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/>
  <bookViews>
    <workbookView xWindow="0" yWindow="0" windowWidth="28800" windowHeight="13500"/>
  </bookViews>
  <sheets>
    <sheet name="base_salary" sheetId="1" r:id="rId1"/>
    <sheet name="deals_closed" sheetId="2" r:id="rId2"/>
    <sheet name="2018_commission_structure" sheetId="3" r:id="rId3"/>
    <sheet name="benchmark_data" sheetId="4" r:id="rId4"/>
    <sheet name="Sheet1" sheetId="5" r:id="rId5"/>
    <sheet name="calculations " sheetId="6" r:id="rId6"/>
    <sheet name="Employee Dashboard" sheetId="7" r:id="rId7"/>
  </sheets>
  <externalReferences>
    <externalReference r:id="rId8"/>
  </externalReferences>
  <calcPr calcId="145621"/>
  <pivotCaches>
    <pivotCache cacheId="0" r:id="rId9"/>
  </pivotCaches>
</workbook>
</file>

<file path=xl/calcChain.xml><?xml version="1.0" encoding="utf-8"?>
<calcChain xmlns="http://schemas.openxmlformats.org/spreadsheetml/2006/main">
  <c r="A15" i="7" l="1"/>
  <c r="A14" i="7"/>
  <c r="D10" i="7"/>
  <c r="D9" i="7"/>
  <c r="D11" i="7" s="1"/>
  <c r="D6" i="7"/>
  <c r="D5" i="7"/>
  <c r="D7" i="7" s="1"/>
  <c r="Q15" i="3"/>
  <c r="Q16" i="3"/>
  <c r="Q14" i="3"/>
  <c r="Q27" i="3"/>
  <c r="Q26" i="3"/>
  <c r="Q19" i="3"/>
  <c r="Q18" i="3"/>
  <c r="Q24" i="3"/>
  <c r="Q21" i="3"/>
  <c r="Q22" i="3"/>
  <c r="Q17" i="3"/>
  <c r="Q23" i="3"/>
  <c r="Q12" i="3"/>
  <c r="P12" i="3"/>
  <c r="P15" i="3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M12" i="3" l="1"/>
  <c r="J23" i="3" l="1"/>
  <c r="J24" i="3"/>
  <c r="J22" i="3"/>
  <c r="M21" i="3"/>
  <c r="P21" i="3" s="1"/>
  <c r="N21" i="3" l="1"/>
  <c r="O21" i="3"/>
  <c r="N15" i="3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2" i="6"/>
  <c r="L9" i="2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2" i="1"/>
  <c r="E3" i="5"/>
  <c r="E4" i="5"/>
  <c r="E2" i="5"/>
  <c r="C2" i="5"/>
  <c r="C3" i="5"/>
  <c r="C4" i="5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" i="2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G18" i="1" s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G34" i="1" s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G50" i="1" s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G66" i="1" s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G82" i="1" s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G98" i="1" s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G114" i="1" s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G130" i="1" s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G146" i="1" s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G162" i="1" s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G178" i="1" s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G194" i="1" s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G210" i="1" s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G226" i="1" s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G242" i="1" s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G258" i="1" s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G274" i="1" s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G290" i="1" s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G306" i="1" s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G322" i="1" s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G338" i="1" s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G354" i="1" s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G370" i="1" s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G402" i="1" s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G418" i="1" s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G434" i="1" s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G450" i="1" s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G466" i="1" s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G498" i="1" s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G514" i="1" s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G530" i="1" s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G546" i="1" s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G562" i="1" s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G578" i="1" s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G594" i="1" s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G610" i="1" s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G626" i="1" s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G642" i="1" s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G658" i="1" s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G674" i="1" s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G690" i="1" s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G706" i="1" s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G722" i="1" s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G738" i="1" s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G754" i="1" s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G767" i="1" s="1"/>
  <c r="F768" i="1"/>
  <c r="F769" i="1"/>
  <c r="F770" i="1"/>
  <c r="G770" i="1" s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G783" i="1" s="1"/>
  <c r="F784" i="1"/>
  <c r="F785" i="1"/>
  <c r="F786" i="1"/>
  <c r="G786" i="1" s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G799" i="1" s="1"/>
  <c r="F800" i="1"/>
  <c r="F801" i="1"/>
  <c r="F802" i="1"/>
  <c r="G802" i="1" s="1"/>
  <c r="F803" i="1"/>
  <c r="F804" i="1"/>
  <c r="F805" i="1"/>
  <c r="F806" i="1"/>
  <c r="F807" i="1"/>
  <c r="F808" i="1"/>
  <c r="F809" i="1"/>
  <c r="G809" i="1" s="1"/>
  <c r="F810" i="1"/>
  <c r="F811" i="1"/>
  <c r="F812" i="1"/>
  <c r="F813" i="1"/>
  <c r="F814" i="1"/>
  <c r="F815" i="1"/>
  <c r="G815" i="1" s="1"/>
  <c r="F816" i="1"/>
  <c r="F817" i="1"/>
  <c r="F818" i="1"/>
  <c r="G818" i="1" s="1"/>
  <c r="F819" i="1"/>
  <c r="F820" i="1"/>
  <c r="F821" i="1"/>
  <c r="F822" i="1"/>
  <c r="F823" i="1"/>
  <c r="F824" i="1"/>
  <c r="F825" i="1"/>
  <c r="G825" i="1" s="1"/>
  <c r="F826" i="1"/>
  <c r="F827" i="1"/>
  <c r="F828" i="1"/>
  <c r="F829" i="1"/>
  <c r="F830" i="1"/>
  <c r="F831" i="1"/>
  <c r="G831" i="1" s="1"/>
  <c r="F832" i="1"/>
  <c r="F833" i="1"/>
  <c r="F834" i="1"/>
  <c r="G834" i="1" s="1"/>
  <c r="F835" i="1"/>
  <c r="F836" i="1"/>
  <c r="F837" i="1"/>
  <c r="F838" i="1"/>
  <c r="F839" i="1"/>
  <c r="F840" i="1"/>
  <c r="F841" i="1"/>
  <c r="G841" i="1" s="1"/>
  <c r="F842" i="1"/>
  <c r="F843" i="1"/>
  <c r="F844" i="1"/>
  <c r="F845" i="1"/>
  <c r="F846" i="1"/>
  <c r="F847" i="1"/>
  <c r="G847" i="1" s="1"/>
  <c r="F848" i="1"/>
  <c r="F849" i="1"/>
  <c r="F850" i="1"/>
  <c r="G850" i="1" s="1"/>
  <c r="F851" i="1"/>
  <c r="F852" i="1"/>
  <c r="F853" i="1"/>
  <c r="F854" i="1"/>
  <c r="F855" i="1"/>
  <c r="F856" i="1"/>
  <c r="F857" i="1"/>
  <c r="G857" i="1" s="1"/>
  <c r="F858" i="1"/>
  <c r="F859" i="1"/>
  <c r="F860" i="1"/>
  <c r="F861" i="1"/>
  <c r="F862" i="1"/>
  <c r="F863" i="1"/>
  <c r="G863" i="1" s="1"/>
  <c r="F864" i="1"/>
  <c r="F865" i="1"/>
  <c r="F866" i="1"/>
  <c r="G866" i="1" s="1"/>
  <c r="F867" i="1"/>
  <c r="F868" i="1"/>
  <c r="F869" i="1"/>
  <c r="F870" i="1"/>
  <c r="F871" i="1"/>
  <c r="F872" i="1"/>
  <c r="F873" i="1"/>
  <c r="G873" i="1" s="1"/>
  <c r="F874" i="1"/>
  <c r="F875" i="1"/>
  <c r="F876" i="1"/>
  <c r="F877" i="1"/>
  <c r="F878" i="1"/>
  <c r="F879" i="1"/>
  <c r="G879" i="1" s="1"/>
  <c r="F880" i="1"/>
  <c r="F881" i="1"/>
  <c r="F882" i="1"/>
  <c r="G882" i="1" s="1"/>
  <c r="F883" i="1"/>
  <c r="F884" i="1"/>
  <c r="F885" i="1"/>
  <c r="F886" i="1"/>
  <c r="F887" i="1"/>
  <c r="F888" i="1"/>
  <c r="F889" i="1"/>
  <c r="G889" i="1" s="1"/>
  <c r="F890" i="1"/>
  <c r="F891" i="1"/>
  <c r="F892" i="1"/>
  <c r="F893" i="1"/>
  <c r="F894" i="1"/>
  <c r="F895" i="1"/>
  <c r="G895" i="1" s="1"/>
  <c r="F896" i="1"/>
  <c r="F897" i="1"/>
  <c r="F898" i="1"/>
  <c r="G898" i="1" s="1"/>
  <c r="F899" i="1"/>
  <c r="F900" i="1"/>
  <c r="F901" i="1"/>
  <c r="F902" i="1"/>
  <c r="F903" i="1"/>
  <c r="F904" i="1"/>
  <c r="F905" i="1"/>
  <c r="G905" i="1" s="1"/>
  <c r="F906" i="1"/>
  <c r="F907" i="1"/>
  <c r="F908" i="1"/>
  <c r="F909" i="1"/>
  <c r="F910" i="1"/>
  <c r="F911" i="1"/>
  <c r="G911" i="1" s="1"/>
  <c r="F912" i="1"/>
  <c r="F913" i="1"/>
  <c r="F914" i="1"/>
  <c r="G914" i="1" s="1"/>
  <c r="F915" i="1"/>
  <c r="F916" i="1"/>
  <c r="F917" i="1"/>
  <c r="F918" i="1"/>
  <c r="F919" i="1"/>
  <c r="F920" i="1"/>
  <c r="F921" i="1"/>
  <c r="G921" i="1" s="1"/>
  <c r="F922" i="1"/>
  <c r="F923" i="1"/>
  <c r="F924" i="1"/>
  <c r="F925" i="1"/>
  <c r="F926" i="1"/>
  <c r="F927" i="1"/>
  <c r="G927" i="1" s="1"/>
  <c r="F928" i="1"/>
  <c r="F929" i="1"/>
  <c r="F930" i="1"/>
  <c r="G930" i="1" s="1"/>
  <c r="F931" i="1"/>
  <c r="F932" i="1"/>
  <c r="F933" i="1"/>
  <c r="F934" i="1"/>
  <c r="F935" i="1"/>
  <c r="F936" i="1"/>
  <c r="F937" i="1"/>
  <c r="G937" i="1" s="1"/>
  <c r="F938" i="1"/>
  <c r="F939" i="1"/>
  <c r="F940" i="1"/>
  <c r="F941" i="1"/>
  <c r="F942" i="1"/>
  <c r="F943" i="1"/>
  <c r="G943" i="1" s="1"/>
  <c r="F944" i="1"/>
  <c r="F945" i="1"/>
  <c r="F946" i="1"/>
  <c r="G946" i="1" s="1"/>
  <c r="F947" i="1"/>
  <c r="G947" i="1" s="1"/>
  <c r="F948" i="1"/>
  <c r="F949" i="1"/>
  <c r="F950" i="1"/>
  <c r="F951" i="1"/>
  <c r="F952" i="1"/>
  <c r="G952" i="1" s="1"/>
  <c r="F953" i="1"/>
  <c r="G953" i="1" s="1"/>
  <c r="F954" i="1"/>
  <c r="F955" i="1"/>
  <c r="F956" i="1"/>
  <c r="G956" i="1" s="1"/>
  <c r="F957" i="1"/>
  <c r="F958" i="1"/>
  <c r="F959" i="1"/>
  <c r="G959" i="1" s="1"/>
  <c r="F960" i="1"/>
  <c r="F961" i="1"/>
  <c r="F962" i="1"/>
  <c r="G962" i="1" s="1"/>
  <c r="F963" i="1"/>
  <c r="G963" i="1" s="1"/>
  <c r="F964" i="1"/>
  <c r="F965" i="1"/>
  <c r="F966" i="1"/>
  <c r="F967" i="1"/>
  <c r="F968" i="1"/>
  <c r="G968" i="1" s="1"/>
  <c r="F969" i="1"/>
  <c r="G969" i="1" s="1"/>
  <c r="F970" i="1"/>
  <c r="F971" i="1"/>
  <c r="F972" i="1"/>
  <c r="F973" i="1"/>
  <c r="F974" i="1"/>
  <c r="G974" i="1" s="1"/>
  <c r="F975" i="1"/>
  <c r="G975" i="1" s="1"/>
  <c r="F976" i="1"/>
  <c r="F977" i="1"/>
  <c r="F978" i="1"/>
  <c r="G978" i="1" s="1"/>
  <c r="F979" i="1"/>
  <c r="G979" i="1" s="1"/>
  <c r="F980" i="1"/>
  <c r="F981" i="1"/>
  <c r="F982" i="1"/>
  <c r="F983" i="1"/>
  <c r="F984" i="1"/>
  <c r="G984" i="1" s="1"/>
  <c r="F985" i="1"/>
  <c r="G985" i="1" s="1"/>
  <c r="F986" i="1"/>
  <c r="F987" i="1"/>
  <c r="F988" i="1"/>
  <c r="F989" i="1"/>
  <c r="F990" i="1"/>
  <c r="G990" i="1" s="1"/>
  <c r="F991" i="1"/>
  <c r="G991" i="1" s="1"/>
  <c r="F992" i="1"/>
  <c r="F993" i="1"/>
  <c r="F994" i="1"/>
  <c r="G994" i="1" s="1"/>
  <c r="F995" i="1"/>
  <c r="G995" i="1" s="1"/>
  <c r="F996" i="1"/>
  <c r="F997" i="1"/>
  <c r="F998" i="1"/>
  <c r="F999" i="1"/>
  <c r="F1000" i="1"/>
  <c r="G1000" i="1" s="1"/>
  <c r="F1001" i="1"/>
  <c r="G1001" i="1" s="1"/>
  <c r="F2" i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8" i="1"/>
  <c r="G769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4" i="1"/>
  <c r="G785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800" i="1"/>
  <c r="G801" i="1"/>
  <c r="G803" i="1"/>
  <c r="G804" i="1"/>
  <c r="G805" i="1"/>
  <c r="G806" i="1"/>
  <c r="G807" i="1"/>
  <c r="G808" i="1"/>
  <c r="G810" i="1"/>
  <c r="G811" i="1"/>
  <c r="G812" i="1"/>
  <c r="G813" i="1"/>
  <c r="G814" i="1"/>
  <c r="G816" i="1"/>
  <c r="G817" i="1"/>
  <c r="G819" i="1"/>
  <c r="G820" i="1"/>
  <c r="G821" i="1"/>
  <c r="G822" i="1"/>
  <c r="G823" i="1"/>
  <c r="G824" i="1"/>
  <c r="G826" i="1"/>
  <c r="G827" i="1"/>
  <c r="G828" i="1"/>
  <c r="G829" i="1"/>
  <c r="G830" i="1"/>
  <c r="G832" i="1"/>
  <c r="G833" i="1"/>
  <c r="G835" i="1"/>
  <c r="G836" i="1"/>
  <c r="G837" i="1"/>
  <c r="G838" i="1"/>
  <c r="G839" i="1"/>
  <c r="G840" i="1"/>
  <c r="G842" i="1"/>
  <c r="G843" i="1"/>
  <c r="G844" i="1"/>
  <c r="G845" i="1"/>
  <c r="G846" i="1"/>
  <c r="G848" i="1"/>
  <c r="G849" i="1"/>
  <c r="G851" i="1"/>
  <c r="G852" i="1"/>
  <c r="G853" i="1"/>
  <c r="G854" i="1"/>
  <c r="G855" i="1"/>
  <c r="G856" i="1"/>
  <c r="G858" i="1"/>
  <c r="G859" i="1"/>
  <c r="G860" i="1"/>
  <c r="G861" i="1"/>
  <c r="G862" i="1"/>
  <c r="G864" i="1"/>
  <c r="G865" i="1"/>
  <c r="G867" i="1"/>
  <c r="G868" i="1"/>
  <c r="G869" i="1"/>
  <c r="G870" i="1"/>
  <c r="G871" i="1"/>
  <c r="G872" i="1"/>
  <c r="G874" i="1"/>
  <c r="G875" i="1"/>
  <c r="G876" i="1"/>
  <c r="G877" i="1"/>
  <c r="G878" i="1"/>
  <c r="G880" i="1"/>
  <c r="G881" i="1"/>
  <c r="G883" i="1"/>
  <c r="G884" i="1"/>
  <c r="G885" i="1"/>
  <c r="G886" i="1"/>
  <c r="G887" i="1"/>
  <c r="G888" i="1"/>
  <c r="G890" i="1"/>
  <c r="G891" i="1"/>
  <c r="G892" i="1"/>
  <c r="G893" i="1"/>
  <c r="G894" i="1"/>
  <c r="G896" i="1"/>
  <c r="G897" i="1"/>
  <c r="G899" i="1"/>
  <c r="G900" i="1"/>
  <c r="G901" i="1"/>
  <c r="G902" i="1"/>
  <c r="G903" i="1"/>
  <c r="G904" i="1"/>
  <c r="G906" i="1"/>
  <c r="G907" i="1"/>
  <c r="G908" i="1"/>
  <c r="G909" i="1"/>
  <c r="G910" i="1"/>
  <c r="G912" i="1"/>
  <c r="G913" i="1"/>
  <c r="G915" i="1"/>
  <c r="G916" i="1"/>
  <c r="G917" i="1"/>
  <c r="G918" i="1"/>
  <c r="G919" i="1"/>
  <c r="G920" i="1"/>
  <c r="G922" i="1"/>
  <c r="G923" i="1"/>
  <c r="G924" i="1"/>
  <c r="G925" i="1"/>
  <c r="G926" i="1"/>
  <c r="G928" i="1"/>
  <c r="G929" i="1"/>
  <c r="G931" i="1"/>
  <c r="G932" i="1"/>
  <c r="G933" i="1"/>
  <c r="G934" i="1"/>
  <c r="G935" i="1"/>
  <c r="G936" i="1"/>
  <c r="G938" i="1"/>
  <c r="G939" i="1"/>
  <c r="G940" i="1"/>
  <c r="G941" i="1"/>
  <c r="G942" i="1"/>
  <c r="G944" i="1"/>
  <c r="G945" i="1"/>
  <c r="G948" i="1"/>
  <c r="G949" i="1"/>
  <c r="G950" i="1"/>
  <c r="G951" i="1"/>
  <c r="G954" i="1"/>
  <c r="G955" i="1"/>
  <c r="G957" i="1"/>
  <c r="G958" i="1"/>
  <c r="G960" i="1"/>
  <c r="G961" i="1"/>
  <c r="G964" i="1"/>
  <c r="G965" i="1"/>
  <c r="G966" i="1"/>
  <c r="G967" i="1"/>
  <c r="G970" i="1"/>
  <c r="G971" i="1"/>
  <c r="G972" i="1"/>
  <c r="G973" i="1"/>
  <c r="G976" i="1"/>
  <c r="G977" i="1"/>
  <c r="G980" i="1"/>
  <c r="G981" i="1"/>
  <c r="G982" i="1"/>
  <c r="G983" i="1"/>
  <c r="G986" i="1"/>
  <c r="G987" i="1"/>
  <c r="G988" i="1"/>
  <c r="G989" i="1"/>
  <c r="G992" i="1"/>
  <c r="G993" i="1"/>
  <c r="G996" i="1"/>
  <c r="G997" i="1"/>
  <c r="G998" i="1"/>
  <c r="G999" i="1"/>
  <c r="G2" i="1"/>
  <c r="W749" i="6" l="1"/>
  <c r="V749" i="6"/>
  <c r="V141" i="6"/>
  <c r="V990" i="6"/>
  <c r="W974" i="6"/>
  <c r="V974" i="6"/>
  <c r="W958" i="6"/>
  <c r="V958" i="6"/>
  <c r="W942" i="6"/>
  <c r="V942" i="6"/>
  <c r="V926" i="6"/>
  <c r="W910" i="6"/>
  <c r="V910" i="6"/>
  <c r="V894" i="6"/>
  <c r="W894" i="6"/>
  <c r="W878" i="6"/>
  <c r="V878" i="6"/>
  <c r="V862" i="6"/>
  <c r="W846" i="6"/>
  <c r="V846" i="6"/>
  <c r="V830" i="6"/>
  <c r="V814" i="6"/>
  <c r="V798" i="6"/>
  <c r="W798" i="6"/>
  <c r="V782" i="6"/>
  <c r="V766" i="6"/>
  <c r="W750" i="6"/>
  <c r="V750" i="6"/>
  <c r="V734" i="6"/>
  <c r="V718" i="6"/>
  <c r="V702" i="6"/>
  <c r="V686" i="6"/>
  <c r="V670" i="6"/>
  <c r="V654" i="6"/>
  <c r="V638" i="6"/>
  <c r="W638" i="6"/>
  <c r="V622" i="6"/>
  <c r="V606" i="6"/>
  <c r="V590" i="6"/>
  <c r="W574" i="6"/>
  <c r="V574" i="6"/>
  <c r="W558" i="6"/>
  <c r="V558" i="6"/>
  <c r="V542" i="6"/>
  <c r="V526" i="6"/>
  <c r="V510" i="6"/>
  <c r="W494" i="6"/>
  <c r="V494" i="6"/>
  <c r="V478" i="6"/>
  <c r="V462" i="6"/>
  <c r="V446" i="6"/>
  <c r="V430" i="6"/>
  <c r="V414" i="6"/>
  <c r="W414" i="6"/>
  <c r="W398" i="6"/>
  <c r="V398" i="6"/>
  <c r="W382" i="6"/>
  <c r="V382" i="6"/>
  <c r="V366" i="6"/>
  <c r="W350" i="6"/>
  <c r="V350" i="6"/>
  <c r="W334" i="6"/>
  <c r="V334" i="6"/>
  <c r="V318" i="6"/>
  <c r="V302" i="6"/>
  <c r="V286" i="6"/>
  <c r="W270" i="6"/>
  <c r="V270" i="6"/>
  <c r="V254" i="6"/>
  <c r="V238" i="6"/>
  <c r="V222" i="6"/>
  <c r="V206" i="6"/>
  <c r="V190" i="6"/>
  <c r="W190" i="6"/>
  <c r="V174" i="6"/>
  <c r="V158" i="6"/>
  <c r="V142" i="6"/>
  <c r="W126" i="6"/>
  <c r="V126" i="6"/>
  <c r="V110" i="6"/>
  <c r="W94" i="6"/>
  <c r="V94" i="6"/>
  <c r="V78" i="6"/>
  <c r="V62" i="6"/>
  <c r="V46" i="6"/>
  <c r="V30" i="6"/>
  <c r="W14" i="6"/>
  <c r="V14" i="6"/>
  <c r="V13" i="6"/>
  <c r="V988" i="6"/>
  <c r="V972" i="6"/>
  <c r="W956" i="6"/>
  <c r="V956" i="6"/>
  <c r="V940" i="6"/>
  <c r="V924" i="6"/>
  <c r="V908" i="6"/>
  <c r="V892" i="6"/>
  <c r="V876" i="6"/>
  <c r="V860" i="6"/>
  <c r="V844" i="6"/>
  <c r="V828" i="6"/>
  <c r="V812" i="6"/>
  <c r="W796" i="6"/>
  <c r="V796" i="6"/>
  <c r="V780" i="6"/>
  <c r="V764" i="6"/>
  <c r="V748" i="6"/>
  <c r="V732" i="6"/>
  <c r="V716" i="6"/>
  <c r="V700" i="6"/>
  <c r="V684" i="6"/>
  <c r="V668" i="6"/>
  <c r="V652" i="6"/>
  <c r="V636" i="6"/>
  <c r="V620" i="6"/>
  <c r="W604" i="6"/>
  <c r="V604" i="6"/>
  <c r="W588" i="6"/>
  <c r="V588" i="6"/>
  <c r="V572" i="6"/>
  <c r="V556" i="6"/>
  <c r="V540" i="6"/>
  <c r="W524" i="6"/>
  <c r="V524" i="6"/>
  <c r="W508" i="6"/>
  <c r="V508" i="6"/>
  <c r="V492" i="6"/>
  <c r="V476" i="6"/>
  <c r="W460" i="6"/>
  <c r="V460" i="6"/>
  <c r="W444" i="6"/>
  <c r="V444" i="6"/>
  <c r="V428" i="6"/>
  <c r="V412" i="6"/>
  <c r="W396" i="6"/>
  <c r="V396" i="6"/>
  <c r="W380" i="6"/>
  <c r="V380" i="6"/>
  <c r="V364" i="6"/>
  <c r="V348" i="6"/>
  <c r="V332" i="6"/>
  <c r="W332" i="6"/>
  <c r="V316" i="6"/>
  <c r="V300" i="6"/>
  <c r="W284" i="6"/>
  <c r="V284" i="6"/>
  <c r="V268" i="6"/>
  <c r="V252" i="6"/>
  <c r="W236" i="6"/>
  <c r="V236" i="6"/>
  <c r="W220" i="6"/>
  <c r="V220" i="6"/>
  <c r="V204" i="6"/>
  <c r="V188" i="6"/>
  <c r="V172" i="6"/>
  <c r="W156" i="6"/>
  <c r="V156" i="6"/>
  <c r="W140" i="6"/>
  <c r="V140" i="6"/>
  <c r="V124" i="6"/>
  <c r="V108" i="6"/>
  <c r="V92" i="6"/>
  <c r="V76" i="6"/>
  <c r="V60" i="6"/>
  <c r="W44" i="6"/>
  <c r="V44" i="6"/>
  <c r="W28" i="6"/>
  <c r="V28" i="6"/>
  <c r="V12" i="6"/>
  <c r="V29" i="6"/>
  <c r="V987" i="6"/>
  <c r="W971" i="6"/>
  <c r="V971" i="6"/>
  <c r="V955" i="6"/>
  <c r="V939" i="6"/>
  <c r="V923" i="6"/>
  <c r="V907" i="6"/>
  <c r="W891" i="6"/>
  <c r="V891" i="6"/>
  <c r="V875" i="6"/>
  <c r="V859" i="6"/>
  <c r="V843" i="6"/>
  <c r="W827" i="6"/>
  <c r="V827" i="6"/>
  <c r="W811" i="6"/>
  <c r="V811" i="6"/>
  <c r="V795" i="6"/>
  <c r="V779" i="6"/>
  <c r="V763" i="6"/>
  <c r="V747" i="6"/>
  <c r="V731" i="6"/>
  <c r="V715" i="6"/>
  <c r="V699" i="6"/>
  <c r="W683" i="6"/>
  <c r="V683" i="6"/>
  <c r="V667" i="6"/>
  <c r="V651" i="6"/>
  <c r="V635" i="6"/>
  <c r="V619" i="6"/>
  <c r="W603" i="6"/>
  <c r="V603" i="6"/>
  <c r="W587" i="6"/>
  <c r="V587" i="6"/>
  <c r="V571" i="6"/>
  <c r="V555" i="6"/>
  <c r="W539" i="6"/>
  <c r="V539" i="6"/>
  <c r="W523" i="6"/>
  <c r="V523" i="6"/>
  <c r="V507" i="6"/>
  <c r="V491" i="6"/>
  <c r="V475" i="6"/>
  <c r="V459" i="6"/>
  <c r="V443" i="6"/>
  <c r="V427" i="6"/>
  <c r="W411" i="6"/>
  <c r="V411" i="6"/>
  <c r="W395" i="6"/>
  <c r="V395" i="6"/>
  <c r="V379" i="6"/>
  <c r="W363" i="6"/>
  <c r="V363" i="6"/>
  <c r="W347" i="6"/>
  <c r="V347" i="6"/>
  <c r="W331" i="6"/>
  <c r="V331" i="6"/>
  <c r="W315" i="6"/>
  <c r="V315" i="6"/>
  <c r="V299" i="6"/>
  <c r="V283" i="6"/>
  <c r="V267" i="6"/>
  <c r="V251" i="6"/>
  <c r="W235" i="6"/>
  <c r="V235" i="6"/>
  <c r="V219" i="6"/>
  <c r="W203" i="6"/>
  <c r="V203" i="6"/>
  <c r="V187" i="6"/>
  <c r="W171" i="6"/>
  <c r="V171" i="6"/>
  <c r="W155" i="6"/>
  <c r="V155" i="6"/>
  <c r="W139" i="6"/>
  <c r="V139" i="6"/>
  <c r="V123" i="6"/>
  <c r="W107" i="6"/>
  <c r="V107" i="6"/>
  <c r="W91" i="6"/>
  <c r="V91" i="6"/>
  <c r="V75" i="6"/>
  <c r="V59" i="6"/>
  <c r="V43" i="6"/>
  <c r="W27" i="6"/>
  <c r="V27" i="6"/>
  <c r="W11" i="6"/>
  <c r="V11" i="6"/>
  <c r="V45" i="6"/>
  <c r="V2" i="6"/>
  <c r="O2" i="6"/>
  <c r="W986" i="6"/>
  <c r="V986" i="6"/>
  <c r="V970" i="6"/>
  <c r="V954" i="6"/>
  <c r="V938" i="6"/>
  <c r="W922" i="6"/>
  <c r="V922" i="6"/>
  <c r="W906" i="6"/>
  <c r="V906" i="6"/>
  <c r="V890" i="6"/>
  <c r="V874" i="6"/>
  <c r="V858" i="6"/>
  <c r="V842" i="6"/>
  <c r="V826" i="6"/>
  <c r="W810" i="6"/>
  <c r="V810" i="6"/>
  <c r="V794" i="6"/>
  <c r="V778" i="6"/>
  <c r="V762" i="6"/>
  <c r="V746" i="6"/>
  <c r="W730" i="6"/>
  <c r="V730" i="6"/>
  <c r="V714" i="6"/>
  <c r="V698" i="6"/>
  <c r="V682" i="6"/>
  <c r="W666" i="6"/>
  <c r="V666" i="6"/>
  <c r="V650" i="6"/>
  <c r="V634" i="6"/>
  <c r="V618" i="6"/>
  <c r="V602" i="6"/>
  <c r="V586" i="6"/>
  <c r="V570" i="6"/>
  <c r="V554" i="6"/>
  <c r="W538" i="6"/>
  <c r="V538" i="6"/>
  <c r="V522" i="6"/>
  <c r="V506" i="6"/>
  <c r="W490" i="6"/>
  <c r="V490" i="6"/>
  <c r="W474" i="6"/>
  <c r="V474" i="6"/>
  <c r="V458" i="6"/>
  <c r="W442" i="6"/>
  <c r="V442" i="6"/>
  <c r="V426" i="6"/>
  <c r="W410" i="6"/>
  <c r="V410" i="6"/>
  <c r="V394" i="6"/>
  <c r="V378" i="6"/>
  <c r="W362" i="6"/>
  <c r="V362" i="6"/>
  <c r="V346" i="6"/>
  <c r="V330" i="6"/>
  <c r="V314" i="6"/>
  <c r="W298" i="6"/>
  <c r="V298" i="6"/>
  <c r="V282" i="6"/>
  <c r="W266" i="6"/>
  <c r="V266" i="6"/>
  <c r="W250" i="6"/>
  <c r="V250" i="6"/>
  <c r="W234" i="6"/>
  <c r="V234" i="6"/>
  <c r="V218" i="6"/>
  <c r="V202" i="6"/>
  <c r="V186" i="6"/>
  <c r="W170" i="6"/>
  <c r="V170" i="6"/>
  <c r="V154" i="6"/>
  <c r="V138" i="6"/>
  <c r="V122" i="6"/>
  <c r="W106" i="6"/>
  <c r="V106" i="6"/>
  <c r="V90" i="6"/>
  <c r="W74" i="6"/>
  <c r="V74" i="6"/>
  <c r="W58" i="6"/>
  <c r="V58" i="6"/>
  <c r="W42" i="6"/>
  <c r="V42" i="6"/>
  <c r="V26" i="6"/>
  <c r="W10" i="6"/>
  <c r="V10" i="6"/>
  <c r="V61" i="6"/>
  <c r="V1001" i="6"/>
  <c r="V985" i="6"/>
  <c r="W969" i="6"/>
  <c r="V969" i="6"/>
  <c r="V953" i="6"/>
  <c r="V937" i="6"/>
  <c r="V921" i="6"/>
  <c r="V905" i="6"/>
  <c r="W889" i="6"/>
  <c r="V889" i="6"/>
  <c r="V873" i="6"/>
  <c r="V857" i="6"/>
  <c r="V841" i="6"/>
  <c r="V825" i="6"/>
  <c r="W809" i="6"/>
  <c r="V809" i="6"/>
  <c r="V793" i="6"/>
  <c r="V777" i="6"/>
  <c r="V761" i="6"/>
  <c r="V745" i="6"/>
  <c r="V729" i="6"/>
  <c r="V713" i="6"/>
  <c r="V697" i="6"/>
  <c r="W681" i="6"/>
  <c r="V681" i="6"/>
  <c r="V665" i="6"/>
  <c r="W649" i="6"/>
  <c r="V649" i="6"/>
  <c r="V633" i="6"/>
  <c r="V617" i="6"/>
  <c r="V601" i="6"/>
  <c r="V585" i="6"/>
  <c r="V569" i="6"/>
  <c r="V553" i="6"/>
  <c r="W553" i="6"/>
  <c r="W537" i="6"/>
  <c r="V537" i="6"/>
  <c r="V521" i="6"/>
  <c r="W505" i="6"/>
  <c r="V505" i="6"/>
  <c r="V489" i="6"/>
  <c r="W489" i="6"/>
  <c r="W473" i="6"/>
  <c r="V473" i="6"/>
  <c r="V457" i="6"/>
  <c r="V441" i="6"/>
  <c r="V425" i="6"/>
  <c r="W425" i="6"/>
  <c r="W409" i="6"/>
  <c r="V409" i="6"/>
  <c r="V393" i="6"/>
  <c r="V377" i="6"/>
  <c r="V361" i="6"/>
  <c r="W345" i="6"/>
  <c r="V345" i="6"/>
  <c r="W329" i="6"/>
  <c r="V329" i="6"/>
  <c r="V313" i="6"/>
  <c r="V297" i="6"/>
  <c r="V281" i="6"/>
  <c r="V265" i="6"/>
  <c r="V249" i="6"/>
  <c r="V233" i="6"/>
  <c r="W217" i="6"/>
  <c r="V217" i="6"/>
  <c r="V201" i="6"/>
  <c r="V185" i="6"/>
  <c r="V169" i="6"/>
  <c r="V153" i="6"/>
  <c r="W153" i="6"/>
  <c r="W137" i="6"/>
  <c r="V137" i="6"/>
  <c r="V121" i="6"/>
  <c r="V105" i="6"/>
  <c r="V89" i="6"/>
  <c r="V73" i="6"/>
  <c r="V57" i="6"/>
  <c r="V41" i="6"/>
  <c r="V25" i="6"/>
  <c r="V9" i="6"/>
  <c r="V77" i="6"/>
  <c r="W1000" i="6"/>
  <c r="V1000" i="6"/>
  <c r="V984" i="6"/>
  <c r="V968" i="6"/>
  <c r="V952" i="6"/>
  <c r="V936" i="6"/>
  <c r="V920" i="6"/>
  <c r="W904" i="6"/>
  <c r="V904" i="6"/>
  <c r="V888" i="6"/>
  <c r="V872" i="6"/>
  <c r="V856" i="6"/>
  <c r="W840" i="6"/>
  <c r="V840" i="6"/>
  <c r="W824" i="6"/>
  <c r="V824" i="6"/>
  <c r="V808" i="6"/>
  <c r="V792" i="6"/>
  <c r="W776" i="6"/>
  <c r="V776" i="6"/>
  <c r="V760" i="6"/>
  <c r="V744" i="6"/>
  <c r="V728" i="6"/>
  <c r="V712" i="6"/>
  <c r="V696" i="6"/>
  <c r="V680" i="6"/>
  <c r="V664" i="6"/>
  <c r="V648" i="6"/>
  <c r="V632" i="6"/>
  <c r="V616" i="6"/>
  <c r="V600" i="6"/>
  <c r="W584" i="6"/>
  <c r="V584" i="6"/>
  <c r="V568" i="6"/>
  <c r="W552" i="6"/>
  <c r="V552" i="6"/>
  <c r="W536" i="6"/>
  <c r="V536" i="6"/>
  <c r="W520" i="6"/>
  <c r="V520" i="6"/>
  <c r="W504" i="6"/>
  <c r="V504" i="6"/>
  <c r="W488" i="6"/>
  <c r="V488" i="6"/>
  <c r="W472" i="6"/>
  <c r="V472" i="6"/>
  <c r="V456" i="6"/>
  <c r="V440" i="6"/>
  <c r="W424" i="6"/>
  <c r="V424" i="6"/>
  <c r="V408" i="6"/>
  <c r="V392" i="6"/>
  <c r="W376" i="6"/>
  <c r="V376" i="6"/>
  <c r="W360" i="6"/>
  <c r="V360" i="6"/>
  <c r="V344" i="6"/>
  <c r="V328" i="6"/>
  <c r="V312" i="6"/>
  <c r="V296" i="6"/>
  <c r="V280" i="6"/>
  <c r="W264" i="6"/>
  <c r="V264" i="6"/>
  <c r="W248" i="6"/>
  <c r="V248" i="6"/>
  <c r="W232" i="6"/>
  <c r="V232" i="6"/>
  <c r="V216" i="6"/>
  <c r="V200" i="6"/>
  <c r="V184" i="6"/>
  <c r="V168" i="6"/>
  <c r="V152" i="6"/>
  <c r="W152" i="6"/>
  <c r="V136" i="6"/>
  <c r="W136" i="6"/>
  <c r="V120" i="6"/>
  <c r="V104" i="6"/>
  <c r="V88" i="6"/>
  <c r="V72" i="6"/>
  <c r="W72" i="6"/>
  <c r="V56" i="6"/>
  <c r="V40" i="6"/>
  <c r="V24" i="6"/>
  <c r="W24" i="6"/>
  <c r="V8" i="6"/>
  <c r="V237" i="6"/>
  <c r="V999" i="6"/>
  <c r="V983" i="6"/>
  <c r="W967" i="6"/>
  <c r="V967" i="6"/>
  <c r="W951" i="6"/>
  <c r="V951" i="6"/>
  <c r="V935" i="6"/>
  <c r="V919" i="6"/>
  <c r="V903" i="6"/>
  <c r="V887" i="6"/>
  <c r="V871" i="6"/>
  <c r="V855" i="6"/>
  <c r="V839" i="6"/>
  <c r="W823" i="6"/>
  <c r="V823" i="6"/>
  <c r="W807" i="6"/>
  <c r="V807" i="6"/>
  <c r="V791" i="6"/>
  <c r="W775" i="6"/>
  <c r="V775" i="6"/>
  <c r="V759" i="6"/>
  <c r="V743" i="6"/>
  <c r="V727" i="6"/>
  <c r="V711" i="6"/>
  <c r="V695" i="6"/>
  <c r="W679" i="6"/>
  <c r="V679" i="6"/>
  <c r="V663" i="6"/>
  <c r="V647" i="6"/>
  <c r="V631" i="6"/>
  <c r="W615" i="6"/>
  <c r="V615" i="6"/>
  <c r="V599" i="6"/>
  <c r="V583" i="6"/>
  <c r="V567" i="6"/>
  <c r="V551" i="6"/>
  <c r="V535" i="6"/>
  <c r="W519" i="6"/>
  <c r="V519" i="6"/>
  <c r="V503" i="6"/>
  <c r="V487" i="6"/>
  <c r="V471" i="6"/>
  <c r="V455" i="6"/>
  <c r="V439" i="6"/>
  <c r="V423" i="6"/>
  <c r="W407" i="6"/>
  <c r="V407" i="6"/>
  <c r="V391" i="6"/>
  <c r="W375" i="6"/>
  <c r="V375" i="6"/>
  <c r="W359" i="6"/>
  <c r="V359" i="6"/>
  <c r="V343" i="6"/>
  <c r="V327" i="6"/>
  <c r="V311" i="6"/>
  <c r="V295" i="6"/>
  <c r="W279" i="6"/>
  <c r="V279" i="6"/>
  <c r="V263" i="6"/>
  <c r="V247" i="6"/>
  <c r="W231" i="6"/>
  <c r="V231" i="6"/>
  <c r="V215" i="6"/>
  <c r="V199" i="6"/>
  <c r="V183" i="6"/>
  <c r="V167" i="6"/>
  <c r="V151" i="6"/>
  <c r="V135" i="6"/>
  <c r="V119" i="6"/>
  <c r="V103" i="6"/>
  <c r="W87" i="6"/>
  <c r="V87" i="6"/>
  <c r="W71" i="6"/>
  <c r="V71" i="6"/>
  <c r="V55" i="6"/>
  <c r="V39" i="6"/>
  <c r="V23" i="6"/>
  <c r="W7" i="6"/>
  <c r="V7" i="6"/>
  <c r="V941" i="6"/>
  <c r="W877" i="6"/>
  <c r="V877" i="6"/>
  <c r="V813" i="6"/>
  <c r="W733" i="6"/>
  <c r="V733" i="6"/>
  <c r="V669" i="6"/>
  <c r="V573" i="6"/>
  <c r="V445" i="6"/>
  <c r="V205" i="6"/>
  <c r="W998" i="6"/>
  <c r="V998" i="6"/>
  <c r="V982" i="6"/>
  <c r="V966" i="6"/>
  <c r="V950" i="6"/>
  <c r="V934" i="6"/>
  <c r="W934" i="6"/>
  <c r="W918" i="6"/>
  <c r="V918" i="6"/>
  <c r="V902" i="6"/>
  <c r="W902" i="6"/>
  <c r="W886" i="6"/>
  <c r="V886" i="6"/>
  <c r="V870" i="6"/>
  <c r="W870" i="6"/>
  <c r="V854" i="6"/>
  <c r="V838" i="6"/>
  <c r="W838" i="6"/>
  <c r="V822" i="6"/>
  <c r="V806" i="6"/>
  <c r="V790" i="6"/>
  <c r="V774" i="6"/>
  <c r="W758" i="6"/>
  <c r="V758" i="6"/>
  <c r="V742" i="6"/>
  <c r="W726" i="6"/>
  <c r="V726" i="6"/>
  <c r="V710" i="6"/>
  <c r="W694" i="6"/>
  <c r="V694" i="6"/>
  <c r="V678" i="6"/>
  <c r="W678" i="6"/>
  <c r="V662" i="6"/>
  <c r="V646" i="6"/>
  <c r="W630" i="6"/>
  <c r="V630" i="6"/>
  <c r="V614" i="6"/>
  <c r="W614" i="6"/>
  <c r="V598" i="6"/>
  <c r="V582" i="6"/>
  <c r="V566" i="6"/>
  <c r="V550" i="6"/>
  <c r="W534" i="6"/>
  <c r="V534" i="6"/>
  <c r="V518" i="6"/>
  <c r="V502" i="6"/>
  <c r="V486" i="6"/>
  <c r="W486" i="6"/>
  <c r="V470" i="6"/>
  <c r="W470" i="6"/>
  <c r="W454" i="6"/>
  <c r="V454" i="6"/>
  <c r="V438" i="6"/>
  <c r="V422" i="6"/>
  <c r="W406" i="6"/>
  <c r="V406" i="6"/>
  <c r="V390" i="6"/>
  <c r="W390" i="6"/>
  <c r="V374" i="6"/>
  <c r="V358" i="6"/>
  <c r="W342" i="6"/>
  <c r="V342" i="6"/>
  <c r="V326" i="6"/>
  <c r="V310" i="6"/>
  <c r="W294" i="6"/>
  <c r="V294" i="6"/>
  <c r="V278" i="6"/>
  <c r="W262" i="6"/>
  <c r="V262" i="6"/>
  <c r="V246" i="6"/>
  <c r="V230" i="6"/>
  <c r="W214" i="6"/>
  <c r="V214" i="6"/>
  <c r="V198" i="6"/>
  <c r="W182" i="6"/>
  <c r="V182" i="6"/>
  <c r="V166" i="6"/>
  <c r="W150" i="6"/>
  <c r="V150" i="6"/>
  <c r="V134" i="6"/>
  <c r="W118" i="6"/>
  <c r="V118" i="6"/>
  <c r="V102" i="6"/>
  <c r="V86" i="6"/>
  <c r="V70" i="6"/>
  <c r="V54" i="6"/>
  <c r="W38" i="6"/>
  <c r="V38" i="6"/>
  <c r="W22" i="6"/>
  <c r="V22" i="6"/>
  <c r="V6" i="6"/>
  <c r="W973" i="6"/>
  <c r="V973" i="6"/>
  <c r="W909" i="6"/>
  <c r="V909" i="6"/>
  <c r="V861" i="6"/>
  <c r="W797" i="6"/>
  <c r="V797" i="6"/>
  <c r="W717" i="6"/>
  <c r="V717" i="6"/>
  <c r="V653" i="6"/>
  <c r="V621" i="6"/>
  <c r="V557" i="6"/>
  <c r="W525" i="6"/>
  <c r="V525" i="6"/>
  <c r="V493" i="6"/>
  <c r="V429" i="6"/>
  <c r="V397" i="6"/>
  <c r="W365" i="6"/>
  <c r="V365" i="6"/>
  <c r="V333" i="6"/>
  <c r="V301" i="6"/>
  <c r="V269" i="6"/>
  <c r="V125" i="6"/>
  <c r="V997" i="6"/>
  <c r="V981" i="6"/>
  <c r="W981" i="6"/>
  <c r="W965" i="6"/>
  <c r="V965" i="6"/>
  <c r="V949" i="6"/>
  <c r="W949" i="6"/>
  <c r="V933" i="6"/>
  <c r="V917" i="6"/>
  <c r="V901" i="6"/>
  <c r="W901" i="6"/>
  <c r="V885" i="6"/>
  <c r="V869" i="6"/>
  <c r="V853" i="6"/>
  <c r="V837" i="6"/>
  <c r="V821" i="6"/>
  <c r="W805" i="6"/>
  <c r="V805" i="6"/>
  <c r="V789" i="6"/>
  <c r="W789" i="6"/>
  <c r="W773" i="6"/>
  <c r="V773" i="6"/>
  <c r="W757" i="6"/>
  <c r="V757" i="6"/>
  <c r="V741" i="6"/>
  <c r="W725" i="6"/>
  <c r="V725" i="6"/>
  <c r="W709" i="6"/>
  <c r="V709" i="6"/>
  <c r="V693" i="6"/>
  <c r="V677" i="6"/>
  <c r="W661" i="6"/>
  <c r="V661" i="6"/>
  <c r="V645" i="6"/>
  <c r="V629" i="6"/>
  <c r="W613" i="6"/>
  <c r="V613" i="6"/>
  <c r="V597" i="6"/>
  <c r="V581" i="6"/>
  <c r="V565" i="6"/>
  <c r="W549" i="6"/>
  <c r="V549" i="6"/>
  <c r="V533" i="6"/>
  <c r="V517" i="6"/>
  <c r="W501" i="6"/>
  <c r="V501" i="6"/>
  <c r="V485" i="6"/>
  <c r="V469" i="6"/>
  <c r="V453" i="6"/>
  <c r="W437" i="6"/>
  <c r="V437" i="6"/>
  <c r="V421" i="6"/>
  <c r="V405" i="6"/>
  <c r="W389" i="6"/>
  <c r="V389" i="6"/>
  <c r="V373" i="6"/>
  <c r="V357" i="6"/>
  <c r="V341" i="6"/>
  <c r="W325" i="6"/>
  <c r="V325" i="6"/>
  <c r="V309" i="6"/>
  <c r="W293" i="6"/>
  <c r="V293" i="6"/>
  <c r="W277" i="6"/>
  <c r="V277" i="6"/>
  <c r="V261" i="6"/>
  <c r="W261" i="6"/>
  <c r="V245" i="6"/>
  <c r="V229" i="6"/>
  <c r="W213" i="6"/>
  <c r="V213" i="6"/>
  <c r="V197" i="6"/>
  <c r="V181" i="6"/>
  <c r="V165" i="6"/>
  <c r="W149" i="6"/>
  <c r="V149" i="6"/>
  <c r="V133" i="6"/>
  <c r="W117" i="6"/>
  <c r="V117" i="6"/>
  <c r="V101" i="6"/>
  <c r="V85" i="6"/>
  <c r="V69" i="6"/>
  <c r="V53" i="6"/>
  <c r="W37" i="6"/>
  <c r="V37" i="6"/>
  <c r="V21" i="6"/>
  <c r="V5" i="6"/>
  <c r="V189" i="6"/>
  <c r="V996" i="6"/>
  <c r="V980" i="6"/>
  <c r="V964" i="6"/>
  <c r="V948" i="6"/>
  <c r="V932" i="6"/>
  <c r="V916" i="6"/>
  <c r="W900" i="6"/>
  <c r="V900" i="6"/>
  <c r="V884" i="6"/>
  <c r="V868" i="6"/>
  <c r="V852" i="6"/>
  <c r="W836" i="6"/>
  <c r="V836" i="6"/>
  <c r="V820" i="6"/>
  <c r="W804" i="6"/>
  <c r="V804" i="6"/>
  <c r="V788" i="6"/>
  <c r="V772" i="6"/>
  <c r="W756" i="6"/>
  <c r="V756" i="6"/>
  <c r="V740" i="6"/>
  <c r="V724" i="6"/>
  <c r="V708" i="6"/>
  <c r="V692" i="6"/>
  <c r="V676" i="6"/>
  <c r="V660" i="6"/>
  <c r="W660" i="6"/>
  <c r="W644" i="6"/>
  <c r="V644" i="6"/>
  <c r="V628" i="6"/>
  <c r="W612" i="6"/>
  <c r="V612" i="6"/>
  <c r="V596" i="6"/>
  <c r="W580" i="6"/>
  <c r="V580" i="6"/>
  <c r="V564" i="6"/>
  <c r="V548" i="6"/>
  <c r="V532" i="6"/>
  <c r="W532" i="6"/>
  <c r="V516" i="6"/>
  <c r="V500" i="6"/>
  <c r="V484" i="6"/>
  <c r="V468" i="6"/>
  <c r="V452" i="6"/>
  <c r="V436" i="6"/>
  <c r="W436" i="6"/>
  <c r="W420" i="6"/>
  <c r="V420" i="6"/>
  <c r="V404" i="6"/>
  <c r="W388" i="6"/>
  <c r="V388" i="6"/>
  <c r="V372" i="6"/>
  <c r="V356" i="6"/>
  <c r="V340" i="6"/>
  <c r="W324" i="6"/>
  <c r="V324" i="6"/>
  <c r="V308" i="6"/>
  <c r="V292" i="6"/>
  <c r="W276" i="6"/>
  <c r="V276" i="6"/>
  <c r="V260" i="6"/>
  <c r="V244" i="6"/>
  <c r="W228" i="6"/>
  <c r="V228" i="6"/>
  <c r="V212" i="6"/>
  <c r="V196" i="6"/>
  <c r="W180" i="6"/>
  <c r="V180" i="6"/>
  <c r="W164" i="6"/>
  <c r="V164" i="6"/>
  <c r="V148" i="6"/>
  <c r="V132" i="6"/>
  <c r="V116" i="6"/>
  <c r="W100" i="6"/>
  <c r="V100" i="6"/>
  <c r="V84" i="6"/>
  <c r="V68" i="6"/>
  <c r="V52" i="6"/>
  <c r="V36" i="6"/>
  <c r="V20" i="6"/>
  <c r="W4" i="6"/>
  <c r="V4" i="6"/>
  <c r="V221" i="6"/>
  <c r="W995" i="6"/>
  <c r="V995" i="6"/>
  <c r="W979" i="6"/>
  <c r="V979" i="6"/>
  <c r="V963" i="6"/>
  <c r="V947" i="6"/>
  <c r="V931" i="6"/>
  <c r="V915" i="6"/>
  <c r="W899" i="6"/>
  <c r="V899" i="6"/>
  <c r="V883" i="6"/>
  <c r="W867" i="6"/>
  <c r="V867" i="6"/>
  <c r="V851" i="6"/>
  <c r="W835" i="6"/>
  <c r="V835" i="6"/>
  <c r="V819" i="6"/>
  <c r="W803" i="6"/>
  <c r="V803" i="6"/>
  <c r="W787" i="6"/>
  <c r="V787" i="6"/>
  <c r="W771" i="6"/>
  <c r="V771" i="6"/>
  <c r="V755" i="6"/>
  <c r="W739" i="6"/>
  <c r="V739" i="6"/>
  <c r="V723" i="6"/>
  <c r="V707" i="6"/>
  <c r="W691" i="6"/>
  <c r="V691" i="6"/>
  <c r="V675" i="6"/>
  <c r="V659" i="6"/>
  <c r="V643" i="6"/>
  <c r="V627" i="6"/>
  <c r="V611" i="6"/>
  <c r="V595" i="6"/>
  <c r="W579" i="6"/>
  <c r="V579" i="6"/>
  <c r="V563" i="6"/>
  <c r="W547" i="6"/>
  <c r="V547" i="6"/>
  <c r="V531" i="6"/>
  <c r="W515" i="6"/>
  <c r="V515" i="6"/>
  <c r="V499" i="6"/>
  <c r="W483" i="6"/>
  <c r="V483" i="6"/>
  <c r="V467" i="6"/>
  <c r="W451" i="6"/>
  <c r="V451" i="6"/>
  <c r="V435" i="6"/>
  <c r="V419" i="6"/>
  <c r="V403" i="6"/>
  <c r="W387" i="6"/>
  <c r="V387" i="6"/>
  <c r="W371" i="6"/>
  <c r="V371" i="6"/>
  <c r="V355" i="6"/>
  <c r="V339" i="6"/>
  <c r="W339" i="6"/>
  <c r="V323" i="6"/>
  <c r="W323" i="6"/>
  <c r="V307" i="6"/>
  <c r="V291" i="6"/>
  <c r="W291" i="6"/>
  <c r="V275" i="6"/>
  <c r="V259" i="6"/>
  <c r="W259" i="6"/>
  <c r="V243" i="6"/>
  <c r="W243" i="6"/>
  <c r="V227" i="6"/>
  <c r="W211" i="6"/>
  <c r="V211" i="6"/>
  <c r="V195" i="6"/>
  <c r="V179" i="6"/>
  <c r="V163" i="6"/>
  <c r="W163" i="6"/>
  <c r="V147" i="6"/>
  <c r="W147" i="6"/>
  <c r="V131" i="6"/>
  <c r="V115" i="6"/>
  <c r="V99" i="6"/>
  <c r="W99" i="6"/>
  <c r="V83" i="6"/>
  <c r="W83" i="6"/>
  <c r="V67" i="6"/>
  <c r="W67" i="6"/>
  <c r="V51" i="6"/>
  <c r="V35" i="6"/>
  <c r="W35" i="6"/>
  <c r="V19" i="6"/>
  <c r="W19" i="6"/>
  <c r="V3" i="6"/>
  <c r="V989" i="6"/>
  <c r="W925" i="6"/>
  <c r="V925" i="6"/>
  <c r="V845" i="6"/>
  <c r="V781" i="6"/>
  <c r="V701" i="6"/>
  <c r="V637" i="6"/>
  <c r="W605" i="6"/>
  <c r="V605" i="6"/>
  <c r="W541" i="6"/>
  <c r="V541" i="6"/>
  <c r="V509" i="6"/>
  <c r="V477" i="6"/>
  <c r="V413" i="6"/>
  <c r="W381" i="6"/>
  <c r="V381" i="6"/>
  <c r="W349" i="6"/>
  <c r="V349" i="6"/>
  <c r="W317" i="6"/>
  <c r="V317" i="6"/>
  <c r="W285" i="6"/>
  <c r="V285" i="6"/>
  <c r="W253" i="6"/>
  <c r="V253" i="6"/>
  <c r="V109" i="6"/>
  <c r="W994" i="6"/>
  <c r="V994" i="6"/>
  <c r="W978" i="6"/>
  <c r="V978" i="6"/>
  <c r="V962" i="6"/>
  <c r="V946" i="6"/>
  <c r="V930" i="6"/>
  <c r="W914" i="6"/>
  <c r="V914" i="6"/>
  <c r="V898" i="6"/>
  <c r="W882" i="6"/>
  <c r="V882" i="6"/>
  <c r="V866" i="6"/>
  <c r="V850" i="6"/>
  <c r="W834" i="6"/>
  <c r="V834" i="6"/>
  <c r="V818" i="6"/>
  <c r="V802" i="6"/>
  <c r="V786" i="6"/>
  <c r="W786" i="6"/>
  <c r="W770" i="6"/>
  <c r="V770" i="6"/>
  <c r="W754" i="6"/>
  <c r="V754" i="6"/>
  <c r="V738" i="6"/>
  <c r="V722" i="6"/>
  <c r="V706" i="6"/>
  <c r="W690" i="6"/>
  <c r="V690" i="6"/>
  <c r="V674" i="6"/>
  <c r="V658" i="6"/>
  <c r="W642" i="6"/>
  <c r="V642" i="6"/>
  <c r="V626" i="6"/>
  <c r="W610" i="6"/>
  <c r="V610" i="6"/>
  <c r="W594" i="6"/>
  <c r="V594" i="6"/>
  <c r="V578" i="6"/>
  <c r="V562" i="6"/>
  <c r="W546" i="6"/>
  <c r="V546" i="6"/>
  <c r="V530" i="6"/>
  <c r="V514" i="6"/>
  <c r="W498" i="6"/>
  <c r="V498" i="6"/>
  <c r="V482" i="6"/>
  <c r="V466" i="6"/>
  <c r="V450" i="6"/>
  <c r="V434" i="6"/>
  <c r="W418" i="6"/>
  <c r="V418" i="6"/>
  <c r="W402" i="6"/>
  <c r="V402" i="6"/>
  <c r="W386" i="6"/>
  <c r="V386" i="6"/>
  <c r="W370" i="6"/>
  <c r="V370" i="6"/>
  <c r="V354" i="6"/>
  <c r="V338" i="6"/>
  <c r="W338" i="6"/>
  <c r="W322" i="6"/>
  <c r="V322" i="6"/>
  <c r="V306" i="6"/>
  <c r="V290" i="6"/>
  <c r="V274" i="6"/>
  <c r="V258" i="6"/>
  <c r="W258" i="6"/>
  <c r="V242" i="6"/>
  <c r="V226" i="6"/>
  <c r="V210" i="6"/>
  <c r="W194" i="6"/>
  <c r="V194" i="6"/>
  <c r="V178" i="6"/>
  <c r="V162" i="6"/>
  <c r="V146" i="6"/>
  <c r="W130" i="6"/>
  <c r="V130" i="6"/>
  <c r="W114" i="6"/>
  <c r="V114" i="6"/>
  <c r="V98" i="6"/>
  <c r="W82" i="6"/>
  <c r="V82" i="6"/>
  <c r="W66" i="6"/>
  <c r="V66" i="6"/>
  <c r="V50" i="6"/>
  <c r="W34" i="6"/>
  <c r="V34" i="6"/>
  <c r="W18" i="6"/>
  <c r="V18" i="6"/>
  <c r="V157" i="6"/>
  <c r="V993" i="6"/>
  <c r="V977" i="6"/>
  <c r="V961" i="6"/>
  <c r="V945" i="6"/>
  <c r="V929" i="6"/>
  <c r="V913" i="6"/>
  <c r="W897" i="6"/>
  <c r="V897" i="6"/>
  <c r="W881" i="6"/>
  <c r="V881" i="6"/>
  <c r="W865" i="6"/>
  <c r="V865" i="6"/>
  <c r="V849" i="6"/>
  <c r="V833" i="6"/>
  <c r="V817" i="6"/>
  <c r="V801" i="6"/>
  <c r="W785" i="6"/>
  <c r="V785" i="6"/>
  <c r="W769" i="6"/>
  <c r="V769" i="6"/>
  <c r="W753" i="6"/>
  <c r="V753" i="6"/>
  <c r="V737" i="6"/>
  <c r="W721" i="6"/>
  <c r="V721" i="6"/>
  <c r="W705" i="6"/>
  <c r="V705" i="6"/>
  <c r="V689" i="6"/>
  <c r="V673" i="6"/>
  <c r="V657" i="6"/>
  <c r="V641" i="6"/>
  <c r="V625" i="6"/>
  <c r="W609" i="6"/>
  <c r="V609" i="6"/>
  <c r="W593" i="6"/>
  <c r="V593" i="6"/>
  <c r="V577" i="6"/>
  <c r="V561" i="6"/>
  <c r="W545" i="6"/>
  <c r="V545" i="6"/>
  <c r="W529" i="6"/>
  <c r="V529" i="6"/>
  <c r="W513" i="6"/>
  <c r="V513" i="6"/>
  <c r="V497" i="6"/>
  <c r="V481" i="6"/>
  <c r="V465" i="6"/>
  <c r="W449" i="6"/>
  <c r="V449" i="6"/>
  <c r="V433" i="6"/>
  <c r="V417" i="6"/>
  <c r="V401" i="6"/>
  <c r="W385" i="6"/>
  <c r="V385" i="6"/>
  <c r="W369" i="6"/>
  <c r="V369" i="6"/>
  <c r="V353" i="6"/>
  <c r="V337" i="6"/>
  <c r="V321" i="6"/>
  <c r="V305" i="6"/>
  <c r="W289" i="6"/>
  <c r="V289" i="6"/>
  <c r="V273" i="6"/>
  <c r="V257" i="6"/>
  <c r="W241" i="6"/>
  <c r="V241" i="6"/>
  <c r="W225" i="6"/>
  <c r="V225" i="6"/>
  <c r="V209" i="6"/>
  <c r="V193" i="6"/>
  <c r="V177" i="6"/>
  <c r="V161" i="6"/>
  <c r="V145" i="6"/>
  <c r="W145" i="6"/>
  <c r="V129" i="6"/>
  <c r="V113" i="6"/>
  <c r="V97" i="6"/>
  <c r="V81" i="6"/>
  <c r="W81" i="6"/>
  <c r="V65" i="6"/>
  <c r="V49" i="6"/>
  <c r="V33" i="6"/>
  <c r="V17" i="6"/>
  <c r="W173" i="6"/>
  <c r="V173" i="6"/>
  <c r="V992" i="6"/>
  <c r="V976" i="6"/>
  <c r="V960" i="6"/>
  <c r="W960" i="6"/>
  <c r="V944" i="6"/>
  <c r="W944" i="6"/>
  <c r="V928" i="6"/>
  <c r="V912" i="6"/>
  <c r="W912" i="6"/>
  <c r="V896" i="6"/>
  <c r="V880" i="6"/>
  <c r="V864" i="6"/>
  <c r="W864" i="6"/>
  <c r="V848" i="6"/>
  <c r="V832" i="6"/>
  <c r="W832" i="6"/>
  <c r="V816" i="6"/>
  <c r="V800" i="6"/>
  <c r="V784" i="6"/>
  <c r="W784" i="6"/>
  <c r="V768" i="6"/>
  <c r="V752" i="6"/>
  <c r="V736" i="6"/>
  <c r="V720" i="6"/>
  <c r="V704" i="6"/>
  <c r="V688" i="6"/>
  <c r="W688" i="6"/>
  <c r="V672" i="6"/>
  <c r="W672" i="6"/>
  <c r="V656" i="6"/>
  <c r="V640" i="6"/>
  <c r="V624" i="6"/>
  <c r="V608" i="6"/>
  <c r="W608" i="6"/>
  <c r="V592" i="6"/>
  <c r="V576" i="6"/>
  <c r="V560" i="6"/>
  <c r="W560" i="6"/>
  <c r="V544" i="6"/>
  <c r="W544" i="6"/>
  <c r="V528" i="6"/>
  <c r="V512" i="6"/>
  <c r="V496" i="6"/>
  <c r="V480" i="6"/>
  <c r="W480" i="6"/>
  <c r="V464" i="6"/>
  <c r="W464" i="6"/>
  <c r="V448" i="6"/>
  <c r="V432" i="6"/>
  <c r="V416" i="6"/>
  <c r="W416" i="6"/>
  <c r="V400" i="6"/>
  <c r="W400" i="6"/>
  <c r="V384" i="6"/>
  <c r="V368" i="6"/>
  <c r="V352" i="6"/>
  <c r="V336" i="6"/>
  <c r="V320" i="6"/>
  <c r="W304" i="6"/>
  <c r="V304" i="6"/>
  <c r="V288" i="6"/>
  <c r="V272" i="6"/>
  <c r="V256" i="6"/>
  <c r="V240" i="6"/>
  <c r="W240" i="6"/>
  <c r="V224" i="6"/>
  <c r="V208" i="6"/>
  <c r="W208" i="6"/>
  <c r="V192" i="6"/>
  <c r="V176" i="6"/>
  <c r="V160" i="6"/>
  <c r="V144" i="6"/>
  <c r="W128" i="6"/>
  <c r="V128" i="6"/>
  <c r="V112" i="6"/>
  <c r="W96" i="6"/>
  <c r="V96" i="6"/>
  <c r="W80" i="6"/>
  <c r="V80" i="6"/>
  <c r="V64" i="6"/>
  <c r="V48" i="6"/>
  <c r="V32" i="6"/>
  <c r="W16" i="6"/>
  <c r="V16" i="6"/>
  <c r="V957" i="6"/>
  <c r="V893" i="6"/>
  <c r="V829" i="6"/>
  <c r="V765" i="6"/>
  <c r="V685" i="6"/>
  <c r="V589" i="6"/>
  <c r="W461" i="6"/>
  <c r="V461" i="6"/>
  <c r="V93" i="6"/>
  <c r="W991" i="6"/>
  <c r="V991" i="6"/>
  <c r="W975" i="6"/>
  <c r="V975" i="6"/>
  <c r="W959" i="6"/>
  <c r="V959" i="6"/>
  <c r="V943" i="6"/>
  <c r="V927" i="6"/>
  <c r="V911" i="6"/>
  <c r="V895" i="6"/>
  <c r="V879" i="6"/>
  <c r="V863" i="6"/>
  <c r="W847" i="6"/>
  <c r="V847" i="6"/>
  <c r="V831" i="6"/>
  <c r="W815" i="6"/>
  <c r="V815" i="6"/>
  <c r="V799" i="6"/>
  <c r="V783" i="6"/>
  <c r="W767" i="6"/>
  <c r="V767" i="6"/>
  <c r="V751" i="6"/>
  <c r="V735" i="6"/>
  <c r="V719" i="6"/>
  <c r="V703" i="6"/>
  <c r="W687" i="6"/>
  <c r="V687" i="6"/>
  <c r="W671" i="6"/>
  <c r="V671" i="6"/>
  <c r="V655" i="6"/>
  <c r="V639" i="6"/>
  <c r="V623" i="6"/>
  <c r="W607" i="6"/>
  <c r="V607" i="6"/>
  <c r="V591" i="6"/>
  <c r="V575" i="6"/>
  <c r="W559" i="6"/>
  <c r="V559" i="6"/>
  <c r="V543" i="6"/>
  <c r="V527" i="6"/>
  <c r="V511" i="6"/>
  <c r="V495" i="6"/>
  <c r="V479" i="6"/>
  <c r="V463" i="6"/>
  <c r="V447" i="6"/>
  <c r="V431" i="6"/>
  <c r="W415" i="6"/>
  <c r="V415" i="6"/>
  <c r="W399" i="6"/>
  <c r="V399" i="6"/>
  <c r="W383" i="6"/>
  <c r="V383" i="6"/>
  <c r="V367" i="6"/>
  <c r="V351" i="6"/>
  <c r="W351" i="6"/>
  <c r="V335" i="6"/>
  <c r="V319" i="6"/>
  <c r="W319" i="6"/>
  <c r="V303" i="6"/>
  <c r="W287" i="6"/>
  <c r="V287" i="6"/>
  <c r="W271" i="6"/>
  <c r="V271" i="6"/>
  <c r="V255" i="6"/>
  <c r="V239" i="6"/>
  <c r="W239" i="6"/>
  <c r="V223" i="6"/>
  <c r="W223" i="6"/>
  <c r="V207" i="6"/>
  <c r="W191" i="6"/>
  <c r="V191" i="6"/>
  <c r="V175" i="6"/>
  <c r="V159" i="6"/>
  <c r="V143" i="6"/>
  <c r="V127" i="6"/>
  <c r="V111" i="6"/>
  <c r="V95" i="6"/>
  <c r="W79" i="6"/>
  <c r="V79" i="6"/>
  <c r="V63" i="6"/>
  <c r="V47" i="6"/>
  <c r="V31" i="6"/>
  <c r="V15" i="6"/>
  <c r="W15" i="6"/>
  <c r="J958" i="6"/>
  <c r="J926" i="6"/>
  <c r="J846" i="6"/>
  <c r="J814" i="6"/>
  <c r="J702" i="6"/>
  <c r="J670" i="6"/>
  <c r="J590" i="6"/>
  <c r="J558" i="6"/>
  <c r="M542" i="6"/>
  <c r="N542" i="6" s="1"/>
  <c r="M478" i="6"/>
  <c r="N478" i="6" s="1"/>
  <c r="J446" i="6"/>
  <c r="J398" i="6"/>
  <c r="J318" i="6"/>
  <c r="J270" i="6"/>
  <c r="K254" i="6"/>
  <c r="K206" i="6"/>
  <c r="J190" i="6"/>
  <c r="K158" i="6"/>
  <c r="J142" i="6"/>
  <c r="K78" i="6"/>
  <c r="Y78" i="6" s="1"/>
  <c r="J62" i="6"/>
  <c r="K30" i="6"/>
  <c r="K14" i="6"/>
  <c r="M61" i="6"/>
  <c r="N61" i="6" s="1"/>
  <c r="K13" i="6"/>
  <c r="J988" i="6"/>
  <c r="J956" i="6"/>
  <c r="L924" i="6"/>
  <c r="J844" i="6"/>
  <c r="J812" i="6"/>
  <c r="L796" i="6"/>
  <c r="J780" i="6"/>
  <c r="L764" i="6"/>
  <c r="J732" i="6"/>
  <c r="J700" i="6"/>
  <c r="J668" i="6"/>
  <c r="L636" i="6"/>
  <c r="L604" i="6"/>
  <c r="J588" i="6"/>
  <c r="J556" i="6"/>
  <c r="J524" i="6"/>
  <c r="J476" i="6"/>
  <c r="J444" i="6"/>
  <c r="L428" i="6"/>
  <c r="J412" i="6"/>
  <c r="L396" i="6"/>
  <c r="J348" i="6"/>
  <c r="J316" i="6"/>
  <c r="J284" i="6"/>
  <c r="J268" i="6"/>
  <c r="J220" i="6"/>
  <c r="J188" i="6"/>
  <c r="J156" i="6"/>
  <c r="J140" i="6"/>
  <c r="J92" i="6"/>
  <c r="J60" i="6"/>
  <c r="J28" i="6"/>
  <c r="K12" i="6"/>
  <c r="J987" i="6"/>
  <c r="J955" i="6"/>
  <c r="J923" i="6"/>
  <c r="J891" i="6"/>
  <c r="J843" i="6"/>
  <c r="J811" i="6"/>
  <c r="J779" i="6"/>
  <c r="K763" i="6"/>
  <c r="J731" i="6"/>
  <c r="J699" i="6"/>
  <c r="K683" i="6"/>
  <c r="K667" i="6"/>
  <c r="J635" i="6"/>
  <c r="J587" i="6"/>
  <c r="J555" i="6"/>
  <c r="J523" i="6"/>
  <c r="M410" i="6"/>
  <c r="N410" i="6" s="1"/>
  <c r="M394" i="6"/>
  <c r="N394" i="6" s="1"/>
  <c r="M58" i="6"/>
  <c r="N58" i="6" s="1"/>
  <c r="K10" i="6"/>
  <c r="K665" i="6"/>
  <c r="M409" i="6"/>
  <c r="N409" i="6" s="1"/>
  <c r="L393" i="6"/>
  <c r="L57" i="6"/>
  <c r="J9" i="6"/>
  <c r="K952" i="6"/>
  <c r="K920" i="6"/>
  <c r="K888" i="6"/>
  <c r="K856" i="6"/>
  <c r="K760" i="6"/>
  <c r="K664" i="6"/>
  <c r="K648" i="6"/>
  <c r="L392" i="6"/>
  <c r="L360" i="6"/>
  <c r="L248" i="6"/>
  <c r="K168" i="6"/>
  <c r="K136" i="6"/>
  <c r="K120" i="6"/>
  <c r="K88" i="6"/>
  <c r="K72" i="6"/>
  <c r="K40" i="6"/>
  <c r="K8" i="6"/>
  <c r="M935" i="6"/>
  <c r="N935" i="6" s="1"/>
  <c r="M807" i="6"/>
  <c r="N807" i="6" s="1"/>
  <c r="M759" i="6"/>
  <c r="N759" i="6" s="1"/>
  <c r="K647" i="6"/>
  <c r="L359" i="6"/>
  <c r="L247" i="6"/>
  <c r="L215" i="6"/>
  <c r="L23" i="6"/>
  <c r="J998" i="6"/>
  <c r="J982" i="6"/>
  <c r="J950" i="6"/>
  <c r="J918" i="6"/>
  <c r="J902" i="6"/>
  <c r="J886" i="6"/>
  <c r="J870" i="6"/>
  <c r="J838" i="6"/>
  <c r="K806" i="6"/>
  <c r="J790" i="6"/>
  <c r="W790" i="6" s="1"/>
  <c r="J774" i="6"/>
  <c r="J758" i="6"/>
  <c r="J742" i="6"/>
  <c r="W742" i="6" s="1"/>
  <c r="J726" i="6"/>
  <c r="J694" i="6"/>
  <c r="J662" i="6"/>
  <c r="W662" i="6" s="1"/>
  <c r="J646" i="6"/>
  <c r="J630" i="6"/>
  <c r="J614" i="6"/>
  <c r="K598" i="6"/>
  <c r="K582" i="6"/>
  <c r="K566" i="6"/>
  <c r="J550" i="6"/>
  <c r="J534" i="6"/>
  <c r="K518" i="6"/>
  <c r="J502" i="6"/>
  <c r="K486" i="6"/>
  <c r="J470" i="6"/>
  <c r="K438" i="6"/>
  <c r="K422" i="6"/>
  <c r="K406" i="6"/>
  <c r="J390" i="6"/>
  <c r="J374" i="6"/>
  <c r="L358" i="6"/>
  <c r="K342" i="6"/>
  <c r="L326" i="6"/>
  <c r="K310" i="6"/>
  <c r="J294" i="6"/>
  <c r="K278" i="6"/>
  <c r="M262" i="6"/>
  <c r="N262" i="6" s="1"/>
  <c r="J246" i="6"/>
  <c r="J230" i="6"/>
  <c r="J214" i="6"/>
  <c r="K198" i="6"/>
  <c r="K182" i="6"/>
  <c r="J166" i="6"/>
  <c r="M150" i="6"/>
  <c r="N150" i="6" s="1"/>
  <c r="K134" i="6"/>
  <c r="J118" i="6"/>
  <c r="J102" i="6"/>
  <c r="K86" i="6"/>
  <c r="K70" i="6"/>
  <c r="J54" i="6"/>
  <c r="J38" i="6"/>
  <c r="L22" i="6"/>
  <c r="K6" i="6"/>
  <c r="K981" i="6"/>
  <c r="K949" i="6"/>
  <c r="K917" i="6"/>
  <c r="K885" i="6"/>
  <c r="K805" i="6"/>
  <c r="K741" i="6"/>
  <c r="K613" i="6"/>
  <c r="K597" i="6"/>
  <c r="K581" i="6"/>
  <c r="K565" i="6"/>
  <c r="K533" i="6"/>
  <c r="K517" i="6"/>
  <c r="K501" i="6"/>
  <c r="K485" i="6"/>
  <c r="K469" i="6"/>
  <c r="K437" i="6"/>
  <c r="K421" i="6"/>
  <c r="K405" i="6"/>
  <c r="K389" i="6"/>
  <c r="K357" i="6"/>
  <c r="K341" i="6"/>
  <c r="K325" i="6"/>
  <c r="K309" i="6"/>
  <c r="K277" i="6"/>
  <c r="M261" i="6"/>
  <c r="N261" i="6" s="1"/>
  <c r="K229" i="6"/>
  <c r="K213" i="6"/>
  <c r="K181" i="6"/>
  <c r="K165" i="6"/>
  <c r="K133" i="6"/>
  <c r="K117" i="6"/>
  <c r="K101" i="6"/>
  <c r="K85" i="6"/>
  <c r="K53" i="6"/>
  <c r="M37" i="6"/>
  <c r="N37" i="6" s="1"/>
  <c r="K5" i="6"/>
  <c r="M17" i="3"/>
  <c r="O17" i="3" s="1"/>
  <c r="M932" i="6"/>
  <c r="N932" i="6" s="1"/>
  <c r="K804" i="6"/>
  <c r="K628" i="6"/>
  <c r="K612" i="6"/>
  <c r="K596" i="6"/>
  <c r="K580" i="6"/>
  <c r="K564" i="6"/>
  <c r="K532" i="6"/>
  <c r="K516" i="6"/>
  <c r="K500" i="6"/>
  <c r="K484" i="6"/>
  <c r="K452" i="6"/>
  <c r="K436" i="6"/>
  <c r="K420" i="6"/>
  <c r="K404" i="6"/>
  <c r="K388" i="6"/>
  <c r="K372" i="6"/>
  <c r="K356" i="6"/>
  <c r="K340" i="6"/>
  <c r="L324" i="6"/>
  <c r="K308" i="6"/>
  <c r="K292" i="6"/>
  <c r="K276" i="6"/>
  <c r="K260" i="6"/>
  <c r="M244" i="6"/>
  <c r="N244" i="6" s="1"/>
  <c r="K228" i="6"/>
  <c r="L212" i="6"/>
  <c r="K180" i="6"/>
  <c r="K164" i="6"/>
  <c r="K148" i="6"/>
  <c r="K132" i="6"/>
  <c r="K116" i="6"/>
  <c r="K100" i="6"/>
  <c r="K84" i="6"/>
  <c r="K52" i="6"/>
  <c r="K36" i="6"/>
  <c r="K20" i="6"/>
  <c r="K4" i="6"/>
  <c r="J995" i="6"/>
  <c r="J979" i="6"/>
  <c r="J947" i="6"/>
  <c r="J931" i="6"/>
  <c r="J915" i="6"/>
  <c r="J899" i="6"/>
  <c r="J883" i="6"/>
  <c r="J867" i="6"/>
  <c r="J851" i="6"/>
  <c r="J835" i="6"/>
  <c r="J819" i="6"/>
  <c r="J803" i="6"/>
  <c r="J787" i="6"/>
  <c r="J771" i="6"/>
  <c r="J755" i="6"/>
  <c r="J739" i="6"/>
  <c r="J723" i="6"/>
  <c r="J691" i="6"/>
  <c r="J675" i="6"/>
  <c r="J659" i="6"/>
  <c r="J643" i="6"/>
  <c r="J627" i="6"/>
  <c r="J611" i="6"/>
  <c r="J595" i="6"/>
  <c r="J579" i="6"/>
  <c r="J563" i="6"/>
  <c r="J547" i="6"/>
  <c r="J531" i="6"/>
  <c r="J515" i="6"/>
  <c r="J499" i="6"/>
  <c r="J483" i="6"/>
  <c r="J467" i="6"/>
  <c r="J451" i="6"/>
  <c r="J435" i="6"/>
  <c r="J419" i="6"/>
  <c r="J387" i="6"/>
  <c r="J371" i="6"/>
  <c r="J355" i="6"/>
  <c r="J339" i="6"/>
  <c r="J323" i="6"/>
  <c r="J307" i="6"/>
  <c r="J291" i="6"/>
  <c r="J259" i="6"/>
  <c r="J243" i="6"/>
  <c r="J227" i="6"/>
  <c r="J211" i="6"/>
  <c r="J195" i="6"/>
  <c r="W195" i="6" s="1"/>
  <c r="J179" i="6"/>
  <c r="J163" i="6"/>
  <c r="J131" i="6"/>
  <c r="J115" i="6"/>
  <c r="J99" i="6"/>
  <c r="J83" i="6"/>
  <c r="J67" i="6"/>
  <c r="J51" i="6"/>
  <c r="W51" i="6" s="1"/>
  <c r="J35" i="6"/>
  <c r="J3" i="6"/>
  <c r="M14" i="3"/>
  <c r="L994" i="6"/>
  <c r="K946" i="6"/>
  <c r="L930" i="6"/>
  <c r="K914" i="6"/>
  <c r="L898" i="6"/>
  <c r="K882" i="6"/>
  <c r="L738" i="6"/>
  <c r="M977" i="6"/>
  <c r="N977" i="6" s="1"/>
  <c r="M929" i="6"/>
  <c r="N929" i="6" s="1"/>
  <c r="M801" i="6"/>
  <c r="N801" i="6" s="1"/>
  <c r="M721" i="6"/>
  <c r="N721" i="6" s="1"/>
  <c r="M529" i="6"/>
  <c r="N529" i="6" s="1"/>
  <c r="M465" i="6"/>
  <c r="N465" i="6" s="1"/>
  <c r="M337" i="6"/>
  <c r="N337" i="6" s="1"/>
  <c r="M321" i="6"/>
  <c r="N321" i="6" s="1"/>
  <c r="K305" i="6"/>
  <c r="K289" i="6"/>
  <c r="K273" i="6"/>
  <c r="K225" i="6"/>
  <c r="K177" i="6"/>
  <c r="K161" i="6"/>
  <c r="K129" i="6"/>
  <c r="K97" i="6"/>
  <c r="K81" i="6"/>
  <c r="K49" i="6"/>
  <c r="K17" i="6"/>
  <c r="M976" i="6"/>
  <c r="N976" i="6" s="1"/>
  <c r="J960" i="6"/>
  <c r="J944" i="6"/>
  <c r="J912" i="6"/>
  <c r="J880" i="6"/>
  <c r="W880" i="6" s="1"/>
  <c r="J848" i="6"/>
  <c r="J832" i="6"/>
  <c r="J768" i="6"/>
  <c r="W768" i="6" s="1"/>
  <c r="J736" i="6"/>
  <c r="J720" i="6"/>
  <c r="J704" i="6"/>
  <c r="W704" i="6" s="1"/>
  <c r="J656" i="6"/>
  <c r="J624" i="6"/>
  <c r="J608" i="6"/>
  <c r="J592" i="6"/>
  <c r="J544" i="6"/>
  <c r="J512" i="6"/>
  <c r="J464" i="6"/>
  <c r="J432" i="6"/>
  <c r="W432" i="6" s="1"/>
  <c r="J400" i="6"/>
  <c r="J384" i="6"/>
  <c r="M336" i="6"/>
  <c r="N336" i="6" s="1"/>
  <c r="J304" i="6"/>
  <c r="J288" i="6"/>
  <c r="W288" i="6" s="1"/>
  <c r="J272" i="6"/>
  <c r="J256" i="6"/>
  <c r="W256" i="6" s="1"/>
  <c r="J240" i="6"/>
  <c r="J208" i="6"/>
  <c r="J176" i="6"/>
  <c r="J144" i="6"/>
  <c r="W144" i="6" s="1"/>
  <c r="J128" i="6"/>
  <c r="J80" i="6"/>
  <c r="J48" i="6"/>
  <c r="J32" i="6"/>
  <c r="J16" i="6"/>
  <c r="L959" i="6"/>
  <c r="J847" i="6"/>
  <c r="J815" i="6"/>
  <c r="L799" i="6"/>
  <c r="J703" i="6"/>
  <c r="L607" i="6"/>
  <c r="J591" i="6"/>
  <c r="J559" i="6"/>
  <c r="M479" i="6"/>
  <c r="N479" i="6" s="1"/>
  <c r="L431" i="6"/>
  <c r="J399" i="6"/>
  <c r="J367" i="6"/>
  <c r="W367" i="6" s="1"/>
  <c r="J271" i="6"/>
  <c r="J239" i="6"/>
  <c r="J143" i="6"/>
  <c r="J111" i="6"/>
  <c r="W111" i="6" s="1"/>
  <c r="J15" i="6"/>
  <c r="J996" i="1"/>
  <c r="J980" i="1"/>
  <c r="J964" i="1"/>
  <c r="J948" i="1"/>
  <c r="J932" i="1"/>
  <c r="J916" i="1"/>
  <c r="J900" i="1"/>
  <c r="J884" i="1"/>
  <c r="J868" i="1"/>
  <c r="J852" i="1"/>
  <c r="J836" i="1"/>
  <c r="J820" i="1"/>
  <c r="J804" i="1"/>
  <c r="J788" i="1"/>
  <c r="J772" i="1"/>
  <c r="J756" i="1"/>
  <c r="J740" i="1"/>
  <c r="J724" i="1"/>
  <c r="J708" i="1"/>
  <c r="J692" i="1"/>
  <c r="J676" i="1"/>
  <c r="J660" i="1"/>
  <c r="J644" i="1"/>
  <c r="J628" i="1"/>
  <c r="J612" i="1"/>
  <c r="J596" i="1"/>
  <c r="J580" i="1"/>
  <c r="J564" i="1"/>
  <c r="J548" i="1"/>
  <c r="J532" i="1"/>
  <c r="J516" i="1"/>
  <c r="J500" i="1"/>
  <c r="J484" i="1"/>
  <c r="J468" i="1"/>
  <c r="J452" i="1"/>
  <c r="J436" i="1"/>
  <c r="J420" i="1"/>
  <c r="J404" i="1"/>
  <c r="J388" i="1"/>
  <c r="J372" i="1"/>
  <c r="J356" i="1"/>
  <c r="J340" i="1"/>
  <c r="J324" i="1"/>
  <c r="J308" i="1"/>
  <c r="J292" i="1"/>
  <c r="J276" i="1"/>
  <c r="J260" i="1"/>
  <c r="J244" i="1"/>
  <c r="J228" i="1"/>
  <c r="J212" i="1"/>
  <c r="J196" i="1"/>
  <c r="J180" i="1"/>
  <c r="J164" i="1"/>
  <c r="J148" i="1"/>
  <c r="J132" i="1"/>
  <c r="J116" i="1"/>
  <c r="J100" i="1"/>
  <c r="J84" i="1"/>
  <c r="J68" i="1"/>
  <c r="J52" i="1"/>
  <c r="J36" i="1"/>
  <c r="J20" i="1"/>
  <c r="J4" i="1"/>
  <c r="M15" i="3"/>
  <c r="O15" i="3" s="1"/>
  <c r="J988" i="1"/>
  <c r="J972" i="1"/>
  <c r="J956" i="1"/>
  <c r="J940" i="1"/>
  <c r="J924" i="1"/>
  <c r="J908" i="1"/>
  <c r="J892" i="1"/>
  <c r="J876" i="1"/>
  <c r="J860" i="1"/>
  <c r="J844" i="1"/>
  <c r="J828" i="1"/>
  <c r="J812" i="1"/>
  <c r="J796" i="1"/>
  <c r="J780" i="1"/>
  <c r="J764" i="1"/>
  <c r="J748" i="1"/>
  <c r="J732" i="1"/>
  <c r="J716" i="1"/>
  <c r="J700" i="1"/>
  <c r="J684" i="1"/>
  <c r="J668" i="1"/>
  <c r="J652" i="1"/>
  <c r="J636" i="1"/>
  <c r="J620" i="1"/>
  <c r="J604" i="1"/>
  <c r="J588" i="1"/>
  <c r="J572" i="1"/>
  <c r="J556" i="1"/>
  <c r="J540" i="1"/>
  <c r="J524" i="1"/>
  <c r="J508" i="1"/>
  <c r="J492" i="1"/>
  <c r="J476" i="1"/>
  <c r="J460" i="1"/>
  <c r="J444" i="1"/>
  <c r="J428" i="1"/>
  <c r="J412" i="1"/>
  <c r="J396" i="1"/>
  <c r="J380" i="1"/>
  <c r="J364" i="1"/>
  <c r="J348" i="1"/>
  <c r="J332" i="1"/>
  <c r="J316" i="1"/>
  <c r="J300" i="1"/>
  <c r="J284" i="1"/>
  <c r="J268" i="1"/>
  <c r="J252" i="1"/>
  <c r="J236" i="1"/>
  <c r="J220" i="1"/>
  <c r="J204" i="1"/>
  <c r="J188" i="1"/>
  <c r="J172" i="1"/>
  <c r="J156" i="1"/>
  <c r="J140" i="1"/>
  <c r="J124" i="1"/>
  <c r="J108" i="1"/>
  <c r="J92" i="1"/>
  <c r="J76" i="1"/>
  <c r="J60" i="1"/>
  <c r="J44" i="1"/>
  <c r="J28" i="1"/>
  <c r="J12" i="1"/>
  <c r="J997" i="1"/>
  <c r="J981" i="1"/>
  <c r="J965" i="1"/>
  <c r="J949" i="1"/>
  <c r="J933" i="1"/>
  <c r="J917" i="1"/>
  <c r="J901" i="1"/>
  <c r="J885" i="1"/>
  <c r="J869" i="1"/>
  <c r="J853" i="1"/>
  <c r="J837" i="1"/>
  <c r="J821" i="1"/>
  <c r="J805" i="1"/>
  <c r="J789" i="1"/>
  <c r="J773" i="1"/>
  <c r="J757" i="1"/>
  <c r="J741" i="1"/>
  <c r="J725" i="1"/>
  <c r="J709" i="1"/>
  <c r="J693" i="1"/>
  <c r="J677" i="1"/>
  <c r="J661" i="1"/>
  <c r="J645" i="1"/>
  <c r="J629" i="1"/>
  <c r="J613" i="1"/>
  <c r="J597" i="1"/>
  <c r="J581" i="1"/>
  <c r="J565" i="1"/>
  <c r="J549" i="1"/>
  <c r="J533" i="1"/>
  <c r="J517" i="1"/>
  <c r="J501" i="1"/>
  <c r="J485" i="1"/>
  <c r="J469" i="1"/>
  <c r="J453" i="1"/>
  <c r="J437" i="1"/>
  <c r="J421" i="1"/>
  <c r="J405" i="1"/>
  <c r="J389" i="1"/>
  <c r="J373" i="1"/>
  <c r="J357" i="1"/>
  <c r="J341" i="1"/>
  <c r="J325" i="1"/>
  <c r="J309" i="1"/>
  <c r="J293" i="1"/>
  <c r="J277" i="1"/>
  <c r="J261" i="1"/>
  <c r="J245" i="1"/>
  <c r="J229" i="1"/>
  <c r="J213" i="1"/>
  <c r="J197" i="1"/>
  <c r="J181" i="1"/>
  <c r="J165" i="1"/>
  <c r="J149" i="1"/>
  <c r="J133" i="1"/>
  <c r="J117" i="1"/>
  <c r="J101" i="1"/>
  <c r="J85" i="1"/>
  <c r="J69" i="1"/>
  <c r="J53" i="1"/>
  <c r="J37" i="1"/>
  <c r="J21" i="1"/>
  <c r="J5" i="1"/>
  <c r="J994" i="1"/>
  <c r="J978" i="1"/>
  <c r="J962" i="1"/>
  <c r="J946" i="1"/>
  <c r="J930" i="1"/>
  <c r="J914" i="1"/>
  <c r="J898" i="1"/>
  <c r="J882" i="1"/>
  <c r="J866" i="1"/>
  <c r="J850" i="1"/>
  <c r="J834" i="1"/>
  <c r="J818" i="1"/>
  <c r="J802" i="1"/>
  <c r="J786" i="1"/>
  <c r="J770" i="1"/>
  <c r="J754" i="1"/>
  <c r="J738" i="1"/>
  <c r="J722" i="1"/>
  <c r="J706" i="1"/>
  <c r="J690" i="1"/>
  <c r="J674" i="1"/>
  <c r="J658" i="1"/>
  <c r="J642" i="1"/>
  <c r="J626" i="1"/>
  <c r="J610" i="1"/>
  <c r="J594" i="1"/>
  <c r="J578" i="1"/>
  <c r="J562" i="1"/>
  <c r="J546" i="1"/>
  <c r="J530" i="1"/>
  <c r="J514" i="1"/>
  <c r="J498" i="1"/>
  <c r="J482" i="1"/>
  <c r="J466" i="1"/>
  <c r="J450" i="1"/>
  <c r="J434" i="1"/>
  <c r="J418" i="1"/>
  <c r="J402" i="1"/>
  <c r="J386" i="1"/>
  <c r="J370" i="1"/>
  <c r="J354" i="1"/>
  <c r="J338" i="1"/>
  <c r="J322" i="1"/>
  <c r="J306" i="1"/>
  <c r="J290" i="1"/>
  <c r="J274" i="1"/>
  <c r="J258" i="1"/>
  <c r="J242" i="1"/>
  <c r="J226" i="1"/>
  <c r="J210" i="1"/>
  <c r="J194" i="1"/>
  <c r="J178" i="1"/>
  <c r="J162" i="1"/>
  <c r="J146" i="1"/>
  <c r="J130" i="1"/>
  <c r="J114" i="1"/>
  <c r="J98" i="1"/>
  <c r="J82" i="1"/>
  <c r="J66" i="1"/>
  <c r="J50" i="1"/>
  <c r="J34" i="1"/>
  <c r="J18" i="1"/>
  <c r="J999" i="1"/>
  <c r="J983" i="1"/>
  <c r="J967" i="1"/>
  <c r="J951" i="1"/>
  <c r="J935" i="1"/>
  <c r="J919" i="1"/>
  <c r="J903" i="1"/>
  <c r="J887" i="1"/>
  <c r="J871" i="1"/>
  <c r="J855" i="1"/>
  <c r="J839" i="1"/>
  <c r="J823" i="1"/>
  <c r="J807" i="1"/>
  <c r="J791" i="1"/>
  <c r="J775" i="1"/>
  <c r="J759" i="1"/>
  <c r="J743" i="1"/>
  <c r="J727" i="1"/>
  <c r="J711" i="1"/>
  <c r="J695" i="1"/>
  <c r="J679" i="1"/>
  <c r="J663" i="1"/>
  <c r="J647" i="1"/>
  <c r="J631" i="1"/>
  <c r="J615" i="1"/>
  <c r="J599" i="1"/>
  <c r="J583" i="1"/>
  <c r="J567" i="1"/>
  <c r="J551" i="1"/>
  <c r="J535" i="1"/>
  <c r="J519" i="1"/>
  <c r="J503" i="1"/>
  <c r="J487" i="1"/>
  <c r="J471" i="1"/>
  <c r="J455" i="1"/>
  <c r="J439" i="1"/>
  <c r="J423" i="1"/>
  <c r="J407" i="1"/>
  <c r="J391" i="1"/>
  <c r="J375" i="1"/>
  <c r="J359" i="1"/>
  <c r="J343" i="1"/>
  <c r="J327" i="1"/>
  <c r="J311" i="1"/>
  <c r="J295" i="1"/>
  <c r="J279" i="1"/>
  <c r="J263" i="1"/>
  <c r="J247" i="1"/>
  <c r="J231" i="1"/>
  <c r="J215" i="1"/>
  <c r="J199" i="1"/>
  <c r="J183" i="1"/>
  <c r="J167" i="1"/>
  <c r="J151" i="1"/>
  <c r="J135" i="1"/>
  <c r="J119" i="1"/>
  <c r="J103" i="1"/>
  <c r="J87" i="1"/>
  <c r="J71" i="1"/>
  <c r="J55" i="1"/>
  <c r="J39" i="1"/>
  <c r="J23" i="1"/>
  <c r="J7" i="1"/>
  <c r="J989" i="1"/>
  <c r="J973" i="1"/>
  <c r="J957" i="1"/>
  <c r="J941" i="1"/>
  <c r="J925" i="1"/>
  <c r="J909" i="1"/>
  <c r="J893" i="1"/>
  <c r="J877" i="1"/>
  <c r="J861" i="1"/>
  <c r="J845" i="1"/>
  <c r="J829" i="1"/>
  <c r="J813" i="1"/>
  <c r="J797" i="1"/>
  <c r="J781" i="1"/>
  <c r="J765" i="1"/>
  <c r="J749" i="1"/>
  <c r="J733" i="1"/>
  <c r="J717" i="1"/>
  <c r="J701" i="1"/>
  <c r="J685" i="1"/>
  <c r="J669" i="1"/>
  <c r="J653" i="1"/>
  <c r="J637" i="1"/>
  <c r="J621" i="1"/>
  <c r="J605" i="1"/>
  <c r="J589" i="1"/>
  <c r="J573" i="1"/>
  <c r="J557" i="1"/>
  <c r="J541" i="1"/>
  <c r="J525" i="1"/>
  <c r="J509" i="1"/>
  <c r="J493" i="1"/>
  <c r="J477" i="1"/>
  <c r="J461" i="1"/>
  <c r="J445" i="1"/>
  <c r="J429" i="1"/>
  <c r="J413" i="1"/>
  <c r="J397" i="1"/>
  <c r="J381" i="1"/>
  <c r="J365" i="1"/>
  <c r="J349" i="1"/>
  <c r="J333" i="1"/>
  <c r="J317" i="1"/>
  <c r="J301" i="1"/>
  <c r="J285" i="1"/>
  <c r="J269" i="1"/>
  <c r="J253" i="1"/>
  <c r="J237" i="1"/>
  <c r="J221" i="1"/>
  <c r="J205" i="1"/>
  <c r="J189" i="1"/>
  <c r="J173" i="1"/>
  <c r="J157" i="1"/>
  <c r="J141" i="1"/>
  <c r="J125" i="1"/>
  <c r="J109" i="1"/>
  <c r="J93" i="1"/>
  <c r="J77" i="1"/>
  <c r="J61" i="1"/>
  <c r="J45" i="1"/>
  <c r="J29" i="1"/>
  <c r="J13" i="1"/>
  <c r="J987" i="1"/>
  <c r="J971" i="1"/>
  <c r="J955" i="1"/>
  <c r="J939" i="1"/>
  <c r="J923" i="1"/>
  <c r="J907" i="1"/>
  <c r="J891" i="1"/>
  <c r="J875" i="1"/>
  <c r="J859" i="1"/>
  <c r="J843" i="1"/>
  <c r="J827" i="1"/>
  <c r="J811" i="1"/>
  <c r="J795" i="1"/>
  <c r="J779" i="1"/>
  <c r="J763" i="1"/>
  <c r="J747" i="1"/>
  <c r="J731" i="1"/>
  <c r="J715" i="1"/>
  <c r="J699" i="1"/>
  <c r="J683" i="1"/>
  <c r="J667" i="1"/>
  <c r="J651" i="1"/>
  <c r="J635" i="1"/>
  <c r="J619" i="1"/>
  <c r="J603" i="1"/>
  <c r="J587" i="1"/>
  <c r="J571" i="1"/>
  <c r="J555" i="1"/>
  <c r="J539" i="1"/>
  <c r="J523" i="1"/>
  <c r="J2" i="1"/>
  <c r="J986" i="1"/>
  <c r="J970" i="1"/>
  <c r="J954" i="1"/>
  <c r="J938" i="1"/>
  <c r="J922" i="1"/>
  <c r="J906" i="1"/>
  <c r="J890" i="1"/>
  <c r="J874" i="1"/>
  <c r="J858" i="1"/>
  <c r="J842" i="1"/>
  <c r="J826" i="1"/>
  <c r="J810" i="1"/>
  <c r="J794" i="1"/>
  <c r="J778" i="1"/>
  <c r="J762" i="1"/>
  <c r="J746" i="1"/>
  <c r="J730" i="1"/>
  <c r="J714" i="1"/>
  <c r="J698" i="1"/>
  <c r="J682" i="1"/>
  <c r="J666" i="1"/>
  <c r="J650" i="1"/>
  <c r="J634" i="1"/>
  <c r="J618" i="1"/>
  <c r="J602" i="1"/>
  <c r="J586" i="1"/>
  <c r="J570" i="1"/>
  <c r="J554" i="1"/>
  <c r="J538" i="1"/>
  <c r="J522" i="1"/>
  <c r="J506" i="1"/>
  <c r="J490" i="1"/>
  <c r="J474" i="1"/>
  <c r="J458" i="1"/>
  <c r="J442" i="1"/>
  <c r="J426" i="1"/>
  <c r="J410" i="1"/>
  <c r="J394" i="1"/>
  <c r="J378" i="1"/>
  <c r="J362" i="1"/>
  <c r="J346" i="1"/>
  <c r="J330" i="1"/>
  <c r="J314" i="1"/>
  <c r="J298" i="1"/>
  <c r="J282" i="1"/>
  <c r="J266" i="1"/>
  <c r="J250" i="1"/>
  <c r="J234" i="1"/>
  <c r="J218" i="1"/>
  <c r="J202" i="1"/>
  <c r="J186" i="1"/>
  <c r="J170" i="1"/>
  <c r="J154" i="1"/>
  <c r="J138" i="1"/>
  <c r="J122" i="1"/>
  <c r="J106" i="1"/>
  <c r="J90" i="1"/>
  <c r="J74" i="1"/>
  <c r="J58" i="1"/>
  <c r="J42" i="1"/>
  <c r="J26" i="1"/>
  <c r="J10" i="1"/>
  <c r="J998" i="1"/>
  <c r="J982" i="1"/>
  <c r="J966" i="1"/>
  <c r="J950" i="1"/>
  <c r="J934" i="1"/>
  <c r="J918" i="1"/>
  <c r="J902" i="1"/>
  <c r="J886" i="1"/>
  <c r="J870" i="1"/>
  <c r="J854" i="1"/>
  <c r="J838" i="1"/>
  <c r="J822" i="1"/>
  <c r="J806" i="1"/>
  <c r="J790" i="1"/>
  <c r="J774" i="1"/>
  <c r="J758" i="1"/>
  <c r="J742" i="1"/>
  <c r="J726" i="1"/>
  <c r="J710" i="1"/>
  <c r="J694" i="1"/>
  <c r="J678" i="1"/>
  <c r="J662" i="1"/>
  <c r="J646" i="1"/>
  <c r="J630" i="1"/>
  <c r="J614" i="1"/>
  <c r="J598" i="1"/>
  <c r="J582" i="1"/>
  <c r="J566" i="1"/>
  <c r="J550" i="1"/>
  <c r="J534" i="1"/>
  <c r="J518" i="1"/>
  <c r="J502" i="1"/>
  <c r="J486" i="1"/>
  <c r="J470" i="1"/>
  <c r="J454" i="1"/>
  <c r="J438" i="1"/>
  <c r="J422" i="1"/>
  <c r="J406" i="1"/>
  <c r="J390" i="1"/>
  <c r="J374" i="1"/>
  <c r="J358" i="1"/>
  <c r="J342" i="1"/>
  <c r="J326" i="1"/>
  <c r="J310" i="1"/>
  <c r="J294" i="1"/>
  <c r="J278" i="1"/>
  <c r="J262" i="1"/>
  <c r="J246" i="1"/>
  <c r="J230" i="1"/>
  <c r="J214" i="1"/>
  <c r="J198" i="1"/>
  <c r="J182" i="1"/>
  <c r="J166" i="1"/>
  <c r="J150" i="1"/>
  <c r="J134" i="1"/>
  <c r="J118" i="1"/>
  <c r="J102" i="1"/>
  <c r="J86" i="1"/>
  <c r="J70" i="1"/>
  <c r="J54" i="1"/>
  <c r="J38" i="1"/>
  <c r="J22" i="1"/>
  <c r="J6" i="1"/>
  <c r="J507" i="1"/>
  <c r="J491" i="1"/>
  <c r="J475" i="1"/>
  <c r="J459" i="1"/>
  <c r="J443" i="1"/>
  <c r="J427" i="1"/>
  <c r="J411" i="1"/>
  <c r="J395" i="1"/>
  <c r="J379" i="1"/>
  <c r="J363" i="1"/>
  <c r="J347" i="1"/>
  <c r="J331" i="1"/>
  <c r="J315" i="1"/>
  <c r="J299" i="1"/>
  <c r="J283" i="1"/>
  <c r="J267" i="1"/>
  <c r="J251" i="1"/>
  <c r="J235" i="1"/>
  <c r="J219" i="1"/>
  <c r="J203" i="1"/>
  <c r="J187" i="1"/>
  <c r="J171" i="1"/>
  <c r="J155" i="1"/>
  <c r="J139" i="1"/>
  <c r="J123" i="1"/>
  <c r="J107" i="1"/>
  <c r="J91" i="1"/>
  <c r="J75" i="1"/>
  <c r="J59" i="1"/>
  <c r="J43" i="1"/>
  <c r="J27" i="1"/>
  <c r="J11" i="1"/>
  <c r="J995" i="1"/>
  <c r="J979" i="1"/>
  <c r="J963" i="1"/>
  <c r="J947" i="1"/>
  <c r="J931" i="1"/>
  <c r="J915" i="1"/>
  <c r="J899" i="1"/>
  <c r="J883" i="1"/>
  <c r="J867" i="1"/>
  <c r="J851" i="1"/>
  <c r="J835" i="1"/>
  <c r="J819" i="1"/>
  <c r="J803" i="1"/>
  <c r="J787" i="1"/>
  <c r="J771" i="1"/>
  <c r="J755" i="1"/>
  <c r="J739" i="1"/>
  <c r="J723" i="1"/>
  <c r="J707" i="1"/>
  <c r="J691" i="1"/>
  <c r="J675" i="1"/>
  <c r="J659" i="1"/>
  <c r="J643" i="1"/>
  <c r="J627" i="1"/>
  <c r="J611" i="1"/>
  <c r="J595" i="1"/>
  <c r="J579" i="1"/>
  <c r="J563" i="1"/>
  <c r="J547" i="1"/>
  <c r="J531" i="1"/>
  <c r="J515" i="1"/>
  <c r="J499" i="1"/>
  <c r="J483" i="1"/>
  <c r="J467" i="1"/>
  <c r="J451" i="1"/>
  <c r="J435" i="1"/>
  <c r="J419" i="1"/>
  <c r="J403" i="1"/>
  <c r="J387" i="1"/>
  <c r="J371" i="1"/>
  <c r="J355" i="1"/>
  <c r="J339" i="1"/>
  <c r="J323" i="1"/>
  <c r="J307" i="1"/>
  <c r="J291" i="1"/>
  <c r="J275" i="1"/>
  <c r="J259" i="1"/>
  <c r="J243" i="1"/>
  <c r="J227" i="1"/>
  <c r="J211" i="1"/>
  <c r="J195" i="1"/>
  <c r="J179" i="1"/>
  <c r="J163" i="1"/>
  <c r="J147" i="1"/>
  <c r="J131" i="1"/>
  <c r="J115" i="1"/>
  <c r="J99" i="1"/>
  <c r="J83" i="1"/>
  <c r="J67" i="1"/>
  <c r="J51" i="1"/>
  <c r="J35" i="1"/>
  <c r="J19" i="1"/>
  <c r="J3" i="1"/>
  <c r="J990" i="1"/>
  <c r="J974" i="1"/>
  <c r="J958" i="1"/>
  <c r="J942" i="1"/>
  <c r="J926" i="1"/>
  <c r="J910" i="1"/>
  <c r="J894" i="1"/>
  <c r="J878" i="1"/>
  <c r="J862" i="1"/>
  <c r="J846" i="1"/>
  <c r="J830" i="1"/>
  <c r="J814" i="1"/>
  <c r="J798" i="1"/>
  <c r="J782" i="1"/>
  <c r="J766" i="1"/>
  <c r="J750" i="1"/>
  <c r="J734" i="1"/>
  <c r="J718" i="1"/>
  <c r="J702" i="1"/>
  <c r="J686" i="1"/>
  <c r="J1001" i="1"/>
  <c r="J985" i="1"/>
  <c r="J969" i="1"/>
  <c r="J953" i="1"/>
  <c r="J937" i="1"/>
  <c r="J921" i="1"/>
  <c r="J905" i="1"/>
  <c r="J889" i="1"/>
  <c r="J873" i="1"/>
  <c r="J857" i="1"/>
  <c r="J841" i="1"/>
  <c r="J825" i="1"/>
  <c r="J809" i="1"/>
  <c r="J793" i="1"/>
  <c r="J777" i="1"/>
  <c r="J761" i="1"/>
  <c r="J745" i="1"/>
  <c r="J729" i="1"/>
  <c r="J713" i="1"/>
  <c r="J697" i="1"/>
  <c r="J681" i="1"/>
  <c r="J665" i="1"/>
  <c r="J649" i="1"/>
  <c r="J633" i="1"/>
  <c r="J617" i="1"/>
  <c r="J601" i="1"/>
  <c r="J585" i="1"/>
  <c r="J569" i="1"/>
  <c r="J553" i="1"/>
  <c r="J537" i="1"/>
  <c r="J521" i="1"/>
  <c r="J505" i="1"/>
  <c r="J489" i="1"/>
  <c r="J473" i="1"/>
  <c r="J457" i="1"/>
  <c r="J441" i="1"/>
  <c r="J425" i="1"/>
  <c r="J409" i="1"/>
  <c r="J393" i="1"/>
  <c r="J377" i="1"/>
  <c r="J361" i="1"/>
  <c r="J345" i="1"/>
  <c r="J329" i="1"/>
  <c r="J313" i="1"/>
  <c r="J297" i="1"/>
  <c r="J281" i="1"/>
  <c r="J265" i="1"/>
  <c r="J249" i="1"/>
  <c r="J233" i="1"/>
  <c r="J217" i="1"/>
  <c r="J201" i="1"/>
  <c r="J185" i="1"/>
  <c r="J169" i="1"/>
  <c r="J153" i="1"/>
  <c r="J137" i="1"/>
  <c r="J121" i="1"/>
  <c r="J105" i="1"/>
  <c r="J89" i="1"/>
  <c r="J73" i="1"/>
  <c r="J57" i="1"/>
  <c r="J41" i="1"/>
  <c r="J25" i="1"/>
  <c r="J9" i="1"/>
  <c r="J1000" i="1"/>
  <c r="J984" i="1"/>
  <c r="J968" i="1"/>
  <c r="J952" i="1"/>
  <c r="J936" i="1"/>
  <c r="J920" i="1"/>
  <c r="J904" i="1"/>
  <c r="J888" i="1"/>
  <c r="J872" i="1"/>
  <c r="J856" i="1"/>
  <c r="J840" i="1"/>
  <c r="J824" i="1"/>
  <c r="J808" i="1"/>
  <c r="J792" i="1"/>
  <c r="J776" i="1"/>
  <c r="J760" i="1"/>
  <c r="J744" i="1"/>
  <c r="J728" i="1"/>
  <c r="J712" i="1"/>
  <c r="J696" i="1"/>
  <c r="J680" i="1"/>
  <c r="J664" i="1"/>
  <c r="J648" i="1"/>
  <c r="J632" i="1"/>
  <c r="J616" i="1"/>
  <c r="J600" i="1"/>
  <c r="J584" i="1"/>
  <c r="J568" i="1"/>
  <c r="J552" i="1"/>
  <c r="J536" i="1"/>
  <c r="J520" i="1"/>
  <c r="J504" i="1"/>
  <c r="J488" i="1"/>
  <c r="J472" i="1"/>
  <c r="J456" i="1"/>
  <c r="J440" i="1"/>
  <c r="J424" i="1"/>
  <c r="J408" i="1"/>
  <c r="J392" i="1"/>
  <c r="J376" i="1"/>
  <c r="J360" i="1"/>
  <c r="J344" i="1"/>
  <c r="J328" i="1"/>
  <c r="J312" i="1"/>
  <c r="J296" i="1"/>
  <c r="J280" i="1"/>
  <c r="J264" i="1"/>
  <c r="J248" i="1"/>
  <c r="J232" i="1"/>
  <c r="J216" i="1"/>
  <c r="J200" i="1"/>
  <c r="J184" i="1"/>
  <c r="J168" i="1"/>
  <c r="J152" i="1"/>
  <c r="J136" i="1"/>
  <c r="J120" i="1"/>
  <c r="J104" i="1"/>
  <c r="J88" i="1"/>
  <c r="J72" i="1"/>
  <c r="J56" i="1"/>
  <c r="J40" i="1"/>
  <c r="J24" i="1"/>
  <c r="J8" i="1"/>
  <c r="J670" i="1"/>
  <c r="J654" i="1"/>
  <c r="J638" i="1"/>
  <c r="J622" i="1"/>
  <c r="J606" i="1"/>
  <c r="J590" i="1"/>
  <c r="J574" i="1"/>
  <c r="J558" i="1"/>
  <c r="J542" i="1"/>
  <c r="J526" i="1"/>
  <c r="J510" i="1"/>
  <c r="J494" i="1"/>
  <c r="J478" i="1"/>
  <c r="J462" i="1"/>
  <c r="J446" i="1"/>
  <c r="J430" i="1"/>
  <c r="J414" i="1"/>
  <c r="J398" i="1"/>
  <c r="J382" i="1"/>
  <c r="J366" i="1"/>
  <c r="J350" i="1"/>
  <c r="J334" i="1"/>
  <c r="J318" i="1"/>
  <c r="J302" i="1"/>
  <c r="J286" i="1"/>
  <c r="J270" i="1"/>
  <c r="J254" i="1"/>
  <c r="J238" i="1"/>
  <c r="J222" i="1"/>
  <c r="J206" i="1"/>
  <c r="J190" i="1"/>
  <c r="J174" i="1"/>
  <c r="J158" i="1"/>
  <c r="J142" i="1"/>
  <c r="J126" i="1"/>
  <c r="J110" i="1"/>
  <c r="J94" i="1"/>
  <c r="J78" i="1"/>
  <c r="J62" i="1"/>
  <c r="J46" i="1"/>
  <c r="J30" i="1"/>
  <c r="J14" i="1"/>
  <c r="K230" i="6"/>
  <c r="K244" i="6"/>
  <c r="J993" i="1"/>
  <c r="J977" i="1"/>
  <c r="J961" i="1"/>
  <c r="J945" i="1"/>
  <c r="J929" i="1"/>
  <c r="J913" i="1"/>
  <c r="J897" i="1"/>
  <c r="J881" i="1"/>
  <c r="J865" i="1"/>
  <c r="J849" i="1"/>
  <c r="J833" i="1"/>
  <c r="J817" i="1"/>
  <c r="J801" i="1"/>
  <c r="J785" i="1"/>
  <c r="J769" i="1"/>
  <c r="J753" i="1"/>
  <c r="J737" i="1"/>
  <c r="J721" i="1"/>
  <c r="J705" i="1"/>
  <c r="J689" i="1"/>
  <c r="J673" i="1"/>
  <c r="J657" i="1"/>
  <c r="J641" i="1"/>
  <c r="J625" i="1"/>
  <c r="J609" i="1"/>
  <c r="J593" i="1"/>
  <c r="J577" i="1"/>
  <c r="J561" i="1"/>
  <c r="J545" i="1"/>
  <c r="J529" i="1"/>
  <c r="J513" i="1"/>
  <c r="J497" i="1"/>
  <c r="J481" i="1"/>
  <c r="J465" i="1"/>
  <c r="J449" i="1"/>
  <c r="J433" i="1"/>
  <c r="J417" i="1"/>
  <c r="J401" i="1"/>
  <c r="J385" i="1"/>
  <c r="J369" i="1"/>
  <c r="J353" i="1"/>
  <c r="J337" i="1"/>
  <c r="J321" i="1"/>
  <c r="J305" i="1"/>
  <c r="J289" i="1"/>
  <c r="J273" i="1"/>
  <c r="J257" i="1"/>
  <c r="J241" i="1"/>
  <c r="J225" i="1"/>
  <c r="J209" i="1"/>
  <c r="J193" i="1"/>
  <c r="J177" i="1"/>
  <c r="J161" i="1"/>
  <c r="J145" i="1"/>
  <c r="J129" i="1"/>
  <c r="J113" i="1"/>
  <c r="J97" i="1"/>
  <c r="J81" i="1"/>
  <c r="J65" i="1"/>
  <c r="J49" i="1"/>
  <c r="J33" i="1"/>
  <c r="J17" i="1"/>
  <c r="Q230" i="6"/>
  <c r="L436" i="6"/>
  <c r="L15" i="6"/>
  <c r="J438" i="6"/>
  <c r="K646" i="6"/>
  <c r="K54" i="6"/>
  <c r="K742" i="6"/>
  <c r="L102" i="6"/>
  <c r="J959" i="6"/>
  <c r="J992" i="1"/>
  <c r="J976" i="1"/>
  <c r="J960" i="1"/>
  <c r="J944" i="1"/>
  <c r="J928" i="1"/>
  <c r="J912" i="1"/>
  <c r="J896" i="1"/>
  <c r="J880" i="1"/>
  <c r="J864" i="1"/>
  <c r="J848" i="1"/>
  <c r="J832" i="1"/>
  <c r="J816" i="1"/>
  <c r="J800" i="1"/>
  <c r="J784" i="1"/>
  <c r="J768" i="1"/>
  <c r="J752" i="1"/>
  <c r="J736" i="1"/>
  <c r="J720" i="1"/>
  <c r="J704" i="1"/>
  <c r="J688" i="1"/>
  <c r="J672" i="1"/>
  <c r="J656" i="1"/>
  <c r="J640" i="1"/>
  <c r="J624" i="1"/>
  <c r="J608" i="1"/>
  <c r="J592" i="1"/>
  <c r="J576" i="1"/>
  <c r="J560" i="1"/>
  <c r="J544" i="1"/>
  <c r="J528" i="1"/>
  <c r="J512" i="1"/>
  <c r="J496" i="1"/>
  <c r="J480" i="1"/>
  <c r="J464" i="1"/>
  <c r="J448" i="1"/>
  <c r="J432" i="1"/>
  <c r="J416" i="1"/>
  <c r="J400" i="1"/>
  <c r="J384" i="1"/>
  <c r="J368" i="1"/>
  <c r="J352" i="1"/>
  <c r="J336" i="1"/>
  <c r="J320" i="1"/>
  <c r="J304" i="1"/>
  <c r="J288" i="1"/>
  <c r="J272" i="1"/>
  <c r="J256" i="1"/>
  <c r="J240" i="1"/>
  <c r="J224" i="1"/>
  <c r="J208" i="1"/>
  <c r="J192" i="1"/>
  <c r="J176" i="1"/>
  <c r="J160" i="1"/>
  <c r="J144" i="1"/>
  <c r="J128" i="1"/>
  <c r="J112" i="1"/>
  <c r="J96" i="1"/>
  <c r="J80" i="1"/>
  <c r="J64" i="1"/>
  <c r="J48" i="1"/>
  <c r="J32" i="1"/>
  <c r="J16" i="1"/>
  <c r="J991" i="1"/>
  <c r="J975" i="1"/>
  <c r="J959" i="1"/>
  <c r="J943" i="1"/>
  <c r="J927" i="1"/>
  <c r="J911" i="1"/>
  <c r="J895" i="1"/>
  <c r="J879" i="1"/>
  <c r="J863" i="1"/>
  <c r="J847" i="1"/>
  <c r="J831" i="1"/>
  <c r="J815" i="1"/>
  <c r="J799" i="1"/>
  <c r="J783" i="1"/>
  <c r="J767" i="1"/>
  <c r="J751" i="1"/>
  <c r="J735" i="1"/>
  <c r="J719" i="1"/>
  <c r="J703" i="1"/>
  <c r="J687" i="1"/>
  <c r="J671" i="1"/>
  <c r="J655" i="1"/>
  <c r="J639" i="1"/>
  <c r="J623" i="1"/>
  <c r="J607" i="1"/>
  <c r="J591" i="1"/>
  <c r="J575" i="1"/>
  <c r="J559" i="1"/>
  <c r="J543" i="1"/>
  <c r="J527" i="1"/>
  <c r="J511" i="1"/>
  <c r="J495" i="1"/>
  <c r="J479" i="1"/>
  <c r="J463" i="1"/>
  <c r="J447" i="1"/>
  <c r="J431" i="1"/>
  <c r="J415" i="1"/>
  <c r="J399" i="1"/>
  <c r="J383" i="1"/>
  <c r="J367" i="1"/>
  <c r="J351" i="1"/>
  <c r="J335" i="1"/>
  <c r="J319" i="1"/>
  <c r="J303" i="1"/>
  <c r="J287" i="1"/>
  <c r="J271" i="1"/>
  <c r="J255" i="1"/>
  <c r="J239" i="1"/>
  <c r="J223" i="1"/>
  <c r="J207" i="1"/>
  <c r="J191" i="1"/>
  <c r="J175" i="1"/>
  <c r="J159" i="1"/>
  <c r="J143" i="1"/>
  <c r="J127" i="1"/>
  <c r="J111" i="1"/>
  <c r="J95" i="1"/>
  <c r="J79" i="1"/>
  <c r="J63" i="1"/>
  <c r="J47" i="1"/>
  <c r="J31" i="1"/>
  <c r="J15" i="1"/>
  <c r="J358" i="6"/>
  <c r="W358" i="6" s="1"/>
  <c r="K390" i="6"/>
  <c r="L956" i="6"/>
  <c r="J924" i="6"/>
  <c r="J182" i="6"/>
  <c r="J14" i="6"/>
  <c r="K118" i="6"/>
  <c r="M804" i="6"/>
  <c r="N804" i="6" s="1"/>
  <c r="J518" i="6"/>
  <c r="J12" i="6"/>
  <c r="K470" i="6"/>
  <c r="J6" i="6"/>
  <c r="J486" i="6"/>
  <c r="K550" i="6"/>
  <c r="J310" i="6"/>
  <c r="J667" i="6"/>
  <c r="P594" i="6"/>
  <c r="O594" i="6"/>
  <c r="M594" i="6"/>
  <c r="N594" i="6" s="1"/>
  <c r="K594" i="6"/>
  <c r="J594" i="6"/>
  <c r="L594" i="6"/>
  <c r="O800" i="6"/>
  <c r="L800" i="6"/>
  <c r="K800" i="6"/>
  <c r="M800" i="6"/>
  <c r="N800" i="6" s="1"/>
  <c r="O112" i="6"/>
  <c r="L112" i="6"/>
  <c r="M112" i="6"/>
  <c r="N112" i="6" s="1"/>
  <c r="K112" i="6"/>
  <c r="O962" i="6"/>
  <c r="M962" i="6"/>
  <c r="N962" i="6" s="1"/>
  <c r="J962" i="6"/>
  <c r="K962" i="6"/>
  <c r="O530" i="6"/>
  <c r="M530" i="6"/>
  <c r="N530" i="6" s="1"/>
  <c r="L530" i="6"/>
  <c r="K530" i="6"/>
  <c r="J530" i="6"/>
  <c r="O992" i="6"/>
  <c r="L992" i="6"/>
  <c r="M992" i="6"/>
  <c r="N992" i="6" s="1"/>
  <c r="K992" i="6"/>
  <c r="O896" i="6"/>
  <c r="L896" i="6"/>
  <c r="M896" i="6"/>
  <c r="N896" i="6" s="1"/>
  <c r="K896" i="6"/>
  <c r="P784" i="6"/>
  <c r="O784" i="6"/>
  <c r="L784" i="6"/>
  <c r="M784" i="6"/>
  <c r="N784" i="6" s="1"/>
  <c r="P688" i="6"/>
  <c r="O688" i="6"/>
  <c r="L688" i="6"/>
  <c r="M688" i="6"/>
  <c r="N688" i="6" s="1"/>
  <c r="K688" i="6"/>
  <c r="O576" i="6"/>
  <c r="L576" i="6"/>
  <c r="K576" i="6"/>
  <c r="M576" i="6"/>
  <c r="N576" i="6" s="1"/>
  <c r="P416" i="6"/>
  <c r="O416" i="6"/>
  <c r="M416" i="6"/>
  <c r="N416" i="6" s="1"/>
  <c r="L416" i="6"/>
  <c r="K416" i="6"/>
  <c r="O192" i="6"/>
  <c r="L192" i="6"/>
  <c r="M192" i="6"/>
  <c r="N192" i="6" s="1"/>
  <c r="K192" i="6"/>
  <c r="P991" i="6"/>
  <c r="O991" i="6"/>
  <c r="K991" i="6"/>
  <c r="M991" i="6"/>
  <c r="N991" i="6" s="1"/>
  <c r="P975" i="6"/>
  <c r="O975" i="6"/>
  <c r="K975" i="6"/>
  <c r="L975" i="6"/>
  <c r="P959" i="6"/>
  <c r="O959" i="6"/>
  <c r="K959" i="6"/>
  <c r="M959" i="6"/>
  <c r="N959" i="6" s="1"/>
  <c r="O943" i="6"/>
  <c r="K943" i="6"/>
  <c r="M943" i="6"/>
  <c r="N943" i="6" s="1"/>
  <c r="L943" i="6"/>
  <c r="O927" i="6"/>
  <c r="K927" i="6"/>
  <c r="M927" i="6"/>
  <c r="N927" i="6" s="1"/>
  <c r="O911" i="6"/>
  <c r="K911" i="6"/>
  <c r="M911" i="6"/>
  <c r="N911" i="6" s="1"/>
  <c r="L911" i="6"/>
  <c r="O895" i="6"/>
  <c r="K895" i="6"/>
  <c r="O879" i="6"/>
  <c r="K879" i="6"/>
  <c r="Y879" i="6" s="1"/>
  <c r="L879" i="6"/>
  <c r="M879" i="6"/>
  <c r="N879" i="6" s="1"/>
  <c r="O863" i="6"/>
  <c r="K863" i="6"/>
  <c r="M863" i="6"/>
  <c r="N863" i="6" s="1"/>
  <c r="P847" i="6"/>
  <c r="O847" i="6"/>
  <c r="K847" i="6"/>
  <c r="L847" i="6"/>
  <c r="O831" i="6"/>
  <c r="M831" i="6"/>
  <c r="N831" i="6" s="1"/>
  <c r="K831" i="6"/>
  <c r="P815" i="6"/>
  <c r="O815" i="6"/>
  <c r="M815" i="6"/>
  <c r="N815" i="6" s="1"/>
  <c r="L815" i="6"/>
  <c r="K815" i="6"/>
  <c r="K799" i="6"/>
  <c r="O799" i="6"/>
  <c r="M799" i="6"/>
  <c r="N799" i="6" s="1"/>
  <c r="O783" i="6"/>
  <c r="M783" i="6"/>
  <c r="N783" i="6" s="1"/>
  <c r="L783" i="6"/>
  <c r="P767" i="6"/>
  <c r="O767" i="6"/>
  <c r="K767" i="6"/>
  <c r="O751" i="6"/>
  <c r="L751" i="6"/>
  <c r="K751" i="6"/>
  <c r="M751" i="6"/>
  <c r="N751" i="6" s="1"/>
  <c r="O735" i="6"/>
  <c r="K735" i="6"/>
  <c r="M735" i="6"/>
  <c r="N735" i="6" s="1"/>
  <c r="O719" i="6"/>
  <c r="L719" i="6"/>
  <c r="O703" i="6"/>
  <c r="M703" i="6"/>
  <c r="N703" i="6" s="1"/>
  <c r="P687" i="6"/>
  <c r="O687" i="6"/>
  <c r="M687" i="6"/>
  <c r="N687" i="6" s="1"/>
  <c r="L687" i="6"/>
  <c r="K687" i="6"/>
  <c r="P671" i="6"/>
  <c r="O671" i="6"/>
  <c r="K671" i="6"/>
  <c r="O655" i="6"/>
  <c r="L655" i="6"/>
  <c r="K655" i="6"/>
  <c r="Y655" i="6" s="1"/>
  <c r="M655" i="6"/>
  <c r="N655" i="6" s="1"/>
  <c r="O639" i="6"/>
  <c r="K639" i="6"/>
  <c r="M639" i="6"/>
  <c r="N639" i="6" s="1"/>
  <c r="O623" i="6"/>
  <c r="M623" i="6"/>
  <c r="N623" i="6" s="1"/>
  <c r="K623" i="6"/>
  <c r="L623" i="6"/>
  <c r="P607" i="6"/>
  <c r="O607" i="6"/>
  <c r="K607" i="6"/>
  <c r="P591" i="6"/>
  <c r="O591" i="6"/>
  <c r="K591" i="6"/>
  <c r="L591" i="6"/>
  <c r="M591" i="6"/>
  <c r="N591" i="6" s="1"/>
  <c r="O575" i="6"/>
  <c r="K575" i="6"/>
  <c r="M575" i="6"/>
  <c r="N575" i="6" s="1"/>
  <c r="P559" i="6"/>
  <c r="O559" i="6"/>
  <c r="M559" i="6"/>
  <c r="N559" i="6" s="1"/>
  <c r="K559" i="6"/>
  <c r="L559" i="6"/>
  <c r="O543" i="6"/>
  <c r="K543" i="6"/>
  <c r="O527" i="6"/>
  <c r="K527" i="6"/>
  <c r="L527" i="6"/>
  <c r="M527" i="6"/>
  <c r="N527" i="6" s="1"/>
  <c r="O511" i="6"/>
  <c r="L511" i="6"/>
  <c r="K511" i="6"/>
  <c r="M511" i="6"/>
  <c r="N511" i="6" s="1"/>
  <c r="O495" i="6"/>
  <c r="M495" i="6"/>
  <c r="N495" i="6" s="1"/>
  <c r="K495" i="6"/>
  <c r="Y495" i="6" s="1"/>
  <c r="L495" i="6"/>
  <c r="O479" i="6"/>
  <c r="L479" i="6"/>
  <c r="K479" i="6"/>
  <c r="Y479" i="6" s="1"/>
  <c r="O463" i="6"/>
  <c r="K463" i="6"/>
  <c r="M463" i="6"/>
  <c r="N463" i="6" s="1"/>
  <c r="L463" i="6"/>
  <c r="O447" i="6"/>
  <c r="K447" i="6"/>
  <c r="L447" i="6"/>
  <c r="M447" i="6"/>
  <c r="N447" i="6" s="1"/>
  <c r="O431" i="6"/>
  <c r="K431" i="6"/>
  <c r="M431" i="6"/>
  <c r="N431" i="6" s="1"/>
  <c r="P415" i="6"/>
  <c r="O415" i="6"/>
  <c r="M415" i="6"/>
  <c r="N415" i="6" s="1"/>
  <c r="K415" i="6"/>
  <c r="L415" i="6"/>
  <c r="P399" i="6"/>
  <c r="O399" i="6"/>
  <c r="M399" i="6"/>
  <c r="N399" i="6" s="1"/>
  <c r="L399" i="6"/>
  <c r="K399" i="6"/>
  <c r="P383" i="6"/>
  <c r="O383" i="6"/>
  <c r="M383" i="6"/>
  <c r="N383" i="6" s="1"/>
  <c r="K383" i="6"/>
  <c r="L383" i="6"/>
  <c r="P367" i="6"/>
  <c r="O367" i="6"/>
  <c r="M367" i="6"/>
  <c r="N367" i="6" s="1"/>
  <c r="L367" i="6"/>
  <c r="K367" i="6"/>
  <c r="P351" i="6"/>
  <c r="M351" i="6"/>
  <c r="N351" i="6" s="1"/>
  <c r="O351" i="6"/>
  <c r="K351" i="6"/>
  <c r="L351" i="6"/>
  <c r="O335" i="6"/>
  <c r="M335" i="6"/>
  <c r="N335" i="6" s="1"/>
  <c r="L335" i="6"/>
  <c r="K335" i="6"/>
  <c r="P319" i="6"/>
  <c r="O319" i="6"/>
  <c r="K319" i="6"/>
  <c r="M319" i="6"/>
  <c r="N319" i="6" s="1"/>
  <c r="O303" i="6"/>
  <c r="K303" i="6"/>
  <c r="L303" i="6"/>
  <c r="M303" i="6"/>
  <c r="N303" i="6" s="1"/>
  <c r="P287" i="6"/>
  <c r="O287" i="6"/>
  <c r="M287" i="6"/>
  <c r="N287" i="6" s="1"/>
  <c r="K287" i="6"/>
  <c r="O271" i="6"/>
  <c r="M271" i="6"/>
  <c r="N271" i="6" s="1"/>
  <c r="K271" i="6"/>
  <c r="L271" i="6"/>
  <c r="O255" i="6"/>
  <c r="M255" i="6"/>
  <c r="N255" i="6" s="1"/>
  <c r="L255" i="6"/>
  <c r="K255" i="6"/>
  <c r="P239" i="6"/>
  <c r="O239" i="6"/>
  <c r="K239" i="6"/>
  <c r="M239" i="6"/>
  <c r="N239" i="6" s="1"/>
  <c r="L239" i="6"/>
  <c r="P223" i="6"/>
  <c r="O223" i="6"/>
  <c r="M223" i="6"/>
  <c r="N223" i="6" s="1"/>
  <c r="L223" i="6"/>
  <c r="K223" i="6"/>
  <c r="O207" i="6"/>
  <c r="M207" i="6"/>
  <c r="N207" i="6" s="1"/>
  <c r="K207" i="6"/>
  <c r="Y207" i="6" s="1"/>
  <c r="L207" i="6"/>
  <c r="P191" i="6"/>
  <c r="O191" i="6"/>
  <c r="M191" i="6"/>
  <c r="N191" i="6" s="1"/>
  <c r="K191" i="6"/>
  <c r="L191" i="6"/>
  <c r="O175" i="6"/>
  <c r="M175" i="6"/>
  <c r="N175" i="6" s="1"/>
  <c r="K175" i="6"/>
  <c r="O159" i="6"/>
  <c r="M159" i="6"/>
  <c r="N159" i="6" s="1"/>
  <c r="K159" i="6"/>
  <c r="L159" i="6"/>
  <c r="P143" i="6"/>
  <c r="M143" i="6"/>
  <c r="N143" i="6" s="1"/>
  <c r="O143" i="6"/>
  <c r="L143" i="6"/>
  <c r="K143" i="6"/>
  <c r="M127" i="6"/>
  <c r="N127" i="6" s="1"/>
  <c r="O127" i="6"/>
  <c r="K127" i="6"/>
  <c r="L127" i="6"/>
  <c r="O111" i="6"/>
  <c r="M111" i="6"/>
  <c r="N111" i="6" s="1"/>
  <c r="L111" i="6"/>
  <c r="K111" i="6"/>
  <c r="M95" i="6"/>
  <c r="N95" i="6" s="1"/>
  <c r="O95" i="6"/>
  <c r="K95" i="6"/>
  <c r="L95" i="6"/>
  <c r="P79" i="6"/>
  <c r="M79" i="6"/>
  <c r="N79" i="6" s="1"/>
  <c r="O79" i="6"/>
  <c r="K79" i="6"/>
  <c r="L79" i="6"/>
  <c r="M63" i="6"/>
  <c r="N63" i="6" s="1"/>
  <c r="O63" i="6"/>
  <c r="K63" i="6"/>
  <c r="M47" i="6"/>
  <c r="N47" i="6" s="1"/>
  <c r="O47" i="6"/>
  <c r="K47" i="6"/>
  <c r="Y47" i="6" s="1"/>
  <c r="L47" i="6"/>
  <c r="O31" i="6"/>
  <c r="M31" i="6"/>
  <c r="N31" i="6" s="1"/>
  <c r="L31" i="6"/>
  <c r="K31" i="6"/>
  <c r="Y31" i="6" s="1"/>
  <c r="J991" i="6"/>
  <c r="J735" i="6"/>
  <c r="W735" i="6" s="1"/>
  <c r="J479" i="6"/>
  <c r="W479" i="6" s="1"/>
  <c r="J396" i="6"/>
  <c r="J351" i="6"/>
  <c r="J223" i="6"/>
  <c r="J95" i="6"/>
  <c r="X95" i="6" s="1"/>
  <c r="K37" i="6"/>
  <c r="K212" i="6"/>
  <c r="K261" i="6"/>
  <c r="L767" i="6"/>
  <c r="L214" i="6"/>
  <c r="M767" i="6"/>
  <c r="N767" i="6" s="1"/>
  <c r="O578" i="6"/>
  <c r="M578" i="6"/>
  <c r="N578" i="6" s="1"/>
  <c r="K578" i="6"/>
  <c r="J578" i="6"/>
  <c r="W578" i="6" s="1"/>
  <c r="O990" i="6"/>
  <c r="L990" i="6"/>
  <c r="M990" i="6"/>
  <c r="N990" i="6" s="1"/>
  <c r="K990" i="6"/>
  <c r="P974" i="6"/>
  <c r="L974" i="6"/>
  <c r="K974" i="6"/>
  <c r="O974" i="6"/>
  <c r="M974" i="6"/>
  <c r="N974" i="6" s="1"/>
  <c r="P958" i="6"/>
  <c r="O958" i="6"/>
  <c r="L958" i="6"/>
  <c r="M958" i="6"/>
  <c r="N958" i="6" s="1"/>
  <c r="K958" i="6"/>
  <c r="P942" i="6"/>
  <c r="L942" i="6"/>
  <c r="O942" i="6"/>
  <c r="M942" i="6"/>
  <c r="N942" i="6" s="1"/>
  <c r="K942" i="6"/>
  <c r="P926" i="6"/>
  <c r="O926" i="6"/>
  <c r="L926" i="6"/>
  <c r="K926" i="6"/>
  <c r="M926" i="6"/>
  <c r="N926" i="6" s="1"/>
  <c r="P910" i="6"/>
  <c r="O910" i="6"/>
  <c r="L910" i="6"/>
  <c r="K910" i="6"/>
  <c r="M910" i="6"/>
  <c r="N910" i="6" s="1"/>
  <c r="P894" i="6"/>
  <c r="L894" i="6"/>
  <c r="K894" i="6"/>
  <c r="O894" i="6"/>
  <c r="P878" i="6"/>
  <c r="O878" i="6"/>
  <c r="L878" i="6"/>
  <c r="K878" i="6"/>
  <c r="M878" i="6"/>
  <c r="N878" i="6" s="1"/>
  <c r="O862" i="6"/>
  <c r="L862" i="6"/>
  <c r="M862" i="6"/>
  <c r="N862" i="6" s="1"/>
  <c r="K862" i="6"/>
  <c r="P846" i="6"/>
  <c r="O846" i="6"/>
  <c r="L846" i="6"/>
  <c r="K846" i="6"/>
  <c r="M846" i="6"/>
  <c r="N846" i="6" s="1"/>
  <c r="O830" i="6"/>
  <c r="L830" i="6"/>
  <c r="M830" i="6"/>
  <c r="N830" i="6" s="1"/>
  <c r="O814" i="6"/>
  <c r="L814" i="6"/>
  <c r="M814" i="6"/>
  <c r="N814" i="6" s="1"/>
  <c r="K814" i="6"/>
  <c r="P798" i="6"/>
  <c r="O798" i="6"/>
  <c r="L798" i="6"/>
  <c r="K798" i="6"/>
  <c r="M798" i="6"/>
  <c r="N798" i="6" s="1"/>
  <c r="O782" i="6"/>
  <c r="L782" i="6"/>
  <c r="M782" i="6"/>
  <c r="N782" i="6" s="1"/>
  <c r="O766" i="6"/>
  <c r="L766" i="6"/>
  <c r="K766" i="6"/>
  <c r="P750" i="6"/>
  <c r="O750" i="6"/>
  <c r="L750" i="6"/>
  <c r="K750" i="6"/>
  <c r="M750" i="6"/>
  <c r="N750" i="6" s="1"/>
  <c r="O734" i="6"/>
  <c r="L734" i="6"/>
  <c r="M734" i="6"/>
  <c r="N734" i="6" s="1"/>
  <c r="K734" i="6"/>
  <c r="L718" i="6"/>
  <c r="O718" i="6"/>
  <c r="K718" i="6"/>
  <c r="M718" i="6"/>
  <c r="N718" i="6" s="1"/>
  <c r="O702" i="6"/>
  <c r="L702" i="6"/>
  <c r="M702" i="6"/>
  <c r="N702" i="6" s="1"/>
  <c r="O686" i="6"/>
  <c r="L686" i="6"/>
  <c r="M686" i="6"/>
  <c r="N686" i="6" s="1"/>
  <c r="K686" i="6"/>
  <c r="P670" i="6"/>
  <c r="O670" i="6"/>
  <c r="L670" i="6"/>
  <c r="K670" i="6"/>
  <c r="O654" i="6"/>
  <c r="L654" i="6"/>
  <c r="K654" i="6"/>
  <c r="M654" i="6"/>
  <c r="N654" i="6" s="1"/>
  <c r="P638" i="6"/>
  <c r="O638" i="6"/>
  <c r="L638" i="6"/>
  <c r="M638" i="6"/>
  <c r="N638" i="6" s="1"/>
  <c r="K638" i="6"/>
  <c r="O622" i="6"/>
  <c r="L622" i="6"/>
  <c r="M622" i="6"/>
  <c r="N622" i="6" s="1"/>
  <c r="K622" i="6"/>
  <c r="O606" i="6"/>
  <c r="L606" i="6"/>
  <c r="K606" i="6"/>
  <c r="P590" i="6"/>
  <c r="O590" i="6"/>
  <c r="L590" i="6"/>
  <c r="K590" i="6"/>
  <c r="M590" i="6"/>
  <c r="N590" i="6" s="1"/>
  <c r="P574" i="6"/>
  <c r="L574" i="6"/>
  <c r="O574" i="6"/>
  <c r="K574" i="6"/>
  <c r="M574" i="6"/>
  <c r="N574" i="6" s="1"/>
  <c r="P558" i="6"/>
  <c r="O558" i="6"/>
  <c r="L558" i="6"/>
  <c r="M558" i="6"/>
  <c r="N558" i="6" s="1"/>
  <c r="K558" i="6"/>
  <c r="O542" i="6"/>
  <c r="L542" i="6"/>
  <c r="K542" i="6"/>
  <c r="O526" i="6"/>
  <c r="L526" i="6"/>
  <c r="K526" i="6"/>
  <c r="M526" i="6"/>
  <c r="N526" i="6" s="1"/>
  <c r="O510" i="6"/>
  <c r="L510" i="6"/>
  <c r="K510" i="6"/>
  <c r="M510" i="6"/>
  <c r="N510" i="6" s="1"/>
  <c r="P494" i="6"/>
  <c r="O494" i="6"/>
  <c r="L494" i="6"/>
  <c r="M494" i="6"/>
  <c r="N494" i="6" s="1"/>
  <c r="K494" i="6"/>
  <c r="O478" i="6"/>
  <c r="L478" i="6"/>
  <c r="K478" i="6"/>
  <c r="O462" i="6"/>
  <c r="L462" i="6"/>
  <c r="K462" i="6"/>
  <c r="M462" i="6"/>
  <c r="N462" i="6" s="1"/>
  <c r="P446" i="6"/>
  <c r="O446" i="6"/>
  <c r="L446" i="6"/>
  <c r="K446" i="6"/>
  <c r="M446" i="6"/>
  <c r="N446" i="6" s="1"/>
  <c r="O430" i="6"/>
  <c r="L430" i="6"/>
  <c r="M430" i="6"/>
  <c r="N430" i="6" s="1"/>
  <c r="K430" i="6"/>
  <c r="P414" i="6"/>
  <c r="O414" i="6"/>
  <c r="M414" i="6"/>
  <c r="N414" i="6" s="1"/>
  <c r="L414" i="6"/>
  <c r="K414" i="6"/>
  <c r="P398" i="6"/>
  <c r="O398" i="6"/>
  <c r="M398" i="6"/>
  <c r="N398" i="6" s="1"/>
  <c r="L398" i="6"/>
  <c r="K398" i="6"/>
  <c r="P382" i="6"/>
  <c r="O382" i="6"/>
  <c r="M382" i="6"/>
  <c r="N382" i="6" s="1"/>
  <c r="L382" i="6"/>
  <c r="K382" i="6"/>
  <c r="O366" i="6"/>
  <c r="L366" i="6"/>
  <c r="M366" i="6"/>
  <c r="N366" i="6" s="1"/>
  <c r="K366" i="6"/>
  <c r="P350" i="6"/>
  <c r="O350" i="6"/>
  <c r="L350" i="6"/>
  <c r="M350" i="6"/>
  <c r="N350" i="6" s="1"/>
  <c r="K350" i="6"/>
  <c r="P334" i="6"/>
  <c r="O334" i="6"/>
  <c r="L334" i="6"/>
  <c r="M334" i="6"/>
  <c r="N334" i="6" s="1"/>
  <c r="K334" i="6"/>
  <c r="P318" i="6"/>
  <c r="O318" i="6"/>
  <c r="L318" i="6"/>
  <c r="K318" i="6"/>
  <c r="M318" i="6"/>
  <c r="N318" i="6" s="1"/>
  <c r="O302" i="6"/>
  <c r="L302" i="6"/>
  <c r="M302" i="6"/>
  <c r="N302" i="6" s="1"/>
  <c r="O286" i="6"/>
  <c r="M286" i="6"/>
  <c r="N286" i="6" s="1"/>
  <c r="L286" i="6"/>
  <c r="P270" i="6"/>
  <c r="O270" i="6"/>
  <c r="M270" i="6"/>
  <c r="N270" i="6" s="1"/>
  <c r="L270" i="6"/>
  <c r="O254" i="6"/>
  <c r="M254" i="6"/>
  <c r="N254" i="6" s="1"/>
  <c r="L254" i="6"/>
  <c r="O238" i="6"/>
  <c r="M238" i="6"/>
  <c r="N238" i="6" s="1"/>
  <c r="L238" i="6"/>
  <c r="O222" i="6"/>
  <c r="M222" i="6"/>
  <c r="N222" i="6" s="1"/>
  <c r="L222" i="6"/>
  <c r="O206" i="6"/>
  <c r="M206" i="6"/>
  <c r="N206" i="6" s="1"/>
  <c r="L206" i="6"/>
  <c r="P190" i="6"/>
  <c r="O190" i="6"/>
  <c r="M190" i="6"/>
  <c r="N190" i="6" s="1"/>
  <c r="L190" i="6"/>
  <c r="O174" i="6"/>
  <c r="M174" i="6"/>
  <c r="N174" i="6" s="1"/>
  <c r="L174" i="6"/>
  <c r="O158" i="6"/>
  <c r="M158" i="6"/>
  <c r="N158" i="6" s="1"/>
  <c r="L158" i="6"/>
  <c r="P142" i="6"/>
  <c r="O142" i="6"/>
  <c r="M142" i="6"/>
  <c r="N142" i="6" s="1"/>
  <c r="L142" i="6"/>
  <c r="P126" i="6"/>
  <c r="O126" i="6"/>
  <c r="M126" i="6"/>
  <c r="N126" i="6" s="1"/>
  <c r="L126" i="6"/>
  <c r="O110" i="6"/>
  <c r="M110" i="6"/>
  <c r="N110" i="6" s="1"/>
  <c r="L110" i="6"/>
  <c r="P94" i="6"/>
  <c r="O94" i="6"/>
  <c r="M94" i="6"/>
  <c r="N94" i="6" s="1"/>
  <c r="L94" i="6"/>
  <c r="O78" i="6"/>
  <c r="M78" i="6"/>
  <c r="N78" i="6" s="1"/>
  <c r="L78" i="6"/>
  <c r="O62" i="6"/>
  <c r="M62" i="6"/>
  <c r="N62" i="6" s="1"/>
  <c r="L62" i="6"/>
  <c r="O46" i="6"/>
  <c r="M46" i="6"/>
  <c r="N46" i="6" s="1"/>
  <c r="L46" i="6"/>
  <c r="O30" i="6"/>
  <c r="M30" i="6"/>
  <c r="N30" i="6" s="1"/>
  <c r="L30" i="6"/>
  <c r="P14" i="6"/>
  <c r="O14" i="6"/>
  <c r="M14" i="6"/>
  <c r="N14" i="6" s="1"/>
  <c r="L14" i="6"/>
  <c r="J990" i="6"/>
  <c r="J879" i="6"/>
  <c r="W879" i="6" s="1"/>
  <c r="J806" i="6"/>
  <c r="J734" i="6"/>
  <c r="J623" i="6"/>
  <c r="W623" i="6" s="1"/>
  <c r="J478" i="6"/>
  <c r="J350" i="6"/>
  <c r="J262" i="6"/>
  <c r="J222" i="6"/>
  <c r="J134" i="6"/>
  <c r="J94" i="6"/>
  <c r="K38" i="6"/>
  <c r="K126" i="6"/>
  <c r="K166" i="6"/>
  <c r="K262" i="6"/>
  <c r="K324" i="6"/>
  <c r="K764" i="6"/>
  <c r="L927" i="6"/>
  <c r="L578" i="6"/>
  <c r="M766" i="6"/>
  <c r="N766" i="6" s="1"/>
  <c r="O913" i="6"/>
  <c r="L913" i="6"/>
  <c r="K913" i="6"/>
  <c r="J913" i="6"/>
  <c r="M913" i="6"/>
  <c r="N913" i="6" s="1"/>
  <c r="O989" i="6"/>
  <c r="L989" i="6"/>
  <c r="M989" i="6"/>
  <c r="N989" i="6" s="1"/>
  <c r="K989" i="6"/>
  <c r="J989" i="6"/>
  <c r="P973" i="6"/>
  <c r="L973" i="6"/>
  <c r="M973" i="6"/>
  <c r="N973" i="6" s="1"/>
  <c r="O973" i="6"/>
  <c r="K973" i="6"/>
  <c r="J973" i="6"/>
  <c r="L957" i="6"/>
  <c r="O957" i="6"/>
  <c r="M957" i="6"/>
  <c r="N957" i="6" s="1"/>
  <c r="K957" i="6"/>
  <c r="J957" i="6"/>
  <c r="W957" i="6" s="1"/>
  <c r="O941" i="6"/>
  <c r="L941" i="6"/>
  <c r="M941" i="6"/>
  <c r="N941" i="6" s="1"/>
  <c r="K941" i="6"/>
  <c r="J941" i="6"/>
  <c r="P925" i="6"/>
  <c r="O925" i="6"/>
  <c r="L925" i="6"/>
  <c r="M925" i="6"/>
  <c r="N925" i="6" s="1"/>
  <c r="K925" i="6"/>
  <c r="J925" i="6"/>
  <c r="P909" i="6"/>
  <c r="O909" i="6"/>
  <c r="L909" i="6"/>
  <c r="M909" i="6"/>
  <c r="N909" i="6" s="1"/>
  <c r="K909" i="6"/>
  <c r="J909" i="6"/>
  <c r="O893" i="6"/>
  <c r="L893" i="6"/>
  <c r="M893" i="6"/>
  <c r="N893" i="6" s="1"/>
  <c r="K893" i="6"/>
  <c r="J893" i="6"/>
  <c r="P877" i="6"/>
  <c r="O877" i="6"/>
  <c r="L877" i="6"/>
  <c r="M877" i="6"/>
  <c r="N877" i="6" s="1"/>
  <c r="K877" i="6"/>
  <c r="J877" i="6"/>
  <c r="L861" i="6"/>
  <c r="O861" i="6"/>
  <c r="M861" i="6"/>
  <c r="N861" i="6" s="1"/>
  <c r="K861" i="6"/>
  <c r="J861" i="6"/>
  <c r="O845" i="6"/>
  <c r="L845" i="6"/>
  <c r="M845" i="6"/>
  <c r="N845" i="6" s="1"/>
  <c r="K845" i="6"/>
  <c r="J845" i="6"/>
  <c r="O829" i="6"/>
  <c r="L829" i="6"/>
  <c r="M829" i="6"/>
  <c r="N829" i="6" s="1"/>
  <c r="J829" i="6"/>
  <c r="W829" i="6" s="1"/>
  <c r="O813" i="6"/>
  <c r="L813" i="6"/>
  <c r="M813" i="6"/>
  <c r="N813" i="6" s="1"/>
  <c r="K813" i="6"/>
  <c r="J813" i="6"/>
  <c r="P797" i="6"/>
  <c r="O797" i="6"/>
  <c r="L797" i="6"/>
  <c r="M797" i="6"/>
  <c r="N797" i="6" s="1"/>
  <c r="K797" i="6"/>
  <c r="J797" i="6"/>
  <c r="O781" i="6"/>
  <c r="L781" i="6"/>
  <c r="M781" i="6"/>
  <c r="N781" i="6" s="1"/>
  <c r="K781" i="6"/>
  <c r="J781" i="6"/>
  <c r="X781" i="6" s="1"/>
  <c r="O765" i="6"/>
  <c r="L765" i="6"/>
  <c r="M765" i="6"/>
  <c r="N765" i="6" s="1"/>
  <c r="K765" i="6"/>
  <c r="J765" i="6"/>
  <c r="P749" i="6"/>
  <c r="O749" i="6"/>
  <c r="L749" i="6"/>
  <c r="M749" i="6"/>
  <c r="N749" i="6" s="1"/>
  <c r="K749" i="6"/>
  <c r="J749" i="6"/>
  <c r="P733" i="6"/>
  <c r="O733" i="6"/>
  <c r="L733" i="6"/>
  <c r="M733" i="6"/>
  <c r="N733" i="6" s="1"/>
  <c r="K733" i="6"/>
  <c r="J733" i="6"/>
  <c r="P717" i="6"/>
  <c r="L717" i="6"/>
  <c r="O717" i="6"/>
  <c r="M717" i="6"/>
  <c r="N717" i="6" s="1"/>
  <c r="K717" i="6"/>
  <c r="J717" i="6"/>
  <c r="O701" i="6"/>
  <c r="L701" i="6"/>
  <c r="M701" i="6"/>
  <c r="N701" i="6" s="1"/>
  <c r="J701" i="6"/>
  <c r="O685" i="6"/>
  <c r="L685" i="6"/>
  <c r="M685" i="6"/>
  <c r="N685" i="6" s="1"/>
  <c r="J685" i="6"/>
  <c r="W685" i="6" s="1"/>
  <c r="O669" i="6"/>
  <c r="L669" i="6"/>
  <c r="M669" i="6"/>
  <c r="N669" i="6" s="1"/>
  <c r="K669" i="6"/>
  <c r="Y669" i="6" s="1"/>
  <c r="J669" i="6"/>
  <c r="O653" i="6"/>
  <c r="L653" i="6"/>
  <c r="M653" i="6"/>
  <c r="N653" i="6" s="1"/>
  <c r="K653" i="6"/>
  <c r="J653" i="6"/>
  <c r="O637" i="6"/>
  <c r="L637" i="6"/>
  <c r="M637" i="6"/>
  <c r="N637" i="6" s="1"/>
  <c r="K637" i="6"/>
  <c r="Y637" i="6" s="1"/>
  <c r="J637" i="6"/>
  <c r="O621" i="6"/>
  <c r="L621" i="6"/>
  <c r="M621" i="6"/>
  <c r="N621" i="6" s="1"/>
  <c r="K621" i="6"/>
  <c r="J621" i="6"/>
  <c r="P605" i="6"/>
  <c r="L605" i="6"/>
  <c r="O605" i="6"/>
  <c r="M605" i="6"/>
  <c r="N605" i="6" s="1"/>
  <c r="K605" i="6"/>
  <c r="J605" i="6"/>
  <c r="O589" i="6"/>
  <c r="L589" i="6"/>
  <c r="M589" i="6"/>
  <c r="N589" i="6" s="1"/>
  <c r="K589" i="6"/>
  <c r="J589" i="6"/>
  <c r="W589" i="6" s="1"/>
  <c r="O573" i="6"/>
  <c r="L573" i="6"/>
  <c r="M573" i="6"/>
  <c r="N573" i="6" s="1"/>
  <c r="K573" i="6"/>
  <c r="J573" i="6"/>
  <c r="O557" i="6"/>
  <c r="L557" i="6"/>
  <c r="M557" i="6"/>
  <c r="N557" i="6" s="1"/>
  <c r="K557" i="6"/>
  <c r="J557" i="6"/>
  <c r="P541" i="6"/>
  <c r="O541" i="6"/>
  <c r="L541" i="6"/>
  <c r="M541" i="6"/>
  <c r="N541" i="6" s="1"/>
  <c r="K541" i="6"/>
  <c r="J541" i="6"/>
  <c r="P525" i="6"/>
  <c r="O525" i="6"/>
  <c r="L525" i="6"/>
  <c r="M525" i="6"/>
  <c r="N525" i="6" s="1"/>
  <c r="K525" i="6"/>
  <c r="J525" i="6"/>
  <c r="O509" i="6"/>
  <c r="L509" i="6"/>
  <c r="M509" i="6"/>
  <c r="N509" i="6" s="1"/>
  <c r="K509" i="6"/>
  <c r="J509" i="6"/>
  <c r="O493" i="6"/>
  <c r="L493" i="6"/>
  <c r="M493" i="6"/>
  <c r="N493" i="6" s="1"/>
  <c r="K493" i="6"/>
  <c r="J493" i="6"/>
  <c r="O477" i="6"/>
  <c r="L477" i="6"/>
  <c r="M477" i="6"/>
  <c r="N477" i="6" s="1"/>
  <c r="K477" i="6"/>
  <c r="J477" i="6"/>
  <c r="P461" i="6"/>
  <c r="O461" i="6"/>
  <c r="L461" i="6"/>
  <c r="M461" i="6"/>
  <c r="N461" i="6" s="1"/>
  <c r="K461" i="6"/>
  <c r="J461" i="6"/>
  <c r="O445" i="6"/>
  <c r="L445" i="6"/>
  <c r="M445" i="6"/>
  <c r="N445" i="6" s="1"/>
  <c r="K445" i="6"/>
  <c r="J445" i="6"/>
  <c r="O429" i="6"/>
  <c r="L429" i="6"/>
  <c r="M429" i="6"/>
  <c r="N429" i="6" s="1"/>
  <c r="K429" i="6"/>
  <c r="J429" i="6"/>
  <c r="O413" i="6"/>
  <c r="L413" i="6"/>
  <c r="M413" i="6"/>
  <c r="N413" i="6" s="1"/>
  <c r="K413" i="6"/>
  <c r="J413" i="6"/>
  <c r="O397" i="6"/>
  <c r="M397" i="6"/>
  <c r="N397" i="6" s="1"/>
  <c r="L397" i="6"/>
  <c r="K397" i="6"/>
  <c r="Y397" i="6" s="1"/>
  <c r="J397" i="6"/>
  <c r="P381" i="6"/>
  <c r="O381" i="6"/>
  <c r="M381" i="6"/>
  <c r="N381" i="6" s="1"/>
  <c r="L381" i="6"/>
  <c r="K381" i="6"/>
  <c r="J381" i="6"/>
  <c r="P365" i="6"/>
  <c r="O365" i="6"/>
  <c r="L365" i="6"/>
  <c r="M365" i="6"/>
  <c r="N365" i="6" s="1"/>
  <c r="K365" i="6"/>
  <c r="J365" i="6"/>
  <c r="P349" i="6"/>
  <c r="O349" i="6"/>
  <c r="L349" i="6"/>
  <c r="M349" i="6"/>
  <c r="N349" i="6" s="1"/>
  <c r="K349" i="6"/>
  <c r="J349" i="6"/>
  <c r="O333" i="6"/>
  <c r="L333" i="6"/>
  <c r="M333" i="6"/>
  <c r="N333" i="6" s="1"/>
  <c r="K333" i="6"/>
  <c r="J333" i="6"/>
  <c r="P317" i="6"/>
  <c r="O317" i="6"/>
  <c r="L317" i="6"/>
  <c r="M317" i="6"/>
  <c r="N317" i="6" s="1"/>
  <c r="K317" i="6"/>
  <c r="J317" i="6"/>
  <c r="O301" i="6"/>
  <c r="L301" i="6"/>
  <c r="K301" i="6"/>
  <c r="M301" i="6"/>
  <c r="N301" i="6" s="1"/>
  <c r="J301" i="6"/>
  <c r="P285" i="6"/>
  <c r="O285" i="6"/>
  <c r="L285" i="6"/>
  <c r="M285" i="6"/>
  <c r="N285" i="6" s="1"/>
  <c r="K285" i="6"/>
  <c r="J285" i="6"/>
  <c r="O269" i="6"/>
  <c r="M269" i="6"/>
  <c r="N269" i="6" s="1"/>
  <c r="L269" i="6"/>
  <c r="K269" i="6"/>
  <c r="Y269" i="6" s="1"/>
  <c r="J269" i="6"/>
  <c r="P253" i="6"/>
  <c r="O253" i="6"/>
  <c r="L253" i="6"/>
  <c r="M253" i="6"/>
  <c r="N253" i="6" s="1"/>
  <c r="K253" i="6"/>
  <c r="J253" i="6"/>
  <c r="O237" i="6"/>
  <c r="L237" i="6"/>
  <c r="M237" i="6"/>
  <c r="N237" i="6" s="1"/>
  <c r="K237" i="6"/>
  <c r="J237" i="6"/>
  <c r="O221" i="6"/>
  <c r="L221" i="6"/>
  <c r="K221" i="6"/>
  <c r="M221" i="6"/>
  <c r="N221" i="6" s="1"/>
  <c r="J221" i="6"/>
  <c r="O205" i="6"/>
  <c r="L205" i="6"/>
  <c r="M205" i="6"/>
  <c r="N205" i="6" s="1"/>
  <c r="K205" i="6"/>
  <c r="J205" i="6"/>
  <c r="O189" i="6"/>
  <c r="L189" i="6"/>
  <c r="M189" i="6"/>
  <c r="N189" i="6" s="1"/>
  <c r="K189" i="6"/>
  <c r="Y189" i="6" s="1"/>
  <c r="J189" i="6"/>
  <c r="P173" i="6"/>
  <c r="O173" i="6"/>
  <c r="L173" i="6"/>
  <c r="M173" i="6"/>
  <c r="N173" i="6" s="1"/>
  <c r="K173" i="6"/>
  <c r="J173" i="6"/>
  <c r="O157" i="6"/>
  <c r="M157" i="6"/>
  <c r="N157" i="6" s="1"/>
  <c r="L157" i="6"/>
  <c r="K157" i="6"/>
  <c r="Y157" i="6" s="1"/>
  <c r="J157" i="6"/>
  <c r="W157" i="6" s="1"/>
  <c r="O141" i="6"/>
  <c r="L141" i="6"/>
  <c r="M141" i="6"/>
  <c r="N141" i="6" s="1"/>
  <c r="K141" i="6"/>
  <c r="J141" i="6"/>
  <c r="O125" i="6"/>
  <c r="M125" i="6"/>
  <c r="N125" i="6" s="1"/>
  <c r="L125" i="6"/>
  <c r="K125" i="6"/>
  <c r="Y125" i="6" s="1"/>
  <c r="J125" i="6"/>
  <c r="O109" i="6"/>
  <c r="L109" i="6"/>
  <c r="M109" i="6"/>
  <c r="N109" i="6" s="1"/>
  <c r="K109" i="6"/>
  <c r="J109" i="6"/>
  <c r="O93" i="6"/>
  <c r="L93" i="6"/>
  <c r="M93" i="6"/>
  <c r="N93" i="6" s="1"/>
  <c r="K93" i="6"/>
  <c r="J93" i="6"/>
  <c r="O77" i="6"/>
  <c r="L77" i="6"/>
  <c r="M77" i="6"/>
  <c r="N77" i="6" s="1"/>
  <c r="K77" i="6"/>
  <c r="J77" i="6"/>
  <c r="O61" i="6"/>
  <c r="L61" i="6"/>
  <c r="K61" i="6"/>
  <c r="J61" i="6"/>
  <c r="O45" i="6"/>
  <c r="L45" i="6"/>
  <c r="M45" i="6"/>
  <c r="N45" i="6" s="1"/>
  <c r="K45" i="6"/>
  <c r="Y45" i="6" s="1"/>
  <c r="J45" i="6"/>
  <c r="O29" i="6"/>
  <c r="L29" i="6"/>
  <c r="M29" i="6"/>
  <c r="N29" i="6" s="1"/>
  <c r="K29" i="6"/>
  <c r="J29" i="6"/>
  <c r="J878" i="6"/>
  <c r="J767" i="6"/>
  <c r="J622" i="6"/>
  <c r="J511" i="6"/>
  <c r="J431" i="6"/>
  <c r="J303" i="6"/>
  <c r="J175" i="6"/>
  <c r="J47" i="6"/>
  <c r="X47" i="6" s="1"/>
  <c r="K214" i="6"/>
  <c r="K270" i="6"/>
  <c r="K782" i="6"/>
  <c r="L575" i="6"/>
  <c r="L180" i="6"/>
  <c r="P988" i="6"/>
  <c r="O988" i="6"/>
  <c r="M988" i="6"/>
  <c r="N988" i="6" s="1"/>
  <c r="K988" i="6"/>
  <c r="O972" i="6"/>
  <c r="M972" i="6"/>
  <c r="N972" i="6" s="1"/>
  <c r="K972" i="6"/>
  <c r="L972" i="6"/>
  <c r="P956" i="6"/>
  <c r="O956" i="6"/>
  <c r="M956" i="6"/>
  <c r="N956" i="6" s="1"/>
  <c r="K956" i="6"/>
  <c r="O940" i="6"/>
  <c r="M940" i="6"/>
  <c r="N940" i="6" s="1"/>
  <c r="K940" i="6"/>
  <c r="L940" i="6"/>
  <c r="O924" i="6"/>
  <c r="M924" i="6"/>
  <c r="N924" i="6" s="1"/>
  <c r="K924" i="6"/>
  <c r="Y924" i="6" s="1"/>
  <c r="O908" i="6"/>
  <c r="M908" i="6"/>
  <c r="N908" i="6" s="1"/>
  <c r="K908" i="6"/>
  <c r="L908" i="6"/>
  <c r="O892" i="6"/>
  <c r="M892" i="6"/>
  <c r="N892" i="6" s="1"/>
  <c r="K892" i="6"/>
  <c r="O876" i="6"/>
  <c r="M876" i="6"/>
  <c r="N876" i="6" s="1"/>
  <c r="K876" i="6"/>
  <c r="Y876" i="6" s="1"/>
  <c r="L876" i="6"/>
  <c r="O860" i="6"/>
  <c r="M860" i="6"/>
  <c r="N860" i="6" s="1"/>
  <c r="K860" i="6"/>
  <c r="P844" i="6"/>
  <c r="O844" i="6"/>
  <c r="M844" i="6"/>
  <c r="N844" i="6" s="1"/>
  <c r="L844" i="6"/>
  <c r="K844" i="6"/>
  <c r="Y844" i="6" s="1"/>
  <c r="O828" i="6"/>
  <c r="M828" i="6"/>
  <c r="N828" i="6" s="1"/>
  <c r="P812" i="6"/>
  <c r="O812" i="6"/>
  <c r="M812" i="6"/>
  <c r="N812" i="6" s="1"/>
  <c r="L812" i="6"/>
  <c r="K812" i="6"/>
  <c r="Y812" i="6" s="1"/>
  <c r="P796" i="6"/>
  <c r="O796" i="6"/>
  <c r="M796" i="6"/>
  <c r="N796" i="6" s="1"/>
  <c r="K796" i="6"/>
  <c r="O780" i="6"/>
  <c r="M780" i="6"/>
  <c r="N780" i="6" s="1"/>
  <c r="K780" i="6"/>
  <c r="L780" i="6"/>
  <c r="O764" i="6"/>
  <c r="M764" i="6"/>
  <c r="N764" i="6" s="1"/>
  <c r="O748" i="6"/>
  <c r="M748" i="6"/>
  <c r="N748" i="6" s="1"/>
  <c r="L748" i="6"/>
  <c r="K748" i="6"/>
  <c r="P732" i="6"/>
  <c r="O732" i="6"/>
  <c r="M732" i="6"/>
  <c r="N732" i="6" s="1"/>
  <c r="K732" i="6"/>
  <c r="O716" i="6"/>
  <c r="M716" i="6"/>
  <c r="N716" i="6" s="1"/>
  <c r="K716" i="6"/>
  <c r="L716" i="6"/>
  <c r="O700" i="6"/>
  <c r="M700" i="6"/>
  <c r="N700" i="6" s="1"/>
  <c r="K700" i="6"/>
  <c r="O684" i="6"/>
  <c r="M684" i="6"/>
  <c r="N684" i="6" s="1"/>
  <c r="L684" i="6"/>
  <c r="O668" i="6"/>
  <c r="M668" i="6"/>
  <c r="N668" i="6" s="1"/>
  <c r="K668" i="6"/>
  <c r="Y668" i="6" s="1"/>
  <c r="O652" i="6"/>
  <c r="M652" i="6"/>
  <c r="N652" i="6" s="1"/>
  <c r="L652" i="6"/>
  <c r="K652" i="6"/>
  <c r="O636" i="6"/>
  <c r="M636" i="6"/>
  <c r="N636" i="6" s="1"/>
  <c r="K636" i="6"/>
  <c r="O620" i="6"/>
  <c r="M620" i="6"/>
  <c r="N620" i="6" s="1"/>
  <c r="L620" i="6"/>
  <c r="K620" i="6"/>
  <c r="P604" i="6"/>
  <c r="O604" i="6"/>
  <c r="M604" i="6"/>
  <c r="N604" i="6" s="1"/>
  <c r="K604" i="6"/>
  <c r="P588" i="6"/>
  <c r="O588" i="6"/>
  <c r="M588" i="6"/>
  <c r="N588" i="6" s="1"/>
  <c r="L588" i="6"/>
  <c r="K588" i="6"/>
  <c r="O572" i="6"/>
  <c r="M572" i="6"/>
  <c r="N572" i="6" s="1"/>
  <c r="K572" i="6"/>
  <c r="P556" i="6"/>
  <c r="O556" i="6"/>
  <c r="M556" i="6"/>
  <c r="N556" i="6" s="1"/>
  <c r="L556" i="6"/>
  <c r="K556" i="6"/>
  <c r="O540" i="6"/>
  <c r="M540" i="6"/>
  <c r="N540" i="6" s="1"/>
  <c r="K540" i="6"/>
  <c r="P524" i="6"/>
  <c r="O524" i="6"/>
  <c r="M524" i="6"/>
  <c r="N524" i="6" s="1"/>
  <c r="L524" i="6"/>
  <c r="K524" i="6"/>
  <c r="P508" i="6"/>
  <c r="O508" i="6"/>
  <c r="M508" i="6"/>
  <c r="N508" i="6" s="1"/>
  <c r="L508" i="6"/>
  <c r="K508" i="6"/>
  <c r="O492" i="6"/>
  <c r="M492" i="6"/>
  <c r="N492" i="6" s="1"/>
  <c r="K492" i="6"/>
  <c r="L492" i="6"/>
  <c r="P476" i="6"/>
  <c r="O476" i="6"/>
  <c r="M476" i="6"/>
  <c r="N476" i="6" s="1"/>
  <c r="L476" i="6"/>
  <c r="K476" i="6"/>
  <c r="P460" i="6"/>
  <c r="O460" i="6"/>
  <c r="M460" i="6"/>
  <c r="N460" i="6" s="1"/>
  <c r="K460" i="6"/>
  <c r="L460" i="6"/>
  <c r="P444" i="6"/>
  <c r="O444" i="6"/>
  <c r="M444" i="6"/>
  <c r="N444" i="6" s="1"/>
  <c r="L444" i="6"/>
  <c r="K444" i="6"/>
  <c r="O428" i="6"/>
  <c r="M428" i="6"/>
  <c r="N428" i="6" s="1"/>
  <c r="K428" i="6"/>
  <c r="P412" i="6"/>
  <c r="O412" i="6"/>
  <c r="M412" i="6"/>
  <c r="N412" i="6" s="1"/>
  <c r="L412" i="6"/>
  <c r="K412" i="6"/>
  <c r="P396" i="6"/>
  <c r="O396" i="6"/>
  <c r="M396" i="6"/>
  <c r="N396" i="6" s="1"/>
  <c r="K396" i="6"/>
  <c r="P380" i="6"/>
  <c r="O380" i="6"/>
  <c r="M380" i="6"/>
  <c r="N380" i="6" s="1"/>
  <c r="K380" i="6"/>
  <c r="L380" i="6"/>
  <c r="O364" i="6"/>
  <c r="M364" i="6"/>
  <c r="N364" i="6" s="1"/>
  <c r="L364" i="6"/>
  <c r="K364" i="6"/>
  <c r="O348" i="6"/>
  <c r="M348" i="6"/>
  <c r="N348" i="6" s="1"/>
  <c r="K348" i="6"/>
  <c r="L348" i="6"/>
  <c r="P332" i="6"/>
  <c r="O332" i="6"/>
  <c r="M332" i="6"/>
  <c r="N332" i="6" s="1"/>
  <c r="L332" i="6"/>
  <c r="K332" i="6"/>
  <c r="O316" i="6"/>
  <c r="M316" i="6"/>
  <c r="N316" i="6" s="1"/>
  <c r="K316" i="6"/>
  <c r="L316" i="6"/>
  <c r="O300" i="6"/>
  <c r="L300" i="6"/>
  <c r="M300" i="6"/>
  <c r="N300" i="6" s="1"/>
  <c r="K300" i="6"/>
  <c r="P284" i="6"/>
  <c r="O284" i="6"/>
  <c r="M284" i="6"/>
  <c r="N284" i="6" s="1"/>
  <c r="K284" i="6"/>
  <c r="P268" i="6"/>
  <c r="O268" i="6"/>
  <c r="M268" i="6"/>
  <c r="N268" i="6" s="1"/>
  <c r="L268" i="6"/>
  <c r="K268" i="6"/>
  <c r="O252" i="6"/>
  <c r="M252" i="6"/>
  <c r="N252" i="6" s="1"/>
  <c r="L252" i="6"/>
  <c r="K252" i="6"/>
  <c r="P236" i="6"/>
  <c r="O236" i="6"/>
  <c r="M236" i="6"/>
  <c r="N236" i="6" s="1"/>
  <c r="K236" i="6"/>
  <c r="L236" i="6"/>
  <c r="P220" i="6"/>
  <c r="O220" i="6"/>
  <c r="M220" i="6"/>
  <c r="N220" i="6" s="1"/>
  <c r="L220" i="6"/>
  <c r="K220" i="6"/>
  <c r="O204" i="6"/>
  <c r="M204" i="6"/>
  <c r="N204" i="6" s="1"/>
  <c r="K204" i="6"/>
  <c r="L204" i="6"/>
  <c r="O188" i="6"/>
  <c r="M188" i="6"/>
  <c r="N188" i="6" s="1"/>
  <c r="L188" i="6"/>
  <c r="K188" i="6"/>
  <c r="O172" i="6"/>
  <c r="M172" i="6"/>
  <c r="N172" i="6" s="1"/>
  <c r="K172" i="6"/>
  <c r="P156" i="6"/>
  <c r="O156" i="6"/>
  <c r="M156" i="6"/>
  <c r="N156" i="6" s="1"/>
  <c r="L156" i="6"/>
  <c r="K156" i="6"/>
  <c r="P140" i="6"/>
  <c r="O140" i="6"/>
  <c r="M140" i="6"/>
  <c r="N140" i="6" s="1"/>
  <c r="K140" i="6"/>
  <c r="O124" i="6"/>
  <c r="M124" i="6"/>
  <c r="N124" i="6" s="1"/>
  <c r="K124" i="6"/>
  <c r="L124" i="6"/>
  <c r="O108" i="6"/>
  <c r="M108" i="6"/>
  <c r="N108" i="6" s="1"/>
  <c r="L108" i="6"/>
  <c r="K108" i="6"/>
  <c r="P92" i="6"/>
  <c r="O92" i="6"/>
  <c r="M92" i="6"/>
  <c r="N92" i="6" s="1"/>
  <c r="K92" i="6"/>
  <c r="L92" i="6"/>
  <c r="O76" i="6"/>
  <c r="M76" i="6"/>
  <c r="N76" i="6" s="1"/>
  <c r="L76" i="6"/>
  <c r="K76" i="6"/>
  <c r="P60" i="6"/>
  <c r="O60" i="6"/>
  <c r="M60" i="6"/>
  <c r="N60" i="6" s="1"/>
  <c r="K60" i="6"/>
  <c r="P44" i="6"/>
  <c r="O44" i="6"/>
  <c r="M44" i="6"/>
  <c r="N44" i="6" s="1"/>
  <c r="K44" i="6"/>
  <c r="L44" i="6"/>
  <c r="P28" i="6"/>
  <c r="O28" i="6"/>
  <c r="M28" i="6"/>
  <c r="N28" i="6" s="1"/>
  <c r="L28" i="6"/>
  <c r="K28" i="6"/>
  <c r="J911" i="6"/>
  <c r="X911" i="6" s="1"/>
  <c r="J876" i="6"/>
  <c r="J800" i="6"/>
  <c r="J766" i="6"/>
  <c r="J655" i="6"/>
  <c r="X655" i="6" s="1"/>
  <c r="J620" i="6"/>
  <c r="J582" i="6"/>
  <c r="J510" i="6"/>
  <c r="J430" i="6"/>
  <c r="J342" i="6"/>
  <c r="J302" i="6"/>
  <c r="J174" i="6"/>
  <c r="J86" i="6"/>
  <c r="J46" i="6"/>
  <c r="K46" i="6"/>
  <c r="Y46" i="6" s="1"/>
  <c r="K174" i="6"/>
  <c r="K222" i="6"/>
  <c r="K326" i="6"/>
  <c r="K783" i="6"/>
  <c r="L735" i="6"/>
  <c r="L572" i="6"/>
  <c r="L175" i="6"/>
  <c r="M975" i="6"/>
  <c r="N975" i="6" s="1"/>
  <c r="P987" i="6"/>
  <c r="O987" i="6"/>
  <c r="L987" i="6"/>
  <c r="M987" i="6"/>
  <c r="N987" i="6" s="1"/>
  <c r="K987" i="6"/>
  <c r="P971" i="6"/>
  <c r="O971" i="6"/>
  <c r="L971" i="6"/>
  <c r="M971" i="6"/>
  <c r="N971" i="6" s="1"/>
  <c r="K971" i="6"/>
  <c r="P955" i="6"/>
  <c r="O955" i="6"/>
  <c r="L955" i="6"/>
  <c r="M955" i="6"/>
  <c r="N955" i="6" s="1"/>
  <c r="K955" i="6"/>
  <c r="O939" i="6"/>
  <c r="L939" i="6"/>
  <c r="M939" i="6"/>
  <c r="N939" i="6" s="1"/>
  <c r="K939" i="6"/>
  <c r="P923" i="6"/>
  <c r="O923" i="6"/>
  <c r="L923" i="6"/>
  <c r="M923" i="6"/>
  <c r="N923" i="6" s="1"/>
  <c r="K923" i="6"/>
  <c r="O907" i="6"/>
  <c r="L907" i="6"/>
  <c r="M907" i="6"/>
  <c r="N907" i="6" s="1"/>
  <c r="K907" i="6"/>
  <c r="P891" i="6"/>
  <c r="O891" i="6"/>
  <c r="L891" i="6"/>
  <c r="M891" i="6"/>
  <c r="N891" i="6" s="1"/>
  <c r="K891" i="6"/>
  <c r="O875" i="6"/>
  <c r="L875" i="6"/>
  <c r="M875" i="6"/>
  <c r="N875" i="6" s="1"/>
  <c r="K875" i="6"/>
  <c r="O859" i="6"/>
  <c r="L859" i="6"/>
  <c r="M859" i="6"/>
  <c r="N859" i="6" s="1"/>
  <c r="K859" i="6"/>
  <c r="O843" i="6"/>
  <c r="L843" i="6"/>
  <c r="M843" i="6"/>
  <c r="N843" i="6" s="1"/>
  <c r="K843" i="6"/>
  <c r="P827" i="6"/>
  <c r="O827" i="6"/>
  <c r="L827" i="6"/>
  <c r="M827" i="6"/>
  <c r="N827" i="6" s="1"/>
  <c r="K827" i="6"/>
  <c r="P811" i="6"/>
  <c r="O811" i="6"/>
  <c r="L811" i="6"/>
  <c r="M811" i="6"/>
  <c r="N811" i="6" s="1"/>
  <c r="K811" i="6"/>
  <c r="O795" i="6"/>
  <c r="L795" i="6"/>
  <c r="M795" i="6"/>
  <c r="N795" i="6" s="1"/>
  <c r="K795" i="6"/>
  <c r="P779" i="6"/>
  <c r="O779" i="6"/>
  <c r="L779" i="6"/>
  <c r="M779" i="6"/>
  <c r="N779" i="6" s="1"/>
  <c r="K779" i="6"/>
  <c r="O763" i="6"/>
  <c r="L763" i="6"/>
  <c r="M763" i="6"/>
  <c r="N763" i="6" s="1"/>
  <c r="O747" i="6"/>
  <c r="L747" i="6"/>
  <c r="M747" i="6"/>
  <c r="N747" i="6" s="1"/>
  <c r="K747" i="6"/>
  <c r="P731" i="6"/>
  <c r="O731" i="6"/>
  <c r="L731" i="6"/>
  <c r="M731" i="6"/>
  <c r="N731" i="6" s="1"/>
  <c r="K731" i="6"/>
  <c r="O715" i="6"/>
  <c r="L715" i="6"/>
  <c r="M715" i="6"/>
  <c r="N715" i="6" s="1"/>
  <c r="K715" i="6"/>
  <c r="O699" i="6"/>
  <c r="L699" i="6"/>
  <c r="M699" i="6"/>
  <c r="N699" i="6" s="1"/>
  <c r="K699" i="6"/>
  <c r="P683" i="6"/>
  <c r="O683" i="6"/>
  <c r="L683" i="6"/>
  <c r="M683" i="6"/>
  <c r="N683" i="6" s="1"/>
  <c r="O667" i="6"/>
  <c r="L667" i="6"/>
  <c r="M667" i="6"/>
  <c r="N667" i="6" s="1"/>
  <c r="O651" i="6"/>
  <c r="L651" i="6"/>
  <c r="M651" i="6"/>
  <c r="N651" i="6" s="1"/>
  <c r="K651" i="6"/>
  <c r="P635" i="6"/>
  <c r="O635" i="6"/>
  <c r="L635" i="6"/>
  <c r="M635" i="6"/>
  <c r="N635" i="6" s="1"/>
  <c r="K635" i="6"/>
  <c r="O619" i="6"/>
  <c r="L619" i="6"/>
  <c r="M619" i="6"/>
  <c r="N619" i="6" s="1"/>
  <c r="K619" i="6"/>
  <c r="P603" i="6"/>
  <c r="O603" i="6"/>
  <c r="L603" i="6"/>
  <c r="M603" i="6"/>
  <c r="N603" i="6" s="1"/>
  <c r="K603" i="6"/>
  <c r="P587" i="6"/>
  <c r="O587" i="6"/>
  <c r="L587" i="6"/>
  <c r="M587" i="6"/>
  <c r="N587" i="6" s="1"/>
  <c r="K587" i="6"/>
  <c r="O571" i="6"/>
  <c r="L571" i="6"/>
  <c r="M571" i="6"/>
  <c r="N571" i="6" s="1"/>
  <c r="K571" i="6"/>
  <c r="P555" i="6"/>
  <c r="O555" i="6"/>
  <c r="L555" i="6"/>
  <c r="M555" i="6"/>
  <c r="N555" i="6" s="1"/>
  <c r="K555" i="6"/>
  <c r="P539" i="6"/>
  <c r="O539" i="6"/>
  <c r="L539" i="6"/>
  <c r="M539" i="6"/>
  <c r="N539" i="6" s="1"/>
  <c r="K539" i="6"/>
  <c r="P523" i="6"/>
  <c r="O523" i="6"/>
  <c r="L523" i="6"/>
  <c r="M523" i="6"/>
  <c r="N523" i="6" s="1"/>
  <c r="K523" i="6"/>
  <c r="O507" i="6"/>
  <c r="L507" i="6"/>
  <c r="M507" i="6"/>
  <c r="N507" i="6" s="1"/>
  <c r="K507" i="6"/>
  <c r="O491" i="6"/>
  <c r="L491" i="6"/>
  <c r="M491" i="6"/>
  <c r="N491" i="6" s="1"/>
  <c r="K491" i="6"/>
  <c r="O475" i="6"/>
  <c r="L475" i="6"/>
  <c r="M475" i="6"/>
  <c r="N475" i="6" s="1"/>
  <c r="K475" i="6"/>
  <c r="J475" i="6"/>
  <c r="O459" i="6"/>
  <c r="L459" i="6"/>
  <c r="M459" i="6"/>
  <c r="N459" i="6" s="1"/>
  <c r="K459" i="6"/>
  <c r="Y459" i="6" s="1"/>
  <c r="J459" i="6"/>
  <c r="O443" i="6"/>
  <c r="M443" i="6"/>
  <c r="N443" i="6" s="1"/>
  <c r="L443" i="6"/>
  <c r="K443" i="6"/>
  <c r="J443" i="6"/>
  <c r="O427" i="6"/>
  <c r="M427" i="6"/>
  <c r="N427" i="6" s="1"/>
  <c r="L427" i="6"/>
  <c r="K427" i="6"/>
  <c r="Y427" i="6" s="1"/>
  <c r="J427" i="6"/>
  <c r="P411" i="6"/>
  <c r="O411" i="6"/>
  <c r="M411" i="6"/>
  <c r="N411" i="6" s="1"/>
  <c r="L411" i="6"/>
  <c r="K411" i="6"/>
  <c r="J411" i="6"/>
  <c r="P395" i="6"/>
  <c r="O395" i="6"/>
  <c r="M395" i="6"/>
  <c r="N395" i="6" s="1"/>
  <c r="L395" i="6"/>
  <c r="K395" i="6"/>
  <c r="J395" i="6"/>
  <c r="O379" i="6"/>
  <c r="M379" i="6"/>
  <c r="N379" i="6" s="1"/>
  <c r="L379" i="6"/>
  <c r="K379" i="6"/>
  <c r="J379" i="6"/>
  <c r="P363" i="6"/>
  <c r="O363" i="6"/>
  <c r="M363" i="6"/>
  <c r="N363" i="6" s="1"/>
  <c r="L363" i="6"/>
  <c r="K363" i="6"/>
  <c r="J363" i="6"/>
  <c r="P347" i="6"/>
  <c r="O347" i="6"/>
  <c r="M347" i="6"/>
  <c r="N347" i="6" s="1"/>
  <c r="L347" i="6"/>
  <c r="K347" i="6"/>
  <c r="J347" i="6"/>
  <c r="P331" i="6"/>
  <c r="O331" i="6"/>
  <c r="M331" i="6"/>
  <c r="N331" i="6" s="1"/>
  <c r="L331" i="6"/>
  <c r="K331" i="6"/>
  <c r="J331" i="6"/>
  <c r="P315" i="6"/>
  <c r="O315" i="6"/>
  <c r="M315" i="6"/>
  <c r="N315" i="6" s="1"/>
  <c r="L315" i="6"/>
  <c r="K315" i="6"/>
  <c r="J315" i="6"/>
  <c r="O299" i="6"/>
  <c r="M299" i="6"/>
  <c r="N299" i="6" s="1"/>
  <c r="L299" i="6"/>
  <c r="K299" i="6"/>
  <c r="J299" i="6"/>
  <c r="O283" i="6"/>
  <c r="M283" i="6"/>
  <c r="N283" i="6" s="1"/>
  <c r="L283" i="6"/>
  <c r="K283" i="6"/>
  <c r="J283" i="6"/>
  <c r="O267" i="6"/>
  <c r="M267" i="6"/>
  <c r="N267" i="6" s="1"/>
  <c r="L267" i="6"/>
  <c r="K267" i="6"/>
  <c r="J267" i="6"/>
  <c r="O251" i="6"/>
  <c r="M251" i="6"/>
  <c r="N251" i="6" s="1"/>
  <c r="L251" i="6"/>
  <c r="K251" i="6"/>
  <c r="J251" i="6"/>
  <c r="P235" i="6"/>
  <c r="O235" i="6"/>
  <c r="M235" i="6"/>
  <c r="N235" i="6" s="1"/>
  <c r="L235" i="6"/>
  <c r="K235" i="6"/>
  <c r="J235" i="6"/>
  <c r="O219" i="6"/>
  <c r="M219" i="6"/>
  <c r="N219" i="6" s="1"/>
  <c r="L219" i="6"/>
  <c r="K219" i="6"/>
  <c r="J219" i="6"/>
  <c r="P203" i="6"/>
  <c r="O203" i="6"/>
  <c r="M203" i="6"/>
  <c r="N203" i="6" s="1"/>
  <c r="L203" i="6"/>
  <c r="K203" i="6"/>
  <c r="J203" i="6"/>
  <c r="O187" i="6"/>
  <c r="M187" i="6"/>
  <c r="N187" i="6" s="1"/>
  <c r="L187" i="6"/>
  <c r="K187" i="6"/>
  <c r="J187" i="6"/>
  <c r="P171" i="6"/>
  <c r="O171" i="6"/>
  <c r="M171" i="6"/>
  <c r="N171" i="6" s="1"/>
  <c r="L171" i="6"/>
  <c r="K171" i="6"/>
  <c r="J171" i="6"/>
  <c r="P155" i="6"/>
  <c r="O155" i="6"/>
  <c r="M155" i="6"/>
  <c r="N155" i="6" s="1"/>
  <c r="L155" i="6"/>
  <c r="K155" i="6"/>
  <c r="J155" i="6"/>
  <c r="P139" i="6"/>
  <c r="O139" i="6"/>
  <c r="M139" i="6"/>
  <c r="N139" i="6" s="1"/>
  <c r="L139" i="6"/>
  <c r="K139" i="6"/>
  <c r="J139" i="6"/>
  <c r="O123" i="6"/>
  <c r="M123" i="6"/>
  <c r="N123" i="6" s="1"/>
  <c r="L123" i="6"/>
  <c r="K123" i="6"/>
  <c r="J123" i="6"/>
  <c r="P107" i="6"/>
  <c r="O107" i="6"/>
  <c r="M107" i="6"/>
  <c r="N107" i="6" s="1"/>
  <c r="L107" i="6"/>
  <c r="K107" i="6"/>
  <c r="J107" i="6"/>
  <c r="P91" i="6"/>
  <c r="O91" i="6"/>
  <c r="M91" i="6"/>
  <c r="N91" i="6" s="1"/>
  <c r="L91" i="6"/>
  <c r="K91" i="6"/>
  <c r="J91" i="6"/>
  <c r="O75" i="6"/>
  <c r="M75" i="6"/>
  <c r="N75" i="6" s="1"/>
  <c r="L75" i="6"/>
  <c r="K75" i="6"/>
  <c r="J75" i="6"/>
  <c r="O59" i="6"/>
  <c r="M59" i="6"/>
  <c r="N59" i="6" s="1"/>
  <c r="L59" i="6"/>
  <c r="K59" i="6"/>
  <c r="J59" i="6"/>
  <c r="O43" i="6"/>
  <c r="M43" i="6"/>
  <c r="N43" i="6" s="1"/>
  <c r="L43" i="6"/>
  <c r="K43" i="6"/>
  <c r="J43" i="6"/>
  <c r="P27" i="6"/>
  <c r="O27" i="6"/>
  <c r="M27" i="6"/>
  <c r="N27" i="6" s="1"/>
  <c r="L27" i="6"/>
  <c r="K27" i="6"/>
  <c r="J27" i="6"/>
  <c r="P11" i="6"/>
  <c r="O11" i="6"/>
  <c r="M11" i="6"/>
  <c r="N11" i="6" s="1"/>
  <c r="L11" i="6"/>
  <c r="K11" i="6"/>
  <c r="J11" i="6"/>
  <c r="J910" i="6"/>
  <c r="J875" i="6"/>
  <c r="J799" i="6"/>
  <c r="J764" i="6"/>
  <c r="J688" i="6"/>
  <c r="J654" i="6"/>
  <c r="J619" i="6"/>
  <c r="J543" i="6"/>
  <c r="J508" i="6"/>
  <c r="J428" i="6"/>
  <c r="J383" i="6"/>
  <c r="J300" i="6"/>
  <c r="J255" i="6"/>
  <c r="X255" i="6" s="1"/>
  <c r="J172" i="6"/>
  <c r="J127" i="6"/>
  <c r="W127" i="6" s="1"/>
  <c r="J44" i="6"/>
  <c r="K502" i="6"/>
  <c r="K684" i="6"/>
  <c r="K784" i="6"/>
  <c r="L895" i="6"/>
  <c r="L732" i="6"/>
  <c r="L543" i="6"/>
  <c r="L172" i="6"/>
  <c r="M720" i="6"/>
  <c r="N720" i="6" s="1"/>
  <c r="P978" i="6"/>
  <c r="M978" i="6"/>
  <c r="N978" i="6" s="1"/>
  <c r="J978" i="6"/>
  <c r="L978" i="6"/>
  <c r="P914" i="6"/>
  <c r="M914" i="6"/>
  <c r="N914" i="6" s="1"/>
  <c r="O914" i="6"/>
  <c r="J914" i="6"/>
  <c r="L914" i="6"/>
  <c r="P882" i="6"/>
  <c r="O882" i="6"/>
  <c r="M882" i="6"/>
  <c r="N882" i="6" s="1"/>
  <c r="J882" i="6"/>
  <c r="L882" i="6"/>
  <c r="O866" i="6"/>
  <c r="M866" i="6"/>
  <c r="N866" i="6" s="1"/>
  <c r="J866" i="6"/>
  <c r="K866" i="6"/>
  <c r="O834" i="6"/>
  <c r="M834" i="6"/>
  <c r="N834" i="6" s="1"/>
  <c r="J834" i="6"/>
  <c r="K834" i="6"/>
  <c r="M802" i="6"/>
  <c r="N802" i="6" s="1"/>
  <c r="K802" i="6"/>
  <c r="J802" i="6"/>
  <c r="O802" i="6"/>
  <c r="P770" i="6"/>
  <c r="M770" i="6"/>
  <c r="N770" i="6" s="1"/>
  <c r="O770" i="6"/>
  <c r="J770" i="6"/>
  <c r="K770" i="6"/>
  <c r="O738" i="6"/>
  <c r="M738" i="6"/>
  <c r="N738" i="6" s="1"/>
  <c r="K738" i="6"/>
  <c r="J738" i="6"/>
  <c r="O706" i="6"/>
  <c r="M706" i="6"/>
  <c r="N706" i="6" s="1"/>
  <c r="J706" i="6"/>
  <c r="K706" i="6"/>
  <c r="O674" i="6"/>
  <c r="M674" i="6"/>
  <c r="N674" i="6" s="1"/>
  <c r="J674" i="6"/>
  <c r="K674" i="6"/>
  <c r="P642" i="6"/>
  <c r="O642" i="6"/>
  <c r="M642" i="6"/>
  <c r="N642" i="6" s="1"/>
  <c r="J642" i="6"/>
  <c r="K642" i="6"/>
  <c r="P546" i="6"/>
  <c r="O546" i="6"/>
  <c r="M546" i="6"/>
  <c r="N546" i="6" s="1"/>
  <c r="L546" i="6"/>
  <c r="K546" i="6"/>
  <c r="J546" i="6"/>
  <c r="P498" i="6"/>
  <c r="M498" i="6"/>
  <c r="N498" i="6" s="1"/>
  <c r="O498" i="6"/>
  <c r="L498" i="6"/>
  <c r="K498" i="6"/>
  <c r="J498" i="6"/>
  <c r="O466" i="6"/>
  <c r="M466" i="6"/>
  <c r="N466" i="6" s="1"/>
  <c r="L466" i="6"/>
  <c r="K466" i="6"/>
  <c r="J466" i="6"/>
  <c r="O434" i="6"/>
  <c r="M434" i="6"/>
  <c r="N434" i="6" s="1"/>
  <c r="L434" i="6"/>
  <c r="K434" i="6"/>
  <c r="J434" i="6"/>
  <c r="P402" i="6"/>
  <c r="M402" i="6"/>
  <c r="N402" i="6" s="1"/>
  <c r="O402" i="6"/>
  <c r="L402" i="6"/>
  <c r="K402" i="6"/>
  <c r="J402" i="6"/>
  <c r="P370" i="6"/>
  <c r="O370" i="6"/>
  <c r="M370" i="6"/>
  <c r="N370" i="6" s="1"/>
  <c r="L370" i="6"/>
  <c r="K370" i="6"/>
  <c r="J370" i="6"/>
  <c r="P338" i="6"/>
  <c r="M338" i="6"/>
  <c r="N338" i="6" s="1"/>
  <c r="L338" i="6"/>
  <c r="O338" i="6"/>
  <c r="K338" i="6"/>
  <c r="J338" i="6"/>
  <c r="M306" i="6"/>
  <c r="N306" i="6" s="1"/>
  <c r="O306" i="6"/>
  <c r="L306" i="6"/>
  <c r="K306" i="6"/>
  <c r="J306" i="6"/>
  <c r="O274" i="6"/>
  <c r="M274" i="6"/>
  <c r="N274" i="6" s="1"/>
  <c r="L274" i="6"/>
  <c r="K274" i="6"/>
  <c r="J274" i="6"/>
  <c r="M242" i="6"/>
  <c r="N242" i="6" s="1"/>
  <c r="O242" i="6"/>
  <c r="L242" i="6"/>
  <c r="K242" i="6"/>
  <c r="Y242" i="6" s="1"/>
  <c r="J242" i="6"/>
  <c r="O210" i="6"/>
  <c r="M210" i="6"/>
  <c r="N210" i="6" s="1"/>
  <c r="L210" i="6"/>
  <c r="K210" i="6"/>
  <c r="J210" i="6"/>
  <c r="O178" i="6"/>
  <c r="M178" i="6"/>
  <c r="N178" i="6" s="1"/>
  <c r="L178" i="6"/>
  <c r="K178" i="6"/>
  <c r="J178" i="6"/>
  <c r="M146" i="6"/>
  <c r="N146" i="6" s="1"/>
  <c r="O146" i="6"/>
  <c r="L146" i="6"/>
  <c r="K146" i="6"/>
  <c r="J146" i="6"/>
  <c r="P114" i="6"/>
  <c r="O114" i="6"/>
  <c r="M114" i="6"/>
  <c r="N114" i="6" s="1"/>
  <c r="L114" i="6"/>
  <c r="K114" i="6"/>
  <c r="J114" i="6"/>
  <c r="P82" i="6"/>
  <c r="M82" i="6"/>
  <c r="N82" i="6" s="1"/>
  <c r="O82" i="6"/>
  <c r="L82" i="6"/>
  <c r="K82" i="6"/>
  <c r="J82" i="6"/>
  <c r="M50" i="6"/>
  <c r="N50" i="6" s="1"/>
  <c r="O50" i="6"/>
  <c r="L50" i="6"/>
  <c r="K50" i="6"/>
  <c r="J50" i="6"/>
  <c r="P480" i="6"/>
  <c r="O480" i="6"/>
  <c r="L480" i="6"/>
  <c r="M480" i="6"/>
  <c r="N480" i="6" s="1"/>
  <c r="K480" i="6"/>
  <c r="L2" i="6"/>
  <c r="M2" i="6"/>
  <c r="N2" i="6" s="1"/>
  <c r="K2" i="6"/>
  <c r="J2" i="6"/>
  <c r="P986" i="6"/>
  <c r="O986" i="6"/>
  <c r="L986" i="6"/>
  <c r="K986" i="6"/>
  <c r="M986" i="6"/>
  <c r="N986" i="6" s="1"/>
  <c r="J986" i="6"/>
  <c r="O970" i="6"/>
  <c r="L970" i="6"/>
  <c r="K970" i="6"/>
  <c r="M970" i="6"/>
  <c r="N970" i="6" s="1"/>
  <c r="J970" i="6"/>
  <c r="O954" i="6"/>
  <c r="L954" i="6"/>
  <c r="K954" i="6"/>
  <c r="Y954" i="6" s="1"/>
  <c r="M954" i="6"/>
  <c r="N954" i="6" s="1"/>
  <c r="J954" i="6"/>
  <c r="O938" i="6"/>
  <c r="L938" i="6"/>
  <c r="K938" i="6"/>
  <c r="Y938" i="6" s="1"/>
  <c r="M938" i="6"/>
  <c r="N938" i="6" s="1"/>
  <c r="J938" i="6"/>
  <c r="P922" i="6"/>
  <c r="O922" i="6"/>
  <c r="L922" i="6"/>
  <c r="K922" i="6"/>
  <c r="M922" i="6"/>
  <c r="N922" i="6" s="1"/>
  <c r="J922" i="6"/>
  <c r="P906" i="6"/>
  <c r="O906" i="6"/>
  <c r="L906" i="6"/>
  <c r="K906" i="6"/>
  <c r="M906" i="6"/>
  <c r="N906" i="6" s="1"/>
  <c r="J906" i="6"/>
  <c r="O890" i="6"/>
  <c r="L890" i="6"/>
  <c r="K890" i="6"/>
  <c r="M890" i="6"/>
  <c r="N890" i="6" s="1"/>
  <c r="J890" i="6"/>
  <c r="O874" i="6"/>
  <c r="L874" i="6"/>
  <c r="K874" i="6"/>
  <c r="Y874" i="6" s="1"/>
  <c r="M874" i="6"/>
  <c r="N874" i="6" s="1"/>
  <c r="J874" i="6"/>
  <c r="O858" i="6"/>
  <c r="L858" i="6"/>
  <c r="K858" i="6"/>
  <c r="M858" i="6"/>
  <c r="N858" i="6" s="1"/>
  <c r="J858" i="6"/>
  <c r="O842" i="6"/>
  <c r="L842" i="6"/>
  <c r="K842" i="6"/>
  <c r="M842" i="6"/>
  <c r="N842" i="6" s="1"/>
  <c r="J842" i="6"/>
  <c r="O826" i="6"/>
  <c r="L826" i="6"/>
  <c r="K826" i="6"/>
  <c r="M826" i="6"/>
  <c r="N826" i="6" s="1"/>
  <c r="J826" i="6"/>
  <c r="P810" i="6"/>
  <c r="O810" i="6"/>
  <c r="L810" i="6"/>
  <c r="K810" i="6"/>
  <c r="M810" i="6"/>
  <c r="N810" i="6" s="1"/>
  <c r="J810" i="6"/>
  <c r="O794" i="6"/>
  <c r="L794" i="6"/>
  <c r="K794" i="6"/>
  <c r="M794" i="6"/>
  <c r="N794" i="6" s="1"/>
  <c r="J794" i="6"/>
  <c r="O778" i="6"/>
  <c r="L778" i="6"/>
  <c r="K778" i="6"/>
  <c r="M778" i="6"/>
  <c r="N778" i="6" s="1"/>
  <c r="J778" i="6"/>
  <c r="O762" i="6"/>
  <c r="L762" i="6"/>
  <c r="K762" i="6"/>
  <c r="M762" i="6"/>
  <c r="N762" i="6" s="1"/>
  <c r="J762" i="6"/>
  <c r="O746" i="6"/>
  <c r="L746" i="6"/>
  <c r="K746" i="6"/>
  <c r="M746" i="6"/>
  <c r="N746" i="6" s="1"/>
  <c r="J746" i="6"/>
  <c r="P730" i="6"/>
  <c r="O730" i="6"/>
  <c r="L730" i="6"/>
  <c r="K730" i="6"/>
  <c r="M730" i="6"/>
  <c r="N730" i="6" s="1"/>
  <c r="J730" i="6"/>
  <c r="O714" i="6"/>
  <c r="L714" i="6"/>
  <c r="K714" i="6"/>
  <c r="M714" i="6"/>
  <c r="N714" i="6" s="1"/>
  <c r="J714" i="6"/>
  <c r="O698" i="6"/>
  <c r="L698" i="6"/>
  <c r="K698" i="6"/>
  <c r="M698" i="6"/>
  <c r="N698" i="6" s="1"/>
  <c r="J698" i="6"/>
  <c r="O682" i="6"/>
  <c r="L682" i="6"/>
  <c r="K682" i="6"/>
  <c r="M682" i="6"/>
  <c r="N682" i="6" s="1"/>
  <c r="J682" i="6"/>
  <c r="P666" i="6"/>
  <c r="O666" i="6"/>
  <c r="L666" i="6"/>
  <c r="K666" i="6"/>
  <c r="M666" i="6"/>
  <c r="N666" i="6" s="1"/>
  <c r="J666" i="6"/>
  <c r="O650" i="6"/>
  <c r="L650" i="6"/>
  <c r="K650" i="6"/>
  <c r="M650" i="6"/>
  <c r="N650" i="6" s="1"/>
  <c r="J650" i="6"/>
  <c r="O634" i="6"/>
  <c r="L634" i="6"/>
  <c r="K634" i="6"/>
  <c r="M634" i="6"/>
  <c r="N634" i="6" s="1"/>
  <c r="J634" i="6"/>
  <c r="O618" i="6"/>
  <c r="L618" i="6"/>
  <c r="M618" i="6"/>
  <c r="N618" i="6" s="1"/>
  <c r="K618" i="6"/>
  <c r="J618" i="6"/>
  <c r="O602" i="6"/>
  <c r="L602" i="6"/>
  <c r="M602" i="6"/>
  <c r="N602" i="6" s="1"/>
  <c r="K602" i="6"/>
  <c r="J602" i="6"/>
  <c r="O586" i="6"/>
  <c r="L586" i="6"/>
  <c r="M586" i="6"/>
  <c r="N586" i="6" s="1"/>
  <c r="K586" i="6"/>
  <c r="J586" i="6"/>
  <c r="O570" i="6"/>
  <c r="L570" i="6"/>
  <c r="M570" i="6"/>
  <c r="N570" i="6" s="1"/>
  <c r="K570" i="6"/>
  <c r="J570" i="6"/>
  <c r="O554" i="6"/>
  <c r="L554" i="6"/>
  <c r="M554" i="6"/>
  <c r="N554" i="6" s="1"/>
  <c r="K554" i="6"/>
  <c r="J554" i="6"/>
  <c r="P538" i="6"/>
  <c r="O538" i="6"/>
  <c r="L538" i="6"/>
  <c r="M538" i="6"/>
  <c r="N538" i="6" s="1"/>
  <c r="K538" i="6"/>
  <c r="J538" i="6"/>
  <c r="O522" i="6"/>
  <c r="L522" i="6"/>
  <c r="M522" i="6"/>
  <c r="N522" i="6" s="1"/>
  <c r="K522" i="6"/>
  <c r="J522" i="6"/>
  <c r="O506" i="6"/>
  <c r="L506" i="6"/>
  <c r="M506" i="6"/>
  <c r="N506" i="6" s="1"/>
  <c r="K506" i="6"/>
  <c r="J506" i="6"/>
  <c r="P490" i="6"/>
  <c r="O490" i="6"/>
  <c r="L490" i="6"/>
  <c r="M490" i="6"/>
  <c r="N490" i="6" s="1"/>
  <c r="K490" i="6"/>
  <c r="J490" i="6"/>
  <c r="P474" i="6"/>
  <c r="O474" i="6"/>
  <c r="L474" i="6"/>
  <c r="M474" i="6"/>
  <c r="N474" i="6" s="1"/>
  <c r="K474" i="6"/>
  <c r="J474" i="6"/>
  <c r="O458" i="6"/>
  <c r="L458" i="6"/>
  <c r="M458" i="6"/>
  <c r="N458" i="6" s="1"/>
  <c r="K458" i="6"/>
  <c r="J458" i="6"/>
  <c r="P442" i="6"/>
  <c r="O442" i="6"/>
  <c r="L442" i="6"/>
  <c r="M442" i="6"/>
  <c r="N442" i="6" s="1"/>
  <c r="K442" i="6"/>
  <c r="J442" i="6"/>
  <c r="O426" i="6"/>
  <c r="L426" i="6"/>
  <c r="M426" i="6"/>
  <c r="N426" i="6" s="1"/>
  <c r="K426" i="6"/>
  <c r="J426" i="6"/>
  <c r="P410" i="6"/>
  <c r="O410" i="6"/>
  <c r="L410" i="6"/>
  <c r="K410" i="6"/>
  <c r="J410" i="6"/>
  <c r="O394" i="6"/>
  <c r="L394" i="6"/>
  <c r="K394" i="6"/>
  <c r="J394" i="6"/>
  <c r="O378" i="6"/>
  <c r="L378" i="6"/>
  <c r="M378" i="6"/>
  <c r="N378" i="6" s="1"/>
  <c r="K378" i="6"/>
  <c r="J378" i="6"/>
  <c r="P362" i="6"/>
  <c r="O362" i="6"/>
  <c r="L362" i="6"/>
  <c r="M362" i="6"/>
  <c r="N362" i="6" s="1"/>
  <c r="K362" i="6"/>
  <c r="J362" i="6"/>
  <c r="O346" i="6"/>
  <c r="L346" i="6"/>
  <c r="M346" i="6"/>
  <c r="N346" i="6" s="1"/>
  <c r="K346" i="6"/>
  <c r="J346" i="6"/>
  <c r="O330" i="6"/>
  <c r="L330" i="6"/>
  <c r="M330" i="6"/>
  <c r="N330" i="6" s="1"/>
  <c r="K330" i="6"/>
  <c r="J330" i="6"/>
  <c r="O314" i="6"/>
  <c r="L314" i="6"/>
  <c r="M314" i="6"/>
  <c r="N314" i="6" s="1"/>
  <c r="K314" i="6"/>
  <c r="J314" i="6"/>
  <c r="P298" i="6"/>
  <c r="O298" i="6"/>
  <c r="L298" i="6"/>
  <c r="M298" i="6"/>
  <c r="N298" i="6" s="1"/>
  <c r="K298" i="6"/>
  <c r="J298" i="6"/>
  <c r="O282" i="6"/>
  <c r="L282" i="6"/>
  <c r="M282" i="6"/>
  <c r="N282" i="6" s="1"/>
  <c r="K282" i="6"/>
  <c r="J282" i="6"/>
  <c r="P266" i="6"/>
  <c r="O266" i="6"/>
  <c r="L266" i="6"/>
  <c r="M266" i="6"/>
  <c r="N266" i="6" s="1"/>
  <c r="K266" i="6"/>
  <c r="J266" i="6"/>
  <c r="P250" i="6"/>
  <c r="O250" i="6"/>
  <c r="L250" i="6"/>
  <c r="M250" i="6"/>
  <c r="N250" i="6" s="1"/>
  <c r="K250" i="6"/>
  <c r="J250" i="6"/>
  <c r="P234" i="6"/>
  <c r="O234" i="6"/>
  <c r="L234" i="6"/>
  <c r="M234" i="6"/>
  <c r="N234" i="6" s="1"/>
  <c r="K234" i="6"/>
  <c r="J234" i="6"/>
  <c r="O218" i="6"/>
  <c r="L218" i="6"/>
  <c r="M218" i="6"/>
  <c r="N218" i="6" s="1"/>
  <c r="K218" i="6"/>
  <c r="J218" i="6"/>
  <c r="O202" i="6"/>
  <c r="L202" i="6"/>
  <c r="M202" i="6"/>
  <c r="N202" i="6" s="1"/>
  <c r="K202" i="6"/>
  <c r="J202" i="6"/>
  <c r="O186" i="6"/>
  <c r="L186" i="6"/>
  <c r="M186" i="6"/>
  <c r="N186" i="6" s="1"/>
  <c r="K186" i="6"/>
  <c r="J186" i="6"/>
  <c r="P170" i="6"/>
  <c r="O170" i="6"/>
  <c r="L170" i="6"/>
  <c r="K170" i="6"/>
  <c r="J170" i="6"/>
  <c r="O154" i="6"/>
  <c r="L154" i="6"/>
  <c r="M154" i="6"/>
  <c r="N154" i="6" s="1"/>
  <c r="K154" i="6"/>
  <c r="J154" i="6"/>
  <c r="O138" i="6"/>
  <c r="L138" i="6"/>
  <c r="M138" i="6"/>
  <c r="N138" i="6" s="1"/>
  <c r="K138" i="6"/>
  <c r="J138" i="6"/>
  <c r="O122" i="6"/>
  <c r="M122" i="6"/>
  <c r="N122" i="6" s="1"/>
  <c r="L122" i="6"/>
  <c r="K122" i="6"/>
  <c r="J122" i="6"/>
  <c r="P106" i="6"/>
  <c r="O106" i="6"/>
  <c r="L106" i="6"/>
  <c r="M106" i="6"/>
  <c r="N106" i="6" s="1"/>
  <c r="K106" i="6"/>
  <c r="J106" i="6"/>
  <c r="O90" i="6"/>
  <c r="L90" i="6"/>
  <c r="M90" i="6"/>
  <c r="N90" i="6" s="1"/>
  <c r="K90" i="6"/>
  <c r="J90" i="6"/>
  <c r="P74" i="6"/>
  <c r="O74" i="6"/>
  <c r="L74" i="6"/>
  <c r="M74" i="6"/>
  <c r="N74" i="6" s="1"/>
  <c r="K74" i="6"/>
  <c r="J74" i="6"/>
  <c r="P58" i="6"/>
  <c r="O58" i="6"/>
  <c r="L58" i="6"/>
  <c r="K58" i="6"/>
  <c r="J58" i="6"/>
  <c r="P42" i="6"/>
  <c r="O42" i="6"/>
  <c r="L42" i="6"/>
  <c r="M42" i="6"/>
  <c r="N42" i="6" s="1"/>
  <c r="K42" i="6"/>
  <c r="J42" i="6"/>
  <c r="O26" i="6"/>
  <c r="L26" i="6"/>
  <c r="M26" i="6"/>
  <c r="N26" i="6" s="1"/>
  <c r="K26" i="6"/>
  <c r="J26" i="6"/>
  <c r="J943" i="6"/>
  <c r="J908" i="6"/>
  <c r="J798" i="6"/>
  <c r="J763" i="6"/>
  <c r="J687" i="6"/>
  <c r="J652" i="6"/>
  <c r="J576" i="6"/>
  <c r="J542" i="6"/>
  <c r="J507" i="6"/>
  <c r="J422" i="6"/>
  <c r="J382" i="6"/>
  <c r="J336" i="6"/>
  <c r="J254" i="6"/>
  <c r="J126" i="6"/>
  <c r="K94" i="6"/>
  <c r="K685" i="6"/>
  <c r="L892" i="6"/>
  <c r="L706" i="6"/>
  <c r="L540" i="6"/>
  <c r="L140" i="6"/>
  <c r="M719" i="6"/>
  <c r="N719" i="6" s="1"/>
  <c r="O976" i="6"/>
  <c r="L976" i="6"/>
  <c r="K976" i="6"/>
  <c r="P880" i="6"/>
  <c r="O880" i="6"/>
  <c r="L880" i="6"/>
  <c r="K880" i="6"/>
  <c r="M880" i="6"/>
  <c r="N880" i="6" s="1"/>
  <c r="P768" i="6"/>
  <c r="O768" i="6"/>
  <c r="L768" i="6"/>
  <c r="M768" i="6"/>
  <c r="N768" i="6" s="1"/>
  <c r="K768" i="6"/>
  <c r="P672" i="6"/>
  <c r="O672" i="6"/>
  <c r="L672" i="6"/>
  <c r="M672" i="6"/>
  <c r="N672" i="6" s="1"/>
  <c r="K672" i="6"/>
  <c r="O592" i="6"/>
  <c r="L592" i="6"/>
  <c r="K592" i="6"/>
  <c r="M592" i="6"/>
  <c r="N592" i="6" s="1"/>
  <c r="O496" i="6"/>
  <c r="L496" i="6"/>
  <c r="K496" i="6"/>
  <c r="M496" i="6"/>
  <c r="N496" i="6" s="1"/>
  <c r="P400" i="6"/>
  <c r="O400" i="6"/>
  <c r="M400" i="6"/>
  <c r="N400" i="6" s="1"/>
  <c r="L400" i="6"/>
  <c r="K400" i="6"/>
  <c r="O320" i="6"/>
  <c r="L320" i="6"/>
  <c r="K320" i="6"/>
  <c r="M320" i="6"/>
  <c r="N320" i="6" s="1"/>
  <c r="P272" i="6"/>
  <c r="O272" i="6"/>
  <c r="M272" i="6"/>
  <c r="N272" i="6" s="1"/>
  <c r="L272" i="6"/>
  <c r="K272" i="6"/>
  <c r="P176" i="6"/>
  <c r="O176" i="6"/>
  <c r="M176" i="6"/>
  <c r="N176" i="6" s="1"/>
  <c r="L176" i="6"/>
  <c r="K176" i="6"/>
  <c r="O48" i="6"/>
  <c r="M48" i="6"/>
  <c r="N48" i="6" s="1"/>
  <c r="L48" i="6"/>
  <c r="K48" i="6"/>
  <c r="O1001" i="6"/>
  <c r="K1001" i="6"/>
  <c r="M1001" i="6"/>
  <c r="N1001" i="6" s="1"/>
  <c r="L1001" i="6"/>
  <c r="J1001" i="6"/>
  <c r="O985" i="6"/>
  <c r="K985" i="6"/>
  <c r="Y985" i="6" s="1"/>
  <c r="M985" i="6"/>
  <c r="N985" i="6" s="1"/>
  <c r="J985" i="6"/>
  <c r="L985" i="6"/>
  <c r="P969" i="6"/>
  <c r="O969" i="6"/>
  <c r="K969" i="6"/>
  <c r="M969" i="6"/>
  <c r="N969" i="6" s="1"/>
  <c r="L969" i="6"/>
  <c r="J969" i="6"/>
  <c r="O953" i="6"/>
  <c r="K953" i="6"/>
  <c r="M953" i="6"/>
  <c r="N953" i="6" s="1"/>
  <c r="J953" i="6"/>
  <c r="L953" i="6"/>
  <c r="O937" i="6"/>
  <c r="K937" i="6"/>
  <c r="Y937" i="6" s="1"/>
  <c r="M937" i="6"/>
  <c r="N937" i="6" s="1"/>
  <c r="L937" i="6"/>
  <c r="J937" i="6"/>
  <c r="O921" i="6"/>
  <c r="K921" i="6"/>
  <c r="M921" i="6"/>
  <c r="N921" i="6" s="1"/>
  <c r="J921" i="6"/>
  <c r="L921" i="6"/>
  <c r="O905" i="6"/>
  <c r="K905" i="6"/>
  <c r="M905" i="6"/>
  <c r="N905" i="6" s="1"/>
  <c r="L905" i="6"/>
  <c r="J905" i="6"/>
  <c r="P889" i="6"/>
  <c r="O889" i="6"/>
  <c r="K889" i="6"/>
  <c r="M889" i="6"/>
  <c r="N889" i="6" s="1"/>
  <c r="J889" i="6"/>
  <c r="L889" i="6"/>
  <c r="O873" i="6"/>
  <c r="K873" i="6"/>
  <c r="M873" i="6"/>
  <c r="N873" i="6" s="1"/>
  <c r="L873" i="6"/>
  <c r="J873" i="6"/>
  <c r="O857" i="6"/>
  <c r="K857" i="6"/>
  <c r="M857" i="6"/>
  <c r="N857" i="6" s="1"/>
  <c r="J857" i="6"/>
  <c r="L857" i="6"/>
  <c r="O841" i="6"/>
  <c r="K841" i="6"/>
  <c r="M841" i="6"/>
  <c r="N841" i="6" s="1"/>
  <c r="L841" i="6"/>
  <c r="J841" i="6"/>
  <c r="O825" i="6"/>
  <c r="K825" i="6"/>
  <c r="M825" i="6"/>
  <c r="N825" i="6" s="1"/>
  <c r="J825" i="6"/>
  <c r="L825" i="6"/>
  <c r="P809" i="6"/>
  <c r="O809" i="6"/>
  <c r="K809" i="6"/>
  <c r="M809" i="6"/>
  <c r="N809" i="6" s="1"/>
  <c r="L809" i="6"/>
  <c r="J809" i="6"/>
  <c r="O793" i="6"/>
  <c r="K793" i="6"/>
  <c r="Y793" i="6" s="1"/>
  <c r="M793" i="6"/>
  <c r="N793" i="6" s="1"/>
  <c r="J793" i="6"/>
  <c r="L793" i="6"/>
  <c r="O777" i="6"/>
  <c r="K777" i="6"/>
  <c r="M777" i="6"/>
  <c r="N777" i="6" s="1"/>
  <c r="L777" i="6"/>
  <c r="J777" i="6"/>
  <c r="O761" i="6"/>
  <c r="K761" i="6"/>
  <c r="M761" i="6"/>
  <c r="N761" i="6" s="1"/>
  <c r="J761" i="6"/>
  <c r="L761" i="6"/>
  <c r="O745" i="6"/>
  <c r="K745" i="6"/>
  <c r="M745" i="6"/>
  <c r="N745" i="6" s="1"/>
  <c r="L745" i="6"/>
  <c r="J745" i="6"/>
  <c r="O729" i="6"/>
  <c r="K729" i="6"/>
  <c r="M729" i="6"/>
  <c r="N729" i="6" s="1"/>
  <c r="J729" i="6"/>
  <c r="L729" i="6"/>
  <c r="O713" i="6"/>
  <c r="M713" i="6"/>
  <c r="N713" i="6" s="1"/>
  <c r="L713" i="6"/>
  <c r="K713" i="6"/>
  <c r="Y713" i="6" s="1"/>
  <c r="J713" i="6"/>
  <c r="O697" i="6"/>
  <c r="M697" i="6"/>
  <c r="N697" i="6" s="1"/>
  <c r="K697" i="6"/>
  <c r="J697" i="6"/>
  <c r="L697" i="6"/>
  <c r="P681" i="6"/>
  <c r="O681" i="6"/>
  <c r="M681" i="6"/>
  <c r="N681" i="6" s="1"/>
  <c r="K681" i="6"/>
  <c r="L681" i="6"/>
  <c r="J681" i="6"/>
  <c r="O665" i="6"/>
  <c r="M665" i="6"/>
  <c r="N665" i="6" s="1"/>
  <c r="J665" i="6"/>
  <c r="L665" i="6"/>
  <c r="P649" i="6"/>
  <c r="O649" i="6"/>
  <c r="M649" i="6"/>
  <c r="N649" i="6" s="1"/>
  <c r="L649" i="6"/>
  <c r="J649" i="6"/>
  <c r="K649" i="6"/>
  <c r="O633" i="6"/>
  <c r="M633" i="6"/>
  <c r="N633" i="6" s="1"/>
  <c r="J633" i="6"/>
  <c r="K633" i="6"/>
  <c r="L633" i="6"/>
  <c r="O617" i="6"/>
  <c r="M617" i="6"/>
  <c r="N617" i="6" s="1"/>
  <c r="L617" i="6"/>
  <c r="J617" i="6"/>
  <c r="K617" i="6"/>
  <c r="O601" i="6"/>
  <c r="M601" i="6"/>
  <c r="N601" i="6" s="1"/>
  <c r="J601" i="6"/>
  <c r="K601" i="6"/>
  <c r="L601" i="6"/>
  <c r="O585" i="6"/>
  <c r="M585" i="6"/>
  <c r="N585" i="6" s="1"/>
  <c r="L585" i="6"/>
  <c r="J585" i="6"/>
  <c r="K585" i="6"/>
  <c r="O569" i="6"/>
  <c r="M569" i="6"/>
  <c r="N569" i="6" s="1"/>
  <c r="J569" i="6"/>
  <c r="K569" i="6"/>
  <c r="L569" i="6"/>
  <c r="P553" i="6"/>
  <c r="O553" i="6"/>
  <c r="M553" i="6"/>
  <c r="N553" i="6" s="1"/>
  <c r="L553" i="6"/>
  <c r="J553" i="6"/>
  <c r="K553" i="6"/>
  <c r="P537" i="6"/>
  <c r="O537" i="6"/>
  <c r="M537" i="6"/>
  <c r="N537" i="6" s="1"/>
  <c r="J537" i="6"/>
  <c r="K537" i="6"/>
  <c r="O521" i="6"/>
  <c r="M521" i="6"/>
  <c r="N521" i="6" s="1"/>
  <c r="L521" i="6"/>
  <c r="J521" i="6"/>
  <c r="K521" i="6"/>
  <c r="P505" i="6"/>
  <c r="O505" i="6"/>
  <c r="M505" i="6"/>
  <c r="N505" i="6" s="1"/>
  <c r="J505" i="6"/>
  <c r="K505" i="6"/>
  <c r="P489" i="6"/>
  <c r="O489" i="6"/>
  <c r="M489" i="6"/>
  <c r="N489" i="6" s="1"/>
  <c r="L489" i="6"/>
  <c r="J489" i="6"/>
  <c r="K489" i="6"/>
  <c r="P473" i="6"/>
  <c r="O473" i="6"/>
  <c r="M473" i="6"/>
  <c r="N473" i="6" s="1"/>
  <c r="L473" i="6"/>
  <c r="J473" i="6"/>
  <c r="K473" i="6"/>
  <c r="O457" i="6"/>
  <c r="M457" i="6"/>
  <c r="N457" i="6" s="1"/>
  <c r="J457" i="6"/>
  <c r="L457" i="6"/>
  <c r="K457" i="6"/>
  <c r="O441" i="6"/>
  <c r="M441" i="6"/>
  <c r="N441" i="6" s="1"/>
  <c r="L441" i="6"/>
  <c r="J441" i="6"/>
  <c r="K441" i="6"/>
  <c r="P425" i="6"/>
  <c r="O425" i="6"/>
  <c r="M425" i="6"/>
  <c r="N425" i="6" s="1"/>
  <c r="J425" i="6"/>
  <c r="K425" i="6"/>
  <c r="L425" i="6"/>
  <c r="P409" i="6"/>
  <c r="O409" i="6"/>
  <c r="L409" i="6"/>
  <c r="J409" i="6"/>
  <c r="K409" i="6"/>
  <c r="O393" i="6"/>
  <c r="J393" i="6"/>
  <c r="K393" i="6"/>
  <c r="M393" i="6"/>
  <c r="N393" i="6" s="1"/>
  <c r="O377" i="6"/>
  <c r="M377" i="6"/>
  <c r="N377" i="6" s="1"/>
  <c r="L377" i="6"/>
  <c r="J377" i="6"/>
  <c r="K377" i="6"/>
  <c r="Y377" i="6" s="1"/>
  <c r="O361" i="6"/>
  <c r="M361" i="6"/>
  <c r="N361" i="6" s="1"/>
  <c r="L361" i="6"/>
  <c r="J361" i="6"/>
  <c r="K361" i="6"/>
  <c r="P345" i="6"/>
  <c r="O345" i="6"/>
  <c r="M345" i="6"/>
  <c r="N345" i="6" s="1"/>
  <c r="J345" i="6"/>
  <c r="L345" i="6"/>
  <c r="K345" i="6"/>
  <c r="P329" i="6"/>
  <c r="O329" i="6"/>
  <c r="M329" i="6"/>
  <c r="N329" i="6" s="1"/>
  <c r="L329" i="6"/>
  <c r="J329" i="6"/>
  <c r="K329" i="6"/>
  <c r="O313" i="6"/>
  <c r="M313" i="6"/>
  <c r="N313" i="6" s="1"/>
  <c r="J313" i="6"/>
  <c r="K313" i="6"/>
  <c r="L313" i="6"/>
  <c r="O297" i="6"/>
  <c r="M297" i="6"/>
  <c r="N297" i="6" s="1"/>
  <c r="L297" i="6"/>
  <c r="J297" i="6"/>
  <c r="K297" i="6"/>
  <c r="O281" i="6"/>
  <c r="M281" i="6"/>
  <c r="N281" i="6" s="1"/>
  <c r="J281" i="6"/>
  <c r="K281" i="6"/>
  <c r="O265" i="6"/>
  <c r="M265" i="6"/>
  <c r="N265" i="6" s="1"/>
  <c r="L265" i="6"/>
  <c r="J265" i="6"/>
  <c r="K265" i="6"/>
  <c r="O249" i="6"/>
  <c r="M249" i="6"/>
  <c r="N249" i="6" s="1"/>
  <c r="J249" i="6"/>
  <c r="K249" i="6"/>
  <c r="O233" i="6"/>
  <c r="M233" i="6"/>
  <c r="N233" i="6" s="1"/>
  <c r="L233" i="6"/>
  <c r="J233" i="6"/>
  <c r="K233" i="6"/>
  <c r="P217" i="6"/>
  <c r="O217" i="6"/>
  <c r="L217" i="6"/>
  <c r="M217" i="6"/>
  <c r="N217" i="6" s="1"/>
  <c r="J217" i="6"/>
  <c r="K217" i="6"/>
  <c r="O201" i="6"/>
  <c r="M201" i="6"/>
  <c r="N201" i="6" s="1"/>
  <c r="J201" i="6"/>
  <c r="L201" i="6"/>
  <c r="K201" i="6"/>
  <c r="Y201" i="6" s="1"/>
  <c r="O185" i="6"/>
  <c r="M185" i="6"/>
  <c r="N185" i="6" s="1"/>
  <c r="L185" i="6"/>
  <c r="J185" i="6"/>
  <c r="K185" i="6"/>
  <c r="O169" i="6"/>
  <c r="J169" i="6"/>
  <c r="K169" i="6"/>
  <c r="L169" i="6"/>
  <c r="P153" i="6"/>
  <c r="O153" i="6"/>
  <c r="M153" i="6"/>
  <c r="N153" i="6" s="1"/>
  <c r="L153" i="6"/>
  <c r="J153" i="6"/>
  <c r="K153" i="6"/>
  <c r="P137" i="6"/>
  <c r="O137" i="6"/>
  <c r="M137" i="6"/>
  <c r="N137" i="6" s="1"/>
  <c r="J137" i="6"/>
  <c r="K137" i="6"/>
  <c r="O121" i="6"/>
  <c r="L121" i="6"/>
  <c r="J121" i="6"/>
  <c r="M121" i="6"/>
  <c r="N121" i="6" s="1"/>
  <c r="K121" i="6"/>
  <c r="O105" i="6"/>
  <c r="M105" i="6"/>
  <c r="N105" i="6" s="1"/>
  <c r="L105" i="6"/>
  <c r="J105" i="6"/>
  <c r="K105" i="6"/>
  <c r="O89" i="6"/>
  <c r="M89" i="6"/>
  <c r="N89" i="6" s="1"/>
  <c r="J89" i="6"/>
  <c r="L89" i="6"/>
  <c r="K89" i="6"/>
  <c r="O73" i="6"/>
  <c r="M73" i="6"/>
  <c r="N73" i="6" s="1"/>
  <c r="L73" i="6"/>
  <c r="J73" i="6"/>
  <c r="K73" i="6"/>
  <c r="Y73" i="6" s="1"/>
  <c r="O57" i="6"/>
  <c r="M57" i="6"/>
  <c r="N57" i="6" s="1"/>
  <c r="J57" i="6"/>
  <c r="K57" i="6"/>
  <c r="O41" i="6"/>
  <c r="M41" i="6"/>
  <c r="N41" i="6" s="1"/>
  <c r="L41" i="6"/>
  <c r="J41" i="6"/>
  <c r="K41" i="6"/>
  <c r="O25" i="6"/>
  <c r="M25" i="6"/>
  <c r="N25" i="6" s="1"/>
  <c r="L25" i="6"/>
  <c r="J25" i="6"/>
  <c r="K25" i="6"/>
  <c r="J976" i="6"/>
  <c r="W976" i="6" s="1"/>
  <c r="J942" i="6"/>
  <c r="J907" i="6"/>
  <c r="J831" i="6"/>
  <c r="J796" i="6"/>
  <c r="J686" i="6"/>
  <c r="J651" i="6"/>
  <c r="J575" i="6"/>
  <c r="J540" i="6"/>
  <c r="J463" i="6"/>
  <c r="J380" i="6"/>
  <c r="J335" i="6"/>
  <c r="J252" i="6"/>
  <c r="J207" i="6"/>
  <c r="J124" i="6"/>
  <c r="J79" i="6"/>
  <c r="K701" i="6"/>
  <c r="L866" i="6"/>
  <c r="L703" i="6"/>
  <c r="L537" i="6"/>
  <c r="L137" i="6"/>
  <c r="M671" i="6"/>
  <c r="N671" i="6" s="1"/>
  <c r="P610" i="6"/>
  <c r="O610" i="6"/>
  <c r="M610" i="6"/>
  <c r="N610" i="6" s="1"/>
  <c r="K610" i="6"/>
  <c r="J610" i="6"/>
  <c r="O993" i="6"/>
  <c r="L993" i="6"/>
  <c r="K993" i="6"/>
  <c r="Y993" i="6" s="1"/>
  <c r="J993" i="6"/>
  <c r="M993" i="6"/>
  <c r="N993" i="6" s="1"/>
  <c r="O961" i="6"/>
  <c r="L961" i="6"/>
  <c r="K961" i="6"/>
  <c r="J961" i="6"/>
  <c r="M961" i="6"/>
  <c r="N961" i="6" s="1"/>
  <c r="O929" i="6"/>
  <c r="L929" i="6"/>
  <c r="K929" i="6"/>
  <c r="J929" i="6"/>
  <c r="P881" i="6"/>
  <c r="O881" i="6"/>
  <c r="L881" i="6"/>
  <c r="K881" i="6"/>
  <c r="J881" i="6"/>
  <c r="M881" i="6"/>
  <c r="N881" i="6" s="1"/>
  <c r="O849" i="6"/>
  <c r="L849" i="6"/>
  <c r="K849" i="6"/>
  <c r="J849" i="6"/>
  <c r="O817" i="6"/>
  <c r="L817" i="6"/>
  <c r="K817" i="6"/>
  <c r="J817" i="6"/>
  <c r="M817" i="6"/>
  <c r="N817" i="6" s="1"/>
  <c r="P785" i="6"/>
  <c r="O785" i="6"/>
  <c r="L785" i="6"/>
  <c r="K785" i="6"/>
  <c r="J785" i="6"/>
  <c r="M785" i="6"/>
  <c r="N785" i="6" s="1"/>
  <c r="P753" i="6"/>
  <c r="O753" i="6"/>
  <c r="L753" i="6"/>
  <c r="K753" i="6"/>
  <c r="J753" i="6"/>
  <c r="M753" i="6"/>
  <c r="N753" i="6" s="1"/>
  <c r="P721" i="6"/>
  <c r="O721" i="6"/>
  <c r="L721" i="6"/>
  <c r="J721" i="6"/>
  <c r="O689" i="6"/>
  <c r="L689" i="6"/>
  <c r="J689" i="6"/>
  <c r="M689" i="6"/>
  <c r="N689" i="6" s="1"/>
  <c r="K689" i="6"/>
  <c r="L657" i="6"/>
  <c r="J657" i="6"/>
  <c r="O657" i="6"/>
  <c r="K657" i="6"/>
  <c r="P609" i="6"/>
  <c r="O609" i="6"/>
  <c r="L609" i="6"/>
  <c r="J609" i="6"/>
  <c r="M609" i="6"/>
  <c r="N609" i="6" s="1"/>
  <c r="K609" i="6"/>
  <c r="O577" i="6"/>
  <c r="L577" i="6"/>
  <c r="J577" i="6"/>
  <c r="K577" i="6"/>
  <c r="M577" i="6"/>
  <c r="N577" i="6" s="1"/>
  <c r="P545" i="6"/>
  <c r="O545" i="6"/>
  <c r="L545" i="6"/>
  <c r="J545" i="6"/>
  <c r="M545" i="6"/>
  <c r="N545" i="6" s="1"/>
  <c r="K545" i="6"/>
  <c r="P513" i="6"/>
  <c r="O513" i="6"/>
  <c r="L513" i="6"/>
  <c r="J513" i="6"/>
  <c r="K513" i="6"/>
  <c r="M513" i="6"/>
  <c r="N513" i="6" s="1"/>
  <c r="O481" i="6"/>
  <c r="L481" i="6"/>
  <c r="J481" i="6"/>
  <c r="M481" i="6"/>
  <c r="N481" i="6" s="1"/>
  <c r="K481" i="6"/>
  <c r="P449" i="6"/>
  <c r="O449" i="6"/>
  <c r="L449" i="6"/>
  <c r="J449" i="6"/>
  <c r="K449" i="6"/>
  <c r="M449" i="6"/>
  <c r="N449" i="6" s="1"/>
  <c r="M433" i="6"/>
  <c r="N433" i="6" s="1"/>
  <c r="L433" i="6"/>
  <c r="J433" i="6"/>
  <c r="O433" i="6"/>
  <c r="K433" i="6"/>
  <c r="O401" i="6"/>
  <c r="M401" i="6"/>
  <c r="N401" i="6" s="1"/>
  <c r="L401" i="6"/>
  <c r="J401" i="6"/>
  <c r="K401" i="6"/>
  <c r="P369" i="6"/>
  <c r="O369" i="6"/>
  <c r="L369" i="6"/>
  <c r="M369" i="6"/>
  <c r="N369" i="6" s="1"/>
  <c r="J369" i="6"/>
  <c r="K369" i="6"/>
  <c r="L337" i="6"/>
  <c r="O337" i="6"/>
  <c r="J337" i="6"/>
  <c r="K337" i="6"/>
  <c r="O305" i="6"/>
  <c r="M305" i="6"/>
  <c r="N305" i="6" s="1"/>
  <c r="L305" i="6"/>
  <c r="J305" i="6"/>
  <c r="O273" i="6"/>
  <c r="M273" i="6"/>
  <c r="N273" i="6" s="1"/>
  <c r="L273" i="6"/>
  <c r="J273" i="6"/>
  <c r="P241" i="6"/>
  <c r="M241" i="6"/>
  <c r="N241" i="6" s="1"/>
  <c r="O241" i="6"/>
  <c r="L241" i="6"/>
  <c r="J241" i="6"/>
  <c r="O209" i="6"/>
  <c r="M209" i="6"/>
  <c r="N209" i="6" s="1"/>
  <c r="L209" i="6"/>
  <c r="J209" i="6"/>
  <c r="M177" i="6"/>
  <c r="N177" i="6" s="1"/>
  <c r="O177" i="6"/>
  <c r="L177" i="6"/>
  <c r="J177" i="6"/>
  <c r="P145" i="6"/>
  <c r="M145" i="6"/>
  <c r="N145" i="6" s="1"/>
  <c r="O145" i="6"/>
  <c r="L145" i="6"/>
  <c r="J145" i="6"/>
  <c r="O113" i="6"/>
  <c r="M113" i="6"/>
  <c r="N113" i="6" s="1"/>
  <c r="L113" i="6"/>
  <c r="J113" i="6"/>
  <c r="P81" i="6"/>
  <c r="M81" i="6"/>
  <c r="N81" i="6" s="1"/>
  <c r="O81" i="6"/>
  <c r="L81" i="6"/>
  <c r="J81" i="6"/>
  <c r="O33" i="6"/>
  <c r="M33" i="6"/>
  <c r="N33" i="6" s="1"/>
  <c r="L33" i="6"/>
  <c r="J33" i="6"/>
  <c r="K33" i="6"/>
  <c r="P960" i="6"/>
  <c r="O960" i="6"/>
  <c r="L960" i="6"/>
  <c r="M960" i="6"/>
  <c r="N960" i="6" s="1"/>
  <c r="K960" i="6"/>
  <c r="P864" i="6"/>
  <c r="O864" i="6"/>
  <c r="L864" i="6"/>
  <c r="M864" i="6"/>
  <c r="N864" i="6" s="1"/>
  <c r="K864" i="6"/>
  <c r="O752" i="6"/>
  <c r="L752" i="6"/>
  <c r="K752" i="6"/>
  <c r="M752" i="6"/>
  <c r="N752" i="6" s="1"/>
  <c r="O640" i="6"/>
  <c r="L640" i="6"/>
  <c r="K640" i="6"/>
  <c r="M640" i="6"/>
  <c r="N640" i="6" s="1"/>
  <c r="P544" i="6"/>
  <c r="O544" i="6"/>
  <c r="L544" i="6"/>
  <c r="M544" i="6"/>
  <c r="N544" i="6" s="1"/>
  <c r="K544" i="6"/>
  <c r="O448" i="6"/>
  <c r="L448" i="6"/>
  <c r="K448" i="6"/>
  <c r="M448" i="6"/>
  <c r="N448" i="6" s="1"/>
  <c r="O352" i="6"/>
  <c r="L352" i="6"/>
  <c r="M352" i="6"/>
  <c r="N352" i="6" s="1"/>
  <c r="K352" i="6"/>
  <c r="O256" i="6"/>
  <c r="L256" i="6"/>
  <c r="M256" i="6"/>
  <c r="N256" i="6" s="1"/>
  <c r="K256" i="6"/>
  <c r="O160" i="6"/>
  <c r="M160" i="6"/>
  <c r="N160" i="6" s="1"/>
  <c r="L160" i="6"/>
  <c r="K160" i="6"/>
  <c r="O64" i="6"/>
  <c r="L64" i="6"/>
  <c r="M64" i="6"/>
  <c r="N64" i="6" s="1"/>
  <c r="K64" i="6"/>
  <c r="P1000" i="6"/>
  <c r="O1000" i="6"/>
  <c r="M1000" i="6"/>
  <c r="N1000" i="6" s="1"/>
  <c r="L1000" i="6"/>
  <c r="K1000" i="6"/>
  <c r="J1000" i="6"/>
  <c r="O984" i="6"/>
  <c r="M984" i="6"/>
  <c r="N984" i="6" s="1"/>
  <c r="J984" i="6"/>
  <c r="L984" i="6"/>
  <c r="M968" i="6"/>
  <c r="N968" i="6" s="1"/>
  <c r="O968" i="6"/>
  <c r="L968" i="6"/>
  <c r="K968" i="6"/>
  <c r="Y968" i="6" s="1"/>
  <c r="J968" i="6"/>
  <c r="O952" i="6"/>
  <c r="M952" i="6"/>
  <c r="N952" i="6" s="1"/>
  <c r="J952" i="6"/>
  <c r="L952" i="6"/>
  <c r="O936" i="6"/>
  <c r="M936" i="6"/>
  <c r="N936" i="6" s="1"/>
  <c r="L936" i="6"/>
  <c r="K936" i="6"/>
  <c r="J936" i="6"/>
  <c r="O920" i="6"/>
  <c r="M920" i="6"/>
  <c r="N920" i="6" s="1"/>
  <c r="J920" i="6"/>
  <c r="L920" i="6"/>
  <c r="P904" i="6"/>
  <c r="O904" i="6"/>
  <c r="M904" i="6"/>
  <c r="N904" i="6" s="1"/>
  <c r="L904" i="6"/>
  <c r="K904" i="6"/>
  <c r="J904" i="6"/>
  <c r="O888" i="6"/>
  <c r="M888" i="6"/>
  <c r="N888" i="6" s="1"/>
  <c r="J888" i="6"/>
  <c r="L888" i="6"/>
  <c r="O872" i="6"/>
  <c r="M872" i="6"/>
  <c r="N872" i="6" s="1"/>
  <c r="L872" i="6"/>
  <c r="K872" i="6"/>
  <c r="Y872" i="6" s="1"/>
  <c r="J872" i="6"/>
  <c r="M856" i="6"/>
  <c r="N856" i="6" s="1"/>
  <c r="O856" i="6"/>
  <c r="J856" i="6"/>
  <c r="L856" i="6"/>
  <c r="P840" i="6"/>
  <c r="O840" i="6"/>
  <c r="M840" i="6"/>
  <c r="N840" i="6" s="1"/>
  <c r="L840" i="6"/>
  <c r="K840" i="6"/>
  <c r="J840" i="6"/>
  <c r="P824" i="6"/>
  <c r="O824" i="6"/>
  <c r="M824" i="6"/>
  <c r="N824" i="6" s="1"/>
  <c r="K824" i="6"/>
  <c r="J824" i="6"/>
  <c r="L824" i="6"/>
  <c r="O808" i="6"/>
  <c r="M808" i="6"/>
  <c r="N808" i="6" s="1"/>
  <c r="L808" i="6"/>
  <c r="J808" i="6"/>
  <c r="K808" i="6"/>
  <c r="O792" i="6"/>
  <c r="M792" i="6"/>
  <c r="N792" i="6" s="1"/>
  <c r="K792" i="6"/>
  <c r="J792" i="6"/>
  <c r="L792" i="6"/>
  <c r="P776" i="6"/>
  <c r="O776" i="6"/>
  <c r="M776" i="6"/>
  <c r="N776" i="6" s="1"/>
  <c r="L776" i="6"/>
  <c r="K776" i="6"/>
  <c r="J776" i="6"/>
  <c r="O760" i="6"/>
  <c r="M760" i="6"/>
  <c r="N760" i="6" s="1"/>
  <c r="J760" i="6"/>
  <c r="L760" i="6"/>
  <c r="M744" i="6"/>
  <c r="N744" i="6" s="1"/>
  <c r="O744" i="6"/>
  <c r="L744" i="6"/>
  <c r="J744" i="6"/>
  <c r="K744" i="6"/>
  <c r="O728" i="6"/>
  <c r="M728" i="6"/>
  <c r="N728" i="6" s="1"/>
  <c r="K728" i="6"/>
  <c r="J728" i="6"/>
  <c r="L728" i="6"/>
  <c r="O712" i="6"/>
  <c r="M712" i="6"/>
  <c r="N712" i="6" s="1"/>
  <c r="L712" i="6"/>
  <c r="K712" i="6"/>
  <c r="J712" i="6"/>
  <c r="O696" i="6"/>
  <c r="M696" i="6"/>
  <c r="N696" i="6" s="1"/>
  <c r="K696" i="6"/>
  <c r="J696" i="6"/>
  <c r="L696" i="6"/>
  <c r="O680" i="6"/>
  <c r="M680" i="6"/>
  <c r="N680" i="6" s="1"/>
  <c r="K680" i="6"/>
  <c r="L680" i="6"/>
  <c r="J680" i="6"/>
  <c r="O664" i="6"/>
  <c r="M664" i="6"/>
  <c r="N664" i="6" s="1"/>
  <c r="J664" i="6"/>
  <c r="L664" i="6"/>
  <c r="O648" i="6"/>
  <c r="M648" i="6"/>
  <c r="N648" i="6" s="1"/>
  <c r="L648" i="6"/>
  <c r="J648" i="6"/>
  <c r="O632" i="6"/>
  <c r="M632" i="6"/>
  <c r="N632" i="6" s="1"/>
  <c r="J632" i="6"/>
  <c r="L632" i="6"/>
  <c r="K632" i="6"/>
  <c r="O616" i="6"/>
  <c r="M616" i="6"/>
  <c r="N616" i="6" s="1"/>
  <c r="L616" i="6"/>
  <c r="J616" i="6"/>
  <c r="K616" i="6"/>
  <c r="M600" i="6"/>
  <c r="N600" i="6" s="1"/>
  <c r="O600" i="6"/>
  <c r="J600" i="6"/>
  <c r="L600" i="6"/>
  <c r="K600" i="6"/>
  <c r="P584" i="6"/>
  <c r="O584" i="6"/>
  <c r="M584" i="6"/>
  <c r="N584" i="6" s="1"/>
  <c r="L584" i="6"/>
  <c r="J584" i="6"/>
  <c r="K584" i="6"/>
  <c r="O568" i="6"/>
  <c r="M568" i="6"/>
  <c r="N568" i="6" s="1"/>
  <c r="J568" i="6"/>
  <c r="L568" i="6"/>
  <c r="K568" i="6"/>
  <c r="P552" i="6"/>
  <c r="O552" i="6"/>
  <c r="M552" i="6"/>
  <c r="N552" i="6" s="1"/>
  <c r="L552" i="6"/>
  <c r="J552" i="6"/>
  <c r="K552" i="6"/>
  <c r="P536" i="6"/>
  <c r="O536" i="6"/>
  <c r="M536" i="6"/>
  <c r="N536" i="6" s="1"/>
  <c r="J536" i="6"/>
  <c r="K536" i="6"/>
  <c r="L536" i="6"/>
  <c r="P520" i="6"/>
  <c r="O520" i="6"/>
  <c r="M520" i="6"/>
  <c r="N520" i="6" s="1"/>
  <c r="L520" i="6"/>
  <c r="J520" i="6"/>
  <c r="K520" i="6"/>
  <c r="P504" i="6"/>
  <c r="O504" i="6"/>
  <c r="M504" i="6"/>
  <c r="N504" i="6" s="1"/>
  <c r="J504" i="6"/>
  <c r="K504" i="6"/>
  <c r="P488" i="6"/>
  <c r="O488" i="6"/>
  <c r="M488" i="6"/>
  <c r="N488" i="6" s="1"/>
  <c r="L488" i="6"/>
  <c r="J488" i="6"/>
  <c r="K488" i="6"/>
  <c r="P472" i="6"/>
  <c r="O472" i="6"/>
  <c r="M472" i="6"/>
  <c r="N472" i="6" s="1"/>
  <c r="L472" i="6"/>
  <c r="J472" i="6"/>
  <c r="K472" i="6"/>
  <c r="O456" i="6"/>
  <c r="M456" i="6"/>
  <c r="N456" i="6" s="1"/>
  <c r="J456" i="6"/>
  <c r="L456" i="6"/>
  <c r="K456" i="6"/>
  <c r="O440" i="6"/>
  <c r="M440" i="6"/>
  <c r="N440" i="6" s="1"/>
  <c r="L440" i="6"/>
  <c r="J440" i="6"/>
  <c r="K440" i="6"/>
  <c r="P424" i="6"/>
  <c r="O424" i="6"/>
  <c r="M424" i="6"/>
  <c r="N424" i="6" s="1"/>
  <c r="J424" i="6"/>
  <c r="L424" i="6"/>
  <c r="K424" i="6"/>
  <c r="O408" i="6"/>
  <c r="M408" i="6"/>
  <c r="N408" i="6" s="1"/>
  <c r="L408" i="6"/>
  <c r="J408" i="6"/>
  <c r="K408" i="6"/>
  <c r="O392" i="6"/>
  <c r="J392" i="6"/>
  <c r="M392" i="6"/>
  <c r="N392" i="6" s="1"/>
  <c r="K392" i="6"/>
  <c r="P376" i="6"/>
  <c r="O376" i="6"/>
  <c r="L376" i="6"/>
  <c r="J376" i="6"/>
  <c r="M376" i="6"/>
  <c r="N376" i="6" s="1"/>
  <c r="K376" i="6"/>
  <c r="P360" i="6"/>
  <c r="O360" i="6"/>
  <c r="M360" i="6"/>
  <c r="N360" i="6" s="1"/>
  <c r="J360" i="6"/>
  <c r="K360" i="6"/>
  <c r="O344" i="6"/>
  <c r="M344" i="6"/>
  <c r="N344" i="6" s="1"/>
  <c r="J344" i="6"/>
  <c r="L344" i="6"/>
  <c r="K344" i="6"/>
  <c r="O328" i="6"/>
  <c r="M328" i="6"/>
  <c r="N328" i="6" s="1"/>
  <c r="L328" i="6"/>
  <c r="J328" i="6"/>
  <c r="K328" i="6"/>
  <c r="O312" i="6"/>
  <c r="M312" i="6"/>
  <c r="N312" i="6" s="1"/>
  <c r="J312" i="6"/>
  <c r="L312" i="6"/>
  <c r="K312" i="6"/>
  <c r="O296" i="6"/>
  <c r="M296" i="6"/>
  <c r="N296" i="6" s="1"/>
  <c r="L296" i="6"/>
  <c r="J296" i="6"/>
  <c r="K296" i="6"/>
  <c r="O280" i="6"/>
  <c r="M280" i="6"/>
  <c r="N280" i="6" s="1"/>
  <c r="J280" i="6"/>
  <c r="K280" i="6"/>
  <c r="L280" i="6"/>
  <c r="P264" i="6"/>
  <c r="O264" i="6"/>
  <c r="M264" i="6"/>
  <c r="N264" i="6" s="1"/>
  <c r="L264" i="6"/>
  <c r="J264" i="6"/>
  <c r="K264" i="6"/>
  <c r="P248" i="6"/>
  <c r="O248" i="6"/>
  <c r="M248" i="6"/>
  <c r="N248" i="6" s="1"/>
  <c r="J248" i="6"/>
  <c r="K248" i="6"/>
  <c r="P232" i="6"/>
  <c r="O232" i="6"/>
  <c r="M232" i="6"/>
  <c r="N232" i="6" s="1"/>
  <c r="L232" i="6"/>
  <c r="J232" i="6"/>
  <c r="K232" i="6"/>
  <c r="O216" i="6"/>
  <c r="L216" i="6"/>
  <c r="M216" i="6"/>
  <c r="N216" i="6" s="1"/>
  <c r="J216" i="6"/>
  <c r="K216" i="6"/>
  <c r="O200" i="6"/>
  <c r="M200" i="6"/>
  <c r="N200" i="6" s="1"/>
  <c r="J200" i="6"/>
  <c r="L200" i="6"/>
  <c r="K200" i="6"/>
  <c r="O184" i="6"/>
  <c r="M184" i="6"/>
  <c r="N184" i="6" s="1"/>
  <c r="L184" i="6"/>
  <c r="J184" i="6"/>
  <c r="O168" i="6"/>
  <c r="M168" i="6"/>
  <c r="N168" i="6" s="1"/>
  <c r="J168" i="6"/>
  <c r="L168" i="6"/>
  <c r="P152" i="6"/>
  <c r="O152" i="6"/>
  <c r="M152" i="6"/>
  <c r="N152" i="6" s="1"/>
  <c r="L152" i="6"/>
  <c r="J152" i="6"/>
  <c r="P136" i="6"/>
  <c r="O136" i="6"/>
  <c r="M136" i="6"/>
  <c r="N136" i="6" s="1"/>
  <c r="J136" i="6"/>
  <c r="O120" i="6"/>
  <c r="L120" i="6"/>
  <c r="J120" i="6"/>
  <c r="M120" i="6"/>
  <c r="N120" i="6" s="1"/>
  <c r="O104" i="6"/>
  <c r="M104" i="6"/>
  <c r="N104" i="6" s="1"/>
  <c r="J104" i="6"/>
  <c r="O88" i="6"/>
  <c r="M88" i="6"/>
  <c r="N88" i="6" s="1"/>
  <c r="J88" i="6"/>
  <c r="L88" i="6"/>
  <c r="P72" i="6"/>
  <c r="O72" i="6"/>
  <c r="M72" i="6"/>
  <c r="N72" i="6" s="1"/>
  <c r="L72" i="6"/>
  <c r="J72" i="6"/>
  <c r="O56" i="6"/>
  <c r="M56" i="6"/>
  <c r="N56" i="6" s="1"/>
  <c r="J56" i="6"/>
  <c r="L56" i="6"/>
  <c r="O40" i="6"/>
  <c r="M40" i="6"/>
  <c r="N40" i="6" s="1"/>
  <c r="L40" i="6"/>
  <c r="J40" i="6"/>
  <c r="P24" i="6"/>
  <c r="O24" i="6"/>
  <c r="M24" i="6"/>
  <c r="N24" i="6" s="1"/>
  <c r="L24" i="6"/>
  <c r="J24" i="6"/>
  <c r="O8" i="6"/>
  <c r="J8" i="6"/>
  <c r="M8" i="6"/>
  <c r="N8" i="6" s="1"/>
  <c r="L8" i="6"/>
  <c r="J975" i="6"/>
  <c r="J940" i="6"/>
  <c r="J864" i="6"/>
  <c r="J830" i="6"/>
  <c r="J795" i="6"/>
  <c r="J719" i="6"/>
  <c r="J684" i="6"/>
  <c r="J574" i="6"/>
  <c r="J539" i="6"/>
  <c r="J462" i="6"/>
  <c r="J416" i="6"/>
  <c r="J334" i="6"/>
  <c r="J206" i="6"/>
  <c r="J160" i="6"/>
  <c r="J78" i="6"/>
  <c r="K142" i="6"/>
  <c r="Y142" i="6" s="1"/>
  <c r="K286" i="6"/>
  <c r="Y286" i="6" s="1"/>
  <c r="K702" i="6"/>
  <c r="Y702" i="6" s="1"/>
  <c r="K978" i="6"/>
  <c r="L863" i="6"/>
  <c r="L700" i="6"/>
  <c r="L505" i="6"/>
  <c r="L136" i="6"/>
  <c r="M895" i="6"/>
  <c r="N895" i="6" s="1"/>
  <c r="M670" i="6"/>
  <c r="N670" i="6" s="1"/>
  <c r="O946" i="6"/>
  <c r="M946" i="6"/>
  <c r="N946" i="6" s="1"/>
  <c r="J946" i="6"/>
  <c r="L946" i="6"/>
  <c r="O562" i="6"/>
  <c r="M562" i="6"/>
  <c r="N562" i="6" s="1"/>
  <c r="K562" i="6"/>
  <c r="J562" i="6"/>
  <c r="L562" i="6"/>
  <c r="P912" i="6"/>
  <c r="O912" i="6"/>
  <c r="L912" i="6"/>
  <c r="K912" i="6"/>
  <c r="M912" i="6"/>
  <c r="N912" i="6" s="1"/>
  <c r="O816" i="6"/>
  <c r="L816" i="6"/>
  <c r="M816" i="6"/>
  <c r="N816" i="6" s="1"/>
  <c r="K816" i="6"/>
  <c r="O704" i="6"/>
  <c r="L704" i="6"/>
  <c r="M704" i="6"/>
  <c r="N704" i="6" s="1"/>
  <c r="K704" i="6"/>
  <c r="P608" i="6"/>
  <c r="O608" i="6"/>
  <c r="L608" i="6"/>
  <c r="M608" i="6"/>
  <c r="N608" i="6" s="1"/>
  <c r="K608" i="6"/>
  <c r="P512" i="6"/>
  <c r="O512" i="6"/>
  <c r="L512" i="6"/>
  <c r="K512" i="6"/>
  <c r="M512" i="6"/>
  <c r="N512" i="6" s="1"/>
  <c r="P384" i="6"/>
  <c r="O384" i="6"/>
  <c r="M384" i="6"/>
  <c r="N384" i="6" s="1"/>
  <c r="L384" i="6"/>
  <c r="K384" i="6"/>
  <c r="P288" i="6"/>
  <c r="O288" i="6"/>
  <c r="M288" i="6"/>
  <c r="N288" i="6" s="1"/>
  <c r="L288" i="6"/>
  <c r="K288" i="6"/>
  <c r="P208" i="6"/>
  <c r="O208" i="6"/>
  <c r="M208" i="6"/>
  <c r="N208" i="6" s="1"/>
  <c r="L208" i="6"/>
  <c r="K208" i="6"/>
  <c r="P96" i="6"/>
  <c r="O96" i="6"/>
  <c r="M96" i="6"/>
  <c r="N96" i="6" s="1"/>
  <c r="L96" i="6"/>
  <c r="K96" i="6"/>
  <c r="O999" i="6"/>
  <c r="K999" i="6"/>
  <c r="L999" i="6"/>
  <c r="J999" i="6"/>
  <c r="M999" i="6"/>
  <c r="N999" i="6" s="1"/>
  <c r="O983" i="6"/>
  <c r="K983" i="6"/>
  <c r="M983" i="6"/>
  <c r="N983" i="6" s="1"/>
  <c r="J983" i="6"/>
  <c r="L983" i="6"/>
  <c r="P967" i="6"/>
  <c r="O967" i="6"/>
  <c r="K967" i="6"/>
  <c r="L967" i="6"/>
  <c r="J967" i="6"/>
  <c r="M967" i="6"/>
  <c r="N967" i="6" s="1"/>
  <c r="P951" i="6"/>
  <c r="O951" i="6"/>
  <c r="K951" i="6"/>
  <c r="M951" i="6"/>
  <c r="N951" i="6" s="1"/>
  <c r="J951" i="6"/>
  <c r="L951" i="6"/>
  <c r="O935" i="6"/>
  <c r="K935" i="6"/>
  <c r="L935" i="6"/>
  <c r="J935" i="6"/>
  <c r="O919" i="6"/>
  <c r="K919" i="6"/>
  <c r="J919" i="6"/>
  <c r="M919" i="6"/>
  <c r="N919" i="6" s="1"/>
  <c r="L919" i="6"/>
  <c r="O903" i="6"/>
  <c r="K903" i="6"/>
  <c r="Y903" i="6" s="1"/>
  <c r="L903" i="6"/>
  <c r="M903" i="6"/>
  <c r="N903" i="6" s="1"/>
  <c r="J903" i="6"/>
  <c r="O887" i="6"/>
  <c r="K887" i="6"/>
  <c r="J887" i="6"/>
  <c r="L887" i="6"/>
  <c r="O871" i="6"/>
  <c r="K871" i="6"/>
  <c r="L871" i="6"/>
  <c r="J871" i="6"/>
  <c r="M871" i="6"/>
  <c r="N871" i="6" s="1"/>
  <c r="O855" i="6"/>
  <c r="K855" i="6"/>
  <c r="M855" i="6"/>
  <c r="N855" i="6" s="1"/>
  <c r="J855" i="6"/>
  <c r="L855" i="6"/>
  <c r="O839" i="6"/>
  <c r="K839" i="6"/>
  <c r="L839" i="6"/>
  <c r="J839" i="6"/>
  <c r="M839" i="6"/>
  <c r="N839" i="6" s="1"/>
  <c r="P823" i="6"/>
  <c r="O823" i="6"/>
  <c r="K823" i="6"/>
  <c r="M823" i="6"/>
  <c r="N823" i="6" s="1"/>
  <c r="J823" i="6"/>
  <c r="L823" i="6"/>
  <c r="P807" i="6"/>
  <c r="O807" i="6"/>
  <c r="L807" i="6"/>
  <c r="J807" i="6"/>
  <c r="K807" i="6"/>
  <c r="O791" i="6"/>
  <c r="J791" i="6"/>
  <c r="K791" i="6"/>
  <c r="M791" i="6"/>
  <c r="N791" i="6" s="1"/>
  <c r="L791" i="6"/>
  <c r="P775" i="6"/>
  <c r="O775" i="6"/>
  <c r="L775" i="6"/>
  <c r="M775" i="6"/>
  <c r="N775" i="6" s="1"/>
  <c r="K775" i="6"/>
  <c r="J775" i="6"/>
  <c r="O759" i="6"/>
  <c r="K759" i="6"/>
  <c r="J759" i="6"/>
  <c r="L759" i="6"/>
  <c r="O743" i="6"/>
  <c r="L743" i="6"/>
  <c r="J743" i="6"/>
  <c r="M743" i="6"/>
  <c r="N743" i="6" s="1"/>
  <c r="K743" i="6"/>
  <c r="Y743" i="6" s="1"/>
  <c r="O727" i="6"/>
  <c r="M727" i="6"/>
  <c r="N727" i="6" s="1"/>
  <c r="J727" i="6"/>
  <c r="K727" i="6"/>
  <c r="L727" i="6"/>
  <c r="O711" i="6"/>
  <c r="L711" i="6"/>
  <c r="K711" i="6"/>
  <c r="J711" i="6"/>
  <c r="M711" i="6"/>
  <c r="N711" i="6" s="1"/>
  <c r="O695" i="6"/>
  <c r="M695" i="6"/>
  <c r="N695" i="6" s="1"/>
  <c r="K695" i="6"/>
  <c r="J695" i="6"/>
  <c r="L695" i="6"/>
  <c r="P679" i="6"/>
  <c r="O679" i="6"/>
  <c r="M679" i="6"/>
  <c r="N679" i="6" s="1"/>
  <c r="L679" i="6"/>
  <c r="K679" i="6"/>
  <c r="J679" i="6"/>
  <c r="O663" i="6"/>
  <c r="M663" i="6"/>
  <c r="N663" i="6" s="1"/>
  <c r="K663" i="6"/>
  <c r="J663" i="6"/>
  <c r="L663" i="6"/>
  <c r="O647" i="6"/>
  <c r="M647" i="6"/>
  <c r="N647" i="6" s="1"/>
  <c r="L647" i="6"/>
  <c r="J647" i="6"/>
  <c r="O631" i="6"/>
  <c r="M631" i="6"/>
  <c r="N631" i="6" s="1"/>
  <c r="J631" i="6"/>
  <c r="L631" i="6"/>
  <c r="K631" i="6"/>
  <c r="P615" i="6"/>
  <c r="O615" i="6"/>
  <c r="M615" i="6"/>
  <c r="N615" i="6" s="1"/>
  <c r="L615" i="6"/>
  <c r="J615" i="6"/>
  <c r="K615" i="6"/>
  <c r="O599" i="6"/>
  <c r="M599" i="6"/>
  <c r="N599" i="6" s="1"/>
  <c r="J599" i="6"/>
  <c r="L599" i="6"/>
  <c r="K599" i="6"/>
  <c r="O583" i="6"/>
  <c r="M583" i="6"/>
  <c r="N583" i="6" s="1"/>
  <c r="L583" i="6"/>
  <c r="J583" i="6"/>
  <c r="K583" i="6"/>
  <c r="O567" i="6"/>
  <c r="M567" i="6"/>
  <c r="N567" i="6" s="1"/>
  <c r="J567" i="6"/>
  <c r="L567" i="6"/>
  <c r="K567" i="6"/>
  <c r="O551" i="6"/>
  <c r="M551" i="6"/>
  <c r="N551" i="6" s="1"/>
  <c r="L551" i="6"/>
  <c r="J551" i="6"/>
  <c r="K551" i="6"/>
  <c r="O535" i="6"/>
  <c r="M535" i="6"/>
  <c r="N535" i="6" s="1"/>
  <c r="J535" i="6"/>
  <c r="L535" i="6"/>
  <c r="K535" i="6"/>
  <c r="P519" i="6"/>
  <c r="O519" i="6"/>
  <c r="M519" i="6"/>
  <c r="N519" i="6" s="1"/>
  <c r="L519" i="6"/>
  <c r="J519" i="6"/>
  <c r="K519" i="6"/>
  <c r="O503" i="6"/>
  <c r="M503" i="6"/>
  <c r="N503" i="6" s="1"/>
  <c r="J503" i="6"/>
  <c r="K503" i="6"/>
  <c r="O487" i="6"/>
  <c r="M487" i="6"/>
  <c r="N487" i="6" s="1"/>
  <c r="L487" i="6"/>
  <c r="J487" i="6"/>
  <c r="K487" i="6"/>
  <c r="O471" i="6"/>
  <c r="M471" i="6"/>
  <c r="N471" i="6" s="1"/>
  <c r="J471" i="6"/>
  <c r="K471" i="6"/>
  <c r="O455" i="6"/>
  <c r="M455" i="6"/>
  <c r="N455" i="6" s="1"/>
  <c r="J455" i="6"/>
  <c r="L455" i="6"/>
  <c r="K455" i="6"/>
  <c r="O439" i="6"/>
  <c r="M439" i="6"/>
  <c r="N439" i="6" s="1"/>
  <c r="L439" i="6"/>
  <c r="J439" i="6"/>
  <c r="K439" i="6"/>
  <c r="O423" i="6"/>
  <c r="M423" i="6"/>
  <c r="N423" i="6" s="1"/>
  <c r="J423" i="6"/>
  <c r="L423" i="6"/>
  <c r="K423" i="6"/>
  <c r="P407" i="6"/>
  <c r="O407" i="6"/>
  <c r="M407" i="6"/>
  <c r="N407" i="6" s="1"/>
  <c r="L407" i="6"/>
  <c r="J407" i="6"/>
  <c r="K407" i="6"/>
  <c r="O391" i="6"/>
  <c r="J391" i="6"/>
  <c r="M391" i="6"/>
  <c r="N391" i="6" s="1"/>
  <c r="L391" i="6"/>
  <c r="K391" i="6"/>
  <c r="P375" i="6"/>
  <c r="O375" i="6"/>
  <c r="L375" i="6"/>
  <c r="J375" i="6"/>
  <c r="M375" i="6"/>
  <c r="N375" i="6" s="1"/>
  <c r="K375" i="6"/>
  <c r="P359" i="6"/>
  <c r="O359" i="6"/>
  <c r="M359" i="6"/>
  <c r="N359" i="6" s="1"/>
  <c r="J359" i="6"/>
  <c r="K359" i="6"/>
  <c r="O343" i="6"/>
  <c r="M343" i="6"/>
  <c r="N343" i="6" s="1"/>
  <c r="J343" i="6"/>
  <c r="L343" i="6"/>
  <c r="K343" i="6"/>
  <c r="O327" i="6"/>
  <c r="M327" i="6"/>
  <c r="N327" i="6" s="1"/>
  <c r="L327" i="6"/>
  <c r="J327" i="6"/>
  <c r="K327" i="6"/>
  <c r="O311" i="6"/>
  <c r="M311" i="6"/>
  <c r="N311" i="6" s="1"/>
  <c r="J311" i="6"/>
  <c r="L311" i="6"/>
  <c r="K311" i="6"/>
  <c r="Y311" i="6" s="1"/>
  <c r="O295" i="6"/>
  <c r="M295" i="6"/>
  <c r="N295" i="6" s="1"/>
  <c r="L295" i="6"/>
  <c r="J295" i="6"/>
  <c r="K295" i="6"/>
  <c r="Y295" i="6" s="1"/>
  <c r="P279" i="6"/>
  <c r="O279" i="6"/>
  <c r="M279" i="6"/>
  <c r="N279" i="6" s="1"/>
  <c r="J279" i="6"/>
  <c r="L279" i="6"/>
  <c r="K279" i="6"/>
  <c r="O263" i="6"/>
  <c r="M263" i="6"/>
  <c r="N263" i="6" s="1"/>
  <c r="L263" i="6"/>
  <c r="J263" i="6"/>
  <c r="K263" i="6"/>
  <c r="O247" i="6"/>
  <c r="M247" i="6"/>
  <c r="N247" i="6" s="1"/>
  <c r="J247" i="6"/>
  <c r="K247" i="6"/>
  <c r="P231" i="6"/>
  <c r="O231" i="6"/>
  <c r="M231" i="6"/>
  <c r="N231" i="6" s="1"/>
  <c r="L231" i="6"/>
  <c r="J231" i="6"/>
  <c r="K231" i="6"/>
  <c r="O215" i="6"/>
  <c r="M215" i="6"/>
  <c r="N215" i="6" s="1"/>
  <c r="J215" i="6"/>
  <c r="K215" i="6"/>
  <c r="O199" i="6"/>
  <c r="M199" i="6"/>
  <c r="N199" i="6" s="1"/>
  <c r="J199" i="6"/>
  <c r="L199" i="6"/>
  <c r="K199" i="6"/>
  <c r="O183" i="6"/>
  <c r="M183" i="6"/>
  <c r="N183" i="6" s="1"/>
  <c r="L183" i="6"/>
  <c r="J183" i="6"/>
  <c r="K183" i="6"/>
  <c r="O167" i="6"/>
  <c r="M167" i="6"/>
  <c r="N167" i="6" s="1"/>
  <c r="J167" i="6"/>
  <c r="L167" i="6"/>
  <c r="K167" i="6"/>
  <c r="O151" i="6"/>
  <c r="M151" i="6"/>
  <c r="N151" i="6" s="1"/>
  <c r="L151" i="6"/>
  <c r="J151" i="6"/>
  <c r="K151" i="6"/>
  <c r="O135" i="6"/>
  <c r="M135" i="6"/>
  <c r="N135" i="6" s="1"/>
  <c r="J135" i="6"/>
  <c r="L135" i="6"/>
  <c r="K135" i="6"/>
  <c r="O119" i="6"/>
  <c r="M119" i="6"/>
  <c r="N119" i="6" s="1"/>
  <c r="L119" i="6"/>
  <c r="J119" i="6"/>
  <c r="K119" i="6"/>
  <c r="O103" i="6"/>
  <c r="M103" i="6"/>
  <c r="N103" i="6" s="1"/>
  <c r="J103" i="6"/>
  <c r="K103" i="6"/>
  <c r="P87" i="6"/>
  <c r="O87" i="6"/>
  <c r="M87" i="6"/>
  <c r="N87" i="6" s="1"/>
  <c r="J87" i="6"/>
  <c r="L87" i="6"/>
  <c r="K87" i="6"/>
  <c r="P71" i="6"/>
  <c r="O71" i="6"/>
  <c r="M71" i="6"/>
  <c r="N71" i="6" s="1"/>
  <c r="L71" i="6"/>
  <c r="J71" i="6"/>
  <c r="K71" i="6"/>
  <c r="O55" i="6"/>
  <c r="M55" i="6"/>
  <c r="N55" i="6" s="1"/>
  <c r="J55" i="6"/>
  <c r="L55" i="6"/>
  <c r="K55" i="6"/>
  <c r="Y55" i="6" s="1"/>
  <c r="O39" i="6"/>
  <c r="M39" i="6"/>
  <c r="N39" i="6" s="1"/>
  <c r="L39" i="6"/>
  <c r="J39" i="6"/>
  <c r="K39" i="6"/>
  <c r="O23" i="6"/>
  <c r="M23" i="6"/>
  <c r="N23" i="6" s="1"/>
  <c r="J23" i="6"/>
  <c r="K23" i="6"/>
  <c r="P7" i="6"/>
  <c r="O7" i="6"/>
  <c r="M7" i="6"/>
  <c r="N7" i="6" s="1"/>
  <c r="J7" i="6"/>
  <c r="L7" i="6"/>
  <c r="K7" i="6"/>
  <c r="J974" i="6"/>
  <c r="J939" i="6"/>
  <c r="J863" i="6"/>
  <c r="J828" i="6"/>
  <c r="J752" i="6"/>
  <c r="J718" i="6"/>
  <c r="J683" i="6"/>
  <c r="J607" i="6"/>
  <c r="J572" i="6"/>
  <c r="J496" i="6"/>
  <c r="J460" i="6"/>
  <c r="J415" i="6"/>
  <c r="J332" i="6"/>
  <c r="J287" i="6"/>
  <c r="J204" i="6"/>
  <c r="J159" i="6"/>
  <c r="J76" i="6"/>
  <c r="J31" i="6"/>
  <c r="K56" i="6"/>
  <c r="K145" i="6"/>
  <c r="K184" i="6"/>
  <c r="Y184" i="6" s="1"/>
  <c r="K238" i="6"/>
  <c r="K703" i="6"/>
  <c r="Y703" i="6" s="1"/>
  <c r="K828" i="6"/>
  <c r="L860" i="6"/>
  <c r="L674" i="6"/>
  <c r="L504" i="6"/>
  <c r="L319" i="6"/>
  <c r="L104" i="6"/>
  <c r="M894" i="6"/>
  <c r="N894" i="6" s="1"/>
  <c r="M657" i="6"/>
  <c r="N657" i="6" s="1"/>
  <c r="L962" i="6"/>
  <c r="L610" i="6"/>
  <c r="O928" i="6"/>
  <c r="L928" i="6"/>
  <c r="K928" i="6"/>
  <c r="M928" i="6"/>
  <c r="N928" i="6" s="1"/>
  <c r="P848" i="6"/>
  <c r="O848" i="6"/>
  <c r="L848" i="6"/>
  <c r="K848" i="6"/>
  <c r="P736" i="6"/>
  <c r="O736" i="6"/>
  <c r="L736" i="6"/>
  <c r="K736" i="6"/>
  <c r="M736" i="6"/>
  <c r="N736" i="6" s="1"/>
  <c r="O656" i="6"/>
  <c r="L656" i="6"/>
  <c r="K656" i="6"/>
  <c r="Y656" i="6" s="1"/>
  <c r="M656" i="6"/>
  <c r="N656" i="6" s="1"/>
  <c r="P560" i="6"/>
  <c r="O560" i="6"/>
  <c r="L560" i="6"/>
  <c r="K560" i="6"/>
  <c r="M560" i="6"/>
  <c r="N560" i="6" s="1"/>
  <c r="P464" i="6"/>
  <c r="O464" i="6"/>
  <c r="L464" i="6"/>
  <c r="K464" i="6"/>
  <c r="M464" i="6"/>
  <c r="N464" i="6" s="1"/>
  <c r="O368" i="6"/>
  <c r="L368" i="6"/>
  <c r="M368" i="6"/>
  <c r="N368" i="6" s="1"/>
  <c r="K368" i="6"/>
  <c r="O304" i="6"/>
  <c r="M304" i="6"/>
  <c r="N304" i="6" s="1"/>
  <c r="L304" i="6"/>
  <c r="K304" i="6"/>
  <c r="O224" i="6"/>
  <c r="M224" i="6"/>
  <c r="N224" i="6" s="1"/>
  <c r="L224" i="6"/>
  <c r="K224" i="6"/>
  <c r="P144" i="6"/>
  <c r="O144" i="6"/>
  <c r="L144" i="6"/>
  <c r="M144" i="6"/>
  <c r="N144" i="6" s="1"/>
  <c r="K144" i="6"/>
  <c r="P80" i="6"/>
  <c r="O80" i="6"/>
  <c r="L80" i="6"/>
  <c r="M80" i="6"/>
  <c r="N80" i="6" s="1"/>
  <c r="K80" i="6"/>
  <c r="J992" i="6"/>
  <c r="Q812" i="6"/>
  <c r="K209" i="6"/>
  <c r="P998" i="6"/>
  <c r="O998" i="6"/>
  <c r="M998" i="6"/>
  <c r="N998" i="6" s="1"/>
  <c r="K998" i="6"/>
  <c r="L998" i="6"/>
  <c r="M982" i="6"/>
  <c r="N982" i="6" s="1"/>
  <c r="K982" i="6"/>
  <c r="L982" i="6"/>
  <c r="O966" i="6"/>
  <c r="M966" i="6"/>
  <c r="N966" i="6" s="1"/>
  <c r="K966" i="6"/>
  <c r="L966" i="6"/>
  <c r="O950" i="6"/>
  <c r="M950" i="6"/>
  <c r="N950" i="6" s="1"/>
  <c r="K950" i="6"/>
  <c r="L950" i="6"/>
  <c r="P934" i="6"/>
  <c r="O934" i="6"/>
  <c r="M934" i="6"/>
  <c r="N934" i="6" s="1"/>
  <c r="K934" i="6"/>
  <c r="L934" i="6"/>
  <c r="P918" i="6"/>
  <c r="O918" i="6"/>
  <c r="M918" i="6"/>
  <c r="N918" i="6" s="1"/>
  <c r="K918" i="6"/>
  <c r="L918" i="6"/>
  <c r="P902" i="6"/>
  <c r="O902" i="6"/>
  <c r="M902" i="6"/>
  <c r="N902" i="6" s="1"/>
  <c r="K902" i="6"/>
  <c r="L902" i="6"/>
  <c r="P886" i="6"/>
  <c r="M886" i="6"/>
  <c r="N886" i="6" s="1"/>
  <c r="K886" i="6"/>
  <c r="L886" i="6"/>
  <c r="O886" i="6"/>
  <c r="P870" i="6"/>
  <c r="O870" i="6"/>
  <c r="M870" i="6"/>
  <c r="N870" i="6" s="1"/>
  <c r="K870" i="6"/>
  <c r="L870" i="6"/>
  <c r="M854" i="6"/>
  <c r="N854" i="6" s="1"/>
  <c r="O854" i="6"/>
  <c r="L854" i="6"/>
  <c r="P838" i="6"/>
  <c r="O838" i="6"/>
  <c r="M838" i="6"/>
  <c r="N838" i="6" s="1"/>
  <c r="L838" i="6"/>
  <c r="K838" i="6"/>
  <c r="O822" i="6"/>
  <c r="M822" i="6"/>
  <c r="N822" i="6" s="1"/>
  <c r="K822" i="6"/>
  <c r="L822" i="6"/>
  <c r="O806" i="6"/>
  <c r="M806" i="6"/>
  <c r="N806" i="6" s="1"/>
  <c r="L806" i="6"/>
  <c r="P790" i="6"/>
  <c r="O790" i="6"/>
  <c r="M790" i="6"/>
  <c r="N790" i="6" s="1"/>
  <c r="L790" i="6"/>
  <c r="K790" i="6"/>
  <c r="P774" i="6"/>
  <c r="O774" i="6"/>
  <c r="M774" i="6"/>
  <c r="N774" i="6" s="1"/>
  <c r="L774" i="6"/>
  <c r="K774" i="6"/>
  <c r="P758" i="6"/>
  <c r="O758" i="6"/>
  <c r="M758" i="6"/>
  <c r="N758" i="6" s="1"/>
  <c r="K758" i="6"/>
  <c r="L758" i="6"/>
  <c r="P742" i="6"/>
  <c r="M742" i="6"/>
  <c r="N742" i="6" s="1"/>
  <c r="O742" i="6"/>
  <c r="L742" i="6"/>
  <c r="P726" i="6"/>
  <c r="O726" i="6"/>
  <c r="M726" i="6"/>
  <c r="N726" i="6" s="1"/>
  <c r="L726" i="6"/>
  <c r="K726" i="6"/>
  <c r="O710" i="6"/>
  <c r="M710" i="6"/>
  <c r="N710" i="6" s="1"/>
  <c r="L710" i="6"/>
  <c r="K710" i="6"/>
  <c r="P694" i="6"/>
  <c r="O694" i="6"/>
  <c r="M694" i="6"/>
  <c r="N694" i="6" s="1"/>
  <c r="K694" i="6"/>
  <c r="L694" i="6"/>
  <c r="P678" i="6"/>
  <c r="O678" i="6"/>
  <c r="M678" i="6"/>
  <c r="N678" i="6" s="1"/>
  <c r="L678" i="6"/>
  <c r="K678" i="6"/>
  <c r="P662" i="6"/>
  <c r="O662" i="6"/>
  <c r="M662" i="6"/>
  <c r="N662" i="6" s="1"/>
  <c r="K662" i="6"/>
  <c r="L662" i="6"/>
  <c r="P646" i="6"/>
  <c r="O646" i="6"/>
  <c r="M646" i="6"/>
  <c r="N646" i="6" s="1"/>
  <c r="L646" i="6"/>
  <c r="P630" i="6"/>
  <c r="M630" i="6"/>
  <c r="N630" i="6" s="1"/>
  <c r="O630" i="6"/>
  <c r="L630" i="6"/>
  <c r="O614" i="6"/>
  <c r="M614" i="6"/>
  <c r="N614" i="6" s="1"/>
  <c r="L614" i="6"/>
  <c r="M598" i="6"/>
  <c r="N598" i="6" s="1"/>
  <c r="O598" i="6"/>
  <c r="L598" i="6"/>
  <c r="O582" i="6"/>
  <c r="M582" i="6"/>
  <c r="N582" i="6" s="1"/>
  <c r="L582" i="6"/>
  <c r="O566" i="6"/>
  <c r="M566" i="6"/>
  <c r="N566" i="6" s="1"/>
  <c r="L566" i="6"/>
  <c r="P550" i="6"/>
  <c r="O550" i="6"/>
  <c r="M550" i="6"/>
  <c r="N550" i="6" s="1"/>
  <c r="L550" i="6"/>
  <c r="P534" i="6"/>
  <c r="O534" i="6"/>
  <c r="M534" i="6"/>
  <c r="N534" i="6" s="1"/>
  <c r="L534" i="6"/>
  <c r="O518" i="6"/>
  <c r="M518" i="6"/>
  <c r="N518" i="6" s="1"/>
  <c r="L518" i="6"/>
  <c r="P502" i="6"/>
  <c r="O502" i="6"/>
  <c r="M502" i="6"/>
  <c r="N502" i="6" s="1"/>
  <c r="L502" i="6"/>
  <c r="P486" i="6"/>
  <c r="O486" i="6"/>
  <c r="M486" i="6"/>
  <c r="N486" i="6" s="1"/>
  <c r="L486" i="6"/>
  <c r="P470" i="6"/>
  <c r="O470" i="6"/>
  <c r="M470" i="6"/>
  <c r="N470" i="6" s="1"/>
  <c r="P454" i="6"/>
  <c r="O454" i="6"/>
  <c r="M454" i="6"/>
  <c r="N454" i="6" s="1"/>
  <c r="L454" i="6"/>
  <c r="O438" i="6"/>
  <c r="M438" i="6"/>
  <c r="N438" i="6" s="1"/>
  <c r="L438" i="6"/>
  <c r="O422" i="6"/>
  <c r="M422" i="6"/>
  <c r="N422" i="6" s="1"/>
  <c r="L422" i="6"/>
  <c r="P406" i="6"/>
  <c r="O406" i="6"/>
  <c r="M406" i="6"/>
  <c r="N406" i="6" s="1"/>
  <c r="L406" i="6"/>
  <c r="P390" i="6"/>
  <c r="O390" i="6"/>
  <c r="M390" i="6"/>
  <c r="N390" i="6" s="1"/>
  <c r="L390" i="6"/>
  <c r="P374" i="6"/>
  <c r="O374" i="6"/>
  <c r="L374" i="6"/>
  <c r="M374" i="6"/>
  <c r="N374" i="6" s="1"/>
  <c r="O358" i="6"/>
  <c r="M358" i="6"/>
  <c r="N358" i="6" s="1"/>
  <c r="P342" i="6"/>
  <c r="O342" i="6"/>
  <c r="M342" i="6"/>
  <c r="N342" i="6" s="1"/>
  <c r="L342" i="6"/>
  <c r="O326" i="6"/>
  <c r="M326" i="6"/>
  <c r="N326" i="6" s="1"/>
  <c r="O310" i="6"/>
  <c r="M310" i="6"/>
  <c r="N310" i="6" s="1"/>
  <c r="L310" i="6"/>
  <c r="P294" i="6"/>
  <c r="O294" i="6"/>
  <c r="M294" i="6"/>
  <c r="N294" i="6" s="1"/>
  <c r="L294" i="6"/>
  <c r="O278" i="6"/>
  <c r="M278" i="6"/>
  <c r="N278" i="6" s="1"/>
  <c r="L278" i="6"/>
  <c r="P262" i="6"/>
  <c r="O262" i="6"/>
  <c r="L262" i="6"/>
  <c r="P246" i="6"/>
  <c r="O246" i="6"/>
  <c r="M246" i="6"/>
  <c r="N246" i="6" s="1"/>
  <c r="L246" i="6"/>
  <c r="P230" i="6"/>
  <c r="O230" i="6"/>
  <c r="M230" i="6"/>
  <c r="N230" i="6" s="1"/>
  <c r="L230" i="6"/>
  <c r="P214" i="6"/>
  <c r="O214" i="6"/>
  <c r="M214" i="6"/>
  <c r="N214" i="6" s="1"/>
  <c r="O198" i="6"/>
  <c r="M198" i="6"/>
  <c r="N198" i="6" s="1"/>
  <c r="L198" i="6"/>
  <c r="P182" i="6"/>
  <c r="O182" i="6"/>
  <c r="M182" i="6"/>
  <c r="N182" i="6" s="1"/>
  <c r="L182" i="6"/>
  <c r="P166" i="6"/>
  <c r="O166" i="6"/>
  <c r="M166" i="6"/>
  <c r="N166" i="6" s="1"/>
  <c r="L166" i="6"/>
  <c r="P150" i="6"/>
  <c r="O150" i="6"/>
  <c r="L150" i="6"/>
  <c r="O134" i="6"/>
  <c r="M134" i="6"/>
  <c r="N134" i="6" s="1"/>
  <c r="L134" i="6"/>
  <c r="P118" i="6"/>
  <c r="O118" i="6"/>
  <c r="L118" i="6"/>
  <c r="M118" i="6"/>
  <c r="N118" i="6" s="1"/>
  <c r="O102" i="6"/>
  <c r="M102" i="6"/>
  <c r="N102" i="6" s="1"/>
  <c r="O86" i="6"/>
  <c r="M86" i="6"/>
  <c r="N86" i="6" s="1"/>
  <c r="L86" i="6"/>
  <c r="O70" i="6"/>
  <c r="M70" i="6"/>
  <c r="N70" i="6" s="1"/>
  <c r="L70" i="6"/>
  <c r="P54" i="6"/>
  <c r="O54" i="6"/>
  <c r="M54" i="6"/>
  <c r="N54" i="6" s="1"/>
  <c r="L54" i="6"/>
  <c r="P38" i="6"/>
  <c r="O38" i="6"/>
  <c r="M38" i="6"/>
  <c r="N38" i="6" s="1"/>
  <c r="L38" i="6"/>
  <c r="P22" i="6"/>
  <c r="O22" i="6"/>
  <c r="M22" i="6"/>
  <c r="N22" i="6" s="1"/>
  <c r="O6" i="6"/>
  <c r="L6" i="6"/>
  <c r="M6" i="6"/>
  <c r="N6" i="6" s="1"/>
  <c r="J972" i="6"/>
  <c r="J934" i="6"/>
  <c r="J896" i="6"/>
  <c r="J862" i="6"/>
  <c r="J827" i="6"/>
  <c r="J751" i="6"/>
  <c r="J716" i="6"/>
  <c r="J678" i="6"/>
  <c r="J640" i="6"/>
  <c r="J606" i="6"/>
  <c r="J571" i="6"/>
  <c r="J495" i="6"/>
  <c r="J454" i="6"/>
  <c r="J414" i="6"/>
  <c r="J368" i="6"/>
  <c r="J326" i="6"/>
  <c r="J286" i="6"/>
  <c r="J198" i="6"/>
  <c r="J158" i="6"/>
  <c r="J112" i="6"/>
  <c r="J70" i="6"/>
  <c r="J30" i="6"/>
  <c r="K62" i="6"/>
  <c r="K102" i="6"/>
  <c r="K190" i="6"/>
  <c r="K241" i="6"/>
  <c r="K358" i="6"/>
  <c r="K614" i="6"/>
  <c r="K719" i="6"/>
  <c r="K829" i="6"/>
  <c r="K984" i="6"/>
  <c r="L834" i="6"/>
  <c r="L671" i="6"/>
  <c r="L503" i="6"/>
  <c r="L287" i="6"/>
  <c r="L103" i="6"/>
  <c r="M887" i="6"/>
  <c r="N887" i="6" s="1"/>
  <c r="M607" i="6"/>
  <c r="N607" i="6" s="1"/>
  <c r="O977" i="6"/>
  <c r="L977" i="6"/>
  <c r="K977" i="6"/>
  <c r="J977" i="6"/>
  <c r="L945" i="6"/>
  <c r="O945" i="6"/>
  <c r="K945" i="6"/>
  <c r="J945" i="6"/>
  <c r="M945" i="6"/>
  <c r="N945" i="6" s="1"/>
  <c r="P897" i="6"/>
  <c r="O897" i="6"/>
  <c r="L897" i="6"/>
  <c r="K897" i="6"/>
  <c r="J897" i="6"/>
  <c r="M897" i="6"/>
  <c r="N897" i="6" s="1"/>
  <c r="P865" i="6"/>
  <c r="L865" i="6"/>
  <c r="K865" i="6"/>
  <c r="O865" i="6"/>
  <c r="J865" i="6"/>
  <c r="M865" i="6"/>
  <c r="N865" i="6" s="1"/>
  <c r="O833" i="6"/>
  <c r="L833" i="6"/>
  <c r="K833" i="6"/>
  <c r="J833" i="6"/>
  <c r="M833" i="6"/>
  <c r="N833" i="6" s="1"/>
  <c r="L801" i="6"/>
  <c r="K801" i="6"/>
  <c r="J801" i="6"/>
  <c r="O801" i="6"/>
  <c r="P769" i="6"/>
  <c r="O769" i="6"/>
  <c r="L769" i="6"/>
  <c r="K769" i="6"/>
  <c r="J769" i="6"/>
  <c r="M769" i="6"/>
  <c r="N769" i="6" s="1"/>
  <c r="O737" i="6"/>
  <c r="L737" i="6"/>
  <c r="K737" i="6"/>
  <c r="J737" i="6"/>
  <c r="M737" i="6"/>
  <c r="N737" i="6" s="1"/>
  <c r="P705" i="6"/>
  <c r="O705" i="6"/>
  <c r="L705" i="6"/>
  <c r="J705" i="6"/>
  <c r="M705" i="6"/>
  <c r="N705" i="6" s="1"/>
  <c r="K705" i="6"/>
  <c r="O673" i="6"/>
  <c r="L673" i="6"/>
  <c r="J673" i="6"/>
  <c r="M673" i="6"/>
  <c r="N673" i="6" s="1"/>
  <c r="K673" i="6"/>
  <c r="O641" i="6"/>
  <c r="L641" i="6"/>
  <c r="J641" i="6"/>
  <c r="K641" i="6"/>
  <c r="M641" i="6"/>
  <c r="N641" i="6" s="1"/>
  <c r="O625" i="6"/>
  <c r="L625" i="6"/>
  <c r="J625" i="6"/>
  <c r="K625" i="6"/>
  <c r="M625" i="6"/>
  <c r="N625" i="6" s="1"/>
  <c r="P593" i="6"/>
  <c r="O593" i="6"/>
  <c r="L593" i="6"/>
  <c r="J593" i="6"/>
  <c r="K593" i="6"/>
  <c r="O561" i="6"/>
  <c r="L561" i="6"/>
  <c r="J561" i="6"/>
  <c r="K561" i="6"/>
  <c r="M561" i="6"/>
  <c r="N561" i="6" s="1"/>
  <c r="P529" i="6"/>
  <c r="O529" i="6"/>
  <c r="L529" i="6"/>
  <c r="J529" i="6"/>
  <c r="K529" i="6"/>
  <c r="O497" i="6"/>
  <c r="L497" i="6"/>
  <c r="J497" i="6"/>
  <c r="K497" i="6"/>
  <c r="M497" i="6"/>
  <c r="N497" i="6" s="1"/>
  <c r="O465" i="6"/>
  <c r="L465" i="6"/>
  <c r="J465" i="6"/>
  <c r="K465" i="6"/>
  <c r="O417" i="6"/>
  <c r="M417" i="6"/>
  <c r="N417" i="6" s="1"/>
  <c r="L417" i="6"/>
  <c r="J417" i="6"/>
  <c r="K417" i="6"/>
  <c r="P385" i="6"/>
  <c r="O385" i="6"/>
  <c r="M385" i="6"/>
  <c r="N385" i="6" s="1"/>
  <c r="L385" i="6"/>
  <c r="J385" i="6"/>
  <c r="K385" i="6"/>
  <c r="O353" i="6"/>
  <c r="L353" i="6"/>
  <c r="M353" i="6"/>
  <c r="N353" i="6" s="1"/>
  <c r="J353" i="6"/>
  <c r="K353" i="6"/>
  <c r="O321" i="6"/>
  <c r="L321" i="6"/>
  <c r="J321" i="6"/>
  <c r="K321" i="6"/>
  <c r="P289" i="6"/>
  <c r="O289" i="6"/>
  <c r="M289" i="6"/>
  <c r="N289" i="6" s="1"/>
  <c r="L289" i="6"/>
  <c r="J289" i="6"/>
  <c r="M257" i="6"/>
  <c r="N257" i="6" s="1"/>
  <c r="O257" i="6"/>
  <c r="L257" i="6"/>
  <c r="J257" i="6"/>
  <c r="P225" i="6"/>
  <c r="M225" i="6"/>
  <c r="N225" i="6" s="1"/>
  <c r="O225" i="6"/>
  <c r="L225" i="6"/>
  <c r="J225" i="6"/>
  <c r="O193" i="6"/>
  <c r="M193" i="6"/>
  <c r="N193" i="6" s="1"/>
  <c r="L193" i="6"/>
  <c r="J193" i="6"/>
  <c r="M161" i="6"/>
  <c r="N161" i="6" s="1"/>
  <c r="O161" i="6"/>
  <c r="L161" i="6"/>
  <c r="J161" i="6"/>
  <c r="O129" i="6"/>
  <c r="M129" i="6"/>
  <c r="N129" i="6" s="1"/>
  <c r="L129" i="6"/>
  <c r="J129" i="6"/>
  <c r="O97" i="6"/>
  <c r="M97" i="6"/>
  <c r="N97" i="6" s="1"/>
  <c r="L97" i="6"/>
  <c r="J97" i="6"/>
  <c r="M65" i="6"/>
  <c r="N65" i="6" s="1"/>
  <c r="O65" i="6"/>
  <c r="L65" i="6"/>
  <c r="J65" i="6"/>
  <c r="M49" i="6"/>
  <c r="N49" i="6" s="1"/>
  <c r="O49" i="6"/>
  <c r="L49" i="6"/>
  <c r="J49" i="6"/>
  <c r="K257" i="6"/>
  <c r="P944" i="6"/>
  <c r="O944" i="6"/>
  <c r="L944" i="6"/>
  <c r="K944" i="6"/>
  <c r="M944" i="6"/>
  <c r="N944" i="6" s="1"/>
  <c r="P832" i="6"/>
  <c r="O832" i="6"/>
  <c r="L832" i="6"/>
  <c r="M832" i="6"/>
  <c r="N832" i="6" s="1"/>
  <c r="K832" i="6"/>
  <c r="P720" i="6"/>
  <c r="O720" i="6"/>
  <c r="L720" i="6"/>
  <c r="P624" i="6"/>
  <c r="O624" i="6"/>
  <c r="L624" i="6"/>
  <c r="K624" i="6"/>
  <c r="M624" i="6"/>
  <c r="N624" i="6" s="1"/>
  <c r="O528" i="6"/>
  <c r="L528" i="6"/>
  <c r="K528" i="6"/>
  <c r="M528" i="6"/>
  <c r="N528" i="6" s="1"/>
  <c r="P432" i="6"/>
  <c r="O432" i="6"/>
  <c r="M432" i="6"/>
  <c r="N432" i="6" s="1"/>
  <c r="L432" i="6"/>
  <c r="K432" i="6"/>
  <c r="O336" i="6"/>
  <c r="L336" i="6"/>
  <c r="K336" i="6"/>
  <c r="O240" i="6"/>
  <c r="L240" i="6"/>
  <c r="K240" i="6"/>
  <c r="M240" i="6"/>
  <c r="N240" i="6" s="1"/>
  <c r="P128" i="6"/>
  <c r="O128" i="6"/>
  <c r="M128" i="6"/>
  <c r="N128" i="6" s="1"/>
  <c r="L128" i="6"/>
  <c r="K128" i="6"/>
  <c r="P32" i="6"/>
  <c r="O32" i="6"/>
  <c r="L32" i="6"/>
  <c r="M32" i="6"/>
  <c r="N32" i="6" s="1"/>
  <c r="K32" i="6"/>
  <c r="J480" i="6"/>
  <c r="J352" i="6"/>
  <c r="J224" i="6"/>
  <c r="J96" i="6"/>
  <c r="L770" i="6"/>
  <c r="O997" i="6"/>
  <c r="M997" i="6"/>
  <c r="N997" i="6" s="1"/>
  <c r="L997" i="6"/>
  <c r="J997" i="6"/>
  <c r="K997" i="6"/>
  <c r="P981" i="6"/>
  <c r="O981" i="6"/>
  <c r="M981" i="6"/>
  <c r="N981" i="6" s="1"/>
  <c r="L981" i="6"/>
  <c r="J981" i="6"/>
  <c r="P965" i="6"/>
  <c r="O965" i="6"/>
  <c r="M965" i="6"/>
  <c r="N965" i="6" s="1"/>
  <c r="L965" i="6"/>
  <c r="J965" i="6"/>
  <c r="K965" i="6"/>
  <c r="P949" i="6"/>
  <c r="M949" i="6"/>
  <c r="N949" i="6" s="1"/>
  <c r="O949" i="6"/>
  <c r="L949" i="6"/>
  <c r="J949" i="6"/>
  <c r="O933" i="6"/>
  <c r="M933" i="6"/>
  <c r="N933" i="6" s="1"/>
  <c r="L933" i="6"/>
  <c r="J933" i="6"/>
  <c r="K933" i="6"/>
  <c r="O917" i="6"/>
  <c r="M917" i="6"/>
  <c r="N917" i="6" s="1"/>
  <c r="L917" i="6"/>
  <c r="J917" i="6"/>
  <c r="P901" i="6"/>
  <c r="O901" i="6"/>
  <c r="M901" i="6"/>
  <c r="N901" i="6" s="1"/>
  <c r="L901" i="6"/>
  <c r="J901" i="6"/>
  <c r="K901" i="6"/>
  <c r="M885" i="6"/>
  <c r="N885" i="6" s="1"/>
  <c r="L885" i="6"/>
  <c r="J885" i="6"/>
  <c r="O885" i="6"/>
  <c r="M869" i="6"/>
  <c r="N869" i="6" s="1"/>
  <c r="O869" i="6"/>
  <c r="L869" i="6"/>
  <c r="J869" i="6"/>
  <c r="K869" i="6"/>
  <c r="O853" i="6"/>
  <c r="M853" i="6"/>
  <c r="N853" i="6" s="1"/>
  <c r="L853" i="6"/>
  <c r="J853" i="6"/>
  <c r="O837" i="6"/>
  <c r="M837" i="6"/>
  <c r="N837" i="6" s="1"/>
  <c r="L837" i="6"/>
  <c r="J837" i="6"/>
  <c r="K837" i="6"/>
  <c r="O821" i="6"/>
  <c r="M821" i="6"/>
  <c r="N821" i="6" s="1"/>
  <c r="L821" i="6"/>
  <c r="K821" i="6"/>
  <c r="J821" i="6"/>
  <c r="P805" i="6"/>
  <c r="O805" i="6"/>
  <c r="M805" i="6"/>
  <c r="N805" i="6" s="1"/>
  <c r="L805" i="6"/>
  <c r="J805" i="6"/>
  <c r="P789" i="6"/>
  <c r="O789" i="6"/>
  <c r="M789" i="6"/>
  <c r="N789" i="6" s="1"/>
  <c r="L789" i="6"/>
  <c r="J789" i="6"/>
  <c r="K789" i="6"/>
  <c r="P773" i="6"/>
  <c r="M773" i="6"/>
  <c r="N773" i="6" s="1"/>
  <c r="L773" i="6"/>
  <c r="O773" i="6"/>
  <c r="J773" i="6"/>
  <c r="K773" i="6"/>
  <c r="P757" i="6"/>
  <c r="O757" i="6"/>
  <c r="M757" i="6"/>
  <c r="N757" i="6" s="1"/>
  <c r="L757" i="6"/>
  <c r="K757" i="6"/>
  <c r="J757" i="6"/>
  <c r="M741" i="6"/>
  <c r="N741" i="6" s="1"/>
  <c r="O741" i="6"/>
  <c r="L741" i="6"/>
  <c r="J741" i="6"/>
  <c r="P725" i="6"/>
  <c r="O725" i="6"/>
  <c r="M725" i="6"/>
  <c r="N725" i="6" s="1"/>
  <c r="L725" i="6"/>
  <c r="J725" i="6"/>
  <c r="K725" i="6"/>
  <c r="P709" i="6"/>
  <c r="O709" i="6"/>
  <c r="M709" i="6"/>
  <c r="N709" i="6" s="1"/>
  <c r="L709" i="6"/>
  <c r="J709" i="6"/>
  <c r="K709" i="6"/>
  <c r="O693" i="6"/>
  <c r="M693" i="6"/>
  <c r="N693" i="6" s="1"/>
  <c r="L693" i="6"/>
  <c r="J693" i="6"/>
  <c r="K693" i="6"/>
  <c r="O677" i="6"/>
  <c r="M677" i="6"/>
  <c r="N677" i="6" s="1"/>
  <c r="L677" i="6"/>
  <c r="K677" i="6"/>
  <c r="J677" i="6"/>
  <c r="P661" i="6"/>
  <c r="O661" i="6"/>
  <c r="M661" i="6"/>
  <c r="N661" i="6" s="1"/>
  <c r="L661" i="6"/>
  <c r="K661" i="6"/>
  <c r="J661" i="6"/>
  <c r="O645" i="6"/>
  <c r="M645" i="6"/>
  <c r="N645" i="6" s="1"/>
  <c r="L645" i="6"/>
  <c r="K645" i="6"/>
  <c r="Y645" i="6" s="1"/>
  <c r="J645" i="6"/>
  <c r="M629" i="6"/>
  <c r="N629" i="6" s="1"/>
  <c r="L629" i="6"/>
  <c r="O629" i="6"/>
  <c r="J629" i="6"/>
  <c r="P613" i="6"/>
  <c r="O613" i="6"/>
  <c r="M613" i="6"/>
  <c r="N613" i="6" s="1"/>
  <c r="L613" i="6"/>
  <c r="J613" i="6"/>
  <c r="O597" i="6"/>
  <c r="M597" i="6"/>
  <c r="N597" i="6" s="1"/>
  <c r="L597" i="6"/>
  <c r="J597" i="6"/>
  <c r="O581" i="6"/>
  <c r="M581" i="6"/>
  <c r="N581" i="6" s="1"/>
  <c r="L581" i="6"/>
  <c r="J581" i="6"/>
  <c r="O565" i="6"/>
  <c r="M565" i="6"/>
  <c r="N565" i="6" s="1"/>
  <c r="L565" i="6"/>
  <c r="J565" i="6"/>
  <c r="P549" i="6"/>
  <c r="O549" i="6"/>
  <c r="M549" i="6"/>
  <c r="N549" i="6" s="1"/>
  <c r="L549" i="6"/>
  <c r="J549" i="6"/>
  <c r="O533" i="6"/>
  <c r="M533" i="6"/>
  <c r="N533" i="6" s="1"/>
  <c r="L533" i="6"/>
  <c r="J533" i="6"/>
  <c r="O517" i="6"/>
  <c r="M517" i="6"/>
  <c r="N517" i="6" s="1"/>
  <c r="L517" i="6"/>
  <c r="J517" i="6"/>
  <c r="P501" i="6"/>
  <c r="O501" i="6"/>
  <c r="M501" i="6"/>
  <c r="N501" i="6" s="1"/>
  <c r="L501" i="6"/>
  <c r="J501" i="6"/>
  <c r="O485" i="6"/>
  <c r="M485" i="6"/>
  <c r="N485" i="6" s="1"/>
  <c r="L485" i="6"/>
  <c r="J485" i="6"/>
  <c r="O469" i="6"/>
  <c r="M469" i="6"/>
  <c r="N469" i="6" s="1"/>
  <c r="L469" i="6"/>
  <c r="J469" i="6"/>
  <c r="O453" i="6"/>
  <c r="M453" i="6"/>
  <c r="N453" i="6" s="1"/>
  <c r="L453" i="6"/>
  <c r="J453" i="6"/>
  <c r="P437" i="6"/>
  <c r="O437" i="6"/>
  <c r="M437" i="6"/>
  <c r="N437" i="6" s="1"/>
  <c r="L437" i="6"/>
  <c r="J437" i="6"/>
  <c r="O421" i="6"/>
  <c r="M421" i="6"/>
  <c r="N421" i="6" s="1"/>
  <c r="L421" i="6"/>
  <c r="J421" i="6"/>
  <c r="O405" i="6"/>
  <c r="M405" i="6"/>
  <c r="N405" i="6" s="1"/>
  <c r="L405" i="6"/>
  <c r="J405" i="6"/>
  <c r="P389" i="6"/>
  <c r="O389" i="6"/>
  <c r="M389" i="6"/>
  <c r="N389" i="6" s="1"/>
  <c r="L389" i="6"/>
  <c r="J389" i="6"/>
  <c r="O373" i="6"/>
  <c r="L373" i="6"/>
  <c r="J373" i="6"/>
  <c r="M373" i="6"/>
  <c r="N373" i="6" s="1"/>
  <c r="O357" i="6"/>
  <c r="L357" i="6"/>
  <c r="M357" i="6"/>
  <c r="N357" i="6" s="1"/>
  <c r="J357" i="6"/>
  <c r="O341" i="6"/>
  <c r="M341" i="6"/>
  <c r="N341" i="6" s="1"/>
  <c r="L341" i="6"/>
  <c r="J341" i="6"/>
  <c r="P325" i="6"/>
  <c r="O325" i="6"/>
  <c r="M325" i="6"/>
  <c r="N325" i="6" s="1"/>
  <c r="L325" i="6"/>
  <c r="J325" i="6"/>
  <c r="O309" i="6"/>
  <c r="M309" i="6"/>
  <c r="N309" i="6" s="1"/>
  <c r="L309" i="6"/>
  <c r="J309" i="6"/>
  <c r="P293" i="6"/>
  <c r="O293" i="6"/>
  <c r="M293" i="6"/>
  <c r="N293" i="6" s="1"/>
  <c r="L293" i="6"/>
  <c r="J293" i="6"/>
  <c r="P277" i="6"/>
  <c r="O277" i="6"/>
  <c r="M277" i="6"/>
  <c r="N277" i="6" s="1"/>
  <c r="L277" i="6"/>
  <c r="J277" i="6"/>
  <c r="P261" i="6"/>
  <c r="O261" i="6"/>
  <c r="L261" i="6"/>
  <c r="J261" i="6"/>
  <c r="O245" i="6"/>
  <c r="M245" i="6"/>
  <c r="N245" i="6" s="1"/>
  <c r="L245" i="6"/>
  <c r="J245" i="6"/>
  <c r="O229" i="6"/>
  <c r="M229" i="6"/>
  <c r="N229" i="6" s="1"/>
  <c r="L229" i="6"/>
  <c r="J229" i="6"/>
  <c r="P213" i="6"/>
  <c r="O213" i="6"/>
  <c r="M213" i="6"/>
  <c r="N213" i="6" s="1"/>
  <c r="L213" i="6"/>
  <c r="J213" i="6"/>
  <c r="O197" i="6"/>
  <c r="L197" i="6"/>
  <c r="M197" i="6"/>
  <c r="N197" i="6" s="1"/>
  <c r="J197" i="6"/>
  <c r="O181" i="6"/>
  <c r="M181" i="6"/>
  <c r="N181" i="6" s="1"/>
  <c r="L181" i="6"/>
  <c r="J181" i="6"/>
  <c r="O165" i="6"/>
  <c r="M165" i="6"/>
  <c r="N165" i="6" s="1"/>
  <c r="L165" i="6"/>
  <c r="J165" i="6"/>
  <c r="P149" i="6"/>
  <c r="O149" i="6"/>
  <c r="L149" i="6"/>
  <c r="J149" i="6"/>
  <c r="M149" i="6"/>
  <c r="N149" i="6" s="1"/>
  <c r="O133" i="6"/>
  <c r="M133" i="6"/>
  <c r="N133" i="6" s="1"/>
  <c r="L133" i="6"/>
  <c r="J133" i="6"/>
  <c r="P117" i="6"/>
  <c r="O117" i="6"/>
  <c r="L117" i="6"/>
  <c r="J117" i="6"/>
  <c r="M117" i="6"/>
  <c r="N117" i="6" s="1"/>
  <c r="O101" i="6"/>
  <c r="M101" i="6"/>
  <c r="N101" i="6" s="1"/>
  <c r="L101" i="6"/>
  <c r="J101" i="6"/>
  <c r="O85" i="6"/>
  <c r="M85" i="6"/>
  <c r="N85" i="6" s="1"/>
  <c r="L85" i="6"/>
  <c r="J85" i="6"/>
  <c r="O69" i="6"/>
  <c r="M69" i="6"/>
  <c r="N69" i="6" s="1"/>
  <c r="L69" i="6"/>
  <c r="J69" i="6"/>
  <c r="W69" i="6" s="1"/>
  <c r="O53" i="6"/>
  <c r="M53" i="6"/>
  <c r="N53" i="6" s="1"/>
  <c r="L53" i="6"/>
  <c r="J53" i="6"/>
  <c r="P37" i="6"/>
  <c r="O37" i="6"/>
  <c r="L37" i="6"/>
  <c r="J37" i="6"/>
  <c r="O21" i="6"/>
  <c r="M21" i="6"/>
  <c r="N21" i="6" s="1"/>
  <c r="L21" i="6"/>
  <c r="J21" i="6"/>
  <c r="J971" i="6"/>
  <c r="J895" i="6"/>
  <c r="J860" i="6"/>
  <c r="J822" i="6"/>
  <c r="J784" i="6"/>
  <c r="J750" i="6"/>
  <c r="J715" i="6"/>
  <c r="J639" i="6"/>
  <c r="J604" i="6"/>
  <c r="J566" i="6"/>
  <c r="J528" i="6"/>
  <c r="J494" i="6"/>
  <c r="K21" i="6"/>
  <c r="Y21" i="6" s="1"/>
  <c r="K65" i="6"/>
  <c r="K104" i="6"/>
  <c r="K149" i="6"/>
  <c r="K193" i="6"/>
  <c r="K293" i="6"/>
  <c r="K453" i="6"/>
  <c r="K534" i="6"/>
  <c r="K720" i="6"/>
  <c r="K830" i="6"/>
  <c r="L831" i="6"/>
  <c r="L668" i="6"/>
  <c r="L471" i="6"/>
  <c r="L284" i="6"/>
  <c r="M849" i="6"/>
  <c r="N849" i="6" s="1"/>
  <c r="M606" i="6"/>
  <c r="N606" i="6" s="1"/>
  <c r="O996" i="6"/>
  <c r="K996" i="6"/>
  <c r="L996" i="6"/>
  <c r="J996" i="6"/>
  <c r="M996" i="6"/>
  <c r="N996" i="6" s="1"/>
  <c r="O980" i="6"/>
  <c r="K980" i="6"/>
  <c r="Y980" i="6" s="1"/>
  <c r="M980" i="6"/>
  <c r="N980" i="6" s="1"/>
  <c r="J980" i="6"/>
  <c r="L980" i="6"/>
  <c r="O964" i="6"/>
  <c r="K964" i="6"/>
  <c r="L964" i="6"/>
  <c r="J964" i="6"/>
  <c r="M964" i="6"/>
  <c r="N964" i="6" s="1"/>
  <c r="O948" i="6"/>
  <c r="K948" i="6"/>
  <c r="J948" i="6"/>
  <c r="M948" i="6"/>
  <c r="N948" i="6" s="1"/>
  <c r="L948" i="6"/>
  <c r="O932" i="6"/>
  <c r="K932" i="6"/>
  <c r="L932" i="6"/>
  <c r="J932" i="6"/>
  <c r="O916" i="6"/>
  <c r="K916" i="6"/>
  <c r="J916" i="6"/>
  <c r="M916" i="6"/>
  <c r="N916" i="6" s="1"/>
  <c r="L916" i="6"/>
  <c r="P900" i="6"/>
  <c r="O900" i="6"/>
  <c r="K900" i="6"/>
  <c r="L900" i="6"/>
  <c r="M900" i="6"/>
  <c r="N900" i="6" s="1"/>
  <c r="J900" i="6"/>
  <c r="K884" i="6"/>
  <c r="O884" i="6"/>
  <c r="J884" i="6"/>
  <c r="L884" i="6"/>
  <c r="M884" i="6"/>
  <c r="N884" i="6" s="1"/>
  <c r="O868" i="6"/>
  <c r="K868" i="6"/>
  <c r="L868" i="6"/>
  <c r="J868" i="6"/>
  <c r="M868" i="6"/>
  <c r="N868" i="6" s="1"/>
  <c r="O852" i="6"/>
  <c r="K852" i="6"/>
  <c r="M852" i="6"/>
  <c r="N852" i="6" s="1"/>
  <c r="J852" i="6"/>
  <c r="L852" i="6"/>
  <c r="P836" i="6"/>
  <c r="O836" i="6"/>
  <c r="K836" i="6"/>
  <c r="L836" i="6"/>
  <c r="J836" i="6"/>
  <c r="M836" i="6"/>
  <c r="N836" i="6" s="1"/>
  <c r="O820" i="6"/>
  <c r="K820" i="6"/>
  <c r="J820" i="6"/>
  <c r="M820" i="6"/>
  <c r="N820" i="6" s="1"/>
  <c r="L820" i="6"/>
  <c r="P804" i="6"/>
  <c r="O804" i="6"/>
  <c r="L804" i="6"/>
  <c r="J804" i="6"/>
  <c r="O788" i="6"/>
  <c r="J788" i="6"/>
  <c r="M788" i="6"/>
  <c r="N788" i="6" s="1"/>
  <c r="L788" i="6"/>
  <c r="K788" i="6"/>
  <c r="Y788" i="6" s="1"/>
  <c r="O772" i="6"/>
  <c r="L772" i="6"/>
  <c r="M772" i="6"/>
  <c r="N772" i="6" s="1"/>
  <c r="J772" i="6"/>
  <c r="K772" i="6"/>
  <c r="P756" i="6"/>
  <c r="O756" i="6"/>
  <c r="K756" i="6"/>
  <c r="J756" i="6"/>
  <c r="L756" i="6"/>
  <c r="M756" i="6"/>
  <c r="N756" i="6" s="1"/>
  <c r="O740" i="6"/>
  <c r="L740" i="6"/>
  <c r="J740" i="6"/>
  <c r="M740" i="6"/>
  <c r="N740" i="6" s="1"/>
  <c r="O724" i="6"/>
  <c r="M724" i="6"/>
  <c r="N724" i="6" s="1"/>
  <c r="J724" i="6"/>
  <c r="L724" i="6"/>
  <c r="K724" i="6"/>
  <c r="O708" i="6"/>
  <c r="L708" i="6"/>
  <c r="J708" i="6"/>
  <c r="K708" i="6"/>
  <c r="M708" i="6"/>
  <c r="N708" i="6" s="1"/>
  <c r="O692" i="6"/>
  <c r="M692" i="6"/>
  <c r="N692" i="6" s="1"/>
  <c r="J692" i="6"/>
  <c r="K692" i="6"/>
  <c r="L692" i="6"/>
  <c r="O676" i="6"/>
  <c r="M676" i="6"/>
  <c r="N676" i="6" s="1"/>
  <c r="L676" i="6"/>
  <c r="J676" i="6"/>
  <c r="K676" i="6"/>
  <c r="P660" i="6"/>
  <c r="O660" i="6"/>
  <c r="M660" i="6"/>
  <c r="N660" i="6" s="1"/>
  <c r="K660" i="6"/>
  <c r="J660" i="6"/>
  <c r="L660" i="6"/>
  <c r="P644" i="6"/>
  <c r="O644" i="6"/>
  <c r="M644" i="6"/>
  <c r="N644" i="6" s="1"/>
  <c r="L644" i="6"/>
  <c r="K644" i="6"/>
  <c r="J644" i="6"/>
  <c r="M628" i="6"/>
  <c r="N628" i="6" s="1"/>
  <c r="O628" i="6"/>
  <c r="J628" i="6"/>
  <c r="L628" i="6"/>
  <c r="P612" i="6"/>
  <c r="O612" i="6"/>
  <c r="M612" i="6"/>
  <c r="N612" i="6" s="1"/>
  <c r="L612" i="6"/>
  <c r="J612" i="6"/>
  <c r="O596" i="6"/>
  <c r="M596" i="6"/>
  <c r="N596" i="6" s="1"/>
  <c r="J596" i="6"/>
  <c r="L596" i="6"/>
  <c r="P580" i="6"/>
  <c r="O580" i="6"/>
  <c r="M580" i="6"/>
  <c r="N580" i="6" s="1"/>
  <c r="L580" i="6"/>
  <c r="J580" i="6"/>
  <c r="O564" i="6"/>
  <c r="M564" i="6"/>
  <c r="N564" i="6" s="1"/>
  <c r="J564" i="6"/>
  <c r="L564" i="6"/>
  <c r="O548" i="6"/>
  <c r="M548" i="6"/>
  <c r="N548" i="6" s="1"/>
  <c r="L548" i="6"/>
  <c r="J548" i="6"/>
  <c r="P532" i="6"/>
  <c r="O532" i="6"/>
  <c r="M532" i="6"/>
  <c r="N532" i="6" s="1"/>
  <c r="J532" i="6"/>
  <c r="L532" i="6"/>
  <c r="O516" i="6"/>
  <c r="M516" i="6"/>
  <c r="N516" i="6" s="1"/>
  <c r="L516" i="6"/>
  <c r="J516" i="6"/>
  <c r="O500" i="6"/>
  <c r="M500" i="6"/>
  <c r="N500" i="6" s="1"/>
  <c r="J500" i="6"/>
  <c r="L500" i="6"/>
  <c r="O484" i="6"/>
  <c r="M484" i="6"/>
  <c r="N484" i="6" s="1"/>
  <c r="J484" i="6"/>
  <c r="L484" i="6"/>
  <c r="O468" i="6"/>
  <c r="M468" i="6"/>
  <c r="N468" i="6" s="1"/>
  <c r="J468" i="6"/>
  <c r="O452" i="6"/>
  <c r="M452" i="6"/>
  <c r="N452" i="6" s="1"/>
  <c r="J452" i="6"/>
  <c r="W452" i="6" s="1"/>
  <c r="L452" i="6"/>
  <c r="P436" i="6"/>
  <c r="O436" i="6"/>
  <c r="M436" i="6"/>
  <c r="N436" i="6" s="1"/>
  <c r="J436" i="6"/>
  <c r="P420" i="6"/>
  <c r="O420" i="6"/>
  <c r="M420" i="6"/>
  <c r="N420" i="6" s="1"/>
  <c r="J420" i="6"/>
  <c r="L420" i="6"/>
  <c r="O404" i="6"/>
  <c r="M404" i="6"/>
  <c r="N404" i="6" s="1"/>
  <c r="L404" i="6"/>
  <c r="J404" i="6"/>
  <c r="P388" i="6"/>
  <c r="O388" i="6"/>
  <c r="M388" i="6"/>
  <c r="N388" i="6" s="1"/>
  <c r="J388" i="6"/>
  <c r="L388" i="6"/>
  <c r="O372" i="6"/>
  <c r="M372" i="6"/>
  <c r="N372" i="6" s="1"/>
  <c r="L372" i="6"/>
  <c r="J372" i="6"/>
  <c r="O356" i="6"/>
  <c r="M356" i="6"/>
  <c r="N356" i="6" s="1"/>
  <c r="J356" i="6"/>
  <c r="L356" i="6"/>
  <c r="O340" i="6"/>
  <c r="M340" i="6"/>
  <c r="N340" i="6" s="1"/>
  <c r="J340" i="6"/>
  <c r="L340" i="6"/>
  <c r="P324" i="6"/>
  <c r="O324" i="6"/>
  <c r="M324" i="6"/>
  <c r="N324" i="6" s="1"/>
  <c r="J324" i="6"/>
  <c r="O308" i="6"/>
  <c r="M308" i="6"/>
  <c r="N308" i="6" s="1"/>
  <c r="J308" i="6"/>
  <c r="L308" i="6"/>
  <c r="O292" i="6"/>
  <c r="M292" i="6"/>
  <c r="N292" i="6" s="1"/>
  <c r="L292" i="6"/>
  <c r="J292" i="6"/>
  <c r="P276" i="6"/>
  <c r="O276" i="6"/>
  <c r="M276" i="6"/>
  <c r="N276" i="6" s="1"/>
  <c r="J276" i="6"/>
  <c r="L276" i="6"/>
  <c r="O260" i="6"/>
  <c r="M260" i="6"/>
  <c r="N260" i="6" s="1"/>
  <c r="L260" i="6"/>
  <c r="J260" i="6"/>
  <c r="O244" i="6"/>
  <c r="J244" i="6"/>
  <c r="L244" i="6"/>
  <c r="P228" i="6"/>
  <c r="O228" i="6"/>
  <c r="M228" i="6"/>
  <c r="N228" i="6" s="1"/>
  <c r="J228" i="6"/>
  <c r="L228" i="6"/>
  <c r="O212" i="6"/>
  <c r="M212" i="6"/>
  <c r="N212" i="6" s="1"/>
  <c r="J212" i="6"/>
  <c r="O196" i="6"/>
  <c r="M196" i="6"/>
  <c r="N196" i="6" s="1"/>
  <c r="J196" i="6"/>
  <c r="L196" i="6"/>
  <c r="P180" i="6"/>
  <c r="O180" i="6"/>
  <c r="M180" i="6"/>
  <c r="N180" i="6" s="1"/>
  <c r="J180" i="6"/>
  <c r="P164" i="6"/>
  <c r="O164" i="6"/>
  <c r="M164" i="6"/>
  <c r="N164" i="6" s="1"/>
  <c r="J164" i="6"/>
  <c r="L164" i="6"/>
  <c r="O148" i="6"/>
  <c r="L148" i="6"/>
  <c r="J148" i="6"/>
  <c r="M148" i="6"/>
  <c r="N148" i="6" s="1"/>
  <c r="O132" i="6"/>
  <c r="M132" i="6"/>
  <c r="N132" i="6" s="1"/>
  <c r="J132" i="6"/>
  <c r="L132" i="6"/>
  <c r="O116" i="6"/>
  <c r="M116" i="6"/>
  <c r="N116" i="6" s="1"/>
  <c r="L116" i="6"/>
  <c r="J116" i="6"/>
  <c r="P100" i="6"/>
  <c r="O100" i="6"/>
  <c r="M100" i="6"/>
  <c r="N100" i="6" s="1"/>
  <c r="J100" i="6"/>
  <c r="L100" i="6"/>
  <c r="O84" i="6"/>
  <c r="M84" i="6"/>
  <c r="N84" i="6" s="1"/>
  <c r="L84" i="6"/>
  <c r="J84" i="6"/>
  <c r="O68" i="6"/>
  <c r="M68" i="6"/>
  <c r="N68" i="6" s="1"/>
  <c r="L68" i="6"/>
  <c r="J68" i="6"/>
  <c r="O52" i="6"/>
  <c r="M52" i="6"/>
  <c r="N52" i="6" s="1"/>
  <c r="L52" i="6"/>
  <c r="J52" i="6"/>
  <c r="O36" i="6"/>
  <c r="L36" i="6"/>
  <c r="J36" i="6"/>
  <c r="M36" i="6"/>
  <c r="N36" i="6" s="1"/>
  <c r="O20" i="6"/>
  <c r="M20" i="6"/>
  <c r="N20" i="6" s="1"/>
  <c r="L20" i="6"/>
  <c r="J20" i="6"/>
  <c r="P4" i="6"/>
  <c r="O4" i="6"/>
  <c r="L4" i="6"/>
  <c r="J4" i="6"/>
  <c r="M4" i="6"/>
  <c r="N4" i="6" s="1"/>
  <c r="J966" i="6"/>
  <c r="J928" i="6"/>
  <c r="J894" i="6"/>
  <c r="J859" i="6"/>
  <c r="J783" i="6"/>
  <c r="J748" i="6"/>
  <c r="J710" i="6"/>
  <c r="J672" i="6"/>
  <c r="J638" i="6"/>
  <c r="J603" i="6"/>
  <c r="J527" i="6"/>
  <c r="J492" i="6"/>
  <c r="J448" i="6"/>
  <c r="J406" i="6"/>
  <c r="J366" i="6"/>
  <c r="J320" i="6"/>
  <c r="J278" i="6"/>
  <c r="J238" i="6"/>
  <c r="J192" i="6"/>
  <c r="J150" i="6"/>
  <c r="J110" i="6"/>
  <c r="J64" i="6"/>
  <c r="J22" i="6"/>
  <c r="K22" i="6"/>
  <c r="K68" i="6"/>
  <c r="K110" i="6"/>
  <c r="Y110" i="6" s="1"/>
  <c r="K150" i="6"/>
  <c r="K196" i="6"/>
  <c r="K245" i="6"/>
  <c r="K294" i="6"/>
  <c r="K373" i="6"/>
  <c r="K454" i="6"/>
  <c r="K548" i="6"/>
  <c r="K629" i="6"/>
  <c r="K721" i="6"/>
  <c r="K853" i="6"/>
  <c r="L991" i="6"/>
  <c r="L828" i="6"/>
  <c r="L642" i="6"/>
  <c r="L470" i="6"/>
  <c r="L281" i="6"/>
  <c r="L63" i="6"/>
  <c r="M848" i="6"/>
  <c r="N848" i="6" s="1"/>
  <c r="M593" i="6"/>
  <c r="N593" i="6" s="1"/>
  <c r="M170" i="6"/>
  <c r="N170" i="6" s="1"/>
  <c r="O982" i="6"/>
  <c r="P994" i="6"/>
  <c r="O994" i="6"/>
  <c r="M994" i="6"/>
  <c r="N994" i="6" s="1"/>
  <c r="J994" i="6"/>
  <c r="K994" i="6"/>
  <c r="O930" i="6"/>
  <c r="M930" i="6"/>
  <c r="N930" i="6" s="1"/>
  <c r="J930" i="6"/>
  <c r="K930" i="6"/>
  <c r="O898" i="6"/>
  <c r="M898" i="6"/>
  <c r="N898" i="6" s="1"/>
  <c r="J898" i="6"/>
  <c r="K898" i="6"/>
  <c r="O850" i="6"/>
  <c r="M850" i="6"/>
  <c r="N850" i="6" s="1"/>
  <c r="K850" i="6"/>
  <c r="J850" i="6"/>
  <c r="L850" i="6"/>
  <c r="O818" i="6"/>
  <c r="M818" i="6"/>
  <c r="N818" i="6" s="1"/>
  <c r="J818" i="6"/>
  <c r="K818" i="6"/>
  <c r="L818" i="6"/>
  <c r="P786" i="6"/>
  <c r="O786" i="6"/>
  <c r="M786" i="6"/>
  <c r="N786" i="6" s="1"/>
  <c r="J786" i="6"/>
  <c r="L786" i="6"/>
  <c r="K786" i="6"/>
  <c r="P754" i="6"/>
  <c r="O754" i="6"/>
  <c r="M754" i="6"/>
  <c r="N754" i="6" s="1"/>
  <c r="J754" i="6"/>
  <c r="K754" i="6"/>
  <c r="L754" i="6"/>
  <c r="O722" i="6"/>
  <c r="M722" i="6"/>
  <c r="N722" i="6" s="1"/>
  <c r="J722" i="6"/>
  <c r="L722" i="6"/>
  <c r="K722" i="6"/>
  <c r="P690" i="6"/>
  <c r="O690" i="6"/>
  <c r="M690" i="6"/>
  <c r="N690" i="6" s="1"/>
  <c r="J690" i="6"/>
  <c r="L690" i="6"/>
  <c r="K690" i="6"/>
  <c r="M658" i="6"/>
  <c r="N658" i="6" s="1"/>
  <c r="J658" i="6"/>
  <c r="K658" i="6"/>
  <c r="O658" i="6"/>
  <c r="L658" i="6"/>
  <c r="O626" i="6"/>
  <c r="M626" i="6"/>
  <c r="N626" i="6" s="1"/>
  <c r="K626" i="6"/>
  <c r="J626" i="6"/>
  <c r="L626" i="6"/>
  <c r="O514" i="6"/>
  <c r="M514" i="6"/>
  <c r="N514" i="6" s="1"/>
  <c r="L514" i="6"/>
  <c r="K514" i="6"/>
  <c r="Y514" i="6" s="1"/>
  <c r="J514" i="6"/>
  <c r="O482" i="6"/>
  <c r="M482" i="6"/>
  <c r="N482" i="6" s="1"/>
  <c r="L482" i="6"/>
  <c r="K482" i="6"/>
  <c r="J482" i="6"/>
  <c r="O450" i="6"/>
  <c r="M450" i="6"/>
  <c r="N450" i="6" s="1"/>
  <c r="L450" i="6"/>
  <c r="K450" i="6"/>
  <c r="J450" i="6"/>
  <c r="P418" i="6"/>
  <c r="M418" i="6"/>
  <c r="N418" i="6" s="1"/>
  <c r="L418" i="6"/>
  <c r="O418" i="6"/>
  <c r="K418" i="6"/>
  <c r="J418" i="6"/>
  <c r="P386" i="6"/>
  <c r="O386" i="6"/>
  <c r="M386" i="6"/>
  <c r="N386" i="6" s="1"/>
  <c r="L386" i="6"/>
  <c r="K386" i="6"/>
  <c r="J386" i="6"/>
  <c r="O354" i="6"/>
  <c r="M354" i="6"/>
  <c r="N354" i="6" s="1"/>
  <c r="L354" i="6"/>
  <c r="K354" i="6"/>
  <c r="J354" i="6"/>
  <c r="P322" i="6"/>
  <c r="M322" i="6"/>
  <c r="N322" i="6" s="1"/>
  <c r="O322" i="6"/>
  <c r="L322" i="6"/>
  <c r="K322" i="6"/>
  <c r="J322" i="6"/>
  <c r="O290" i="6"/>
  <c r="M290" i="6"/>
  <c r="N290" i="6" s="1"/>
  <c r="L290" i="6"/>
  <c r="K290" i="6"/>
  <c r="J290" i="6"/>
  <c r="P258" i="6"/>
  <c r="M258" i="6"/>
  <c r="N258" i="6" s="1"/>
  <c r="O258" i="6"/>
  <c r="L258" i="6"/>
  <c r="K258" i="6"/>
  <c r="J258" i="6"/>
  <c r="M226" i="6"/>
  <c r="N226" i="6" s="1"/>
  <c r="O226" i="6"/>
  <c r="L226" i="6"/>
  <c r="K226" i="6"/>
  <c r="J226" i="6"/>
  <c r="P194" i="6"/>
  <c r="O194" i="6"/>
  <c r="M194" i="6"/>
  <c r="N194" i="6" s="1"/>
  <c r="L194" i="6"/>
  <c r="K194" i="6"/>
  <c r="J194" i="6"/>
  <c r="M162" i="6"/>
  <c r="N162" i="6" s="1"/>
  <c r="O162" i="6"/>
  <c r="L162" i="6"/>
  <c r="K162" i="6"/>
  <c r="Y162" i="6" s="1"/>
  <c r="J162" i="6"/>
  <c r="P130" i="6"/>
  <c r="O130" i="6"/>
  <c r="M130" i="6"/>
  <c r="N130" i="6" s="1"/>
  <c r="L130" i="6"/>
  <c r="K130" i="6"/>
  <c r="J130" i="6"/>
  <c r="O98" i="6"/>
  <c r="M98" i="6"/>
  <c r="N98" i="6" s="1"/>
  <c r="L98" i="6"/>
  <c r="K98" i="6"/>
  <c r="J98" i="6"/>
  <c r="P66" i="6"/>
  <c r="M66" i="6"/>
  <c r="N66" i="6" s="1"/>
  <c r="O66" i="6"/>
  <c r="L66" i="6"/>
  <c r="K66" i="6"/>
  <c r="J66" i="6"/>
  <c r="P34" i="6"/>
  <c r="O34" i="6"/>
  <c r="M34" i="6"/>
  <c r="N34" i="6" s="1"/>
  <c r="L34" i="6"/>
  <c r="K34" i="6"/>
  <c r="J34" i="6"/>
  <c r="P995" i="6"/>
  <c r="O995" i="6"/>
  <c r="M995" i="6"/>
  <c r="N995" i="6" s="1"/>
  <c r="K995" i="6"/>
  <c r="L995" i="6"/>
  <c r="P979" i="6"/>
  <c r="O979" i="6"/>
  <c r="M979" i="6"/>
  <c r="N979" i="6" s="1"/>
  <c r="K979" i="6"/>
  <c r="L979" i="6"/>
  <c r="O963" i="6"/>
  <c r="M963" i="6"/>
  <c r="N963" i="6" s="1"/>
  <c r="K963" i="6"/>
  <c r="L963" i="6"/>
  <c r="P947" i="6"/>
  <c r="O947" i="6"/>
  <c r="M947" i="6"/>
  <c r="N947" i="6" s="1"/>
  <c r="K947" i="6"/>
  <c r="L947" i="6"/>
  <c r="P931" i="6"/>
  <c r="O931" i="6"/>
  <c r="M931" i="6"/>
  <c r="N931" i="6" s="1"/>
  <c r="K931" i="6"/>
  <c r="L931" i="6"/>
  <c r="P915" i="6"/>
  <c r="O915" i="6"/>
  <c r="M915" i="6"/>
  <c r="N915" i="6" s="1"/>
  <c r="K915" i="6"/>
  <c r="L915" i="6"/>
  <c r="P899" i="6"/>
  <c r="O899" i="6"/>
  <c r="M899" i="6"/>
  <c r="N899" i="6" s="1"/>
  <c r="K899" i="6"/>
  <c r="L899" i="6"/>
  <c r="P883" i="6"/>
  <c r="O883" i="6"/>
  <c r="M883" i="6"/>
  <c r="N883" i="6" s="1"/>
  <c r="K883" i="6"/>
  <c r="L883" i="6"/>
  <c r="P867" i="6"/>
  <c r="O867" i="6"/>
  <c r="M867" i="6"/>
  <c r="N867" i="6" s="1"/>
  <c r="K867" i="6"/>
  <c r="L867" i="6"/>
  <c r="P851" i="6"/>
  <c r="O851" i="6"/>
  <c r="M851" i="6"/>
  <c r="N851" i="6" s="1"/>
  <c r="K851" i="6"/>
  <c r="L851" i="6"/>
  <c r="P835" i="6"/>
  <c r="O835" i="6"/>
  <c r="M835" i="6"/>
  <c r="N835" i="6" s="1"/>
  <c r="K835" i="6"/>
  <c r="L835" i="6"/>
  <c r="P819" i="6"/>
  <c r="O819" i="6"/>
  <c r="M819" i="6"/>
  <c r="N819" i="6" s="1"/>
  <c r="K819" i="6"/>
  <c r="L819" i="6"/>
  <c r="P803" i="6"/>
  <c r="O803" i="6"/>
  <c r="M803" i="6"/>
  <c r="N803" i="6" s="1"/>
  <c r="K803" i="6"/>
  <c r="L803" i="6"/>
  <c r="P787" i="6"/>
  <c r="O787" i="6"/>
  <c r="M787" i="6"/>
  <c r="N787" i="6" s="1"/>
  <c r="K787" i="6"/>
  <c r="L787" i="6"/>
  <c r="P771" i="6"/>
  <c r="O771" i="6"/>
  <c r="M771" i="6"/>
  <c r="N771" i="6" s="1"/>
  <c r="K771" i="6"/>
  <c r="L771" i="6"/>
  <c r="O755" i="6"/>
  <c r="M755" i="6"/>
  <c r="N755" i="6" s="1"/>
  <c r="K755" i="6"/>
  <c r="L755" i="6"/>
  <c r="P739" i="6"/>
  <c r="O739" i="6"/>
  <c r="M739" i="6"/>
  <c r="N739" i="6" s="1"/>
  <c r="K739" i="6"/>
  <c r="L739" i="6"/>
  <c r="P723" i="6"/>
  <c r="O723" i="6"/>
  <c r="M723" i="6"/>
  <c r="N723" i="6" s="1"/>
  <c r="K723" i="6"/>
  <c r="L723" i="6"/>
  <c r="O707" i="6"/>
  <c r="M707" i="6"/>
  <c r="N707" i="6" s="1"/>
  <c r="K707" i="6"/>
  <c r="L707" i="6"/>
  <c r="P691" i="6"/>
  <c r="O691" i="6"/>
  <c r="M691" i="6"/>
  <c r="N691" i="6" s="1"/>
  <c r="K691" i="6"/>
  <c r="L691" i="6"/>
  <c r="P675" i="6"/>
  <c r="O675" i="6"/>
  <c r="M675" i="6"/>
  <c r="N675" i="6" s="1"/>
  <c r="K675" i="6"/>
  <c r="L675" i="6"/>
  <c r="P659" i="6"/>
  <c r="O659" i="6"/>
  <c r="M659" i="6"/>
  <c r="N659" i="6" s="1"/>
  <c r="K659" i="6"/>
  <c r="L659" i="6"/>
  <c r="P643" i="6"/>
  <c r="O643" i="6"/>
  <c r="M643" i="6"/>
  <c r="N643" i="6" s="1"/>
  <c r="K643" i="6"/>
  <c r="L643" i="6"/>
  <c r="P627" i="6"/>
  <c r="O627" i="6"/>
  <c r="M627" i="6"/>
  <c r="N627" i="6" s="1"/>
  <c r="L627" i="6"/>
  <c r="K627" i="6"/>
  <c r="P611" i="6"/>
  <c r="O611" i="6"/>
  <c r="M611" i="6"/>
  <c r="N611" i="6" s="1"/>
  <c r="L611" i="6"/>
  <c r="K611" i="6"/>
  <c r="P595" i="6"/>
  <c r="O595" i="6"/>
  <c r="M595" i="6"/>
  <c r="N595" i="6" s="1"/>
  <c r="L595" i="6"/>
  <c r="K595" i="6"/>
  <c r="P579" i="6"/>
  <c r="O579" i="6"/>
  <c r="M579" i="6"/>
  <c r="N579" i="6" s="1"/>
  <c r="L579" i="6"/>
  <c r="K579" i="6"/>
  <c r="P563" i="6"/>
  <c r="O563" i="6"/>
  <c r="M563" i="6"/>
  <c r="N563" i="6" s="1"/>
  <c r="L563" i="6"/>
  <c r="K563" i="6"/>
  <c r="P547" i="6"/>
  <c r="O547" i="6"/>
  <c r="M547" i="6"/>
  <c r="N547" i="6" s="1"/>
  <c r="L547" i="6"/>
  <c r="K547" i="6"/>
  <c r="P531" i="6"/>
  <c r="O531" i="6"/>
  <c r="M531" i="6"/>
  <c r="N531" i="6" s="1"/>
  <c r="L531" i="6"/>
  <c r="K531" i="6"/>
  <c r="Y531" i="6" s="1"/>
  <c r="P515" i="6"/>
  <c r="O515" i="6"/>
  <c r="M515" i="6"/>
  <c r="N515" i="6" s="1"/>
  <c r="L515" i="6"/>
  <c r="K515" i="6"/>
  <c r="P499" i="6"/>
  <c r="O499" i="6"/>
  <c r="M499" i="6"/>
  <c r="N499" i="6" s="1"/>
  <c r="L499" i="6"/>
  <c r="K499" i="6"/>
  <c r="P483" i="6"/>
  <c r="O483" i="6"/>
  <c r="M483" i="6"/>
  <c r="N483" i="6" s="1"/>
  <c r="L483" i="6"/>
  <c r="K483" i="6"/>
  <c r="O467" i="6"/>
  <c r="M467" i="6"/>
  <c r="N467" i="6" s="1"/>
  <c r="L467" i="6"/>
  <c r="K467" i="6"/>
  <c r="Y467" i="6" s="1"/>
  <c r="P451" i="6"/>
  <c r="O451" i="6"/>
  <c r="M451" i="6"/>
  <c r="N451" i="6" s="1"/>
  <c r="L451" i="6"/>
  <c r="K451" i="6"/>
  <c r="P435" i="6"/>
  <c r="O435" i="6"/>
  <c r="M435" i="6"/>
  <c r="N435" i="6" s="1"/>
  <c r="L435" i="6"/>
  <c r="K435" i="6"/>
  <c r="P419" i="6"/>
  <c r="O419" i="6"/>
  <c r="M419" i="6"/>
  <c r="N419" i="6" s="1"/>
  <c r="L419" i="6"/>
  <c r="K419" i="6"/>
  <c r="O403" i="6"/>
  <c r="M403" i="6"/>
  <c r="N403" i="6" s="1"/>
  <c r="L403" i="6"/>
  <c r="K403" i="6"/>
  <c r="P387" i="6"/>
  <c r="O387" i="6"/>
  <c r="M387" i="6"/>
  <c r="N387" i="6" s="1"/>
  <c r="L387" i="6"/>
  <c r="K387" i="6"/>
  <c r="P371" i="6"/>
  <c r="O371" i="6"/>
  <c r="L371" i="6"/>
  <c r="M371" i="6"/>
  <c r="N371" i="6" s="1"/>
  <c r="K371" i="6"/>
  <c r="P355" i="6"/>
  <c r="O355" i="6"/>
  <c r="L355" i="6"/>
  <c r="K355" i="6"/>
  <c r="M355" i="6"/>
  <c r="N355" i="6" s="1"/>
  <c r="P339" i="6"/>
  <c r="O339" i="6"/>
  <c r="L339" i="6"/>
  <c r="M339" i="6"/>
  <c r="N339" i="6" s="1"/>
  <c r="K339" i="6"/>
  <c r="P323" i="6"/>
  <c r="O323" i="6"/>
  <c r="M323" i="6"/>
  <c r="N323" i="6" s="1"/>
  <c r="L323" i="6"/>
  <c r="K323" i="6"/>
  <c r="Y323" i="6" s="1"/>
  <c r="P307" i="6"/>
  <c r="O307" i="6"/>
  <c r="M307" i="6"/>
  <c r="N307" i="6" s="1"/>
  <c r="L307" i="6"/>
  <c r="K307" i="6"/>
  <c r="P291" i="6"/>
  <c r="O291" i="6"/>
  <c r="M291" i="6"/>
  <c r="N291" i="6" s="1"/>
  <c r="L291" i="6"/>
  <c r="K291" i="6"/>
  <c r="O275" i="6"/>
  <c r="M275" i="6"/>
  <c r="N275" i="6" s="1"/>
  <c r="L275" i="6"/>
  <c r="K275" i="6"/>
  <c r="P259" i="6"/>
  <c r="O259" i="6"/>
  <c r="L259" i="6"/>
  <c r="M259" i="6"/>
  <c r="N259" i="6" s="1"/>
  <c r="K259" i="6"/>
  <c r="P243" i="6"/>
  <c r="O243" i="6"/>
  <c r="L243" i="6"/>
  <c r="K243" i="6"/>
  <c r="M243" i="6"/>
  <c r="N243" i="6" s="1"/>
  <c r="P227" i="6"/>
  <c r="O227" i="6"/>
  <c r="M227" i="6"/>
  <c r="N227" i="6" s="1"/>
  <c r="L227" i="6"/>
  <c r="K227" i="6"/>
  <c r="P211" i="6"/>
  <c r="O211" i="6"/>
  <c r="M211" i="6"/>
  <c r="N211" i="6" s="1"/>
  <c r="L211" i="6"/>
  <c r="K211" i="6"/>
  <c r="O195" i="6"/>
  <c r="L195" i="6"/>
  <c r="K195" i="6"/>
  <c r="M195" i="6"/>
  <c r="N195" i="6" s="1"/>
  <c r="O179" i="6"/>
  <c r="M179" i="6"/>
  <c r="N179" i="6" s="1"/>
  <c r="L179" i="6"/>
  <c r="K179" i="6"/>
  <c r="P163" i="6"/>
  <c r="O163" i="6"/>
  <c r="M163" i="6"/>
  <c r="N163" i="6" s="1"/>
  <c r="L163" i="6"/>
  <c r="K163" i="6"/>
  <c r="P147" i="6"/>
  <c r="O147" i="6"/>
  <c r="L147" i="6"/>
  <c r="K147" i="6"/>
  <c r="M147" i="6"/>
  <c r="N147" i="6" s="1"/>
  <c r="P131" i="6"/>
  <c r="O131" i="6"/>
  <c r="M131" i="6"/>
  <c r="N131" i="6" s="1"/>
  <c r="L131" i="6"/>
  <c r="K131" i="6"/>
  <c r="P115" i="6"/>
  <c r="O115" i="6"/>
  <c r="L115" i="6"/>
  <c r="M115" i="6"/>
  <c r="N115" i="6" s="1"/>
  <c r="K115" i="6"/>
  <c r="P99" i="6"/>
  <c r="O99" i="6"/>
  <c r="M99" i="6"/>
  <c r="N99" i="6" s="1"/>
  <c r="L99" i="6"/>
  <c r="K99" i="6"/>
  <c r="P83" i="6"/>
  <c r="O83" i="6"/>
  <c r="M83" i="6"/>
  <c r="N83" i="6" s="1"/>
  <c r="L83" i="6"/>
  <c r="K83" i="6"/>
  <c r="P67" i="6"/>
  <c r="O67" i="6"/>
  <c r="L67" i="6"/>
  <c r="K67" i="6"/>
  <c r="M67" i="6"/>
  <c r="N67" i="6" s="1"/>
  <c r="P51" i="6"/>
  <c r="O51" i="6"/>
  <c r="M51" i="6"/>
  <c r="N51" i="6" s="1"/>
  <c r="L51" i="6"/>
  <c r="K51" i="6"/>
  <c r="P35" i="6"/>
  <c r="O35" i="6"/>
  <c r="L35" i="6"/>
  <c r="K35" i="6"/>
  <c r="M35" i="6"/>
  <c r="N35" i="6" s="1"/>
  <c r="P19" i="6"/>
  <c r="O19" i="6"/>
  <c r="M19" i="6"/>
  <c r="N19" i="6" s="1"/>
  <c r="L19" i="6"/>
  <c r="K19" i="6"/>
  <c r="P3" i="6"/>
  <c r="O3" i="6"/>
  <c r="L3" i="6"/>
  <c r="M3" i="6"/>
  <c r="N3" i="6" s="1"/>
  <c r="K3" i="6"/>
  <c r="J963" i="6"/>
  <c r="J927" i="6"/>
  <c r="J892" i="6"/>
  <c r="J854" i="6"/>
  <c r="J816" i="6"/>
  <c r="J782" i="6"/>
  <c r="J747" i="6"/>
  <c r="J707" i="6"/>
  <c r="J671" i="6"/>
  <c r="J636" i="6"/>
  <c r="J598" i="6"/>
  <c r="J560" i="6"/>
  <c r="J526" i="6"/>
  <c r="J491" i="6"/>
  <c r="J447" i="6"/>
  <c r="J403" i="6"/>
  <c r="J364" i="6"/>
  <c r="J319" i="6"/>
  <c r="J275" i="6"/>
  <c r="J236" i="6"/>
  <c r="J191" i="6"/>
  <c r="J147" i="6"/>
  <c r="J108" i="6"/>
  <c r="J63" i="6"/>
  <c r="J19" i="6"/>
  <c r="K24" i="6"/>
  <c r="K69" i="6"/>
  <c r="K113" i="6"/>
  <c r="K152" i="6"/>
  <c r="K197" i="6"/>
  <c r="K246" i="6"/>
  <c r="K302" i="6"/>
  <c r="K374" i="6"/>
  <c r="K468" i="6"/>
  <c r="K549" i="6"/>
  <c r="K630" i="6"/>
  <c r="K740" i="6"/>
  <c r="K854" i="6"/>
  <c r="L988" i="6"/>
  <c r="L802" i="6"/>
  <c r="L639" i="6"/>
  <c r="L468" i="6"/>
  <c r="L249" i="6"/>
  <c r="L60" i="6"/>
  <c r="M847" i="6"/>
  <c r="N847" i="6" s="1"/>
  <c r="M543" i="6"/>
  <c r="N543" i="6" s="1"/>
  <c r="M169" i="6"/>
  <c r="N169" i="6" s="1"/>
  <c r="O978" i="6"/>
  <c r="O5" i="6"/>
  <c r="M5" i="6"/>
  <c r="N5" i="6" s="1"/>
  <c r="L5" i="6"/>
  <c r="J13" i="6"/>
  <c r="L12" i="6"/>
  <c r="L9" i="6"/>
  <c r="K9" i="6"/>
  <c r="P18" i="6"/>
  <c r="O18" i="6"/>
  <c r="M18" i="6"/>
  <c r="N18" i="6" s="1"/>
  <c r="L18" i="6"/>
  <c r="J10" i="6"/>
  <c r="O17" i="6"/>
  <c r="M17" i="6"/>
  <c r="N17" i="6" s="1"/>
  <c r="L17" i="6"/>
  <c r="P16" i="6"/>
  <c r="O16" i="6"/>
  <c r="M16" i="6"/>
  <c r="N16" i="6" s="1"/>
  <c r="L16" i="6"/>
  <c r="P15" i="6"/>
  <c r="O15" i="6"/>
  <c r="M15" i="6"/>
  <c r="N15" i="6" s="1"/>
  <c r="O13" i="6"/>
  <c r="M13" i="6"/>
  <c r="N13" i="6" s="1"/>
  <c r="L13" i="6"/>
  <c r="J5" i="6"/>
  <c r="K15" i="6"/>
  <c r="O12" i="6"/>
  <c r="M12" i="6"/>
  <c r="N12" i="6" s="1"/>
  <c r="K16" i="6"/>
  <c r="P10" i="6"/>
  <c r="O10" i="6"/>
  <c r="L10" i="6"/>
  <c r="M10" i="6"/>
  <c r="N10" i="6" s="1"/>
  <c r="J18" i="6"/>
  <c r="K18" i="6"/>
  <c r="P9" i="6"/>
  <c r="O9" i="6"/>
  <c r="M9" i="6"/>
  <c r="N9" i="6" s="1"/>
  <c r="J17" i="6"/>
  <c r="G1" i="1"/>
  <c r="R293" i="6" l="1"/>
  <c r="Y293" i="6"/>
  <c r="R769" i="6"/>
  <c r="Y769" i="6"/>
  <c r="Q678" i="6"/>
  <c r="X678" i="6"/>
  <c r="Q460" i="6"/>
  <c r="X460" i="6"/>
  <c r="S208" i="6"/>
  <c r="Z208" i="6"/>
  <c r="Q760" i="6"/>
  <c r="X760" i="6"/>
  <c r="W760" i="6"/>
  <c r="R433" i="6"/>
  <c r="Y433" i="6"/>
  <c r="Q575" i="6"/>
  <c r="X575" i="6"/>
  <c r="W575" i="6"/>
  <c r="R105" i="6"/>
  <c r="Y105" i="6"/>
  <c r="P201" i="6"/>
  <c r="X201" i="6"/>
  <c r="W201" i="6"/>
  <c r="S313" i="6"/>
  <c r="Z313" i="6"/>
  <c r="Q409" i="6"/>
  <c r="X409" i="6"/>
  <c r="S457" i="6"/>
  <c r="Z457" i="6"/>
  <c r="R505" i="6"/>
  <c r="Y505" i="6"/>
  <c r="Q553" i="6"/>
  <c r="T553" i="6" s="1"/>
  <c r="U553" i="6" s="1"/>
  <c r="X553" i="6"/>
  <c r="S953" i="6"/>
  <c r="Z953" i="6"/>
  <c r="S268" i="6"/>
  <c r="Z268" i="6"/>
  <c r="R332" i="6"/>
  <c r="Y332" i="6"/>
  <c r="Q17" i="6"/>
  <c r="X17" i="6"/>
  <c r="W17" i="6"/>
  <c r="S802" i="6"/>
  <c r="Z802" i="6"/>
  <c r="X63" i="6"/>
  <c r="W63" i="6"/>
  <c r="P707" i="6"/>
  <c r="X707" i="6"/>
  <c r="W707" i="6"/>
  <c r="Y131" i="6"/>
  <c r="S179" i="6"/>
  <c r="Z179" i="6"/>
  <c r="S291" i="6"/>
  <c r="Z291" i="6"/>
  <c r="S339" i="6"/>
  <c r="Z339" i="6"/>
  <c r="R451" i="6"/>
  <c r="Y451" i="6"/>
  <c r="S659" i="6"/>
  <c r="Z659" i="6"/>
  <c r="R707" i="6"/>
  <c r="Y707" i="6"/>
  <c r="S819" i="6"/>
  <c r="T819" i="6" s="1"/>
  <c r="U819" i="6" s="1"/>
  <c r="Z819" i="6"/>
  <c r="R867" i="6"/>
  <c r="Y867" i="6"/>
  <c r="S514" i="6"/>
  <c r="Z514" i="6"/>
  <c r="Q786" i="6"/>
  <c r="X786" i="6"/>
  <c r="S281" i="6"/>
  <c r="Z281" i="6"/>
  <c r="R68" i="6"/>
  <c r="Y68" i="6"/>
  <c r="Q638" i="6"/>
  <c r="X638" i="6"/>
  <c r="Q148" i="6"/>
  <c r="X148" i="6"/>
  <c r="W148" i="6"/>
  <c r="AA148" i="6" s="1"/>
  <c r="AB148" i="6" s="1"/>
  <c r="Q212" i="6"/>
  <c r="X212" i="6"/>
  <c r="W212" i="6"/>
  <c r="Q276" i="6"/>
  <c r="X276" i="6"/>
  <c r="S340" i="6"/>
  <c r="Z340" i="6"/>
  <c r="Q644" i="6"/>
  <c r="X644" i="6"/>
  <c r="S788" i="6"/>
  <c r="Z788" i="6"/>
  <c r="R836" i="6"/>
  <c r="Y836" i="6"/>
  <c r="Y193" i="6"/>
  <c r="Q971" i="6"/>
  <c r="X971" i="6"/>
  <c r="AA971" i="6" s="1"/>
  <c r="AB971" i="6" s="1"/>
  <c r="Q261" i="6"/>
  <c r="X261" i="6"/>
  <c r="X373" i="6"/>
  <c r="W373" i="6"/>
  <c r="Q437" i="6"/>
  <c r="X437" i="6"/>
  <c r="S613" i="6"/>
  <c r="Z613" i="6"/>
  <c r="S805" i="6"/>
  <c r="Z805" i="6"/>
  <c r="Q965" i="6"/>
  <c r="X965" i="6"/>
  <c r="Q96" i="6"/>
  <c r="X96" i="6"/>
  <c r="S240" i="6"/>
  <c r="Z240" i="6"/>
  <c r="S624" i="6"/>
  <c r="Z624" i="6"/>
  <c r="R257" i="6"/>
  <c r="Y257" i="6"/>
  <c r="R385" i="6"/>
  <c r="Y385" i="6"/>
  <c r="Y497" i="6"/>
  <c r="S593" i="6"/>
  <c r="Z593" i="6"/>
  <c r="S673" i="6"/>
  <c r="Z673" i="6"/>
  <c r="S769" i="6"/>
  <c r="Z769" i="6"/>
  <c r="S865" i="6"/>
  <c r="Z865" i="6"/>
  <c r="R62" i="6"/>
  <c r="Y62" i="6"/>
  <c r="X716" i="6"/>
  <c r="W716" i="6"/>
  <c r="S278" i="6"/>
  <c r="Z278" i="6"/>
  <c r="S822" i="6"/>
  <c r="Z822" i="6"/>
  <c r="S934" i="6"/>
  <c r="Z934" i="6"/>
  <c r="S998" i="6"/>
  <c r="Z998" i="6"/>
  <c r="S464" i="6"/>
  <c r="Z464" i="6"/>
  <c r="S674" i="6"/>
  <c r="Z674" i="6"/>
  <c r="X496" i="6"/>
  <c r="AA496" i="6" s="1"/>
  <c r="AB496" i="6" s="1"/>
  <c r="W496" i="6"/>
  <c r="R23" i="6"/>
  <c r="Y23" i="6"/>
  <c r="S71" i="6"/>
  <c r="Z71" i="6"/>
  <c r="S119" i="6"/>
  <c r="Z119" i="6"/>
  <c r="R231" i="6"/>
  <c r="Y231" i="6"/>
  <c r="S279" i="6"/>
  <c r="Z279" i="6"/>
  <c r="P327" i="6"/>
  <c r="X327" i="6"/>
  <c r="W327" i="6"/>
  <c r="Q375" i="6"/>
  <c r="X375" i="6"/>
  <c r="AA375" i="6" s="1"/>
  <c r="AB375" i="6" s="1"/>
  <c r="S423" i="6"/>
  <c r="Z423" i="6"/>
  <c r="R583" i="6"/>
  <c r="Y583" i="6"/>
  <c r="Y631" i="6"/>
  <c r="S679" i="6"/>
  <c r="Z679" i="6"/>
  <c r="X727" i="6"/>
  <c r="W727" i="6"/>
  <c r="S935" i="6"/>
  <c r="Z935" i="6"/>
  <c r="X983" i="6"/>
  <c r="W983" i="6"/>
  <c r="R912" i="6"/>
  <c r="Y912" i="6"/>
  <c r="S505" i="6"/>
  <c r="T505" i="6" s="1"/>
  <c r="U505" i="6" s="1"/>
  <c r="Z505" i="6"/>
  <c r="Q719" i="6"/>
  <c r="X719" i="6"/>
  <c r="W719" i="6"/>
  <c r="S40" i="6"/>
  <c r="Z40" i="6"/>
  <c r="Q104" i="6"/>
  <c r="X104" i="6"/>
  <c r="W104" i="6"/>
  <c r="S168" i="6"/>
  <c r="Z168" i="6"/>
  <c r="S216" i="6"/>
  <c r="Z216" i="6"/>
  <c r="R424" i="6"/>
  <c r="Y424" i="6"/>
  <c r="R472" i="6"/>
  <c r="T472" i="6" s="1"/>
  <c r="U472" i="6" s="1"/>
  <c r="Y472" i="6"/>
  <c r="Q600" i="6"/>
  <c r="X600" i="6"/>
  <c r="W600" i="6"/>
  <c r="R712" i="6"/>
  <c r="Y712" i="6"/>
  <c r="S968" i="6"/>
  <c r="Z968" i="6"/>
  <c r="S864" i="6"/>
  <c r="Z864" i="6"/>
  <c r="S209" i="6"/>
  <c r="Z209" i="6"/>
  <c r="Y337" i="6"/>
  <c r="R513" i="6"/>
  <c r="Y513" i="6"/>
  <c r="R609" i="6"/>
  <c r="T609" i="6" s="1"/>
  <c r="U609" i="6" s="1"/>
  <c r="Y609" i="6"/>
  <c r="S721" i="6"/>
  <c r="Z721" i="6"/>
  <c r="Q817" i="6"/>
  <c r="X817" i="6"/>
  <c r="W817" i="6"/>
  <c r="S929" i="6"/>
  <c r="Z929" i="6"/>
  <c r="X651" i="6"/>
  <c r="W651" i="6"/>
  <c r="Q105" i="6"/>
  <c r="X105" i="6"/>
  <c r="W105" i="6"/>
  <c r="S153" i="6"/>
  <c r="Z153" i="6"/>
  <c r="R313" i="6"/>
  <c r="Y313" i="6"/>
  <c r="Y361" i="6"/>
  <c r="S409" i="6"/>
  <c r="Z409" i="6"/>
  <c r="X457" i="6"/>
  <c r="W457" i="6"/>
  <c r="Q505" i="6"/>
  <c r="X505" i="6"/>
  <c r="S553" i="6"/>
  <c r="Z553" i="6"/>
  <c r="Q601" i="6"/>
  <c r="X601" i="6"/>
  <c r="W601" i="6"/>
  <c r="Q809" i="6"/>
  <c r="X809" i="6"/>
  <c r="S857" i="6"/>
  <c r="Z857" i="6"/>
  <c r="Y592" i="6"/>
  <c r="Q422" i="6"/>
  <c r="X422" i="6"/>
  <c r="W422" i="6"/>
  <c r="R42" i="6"/>
  <c r="Y42" i="6"/>
  <c r="X90" i="6"/>
  <c r="W90" i="6"/>
  <c r="Q138" i="6"/>
  <c r="X138" i="6"/>
  <c r="W138" i="6"/>
  <c r="R186" i="6"/>
  <c r="Y186" i="6"/>
  <c r="P282" i="6"/>
  <c r="X282" i="6"/>
  <c r="AA282" i="6" s="1"/>
  <c r="AB282" i="6" s="1"/>
  <c r="W282" i="6"/>
  <c r="P330" i="6"/>
  <c r="X330" i="6"/>
  <c r="W330" i="6"/>
  <c r="Q378" i="6"/>
  <c r="X378" i="6"/>
  <c r="W378" i="6"/>
  <c r="R522" i="6"/>
  <c r="Y522" i="6"/>
  <c r="R570" i="6"/>
  <c r="Y570" i="6"/>
  <c r="S666" i="6"/>
  <c r="Z666" i="6"/>
  <c r="S714" i="6"/>
  <c r="Z714" i="6"/>
  <c r="S762" i="6"/>
  <c r="Z762" i="6"/>
  <c r="R480" i="6"/>
  <c r="Y480" i="6"/>
  <c r="Q114" i="6"/>
  <c r="X114" i="6"/>
  <c r="P210" i="6"/>
  <c r="X210" i="6"/>
  <c r="W210" i="6"/>
  <c r="R306" i="6"/>
  <c r="Y306" i="6"/>
  <c r="Q402" i="6"/>
  <c r="X402" i="6"/>
  <c r="Q498" i="6"/>
  <c r="X498" i="6"/>
  <c r="S895" i="6"/>
  <c r="Z895" i="6"/>
  <c r="X764" i="6"/>
  <c r="W764" i="6"/>
  <c r="Q43" i="6"/>
  <c r="X43" i="6"/>
  <c r="W43" i="6"/>
  <c r="R91" i="6"/>
  <c r="Y91" i="6"/>
  <c r="Q139" i="6"/>
  <c r="X139" i="6"/>
  <c r="S363" i="6"/>
  <c r="Z363" i="6"/>
  <c r="R411" i="6"/>
  <c r="Y411" i="6"/>
  <c r="R571" i="6"/>
  <c r="Y571" i="6"/>
  <c r="S619" i="6"/>
  <c r="Z619" i="6"/>
  <c r="S923" i="6"/>
  <c r="Z923" i="6"/>
  <c r="X86" i="6"/>
  <c r="W86" i="6"/>
  <c r="R92" i="6"/>
  <c r="Y92" i="6"/>
  <c r="R156" i="6"/>
  <c r="Y156" i="6"/>
  <c r="Q671" i="6"/>
  <c r="X671" i="6"/>
  <c r="S226" i="6"/>
  <c r="Z226" i="6"/>
  <c r="Q898" i="6"/>
  <c r="X898" i="6"/>
  <c r="W898" i="6"/>
  <c r="S276" i="6"/>
  <c r="Z276" i="6"/>
  <c r="Q197" i="6"/>
  <c r="X197" i="6"/>
  <c r="W197" i="6"/>
  <c r="S709" i="6"/>
  <c r="Z709" i="6"/>
  <c r="R865" i="6"/>
  <c r="Y865" i="6"/>
  <c r="S144" i="6"/>
  <c r="Z144" i="6"/>
  <c r="Q167" i="6"/>
  <c r="X167" i="6"/>
  <c r="W167" i="6"/>
  <c r="AA167" i="6" s="1"/>
  <c r="AB167" i="6" s="1"/>
  <c r="R679" i="6"/>
  <c r="Y679" i="6"/>
  <c r="R823" i="6"/>
  <c r="Y823" i="6"/>
  <c r="X935" i="6"/>
  <c r="W935" i="6"/>
  <c r="S512" i="6"/>
  <c r="Z512" i="6"/>
  <c r="X312" i="6"/>
  <c r="W312" i="6"/>
  <c r="S552" i="6"/>
  <c r="Z552" i="6"/>
  <c r="P712" i="6"/>
  <c r="X712" i="6"/>
  <c r="W712" i="6"/>
  <c r="Q856" i="6"/>
  <c r="X856" i="6"/>
  <c r="W856" i="6"/>
  <c r="S64" i="6"/>
  <c r="Z64" i="6"/>
  <c r="S448" i="6"/>
  <c r="Z448" i="6"/>
  <c r="S649" i="6"/>
  <c r="Z649" i="6"/>
  <c r="S988" i="6"/>
  <c r="Z988" i="6"/>
  <c r="X108" i="6"/>
  <c r="W108" i="6"/>
  <c r="X747" i="6"/>
  <c r="W747" i="6"/>
  <c r="R83" i="6"/>
  <c r="Y83" i="6"/>
  <c r="AA83" i="6" s="1"/>
  <c r="AB83" i="6" s="1"/>
  <c r="S451" i="6"/>
  <c r="Z451" i="6"/>
  <c r="R611" i="6"/>
  <c r="Y611" i="6"/>
  <c r="S771" i="6"/>
  <c r="Z771" i="6"/>
  <c r="R819" i="6"/>
  <c r="Y819" i="6"/>
  <c r="S979" i="6"/>
  <c r="Z979" i="6"/>
  <c r="Q66" i="6"/>
  <c r="X66" i="6"/>
  <c r="S418" i="6"/>
  <c r="Z418" i="6"/>
  <c r="S470" i="6"/>
  <c r="Z470" i="6"/>
  <c r="AA470" i="6" s="1"/>
  <c r="AB470" i="6" s="1"/>
  <c r="R644" i="6"/>
  <c r="Y644" i="6"/>
  <c r="S692" i="6"/>
  <c r="Z692" i="6"/>
  <c r="Q740" i="6"/>
  <c r="X740" i="6"/>
  <c r="W740" i="6"/>
  <c r="R884" i="6"/>
  <c r="Y884" i="6"/>
  <c r="S948" i="6"/>
  <c r="Z948" i="6"/>
  <c r="Q996" i="6"/>
  <c r="X996" i="6"/>
  <c r="W996" i="6"/>
  <c r="R149" i="6"/>
  <c r="Y149" i="6"/>
  <c r="AA149" i="6" s="1"/>
  <c r="AB149" i="6" s="1"/>
  <c r="P21" i="6"/>
  <c r="X21" i="6"/>
  <c r="W21" i="6"/>
  <c r="Q85" i="6"/>
  <c r="X85" i="6"/>
  <c r="W85" i="6"/>
  <c r="S197" i="6"/>
  <c r="Z197" i="6"/>
  <c r="S261" i="6"/>
  <c r="Z261" i="6"/>
  <c r="S373" i="6"/>
  <c r="Z373" i="6"/>
  <c r="S437" i="6"/>
  <c r="Z437" i="6"/>
  <c r="Q501" i="6"/>
  <c r="X501" i="6"/>
  <c r="AA501" i="6" s="1"/>
  <c r="AB501" i="6" s="1"/>
  <c r="Q917" i="6"/>
  <c r="X917" i="6"/>
  <c r="W917" i="6"/>
  <c r="S965" i="6"/>
  <c r="Z965" i="6"/>
  <c r="Q224" i="6"/>
  <c r="X224" i="6"/>
  <c r="W224" i="6"/>
  <c r="Q49" i="6"/>
  <c r="X49" i="6"/>
  <c r="W49" i="6"/>
  <c r="Q161" i="6"/>
  <c r="X161" i="6"/>
  <c r="W161" i="6"/>
  <c r="Q385" i="6"/>
  <c r="X385" i="6"/>
  <c r="AA385" i="6" s="1"/>
  <c r="AB385" i="6" s="1"/>
  <c r="P497" i="6"/>
  <c r="X497" i="6"/>
  <c r="W497" i="6"/>
  <c r="Q30" i="6"/>
  <c r="X30" i="6"/>
  <c r="W30" i="6"/>
  <c r="Q751" i="6"/>
  <c r="X751" i="6"/>
  <c r="W751" i="6"/>
  <c r="S54" i="6"/>
  <c r="Z54" i="6"/>
  <c r="S134" i="6"/>
  <c r="Z134" i="6"/>
  <c r="S438" i="6"/>
  <c r="Z438" i="6"/>
  <c r="S582" i="6"/>
  <c r="Z582" i="6"/>
  <c r="R710" i="6"/>
  <c r="Y710" i="6"/>
  <c r="R822" i="6"/>
  <c r="Y822" i="6"/>
  <c r="R934" i="6"/>
  <c r="Y934" i="6"/>
  <c r="R998" i="6"/>
  <c r="Y998" i="6"/>
  <c r="Q848" i="6"/>
  <c r="Y848" i="6"/>
  <c r="S860" i="6"/>
  <c r="Z860" i="6"/>
  <c r="X572" i="6"/>
  <c r="W572" i="6"/>
  <c r="Q23" i="6"/>
  <c r="X23" i="6"/>
  <c r="W23" i="6"/>
  <c r="Q231" i="6"/>
  <c r="X231" i="6"/>
  <c r="Q279" i="6"/>
  <c r="X279" i="6"/>
  <c r="S327" i="6"/>
  <c r="Z327" i="6"/>
  <c r="S375" i="6"/>
  <c r="Z375" i="6"/>
  <c r="Q423" i="6"/>
  <c r="X423" i="6"/>
  <c r="W423" i="6"/>
  <c r="R535" i="6"/>
  <c r="Y535" i="6"/>
  <c r="P583" i="6"/>
  <c r="X583" i="6"/>
  <c r="W583" i="6"/>
  <c r="S631" i="6"/>
  <c r="Z631" i="6"/>
  <c r="S887" i="6"/>
  <c r="Z887" i="6"/>
  <c r="R935" i="6"/>
  <c r="Y935" i="6"/>
  <c r="S912" i="6"/>
  <c r="Z912" i="6"/>
  <c r="S700" i="6"/>
  <c r="Z700" i="6"/>
  <c r="Q795" i="6"/>
  <c r="X795" i="6"/>
  <c r="W795" i="6"/>
  <c r="X168" i="6"/>
  <c r="AA168" i="6" s="1"/>
  <c r="AB168" i="6" s="1"/>
  <c r="W168" i="6"/>
  <c r="R376" i="6"/>
  <c r="Y376" i="6"/>
  <c r="S424" i="6"/>
  <c r="Z424" i="6"/>
  <c r="Q472" i="6"/>
  <c r="X472" i="6"/>
  <c r="R520" i="6"/>
  <c r="Y520" i="6"/>
  <c r="S664" i="6"/>
  <c r="Z664" i="6"/>
  <c r="S712" i="6"/>
  <c r="Z712" i="6"/>
  <c r="S920" i="6"/>
  <c r="Z920" i="6"/>
  <c r="R160" i="6"/>
  <c r="Y160" i="6"/>
  <c r="R544" i="6"/>
  <c r="Y544" i="6"/>
  <c r="X337" i="6"/>
  <c r="W337" i="6"/>
  <c r="Q433" i="6"/>
  <c r="X433" i="6"/>
  <c r="W433" i="6"/>
  <c r="Q513" i="6"/>
  <c r="X513" i="6"/>
  <c r="R817" i="6"/>
  <c r="Y817" i="6"/>
  <c r="X686" i="6"/>
  <c r="W686" i="6"/>
  <c r="R57" i="6"/>
  <c r="Y57" i="6"/>
  <c r="AA57" i="6" s="1"/>
  <c r="AB57" i="6" s="1"/>
  <c r="S105" i="6"/>
  <c r="Z105" i="6"/>
  <c r="R265" i="6"/>
  <c r="Y265" i="6"/>
  <c r="P313" i="6"/>
  <c r="X313" i="6"/>
  <c r="W313" i="6"/>
  <c r="X361" i="6"/>
  <c r="W361" i="6"/>
  <c r="S761" i="6"/>
  <c r="Z761" i="6"/>
  <c r="S809" i="6"/>
  <c r="Z809" i="6"/>
  <c r="Q857" i="6"/>
  <c r="X857" i="6"/>
  <c r="W857" i="6"/>
  <c r="S905" i="6"/>
  <c r="Z905" i="6"/>
  <c r="S592" i="6"/>
  <c r="Z592" i="6"/>
  <c r="Q507" i="6"/>
  <c r="X507" i="6"/>
  <c r="W507" i="6"/>
  <c r="Y90" i="6"/>
  <c r="R138" i="6"/>
  <c r="Y138" i="6"/>
  <c r="S234" i="6"/>
  <c r="Z234" i="6"/>
  <c r="R282" i="6"/>
  <c r="Y282" i="6"/>
  <c r="Y330" i="6"/>
  <c r="R378" i="6"/>
  <c r="Y378" i="6"/>
  <c r="S426" i="6"/>
  <c r="Z426" i="6"/>
  <c r="S474" i="6"/>
  <c r="Z474" i="6"/>
  <c r="S618" i="6"/>
  <c r="Z618" i="6"/>
  <c r="X874" i="6"/>
  <c r="W874" i="6"/>
  <c r="Q922" i="6"/>
  <c r="X922" i="6"/>
  <c r="Q970" i="6"/>
  <c r="X970" i="6"/>
  <c r="W970" i="6"/>
  <c r="R114" i="6"/>
  <c r="Y114" i="6"/>
  <c r="R210" i="6"/>
  <c r="Y210" i="6"/>
  <c r="S306" i="6"/>
  <c r="Z306" i="6"/>
  <c r="R402" i="6"/>
  <c r="Y402" i="6"/>
  <c r="R498" i="6"/>
  <c r="Y498" i="6"/>
  <c r="R674" i="6"/>
  <c r="Y674" i="6"/>
  <c r="R784" i="6"/>
  <c r="Y784" i="6"/>
  <c r="Q799" i="6"/>
  <c r="X799" i="6"/>
  <c r="W799" i="6"/>
  <c r="R43" i="6"/>
  <c r="Y43" i="6"/>
  <c r="S91" i="6"/>
  <c r="Z91" i="6"/>
  <c r="R139" i="6"/>
  <c r="Y139" i="6"/>
  <c r="S411" i="6"/>
  <c r="Z411" i="6"/>
  <c r="R523" i="6"/>
  <c r="Y523" i="6"/>
  <c r="S747" i="6"/>
  <c r="Z747" i="6"/>
  <c r="S811" i="6"/>
  <c r="Z811" i="6"/>
  <c r="R875" i="6"/>
  <c r="Y875" i="6"/>
  <c r="AA561" i="6"/>
  <c r="AB561" i="6" s="1"/>
  <c r="S322" i="6"/>
  <c r="Z322" i="6"/>
  <c r="S786" i="6"/>
  <c r="Z786" i="6"/>
  <c r="Q603" i="6"/>
  <c r="X603" i="6"/>
  <c r="S836" i="6"/>
  <c r="Z836" i="6"/>
  <c r="S549" i="6"/>
  <c r="Z549" i="6"/>
  <c r="Q805" i="6"/>
  <c r="X805" i="6"/>
  <c r="R240" i="6"/>
  <c r="Y240" i="6"/>
  <c r="S257" i="6"/>
  <c r="Z257" i="6"/>
  <c r="Q593" i="6"/>
  <c r="X593" i="6"/>
  <c r="S977" i="6"/>
  <c r="Z977" i="6"/>
  <c r="R464" i="6"/>
  <c r="Y464" i="6"/>
  <c r="X119" i="6"/>
  <c r="W119" i="6"/>
  <c r="R327" i="6"/>
  <c r="Y327" i="6"/>
  <c r="Q471" i="6"/>
  <c r="X471" i="6"/>
  <c r="W471" i="6"/>
  <c r="AA471" i="6" s="1"/>
  <c r="AB471" i="6" s="1"/>
  <c r="R929" i="6"/>
  <c r="Y929" i="6"/>
  <c r="R9" i="6"/>
  <c r="Y9" i="6"/>
  <c r="S131" i="6"/>
  <c r="Z131" i="6"/>
  <c r="Q659" i="6"/>
  <c r="Y659" i="6"/>
  <c r="R22" i="6"/>
  <c r="Y22" i="6"/>
  <c r="Q672" i="6"/>
  <c r="X672" i="6"/>
  <c r="S148" i="6"/>
  <c r="Z148" i="6"/>
  <c r="Q340" i="6"/>
  <c r="X340" i="6"/>
  <c r="AA340" i="6" s="1"/>
  <c r="AB340" i="6" s="1"/>
  <c r="W340" i="6"/>
  <c r="Q404" i="6"/>
  <c r="X404" i="6"/>
  <c r="W404" i="6"/>
  <c r="S532" i="6"/>
  <c r="Z532" i="6"/>
  <c r="S9" i="6"/>
  <c r="Z9" i="6"/>
  <c r="R854" i="6"/>
  <c r="Y854" i="6"/>
  <c r="Q147" i="6"/>
  <c r="X147" i="6"/>
  <c r="Q782" i="6"/>
  <c r="X782" i="6"/>
  <c r="W782" i="6"/>
  <c r="S83" i="6"/>
  <c r="T83" i="6" s="1"/>
  <c r="U83" i="6" s="1"/>
  <c r="Z83" i="6"/>
  <c r="R243" i="6"/>
  <c r="Y243" i="6"/>
  <c r="R403" i="6"/>
  <c r="Y403" i="6"/>
  <c r="R563" i="6"/>
  <c r="Y563" i="6"/>
  <c r="S611" i="6"/>
  <c r="Z611" i="6"/>
  <c r="R771" i="6"/>
  <c r="Y771" i="6"/>
  <c r="R979" i="6"/>
  <c r="Y979" i="6"/>
  <c r="R66" i="6"/>
  <c r="Y66" i="6"/>
  <c r="P162" i="6"/>
  <c r="X162" i="6"/>
  <c r="W162" i="6"/>
  <c r="Q258" i="6"/>
  <c r="X258" i="6"/>
  <c r="R930" i="6"/>
  <c r="Y930" i="6"/>
  <c r="S642" i="6"/>
  <c r="Z642" i="6"/>
  <c r="Q22" i="6"/>
  <c r="X22" i="6"/>
  <c r="Q710" i="6"/>
  <c r="X710" i="6"/>
  <c r="W710" i="6"/>
  <c r="S100" i="6"/>
  <c r="Z100" i="6"/>
  <c r="S404" i="6"/>
  <c r="Z404" i="6"/>
  <c r="X468" i="6"/>
  <c r="W468" i="6"/>
  <c r="Q532" i="6"/>
  <c r="X532" i="6"/>
  <c r="S644" i="6"/>
  <c r="Z644" i="6"/>
  <c r="R692" i="6"/>
  <c r="Y692" i="6"/>
  <c r="S740" i="6"/>
  <c r="Z740" i="6"/>
  <c r="X788" i="6"/>
  <c r="W788" i="6"/>
  <c r="Q900" i="6"/>
  <c r="X900" i="6"/>
  <c r="S996" i="6"/>
  <c r="Z996" i="6"/>
  <c r="R104" i="6"/>
  <c r="Y104" i="6"/>
  <c r="S21" i="6"/>
  <c r="Z21" i="6"/>
  <c r="S85" i="6"/>
  <c r="Z85" i="6"/>
  <c r="Q325" i="6"/>
  <c r="X325" i="6"/>
  <c r="S501" i="6"/>
  <c r="Z501" i="6"/>
  <c r="Y869" i="6"/>
  <c r="S917" i="6"/>
  <c r="Z917" i="6"/>
  <c r="X352" i="6"/>
  <c r="W352" i="6"/>
  <c r="AA352" i="6" s="1"/>
  <c r="AB352" i="6" s="1"/>
  <c r="R336" i="6"/>
  <c r="Y336" i="6"/>
  <c r="S49" i="6"/>
  <c r="Z49" i="6"/>
  <c r="S161" i="6"/>
  <c r="Z161" i="6"/>
  <c r="Q289" i="6"/>
  <c r="X289" i="6"/>
  <c r="S385" i="6"/>
  <c r="Z385" i="6"/>
  <c r="S497" i="6"/>
  <c r="Z497" i="6"/>
  <c r="R705" i="6"/>
  <c r="Y705" i="6"/>
  <c r="Q70" i="6"/>
  <c r="X70" i="6"/>
  <c r="AA70" i="6" s="1"/>
  <c r="AB70" i="6" s="1"/>
  <c r="W70" i="6"/>
  <c r="Q827" i="6"/>
  <c r="X827" i="6"/>
  <c r="S662" i="6"/>
  <c r="Z662" i="6"/>
  <c r="S710" i="6"/>
  <c r="Z710" i="6"/>
  <c r="S886" i="6"/>
  <c r="Z886" i="6"/>
  <c r="R224" i="6"/>
  <c r="Y224" i="6"/>
  <c r="S848" i="6"/>
  <c r="Z848" i="6"/>
  <c r="Y828" i="6"/>
  <c r="Q607" i="6"/>
  <c r="X607" i="6"/>
  <c r="AA607" i="6" s="1"/>
  <c r="AB607" i="6" s="1"/>
  <c r="R183" i="6"/>
  <c r="Y183" i="6"/>
  <c r="S231" i="6"/>
  <c r="Z231" i="6"/>
  <c r="R487" i="6"/>
  <c r="Y487" i="6"/>
  <c r="S535" i="6"/>
  <c r="Z535" i="6"/>
  <c r="S583" i="6"/>
  <c r="Z583" i="6"/>
  <c r="P631" i="6"/>
  <c r="X631" i="6"/>
  <c r="W631" i="6"/>
  <c r="S791" i="6"/>
  <c r="Z791" i="6"/>
  <c r="P887" i="6"/>
  <c r="X887" i="6"/>
  <c r="W887" i="6"/>
  <c r="Y983" i="6"/>
  <c r="R608" i="6"/>
  <c r="Y608" i="6"/>
  <c r="S863" i="6"/>
  <c r="Z863" i="6"/>
  <c r="P830" i="6"/>
  <c r="X830" i="6"/>
  <c r="W830" i="6"/>
  <c r="R232" i="6"/>
  <c r="Y232" i="6"/>
  <c r="R328" i="6"/>
  <c r="Y328" i="6"/>
  <c r="Q424" i="6"/>
  <c r="X424" i="6"/>
  <c r="AA424" i="6" s="1"/>
  <c r="AB424" i="6" s="1"/>
  <c r="S472" i="6"/>
  <c r="Z472" i="6"/>
  <c r="Q520" i="6"/>
  <c r="X520" i="6"/>
  <c r="Q664" i="6"/>
  <c r="X664" i="6"/>
  <c r="W664" i="6"/>
  <c r="Q776" i="6"/>
  <c r="X776" i="6"/>
  <c r="S824" i="6"/>
  <c r="Z824" i="6"/>
  <c r="P872" i="6"/>
  <c r="X872" i="6"/>
  <c r="W872" i="6"/>
  <c r="Q920" i="6"/>
  <c r="X920" i="6"/>
  <c r="AA920" i="6" s="1"/>
  <c r="AB920" i="6" s="1"/>
  <c r="W920" i="6"/>
  <c r="S160" i="6"/>
  <c r="Z160" i="6"/>
  <c r="X113" i="6"/>
  <c r="W113" i="6"/>
  <c r="S433" i="6"/>
  <c r="Z433" i="6"/>
  <c r="S513" i="6"/>
  <c r="Z513" i="6"/>
  <c r="Q609" i="6"/>
  <c r="X609" i="6"/>
  <c r="S817" i="6"/>
  <c r="Z817" i="6"/>
  <c r="S137" i="6"/>
  <c r="Z137" i="6"/>
  <c r="Q796" i="6"/>
  <c r="T796" i="6" s="1"/>
  <c r="U796" i="6" s="1"/>
  <c r="X796" i="6"/>
  <c r="X57" i="6"/>
  <c r="W57" i="6"/>
  <c r="R217" i="6"/>
  <c r="Y217" i="6"/>
  <c r="Q265" i="6"/>
  <c r="X265" i="6"/>
  <c r="W265" i="6"/>
  <c r="S361" i="6"/>
  <c r="Z361" i="6"/>
  <c r="X713" i="6"/>
  <c r="W713" i="6"/>
  <c r="X761" i="6"/>
  <c r="W761" i="6"/>
  <c r="R953" i="6"/>
  <c r="Y953" i="6"/>
  <c r="R1001" i="6"/>
  <c r="Y1001" i="6"/>
  <c r="R976" i="6"/>
  <c r="Y976" i="6"/>
  <c r="Q542" i="6"/>
  <c r="X542" i="6"/>
  <c r="W542" i="6"/>
  <c r="S42" i="6"/>
  <c r="Z42" i="6"/>
  <c r="S186" i="6"/>
  <c r="Z186" i="6"/>
  <c r="S522" i="6"/>
  <c r="Z522" i="6"/>
  <c r="S570" i="6"/>
  <c r="Z570" i="6"/>
  <c r="Q730" i="6"/>
  <c r="T730" i="6" s="1"/>
  <c r="U730" i="6" s="1"/>
  <c r="X730" i="6"/>
  <c r="P778" i="6"/>
  <c r="X778" i="6"/>
  <c r="W778" i="6"/>
  <c r="Q826" i="6"/>
  <c r="X826" i="6"/>
  <c r="W826" i="6"/>
  <c r="S480" i="6"/>
  <c r="Z480" i="6"/>
  <c r="S114" i="6"/>
  <c r="Z114" i="6"/>
  <c r="S210" i="6"/>
  <c r="Z210" i="6"/>
  <c r="S402" i="6"/>
  <c r="Z402" i="6"/>
  <c r="S498" i="6"/>
  <c r="T498" i="6" s="1"/>
  <c r="U498" i="6" s="1"/>
  <c r="Z498" i="6"/>
  <c r="Q674" i="6"/>
  <c r="X674" i="6"/>
  <c r="W674" i="6"/>
  <c r="R684" i="6"/>
  <c r="Y684" i="6"/>
  <c r="Q875" i="6"/>
  <c r="X875" i="6"/>
  <c r="W875" i="6"/>
  <c r="S43" i="6"/>
  <c r="Z43" i="6"/>
  <c r="S139" i="6"/>
  <c r="Z139" i="6"/>
  <c r="Q187" i="6"/>
  <c r="X187" i="6"/>
  <c r="W187" i="6"/>
  <c r="AA187" i="6" s="1"/>
  <c r="AB187" i="6" s="1"/>
  <c r="Q235" i="6"/>
  <c r="X235" i="6"/>
  <c r="Q283" i="6"/>
  <c r="X283" i="6"/>
  <c r="W283" i="6"/>
  <c r="Q331" i="6"/>
  <c r="X331" i="6"/>
  <c r="S459" i="6"/>
  <c r="Z459" i="6"/>
  <c r="Q19" i="6"/>
  <c r="X19" i="6"/>
  <c r="AA19" i="6" s="1"/>
  <c r="AB19" i="6" s="1"/>
  <c r="S707" i="6"/>
  <c r="Z707" i="6"/>
  <c r="Q895" i="6"/>
  <c r="X895" i="6"/>
  <c r="W895" i="6"/>
  <c r="S309" i="6"/>
  <c r="Z309" i="6"/>
  <c r="S661" i="6"/>
  <c r="Z661" i="6"/>
  <c r="R102" i="6"/>
  <c r="Y102" i="6"/>
  <c r="S502" i="6"/>
  <c r="Z502" i="6"/>
  <c r="S983" i="6"/>
  <c r="Z983" i="6"/>
  <c r="S808" i="6"/>
  <c r="Z808" i="6"/>
  <c r="R740" i="6"/>
  <c r="Y740" i="6"/>
  <c r="X816" i="6"/>
  <c r="W816" i="6"/>
  <c r="S243" i="6"/>
  <c r="Z243" i="6"/>
  <c r="S403" i="6"/>
  <c r="Z403" i="6"/>
  <c r="R515" i="6"/>
  <c r="Y515" i="6"/>
  <c r="S563" i="6"/>
  <c r="Z563" i="6"/>
  <c r="S723" i="6"/>
  <c r="Z723" i="6"/>
  <c r="Q354" i="6"/>
  <c r="X354" i="6"/>
  <c r="W354" i="6"/>
  <c r="R722" i="6"/>
  <c r="Y722" i="6"/>
  <c r="S828" i="6"/>
  <c r="Z828" i="6"/>
  <c r="Q100" i="6"/>
  <c r="X100" i="6"/>
  <c r="S596" i="6"/>
  <c r="Z596" i="6"/>
  <c r="R996" i="6"/>
  <c r="Y996" i="6"/>
  <c r="Q149" i="6"/>
  <c r="X149" i="6"/>
  <c r="Q213" i="6"/>
  <c r="X213" i="6"/>
  <c r="AA213" i="6" s="1"/>
  <c r="AB213" i="6" s="1"/>
  <c r="S325" i="6"/>
  <c r="Z325" i="6"/>
  <c r="Q389" i="6"/>
  <c r="X389" i="6"/>
  <c r="X677" i="6"/>
  <c r="W677" i="6"/>
  <c r="R725" i="6"/>
  <c r="Y725" i="6"/>
  <c r="R773" i="6"/>
  <c r="Y773" i="6"/>
  <c r="P869" i="6"/>
  <c r="X869" i="6"/>
  <c r="W869" i="6"/>
  <c r="Q480" i="6"/>
  <c r="X480" i="6"/>
  <c r="S336" i="6"/>
  <c r="Z336" i="6"/>
  <c r="S720" i="6"/>
  <c r="Z720" i="6"/>
  <c r="S289" i="6"/>
  <c r="Z289" i="6"/>
  <c r="Q897" i="6"/>
  <c r="X897" i="6"/>
  <c r="S103" i="6"/>
  <c r="Z103" i="6"/>
  <c r="Q112" i="6"/>
  <c r="X112" i="6"/>
  <c r="W112" i="6"/>
  <c r="Q862" i="6"/>
  <c r="X862" i="6"/>
  <c r="W862" i="6"/>
  <c r="S294" i="6"/>
  <c r="Z294" i="6"/>
  <c r="S374" i="6"/>
  <c r="Z374" i="6"/>
  <c r="S518" i="6"/>
  <c r="Z518" i="6"/>
  <c r="R662" i="6"/>
  <c r="Y662" i="6"/>
  <c r="R774" i="6"/>
  <c r="Y774" i="6"/>
  <c r="R886" i="6"/>
  <c r="Y886" i="6"/>
  <c r="S224" i="6"/>
  <c r="Z224" i="6"/>
  <c r="Q683" i="6"/>
  <c r="X683" i="6"/>
  <c r="R135" i="6"/>
  <c r="Y135" i="6"/>
  <c r="Q183" i="6"/>
  <c r="X183" i="6"/>
  <c r="W183" i="6"/>
  <c r="X487" i="6"/>
  <c r="W487" i="6"/>
  <c r="P535" i="6"/>
  <c r="X535" i="6"/>
  <c r="W535" i="6"/>
  <c r="Q839" i="6"/>
  <c r="X839" i="6"/>
  <c r="W839" i="6"/>
  <c r="R887" i="6"/>
  <c r="Y887" i="6"/>
  <c r="S951" i="6"/>
  <c r="Z951" i="6"/>
  <c r="AA951" i="6" s="1"/>
  <c r="AB951" i="6" s="1"/>
  <c r="R288" i="6"/>
  <c r="Y288" i="6"/>
  <c r="R978" i="6"/>
  <c r="Y978" i="6"/>
  <c r="Q864" i="6"/>
  <c r="X864" i="6"/>
  <c r="S56" i="6"/>
  <c r="Z56" i="6"/>
  <c r="Q232" i="6"/>
  <c r="X232" i="6"/>
  <c r="S280" i="6"/>
  <c r="Z280" i="6"/>
  <c r="P328" i="6"/>
  <c r="X328" i="6"/>
  <c r="W328" i="6"/>
  <c r="Q376" i="6"/>
  <c r="X376" i="6"/>
  <c r="S520" i="6"/>
  <c r="Z520" i="6"/>
  <c r="R568" i="6"/>
  <c r="Y568" i="6"/>
  <c r="R616" i="6"/>
  <c r="Y616" i="6"/>
  <c r="R776" i="6"/>
  <c r="Y776" i="6"/>
  <c r="Q824" i="6"/>
  <c r="X824" i="6"/>
  <c r="S984" i="6"/>
  <c r="Z984" i="6"/>
  <c r="S544" i="6"/>
  <c r="Z544" i="6"/>
  <c r="R960" i="6"/>
  <c r="T960" i="6" s="1"/>
  <c r="U960" i="6" s="1"/>
  <c r="Y960" i="6"/>
  <c r="S113" i="6"/>
  <c r="Z113" i="6"/>
  <c r="Q241" i="6"/>
  <c r="X241" i="6"/>
  <c r="AA241" i="6" s="1"/>
  <c r="AB241" i="6" s="1"/>
  <c r="S337" i="6"/>
  <c r="Z337" i="6"/>
  <c r="S609" i="6"/>
  <c r="Z609" i="6"/>
  <c r="X961" i="6"/>
  <c r="W961" i="6"/>
  <c r="S537" i="6"/>
  <c r="Z537" i="6"/>
  <c r="Q831" i="6"/>
  <c r="X831" i="6"/>
  <c r="W831" i="6"/>
  <c r="AA831" i="6" s="1"/>
  <c r="AB831" i="6" s="1"/>
  <c r="Q217" i="6"/>
  <c r="X217" i="6"/>
  <c r="S265" i="6"/>
  <c r="Z265" i="6"/>
  <c r="S425" i="6"/>
  <c r="Z425" i="6"/>
  <c r="R473" i="6"/>
  <c r="Y473" i="6"/>
  <c r="R617" i="6"/>
  <c r="Y617" i="6"/>
  <c r="S665" i="6"/>
  <c r="Z665" i="6"/>
  <c r="R809" i="6"/>
  <c r="Y809" i="6"/>
  <c r="R857" i="6"/>
  <c r="Y857" i="6"/>
  <c r="R905" i="6"/>
  <c r="Y905" i="6"/>
  <c r="R320" i="6"/>
  <c r="Y320" i="6"/>
  <c r="R672" i="6"/>
  <c r="Y672" i="6"/>
  <c r="S976" i="6"/>
  <c r="Z976" i="6"/>
  <c r="Q576" i="6"/>
  <c r="X576" i="6"/>
  <c r="W576" i="6"/>
  <c r="S90" i="6"/>
  <c r="Z90" i="6"/>
  <c r="S138" i="6"/>
  <c r="Z138" i="6"/>
  <c r="S282" i="6"/>
  <c r="Z282" i="6"/>
  <c r="S330" i="6"/>
  <c r="Z330" i="6"/>
  <c r="S378" i="6"/>
  <c r="Z378" i="6"/>
  <c r="Q442" i="6"/>
  <c r="X442" i="6"/>
  <c r="P634" i="6"/>
  <c r="X634" i="6"/>
  <c r="W634" i="6"/>
  <c r="P682" i="6"/>
  <c r="X682" i="6"/>
  <c r="W682" i="6"/>
  <c r="R922" i="6"/>
  <c r="Y922" i="6"/>
  <c r="R970" i="6"/>
  <c r="Y970" i="6"/>
  <c r="Q802" i="6"/>
  <c r="X802" i="6"/>
  <c r="W802" i="6"/>
  <c r="S914" i="6"/>
  <c r="Z914" i="6"/>
  <c r="R502" i="6"/>
  <c r="Y502" i="6"/>
  <c r="Q910" i="6"/>
  <c r="X910" i="6"/>
  <c r="R187" i="6"/>
  <c r="Y187" i="6"/>
  <c r="R235" i="6"/>
  <c r="Y235" i="6"/>
  <c r="R283" i="6"/>
  <c r="Y283" i="6"/>
  <c r="AA283" i="6" s="1"/>
  <c r="AB283" i="6" s="1"/>
  <c r="R331" i="6"/>
  <c r="Y331" i="6"/>
  <c r="S523" i="6"/>
  <c r="Z523" i="6"/>
  <c r="S875" i="6"/>
  <c r="Z875" i="6"/>
  <c r="R291" i="6"/>
  <c r="Y291" i="6"/>
  <c r="R915" i="6"/>
  <c r="Y915" i="6"/>
  <c r="R965" i="6"/>
  <c r="Y965" i="6"/>
  <c r="S198" i="6"/>
  <c r="Z198" i="6"/>
  <c r="Q71" i="6"/>
  <c r="X71" i="6"/>
  <c r="R745" i="6"/>
  <c r="Y745" i="6"/>
  <c r="S12" i="6"/>
  <c r="Z12" i="6"/>
  <c r="R35" i="6"/>
  <c r="Y35" i="6"/>
  <c r="S66" i="6"/>
  <c r="Z66" i="6"/>
  <c r="R258" i="6"/>
  <c r="Y258" i="6"/>
  <c r="S626" i="6"/>
  <c r="Z626" i="6"/>
  <c r="Q930" i="6"/>
  <c r="X930" i="6"/>
  <c r="AA930" i="6" s="1"/>
  <c r="AB930" i="6" s="1"/>
  <c r="W930" i="6"/>
  <c r="X64" i="6"/>
  <c r="W64" i="6"/>
  <c r="Q748" i="6"/>
  <c r="X748" i="6"/>
  <c r="W748" i="6"/>
  <c r="Q36" i="6"/>
  <c r="X36" i="6"/>
  <c r="W36" i="6"/>
  <c r="S164" i="6"/>
  <c r="Z164" i="6"/>
  <c r="S228" i="6"/>
  <c r="Z228" i="6"/>
  <c r="X692" i="6"/>
  <c r="W692" i="6"/>
  <c r="S852" i="6"/>
  <c r="Z852" i="6"/>
  <c r="Q948" i="6"/>
  <c r="X948" i="6"/>
  <c r="W948" i="6"/>
  <c r="R65" i="6"/>
  <c r="Y65" i="6"/>
  <c r="Q565" i="6"/>
  <c r="X565" i="6"/>
  <c r="W565" i="6"/>
  <c r="R18" i="6"/>
  <c r="Y18" i="6"/>
  <c r="Q13" i="6"/>
  <c r="X13" i="6"/>
  <c r="W13" i="6"/>
  <c r="R630" i="6"/>
  <c r="Y630" i="6"/>
  <c r="AA630" i="6" s="1"/>
  <c r="AB630" i="6" s="1"/>
  <c r="Q236" i="6"/>
  <c r="X236" i="6"/>
  <c r="Q854" i="6"/>
  <c r="X854" i="6"/>
  <c r="W854" i="6"/>
  <c r="S35" i="6"/>
  <c r="Z35" i="6"/>
  <c r="R195" i="6"/>
  <c r="Y195" i="6"/>
  <c r="R307" i="6"/>
  <c r="Y307" i="6"/>
  <c r="R355" i="6"/>
  <c r="Y355" i="6"/>
  <c r="S515" i="6"/>
  <c r="Z515" i="6"/>
  <c r="R723" i="6"/>
  <c r="Y723" i="6"/>
  <c r="S883" i="6"/>
  <c r="Z883" i="6"/>
  <c r="R931" i="6"/>
  <c r="Y931" i="6"/>
  <c r="S162" i="6"/>
  <c r="Z162" i="6"/>
  <c r="S258" i="6"/>
  <c r="Z258" i="6"/>
  <c r="R354" i="6"/>
  <c r="Y354" i="6"/>
  <c r="Q450" i="6"/>
  <c r="X450" i="6"/>
  <c r="W450" i="6"/>
  <c r="X626" i="6"/>
  <c r="W626" i="6"/>
  <c r="AA626" i="6" s="1"/>
  <c r="AB626" i="6" s="1"/>
  <c r="S722" i="6"/>
  <c r="Z722" i="6"/>
  <c r="S818" i="6"/>
  <c r="Z818" i="6"/>
  <c r="S991" i="6"/>
  <c r="Z991" i="6"/>
  <c r="X110" i="6"/>
  <c r="W110" i="6"/>
  <c r="X783" i="6"/>
  <c r="W783" i="6"/>
  <c r="S36" i="6"/>
  <c r="Z36" i="6"/>
  <c r="Q164" i="6"/>
  <c r="X164" i="6"/>
  <c r="Q228" i="6"/>
  <c r="X228" i="6"/>
  <c r="AA228" i="6" s="1"/>
  <c r="AB228" i="6" s="1"/>
  <c r="Q292" i="6"/>
  <c r="X292" i="6"/>
  <c r="W292" i="6"/>
  <c r="S356" i="6"/>
  <c r="Z356" i="6"/>
  <c r="X596" i="6"/>
  <c r="W596" i="6"/>
  <c r="Q804" i="6"/>
  <c r="X804" i="6"/>
  <c r="X852" i="6"/>
  <c r="W852" i="6"/>
  <c r="S900" i="6"/>
  <c r="Z900" i="6"/>
  <c r="R948" i="6"/>
  <c r="Y948" i="6"/>
  <c r="S149" i="6"/>
  <c r="T149" i="6" s="1"/>
  <c r="U149" i="6" s="1"/>
  <c r="Z149" i="6"/>
  <c r="S213" i="6"/>
  <c r="Z213" i="6"/>
  <c r="Q277" i="6"/>
  <c r="X277" i="6"/>
  <c r="S389" i="6"/>
  <c r="Z389" i="6"/>
  <c r="S565" i="6"/>
  <c r="Z565" i="6"/>
  <c r="X629" i="6"/>
  <c r="W629" i="6"/>
  <c r="Y677" i="6"/>
  <c r="Q725" i="6"/>
  <c r="X725" i="6"/>
  <c r="Q773" i="6"/>
  <c r="X773" i="6"/>
  <c r="AA773" i="6" s="1"/>
  <c r="AB773" i="6" s="1"/>
  <c r="Q821" i="6"/>
  <c r="X821" i="6"/>
  <c r="W821" i="6"/>
  <c r="S869" i="6"/>
  <c r="Z869" i="6"/>
  <c r="Y32" i="6"/>
  <c r="R529" i="6"/>
  <c r="Y529" i="6"/>
  <c r="R625" i="6"/>
  <c r="Y625" i="6"/>
  <c r="Q705" i="6"/>
  <c r="X705" i="6"/>
  <c r="P801" i="6"/>
  <c r="X801" i="6"/>
  <c r="W801" i="6"/>
  <c r="R897" i="6"/>
  <c r="T897" i="6" s="1"/>
  <c r="U897" i="6" s="1"/>
  <c r="Y897" i="6"/>
  <c r="S287" i="6"/>
  <c r="Z287" i="6"/>
  <c r="Q158" i="6"/>
  <c r="X158" i="6"/>
  <c r="W158" i="6"/>
  <c r="Q896" i="6"/>
  <c r="X896" i="6"/>
  <c r="W896" i="6"/>
  <c r="S150" i="6"/>
  <c r="Z150" i="6"/>
  <c r="S454" i="6"/>
  <c r="Z454" i="6"/>
  <c r="S598" i="6"/>
  <c r="Z598" i="6"/>
  <c r="S774" i="6"/>
  <c r="Z774" i="6"/>
  <c r="R838" i="6"/>
  <c r="Y838" i="6"/>
  <c r="R560" i="6"/>
  <c r="Y560" i="6"/>
  <c r="R238" i="6"/>
  <c r="Y238" i="6"/>
  <c r="Q718" i="6"/>
  <c r="X718" i="6"/>
  <c r="W718" i="6"/>
  <c r="R39" i="6"/>
  <c r="Y39" i="6"/>
  <c r="R87" i="6"/>
  <c r="Y87" i="6"/>
  <c r="S135" i="6"/>
  <c r="Z135" i="6"/>
  <c r="AA135" i="6" s="1"/>
  <c r="AB135" i="6" s="1"/>
  <c r="S183" i="6"/>
  <c r="Z183" i="6"/>
  <c r="R343" i="6"/>
  <c r="Y343" i="6"/>
  <c r="R391" i="6"/>
  <c r="Y391" i="6"/>
  <c r="R439" i="6"/>
  <c r="Y439" i="6"/>
  <c r="S487" i="6"/>
  <c r="Z487" i="6"/>
  <c r="S695" i="6"/>
  <c r="Z695" i="6"/>
  <c r="Y791" i="6"/>
  <c r="S839" i="6"/>
  <c r="Z839" i="6"/>
  <c r="Q951" i="6"/>
  <c r="T951" i="6" s="1"/>
  <c r="U951" i="6" s="1"/>
  <c r="X951" i="6"/>
  <c r="S288" i="6"/>
  <c r="Z288" i="6"/>
  <c r="S608" i="6"/>
  <c r="Z608" i="6"/>
  <c r="S562" i="6"/>
  <c r="Z562" i="6"/>
  <c r="X940" i="6"/>
  <c r="W940" i="6"/>
  <c r="Q56" i="6"/>
  <c r="X56" i="6"/>
  <c r="W56" i="6"/>
  <c r="Q120" i="6"/>
  <c r="X120" i="6"/>
  <c r="W120" i="6"/>
  <c r="X184" i="6"/>
  <c r="W184" i="6"/>
  <c r="S232" i="6"/>
  <c r="Z232" i="6"/>
  <c r="R280" i="6"/>
  <c r="Y280" i="6"/>
  <c r="S328" i="6"/>
  <c r="Z328" i="6"/>
  <c r="S376" i="6"/>
  <c r="Z376" i="6"/>
  <c r="S568" i="6"/>
  <c r="Z568" i="6"/>
  <c r="Q616" i="6"/>
  <c r="X616" i="6"/>
  <c r="W616" i="6"/>
  <c r="S728" i="6"/>
  <c r="Z728" i="6"/>
  <c r="AA728" i="6" s="1"/>
  <c r="AB728" i="6" s="1"/>
  <c r="S776" i="6"/>
  <c r="Z776" i="6"/>
  <c r="R824" i="6"/>
  <c r="Y824" i="6"/>
  <c r="S872" i="6"/>
  <c r="Z872" i="6"/>
  <c r="P984" i="6"/>
  <c r="X984" i="6"/>
  <c r="W984" i="6"/>
  <c r="S241" i="6"/>
  <c r="Z241" i="6"/>
  <c r="R369" i="6"/>
  <c r="Y369" i="6"/>
  <c r="Q753" i="6"/>
  <c r="X753" i="6"/>
  <c r="P849" i="6"/>
  <c r="X849" i="6"/>
  <c r="W849" i="6"/>
  <c r="Y961" i="6"/>
  <c r="S703" i="6"/>
  <c r="Z703" i="6"/>
  <c r="X907" i="6"/>
  <c r="W907" i="6"/>
  <c r="R121" i="6"/>
  <c r="Y121" i="6"/>
  <c r="S169" i="6"/>
  <c r="Z169" i="6"/>
  <c r="R329" i="6"/>
  <c r="Y329" i="6"/>
  <c r="R425" i="6"/>
  <c r="Y425" i="6"/>
  <c r="Q473" i="6"/>
  <c r="T473" i="6" s="1"/>
  <c r="U473" i="6" s="1"/>
  <c r="X473" i="6"/>
  <c r="R521" i="6"/>
  <c r="Y521" i="6"/>
  <c r="S569" i="6"/>
  <c r="Z569" i="6"/>
  <c r="X617" i="6"/>
  <c r="W617" i="6"/>
  <c r="Q665" i="6"/>
  <c r="X665" i="6"/>
  <c r="W665" i="6"/>
  <c r="S713" i="6"/>
  <c r="Z713" i="6"/>
  <c r="R761" i="6"/>
  <c r="Y761" i="6"/>
  <c r="AA761" i="6" s="1"/>
  <c r="AB761" i="6" s="1"/>
  <c r="Q969" i="6"/>
  <c r="X969" i="6"/>
  <c r="AA969" i="6" s="1"/>
  <c r="AB969" i="6" s="1"/>
  <c r="Q48" i="6"/>
  <c r="Y48" i="6"/>
  <c r="S320" i="6"/>
  <c r="Z320" i="6"/>
  <c r="Q652" i="6"/>
  <c r="X652" i="6"/>
  <c r="W652" i="6"/>
  <c r="P202" i="6"/>
  <c r="X202" i="6"/>
  <c r="W202" i="6"/>
  <c r="Q250" i="6"/>
  <c r="X250" i="6"/>
  <c r="R442" i="6"/>
  <c r="Y442" i="6"/>
  <c r="Q490" i="6"/>
  <c r="X490" i="6"/>
  <c r="AA490" i="6" s="1"/>
  <c r="AB490" i="6" s="1"/>
  <c r="Q538" i="6"/>
  <c r="X538" i="6"/>
  <c r="Q586" i="6"/>
  <c r="X586" i="6"/>
  <c r="W586" i="6"/>
  <c r="R730" i="6"/>
  <c r="Y730" i="6"/>
  <c r="R778" i="6"/>
  <c r="Y778" i="6"/>
  <c r="R826" i="6"/>
  <c r="Y826" i="6"/>
  <c r="S874" i="6"/>
  <c r="Z874" i="6"/>
  <c r="S922" i="6"/>
  <c r="Z922" i="6"/>
  <c r="S970" i="6"/>
  <c r="Z970" i="6"/>
  <c r="Q338" i="6"/>
  <c r="X338" i="6"/>
  <c r="R802" i="6"/>
  <c r="Y802" i="6"/>
  <c r="Q914" i="6"/>
  <c r="X914" i="6"/>
  <c r="Q44" i="6"/>
  <c r="X44" i="6"/>
  <c r="Q11" i="6"/>
  <c r="X11" i="6"/>
  <c r="S187" i="6"/>
  <c r="Z187" i="6"/>
  <c r="S235" i="6"/>
  <c r="Z235" i="6"/>
  <c r="S283" i="6"/>
  <c r="Z283" i="6"/>
  <c r="S331" i="6"/>
  <c r="Z331" i="6"/>
  <c r="Q379" i="6"/>
  <c r="X379" i="6"/>
  <c r="W379" i="6"/>
  <c r="AA674" i="6"/>
  <c r="AB674" i="6" s="1"/>
  <c r="S580" i="6"/>
  <c r="Z580" i="6"/>
  <c r="R549" i="6"/>
  <c r="Y549" i="6"/>
  <c r="S307" i="6"/>
  <c r="Z307" i="6"/>
  <c r="S355" i="6"/>
  <c r="Z355" i="6"/>
  <c r="Q150" i="6"/>
  <c r="X150" i="6"/>
  <c r="X859" i="6"/>
  <c r="W859" i="6"/>
  <c r="S292" i="6"/>
  <c r="Z292" i="6"/>
  <c r="Q356" i="6"/>
  <c r="X356" i="6"/>
  <c r="W356" i="6"/>
  <c r="S420" i="6"/>
  <c r="Z420" i="6"/>
  <c r="S484" i="6"/>
  <c r="Z484" i="6"/>
  <c r="AA484" i="6" s="1"/>
  <c r="AB484" i="6" s="1"/>
  <c r="S804" i="6"/>
  <c r="Z804" i="6"/>
  <c r="R900" i="6"/>
  <c r="Y900" i="6"/>
  <c r="Q494" i="6"/>
  <c r="X494" i="6"/>
  <c r="Q37" i="6"/>
  <c r="X37" i="6"/>
  <c r="Q101" i="6"/>
  <c r="X101" i="6"/>
  <c r="W101" i="6"/>
  <c r="S277" i="6"/>
  <c r="Z277" i="6"/>
  <c r="Q453" i="6"/>
  <c r="X453" i="6"/>
  <c r="W453" i="6"/>
  <c r="AA453" i="6" s="1"/>
  <c r="AB453" i="6" s="1"/>
  <c r="S677" i="6"/>
  <c r="Z677" i="6"/>
  <c r="S725" i="6"/>
  <c r="Z725" i="6"/>
  <c r="R821" i="6"/>
  <c r="Y821" i="6"/>
  <c r="R933" i="6"/>
  <c r="Y933" i="6"/>
  <c r="Q981" i="6"/>
  <c r="X981" i="6"/>
  <c r="R432" i="6"/>
  <c r="Y432" i="6"/>
  <c r="X65" i="6"/>
  <c r="W65" i="6"/>
  <c r="P193" i="6"/>
  <c r="X193" i="6"/>
  <c r="AA193" i="6" s="1"/>
  <c r="AB193" i="6" s="1"/>
  <c r="W193" i="6"/>
  <c r="Q529" i="6"/>
  <c r="X529" i="6"/>
  <c r="Q625" i="6"/>
  <c r="X625" i="6"/>
  <c r="W625" i="6"/>
  <c r="S705" i="6"/>
  <c r="Z705" i="6"/>
  <c r="R801" i="6"/>
  <c r="Y801" i="6"/>
  <c r="S897" i="6"/>
  <c r="Z897" i="6"/>
  <c r="S503" i="6"/>
  <c r="Z503" i="6"/>
  <c r="Q198" i="6"/>
  <c r="X198" i="6"/>
  <c r="AA198" i="6" s="1"/>
  <c r="AB198" i="6" s="1"/>
  <c r="W198" i="6"/>
  <c r="Q934" i="6"/>
  <c r="X934" i="6"/>
  <c r="S70" i="6"/>
  <c r="Z70" i="6"/>
  <c r="S230" i="6"/>
  <c r="Z230" i="6"/>
  <c r="R726" i="6"/>
  <c r="Y726" i="6"/>
  <c r="S838" i="6"/>
  <c r="Z838" i="6"/>
  <c r="S950" i="6"/>
  <c r="Z950" i="6"/>
  <c r="R209" i="6"/>
  <c r="Y209" i="6"/>
  <c r="S560" i="6"/>
  <c r="T560" i="6" s="1"/>
  <c r="U560" i="6" s="1"/>
  <c r="Z560" i="6"/>
  <c r="Q752" i="6"/>
  <c r="X752" i="6"/>
  <c r="W752" i="6"/>
  <c r="P39" i="6"/>
  <c r="X39" i="6"/>
  <c r="W39" i="6"/>
  <c r="S87" i="6"/>
  <c r="Z87" i="6"/>
  <c r="X135" i="6"/>
  <c r="W135" i="6"/>
  <c r="S343" i="6"/>
  <c r="Z343" i="6"/>
  <c r="S391" i="6"/>
  <c r="Z391" i="6"/>
  <c r="Q439" i="6"/>
  <c r="X439" i="6"/>
  <c r="W439" i="6"/>
  <c r="R599" i="6"/>
  <c r="Y599" i="6"/>
  <c r="Q647" i="6"/>
  <c r="X647" i="6"/>
  <c r="W647" i="6"/>
  <c r="P695" i="6"/>
  <c r="X695" i="6"/>
  <c r="W695" i="6"/>
  <c r="X743" i="6"/>
  <c r="W743" i="6"/>
  <c r="X791" i="6"/>
  <c r="W791" i="6"/>
  <c r="R839" i="6"/>
  <c r="Y839" i="6"/>
  <c r="AA839" i="6" s="1"/>
  <c r="AB839" i="6" s="1"/>
  <c r="P903" i="6"/>
  <c r="X903" i="6"/>
  <c r="W903" i="6"/>
  <c r="X999" i="6"/>
  <c r="W999" i="6"/>
  <c r="P562" i="6"/>
  <c r="X562" i="6"/>
  <c r="W562" i="6"/>
  <c r="Q975" i="6"/>
  <c r="X975" i="6"/>
  <c r="S120" i="6"/>
  <c r="Z120" i="6"/>
  <c r="S184" i="6"/>
  <c r="Z184" i="6"/>
  <c r="X280" i="6"/>
  <c r="W280" i="6"/>
  <c r="AA280" i="6" s="1"/>
  <c r="AB280" i="6" s="1"/>
  <c r="P568" i="6"/>
  <c r="X568" i="6"/>
  <c r="W568" i="6"/>
  <c r="S616" i="6"/>
  <c r="Z616" i="6"/>
  <c r="P680" i="6"/>
  <c r="X680" i="6"/>
  <c r="W680" i="6"/>
  <c r="Q728" i="6"/>
  <c r="X728" i="6"/>
  <c r="W728" i="6"/>
  <c r="Q936" i="6"/>
  <c r="X936" i="6"/>
  <c r="W936" i="6"/>
  <c r="R256" i="6"/>
  <c r="Y256" i="6"/>
  <c r="AA256" i="6" s="1"/>
  <c r="AB256" i="6" s="1"/>
  <c r="S960" i="6"/>
  <c r="Z960" i="6"/>
  <c r="Q369" i="6"/>
  <c r="X369" i="6"/>
  <c r="R449" i="6"/>
  <c r="Y449" i="6"/>
  <c r="R545" i="6"/>
  <c r="Y545" i="6"/>
  <c r="R753" i="6"/>
  <c r="Y753" i="6"/>
  <c r="R849" i="6"/>
  <c r="Y849" i="6"/>
  <c r="S961" i="6"/>
  <c r="Z961" i="6"/>
  <c r="S866" i="6"/>
  <c r="Z866" i="6"/>
  <c r="Q942" i="6"/>
  <c r="X942" i="6"/>
  <c r="R169" i="6"/>
  <c r="Y169" i="6"/>
  <c r="S217" i="6"/>
  <c r="Z217" i="6"/>
  <c r="Q329" i="6"/>
  <c r="X329" i="6"/>
  <c r="Q425" i="6"/>
  <c r="X425" i="6"/>
  <c r="S473" i="6"/>
  <c r="Z473" i="6"/>
  <c r="P521" i="6"/>
  <c r="X521" i="6"/>
  <c r="W521" i="6"/>
  <c r="R569" i="6"/>
  <c r="Y569" i="6"/>
  <c r="S617" i="6"/>
  <c r="Z617" i="6"/>
  <c r="Q873" i="6"/>
  <c r="X873" i="6"/>
  <c r="W873" i="6"/>
  <c r="S921" i="6"/>
  <c r="Z921" i="6"/>
  <c r="S969" i="6"/>
  <c r="Z969" i="6"/>
  <c r="S48" i="6"/>
  <c r="Z48" i="6"/>
  <c r="S236" i="6"/>
  <c r="Z236" i="6"/>
  <c r="R348" i="6"/>
  <c r="Y348" i="6"/>
  <c r="AA348" i="6" s="1"/>
  <c r="AB348" i="6" s="1"/>
  <c r="R412" i="6"/>
  <c r="Y412" i="6"/>
  <c r="R524" i="6"/>
  <c r="Y524" i="6"/>
  <c r="R588" i="6"/>
  <c r="Y588" i="6"/>
  <c r="R652" i="6"/>
  <c r="Y652" i="6"/>
  <c r="S940" i="6"/>
  <c r="Z940" i="6"/>
  <c r="S180" i="6"/>
  <c r="Z180" i="6"/>
  <c r="S29" i="6"/>
  <c r="Z29" i="6"/>
  <c r="Q93" i="6"/>
  <c r="X93" i="6"/>
  <c r="AA93" i="6" s="1"/>
  <c r="AB93" i="6" s="1"/>
  <c r="W93" i="6"/>
  <c r="R141" i="6"/>
  <c r="Y141" i="6"/>
  <c r="R333" i="6"/>
  <c r="Y333" i="6"/>
  <c r="Q381" i="6"/>
  <c r="X381" i="6"/>
  <c r="Q429" i="6"/>
  <c r="X429" i="6"/>
  <c r="W429" i="6"/>
  <c r="Q477" i="6"/>
  <c r="X477" i="6"/>
  <c r="W477" i="6"/>
  <c r="R525" i="6"/>
  <c r="Y525" i="6"/>
  <c r="Q573" i="6"/>
  <c r="X573" i="6"/>
  <c r="W573" i="6"/>
  <c r="Q621" i="6"/>
  <c r="X621" i="6"/>
  <c r="W621" i="6"/>
  <c r="S717" i="6"/>
  <c r="Z717" i="6"/>
  <c r="S861" i="6"/>
  <c r="Z861" i="6"/>
  <c r="S913" i="6"/>
  <c r="Z913" i="6"/>
  <c r="Q478" i="6"/>
  <c r="X478" i="6"/>
  <c r="W478" i="6"/>
  <c r="S62" i="6"/>
  <c r="Z62" i="6"/>
  <c r="AA62" i="6" s="1"/>
  <c r="AB62" i="6" s="1"/>
  <c r="S639" i="6"/>
  <c r="Z639" i="6"/>
  <c r="S867" i="6"/>
  <c r="Z867" i="6"/>
  <c r="Q452" i="6"/>
  <c r="X452" i="6"/>
  <c r="S853" i="6"/>
  <c r="Z853" i="6"/>
  <c r="R758" i="6"/>
  <c r="Y758" i="6"/>
  <c r="S136" i="6"/>
  <c r="Z136" i="6"/>
  <c r="R601" i="6"/>
  <c r="Y601" i="6"/>
  <c r="Q191" i="6"/>
  <c r="X191" i="6"/>
  <c r="Q18" i="6"/>
  <c r="X18" i="6"/>
  <c r="AA18" i="6" s="1"/>
  <c r="AB18" i="6" s="1"/>
  <c r="S195" i="6"/>
  <c r="Z195" i="6"/>
  <c r="S835" i="6"/>
  <c r="Z835" i="6"/>
  <c r="R883" i="6"/>
  <c r="Y883" i="6"/>
  <c r="S354" i="6"/>
  <c r="Z354" i="6"/>
  <c r="AA354" i="6" s="1"/>
  <c r="AB354" i="6" s="1"/>
  <c r="R450" i="6"/>
  <c r="Y450" i="6"/>
  <c r="Y626" i="6"/>
  <c r="P722" i="6"/>
  <c r="X722" i="6"/>
  <c r="W722" i="6"/>
  <c r="R818" i="6"/>
  <c r="Y818" i="6"/>
  <c r="R853" i="6"/>
  <c r="Y853" i="6"/>
  <c r="S756" i="6"/>
  <c r="Z756" i="6"/>
  <c r="R468" i="6"/>
  <c r="Y468" i="6"/>
  <c r="Q319" i="6"/>
  <c r="X319" i="6"/>
  <c r="Q927" i="6"/>
  <c r="X927" i="6"/>
  <c r="W927" i="6"/>
  <c r="AA927" i="6" s="1"/>
  <c r="AB927" i="6" s="1"/>
  <c r="R99" i="6"/>
  <c r="Y99" i="6"/>
  <c r="R147" i="6"/>
  <c r="Y147" i="6"/>
  <c r="R259" i="6"/>
  <c r="Y259" i="6"/>
  <c r="R419" i="6"/>
  <c r="Y419" i="6"/>
  <c r="S467" i="6"/>
  <c r="Z467" i="6"/>
  <c r="R627" i="6"/>
  <c r="Y627" i="6"/>
  <c r="Y675" i="6"/>
  <c r="S787" i="6"/>
  <c r="Z787" i="6"/>
  <c r="R835" i="6"/>
  <c r="T835" i="6" s="1"/>
  <c r="U835" i="6" s="1"/>
  <c r="Y835" i="6"/>
  <c r="S995" i="6"/>
  <c r="Z995" i="6"/>
  <c r="S450" i="6"/>
  <c r="Z450" i="6"/>
  <c r="Q818" i="6"/>
  <c r="X818" i="6"/>
  <c r="W818" i="6"/>
  <c r="R994" i="6"/>
  <c r="Y994" i="6"/>
  <c r="R721" i="6"/>
  <c r="Y721" i="6"/>
  <c r="Q192" i="6"/>
  <c r="X192" i="6"/>
  <c r="W192" i="6"/>
  <c r="Q894" i="6"/>
  <c r="T894" i="6" s="1"/>
  <c r="U894" i="6" s="1"/>
  <c r="X894" i="6"/>
  <c r="Q52" i="6"/>
  <c r="X52" i="6"/>
  <c r="W52" i="6"/>
  <c r="Q420" i="6"/>
  <c r="X420" i="6"/>
  <c r="Q484" i="6"/>
  <c r="X484" i="6"/>
  <c r="W484" i="6"/>
  <c r="Q548" i="6"/>
  <c r="X548" i="6"/>
  <c r="W548" i="6"/>
  <c r="S660" i="6"/>
  <c r="Z660" i="6"/>
  <c r="Q756" i="6"/>
  <c r="X756" i="6"/>
  <c r="AA756" i="6" s="1"/>
  <c r="AB756" i="6" s="1"/>
  <c r="Y852" i="6"/>
  <c r="X528" i="6"/>
  <c r="W528" i="6"/>
  <c r="S37" i="6"/>
  <c r="Z37" i="6"/>
  <c r="S101" i="6"/>
  <c r="Z101" i="6"/>
  <c r="S453" i="6"/>
  <c r="Z453" i="6"/>
  <c r="Q517" i="6"/>
  <c r="X517" i="6"/>
  <c r="W517" i="6"/>
  <c r="S629" i="6"/>
  <c r="Z629" i="6"/>
  <c r="S773" i="6"/>
  <c r="Z773" i="6"/>
  <c r="S821" i="6"/>
  <c r="Z821" i="6"/>
  <c r="Q933" i="6"/>
  <c r="X933" i="6"/>
  <c r="W933" i="6"/>
  <c r="S981" i="6"/>
  <c r="Z981" i="6"/>
  <c r="S32" i="6"/>
  <c r="Z32" i="6"/>
  <c r="S432" i="6"/>
  <c r="Z432" i="6"/>
  <c r="R832" i="6"/>
  <c r="Y832" i="6"/>
  <c r="S65" i="6"/>
  <c r="Z65" i="6"/>
  <c r="S193" i="6"/>
  <c r="Z193" i="6"/>
  <c r="R417" i="6"/>
  <c r="Y417" i="6"/>
  <c r="S529" i="6"/>
  <c r="Z529" i="6"/>
  <c r="S625" i="6"/>
  <c r="Z625" i="6"/>
  <c r="S801" i="6"/>
  <c r="Z801" i="6"/>
  <c r="S671" i="6"/>
  <c r="Z671" i="6"/>
  <c r="P286" i="6"/>
  <c r="X286" i="6"/>
  <c r="W286" i="6"/>
  <c r="Q972" i="6"/>
  <c r="X972" i="6"/>
  <c r="AA972" i="6" s="1"/>
  <c r="AB972" i="6" s="1"/>
  <c r="W972" i="6"/>
  <c r="S390" i="6"/>
  <c r="Z390" i="6"/>
  <c r="S534" i="6"/>
  <c r="Z534" i="6"/>
  <c r="S726" i="6"/>
  <c r="Z726" i="6"/>
  <c r="S902" i="6"/>
  <c r="Z902" i="6"/>
  <c r="R950" i="6"/>
  <c r="Y950" i="6"/>
  <c r="R304" i="6"/>
  <c r="Y304" i="6"/>
  <c r="R928" i="6"/>
  <c r="Y928" i="6"/>
  <c r="R145" i="6"/>
  <c r="T145" i="6" s="1"/>
  <c r="U145" i="6" s="1"/>
  <c r="Y145" i="6"/>
  <c r="P828" i="6"/>
  <c r="X828" i="6"/>
  <c r="W828" i="6"/>
  <c r="S39" i="6"/>
  <c r="Z39" i="6"/>
  <c r="Q87" i="6"/>
  <c r="X87" i="6"/>
  <c r="R247" i="6"/>
  <c r="Y247" i="6"/>
  <c r="X295" i="6"/>
  <c r="W295" i="6"/>
  <c r="Q343" i="6"/>
  <c r="X343" i="6"/>
  <c r="W343" i="6"/>
  <c r="S439" i="6"/>
  <c r="Z439" i="6"/>
  <c r="R551" i="6"/>
  <c r="Y551" i="6"/>
  <c r="S599" i="6"/>
  <c r="Z599" i="6"/>
  <c r="S647" i="6"/>
  <c r="Z647" i="6"/>
  <c r="R695" i="6"/>
  <c r="Y695" i="6"/>
  <c r="S743" i="6"/>
  <c r="Z743" i="6"/>
  <c r="R951" i="6"/>
  <c r="Y951" i="6"/>
  <c r="S999" i="6"/>
  <c r="Z999" i="6"/>
  <c r="R562" i="6"/>
  <c r="Y562" i="6"/>
  <c r="S8" i="6"/>
  <c r="Z8" i="6"/>
  <c r="R440" i="6"/>
  <c r="Y440" i="6"/>
  <c r="R488" i="6"/>
  <c r="Y488" i="6"/>
  <c r="S680" i="6"/>
  <c r="Z680" i="6"/>
  <c r="R728" i="6"/>
  <c r="Y728" i="6"/>
  <c r="R936" i="6"/>
  <c r="Y936" i="6"/>
  <c r="Q145" i="6"/>
  <c r="X145" i="6"/>
  <c r="Q449" i="6"/>
  <c r="T449" i="6" s="1"/>
  <c r="U449" i="6" s="1"/>
  <c r="X449" i="6"/>
  <c r="R657" i="6"/>
  <c r="Y657" i="6"/>
  <c r="S753" i="6"/>
  <c r="Z753" i="6"/>
  <c r="S849" i="6"/>
  <c r="Z849" i="6"/>
  <c r="R701" i="6"/>
  <c r="Y701" i="6"/>
  <c r="Q976" i="6"/>
  <c r="X976" i="6"/>
  <c r="X73" i="6"/>
  <c r="W73" i="6"/>
  <c r="X121" i="6"/>
  <c r="W121" i="6"/>
  <c r="Q169" i="6"/>
  <c r="X169" i="6"/>
  <c r="W169" i="6"/>
  <c r="R281" i="6"/>
  <c r="Y281" i="6"/>
  <c r="S329" i="6"/>
  <c r="Z329" i="6"/>
  <c r="R400" i="6"/>
  <c r="Y400" i="6"/>
  <c r="S140" i="6"/>
  <c r="Z140" i="6"/>
  <c r="X763" i="6"/>
  <c r="W763" i="6"/>
  <c r="R58" i="6"/>
  <c r="Y58" i="6"/>
  <c r="R106" i="6"/>
  <c r="Y106" i="6"/>
  <c r="AA106" i="6" s="1"/>
  <c r="AB106" i="6" s="1"/>
  <c r="R154" i="6"/>
  <c r="Y154" i="6"/>
  <c r="R298" i="6"/>
  <c r="Y298" i="6"/>
  <c r="R346" i="6"/>
  <c r="Y346" i="6"/>
  <c r="R394" i="6"/>
  <c r="Y394" i="6"/>
  <c r="S442" i="6"/>
  <c r="Z442" i="6"/>
  <c r="S634" i="6"/>
  <c r="Z634" i="6"/>
  <c r="S682" i="6"/>
  <c r="Z682" i="6"/>
  <c r="Q890" i="6"/>
  <c r="X890" i="6"/>
  <c r="W890" i="6"/>
  <c r="AA890" i="6" s="1"/>
  <c r="AB890" i="6" s="1"/>
  <c r="Q986" i="6"/>
  <c r="X986" i="6"/>
  <c r="R50" i="6"/>
  <c r="Y50" i="6"/>
  <c r="P146" i="6"/>
  <c r="X146" i="6"/>
  <c r="W146" i="6"/>
  <c r="Q434" i="6"/>
  <c r="X434" i="6"/>
  <c r="W434" i="6"/>
  <c r="Q546" i="6"/>
  <c r="X546" i="6"/>
  <c r="P706" i="6"/>
  <c r="X706" i="6"/>
  <c r="W706" i="6"/>
  <c r="AA706" i="6" s="1"/>
  <c r="AB706" i="6" s="1"/>
  <c r="R834" i="6"/>
  <c r="Y834" i="6"/>
  <c r="X172" i="6"/>
  <c r="W172" i="6"/>
  <c r="S11" i="6"/>
  <c r="Z11" i="6"/>
  <c r="R59" i="6"/>
  <c r="Y59" i="6"/>
  <c r="R107" i="6"/>
  <c r="Y107" i="6"/>
  <c r="Q155" i="6"/>
  <c r="X155" i="6"/>
  <c r="S379" i="6"/>
  <c r="Z379" i="6"/>
  <c r="R539" i="6"/>
  <c r="Y539" i="6"/>
  <c r="AA539" i="6" s="1"/>
  <c r="AB539" i="6" s="1"/>
  <c r="S587" i="6"/>
  <c r="Z587" i="6"/>
  <c r="R715" i="6"/>
  <c r="Y715" i="6"/>
  <c r="R779" i="6"/>
  <c r="Y779" i="6"/>
  <c r="S827" i="6"/>
  <c r="Z827" i="6"/>
  <c r="Q582" i="6"/>
  <c r="X582" i="6"/>
  <c r="W582" i="6"/>
  <c r="S13" i="6"/>
  <c r="Z13" i="6"/>
  <c r="S63" i="6"/>
  <c r="Z63" i="6"/>
  <c r="S770" i="6"/>
  <c r="Z770" i="6"/>
  <c r="R423" i="6"/>
  <c r="Y423" i="6"/>
  <c r="Q153" i="6"/>
  <c r="X153" i="6"/>
  <c r="S931" i="6"/>
  <c r="Z931" i="6"/>
  <c r="S16" i="6"/>
  <c r="Z16" i="6"/>
  <c r="S5" i="6"/>
  <c r="Z5" i="6"/>
  <c r="P275" i="6"/>
  <c r="X275" i="6"/>
  <c r="AA275" i="6" s="1"/>
  <c r="AB275" i="6" s="1"/>
  <c r="W275" i="6"/>
  <c r="X892" i="6"/>
  <c r="W892" i="6"/>
  <c r="S675" i="6"/>
  <c r="Z675" i="6"/>
  <c r="S10" i="6"/>
  <c r="Z10" i="6"/>
  <c r="R374" i="6"/>
  <c r="Y374" i="6"/>
  <c r="X364" i="6"/>
  <c r="W364" i="6"/>
  <c r="Q963" i="6"/>
  <c r="X963" i="6"/>
  <c r="W963" i="6"/>
  <c r="R51" i="6"/>
  <c r="Y51" i="6"/>
  <c r="AA51" i="6" s="1"/>
  <c r="AB51" i="6" s="1"/>
  <c r="S99" i="6"/>
  <c r="Z99" i="6"/>
  <c r="S147" i="6"/>
  <c r="Z147" i="6"/>
  <c r="R211" i="6"/>
  <c r="Y211" i="6"/>
  <c r="S419" i="6"/>
  <c r="Z419" i="6"/>
  <c r="R579" i="6"/>
  <c r="Y579" i="6"/>
  <c r="S627" i="6"/>
  <c r="Z627" i="6"/>
  <c r="R787" i="6"/>
  <c r="Y787" i="6"/>
  <c r="R995" i="6"/>
  <c r="Y995" i="6"/>
  <c r="Q98" i="6"/>
  <c r="X98" i="6"/>
  <c r="W98" i="6"/>
  <c r="Q194" i="6"/>
  <c r="X194" i="6"/>
  <c r="Q994" i="6"/>
  <c r="X994" i="6"/>
  <c r="AA994" i="6" s="1"/>
  <c r="AB994" i="6" s="1"/>
  <c r="R629" i="6"/>
  <c r="Y629" i="6"/>
  <c r="X238" i="6"/>
  <c r="W238" i="6"/>
  <c r="Q928" i="6"/>
  <c r="X928" i="6"/>
  <c r="W928" i="6"/>
  <c r="S52" i="6"/>
  <c r="Z52" i="6"/>
  <c r="Q116" i="6"/>
  <c r="X116" i="6"/>
  <c r="W116" i="6"/>
  <c r="S548" i="6"/>
  <c r="Z548" i="6"/>
  <c r="Q612" i="6"/>
  <c r="X612" i="6"/>
  <c r="Q660" i="6"/>
  <c r="X660" i="6"/>
  <c r="R708" i="6"/>
  <c r="Y708" i="6"/>
  <c r="R756" i="6"/>
  <c r="Y756" i="6"/>
  <c r="Q964" i="6"/>
  <c r="X964" i="6"/>
  <c r="W964" i="6"/>
  <c r="AA964" i="6" s="1"/>
  <c r="AB964" i="6" s="1"/>
  <c r="S284" i="6"/>
  <c r="Z284" i="6"/>
  <c r="Q566" i="6"/>
  <c r="X566" i="6"/>
  <c r="W566" i="6"/>
  <c r="Q165" i="6"/>
  <c r="X165" i="6"/>
  <c r="W165" i="6"/>
  <c r="Q341" i="6"/>
  <c r="X341" i="6"/>
  <c r="W341" i="6"/>
  <c r="S517" i="6"/>
  <c r="Z517" i="6"/>
  <c r="Q581" i="6"/>
  <c r="X581" i="6"/>
  <c r="W581" i="6"/>
  <c r="AA581" i="6" s="1"/>
  <c r="AB581" i="6" s="1"/>
  <c r="S933" i="6"/>
  <c r="Z933" i="6"/>
  <c r="R321" i="6"/>
  <c r="Y321" i="6"/>
  <c r="P417" i="6"/>
  <c r="X417" i="6"/>
  <c r="W417" i="6"/>
  <c r="S834" i="6"/>
  <c r="Z834" i="6"/>
  <c r="X326" i="6"/>
  <c r="W326" i="6"/>
  <c r="S166" i="6"/>
  <c r="Z166" i="6"/>
  <c r="S310" i="6"/>
  <c r="Z310" i="6"/>
  <c r="S614" i="6"/>
  <c r="Z614" i="6"/>
  <c r="R678" i="6"/>
  <c r="Y678" i="6"/>
  <c r="R902" i="6"/>
  <c r="Y902" i="6"/>
  <c r="X992" i="6"/>
  <c r="W992" i="6"/>
  <c r="S304" i="6"/>
  <c r="Z304" i="6"/>
  <c r="S928" i="6"/>
  <c r="Z928" i="6"/>
  <c r="R56" i="6"/>
  <c r="Y56" i="6"/>
  <c r="Q863" i="6"/>
  <c r="X863" i="6"/>
  <c r="W863" i="6"/>
  <c r="R199" i="6"/>
  <c r="Y199" i="6"/>
  <c r="Q247" i="6"/>
  <c r="X247" i="6"/>
  <c r="W247" i="6"/>
  <c r="S295" i="6"/>
  <c r="Z295" i="6"/>
  <c r="Q391" i="6"/>
  <c r="X391" i="6"/>
  <c r="W391" i="6"/>
  <c r="R503" i="6"/>
  <c r="Y503" i="6"/>
  <c r="X551" i="6"/>
  <c r="W551" i="6"/>
  <c r="Q599" i="6"/>
  <c r="X599" i="6"/>
  <c r="AA599" i="6" s="1"/>
  <c r="AB599" i="6" s="1"/>
  <c r="W599" i="6"/>
  <c r="R807" i="6"/>
  <c r="Y807" i="6"/>
  <c r="S855" i="6"/>
  <c r="Z855" i="6"/>
  <c r="S903" i="6"/>
  <c r="Z903" i="6"/>
  <c r="R999" i="6"/>
  <c r="Y999" i="6"/>
  <c r="R704" i="6"/>
  <c r="Y704" i="6"/>
  <c r="Q78" i="6"/>
  <c r="X78" i="6"/>
  <c r="W78" i="6"/>
  <c r="Q72" i="6"/>
  <c r="X72" i="6"/>
  <c r="AA72" i="6" s="1"/>
  <c r="AB72" i="6" s="1"/>
  <c r="Q136" i="6"/>
  <c r="X136" i="6"/>
  <c r="R344" i="6"/>
  <c r="Y344" i="6"/>
  <c r="R392" i="6"/>
  <c r="Y392" i="6"/>
  <c r="Q440" i="6"/>
  <c r="X440" i="6"/>
  <c r="W440" i="6"/>
  <c r="Q488" i="6"/>
  <c r="X488" i="6"/>
  <c r="S536" i="6"/>
  <c r="Z536" i="6"/>
  <c r="R680" i="6"/>
  <c r="Y680" i="6"/>
  <c r="S888" i="6"/>
  <c r="Z888" i="6"/>
  <c r="S936" i="6"/>
  <c r="Z936" i="6"/>
  <c r="Q1000" i="6"/>
  <c r="X1000" i="6"/>
  <c r="S256" i="6"/>
  <c r="Z256" i="6"/>
  <c r="R640" i="6"/>
  <c r="Y640" i="6"/>
  <c r="S145" i="6"/>
  <c r="Z145" i="6"/>
  <c r="S369" i="6"/>
  <c r="Z369" i="6"/>
  <c r="S449" i="6"/>
  <c r="Z449" i="6"/>
  <c r="Q545" i="6"/>
  <c r="T545" i="6" s="1"/>
  <c r="U545" i="6" s="1"/>
  <c r="X545" i="6"/>
  <c r="Q79" i="6"/>
  <c r="X79" i="6"/>
  <c r="R25" i="6"/>
  <c r="Y25" i="6"/>
  <c r="S73" i="6"/>
  <c r="Z73" i="6"/>
  <c r="S121" i="6"/>
  <c r="Z121" i="6"/>
  <c r="X281" i="6"/>
  <c r="W281" i="6"/>
  <c r="S377" i="6"/>
  <c r="Z377" i="6"/>
  <c r="Q681" i="6"/>
  <c r="X681" i="6"/>
  <c r="S729" i="6"/>
  <c r="Z729" i="6"/>
  <c r="S777" i="6"/>
  <c r="Z777" i="6"/>
  <c r="Q825" i="6"/>
  <c r="X825" i="6"/>
  <c r="W825" i="6"/>
  <c r="R969" i="6"/>
  <c r="Y969" i="6"/>
  <c r="S264" i="6"/>
  <c r="Z264" i="6"/>
  <c r="R3" i="6"/>
  <c r="Y3" i="6"/>
  <c r="S658" i="6"/>
  <c r="Z658" i="6"/>
  <c r="Q278" i="6"/>
  <c r="X278" i="6"/>
  <c r="W278" i="6"/>
  <c r="X966" i="6"/>
  <c r="W966" i="6"/>
  <c r="S116" i="6"/>
  <c r="Z116" i="6"/>
  <c r="Q180" i="6"/>
  <c r="X180" i="6"/>
  <c r="S244" i="6"/>
  <c r="Z244" i="6"/>
  <c r="S308" i="6"/>
  <c r="Z308" i="6"/>
  <c r="Q372" i="6"/>
  <c r="X372" i="6"/>
  <c r="W372" i="6"/>
  <c r="S612" i="6"/>
  <c r="Z612" i="6"/>
  <c r="R660" i="6"/>
  <c r="Y660" i="6"/>
  <c r="X708" i="6"/>
  <c r="W708" i="6"/>
  <c r="S820" i="6"/>
  <c r="Z820" i="6"/>
  <c r="S916" i="6"/>
  <c r="Z916" i="6"/>
  <c r="S964" i="6"/>
  <c r="Z964" i="6"/>
  <c r="S471" i="6"/>
  <c r="Z471" i="6"/>
  <c r="Q604" i="6"/>
  <c r="X604" i="6"/>
  <c r="S165" i="6"/>
  <c r="Z165" i="6"/>
  <c r="X229" i="6"/>
  <c r="W229" i="6"/>
  <c r="S341" i="6"/>
  <c r="Z341" i="6"/>
  <c r="Q405" i="6"/>
  <c r="X405" i="6"/>
  <c r="W405" i="6"/>
  <c r="S581" i="6"/>
  <c r="Z581" i="6"/>
  <c r="P645" i="6"/>
  <c r="X645" i="6"/>
  <c r="W645" i="6"/>
  <c r="R693" i="6"/>
  <c r="Y693" i="6"/>
  <c r="Q885" i="6"/>
  <c r="X885" i="6"/>
  <c r="W885" i="6"/>
  <c r="S832" i="6"/>
  <c r="Z832" i="6"/>
  <c r="Q321" i="6"/>
  <c r="X321" i="6"/>
  <c r="W321" i="6"/>
  <c r="S417" i="6"/>
  <c r="Z417" i="6"/>
  <c r="Q833" i="6"/>
  <c r="X833" i="6"/>
  <c r="AA833" i="6" s="1"/>
  <c r="AB833" i="6" s="1"/>
  <c r="W833" i="6"/>
  <c r="R984" i="6"/>
  <c r="Y984" i="6"/>
  <c r="P368" i="6"/>
  <c r="X368" i="6"/>
  <c r="W368" i="6"/>
  <c r="S6" i="6"/>
  <c r="Z6" i="6"/>
  <c r="S86" i="6"/>
  <c r="Z86" i="6"/>
  <c r="S678" i="6"/>
  <c r="Z678" i="6"/>
  <c r="R790" i="6"/>
  <c r="Y790" i="6"/>
  <c r="R80" i="6"/>
  <c r="Y80" i="6"/>
  <c r="X31" i="6"/>
  <c r="W31" i="6"/>
  <c r="Q939" i="6"/>
  <c r="X939" i="6"/>
  <c r="W939" i="6"/>
  <c r="R151" i="6"/>
  <c r="Y151" i="6"/>
  <c r="S199" i="6"/>
  <c r="Z199" i="6"/>
  <c r="P503" i="6"/>
  <c r="X503" i="6"/>
  <c r="W503" i="6"/>
  <c r="S551" i="6"/>
  <c r="Z551" i="6"/>
  <c r="S759" i="6"/>
  <c r="Z759" i="6"/>
  <c r="AA759" i="6" s="1"/>
  <c r="AB759" i="6" s="1"/>
  <c r="Q807" i="6"/>
  <c r="X807" i="6"/>
  <c r="Q855" i="6"/>
  <c r="X855" i="6"/>
  <c r="W855" i="6"/>
  <c r="R384" i="6"/>
  <c r="Y384" i="6"/>
  <c r="X160" i="6"/>
  <c r="W160" i="6"/>
  <c r="Q8" i="6"/>
  <c r="X8" i="6"/>
  <c r="W8" i="6"/>
  <c r="S72" i="6"/>
  <c r="Z72" i="6"/>
  <c r="R200" i="6"/>
  <c r="Y200" i="6"/>
  <c r="AA200" i="6" s="1"/>
  <c r="AB200" i="6" s="1"/>
  <c r="R248" i="6"/>
  <c r="Y248" i="6"/>
  <c r="R296" i="6"/>
  <c r="Y296" i="6"/>
  <c r="S344" i="6"/>
  <c r="Z344" i="6"/>
  <c r="S440" i="6"/>
  <c r="Z440" i="6"/>
  <c r="S488" i="6"/>
  <c r="Z488" i="6"/>
  <c r="R536" i="6"/>
  <c r="Y536" i="6"/>
  <c r="R584" i="6"/>
  <c r="Y584" i="6"/>
  <c r="R632" i="6"/>
  <c r="Y632" i="6"/>
  <c r="AA632" i="6" s="1"/>
  <c r="AB632" i="6" s="1"/>
  <c r="S792" i="6"/>
  <c r="Z792" i="6"/>
  <c r="Q840" i="6"/>
  <c r="X840" i="6"/>
  <c r="Q888" i="6"/>
  <c r="X888" i="6"/>
  <c r="W888" i="6"/>
  <c r="R1000" i="6"/>
  <c r="Y1000" i="6"/>
  <c r="S640" i="6"/>
  <c r="Z640" i="6"/>
  <c r="R33" i="6"/>
  <c r="Y33" i="6"/>
  <c r="Q273" i="6"/>
  <c r="X273" i="6"/>
  <c r="W273" i="6"/>
  <c r="AA273" i="6" s="1"/>
  <c r="AB273" i="6" s="1"/>
  <c r="S545" i="6"/>
  <c r="Z545" i="6"/>
  <c r="X657" i="6"/>
  <c r="W657" i="6"/>
  <c r="P993" i="6"/>
  <c r="X993" i="6"/>
  <c r="W993" i="6"/>
  <c r="Q124" i="6"/>
  <c r="X124" i="6"/>
  <c r="W124" i="6"/>
  <c r="Q25" i="6"/>
  <c r="X25" i="6"/>
  <c r="W25" i="6"/>
  <c r="R185" i="6"/>
  <c r="Y185" i="6"/>
  <c r="R233" i="6"/>
  <c r="Y233" i="6"/>
  <c r="R176" i="6"/>
  <c r="Y176" i="6"/>
  <c r="R768" i="6"/>
  <c r="Y768" i="6"/>
  <c r="S706" i="6"/>
  <c r="Z706" i="6"/>
  <c r="Q908" i="6"/>
  <c r="X908" i="6"/>
  <c r="W908" i="6"/>
  <c r="S106" i="6"/>
  <c r="Z106" i="6"/>
  <c r="S154" i="6"/>
  <c r="Z154" i="6"/>
  <c r="S298" i="6"/>
  <c r="Z298" i="6"/>
  <c r="AA298" i="6" s="1"/>
  <c r="AB298" i="6" s="1"/>
  <c r="S346" i="6"/>
  <c r="Z346" i="6"/>
  <c r="P650" i="6"/>
  <c r="X650" i="6"/>
  <c r="W650" i="6"/>
  <c r="Q698" i="6"/>
  <c r="X698" i="6"/>
  <c r="W698" i="6"/>
  <c r="P746" i="6"/>
  <c r="X746" i="6"/>
  <c r="W746" i="6"/>
  <c r="R890" i="6"/>
  <c r="Y890" i="6"/>
  <c r="R986" i="6"/>
  <c r="Y986" i="6"/>
  <c r="S146" i="6"/>
  <c r="Z146" i="6"/>
  <c r="S434" i="6"/>
  <c r="Z434" i="6"/>
  <c r="S546" i="6"/>
  <c r="Z546" i="6"/>
  <c r="S978" i="6"/>
  <c r="Z978" i="6"/>
  <c r="Q300" i="6"/>
  <c r="X300" i="6"/>
  <c r="W300" i="6"/>
  <c r="S155" i="6"/>
  <c r="Z155" i="6"/>
  <c r="R203" i="6"/>
  <c r="Y203" i="6"/>
  <c r="Q251" i="6"/>
  <c r="X251" i="6"/>
  <c r="AA251" i="6" s="1"/>
  <c r="AB251" i="6" s="1"/>
  <c r="W251" i="6"/>
  <c r="R299" i="6"/>
  <c r="Y299" i="6"/>
  <c r="Q347" i="6"/>
  <c r="X347" i="6"/>
  <c r="S539" i="6"/>
  <c r="Z539" i="6"/>
  <c r="S715" i="6"/>
  <c r="Z715" i="6"/>
  <c r="S779" i="6"/>
  <c r="Z779" i="6"/>
  <c r="S572" i="6"/>
  <c r="Z572" i="6"/>
  <c r="R364" i="6"/>
  <c r="Y364" i="6"/>
  <c r="AA111" i="6"/>
  <c r="AB111" i="6" s="1"/>
  <c r="Q690" i="6"/>
  <c r="X690" i="6"/>
  <c r="S84" i="6"/>
  <c r="Z84" i="6"/>
  <c r="R932" i="6"/>
  <c r="Y932" i="6"/>
  <c r="S133" i="6"/>
  <c r="Z133" i="6"/>
  <c r="Q613" i="6"/>
  <c r="X613" i="6"/>
  <c r="R279" i="6"/>
  <c r="Y279" i="6"/>
  <c r="S775" i="6"/>
  <c r="T775" i="6" s="1"/>
  <c r="U775" i="6" s="1"/>
  <c r="Z775" i="6"/>
  <c r="R871" i="6"/>
  <c r="Y871" i="6"/>
  <c r="P209" i="6"/>
  <c r="X209" i="6"/>
  <c r="W209" i="6"/>
  <c r="Q721" i="6"/>
  <c r="X721" i="6"/>
  <c r="R697" i="6"/>
  <c r="Y697" i="6"/>
  <c r="X403" i="6"/>
  <c r="W403" i="6"/>
  <c r="S51" i="6"/>
  <c r="Z51" i="6"/>
  <c r="S259" i="6"/>
  <c r="Z259" i="6"/>
  <c r="R371" i="6"/>
  <c r="Y371" i="6"/>
  <c r="R194" i="6"/>
  <c r="Y194" i="6"/>
  <c r="Q386" i="6"/>
  <c r="X386" i="6"/>
  <c r="R548" i="6"/>
  <c r="Y548" i="6"/>
  <c r="S17" i="6"/>
  <c r="Z17" i="6"/>
  <c r="R246" i="6"/>
  <c r="Y246" i="6"/>
  <c r="R290" i="6"/>
  <c r="Y290" i="6"/>
  <c r="R386" i="6"/>
  <c r="Y386" i="6"/>
  <c r="AA386" i="6" s="1"/>
  <c r="AB386" i="6" s="1"/>
  <c r="R754" i="6"/>
  <c r="Y754" i="6"/>
  <c r="S850" i="6"/>
  <c r="Z850" i="6"/>
  <c r="R454" i="6"/>
  <c r="Y454" i="6"/>
  <c r="X320" i="6"/>
  <c r="W320" i="6"/>
  <c r="Q244" i="6"/>
  <c r="X244" i="6"/>
  <c r="W244" i="6"/>
  <c r="X308" i="6"/>
  <c r="W308" i="6"/>
  <c r="AA308" i="6" s="1"/>
  <c r="AB308" i="6" s="1"/>
  <c r="S372" i="6"/>
  <c r="Z372" i="6"/>
  <c r="S500" i="6"/>
  <c r="Z500" i="6"/>
  <c r="S708" i="6"/>
  <c r="Z708" i="6"/>
  <c r="Q868" i="6"/>
  <c r="X868" i="6"/>
  <c r="W868" i="6"/>
  <c r="R964" i="6"/>
  <c r="Y964" i="6"/>
  <c r="S668" i="6"/>
  <c r="Z668" i="6"/>
  <c r="Q639" i="6"/>
  <c r="X639" i="6"/>
  <c r="W639" i="6"/>
  <c r="Q53" i="6"/>
  <c r="X53" i="6"/>
  <c r="W53" i="6"/>
  <c r="AA53" i="6" s="1"/>
  <c r="AB53" i="6" s="1"/>
  <c r="S229" i="6"/>
  <c r="Z229" i="6"/>
  <c r="Q293" i="6"/>
  <c r="X293" i="6"/>
  <c r="S405" i="6"/>
  <c r="Z405" i="6"/>
  <c r="Q469" i="6"/>
  <c r="X469" i="6"/>
  <c r="W469" i="6"/>
  <c r="Q693" i="6"/>
  <c r="X693" i="6"/>
  <c r="W693" i="6"/>
  <c r="Q741" i="6"/>
  <c r="X741" i="6"/>
  <c r="W741" i="6"/>
  <c r="R789" i="6"/>
  <c r="T789" i="6" s="1"/>
  <c r="U789" i="6" s="1"/>
  <c r="Y789" i="6"/>
  <c r="R837" i="6"/>
  <c r="Y837" i="6"/>
  <c r="S885" i="6"/>
  <c r="Z885" i="6"/>
  <c r="R128" i="6"/>
  <c r="Y128" i="6"/>
  <c r="Q97" i="6"/>
  <c r="X97" i="6"/>
  <c r="W97" i="6"/>
  <c r="Q225" i="6"/>
  <c r="X225" i="6"/>
  <c r="S321" i="6"/>
  <c r="Z321" i="6"/>
  <c r="R641" i="6"/>
  <c r="Y641" i="6"/>
  <c r="AA641" i="6" s="1"/>
  <c r="AB641" i="6" s="1"/>
  <c r="Q737" i="6"/>
  <c r="X737" i="6"/>
  <c r="W737" i="6"/>
  <c r="R833" i="6"/>
  <c r="Y833" i="6"/>
  <c r="X945" i="6"/>
  <c r="W945" i="6"/>
  <c r="R829" i="6"/>
  <c r="Y829" i="6"/>
  <c r="Q414" i="6"/>
  <c r="X414" i="6"/>
  <c r="S246" i="6"/>
  <c r="Z246" i="6"/>
  <c r="S790" i="6"/>
  <c r="Z790" i="6"/>
  <c r="S854" i="6"/>
  <c r="Z854" i="6"/>
  <c r="S966" i="6"/>
  <c r="Z966" i="6"/>
  <c r="S610" i="6"/>
  <c r="Z610" i="6"/>
  <c r="X76" i="6"/>
  <c r="W76" i="6"/>
  <c r="Q974" i="6"/>
  <c r="X974" i="6"/>
  <c r="Q151" i="6"/>
  <c r="X151" i="6"/>
  <c r="W151" i="6"/>
  <c r="Q199" i="6"/>
  <c r="X199" i="6"/>
  <c r="W199" i="6"/>
  <c r="R359" i="6"/>
  <c r="T359" i="6" s="1"/>
  <c r="U359" i="6" s="1"/>
  <c r="Y359" i="6"/>
  <c r="R407" i="6"/>
  <c r="Y407" i="6"/>
  <c r="R455" i="6"/>
  <c r="Y455" i="6"/>
  <c r="S663" i="6"/>
  <c r="Z663" i="6"/>
  <c r="Q759" i="6"/>
  <c r="X759" i="6"/>
  <c r="W759" i="6"/>
  <c r="S807" i="6"/>
  <c r="Z807" i="6"/>
  <c r="R96" i="6"/>
  <c r="Y96" i="6"/>
  <c r="S384" i="6"/>
  <c r="Z384" i="6"/>
  <c r="AA384" i="6" s="1"/>
  <c r="AB384" i="6" s="1"/>
  <c r="S704" i="6"/>
  <c r="Z704" i="6"/>
  <c r="S946" i="6"/>
  <c r="Z946" i="6"/>
  <c r="X206" i="6"/>
  <c r="W206" i="6"/>
  <c r="S200" i="6"/>
  <c r="Z200" i="6"/>
  <c r="Q248" i="6"/>
  <c r="X248" i="6"/>
  <c r="Q296" i="6"/>
  <c r="X296" i="6"/>
  <c r="W296" i="6"/>
  <c r="Q344" i="6"/>
  <c r="X344" i="6"/>
  <c r="W344" i="6"/>
  <c r="AA344" i="6" s="1"/>
  <c r="AB344" i="6" s="1"/>
  <c r="X392" i="6"/>
  <c r="W392" i="6"/>
  <c r="Q536" i="6"/>
  <c r="X536" i="6"/>
  <c r="Q584" i="6"/>
  <c r="X584" i="6"/>
  <c r="S632" i="6"/>
  <c r="Z632" i="6"/>
  <c r="R744" i="6"/>
  <c r="Y744" i="6"/>
  <c r="P792" i="6"/>
  <c r="X792" i="6"/>
  <c r="W792" i="6"/>
  <c r="R840" i="6"/>
  <c r="Y840" i="6"/>
  <c r="S1000" i="6"/>
  <c r="T1000" i="6" s="1"/>
  <c r="U1000" i="6" s="1"/>
  <c r="Z1000" i="6"/>
  <c r="R352" i="6"/>
  <c r="Y352" i="6"/>
  <c r="Q33" i="6"/>
  <c r="X33" i="6"/>
  <c r="W33" i="6"/>
  <c r="S273" i="6"/>
  <c r="Z273" i="6"/>
  <c r="S657" i="6"/>
  <c r="Z657" i="6"/>
  <c r="Q881" i="6"/>
  <c r="X881" i="6"/>
  <c r="X207" i="6"/>
  <c r="W207" i="6"/>
  <c r="S25" i="6"/>
  <c r="Z25" i="6"/>
  <c r="AA25" i="6" s="1"/>
  <c r="AB25" i="6" s="1"/>
  <c r="R137" i="6"/>
  <c r="Y137" i="6"/>
  <c r="X185" i="6"/>
  <c r="W185" i="6"/>
  <c r="Q233" i="6"/>
  <c r="X233" i="6"/>
  <c r="W233" i="6"/>
  <c r="R441" i="6"/>
  <c r="Y441" i="6"/>
  <c r="R489" i="6"/>
  <c r="Y489" i="6"/>
  <c r="R537" i="6"/>
  <c r="Y537" i="6"/>
  <c r="R585" i="6"/>
  <c r="Y585" i="6"/>
  <c r="R633" i="6"/>
  <c r="Y633" i="6"/>
  <c r="R681" i="6"/>
  <c r="Y681" i="6"/>
  <c r="R777" i="6"/>
  <c r="Y777" i="6"/>
  <c r="R825" i="6"/>
  <c r="Y825" i="6"/>
  <c r="S176" i="6"/>
  <c r="Z176" i="6"/>
  <c r="S892" i="6"/>
  <c r="Z892" i="6"/>
  <c r="Q943" i="6"/>
  <c r="X943" i="6"/>
  <c r="W943" i="6"/>
  <c r="Q218" i="6"/>
  <c r="X218" i="6"/>
  <c r="AA218" i="6" s="1"/>
  <c r="AB218" i="6" s="1"/>
  <c r="W218" i="6"/>
  <c r="Q410" i="6"/>
  <c r="X410" i="6"/>
  <c r="P458" i="6"/>
  <c r="X458" i="6"/>
  <c r="W458" i="6"/>
  <c r="X602" i="6"/>
  <c r="W602" i="6"/>
  <c r="R794" i="6"/>
  <c r="Y794" i="6"/>
  <c r="R842" i="6"/>
  <c r="Y842" i="6"/>
  <c r="S890" i="6"/>
  <c r="Z890" i="6"/>
  <c r="S986" i="6"/>
  <c r="Z986" i="6"/>
  <c r="AA986" i="6" s="1"/>
  <c r="AB986" i="6" s="1"/>
  <c r="Q738" i="6"/>
  <c r="X738" i="6"/>
  <c r="W738" i="6"/>
  <c r="Q978" i="6"/>
  <c r="X978" i="6"/>
  <c r="Q383" i="6"/>
  <c r="X383" i="6"/>
  <c r="S203" i="6"/>
  <c r="Z203" i="6"/>
  <c r="R251" i="6"/>
  <c r="Y251" i="6"/>
  <c r="S299" i="6"/>
  <c r="Z299" i="6"/>
  <c r="R347" i="6"/>
  <c r="Y347" i="6"/>
  <c r="Q395" i="6"/>
  <c r="T395" i="6" s="1"/>
  <c r="U395" i="6" s="1"/>
  <c r="X395" i="6"/>
  <c r="R491" i="6"/>
  <c r="Y491" i="6"/>
  <c r="R603" i="6"/>
  <c r="Y603" i="6"/>
  <c r="S651" i="6"/>
  <c r="Z651" i="6"/>
  <c r="R843" i="6"/>
  <c r="Y843" i="6"/>
  <c r="S955" i="6"/>
  <c r="Z955" i="6"/>
  <c r="S735" i="6"/>
  <c r="Z735" i="6"/>
  <c r="X766" i="6"/>
  <c r="W766" i="6"/>
  <c r="R124" i="6"/>
  <c r="Y124" i="6"/>
  <c r="S188" i="6"/>
  <c r="Z188" i="6"/>
  <c r="S499" i="6"/>
  <c r="Z499" i="6"/>
  <c r="R418" i="6"/>
  <c r="Y418" i="6"/>
  <c r="S20" i="6"/>
  <c r="Z20" i="6"/>
  <c r="Q884" i="6"/>
  <c r="X884" i="6"/>
  <c r="W884" i="6"/>
  <c r="S757" i="6"/>
  <c r="Z757" i="6"/>
  <c r="AA757" i="6" s="1"/>
  <c r="AB757" i="6" s="1"/>
  <c r="R624" i="6"/>
  <c r="Y624" i="6"/>
  <c r="Q673" i="6"/>
  <c r="X673" i="6"/>
  <c r="W673" i="6"/>
  <c r="S504" i="6"/>
  <c r="Z504" i="6"/>
  <c r="R727" i="6"/>
  <c r="Y727" i="6"/>
  <c r="Q1001" i="6"/>
  <c r="X1001" i="6"/>
  <c r="W1001" i="6"/>
  <c r="S579" i="6"/>
  <c r="Z579" i="6"/>
  <c r="S739" i="6"/>
  <c r="Z739" i="6"/>
  <c r="AA739" i="6" s="1"/>
  <c r="AB739" i="6" s="1"/>
  <c r="Q447" i="6"/>
  <c r="X447" i="6"/>
  <c r="W447" i="6"/>
  <c r="S194" i="6"/>
  <c r="Z194" i="6"/>
  <c r="R16" i="6"/>
  <c r="Y16" i="6"/>
  <c r="R197" i="6"/>
  <c r="Y197" i="6"/>
  <c r="Q491" i="6"/>
  <c r="X491" i="6"/>
  <c r="W491" i="6"/>
  <c r="S3" i="6"/>
  <c r="Z3" i="6"/>
  <c r="R163" i="6"/>
  <c r="Y163" i="6"/>
  <c r="S483" i="6"/>
  <c r="Z483" i="6"/>
  <c r="S851" i="6"/>
  <c r="Z851" i="6"/>
  <c r="S290" i="6"/>
  <c r="Z290" i="6"/>
  <c r="S386" i="6"/>
  <c r="Z386" i="6"/>
  <c r="R482" i="6"/>
  <c r="Y482" i="6"/>
  <c r="R658" i="6"/>
  <c r="Y658" i="6"/>
  <c r="Q754" i="6"/>
  <c r="X754" i="6"/>
  <c r="Q850" i="6"/>
  <c r="X850" i="6"/>
  <c r="AA850" i="6" s="1"/>
  <c r="AB850" i="6" s="1"/>
  <c r="W850" i="6"/>
  <c r="R373" i="6"/>
  <c r="Y373" i="6"/>
  <c r="Q366" i="6"/>
  <c r="X366" i="6"/>
  <c r="W366" i="6"/>
  <c r="Q4" i="6"/>
  <c r="X4" i="6"/>
  <c r="Q68" i="6"/>
  <c r="X68" i="6"/>
  <c r="W68" i="6"/>
  <c r="Q436" i="6"/>
  <c r="X436" i="6"/>
  <c r="Q500" i="6"/>
  <c r="X500" i="6"/>
  <c r="W500" i="6"/>
  <c r="AA500" i="6" s="1"/>
  <c r="AB500" i="6" s="1"/>
  <c r="S564" i="6"/>
  <c r="Z564" i="6"/>
  <c r="R772" i="6"/>
  <c r="Y772" i="6"/>
  <c r="Q820" i="6"/>
  <c r="X820" i="6"/>
  <c r="W820" i="6"/>
  <c r="S868" i="6"/>
  <c r="Z868" i="6"/>
  <c r="P916" i="6"/>
  <c r="X916" i="6"/>
  <c r="W916" i="6"/>
  <c r="S831" i="6"/>
  <c r="Z831" i="6"/>
  <c r="X715" i="6"/>
  <c r="W715" i="6"/>
  <c r="AA715" i="6" s="1"/>
  <c r="AB715" i="6" s="1"/>
  <c r="S53" i="6"/>
  <c r="Z53" i="6"/>
  <c r="Q117" i="6"/>
  <c r="X117" i="6"/>
  <c r="S293" i="6"/>
  <c r="Z293" i="6"/>
  <c r="S469" i="6"/>
  <c r="Z469" i="6"/>
  <c r="Q533" i="6"/>
  <c r="X533" i="6"/>
  <c r="W533" i="6"/>
  <c r="S645" i="6"/>
  <c r="Z645" i="6"/>
  <c r="S693" i="6"/>
  <c r="Z693" i="6"/>
  <c r="S741" i="6"/>
  <c r="Z741" i="6"/>
  <c r="Q789" i="6"/>
  <c r="X789" i="6"/>
  <c r="X837" i="6"/>
  <c r="W837" i="6"/>
  <c r="Q949" i="6"/>
  <c r="X949" i="6"/>
  <c r="R997" i="6"/>
  <c r="Y997" i="6"/>
  <c r="S128" i="6"/>
  <c r="Z128" i="6"/>
  <c r="S97" i="6"/>
  <c r="Z97" i="6"/>
  <c r="S225" i="6"/>
  <c r="Z225" i="6"/>
  <c r="R561" i="6"/>
  <c r="Y561" i="6"/>
  <c r="Q641" i="6"/>
  <c r="X641" i="6"/>
  <c r="W641" i="6"/>
  <c r="R737" i="6"/>
  <c r="Y737" i="6"/>
  <c r="S833" i="6"/>
  <c r="Z833" i="6"/>
  <c r="Y945" i="6"/>
  <c r="R719" i="6"/>
  <c r="Y719" i="6"/>
  <c r="Q454" i="6"/>
  <c r="X454" i="6"/>
  <c r="S406" i="6"/>
  <c r="Z406" i="6"/>
  <c r="S550" i="6"/>
  <c r="T550" i="6" s="1"/>
  <c r="U550" i="6" s="1"/>
  <c r="Z550" i="6"/>
  <c r="S630" i="6"/>
  <c r="Z630" i="6"/>
  <c r="S742" i="6"/>
  <c r="Z742" i="6"/>
  <c r="Y966" i="6"/>
  <c r="S80" i="6"/>
  <c r="Z80" i="6"/>
  <c r="R368" i="6"/>
  <c r="Y368" i="6"/>
  <c r="S656" i="6"/>
  <c r="Z656" i="6"/>
  <c r="S962" i="6"/>
  <c r="Z962" i="6"/>
  <c r="Q159" i="6"/>
  <c r="X159" i="6"/>
  <c r="AA159" i="6" s="1"/>
  <c r="AB159" i="6" s="1"/>
  <c r="W159" i="6"/>
  <c r="R7" i="6"/>
  <c r="Y7" i="6"/>
  <c r="S55" i="6"/>
  <c r="Z55" i="6"/>
  <c r="R103" i="6"/>
  <c r="Y103" i="6"/>
  <c r="S151" i="6"/>
  <c r="Z151" i="6"/>
  <c r="R263" i="6"/>
  <c r="Y263" i="6"/>
  <c r="Q359" i="6"/>
  <c r="X359" i="6"/>
  <c r="Q407" i="6"/>
  <c r="X407" i="6"/>
  <c r="S455" i="6"/>
  <c r="Z455" i="6"/>
  <c r="R615" i="6"/>
  <c r="Y615" i="6"/>
  <c r="X663" i="6"/>
  <c r="W663" i="6"/>
  <c r="Q711" i="6"/>
  <c r="X711" i="6"/>
  <c r="W711" i="6"/>
  <c r="R759" i="6"/>
  <c r="Y759" i="6"/>
  <c r="R855" i="6"/>
  <c r="Y855" i="6"/>
  <c r="S919" i="6"/>
  <c r="Z919" i="6"/>
  <c r="Q967" i="6"/>
  <c r="X967" i="6"/>
  <c r="S96" i="6"/>
  <c r="Z96" i="6"/>
  <c r="Q946" i="6"/>
  <c r="X946" i="6"/>
  <c r="W946" i="6"/>
  <c r="Q334" i="6"/>
  <c r="X334" i="6"/>
  <c r="Q24" i="6"/>
  <c r="X24" i="6"/>
  <c r="P200" i="6"/>
  <c r="X200" i="6"/>
  <c r="W200" i="6"/>
  <c r="S296" i="6"/>
  <c r="Z296" i="6"/>
  <c r="S584" i="6"/>
  <c r="Z584" i="6"/>
  <c r="AA584" i="6" s="1"/>
  <c r="AB584" i="6" s="1"/>
  <c r="Q632" i="6"/>
  <c r="X632" i="6"/>
  <c r="W632" i="6"/>
  <c r="S696" i="6"/>
  <c r="Z696" i="6"/>
  <c r="P744" i="6"/>
  <c r="X744" i="6"/>
  <c r="W744" i="6"/>
  <c r="Y792" i="6"/>
  <c r="S840" i="6"/>
  <c r="Z840" i="6"/>
  <c r="S952" i="6"/>
  <c r="Z952" i="6"/>
  <c r="S33" i="6"/>
  <c r="Z33" i="6"/>
  <c r="R401" i="6"/>
  <c r="Y401" i="6"/>
  <c r="R481" i="6"/>
  <c r="Y481" i="6"/>
  <c r="R689" i="6"/>
  <c r="Y689" i="6"/>
  <c r="Q785" i="6"/>
  <c r="X785" i="6"/>
  <c r="R881" i="6"/>
  <c r="Y881" i="6"/>
  <c r="S993" i="6"/>
  <c r="Z993" i="6"/>
  <c r="Q252" i="6"/>
  <c r="X252" i="6"/>
  <c r="W252" i="6"/>
  <c r="R89" i="6"/>
  <c r="Y89" i="6"/>
  <c r="AA89" i="6" s="1"/>
  <c r="AB89" i="6" s="1"/>
  <c r="Q137" i="6"/>
  <c r="X137" i="6"/>
  <c r="S185" i="6"/>
  <c r="Z185" i="6"/>
  <c r="S233" i="6"/>
  <c r="Z233" i="6"/>
  <c r="R297" i="6"/>
  <c r="Y297" i="6"/>
  <c r="R345" i="6"/>
  <c r="Y345" i="6"/>
  <c r="Q441" i="6"/>
  <c r="X441" i="6"/>
  <c r="W441" i="6"/>
  <c r="Q489" i="6"/>
  <c r="X489" i="6"/>
  <c r="Q537" i="6"/>
  <c r="X537" i="6"/>
  <c r="Q585" i="6"/>
  <c r="X585" i="6"/>
  <c r="W585" i="6"/>
  <c r="X633" i="6"/>
  <c r="W633" i="6"/>
  <c r="R729" i="6"/>
  <c r="Y729" i="6"/>
  <c r="S889" i="6"/>
  <c r="Z889" i="6"/>
  <c r="X937" i="6"/>
  <c r="W937" i="6"/>
  <c r="S985" i="6"/>
  <c r="Z985" i="6"/>
  <c r="S768" i="6"/>
  <c r="Z768" i="6"/>
  <c r="R685" i="6"/>
  <c r="Y685" i="6"/>
  <c r="Q26" i="6"/>
  <c r="X26" i="6"/>
  <c r="W26" i="6"/>
  <c r="Q74" i="6"/>
  <c r="X74" i="6"/>
  <c r="AA327" i="6"/>
  <c r="AB327" i="6" s="1"/>
  <c r="R179" i="6"/>
  <c r="Y179" i="6"/>
  <c r="R302" i="6"/>
  <c r="Y302" i="6"/>
  <c r="S211" i="6"/>
  <c r="Z211" i="6"/>
  <c r="S947" i="6"/>
  <c r="Z947" i="6"/>
  <c r="R98" i="6"/>
  <c r="Y98" i="6"/>
  <c r="P290" i="6"/>
  <c r="X290" i="6"/>
  <c r="W290" i="6"/>
  <c r="S754" i="6"/>
  <c r="Z754" i="6"/>
  <c r="R483" i="6"/>
  <c r="Y483" i="6"/>
  <c r="S531" i="6"/>
  <c r="Z531" i="6"/>
  <c r="R739" i="6"/>
  <c r="Y739" i="6"/>
  <c r="S899" i="6"/>
  <c r="Z899" i="6"/>
  <c r="R947" i="6"/>
  <c r="Y947" i="6"/>
  <c r="S98" i="6"/>
  <c r="Z98" i="6"/>
  <c r="Q482" i="6"/>
  <c r="X482" i="6"/>
  <c r="W482" i="6"/>
  <c r="S323" i="6"/>
  <c r="Z323" i="6"/>
  <c r="S371" i="6"/>
  <c r="Z371" i="6"/>
  <c r="S691" i="6"/>
  <c r="T691" i="6" s="1"/>
  <c r="U691" i="6" s="1"/>
  <c r="Z691" i="6"/>
  <c r="R899" i="6"/>
  <c r="Y899" i="6"/>
  <c r="R152" i="6"/>
  <c r="Y152" i="6"/>
  <c r="Q526" i="6"/>
  <c r="X526" i="6"/>
  <c r="W526" i="6"/>
  <c r="Y115" i="6"/>
  <c r="S163" i="6"/>
  <c r="Z163" i="6"/>
  <c r="Y275" i="6"/>
  <c r="R435" i="6"/>
  <c r="Y435" i="6"/>
  <c r="S643" i="6"/>
  <c r="Z643" i="6"/>
  <c r="AA643" i="6" s="1"/>
  <c r="AB643" i="6" s="1"/>
  <c r="R691" i="6"/>
  <c r="Y691" i="6"/>
  <c r="S803" i="6"/>
  <c r="Z803" i="6"/>
  <c r="R851" i="6"/>
  <c r="Y851" i="6"/>
  <c r="Q34" i="6"/>
  <c r="X34" i="6"/>
  <c r="S482" i="6"/>
  <c r="Z482" i="6"/>
  <c r="Q658" i="6"/>
  <c r="X658" i="6"/>
  <c r="W658" i="6"/>
  <c r="AA658" i="6" s="1"/>
  <c r="AB658" i="6" s="1"/>
  <c r="R850" i="6"/>
  <c r="Y850" i="6"/>
  <c r="R294" i="6"/>
  <c r="T294" i="6" s="1"/>
  <c r="U294" i="6" s="1"/>
  <c r="Y294" i="6"/>
  <c r="Q406" i="6"/>
  <c r="X406" i="6"/>
  <c r="S4" i="6"/>
  <c r="Z4" i="6"/>
  <c r="S68" i="6"/>
  <c r="Z68" i="6"/>
  <c r="S132" i="6"/>
  <c r="Z132" i="6"/>
  <c r="Q260" i="6"/>
  <c r="X260" i="6"/>
  <c r="W260" i="6"/>
  <c r="Q564" i="6"/>
  <c r="X564" i="6"/>
  <c r="W564" i="6"/>
  <c r="Y724" i="6"/>
  <c r="Q772" i="6"/>
  <c r="X772" i="6"/>
  <c r="W772" i="6"/>
  <c r="AA772" i="6" s="1"/>
  <c r="AB772" i="6" s="1"/>
  <c r="R820" i="6"/>
  <c r="Y820" i="6"/>
  <c r="R868" i="6"/>
  <c r="Y868" i="6"/>
  <c r="Y916" i="6"/>
  <c r="S980" i="6"/>
  <c r="Z980" i="6"/>
  <c r="R830" i="6"/>
  <c r="Y830" i="6"/>
  <c r="Q750" i="6"/>
  <c r="X750" i="6"/>
  <c r="S117" i="6"/>
  <c r="Z117" i="6"/>
  <c r="AA117" i="6" s="1"/>
  <c r="AB117" i="6" s="1"/>
  <c r="Q181" i="6"/>
  <c r="X181" i="6"/>
  <c r="W181" i="6"/>
  <c r="Q357" i="6"/>
  <c r="X357" i="6"/>
  <c r="W357" i="6"/>
  <c r="S533" i="6"/>
  <c r="Z533" i="6"/>
  <c r="Q597" i="6"/>
  <c r="X597" i="6"/>
  <c r="W597" i="6"/>
  <c r="S789" i="6"/>
  <c r="Z789" i="6"/>
  <c r="S837" i="6"/>
  <c r="Z837" i="6"/>
  <c r="R901" i="6"/>
  <c r="T901" i="6" s="1"/>
  <c r="U901" i="6" s="1"/>
  <c r="Y901" i="6"/>
  <c r="S949" i="6"/>
  <c r="Z949" i="6"/>
  <c r="X997" i="6"/>
  <c r="W997" i="6"/>
  <c r="R528" i="6"/>
  <c r="Y528" i="6"/>
  <c r="R353" i="6"/>
  <c r="Y353" i="6"/>
  <c r="R465" i="6"/>
  <c r="Y465" i="6"/>
  <c r="P561" i="6"/>
  <c r="X561" i="6"/>
  <c r="W561" i="6"/>
  <c r="S641" i="6"/>
  <c r="Z641" i="6"/>
  <c r="S737" i="6"/>
  <c r="Z737" i="6"/>
  <c r="R614" i="6"/>
  <c r="Y614" i="6"/>
  <c r="Q495" i="6"/>
  <c r="X495" i="6"/>
  <c r="AA495" i="6" s="1"/>
  <c r="AB495" i="6" s="1"/>
  <c r="W495" i="6"/>
  <c r="S182" i="6"/>
  <c r="Z182" i="6"/>
  <c r="S486" i="6"/>
  <c r="Z486" i="6"/>
  <c r="S918" i="6"/>
  <c r="Z918" i="6"/>
  <c r="Q204" i="6"/>
  <c r="X204" i="6"/>
  <c r="W204" i="6"/>
  <c r="AA204" i="6" s="1"/>
  <c r="AB204" i="6" s="1"/>
  <c r="S7" i="6"/>
  <c r="Z7" i="6"/>
  <c r="P55" i="6"/>
  <c r="X55" i="6"/>
  <c r="W55" i="6"/>
  <c r="X103" i="6"/>
  <c r="W103" i="6"/>
  <c r="AA103" i="6" s="1"/>
  <c r="AB103" i="6" s="1"/>
  <c r="P263" i="6"/>
  <c r="X263" i="6"/>
  <c r="W263" i="6"/>
  <c r="S311" i="6"/>
  <c r="Z311" i="6"/>
  <c r="S407" i="6"/>
  <c r="Z407" i="6"/>
  <c r="Q455" i="6"/>
  <c r="X455" i="6"/>
  <c r="AA455" i="6" s="1"/>
  <c r="AB455" i="6" s="1"/>
  <c r="W455" i="6"/>
  <c r="R519" i="6"/>
  <c r="Y519" i="6"/>
  <c r="R567" i="6"/>
  <c r="Y567" i="6"/>
  <c r="Q615" i="6"/>
  <c r="X615" i="6"/>
  <c r="Y663" i="6"/>
  <c r="R711" i="6"/>
  <c r="Y711" i="6"/>
  <c r="S967" i="6"/>
  <c r="Z967" i="6"/>
  <c r="Y816" i="6"/>
  <c r="Q416" i="6"/>
  <c r="X416" i="6"/>
  <c r="S24" i="6"/>
  <c r="T24" i="6" s="1"/>
  <c r="U24" i="6" s="1"/>
  <c r="Z24" i="6"/>
  <c r="Q152" i="6"/>
  <c r="X152" i="6"/>
  <c r="R408" i="6"/>
  <c r="Y408" i="6"/>
  <c r="Y456" i="6"/>
  <c r="Q696" i="6"/>
  <c r="X696" i="6"/>
  <c r="W696" i="6"/>
  <c r="S744" i="6"/>
  <c r="Z744" i="6"/>
  <c r="Q904" i="6"/>
  <c r="X904" i="6"/>
  <c r="Q952" i="6"/>
  <c r="X952" i="6"/>
  <c r="W952" i="6"/>
  <c r="AA952" i="6" s="1"/>
  <c r="AB952" i="6" s="1"/>
  <c r="S352" i="6"/>
  <c r="Z352" i="6"/>
  <c r="R752" i="6"/>
  <c r="Y752" i="6"/>
  <c r="Q177" i="6"/>
  <c r="X177" i="6"/>
  <c r="W177" i="6"/>
  <c r="P401" i="6"/>
  <c r="X401" i="6"/>
  <c r="W401" i="6"/>
  <c r="AA401" i="6" s="1"/>
  <c r="AB401" i="6" s="1"/>
  <c r="R785" i="6"/>
  <c r="Y785" i="6"/>
  <c r="S881" i="6"/>
  <c r="Z881" i="6"/>
  <c r="Q335" i="6"/>
  <c r="X335" i="6"/>
  <c r="AA335" i="6" s="1"/>
  <c r="AB335" i="6" s="1"/>
  <c r="W335" i="6"/>
  <c r="S89" i="6"/>
  <c r="Z89" i="6"/>
  <c r="Q297" i="6"/>
  <c r="X297" i="6"/>
  <c r="W297" i="6"/>
  <c r="S345" i="6"/>
  <c r="Z345" i="6"/>
  <c r="R393" i="6"/>
  <c r="Y393" i="6"/>
  <c r="S441" i="6"/>
  <c r="Z441" i="6"/>
  <c r="S489" i="6"/>
  <c r="Z489" i="6"/>
  <c r="S585" i="6"/>
  <c r="Z585" i="6"/>
  <c r="AA585" i="6" s="1"/>
  <c r="AB585" i="6" s="1"/>
  <c r="S793" i="6"/>
  <c r="Z793" i="6"/>
  <c r="X841" i="6"/>
  <c r="W841" i="6"/>
  <c r="Q889" i="6"/>
  <c r="X889" i="6"/>
  <c r="S937" i="6"/>
  <c r="Z937" i="6"/>
  <c r="X985" i="6"/>
  <c r="W985" i="6"/>
  <c r="R94" i="6"/>
  <c r="Y94" i="6"/>
  <c r="R26" i="6"/>
  <c r="Y26" i="6"/>
  <c r="R74" i="6"/>
  <c r="Y74" i="6"/>
  <c r="AA74" i="6" s="1"/>
  <c r="AB74" i="6" s="1"/>
  <c r="X122" i="6"/>
  <c r="W122" i="6"/>
  <c r="AA122" i="6" s="1"/>
  <c r="AB122" i="6" s="1"/>
  <c r="R170" i="6"/>
  <c r="Y170" i="6"/>
  <c r="R266" i="6"/>
  <c r="Y266" i="6"/>
  <c r="Q314" i="6"/>
  <c r="X314" i="6"/>
  <c r="W314" i="6"/>
  <c r="R362" i="6"/>
  <c r="Y362" i="6"/>
  <c r="S410" i="6"/>
  <c r="Z410" i="6"/>
  <c r="R506" i="6"/>
  <c r="Y506" i="6"/>
  <c r="R554" i="6"/>
  <c r="Y554" i="6"/>
  <c r="S650" i="6"/>
  <c r="Z650" i="6"/>
  <c r="S698" i="6"/>
  <c r="Z698" i="6"/>
  <c r="S746" i="6"/>
  <c r="Z746" i="6"/>
  <c r="Q906" i="6"/>
  <c r="X906" i="6"/>
  <c r="R82" i="6"/>
  <c r="Y82" i="6"/>
  <c r="Q178" i="6"/>
  <c r="X178" i="6"/>
  <c r="W178" i="6"/>
  <c r="AA178" i="6" s="1"/>
  <c r="AB178" i="6" s="1"/>
  <c r="R274" i="6"/>
  <c r="Y274" i="6"/>
  <c r="R370" i="6"/>
  <c r="Y370" i="6"/>
  <c r="Q466" i="6"/>
  <c r="X466" i="6"/>
  <c r="W466" i="6"/>
  <c r="P866" i="6"/>
  <c r="X866" i="6"/>
  <c r="W866" i="6"/>
  <c r="Q508" i="6"/>
  <c r="X508" i="6"/>
  <c r="AA508" i="6" s="1"/>
  <c r="AB508" i="6" s="1"/>
  <c r="R27" i="6"/>
  <c r="Y27" i="6"/>
  <c r="R75" i="6"/>
  <c r="Y75" i="6"/>
  <c r="P123" i="6"/>
  <c r="X123" i="6"/>
  <c r="AA123" i="6" s="1"/>
  <c r="AB123" i="6" s="1"/>
  <c r="W123" i="6"/>
  <c r="Q684" i="6"/>
  <c r="X684" i="6"/>
  <c r="W684" i="6"/>
  <c r="S60" i="6"/>
  <c r="Z60" i="6"/>
  <c r="Q560" i="6"/>
  <c r="X560" i="6"/>
  <c r="R227" i="6"/>
  <c r="Y227" i="6"/>
  <c r="R803" i="6"/>
  <c r="Y803" i="6"/>
  <c r="Q130" i="6"/>
  <c r="X130" i="6"/>
  <c r="R245" i="6"/>
  <c r="Y245" i="6"/>
  <c r="X448" i="6"/>
  <c r="W448" i="6"/>
  <c r="S196" i="6"/>
  <c r="Z196" i="6"/>
  <c r="S628" i="6"/>
  <c r="Z628" i="6"/>
  <c r="X980" i="6"/>
  <c r="W980" i="6"/>
  <c r="R720" i="6"/>
  <c r="Y720" i="6"/>
  <c r="Q784" i="6"/>
  <c r="X784" i="6"/>
  <c r="P245" i="6"/>
  <c r="X245" i="6"/>
  <c r="W245" i="6"/>
  <c r="AA245" i="6" s="1"/>
  <c r="AB245" i="6" s="1"/>
  <c r="Q901" i="6"/>
  <c r="X901" i="6"/>
  <c r="R358" i="6"/>
  <c r="Y358" i="6"/>
  <c r="Q571" i="6"/>
  <c r="X571" i="6"/>
  <c r="W571" i="6"/>
  <c r="R918" i="6"/>
  <c r="Y918" i="6"/>
  <c r="S368" i="6"/>
  <c r="Z368" i="6"/>
  <c r="Q287" i="6"/>
  <c r="X287" i="6"/>
  <c r="Q7" i="6"/>
  <c r="X7" i="6"/>
  <c r="R215" i="6"/>
  <c r="Y215" i="6"/>
  <c r="S263" i="6"/>
  <c r="Z263" i="6"/>
  <c r="X311" i="6"/>
  <c r="W311" i="6"/>
  <c r="Q519" i="6"/>
  <c r="X519" i="6"/>
  <c r="S567" i="6"/>
  <c r="Z567" i="6"/>
  <c r="S615" i="6"/>
  <c r="Z615" i="6"/>
  <c r="S711" i="6"/>
  <c r="Z711" i="6"/>
  <c r="Q775" i="6"/>
  <c r="X775" i="6"/>
  <c r="P919" i="6"/>
  <c r="X919" i="6"/>
  <c r="W919" i="6"/>
  <c r="R967" i="6"/>
  <c r="Y967" i="6"/>
  <c r="Q462" i="6"/>
  <c r="X462" i="6"/>
  <c r="W462" i="6"/>
  <c r="S88" i="6"/>
  <c r="Z88" i="6"/>
  <c r="S152" i="6"/>
  <c r="Z152" i="6"/>
  <c r="R360" i="6"/>
  <c r="Y360" i="6"/>
  <c r="X408" i="6"/>
  <c r="W408" i="6"/>
  <c r="S456" i="6"/>
  <c r="Z456" i="6"/>
  <c r="R504" i="6"/>
  <c r="Y504" i="6"/>
  <c r="R696" i="6"/>
  <c r="Y696" i="6"/>
  <c r="R904" i="6"/>
  <c r="Y904" i="6"/>
  <c r="S752" i="6"/>
  <c r="Z752" i="6"/>
  <c r="S177" i="6"/>
  <c r="Z177" i="6"/>
  <c r="Q305" i="6"/>
  <c r="X305" i="6"/>
  <c r="W305" i="6"/>
  <c r="S401" i="6"/>
  <c r="Z401" i="6"/>
  <c r="X481" i="6"/>
  <c r="W481" i="6"/>
  <c r="R577" i="6"/>
  <c r="Y577" i="6"/>
  <c r="P689" i="6"/>
  <c r="X689" i="6"/>
  <c r="W689" i="6"/>
  <c r="S785" i="6"/>
  <c r="Z785" i="6"/>
  <c r="Q610" i="6"/>
  <c r="X610" i="6"/>
  <c r="Q380" i="6"/>
  <c r="X380" i="6"/>
  <c r="R41" i="6"/>
  <c r="Y41" i="6"/>
  <c r="Q89" i="6"/>
  <c r="X89" i="6"/>
  <c r="W89" i="6"/>
  <c r="S297" i="6"/>
  <c r="Z297" i="6"/>
  <c r="Q345" i="6"/>
  <c r="X345" i="6"/>
  <c r="X393" i="6"/>
  <c r="W393" i="6"/>
  <c r="Q745" i="6"/>
  <c r="X745" i="6"/>
  <c r="W745" i="6"/>
  <c r="P793" i="6"/>
  <c r="X793" i="6"/>
  <c r="W793" i="6"/>
  <c r="AA793" i="6" s="1"/>
  <c r="AB793" i="6" s="1"/>
  <c r="S841" i="6"/>
  <c r="Z841" i="6"/>
  <c r="AA841" i="6" s="1"/>
  <c r="AB841" i="6" s="1"/>
  <c r="R496" i="6"/>
  <c r="Y496" i="6"/>
  <c r="Q126" i="6"/>
  <c r="X126" i="6"/>
  <c r="R122" i="6"/>
  <c r="Y122" i="6"/>
  <c r="S170" i="6"/>
  <c r="Z170" i="6"/>
  <c r="S218" i="6"/>
  <c r="Z218" i="6"/>
  <c r="R314" i="6"/>
  <c r="Y314" i="6"/>
  <c r="S458" i="6"/>
  <c r="Z458" i="6"/>
  <c r="S602" i="6"/>
  <c r="Z602" i="6"/>
  <c r="Q810" i="6"/>
  <c r="X810" i="6"/>
  <c r="X858" i="6"/>
  <c r="W858" i="6"/>
  <c r="X954" i="6"/>
  <c r="W954" i="6"/>
  <c r="Q2" i="6"/>
  <c r="X2" i="6"/>
  <c r="W2" i="6"/>
  <c r="P2" i="6"/>
  <c r="S82" i="6"/>
  <c r="Z82" i="6"/>
  <c r="R178" i="6"/>
  <c r="Y178" i="6"/>
  <c r="S274" i="6"/>
  <c r="Z274" i="6"/>
  <c r="S370" i="6"/>
  <c r="Z370" i="6"/>
  <c r="R466" i="6"/>
  <c r="Y466" i="6"/>
  <c r="R642" i="6"/>
  <c r="Y642" i="6"/>
  <c r="X543" i="6"/>
  <c r="W543" i="6"/>
  <c r="S27" i="6"/>
  <c r="Z27" i="6"/>
  <c r="S75" i="6"/>
  <c r="Z75" i="6"/>
  <c r="R123" i="6"/>
  <c r="Y123" i="6"/>
  <c r="Q171" i="6"/>
  <c r="X171" i="6"/>
  <c r="AA171" i="6" s="1"/>
  <c r="AB171" i="6" s="1"/>
  <c r="Q315" i="6"/>
  <c r="X315" i="6"/>
  <c r="S204" i="6"/>
  <c r="Z204" i="6"/>
  <c r="R316" i="6"/>
  <c r="Y316" i="6"/>
  <c r="S380" i="6"/>
  <c r="Z380" i="6"/>
  <c r="S492" i="6"/>
  <c r="Z492" i="6"/>
  <c r="S684" i="6"/>
  <c r="Z684" i="6"/>
  <c r="Q303" i="6"/>
  <c r="X303" i="6"/>
  <c r="W303" i="6"/>
  <c r="Q61" i="6"/>
  <c r="X61" i="6"/>
  <c r="W61" i="6"/>
  <c r="S205" i="6"/>
  <c r="Z205" i="6"/>
  <c r="S301" i="6"/>
  <c r="Z301" i="6"/>
  <c r="S349" i="6"/>
  <c r="Z349" i="6"/>
  <c r="Q845" i="6"/>
  <c r="X845" i="6"/>
  <c r="W845" i="6"/>
  <c r="Q893" i="6"/>
  <c r="X893" i="6"/>
  <c r="W893" i="6"/>
  <c r="R262" i="6"/>
  <c r="Y262" i="6"/>
  <c r="S318" i="6"/>
  <c r="Z318" i="6"/>
  <c r="R430" i="6"/>
  <c r="Y430" i="6"/>
  <c r="R494" i="6"/>
  <c r="Y494" i="6"/>
  <c r="R558" i="6"/>
  <c r="Y558" i="6"/>
  <c r="S606" i="6"/>
  <c r="Z606" i="6"/>
  <c r="S670" i="6"/>
  <c r="Z670" i="6"/>
  <c r="S734" i="6"/>
  <c r="Z734" i="6"/>
  <c r="S862" i="6"/>
  <c r="Z862" i="6"/>
  <c r="AA862" i="6" s="1"/>
  <c r="AB862" i="6" s="1"/>
  <c r="R212" i="6"/>
  <c r="Y212" i="6"/>
  <c r="S415" i="6"/>
  <c r="Z415" i="6"/>
  <c r="S687" i="6"/>
  <c r="Z687" i="6"/>
  <c r="S847" i="6"/>
  <c r="Z847" i="6"/>
  <c r="S992" i="6"/>
  <c r="Z992" i="6"/>
  <c r="R800" i="6"/>
  <c r="Y800" i="6"/>
  <c r="P518" i="6"/>
  <c r="X518" i="6"/>
  <c r="W518" i="6"/>
  <c r="Q239" i="6"/>
  <c r="X239" i="6"/>
  <c r="X48" i="6"/>
  <c r="P48" i="6"/>
  <c r="W48" i="6"/>
  <c r="Q512" i="6"/>
  <c r="X512" i="6"/>
  <c r="W512" i="6"/>
  <c r="Q83" i="6"/>
  <c r="X83" i="6"/>
  <c r="Q371" i="6"/>
  <c r="X371" i="6"/>
  <c r="X643" i="6"/>
  <c r="W643" i="6"/>
  <c r="Q915" i="6"/>
  <c r="X915" i="6"/>
  <c r="W915" i="6"/>
  <c r="AA915" i="6" s="1"/>
  <c r="AB915" i="6" s="1"/>
  <c r="S212" i="6"/>
  <c r="Z212" i="6"/>
  <c r="R484" i="6"/>
  <c r="Y484" i="6"/>
  <c r="R101" i="6"/>
  <c r="Y101" i="6"/>
  <c r="R437" i="6"/>
  <c r="Y437" i="6"/>
  <c r="R6" i="6"/>
  <c r="Y6" i="6"/>
  <c r="Q534" i="6"/>
  <c r="X534" i="6"/>
  <c r="Q838" i="6"/>
  <c r="X838" i="6"/>
  <c r="R8" i="6"/>
  <c r="Y8" i="6"/>
  <c r="AA8" i="6" s="1"/>
  <c r="AB8" i="6" s="1"/>
  <c r="R952" i="6"/>
  <c r="Y952" i="6"/>
  <c r="P699" i="6"/>
  <c r="X699" i="6"/>
  <c r="W699" i="6"/>
  <c r="X188" i="6"/>
  <c r="W188" i="6"/>
  <c r="P188" i="6"/>
  <c r="P668" i="6"/>
  <c r="X668" i="6"/>
  <c r="W668" i="6"/>
  <c r="Q814" i="6"/>
  <c r="X814" i="6"/>
  <c r="W814" i="6"/>
  <c r="Q40" i="6"/>
  <c r="X40" i="6"/>
  <c r="AA40" i="6" s="1"/>
  <c r="AB40" i="6" s="1"/>
  <c r="W40" i="6"/>
  <c r="S275" i="6"/>
  <c r="Z275" i="6"/>
  <c r="R595" i="6"/>
  <c r="Y595" i="6"/>
  <c r="R34" i="6"/>
  <c r="Y34" i="6"/>
  <c r="Q132" i="6"/>
  <c r="X132" i="6"/>
  <c r="W132" i="6"/>
  <c r="Q324" i="6"/>
  <c r="X324" i="6"/>
  <c r="S388" i="6"/>
  <c r="Z388" i="6"/>
  <c r="S724" i="6"/>
  <c r="Z724" i="6"/>
  <c r="S181" i="6"/>
  <c r="Z181" i="6"/>
  <c r="S528" i="6"/>
  <c r="Z528" i="6"/>
  <c r="Q353" i="6"/>
  <c r="X353" i="6"/>
  <c r="W353" i="6"/>
  <c r="X465" i="6"/>
  <c r="W465" i="6"/>
  <c r="S561" i="6"/>
  <c r="Z561" i="6"/>
  <c r="S945" i="6"/>
  <c r="Z945" i="6"/>
  <c r="S694" i="6"/>
  <c r="Z694" i="6"/>
  <c r="S823" i="6"/>
  <c r="T823" i="6" s="1"/>
  <c r="U823" i="6" s="1"/>
  <c r="Z823" i="6"/>
  <c r="S249" i="6"/>
  <c r="Z249" i="6"/>
  <c r="S227" i="6"/>
  <c r="Z227" i="6"/>
  <c r="Q387" i="6"/>
  <c r="Y387" i="6"/>
  <c r="Q226" i="6"/>
  <c r="X226" i="6"/>
  <c r="W226" i="6"/>
  <c r="X196" i="6"/>
  <c r="W196" i="6"/>
  <c r="S772" i="6"/>
  <c r="Z772" i="6"/>
  <c r="S421" i="6"/>
  <c r="Z421" i="6"/>
  <c r="Q485" i="6"/>
  <c r="X485" i="6"/>
  <c r="W485" i="6"/>
  <c r="Q661" i="6"/>
  <c r="X661" i="6"/>
  <c r="R709" i="6"/>
  <c r="Y709" i="6"/>
  <c r="Q757" i="6"/>
  <c r="X757" i="6"/>
  <c r="S901" i="6"/>
  <c r="Z901" i="6"/>
  <c r="S944" i="6"/>
  <c r="Z944" i="6"/>
  <c r="X129" i="6"/>
  <c r="W129" i="6"/>
  <c r="S465" i="6"/>
  <c r="Z465" i="6"/>
  <c r="R673" i="6"/>
  <c r="Y673" i="6"/>
  <c r="Q865" i="6"/>
  <c r="X865" i="6"/>
  <c r="AA865" i="6" s="1"/>
  <c r="AB865" i="6" s="1"/>
  <c r="X977" i="6"/>
  <c r="W977" i="6"/>
  <c r="R241" i="6"/>
  <c r="Y241" i="6"/>
  <c r="Q606" i="6"/>
  <c r="X606" i="6"/>
  <c r="W606" i="6"/>
  <c r="S38" i="6"/>
  <c r="Z38" i="6"/>
  <c r="S262" i="6"/>
  <c r="Z262" i="6"/>
  <c r="R694" i="6"/>
  <c r="Y694" i="6"/>
  <c r="S806" i="6"/>
  <c r="Z806" i="6"/>
  <c r="R870" i="6"/>
  <c r="Y870" i="6"/>
  <c r="S982" i="6"/>
  <c r="Z982" i="6"/>
  <c r="R144" i="6"/>
  <c r="Y144" i="6"/>
  <c r="R736" i="6"/>
  <c r="Y736" i="6"/>
  <c r="S104" i="6"/>
  <c r="Z104" i="6"/>
  <c r="Q332" i="6"/>
  <c r="X332" i="6"/>
  <c r="AA332" i="6" s="1"/>
  <c r="AB332" i="6" s="1"/>
  <c r="R167" i="6"/>
  <c r="Y167" i="6"/>
  <c r="P215" i="6"/>
  <c r="X215" i="6"/>
  <c r="W215" i="6"/>
  <c r="S519" i="6"/>
  <c r="Z519" i="6"/>
  <c r="Q567" i="6"/>
  <c r="X567" i="6"/>
  <c r="W567" i="6"/>
  <c r="R775" i="6"/>
  <c r="Y775" i="6"/>
  <c r="Q823" i="6"/>
  <c r="X823" i="6"/>
  <c r="Q871" i="6"/>
  <c r="X871" i="6"/>
  <c r="AA871" i="6" s="1"/>
  <c r="AB871" i="6" s="1"/>
  <c r="W871" i="6"/>
  <c r="R919" i="6"/>
  <c r="Y919" i="6"/>
  <c r="S816" i="6"/>
  <c r="Z816" i="6"/>
  <c r="Q539" i="6"/>
  <c r="X539" i="6"/>
  <c r="Q88" i="6"/>
  <c r="X88" i="6"/>
  <c r="W88" i="6"/>
  <c r="R216" i="6"/>
  <c r="Y216" i="6"/>
  <c r="R264" i="6"/>
  <c r="Y264" i="6"/>
  <c r="R312" i="6"/>
  <c r="Y312" i="6"/>
  <c r="AA312" i="6" s="1"/>
  <c r="AB312" i="6" s="1"/>
  <c r="Q360" i="6"/>
  <c r="X360" i="6"/>
  <c r="S408" i="6"/>
  <c r="Z408" i="6"/>
  <c r="X456" i="6"/>
  <c r="W456" i="6"/>
  <c r="AA456" i="6" s="1"/>
  <c r="AB456" i="6" s="1"/>
  <c r="Q504" i="6"/>
  <c r="X504" i="6"/>
  <c r="R552" i="6"/>
  <c r="Y552" i="6"/>
  <c r="Q648" i="6"/>
  <c r="X648" i="6"/>
  <c r="W648" i="6"/>
  <c r="Y808" i="6"/>
  <c r="S904" i="6"/>
  <c r="Z904" i="6"/>
  <c r="AA904" i="6" s="1"/>
  <c r="AB904" i="6" s="1"/>
  <c r="Y64" i="6"/>
  <c r="Q81" i="6"/>
  <c r="X81" i="6"/>
  <c r="S305" i="6"/>
  <c r="Z305" i="6"/>
  <c r="S481" i="6"/>
  <c r="Z481" i="6"/>
  <c r="X577" i="6"/>
  <c r="W577" i="6"/>
  <c r="S689" i="6"/>
  <c r="Z689" i="6"/>
  <c r="R610" i="6"/>
  <c r="Y610" i="6"/>
  <c r="X463" i="6"/>
  <c r="W463" i="6"/>
  <c r="Q41" i="6"/>
  <c r="X41" i="6"/>
  <c r="W41" i="6"/>
  <c r="R249" i="6"/>
  <c r="Y249" i="6"/>
  <c r="R649" i="6"/>
  <c r="Y649" i="6"/>
  <c r="S697" i="6"/>
  <c r="Z697" i="6"/>
  <c r="S745" i="6"/>
  <c r="Z745" i="6"/>
  <c r="R889" i="6"/>
  <c r="Y889" i="6"/>
  <c r="R272" i="6"/>
  <c r="Y272" i="6"/>
  <c r="S496" i="6"/>
  <c r="Z496" i="6"/>
  <c r="Q254" i="6"/>
  <c r="X254" i="6"/>
  <c r="W254" i="6"/>
  <c r="S26" i="6"/>
  <c r="Z26" i="6"/>
  <c r="S74" i="6"/>
  <c r="Z74" i="6"/>
  <c r="S122" i="6"/>
  <c r="Z122" i="6"/>
  <c r="S266" i="6"/>
  <c r="Z266" i="6"/>
  <c r="S362" i="6"/>
  <c r="Z362" i="6"/>
  <c r="S506" i="6"/>
  <c r="Z506" i="6"/>
  <c r="S554" i="6"/>
  <c r="Z554" i="6"/>
  <c r="Q666" i="6"/>
  <c r="X666" i="6"/>
  <c r="AA666" i="6" s="1"/>
  <c r="AB666" i="6" s="1"/>
  <c r="Q714" i="6"/>
  <c r="X714" i="6"/>
  <c r="W714" i="6"/>
  <c r="P762" i="6"/>
  <c r="X762" i="6"/>
  <c r="W762" i="6"/>
  <c r="R906" i="6"/>
  <c r="Y906" i="6"/>
  <c r="R2" i="6"/>
  <c r="Y2" i="6"/>
  <c r="S178" i="6"/>
  <c r="Z178" i="6"/>
  <c r="S466" i="6"/>
  <c r="Z466" i="6"/>
  <c r="Q642" i="6"/>
  <c r="X642" i="6"/>
  <c r="R770" i="6"/>
  <c r="Y770" i="6"/>
  <c r="S172" i="6"/>
  <c r="Z172" i="6"/>
  <c r="X619" i="6"/>
  <c r="W619" i="6"/>
  <c r="S123" i="6"/>
  <c r="Z123" i="6"/>
  <c r="R171" i="6"/>
  <c r="Y171" i="6"/>
  <c r="Q219" i="6"/>
  <c r="X219" i="6"/>
  <c r="W219" i="6"/>
  <c r="AA219" i="6" s="1"/>
  <c r="AB219" i="6" s="1"/>
  <c r="P267" i="6"/>
  <c r="X267" i="6"/>
  <c r="W267" i="6"/>
  <c r="R315" i="6"/>
  <c r="Y315" i="6"/>
  <c r="R507" i="6"/>
  <c r="Y507" i="6"/>
  <c r="S555" i="6"/>
  <c r="Z555" i="6"/>
  <c r="S795" i="6"/>
  <c r="Z795" i="6"/>
  <c r="R859" i="6"/>
  <c r="Y859" i="6"/>
  <c r="R174" i="6"/>
  <c r="Y174" i="6"/>
  <c r="R28" i="6"/>
  <c r="T28" i="6" s="1"/>
  <c r="U28" i="6" s="1"/>
  <c r="Y28" i="6"/>
  <c r="S600" i="6"/>
  <c r="Z600" i="6"/>
  <c r="Q10" i="6"/>
  <c r="X10" i="6"/>
  <c r="R113" i="6"/>
  <c r="Y113" i="6"/>
  <c r="S435" i="6"/>
  <c r="Z435" i="6"/>
  <c r="R643" i="6"/>
  <c r="Y643" i="6"/>
  <c r="S260" i="6"/>
  <c r="Z260" i="6"/>
  <c r="R676" i="6"/>
  <c r="Y676" i="6"/>
  <c r="AA676" i="6" s="1"/>
  <c r="AB676" i="6" s="1"/>
  <c r="Q421" i="6"/>
  <c r="X421" i="6"/>
  <c r="W421" i="6"/>
  <c r="AA421" i="6" s="1"/>
  <c r="AB421" i="6" s="1"/>
  <c r="S597" i="6"/>
  <c r="Z597" i="6"/>
  <c r="S997" i="6"/>
  <c r="Z997" i="6"/>
  <c r="R944" i="6"/>
  <c r="Y944" i="6"/>
  <c r="S342" i="6"/>
  <c r="Z342" i="6"/>
  <c r="S870" i="6"/>
  <c r="Z870" i="6"/>
  <c r="R15" i="6"/>
  <c r="Y15" i="6"/>
  <c r="S18" i="6"/>
  <c r="T18" i="6" s="1"/>
  <c r="U18" i="6" s="1"/>
  <c r="Z18" i="6"/>
  <c r="R69" i="6"/>
  <c r="Y69" i="6"/>
  <c r="Q598" i="6"/>
  <c r="X598" i="6"/>
  <c r="W598" i="6"/>
  <c r="R19" i="6"/>
  <c r="Y19" i="6"/>
  <c r="R67" i="6"/>
  <c r="Y67" i="6"/>
  <c r="S115" i="6"/>
  <c r="Z115" i="6"/>
  <c r="R547" i="6"/>
  <c r="Y547" i="6"/>
  <c r="S595" i="6"/>
  <c r="Z595" i="6"/>
  <c r="S755" i="6"/>
  <c r="Z755" i="6"/>
  <c r="S963" i="6"/>
  <c r="Z963" i="6"/>
  <c r="S34" i="6"/>
  <c r="Z34" i="6"/>
  <c r="AA34" i="6" s="1"/>
  <c r="AB34" i="6" s="1"/>
  <c r="R130" i="6"/>
  <c r="Y130" i="6"/>
  <c r="Q322" i="6"/>
  <c r="X322" i="6"/>
  <c r="R690" i="6"/>
  <c r="Y690" i="6"/>
  <c r="R196" i="6"/>
  <c r="Y196" i="6"/>
  <c r="X492" i="6"/>
  <c r="W492" i="6"/>
  <c r="AA492" i="6" s="1"/>
  <c r="AB492" i="6" s="1"/>
  <c r="Q388" i="6"/>
  <c r="X388" i="6"/>
  <c r="Q516" i="6"/>
  <c r="X516" i="6"/>
  <c r="W516" i="6"/>
  <c r="Q628" i="6"/>
  <c r="X628" i="6"/>
  <c r="W628" i="6"/>
  <c r="Q676" i="6"/>
  <c r="X676" i="6"/>
  <c r="W676" i="6"/>
  <c r="P724" i="6"/>
  <c r="X724" i="6"/>
  <c r="W724" i="6"/>
  <c r="Q932" i="6"/>
  <c r="X932" i="6"/>
  <c r="W932" i="6"/>
  <c r="AA932" i="6" s="1"/>
  <c r="AB932" i="6" s="1"/>
  <c r="R534" i="6"/>
  <c r="Y534" i="6"/>
  <c r="Q822" i="6"/>
  <c r="X822" i="6"/>
  <c r="W822" i="6"/>
  <c r="Q69" i="6"/>
  <c r="X69" i="6"/>
  <c r="S245" i="6"/>
  <c r="Z245" i="6"/>
  <c r="S357" i="6"/>
  <c r="Z357" i="6"/>
  <c r="Q5" i="6"/>
  <c r="X5" i="6"/>
  <c r="W5" i="6"/>
  <c r="S468" i="6"/>
  <c r="Z468" i="6"/>
  <c r="R24" i="6"/>
  <c r="Y24" i="6"/>
  <c r="X636" i="6"/>
  <c r="W636" i="6"/>
  <c r="S19" i="6"/>
  <c r="Z19" i="6"/>
  <c r="S67" i="6"/>
  <c r="Z67" i="6"/>
  <c r="R339" i="6"/>
  <c r="Y339" i="6"/>
  <c r="S387" i="6"/>
  <c r="Z387" i="6"/>
  <c r="R499" i="6"/>
  <c r="Y499" i="6"/>
  <c r="S547" i="6"/>
  <c r="T547" i="6" s="1"/>
  <c r="U547" i="6" s="1"/>
  <c r="Z547" i="6"/>
  <c r="Y755" i="6"/>
  <c r="S915" i="6"/>
  <c r="Z915" i="6"/>
  <c r="R963" i="6"/>
  <c r="Y963" i="6"/>
  <c r="S130" i="6"/>
  <c r="Z130" i="6"/>
  <c r="R226" i="6"/>
  <c r="Y226" i="6"/>
  <c r="R322" i="6"/>
  <c r="Y322" i="6"/>
  <c r="Q418" i="6"/>
  <c r="X418" i="6"/>
  <c r="X514" i="6"/>
  <c r="W514" i="6"/>
  <c r="AA514" i="6" s="1"/>
  <c r="AB514" i="6" s="1"/>
  <c r="S690" i="6"/>
  <c r="Z690" i="6"/>
  <c r="R786" i="6"/>
  <c r="Y786" i="6"/>
  <c r="R898" i="6"/>
  <c r="Y898" i="6"/>
  <c r="R150" i="6"/>
  <c r="Y150" i="6"/>
  <c r="Q527" i="6"/>
  <c r="X527" i="6"/>
  <c r="AA527" i="6" s="1"/>
  <c r="AB527" i="6" s="1"/>
  <c r="W527" i="6"/>
  <c r="X20" i="6"/>
  <c r="W20" i="6"/>
  <c r="Q84" i="6"/>
  <c r="X84" i="6"/>
  <c r="W84" i="6"/>
  <c r="AA84" i="6" s="1"/>
  <c r="AB84" i="6" s="1"/>
  <c r="S452" i="6"/>
  <c r="Z452" i="6"/>
  <c r="S516" i="6"/>
  <c r="Z516" i="6"/>
  <c r="Q580" i="6"/>
  <c r="X580" i="6"/>
  <c r="S676" i="6"/>
  <c r="Z676" i="6"/>
  <c r="Q836" i="6"/>
  <c r="X836" i="6"/>
  <c r="S884" i="6"/>
  <c r="Z884" i="6"/>
  <c r="S932" i="6"/>
  <c r="Z932" i="6"/>
  <c r="R453" i="6"/>
  <c r="Y453" i="6"/>
  <c r="Q860" i="6"/>
  <c r="X860" i="6"/>
  <c r="W860" i="6"/>
  <c r="S69" i="6"/>
  <c r="Z69" i="6"/>
  <c r="Q133" i="6"/>
  <c r="X133" i="6"/>
  <c r="W133" i="6"/>
  <c r="Q309" i="6"/>
  <c r="X309" i="6"/>
  <c r="W309" i="6"/>
  <c r="S485" i="6"/>
  <c r="Z485" i="6"/>
  <c r="Q549" i="6"/>
  <c r="X549" i="6"/>
  <c r="R661" i="6"/>
  <c r="T661" i="6" s="1"/>
  <c r="U661" i="6" s="1"/>
  <c r="Y661" i="6"/>
  <c r="Q709" i="6"/>
  <c r="X709" i="6"/>
  <c r="R757" i="6"/>
  <c r="Y757" i="6"/>
  <c r="X853" i="6"/>
  <c r="W853" i="6"/>
  <c r="S129" i="6"/>
  <c r="Z129" i="6"/>
  <c r="Q257" i="6"/>
  <c r="X257" i="6"/>
  <c r="W257" i="6"/>
  <c r="AA257" i="6" s="1"/>
  <c r="AB257" i="6" s="1"/>
  <c r="S353" i="6"/>
  <c r="Z353" i="6"/>
  <c r="R593" i="6"/>
  <c r="Y593" i="6"/>
  <c r="AA593" i="6" s="1"/>
  <c r="AB593" i="6" s="1"/>
  <c r="Q769" i="6"/>
  <c r="X769" i="6"/>
  <c r="R977" i="6"/>
  <c r="Y977" i="6"/>
  <c r="R190" i="6"/>
  <c r="Y190" i="6"/>
  <c r="Q640" i="6"/>
  <c r="X640" i="6"/>
  <c r="W640" i="6"/>
  <c r="S118" i="6"/>
  <c r="Z118" i="6"/>
  <c r="S422" i="6"/>
  <c r="Z422" i="6"/>
  <c r="S566" i="6"/>
  <c r="Z566" i="6"/>
  <c r="S646" i="6"/>
  <c r="T646" i="6" s="1"/>
  <c r="U646" i="6" s="1"/>
  <c r="Z646" i="6"/>
  <c r="S758" i="6"/>
  <c r="Z758" i="6"/>
  <c r="Y982" i="6"/>
  <c r="S736" i="6"/>
  <c r="Z736" i="6"/>
  <c r="S319" i="6"/>
  <c r="Z319" i="6"/>
  <c r="Q415" i="6"/>
  <c r="X415" i="6"/>
  <c r="R71" i="6"/>
  <c r="Y71" i="6"/>
  <c r="R119" i="6"/>
  <c r="Y119" i="6"/>
  <c r="S167" i="6"/>
  <c r="Z167" i="6"/>
  <c r="R375" i="6"/>
  <c r="Y375" i="6"/>
  <c r="R471" i="6"/>
  <c r="Y471" i="6"/>
  <c r="Q679" i="6"/>
  <c r="X679" i="6"/>
  <c r="S727" i="6"/>
  <c r="Z727" i="6"/>
  <c r="AA727" i="6" s="1"/>
  <c r="AB727" i="6" s="1"/>
  <c r="S871" i="6"/>
  <c r="Z871" i="6"/>
  <c r="R208" i="6"/>
  <c r="Y208" i="6"/>
  <c r="R512" i="6"/>
  <c r="Y512" i="6"/>
  <c r="Q574" i="6"/>
  <c r="X574" i="6"/>
  <c r="AA574" i="6" s="1"/>
  <c r="AB574" i="6" s="1"/>
  <c r="Q216" i="6"/>
  <c r="X216" i="6"/>
  <c r="W216" i="6"/>
  <c r="Q264" i="6"/>
  <c r="X264" i="6"/>
  <c r="AA264" i="6" s="1"/>
  <c r="AB264" i="6" s="1"/>
  <c r="S312" i="6"/>
  <c r="Z312" i="6"/>
  <c r="Q552" i="6"/>
  <c r="X552" i="6"/>
  <c r="R600" i="6"/>
  <c r="Y600" i="6"/>
  <c r="AA600" i="6" s="1"/>
  <c r="AB600" i="6" s="1"/>
  <c r="S648" i="6"/>
  <c r="Z648" i="6"/>
  <c r="S760" i="6"/>
  <c r="Z760" i="6"/>
  <c r="X808" i="6"/>
  <c r="AA808" i="6" s="1"/>
  <c r="AB808" i="6" s="1"/>
  <c r="W808" i="6"/>
  <c r="S856" i="6"/>
  <c r="Z856" i="6"/>
  <c r="X968" i="6"/>
  <c r="W968" i="6"/>
  <c r="R448" i="6"/>
  <c r="Y448" i="6"/>
  <c r="R864" i="6"/>
  <c r="Y864" i="6"/>
  <c r="S81" i="6"/>
  <c r="Z81" i="6"/>
  <c r="S577" i="6"/>
  <c r="Z577" i="6"/>
  <c r="AA577" i="6" s="1"/>
  <c r="AB577" i="6" s="1"/>
  <c r="X929" i="6"/>
  <c r="W929" i="6"/>
  <c r="X540" i="6"/>
  <c r="AA540" i="6" s="1"/>
  <c r="AB540" i="6" s="1"/>
  <c r="W540" i="6"/>
  <c r="S41" i="6"/>
  <c r="Z41" i="6"/>
  <c r="R153" i="6"/>
  <c r="Y153" i="6"/>
  <c r="S201" i="6"/>
  <c r="Z201" i="6"/>
  <c r="AA201" i="6" s="1"/>
  <c r="AB201" i="6" s="1"/>
  <c r="Q249" i="6"/>
  <c r="X249" i="6"/>
  <c r="W249" i="6"/>
  <c r="R409" i="6"/>
  <c r="Y409" i="6"/>
  <c r="AA409" i="6" s="1"/>
  <c r="AB409" i="6" s="1"/>
  <c r="R457" i="6"/>
  <c r="Y457" i="6"/>
  <c r="R553" i="6"/>
  <c r="Y553" i="6"/>
  <c r="AA553" i="6" s="1"/>
  <c r="AB553" i="6" s="1"/>
  <c r="S601" i="6"/>
  <c r="Z601" i="6"/>
  <c r="Q649" i="6"/>
  <c r="X649" i="6"/>
  <c r="Q697" i="6"/>
  <c r="X697" i="6"/>
  <c r="W697" i="6"/>
  <c r="Y841" i="6"/>
  <c r="S272" i="6"/>
  <c r="Z272" i="6"/>
  <c r="R880" i="6"/>
  <c r="Y880" i="6"/>
  <c r="P336" i="6"/>
  <c r="X336" i="6"/>
  <c r="W336" i="6"/>
  <c r="Q234" i="6"/>
  <c r="X234" i="6"/>
  <c r="S314" i="6"/>
  <c r="Z314" i="6"/>
  <c r="AA314" i="6" s="1"/>
  <c r="AB314" i="6" s="1"/>
  <c r="S443" i="6"/>
  <c r="Z443" i="6"/>
  <c r="S667" i="6"/>
  <c r="Z667" i="6"/>
  <c r="S731" i="6"/>
  <c r="Z731" i="6"/>
  <c r="S907" i="6"/>
  <c r="Z907" i="6"/>
  <c r="R971" i="6"/>
  <c r="Y971" i="6"/>
  <c r="R222" i="6"/>
  <c r="Y222" i="6"/>
  <c r="AA222" i="6" s="1"/>
  <c r="AB222" i="6" s="1"/>
  <c r="S76" i="6"/>
  <c r="Z76" i="6"/>
  <c r="R140" i="6"/>
  <c r="Y140" i="6"/>
  <c r="S252" i="6"/>
  <c r="Z252" i="6"/>
  <c r="S316" i="6"/>
  <c r="Z316" i="6"/>
  <c r="S748" i="6"/>
  <c r="Z748" i="6"/>
  <c r="R892" i="6"/>
  <c r="Y892" i="6"/>
  <c r="Q175" i="6"/>
  <c r="X175" i="6"/>
  <c r="R109" i="6"/>
  <c r="Y109" i="6"/>
  <c r="S157" i="6"/>
  <c r="Z157" i="6"/>
  <c r="S253" i="6"/>
  <c r="Z253" i="6"/>
  <c r="R301" i="6"/>
  <c r="Y301" i="6"/>
  <c r="P397" i="6"/>
  <c r="X397" i="6"/>
  <c r="W397" i="6"/>
  <c r="R445" i="6"/>
  <c r="Y445" i="6"/>
  <c r="R493" i="6"/>
  <c r="Y493" i="6"/>
  <c r="R541" i="6"/>
  <c r="Y541" i="6"/>
  <c r="R589" i="6"/>
  <c r="Y589" i="6"/>
  <c r="S685" i="6"/>
  <c r="Z685" i="6"/>
  <c r="S781" i="6"/>
  <c r="Z781" i="6"/>
  <c r="S973" i="6"/>
  <c r="Z973" i="6"/>
  <c r="R324" i="6"/>
  <c r="Y324" i="6"/>
  <c r="S14" i="6"/>
  <c r="Z14" i="6"/>
  <c r="S94" i="6"/>
  <c r="Z94" i="6"/>
  <c r="R318" i="6"/>
  <c r="Y318" i="6"/>
  <c r="S366" i="6"/>
  <c r="Z366" i="6"/>
  <c r="R606" i="6"/>
  <c r="Y606" i="6"/>
  <c r="R670" i="6"/>
  <c r="Y670" i="6"/>
  <c r="S798" i="6"/>
  <c r="Z798" i="6"/>
  <c r="R261" i="6"/>
  <c r="Y261" i="6"/>
  <c r="S239" i="6"/>
  <c r="Z239" i="6"/>
  <c r="R543" i="6"/>
  <c r="Y543" i="6"/>
  <c r="AA543" i="6" s="1"/>
  <c r="AB543" i="6" s="1"/>
  <c r="R687" i="6"/>
  <c r="Y687" i="6"/>
  <c r="R767" i="6"/>
  <c r="T767" i="6" s="1"/>
  <c r="U767" i="6" s="1"/>
  <c r="Y767" i="6"/>
  <c r="R911" i="6"/>
  <c r="Y911" i="6"/>
  <c r="S576" i="6"/>
  <c r="Z576" i="6"/>
  <c r="Q12" i="6"/>
  <c r="X12" i="6"/>
  <c r="W12" i="6"/>
  <c r="X143" i="6"/>
  <c r="X32" i="6"/>
  <c r="Q464" i="6"/>
  <c r="X464" i="6"/>
  <c r="Q960" i="6"/>
  <c r="X960" i="6"/>
  <c r="Q67" i="6"/>
  <c r="X67" i="6"/>
  <c r="AA67" i="6" s="1"/>
  <c r="AB67" i="6" s="1"/>
  <c r="X355" i="6"/>
  <c r="X627" i="6"/>
  <c r="W627" i="6"/>
  <c r="Q899" i="6"/>
  <c r="X899" i="6"/>
  <c r="R180" i="6"/>
  <c r="Y180" i="6"/>
  <c r="Y452" i="6"/>
  <c r="AA452" i="6" s="1"/>
  <c r="AB452" i="6" s="1"/>
  <c r="R85" i="6"/>
  <c r="Y85" i="6"/>
  <c r="AA85" i="6" s="1"/>
  <c r="AB85" i="6" s="1"/>
  <c r="Y421" i="6"/>
  <c r="R981" i="6"/>
  <c r="Y981" i="6"/>
  <c r="Q246" i="6"/>
  <c r="X246" i="6"/>
  <c r="W246" i="6"/>
  <c r="AA246" i="6" s="1"/>
  <c r="AB246" i="6" s="1"/>
  <c r="Y518" i="6"/>
  <c r="R806" i="6"/>
  <c r="Y806" i="6"/>
  <c r="R920" i="6"/>
  <c r="Y920" i="6"/>
  <c r="R683" i="6"/>
  <c r="Y683" i="6"/>
  <c r="Q156" i="6"/>
  <c r="X156" i="6"/>
  <c r="S636" i="6"/>
  <c r="Z636" i="6"/>
  <c r="P62" i="6"/>
  <c r="X62" i="6"/>
  <c r="W62" i="6"/>
  <c r="P702" i="6"/>
  <c r="X702" i="6"/>
  <c r="AA702" i="6" s="1"/>
  <c r="AB702" i="6" s="1"/>
  <c r="W702" i="6"/>
  <c r="W95" i="6"/>
  <c r="AA528" i="6"/>
  <c r="AB528" i="6" s="1"/>
  <c r="AA705" i="6"/>
  <c r="AB705" i="6" s="1"/>
  <c r="AA849" i="6"/>
  <c r="AB849" i="6" s="1"/>
  <c r="AA162" i="6"/>
  <c r="AB162" i="6" s="1"/>
  <c r="AA292" i="6"/>
  <c r="AB292" i="6" s="1"/>
  <c r="AA916" i="6"/>
  <c r="AB916" i="6" s="1"/>
  <c r="AA69" i="6"/>
  <c r="AB69" i="6" s="1"/>
  <c r="AA549" i="6"/>
  <c r="AB549" i="6" s="1"/>
  <c r="AA709" i="6"/>
  <c r="AB709" i="6" s="1"/>
  <c r="AA294" i="6"/>
  <c r="AB294" i="6" s="1"/>
  <c r="AA454" i="6"/>
  <c r="AB454" i="6" s="1"/>
  <c r="AA311" i="6"/>
  <c r="AB311" i="6" s="1"/>
  <c r="AA519" i="6"/>
  <c r="AB519" i="6" s="1"/>
  <c r="AA935" i="6"/>
  <c r="AB935" i="6" s="1"/>
  <c r="AA440" i="6"/>
  <c r="AB440" i="6" s="1"/>
  <c r="AA824" i="6"/>
  <c r="AB824" i="6" s="1"/>
  <c r="AA185" i="6"/>
  <c r="AB185" i="6" s="1"/>
  <c r="Q426" i="6"/>
  <c r="X426" i="6"/>
  <c r="W426" i="6"/>
  <c r="Q474" i="6"/>
  <c r="X474" i="6"/>
  <c r="AA474" i="6" s="1"/>
  <c r="AB474" i="6" s="1"/>
  <c r="P618" i="6"/>
  <c r="X618" i="6"/>
  <c r="W618" i="6"/>
  <c r="R810" i="6"/>
  <c r="T810" i="6" s="1"/>
  <c r="U810" i="6" s="1"/>
  <c r="Y810" i="6"/>
  <c r="R858" i="6"/>
  <c r="Y858" i="6"/>
  <c r="S906" i="6"/>
  <c r="Z906" i="6"/>
  <c r="Q770" i="6"/>
  <c r="X770" i="6"/>
  <c r="S882" i="6"/>
  <c r="Z882" i="6"/>
  <c r="S543" i="6"/>
  <c r="Z543" i="6"/>
  <c r="Q654" i="6"/>
  <c r="X654" i="6"/>
  <c r="W654" i="6"/>
  <c r="S171" i="6"/>
  <c r="Z171" i="6"/>
  <c r="R219" i="6"/>
  <c r="Y219" i="6"/>
  <c r="R267" i="6"/>
  <c r="Y267" i="6"/>
  <c r="S315" i="6"/>
  <c r="Z315" i="6"/>
  <c r="Q363" i="6"/>
  <c r="X363" i="6"/>
  <c r="AA363" i="6" s="1"/>
  <c r="AB363" i="6" s="1"/>
  <c r="R619" i="6"/>
  <c r="Y619" i="6"/>
  <c r="R923" i="6"/>
  <c r="Y923" i="6"/>
  <c r="S971" i="6"/>
  <c r="Z971" i="6"/>
  <c r="S28" i="6"/>
  <c r="Z28" i="6"/>
  <c r="AA28" i="6" s="1"/>
  <c r="AB28" i="6" s="1"/>
  <c r="R204" i="6"/>
  <c r="Y204" i="6"/>
  <c r="R380" i="6"/>
  <c r="Y380" i="6"/>
  <c r="R444" i="6"/>
  <c r="Y444" i="6"/>
  <c r="R492" i="6"/>
  <c r="Y492" i="6"/>
  <c r="Q556" i="6"/>
  <c r="Y556" i="6"/>
  <c r="S972" i="6"/>
  <c r="Z972" i="6"/>
  <c r="Q431" i="6"/>
  <c r="X431" i="6"/>
  <c r="R61" i="6"/>
  <c r="Y61" i="6"/>
  <c r="AA61" i="6" s="1"/>
  <c r="AB61" i="6" s="1"/>
  <c r="S109" i="6"/>
  <c r="Z109" i="6"/>
  <c r="S397" i="6"/>
  <c r="Z397" i="6"/>
  <c r="S445" i="6"/>
  <c r="Z445" i="6"/>
  <c r="S493" i="6"/>
  <c r="Z493" i="6"/>
  <c r="S541" i="6"/>
  <c r="Z541" i="6"/>
  <c r="S589" i="6"/>
  <c r="Z589" i="6"/>
  <c r="S637" i="6"/>
  <c r="Z637" i="6"/>
  <c r="X701" i="6"/>
  <c r="W701" i="6"/>
  <c r="AA701" i="6" s="1"/>
  <c r="AB701" i="6" s="1"/>
  <c r="Q749" i="6"/>
  <c r="X749" i="6"/>
  <c r="Q797" i="6"/>
  <c r="X797" i="6"/>
  <c r="R845" i="6"/>
  <c r="Y845" i="6"/>
  <c r="R893" i="6"/>
  <c r="Y893" i="6"/>
  <c r="Q941" i="6"/>
  <c r="X941" i="6"/>
  <c r="W941" i="6"/>
  <c r="Q989" i="6"/>
  <c r="X989" i="6"/>
  <c r="W989" i="6"/>
  <c r="Y166" i="6"/>
  <c r="S174" i="6"/>
  <c r="Z174" i="6"/>
  <c r="S254" i="6"/>
  <c r="Z254" i="6"/>
  <c r="R382" i="6"/>
  <c r="Y382" i="6"/>
  <c r="R926" i="6"/>
  <c r="Y926" i="6"/>
  <c r="R974" i="6"/>
  <c r="Y974" i="6"/>
  <c r="R37" i="6"/>
  <c r="Y37" i="6"/>
  <c r="Y63" i="6"/>
  <c r="S127" i="6"/>
  <c r="Z127" i="6"/>
  <c r="S191" i="6"/>
  <c r="Z191" i="6"/>
  <c r="R239" i="6"/>
  <c r="Y239" i="6"/>
  <c r="AA239" i="6" s="1"/>
  <c r="AB239" i="6" s="1"/>
  <c r="S303" i="6"/>
  <c r="Z303" i="6"/>
  <c r="R367" i="6"/>
  <c r="Y367" i="6"/>
  <c r="R415" i="6"/>
  <c r="Y415" i="6"/>
  <c r="S479" i="6"/>
  <c r="Z479" i="6"/>
  <c r="S559" i="6"/>
  <c r="Z559" i="6"/>
  <c r="S623" i="6"/>
  <c r="Z623" i="6"/>
  <c r="R847" i="6"/>
  <c r="Y847" i="6"/>
  <c r="AA847" i="6" s="1"/>
  <c r="AB847" i="6" s="1"/>
  <c r="R991" i="6"/>
  <c r="Y991" i="6"/>
  <c r="R688" i="6"/>
  <c r="Y688" i="6"/>
  <c r="S800" i="6"/>
  <c r="Z800" i="6"/>
  <c r="P271" i="6"/>
  <c r="X271" i="6"/>
  <c r="X80" i="6"/>
  <c r="Q544" i="6"/>
  <c r="X544" i="6"/>
  <c r="Y17" i="6"/>
  <c r="Q99" i="6"/>
  <c r="X99" i="6"/>
  <c r="X387" i="6"/>
  <c r="X659" i="6"/>
  <c r="W659" i="6"/>
  <c r="AA659" i="6" s="1"/>
  <c r="AB659" i="6" s="1"/>
  <c r="X931" i="6"/>
  <c r="W931" i="6"/>
  <c r="R228" i="6"/>
  <c r="Y228" i="6"/>
  <c r="R500" i="6"/>
  <c r="Y500" i="6"/>
  <c r="R117" i="6"/>
  <c r="Y117" i="6"/>
  <c r="R469" i="6"/>
  <c r="Y469" i="6"/>
  <c r="S22" i="6"/>
  <c r="Z22" i="6"/>
  <c r="Y278" i="6"/>
  <c r="Q550" i="6"/>
  <c r="X550" i="6"/>
  <c r="Q870" i="6"/>
  <c r="X870" i="6"/>
  <c r="R40" i="6"/>
  <c r="Y40" i="6"/>
  <c r="Q9" i="6"/>
  <c r="X9" i="6"/>
  <c r="W9" i="6"/>
  <c r="Q731" i="6"/>
  <c r="X731" i="6"/>
  <c r="W731" i="6"/>
  <c r="Q220" i="6"/>
  <c r="X220" i="6"/>
  <c r="P700" i="6"/>
  <c r="X700" i="6"/>
  <c r="W700" i="6"/>
  <c r="X142" i="6"/>
  <c r="AA142" i="6" s="1"/>
  <c r="AB142" i="6" s="1"/>
  <c r="W142" i="6"/>
  <c r="Q846" i="6"/>
  <c r="X846" i="6"/>
  <c r="AA544" i="6"/>
  <c r="AB544" i="6" s="1"/>
  <c r="AA417" i="6"/>
  <c r="AB417" i="6" s="1"/>
  <c r="AA721" i="6"/>
  <c r="AB721" i="6" s="1"/>
  <c r="AA194" i="6"/>
  <c r="AB194" i="6" s="1"/>
  <c r="AA690" i="6"/>
  <c r="AB690" i="6" s="1"/>
  <c r="AA835" i="6"/>
  <c r="AB835" i="6" s="1"/>
  <c r="AA725" i="6"/>
  <c r="AB725" i="6" s="1"/>
  <c r="AA119" i="6"/>
  <c r="AB119" i="6" s="1"/>
  <c r="AA343" i="6"/>
  <c r="AB343" i="6" s="1"/>
  <c r="AA535" i="6"/>
  <c r="AB535" i="6" s="1"/>
  <c r="AA472" i="6"/>
  <c r="AB472" i="6" s="1"/>
  <c r="AA840" i="6"/>
  <c r="AB840" i="6" s="1"/>
  <c r="AA217" i="6"/>
  <c r="AB217" i="6" s="1"/>
  <c r="AA985" i="6"/>
  <c r="AB985" i="6" s="1"/>
  <c r="Q905" i="6"/>
  <c r="X905" i="6"/>
  <c r="W905" i="6"/>
  <c r="Q953" i="6"/>
  <c r="X953" i="6"/>
  <c r="AA953" i="6" s="1"/>
  <c r="AB953" i="6" s="1"/>
  <c r="W953" i="6"/>
  <c r="S1001" i="6"/>
  <c r="Z1001" i="6"/>
  <c r="S880" i="6"/>
  <c r="Z880" i="6"/>
  <c r="Q382" i="6"/>
  <c r="X382" i="6"/>
  <c r="Q42" i="6"/>
  <c r="X42" i="6"/>
  <c r="P186" i="6"/>
  <c r="X186" i="6"/>
  <c r="W186" i="6"/>
  <c r="R234" i="6"/>
  <c r="Y234" i="6"/>
  <c r="R426" i="6"/>
  <c r="Y426" i="6"/>
  <c r="AA426" i="6" s="1"/>
  <c r="AB426" i="6" s="1"/>
  <c r="R474" i="6"/>
  <c r="Y474" i="6"/>
  <c r="P522" i="6"/>
  <c r="X522" i="6"/>
  <c r="W522" i="6"/>
  <c r="Q570" i="6"/>
  <c r="X570" i="6"/>
  <c r="W570" i="6"/>
  <c r="R618" i="6"/>
  <c r="Y618" i="6"/>
  <c r="R666" i="6"/>
  <c r="Y666" i="6"/>
  <c r="R714" i="6"/>
  <c r="Y714" i="6"/>
  <c r="R762" i="6"/>
  <c r="Y762" i="6"/>
  <c r="AA762" i="6" s="1"/>
  <c r="AB762" i="6" s="1"/>
  <c r="S810" i="6"/>
  <c r="Z810" i="6"/>
  <c r="S858" i="6"/>
  <c r="Z858" i="6"/>
  <c r="S954" i="6"/>
  <c r="Z954" i="6"/>
  <c r="AA954" i="6" s="1"/>
  <c r="AB954" i="6" s="1"/>
  <c r="S2" i="6"/>
  <c r="Z2" i="6"/>
  <c r="Q306" i="6"/>
  <c r="X306" i="6"/>
  <c r="W306" i="6"/>
  <c r="Q882" i="6"/>
  <c r="X882" i="6"/>
  <c r="S732" i="6"/>
  <c r="Z732" i="6"/>
  <c r="Q688" i="6"/>
  <c r="T688" i="6" s="1"/>
  <c r="U688" i="6" s="1"/>
  <c r="X688" i="6"/>
  <c r="Q91" i="6"/>
  <c r="X91" i="6"/>
  <c r="S219" i="6"/>
  <c r="Z219" i="6"/>
  <c r="S267" i="6"/>
  <c r="Z267" i="6"/>
  <c r="R363" i="6"/>
  <c r="Y363" i="6"/>
  <c r="Q411" i="6"/>
  <c r="X411" i="6"/>
  <c r="X459" i="6"/>
  <c r="W459" i="6"/>
  <c r="S507" i="6"/>
  <c r="Z507" i="6"/>
  <c r="S683" i="6"/>
  <c r="T683" i="6" s="1"/>
  <c r="U683" i="6" s="1"/>
  <c r="Z683" i="6"/>
  <c r="Y747" i="6"/>
  <c r="AA747" i="6" s="1"/>
  <c r="AB747" i="6" s="1"/>
  <c r="R811" i="6"/>
  <c r="Y811" i="6"/>
  <c r="S859" i="6"/>
  <c r="Z859" i="6"/>
  <c r="X46" i="6"/>
  <c r="W46" i="6"/>
  <c r="S92" i="6"/>
  <c r="Z92" i="6"/>
  <c r="R268" i="6"/>
  <c r="Y268" i="6"/>
  <c r="S444" i="6"/>
  <c r="Z444" i="6"/>
  <c r="S556" i="6"/>
  <c r="Z556" i="6"/>
  <c r="R620" i="6"/>
  <c r="Y620" i="6"/>
  <c r="S908" i="6"/>
  <c r="Z908" i="6"/>
  <c r="R972" i="6"/>
  <c r="Y972" i="6"/>
  <c r="Q511" i="6"/>
  <c r="X511" i="6"/>
  <c r="S61" i="6"/>
  <c r="Z61" i="6"/>
  <c r="Q173" i="6"/>
  <c r="X173" i="6"/>
  <c r="AA173" i="6" s="1"/>
  <c r="AB173" i="6" s="1"/>
  <c r="X221" i="6"/>
  <c r="W221" i="6"/>
  <c r="AA221" i="6" s="1"/>
  <c r="AB221" i="6" s="1"/>
  <c r="P269" i="6"/>
  <c r="X269" i="6"/>
  <c r="W269" i="6"/>
  <c r="AA269" i="6" s="1"/>
  <c r="AB269" i="6" s="1"/>
  <c r="Q317" i="6"/>
  <c r="X317" i="6"/>
  <c r="R749" i="6"/>
  <c r="Y749" i="6"/>
  <c r="R797" i="6"/>
  <c r="Y797" i="6"/>
  <c r="R941" i="6"/>
  <c r="Y941" i="6"/>
  <c r="R989" i="6"/>
  <c r="Y989" i="6"/>
  <c r="R126" i="6"/>
  <c r="Y126" i="6"/>
  <c r="S382" i="6"/>
  <c r="Z382" i="6"/>
  <c r="S430" i="6"/>
  <c r="Z430" i="6"/>
  <c r="S494" i="6"/>
  <c r="Z494" i="6"/>
  <c r="S558" i="6"/>
  <c r="Z558" i="6"/>
  <c r="R622" i="6"/>
  <c r="Y622" i="6"/>
  <c r="R814" i="6"/>
  <c r="Y814" i="6"/>
  <c r="S926" i="6"/>
  <c r="Z926" i="6"/>
  <c r="S974" i="6"/>
  <c r="Z974" i="6"/>
  <c r="R127" i="6"/>
  <c r="Y127" i="6"/>
  <c r="R191" i="6"/>
  <c r="T191" i="6" s="1"/>
  <c r="U191" i="6" s="1"/>
  <c r="Y191" i="6"/>
  <c r="R303" i="6"/>
  <c r="Y303" i="6"/>
  <c r="S367" i="6"/>
  <c r="Z367" i="6"/>
  <c r="R559" i="6"/>
  <c r="Y559" i="6"/>
  <c r="R623" i="6"/>
  <c r="Y623" i="6"/>
  <c r="S783" i="6"/>
  <c r="Z783" i="6"/>
  <c r="R927" i="6"/>
  <c r="Y927" i="6"/>
  <c r="Q530" i="6"/>
  <c r="X530" i="6"/>
  <c r="W530" i="6"/>
  <c r="AA530" i="6" s="1"/>
  <c r="AB530" i="6" s="1"/>
  <c r="R118" i="6"/>
  <c r="Y118" i="6"/>
  <c r="X367" i="6"/>
  <c r="AA367" i="6" s="1"/>
  <c r="AB367" i="6" s="1"/>
  <c r="X128" i="6"/>
  <c r="P592" i="6"/>
  <c r="X592" i="6"/>
  <c r="W592" i="6"/>
  <c r="R49" i="6"/>
  <c r="Y49" i="6"/>
  <c r="X115" i="6"/>
  <c r="X419" i="6"/>
  <c r="W419" i="6"/>
  <c r="X675" i="6"/>
  <c r="W675" i="6"/>
  <c r="AA675" i="6" s="1"/>
  <c r="AB675" i="6" s="1"/>
  <c r="X947" i="6"/>
  <c r="W947" i="6"/>
  <c r="AA947" i="6" s="1"/>
  <c r="AB947" i="6" s="1"/>
  <c r="R516" i="6"/>
  <c r="Y516" i="6"/>
  <c r="R133" i="6"/>
  <c r="Y133" i="6"/>
  <c r="Y485" i="6"/>
  <c r="Q38" i="6"/>
  <c r="X38" i="6"/>
  <c r="Q294" i="6"/>
  <c r="X294" i="6"/>
  <c r="R566" i="6"/>
  <c r="Y566" i="6"/>
  <c r="Q886" i="6"/>
  <c r="X886" i="6"/>
  <c r="R72" i="6"/>
  <c r="Y72" i="6"/>
  <c r="S57" i="6"/>
  <c r="Z57" i="6"/>
  <c r="R763" i="6"/>
  <c r="Y763" i="6"/>
  <c r="X268" i="6"/>
  <c r="W268" i="6"/>
  <c r="X732" i="6"/>
  <c r="W732" i="6"/>
  <c r="R158" i="6"/>
  <c r="Y158" i="6"/>
  <c r="X926" i="6"/>
  <c r="W926" i="6"/>
  <c r="AA127" i="6"/>
  <c r="AB127" i="6" s="1"/>
  <c r="AA639" i="6"/>
  <c r="AB639" i="6" s="1"/>
  <c r="AA461" i="6"/>
  <c r="AB461" i="6" s="1"/>
  <c r="AA113" i="6"/>
  <c r="AB113" i="6" s="1"/>
  <c r="AA433" i="6"/>
  <c r="AB433" i="6" s="1"/>
  <c r="AA881" i="6"/>
  <c r="AB881" i="6" s="1"/>
  <c r="AA499" i="6"/>
  <c r="AB499" i="6" s="1"/>
  <c r="AA101" i="6"/>
  <c r="AB101" i="6" s="1"/>
  <c r="AA150" i="6"/>
  <c r="AB150" i="6" s="1"/>
  <c r="AA551" i="6"/>
  <c r="AB551" i="6" s="1"/>
  <c r="AA775" i="6"/>
  <c r="AB775" i="6" s="1"/>
  <c r="AA967" i="6"/>
  <c r="AB967" i="6" s="1"/>
  <c r="AA43" i="6"/>
  <c r="AB43" i="6" s="1"/>
  <c r="S620" i="6"/>
  <c r="Z620" i="6"/>
  <c r="R700" i="6"/>
  <c r="Y700" i="6"/>
  <c r="R908" i="6"/>
  <c r="Y908" i="6"/>
  <c r="Q622" i="6"/>
  <c r="X622" i="6"/>
  <c r="W622" i="6"/>
  <c r="X125" i="6"/>
  <c r="W125" i="6"/>
  <c r="AA125" i="6" s="1"/>
  <c r="AB125" i="6" s="1"/>
  <c r="R173" i="6"/>
  <c r="Y173" i="6"/>
  <c r="R317" i="6"/>
  <c r="Y317" i="6"/>
  <c r="Q365" i="6"/>
  <c r="X365" i="6"/>
  <c r="Q461" i="6"/>
  <c r="X461" i="6"/>
  <c r="Q509" i="6"/>
  <c r="X509" i="6"/>
  <c r="W509" i="6"/>
  <c r="AA509" i="6" s="1"/>
  <c r="AB509" i="6" s="1"/>
  <c r="Q605" i="6"/>
  <c r="X605" i="6"/>
  <c r="AA605" i="6" s="1"/>
  <c r="AB605" i="6" s="1"/>
  <c r="Q653" i="6"/>
  <c r="X653" i="6"/>
  <c r="W653" i="6"/>
  <c r="S701" i="6"/>
  <c r="Z701" i="6"/>
  <c r="S845" i="6"/>
  <c r="Z845" i="6"/>
  <c r="S893" i="6"/>
  <c r="Z893" i="6"/>
  <c r="R38" i="6"/>
  <c r="Y38" i="6"/>
  <c r="S30" i="6"/>
  <c r="Z30" i="6"/>
  <c r="S110" i="6"/>
  <c r="Z110" i="6"/>
  <c r="R334" i="6"/>
  <c r="T334" i="6" s="1"/>
  <c r="U334" i="6" s="1"/>
  <c r="Y334" i="6"/>
  <c r="R686" i="6"/>
  <c r="Y686" i="6"/>
  <c r="R750" i="6"/>
  <c r="Y750" i="6"/>
  <c r="R878" i="6"/>
  <c r="Y878" i="6"/>
  <c r="Q223" i="6"/>
  <c r="X223" i="6"/>
  <c r="S495" i="6"/>
  <c r="Z495" i="6"/>
  <c r="S688" i="6"/>
  <c r="Z688" i="6"/>
  <c r="AA688" i="6" s="1"/>
  <c r="AB688" i="6" s="1"/>
  <c r="R530" i="6"/>
  <c r="Y530" i="6"/>
  <c r="S594" i="6"/>
  <c r="T594" i="6" s="1"/>
  <c r="U594" i="6" s="1"/>
  <c r="Z594" i="6"/>
  <c r="Q14" i="6"/>
  <c r="X14" i="6"/>
  <c r="Q399" i="6"/>
  <c r="X399" i="6"/>
  <c r="X144" i="6"/>
  <c r="Q608" i="6"/>
  <c r="X608" i="6"/>
  <c r="R81" i="6"/>
  <c r="Y81" i="6"/>
  <c r="X131" i="6"/>
  <c r="Q435" i="6"/>
  <c r="X435" i="6"/>
  <c r="W435" i="6"/>
  <c r="Q691" i="6"/>
  <c r="X691" i="6"/>
  <c r="AA691" i="6" s="1"/>
  <c r="AB691" i="6" s="1"/>
  <c r="Q979" i="6"/>
  <c r="X979" i="6"/>
  <c r="Y260" i="6"/>
  <c r="R532" i="6"/>
  <c r="Y532" i="6"/>
  <c r="R165" i="6"/>
  <c r="Y165" i="6"/>
  <c r="R501" i="6"/>
  <c r="Y501" i="6"/>
  <c r="Q54" i="6"/>
  <c r="X54" i="6"/>
  <c r="W54" i="6"/>
  <c r="AA54" i="6" s="1"/>
  <c r="AB54" i="6" s="1"/>
  <c r="R310" i="6"/>
  <c r="Y310" i="6"/>
  <c r="Y582" i="6"/>
  <c r="X902" i="6"/>
  <c r="AA902" i="6" s="1"/>
  <c r="AB902" i="6" s="1"/>
  <c r="Y88" i="6"/>
  <c r="S393" i="6"/>
  <c r="Z393" i="6"/>
  <c r="X779" i="6"/>
  <c r="W779" i="6"/>
  <c r="Q284" i="6"/>
  <c r="X284" i="6"/>
  <c r="S764" i="6"/>
  <c r="Z764" i="6"/>
  <c r="Q190" i="6"/>
  <c r="X190" i="6"/>
  <c r="Q958" i="6"/>
  <c r="X958" i="6"/>
  <c r="W255" i="6"/>
  <c r="AA255" i="6" s="1"/>
  <c r="AB255" i="6" s="1"/>
  <c r="W511" i="6"/>
  <c r="AA511" i="6" s="1"/>
  <c r="AB511" i="6" s="1"/>
  <c r="W32" i="6"/>
  <c r="AA32" i="6" s="1"/>
  <c r="AB32" i="6" s="1"/>
  <c r="AA560" i="6"/>
  <c r="AB560" i="6" s="1"/>
  <c r="AA864" i="6"/>
  <c r="AB864" i="6" s="1"/>
  <c r="AA737" i="6"/>
  <c r="AB737" i="6" s="1"/>
  <c r="AA210" i="6"/>
  <c r="AB210" i="6" s="1"/>
  <c r="AA4" i="6"/>
  <c r="AB4" i="6" s="1"/>
  <c r="AA180" i="6"/>
  <c r="AB180" i="6" s="1"/>
  <c r="AA261" i="6"/>
  <c r="AB261" i="6" s="1"/>
  <c r="AA437" i="6"/>
  <c r="AB437" i="6" s="1"/>
  <c r="AA901" i="6"/>
  <c r="AB901" i="6" s="1"/>
  <c r="AA151" i="6"/>
  <c r="AB151" i="6" s="1"/>
  <c r="AA567" i="6"/>
  <c r="AB567" i="6" s="1"/>
  <c r="AA648" i="6"/>
  <c r="AB648" i="6" s="1"/>
  <c r="AA601" i="6"/>
  <c r="AB601" i="6" s="1"/>
  <c r="AA714" i="6"/>
  <c r="AB714" i="6" s="1"/>
  <c r="AA922" i="6"/>
  <c r="AB922" i="6" s="1"/>
  <c r="R987" i="6"/>
  <c r="Y987" i="6"/>
  <c r="X174" i="6"/>
  <c r="W174" i="6"/>
  <c r="S156" i="6"/>
  <c r="Z156" i="6"/>
  <c r="R220" i="6"/>
  <c r="Y220" i="6"/>
  <c r="AA220" i="6" s="1"/>
  <c r="AB220" i="6" s="1"/>
  <c r="S332" i="6"/>
  <c r="Z332" i="6"/>
  <c r="R508" i="6"/>
  <c r="Y508" i="6"/>
  <c r="S780" i="6"/>
  <c r="Z780" i="6"/>
  <c r="S844" i="6"/>
  <c r="Z844" i="6"/>
  <c r="Q767" i="6"/>
  <c r="X767" i="6"/>
  <c r="AA767" i="6" s="1"/>
  <c r="AB767" i="6" s="1"/>
  <c r="X77" i="6"/>
  <c r="W77" i="6"/>
  <c r="AA77" i="6" s="1"/>
  <c r="AB77" i="6" s="1"/>
  <c r="R221" i="6"/>
  <c r="Y221" i="6"/>
  <c r="S269" i="6"/>
  <c r="Z269" i="6"/>
  <c r="R365" i="6"/>
  <c r="Y365" i="6"/>
  <c r="AA365" i="6" s="1"/>
  <c r="AB365" i="6" s="1"/>
  <c r="Q413" i="6"/>
  <c r="X413" i="6"/>
  <c r="W413" i="6"/>
  <c r="R461" i="6"/>
  <c r="Y461" i="6"/>
  <c r="R509" i="6"/>
  <c r="Y509" i="6"/>
  <c r="X557" i="6"/>
  <c r="W557" i="6"/>
  <c r="R605" i="6"/>
  <c r="Y605" i="6"/>
  <c r="R653" i="6"/>
  <c r="Y653" i="6"/>
  <c r="S749" i="6"/>
  <c r="T749" i="6" s="1"/>
  <c r="U749" i="6" s="1"/>
  <c r="Z749" i="6"/>
  <c r="S797" i="6"/>
  <c r="Z797" i="6"/>
  <c r="AA797" i="6" s="1"/>
  <c r="AB797" i="6" s="1"/>
  <c r="S941" i="6"/>
  <c r="Z941" i="6"/>
  <c r="S989" i="6"/>
  <c r="Z989" i="6"/>
  <c r="Q94" i="6"/>
  <c r="X94" i="6"/>
  <c r="S190" i="6"/>
  <c r="Z190" i="6"/>
  <c r="S270" i="6"/>
  <c r="Z270" i="6"/>
  <c r="S622" i="6"/>
  <c r="Z622" i="6"/>
  <c r="S750" i="6"/>
  <c r="T750" i="6" s="1"/>
  <c r="U750" i="6" s="1"/>
  <c r="Z750" i="6"/>
  <c r="S814" i="6"/>
  <c r="Z814" i="6"/>
  <c r="S878" i="6"/>
  <c r="Z878" i="6"/>
  <c r="R990" i="6"/>
  <c r="Y990" i="6"/>
  <c r="Q351" i="6"/>
  <c r="X351" i="6"/>
  <c r="AA351" i="6" s="1"/>
  <c r="AB351" i="6" s="1"/>
  <c r="S79" i="6"/>
  <c r="Z79" i="6"/>
  <c r="R255" i="6"/>
  <c r="Y255" i="6"/>
  <c r="S943" i="6"/>
  <c r="Z943" i="6"/>
  <c r="R192" i="6"/>
  <c r="Y192" i="6"/>
  <c r="S530" i="6"/>
  <c r="Z530" i="6"/>
  <c r="Q594" i="6"/>
  <c r="X594" i="6"/>
  <c r="Q182" i="6"/>
  <c r="X182" i="6"/>
  <c r="S431" i="6"/>
  <c r="Z431" i="6"/>
  <c r="Q176" i="6"/>
  <c r="X176" i="6"/>
  <c r="Q624" i="6"/>
  <c r="X624" i="6"/>
  <c r="Y97" i="6"/>
  <c r="S738" i="6"/>
  <c r="Z738" i="6"/>
  <c r="X163" i="6"/>
  <c r="Q451" i="6"/>
  <c r="X451" i="6"/>
  <c r="X723" i="6"/>
  <c r="W723" i="6"/>
  <c r="Q995" i="6"/>
  <c r="X995" i="6"/>
  <c r="AA995" i="6" s="1"/>
  <c r="AB995" i="6" s="1"/>
  <c r="R276" i="6"/>
  <c r="Y276" i="6"/>
  <c r="Y564" i="6"/>
  <c r="Y181" i="6"/>
  <c r="R517" i="6"/>
  <c r="Y517" i="6"/>
  <c r="Y70" i="6"/>
  <c r="S326" i="6"/>
  <c r="Z326" i="6"/>
  <c r="R598" i="6"/>
  <c r="Y598" i="6"/>
  <c r="Q918" i="6"/>
  <c r="X918" i="6"/>
  <c r="AA918" i="6" s="1"/>
  <c r="AB918" i="6" s="1"/>
  <c r="R120" i="6"/>
  <c r="Y120" i="6"/>
  <c r="Q811" i="6"/>
  <c r="X811" i="6"/>
  <c r="Q316" i="6"/>
  <c r="X316" i="6"/>
  <c r="W316" i="6"/>
  <c r="P780" i="6"/>
  <c r="X780" i="6"/>
  <c r="W780" i="6"/>
  <c r="R206" i="6"/>
  <c r="Y206" i="6"/>
  <c r="AA206" i="6" s="1"/>
  <c r="AB206" i="6" s="1"/>
  <c r="W176" i="6"/>
  <c r="AA449" i="6"/>
  <c r="AB449" i="6" s="1"/>
  <c r="AA753" i="6"/>
  <c r="AB753" i="6" s="1"/>
  <c r="AA897" i="6"/>
  <c r="AB897" i="6" s="1"/>
  <c r="AA882" i="6"/>
  <c r="AB882" i="6" s="1"/>
  <c r="W355" i="6"/>
  <c r="AA707" i="6"/>
  <c r="AB707" i="6" s="1"/>
  <c r="AA644" i="6"/>
  <c r="AB644" i="6" s="1"/>
  <c r="AA646" i="6"/>
  <c r="AB646" i="6" s="1"/>
  <c r="AA583" i="6"/>
  <c r="AB583" i="6" s="1"/>
  <c r="AA791" i="6"/>
  <c r="AB791" i="6" s="1"/>
  <c r="AA983" i="6"/>
  <c r="AB983" i="6" s="1"/>
  <c r="AA249" i="6"/>
  <c r="AB249" i="6" s="1"/>
  <c r="AA441" i="6"/>
  <c r="AB441" i="6" s="1"/>
  <c r="AA330" i="6"/>
  <c r="AB330" i="6" s="1"/>
  <c r="AA730" i="6"/>
  <c r="AB730" i="6" s="1"/>
  <c r="AA235" i="6"/>
  <c r="AB235" i="6" s="1"/>
  <c r="AA380" i="6"/>
  <c r="AB380" i="6" s="1"/>
  <c r="S571" i="6"/>
  <c r="Z571" i="6"/>
  <c r="R635" i="6"/>
  <c r="Y635" i="6"/>
  <c r="R699" i="6"/>
  <c r="Y699" i="6"/>
  <c r="X302" i="6"/>
  <c r="W302" i="6"/>
  <c r="S44" i="6"/>
  <c r="Z44" i="6"/>
  <c r="S220" i="6"/>
  <c r="Z220" i="6"/>
  <c r="R396" i="6"/>
  <c r="T396" i="6" s="1"/>
  <c r="U396" i="6" s="1"/>
  <c r="Y396" i="6"/>
  <c r="S508" i="6"/>
  <c r="Z508" i="6"/>
  <c r="R780" i="6"/>
  <c r="Y780" i="6"/>
  <c r="Y988" i="6"/>
  <c r="Q878" i="6"/>
  <c r="X878" i="6"/>
  <c r="R77" i="6"/>
  <c r="Y77" i="6"/>
  <c r="S125" i="6"/>
  <c r="Z125" i="6"/>
  <c r="S173" i="6"/>
  <c r="Z173" i="6"/>
  <c r="S221" i="6"/>
  <c r="Z221" i="6"/>
  <c r="S317" i="6"/>
  <c r="Z317" i="6"/>
  <c r="R413" i="6"/>
  <c r="Y413" i="6"/>
  <c r="R557" i="6"/>
  <c r="Y557" i="6"/>
  <c r="Q717" i="6"/>
  <c r="X717" i="6"/>
  <c r="X861" i="6"/>
  <c r="W861" i="6"/>
  <c r="AA861" i="6" s="1"/>
  <c r="AB861" i="6" s="1"/>
  <c r="Q909" i="6"/>
  <c r="X909" i="6"/>
  <c r="AA909" i="6" s="1"/>
  <c r="AB909" i="6" s="1"/>
  <c r="Q134" i="6"/>
  <c r="X134" i="6"/>
  <c r="AA134" i="6" s="1"/>
  <c r="AB134" i="6" s="1"/>
  <c r="W134" i="6"/>
  <c r="S334" i="6"/>
  <c r="Z334" i="6"/>
  <c r="R446" i="6"/>
  <c r="Y446" i="6"/>
  <c r="S686" i="6"/>
  <c r="Z686" i="6"/>
  <c r="R942" i="6"/>
  <c r="Y942" i="6"/>
  <c r="Q396" i="6"/>
  <c r="X396" i="6"/>
  <c r="R79" i="6"/>
  <c r="Y79" i="6"/>
  <c r="R143" i="6"/>
  <c r="Y143" i="6"/>
  <c r="S255" i="6"/>
  <c r="Z255" i="6"/>
  <c r="R319" i="6"/>
  <c r="T319" i="6" s="1"/>
  <c r="U319" i="6" s="1"/>
  <c r="Y319" i="6"/>
  <c r="R863" i="6"/>
  <c r="Y863" i="6"/>
  <c r="R594" i="6"/>
  <c r="Y594" i="6"/>
  <c r="X924" i="6"/>
  <c r="W924" i="6"/>
  <c r="Q959" i="6"/>
  <c r="X959" i="6"/>
  <c r="Q208" i="6"/>
  <c r="X208" i="6"/>
  <c r="P656" i="6"/>
  <c r="X656" i="6"/>
  <c r="W656" i="6"/>
  <c r="Y129" i="6"/>
  <c r="R882" i="6"/>
  <c r="T882" i="6" s="1"/>
  <c r="U882" i="6" s="1"/>
  <c r="Y882" i="6"/>
  <c r="Q179" i="6"/>
  <c r="X179" i="6"/>
  <c r="W179" i="6"/>
  <c r="AA179" i="6" s="1"/>
  <c r="AB179" i="6" s="1"/>
  <c r="P467" i="6"/>
  <c r="X467" i="6"/>
  <c r="W467" i="6"/>
  <c r="AA467" i="6" s="1"/>
  <c r="AB467" i="6" s="1"/>
  <c r="Q739" i="6"/>
  <c r="X739" i="6"/>
  <c r="R4" i="6"/>
  <c r="Y4" i="6"/>
  <c r="R292" i="6"/>
  <c r="Y292" i="6"/>
  <c r="R580" i="6"/>
  <c r="Y580" i="6"/>
  <c r="R213" i="6"/>
  <c r="Y213" i="6"/>
  <c r="R533" i="6"/>
  <c r="Y533" i="6"/>
  <c r="Y86" i="6"/>
  <c r="R342" i="6"/>
  <c r="Y342" i="6"/>
  <c r="Q614" i="6"/>
  <c r="X614" i="6"/>
  <c r="P950" i="6"/>
  <c r="X950" i="6"/>
  <c r="R136" i="6"/>
  <c r="Y136" i="6"/>
  <c r="R665" i="6"/>
  <c r="Y665" i="6"/>
  <c r="Q843" i="6"/>
  <c r="X843" i="6"/>
  <c r="AA843" i="6" s="1"/>
  <c r="AB843" i="6" s="1"/>
  <c r="W843" i="6"/>
  <c r="P348" i="6"/>
  <c r="X348" i="6"/>
  <c r="W348" i="6"/>
  <c r="S796" i="6"/>
  <c r="Z796" i="6"/>
  <c r="R254" i="6"/>
  <c r="Y254" i="6"/>
  <c r="W143" i="6"/>
  <c r="AA143" i="6" s="1"/>
  <c r="AB143" i="6" s="1"/>
  <c r="W655" i="6"/>
  <c r="W911" i="6"/>
  <c r="AA911" i="6" s="1"/>
  <c r="AB911" i="6" s="1"/>
  <c r="AA48" i="6"/>
  <c r="AB48" i="6" s="1"/>
  <c r="AA176" i="6"/>
  <c r="AB176" i="6" s="1"/>
  <c r="AA736" i="6"/>
  <c r="AB736" i="6" s="1"/>
  <c r="AA66" i="6"/>
  <c r="AB66" i="6" s="1"/>
  <c r="AA226" i="6"/>
  <c r="AB226" i="6" s="1"/>
  <c r="AA402" i="6"/>
  <c r="AB402" i="6" s="1"/>
  <c r="AA562" i="6"/>
  <c r="AB562" i="6" s="1"/>
  <c r="AA722" i="6"/>
  <c r="AB722" i="6" s="1"/>
  <c r="AA20" i="6"/>
  <c r="AB20" i="6" s="1"/>
  <c r="AA196" i="6"/>
  <c r="AB196" i="6" s="1"/>
  <c r="AA133" i="6"/>
  <c r="AB133" i="6" s="1"/>
  <c r="AA397" i="6"/>
  <c r="AB397" i="6" s="1"/>
  <c r="AA183" i="6"/>
  <c r="AB183" i="6" s="1"/>
  <c r="AA807" i="6"/>
  <c r="AB807" i="6" s="1"/>
  <c r="AA328" i="6"/>
  <c r="AB328" i="6" s="1"/>
  <c r="AA504" i="6"/>
  <c r="AB504" i="6" s="1"/>
  <c r="AA73" i="6"/>
  <c r="AB73" i="6" s="1"/>
  <c r="AA457" i="6"/>
  <c r="AB457" i="6" s="1"/>
  <c r="AA825" i="6"/>
  <c r="AB825" i="6" s="1"/>
  <c r="AA186" i="6"/>
  <c r="AB186" i="6" s="1"/>
  <c r="AA346" i="6"/>
  <c r="AB346" i="6" s="1"/>
  <c r="R939" i="6"/>
  <c r="Y939" i="6"/>
  <c r="AA939" i="6" s="1"/>
  <c r="AB939" i="6" s="1"/>
  <c r="S987" i="6"/>
  <c r="Z987" i="6"/>
  <c r="Q342" i="6"/>
  <c r="X342" i="6"/>
  <c r="AA342" i="6" s="1"/>
  <c r="AB342" i="6" s="1"/>
  <c r="R44" i="6"/>
  <c r="Y44" i="6"/>
  <c r="S460" i="6"/>
  <c r="Z460" i="6"/>
  <c r="Y572" i="6"/>
  <c r="R636" i="6"/>
  <c r="Y636" i="6"/>
  <c r="S716" i="6"/>
  <c r="Z716" i="6"/>
  <c r="Q29" i="6"/>
  <c r="X29" i="6"/>
  <c r="W29" i="6"/>
  <c r="AA29" i="6" s="1"/>
  <c r="AB29" i="6" s="1"/>
  <c r="S365" i="6"/>
  <c r="Z365" i="6"/>
  <c r="S461" i="6"/>
  <c r="Z461" i="6"/>
  <c r="S509" i="6"/>
  <c r="Z509" i="6"/>
  <c r="S653" i="6"/>
  <c r="Z653" i="6"/>
  <c r="R717" i="6"/>
  <c r="Y717" i="6"/>
  <c r="R861" i="6"/>
  <c r="Y861" i="6"/>
  <c r="R909" i="6"/>
  <c r="Y909" i="6"/>
  <c r="P957" i="6"/>
  <c r="X957" i="6"/>
  <c r="AA957" i="6" s="1"/>
  <c r="AB957" i="6" s="1"/>
  <c r="Q222" i="6"/>
  <c r="X222" i="6"/>
  <c r="W222" i="6"/>
  <c r="S46" i="6"/>
  <c r="Z46" i="6"/>
  <c r="S126" i="6"/>
  <c r="Z126" i="6"/>
  <c r="R398" i="6"/>
  <c r="Y398" i="6"/>
  <c r="S446" i="6"/>
  <c r="Z446" i="6"/>
  <c r="R510" i="6"/>
  <c r="Y510" i="6"/>
  <c r="R574" i="6"/>
  <c r="Y574" i="6"/>
  <c r="R638" i="6"/>
  <c r="T638" i="6" s="1"/>
  <c r="U638" i="6" s="1"/>
  <c r="Y638" i="6"/>
  <c r="S990" i="6"/>
  <c r="Z990" i="6"/>
  <c r="X479" i="6"/>
  <c r="S143" i="6"/>
  <c r="Z143" i="6"/>
  <c r="S207" i="6"/>
  <c r="Z207" i="6"/>
  <c r="S383" i="6"/>
  <c r="Z383" i="6"/>
  <c r="R431" i="6"/>
  <c r="Y431" i="6"/>
  <c r="AA431" i="6" s="1"/>
  <c r="AB431" i="6" s="1"/>
  <c r="R639" i="6"/>
  <c r="Y639" i="6"/>
  <c r="S719" i="6"/>
  <c r="Z719" i="6"/>
  <c r="AA719" i="6" s="1"/>
  <c r="AB719" i="6" s="1"/>
  <c r="R943" i="6"/>
  <c r="Y943" i="6"/>
  <c r="S192" i="6"/>
  <c r="Z192" i="6"/>
  <c r="S956" i="6"/>
  <c r="Z956" i="6"/>
  <c r="S102" i="6"/>
  <c r="Z102" i="6"/>
  <c r="Q559" i="6"/>
  <c r="X559" i="6"/>
  <c r="AA559" i="6" s="1"/>
  <c r="AB559" i="6" s="1"/>
  <c r="P240" i="6"/>
  <c r="X240" i="6"/>
  <c r="AA240" i="6" s="1"/>
  <c r="AB240" i="6" s="1"/>
  <c r="P704" i="6"/>
  <c r="X704" i="6"/>
  <c r="AA704" i="6" s="1"/>
  <c r="AB704" i="6" s="1"/>
  <c r="R161" i="6"/>
  <c r="Y161" i="6"/>
  <c r="AA161" i="6" s="1"/>
  <c r="AB161" i="6" s="1"/>
  <c r="S898" i="6"/>
  <c r="Z898" i="6"/>
  <c r="Q195" i="6"/>
  <c r="X195" i="6"/>
  <c r="AA195" i="6" s="1"/>
  <c r="AB195" i="6" s="1"/>
  <c r="Q483" i="6"/>
  <c r="X483" i="6"/>
  <c r="AA483" i="6" s="1"/>
  <c r="AB483" i="6" s="1"/>
  <c r="P755" i="6"/>
  <c r="X755" i="6"/>
  <c r="W755" i="6"/>
  <c r="Y20" i="6"/>
  <c r="R308" i="6"/>
  <c r="Y308" i="6"/>
  <c r="R596" i="6"/>
  <c r="Y596" i="6"/>
  <c r="R229" i="6"/>
  <c r="Y229" i="6"/>
  <c r="AA229" i="6" s="1"/>
  <c r="AB229" i="6" s="1"/>
  <c r="R565" i="6"/>
  <c r="Y565" i="6"/>
  <c r="AA565" i="6" s="1"/>
  <c r="AB565" i="6" s="1"/>
  <c r="P102" i="6"/>
  <c r="X102" i="6"/>
  <c r="W102" i="6"/>
  <c r="S358" i="6"/>
  <c r="Z358" i="6"/>
  <c r="Q630" i="6"/>
  <c r="X630" i="6"/>
  <c r="P982" i="6"/>
  <c r="X982" i="6"/>
  <c r="Y168" i="6"/>
  <c r="R10" i="6"/>
  <c r="Y10" i="6"/>
  <c r="Q891" i="6"/>
  <c r="X891" i="6"/>
  <c r="AA891" i="6" s="1"/>
  <c r="AB891" i="6" s="1"/>
  <c r="S396" i="6"/>
  <c r="Z396" i="6"/>
  <c r="X812" i="6"/>
  <c r="W812" i="6"/>
  <c r="Q270" i="6"/>
  <c r="X270" i="6"/>
  <c r="AA415" i="6"/>
  <c r="AB415" i="6" s="1"/>
  <c r="AA671" i="6"/>
  <c r="AB671" i="6" s="1"/>
  <c r="AA64" i="6"/>
  <c r="AB64" i="6" s="1"/>
  <c r="AA320" i="6"/>
  <c r="AB320" i="6" s="1"/>
  <c r="AA448" i="6"/>
  <c r="AB448" i="6" s="1"/>
  <c r="AA592" i="6"/>
  <c r="AB592" i="6" s="1"/>
  <c r="AA465" i="6"/>
  <c r="AB465" i="6" s="1"/>
  <c r="AA609" i="6"/>
  <c r="AB609" i="6" s="1"/>
  <c r="AA769" i="6"/>
  <c r="AB769" i="6" s="1"/>
  <c r="AA898" i="6"/>
  <c r="AB898" i="6" s="1"/>
  <c r="AA371" i="6"/>
  <c r="AB371" i="6" s="1"/>
  <c r="AA723" i="6"/>
  <c r="AB723" i="6" s="1"/>
  <c r="AA516" i="6"/>
  <c r="AB516" i="6" s="1"/>
  <c r="AA820" i="6"/>
  <c r="AB820" i="6" s="1"/>
  <c r="AA293" i="6"/>
  <c r="AB293" i="6" s="1"/>
  <c r="W950" i="6"/>
  <c r="AA941" i="6"/>
  <c r="AB941" i="6" s="1"/>
  <c r="AA199" i="6"/>
  <c r="AB199" i="6" s="1"/>
  <c r="AA391" i="6"/>
  <c r="AB391" i="6" s="1"/>
  <c r="AA615" i="6"/>
  <c r="AB615" i="6" s="1"/>
  <c r="AA237" i="6"/>
  <c r="AB237" i="6" s="1"/>
  <c r="AA696" i="6"/>
  <c r="AB696" i="6" s="1"/>
  <c r="AA281" i="6"/>
  <c r="AB281" i="6" s="1"/>
  <c r="AA473" i="6"/>
  <c r="AB473" i="6" s="1"/>
  <c r="AA26" i="6"/>
  <c r="AB26" i="6" s="1"/>
  <c r="P475" i="6"/>
  <c r="X475" i="6"/>
  <c r="W475" i="6"/>
  <c r="R587" i="6"/>
  <c r="Y587" i="6"/>
  <c r="S635" i="6"/>
  <c r="Z635" i="6"/>
  <c r="S699" i="6"/>
  <c r="Z699" i="6"/>
  <c r="S763" i="6"/>
  <c r="Z763" i="6"/>
  <c r="R827" i="6"/>
  <c r="Y827" i="6"/>
  <c r="X430" i="6"/>
  <c r="W430" i="6"/>
  <c r="R108" i="6"/>
  <c r="Y108" i="6"/>
  <c r="AA108" i="6" s="1"/>
  <c r="AB108" i="6" s="1"/>
  <c r="R284" i="6"/>
  <c r="Y284" i="6"/>
  <c r="R460" i="6"/>
  <c r="Y460" i="6"/>
  <c r="AA460" i="6" s="1"/>
  <c r="AB460" i="6" s="1"/>
  <c r="R716" i="6"/>
  <c r="Y716" i="6"/>
  <c r="R29" i="6"/>
  <c r="Y29" i="6"/>
  <c r="S77" i="6"/>
  <c r="Z77" i="6"/>
  <c r="Q237" i="6"/>
  <c r="X237" i="6"/>
  <c r="W237" i="6"/>
  <c r="Q285" i="6"/>
  <c r="X285" i="6"/>
  <c r="S413" i="6"/>
  <c r="Z413" i="6"/>
  <c r="S557" i="6"/>
  <c r="Z557" i="6"/>
  <c r="S605" i="6"/>
  <c r="T605" i="6" s="1"/>
  <c r="U605" i="6" s="1"/>
  <c r="Z605" i="6"/>
  <c r="Q765" i="6"/>
  <c r="X765" i="6"/>
  <c r="Q813" i="6"/>
  <c r="X813" i="6"/>
  <c r="W813" i="6"/>
  <c r="AA813" i="6" s="1"/>
  <c r="AB813" i="6" s="1"/>
  <c r="R957" i="6"/>
  <c r="Y957" i="6"/>
  <c r="X913" i="6"/>
  <c r="W913" i="6"/>
  <c r="AA913" i="6" s="1"/>
  <c r="AB913" i="6" s="1"/>
  <c r="Q262" i="6"/>
  <c r="X262" i="6"/>
  <c r="AA262" i="6" s="1"/>
  <c r="AB262" i="6" s="1"/>
  <c r="S398" i="6"/>
  <c r="Z398" i="6"/>
  <c r="S510" i="6"/>
  <c r="Z510" i="6"/>
  <c r="R766" i="6"/>
  <c r="Y766" i="6"/>
  <c r="S830" i="6"/>
  <c r="Z830" i="6"/>
  <c r="Q735" i="6"/>
  <c r="X735" i="6"/>
  <c r="R383" i="6"/>
  <c r="Y383" i="6"/>
  <c r="AA383" i="6" s="1"/>
  <c r="AB383" i="6" s="1"/>
  <c r="R575" i="6"/>
  <c r="Y575" i="6"/>
  <c r="R799" i="6"/>
  <c r="Y799" i="6"/>
  <c r="AA799" i="6" s="1"/>
  <c r="AB799" i="6" s="1"/>
  <c r="S784" i="6"/>
  <c r="Z784" i="6"/>
  <c r="R962" i="6"/>
  <c r="Y962" i="6"/>
  <c r="AA962" i="6" s="1"/>
  <c r="AB962" i="6" s="1"/>
  <c r="R390" i="6"/>
  <c r="Y390" i="6"/>
  <c r="R742" i="6"/>
  <c r="Y742" i="6"/>
  <c r="Q591" i="6"/>
  <c r="X591" i="6"/>
  <c r="P256" i="6"/>
  <c r="X256" i="6"/>
  <c r="X720" i="6"/>
  <c r="W720" i="6"/>
  <c r="AA720" i="6" s="1"/>
  <c r="AB720" i="6" s="1"/>
  <c r="R177" i="6"/>
  <c r="Y177" i="6"/>
  <c r="AA177" i="6" s="1"/>
  <c r="AB177" i="6" s="1"/>
  <c r="R914" i="6"/>
  <c r="Y914" i="6"/>
  <c r="AA914" i="6" s="1"/>
  <c r="AB914" i="6" s="1"/>
  <c r="Q211" i="6"/>
  <c r="X211" i="6"/>
  <c r="AA211" i="6" s="1"/>
  <c r="AB211" i="6" s="1"/>
  <c r="X499" i="6"/>
  <c r="W499" i="6"/>
  <c r="Q771" i="6"/>
  <c r="X771" i="6"/>
  <c r="R36" i="6"/>
  <c r="Y36" i="6"/>
  <c r="AA36" i="6" s="1"/>
  <c r="AB36" i="6" s="1"/>
  <c r="S324" i="6"/>
  <c r="Z324" i="6"/>
  <c r="AA324" i="6" s="1"/>
  <c r="AB324" i="6" s="1"/>
  <c r="R612" i="6"/>
  <c r="Y612" i="6"/>
  <c r="AA612" i="6" s="1"/>
  <c r="AB612" i="6" s="1"/>
  <c r="R581" i="6"/>
  <c r="Y581" i="6"/>
  <c r="Q118" i="6"/>
  <c r="X118" i="6"/>
  <c r="AA118" i="6" s="1"/>
  <c r="AB118" i="6" s="1"/>
  <c r="Q374" i="6"/>
  <c r="X374" i="6"/>
  <c r="AA374" i="6" s="1"/>
  <c r="AB374" i="6" s="1"/>
  <c r="W374" i="6"/>
  <c r="Q646" i="6"/>
  <c r="X646" i="6"/>
  <c r="W646" i="6"/>
  <c r="Q998" i="6"/>
  <c r="X998" i="6"/>
  <c r="AA998" i="6" s="1"/>
  <c r="AB998" i="6" s="1"/>
  <c r="S248" i="6"/>
  <c r="Z248" i="6"/>
  <c r="Q923" i="6"/>
  <c r="X923" i="6"/>
  <c r="W923" i="6"/>
  <c r="X412" i="6"/>
  <c r="W412" i="6"/>
  <c r="X844" i="6"/>
  <c r="W844" i="6"/>
  <c r="X318" i="6"/>
  <c r="AA318" i="6" s="1"/>
  <c r="AB318" i="6" s="1"/>
  <c r="W318" i="6"/>
  <c r="AA192" i="6"/>
  <c r="AB192" i="6" s="1"/>
  <c r="AA752" i="6"/>
  <c r="AB752" i="6" s="1"/>
  <c r="AA481" i="6"/>
  <c r="AB481" i="6" s="1"/>
  <c r="AA929" i="6"/>
  <c r="AB929" i="6" s="1"/>
  <c r="AA418" i="6"/>
  <c r="AB418" i="6" s="1"/>
  <c r="AA754" i="6"/>
  <c r="AB754" i="6" s="1"/>
  <c r="AA317" i="6"/>
  <c r="AB317" i="6" s="1"/>
  <c r="W781" i="6"/>
  <c r="AA227" i="6"/>
  <c r="AB227" i="6" s="1"/>
  <c r="AA899" i="6"/>
  <c r="AB899" i="6" s="1"/>
  <c r="AA212" i="6"/>
  <c r="AB212" i="6" s="1"/>
  <c r="AA836" i="6"/>
  <c r="AB836" i="6" s="1"/>
  <c r="AA996" i="6"/>
  <c r="AB996" i="6" s="1"/>
  <c r="AA22" i="6"/>
  <c r="AB22" i="6" s="1"/>
  <c r="AA7" i="6"/>
  <c r="AB7" i="6" s="1"/>
  <c r="AA407" i="6"/>
  <c r="AB407" i="6" s="1"/>
  <c r="AA823" i="6"/>
  <c r="AB823" i="6" s="1"/>
  <c r="AA520" i="6"/>
  <c r="AB520" i="6" s="1"/>
  <c r="AA712" i="6"/>
  <c r="AB712" i="6" s="1"/>
  <c r="AA857" i="6"/>
  <c r="AB857" i="6" s="1"/>
  <c r="AA970" i="6"/>
  <c r="AB970" i="6" s="1"/>
  <c r="AA267" i="6"/>
  <c r="AB267" i="6" s="1"/>
  <c r="AA619" i="6"/>
  <c r="AB619" i="6" s="1"/>
  <c r="P377" i="6"/>
  <c r="X377" i="6"/>
  <c r="W377" i="6"/>
  <c r="S521" i="6"/>
  <c r="Z521" i="6"/>
  <c r="P569" i="6"/>
  <c r="X569" i="6"/>
  <c r="W569" i="6"/>
  <c r="AA569" i="6" s="1"/>
  <c r="AB569" i="6" s="1"/>
  <c r="Q777" i="6"/>
  <c r="X777" i="6"/>
  <c r="W777" i="6"/>
  <c r="AA777" i="6" s="1"/>
  <c r="AB777" i="6" s="1"/>
  <c r="S825" i="6"/>
  <c r="Z825" i="6"/>
  <c r="S873" i="6"/>
  <c r="Z873" i="6"/>
  <c r="X921" i="6"/>
  <c r="W921" i="6"/>
  <c r="S672" i="6"/>
  <c r="Z672" i="6"/>
  <c r="AA672" i="6" s="1"/>
  <c r="AB672" i="6" s="1"/>
  <c r="Q687" i="6"/>
  <c r="X687" i="6"/>
  <c r="Q58" i="6"/>
  <c r="X58" i="6"/>
  <c r="AA58" i="6" s="1"/>
  <c r="AB58" i="6" s="1"/>
  <c r="Q106" i="6"/>
  <c r="X106" i="6"/>
  <c r="X154" i="6"/>
  <c r="W154" i="6"/>
  <c r="AA154" i="6" s="1"/>
  <c r="AB154" i="6" s="1"/>
  <c r="R202" i="6"/>
  <c r="Y202" i="6"/>
  <c r="R250" i="6"/>
  <c r="Y250" i="6"/>
  <c r="Q298" i="6"/>
  <c r="X298" i="6"/>
  <c r="Q346" i="6"/>
  <c r="X346" i="6"/>
  <c r="W346" i="6"/>
  <c r="X394" i="6"/>
  <c r="W394" i="6"/>
  <c r="R490" i="6"/>
  <c r="Y490" i="6"/>
  <c r="R538" i="6"/>
  <c r="Y538" i="6"/>
  <c r="R586" i="6"/>
  <c r="Y586" i="6"/>
  <c r="R634" i="6"/>
  <c r="Y634" i="6"/>
  <c r="R682" i="6"/>
  <c r="Y682" i="6"/>
  <c r="S730" i="6"/>
  <c r="Z730" i="6"/>
  <c r="S778" i="6"/>
  <c r="Z778" i="6"/>
  <c r="S826" i="6"/>
  <c r="Z826" i="6"/>
  <c r="P50" i="6"/>
  <c r="X50" i="6"/>
  <c r="W50" i="6"/>
  <c r="AA50" i="6" s="1"/>
  <c r="AB50" i="6" s="1"/>
  <c r="P242" i="6"/>
  <c r="X242" i="6"/>
  <c r="W242" i="6"/>
  <c r="AA242" i="6" s="1"/>
  <c r="AB242" i="6" s="1"/>
  <c r="R338" i="6"/>
  <c r="Y338" i="6"/>
  <c r="AA338" i="6" s="1"/>
  <c r="AB338" i="6" s="1"/>
  <c r="R706" i="6"/>
  <c r="Y706" i="6"/>
  <c r="Q127" i="6"/>
  <c r="X127" i="6"/>
  <c r="R11" i="6"/>
  <c r="Y11" i="6"/>
  <c r="Q59" i="6"/>
  <c r="X59" i="6"/>
  <c r="W59" i="6"/>
  <c r="Q107" i="6"/>
  <c r="X107" i="6"/>
  <c r="AA107" i="6" s="1"/>
  <c r="AB107" i="6" s="1"/>
  <c r="R379" i="6"/>
  <c r="Y379" i="6"/>
  <c r="AA379" i="6" s="1"/>
  <c r="AB379" i="6" s="1"/>
  <c r="P427" i="6"/>
  <c r="X427" i="6"/>
  <c r="W427" i="6"/>
  <c r="R475" i="6"/>
  <c r="Y475" i="6"/>
  <c r="R891" i="6"/>
  <c r="Y891" i="6"/>
  <c r="S939" i="6"/>
  <c r="Z939" i="6"/>
  <c r="Q510" i="6"/>
  <c r="X510" i="6"/>
  <c r="W510" i="6"/>
  <c r="AA510" i="6" s="1"/>
  <c r="AB510" i="6" s="1"/>
  <c r="S108" i="6"/>
  <c r="Z108" i="6"/>
  <c r="R172" i="6"/>
  <c r="Y172" i="6"/>
  <c r="AA172" i="6" s="1"/>
  <c r="AB172" i="6" s="1"/>
  <c r="S348" i="6"/>
  <c r="Z348" i="6"/>
  <c r="R796" i="6"/>
  <c r="Y796" i="6"/>
  <c r="R860" i="6"/>
  <c r="Y860" i="6"/>
  <c r="Q141" i="6"/>
  <c r="X141" i="6"/>
  <c r="W141" i="6"/>
  <c r="X189" i="6"/>
  <c r="W189" i="6"/>
  <c r="R237" i="6"/>
  <c r="Y237" i="6"/>
  <c r="R285" i="6"/>
  <c r="Y285" i="6"/>
  <c r="AA285" i="6" s="1"/>
  <c r="AB285" i="6" s="1"/>
  <c r="Q333" i="6"/>
  <c r="X333" i="6"/>
  <c r="W333" i="6"/>
  <c r="AA333" i="6" s="1"/>
  <c r="AB333" i="6" s="1"/>
  <c r="Q525" i="6"/>
  <c r="X525" i="6"/>
  <c r="X669" i="6"/>
  <c r="W669" i="6"/>
  <c r="AA669" i="6" s="1"/>
  <c r="AB669" i="6" s="1"/>
  <c r="R765" i="6"/>
  <c r="Y765" i="6"/>
  <c r="R813" i="6"/>
  <c r="Y813" i="6"/>
  <c r="S909" i="6"/>
  <c r="Z909" i="6"/>
  <c r="R913" i="6"/>
  <c r="Y913" i="6"/>
  <c r="Q350" i="6"/>
  <c r="X350" i="6"/>
  <c r="AA350" i="6" s="1"/>
  <c r="AB350" i="6" s="1"/>
  <c r="S206" i="6"/>
  <c r="Z206" i="6"/>
  <c r="S286" i="6"/>
  <c r="Z286" i="6"/>
  <c r="R350" i="6"/>
  <c r="Y350" i="6"/>
  <c r="S574" i="6"/>
  <c r="Z574" i="6"/>
  <c r="S638" i="6"/>
  <c r="Z638" i="6"/>
  <c r="S702" i="6"/>
  <c r="Z702" i="6"/>
  <c r="S766" i="6"/>
  <c r="Z766" i="6"/>
  <c r="R894" i="6"/>
  <c r="Y894" i="6"/>
  <c r="AA894" i="6" s="1"/>
  <c r="AB894" i="6" s="1"/>
  <c r="S942" i="6"/>
  <c r="Z942" i="6"/>
  <c r="Q578" i="6"/>
  <c r="X578" i="6"/>
  <c r="Q991" i="6"/>
  <c r="X991" i="6"/>
  <c r="S271" i="6"/>
  <c r="Z271" i="6"/>
  <c r="AA271" i="6" s="1"/>
  <c r="AB271" i="6" s="1"/>
  <c r="R335" i="6"/>
  <c r="Y335" i="6"/>
  <c r="R511" i="6"/>
  <c r="Y511" i="6"/>
  <c r="R815" i="6"/>
  <c r="Y815" i="6"/>
  <c r="AA815" i="6" s="1"/>
  <c r="AB815" i="6" s="1"/>
  <c r="S879" i="6"/>
  <c r="Z879" i="6"/>
  <c r="R416" i="6"/>
  <c r="Y416" i="6"/>
  <c r="AA416" i="6" s="1"/>
  <c r="AB416" i="6" s="1"/>
  <c r="Q962" i="6"/>
  <c r="X962" i="6"/>
  <c r="Q358" i="6"/>
  <c r="X358" i="6"/>
  <c r="R54" i="6"/>
  <c r="Y54" i="6"/>
  <c r="S607" i="6"/>
  <c r="Z607" i="6"/>
  <c r="X272" i="6"/>
  <c r="W272" i="6"/>
  <c r="AA272" i="6" s="1"/>
  <c r="AB272" i="6" s="1"/>
  <c r="Q736" i="6"/>
  <c r="X736" i="6"/>
  <c r="W736" i="6"/>
  <c r="R225" i="6"/>
  <c r="T225" i="6" s="1"/>
  <c r="U225" i="6" s="1"/>
  <c r="Y225" i="6"/>
  <c r="S930" i="6"/>
  <c r="Z930" i="6"/>
  <c r="Q227" i="6"/>
  <c r="X227" i="6"/>
  <c r="W227" i="6"/>
  <c r="Q515" i="6"/>
  <c r="X515" i="6"/>
  <c r="AA515" i="6" s="1"/>
  <c r="AB515" i="6" s="1"/>
  <c r="Q787" i="6"/>
  <c r="X787" i="6"/>
  <c r="Y52" i="6"/>
  <c r="AA52" i="6" s="1"/>
  <c r="AB52" i="6" s="1"/>
  <c r="R340" i="6"/>
  <c r="Y340" i="6"/>
  <c r="R628" i="6"/>
  <c r="Y628" i="6"/>
  <c r="AA628" i="6" s="1"/>
  <c r="AB628" i="6" s="1"/>
  <c r="R277" i="6"/>
  <c r="T277" i="6" s="1"/>
  <c r="U277" i="6" s="1"/>
  <c r="Y277" i="6"/>
  <c r="AA277" i="6" s="1"/>
  <c r="AB277" i="6" s="1"/>
  <c r="R597" i="6"/>
  <c r="Y597" i="6"/>
  <c r="R134" i="6"/>
  <c r="Y134" i="6"/>
  <c r="Q390" i="6"/>
  <c r="X390" i="6"/>
  <c r="Q662" i="6"/>
  <c r="X662" i="6"/>
  <c r="S23" i="6"/>
  <c r="Z23" i="6"/>
  <c r="S360" i="6"/>
  <c r="Z360" i="6"/>
  <c r="Q955" i="6"/>
  <c r="X955" i="6"/>
  <c r="W955" i="6"/>
  <c r="S428" i="6"/>
  <c r="Z428" i="6"/>
  <c r="S924" i="6"/>
  <c r="Z924" i="6"/>
  <c r="Q398" i="6"/>
  <c r="X398" i="6"/>
  <c r="AA398" i="6" s="1"/>
  <c r="AB398" i="6" s="1"/>
  <c r="W175" i="6"/>
  <c r="AA175" i="6" s="1"/>
  <c r="AB175" i="6" s="1"/>
  <c r="AA303" i="6"/>
  <c r="AB303" i="6" s="1"/>
  <c r="AA687" i="6"/>
  <c r="AB687" i="6" s="1"/>
  <c r="AA464" i="6"/>
  <c r="AB464" i="6" s="1"/>
  <c r="AA608" i="6"/>
  <c r="AB608" i="6" s="1"/>
  <c r="AA321" i="6"/>
  <c r="AB321" i="6" s="1"/>
  <c r="AA497" i="6"/>
  <c r="AB497" i="6" s="1"/>
  <c r="AA625" i="6"/>
  <c r="AB625" i="6" s="1"/>
  <c r="AA785" i="6"/>
  <c r="AB785" i="6" s="1"/>
  <c r="AA945" i="6"/>
  <c r="AB945" i="6" s="1"/>
  <c r="AA258" i="6"/>
  <c r="AB258" i="6" s="1"/>
  <c r="AA594" i="6"/>
  <c r="AB594" i="6" s="1"/>
  <c r="AA845" i="6"/>
  <c r="AB845" i="6" s="1"/>
  <c r="AA387" i="6"/>
  <c r="AB387" i="6" s="1"/>
  <c r="AA68" i="6"/>
  <c r="AB68" i="6" s="1"/>
  <c r="AA309" i="6"/>
  <c r="AB309" i="6" s="1"/>
  <c r="AA629" i="6"/>
  <c r="AB629" i="6" s="1"/>
  <c r="AA534" i="6"/>
  <c r="AB534" i="6" s="1"/>
  <c r="AA966" i="6"/>
  <c r="AB966" i="6" s="1"/>
  <c r="AA231" i="6"/>
  <c r="AB231" i="6" s="1"/>
  <c r="AA631" i="6"/>
  <c r="AB631" i="6" s="1"/>
  <c r="AA313" i="6"/>
  <c r="AB313" i="6" s="1"/>
  <c r="AA665" i="6"/>
  <c r="AB665" i="6" s="1"/>
  <c r="AA378" i="6"/>
  <c r="AB378" i="6" s="1"/>
  <c r="S894" i="6"/>
  <c r="Z894" i="6"/>
  <c r="R578" i="6"/>
  <c r="Y578" i="6"/>
  <c r="AA578" i="6" s="1"/>
  <c r="AB578" i="6" s="1"/>
  <c r="S95" i="6"/>
  <c r="Z95" i="6"/>
  <c r="R271" i="6"/>
  <c r="Y271" i="6"/>
  <c r="S335" i="6"/>
  <c r="Z335" i="6"/>
  <c r="S447" i="6"/>
  <c r="Z447" i="6"/>
  <c r="AA447" i="6" s="1"/>
  <c r="AB447" i="6" s="1"/>
  <c r="S511" i="6"/>
  <c r="Z511" i="6"/>
  <c r="R735" i="6"/>
  <c r="Y735" i="6"/>
  <c r="AA735" i="6" s="1"/>
  <c r="AB735" i="6" s="1"/>
  <c r="S815" i="6"/>
  <c r="Z815" i="6"/>
  <c r="R959" i="6"/>
  <c r="Y959" i="6"/>
  <c r="AA959" i="6" s="1"/>
  <c r="AB959" i="6" s="1"/>
  <c r="S416" i="6"/>
  <c r="Z416" i="6"/>
  <c r="P667" i="6"/>
  <c r="X667" i="6"/>
  <c r="W667" i="6"/>
  <c r="R646" i="6"/>
  <c r="Y646" i="6"/>
  <c r="P703" i="6"/>
  <c r="X703" i="6"/>
  <c r="Q288" i="6"/>
  <c r="X288" i="6"/>
  <c r="X768" i="6"/>
  <c r="AA768" i="6" s="1"/>
  <c r="AB768" i="6" s="1"/>
  <c r="R273" i="6"/>
  <c r="Y273" i="6"/>
  <c r="R946" i="6"/>
  <c r="Y946" i="6"/>
  <c r="AA946" i="6" s="1"/>
  <c r="AB946" i="6" s="1"/>
  <c r="Q243" i="6"/>
  <c r="X243" i="6"/>
  <c r="X531" i="6"/>
  <c r="W531" i="6"/>
  <c r="AA531" i="6" s="1"/>
  <c r="AB531" i="6" s="1"/>
  <c r="Q803" i="6"/>
  <c r="X803" i="6"/>
  <c r="Y84" i="6"/>
  <c r="Y356" i="6"/>
  <c r="AA356" i="6" s="1"/>
  <c r="AB356" i="6" s="1"/>
  <c r="R804" i="6"/>
  <c r="Y804" i="6"/>
  <c r="AA804" i="6" s="1"/>
  <c r="AB804" i="6" s="1"/>
  <c r="Y309" i="6"/>
  <c r="R613" i="6"/>
  <c r="Y613" i="6"/>
  <c r="AA613" i="6" s="1"/>
  <c r="AB613" i="6" s="1"/>
  <c r="R406" i="6"/>
  <c r="Y406" i="6"/>
  <c r="Q694" i="6"/>
  <c r="T694" i="6" s="1"/>
  <c r="U694" i="6" s="1"/>
  <c r="X694" i="6"/>
  <c r="S215" i="6"/>
  <c r="Z215" i="6"/>
  <c r="AA215" i="6" s="1"/>
  <c r="AB215" i="6" s="1"/>
  <c r="S392" i="6"/>
  <c r="Z392" i="6"/>
  <c r="Q987" i="6"/>
  <c r="X987" i="6"/>
  <c r="W987" i="6"/>
  <c r="Q444" i="6"/>
  <c r="X444" i="6"/>
  <c r="Q956" i="6"/>
  <c r="X956" i="6"/>
  <c r="AA956" i="6" s="1"/>
  <c r="AB956" i="6" s="1"/>
  <c r="Q446" i="6"/>
  <c r="X446" i="6"/>
  <c r="W446" i="6"/>
  <c r="W47" i="6"/>
  <c r="AA47" i="6" s="1"/>
  <c r="AB47" i="6" s="1"/>
  <c r="W431" i="6"/>
  <c r="W765" i="6"/>
  <c r="AA208" i="6"/>
  <c r="AB208" i="6" s="1"/>
  <c r="W624" i="6"/>
  <c r="AA98" i="6"/>
  <c r="AB98" i="6" s="1"/>
  <c r="AA770" i="6"/>
  <c r="AB770" i="6" s="1"/>
  <c r="AA755" i="6"/>
  <c r="AB755" i="6" s="1"/>
  <c r="AA692" i="6"/>
  <c r="AB692" i="6" s="1"/>
  <c r="AA165" i="6"/>
  <c r="AB165" i="6" s="1"/>
  <c r="AA325" i="6"/>
  <c r="AB325" i="6" s="1"/>
  <c r="AA485" i="6"/>
  <c r="AB485" i="6" s="1"/>
  <c r="AA645" i="6"/>
  <c r="AB645" i="6" s="1"/>
  <c r="AA965" i="6"/>
  <c r="AB965" i="6" s="1"/>
  <c r="AA38" i="6"/>
  <c r="AB38" i="6" s="1"/>
  <c r="AA694" i="6"/>
  <c r="AB694" i="6" s="1"/>
  <c r="W982" i="6"/>
  <c r="AA23" i="6"/>
  <c r="AB23" i="6" s="1"/>
  <c r="AA423" i="6"/>
  <c r="AB423" i="6" s="1"/>
  <c r="AA184" i="6"/>
  <c r="AB184" i="6" s="1"/>
  <c r="AA376" i="6"/>
  <c r="AB376" i="6" s="1"/>
  <c r="AA536" i="6"/>
  <c r="AB536" i="6" s="1"/>
  <c r="AA121" i="6"/>
  <c r="AB121" i="6" s="1"/>
  <c r="AA329" i="6"/>
  <c r="AB329" i="6" s="1"/>
  <c r="AA889" i="6"/>
  <c r="AB889" i="6" s="1"/>
  <c r="AA570" i="6"/>
  <c r="AB570" i="6" s="1"/>
  <c r="AA459" i="6"/>
  <c r="AB459" i="6" s="1"/>
  <c r="AA651" i="6"/>
  <c r="AB651" i="6" s="1"/>
  <c r="S633" i="6"/>
  <c r="Z633" i="6"/>
  <c r="AA633" i="6" s="1"/>
  <c r="AB633" i="6" s="1"/>
  <c r="S681" i="6"/>
  <c r="Z681" i="6"/>
  <c r="AA681" i="6" s="1"/>
  <c r="AB681" i="6" s="1"/>
  <c r="Q729" i="6"/>
  <c r="X729" i="6"/>
  <c r="AA729" i="6" s="1"/>
  <c r="AB729" i="6" s="1"/>
  <c r="W729" i="6"/>
  <c r="R873" i="6"/>
  <c r="Y873" i="6"/>
  <c r="Y921" i="6"/>
  <c r="S400" i="6"/>
  <c r="Z400" i="6"/>
  <c r="S540" i="6"/>
  <c r="Z540" i="6"/>
  <c r="Q798" i="6"/>
  <c r="X798" i="6"/>
  <c r="S58" i="6"/>
  <c r="Z58" i="6"/>
  <c r="S202" i="6"/>
  <c r="Z202" i="6"/>
  <c r="S250" i="6"/>
  <c r="Z250" i="6"/>
  <c r="AA250" i="6" s="1"/>
  <c r="AB250" i="6" s="1"/>
  <c r="S394" i="6"/>
  <c r="Z394" i="6"/>
  <c r="S490" i="6"/>
  <c r="Z490" i="6"/>
  <c r="S538" i="6"/>
  <c r="Z538" i="6"/>
  <c r="AA538" i="6" s="1"/>
  <c r="AB538" i="6" s="1"/>
  <c r="S586" i="6"/>
  <c r="Z586" i="6"/>
  <c r="P794" i="6"/>
  <c r="X794" i="6"/>
  <c r="AA794" i="6" s="1"/>
  <c r="AB794" i="6" s="1"/>
  <c r="W794" i="6"/>
  <c r="P842" i="6"/>
  <c r="X842" i="6"/>
  <c r="W842" i="6"/>
  <c r="P938" i="6"/>
  <c r="X938" i="6"/>
  <c r="AA938" i="6" s="1"/>
  <c r="AB938" i="6" s="1"/>
  <c r="W938" i="6"/>
  <c r="S50" i="6"/>
  <c r="Z50" i="6"/>
  <c r="R146" i="6"/>
  <c r="Y146" i="6"/>
  <c r="S242" i="6"/>
  <c r="Z242" i="6"/>
  <c r="S338" i="6"/>
  <c r="Z338" i="6"/>
  <c r="R434" i="6"/>
  <c r="Y434" i="6"/>
  <c r="AA434" i="6" s="1"/>
  <c r="AB434" i="6" s="1"/>
  <c r="R546" i="6"/>
  <c r="Y546" i="6"/>
  <c r="AA546" i="6" s="1"/>
  <c r="AB546" i="6" s="1"/>
  <c r="X834" i="6"/>
  <c r="AA834" i="6" s="1"/>
  <c r="AB834" i="6" s="1"/>
  <c r="S59" i="6"/>
  <c r="Z59" i="6"/>
  <c r="AA59" i="6" s="1"/>
  <c r="AB59" i="6" s="1"/>
  <c r="S107" i="6"/>
  <c r="Z107" i="6"/>
  <c r="R155" i="6"/>
  <c r="Y155" i="6"/>
  <c r="Q203" i="6"/>
  <c r="X203" i="6"/>
  <c r="AA203" i="6" s="1"/>
  <c r="AB203" i="6" s="1"/>
  <c r="Q299" i="6"/>
  <c r="X299" i="6"/>
  <c r="W299" i="6"/>
  <c r="S427" i="6"/>
  <c r="Z427" i="6"/>
  <c r="S475" i="6"/>
  <c r="Z475" i="6"/>
  <c r="R651" i="6"/>
  <c r="Y651" i="6"/>
  <c r="S891" i="6"/>
  <c r="T891" i="6" s="1"/>
  <c r="U891" i="6" s="1"/>
  <c r="Z891" i="6"/>
  <c r="R955" i="6"/>
  <c r="Y955" i="6"/>
  <c r="S175" i="6"/>
  <c r="Z175" i="6"/>
  <c r="Q620" i="6"/>
  <c r="X620" i="6"/>
  <c r="W620" i="6"/>
  <c r="R60" i="6"/>
  <c r="Y60" i="6"/>
  <c r="R236" i="6"/>
  <c r="Y236" i="6"/>
  <c r="AA236" i="6" s="1"/>
  <c r="AB236" i="6" s="1"/>
  <c r="S412" i="6"/>
  <c r="Z412" i="6"/>
  <c r="S524" i="6"/>
  <c r="Z524" i="6"/>
  <c r="AA524" i="6" s="1"/>
  <c r="AB524" i="6" s="1"/>
  <c r="S588" i="6"/>
  <c r="Z588" i="6"/>
  <c r="S652" i="6"/>
  <c r="Z652" i="6"/>
  <c r="Y732" i="6"/>
  <c r="Y940" i="6"/>
  <c r="S575" i="6"/>
  <c r="Z575" i="6"/>
  <c r="R93" i="6"/>
  <c r="Y93" i="6"/>
  <c r="S237" i="6"/>
  <c r="Z237" i="6"/>
  <c r="S285" i="6"/>
  <c r="Z285" i="6"/>
  <c r="R381" i="6"/>
  <c r="Y381" i="6"/>
  <c r="AA381" i="6" s="1"/>
  <c r="AB381" i="6" s="1"/>
  <c r="R429" i="6"/>
  <c r="Y429" i="6"/>
  <c r="AA429" i="6" s="1"/>
  <c r="AB429" i="6" s="1"/>
  <c r="R477" i="6"/>
  <c r="Y477" i="6"/>
  <c r="R573" i="6"/>
  <c r="Y573" i="6"/>
  <c r="AA573" i="6" s="1"/>
  <c r="AB573" i="6" s="1"/>
  <c r="R621" i="6"/>
  <c r="Y621" i="6"/>
  <c r="S765" i="6"/>
  <c r="Z765" i="6"/>
  <c r="S813" i="6"/>
  <c r="Z813" i="6"/>
  <c r="Q877" i="6"/>
  <c r="X877" i="6"/>
  <c r="AA877" i="6" s="1"/>
  <c r="AB877" i="6" s="1"/>
  <c r="S957" i="6"/>
  <c r="Z957" i="6"/>
  <c r="Q623" i="6"/>
  <c r="X623" i="6"/>
  <c r="AA623" i="6" s="1"/>
  <c r="AB623" i="6" s="1"/>
  <c r="S142" i="6"/>
  <c r="Z142" i="6"/>
  <c r="S350" i="6"/>
  <c r="Z350" i="6"/>
  <c r="R462" i="6"/>
  <c r="Y462" i="6"/>
  <c r="R526" i="6"/>
  <c r="Y526" i="6"/>
  <c r="AA526" i="6" s="1"/>
  <c r="AB526" i="6" s="1"/>
  <c r="R846" i="6"/>
  <c r="Y846" i="6"/>
  <c r="AA846" i="6" s="1"/>
  <c r="AB846" i="6" s="1"/>
  <c r="R958" i="6"/>
  <c r="Y958" i="6"/>
  <c r="S31" i="6"/>
  <c r="Z31" i="6"/>
  <c r="AA31" i="6" s="1"/>
  <c r="AB31" i="6" s="1"/>
  <c r="Y95" i="6"/>
  <c r="S159" i="6"/>
  <c r="Z159" i="6"/>
  <c r="R223" i="6"/>
  <c r="Y223" i="6"/>
  <c r="AA223" i="6" s="1"/>
  <c r="AB223" i="6" s="1"/>
  <c r="R447" i="6"/>
  <c r="Y447" i="6"/>
  <c r="S591" i="6"/>
  <c r="Z591" i="6"/>
  <c r="S655" i="6"/>
  <c r="Z655" i="6"/>
  <c r="AA655" i="6" s="1"/>
  <c r="AB655" i="6" s="1"/>
  <c r="R896" i="6"/>
  <c r="Y896" i="6"/>
  <c r="AA896" i="6" s="1"/>
  <c r="AB896" i="6" s="1"/>
  <c r="X310" i="6"/>
  <c r="W310" i="6"/>
  <c r="AA310" i="6" s="1"/>
  <c r="AB310" i="6" s="1"/>
  <c r="Q438" i="6"/>
  <c r="X438" i="6"/>
  <c r="W438" i="6"/>
  <c r="S799" i="6"/>
  <c r="Z799" i="6"/>
  <c r="Q304" i="6"/>
  <c r="X304" i="6"/>
  <c r="AA304" i="6" s="1"/>
  <c r="AB304" i="6" s="1"/>
  <c r="Q832" i="6"/>
  <c r="X832" i="6"/>
  <c r="AA832" i="6" s="1"/>
  <c r="AB832" i="6" s="1"/>
  <c r="R289" i="6"/>
  <c r="Y289" i="6"/>
  <c r="AA289" i="6" s="1"/>
  <c r="AB289" i="6" s="1"/>
  <c r="S994" i="6"/>
  <c r="Z994" i="6"/>
  <c r="Q259" i="6"/>
  <c r="X259" i="6"/>
  <c r="AA259" i="6" s="1"/>
  <c r="AB259" i="6" s="1"/>
  <c r="Q547" i="6"/>
  <c r="X547" i="6"/>
  <c r="AA547" i="6" s="1"/>
  <c r="AB547" i="6" s="1"/>
  <c r="Q819" i="6"/>
  <c r="X819" i="6"/>
  <c r="W819" i="6"/>
  <c r="AA819" i="6" s="1"/>
  <c r="AB819" i="6" s="1"/>
  <c r="R100" i="6"/>
  <c r="Y100" i="6"/>
  <c r="R372" i="6"/>
  <c r="Y372" i="6"/>
  <c r="R325" i="6"/>
  <c r="Y325" i="6"/>
  <c r="R741" i="6"/>
  <c r="Y741" i="6"/>
  <c r="AA741" i="6" s="1"/>
  <c r="AB741" i="6" s="1"/>
  <c r="X166" i="6"/>
  <c r="W166" i="6"/>
  <c r="AA166" i="6" s="1"/>
  <c r="AB166" i="6" s="1"/>
  <c r="R422" i="6"/>
  <c r="Y422" i="6"/>
  <c r="Q726" i="6"/>
  <c r="T726" i="6" s="1"/>
  <c r="U726" i="6" s="1"/>
  <c r="X726" i="6"/>
  <c r="S247" i="6"/>
  <c r="Z247" i="6"/>
  <c r="R648" i="6"/>
  <c r="Y648" i="6"/>
  <c r="Q523" i="6"/>
  <c r="X523" i="6"/>
  <c r="R12" i="6"/>
  <c r="Y12" i="6"/>
  <c r="Q476" i="6"/>
  <c r="X476" i="6"/>
  <c r="W476" i="6"/>
  <c r="AA476" i="6" s="1"/>
  <c r="AB476" i="6" s="1"/>
  <c r="X988" i="6"/>
  <c r="W988" i="6"/>
  <c r="AA988" i="6" s="1"/>
  <c r="AB988" i="6" s="1"/>
  <c r="AA63" i="6"/>
  <c r="AB63" i="6" s="1"/>
  <c r="AA191" i="6"/>
  <c r="AB191" i="6" s="1"/>
  <c r="AA575" i="6"/>
  <c r="AB575" i="6" s="1"/>
  <c r="AA703" i="6"/>
  <c r="AB703" i="6" s="1"/>
  <c r="AA829" i="6"/>
  <c r="AB829" i="6" s="1"/>
  <c r="AA480" i="6"/>
  <c r="AB480" i="6" s="1"/>
  <c r="AA624" i="6"/>
  <c r="AB624" i="6" s="1"/>
  <c r="AA928" i="6"/>
  <c r="AB928" i="6" s="1"/>
  <c r="AA49" i="6"/>
  <c r="AB49" i="6" s="1"/>
  <c r="AA337" i="6"/>
  <c r="AB337" i="6" s="1"/>
  <c r="AA513" i="6"/>
  <c r="AB513" i="6" s="1"/>
  <c r="AA801" i="6"/>
  <c r="AB801" i="6" s="1"/>
  <c r="AA961" i="6"/>
  <c r="AB961" i="6" s="1"/>
  <c r="AA114" i="6"/>
  <c r="AB114" i="6" s="1"/>
  <c r="AA290" i="6"/>
  <c r="AB290" i="6" s="1"/>
  <c r="AA450" i="6"/>
  <c r="AB450" i="6" s="1"/>
  <c r="AA610" i="6"/>
  <c r="AB610" i="6" s="1"/>
  <c r="W115" i="6"/>
  <c r="AA403" i="6"/>
  <c r="AB403" i="6" s="1"/>
  <c r="AA771" i="6"/>
  <c r="AB771" i="6" s="1"/>
  <c r="AA931" i="6"/>
  <c r="AB931" i="6" s="1"/>
  <c r="AA244" i="6"/>
  <c r="AB244" i="6" s="1"/>
  <c r="AA548" i="6"/>
  <c r="AB548" i="6" s="1"/>
  <c r="AA708" i="6"/>
  <c r="AB708" i="6" s="1"/>
  <c r="AA181" i="6"/>
  <c r="AB181" i="6" s="1"/>
  <c r="AA557" i="6"/>
  <c r="AB557" i="6" s="1"/>
  <c r="AA406" i="6"/>
  <c r="AB406" i="6" s="1"/>
  <c r="W550" i="6"/>
  <c r="AA550" i="6" s="1"/>
  <c r="AB550" i="6" s="1"/>
  <c r="AA39" i="6"/>
  <c r="AB39" i="6" s="1"/>
  <c r="AA247" i="6"/>
  <c r="AB247" i="6" s="1"/>
  <c r="AA439" i="6"/>
  <c r="AB439" i="6" s="1"/>
  <c r="AA663" i="6"/>
  <c r="AB663" i="6" s="1"/>
  <c r="AA855" i="6"/>
  <c r="AB855" i="6" s="1"/>
  <c r="AA760" i="6"/>
  <c r="AB760" i="6" s="1"/>
  <c r="AA505" i="6"/>
  <c r="AB505" i="6" s="1"/>
  <c r="AA410" i="6"/>
  <c r="AB410" i="6" s="1"/>
  <c r="AA586" i="6"/>
  <c r="AB586" i="6" s="1"/>
  <c r="AA139" i="6"/>
  <c r="AB139" i="6" s="1"/>
  <c r="AA875" i="6"/>
  <c r="AB875" i="6" s="1"/>
  <c r="S124" i="6"/>
  <c r="Z124" i="6"/>
  <c r="R188" i="6"/>
  <c r="Y188" i="6"/>
  <c r="R300" i="6"/>
  <c r="Y300" i="6"/>
  <c r="R476" i="6"/>
  <c r="Y476" i="6"/>
  <c r="S876" i="6"/>
  <c r="Z876" i="6"/>
  <c r="R782" i="6"/>
  <c r="Y782" i="6"/>
  <c r="AA782" i="6" s="1"/>
  <c r="AB782" i="6" s="1"/>
  <c r="P45" i="6"/>
  <c r="X45" i="6"/>
  <c r="W45" i="6"/>
  <c r="S141" i="6"/>
  <c r="Z141" i="6"/>
  <c r="S189" i="6"/>
  <c r="Z189" i="6"/>
  <c r="AA189" i="6" s="1"/>
  <c r="AB189" i="6" s="1"/>
  <c r="S333" i="6"/>
  <c r="Z333" i="6"/>
  <c r="S381" i="6"/>
  <c r="Z381" i="6"/>
  <c r="S525" i="6"/>
  <c r="Z525" i="6"/>
  <c r="AA525" i="6" s="1"/>
  <c r="AB525" i="6" s="1"/>
  <c r="S669" i="6"/>
  <c r="Z669" i="6"/>
  <c r="Q733" i="6"/>
  <c r="X733" i="6"/>
  <c r="AA733" i="6" s="1"/>
  <c r="AB733" i="6" s="1"/>
  <c r="R877" i="6"/>
  <c r="T877" i="6" s="1"/>
  <c r="U877" i="6" s="1"/>
  <c r="Y877" i="6"/>
  <c r="Q925" i="6"/>
  <c r="X925" i="6"/>
  <c r="AA925" i="6" s="1"/>
  <c r="AB925" i="6" s="1"/>
  <c r="Q973" i="6"/>
  <c r="X973" i="6"/>
  <c r="AA973" i="6" s="1"/>
  <c r="AB973" i="6" s="1"/>
  <c r="Q734" i="6"/>
  <c r="X734" i="6"/>
  <c r="W734" i="6"/>
  <c r="S222" i="6"/>
  <c r="Z222" i="6"/>
  <c r="R414" i="6"/>
  <c r="Y414" i="6"/>
  <c r="S462" i="6"/>
  <c r="Z462" i="6"/>
  <c r="S526" i="6"/>
  <c r="Z526" i="6"/>
  <c r="R590" i="6"/>
  <c r="Y590" i="6"/>
  <c r="R718" i="6"/>
  <c r="Y718" i="6"/>
  <c r="S782" i="6"/>
  <c r="Z782" i="6"/>
  <c r="S846" i="6"/>
  <c r="Z846" i="6"/>
  <c r="R159" i="6"/>
  <c r="Y159" i="6"/>
  <c r="S223" i="6"/>
  <c r="Z223" i="6"/>
  <c r="R399" i="6"/>
  <c r="Y399" i="6"/>
  <c r="AA399" i="6" s="1"/>
  <c r="AB399" i="6" s="1"/>
  <c r="R591" i="6"/>
  <c r="Y591" i="6"/>
  <c r="Y895" i="6"/>
  <c r="AA895" i="6" s="1"/>
  <c r="AB895" i="6" s="1"/>
  <c r="R112" i="6"/>
  <c r="Y112" i="6"/>
  <c r="AA112" i="6" s="1"/>
  <c r="AB112" i="6" s="1"/>
  <c r="R550" i="6"/>
  <c r="Y550" i="6"/>
  <c r="S15" i="6"/>
  <c r="Z15" i="6"/>
  <c r="Q815" i="6"/>
  <c r="X815" i="6"/>
  <c r="X848" i="6"/>
  <c r="W848" i="6"/>
  <c r="AA848" i="6" s="1"/>
  <c r="AB848" i="6" s="1"/>
  <c r="R305" i="6"/>
  <c r="Y305" i="6"/>
  <c r="AA305" i="6" s="1"/>
  <c r="AB305" i="6" s="1"/>
  <c r="Q291" i="6"/>
  <c r="X291" i="6"/>
  <c r="AA291" i="6" s="1"/>
  <c r="AB291" i="6" s="1"/>
  <c r="Q563" i="6"/>
  <c r="X563" i="6"/>
  <c r="W563" i="6"/>
  <c r="AA563" i="6" s="1"/>
  <c r="AB563" i="6" s="1"/>
  <c r="Q835" i="6"/>
  <c r="X835" i="6"/>
  <c r="R116" i="6"/>
  <c r="Y116" i="6"/>
  <c r="R388" i="6"/>
  <c r="Y388" i="6"/>
  <c r="AA388" i="6" s="1"/>
  <c r="AB388" i="6" s="1"/>
  <c r="Y341" i="6"/>
  <c r="AA341" i="6" s="1"/>
  <c r="AB341" i="6" s="1"/>
  <c r="R805" i="6"/>
  <c r="Y805" i="6"/>
  <c r="AA805" i="6" s="1"/>
  <c r="AB805" i="6" s="1"/>
  <c r="R182" i="6"/>
  <c r="Y182" i="6"/>
  <c r="AA182" i="6" s="1"/>
  <c r="AB182" i="6" s="1"/>
  <c r="R438" i="6"/>
  <c r="Y438" i="6"/>
  <c r="AA438" i="6" s="1"/>
  <c r="AB438" i="6" s="1"/>
  <c r="X742" i="6"/>
  <c r="S359" i="6"/>
  <c r="Z359" i="6"/>
  <c r="AA359" i="6" s="1"/>
  <c r="AB359" i="6" s="1"/>
  <c r="R664" i="6"/>
  <c r="Y664" i="6"/>
  <c r="AA664" i="6" s="1"/>
  <c r="AB664" i="6" s="1"/>
  <c r="X555" i="6"/>
  <c r="W555" i="6"/>
  <c r="Q28" i="6"/>
  <c r="X28" i="6"/>
  <c r="Q524" i="6"/>
  <c r="X524" i="6"/>
  <c r="R13" i="6"/>
  <c r="Y13" i="6"/>
  <c r="AA13" i="6" s="1"/>
  <c r="AB13" i="6" s="1"/>
  <c r="AA319" i="6"/>
  <c r="AB319" i="6" s="1"/>
  <c r="W703" i="6"/>
  <c r="AA784" i="6"/>
  <c r="AB784" i="6" s="1"/>
  <c r="AA353" i="6"/>
  <c r="AB353" i="6" s="1"/>
  <c r="AA657" i="6"/>
  <c r="AB657" i="6" s="1"/>
  <c r="AA817" i="6"/>
  <c r="AB817" i="6" s="1"/>
  <c r="AA306" i="6"/>
  <c r="AB306" i="6" s="1"/>
  <c r="AA989" i="6"/>
  <c r="AB989" i="6" s="1"/>
  <c r="AA419" i="6"/>
  <c r="AB419" i="6" s="1"/>
  <c r="AA100" i="6"/>
  <c r="AB100" i="6" s="1"/>
  <c r="AA260" i="6"/>
  <c r="AB260" i="6" s="1"/>
  <c r="AA868" i="6"/>
  <c r="AB868" i="6" s="1"/>
  <c r="AA21" i="6"/>
  <c r="AB21" i="6" s="1"/>
  <c r="AA661" i="6"/>
  <c r="AB661" i="6" s="1"/>
  <c r="AA621" i="6"/>
  <c r="AB621" i="6" s="1"/>
  <c r="AA854" i="6"/>
  <c r="AB854" i="6" s="1"/>
  <c r="AA55" i="6"/>
  <c r="AB55" i="6" s="1"/>
  <c r="AA263" i="6"/>
  <c r="AB263" i="6" s="1"/>
  <c r="AA679" i="6"/>
  <c r="AB679" i="6" s="1"/>
  <c r="AA216" i="6"/>
  <c r="AB216" i="6" s="1"/>
  <c r="AA392" i="6"/>
  <c r="AB392" i="6" s="1"/>
  <c r="AA776" i="6"/>
  <c r="AB776" i="6" s="1"/>
  <c r="AA968" i="6"/>
  <c r="AB968" i="6" s="1"/>
  <c r="AA345" i="6"/>
  <c r="AB345" i="6" s="1"/>
  <c r="AA697" i="6"/>
  <c r="AB697" i="6" s="1"/>
  <c r="S476" i="6"/>
  <c r="Z476" i="6"/>
  <c r="R270" i="6"/>
  <c r="Y270" i="6"/>
  <c r="AA270" i="6" s="1"/>
  <c r="AB270" i="6" s="1"/>
  <c r="S93" i="6"/>
  <c r="Z93" i="6"/>
  <c r="Q253" i="6"/>
  <c r="X253" i="6"/>
  <c r="AA253" i="6" s="1"/>
  <c r="AB253" i="6" s="1"/>
  <c r="S429" i="6"/>
  <c r="Z429" i="6"/>
  <c r="S477" i="6"/>
  <c r="Z477" i="6"/>
  <c r="AA477" i="6" s="1"/>
  <c r="AB477" i="6" s="1"/>
  <c r="S573" i="6"/>
  <c r="Z573" i="6"/>
  <c r="S621" i="6"/>
  <c r="Z621" i="6"/>
  <c r="R733" i="6"/>
  <c r="Y733" i="6"/>
  <c r="Q829" i="6"/>
  <c r="X829" i="6"/>
  <c r="R925" i="6"/>
  <c r="Y925" i="6"/>
  <c r="R973" i="6"/>
  <c r="Y973" i="6"/>
  <c r="S578" i="6"/>
  <c r="Z578" i="6"/>
  <c r="Q806" i="6"/>
  <c r="X806" i="6"/>
  <c r="W806" i="6"/>
  <c r="AA806" i="6" s="1"/>
  <c r="AB806" i="6" s="1"/>
  <c r="S78" i="6"/>
  <c r="Z78" i="6"/>
  <c r="AA78" i="6" s="1"/>
  <c r="AB78" i="6" s="1"/>
  <c r="S302" i="6"/>
  <c r="Z302" i="6"/>
  <c r="S414" i="6"/>
  <c r="Z414" i="6"/>
  <c r="S590" i="6"/>
  <c r="Z590" i="6"/>
  <c r="R654" i="6"/>
  <c r="Y654" i="6"/>
  <c r="R910" i="6"/>
  <c r="Y910" i="6"/>
  <c r="AA910" i="6" s="1"/>
  <c r="AB910" i="6" s="1"/>
  <c r="S958" i="6"/>
  <c r="Z958" i="6"/>
  <c r="R287" i="6"/>
  <c r="T287" i="6" s="1"/>
  <c r="U287" i="6" s="1"/>
  <c r="Y287" i="6"/>
  <c r="AA287" i="6" s="1"/>
  <c r="AB287" i="6" s="1"/>
  <c r="S351" i="6"/>
  <c r="Z351" i="6"/>
  <c r="S399" i="6"/>
  <c r="Z399" i="6"/>
  <c r="S463" i="6"/>
  <c r="Z463" i="6"/>
  <c r="S527" i="6"/>
  <c r="Z527" i="6"/>
  <c r="R671" i="6"/>
  <c r="Y671" i="6"/>
  <c r="R751" i="6"/>
  <c r="Y751" i="6"/>
  <c r="AA751" i="6" s="1"/>
  <c r="AB751" i="6" s="1"/>
  <c r="S975" i="6"/>
  <c r="Z975" i="6"/>
  <c r="S896" i="6"/>
  <c r="Z896" i="6"/>
  <c r="Q486" i="6"/>
  <c r="X486" i="6"/>
  <c r="S436" i="6"/>
  <c r="Z436" i="6"/>
  <c r="R244" i="6"/>
  <c r="Y244" i="6"/>
  <c r="Q847" i="6"/>
  <c r="X847" i="6"/>
  <c r="X384" i="6"/>
  <c r="Q880" i="6"/>
  <c r="X880" i="6"/>
  <c r="AA880" i="6" s="1"/>
  <c r="AB880" i="6" s="1"/>
  <c r="Q3" i="6"/>
  <c r="X3" i="6"/>
  <c r="X307" i="6"/>
  <c r="W307" i="6"/>
  <c r="AA307" i="6" s="1"/>
  <c r="AB307" i="6" s="1"/>
  <c r="Q579" i="6"/>
  <c r="X579" i="6"/>
  <c r="AA579" i="6" s="1"/>
  <c r="AB579" i="6" s="1"/>
  <c r="X851" i="6"/>
  <c r="W851" i="6"/>
  <c r="AA851" i="6" s="1"/>
  <c r="AB851" i="6" s="1"/>
  <c r="R132" i="6"/>
  <c r="Y132" i="6"/>
  <c r="R404" i="6"/>
  <c r="Y404" i="6"/>
  <c r="R5" i="6"/>
  <c r="Y5" i="6"/>
  <c r="AA5" i="6" s="1"/>
  <c r="AB5" i="6" s="1"/>
  <c r="R357" i="6"/>
  <c r="Y357" i="6"/>
  <c r="AA357" i="6" s="1"/>
  <c r="AB357" i="6" s="1"/>
  <c r="R885" i="6"/>
  <c r="Y885" i="6"/>
  <c r="AA885" i="6" s="1"/>
  <c r="AB885" i="6" s="1"/>
  <c r="Y198" i="6"/>
  <c r="Q470" i="6"/>
  <c r="T470" i="6" s="1"/>
  <c r="U470" i="6" s="1"/>
  <c r="X470" i="6"/>
  <c r="Q758" i="6"/>
  <c r="X758" i="6"/>
  <c r="AA758" i="6" s="1"/>
  <c r="AB758" i="6" s="1"/>
  <c r="R647" i="6"/>
  <c r="Y647" i="6"/>
  <c r="AA647" i="6" s="1"/>
  <c r="AB647" i="6" s="1"/>
  <c r="R760" i="6"/>
  <c r="Y760" i="6"/>
  <c r="Q587" i="6"/>
  <c r="X587" i="6"/>
  <c r="AA587" i="6" s="1"/>
  <c r="AB587" i="6" s="1"/>
  <c r="X60" i="6"/>
  <c r="W60" i="6"/>
  <c r="X556" i="6"/>
  <c r="AA556" i="6" s="1"/>
  <c r="AB556" i="6" s="1"/>
  <c r="W556" i="6"/>
  <c r="Q558" i="6"/>
  <c r="X558" i="6"/>
  <c r="AA79" i="6"/>
  <c r="AB79" i="6" s="1"/>
  <c r="AA207" i="6"/>
  <c r="AB207" i="6" s="1"/>
  <c r="AA463" i="6"/>
  <c r="AB463" i="6" s="1"/>
  <c r="AA893" i="6"/>
  <c r="AB893" i="6" s="1"/>
  <c r="AA368" i="6"/>
  <c r="AB368" i="6" s="1"/>
  <c r="AA640" i="6"/>
  <c r="AB640" i="6" s="1"/>
  <c r="AA944" i="6"/>
  <c r="AB944" i="6" s="1"/>
  <c r="AA65" i="6"/>
  <c r="AB65" i="6" s="1"/>
  <c r="AA369" i="6"/>
  <c r="AB369" i="6" s="1"/>
  <c r="AA529" i="6"/>
  <c r="AB529" i="6" s="1"/>
  <c r="AA673" i="6"/>
  <c r="AB673" i="6" s="1"/>
  <c r="AA977" i="6"/>
  <c r="AB977" i="6" s="1"/>
  <c r="AA130" i="6"/>
  <c r="AB130" i="6" s="1"/>
  <c r="AA322" i="6"/>
  <c r="AB322" i="6" s="1"/>
  <c r="AA466" i="6"/>
  <c r="AB466" i="6" s="1"/>
  <c r="W3" i="6"/>
  <c r="W131" i="6"/>
  <c r="AA435" i="6"/>
  <c r="AB435" i="6" s="1"/>
  <c r="AA787" i="6"/>
  <c r="AB787" i="6" s="1"/>
  <c r="AA963" i="6"/>
  <c r="AB963" i="6" s="1"/>
  <c r="AA724" i="6"/>
  <c r="AB724" i="6" s="1"/>
  <c r="AA884" i="6"/>
  <c r="AB884" i="6" s="1"/>
  <c r="AA37" i="6"/>
  <c r="AB37" i="6" s="1"/>
  <c r="AA197" i="6"/>
  <c r="AB197" i="6" s="1"/>
  <c r="AA517" i="6"/>
  <c r="AB517" i="6" s="1"/>
  <c r="AA821" i="6"/>
  <c r="AB821" i="6" s="1"/>
  <c r="AA653" i="6"/>
  <c r="AB653" i="6" s="1"/>
  <c r="AA566" i="6"/>
  <c r="AB566" i="6" s="1"/>
  <c r="AA71" i="6"/>
  <c r="AB71" i="6" s="1"/>
  <c r="AA279" i="6"/>
  <c r="AB279" i="6" s="1"/>
  <c r="AA887" i="6"/>
  <c r="AB887" i="6" s="1"/>
  <c r="AA408" i="6"/>
  <c r="AB408" i="6" s="1"/>
  <c r="AA984" i="6"/>
  <c r="AB984" i="6" s="1"/>
  <c r="AA921" i="6"/>
  <c r="AB921" i="6" s="1"/>
  <c r="AA826" i="6"/>
  <c r="AB826" i="6" s="1"/>
  <c r="AA331" i="6"/>
  <c r="AB331" i="6" s="1"/>
  <c r="AA636" i="6"/>
  <c r="AB636" i="6" s="1"/>
  <c r="AA654" i="6"/>
  <c r="AB654" i="6" s="1"/>
  <c r="Q170" i="6"/>
  <c r="X170" i="6"/>
  <c r="R218" i="6"/>
  <c r="Y218" i="6"/>
  <c r="Q266" i="6"/>
  <c r="X266" i="6"/>
  <c r="Q362" i="6"/>
  <c r="X362" i="6"/>
  <c r="R410" i="6"/>
  <c r="Y410" i="6"/>
  <c r="R458" i="6"/>
  <c r="Y458" i="6"/>
  <c r="AA458" i="6" s="1"/>
  <c r="AB458" i="6" s="1"/>
  <c r="Q506" i="6"/>
  <c r="X506" i="6"/>
  <c r="W506" i="6"/>
  <c r="AA506" i="6" s="1"/>
  <c r="AB506" i="6" s="1"/>
  <c r="P554" i="6"/>
  <c r="X554" i="6"/>
  <c r="AA554" i="6" s="1"/>
  <c r="AB554" i="6" s="1"/>
  <c r="W554" i="6"/>
  <c r="Y602" i="6"/>
  <c r="AA602" i="6" s="1"/>
  <c r="AB602" i="6" s="1"/>
  <c r="R650" i="6"/>
  <c r="Y650" i="6"/>
  <c r="R698" i="6"/>
  <c r="Y698" i="6"/>
  <c r="AA698" i="6" s="1"/>
  <c r="AB698" i="6" s="1"/>
  <c r="R746" i="6"/>
  <c r="Y746" i="6"/>
  <c r="AA746" i="6" s="1"/>
  <c r="AB746" i="6" s="1"/>
  <c r="S794" i="6"/>
  <c r="Z794" i="6"/>
  <c r="S842" i="6"/>
  <c r="Z842" i="6"/>
  <c r="S938" i="6"/>
  <c r="Z938" i="6"/>
  <c r="Q82" i="6"/>
  <c r="X82" i="6"/>
  <c r="AA82" i="6" s="1"/>
  <c r="AB82" i="6" s="1"/>
  <c r="Q274" i="6"/>
  <c r="X274" i="6"/>
  <c r="AA274" i="6" s="1"/>
  <c r="AB274" i="6" s="1"/>
  <c r="W274" i="6"/>
  <c r="Q370" i="6"/>
  <c r="X370" i="6"/>
  <c r="AA370" i="6" s="1"/>
  <c r="AB370" i="6" s="1"/>
  <c r="R738" i="6"/>
  <c r="Y738" i="6"/>
  <c r="AA738" i="6" s="1"/>
  <c r="AB738" i="6" s="1"/>
  <c r="Y866" i="6"/>
  <c r="AA866" i="6" s="1"/>
  <c r="AB866" i="6" s="1"/>
  <c r="X428" i="6"/>
  <c r="W428" i="6"/>
  <c r="AA428" i="6" s="1"/>
  <c r="AB428" i="6" s="1"/>
  <c r="Q27" i="6"/>
  <c r="X27" i="6"/>
  <c r="AA27" i="6" s="1"/>
  <c r="AB27" i="6" s="1"/>
  <c r="Q75" i="6"/>
  <c r="X75" i="6"/>
  <c r="W75" i="6"/>
  <c r="AA75" i="6" s="1"/>
  <c r="AB75" i="6" s="1"/>
  <c r="S251" i="6"/>
  <c r="Z251" i="6"/>
  <c r="S347" i="6"/>
  <c r="Z347" i="6"/>
  <c r="R395" i="6"/>
  <c r="Y395" i="6"/>
  <c r="AA395" i="6" s="1"/>
  <c r="AB395" i="6" s="1"/>
  <c r="P443" i="6"/>
  <c r="X443" i="6"/>
  <c r="W443" i="6"/>
  <c r="R731" i="6"/>
  <c r="Y731" i="6"/>
  <c r="AA731" i="6" s="1"/>
  <c r="AB731" i="6" s="1"/>
  <c r="R907" i="6"/>
  <c r="Y907" i="6"/>
  <c r="R783" i="6"/>
  <c r="Y783" i="6"/>
  <c r="AA783" i="6" s="1"/>
  <c r="AB783" i="6" s="1"/>
  <c r="X800" i="6"/>
  <c r="W800" i="6"/>
  <c r="AA800" i="6" s="1"/>
  <c r="AB800" i="6" s="1"/>
  <c r="S300" i="6"/>
  <c r="Z300" i="6"/>
  <c r="S364" i="6"/>
  <c r="Z364" i="6"/>
  <c r="S812" i="6"/>
  <c r="Z812" i="6"/>
  <c r="R956" i="6"/>
  <c r="Y956" i="6"/>
  <c r="R214" i="6"/>
  <c r="Y214" i="6"/>
  <c r="X157" i="6"/>
  <c r="X205" i="6"/>
  <c r="W205" i="6"/>
  <c r="R253" i="6"/>
  <c r="Y253" i="6"/>
  <c r="Q301" i="6"/>
  <c r="X301" i="6"/>
  <c r="W301" i="6"/>
  <c r="AA301" i="6" s="1"/>
  <c r="AB301" i="6" s="1"/>
  <c r="Q349" i="6"/>
  <c r="X349" i="6"/>
  <c r="AA349" i="6" s="1"/>
  <c r="AB349" i="6" s="1"/>
  <c r="P685" i="6"/>
  <c r="X685" i="6"/>
  <c r="AA685" i="6" s="1"/>
  <c r="AB685" i="6" s="1"/>
  <c r="Y781" i="6"/>
  <c r="AA781" i="6" s="1"/>
  <c r="AB781" i="6" s="1"/>
  <c r="S877" i="6"/>
  <c r="Z877" i="6"/>
  <c r="S927" i="6"/>
  <c r="Z927" i="6"/>
  <c r="X879" i="6"/>
  <c r="AA879" i="6" s="1"/>
  <c r="AB879" i="6" s="1"/>
  <c r="Y366" i="6"/>
  <c r="R478" i="6"/>
  <c r="Y478" i="6"/>
  <c r="AA478" i="6" s="1"/>
  <c r="AB478" i="6" s="1"/>
  <c r="R542" i="6"/>
  <c r="Y542" i="6"/>
  <c r="S654" i="6"/>
  <c r="Z654" i="6"/>
  <c r="S718" i="6"/>
  <c r="Z718" i="6"/>
  <c r="S910" i="6"/>
  <c r="Z910" i="6"/>
  <c r="S214" i="6"/>
  <c r="Z214" i="6"/>
  <c r="S47" i="6"/>
  <c r="Z47" i="6"/>
  <c r="R111" i="6"/>
  <c r="Y111" i="6"/>
  <c r="R351" i="6"/>
  <c r="Y351" i="6"/>
  <c r="Y527" i="6"/>
  <c r="S751" i="6"/>
  <c r="Z751" i="6"/>
  <c r="R831" i="6"/>
  <c r="Y831" i="6"/>
  <c r="S911" i="6"/>
  <c r="Z911" i="6"/>
  <c r="R975" i="6"/>
  <c r="Y975" i="6"/>
  <c r="AA975" i="6" s="1"/>
  <c r="AB975" i="6" s="1"/>
  <c r="S112" i="6"/>
  <c r="Z112" i="6"/>
  <c r="Q6" i="6"/>
  <c r="X6" i="6"/>
  <c r="W6" i="6"/>
  <c r="AA6" i="6" s="1"/>
  <c r="AB6" i="6" s="1"/>
  <c r="R230" i="6"/>
  <c r="Y230" i="6"/>
  <c r="X15" i="6"/>
  <c r="AA15" i="6" s="1"/>
  <c r="AB15" i="6" s="1"/>
  <c r="S959" i="6"/>
  <c r="Z959" i="6"/>
  <c r="Q400" i="6"/>
  <c r="X400" i="6"/>
  <c r="AA400" i="6" s="1"/>
  <c r="AB400" i="6" s="1"/>
  <c r="Q912" i="6"/>
  <c r="X912" i="6"/>
  <c r="AA912" i="6" s="1"/>
  <c r="AB912" i="6" s="1"/>
  <c r="Q35" i="6"/>
  <c r="X35" i="6"/>
  <c r="AA35" i="6" s="1"/>
  <c r="AB35" i="6" s="1"/>
  <c r="X323" i="6"/>
  <c r="AA323" i="6" s="1"/>
  <c r="AB323" i="6" s="1"/>
  <c r="Q595" i="6"/>
  <c r="T595" i="6" s="1"/>
  <c r="U595" i="6" s="1"/>
  <c r="X595" i="6"/>
  <c r="W595" i="6"/>
  <c r="AA595" i="6" s="1"/>
  <c r="AB595" i="6" s="1"/>
  <c r="Q867" i="6"/>
  <c r="X867" i="6"/>
  <c r="AA867" i="6" s="1"/>
  <c r="AB867" i="6" s="1"/>
  <c r="Y148" i="6"/>
  <c r="R420" i="6"/>
  <c r="Y420" i="6"/>
  <c r="AA420" i="6" s="1"/>
  <c r="AB420" i="6" s="1"/>
  <c r="R389" i="6"/>
  <c r="Y389" i="6"/>
  <c r="AA389" i="6" s="1"/>
  <c r="AB389" i="6" s="1"/>
  <c r="R917" i="6"/>
  <c r="Y917" i="6"/>
  <c r="AA917" i="6" s="1"/>
  <c r="AB917" i="6" s="1"/>
  <c r="Q214" i="6"/>
  <c r="T214" i="6" s="1"/>
  <c r="U214" i="6" s="1"/>
  <c r="X214" i="6"/>
  <c r="AA214" i="6" s="1"/>
  <c r="AB214" i="6" s="1"/>
  <c r="R486" i="6"/>
  <c r="Y486" i="6"/>
  <c r="Q774" i="6"/>
  <c r="T774" i="6" s="1"/>
  <c r="U774" i="6" s="1"/>
  <c r="X774" i="6"/>
  <c r="W774" i="6"/>
  <c r="AA774" i="6" s="1"/>
  <c r="AB774" i="6" s="1"/>
  <c r="Y856" i="6"/>
  <c r="AA856" i="6" s="1"/>
  <c r="AB856" i="6" s="1"/>
  <c r="Q635" i="6"/>
  <c r="X635" i="6"/>
  <c r="W635" i="6"/>
  <c r="X92" i="6"/>
  <c r="W92" i="6"/>
  <c r="AA92" i="6" s="1"/>
  <c r="AB92" i="6" s="1"/>
  <c r="Q588" i="6"/>
  <c r="X588" i="6"/>
  <c r="AA588" i="6" s="1"/>
  <c r="AB588" i="6" s="1"/>
  <c r="R14" i="6"/>
  <c r="Y14" i="6"/>
  <c r="AA14" i="6" s="1"/>
  <c r="AB14" i="6" s="1"/>
  <c r="Q590" i="6"/>
  <c r="X590" i="6"/>
  <c r="AA590" i="6" s="1"/>
  <c r="AB590" i="6" s="1"/>
  <c r="W590" i="6"/>
  <c r="W591" i="6"/>
  <c r="AA591" i="6" s="1"/>
  <c r="AB591" i="6" s="1"/>
  <c r="W384" i="6"/>
  <c r="AA656" i="6"/>
  <c r="AB656" i="6" s="1"/>
  <c r="AA209" i="6"/>
  <c r="AB209" i="6" s="1"/>
  <c r="AA689" i="6"/>
  <c r="AB689" i="6" s="1"/>
  <c r="AA993" i="6"/>
  <c r="AB993" i="6" s="1"/>
  <c r="AA482" i="6"/>
  <c r="AB482" i="6" s="1"/>
  <c r="AA642" i="6"/>
  <c r="AB642" i="6" s="1"/>
  <c r="AA802" i="6"/>
  <c r="AB802" i="6" s="1"/>
  <c r="W962" i="6"/>
  <c r="AA413" i="6"/>
  <c r="AB413" i="6" s="1"/>
  <c r="AA3" i="6"/>
  <c r="AB3" i="6" s="1"/>
  <c r="AA131" i="6"/>
  <c r="AB131" i="6" s="1"/>
  <c r="AA451" i="6"/>
  <c r="AB451" i="6" s="1"/>
  <c r="AA627" i="6"/>
  <c r="AB627" i="6" s="1"/>
  <c r="AA116" i="6"/>
  <c r="AB116" i="6" s="1"/>
  <c r="AA276" i="6"/>
  <c r="AB276" i="6" s="1"/>
  <c r="AA580" i="6"/>
  <c r="AB580" i="6" s="1"/>
  <c r="AA740" i="6"/>
  <c r="AB740" i="6" s="1"/>
  <c r="AA900" i="6"/>
  <c r="AB900" i="6" s="1"/>
  <c r="AA677" i="6"/>
  <c r="AB677" i="6" s="1"/>
  <c r="AA837" i="6"/>
  <c r="AB837" i="6" s="1"/>
  <c r="AA717" i="6"/>
  <c r="AB717" i="6" s="1"/>
  <c r="AA86" i="6"/>
  <c r="AB86" i="6" s="1"/>
  <c r="AA582" i="6"/>
  <c r="AB582" i="6" s="1"/>
  <c r="AA726" i="6"/>
  <c r="AB726" i="6" s="1"/>
  <c r="AA487" i="6"/>
  <c r="AB487" i="6" s="1"/>
  <c r="AA695" i="6"/>
  <c r="AB695" i="6" s="1"/>
  <c r="AA903" i="6"/>
  <c r="AB903" i="6" s="1"/>
  <c r="AA568" i="6"/>
  <c r="AB568" i="6" s="1"/>
  <c r="AA792" i="6"/>
  <c r="AB792" i="6" s="1"/>
  <c r="AA537" i="6"/>
  <c r="AB537" i="6" s="1"/>
  <c r="AA90" i="6"/>
  <c r="AB90" i="6" s="1"/>
  <c r="AA442" i="6"/>
  <c r="AB442" i="6" s="1"/>
  <c r="AA634" i="6"/>
  <c r="AB634" i="6" s="1"/>
  <c r="AA842" i="6"/>
  <c r="AB842" i="6" s="1"/>
  <c r="AA523" i="6"/>
  <c r="AB523" i="6" s="1"/>
  <c r="AA892" i="6"/>
  <c r="AB892" i="6" s="1"/>
  <c r="S395" i="6"/>
  <c r="Z395" i="6"/>
  <c r="R443" i="6"/>
  <c r="Y443" i="6"/>
  <c r="S491" i="6"/>
  <c r="Z491" i="6"/>
  <c r="AA491" i="6" s="1"/>
  <c r="AB491" i="6" s="1"/>
  <c r="R555" i="6"/>
  <c r="Y555" i="6"/>
  <c r="S603" i="6"/>
  <c r="Z603" i="6"/>
  <c r="R795" i="6"/>
  <c r="Y795" i="6"/>
  <c r="AA795" i="6" s="1"/>
  <c r="AB795" i="6" s="1"/>
  <c r="S843" i="6"/>
  <c r="Z843" i="6"/>
  <c r="R326" i="6"/>
  <c r="Y326" i="6"/>
  <c r="AA326" i="6" s="1"/>
  <c r="AB326" i="6" s="1"/>
  <c r="X876" i="6"/>
  <c r="W876" i="6"/>
  <c r="AA876" i="6" s="1"/>
  <c r="AB876" i="6" s="1"/>
  <c r="R76" i="6"/>
  <c r="Y76" i="6"/>
  <c r="AA76" i="6" s="1"/>
  <c r="AB76" i="6" s="1"/>
  <c r="R252" i="6"/>
  <c r="Y252" i="6"/>
  <c r="AA252" i="6" s="1"/>
  <c r="AB252" i="6" s="1"/>
  <c r="R428" i="6"/>
  <c r="Y428" i="6"/>
  <c r="R540" i="6"/>
  <c r="Y540" i="6"/>
  <c r="R604" i="6"/>
  <c r="Y604" i="6"/>
  <c r="AA604" i="6" s="1"/>
  <c r="AB604" i="6" s="1"/>
  <c r="R748" i="6"/>
  <c r="Y748" i="6"/>
  <c r="AA748" i="6" s="1"/>
  <c r="AB748" i="6" s="1"/>
  <c r="S45" i="6"/>
  <c r="Z45" i="6"/>
  <c r="P109" i="6"/>
  <c r="X109" i="6"/>
  <c r="W109" i="6"/>
  <c r="AA109" i="6" s="1"/>
  <c r="AB109" i="6" s="1"/>
  <c r="Y205" i="6"/>
  <c r="AA205" i="6" s="1"/>
  <c r="AB205" i="6" s="1"/>
  <c r="R349" i="6"/>
  <c r="Y349" i="6"/>
  <c r="X445" i="6"/>
  <c r="W445" i="6"/>
  <c r="P493" i="6"/>
  <c r="X493" i="6"/>
  <c r="W493" i="6"/>
  <c r="AA493" i="6" s="1"/>
  <c r="AB493" i="6" s="1"/>
  <c r="Q541" i="6"/>
  <c r="X541" i="6"/>
  <c r="AA541" i="6" s="1"/>
  <c r="AB541" i="6" s="1"/>
  <c r="Q589" i="6"/>
  <c r="X589" i="6"/>
  <c r="AA589" i="6" s="1"/>
  <c r="AB589" i="6" s="1"/>
  <c r="X637" i="6"/>
  <c r="W637" i="6"/>
  <c r="AA637" i="6" s="1"/>
  <c r="AB637" i="6" s="1"/>
  <c r="S733" i="6"/>
  <c r="Z733" i="6"/>
  <c r="S829" i="6"/>
  <c r="Z829" i="6"/>
  <c r="S925" i="6"/>
  <c r="T925" i="6" s="1"/>
  <c r="U925" i="6" s="1"/>
  <c r="Z925" i="6"/>
  <c r="R764" i="6"/>
  <c r="Y764" i="6"/>
  <c r="AA764" i="6" s="1"/>
  <c r="AB764" i="6" s="1"/>
  <c r="X990" i="6"/>
  <c r="W990" i="6"/>
  <c r="S158" i="6"/>
  <c r="Z158" i="6"/>
  <c r="S238" i="6"/>
  <c r="Z238" i="6"/>
  <c r="S478" i="6"/>
  <c r="Z478" i="6"/>
  <c r="S542" i="6"/>
  <c r="Z542" i="6"/>
  <c r="R734" i="6"/>
  <c r="Y734" i="6"/>
  <c r="R798" i="6"/>
  <c r="T798" i="6" s="1"/>
  <c r="U798" i="6" s="1"/>
  <c r="Y798" i="6"/>
  <c r="R862" i="6"/>
  <c r="Y862" i="6"/>
  <c r="S767" i="6"/>
  <c r="Z767" i="6"/>
  <c r="S111" i="6"/>
  <c r="Z111" i="6"/>
  <c r="R175" i="6"/>
  <c r="Y175" i="6"/>
  <c r="R463" i="6"/>
  <c r="Y463" i="6"/>
  <c r="R607" i="6"/>
  <c r="Y607" i="6"/>
  <c r="R576" i="6"/>
  <c r="Y576" i="6"/>
  <c r="AA576" i="6" s="1"/>
  <c r="AB576" i="6" s="1"/>
  <c r="Y992" i="6"/>
  <c r="AA992" i="6" s="1"/>
  <c r="AB992" i="6" s="1"/>
  <c r="R470" i="6"/>
  <c r="Y470" i="6"/>
  <c r="Q111" i="6"/>
  <c r="X111" i="6"/>
  <c r="Q16" i="6"/>
  <c r="X16" i="6"/>
  <c r="AA16" i="6" s="1"/>
  <c r="AB16" i="6" s="1"/>
  <c r="X432" i="6"/>
  <c r="AA432" i="6" s="1"/>
  <c r="AB432" i="6" s="1"/>
  <c r="Q944" i="6"/>
  <c r="X944" i="6"/>
  <c r="Q51" i="6"/>
  <c r="X51" i="6"/>
  <c r="Q339" i="6"/>
  <c r="X339" i="6"/>
  <c r="AA339" i="6" s="1"/>
  <c r="AB339" i="6" s="1"/>
  <c r="Q611" i="6"/>
  <c r="X611" i="6"/>
  <c r="W611" i="6"/>
  <c r="AA611" i="6" s="1"/>
  <c r="AB611" i="6" s="1"/>
  <c r="X883" i="6"/>
  <c r="W883" i="6"/>
  <c r="AA883" i="6" s="1"/>
  <c r="AB883" i="6" s="1"/>
  <c r="R164" i="6"/>
  <c r="T164" i="6" s="1"/>
  <c r="U164" i="6" s="1"/>
  <c r="Y164" i="6"/>
  <c r="AA164" i="6" s="1"/>
  <c r="AB164" i="6" s="1"/>
  <c r="R436" i="6"/>
  <c r="Y436" i="6"/>
  <c r="Y53" i="6"/>
  <c r="R405" i="6"/>
  <c r="Y405" i="6"/>
  <c r="AA405" i="6" s="1"/>
  <c r="AB405" i="6" s="1"/>
  <c r="R949" i="6"/>
  <c r="Y949" i="6"/>
  <c r="X230" i="6"/>
  <c r="W230" i="6"/>
  <c r="AA230" i="6" s="1"/>
  <c r="AB230" i="6" s="1"/>
  <c r="X502" i="6"/>
  <c r="W502" i="6"/>
  <c r="AA502" i="6" s="1"/>
  <c r="AB502" i="6" s="1"/>
  <c r="X790" i="6"/>
  <c r="AA790" i="6" s="1"/>
  <c r="AB790" i="6" s="1"/>
  <c r="Y888" i="6"/>
  <c r="AA888" i="6" s="1"/>
  <c r="AB888" i="6" s="1"/>
  <c r="R667" i="6"/>
  <c r="Y667" i="6"/>
  <c r="Q140" i="6"/>
  <c r="X140" i="6"/>
  <c r="AA140" i="6" s="1"/>
  <c r="AB140" i="6" s="1"/>
  <c r="S604" i="6"/>
  <c r="Z604" i="6"/>
  <c r="Y30" i="6"/>
  <c r="Q670" i="6"/>
  <c r="X670" i="6"/>
  <c r="W670" i="6"/>
  <c r="AA95" i="6"/>
  <c r="AB95" i="6" s="1"/>
  <c r="AA479" i="6"/>
  <c r="AB479" i="6" s="1"/>
  <c r="AA863" i="6"/>
  <c r="AB863" i="6" s="1"/>
  <c r="AA991" i="6"/>
  <c r="AB991" i="6" s="1"/>
  <c r="AA128" i="6"/>
  <c r="AB128" i="6" s="1"/>
  <c r="AA512" i="6"/>
  <c r="AB512" i="6" s="1"/>
  <c r="AA816" i="6"/>
  <c r="AB816" i="6" s="1"/>
  <c r="AA960" i="6"/>
  <c r="AB960" i="6" s="1"/>
  <c r="AA225" i="6"/>
  <c r="AB225" i="6" s="1"/>
  <c r="AA545" i="6"/>
  <c r="AB545" i="6" s="1"/>
  <c r="AA157" i="6"/>
  <c r="AB157" i="6" s="1"/>
  <c r="AA146" i="6"/>
  <c r="AB146" i="6" s="1"/>
  <c r="AA498" i="6"/>
  <c r="AB498" i="6" s="1"/>
  <c r="AA818" i="6"/>
  <c r="AB818" i="6" s="1"/>
  <c r="AA978" i="6"/>
  <c r="AB978" i="6" s="1"/>
  <c r="AA803" i="6"/>
  <c r="AB803" i="6" s="1"/>
  <c r="AA979" i="6"/>
  <c r="AB979" i="6" s="1"/>
  <c r="AA132" i="6"/>
  <c r="AB132" i="6" s="1"/>
  <c r="AA373" i="6"/>
  <c r="AB373" i="6" s="1"/>
  <c r="AA533" i="6"/>
  <c r="AB533" i="6" s="1"/>
  <c r="AA693" i="6"/>
  <c r="AB693" i="6" s="1"/>
  <c r="AA853" i="6"/>
  <c r="AB853" i="6" s="1"/>
  <c r="AA102" i="6"/>
  <c r="AB102" i="6" s="1"/>
  <c r="AA278" i="6"/>
  <c r="AB278" i="6" s="1"/>
  <c r="AA886" i="6"/>
  <c r="AB886" i="6" s="1"/>
  <c r="AA445" i="6"/>
  <c r="AB445" i="6" s="1"/>
  <c r="AA87" i="6"/>
  <c r="AB87" i="6" s="1"/>
  <c r="AA295" i="6"/>
  <c r="AB295" i="6" s="1"/>
  <c r="AA503" i="6"/>
  <c r="AB503" i="6" s="1"/>
  <c r="AA711" i="6"/>
  <c r="AB711" i="6" s="1"/>
  <c r="AA919" i="6"/>
  <c r="AB919" i="6" s="1"/>
  <c r="AA248" i="6"/>
  <c r="AB248" i="6" s="1"/>
  <c r="AA377" i="6"/>
  <c r="AB377" i="6" s="1"/>
  <c r="AA858" i="6"/>
  <c r="AB858" i="6" s="1"/>
  <c r="AA11" i="6"/>
  <c r="AB11" i="6" s="1"/>
  <c r="AA124" i="6"/>
  <c r="AB124" i="6" s="1"/>
  <c r="AA943" i="6"/>
  <c r="AB943" i="6" s="1"/>
  <c r="AA765" i="6"/>
  <c r="AB765" i="6" s="1"/>
  <c r="AA80" i="6"/>
  <c r="AB80" i="6" s="1"/>
  <c r="AA336" i="6"/>
  <c r="AB336" i="6" s="1"/>
  <c r="AA976" i="6"/>
  <c r="AB976" i="6" s="1"/>
  <c r="AA81" i="6"/>
  <c r="AB81" i="6" s="1"/>
  <c r="AA99" i="6"/>
  <c r="AB99" i="6" s="1"/>
  <c r="AA355" i="6"/>
  <c r="AB355" i="6" s="1"/>
  <c r="AA869" i="6"/>
  <c r="AB869" i="6" s="1"/>
  <c r="AA997" i="6"/>
  <c r="AB997" i="6" s="1"/>
  <c r="AA358" i="6"/>
  <c r="AB358" i="6" s="1"/>
  <c r="AA486" i="6"/>
  <c r="AB486" i="6" s="1"/>
  <c r="AA614" i="6"/>
  <c r="AB614" i="6" s="1"/>
  <c r="AA742" i="6"/>
  <c r="AB742" i="6" s="1"/>
  <c r="AA870" i="6"/>
  <c r="AB870" i="6" s="1"/>
  <c r="AA120" i="6"/>
  <c r="AB120" i="6" s="1"/>
  <c r="AA9" i="6"/>
  <c r="AB9" i="6" s="1"/>
  <c r="AA137" i="6"/>
  <c r="AB137" i="6" s="1"/>
  <c r="AA265" i="6"/>
  <c r="AB265" i="6" s="1"/>
  <c r="AA393" i="6"/>
  <c r="AB393" i="6" s="1"/>
  <c r="AA521" i="6"/>
  <c r="AB521" i="6" s="1"/>
  <c r="AA649" i="6"/>
  <c r="AB649" i="6" s="1"/>
  <c r="AA905" i="6"/>
  <c r="AB905" i="6" s="1"/>
  <c r="AA10" i="6"/>
  <c r="AB10" i="6" s="1"/>
  <c r="AA138" i="6"/>
  <c r="AB138" i="6" s="1"/>
  <c r="AA266" i="6"/>
  <c r="AB266" i="6" s="1"/>
  <c r="AA394" i="6"/>
  <c r="AB394" i="6" s="1"/>
  <c r="AA522" i="6"/>
  <c r="AB522" i="6" s="1"/>
  <c r="AA650" i="6"/>
  <c r="AB650" i="6" s="1"/>
  <c r="AA778" i="6"/>
  <c r="AB778" i="6" s="1"/>
  <c r="AA906" i="6"/>
  <c r="AB906" i="6" s="1"/>
  <c r="AA45" i="6"/>
  <c r="AB45" i="6" s="1"/>
  <c r="AA507" i="6"/>
  <c r="AB507" i="6" s="1"/>
  <c r="AA635" i="6"/>
  <c r="AB635" i="6" s="1"/>
  <c r="AA763" i="6"/>
  <c r="AB763" i="6" s="1"/>
  <c r="AA12" i="6"/>
  <c r="AB12" i="6" s="1"/>
  <c r="AA268" i="6"/>
  <c r="AB268" i="6" s="1"/>
  <c r="AA396" i="6"/>
  <c r="AB396" i="6" s="1"/>
  <c r="AA652" i="6"/>
  <c r="AB652" i="6" s="1"/>
  <c r="AA780" i="6"/>
  <c r="AB780" i="6" s="1"/>
  <c r="AA908" i="6"/>
  <c r="AB908" i="6" s="1"/>
  <c r="AA30" i="6"/>
  <c r="AB30" i="6" s="1"/>
  <c r="AA158" i="6"/>
  <c r="AB158" i="6" s="1"/>
  <c r="AA96" i="6"/>
  <c r="AB96" i="6" s="1"/>
  <c r="AA224" i="6"/>
  <c r="AB224" i="6" s="1"/>
  <c r="AA97" i="6"/>
  <c r="AB97" i="6" s="1"/>
  <c r="AA115" i="6"/>
  <c r="AB115" i="6" s="1"/>
  <c r="AA243" i="6"/>
  <c r="AB243" i="6" s="1"/>
  <c r="AA372" i="6"/>
  <c r="AB372" i="6" s="1"/>
  <c r="AA136" i="6"/>
  <c r="AB136" i="6" s="1"/>
  <c r="AA286" i="6"/>
  <c r="AB286" i="6" s="1"/>
  <c r="AA414" i="6"/>
  <c r="AB414" i="6" s="1"/>
  <c r="AA542" i="6"/>
  <c r="AB542" i="6" s="1"/>
  <c r="AA670" i="6"/>
  <c r="AB670" i="6" s="1"/>
  <c r="AA798" i="6"/>
  <c r="AB798" i="6" s="1"/>
  <c r="AA926" i="6"/>
  <c r="AB926" i="6" s="1"/>
  <c r="AA779" i="6"/>
  <c r="AB779" i="6" s="1"/>
  <c r="AA907" i="6"/>
  <c r="AB907" i="6" s="1"/>
  <c r="AA156" i="6"/>
  <c r="AB156" i="6" s="1"/>
  <c r="AA284" i="6"/>
  <c r="AB284" i="6" s="1"/>
  <c r="AA412" i="6"/>
  <c r="AB412" i="6" s="1"/>
  <c r="AA668" i="6"/>
  <c r="AB668" i="6" s="1"/>
  <c r="AA796" i="6"/>
  <c r="AB796" i="6" s="1"/>
  <c r="AA924" i="6"/>
  <c r="AB924" i="6" s="1"/>
  <c r="AA46" i="6"/>
  <c r="AB46" i="6" s="1"/>
  <c r="AA174" i="6"/>
  <c r="AB174" i="6" s="1"/>
  <c r="AA302" i="6"/>
  <c r="AB302" i="6" s="1"/>
  <c r="AA430" i="6"/>
  <c r="AB430" i="6" s="1"/>
  <c r="AA558" i="6"/>
  <c r="AB558" i="6" s="1"/>
  <c r="AA686" i="6"/>
  <c r="AB686" i="6" s="1"/>
  <c r="AA814" i="6"/>
  <c r="AB814" i="6" s="1"/>
  <c r="AA942" i="6"/>
  <c r="AB942" i="6" s="1"/>
  <c r="AA390" i="6"/>
  <c r="AB390" i="6" s="1"/>
  <c r="AA518" i="6"/>
  <c r="AB518" i="6" s="1"/>
  <c r="AA24" i="6"/>
  <c r="AB24" i="6" s="1"/>
  <c r="AA152" i="6"/>
  <c r="AB152" i="6" s="1"/>
  <c r="AA153" i="6"/>
  <c r="AB153" i="6" s="1"/>
  <c r="AA296" i="6"/>
  <c r="AB296" i="6" s="1"/>
  <c r="AA552" i="6"/>
  <c r="AB552" i="6" s="1"/>
  <c r="AA680" i="6"/>
  <c r="AB680" i="6" s="1"/>
  <c r="AA936" i="6"/>
  <c r="AB936" i="6" s="1"/>
  <c r="AA41" i="6"/>
  <c r="AB41" i="6" s="1"/>
  <c r="AA169" i="6"/>
  <c r="AB169" i="6" s="1"/>
  <c r="AA297" i="6"/>
  <c r="AB297" i="6" s="1"/>
  <c r="AA809" i="6"/>
  <c r="AB809" i="6" s="1"/>
  <c r="AA937" i="6"/>
  <c r="AB937" i="6" s="1"/>
  <c r="AA42" i="6"/>
  <c r="AB42" i="6" s="1"/>
  <c r="AA170" i="6"/>
  <c r="AB170" i="6" s="1"/>
  <c r="AA682" i="6"/>
  <c r="AB682" i="6" s="1"/>
  <c r="AA810" i="6"/>
  <c r="AB810" i="6" s="1"/>
  <c r="AA155" i="6"/>
  <c r="AB155" i="6" s="1"/>
  <c r="AA411" i="6"/>
  <c r="AB411" i="6" s="1"/>
  <c r="AA667" i="6"/>
  <c r="AB667" i="6" s="1"/>
  <c r="AA923" i="6"/>
  <c r="AB923" i="6" s="1"/>
  <c r="AA44" i="6"/>
  <c r="AB44" i="6" s="1"/>
  <c r="AA300" i="6"/>
  <c r="AB300" i="6" s="1"/>
  <c r="AA684" i="6"/>
  <c r="AB684" i="6" s="1"/>
  <c r="AA812" i="6"/>
  <c r="AB812" i="6" s="1"/>
  <c r="AA940" i="6"/>
  <c r="AB940" i="6" s="1"/>
  <c r="AA446" i="6"/>
  <c r="AB446" i="6" s="1"/>
  <c r="AA958" i="6"/>
  <c r="AB958" i="6" s="1"/>
  <c r="AA129" i="6"/>
  <c r="AB129" i="6" s="1"/>
  <c r="AA786" i="6"/>
  <c r="AB786" i="6" s="1"/>
  <c r="AA147" i="6"/>
  <c r="AB147" i="6" s="1"/>
  <c r="AA404" i="6"/>
  <c r="AB404" i="6" s="1"/>
  <c r="AA532" i="6"/>
  <c r="AB532" i="6" s="1"/>
  <c r="AA660" i="6"/>
  <c r="AB660" i="6" s="1"/>
  <c r="AA788" i="6"/>
  <c r="AB788" i="6" s="1"/>
  <c r="AA789" i="6"/>
  <c r="AB789" i="6" s="1"/>
  <c r="AA662" i="6"/>
  <c r="AB662" i="6" s="1"/>
  <c r="AA425" i="6"/>
  <c r="AB425" i="6" s="1"/>
  <c r="AA190" i="6"/>
  <c r="AB190" i="6" s="1"/>
  <c r="AA830" i="6"/>
  <c r="AB830" i="6" s="1"/>
  <c r="AA299" i="6"/>
  <c r="AB299" i="6" s="1"/>
  <c r="AA427" i="6"/>
  <c r="AB427" i="6" s="1"/>
  <c r="AA555" i="6"/>
  <c r="AB555" i="6" s="1"/>
  <c r="AA683" i="6"/>
  <c r="AB683" i="6" s="1"/>
  <c r="AA811" i="6"/>
  <c r="AB811" i="6" s="1"/>
  <c r="AA60" i="6"/>
  <c r="AB60" i="6" s="1"/>
  <c r="AA188" i="6"/>
  <c r="AB188" i="6" s="1"/>
  <c r="AA316" i="6"/>
  <c r="AB316" i="6" s="1"/>
  <c r="AA444" i="6"/>
  <c r="AB444" i="6" s="1"/>
  <c r="AA572" i="6"/>
  <c r="AB572" i="6" s="1"/>
  <c r="AA700" i="6"/>
  <c r="AB700" i="6" s="1"/>
  <c r="AA828" i="6"/>
  <c r="AB828" i="6" s="1"/>
  <c r="AA334" i="6"/>
  <c r="AB334" i="6" s="1"/>
  <c r="AA718" i="6"/>
  <c r="AB718" i="6" s="1"/>
  <c r="AA974" i="6"/>
  <c r="AB974" i="6" s="1"/>
  <c r="AA144" i="6"/>
  <c r="AB144" i="6" s="1"/>
  <c r="AA17" i="6"/>
  <c r="AB17" i="6" s="1"/>
  <c r="AA145" i="6"/>
  <c r="AB145" i="6" s="1"/>
  <c r="AA163" i="6"/>
  <c r="AB163" i="6" s="1"/>
  <c r="AA933" i="6"/>
  <c r="AB933" i="6" s="1"/>
  <c r="AA422" i="6"/>
  <c r="AB422" i="6" s="1"/>
  <c r="AA678" i="6"/>
  <c r="AB678" i="6" s="1"/>
  <c r="AA934" i="6"/>
  <c r="AB934" i="6" s="1"/>
  <c r="AA56" i="6"/>
  <c r="AB56" i="6" s="1"/>
  <c r="AA462" i="6"/>
  <c r="AB462" i="6" s="1"/>
  <c r="AA315" i="6"/>
  <c r="AB315" i="6" s="1"/>
  <c r="AA443" i="6"/>
  <c r="AB443" i="6" s="1"/>
  <c r="AA571" i="6"/>
  <c r="AB571" i="6" s="1"/>
  <c r="AA699" i="6"/>
  <c r="AB699" i="6" s="1"/>
  <c r="AA827" i="6"/>
  <c r="AB827" i="6" s="1"/>
  <c r="AA955" i="6"/>
  <c r="AB955" i="6" s="1"/>
  <c r="AA716" i="6"/>
  <c r="AB716" i="6" s="1"/>
  <c r="AA844" i="6"/>
  <c r="AB844" i="6" s="1"/>
  <c r="AA94" i="6"/>
  <c r="AB94" i="6" s="1"/>
  <c r="AA606" i="6"/>
  <c r="AB606" i="6" s="1"/>
  <c r="AA990" i="6"/>
  <c r="AB990" i="6" s="1"/>
  <c r="AA160" i="6"/>
  <c r="AB160" i="6" s="1"/>
  <c r="AA288" i="6"/>
  <c r="AB288" i="6" s="1"/>
  <c r="AA33" i="6"/>
  <c r="AB33" i="6" s="1"/>
  <c r="AA436" i="6"/>
  <c r="AB436" i="6" s="1"/>
  <c r="AA564" i="6"/>
  <c r="AB564" i="6" s="1"/>
  <c r="AA948" i="6"/>
  <c r="AB948" i="6" s="1"/>
  <c r="AA949" i="6"/>
  <c r="AB949" i="6" s="1"/>
  <c r="AA822" i="6"/>
  <c r="AB822" i="6" s="1"/>
  <c r="AA950" i="6"/>
  <c r="AB950" i="6" s="1"/>
  <c r="AA713" i="6"/>
  <c r="AB713" i="6" s="1"/>
  <c r="AA202" i="6"/>
  <c r="AB202" i="6" s="1"/>
  <c r="AA734" i="6"/>
  <c r="AB734" i="6" s="1"/>
  <c r="AA732" i="6"/>
  <c r="AB732" i="6" s="1"/>
  <c r="AA860" i="6"/>
  <c r="AB860" i="6" s="1"/>
  <c r="AA110" i="6"/>
  <c r="AB110" i="6" s="1"/>
  <c r="AA238" i="6"/>
  <c r="AB238" i="6" s="1"/>
  <c r="AA366" i="6"/>
  <c r="AB366" i="6" s="1"/>
  <c r="AA494" i="6"/>
  <c r="AB494" i="6" s="1"/>
  <c r="AA622" i="6"/>
  <c r="AB622" i="6" s="1"/>
  <c r="AA750" i="6"/>
  <c r="AB750" i="6" s="1"/>
  <c r="AA878" i="6"/>
  <c r="AB878" i="6" s="1"/>
  <c r="AA141" i="6"/>
  <c r="AB141" i="6" s="1"/>
  <c r="AA710" i="6"/>
  <c r="AB710" i="6" s="1"/>
  <c r="AA838" i="6"/>
  <c r="AB838" i="6" s="1"/>
  <c r="AA88" i="6"/>
  <c r="AB88" i="6" s="1"/>
  <c r="AA743" i="6"/>
  <c r="AB743" i="6" s="1"/>
  <c r="AA999" i="6"/>
  <c r="AB999" i="6" s="1"/>
  <c r="AA232" i="6"/>
  <c r="AB232" i="6" s="1"/>
  <c r="AA360" i="6"/>
  <c r="AB360" i="6" s="1"/>
  <c r="AA488" i="6"/>
  <c r="AB488" i="6" s="1"/>
  <c r="AA616" i="6"/>
  <c r="AB616" i="6" s="1"/>
  <c r="AA744" i="6"/>
  <c r="AB744" i="6" s="1"/>
  <c r="AA872" i="6"/>
  <c r="AB872" i="6" s="1"/>
  <c r="AA1000" i="6"/>
  <c r="AB1000" i="6" s="1"/>
  <c r="AA105" i="6"/>
  <c r="AB105" i="6" s="1"/>
  <c r="AA234" i="6"/>
  <c r="AB234" i="6" s="1"/>
  <c r="AA362" i="6"/>
  <c r="AB362" i="6" s="1"/>
  <c r="AA618" i="6"/>
  <c r="AB618" i="6" s="1"/>
  <c r="AA874" i="6"/>
  <c r="AB874" i="6" s="1"/>
  <c r="T2" i="6"/>
  <c r="AA91" i="6"/>
  <c r="AB91" i="6" s="1"/>
  <c r="AA347" i="6"/>
  <c r="AB347" i="6" s="1"/>
  <c r="AA475" i="6"/>
  <c r="AB475" i="6" s="1"/>
  <c r="AA603" i="6"/>
  <c r="AB603" i="6" s="1"/>
  <c r="AA859" i="6"/>
  <c r="AB859" i="6" s="1"/>
  <c r="AA987" i="6"/>
  <c r="AB987" i="6" s="1"/>
  <c r="AA364" i="6"/>
  <c r="AB364" i="6" s="1"/>
  <c r="AA620" i="6"/>
  <c r="AB620" i="6" s="1"/>
  <c r="AA126" i="6"/>
  <c r="AB126" i="6" s="1"/>
  <c r="AA254" i="6"/>
  <c r="AB254" i="6" s="1"/>
  <c r="AA382" i="6"/>
  <c r="AB382" i="6" s="1"/>
  <c r="AA766" i="6"/>
  <c r="AB766" i="6" s="1"/>
  <c r="AA749" i="6"/>
  <c r="AB749" i="6" s="1"/>
  <c r="AA468" i="6"/>
  <c r="AB468" i="6" s="1"/>
  <c r="AA596" i="6"/>
  <c r="AB596" i="6" s="1"/>
  <c r="AA852" i="6"/>
  <c r="AB852" i="6" s="1"/>
  <c r="AA980" i="6"/>
  <c r="AB980" i="6" s="1"/>
  <c r="AA469" i="6"/>
  <c r="AB469" i="6" s="1"/>
  <c r="AA597" i="6"/>
  <c r="AB597" i="6" s="1"/>
  <c r="AA981" i="6"/>
  <c r="AB981" i="6" s="1"/>
  <c r="AA598" i="6"/>
  <c r="AB598" i="6" s="1"/>
  <c r="AA982" i="6"/>
  <c r="AB982" i="6" s="1"/>
  <c r="AA104" i="6"/>
  <c r="AB104" i="6" s="1"/>
  <c r="AA233" i="6"/>
  <c r="AB233" i="6" s="1"/>
  <c r="AA361" i="6"/>
  <c r="AB361" i="6" s="1"/>
  <c r="AA489" i="6"/>
  <c r="AB489" i="6" s="1"/>
  <c r="AA617" i="6"/>
  <c r="AB617" i="6" s="1"/>
  <c r="AA745" i="6"/>
  <c r="AB745" i="6" s="1"/>
  <c r="AA873" i="6"/>
  <c r="AB873" i="6" s="1"/>
  <c r="AA1001" i="6"/>
  <c r="AB1001" i="6" s="1"/>
  <c r="AA2" i="6"/>
  <c r="AA638" i="6"/>
  <c r="AB638" i="6" s="1"/>
  <c r="Q320" i="6"/>
  <c r="Q206" i="6"/>
  <c r="Q129" i="6"/>
  <c r="P179" i="6"/>
  <c r="Q143" i="6"/>
  <c r="Q86" i="6"/>
  <c r="P316" i="6"/>
  <c r="P814" i="6"/>
  <c r="P195" i="6"/>
  <c r="T195" i="6" s="1"/>
  <c r="U195" i="6" s="1"/>
  <c r="Q596" i="6"/>
  <c r="P843" i="6"/>
  <c r="Q168" i="6"/>
  <c r="Q229" i="6"/>
  <c r="Q755" i="6"/>
  <c r="Q20" i="6"/>
  <c r="Q308" i="6"/>
  <c r="P614" i="6"/>
  <c r="N14" i="3"/>
  <c r="M19" i="3"/>
  <c r="P19" i="3" s="1"/>
  <c r="P14" i="3" s="1"/>
  <c r="M18" i="3"/>
  <c r="P304" i="6"/>
  <c r="T304" i="6" s="1"/>
  <c r="U304" i="6" s="1"/>
  <c r="Q310" i="6"/>
  <c r="Q271" i="6"/>
  <c r="T271" i="6" s="1"/>
  <c r="U271" i="6" s="1"/>
  <c r="Q763" i="6"/>
  <c r="M16" i="3"/>
  <c r="P111" i="6"/>
  <c r="R924" i="6"/>
  <c r="Q430" i="6"/>
  <c r="Q572" i="6"/>
  <c r="Q715" i="6"/>
  <c r="Q779" i="6"/>
  <c r="Q636" i="6"/>
  <c r="Q783" i="6"/>
  <c r="R668" i="6"/>
  <c r="Q668" i="6"/>
  <c r="Q655" i="6"/>
  <c r="Q448" i="6"/>
  <c r="Q911" i="6"/>
  <c r="P12" i="6"/>
  <c r="P134" i="6"/>
  <c r="T134" i="6" s="1"/>
  <c r="U134" i="6" s="1"/>
  <c r="Q63" i="6"/>
  <c r="Q992" i="6"/>
  <c r="R110" i="6"/>
  <c r="Q764" i="6"/>
  <c r="Q716" i="6"/>
  <c r="Q518" i="6"/>
  <c r="Q412" i="6"/>
  <c r="T412" i="6" s="1"/>
  <c r="U412" i="6" s="1"/>
  <c r="Q188" i="6"/>
  <c r="T188" i="6" s="1"/>
  <c r="U188" i="6" s="1"/>
  <c r="Q924" i="6"/>
  <c r="Q800" i="6"/>
  <c r="P924" i="6"/>
  <c r="Q367" i="6"/>
  <c r="R142" i="6"/>
  <c r="Q747" i="6"/>
  <c r="Q207" i="6"/>
  <c r="Q543" i="6"/>
  <c r="Q686" i="6"/>
  <c r="Q364" i="6"/>
  <c r="P422" i="6"/>
  <c r="Q428" i="6"/>
  <c r="Q540" i="6"/>
  <c r="Q940" i="6"/>
  <c r="Q859" i="6"/>
  <c r="Q966" i="6"/>
  <c r="Q172" i="6"/>
  <c r="P310" i="6"/>
  <c r="P438" i="6"/>
  <c r="T978" i="6"/>
  <c r="U978" i="6" s="1"/>
  <c r="Q463" i="6"/>
  <c r="R30" i="6"/>
  <c r="P6" i="6"/>
  <c r="P582" i="6"/>
  <c r="Q780" i="6"/>
  <c r="T780" i="6" s="1"/>
  <c r="U780" i="6" s="1"/>
  <c r="Q238" i="6"/>
  <c r="R184" i="6"/>
  <c r="Q619" i="6"/>
  <c r="Q907" i="6"/>
  <c r="R78" i="6"/>
  <c r="Q326" i="6"/>
  <c r="Q76" i="6"/>
  <c r="R703" i="6"/>
  <c r="Q926" i="6"/>
  <c r="T926" i="6" s="1"/>
  <c r="U926" i="6" s="1"/>
  <c r="P855" i="6"/>
  <c r="R626" i="6"/>
  <c r="R852" i="6"/>
  <c r="R21" i="6"/>
  <c r="R193" i="6"/>
  <c r="P455" i="6"/>
  <c r="Q60" i="6"/>
  <c r="Q352" i="6"/>
  <c r="P354" i="6"/>
  <c r="P13" i="6"/>
  <c r="Q62" i="6"/>
  <c r="Q816" i="6"/>
  <c r="Q577" i="6"/>
  <c r="P346" i="6"/>
  <c r="Q31" i="6"/>
  <c r="P806" i="6"/>
  <c r="Q64" i="6"/>
  <c r="P161" i="6"/>
  <c r="P482" i="6"/>
  <c r="T482" i="6" s="1"/>
  <c r="U482" i="6" s="1"/>
  <c r="Q185" i="6"/>
  <c r="Q990" i="6"/>
  <c r="R841" i="6"/>
  <c r="P41" i="6"/>
  <c r="P167" i="6"/>
  <c r="P567" i="6"/>
  <c r="P244" i="6"/>
  <c r="R46" i="6"/>
  <c r="T587" i="6"/>
  <c r="U587" i="6" s="1"/>
  <c r="Q667" i="6"/>
  <c r="R531" i="6"/>
  <c r="P601" i="6"/>
  <c r="Q713" i="6"/>
  <c r="Q761" i="6"/>
  <c r="P932" i="6"/>
  <c r="P358" i="6"/>
  <c r="T797" i="6"/>
  <c r="U797" i="6" s="1"/>
  <c r="Q861" i="6"/>
  <c r="Q617" i="6"/>
  <c r="P169" i="6"/>
  <c r="Q108" i="6"/>
  <c r="T994" i="6"/>
  <c r="U994" i="6" s="1"/>
  <c r="P356" i="6"/>
  <c r="Q677" i="6"/>
  <c r="P25" i="6"/>
  <c r="P129" i="6"/>
  <c r="Q929" i="6"/>
  <c r="Q937" i="6"/>
  <c r="Q879" i="6"/>
  <c r="Q651" i="6"/>
  <c r="T436" i="6"/>
  <c r="U436" i="6" s="1"/>
  <c r="Q496" i="6"/>
  <c r="R637" i="6"/>
  <c r="R655" i="6"/>
  <c r="Q876" i="6"/>
  <c r="P413" i="6"/>
  <c r="Q669" i="6"/>
  <c r="Q913" i="6"/>
  <c r="Q144" i="6"/>
  <c r="P450" i="6"/>
  <c r="P728" i="6"/>
  <c r="R459" i="6"/>
  <c r="P441" i="6"/>
  <c r="P378" i="6"/>
  <c r="R812" i="6"/>
  <c r="Q456" i="6"/>
  <c r="Q708" i="6"/>
  <c r="Q983" i="6"/>
  <c r="R792" i="6"/>
  <c r="R937" i="6"/>
  <c r="Q157" i="6"/>
  <c r="T261" i="6"/>
  <c r="U261" i="6" s="1"/>
  <c r="P309" i="6"/>
  <c r="Q945" i="6"/>
  <c r="Q695" i="6"/>
  <c r="R31" i="6"/>
  <c r="R162" i="6"/>
  <c r="P820" i="6"/>
  <c r="P314" i="6"/>
  <c r="P664" i="6"/>
  <c r="R275" i="6"/>
  <c r="R903" i="6"/>
  <c r="Q689" i="6"/>
  <c r="T689" i="6" s="1"/>
  <c r="U689" i="6" s="1"/>
  <c r="P229" i="6"/>
  <c r="P759" i="6"/>
  <c r="P98" i="6"/>
  <c r="T98" i="6" s="1"/>
  <c r="U98" i="6" s="1"/>
  <c r="P36" i="6"/>
  <c r="P772" i="6"/>
  <c r="Q980" i="6"/>
  <c r="P56" i="6"/>
  <c r="P714" i="6"/>
  <c r="P466" i="6"/>
  <c r="R427" i="6"/>
  <c r="Q47" i="6"/>
  <c r="T847" i="6"/>
  <c r="U847" i="6" s="1"/>
  <c r="P576" i="6"/>
  <c r="Q468" i="6"/>
  <c r="P953" i="6"/>
  <c r="P5" i="6"/>
  <c r="T5" i="6" s="1"/>
  <c r="U5" i="6" s="1"/>
  <c r="T915" i="6"/>
  <c r="U915" i="6" s="1"/>
  <c r="Q280" i="6"/>
  <c r="P600" i="6"/>
  <c r="Q961" i="6"/>
  <c r="Q921" i="6"/>
  <c r="R90" i="6"/>
  <c r="P218" i="6"/>
  <c r="T218" i="6" s="1"/>
  <c r="U218" i="6" s="1"/>
  <c r="P306" i="6"/>
  <c r="P251" i="6"/>
  <c r="P379" i="6"/>
  <c r="R397" i="6"/>
  <c r="P429" i="6"/>
  <c r="Q781" i="6"/>
  <c r="P404" i="6"/>
  <c r="P101" i="6"/>
  <c r="T101" i="6" s="1"/>
  <c r="U101" i="6" s="1"/>
  <c r="P740" i="6"/>
  <c r="Q788" i="6"/>
  <c r="Q103" i="6"/>
  <c r="P946" i="6"/>
  <c r="P777" i="6"/>
  <c r="P299" i="6"/>
  <c r="Q629" i="6"/>
  <c r="R677" i="6"/>
  <c r="P105" i="6"/>
  <c r="T105" i="6" s="1"/>
  <c r="U105" i="6" s="1"/>
  <c r="P825" i="6"/>
  <c r="P921" i="6"/>
  <c r="P138" i="6"/>
  <c r="Q874" i="6"/>
  <c r="P219" i="6"/>
  <c r="Q77" i="6"/>
  <c r="P802" i="6"/>
  <c r="T802" i="6" s="1"/>
  <c r="U802" i="6" s="1"/>
  <c r="P226" i="6"/>
  <c r="P97" i="6"/>
  <c r="P983" i="6"/>
  <c r="P440" i="6"/>
  <c r="P856" i="6"/>
  <c r="Q73" i="6"/>
  <c r="Q361" i="6"/>
  <c r="R514" i="6"/>
  <c r="Q196" i="6"/>
  <c r="R564" i="6"/>
  <c r="P69" i="6"/>
  <c r="P517" i="6"/>
  <c r="P917" i="6"/>
  <c r="P278" i="6"/>
  <c r="P224" i="6"/>
  <c r="T912" i="6"/>
  <c r="U912" i="6" s="1"/>
  <c r="Q985" i="6"/>
  <c r="T400" i="6"/>
  <c r="U400" i="6" s="1"/>
  <c r="Q834" i="6"/>
  <c r="Q557" i="6"/>
  <c r="P879" i="6"/>
  <c r="T67" i="6"/>
  <c r="U67" i="6" s="1"/>
  <c r="P132" i="6"/>
  <c r="R724" i="6"/>
  <c r="R645" i="6"/>
  <c r="P23" i="6"/>
  <c r="P88" i="6"/>
  <c r="R872" i="6"/>
  <c r="P698" i="6"/>
  <c r="P826" i="6"/>
  <c r="P178" i="6"/>
  <c r="T178" i="6" s="1"/>
  <c r="U178" i="6" s="1"/>
  <c r="P434" i="6"/>
  <c r="P187" i="6"/>
  <c r="Q189" i="6"/>
  <c r="P734" i="6"/>
  <c r="R527" i="6"/>
  <c r="Q492" i="6"/>
  <c r="P469" i="6"/>
  <c r="P40" i="6"/>
  <c r="P177" i="6"/>
  <c r="P265" i="6"/>
  <c r="Q842" i="6"/>
  <c r="T258" i="6"/>
  <c r="U258" i="6" s="1"/>
  <c r="Q837" i="6"/>
  <c r="R702" i="6"/>
  <c r="Q312" i="6"/>
  <c r="Q122" i="6"/>
  <c r="P274" i="6"/>
  <c r="T981" i="6"/>
  <c r="U981" i="6" s="1"/>
  <c r="R286" i="6"/>
  <c r="Q634" i="6"/>
  <c r="T634" i="6" s="1"/>
  <c r="U634" i="6" s="1"/>
  <c r="Q762" i="6"/>
  <c r="R747" i="6"/>
  <c r="T285" i="6"/>
  <c r="U285" i="6" s="1"/>
  <c r="Q95" i="6"/>
  <c r="J1" i="1"/>
  <c r="Q626" i="6"/>
  <c r="P85" i="6"/>
  <c r="P533" i="6"/>
  <c r="P885" i="6"/>
  <c r="P86" i="6"/>
  <c r="R982" i="6"/>
  <c r="R656" i="6"/>
  <c r="T279" i="6"/>
  <c r="U279" i="6" s="1"/>
  <c r="Q583" i="6"/>
  <c r="P216" i="6"/>
  <c r="T264" i="6"/>
  <c r="U264" i="6" s="1"/>
  <c r="Q744" i="6"/>
  <c r="T744" i="6" s="1"/>
  <c r="U744" i="6" s="1"/>
  <c r="R337" i="6"/>
  <c r="P283" i="6"/>
  <c r="Q403" i="6"/>
  <c r="R467" i="6"/>
  <c r="P930" i="6"/>
  <c r="P53" i="6"/>
  <c r="P837" i="6"/>
  <c r="P933" i="6"/>
  <c r="P70" i="6"/>
  <c r="Q551" i="6"/>
  <c r="P871" i="6"/>
  <c r="Q184" i="6"/>
  <c r="P920" i="6"/>
  <c r="Q657" i="6"/>
  <c r="R201" i="6"/>
  <c r="T58" i="6"/>
  <c r="U58" i="6" s="1"/>
  <c r="P586" i="6"/>
  <c r="Q858" i="6"/>
  <c r="P890" i="6"/>
  <c r="Q255" i="6"/>
  <c r="P141" i="6"/>
  <c r="P781" i="6"/>
  <c r="Q479" i="6"/>
  <c r="T79" i="6"/>
  <c r="U79" i="6" s="1"/>
  <c r="R495" i="6"/>
  <c r="T559" i="6"/>
  <c r="U559" i="6" s="1"/>
  <c r="T389" i="6"/>
  <c r="U389" i="6" s="1"/>
  <c r="P833" i="6"/>
  <c r="Q160" i="6"/>
  <c r="P33" i="6"/>
  <c r="T106" i="6"/>
  <c r="U106" i="6" s="1"/>
  <c r="P17" i="6"/>
  <c r="R675" i="6"/>
  <c r="P818" i="6"/>
  <c r="T276" i="6"/>
  <c r="U276" i="6" s="1"/>
  <c r="P948" i="6"/>
  <c r="T709" i="6"/>
  <c r="U709" i="6" s="1"/>
  <c r="Q65" i="6"/>
  <c r="R497" i="6"/>
  <c r="Q743" i="6"/>
  <c r="R791" i="6"/>
  <c r="Q935" i="6"/>
  <c r="P506" i="6"/>
  <c r="R602" i="6"/>
  <c r="Q205" i="6"/>
  <c r="P996" i="6"/>
  <c r="P945" i="6"/>
  <c r="P696" i="6"/>
  <c r="P617" i="6"/>
  <c r="P761" i="6"/>
  <c r="Q954" i="6"/>
  <c r="T986" i="6"/>
  <c r="U986" i="6" s="1"/>
  <c r="P738" i="6"/>
  <c r="Q766" i="6"/>
  <c r="Q993" i="6"/>
  <c r="T153" i="6"/>
  <c r="U153" i="6" s="1"/>
  <c r="P426" i="6"/>
  <c r="P59" i="6"/>
  <c r="T955" i="6"/>
  <c r="U955" i="6" s="1"/>
  <c r="P557" i="6"/>
  <c r="P653" i="6"/>
  <c r="T653" i="6" s="1"/>
  <c r="U653" i="6" s="1"/>
  <c r="T322" i="6"/>
  <c r="U322" i="6" s="1"/>
  <c r="Q245" i="6"/>
  <c r="T593" i="6"/>
  <c r="U593" i="6" s="1"/>
  <c r="T512" i="6"/>
  <c r="U512" i="6" s="1"/>
  <c r="P816" i="6"/>
  <c r="T136" i="6"/>
  <c r="U136" i="6" s="1"/>
  <c r="T66" i="6"/>
  <c r="U66" i="6" s="1"/>
  <c r="T579" i="6"/>
  <c r="U579" i="6" s="1"/>
  <c r="P181" i="6"/>
  <c r="P565" i="6"/>
  <c r="T773" i="6"/>
  <c r="U773" i="6" s="1"/>
  <c r="Q663" i="6"/>
  <c r="P936" i="6"/>
  <c r="P905" i="6"/>
  <c r="R592" i="6"/>
  <c r="P26" i="6"/>
  <c r="Q394" i="6"/>
  <c r="Q746" i="6"/>
  <c r="Q125" i="6"/>
  <c r="P157" i="6"/>
  <c r="P893" i="6"/>
  <c r="P530" i="6"/>
  <c r="T246" i="6"/>
  <c r="U246" i="6" s="1"/>
  <c r="Q113" i="6"/>
  <c r="T881" i="6"/>
  <c r="U881" i="6" s="1"/>
  <c r="Q121" i="6"/>
  <c r="P300" i="6"/>
  <c r="Q707" i="6"/>
  <c r="P116" i="6"/>
  <c r="T807" i="6"/>
  <c r="U807" i="6" s="1"/>
  <c r="Q337" i="6"/>
  <c r="Q90" i="6"/>
  <c r="P954" i="6"/>
  <c r="T203" i="6"/>
  <c r="U203" i="6" s="1"/>
  <c r="T331" i="6"/>
  <c r="U331" i="6" s="1"/>
  <c r="Q427" i="6"/>
  <c r="R269" i="6"/>
  <c r="P301" i="6"/>
  <c r="Q445" i="6"/>
  <c r="P477" i="6"/>
  <c r="P941" i="6"/>
  <c r="P252" i="6"/>
  <c r="T899" i="6"/>
  <c r="U899" i="6" s="1"/>
  <c r="P821" i="6"/>
  <c r="T705" i="6"/>
  <c r="U705" i="6" s="1"/>
  <c r="T118" i="6"/>
  <c r="U118" i="6" s="1"/>
  <c r="T534" i="6"/>
  <c r="U534" i="6" s="1"/>
  <c r="T152" i="6"/>
  <c r="U152" i="6" s="1"/>
  <c r="R456" i="6"/>
  <c r="T904" i="6"/>
  <c r="U904" i="6" s="1"/>
  <c r="P121" i="6"/>
  <c r="P570" i="6"/>
  <c r="P874" i="6"/>
  <c r="T523" i="6"/>
  <c r="U523" i="6" s="1"/>
  <c r="Q637" i="6"/>
  <c r="P669" i="6"/>
  <c r="P861" i="6"/>
  <c r="P989" i="6"/>
  <c r="T786" i="6"/>
  <c r="U786" i="6" s="1"/>
  <c r="P788" i="6"/>
  <c r="P884" i="6"/>
  <c r="Q373" i="6"/>
  <c r="P421" i="6"/>
  <c r="R32" i="6"/>
  <c r="T7" i="6"/>
  <c r="U7" i="6" s="1"/>
  <c r="Q968" i="6"/>
  <c r="R64" i="6"/>
  <c r="R377" i="6"/>
  <c r="Q793" i="6"/>
  <c r="T909" i="6"/>
  <c r="U909" i="6" s="1"/>
  <c r="P962" i="6"/>
  <c r="P352" i="6"/>
  <c r="Q841" i="6"/>
  <c r="P428" i="6"/>
  <c r="P29" i="6"/>
  <c r="P308" i="6"/>
  <c r="P484" i="6"/>
  <c r="T484" i="6" s="1"/>
  <c r="U484" i="6" s="1"/>
  <c r="Q892" i="6"/>
  <c r="P980" i="6"/>
  <c r="T464" i="6"/>
  <c r="U464" i="6" s="1"/>
  <c r="P151" i="6"/>
  <c r="Q727" i="6"/>
  <c r="P817" i="6"/>
  <c r="P929" i="6"/>
  <c r="T541" i="6"/>
  <c r="U541" i="6" s="1"/>
  <c r="T239" i="6"/>
  <c r="U239" i="6" s="1"/>
  <c r="R992" i="6"/>
  <c r="T451" i="6"/>
  <c r="U451" i="6" s="1"/>
  <c r="T194" i="6"/>
  <c r="U194" i="6" s="1"/>
  <c r="P84" i="6"/>
  <c r="T660" i="6"/>
  <c r="U660" i="6" s="1"/>
  <c r="Q465" i="6"/>
  <c r="T486" i="6"/>
  <c r="U486" i="6" s="1"/>
  <c r="R311" i="6"/>
  <c r="P343" i="6"/>
  <c r="P632" i="6"/>
  <c r="P89" i="6"/>
  <c r="P697" i="6"/>
  <c r="Q154" i="6"/>
  <c r="P970" i="6"/>
  <c r="P43" i="6"/>
  <c r="P875" i="6"/>
  <c r="T987" i="6"/>
  <c r="U987" i="6" s="1"/>
  <c r="P876" i="6"/>
  <c r="T365" i="6"/>
  <c r="U365" i="6" s="1"/>
  <c r="Q742" i="6"/>
  <c r="T864" i="6"/>
  <c r="U864" i="6" s="1"/>
  <c r="P748" i="6"/>
  <c r="T414" i="6"/>
  <c r="U414" i="6" s="1"/>
  <c r="P462" i="6"/>
  <c r="R260" i="6"/>
  <c r="Q32" i="6"/>
  <c r="Q307" i="6"/>
  <c r="R452" i="6"/>
  <c r="Q487" i="6"/>
  <c r="T376" i="6"/>
  <c r="U376" i="6" s="1"/>
  <c r="T552" i="6"/>
  <c r="U552" i="6" s="1"/>
  <c r="Q872" i="6"/>
  <c r="P952" i="6"/>
  <c r="T544" i="6"/>
  <c r="U544" i="6" s="1"/>
  <c r="P433" i="6"/>
  <c r="T425" i="6"/>
  <c r="U425" i="6" s="1"/>
  <c r="Q521" i="6"/>
  <c r="T521" i="6" s="1"/>
  <c r="U521" i="6" s="1"/>
  <c r="P729" i="6"/>
  <c r="P857" i="6"/>
  <c r="P985" i="6"/>
  <c r="T176" i="6"/>
  <c r="U176" i="6" s="1"/>
  <c r="P90" i="6"/>
  <c r="T266" i="6"/>
  <c r="U266" i="6" s="1"/>
  <c r="P394" i="6"/>
  <c r="T442" i="6"/>
  <c r="U442" i="6" s="1"/>
  <c r="Q794" i="6"/>
  <c r="T794" i="6" s="1"/>
  <c r="U794" i="6" s="1"/>
  <c r="R874" i="6"/>
  <c r="Q851" i="6"/>
  <c r="Q210" i="6"/>
  <c r="T210" i="6" s="1"/>
  <c r="U210" i="6" s="1"/>
  <c r="T546" i="6"/>
  <c r="U546" i="6" s="1"/>
  <c r="T171" i="6"/>
  <c r="U171" i="6" s="1"/>
  <c r="Q267" i="6"/>
  <c r="P619" i="6"/>
  <c r="T731" i="6"/>
  <c r="U731" i="6" s="1"/>
  <c r="T44" i="6"/>
  <c r="U44" i="6" s="1"/>
  <c r="P204" i="6"/>
  <c r="T524" i="6"/>
  <c r="U524" i="6" s="1"/>
  <c r="P636" i="6"/>
  <c r="R940" i="6"/>
  <c r="R205" i="6"/>
  <c r="P237" i="6"/>
  <c r="P621" i="6"/>
  <c r="T717" i="6"/>
  <c r="U717" i="6" s="1"/>
  <c r="T126" i="6"/>
  <c r="U126" i="6" s="1"/>
  <c r="T190" i="6"/>
  <c r="U190" i="6" s="1"/>
  <c r="T958" i="6"/>
  <c r="U958" i="6" s="1"/>
  <c r="P578" i="6"/>
  <c r="P127" i="6"/>
  <c r="P447" i="6"/>
  <c r="T815" i="6"/>
  <c r="U815" i="6" s="1"/>
  <c r="R879" i="6"/>
  <c r="Q702" i="6"/>
  <c r="R53" i="6"/>
  <c r="T644" i="6"/>
  <c r="U644" i="6" s="1"/>
  <c r="Q692" i="6"/>
  <c r="T213" i="6"/>
  <c r="U213" i="6" s="1"/>
  <c r="T757" i="6"/>
  <c r="U757" i="6" s="1"/>
  <c r="Q417" i="6"/>
  <c r="T678" i="6"/>
  <c r="U678" i="6" s="1"/>
  <c r="T838" i="6"/>
  <c r="U838" i="6" s="1"/>
  <c r="T998" i="6"/>
  <c r="U998" i="6" s="1"/>
  <c r="Q135" i="6"/>
  <c r="Q311" i="6"/>
  <c r="P391" i="6"/>
  <c r="R663" i="6"/>
  <c r="Q791" i="6"/>
  <c r="T967" i="6"/>
  <c r="U967" i="6" s="1"/>
  <c r="T248" i="6"/>
  <c r="U248" i="6" s="1"/>
  <c r="T424" i="6"/>
  <c r="U424" i="6" s="1"/>
  <c r="T776" i="6"/>
  <c r="U776" i="6" s="1"/>
  <c r="T513" i="6"/>
  <c r="U513" i="6" s="1"/>
  <c r="T914" i="6"/>
  <c r="U914" i="6" s="1"/>
  <c r="P571" i="6"/>
  <c r="P939" i="6"/>
  <c r="T156" i="6"/>
  <c r="U156" i="6" s="1"/>
  <c r="T316" i="6"/>
  <c r="U316" i="6" s="1"/>
  <c r="P364" i="6"/>
  <c r="T476" i="6"/>
  <c r="U476" i="6" s="1"/>
  <c r="P845" i="6"/>
  <c r="P254" i="6"/>
  <c r="P366" i="6"/>
  <c r="P686" i="6"/>
  <c r="T910" i="6"/>
  <c r="U910" i="6" s="1"/>
  <c r="T351" i="6"/>
  <c r="U351" i="6" s="1"/>
  <c r="T399" i="6"/>
  <c r="U399" i="6" s="1"/>
  <c r="P623" i="6"/>
  <c r="T687" i="6"/>
  <c r="U687" i="6" s="1"/>
  <c r="P751" i="6"/>
  <c r="R88" i="6"/>
  <c r="Q80" i="6"/>
  <c r="Q419" i="6"/>
  <c r="R181" i="6"/>
  <c r="T150" i="6"/>
  <c r="U150" i="6" s="1"/>
  <c r="T51" i="6"/>
  <c r="U51" i="6" s="1"/>
  <c r="T563" i="6"/>
  <c r="U563" i="6" s="1"/>
  <c r="T34" i="6"/>
  <c r="U34" i="6" s="1"/>
  <c r="Q722" i="6"/>
  <c r="P898" i="6"/>
  <c r="T228" i="6"/>
  <c r="U228" i="6" s="1"/>
  <c r="T388" i="6"/>
  <c r="U388" i="6" s="1"/>
  <c r="P596" i="6"/>
  <c r="R788" i="6"/>
  <c r="Q916" i="6"/>
  <c r="T805" i="6"/>
  <c r="U805" i="6" s="1"/>
  <c r="Q997" i="6"/>
  <c r="P673" i="6"/>
  <c r="T865" i="6"/>
  <c r="U865" i="6" s="1"/>
  <c r="Q977" i="6"/>
  <c r="T22" i="6"/>
  <c r="U22" i="6" s="1"/>
  <c r="T630" i="6"/>
  <c r="U630" i="6" s="1"/>
  <c r="R55" i="6"/>
  <c r="T87" i="6"/>
  <c r="U87" i="6" s="1"/>
  <c r="Q535" i="6"/>
  <c r="T615" i="6"/>
  <c r="U615" i="6" s="1"/>
  <c r="P743" i="6"/>
  <c r="Q887" i="6"/>
  <c r="R968" i="6"/>
  <c r="Q627" i="6"/>
  <c r="T721" i="6"/>
  <c r="U721" i="6" s="1"/>
  <c r="P249" i="6"/>
  <c r="Q569" i="6"/>
  <c r="T649" i="6"/>
  <c r="U649" i="6" s="1"/>
  <c r="Q282" i="6"/>
  <c r="Q458" i="6"/>
  <c r="T490" i="6"/>
  <c r="U490" i="6" s="1"/>
  <c r="Q50" i="6"/>
  <c r="T50" i="6" s="1"/>
  <c r="U50" i="6" s="1"/>
  <c r="T114" i="6"/>
  <c r="U114" i="6" s="1"/>
  <c r="T370" i="6"/>
  <c r="U370" i="6" s="1"/>
  <c r="T91" i="6"/>
  <c r="U91" i="6" s="1"/>
  <c r="T347" i="6"/>
  <c r="U347" i="6" s="1"/>
  <c r="Q443" i="6"/>
  <c r="T843" i="6"/>
  <c r="U843" i="6" s="1"/>
  <c r="T588" i="6"/>
  <c r="U588" i="6" s="1"/>
  <c r="P764" i="6"/>
  <c r="R125" i="6"/>
  <c r="P526" i="6"/>
  <c r="P992" i="6"/>
  <c r="R168" i="6"/>
  <c r="Q128" i="6"/>
  <c r="Q467" i="6"/>
  <c r="R341" i="6"/>
  <c r="T147" i="6"/>
  <c r="U147" i="6" s="1"/>
  <c r="T99" i="6"/>
  <c r="U99" i="6" s="1"/>
  <c r="T611" i="6"/>
  <c r="U611" i="6" s="1"/>
  <c r="T259" i="6"/>
  <c r="U259" i="6" s="1"/>
  <c r="T515" i="6"/>
  <c r="U515" i="6" s="1"/>
  <c r="P626" i="6"/>
  <c r="P68" i="6"/>
  <c r="P548" i="6"/>
  <c r="P868" i="6"/>
  <c r="R916" i="6"/>
  <c r="Q21" i="6"/>
  <c r="T117" i="6"/>
  <c r="U117" i="6" s="1"/>
  <c r="P165" i="6"/>
  <c r="T325" i="6"/>
  <c r="U325" i="6" s="1"/>
  <c r="P373" i="6"/>
  <c r="P629" i="6"/>
  <c r="T949" i="6"/>
  <c r="U949" i="6" s="1"/>
  <c r="P321" i="6"/>
  <c r="T769" i="6"/>
  <c r="U769" i="6" s="1"/>
  <c r="T230" i="6"/>
  <c r="U230" i="6" s="1"/>
  <c r="P439" i="6"/>
  <c r="P791" i="6"/>
  <c r="T96" i="6"/>
  <c r="U96" i="6" s="1"/>
  <c r="R816" i="6"/>
  <c r="P104" i="6"/>
  <c r="T824" i="6"/>
  <c r="U824" i="6" s="1"/>
  <c r="Q883" i="6"/>
  <c r="T369" i="6"/>
  <c r="U369" i="6" s="1"/>
  <c r="P73" i="6"/>
  <c r="P297" i="6"/>
  <c r="P940" i="6"/>
  <c r="T461" i="6"/>
  <c r="U461" i="6" s="1"/>
  <c r="Q685" i="6"/>
  <c r="T685" i="6" s="1"/>
  <c r="U685" i="6" s="1"/>
  <c r="P478" i="6"/>
  <c r="T974" i="6"/>
  <c r="U974" i="6" s="1"/>
  <c r="P31" i="6"/>
  <c r="R95" i="6"/>
  <c r="T143" i="6"/>
  <c r="U143" i="6" s="1"/>
  <c r="P511" i="6"/>
  <c r="R895" i="6"/>
  <c r="P943" i="6"/>
  <c r="R888" i="6"/>
  <c r="Q240" i="6"/>
  <c r="Q531" i="6"/>
  <c r="R421" i="6"/>
  <c r="P963" i="6"/>
  <c r="Q853" i="6"/>
  <c r="P403" i="6"/>
  <c r="T867" i="6"/>
  <c r="U867" i="6" s="1"/>
  <c r="T3" i="6"/>
  <c r="U3" i="6" s="1"/>
  <c r="R115" i="6"/>
  <c r="T771" i="6"/>
  <c r="U771" i="6" s="1"/>
  <c r="T211" i="6"/>
  <c r="U211" i="6" s="1"/>
  <c r="R323" i="6"/>
  <c r="T979" i="6"/>
  <c r="U979" i="6" s="1"/>
  <c r="T130" i="6"/>
  <c r="U130" i="6" s="1"/>
  <c r="T386" i="6"/>
  <c r="U386" i="6" s="1"/>
  <c r="P20" i="6"/>
  <c r="T180" i="6"/>
  <c r="U180" i="6" s="1"/>
  <c r="P340" i="6"/>
  <c r="P500" i="6"/>
  <c r="P692" i="6"/>
  <c r="Q323" i="6"/>
  <c r="P581" i="6"/>
  <c r="Q645" i="6"/>
  <c r="P853" i="6"/>
  <c r="T832" i="6"/>
  <c r="U832" i="6" s="1"/>
  <c r="T529" i="6"/>
  <c r="U529" i="6" s="1"/>
  <c r="T374" i="6"/>
  <c r="U374" i="6" s="1"/>
  <c r="P566" i="6"/>
  <c r="Q142" i="6"/>
  <c r="T736" i="6"/>
  <c r="U736" i="6" s="1"/>
  <c r="Q55" i="6"/>
  <c r="P135" i="6"/>
  <c r="P311" i="6"/>
  <c r="P487" i="6"/>
  <c r="R631" i="6"/>
  <c r="P663" i="6"/>
  <c r="P839" i="6"/>
  <c r="P296" i="6"/>
  <c r="Q392" i="6"/>
  <c r="T520" i="6"/>
  <c r="U520" i="6" s="1"/>
  <c r="Q568" i="6"/>
  <c r="P648" i="6"/>
  <c r="Q792" i="6"/>
  <c r="T81" i="6"/>
  <c r="U81" i="6" s="1"/>
  <c r="P273" i="6"/>
  <c r="T345" i="6"/>
  <c r="U345" i="6" s="1"/>
  <c r="Q393" i="6"/>
  <c r="Q202" i="6"/>
  <c r="T202" i="6" s="1"/>
  <c r="U202" i="6" s="1"/>
  <c r="T234" i="6"/>
  <c r="U234" i="6" s="1"/>
  <c r="Q330" i="6"/>
  <c r="T362" i="6"/>
  <c r="U362" i="6" s="1"/>
  <c r="T410" i="6"/>
  <c r="U410" i="6" s="1"/>
  <c r="T538" i="6"/>
  <c r="U538" i="6" s="1"/>
  <c r="T666" i="6"/>
  <c r="U666" i="6" s="1"/>
  <c r="T922" i="6"/>
  <c r="U922" i="6" s="1"/>
  <c r="Q146" i="6"/>
  <c r="P834" i="6"/>
  <c r="T11" i="6"/>
  <c r="U11" i="6" s="1"/>
  <c r="T139" i="6"/>
  <c r="U139" i="6" s="1"/>
  <c r="T635" i="6"/>
  <c r="U635" i="6" s="1"/>
  <c r="P795" i="6"/>
  <c r="P108" i="6"/>
  <c r="T220" i="6"/>
  <c r="U220" i="6" s="1"/>
  <c r="R844" i="6"/>
  <c r="Q45" i="6"/>
  <c r="P77" i="6"/>
  <c r="P205" i="6"/>
  <c r="P333" i="6"/>
  <c r="P589" i="6"/>
  <c r="P765" i="6"/>
  <c r="R166" i="6"/>
  <c r="T14" i="6"/>
  <c r="U14" i="6" s="1"/>
  <c r="T270" i="6"/>
  <c r="U270" i="6" s="1"/>
  <c r="T590" i="6"/>
  <c r="U590" i="6" s="1"/>
  <c r="P862" i="6"/>
  <c r="P575" i="6"/>
  <c r="Q256" i="6"/>
  <c r="Q643" i="6"/>
  <c r="R485" i="6"/>
  <c r="P677" i="6"/>
  <c r="R869" i="6"/>
  <c r="T610" i="6"/>
  <c r="U610" i="6" s="1"/>
  <c r="P496" i="6"/>
  <c r="R330" i="6"/>
  <c r="T642" i="6"/>
  <c r="U642" i="6" s="1"/>
  <c r="R866" i="6"/>
  <c r="T380" i="6"/>
  <c r="U380" i="6" s="1"/>
  <c r="P540" i="6"/>
  <c r="P652" i="6"/>
  <c r="P892" i="6"/>
  <c r="R45" i="6"/>
  <c r="Q221" i="6"/>
  <c r="T253" i="6"/>
  <c r="U253" i="6" s="1"/>
  <c r="T381" i="6"/>
  <c r="U381" i="6" s="1"/>
  <c r="P78" i="6"/>
  <c r="P206" i="6"/>
  <c r="T382" i="6"/>
  <c r="U382" i="6" s="1"/>
  <c r="P430" i="6"/>
  <c r="T814" i="6"/>
  <c r="U814" i="6" s="1"/>
  <c r="R47" i="6"/>
  <c r="R207" i="6"/>
  <c r="P303" i="6"/>
  <c r="P463" i="6"/>
  <c r="P639" i="6"/>
  <c r="P831" i="6"/>
  <c r="P895" i="6"/>
  <c r="P192" i="6"/>
  <c r="P112" i="6"/>
  <c r="Q555" i="6"/>
  <c r="Q384" i="6"/>
  <c r="T384" i="6" s="1"/>
  <c r="U384" i="6" s="1"/>
  <c r="R86" i="6"/>
  <c r="T9" i="6"/>
  <c r="U9" i="6" s="1"/>
  <c r="T371" i="6"/>
  <c r="U371" i="6" s="1"/>
  <c r="Q162" i="6"/>
  <c r="Q110" i="6"/>
  <c r="P292" i="6"/>
  <c r="P452" i="6"/>
  <c r="T612" i="6"/>
  <c r="U612" i="6" s="1"/>
  <c r="T836" i="6"/>
  <c r="U836" i="6" s="1"/>
  <c r="P964" i="6"/>
  <c r="T437" i="6"/>
  <c r="U437" i="6" s="1"/>
  <c r="P485" i="6"/>
  <c r="T725" i="6"/>
  <c r="U725" i="6" s="1"/>
  <c r="Q869" i="6"/>
  <c r="P997" i="6"/>
  <c r="P49" i="6"/>
  <c r="P625" i="6"/>
  <c r="Q801" i="6"/>
  <c r="P977" i="6"/>
  <c r="T38" i="6"/>
  <c r="U38" i="6" s="1"/>
  <c r="P854" i="6"/>
  <c r="R966" i="6"/>
  <c r="R848" i="6"/>
  <c r="P183" i="6"/>
  <c r="T231" i="6"/>
  <c r="U231" i="6" s="1"/>
  <c r="Q327" i="6"/>
  <c r="T407" i="6"/>
  <c r="U407" i="6" s="1"/>
  <c r="Q503" i="6"/>
  <c r="Q631" i="6"/>
  <c r="P711" i="6"/>
  <c r="Q903" i="6"/>
  <c r="P935" i="6"/>
  <c r="R983" i="6"/>
  <c r="P8" i="6"/>
  <c r="P168" i="6"/>
  <c r="P344" i="6"/>
  <c r="P392" i="6"/>
  <c r="Q712" i="6"/>
  <c r="P968" i="6"/>
  <c r="P640" i="6"/>
  <c r="Q209" i="6"/>
  <c r="Q401" i="6"/>
  <c r="Q849" i="6"/>
  <c r="T217" i="6"/>
  <c r="U217" i="6" s="1"/>
  <c r="Q313" i="6"/>
  <c r="R361" i="6"/>
  <c r="P393" i="6"/>
  <c r="T441" i="6"/>
  <c r="U441" i="6" s="1"/>
  <c r="R713" i="6"/>
  <c r="P745" i="6"/>
  <c r="R793" i="6"/>
  <c r="P873" i="6"/>
  <c r="R921" i="6"/>
  <c r="P1001" i="6"/>
  <c r="Q554" i="6"/>
  <c r="Q682" i="6"/>
  <c r="T682" i="6" s="1"/>
  <c r="U682" i="6" s="1"/>
  <c r="Q938" i="6"/>
  <c r="Q242" i="6"/>
  <c r="Q866" i="6"/>
  <c r="T315" i="6"/>
  <c r="U315" i="6" s="1"/>
  <c r="T539" i="6"/>
  <c r="U539" i="6" s="1"/>
  <c r="P747" i="6"/>
  <c r="P172" i="6"/>
  <c r="T332" i="6"/>
  <c r="U332" i="6" s="1"/>
  <c r="R556" i="6"/>
  <c r="T604" i="6"/>
  <c r="U604" i="6" s="1"/>
  <c r="P716" i="6"/>
  <c r="T956" i="6"/>
  <c r="U956" i="6" s="1"/>
  <c r="P125" i="6"/>
  <c r="P509" i="6"/>
  <c r="P637" i="6"/>
  <c r="R781" i="6"/>
  <c r="P813" i="6"/>
  <c r="Q957" i="6"/>
  <c r="P542" i="6"/>
  <c r="P95" i="6"/>
  <c r="T415" i="6"/>
  <c r="U415" i="6" s="1"/>
  <c r="R479" i="6"/>
  <c r="T959" i="6"/>
  <c r="U959" i="6" s="1"/>
  <c r="Q699" i="6"/>
  <c r="T699" i="6" s="1"/>
  <c r="U699" i="6" s="1"/>
  <c r="Q432" i="6"/>
  <c r="Q675" i="6"/>
  <c r="Q166" i="6"/>
  <c r="T480" i="6"/>
  <c r="U480" i="6" s="1"/>
  <c r="R242" i="6"/>
  <c r="T402" i="6"/>
  <c r="U402" i="6" s="1"/>
  <c r="P907" i="6"/>
  <c r="T284" i="6"/>
  <c r="U284" i="6" s="1"/>
  <c r="T444" i="6"/>
  <c r="U444" i="6" s="1"/>
  <c r="P492" i="6"/>
  <c r="R732" i="6"/>
  <c r="T173" i="6"/>
  <c r="U173" i="6" s="1"/>
  <c r="Q269" i="6"/>
  <c r="Q397" i="6"/>
  <c r="T733" i="6"/>
  <c r="U733" i="6" s="1"/>
  <c r="T494" i="6"/>
  <c r="U494" i="6" s="1"/>
  <c r="P255" i="6"/>
  <c r="T784" i="6"/>
  <c r="U784" i="6" s="1"/>
  <c r="Q92" i="6"/>
  <c r="T92" i="6" s="1"/>
  <c r="U92" i="6" s="1"/>
  <c r="Q656" i="6"/>
  <c r="Q723" i="6"/>
  <c r="R278" i="6"/>
  <c r="T19" i="6"/>
  <c r="U19" i="6" s="1"/>
  <c r="R131" i="6"/>
  <c r="R387" i="6"/>
  <c r="T787" i="6"/>
  <c r="U787" i="6" s="1"/>
  <c r="T418" i="6"/>
  <c r="U418" i="6" s="1"/>
  <c r="Q514" i="6"/>
  <c r="P564" i="6"/>
  <c r="Q528" i="6"/>
  <c r="P528" i="6"/>
  <c r="Q561" i="6"/>
  <c r="T182" i="6"/>
  <c r="U182" i="6" s="1"/>
  <c r="T390" i="6"/>
  <c r="U390" i="6" s="1"/>
  <c r="T454" i="6"/>
  <c r="U454" i="6" s="1"/>
  <c r="R828" i="6"/>
  <c r="P103" i="6"/>
  <c r="T208" i="6"/>
  <c r="U208" i="6" s="1"/>
  <c r="Q499" i="6"/>
  <c r="P120" i="6"/>
  <c r="Q408" i="6"/>
  <c r="Q984" i="6"/>
  <c r="P64" i="6"/>
  <c r="T753" i="6"/>
  <c r="U753" i="6" s="1"/>
  <c r="R961" i="6"/>
  <c r="T489" i="6"/>
  <c r="U489" i="6" s="1"/>
  <c r="T537" i="6"/>
  <c r="U537" i="6" s="1"/>
  <c r="P665" i="6"/>
  <c r="R48" i="6"/>
  <c r="T880" i="6"/>
  <c r="U880" i="6" s="1"/>
  <c r="Q336" i="6"/>
  <c r="P154" i="6"/>
  <c r="Q602" i="6"/>
  <c r="R938" i="6"/>
  <c r="T770" i="6"/>
  <c r="U770" i="6" s="1"/>
  <c r="T107" i="6"/>
  <c r="U107" i="6" s="1"/>
  <c r="T235" i="6"/>
  <c r="U235" i="6" s="1"/>
  <c r="T363" i="6"/>
  <c r="U363" i="6" s="1"/>
  <c r="Q459" i="6"/>
  <c r="P491" i="6"/>
  <c r="T811" i="6"/>
  <c r="U811" i="6" s="1"/>
  <c r="P859" i="6"/>
  <c r="Q701" i="6"/>
  <c r="T94" i="6"/>
  <c r="U94" i="6" s="1"/>
  <c r="P654" i="6"/>
  <c r="P766" i="6"/>
  <c r="T878" i="6"/>
  <c r="U878" i="6" s="1"/>
  <c r="P47" i="6"/>
  <c r="P207" i="6"/>
  <c r="P527" i="6"/>
  <c r="T591" i="6"/>
  <c r="U591" i="6" s="1"/>
  <c r="P719" i="6"/>
  <c r="P783" i="6"/>
  <c r="Q268" i="6"/>
  <c r="Q720" i="6"/>
  <c r="Q502" i="6"/>
  <c r="T502" i="6" s="1"/>
  <c r="U502" i="6" s="1"/>
  <c r="T227" i="6"/>
  <c r="U227" i="6" s="1"/>
  <c r="P658" i="6"/>
  <c r="Q852" i="6"/>
  <c r="T293" i="6"/>
  <c r="U293" i="6" s="1"/>
  <c r="P341" i="6"/>
  <c r="T549" i="6"/>
  <c r="U549" i="6" s="1"/>
  <c r="P597" i="6"/>
  <c r="T944" i="6"/>
  <c r="U944" i="6" s="1"/>
  <c r="P257" i="6"/>
  <c r="P353" i="6"/>
  <c r="T758" i="6"/>
  <c r="U758" i="6" s="1"/>
  <c r="T918" i="6"/>
  <c r="U918" i="6" s="1"/>
  <c r="P966" i="6"/>
  <c r="R295" i="6"/>
  <c r="T679" i="6"/>
  <c r="U679" i="6" s="1"/>
  <c r="T72" i="6"/>
  <c r="U72" i="6" s="1"/>
  <c r="T488" i="6"/>
  <c r="U488" i="6" s="1"/>
  <c r="P616" i="6"/>
  <c r="R808" i="6"/>
  <c r="T840" i="6"/>
  <c r="U840" i="6" s="1"/>
  <c r="P305" i="6"/>
  <c r="Q481" i="6"/>
  <c r="P657" i="6"/>
  <c r="T137" i="6"/>
  <c r="U137" i="6" s="1"/>
  <c r="T969" i="6"/>
  <c r="U969" i="6" s="1"/>
  <c r="T74" i="6"/>
  <c r="U74" i="6" s="1"/>
  <c r="R198" i="6"/>
  <c r="P124" i="6"/>
  <c r="T236" i="6"/>
  <c r="U236" i="6" s="1"/>
  <c r="T349" i="6"/>
  <c r="U349" i="6" s="1"/>
  <c r="P30" i="6"/>
  <c r="P158" i="6"/>
  <c r="P222" i="6"/>
  <c r="T446" i="6"/>
  <c r="U446" i="6" s="1"/>
  <c r="P606" i="6"/>
  <c r="R63" i="6"/>
  <c r="P479" i="6"/>
  <c r="T416" i="6"/>
  <c r="U416" i="6" s="1"/>
  <c r="Q348" i="6"/>
  <c r="Q768" i="6"/>
  <c r="T768" i="6" s="1"/>
  <c r="U768" i="6" s="1"/>
  <c r="Q931" i="6"/>
  <c r="R518" i="6"/>
  <c r="T483" i="6"/>
  <c r="U483" i="6" s="1"/>
  <c r="T739" i="6"/>
  <c r="U739" i="6" s="1"/>
  <c r="T995" i="6"/>
  <c r="U995" i="6" s="1"/>
  <c r="P516" i="6"/>
  <c r="P133" i="6"/>
  <c r="T179" i="6"/>
  <c r="U179" i="6" s="1"/>
  <c r="T435" i="6"/>
  <c r="U435" i="6" s="1"/>
  <c r="T754" i="6"/>
  <c r="U754" i="6" s="1"/>
  <c r="P196" i="6"/>
  <c r="P468" i="6"/>
  <c r="P708" i="6"/>
  <c r="T756" i="6"/>
  <c r="U756" i="6" s="1"/>
  <c r="T804" i="6"/>
  <c r="U804" i="6" s="1"/>
  <c r="R980" i="6"/>
  <c r="T37" i="6"/>
  <c r="U37" i="6" s="1"/>
  <c r="T501" i="6"/>
  <c r="U501" i="6" s="1"/>
  <c r="T965" i="6"/>
  <c r="U965" i="6" s="1"/>
  <c r="P465" i="6"/>
  <c r="T54" i="6"/>
  <c r="U54" i="6" s="1"/>
  <c r="T262" i="6"/>
  <c r="U262" i="6" s="1"/>
  <c r="P326" i="6"/>
  <c r="T870" i="6"/>
  <c r="U870" i="6" s="1"/>
  <c r="Q119" i="6"/>
  <c r="Q295" i="6"/>
  <c r="T375" i="6"/>
  <c r="U375" i="6" s="1"/>
  <c r="Q999" i="6"/>
  <c r="P312" i="6"/>
  <c r="T360" i="6"/>
  <c r="U360" i="6" s="1"/>
  <c r="T536" i="6"/>
  <c r="U536" i="6" s="1"/>
  <c r="Q680" i="6"/>
  <c r="Q808" i="6"/>
  <c r="P888" i="6"/>
  <c r="Q355" i="6"/>
  <c r="Q57" i="6"/>
  <c r="Q281" i="6"/>
  <c r="T409" i="6"/>
  <c r="U409" i="6" s="1"/>
  <c r="Q457" i="6"/>
  <c r="Q633" i="6"/>
  <c r="P713" i="6"/>
  <c r="P841" i="6"/>
  <c r="T250" i="6"/>
  <c r="U250" i="6" s="1"/>
  <c r="Q522" i="6"/>
  <c r="Q650" i="6"/>
  <c r="Q778" i="6"/>
  <c r="R70" i="6"/>
  <c r="T338" i="6"/>
  <c r="U338" i="6" s="1"/>
  <c r="T27" i="6"/>
  <c r="U27" i="6" s="1"/>
  <c r="Q123" i="6"/>
  <c r="T155" i="6"/>
  <c r="U155" i="6" s="1"/>
  <c r="T411" i="6"/>
  <c r="U411" i="6" s="1"/>
  <c r="T603" i="6"/>
  <c r="U603" i="6" s="1"/>
  <c r="P651" i="6"/>
  <c r="P763" i="6"/>
  <c r="T971" i="6"/>
  <c r="U971" i="6" s="1"/>
  <c r="Q46" i="6"/>
  <c r="P76" i="6"/>
  <c r="P908" i="6"/>
  <c r="P93" i="6"/>
  <c r="R189" i="6"/>
  <c r="P221" i="6"/>
  <c r="T398" i="6"/>
  <c r="U398" i="6" s="1"/>
  <c r="T558" i="6"/>
  <c r="U558" i="6" s="1"/>
  <c r="P718" i="6"/>
  <c r="T942" i="6"/>
  <c r="U942" i="6" s="1"/>
  <c r="T111" i="6"/>
  <c r="U111" i="6" s="1"/>
  <c r="P159" i="6"/>
  <c r="P655" i="6"/>
  <c r="P911" i="6"/>
  <c r="T975" i="6"/>
  <c r="U975" i="6" s="1"/>
  <c r="P800" i="6"/>
  <c r="Q700" i="6"/>
  <c r="T700" i="6" s="1"/>
  <c r="U700" i="6" s="1"/>
  <c r="R97" i="6"/>
  <c r="Q947" i="6"/>
  <c r="R582" i="6"/>
  <c r="P551" i="6"/>
  <c r="P184" i="6"/>
  <c r="P752" i="6"/>
  <c r="Q592" i="6"/>
  <c r="P113" i="6"/>
  <c r="P961" i="6"/>
  <c r="P185" i="6"/>
  <c r="P361" i="6"/>
  <c r="P585" i="6"/>
  <c r="T889" i="6"/>
  <c r="U889" i="6" s="1"/>
  <c r="P320" i="6"/>
  <c r="Q102" i="6"/>
  <c r="T82" i="6"/>
  <c r="U82" i="6" s="1"/>
  <c r="P674" i="6"/>
  <c r="T923" i="6"/>
  <c r="U923" i="6" s="1"/>
  <c r="T508" i="6"/>
  <c r="U508" i="6" s="1"/>
  <c r="R572" i="6"/>
  <c r="Q109" i="6"/>
  <c r="T109" i="6" s="1"/>
  <c r="U109" i="6" s="1"/>
  <c r="Q493" i="6"/>
  <c r="T493" i="6" s="1"/>
  <c r="U493" i="6" s="1"/>
  <c r="T525" i="6"/>
  <c r="U525" i="6" s="1"/>
  <c r="P829" i="6"/>
  <c r="T350" i="6"/>
  <c r="U350" i="6" s="1"/>
  <c r="T670" i="6"/>
  <c r="U670" i="6" s="1"/>
  <c r="P990" i="6"/>
  <c r="P431" i="6"/>
  <c r="P543" i="6"/>
  <c r="T607" i="6"/>
  <c r="U607" i="6" s="1"/>
  <c r="Q732" i="6"/>
  <c r="R129" i="6"/>
  <c r="R52" i="6"/>
  <c r="Q790" i="6"/>
  <c r="P693" i="6"/>
  <c r="P65" i="6"/>
  <c r="T10" i="6"/>
  <c r="U10" i="6" s="1"/>
  <c r="R755" i="6"/>
  <c r="T100" i="6"/>
  <c r="U100" i="6" s="1"/>
  <c r="P148" i="6"/>
  <c r="P260" i="6"/>
  <c r="T420" i="6"/>
  <c r="U420" i="6" s="1"/>
  <c r="T580" i="6"/>
  <c r="U580" i="6" s="1"/>
  <c r="P628" i="6"/>
  <c r="P453" i="6"/>
  <c r="P741" i="6"/>
  <c r="T624" i="6"/>
  <c r="U624" i="6" s="1"/>
  <c r="Q15" i="6"/>
  <c r="P641" i="6"/>
  <c r="Q286" i="6"/>
  <c r="T406" i="6"/>
  <c r="U406" i="6" s="1"/>
  <c r="P598" i="6"/>
  <c r="T662" i="6"/>
  <c r="U662" i="6" s="1"/>
  <c r="P710" i="6"/>
  <c r="T886" i="6"/>
  <c r="U886" i="6" s="1"/>
  <c r="T71" i="6"/>
  <c r="U71" i="6" s="1"/>
  <c r="P199" i="6"/>
  <c r="P247" i="6"/>
  <c r="P727" i="6"/>
  <c r="T608" i="6"/>
  <c r="U608" i="6" s="1"/>
  <c r="T232" i="6"/>
  <c r="U232" i="6" s="1"/>
  <c r="Q328" i="6"/>
  <c r="P408" i="6"/>
  <c r="T584" i="6"/>
  <c r="U584" i="6" s="1"/>
  <c r="P760" i="6"/>
  <c r="P448" i="6"/>
  <c r="P481" i="6"/>
  <c r="P122" i="6"/>
  <c r="T170" i="6"/>
  <c r="U170" i="6" s="1"/>
  <c r="T298" i="6"/>
  <c r="U298" i="6" s="1"/>
  <c r="T474" i="6"/>
  <c r="U474" i="6" s="1"/>
  <c r="Q272" i="6"/>
  <c r="P715" i="6"/>
  <c r="Q174" i="6"/>
  <c r="T140" i="6"/>
  <c r="U140" i="6" s="1"/>
  <c r="T460" i="6"/>
  <c r="U460" i="6" s="1"/>
  <c r="P620" i="6"/>
  <c r="P860" i="6"/>
  <c r="P972" i="6"/>
  <c r="P701" i="6"/>
  <c r="P782" i="6"/>
  <c r="P63" i="6"/>
  <c r="T223" i="6"/>
  <c r="U223" i="6" s="1"/>
  <c r="T383" i="6"/>
  <c r="U383" i="6" s="1"/>
  <c r="T671" i="6"/>
  <c r="U671" i="6" s="1"/>
  <c r="P735" i="6"/>
  <c r="P799" i="6"/>
  <c r="Q844" i="6"/>
  <c r="Q115" i="6"/>
  <c r="R84" i="6"/>
  <c r="Q902" i="6"/>
  <c r="P514" i="6"/>
  <c r="P850" i="6"/>
  <c r="T532" i="6"/>
  <c r="U532" i="6" s="1"/>
  <c r="Q724" i="6"/>
  <c r="P852" i="6"/>
  <c r="P197" i="6"/>
  <c r="P405" i="6"/>
  <c r="T613" i="6"/>
  <c r="U613" i="6" s="1"/>
  <c r="T289" i="6"/>
  <c r="U289" i="6" s="1"/>
  <c r="Q497" i="6"/>
  <c r="P198" i="6"/>
  <c r="T342" i="6"/>
  <c r="U342" i="6" s="1"/>
  <c r="P822" i="6"/>
  <c r="Q828" i="6"/>
  <c r="Q39" i="6"/>
  <c r="P423" i="6"/>
  <c r="P599" i="6"/>
  <c r="R743" i="6"/>
  <c r="T288" i="6"/>
  <c r="U288" i="6" s="1"/>
  <c r="P160" i="6"/>
  <c r="T241" i="6"/>
  <c r="U241" i="6" s="1"/>
  <c r="P57" i="6"/>
  <c r="P233" i="6"/>
  <c r="P281" i="6"/>
  <c r="Q377" i="6"/>
  <c r="P457" i="6"/>
  <c r="P633" i="6"/>
  <c r="T681" i="6"/>
  <c r="U681" i="6" s="1"/>
  <c r="T809" i="6"/>
  <c r="U809" i="6" s="1"/>
  <c r="P976" i="6"/>
  <c r="P602" i="6"/>
  <c r="P858" i="6"/>
  <c r="Q318" i="6"/>
  <c r="T318" i="6" s="1"/>
  <c r="U318" i="6" s="1"/>
  <c r="Q706" i="6"/>
  <c r="T706" i="6" s="1"/>
  <c r="U706" i="6" s="1"/>
  <c r="P75" i="6"/>
  <c r="P459" i="6"/>
  <c r="P507" i="6"/>
  <c r="T827" i="6"/>
  <c r="U827" i="6" s="1"/>
  <c r="Q302" i="6"/>
  <c r="P684" i="6"/>
  <c r="R988" i="6"/>
  <c r="T317" i="6"/>
  <c r="U317" i="6" s="1"/>
  <c r="P913" i="6"/>
  <c r="P46" i="6"/>
  <c r="P110" i="6"/>
  <c r="P174" i="6"/>
  <c r="P238" i="6"/>
  <c r="P302" i="6"/>
  <c r="R366" i="6"/>
  <c r="P510" i="6"/>
  <c r="P863" i="6"/>
  <c r="P896" i="6"/>
  <c r="Q988" i="6"/>
  <c r="Q131" i="6"/>
  <c r="R148" i="6"/>
  <c r="Q950" i="6"/>
  <c r="Q193" i="6"/>
  <c r="T339" i="6"/>
  <c r="U339" i="6" s="1"/>
  <c r="T16" i="6"/>
  <c r="U16" i="6" s="1"/>
  <c r="Q275" i="6"/>
  <c r="T35" i="6"/>
  <c r="U35" i="6" s="1"/>
  <c r="T291" i="6"/>
  <c r="U291" i="6" s="1"/>
  <c r="T803" i="6"/>
  <c r="U803" i="6" s="1"/>
  <c r="T243" i="6"/>
  <c r="U243" i="6" s="1"/>
  <c r="R659" i="6"/>
  <c r="Q290" i="6"/>
  <c r="T690" i="6"/>
  <c r="U690" i="6" s="1"/>
  <c r="T4" i="6"/>
  <c r="U4" i="6" s="1"/>
  <c r="P52" i="6"/>
  <c r="P212" i="6"/>
  <c r="T324" i="6"/>
  <c r="U324" i="6" s="1"/>
  <c r="P372" i="6"/>
  <c r="P676" i="6"/>
  <c r="T900" i="6"/>
  <c r="U900" i="6" s="1"/>
  <c r="P357" i="6"/>
  <c r="Q703" i="6"/>
  <c r="T385" i="6"/>
  <c r="U385" i="6" s="1"/>
  <c r="P737" i="6"/>
  <c r="R945" i="6"/>
  <c r="Q368" i="6"/>
  <c r="T934" i="6"/>
  <c r="U934" i="6" s="1"/>
  <c r="P928" i="6"/>
  <c r="R17" i="6"/>
  <c r="P119" i="6"/>
  <c r="Q215" i="6"/>
  <c r="Q263" i="6"/>
  <c r="P295" i="6"/>
  <c r="P471" i="6"/>
  <c r="T519" i="6"/>
  <c r="U519" i="6" s="1"/>
  <c r="P647" i="6"/>
  <c r="Q919" i="6"/>
  <c r="P999" i="6"/>
  <c r="Q562" i="6"/>
  <c r="Q830" i="6"/>
  <c r="Q200" i="6"/>
  <c r="T200" i="6" s="1"/>
  <c r="U200" i="6" s="1"/>
  <c r="P280" i="6"/>
  <c r="P456" i="6"/>
  <c r="T504" i="6"/>
  <c r="U504" i="6" s="1"/>
  <c r="P808" i="6"/>
  <c r="P337" i="6"/>
  <c r="P577" i="6"/>
  <c r="T785" i="6"/>
  <c r="U785" i="6" s="1"/>
  <c r="R993" i="6"/>
  <c r="R73" i="6"/>
  <c r="Q201" i="6"/>
  <c r="T329" i="6"/>
  <c r="U329" i="6" s="1"/>
  <c r="P937" i="6"/>
  <c r="R985" i="6"/>
  <c r="T672" i="6"/>
  <c r="U672" i="6" s="1"/>
  <c r="R856" i="6"/>
  <c r="T42" i="6"/>
  <c r="U42" i="6" s="1"/>
  <c r="Q186" i="6"/>
  <c r="Q618" i="6"/>
  <c r="T906" i="6"/>
  <c r="U906" i="6" s="1"/>
  <c r="R954" i="6"/>
  <c r="Q704" i="6"/>
  <c r="T379" i="6"/>
  <c r="U379" i="6" s="1"/>
  <c r="Q475" i="6"/>
  <c r="T475" i="6" s="1"/>
  <c r="U475" i="6" s="1"/>
  <c r="T779" i="6"/>
  <c r="U779" i="6" s="1"/>
  <c r="P572" i="6"/>
  <c r="R876" i="6"/>
  <c r="P61" i="6"/>
  <c r="R157" i="6"/>
  <c r="P189" i="6"/>
  <c r="P445" i="6"/>
  <c r="P573" i="6"/>
  <c r="R669" i="6"/>
  <c r="T973" i="6"/>
  <c r="U973" i="6" s="1"/>
  <c r="T574" i="6"/>
  <c r="U574" i="6" s="1"/>
  <c r="P622" i="6"/>
  <c r="T846" i="6"/>
  <c r="U846" i="6" s="1"/>
  <c r="P175" i="6"/>
  <c r="P335" i="6"/>
  <c r="P495" i="6"/>
  <c r="P927" i="6"/>
  <c r="T991" i="6"/>
  <c r="U991" i="6" s="1"/>
  <c r="R309" i="6"/>
  <c r="R20" i="6"/>
  <c r="Q163" i="6"/>
  <c r="R356" i="6"/>
  <c r="Q982" i="6"/>
  <c r="D4" i="4"/>
  <c r="D3" i="4"/>
  <c r="D2" i="4"/>
  <c r="N18" i="3" l="1"/>
  <c r="P18" i="3"/>
  <c r="P17" i="3" s="1"/>
  <c r="T438" i="6"/>
  <c r="U438" i="6" s="1"/>
  <c r="P16" i="3"/>
  <c r="T842" i="6"/>
  <c r="U842" i="6" s="1"/>
  <c r="T614" i="6"/>
  <c r="U614" i="6" s="1"/>
  <c r="O22" i="3"/>
  <c r="AB2" i="6"/>
  <c r="T146" i="6"/>
  <c r="U146" i="6" s="1"/>
  <c r="T336" i="6"/>
  <c r="U336" i="6" s="1"/>
  <c r="T310" i="6"/>
  <c r="U310" i="6" s="1"/>
  <c r="N19" i="3"/>
  <c r="N16" i="3"/>
  <c r="N17" i="3"/>
  <c r="T668" i="6"/>
  <c r="U668" i="6" s="1"/>
  <c r="T455" i="6"/>
  <c r="U455" i="6" s="1"/>
  <c r="T224" i="6"/>
  <c r="U224" i="6" s="1"/>
  <c r="T924" i="6"/>
  <c r="U924" i="6" s="1"/>
  <c r="T917" i="6"/>
  <c r="U917" i="6" s="1"/>
  <c r="T632" i="6"/>
  <c r="U632" i="6" s="1"/>
  <c r="T562" i="6"/>
  <c r="U562" i="6" s="1"/>
  <c r="T431" i="6"/>
  <c r="U431" i="6" s="1"/>
  <c r="T778" i="6"/>
  <c r="U778" i="6" s="1"/>
  <c r="T518" i="6"/>
  <c r="U518" i="6" s="1"/>
  <c r="T478" i="6"/>
  <c r="U478" i="6" s="1"/>
  <c r="T887" i="6"/>
  <c r="U887" i="6" s="1"/>
  <c r="T237" i="6"/>
  <c r="U237" i="6" s="1"/>
  <c r="U2" i="6"/>
  <c r="T647" i="6"/>
  <c r="U647" i="6" s="1"/>
  <c r="T510" i="6"/>
  <c r="U510" i="6" s="1"/>
  <c r="T348" i="6"/>
  <c r="U348" i="6" s="1"/>
  <c r="T499" i="6"/>
  <c r="U499" i="6" s="1"/>
  <c r="T813" i="6"/>
  <c r="U813" i="6" s="1"/>
  <c r="T209" i="6"/>
  <c r="U209" i="6" s="1"/>
  <c r="T112" i="6"/>
  <c r="U112" i="6" s="1"/>
  <c r="T575" i="6"/>
  <c r="U575" i="6" s="1"/>
  <c r="T273" i="6"/>
  <c r="U273" i="6" s="1"/>
  <c r="T340" i="6"/>
  <c r="U340" i="6" s="1"/>
  <c r="T535" i="6"/>
  <c r="U535" i="6" s="1"/>
  <c r="T636" i="6"/>
  <c r="U636" i="6" s="1"/>
  <c r="T307" i="6"/>
  <c r="U307" i="6" s="1"/>
  <c r="T697" i="6"/>
  <c r="U697" i="6" s="1"/>
  <c r="T817" i="6"/>
  <c r="U817" i="6" s="1"/>
  <c r="T885" i="6"/>
  <c r="U885" i="6" s="1"/>
  <c r="T698" i="6"/>
  <c r="U698" i="6" s="1"/>
  <c r="T219" i="6"/>
  <c r="U219" i="6" s="1"/>
  <c r="T229" i="6"/>
  <c r="U229" i="6" s="1"/>
  <c r="T471" i="6"/>
  <c r="U471" i="6" s="1"/>
  <c r="T405" i="6"/>
  <c r="U405" i="6" s="1"/>
  <c r="T710" i="6"/>
  <c r="U710" i="6" s="1"/>
  <c r="T755" i="6"/>
  <c r="U755" i="6" s="1"/>
  <c r="T829" i="6"/>
  <c r="U829" i="6" s="1"/>
  <c r="T597" i="6"/>
  <c r="U597" i="6" s="1"/>
  <c r="T554" i="6"/>
  <c r="U554" i="6" s="1"/>
  <c r="T848" i="6"/>
  <c r="U848" i="6" s="1"/>
  <c r="T964" i="6"/>
  <c r="U964" i="6" s="1"/>
  <c r="T142" i="6"/>
  <c r="U142" i="6" s="1"/>
  <c r="T722" i="6"/>
  <c r="U722" i="6" s="1"/>
  <c r="T686" i="6"/>
  <c r="U686" i="6" s="1"/>
  <c r="T204" i="6"/>
  <c r="U204" i="6" s="1"/>
  <c r="T151" i="6"/>
  <c r="U151" i="6" s="1"/>
  <c r="T746" i="6"/>
  <c r="U746" i="6" s="1"/>
  <c r="T696" i="6"/>
  <c r="U696" i="6" s="1"/>
  <c r="T930" i="6"/>
  <c r="U930" i="6" s="1"/>
  <c r="T85" i="6"/>
  <c r="U85" i="6" s="1"/>
  <c r="T517" i="6"/>
  <c r="U517" i="6" s="1"/>
  <c r="T138" i="6"/>
  <c r="U138" i="6" s="1"/>
  <c r="T953" i="6"/>
  <c r="U953" i="6" s="1"/>
  <c r="T932" i="6"/>
  <c r="U932" i="6" s="1"/>
  <c r="T161" i="6"/>
  <c r="U161" i="6" s="1"/>
  <c r="T367" i="6"/>
  <c r="U367" i="6" s="1"/>
  <c r="T141" i="6"/>
  <c r="U141" i="6" s="1"/>
  <c r="T404" i="6"/>
  <c r="U404" i="6" s="1"/>
  <c r="T573" i="6"/>
  <c r="U573" i="6" s="1"/>
  <c r="T618" i="6"/>
  <c r="U618" i="6" s="1"/>
  <c r="T238" i="6"/>
  <c r="U238" i="6" s="1"/>
  <c r="T197" i="6"/>
  <c r="U197" i="6" s="1"/>
  <c r="T185" i="6"/>
  <c r="U185" i="6" s="1"/>
  <c r="T159" i="6"/>
  <c r="U159" i="6" s="1"/>
  <c r="T763" i="6"/>
  <c r="U763" i="6" s="1"/>
  <c r="T305" i="6"/>
  <c r="U305" i="6" s="1"/>
  <c r="T723" i="6"/>
  <c r="U723" i="6" s="1"/>
  <c r="T509" i="6"/>
  <c r="U509" i="6" s="1"/>
  <c r="T1001" i="6"/>
  <c r="U1001" i="6" s="1"/>
  <c r="T712" i="6"/>
  <c r="U712" i="6" s="1"/>
  <c r="T831" i="6"/>
  <c r="U831" i="6" s="1"/>
  <c r="T652" i="6"/>
  <c r="U652" i="6" s="1"/>
  <c r="T566" i="6"/>
  <c r="U566" i="6" s="1"/>
  <c r="T128" i="6"/>
  <c r="U128" i="6" s="1"/>
  <c r="T857" i="6"/>
  <c r="U857" i="6" s="1"/>
  <c r="T343" i="6"/>
  <c r="U343" i="6" s="1"/>
  <c r="T245" i="6"/>
  <c r="U245" i="6" s="1"/>
  <c r="T818" i="6"/>
  <c r="U818" i="6" s="1"/>
  <c r="T890" i="6"/>
  <c r="U890" i="6" s="1"/>
  <c r="T23" i="6"/>
  <c r="U23" i="6" s="1"/>
  <c r="T69" i="6"/>
  <c r="U69" i="6" s="1"/>
  <c r="T429" i="6"/>
  <c r="U429" i="6" s="1"/>
  <c r="T812" i="6"/>
  <c r="U812" i="6" s="1"/>
  <c r="T855" i="6"/>
  <c r="U855" i="6" s="1"/>
  <c r="T585" i="6"/>
  <c r="U585" i="6" s="1"/>
  <c r="T948" i="6"/>
  <c r="U948" i="6" s="1"/>
  <c r="T639" i="6"/>
  <c r="U639" i="6" s="1"/>
  <c r="T648" i="6"/>
  <c r="U648" i="6" s="1"/>
  <c r="T943" i="6"/>
  <c r="U943" i="6" s="1"/>
  <c r="T165" i="6"/>
  <c r="U165" i="6" s="1"/>
  <c r="T458" i="6"/>
  <c r="U458" i="6" s="1"/>
  <c r="T254" i="6"/>
  <c r="U254" i="6" s="1"/>
  <c r="T447" i="6"/>
  <c r="U447" i="6" s="1"/>
  <c r="T729" i="6"/>
  <c r="U729" i="6" s="1"/>
  <c r="T462" i="6"/>
  <c r="U462" i="6" s="1"/>
  <c r="T26" i="6"/>
  <c r="U26" i="6" s="1"/>
  <c r="T996" i="6"/>
  <c r="U996" i="6" s="1"/>
  <c r="T265" i="6"/>
  <c r="U265" i="6" s="1"/>
  <c r="T825" i="6"/>
  <c r="U825" i="6" s="1"/>
  <c r="T576" i="6"/>
  <c r="U576" i="6" s="1"/>
  <c r="T664" i="6"/>
  <c r="U664" i="6" s="1"/>
  <c r="T378" i="6"/>
  <c r="U378" i="6" s="1"/>
  <c r="T806" i="6"/>
  <c r="U806" i="6" s="1"/>
  <c r="T598" i="6"/>
  <c r="U598" i="6" s="1"/>
  <c r="T854" i="6"/>
  <c r="U854" i="6" s="1"/>
  <c r="T463" i="6"/>
  <c r="U463" i="6" s="1"/>
  <c r="T568" i="6"/>
  <c r="U568" i="6" s="1"/>
  <c r="T883" i="6"/>
  <c r="U883" i="6" s="1"/>
  <c r="T282" i="6"/>
  <c r="U282" i="6" s="1"/>
  <c r="T845" i="6"/>
  <c r="U845" i="6" s="1"/>
  <c r="T391" i="6"/>
  <c r="U391" i="6" s="1"/>
  <c r="T127" i="6"/>
  <c r="U127" i="6" s="1"/>
  <c r="T586" i="6"/>
  <c r="U586" i="6" s="1"/>
  <c r="T283" i="6"/>
  <c r="U283" i="6" s="1"/>
  <c r="T177" i="6"/>
  <c r="U177" i="6" s="1"/>
  <c r="T314" i="6"/>
  <c r="U314" i="6" s="1"/>
  <c r="T601" i="6"/>
  <c r="U601" i="6" s="1"/>
  <c r="T737" i="6"/>
  <c r="U737" i="6" s="1"/>
  <c r="T192" i="6"/>
  <c r="U192" i="6" s="1"/>
  <c r="T240" i="6"/>
  <c r="U240" i="6" s="1"/>
  <c r="T358" i="6"/>
  <c r="U358" i="6" s="1"/>
  <c r="T263" i="6"/>
  <c r="U263" i="6" s="1"/>
  <c r="T782" i="6"/>
  <c r="U782" i="6" s="1"/>
  <c r="T448" i="6"/>
  <c r="U448" i="6" s="1"/>
  <c r="T654" i="6"/>
  <c r="U654" i="6" s="1"/>
  <c r="T873" i="6"/>
  <c r="U873" i="6" s="1"/>
  <c r="T344" i="6"/>
  <c r="U344" i="6" s="1"/>
  <c r="T372" i="6"/>
  <c r="U372" i="6" s="1"/>
  <c r="T599" i="6"/>
  <c r="U599" i="6" s="1"/>
  <c r="T760" i="6"/>
  <c r="U760" i="6" s="1"/>
  <c r="T693" i="6"/>
  <c r="U693" i="6" s="1"/>
  <c r="T222" i="6"/>
  <c r="U222" i="6" s="1"/>
  <c r="T616" i="6"/>
  <c r="U616" i="6" s="1"/>
  <c r="T48" i="6"/>
  <c r="U48" i="6" s="1"/>
  <c r="T716" i="6"/>
  <c r="U716" i="6" s="1"/>
  <c r="T292" i="6"/>
  <c r="U292" i="6" s="1"/>
  <c r="T303" i="6"/>
  <c r="U303" i="6" s="1"/>
  <c r="T765" i="6"/>
  <c r="U765" i="6" s="1"/>
  <c r="T578" i="6"/>
  <c r="U578" i="6" s="1"/>
  <c r="T267" i="6"/>
  <c r="U267" i="6" s="1"/>
  <c r="T748" i="6"/>
  <c r="U748" i="6" s="1"/>
  <c r="T884" i="6"/>
  <c r="U884" i="6" s="1"/>
  <c r="T905" i="6"/>
  <c r="U905" i="6" s="1"/>
  <c r="T40" i="6"/>
  <c r="U40" i="6" s="1"/>
  <c r="T132" i="6"/>
  <c r="U132" i="6" s="1"/>
  <c r="T251" i="6"/>
  <c r="U251" i="6" s="1"/>
  <c r="T820" i="6"/>
  <c r="U820" i="6" s="1"/>
  <c r="T346" i="6"/>
  <c r="U346" i="6" s="1"/>
  <c r="T357" i="6"/>
  <c r="U357" i="6" s="1"/>
  <c r="T297" i="6"/>
  <c r="U297" i="6" s="1"/>
  <c r="T445" i="6"/>
  <c r="U445" i="6" s="1"/>
  <c r="T61" i="6"/>
  <c r="U61" i="6" s="1"/>
  <c r="T17" i="6"/>
  <c r="U17" i="6" s="1"/>
  <c r="T976" i="6"/>
  <c r="U976" i="6" s="1"/>
  <c r="T423" i="6"/>
  <c r="U423" i="6" s="1"/>
  <c r="T972" i="6"/>
  <c r="U972" i="6" s="1"/>
  <c r="T641" i="6"/>
  <c r="U641" i="6" s="1"/>
  <c r="T790" i="6"/>
  <c r="U790" i="6" s="1"/>
  <c r="T752" i="6"/>
  <c r="U752" i="6" s="1"/>
  <c r="T718" i="6"/>
  <c r="U718" i="6" s="1"/>
  <c r="T158" i="6"/>
  <c r="U158" i="6" s="1"/>
  <c r="T658" i="6"/>
  <c r="U658" i="6" s="1"/>
  <c r="T665" i="6"/>
  <c r="U665" i="6" s="1"/>
  <c r="T432" i="6"/>
  <c r="U432" i="6" s="1"/>
  <c r="T745" i="6"/>
  <c r="U745" i="6" s="1"/>
  <c r="T8" i="6"/>
  <c r="U8" i="6" s="1"/>
  <c r="T589" i="6"/>
  <c r="U589" i="6" s="1"/>
  <c r="T511" i="6"/>
  <c r="U511" i="6" s="1"/>
  <c r="T569" i="6"/>
  <c r="U569" i="6" s="1"/>
  <c r="T433" i="6"/>
  <c r="U433" i="6" s="1"/>
  <c r="T308" i="6"/>
  <c r="U308" i="6" s="1"/>
  <c r="T116" i="6"/>
  <c r="U116" i="6" s="1"/>
  <c r="T936" i="6"/>
  <c r="U936" i="6" s="1"/>
  <c r="T469" i="6"/>
  <c r="U469" i="6" s="1"/>
  <c r="T306" i="6"/>
  <c r="U306" i="6" s="1"/>
  <c r="T728" i="6"/>
  <c r="U728" i="6" s="1"/>
  <c r="T667" i="6"/>
  <c r="U667" i="6" s="1"/>
  <c r="T606" i="6"/>
  <c r="U606" i="6" s="1"/>
  <c r="T186" i="6"/>
  <c r="U186" i="6" s="1"/>
  <c r="T15" i="6"/>
  <c r="U15" i="6" s="1"/>
  <c r="T355" i="6"/>
  <c r="U355" i="6" s="1"/>
  <c r="T30" i="6"/>
  <c r="U30" i="6" s="1"/>
  <c r="T561" i="6"/>
  <c r="U561" i="6" s="1"/>
  <c r="T556" i="6"/>
  <c r="U556" i="6" s="1"/>
  <c r="T333" i="6"/>
  <c r="U333" i="6" s="1"/>
  <c r="T296" i="6"/>
  <c r="U296" i="6" s="1"/>
  <c r="T104" i="6"/>
  <c r="U104" i="6" s="1"/>
  <c r="T868" i="6"/>
  <c r="U868" i="6" s="1"/>
  <c r="T526" i="6"/>
  <c r="U526" i="6" s="1"/>
  <c r="T673" i="6"/>
  <c r="U673" i="6" s="1"/>
  <c r="T742" i="6"/>
  <c r="U742" i="6" s="1"/>
  <c r="T29" i="6"/>
  <c r="U29" i="6" s="1"/>
  <c r="T821" i="6"/>
  <c r="U821" i="6" s="1"/>
  <c r="T707" i="6"/>
  <c r="U707" i="6" s="1"/>
  <c r="T59" i="6"/>
  <c r="U59" i="6" s="1"/>
  <c r="T33" i="6"/>
  <c r="U33" i="6" s="1"/>
  <c r="T762" i="6"/>
  <c r="U762" i="6" s="1"/>
  <c r="T466" i="6"/>
  <c r="U466" i="6" s="1"/>
  <c r="T450" i="6"/>
  <c r="U450" i="6" s="1"/>
  <c r="T25" i="6"/>
  <c r="U25" i="6" s="1"/>
  <c r="T75" i="6"/>
  <c r="U75" i="6" s="1"/>
  <c r="T911" i="6"/>
  <c r="U911" i="6" s="1"/>
  <c r="T183" i="6"/>
  <c r="U183" i="6" s="1"/>
  <c r="T89" i="6"/>
  <c r="U89" i="6" s="1"/>
  <c r="T676" i="6"/>
  <c r="U676" i="6" s="1"/>
  <c r="T928" i="6"/>
  <c r="U928" i="6" s="1"/>
  <c r="T927" i="6"/>
  <c r="U927" i="6" s="1"/>
  <c r="T516" i="6"/>
  <c r="U516" i="6" s="1"/>
  <c r="T859" i="6"/>
  <c r="U859" i="6" s="1"/>
  <c r="T496" i="6"/>
  <c r="U496" i="6" s="1"/>
  <c r="T839" i="6"/>
  <c r="U839" i="6" s="1"/>
  <c r="T548" i="6"/>
  <c r="U548" i="6" s="1"/>
  <c r="T249" i="6"/>
  <c r="U249" i="6" s="1"/>
  <c r="T419" i="6"/>
  <c r="U419" i="6" s="1"/>
  <c r="T989" i="6"/>
  <c r="U989" i="6" s="1"/>
  <c r="T300" i="6"/>
  <c r="U300" i="6" s="1"/>
  <c r="T426" i="6"/>
  <c r="U426" i="6" s="1"/>
  <c r="T216" i="6"/>
  <c r="U216" i="6" s="1"/>
  <c r="T714" i="6"/>
  <c r="U714" i="6" s="1"/>
  <c r="T695" i="6"/>
  <c r="U695" i="6" s="1"/>
  <c r="T144" i="6"/>
  <c r="U144" i="6" s="1"/>
  <c r="T62" i="6"/>
  <c r="U62" i="6" s="1"/>
  <c r="T862" i="6"/>
  <c r="U862" i="6" s="1"/>
  <c r="T898" i="6"/>
  <c r="U898" i="6" s="1"/>
  <c r="T163" i="6"/>
  <c r="U163" i="6" s="1"/>
  <c r="T215" i="6"/>
  <c r="U215" i="6" s="1"/>
  <c r="T212" i="6"/>
  <c r="U212" i="6" s="1"/>
  <c r="T39" i="6"/>
  <c r="U39" i="6" s="1"/>
  <c r="T860" i="6"/>
  <c r="U860" i="6" s="1"/>
  <c r="T133" i="6"/>
  <c r="U133" i="6" s="1"/>
  <c r="T620" i="6"/>
  <c r="U620" i="6" s="1"/>
  <c r="T495" i="6"/>
  <c r="U495" i="6" s="1"/>
  <c r="T280" i="6"/>
  <c r="U280" i="6" s="1"/>
  <c r="T950" i="6"/>
  <c r="U950" i="6" s="1"/>
  <c r="T822" i="6"/>
  <c r="U822" i="6" s="1"/>
  <c r="T902" i="6"/>
  <c r="U902" i="6" s="1"/>
  <c r="T741" i="6"/>
  <c r="U741" i="6" s="1"/>
  <c r="T551" i="6"/>
  <c r="U551" i="6" s="1"/>
  <c r="T720" i="6"/>
  <c r="U720" i="6" s="1"/>
  <c r="T172" i="6"/>
  <c r="U172" i="6" s="1"/>
  <c r="T801" i="6"/>
  <c r="U801" i="6" s="1"/>
  <c r="T430" i="6"/>
  <c r="U430" i="6" s="1"/>
  <c r="T68" i="6"/>
  <c r="U68" i="6" s="1"/>
  <c r="T80" i="6"/>
  <c r="U80" i="6" s="1"/>
  <c r="T939" i="6"/>
  <c r="U939" i="6" s="1"/>
  <c r="T851" i="6"/>
  <c r="U851" i="6" s="1"/>
  <c r="T952" i="6"/>
  <c r="U952" i="6" s="1"/>
  <c r="T252" i="6"/>
  <c r="U252" i="6" s="1"/>
  <c r="T565" i="6"/>
  <c r="U565" i="6" s="1"/>
  <c r="T506" i="6"/>
  <c r="U506" i="6" s="1"/>
  <c r="T833" i="6"/>
  <c r="U833" i="6" s="1"/>
  <c r="T920" i="6"/>
  <c r="U920" i="6" s="1"/>
  <c r="T583" i="6"/>
  <c r="U583" i="6" s="1"/>
  <c r="T734" i="6"/>
  <c r="U734" i="6" s="1"/>
  <c r="T440" i="6"/>
  <c r="U440" i="6" s="1"/>
  <c r="T299" i="6"/>
  <c r="U299" i="6" s="1"/>
  <c r="T56" i="6"/>
  <c r="U56" i="6" s="1"/>
  <c r="T244" i="6"/>
  <c r="U244" i="6" s="1"/>
  <c r="T13" i="6"/>
  <c r="U13" i="6" s="1"/>
  <c r="T640" i="6"/>
  <c r="U640" i="6" s="1"/>
  <c r="T533" i="6"/>
  <c r="U533" i="6" s="1"/>
  <c r="T850" i="6"/>
  <c r="U850" i="6" s="1"/>
  <c r="T123" i="6"/>
  <c r="U123" i="6" s="1"/>
  <c r="T328" i="6"/>
  <c r="U328" i="6" s="1"/>
  <c r="T937" i="6"/>
  <c r="U937" i="6" s="1"/>
  <c r="T335" i="6"/>
  <c r="U335" i="6" s="1"/>
  <c r="T368" i="6"/>
  <c r="U368" i="6" s="1"/>
  <c r="T453" i="6"/>
  <c r="U453" i="6" s="1"/>
  <c r="T582" i="6"/>
  <c r="U582" i="6" s="1"/>
  <c r="T680" i="6"/>
  <c r="U680" i="6" s="1"/>
  <c r="T124" i="6"/>
  <c r="U124" i="6" s="1"/>
  <c r="T268" i="6"/>
  <c r="U268" i="6" s="1"/>
  <c r="T491" i="6"/>
  <c r="U491" i="6" s="1"/>
  <c r="T711" i="6"/>
  <c r="U711" i="6" s="1"/>
  <c r="T625" i="6"/>
  <c r="U625" i="6" s="1"/>
  <c r="T581" i="6"/>
  <c r="U581" i="6" s="1"/>
  <c r="T627" i="6"/>
  <c r="U627" i="6" s="1"/>
  <c r="T417" i="6"/>
  <c r="U417" i="6" s="1"/>
  <c r="T941" i="6"/>
  <c r="U941" i="6" s="1"/>
  <c r="T777" i="6"/>
  <c r="U777" i="6" s="1"/>
  <c r="T567" i="6"/>
  <c r="U567" i="6" s="1"/>
  <c r="T354" i="6"/>
  <c r="U354" i="6" s="1"/>
  <c r="T422" i="6"/>
  <c r="U422" i="6" s="1"/>
  <c r="T175" i="6"/>
  <c r="U175" i="6" s="1"/>
  <c r="T830" i="6"/>
  <c r="U830" i="6" s="1"/>
  <c r="T290" i="6"/>
  <c r="U290" i="6" s="1"/>
  <c r="T684" i="6"/>
  <c r="U684" i="6" s="1"/>
  <c r="T628" i="6"/>
  <c r="U628" i="6" s="1"/>
  <c r="T543" i="6"/>
  <c r="U543" i="6" s="1"/>
  <c r="T674" i="6"/>
  <c r="U674" i="6" s="1"/>
  <c r="T947" i="6"/>
  <c r="U947" i="6" s="1"/>
  <c r="T93" i="6"/>
  <c r="U93" i="6" s="1"/>
  <c r="T783" i="6"/>
  <c r="U783" i="6" s="1"/>
  <c r="T313" i="6"/>
  <c r="U313" i="6" s="1"/>
  <c r="T49" i="6"/>
  <c r="U49" i="6" s="1"/>
  <c r="T206" i="6"/>
  <c r="U206" i="6" s="1"/>
  <c r="T439" i="6"/>
  <c r="U439" i="6" s="1"/>
  <c r="T751" i="6"/>
  <c r="U751" i="6" s="1"/>
  <c r="T571" i="6"/>
  <c r="U571" i="6" s="1"/>
  <c r="T621" i="6"/>
  <c r="U621" i="6" s="1"/>
  <c r="T875" i="6"/>
  <c r="U875" i="6" s="1"/>
  <c r="T962" i="6"/>
  <c r="U962" i="6" s="1"/>
  <c r="T477" i="6"/>
  <c r="U477" i="6" s="1"/>
  <c r="T871" i="6"/>
  <c r="U871" i="6" s="1"/>
  <c r="T187" i="6"/>
  <c r="U187" i="6" s="1"/>
  <c r="T946" i="6"/>
  <c r="U946" i="6" s="1"/>
  <c r="T600" i="6"/>
  <c r="U600" i="6" s="1"/>
  <c r="T772" i="6"/>
  <c r="U772" i="6" s="1"/>
  <c r="T413" i="6"/>
  <c r="U413" i="6" s="1"/>
  <c r="T167" i="6"/>
  <c r="U167" i="6" s="1"/>
  <c r="T715" i="6"/>
  <c r="U715" i="6" s="1"/>
  <c r="T97" i="6"/>
  <c r="U97" i="6" s="1"/>
  <c r="T984" i="6"/>
  <c r="U984" i="6" s="1"/>
  <c r="T542" i="6"/>
  <c r="U542" i="6" s="1"/>
  <c r="T503" i="6"/>
  <c r="U503" i="6" s="1"/>
  <c r="T443" i="6"/>
  <c r="U443" i="6" s="1"/>
  <c r="T43" i="6"/>
  <c r="U43" i="6" s="1"/>
  <c r="T738" i="6"/>
  <c r="U738" i="6" s="1"/>
  <c r="T434" i="6"/>
  <c r="U434" i="6" s="1"/>
  <c r="T226" i="6"/>
  <c r="U226" i="6" s="1"/>
  <c r="T41" i="6"/>
  <c r="U41" i="6" s="1"/>
  <c r="T896" i="6"/>
  <c r="U896" i="6" s="1"/>
  <c r="T799" i="6"/>
  <c r="U799" i="6" s="1"/>
  <c r="T247" i="6"/>
  <c r="U247" i="6" s="1"/>
  <c r="T102" i="6"/>
  <c r="U102" i="6" s="1"/>
  <c r="T650" i="6"/>
  <c r="U650" i="6" s="1"/>
  <c r="T353" i="6"/>
  <c r="U353" i="6" s="1"/>
  <c r="T849" i="6"/>
  <c r="U849" i="6" s="1"/>
  <c r="T643" i="6"/>
  <c r="U643" i="6" s="1"/>
  <c r="T963" i="6"/>
  <c r="U963" i="6" s="1"/>
  <c r="T596" i="6"/>
  <c r="U596" i="6" s="1"/>
  <c r="T623" i="6"/>
  <c r="U623" i="6" s="1"/>
  <c r="T970" i="6"/>
  <c r="U970" i="6" s="1"/>
  <c r="T301" i="6"/>
  <c r="U301" i="6" s="1"/>
  <c r="T530" i="6"/>
  <c r="U530" i="6" s="1"/>
  <c r="T908" i="6"/>
  <c r="U908" i="6" s="1"/>
  <c r="T719" i="6"/>
  <c r="U719" i="6" s="1"/>
  <c r="T274" i="6"/>
  <c r="U274" i="6" s="1"/>
  <c r="T36" i="6"/>
  <c r="U36" i="6" s="1"/>
  <c r="T169" i="6"/>
  <c r="U169" i="6" s="1"/>
  <c r="T60" i="6"/>
  <c r="U60" i="6" s="1"/>
  <c r="T622" i="6"/>
  <c r="U622" i="6" s="1"/>
  <c r="T659" i="6"/>
  <c r="U659" i="6" s="1"/>
  <c r="T272" i="6"/>
  <c r="U272" i="6" s="1"/>
  <c r="T931" i="6"/>
  <c r="U931" i="6" s="1"/>
  <c r="T704" i="6"/>
  <c r="U704" i="6" s="1"/>
  <c r="T919" i="6"/>
  <c r="U919" i="6" s="1"/>
  <c r="T703" i="6"/>
  <c r="U703" i="6" s="1"/>
  <c r="T863" i="6"/>
  <c r="U863" i="6" s="1"/>
  <c r="T507" i="6"/>
  <c r="U507" i="6" s="1"/>
  <c r="T233" i="6"/>
  <c r="U233" i="6" s="1"/>
  <c r="T735" i="6"/>
  <c r="U735" i="6" s="1"/>
  <c r="T199" i="6"/>
  <c r="U199" i="6" s="1"/>
  <c r="T260" i="6"/>
  <c r="U260" i="6" s="1"/>
  <c r="T320" i="6"/>
  <c r="U320" i="6" s="1"/>
  <c r="T800" i="6"/>
  <c r="U800" i="6" s="1"/>
  <c r="T522" i="6"/>
  <c r="U522" i="6" s="1"/>
  <c r="T257" i="6"/>
  <c r="U257" i="6" s="1"/>
  <c r="T120" i="6"/>
  <c r="U120" i="6" s="1"/>
  <c r="T387" i="6"/>
  <c r="U387" i="6" s="1"/>
  <c r="T957" i="6"/>
  <c r="U957" i="6" s="1"/>
  <c r="T401" i="6"/>
  <c r="U401" i="6" s="1"/>
  <c r="T327" i="6"/>
  <c r="U327" i="6" s="1"/>
  <c r="T555" i="6"/>
  <c r="U555" i="6" s="1"/>
  <c r="T256" i="6"/>
  <c r="U256" i="6" s="1"/>
  <c r="T795" i="6"/>
  <c r="U795" i="6" s="1"/>
  <c r="T500" i="6"/>
  <c r="U500" i="6" s="1"/>
  <c r="T321" i="6"/>
  <c r="U321" i="6" s="1"/>
  <c r="T570" i="6"/>
  <c r="U570" i="6" s="1"/>
  <c r="T893" i="6"/>
  <c r="U893" i="6" s="1"/>
  <c r="T933" i="6"/>
  <c r="U933" i="6" s="1"/>
  <c r="T826" i="6"/>
  <c r="U826" i="6" s="1"/>
  <c r="T740" i="6"/>
  <c r="U740" i="6" s="1"/>
  <c r="T759" i="6"/>
  <c r="U759" i="6" s="1"/>
  <c r="T6" i="6"/>
  <c r="U6" i="6" s="1"/>
  <c r="T12" i="6"/>
  <c r="U12" i="6" s="1"/>
  <c r="T675" i="6"/>
  <c r="U675" i="6" s="1"/>
  <c r="T468" i="6"/>
  <c r="U468" i="6" s="1"/>
  <c r="T651" i="6"/>
  <c r="U651" i="6" s="1"/>
  <c r="T275" i="6"/>
  <c r="U275" i="6" s="1"/>
  <c r="T858" i="6"/>
  <c r="U858" i="6" s="1"/>
  <c r="T364" i="6"/>
  <c r="U364" i="6" s="1"/>
  <c r="T903" i="6"/>
  <c r="U903" i="6" s="1"/>
  <c r="T377" i="6"/>
  <c r="U377" i="6" s="1"/>
  <c r="T764" i="6"/>
  <c r="U764" i="6" s="1"/>
  <c r="T113" i="6"/>
  <c r="U113" i="6" s="1"/>
  <c r="T309" i="6"/>
  <c r="U309" i="6" s="1"/>
  <c r="T837" i="6"/>
  <c r="U837" i="6" s="1"/>
  <c r="T286" i="6"/>
  <c r="U286" i="6" s="1"/>
  <c r="T619" i="6"/>
  <c r="U619" i="6" s="1"/>
  <c r="T856" i="6"/>
  <c r="U856" i="6" s="1"/>
  <c r="T907" i="6"/>
  <c r="U907" i="6" s="1"/>
  <c r="T540" i="6"/>
  <c r="U540" i="6" s="1"/>
  <c r="T196" i="6"/>
  <c r="U196" i="6" s="1"/>
  <c r="T78" i="6"/>
  <c r="U78" i="6" s="1"/>
  <c r="T312" i="6"/>
  <c r="U312" i="6" s="1"/>
  <c r="T781" i="6"/>
  <c r="U781" i="6" s="1"/>
  <c r="T122" i="6"/>
  <c r="U122" i="6" s="1"/>
  <c r="T708" i="6"/>
  <c r="U708" i="6" s="1"/>
  <c r="T110" i="6"/>
  <c r="U110" i="6" s="1"/>
  <c r="T269" i="6"/>
  <c r="U269" i="6" s="1"/>
  <c r="T154" i="6"/>
  <c r="U154" i="6" s="1"/>
  <c r="T103" i="6"/>
  <c r="U103" i="6" s="1"/>
  <c r="T428" i="6"/>
  <c r="U428" i="6" s="1"/>
  <c r="T108" i="6"/>
  <c r="U108" i="6" s="1"/>
  <c r="T64" i="6"/>
  <c r="U64" i="6" s="1"/>
  <c r="T193" i="6"/>
  <c r="U193" i="6" s="1"/>
  <c r="T181" i="6"/>
  <c r="U181" i="6" s="1"/>
  <c r="T278" i="6"/>
  <c r="U278" i="6" s="1"/>
  <c r="T990" i="6"/>
  <c r="U990" i="6" s="1"/>
  <c r="T655" i="6"/>
  <c r="U655" i="6" s="1"/>
  <c r="T366" i="6"/>
  <c r="U366" i="6" s="1"/>
  <c r="T592" i="6"/>
  <c r="U592" i="6" s="1"/>
  <c r="T702" i="6"/>
  <c r="U702" i="6" s="1"/>
  <c r="T201" i="6"/>
  <c r="U201" i="6" s="1"/>
  <c r="T129" i="6"/>
  <c r="U129" i="6" s="1"/>
  <c r="T564" i="6"/>
  <c r="U564" i="6" s="1"/>
  <c r="T281" i="6"/>
  <c r="U281" i="6" s="1"/>
  <c r="T221" i="6"/>
  <c r="U221" i="6" s="1"/>
  <c r="T326" i="6"/>
  <c r="U326" i="6" s="1"/>
  <c r="T577" i="6"/>
  <c r="U577" i="6" s="1"/>
  <c r="T397" i="6"/>
  <c r="U397" i="6" s="1"/>
  <c r="T84" i="6"/>
  <c r="U84" i="6" s="1"/>
  <c r="T876" i="6"/>
  <c r="U876" i="6" s="1"/>
  <c r="T747" i="6"/>
  <c r="U747" i="6" s="1"/>
  <c r="T492" i="6"/>
  <c r="U492" i="6" s="1"/>
  <c r="T76" i="6"/>
  <c r="U76" i="6" s="1"/>
  <c r="T732" i="6"/>
  <c r="U732" i="6" s="1"/>
  <c r="T403" i="6"/>
  <c r="U403" i="6" s="1"/>
  <c r="T929" i="6"/>
  <c r="U929" i="6" s="1"/>
  <c r="T514" i="6"/>
  <c r="U514" i="6" s="1"/>
  <c r="T663" i="6"/>
  <c r="U663" i="6" s="1"/>
  <c r="T352" i="6"/>
  <c r="U352" i="6" s="1"/>
  <c r="T713" i="6"/>
  <c r="U713" i="6" s="1"/>
  <c r="T761" i="6"/>
  <c r="U761" i="6" s="1"/>
  <c r="T166" i="6"/>
  <c r="U166" i="6" s="1"/>
  <c r="T21" i="6"/>
  <c r="U21" i="6" s="1"/>
  <c r="T852" i="6"/>
  <c r="U852" i="6" s="1"/>
  <c r="T895" i="6"/>
  <c r="U895" i="6" s="1"/>
  <c r="T88" i="6"/>
  <c r="U88" i="6" s="1"/>
  <c r="T997" i="6"/>
  <c r="U997" i="6" s="1"/>
  <c r="T77" i="6"/>
  <c r="U77" i="6" s="1"/>
  <c r="T645" i="6"/>
  <c r="U645" i="6" s="1"/>
  <c r="T617" i="6"/>
  <c r="U617" i="6" s="1"/>
  <c r="T626" i="6"/>
  <c r="U626" i="6" s="1"/>
  <c r="T531" i="6"/>
  <c r="U531" i="6" s="1"/>
  <c r="T828" i="6"/>
  <c r="U828" i="6" s="1"/>
  <c r="T361" i="6"/>
  <c r="U361" i="6" s="1"/>
  <c r="T184" i="6"/>
  <c r="U184" i="6" s="1"/>
  <c r="T527" i="6"/>
  <c r="U527" i="6" s="1"/>
  <c r="T766" i="6"/>
  <c r="U766" i="6" s="1"/>
  <c r="T373" i="6"/>
  <c r="U373" i="6" s="1"/>
  <c r="T467" i="6"/>
  <c r="U467" i="6" s="1"/>
  <c r="T861" i="6"/>
  <c r="U861" i="6" s="1"/>
  <c r="T892" i="6"/>
  <c r="U892" i="6" s="1"/>
  <c r="T977" i="6"/>
  <c r="U977" i="6" s="1"/>
  <c r="T119" i="6"/>
  <c r="U119" i="6" s="1"/>
  <c r="T121" i="6"/>
  <c r="U121" i="6" s="1"/>
  <c r="T427" i="6"/>
  <c r="U427" i="6" s="1"/>
  <c r="T940" i="6"/>
  <c r="U940" i="6" s="1"/>
  <c r="T793" i="6"/>
  <c r="U793" i="6" s="1"/>
  <c r="T205" i="6"/>
  <c r="U205" i="6" s="1"/>
  <c r="T198" i="6"/>
  <c r="U198" i="6" s="1"/>
  <c r="T408" i="6"/>
  <c r="U408" i="6" s="1"/>
  <c r="T459" i="6"/>
  <c r="U459" i="6" s="1"/>
  <c r="T57" i="6"/>
  <c r="U57" i="6" s="1"/>
  <c r="T456" i="6"/>
  <c r="U456" i="6" s="1"/>
  <c r="T888" i="6"/>
  <c r="U888" i="6" s="1"/>
  <c r="T982" i="6"/>
  <c r="U982" i="6" s="1"/>
  <c r="T356" i="6"/>
  <c r="U356" i="6" s="1"/>
  <c r="T945" i="6"/>
  <c r="U945" i="6" s="1"/>
  <c r="T913" i="6"/>
  <c r="U913" i="6" s="1"/>
  <c r="T669" i="6"/>
  <c r="U669" i="6" s="1"/>
  <c r="T968" i="6"/>
  <c r="U968" i="6" s="1"/>
  <c r="T20" i="6"/>
  <c r="T869" i="6"/>
  <c r="U869" i="6" s="1"/>
  <c r="T70" i="6"/>
  <c r="U70" i="6" s="1"/>
  <c r="T86" i="6"/>
  <c r="U86" i="6" s="1"/>
  <c r="T330" i="6"/>
  <c r="U330" i="6" s="1"/>
  <c r="T487" i="6"/>
  <c r="U487" i="6" s="1"/>
  <c r="T834" i="6"/>
  <c r="U834" i="6" s="1"/>
  <c r="T311" i="6"/>
  <c r="U311" i="6" s="1"/>
  <c r="T872" i="6"/>
  <c r="U872" i="6" s="1"/>
  <c r="T954" i="6"/>
  <c r="U954" i="6" s="1"/>
  <c r="T999" i="6"/>
  <c r="U999" i="6" s="1"/>
  <c r="T879" i="6"/>
  <c r="U879" i="6" s="1"/>
  <c r="T656" i="6"/>
  <c r="U656" i="6" s="1"/>
  <c r="T572" i="6"/>
  <c r="U572" i="6" s="1"/>
  <c r="T131" i="6"/>
  <c r="U131" i="6" s="1"/>
  <c r="T65" i="6"/>
  <c r="U65" i="6" s="1"/>
  <c r="T207" i="6"/>
  <c r="U207" i="6" s="1"/>
  <c r="T90" i="6"/>
  <c r="U90" i="6" s="1"/>
  <c r="T983" i="6"/>
  <c r="U983" i="6" s="1"/>
  <c r="T497" i="6"/>
  <c r="U497" i="6" s="1"/>
  <c r="T841" i="6"/>
  <c r="U841" i="6" s="1"/>
  <c r="T125" i="6"/>
  <c r="U125" i="6" s="1"/>
  <c r="T853" i="6"/>
  <c r="U853" i="6" s="1"/>
  <c r="T302" i="6"/>
  <c r="U302" i="6" s="1"/>
  <c r="T52" i="6"/>
  <c r="U52" i="6" s="1"/>
  <c r="T255" i="6"/>
  <c r="U255" i="6" s="1"/>
  <c r="T637" i="6"/>
  <c r="U637" i="6" s="1"/>
  <c r="T866" i="6"/>
  <c r="U866" i="6" s="1"/>
  <c r="T629" i="6"/>
  <c r="U629" i="6" s="1"/>
  <c r="T788" i="6"/>
  <c r="U788" i="6" s="1"/>
  <c r="T935" i="6"/>
  <c r="U935" i="6" s="1"/>
  <c r="T677" i="6"/>
  <c r="U677" i="6" s="1"/>
  <c r="T31" i="6"/>
  <c r="U31" i="6" s="1"/>
  <c r="T633" i="6"/>
  <c r="U633" i="6" s="1"/>
  <c r="T701" i="6"/>
  <c r="U701" i="6" s="1"/>
  <c r="T55" i="6"/>
  <c r="U55" i="6" s="1"/>
  <c r="T692" i="6"/>
  <c r="U692" i="6" s="1"/>
  <c r="T808" i="6"/>
  <c r="U808" i="6" s="1"/>
  <c r="T631" i="6"/>
  <c r="U631" i="6" s="1"/>
  <c r="T792" i="6"/>
  <c r="U792" i="6" s="1"/>
  <c r="T816" i="6"/>
  <c r="U816" i="6" s="1"/>
  <c r="T465" i="6"/>
  <c r="U465" i="6" s="1"/>
  <c r="T162" i="6"/>
  <c r="U162" i="6" s="1"/>
  <c r="T485" i="6"/>
  <c r="U485" i="6" s="1"/>
  <c r="T727" i="6"/>
  <c r="U727" i="6" s="1"/>
  <c r="T916" i="6"/>
  <c r="U916" i="6" s="1"/>
  <c r="T135" i="6"/>
  <c r="U135" i="6" s="1"/>
  <c r="T394" i="6"/>
  <c r="U394" i="6" s="1"/>
  <c r="T189" i="6"/>
  <c r="U189" i="6" s="1"/>
  <c r="T115" i="6"/>
  <c r="U115" i="6" s="1"/>
  <c r="T966" i="6"/>
  <c r="U966" i="6" s="1"/>
  <c r="T844" i="6"/>
  <c r="U844" i="6" s="1"/>
  <c r="T174" i="6"/>
  <c r="U174" i="6" s="1"/>
  <c r="T938" i="6"/>
  <c r="U938" i="6" s="1"/>
  <c r="T393" i="6"/>
  <c r="U393" i="6" s="1"/>
  <c r="T32" i="6"/>
  <c r="U32" i="6" s="1"/>
  <c r="T657" i="6"/>
  <c r="U657" i="6" s="1"/>
  <c r="T337" i="6"/>
  <c r="U337" i="6" s="1"/>
  <c r="T295" i="6"/>
  <c r="U295" i="6" s="1"/>
  <c r="T724" i="6"/>
  <c r="U724" i="6" s="1"/>
  <c r="T95" i="6"/>
  <c r="U95" i="6" s="1"/>
  <c r="T73" i="6"/>
  <c r="U73" i="6" s="1"/>
  <c r="T53" i="6"/>
  <c r="U53" i="6" s="1"/>
  <c r="T557" i="6"/>
  <c r="U557" i="6" s="1"/>
  <c r="T988" i="6"/>
  <c r="U988" i="6" s="1"/>
  <c r="T980" i="6"/>
  <c r="U980" i="6" s="1"/>
  <c r="T528" i="6"/>
  <c r="U528" i="6" s="1"/>
  <c r="T341" i="6"/>
  <c r="U341" i="6" s="1"/>
  <c r="T921" i="6"/>
  <c r="U921" i="6" s="1"/>
  <c r="T421" i="6"/>
  <c r="U421" i="6" s="1"/>
  <c r="T47" i="6"/>
  <c r="U47" i="6" s="1"/>
  <c r="T168" i="6"/>
  <c r="U168" i="6" s="1"/>
  <c r="T160" i="6"/>
  <c r="U160" i="6" s="1"/>
  <c r="T479" i="6"/>
  <c r="U479" i="6" s="1"/>
  <c r="T992" i="6"/>
  <c r="U992" i="6" s="1"/>
  <c r="T148" i="6"/>
  <c r="U148" i="6" s="1"/>
  <c r="T452" i="6"/>
  <c r="U452" i="6" s="1"/>
  <c r="T45" i="6"/>
  <c r="U45" i="6" s="1"/>
  <c r="T791" i="6"/>
  <c r="U791" i="6" s="1"/>
  <c r="T481" i="6"/>
  <c r="U481" i="6" s="1"/>
  <c r="T961" i="6"/>
  <c r="U961" i="6" s="1"/>
  <c r="T985" i="6"/>
  <c r="U985" i="6" s="1"/>
  <c r="T602" i="6"/>
  <c r="U602" i="6" s="1"/>
  <c r="T743" i="6"/>
  <c r="U743" i="6" s="1"/>
  <c r="T157" i="6"/>
  <c r="U157" i="6" s="1"/>
  <c r="T242" i="6"/>
  <c r="U242" i="6" s="1"/>
  <c r="T323" i="6"/>
  <c r="U323" i="6" s="1"/>
  <c r="T392" i="6"/>
  <c r="U392" i="6" s="1"/>
  <c r="T874" i="6"/>
  <c r="U874" i="6" s="1"/>
  <c r="T993" i="6"/>
  <c r="U993" i="6" s="1"/>
  <c r="T457" i="6"/>
  <c r="U457" i="6" s="1"/>
  <c r="T63" i="6"/>
  <c r="U63" i="6" s="1"/>
  <c r="T46" i="6"/>
  <c r="U46" i="6" s="1"/>
  <c r="O23" i="3" l="1"/>
  <c r="O24" i="3"/>
  <c r="M22" i="3"/>
  <c r="M23" i="3" s="1"/>
  <c r="U20" i="6"/>
  <c r="O14" i="3" l="1"/>
  <c r="N23" i="3"/>
  <c r="N22" i="3" s="1"/>
  <c r="N24" i="3" s="1"/>
  <c r="N26" i="3" s="1"/>
  <c r="N27" i="3" s="1"/>
  <c r="P23" i="3"/>
  <c r="P22" i="3" s="1"/>
  <c r="P24" i="3" s="1"/>
  <c r="P26" i="3" s="1"/>
  <c r="P27" i="3" s="1"/>
  <c r="M24" i="3"/>
  <c r="M26" i="3" s="1"/>
  <c r="M27" i="3" s="1"/>
  <c r="O18" i="3" l="1"/>
  <c r="O16" i="3"/>
  <c r="O26" i="3"/>
  <c r="O27" i="3" s="1"/>
  <c r="O19" i="3"/>
  <c r="G3375" i="2"/>
  <c r="G15037" i="2"/>
  <c r="G2742" i="2"/>
  <c r="G300" i="2"/>
  <c r="G15529" i="2"/>
  <c r="G14058" i="2"/>
  <c r="G8458" i="2"/>
  <c r="G19776" i="2"/>
  <c r="G2640" i="2"/>
  <c r="G14856" i="2"/>
  <c r="G1944" i="2"/>
  <c r="G17039" i="2"/>
  <c r="G2367" i="2"/>
  <c r="G12509" i="2"/>
  <c r="G11918" i="2"/>
  <c r="G5065" i="2"/>
  <c r="G6210" i="2"/>
  <c r="G1837" i="2"/>
  <c r="G4768" i="2"/>
  <c r="G13517" i="2"/>
  <c r="G17954" i="2"/>
  <c r="G13686" i="2"/>
  <c r="G4493" i="2"/>
  <c r="G15321" i="2"/>
  <c r="G7764" i="2"/>
  <c r="G5554" i="2"/>
  <c r="G6564" i="2"/>
  <c r="G1310" i="2"/>
  <c r="G9566" i="2"/>
  <c r="G12673" i="2"/>
  <c r="G7525" i="2"/>
  <c r="G14156" i="2"/>
  <c r="G2763" i="2"/>
  <c r="G3963" i="2"/>
  <c r="G4083" i="2"/>
  <c r="G6509" i="2"/>
  <c r="G7338" i="2"/>
  <c r="G2743" i="2"/>
  <c r="G2081" i="2"/>
  <c r="G16604" i="2"/>
  <c r="G7002" i="2"/>
  <c r="G3229" i="2"/>
  <c r="G19665" i="2"/>
  <c r="G19332" i="2"/>
  <c r="G11190" i="2"/>
  <c r="G16414" i="2"/>
  <c r="G11335" i="2"/>
  <c r="G8832" i="2"/>
  <c r="G12757" i="2"/>
  <c r="G8719" i="2"/>
  <c r="G13597" i="2"/>
  <c r="G10533" i="2"/>
  <c r="G14863" i="2"/>
  <c r="G16091" i="2"/>
  <c r="G2018" i="2"/>
  <c r="G12029" i="2"/>
  <c r="G9590" i="2"/>
  <c r="G10140" i="2"/>
  <c r="G11309" i="2"/>
  <c r="G18314" i="2"/>
  <c r="G2914" i="2"/>
  <c r="G12307" i="2"/>
  <c r="G12546" i="2"/>
  <c r="G18067" i="2"/>
  <c r="G4366" i="2"/>
  <c r="G18842" i="2"/>
  <c r="G10150" i="2"/>
  <c r="G18360" i="2"/>
  <c r="G12858" i="2"/>
  <c r="G1758" i="2"/>
  <c r="G4300" i="2"/>
  <c r="G9294" i="2"/>
  <c r="G17753" i="2"/>
  <c r="G6756" i="2"/>
  <c r="G7283" i="2"/>
  <c r="G6226" i="2"/>
  <c r="G11105" i="2"/>
  <c r="G18787" i="2"/>
  <c r="G2331" i="2"/>
  <c r="G16083" i="2"/>
  <c r="G3508" i="2"/>
  <c r="G19448" i="2"/>
  <c r="G18740" i="2"/>
  <c r="G3688" i="2"/>
  <c r="G5813" i="2"/>
  <c r="G15400" i="2"/>
  <c r="G14246" i="2"/>
  <c r="G8157" i="2"/>
  <c r="G4273" i="2"/>
  <c r="G1234" i="2"/>
  <c r="G5246" i="2"/>
  <c r="G14132" i="2"/>
  <c r="G13850" i="2"/>
  <c r="G18280" i="2"/>
  <c r="G13405" i="2"/>
  <c r="G14353" i="2"/>
  <c r="G6610" i="2"/>
  <c r="G13864" i="2"/>
  <c r="G4470" i="2"/>
  <c r="G5688" i="2"/>
  <c r="G13971" i="2"/>
  <c r="G11816" i="2"/>
  <c r="G4404" i="2"/>
  <c r="G13948" i="2"/>
  <c r="G13611" i="2"/>
  <c r="G7982" i="2"/>
  <c r="G10436" i="2"/>
  <c r="G17136" i="2"/>
  <c r="G11600" i="2"/>
  <c r="G578" i="2"/>
  <c r="G11737" i="2"/>
  <c r="G3486" i="2"/>
  <c r="G7845" i="2"/>
  <c r="G14711" i="2"/>
  <c r="G18567" i="2"/>
  <c r="G1016" i="2"/>
  <c r="G9967" i="2"/>
  <c r="G11528" i="2"/>
  <c r="G10176" i="2"/>
  <c r="G12409" i="2"/>
  <c r="G733" i="2"/>
  <c r="G12111" i="2"/>
  <c r="G6963" i="2"/>
  <c r="G2897" i="2"/>
  <c r="G13549" i="2"/>
  <c r="G14922" i="2"/>
  <c r="G14958" i="2"/>
  <c r="G1639" i="2"/>
  <c r="G12825" i="2"/>
  <c r="G3078" i="2"/>
  <c r="G17922" i="2"/>
  <c r="G12020" i="2"/>
  <c r="G14262" i="2"/>
  <c r="G5989" i="2"/>
  <c r="G12350" i="2"/>
  <c r="G272" i="2"/>
  <c r="G13203" i="2"/>
  <c r="G18877" i="2"/>
  <c r="G13846" i="2"/>
  <c r="G16783" i="2"/>
  <c r="G98" i="2"/>
  <c r="G18167" i="2"/>
  <c r="G2421" i="2"/>
  <c r="G19093" i="2"/>
  <c r="G11961" i="2"/>
  <c r="G6264" i="2"/>
  <c r="G2674" i="2"/>
  <c r="G17348" i="2"/>
  <c r="G12037" i="2"/>
  <c r="G12822" i="2"/>
  <c r="G5211" i="2"/>
  <c r="G13563" i="2"/>
  <c r="G8373" i="2"/>
  <c r="G2596" i="2"/>
  <c r="G4095" i="2"/>
  <c r="G15735" i="2"/>
  <c r="G3126" i="2"/>
  <c r="G18799" i="2"/>
  <c r="G6450" i="2"/>
  <c r="G18046" i="2"/>
  <c r="G1416" i="2"/>
  <c r="G10088" i="2"/>
  <c r="G15227" i="2"/>
  <c r="G5490" i="2"/>
  <c r="G17185" i="2"/>
  <c r="G3152" i="2"/>
  <c r="G4261" i="2"/>
  <c r="G7197" i="2"/>
  <c r="G19281" i="2"/>
  <c r="G8451" i="2"/>
  <c r="G11049" i="2"/>
  <c r="G2464" i="2"/>
  <c r="G19418" i="2"/>
  <c r="G4738" i="2"/>
  <c r="G11197" i="2"/>
  <c r="G1660" i="2"/>
  <c r="G5491" i="2"/>
  <c r="G6830" i="2"/>
  <c r="G9596" i="2"/>
  <c r="G17057" i="2"/>
  <c r="G8031" i="2"/>
  <c r="G13566" i="2"/>
  <c r="G10310" i="2"/>
  <c r="G6954" i="2"/>
  <c r="G10198" i="2"/>
  <c r="G9761" i="2"/>
  <c r="G2320" i="2"/>
  <c r="G13606" i="2"/>
  <c r="G12399" i="2"/>
  <c r="G3358" i="2"/>
  <c r="G17176" i="2"/>
  <c r="G4753" i="2"/>
  <c r="G9309" i="2"/>
  <c r="G18081" i="2"/>
  <c r="G7989" i="2"/>
  <c r="G6232" i="2"/>
  <c r="G18632" i="2"/>
  <c r="G5061" i="2"/>
  <c r="G4304" i="2"/>
  <c r="G5820" i="2"/>
  <c r="G15954" i="2"/>
  <c r="G4795" i="2"/>
  <c r="G5515" i="2"/>
  <c r="G8849" i="2"/>
  <c r="G11598" i="2"/>
  <c r="G2492" i="2"/>
  <c r="G4405" i="2"/>
  <c r="G17360" i="2"/>
  <c r="G9404" i="2"/>
  <c r="G7999" i="2"/>
  <c r="G5803" i="2"/>
  <c r="G6197" i="2"/>
  <c r="G16076" i="2"/>
  <c r="G12573" i="2"/>
  <c r="G5066" i="2"/>
  <c r="G14399" i="2"/>
  <c r="G13776" i="2"/>
  <c r="G2887" i="2"/>
  <c r="G11066" i="2"/>
  <c r="G928" i="2"/>
  <c r="G18860" i="2"/>
  <c r="G12475" i="2"/>
  <c r="G2350" i="2"/>
  <c r="G4329" i="2"/>
  <c r="G18239" i="2"/>
  <c r="G3984" i="2"/>
  <c r="G8110" i="2"/>
  <c r="G14913" i="2"/>
  <c r="G2292" i="2"/>
  <c r="G11652" i="2"/>
  <c r="G5884" i="2"/>
  <c r="G6359" i="2"/>
  <c r="G18133" i="2"/>
  <c r="G5604" i="2"/>
  <c r="G19528" i="2"/>
  <c r="G17390" i="2"/>
  <c r="G2624" i="2"/>
  <c r="G11613" i="2"/>
  <c r="G1478" i="2"/>
  <c r="G16385" i="2"/>
  <c r="G12986" i="2"/>
  <c r="G19671" i="2"/>
  <c r="G18222" i="2"/>
  <c r="G14321" i="2"/>
  <c r="G16078" i="2"/>
  <c r="G10725" i="2"/>
  <c r="G16157" i="2"/>
  <c r="G6885" i="2"/>
  <c r="G15172" i="2"/>
  <c r="G16496" i="2"/>
  <c r="G12952" i="2"/>
  <c r="G10846" i="2"/>
  <c r="G4720" i="2"/>
  <c r="G19266" i="2"/>
  <c r="G792" i="2"/>
  <c r="G12905" i="2"/>
  <c r="G8293" i="2"/>
  <c r="G18809" i="2"/>
  <c r="G18462" i="2"/>
  <c r="G18179" i="2"/>
  <c r="G18725" i="2"/>
  <c r="G16372" i="2"/>
  <c r="G1576" i="2"/>
  <c r="G2349" i="2"/>
  <c r="G4324" i="2"/>
  <c r="G2964" i="2"/>
  <c r="G15166" i="2"/>
  <c r="G10769" i="2"/>
  <c r="G15706" i="2"/>
  <c r="G17505" i="2"/>
  <c r="G12003" i="2"/>
  <c r="G18802" i="2"/>
  <c r="G4828" i="2"/>
  <c r="G8733" i="2"/>
  <c r="G19932" i="2"/>
  <c r="G12650" i="2"/>
  <c r="G9931" i="2"/>
  <c r="G11986" i="2"/>
  <c r="G18891" i="2"/>
  <c r="G2083" i="2"/>
  <c r="G14424" i="2"/>
  <c r="G13789" i="2"/>
  <c r="G5031" i="2"/>
  <c r="G12268" i="2"/>
  <c r="G12241" i="2"/>
  <c r="G8237" i="2"/>
  <c r="G9515" i="2"/>
  <c r="G15151" i="2"/>
  <c r="G19179" i="2"/>
  <c r="G18960" i="2"/>
  <c r="G3218" i="2"/>
  <c r="G5863" i="2"/>
  <c r="G510" i="2"/>
  <c r="G14083" i="2"/>
  <c r="G12474" i="2"/>
  <c r="G13059" i="2"/>
  <c r="G4009" i="2"/>
  <c r="G19597" i="2"/>
  <c r="G19737" i="2"/>
  <c r="G2243" i="2"/>
  <c r="G16314" i="2"/>
  <c r="G13903" i="2"/>
  <c r="G18733" i="2"/>
  <c r="G11700" i="2"/>
  <c r="G3060" i="2"/>
  <c r="G11135" i="2"/>
  <c r="G1579" i="2"/>
  <c r="G5056" i="2"/>
  <c r="G15119" i="2"/>
  <c r="G13352" i="2"/>
  <c r="G15153" i="2"/>
  <c r="G9217" i="2"/>
  <c r="G16232" i="2"/>
  <c r="G11965" i="2"/>
  <c r="G10019" i="2"/>
  <c r="G1642" i="2"/>
  <c r="G512" i="2"/>
  <c r="G13039" i="2"/>
  <c r="G715" i="2"/>
  <c r="G11962" i="2"/>
  <c r="G16425" i="2"/>
  <c r="G14191" i="2"/>
  <c r="G1709" i="2"/>
  <c r="G19347" i="2"/>
  <c r="G13801" i="2"/>
  <c r="G1688" i="2"/>
  <c r="G13302" i="2"/>
  <c r="G4422" i="2"/>
  <c r="G18484" i="2"/>
  <c r="G12835" i="2"/>
  <c r="G787" i="2"/>
  <c r="G5460" i="2"/>
  <c r="G2024" i="2"/>
  <c r="G19255" i="2"/>
  <c r="G4357" i="2"/>
  <c r="G4498" i="2"/>
  <c r="G3321" i="2"/>
  <c r="G4649" i="2"/>
  <c r="G14441" i="2"/>
  <c r="G539" i="2"/>
  <c r="G13899" i="2"/>
  <c r="G15891" i="2"/>
  <c r="G3264" i="2"/>
  <c r="G12703" i="2"/>
  <c r="G15396" i="2"/>
  <c r="G12462" i="2"/>
  <c r="G4416" i="2"/>
  <c r="G10674" i="2"/>
  <c r="G6457" i="2"/>
  <c r="G1288" i="2"/>
  <c r="G17564" i="2"/>
  <c r="G4102" i="2"/>
  <c r="G13868" i="2"/>
  <c r="G1050" i="2"/>
  <c r="G14178" i="2"/>
  <c r="G14204" i="2"/>
  <c r="G18009" i="2"/>
  <c r="G16996" i="2"/>
  <c r="G9774" i="2"/>
  <c r="G17979" i="2"/>
  <c r="G6464" i="2"/>
  <c r="G19432" i="2"/>
  <c r="G13043" i="2"/>
  <c r="G19305" i="2"/>
  <c r="G11515" i="2"/>
  <c r="G19963" i="2"/>
  <c r="G4354" i="2"/>
  <c r="G18410" i="2"/>
  <c r="G11024" i="2"/>
  <c r="G14059" i="2"/>
  <c r="G12899" i="2"/>
  <c r="G4134" i="2"/>
  <c r="G8710" i="2"/>
  <c r="G15752" i="2"/>
  <c r="G12397" i="2"/>
  <c r="G18975" i="2"/>
  <c r="G1263" i="2"/>
  <c r="G12917" i="2"/>
  <c r="G19869" i="2"/>
  <c r="G2759" i="2"/>
  <c r="G17801" i="2"/>
  <c r="G9531" i="2"/>
  <c r="G11751" i="2"/>
  <c r="G8005" i="2"/>
  <c r="G8873" i="2"/>
  <c r="G5185" i="2"/>
  <c r="G10499" i="2"/>
  <c r="G8044" i="2"/>
  <c r="G11384" i="2"/>
  <c r="G4237" i="2"/>
  <c r="G9228" i="2"/>
  <c r="G18422" i="2"/>
  <c r="G17107" i="2"/>
  <c r="G16742" i="2"/>
  <c r="G4869" i="2"/>
  <c r="G2247" i="2"/>
  <c r="G3416" i="2"/>
  <c r="G8211" i="2"/>
  <c r="G13129" i="2"/>
  <c r="G13228" i="2"/>
  <c r="G8480" i="2"/>
  <c r="G15202" i="2"/>
  <c r="G17247" i="2"/>
  <c r="G11202" i="2"/>
  <c r="G8023" i="2"/>
  <c r="G15809" i="2"/>
  <c r="G7321" i="2"/>
  <c r="G3012" i="2"/>
  <c r="G14725" i="2"/>
  <c r="G17633" i="2"/>
  <c r="G6584" i="2"/>
  <c r="G7253" i="2"/>
  <c r="G2091" i="2"/>
  <c r="G4588" i="2"/>
  <c r="G328" i="2"/>
  <c r="G9414" i="2"/>
  <c r="G2511" i="2"/>
  <c r="G12585" i="2"/>
  <c r="G11425" i="2"/>
  <c r="G16155" i="2"/>
  <c r="G5154" i="2"/>
  <c r="G3586" i="2"/>
  <c r="G3298" i="2"/>
  <c r="G9758" i="2"/>
  <c r="G8366" i="2"/>
  <c r="G12947" i="2"/>
  <c r="G8114" i="2"/>
  <c r="G9852" i="2"/>
  <c r="G6290" i="2"/>
  <c r="G3327" i="2"/>
  <c r="G3043" i="2"/>
  <c r="G8690" i="2"/>
  <c r="G16969" i="2"/>
  <c r="G2854" i="2"/>
  <c r="G629" i="2"/>
  <c r="G17691" i="2"/>
  <c r="G10233" i="2"/>
  <c r="G3190" i="2"/>
  <c r="G17995" i="2"/>
  <c r="G15170" i="2"/>
  <c r="G6216" i="2"/>
  <c r="G19521" i="2"/>
  <c r="G13497" i="2"/>
  <c r="G11080" i="2"/>
  <c r="G17542" i="2"/>
  <c r="G12671" i="2"/>
  <c r="G2311" i="2"/>
  <c r="G14839" i="2"/>
  <c r="G9459" i="2"/>
  <c r="G4451" i="2"/>
  <c r="G4403" i="2"/>
  <c r="G14236" i="2"/>
  <c r="G12403" i="2"/>
  <c r="G16512" i="2"/>
  <c r="G13910" i="2"/>
  <c r="G14281" i="2"/>
  <c r="G10162" i="2"/>
  <c r="G18265" i="2"/>
  <c r="G1452" i="2"/>
  <c r="G18829" i="2"/>
  <c r="G8802" i="2"/>
  <c r="G5094" i="2"/>
  <c r="G2289" i="2"/>
  <c r="G2918" i="2"/>
  <c r="G11536" i="2"/>
  <c r="G8026" i="2"/>
  <c r="G12981" i="2"/>
  <c r="G11568" i="2"/>
  <c r="G1248" i="2"/>
  <c r="G5681" i="2"/>
  <c r="G11277" i="2"/>
  <c r="G8740" i="2"/>
  <c r="G18198" i="2"/>
  <c r="G7693" i="2"/>
  <c r="G19608" i="2"/>
  <c r="G1902" i="2"/>
  <c r="G9323" i="2"/>
  <c r="G7298" i="2"/>
  <c r="G12338" i="2"/>
  <c r="G1082" i="2"/>
  <c r="G16563" i="2"/>
  <c r="G19624" i="2"/>
  <c r="G4974" i="2"/>
  <c r="G7200" i="2"/>
  <c r="G9927" i="2"/>
  <c r="G11861" i="2"/>
  <c r="G16025" i="2"/>
  <c r="G12621" i="2"/>
  <c r="G13639" i="2"/>
  <c r="G17843" i="2"/>
  <c r="G5026" i="2"/>
  <c r="G4117" i="2"/>
  <c r="G555" i="2"/>
  <c r="G13839" i="2"/>
  <c r="G18189" i="2"/>
  <c r="G13863" i="2"/>
  <c r="G16612" i="2"/>
  <c r="G18948" i="2"/>
  <c r="G9568" i="2"/>
  <c r="G761" i="2"/>
  <c r="G6299" i="2"/>
  <c r="G16446" i="2"/>
  <c r="G13337" i="2"/>
  <c r="G9920" i="2"/>
  <c r="G4133" i="2"/>
  <c r="G4118" i="2"/>
  <c r="G2475" i="2"/>
  <c r="G10990" i="2"/>
  <c r="G8827" i="2"/>
  <c r="G13518" i="2"/>
  <c r="G9792" i="2"/>
  <c r="G11050" i="2"/>
  <c r="G8156" i="2"/>
  <c r="G14627" i="2"/>
  <c r="G9907" i="2"/>
  <c r="G18471" i="2"/>
  <c r="G18043" i="2"/>
  <c r="G7043" i="2"/>
  <c r="G2356" i="2"/>
  <c r="G667" i="2"/>
  <c r="G141" i="2"/>
  <c r="G15138" i="2"/>
  <c r="G3908" i="2"/>
  <c r="G10697" i="2"/>
  <c r="G13198" i="2"/>
  <c r="G4836" i="2"/>
  <c r="G16447" i="2"/>
  <c r="G14831" i="2"/>
  <c r="G8399" i="2"/>
  <c r="G10815" i="2"/>
  <c r="G9227" i="2"/>
  <c r="G736" i="2"/>
  <c r="G9825" i="2"/>
  <c r="G4390" i="2"/>
  <c r="G11757" i="2"/>
  <c r="G2782" i="2"/>
  <c r="G3122" i="2"/>
  <c r="G14419" i="2"/>
  <c r="G6847" i="2"/>
  <c r="G507" i="2"/>
  <c r="G5022" i="2"/>
  <c r="G8332" i="2"/>
  <c r="G18486" i="2"/>
  <c r="G6372" i="2"/>
  <c r="G5082" i="2"/>
  <c r="G5722" i="2"/>
  <c r="G8999" i="2"/>
  <c r="G8654" i="2"/>
  <c r="G8956" i="2"/>
  <c r="G1889" i="2"/>
  <c r="G3658" i="2"/>
  <c r="G866" i="2"/>
  <c r="G1859" i="2"/>
  <c r="G15088" i="2"/>
  <c r="G10829" i="2"/>
  <c r="G5450" i="2"/>
  <c r="G7429" i="2"/>
  <c r="G18178" i="2"/>
  <c r="G8886" i="2"/>
  <c r="G8953" i="2"/>
  <c r="G1081" i="2"/>
  <c r="G16704" i="2"/>
  <c r="G15299" i="2"/>
  <c r="G15829" i="2"/>
  <c r="G16846" i="2"/>
  <c r="G14559" i="2"/>
  <c r="G986" i="2"/>
  <c r="G13936" i="2"/>
  <c r="G6978" i="2"/>
  <c r="G4657" i="2"/>
  <c r="G12771" i="2"/>
  <c r="G13183" i="2"/>
  <c r="G2339" i="2"/>
  <c r="G15601" i="2"/>
  <c r="G7061" i="2"/>
  <c r="G1213" i="2"/>
  <c r="G19315" i="2"/>
  <c r="G5028" i="2"/>
  <c r="G11100" i="2"/>
  <c r="G18947" i="2"/>
  <c r="G548" i="2"/>
  <c r="G10219" i="2"/>
  <c r="G6332" i="2"/>
  <c r="G17858" i="2"/>
  <c r="G16245" i="2"/>
  <c r="G2165" i="2"/>
  <c r="G14528" i="2"/>
  <c r="G5386" i="2"/>
  <c r="G6530" i="2"/>
  <c r="G13365" i="2"/>
  <c r="G19783" i="2"/>
  <c r="G7832" i="2"/>
  <c r="G3154" i="2"/>
  <c r="G1459" i="2"/>
  <c r="G8188" i="2"/>
  <c r="G15121" i="2"/>
  <c r="G16599" i="2"/>
  <c r="G6773" i="2"/>
  <c r="G10288" i="2"/>
  <c r="G66" i="2"/>
  <c r="G10328" i="2"/>
  <c r="G6292" i="2"/>
  <c r="G3610" i="2"/>
  <c r="G840" i="2"/>
  <c r="G5299" i="2"/>
  <c r="G14274" i="2"/>
  <c r="G8167" i="2"/>
  <c r="G9656" i="2"/>
  <c r="G4319" i="2"/>
  <c r="G5923" i="2"/>
  <c r="G18214" i="2"/>
  <c r="G2604" i="2"/>
  <c r="G13227" i="2"/>
  <c r="G16875" i="2"/>
  <c r="G1846" i="2"/>
  <c r="G1666" i="2"/>
  <c r="G8271" i="2"/>
  <c r="G8281" i="2"/>
  <c r="G1950" i="2"/>
  <c r="G19915" i="2"/>
  <c r="G12435" i="2"/>
  <c r="G3454" i="2"/>
  <c r="G17119" i="2"/>
  <c r="G9629" i="2"/>
  <c r="G11312" i="2"/>
  <c r="G11209" i="2"/>
  <c r="G19167" i="2"/>
  <c r="G18855" i="2"/>
  <c r="G19313" i="2"/>
  <c r="G18393" i="2"/>
  <c r="G15878" i="2"/>
  <c r="G4050" i="2"/>
  <c r="G15481" i="2"/>
  <c r="G7726" i="2"/>
  <c r="G10127" i="2"/>
  <c r="G8390" i="2"/>
  <c r="G267" i="2"/>
  <c r="G10927" i="2"/>
  <c r="G19955" i="2"/>
  <c r="G3696" i="2"/>
  <c r="G3876" i="2"/>
  <c r="G9391" i="2"/>
  <c r="G18846" i="2"/>
  <c r="G3655" i="2"/>
  <c r="G7936" i="2"/>
  <c r="G17139" i="2"/>
  <c r="G17133" i="2"/>
  <c r="G9527" i="2"/>
  <c r="G11719" i="2"/>
  <c r="G10962" i="2"/>
  <c r="G7417" i="2"/>
  <c r="G309" i="2"/>
  <c r="G7322" i="2"/>
  <c r="G16974" i="2"/>
  <c r="G7754" i="2"/>
  <c r="G6857" i="2"/>
  <c r="G19846" i="2"/>
  <c r="G19706" i="2"/>
  <c r="G3061" i="2"/>
  <c r="G2949" i="2"/>
  <c r="G4387" i="2"/>
  <c r="G16189" i="2"/>
  <c r="G3413" i="2"/>
  <c r="G18306" i="2"/>
  <c r="G4817" i="2"/>
  <c r="G4515" i="2"/>
  <c r="G18962" i="2"/>
  <c r="G17582" i="2"/>
  <c r="G19759" i="2"/>
  <c r="G763" i="2"/>
  <c r="G10876" i="2"/>
  <c r="G7815" i="2"/>
  <c r="G4153" i="2"/>
  <c r="G18397" i="2"/>
  <c r="G11972" i="2"/>
  <c r="G3574" i="2"/>
  <c r="G2312" i="2"/>
  <c r="G9372" i="2"/>
  <c r="G2613" i="2"/>
  <c r="G15085" i="2"/>
  <c r="G14510" i="2"/>
  <c r="G11691" i="2"/>
  <c r="G15041" i="2"/>
  <c r="G12688" i="2"/>
  <c r="G2449" i="2"/>
  <c r="G18086" i="2"/>
  <c r="G8472" i="2"/>
  <c r="G19409" i="2"/>
  <c r="G1886" i="2"/>
  <c r="G1142" i="2"/>
  <c r="G13353" i="2"/>
  <c r="G11233" i="2"/>
  <c r="G15540" i="2"/>
  <c r="G18796" i="2"/>
  <c r="G6684" i="2"/>
  <c r="G14475" i="2"/>
  <c r="G633" i="2"/>
  <c r="G10370" i="2"/>
  <c r="G1277" i="2"/>
  <c r="G15163" i="2"/>
  <c r="G15522" i="2"/>
  <c r="G381" i="2"/>
  <c r="G9794" i="2"/>
  <c r="G14578" i="2"/>
  <c r="G15616" i="2"/>
  <c r="G4367" i="2"/>
  <c r="G10542" i="2"/>
  <c r="G12348" i="2"/>
  <c r="G19424" i="2"/>
  <c r="G14742" i="2"/>
  <c r="G15803" i="2"/>
  <c r="G8745" i="2"/>
  <c r="G15103" i="2"/>
  <c r="G8988" i="2"/>
  <c r="G3034" i="2"/>
  <c r="G6036" i="2"/>
  <c r="G7033" i="2"/>
  <c r="G8687" i="2"/>
  <c r="G10982" i="2"/>
  <c r="G13916" i="2"/>
  <c r="G6071" i="2"/>
  <c r="G18049" i="2"/>
  <c r="G19675" i="2"/>
  <c r="G11348" i="2"/>
  <c r="G15042" i="2"/>
  <c r="G19198" i="2"/>
  <c r="G12119" i="2"/>
  <c r="G19763" i="2"/>
  <c r="G13305" i="2"/>
  <c r="G2809" i="2"/>
  <c r="G11565" i="2"/>
  <c r="G8883" i="2"/>
  <c r="G6308" i="2"/>
  <c r="G14378" i="2"/>
  <c r="G1465" i="2"/>
  <c r="G15820" i="2"/>
  <c r="G641" i="2"/>
  <c r="G5104" i="2"/>
  <c r="G17294" i="2"/>
  <c r="G8074" i="2"/>
  <c r="G19957" i="2"/>
  <c r="G14048" i="2"/>
  <c r="G13202" i="2"/>
  <c r="G60" i="2"/>
  <c r="G236" i="2"/>
  <c r="G4542" i="2"/>
  <c r="G2354" i="2"/>
  <c r="G16423" i="2"/>
  <c r="G7732" i="2"/>
  <c r="G8914" i="2"/>
  <c r="G9223" i="2"/>
  <c r="G2242" i="2"/>
  <c r="G18177" i="2"/>
  <c r="G12543" i="2"/>
  <c r="G1939" i="2"/>
  <c r="G14648" i="2"/>
  <c r="G13525" i="2"/>
  <c r="G12129" i="2"/>
  <c r="G13758" i="2"/>
  <c r="G9371" i="2"/>
  <c r="G11193" i="2"/>
  <c r="G8955" i="2"/>
  <c r="G9773" i="2"/>
  <c r="G3478" i="2"/>
  <c r="G4633" i="2"/>
  <c r="G12972" i="2"/>
  <c r="G5725" i="2"/>
  <c r="G18649" i="2"/>
  <c r="G17085" i="2"/>
  <c r="G14477" i="2"/>
  <c r="G13552" i="2"/>
  <c r="G16525" i="2"/>
  <c r="G3349" i="2"/>
  <c r="G11859" i="2"/>
  <c r="G10738" i="2"/>
  <c r="G538" i="2"/>
  <c r="G5513" i="2"/>
  <c r="G8280" i="2"/>
  <c r="G3636" i="2"/>
  <c r="G14047" i="2"/>
  <c r="G14035" i="2"/>
  <c r="G10304" i="2"/>
  <c r="G12054" i="2"/>
  <c r="G18686" i="2"/>
  <c r="G17683" i="2"/>
  <c r="G17281" i="2"/>
  <c r="G4741" i="2"/>
  <c r="G592" i="2"/>
  <c r="G17550" i="2"/>
  <c r="G3025" i="2"/>
  <c r="G15739" i="2"/>
  <c r="G3357" i="2"/>
  <c r="G19912" i="2"/>
  <c r="G17149" i="2"/>
  <c r="G6223" i="2"/>
  <c r="G19459" i="2"/>
  <c r="G19519" i="2"/>
  <c r="G15852" i="2"/>
  <c r="G17586" i="2"/>
  <c r="G4036" i="2"/>
  <c r="G5284" i="2"/>
  <c r="G16676" i="2"/>
  <c r="G10020" i="2"/>
  <c r="G17721" i="2"/>
  <c r="G19892" i="2"/>
  <c r="G6508" i="2"/>
  <c r="G19542" i="2"/>
  <c r="G1937" i="2"/>
  <c r="G8001" i="2"/>
  <c r="G10915" i="2"/>
  <c r="G16887" i="2"/>
  <c r="G11919" i="2"/>
  <c r="G18958" i="2"/>
  <c r="G5928" i="2"/>
  <c r="G5549" i="2"/>
  <c r="G18973" i="2"/>
  <c r="G392" i="2"/>
  <c r="G3430" i="2"/>
  <c r="G6852" i="2"/>
  <c r="G14139" i="2"/>
  <c r="G7707" i="2"/>
  <c r="G14457" i="2"/>
  <c r="G992" i="2"/>
  <c r="G10342" i="2"/>
  <c r="G4615" i="2"/>
  <c r="G12743" i="2"/>
  <c r="G5370" i="2"/>
  <c r="G4591" i="2"/>
  <c r="G8738" i="2"/>
  <c r="G2902" i="2"/>
  <c r="G3705" i="2"/>
  <c r="G4533" i="2"/>
  <c r="G995" i="2"/>
  <c r="G10780" i="2"/>
  <c r="G9285" i="2"/>
  <c r="G8514" i="2"/>
  <c r="G48" i="2"/>
  <c r="G9135" i="2"/>
  <c r="G3910" i="2"/>
  <c r="G15547" i="2"/>
  <c r="G15933" i="2"/>
  <c r="G15485" i="2"/>
  <c r="G16938" i="2"/>
  <c r="G1038" i="2"/>
  <c r="G13166" i="2"/>
  <c r="G1611" i="2"/>
  <c r="G5882" i="2"/>
  <c r="G12308" i="2"/>
  <c r="G13399" i="2"/>
  <c r="G17353" i="2"/>
  <c r="G93" i="2"/>
  <c r="G10950" i="2"/>
  <c r="G19112" i="2"/>
  <c r="G16932" i="2"/>
  <c r="G11689" i="2"/>
  <c r="G14827" i="2"/>
  <c r="G12064" i="2"/>
  <c r="G18834" i="2"/>
  <c r="G4636" i="2"/>
  <c r="G1977" i="2"/>
  <c r="G3950" i="2"/>
  <c r="G3501" i="2"/>
  <c r="G7192" i="2"/>
  <c r="G1934" i="2"/>
  <c r="G17475" i="2"/>
  <c r="G15411" i="2"/>
  <c r="G8050" i="2"/>
  <c r="G2946" i="2"/>
  <c r="G14153" i="2"/>
  <c r="G5279" i="2"/>
  <c r="G5612" i="2"/>
  <c r="G1544" i="2"/>
  <c r="G11120" i="2"/>
  <c r="G17206" i="2"/>
  <c r="G4085" i="2"/>
  <c r="G1743" i="2"/>
  <c r="G4500" i="2"/>
  <c r="G15566" i="2"/>
  <c r="G17891" i="2"/>
  <c r="G12384" i="2"/>
  <c r="G13502" i="2"/>
  <c r="G15301" i="2"/>
  <c r="G11642" i="2"/>
  <c r="G221" i="2"/>
  <c r="G3171" i="2"/>
  <c r="G19945" i="2"/>
  <c r="G10375" i="2"/>
  <c r="G2865" i="2"/>
  <c r="G2346" i="2"/>
  <c r="G12039" i="2"/>
  <c r="G7191" i="2"/>
  <c r="G5915" i="2"/>
  <c r="G5700" i="2"/>
  <c r="G6894" i="2"/>
  <c r="G14606" i="2"/>
  <c r="G15134" i="2"/>
  <c r="G1947" i="2"/>
  <c r="G15699" i="2"/>
  <c r="G17519" i="2"/>
  <c r="G18372" i="2"/>
  <c r="G11649" i="2"/>
  <c r="G8813" i="2"/>
  <c r="G10772" i="2"/>
  <c r="G12298" i="2"/>
  <c r="G8297" i="2"/>
  <c r="G11307" i="2"/>
  <c r="G5098" i="2"/>
  <c r="G1371" i="2"/>
  <c r="G6746" i="2"/>
  <c r="G19250" i="2"/>
  <c r="G3366" i="2"/>
  <c r="G19133" i="2"/>
  <c r="G10889" i="2"/>
  <c r="G6067" i="2"/>
  <c r="G9073" i="2"/>
  <c r="G11316" i="2"/>
  <c r="G5530" i="2"/>
  <c r="G19014" i="2"/>
  <c r="G11592" i="2"/>
  <c r="G17641" i="2"/>
  <c r="G19728" i="2"/>
  <c r="G11131" i="2"/>
  <c r="G18453" i="2"/>
  <c r="G10940" i="2"/>
  <c r="G18810" i="2"/>
  <c r="G8747" i="2"/>
  <c r="G5819" i="2"/>
  <c r="G1157" i="2"/>
  <c r="G16217" i="2"/>
  <c r="G10531" i="2"/>
  <c r="G11804" i="2"/>
  <c r="G5545" i="2"/>
  <c r="G1826" i="2"/>
  <c r="G9896" i="2"/>
  <c r="G2009" i="2"/>
  <c r="G14560" i="2"/>
  <c r="G8187" i="2"/>
  <c r="G14957" i="2"/>
  <c r="G16400" i="2"/>
  <c r="G9491" i="2"/>
  <c r="G5459" i="2"/>
  <c r="G8650" i="2"/>
  <c r="G8913" i="2"/>
  <c r="G7620" i="2"/>
  <c r="G2986" i="2"/>
  <c r="G3295" i="2"/>
  <c r="G3186" i="2"/>
  <c r="G9412" i="2"/>
  <c r="G11582" i="2"/>
  <c r="G19807" i="2"/>
  <c r="G7158" i="2"/>
  <c r="G19827" i="2"/>
  <c r="G4143" i="2"/>
  <c r="G8328" i="2"/>
  <c r="G2448" i="2"/>
  <c r="G4350" i="2"/>
  <c r="G2112" i="2"/>
  <c r="G9718" i="2"/>
  <c r="G2951" i="2"/>
  <c r="G18232" i="2"/>
  <c r="G3146" i="2"/>
  <c r="G796" i="2"/>
  <c r="G14414" i="2"/>
  <c r="G984" i="2"/>
  <c r="G13065" i="2"/>
  <c r="G5676" i="2"/>
  <c r="G10495" i="2"/>
  <c r="G16035" i="2"/>
  <c r="G19537" i="2"/>
  <c r="G18042" i="2"/>
  <c r="G19729" i="2"/>
  <c r="G6585" i="2"/>
  <c r="G19984" i="2"/>
  <c r="G16936" i="2"/>
  <c r="G3445" i="2"/>
  <c r="G19544" i="2"/>
  <c r="G2746" i="2"/>
  <c r="G496" i="2"/>
  <c r="G15241" i="2"/>
  <c r="G19773" i="2"/>
  <c r="G1062" i="2"/>
  <c r="G5618" i="2"/>
  <c r="G1516" i="2"/>
  <c r="G12842" i="2"/>
  <c r="G15626" i="2"/>
  <c r="G19130" i="2"/>
  <c r="G10784" i="2"/>
  <c r="G11893" i="2"/>
  <c r="G3934" i="2"/>
  <c r="G7018" i="2"/>
  <c r="G19069" i="2"/>
  <c r="G17538" i="2"/>
  <c r="G9995" i="2"/>
  <c r="G13877" i="2"/>
  <c r="G16478" i="2"/>
  <c r="G7094" i="2"/>
  <c r="G16955" i="2"/>
  <c r="G19988" i="2"/>
  <c r="G3070" i="2"/>
  <c r="G7481" i="2"/>
  <c r="G5625" i="2"/>
  <c r="G5445" i="2"/>
  <c r="G11377" i="2"/>
  <c r="G12525" i="2"/>
  <c r="G1897" i="2"/>
  <c r="G12775" i="2"/>
  <c r="G6357" i="2"/>
  <c r="G15983" i="2"/>
  <c r="G8272" i="2"/>
  <c r="G16560" i="2"/>
  <c r="G19398" i="2"/>
  <c r="G1148" i="2"/>
  <c r="G13285" i="2"/>
  <c r="G17483" i="2"/>
  <c r="G678" i="2"/>
  <c r="G8038" i="2"/>
  <c r="G2452" i="2"/>
  <c r="G17075" i="2"/>
  <c r="G3779" i="2"/>
  <c r="G12746" i="2"/>
  <c r="G9955" i="2"/>
  <c r="G16364" i="2"/>
  <c r="G19550" i="2"/>
  <c r="G5663" i="2"/>
  <c r="G4381" i="2"/>
  <c r="G2491" i="2"/>
  <c r="G4419" i="2"/>
  <c r="G15250" i="2"/>
  <c r="G8601" i="2"/>
  <c r="G17827" i="2"/>
  <c r="G6133" i="2"/>
  <c r="G7564" i="2"/>
  <c r="G14718" i="2"/>
  <c r="G9207" i="2"/>
  <c r="G9196" i="2"/>
  <c r="G8792" i="2"/>
  <c r="G8410" i="2"/>
  <c r="G5717" i="2"/>
  <c r="G3203" i="2"/>
  <c r="G4596" i="2"/>
  <c r="G576" i="2"/>
  <c r="G3050" i="2"/>
  <c r="G13438" i="2"/>
  <c r="G4946" i="2"/>
  <c r="G7189" i="2"/>
  <c r="G18568" i="2"/>
  <c r="G18080" i="2"/>
  <c r="G12140" i="2"/>
  <c r="G10858" i="2"/>
  <c r="G15911" i="2"/>
  <c r="G12052" i="2"/>
  <c r="G9693" i="2"/>
  <c r="G11747" i="2"/>
  <c r="G8927" i="2"/>
  <c r="G2054" i="2"/>
  <c r="G13066" i="2"/>
  <c r="G5974" i="2"/>
  <c r="G19063" i="2"/>
  <c r="G17235" i="2"/>
  <c r="G7884" i="2"/>
  <c r="G8042" i="2"/>
  <c r="G18404" i="2"/>
  <c r="G10570" i="2"/>
  <c r="G11844" i="2"/>
  <c r="G2313" i="2"/>
  <c r="G4297" i="2"/>
  <c r="G19450" i="2"/>
  <c r="G9186" i="2"/>
  <c r="G10595" i="2"/>
  <c r="G3226" i="2"/>
  <c r="G6864" i="2"/>
  <c r="G14160" i="2"/>
  <c r="G17474" i="2"/>
  <c r="G19993" i="2"/>
  <c r="G16397" i="2"/>
  <c r="G7722" i="2"/>
  <c r="G7317" i="2"/>
  <c r="G18407" i="2"/>
  <c r="G14777" i="2"/>
  <c r="G15189" i="2"/>
  <c r="G2113" i="2"/>
  <c r="G7100" i="2"/>
  <c r="G18595" i="2"/>
  <c r="G17200" i="2"/>
  <c r="G12206" i="2"/>
  <c r="G19858" i="2"/>
  <c r="G12325" i="2"/>
  <c r="G9917" i="2"/>
  <c r="G17402" i="2"/>
  <c r="G12847" i="2"/>
  <c r="G64" i="2"/>
  <c r="G16734" i="2"/>
  <c r="G17998" i="2"/>
  <c r="G9616" i="2"/>
  <c r="G9750" i="2"/>
  <c r="G3793" i="2"/>
  <c r="G1697" i="2"/>
  <c r="G6609" i="2"/>
  <c r="G8459" i="2"/>
  <c r="G19057" i="2"/>
  <c r="G13150" i="2"/>
  <c r="G17794" i="2"/>
  <c r="G6777" i="2"/>
  <c r="G1690" i="2"/>
  <c r="G7538" i="2"/>
  <c r="G8863" i="2"/>
  <c r="G18191" i="2"/>
  <c r="G11351" i="2"/>
  <c r="G2411" i="2"/>
  <c r="G13867" i="2"/>
  <c r="G11695" i="2"/>
  <c r="G13908" i="2"/>
  <c r="G5264" i="2"/>
  <c r="G209" i="2"/>
  <c r="G4228" i="2"/>
  <c r="G19226" i="2"/>
  <c r="G11496" i="2"/>
  <c r="G4762" i="2"/>
  <c r="G11706" i="2"/>
  <c r="G19522" i="2"/>
  <c r="G7407" i="2"/>
  <c r="G1752" i="2"/>
  <c r="G3749" i="2"/>
  <c r="G7534" i="2"/>
  <c r="G13643" i="2"/>
  <c r="G15875" i="2"/>
  <c r="G2400" i="2"/>
  <c r="G2779" i="2"/>
  <c r="G11795" i="2"/>
  <c r="G15627" i="2"/>
  <c r="G17526" i="2"/>
  <c r="G16258" i="2"/>
  <c r="G16556" i="2"/>
  <c r="G14303" i="2"/>
  <c r="G6340" i="2"/>
  <c r="G5738" i="2"/>
  <c r="G13441" i="2"/>
  <c r="G19462" i="2"/>
  <c r="G9063" i="2"/>
  <c r="G5931" i="2"/>
  <c r="G4099" i="2"/>
  <c r="G9136" i="2"/>
  <c r="G203" i="2"/>
  <c r="G12685" i="2"/>
  <c r="G17718" i="2"/>
  <c r="G16009" i="2"/>
  <c r="G642" i="2"/>
  <c r="G17711" i="2"/>
  <c r="G19599" i="2"/>
  <c r="G12199" i="2"/>
  <c r="G15272" i="2"/>
  <c r="G13312" i="2"/>
  <c r="G3642" i="2"/>
  <c r="G13714" i="2"/>
  <c r="G6144" i="2"/>
  <c r="G9766" i="2"/>
  <c r="G8046" i="2"/>
  <c r="G3302" i="2"/>
  <c r="G1096" i="2"/>
  <c r="G11881" i="2"/>
  <c r="G18907" i="2"/>
  <c r="G16952" i="2"/>
  <c r="G11097" i="2"/>
  <c r="G12827" i="2"/>
  <c r="G8276" i="2"/>
  <c r="G10033" i="2"/>
  <c r="G5653" i="2"/>
  <c r="G5419" i="2"/>
  <c r="G18379" i="2"/>
  <c r="G18748" i="2"/>
  <c r="G8189" i="2"/>
  <c r="G14799" i="2"/>
  <c r="G12155" i="2"/>
  <c r="G3689" i="2"/>
  <c r="G6763" i="2"/>
  <c r="G3096" i="2"/>
  <c r="G16220" i="2"/>
  <c r="G15663" i="2"/>
  <c r="G15687" i="2"/>
  <c r="G12306" i="2"/>
  <c r="G469" i="2"/>
  <c r="G1397" i="2"/>
  <c r="G13289" i="2"/>
  <c r="G13001" i="2"/>
  <c r="G6983" i="2"/>
  <c r="G12464" i="2"/>
  <c r="G5660" i="2"/>
  <c r="G8937" i="2"/>
  <c r="G18657" i="2"/>
  <c r="G7660" i="2"/>
  <c r="G5512" i="2"/>
  <c r="G12217" i="2"/>
  <c r="G14098" i="2"/>
  <c r="G1909" i="2"/>
  <c r="G8229" i="2"/>
  <c r="G17930" i="2"/>
  <c r="G12765" i="2"/>
  <c r="G16878" i="2"/>
  <c r="G18160" i="2"/>
  <c r="G6173" i="2"/>
  <c r="G12829" i="2"/>
  <c r="G16832" i="2"/>
  <c r="G4000" i="2"/>
  <c r="G8324" i="2"/>
  <c r="G8216" i="2"/>
  <c r="G16775" i="2"/>
  <c r="G15650" i="2"/>
  <c r="G1433" i="2"/>
  <c r="G13678" i="2"/>
  <c r="G9678" i="2"/>
  <c r="G18926" i="2"/>
  <c r="G3418" i="2"/>
  <c r="G4857" i="2"/>
  <c r="G3746" i="2"/>
  <c r="G10729" i="2"/>
  <c r="G10582" i="2"/>
  <c r="G5362" i="2"/>
  <c r="G9912" i="2"/>
  <c r="G7108" i="2"/>
  <c r="G14880" i="2"/>
  <c r="G1584" i="2"/>
  <c r="G16853" i="2"/>
  <c r="G3309" i="2"/>
  <c r="G8698" i="2"/>
  <c r="G4954" i="2"/>
  <c r="G2485" i="2"/>
  <c r="G851" i="2"/>
  <c r="G5388" i="2"/>
  <c r="G4259" i="2"/>
  <c r="G13032" i="2"/>
  <c r="G3173" i="2"/>
  <c r="G9129" i="2"/>
  <c r="G9706" i="2"/>
  <c r="G2382" i="2"/>
  <c r="G12933" i="2"/>
  <c r="G19660" i="2"/>
  <c r="G17150" i="2"/>
  <c r="G1958" i="2"/>
  <c r="G6876" i="2"/>
  <c r="G4274" i="2"/>
  <c r="G19730" i="2"/>
  <c r="G16016" i="2"/>
  <c r="G5940" i="2"/>
  <c r="G7155" i="2"/>
  <c r="G6542" i="2"/>
  <c r="G14196" i="2"/>
  <c r="G14199" i="2"/>
  <c r="G11749" i="2"/>
  <c r="G11702" i="2"/>
  <c r="G5957" i="2"/>
  <c r="G14072" i="2"/>
  <c r="G13866" i="2"/>
  <c r="G8615" i="2"/>
  <c r="G3722" i="2"/>
  <c r="G8542" i="2"/>
  <c r="G87" i="2"/>
  <c r="G1680" i="2"/>
  <c r="G2591" i="2"/>
  <c r="G7140" i="2"/>
  <c r="G3079" i="2"/>
  <c r="G6301" i="2"/>
  <c r="G9040" i="2"/>
  <c r="G18501" i="2"/>
  <c r="G11048" i="2"/>
  <c r="G1626" i="2"/>
  <c r="G584" i="2"/>
  <c r="G10406" i="2"/>
  <c r="G12072" i="2"/>
  <c r="G9867" i="2"/>
  <c r="G3904" i="2"/>
  <c r="G17928" i="2"/>
  <c r="G1243" i="2"/>
  <c r="G3884" i="2"/>
  <c r="G212" i="2"/>
  <c r="G741" i="2"/>
  <c r="G11840" i="2"/>
  <c r="G14943" i="2"/>
  <c r="G7183" i="2"/>
  <c r="G3775" i="2"/>
  <c r="G7894" i="2"/>
  <c r="G10262" i="2"/>
  <c r="G9780" i="2"/>
  <c r="G4111" i="2"/>
  <c r="G626" i="2"/>
  <c r="G4523" i="2"/>
  <c r="G4230" i="2"/>
  <c r="G15168" i="2"/>
  <c r="G14998" i="2"/>
  <c r="G14846" i="2"/>
  <c r="G13941" i="2"/>
  <c r="G11788" i="2"/>
  <c r="G11651" i="2"/>
  <c r="G14659" i="2"/>
  <c r="G11257" i="2"/>
  <c r="G14095" i="2"/>
  <c r="G1599" i="2"/>
  <c r="G16479" i="2"/>
  <c r="G7626" i="2"/>
  <c r="G9128" i="2"/>
  <c r="G14554" i="2"/>
  <c r="G6449" i="2"/>
  <c r="G14088" i="2"/>
  <c r="G6274" i="2"/>
  <c r="G19760" i="2"/>
  <c r="G7244" i="2"/>
  <c r="G9961" i="2"/>
  <c r="G13589" i="2"/>
  <c r="G16092" i="2"/>
  <c r="G10397" i="2"/>
  <c r="G12937" i="2"/>
  <c r="G11447" i="2"/>
  <c r="G8262" i="2"/>
  <c r="G15825" i="2"/>
  <c r="G8365" i="2"/>
  <c r="G6502" i="2"/>
  <c r="G13199" i="2"/>
  <c r="G14550" i="2"/>
  <c r="G3009" i="2"/>
  <c r="G7512" i="2"/>
  <c r="G11347" i="2"/>
  <c r="G17038" i="2"/>
  <c r="G5363" i="2"/>
  <c r="G16570" i="2"/>
  <c r="G13091" i="2"/>
  <c r="G517" i="2"/>
  <c r="G17121" i="2"/>
  <c r="G10558" i="2"/>
  <c r="G2702" i="2"/>
  <c r="G7361" i="2"/>
  <c r="G7422" i="2"/>
  <c r="G15404" i="2"/>
  <c r="G10695" i="2"/>
  <c r="G7768" i="2"/>
  <c r="G12045" i="2"/>
  <c r="G18600" i="2"/>
  <c r="G16457" i="2"/>
  <c r="G4608" i="2"/>
  <c r="G8994" i="2"/>
  <c r="G812" i="2"/>
  <c r="G710" i="2"/>
  <c r="G3792" i="2"/>
  <c r="G18144" i="2"/>
  <c r="G3047" i="2"/>
  <c r="G772" i="2"/>
  <c r="G990" i="2"/>
  <c r="G10074" i="2"/>
  <c r="G12355" i="2"/>
  <c r="G6549" i="2"/>
  <c r="G12417" i="2"/>
  <c r="G4968" i="2"/>
  <c r="G11510" i="2"/>
  <c r="G13883" i="2"/>
  <c r="G13391" i="2"/>
  <c r="G5220" i="2"/>
  <c r="G10171" i="2"/>
  <c r="G10782" i="2"/>
  <c r="G11985" i="2"/>
  <c r="G16141" i="2"/>
  <c r="G7053" i="2"/>
  <c r="G4376" i="2"/>
  <c r="G6540" i="2"/>
  <c r="G19751" i="2"/>
  <c r="G6595" i="2"/>
  <c r="G16393" i="2"/>
  <c r="G12920" i="2"/>
  <c r="G4342" i="2"/>
  <c r="G9894" i="2"/>
  <c r="G9224" i="2"/>
  <c r="G8764" i="2"/>
  <c r="G14009" i="2"/>
  <c r="G10541" i="2"/>
  <c r="G7946" i="2"/>
  <c r="G5471" i="2"/>
  <c r="G19173" i="2"/>
  <c r="G7017" i="2"/>
  <c r="G14145" i="2"/>
  <c r="G2093" i="2"/>
  <c r="G3589" i="2"/>
  <c r="G18223" i="2"/>
  <c r="G2808" i="2"/>
  <c r="G18708" i="2"/>
  <c r="G39" i="2"/>
  <c r="G464" i="2"/>
  <c r="G5629" i="2"/>
  <c r="G9133" i="2"/>
  <c r="G731" i="2"/>
  <c r="G14148" i="2"/>
  <c r="G8640" i="2"/>
  <c r="G13194" i="2"/>
  <c r="G7154" i="2"/>
  <c r="G10045" i="2"/>
  <c r="G2136" i="2"/>
  <c r="G18201" i="2"/>
  <c r="G4971" i="2"/>
  <c r="G5695" i="2"/>
  <c r="G16555" i="2"/>
  <c r="G11733" i="2"/>
  <c r="G4746" i="2"/>
  <c r="G4704" i="2"/>
  <c r="G17796" i="2"/>
  <c r="G11931" i="2"/>
  <c r="G17373" i="2"/>
  <c r="G11303" i="2"/>
  <c r="G17617" i="2"/>
  <c r="G14309" i="2"/>
  <c r="G8337" i="2"/>
  <c r="G19511" i="2"/>
  <c r="G4631" i="2"/>
  <c r="G11842" i="2"/>
  <c r="G9109" i="2"/>
  <c r="G8771" i="2"/>
  <c r="G15322" i="2"/>
  <c r="G5591" i="2"/>
  <c r="G15013" i="2"/>
  <c r="G4815" i="2"/>
  <c r="G12115" i="2"/>
  <c r="G7696" i="2"/>
  <c r="G14167" i="2"/>
  <c r="G113" i="2"/>
  <c r="G18850" i="2"/>
  <c r="G3224" i="2"/>
  <c r="G3878" i="2"/>
  <c r="G19794" i="2"/>
  <c r="G12583" i="2"/>
  <c r="G17782" i="2"/>
  <c r="G10307" i="2"/>
  <c r="G5428" i="2"/>
  <c r="G6791" i="2"/>
  <c r="G5418" i="2"/>
  <c r="G13683" i="2"/>
  <c r="G16342" i="2"/>
  <c r="G3092" i="2"/>
  <c r="G3354" i="2"/>
  <c r="G9849" i="2"/>
  <c r="G10363" i="2"/>
  <c r="G943" i="2"/>
  <c r="G14675" i="2"/>
  <c r="G8825" i="2"/>
  <c r="G9998" i="2"/>
  <c r="G9902" i="2"/>
  <c r="G15029" i="2"/>
  <c r="G16990" i="2"/>
  <c r="G18545" i="2"/>
  <c r="G9161" i="2"/>
  <c r="G6902" i="2"/>
  <c r="G19235" i="2"/>
  <c r="G3492" i="2"/>
  <c r="G18456" i="2"/>
  <c r="G2741" i="2"/>
  <c r="G5369" i="2"/>
  <c r="G14404" i="2"/>
  <c r="G4903" i="2"/>
  <c r="G910" i="2"/>
  <c r="G5772" i="2"/>
  <c r="G10460" i="2"/>
  <c r="G9964" i="2"/>
  <c r="G4444" i="2"/>
  <c r="G12457" i="2"/>
  <c r="G587" i="2"/>
  <c r="G11211" i="2"/>
  <c r="G15812" i="2"/>
  <c r="G10588" i="2"/>
  <c r="G17111" i="2"/>
  <c r="G9970" i="2"/>
  <c r="G3649" i="2"/>
  <c r="G6958" i="2"/>
  <c r="G1602" i="2"/>
  <c r="G17835" i="2"/>
  <c r="G12112" i="2"/>
  <c r="G10056" i="2"/>
  <c r="G18184" i="2"/>
  <c r="G4520" i="2"/>
  <c r="G4884" i="2"/>
  <c r="G7256" i="2"/>
  <c r="G9623" i="2"/>
  <c r="G1707" i="2"/>
  <c r="G4955" i="2"/>
  <c r="G16318" i="2"/>
  <c r="G4981" i="2"/>
  <c r="G7369" i="2"/>
  <c r="G14422" i="2"/>
  <c r="G10054" i="2"/>
  <c r="G13949" i="2"/>
  <c r="G713" i="2"/>
  <c r="G11232" i="2"/>
  <c r="G17856" i="2"/>
  <c r="G3087" i="2"/>
  <c r="G18939" i="2"/>
  <c r="G6034" i="2"/>
  <c r="G10017" i="2"/>
  <c r="G12059" i="2"/>
  <c r="G3922" i="2"/>
  <c r="G3951" i="2"/>
  <c r="G5040" i="2"/>
  <c r="G19977" i="2"/>
  <c r="G5498" i="2"/>
  <c r="G7377" i="2"/>
  <c r="G13086" i="2"/>
  <c r="G11908" i="2"/>
  <c r="G5893" i="2"/>
  <c r="G19310" i="2"/>
  <c r="G3030" i="2"/>
  <c r="G19146" i="2"/>
  <c r="G14387" i="2"/>
  <c r="G10916" i="2"/>
  <c r="G13434" i="2"/>
  <c r="G12499" i="2"/>
  <c r="G375" i="2"/>
  <c r="G14039" i="2"/>
  <c r="G9402" i="2"/>
  <c r="G6476" i="2"/>
  <c r="G16705" i="2"/>
  <c r="G17242" i="2"/>
  <c r="G13527" i="2"/>
  <c r="G7765" i="2"/>
  <c r="G15019" i="2"/>
  <c r="G12637" i="2"/>
  <c r="G13645" i="2"/>
  <c r="G7863" i="2"/>
  <c r="G16241" i="2"/>
  <c r="G4238" i="2"/>
  <c r="G2405" i="2"/>
  <c r="G19333" i="2"/>
  <c r="G3557" i="2"/>
  <c r="G1850" i="2"/>
  <c r="G595" i="2"/>
  <c r="G10986" i="2"/>
  <c r="G3179" i="2"/>
  <c r="G10645" i="2"/>
  <c r="G9030" i="2"/>
  <c r="G19102" i="2"/>
  <c r="G4358" i="2"/>
  <c r="G380" i="2"/>
  <c r="G18371" i="2"/>
  <c r="G8141" i="2"/>
  <c r="G16528" i="2"/>
  <c r="G2813" i="2"/>
  <c r="G19157" i="2"/>
  <c r="G1896" i="2"/>
  <c r="G11841" i="2"/>
  <c r="G17398" i="2"/>
  <c r="G13773" i="2"/>
  <c r="G2288" i="2"/>
  <c r="G9562" i="2"/>
  <c r="G11486" i="2"/>
  <c r="G4975" i="2"/>
  <c r="G11427" i="2"/>
  <c r="G6914" i="2"/>
  <c r="G3871" i="2"/>
  <c r="G10966" i="2"/>
  <c r="G13847" i="2"/>
  <c r="G14339" i="2"/>
  <c r="G19967" i="2"/>
  <c r="G8226" i="2"/>
  <c r="G2867" i="2"/>
  <c r="G10869" i="2"/>
  <c r="G4256" i="2"/>
  <c r="G18821" i="2"/>
  <c r="G10907" i="2"/>
  <c r="G12015" i="2"/>
  <c r="G10327" i="2"/>
  <c r="G383" i="2"/>
  <c r="G9593" i="2"/>
  <c r="G14762" i="2"/>
  <c r="G14914" i="2"/>
  <c r="G2122" i="2"/>
  <c r="G15305" i="2"/>
  <c r="G3578" i="2"/>
  <c r="G18654" i="2"/>
  <c r="G1034" i="2"/>
  <c r="G3758" i="2"/>
  <c r="G13447" i="2"/>
  <c r="G19911" i="2"/>
  <c r="G12705" i="2"/>
  <c r="G6471" i="2"/>
  <c r="G16819" i="2"/>
  <c r="G17051" i="2"/>
  <c r="G1138" i="2"/>
  <c r="G6052" i="2"/>
  <c r="G7501" i="2"/>
  <c r="G17455" i="2"/>
  <c r="G14283" i="2"/>
  <c r="G3400" i="2"/>
  <c r="G11400" i="2"/>
  <c r="G3011" i="2"/>
  <c r="G4931" i="2"/>
  <c r="G5914" i="2"/>
  <c r="G18994" i="2"/>
  <c r="G14091" i="2"/>
  <c r="G9017" i="2"/>
  <c r="G4650" i="2"/>
  <c r="G3068" i="2"/>
  <c r="G4678" i="2"/>
  <c r="G1353" i="2"/>
  <c r="G1296" i="2"/>
  <c r="G18003" i="2"/>
  <c r="G16168" i="2"/>
  <c r="G15452" i="2"/>
  <c r="G16216" i="2"/>
  <c r="G2793" i="2"/>
  <c r="G100" i="2"/>
  <c r="G19335" i="2"/>
  <c r="G9755" i="2"/>
  <c r="G4442" i="2"/>
  <c r="G16406" i="2"/>
  <c r="G13650" i="2"/>
  <c r="G4265" i="2"/>
  <c r="G16913" i="2"/>
  <c r="G12482" i="2"/>
  <c r="G951" i="2"/>
  <c r="G17059" i="2"/>
  <c r="G13882" i="2"/>
  <c r="G19803" i="2"/>
  <c r="G15900" i="2"/>
  <c r="G5044" i="2"/>
  <c r="G11179" i="2"/>
  <c r="G16357" i="2"/>
  <c r="G3757" i="2"/>
  <c r="G15965" i="2"/>
  <c r="G8815" i="2"/>
  <c r="G4659" i="2"/>
  <c r="G17044" i="2"/>
  <c r="G7156" i="2"/>
  <c r="G18760" i="2"/>
  <c r="G17029" i="2"/>
  <c r="G3548" i="2"/>
  <c r="G1446" i="2"/>
  <c r="G18307" i="2"/>
  <c r="G9451" i="2"/>
  <c r="G6038" i="2"/>
  <c r="G6653" i="2"/>
  <c r="G1615" i="2"/>
  <c r="G16390" i="2"/>
  <c r="G3710" i="2"/>
  <c r="G2121" i="2"/>
  <c r="G9384" i="2"/>
  <c r="G19844" i="2"/>
  <c r="G10795" i="2"/>
  <c r="G19355" i="2"/>
  <c r="G1641" i="2"/>
  <c r="G3545" i="2"/>
  <c r="G15484" i="2"/>
  <c r="G10245" i="2"/>
  <c r="G18599" i="2"/>
  <c r="G14928" i="2"/>
  <c r="G14734" i="2"/>
  <c r="G2564" i="2"/>
  <c r="G11029" i="2"/>
  <c r="G19199" i="2"/>
  <c r="G18628" i="2"/>
  <c r="G16830" i="2"/>
  <c r="G15738" i="2"/>
  <c r="G17665" i="2"/>
  <c r="G9850" i="2"/>
  <c r="G16879" i="2"/>
  <c r="G6781" i="2"/>
  <c r="G17555" i="2"/>
  <c r="G16289" i="2"/>
  <c r="G8183" i="2"/>
  <c r="G229" i="2"/>
  <c r="G4279" i="2"/>
  <c r="G15059" i="2"/>
  <c r="G6823" i="2"/>
  <c r="G4579" i="2"/>
  <c r="G4172" i="2"/>
  <c r="G11380" i="2"/>
  <c r="G13604" i="2"/>
  <c r="G16395" i="2"/>
  <c r="G9215" i="2"/>
  <c r="G6524" i="2"/>
  <c r="G19437" i="2"/>
  <c r="G6901" i="2"/>
  <c r="G1716" i="2"/>
  <c r="G9765" i="2"/>
  <c r="G3123" i="2"/>
  <c r="G17102" i="2"/>
  <c r="G19855" i="2"/>
  <c r="G9950" i="2"/>
  <c r="G15890" i="2"/>
  <c r="G17467" i="2"/>
  <c r="G13499" i="2"/>
  <c r="G554" i="2"/>
  <c r="G17748" i="2"/>
  <c r="G503" i="2"/>
  <c r="G18714" i="2"/>
  <c r="G1390" i="2"/>
  <c r="G13053" i="2"/>
  <c r="G9181" i="2"/>
  <c r="G18440" i="2"/>
  <c r="G3841" i="2"/>
  <c r="G14020" i="2"/>
  <c r="G3853" i="2"/>
  <c r="G13984" i="2"/>
  <c r="G9651" i="2"/>
  <c r="G9279" i="2"/>
  <c r="G13344" i="2"/>
  <c r="G14866" i="2"/>
  <c r="G13646" i="2"/>
  <c r="G10867" i="2"/>
  <c r="G10410" i="2"/>
  <c r="G18553" i="2"/>
  <c r="G9446" i="2"/>
  <c r="G13536" i="2"/>
  <c r="G14609" i="2"/>
  <c r="G14617" i="2"/>
  <c r="G9311" i="2"/>
  <c r="G3383" i="2"/>
  <c r="G5781" i="2"/>
  <c r="G13704" i="2"/>
  <c r="G4840" i="2"/>
  <c r="G9382" i="2"/>
  <c r="G4883" i="2"/>
  <c r="G590" i="2"/>
  <c r="G3837" i="2"/>
  <c r="G19812" i="2"/>
  <c r="G16081" i="2"/>
  <c r="G5210" i="2"/>
  <c r="G4536" i="2"/>
  <c r="G8149" i="2"/>
  <c r="G5889" i="2"/>
  <c r="G18969" i="2"/>
  <c r="G13263" i="2"/>
  <c r="G14490" i="2"/>
  <c r="G1776" i="2"/>
  <c r="G8408" i="2"/>
  <c r="G2780" i="2"/>
  <c r="G17710" i="2"/>
  <c r="G574" i="2"/>
  <c r="G9291" i="2"/>
  <c r="G16475" i="2"/>
  <c r="G459" i="2"/>
  <c r="G6061" i="2"/>
  <c r="G14656" i="2"/>
  <c r="G19034" i="2"/>
  <c r="G12773" i="2"/>
  <c r="G10383" i="2"/>
  <c r="G15078" i="2"/>
  <c r="G13719" i="2"/>
  <c r="G3010" i="2"/>
  <c r="G4765" i="2"/>
  <c r="G17166" i="2"/>
  <c r="G18544" i="2"/>
  <c r="G5840" i="2"/>
  <c r="G12911" i="2"/>
  <c r="G3827" i="2"/>
  <c r="G16250" i="2"/>
  <c r="G13889" i="2"/>
  <c r="G17101" i="2"/>
  <c r="G13157" i="2"/>
  <c r="G15267" i="2"/>
  <c r="G16728" i="2"/>
  <c r="G14429" i="2"/>
  <c r="G13174" i="2"/>
  <c r="G1153" i="2"/>
  <c r="G16662" i="2"/>
  <c r="G3390" i="2"/>
  <c r="G14265" i="2"/>
  <c r="G3461" i="2"/>
  <c r="G1304" i="2"/>
  <c r="G946" i="2"/>
  <c r="G890" i="2"/>
  <c r="G12803" i="2"/>
  <c r="G8593" i="2"/>
  <c r="G14768" i="2"/>
  <c r="G1427" i="2"/>
  <c r="G6811" i="2"/>
  <c r="G14598" i="2"/>
  <c r="G16313" i="2"/>
  <c r="G10787" i="2"/>
  <c r="G10878" i="2"/>
  <c r="G586" i="2"/>
  <c r="G14556" i="2"/>
  <c r="G2658" i="2"/>
  <c r="G5544" i="2"/>
  <c r="G15558" i="2"/>
  <c r="G14696" i="2"/>
  <c r="G19025" i="2"/>
  <c r="G10785" i="2"/>
  <c r="G8103" i="2"/>
  <c r="G1510" i="2"/>
  <c r="G17536" i="2"/>
  <c r="G7176" i="2"/>
  <c r="G6354" i="2"/>
  <c r="G19248" i="2"/>
  <c r="G11855" i="2"/>
  <c r="G15154" i="2"/>
  <c r="G18630" i="2"/>
  <c r="G6523" i="2"/>
  <c r="G6553" i="2"/>
  <c r="G14260" i="2"/>
  <c r="G12679" i="2"/>
  <c r="G6924" i="2"/>
  <c r="G5746" i="2"/>
  <c r="G15047" i="2"/>
  <c r="G15623" i="2"/>
  <c r="G15720" i="2"/>
  <c r="G11891" i="2"/>
  <c r="G6483" i="2"/>
  <c r="G19395" i="2"/>
  <c r="G11387" i="2"/>
  <c r="G9640" i="2"/>
  <c r="G11343" i="2"/>
  <c r="G132" i="2"/>
  <c r="G6127" i="2"/>
  <c r="G16665" i="2"/>
  <c r="G17234" i="2"/>
  <c r="G7996" i="2"/>
  <c r="G19724" i="2"/>
  <c r="G8939" i="2"/>
  <c r="G13431" i="2"/>
  <c r="G14134" i="2"/>
  <c r="G9231" i="2"/>
  <c r="G19452" i="2"/>
  <c r="G18847" i="2"/>
  <c r="G6617" i="2"/>
  <c r="G219" i="2"/>
  <c r="G16701" i="2"/>
  <c r="G12230" i="2"/>
  <c r="G913" i="2"/>
  <c r="G14297" i="2"/>
  <c r="G6996" i="2"/>
  <c r="G7314" i="2"/>
  <c r="G5013" i="2"/>
  <c r="G2123" i="2"/>
  <c r="G823" i="2"/>
  <c r="G2900" i="2"/>
  <c r="G360" i="2"/>
  <c r="G906" i="2"/>
  <c r="G19949" i="2"/>
  <c r="G5063" i="2"/>
  <c r="G14100" i="2"/>
  <c r="G13300" i="2"/>
  <c r="G10402" i="2"/>
  <c r="G13829" i="2"/>
  <c r="G9610" i="2"/>
  <c r="G6765" i="2"/>
  <c r="G15740" i="2"/>
  <c r="G14503" i="2"/>
  <c r="G11278" i="2"/>
  <c r="G1291" i="2"/>
  <c r="G1483" i="2"/>
  <c r="G4537" i="2"/>
  <c r="G68" i="2"/>
  <c r="G7670" i="2"/>
  <c r="G1550" i="2"/>
  <c r="G14267" i="2"/>
  <c r="G14512" i="2"/>
  <c r="G10946" i="2"/>
  <c r="G5239" i="2"/>
  <c r="G14893" i="2"/>
  <c r="G2650" i="2"/>
  <c r="G14497" i="2"/>
  <c r="G13992" i="2"/>
  <c r="G14317" i="2"/>
  <c r="G3232" i="2"/>
  <c r="G18673" i="2"/>
  <c r="G12913" i="2"/>
  <c r="G12188" i="2"/>
  <c r="G10523" i="2"/>
  <c r="G1983" i="2"/>
  <c r="G18779" i="2"/>
  <c r="G8022" i="2"/>
  <c r="G35" i="2"/>
  <c r="G11556" i="2"/>
  <c r="G15615" i="2"/>
  <c r="G862" i="2"/>
  <c r="G19790" i="2"/>
  <c r="G19830" i="2"/>
  <c r="G3086" i="2"/>
  <c r="G5741" i="2"/>
  <c r="G17208" i="2"/>
  <c r="G7147" i="2"/>
  <c r="G12356" i="2"/>
  <c r="G12566" i="2"/>
  <c r="G4481" i="2"/>
  <c r="G15341" i="2"/>
  <c r="G16581" i="2"/>
  <c r="G18016" i="2"/>
  <c r="G368" i="2"/>
  <c r="G15" i="2"/>
  <c r="G7944" i="2"/>
  <c r="G11637" i="2"/>
  <c r="G8977" i="2"/>
  <c r="G16807" i="2"/>
  <c r="G12408" i="2"/>
  <c r="G12927" i="2"/>
  <c r="G2159" i="2"/>
  <c r="G1834" i="2"/>
  <c r="G16437" i="2"/>
  <c r="G17064" i="2"/>
  <c r="G12105" i="2"/>
  <c r="G6539" i="2"/>
  <c r="G19876" i="2"/>
  <c r="G13556" i="2"/>
  <c r="G16298" i="2"/>
  <c r="G12694" i="2"/>
  <c r="G8379" i="2"/>
  <c r="G13459" i="2"/>
  <c r="G8388" i="2"/>
  <c r="G6377" i="2"/>
  <c r="G10897" i="2"/>
  <c r="G11109" i="2"/>
  <c r="G14001" i="2"/>
  <c r="G7026" i="2"/>
  <c r="G9131" i="2"/>
  <c r="G10834" i="2"/>
  <c r="G11096" i="2"/>
  <c r="G19374" i="2"/>
  <c r="G7652" i="2"/>
  <c r="G6088" i="2"/>
  <c r="G6134" i="2"/>
  <c r="G13402" i="2"/>
  <c r="G14415" i="2"/>
  <c r="G9997" i="2"/>
  <c r="G5793" i="2"/>
  <c r="G6532" i="2"/>
  <c r="G14826" i="2"/>
  <c r="G16698" i="2"/>
  <c r="G4942" i="2"/>
  <c r="G15252" i="2"/>
  <c r="G8789" i="2"/>
  <c r="G9463" i="2"/>
  <c r="G16883" i="2"/>
  <c r="G5728" i="2"/>
  <c r="G12014" i="2"/>
  <c r="G12779" i="2"/>
  <c r="G10704" i="2"/>
  <c r="G13095" i="2"/>
  <c r="G16380" i="2"/>
  <c r="G17592" i="2"/>
  <c r="G1991" i="2"/>
  <c r="G2733" i="2"/>
  <c r="G3380" i="2"/>
  <c r="G18135" i="2"/>
  <c r="G7809" i="2"/>
  <c r="G12817" i="2"/>
  <c r="G18765" i="2"/>
  <c r="G15757" i="2"/>
  <c r="G19655" i="2"/>
  <c r="G5769" i="2"/>
  <c r="G2576" i="2"/>
  <c r="G11608" i="2"/>
  <c r="G16204" i="2"/>
  <c r="G484" i="2"/>
  <c r="G6001" i="2"/>
  <c r="G7570" i="2"/>
  <c r="G3098" i="2"/>
  <c r="G18406" i="2"/>
  <c r="G10685" i="2"/>
  <c r="G987" i="2"/>
  <c r="G10508" i="2"/>
  <c r="G250" i="2"/>
  <c r="G9356" i="2"/>
  <c r="G2055" i="2"/>
  <c r="G16065" i="2"/>
  <c r="G4557" i="2"/>
  <c r="G9972" i="2"/>
  <c r="G5182" i="2"/>
  <c r="G13364" i="2"/>
  <c r="G5667" i="2"/>
  <c r="G19423" i="2"/>
  <c r="G3783" i="2"/>
  <c r="G16909" i="2"/>
  <c r="G13179" i="2"/>
  <c r="G1936" i="2"/>
  <c r="G11490" i="2"/>
  <c r="G10382" i="2"/>
  <c r="G5479" i="2"/>
  <c r="G53" i="2"/>
  <c r="G19731" i="2"/>
  <c r="G2079" i="2"/>
  <c r="G3661" i="2"/>
  <c r="G623" i="2"/>
  <c r="G13718" i="2"/>
  <c r="G6522" i="2"/>
  <c r="G18053" i="2"/>
  <c r="G14926" i="2"/>
  <c r="G17679" i="2"/>
  <c r="G18409" i="2"/>
  <c r="G10284" i="2"/>
  <c r="G3088" i="2"/>
  <c r="G10640" i="2"/>
  <c r="G6809" i="2"/>
  <c r="G6341" i="2"/>
  <c r="G19407" i="2"/>
  <c r="G260" i="2"/>
  <c r="G19575" i="2"/>
  <c r="G479" i="2"/>
  <c r="G2722" i="2"/>
  <c r="G11807" i="2"/>
  <c r="G11467" i="2"/>
  <c r="G15984" i="2"/>
  <c r="G5316" i="2"/>
  <c r="G5422" i="2"/>
  <c r="G3724" i="2"/>
  <c r="G4922" i="2"/>
  <c r="G16568" i="2"/>
  <c r="G3754" i="2"/>
  <c r="G6435" i="2"/>
  <c r="G9386" i="2"/>
  <c r="G15545" i="2"/>
  <c r="G8202" i="2"/>
  <c r="G13207" i="2"/>
  <c r="G19709" i="2"/>
  <c r="G13088" i="2"/>
  <c r="G16806" i="2"/>
  <c r="G18604" i="2"/>
  <c r="G12563" i="2"/>
  <c r="G15921" i="2"/>
  <c r="G16636" i="2"/>
  <c r="G14311" i="2"/>
  <c r="G3028" i="2"/>
  <c r="G14038" i="2"/>
  <c r="G13357" i="2"/>
  <c r="G10209" i="2"/>
  <c r="G9858" i="2"/>
  <c r="G9863" i="2"/>
  <c r="G11762" i="2"/>
  <c r="G6200" i="2"/>
  <c r="G6409" i="2"/>
  <c r="G6012" i="2"/>
  <c r="G2653" i="2"/>
  <c r="G8824" i="2"/>
  <c r="G738" i="2"/>
  <c r="G8273" i="2"/>
  <c r="G14741" i="2"/>
  <c r="G6453" i="2"/>
  <c r="G9425" i="2"/>
  <c r="G4547" i="2"/>
  <c r="G17458" i="2"/>
  <c r="G8975" i="2"/>
  <c r="G11035" i="2"/>
  <c r="G7403" i="2"/>
  <c r="G16940" i="2"/>
  <c r="G7062" i="2"/>
  <c r="G5485" i="2"/>
  <c r="G16462" i="2"/>
  <c r="G5377" i="2"/>
  <c r="G3372" i="2"/>
  <c r="G18023" i="2"/>
  <c r="G6472" i="2"/>
  <c r="G4677" i="2"/>
  <c r="G1085" i="2"/>
  <c r="G19383" i="2"/>
  <c r="G15846" i="2"/>
  <c r="G11599" i="2"/>
  <c r="G14948" i="2"/>
  <c r="G4370" i="2"/>
  <c r="G4432" i="2"/>
  <c r="G10289" i="2"/>
  <c r="G18572" i="2"/>
  <c r="G16687" i="2"/>
  <c r="G3736" i="2"/>
  <c r="G1704" i="2"/>
  <c r="G1457" i="2"/>
  <c r="G6505" i="2"/>
  <c r="G848" i="2"/>
  <c r="G7872" i="2"/>
  <c r="G7381" i="2"/>
  <c r="G14902" i="2"/>
  <c r="G2131" i="2"/>
  <c r="G16840" i="2"/>
  <c r="G6480" i="2"/>
  <c r="G18343" i="2"/>
  <c r="G18724" i="2"/>
  <c r="G181" i="2"/>
  <c r="G19038" i="2"/>
  <c r="G2220" i="2"/>
  <c r="G8926" i="2"/>
  <c r="G5991" i="2"/>
  <c r="G14951" i="2"/>
  <c r="G11801" i="2"/>
  <c r="G19053" i="2"/>
  <c r="G3172" i="2"/>
  <c r="G14557" i="2"/>
  <c r="G11130" i="2"/>
  <c r="G14622" i="2"/>
  <c r="G13805" i="2"/>
  <c r="G16902" i="2"/>
  <c r="G9918" i="2"/>
  <c r="G3986" i="2"/>
  <c r="G7748" i="2"/>
  <c r="G18503" i="2"/>
  <c r="G5504" i="2"/>
  <c r="G2628" i="2"/>
  <c r="G2502" i="2"/>
  <c r="G4660" i="2"/>
  <c r="G6668" i="2"/>
  <c r="G16379" i="2"/>
  <c r="G8338" i="2"/>
  <c r="G11754" i="2"/>
  <c r="G18866" i="2"/>
  <c r="G18701" i="2"/>
  <c r="G5202" i="2"/>
  <c r="G18093" i="2"/>
  <c r="G17533" i="2"/>
  <c r="G13722" i="2"/>
  <c r="G4560" i="2"/>
  <c r="G6853" i="2"/>
  <c r="G11299" i="2"/>
  <c r="G4098" i="2"/>
  <c r="G6053" i="2"/>
  <c r="G7297" i="2"/>
  <c r="G6128" i="2"/>
  <c r="G9639" i="2"/>
  <c r="G5913" i="2"/>
  <c r="G15831" i="2"/>
  <c r="G13045" i="2"/>
  <c r="G2149" i="2"/>
  <c r="G5484" i="2"/>
  <c r="G19826" i="2"/>
  <c r="G2803" i="2"/>
  <c r="G3505" i="2"/>
  <c r="G6236" i="2"/>
  <c r="G15774" i="2"/>
  <c r="G13455" i="2"/>
  <c r="G4220" i="2"/>
  <c r="G559" i="2"/>
  <c r="G16854" i="2"/>
  <c r="G5378" i="2"/>
  <c r="G103" i="2"/>
  <c r="G15123" i="2"/>
  <c r="G12081" i="2"/>
  <c r="G4490" i="2"/>
  <c r="G1951" i="2"/>
  <c r="G4551" i="2"/>
  <c r="G16677" i="2"/>
  <c r="G9360" i="2"/>
  <c r="G5575" i="2"/>
  <c r="G9820" i="2"/>
  <c r="G3133" i="2"/>
  <c r="G15967" i="2"/>
  <c r="G18872" i="2"/>
  <c r="G11485" i="2"/>
  <c r="G8828" i="2"/>
  <c r="G18310" i="2"/>
  <c r="G15354" i="2"/>
  <c r="G5091" i="2"/>
  <c r="G14343" i="2"/>
  <c r="G18346" i="2"/>
  <c r="G17047" i="2"/>
  <c r="G6794" i="2"/>
  <c r="G11509" i="2"/>
  <c r="G10481" i="2"/>
  <c r="G9646" i="2"/>
  <c r="G5165" i="2"/>
  <c r="G5662" i="2"/>
  <c r="G6207" i="2"/>
  <c r="G8656" i="2"/>
  <c r="G11450" i="2"/>
  <c r="G7655" i="2"/>
  <c r="G19853" i="2"/>
  <c r="G7761" i="2"/>
  <c r="G7465" i="2"/>
  <c r="G11687" i="2"/>
  <c r="G17657" i="2"/>
  <c r="G11369" i="2"/>
  <c r="G14505" i="2"/>
  <c r="G18999" i="2"/>
  <c r="G88" i="2"/>
  <c r="G8265" i="2"/>
  <c r="G9538" i="2"/>
  <c r="G18001" i="2"/>
  <c r="G14993" i="2"/>
  <c r="G6195" i="2"/>
  <c r="G11298" i="2"/>
  <c r="G11373" i="2"/>
  <c r="G10035" i="2"/>
  <c r="G11037" i="2"/>
  <c r="G16590" i="2"/>
  <c r="G11231" i="2"/>
  <c r="G14366" i="2"/>
  <c r="G7168" i="2"/>
  <c r="G14342" i="2"/>
  <c r="G7925" i="2"/>
  <c r="G7877" i="2"/>
  <c r="G14104" i="2"/>
  <c r="G11523" i="2"/>
  <c r="G8482" i="2"/>
  <c r="G10745" i="2"/>
  <c r="G13720" i="2"/>
  <c r="G15319" i="2"/>
  <c r="G17850" i="2"/>
  <c r="G8347" i="2"/>
  <c r="G4240" i="2"/>
  <c r="G6375" i="2"/>
  <c r="G3134" i="2"/>
  <c r="G15988" i="2"/>
  <c r="G17846" i="2"/>
  <c r="G10301" i="2"/>
  <c r="G1404" i="2"/>
  <c r="G9974" i="2"/>
  <c r="G1546" i="2"/>
  <c r="G10043" i="2"/>
  <c r="G5652" i="2"/>
  <c r="G220" i="2"/>
  <c r="G1383" i="2"/>
  <c r="G14198" i="2"/>
  <c r="G18665" i="2"/>
  <c r="G7038" i="2"/>
  <c r="G11466" i="2"/>
  <c r="G4330" i="2"/>
  <c r="G8648" i="2"/>
  <c r="G19778" i="2"/>
  <c r="G15633" i="2"/>
  <c r="G7618" i="2"/>
  <c r="G15580" i="2"/>
  <c r="G3678" i="2"/>
  <c r="G16683" i="2"/>
  <c r="G2283" i="2"/>
  <c r="G10682" i="2"/>
  <c r="G18541" i="2"/>
  <c r="G17660" i="2"/>
  <c r="G11115" i="2"/>
  <c r="G15136" i="2"/>
  <c r="G6048" i="2"/>
  <c r="G18823" i="2"/>
  <c r="G10584" i="2"/>
  <c r="G6696" i="2"/>
  <c r="G11112" i="2"/>
  <c r="G793" i="2"/>
  <c r="G17054" i="2"/>
  <c r="G9479" i="2"/>
  <c r="G4264" i="2"/>
  <c r="G12812" i="2"/>
  <c r="G19020" i="2"/>
  <c r="G14630" i="2"/>
  <c r="G4146" i="2"/>
  <c r="G7439" i="2"/>
  <c r="G3980" i="2"/>
  <c r="G6529" i="2"/>
  <c r="G16731" i="2"/>
  <c r="G14541" i="2"/>
  <c r="G16358" i="2"/>
  <c r="G19704" i="2"/>
  <c r="G7789" i="2"/>
  <c r="G12032" i="2"/>
  <c r="G13618" i="2"/>
  <c r="G11827" i="2"/>
  <c r="G3937" i="2"/>
  <c r="G17921" i="2"/>
  <c r="G16152" i="2"/>
  <c r="G10880" i="2"/>
  <c r="G467" i="2"/>
  <c r="G6205" i="2"/>
  <c r="G17829" i="2"/>
  <c r="G18350" i="2"/>
  <c r="G8426" i="2"/>
  <c r="G17509" i="2"/>
  <c r="G14233" i="2"/>
  <c r="G2484" i="2"/>
  <c r="G15561" i="2"/>
  <c r="G654" i="2"/>
  <c r="G16270" i="2"/>
  <c r="G6993" i="2"/>
  <c r="G9952" i="2"/>
  <c r="G6827" i="2"/>
  <c r="G6255" i="2"/>
  <c r="G16282" i="2"/>
  <c r="G19801" i="2"/>
  <c r="G5720" i="2"/>
  <c r="G13991" i="2"/>
  <c r="G9919" i="2"/>
  <c r="G19897" i="2"/>
  <c r="G8418" i="2"/>
  <c r="G3460" i="2"/>
  <c r="G14692" i="2"/>
  <c r="G15594" i="2"/>
  <c r="G1993" i="2"/>
  <c r="G8951" i="2"/>
  <c r="G12562" i="2"/>
  <c r="G14063" i="2"/>
  <c r="G10332" i="2"/>
  <c r="G1455" i="2"/>
  <c r="G12123" i="2"/>
  <c r="G10231" i="2"/>
  <c r="G19891" i="2"/>
  <c r="G2851" i="2"/>
  <c r="G14206" i="2"/>
  <c r="G4798" i="2"/>
  <c r="G10942" i="2"/>
  <c r="G6434" i="2"/>
  <c r="G1969" i="2"/>
  <c r="G12745" i="2"/>
  <c r="G16201" i="2"/>
  <c r="G579" i="2"/>
  <c r="G15213" i="2"/>
  <c r="G12197" i="2"/>
  <c r="G19301" i="2"/>
  <c r="G13860" i="2"/>
  <c r="G7853" i="2"/>
  <c r="G2692" i="2"/>
  <c r="G4056" i="2"/>
  <c r="G13063" i="2"/>
  <c r="G11284" i="2"/>
  <c r="G19899" i="2"/>
  <c r="G17511" i="2"/>
  <c r="G17315" i="2"/>
  <c r="G14436" i="2"/>
  <c r="G10193" i="2"/>
  <c r="G1948" i="2"/>
  <c r="G2008" i="2"/>
  <c r="G4176" i="2"/>
  <c r="G8933" i="2"/>
  <c r="G694" i="2"/>
  <c r="G12702" i="2"/>
  <c r="G7918" i="2"/>
  <c r="G13013" i="2"/>
  <c r="G6246" i="2"/>
  <c r="G5747" i="2"/>
  <c r="G6619" i="2"/>
  <c r="G16602" i="2"/>
  <c r="G10153" i="2"/>
  <c r="G12291" i="2"/>
  <c r="G17778" i="2"/>
  <c r="G19244" i="2"/>
  <c r="G15768" i="2"/>
  <c r="G8420" i="2"/>
  <c r="G17453" i="2"/>
  <c r="G5255" i="2"/>
  <c r="G17180" i="2"/>
  <c r="G22" i="2"/>
  <c r="G19176" i="2"/>
  <c r="G14312" i="2"/>
  <c r="G5011" i="2"/>
  <c r="G1771" i="2"/>
  <c r="G14698" i="2"/>
  <c r="G11620" i="2"/>
  <c r="G16142" i="2"/>
  <c r="G9854" i="2"/>
  <c r="G7507" i="2"/>
  <c r="G11964" i="2"/>
  <c r="G7738" i="2"/>
  <c r="G1208" i="2"/>
  <c r="G8476" i="2"/>
  <c r="G11572" i="2"/>
  <c r="G12594" i="2"/>
  <c r="G5922" i="2"/>
  <c r="G6995" i="2"/>
  <c r="G8854" i="2"/>
  <c r="G6694" i="2"/>
  <c r="G739" i="2"/>
  <c r="G5642" i="2"/>
  <c r="G9269" i="2"/>
  <c r="G2457" i="2"/>
  <c r="G15658" i="2"/>
  <c r="G19289" i="2"/>
  <c r="G20001" i="2"/>
  <c r="G8765" i="2"/>
  <c r="G3533" i="2"/>
  <c r="G1949" i="2"/>
  <c r="G2239" i="2"/>
  <c r="G14017" i="2"/>
  <c r="G6415" i="2"/>
  <c r="G11415" i="2"/>
  <c r="G7345" i="2"/>
  <c r="G6856" i="2"/>
  <c r="G9022" i="2"/>
  <c r="G10371" i="2"/>
  <c r="G19863" i="2"/>
  <c r="G2152" i="2"/>
  <c r="G16333" i="2"/>
  <c r="G19259" i="2"/>
  <c r="G860" i="2"/>
  <c r="G16063" i="2"/>
  <c r="G13323" i="2"/>
  <c r="G17319" i="2"/>
  <c r="G15291" i="2"/>
  <c r="G13851" i="2"/>
  <c r="G11787" i="2"/>
  <c r="G9986" i="2"/>
  <c r="G4210" i="2"/>
  <c r="G11793" i="2"/>
  <c r="G7631" i="2"/>
  <c r="G15853" i="2"/>
  <c r="G3613" i="2"/>
  <c r="G16888" i="2"/>
  <c r="G14242" i="2"/>
  <c r="G8049" i="2"/>
  <c r="G5158" i="2"/>
  <c r="G7235" i="2"/>
  <c r="G19007" i="2"/>
  <c r="G9939" i="2"/>
  <c r="G18734" i="2"/>
  <c r="G8801" i="2"/>
  <c r="G8091" i="2"/>
  <c r="G16808" i="2"/>
  <c r="G3566" i="2"/>
  <c r="G10980" i="2"/>
  <c r="G10094" i="2"/>
  <c r="G7224" i="2"/>
  <c r="G5752" i="2"/>
  <c r="G16223" i="2"/>
  <c r="G11267" i="2"/>
  <c r="G15472" i="2"/>
  <c r="G86" i="2"/>
  <c r="G14527" i="2"/>
  <c r="G11449" i="2"/>
  <c r="G17628" i="2"/>
  <c r="G14710" i="2"/>
  <c r="G15164" i="2"/>
  <c r="G1592" i="2"/>
  <c r="G1874" i="2"/>
  <c r="G5280" i="2"/>
  <c r="G11437" i="2"/>
  <c r="G16993" i="2"/>
  <c r="G3581" i="2"/>
  <c r="G7967" i="2"/>
  <c r="G12906" i="2"/>
  <c r="G15913" i="2"/>
  <c r="G18330" i="2"/>
  <c r="G18863" i="2"/>
  <c r="G13196" i="2"/>
  <c r="G19148" i="2"/>
  <c r="G351" i="2"/>
  <c r="G4592" i="2"/>
  <c r="G6492" i="2"/>
  <c r="G10973" i="2"/>
  <c r="G9163" i="2"/>
  <c r="G5007" i="2"/>
  <c r="G17771" i="2"/>
  <c r="G8113" i="2"/>
  <c r="G9450" i="2"/>
  <c r="G18911" i="2"/>
  <c r="G5121" i="2"/>
  <c r="G14154" i="2"/>
  <c r="G3320" i="2"/>
  <c r="G16384" i="2"/>
  <c r="G8870" i="2"/>
  <c r="G11865" i="2"/>
  <c r="G4555" i="2"/>
  <c r="G5501" i="2"/>
  <c r="G11856" i="2"/>
  <c r="G17327" i="2"/>
  <c r="G15010" i="2"/>
  <c r="G19694" i="2"/>
  <c r="G8629" i="2"/>
  <c r="G11354" i="2"/>
  <c r="G19871" i="2"/>
  <c r="G7663" i="2"/>
  <c r="G1499" i="2"/>
  <c r="G3136" i="2"/>
  <c r="G11828" i="2"/>
  <c r="G1450" i="2"/>
  <c r="G1980" i="2"/>
  <c r="G11053" i="2"/>
  <c r="G11317" i="2"/>
  <c r="G2249" i="2"/>
  <c r="G7951" i="2"/>
  <c r="G9659" i="2"/>
  <c r="G1331" i="2"/>
  <c r="G13807" i="2"/>
  <c r="G8744" i="2"/>
  <c r="G6155" i="2"/>
  <c r="G5230" i="2"/>
  <c r="G9886" i="2"/>
  <c r="G11300" i="2"/>
  <c r="G1145" i="2"/>
  <c r="G8547" i="2"/>
  <c r="G16754" i="2"/>
  <c r="G17076" i="2"/>
  <c r="G17661" i="2"/>
  <c r="G6989" i="2"/>
  <c r="G11370" i="2"/>
  <c r="G897" i="2"/>
  <c r="G2728" i="2"/>
  <c r="G8929" i="2"/>
  <c r="G13081" i="2"/>
  <c r="G17573" i="2"/>
  <c r="G13137" i="2"/>
  <c r="G6991" i="2"/>
  <c r="G17920" i="2"/>
  <c r="G2154" i="2"/>
  <c r="G7712" i="2"/>
  <c r="G12656" i="2"/>
  <c r="G11438" i="2"/>
  <c r="G5551" i="2"/>
  <c r="G6178" i="2"/>
  <c r="G10464" i="2"/>
  <c r="G16771" i="2"/>
  <c r="G12979" i="2"/>
  <c r="G13195" i="2"/>
  <c r="G13514" i="2"/>
  <c r="G4736" i="2"/>
  <c r="G14638" i="2"/>
  <c r="G5312" i="2"/>
  <c r="G6875" i="2"/>
  <c r="G3497" i="2"/>
  <c r="G15955" i="2"/>
  <c r="G1124" i="2"/>
  <c r="G16285" i="2"/>
  <c r="G12252" i="2"/>
  <c r="G4626" i="2"/>
  <c r="G3255" i="2"/>
  <c r="G606" i="2"/>
  <c r="G5885" i="2"/>
  <c r="G10091" i="2"/>
  <c r="G10554" i="2"/>
  <c r="G3824" i="2"/>
  <c r="G8115" i="2"/>
  <c r="G1329" i="2"/>
  <c r="G17612" i="2"/>
  <c r="G15476" i="2"/>
  <c r="G4314" i="2"/>
  <c r="G10486" i="2"/>
  <c r="G19495" i="2"/>
  <c r="G9828" i="2"/>
  <c r="G6494" i="2"/>
  <c r="G7259" i="2"/>
  <c r="G16291" i="2"/>
  <c r="G1251" i="2"/>
  <c r="G856" i="2"/>
  <c r="G4298" i="2"/>
  <c r="G13386" i="2"/>
  <c r="G13028" i="2"/>
  <c r="G9898" i="2"/>
  <c r="G1923" i="2"/>
  <c r="G871" i="2"/>
  <c r="G10433" i="2"/>
  <c r="G16625" i="2"/>
  <c r="G14685" i="2"/>
  <c r="G3561" i="2"/>
  <c r="G14881" i="2"/>
  <c r="G14335" i="2"/>
  <c r="G18862" i="2"/>
  <c r="G11929" i="2"/>
  <c r="G4669" i="2"/>
  <c r="G5376" i="2"/>
  <c r="G10693" i="2"/>
  <c r="G1435" i="2"/>
  <c r="G7848" i="2"/>
  <c r="G11357" i="2"/>
  <c r="G9354" i="2"/>
  <c r="G5374" i="2"/>
  <c r="G13628" i="2"/>
  <c r="G10419" i="2"/>
  <c r="G3374" i="2"/>
  <c r="G19714" i="2"/>
  <c r="G7704" i="2"/>
  <c r="G15928" i="2"/>
  <c r="G7689" i="2"/>
  <c r="G492" i="2"/>
  <c r="G6120" i="2"/>
  <c r="G15532" i="2"/>
  <c r="G13124" i="2"/>
  <c r="G7080" i="2"/>
  <c r="G377" i="2"/>
  <c r="G10484" i="2"/>
  <c r="G19371" i="2"/>
  <c r="G15265" i="2"/>
  <c r="G8284" i="2"/>
  <c r="G2888" i="2"/>
  <c r="G13220" i="2"/>
  <c r="G17322" i="2"/>
  <c r="G11165" i="2"/>
  <c r="G10521" i="2"/>
  <c r="G6807" i="2"/>
  <c r="G8529" i="2"/>
  <c r="G11870" i="2"/>
  <c r="G3823" i="2"/>
  <c r="G19460" i="2"/>
  <c r="G12440" i="2"/>
  <c r="G10677" i="2"/>
  <c r="G18547" i="2"/>
  <c r="G6948" i="2"/>
  <c r="G8985" i="2"/>
  <c r="G16183" i="2"/>
  <c r="G13334" i="2"/>
  <c r="G4138" i="2"/>
  <c r="G11989" i="2"/>
  <c r="G7430" i="2"/>
  <c r="G19353" i="2"/>
  <c r="G11825" i="2"/>
  <c r="G13272" i="2"/>
  <c r="G3936" i="2"/>
  <c r="G10930" i="2"/>
  <c r="G4702" i="2"/>
  <c r="G5263" i="2"/>
  <c r="G6050" i="2"/>
  <c r="G4851" i="2"/>
  <c r="G9431" i="2"/>
  <c r="G8963" i="2"/>
  <c r="G3240" i="2"/>
  <c r="G4285" i="2"/>
  <c r="G9724" i="2"/>
  <c r="G4476" i="2"/>
  <c r="G1083" i="2"/>
  <c r="G1111" i="2"/>
  <c r="G2631" i="2"/>
  <c r="G19071" i="2"/>
  <c r="G8165" i="2"/>
  <c r="G4277" i="2"/>
  <c r="G12137" i="2"/>
  <c r="G735" i="2"/>
  <c r="G18562" i="2"/>
  <c r="G12426" i="2"/>
  <c r="G19968" i="2"/>
  <c r="G699" i="2"/>
  <c r="G14821" i="2"/>
  <c r="G16160" i="2"/>
  <c r="G19417" i="2"/>
  <c r="G13117" i="2"/>
  <c r="G5466" i="2"/>
  <c r="G2817" i="2"/>
  <c r="G1233" i="2"/>
  <c r="G7592" i="2"/>
  <c r="G9327" i="2"/>
  <c r="G14402" i="2"/>
  <c r="G10687" i="2"/>
  <c r="G7086" i="2"/>
  <c r="G15263" i="2"/>
  <c r="G8177" i="2"/>
  <c r="G4301" i="2"/>
  <c r="G13149" i="2"/>
  <c r="G5433" i="2"/>
  <c r="G18248" i="2"/>
  <c r="G5451" i="2"/>
  <c r="G17415" i="2"/>
  <c r="G4809" i="2"/>
  <c r="G14553" i="2"/>
  <c r="G7830" i="2"/>
  <c r="G19002" i="2"/>
  <c r="G1004" i="2"/>
  <c r="G14664" i="2"/>
  <c r="G2891" i="2"/>
  <c r="G2362" i="2"/>
  <c r="G6726" i="2"/>
  <c r="G12238" i="2"/>
  <c r="G16381" i="2"/>
  <c r="G12793" i="2"/>
  <c r="G19962" i="2"/>
  <c r="G1821" i="2"/>
  <c r="G16882" i="2"/>
  <c r="G7598" i="2"/>
  <c r="G11421" i="2"/>
  <c r="G15698" i="2"/>
  <c r="G1933" i="2"/>
  <c r="G15731" i="2"/>
  <c r="G17018" i="2"/>
  <c r="G14155" i="2"/>
  <c r="G19029" i="2"/>
  <c r="G15229" i="2"/>
  <c r="G12723" i="2"/>
  <c r="G6430" i="2"/>
  <c r="G18971" i="2"/>
  <c r="G9660" i="2"/>
  <c r="G137" i="2"/>
  <c r="G9166" i="2"/>
  <c r="G10308" i="2"/>
  <c r="G15201" i="2"/>
  <c r="G11932" i="2"/>
  <c r="G16577" i="2"/>
  <c r="G13333" i="2"/>
  <c r="G14569" i="2"/>
  <c r="G831" i="2"/>
  <c r="G1754" i="2"/>
  <c r="G5565" i="2"/>
  <c r="G16657" i="2"/>
  <c r="G18852" i="2"/>
  <c r="G18164" i="2"/>
  <c r="G9122" i="2"/>
  <c r="G1098" i="2"/>
  <c r="G9663" i="2"/>
  <c r="G2389" i="2"/>
  <c r="G4652" i="2"/>
  <c r="G16124" i="2"/>
  <c r="G11643" i="2"/>
  <c r="G7478" i="2"/>
  <c r="G11429" i="2"/>
  <c r="G16144" i="2"/>
  <c r="G18097" i="2"/>
  <c r="G11542" i="2"/>
  <c r="G9935" i="2"/>
  <c r="G17716" i="2"/>
  <c r="G16831" i="2"/>
  <c r="G16359" i="2"/>
  <c r="G17096" i="2"/>
  <c r="G7013" i="2"/>
  <c r="G975" i="2"/>
  <c r="G15673" i="2"/>
  <c r="G4359" i="2"/>
  <c r="G18605" i="2"/>
  <c r="G10681" i="2"/>
  <c r="G13968" i="2"/>
  <c r="G12816" i="2"/>
  <c r="G10466" i="2"/>
  <c r="G9381" i="2"/>
  <c r="G8539" i="2"/>
  <c r="G12721" i="2"/>
  <c r="G19435" i="2"/>
  <c r="G13258" i="2"/>
  <c r="G16054" i="2"/>
  <c r="G18366" i="2"/>
  <c r="G11476" i="2"/>
  <c r="G6501" i="2"/>
  <c r="G3267" i="2"/>
  <c r="G8364" i="2"/>
  <c r="G13240" i="2"/>
  <c r="G14760" i="2"/>
  <c r="G15342" i="2"/>
  <c r="G16791" i="2"/>
  <c r="G17236" i="2"/>
  <c r="G5899" i="2"/>
  <c r="G1007" i="2"/>
  <c r="G18261" i="2"/>
  <c r="G13947" i="2"/>
  <c r="G13152" i="2"/>
  <c r="G12971" i="2"/>
  <c r="G909" i="2"/>
  <c r="G3974" i="2"/>
  <c r="G7876" i="2"/>
  <c r="G142" i="2"/>
  <c r="G875" i="2"/>
  <c r="G14195" i="2"/>
  <c r="G19823" i="2"/>
  <c r="G5873" i="2"/>
  <c r="G2682" i="2"/>
  <c r="G14181" i="2"/>
  <c r="G6784" i="2"/>
  <c r="G1749" i="2"/>
  <c r="G1151" i="2"/>
  <c r="G12401" i="2"/>
  <c r="G5675" i="2"/>
  <c r="G1753" i="2"/>
  <c r="G15997" i="2"/>
  <c r="G13841" i="2"/>
  <c r="G5927" i="2"/>
  <c r="G19874" i="2"/>
  <c r="G11722" i="2"/>
  <c r="G5403" i="2"/>
  <c r="G11953" i="2"/>
  <c r="G17042" i="2"/>
  <c r="G14879" i="2"/>
  <c r="G16249" i="2"/>
  <c r="G13169" i="2"/>
  <c r="G2785" i="2"/>
  <c r="G5257" i="2"/>
  <c r="G11764" i="2"/>
  <c r="G2797" i="2"/>
  <c r="G437" i="2"/>
  <c r="G1855" i="2"/>
  <c r="G12144" i="2"/>
  <c r="G14247" i="2"/>
  <c r="G2117" i="2"/>
  <c r="G14456" i="2"/>
  <c r="G17529" i="2"/>
  <c r="G6485" i="2"/>
  <c r="G18741" i="2"/>
  <c r="G10699" i="2"/>
  <c r="G16986" i="2"/>
  <c r="G9498" i="2"/>
  <c r="G9222" i="2"/>
  <c r="G17968" i="2"/>
  <c r="G19505" i="2"/>
  <c r="G17611" i="2"/>
  <c r="G11243" i="2"/>
  <c r="G19236" i="2"/>
  <c r="G1322" i="2"/>
  <c r="G13414" i="2"/>
  <c r="G7604" i="2"/>
  <c r="G11914" i="2"/>
  <c r="G15205" i="2"/>
  <c r="G18487" i="2"/>
  <c r="G8494" i="2"/>
  <c r="G5732" i="2"/>
  <c r="G7899" i="2"/>
  <c r="G11514" i="2"/>
  <c r="G11408" i="2"/>
  <c r="G6960" i="2"/>
  <c r="G6994" i="2"/>
  <c r="G13607" i="2"/>
  <c r="G3695" i="2"/>
  <c r="G9352" i="2"/>
  <c r="G18388" i="2"/>
  <c r="G8301" i="2"/>
  <c r="G12511" i="2"/>
  <c r="G1890" i="2"/>
  <c r="G14797" i="2"/>
  <c r="G3677" i="2"/>
  <c r="G4244" i="2"/>
  <c r="G4192" i="2"/>
  <c r="G15577" i="2"/>
  <c r="G19975" i="2"/>
  <c r="G7839" i="2"/>
  <c r="G9342" i="2"/>
  <c r="G4664" i="2"/>
  <c r="G10707" i="2"/>
  <c r="G9033" i="2"/>
  <c r="G10265" i="2"/>
  <c r="G922" i="2"/>
  <c r="G13474" i="2"/>
  <c r="G18692" i="2"/>
  <c r="G4218" i="2"/>
  <c r="G10976" i="2"/>
  <c r="G17437" i="2"/>
  <c r="G13843" i="2"/>
  <c r="G6390" i="2"/>
  <c r="G5338" i="2"/>
  <c r="G17944" i="2"/>
  <c r="G3230" i="2"/>
  <c r="G17498" i="2"/>
  <c r="G653" i="2"/>
  <c r="G14172" i="2"/>
  <c r="G2704" i="2"/>
  <c r="G14418" i="2"/>
  <c r="G4982" i="2"/>
  <c r="G2885" i="2"/>
  <c r="G3312" i="2"/>
  <c r="G7349" i="2"/>
  <c r="G2558" i="2"/>
  <c r="G11551" i="2"/>
  <c r="G15379" i="2"/>
  <c r="G13015" i="2"/>
  <c r="G8225" i="2"/>
  <c r="G19444" i="2"/>
  <c r="G1875" i="2"/>
  <c r="G10700" i="2"/>
  <c r="G1036" i="2"/>
  <c r="G6690" i="2"/>
  <c r="G15704" i="2"/>
  <c r="G10440" i="2"/>
  <c r="G11294" i="2"/>
  <c r="G13041" i="2"/>
  <c r="G11597" i="2"/>
  <c r="G8065" i="2"/>
  <c r="G11650" i="2"/>
  <c r="G18706" i="2"/>
  <c r="G14852" i="2"/>
  <c r="G634" i="2"/>
  <c r="G1512" i="2"/>
  <c r="G5635" i="2"/>
  <c r="G7247" i="2"/>
  <c r="G18915" i="2"/>
  <c r="G6766" i="2"/>
  <c r="G1030" i="2"/>
  <c r="G9838" i="2"/>
  <c r="G10159" i="2"/>
  <c r="G737" i="2"/>
  <c r="G7045" i="2"/>
  <c r="G1866" i="2"/>
  <c r="G12282" i="2"/>
  <c r="G14259" i="2"/>
  <c r="G4721" i="2"/>
  <c r="G8370" i="2"/>
  <c r="G13774" i="2"/>
  <c r="G17668" i="2"/>
  <c r="G11346" i="2"/>
  <c r="G4887" i="2"/>
  <c r="G6821" i="2"/>
  <c r="G3911" i="2"/>
  <c r="G9514" i="2"/>
  <c r="G19852" i="2"/>
  <c r="G16043" i="2"/>
  <c r="G1899" i="2"/>
  <c r="G5367" i="2"/>
  <c r="G16196" i="2"/>
  <c r="G18354" i="2"/>
  <c r="G7868" i="2"/>
  <c r="G1819" i="2"/>
  <c r="G15324" i="2"/>
  <c r="G2756" i="2"/>
  <c r="G13803" i="2"/>
  <c r="G9522" i="2"/>
  <c r="G1367" i="2"/>
  <c r="G16231" i="2"/>
  <c r="G17974" i="2"/>
  <c r="G13600" i="2"/>
  <c r="G13708" i="2"/>
  <c r="G9168" i="2"/>
  <c r="G2002" i="2"/>
  <c r="G13913" i="2"/>
  <c r="G7983" i="2"/>
  <c r="G19209" i="2"/>
  <c r="G9153" i="2"/>
  <c r="G13633" i="2"/>
  <c r="G3591" i="2"/>
  <c r="G12515" i="2"/>
  <c r="G12548" i="2"/>
  <c r="G13188" i="2"/>
  <c r="G2396" i="2"/>
  <c r="G17684" i="2"/>
  <c r="G19208" i="2"/>
  <c r="G14705" i="2"/>
  <c r="G10125" i="2"/>
  <c r="G17925" i="2"/>
  <c r="G19850" i="2"/>
  <c r="G9490" i="2"/>
  <c r="G2987" i="2"/>
  <c r="G15315" i="2"/>
  <c r="G993" i="2"/>
  <c r="G3423" i="2"/>
  <c r="G3511" i="2"/>
  <c r="G2868" i="2"/>
  <c r="G16195" i="2"/>
  <c r="G12787" i="2"/>
  <c r="G3563" i="2"/>
  <c r="G1170" i="2"/>
  <c r="G1791" i="2"/>
  <c r="G16087" i="2"/>
  <c r="G9403" i="2"/>
  <c r="G1469" i="2"/>
  <c r="G18771" i="2"/>
  <c r="G16510" i="2"/>
  <c r="G1220" i="2"/>
  <c r="G12806" i="2"/>
  <c r="G6059" i="2"/>
  <c r="G18084" i="2"/>
  <c r="G5888" i="2"/>
  <c r="G19684" i="2"/>
  <c r="G5357" i="2"/>
  <c r="G18138" i="2"/>
  <c r="G8530" i="2"/>
  <c r="G12676" i="2"/>
  <c r="G5335" i="2"/>
  <c r="G14975" i="2"/>
  <c r="G12875" i="2"/>
  <c r="G2559" i="2"/>
  <c r="G6257" i="2"/>
  <c r="G3844" i="2"/>
  <c r="G16621" i="2"/>
  <c r="G15929" i="2"/>
  <c r="G19847" i="2"/>
  <c r="G17875" i="2"/>
  <c r="G3644" i="2"/>
  <c r="G13709" i="2"/>
  <c r="G16601" i="2"/>
  <c r="G47" i="2"/>
  <c r="G16693" i="2"/>
  <c r="G1773" i="2"/>
  <c r="G2458" i="2"/>
  <c r="G413" i="2"/>
  <c r="G765" i="2"/>
  <c r="G12061" i="2"/>
  <c r="G18730" i="2"/>
  <c r="G10945" i="2"/>
  <c r="G14535" i="2"/>
  <c r="G722" i="2"/>
  <c r="G15038" i="2"/>
  <c r="G12450" i="2"/>
  <c r="G2251" i="2"/>
  <c r="G5541" i="2"/>
  <c r="G6923" i="2"/>
  <c r="G18928" i="2"/>
  <c r="G10078" i="2"/>
  <c r="G12467" i="2"/>
  <c r="G18485" i="2"/>
  <c r="G17269" i="2"/>
  <c r="G8536" i="2"/>
  <c r="G6673" i="2"/>
  <c r="G12690" i="2"/>
  <c r="G16770" i="2"/>
  <c r="G8411" i="2"/>
  <c r="G12734" i="2"/>
  <c r="G5919" i="2"/>
  <c r="G5295" i="2"/>
  <c r="G7360" i="2"/>
  <c r="G7036" i="2"/>
  <c r="G8691" i="2"/>
  <c r="G9806" i="2"/>
  <c r="G19848" i="2"/>
  <c r="G13587" i="2"/>
  <c r="G14258" i="2"/>
  <c r="G4683" i="2"/>
  <c r="G11820" i="2"/>
  <c r="G10184" i="2"/>
  <c r="G19454" i="2"/>
  <c r="G7346" i="2"/>
  <c r="G8626" i="2"/>
  <c r="G17751" i="2"/>
  <c r="G7875" i="2"/>
  <c r="G1114" i="2"/>
  <c r="G6892" i="2"/>
  <c r="G19669" i="2"/>
  <c r="G11519" i="2"/>
  <c r="G8767" i="2"/>
  <c r="G1152" i="2"/>
  <c r="G4042" i="2"/>
  <c r="G2064" i="2"/>
  <c r="G4040" i="2"/>
  <c r="G1479" i="2"/>
  <c r="G13567" i="2"/>
  <c r="G9274" i="2"/>
  <c r="G8639" i="2"/>
  <c r="G14927" i="2"/>
  <c r="G3499" i="2"/>
  <c r="G6715" i="2"/>
  <c r="G13741" i="2"/>
  <c r="G8321" i="2"/>
  <c r="G16801" i="2"/>
  <c r="G12522" i="2"/>
  <c r="G7730" i="2"/>
  <c r="G9582" i="2"/>
  <c r="G2663" i="2"/>
  <c r="G14455" i="2"/>
  <c r="G16389" i="2"/>
  <c r="G7589" i="2"/>
  <c r="G16100" i="2"/>
  <c r="G3996" i="2"/>
  <c r="G18245" i="2"/>
  <c r="G12641" i="2"/>
  <c r="G7468" i="2"/>
  <c r="G5050" i="2"/>
  <c r="G2063" i="2"/>
  <c r="G6191" i="2"/>
  <c r="G873" i="2"/>
  <c r="G16295" i="2"/>
  <c r="G16442" i="2"/>
  <c r="G7870" i="2"/>
  <c r="G10344" i="2"/>
  <c r="G19589" i="2"/>
  <c r="G3920" i="2"/>
  <c r="G5204" i="2"/>
  <c r="G16260" i="2"/>
  <c r="G18244" i="2"/>
  <c r="G13963" i="2"/>
  <c r="G2440" i="2"/>
  <c r="G18068" i="2"/>
  <c r="G1491" i="2"/>
  <c r="G4120" i="2"/>
  <c r="G6724" i="2"/>
  <c r="G9148" i="2"/>
  <c r="G17913" i="2"/>
  <c r="G11867" i="2"/>
  <c r="G14712" i="2"/>
  <c r="G10825" i="2"/>
  <c r="G18814" i="2"/>
  <c r="G1458" i="2"/>
  <c r="G5594" i="2"/>
  <c r="G3149" i="2"/>
  <c r="G12885" i="2"/>
  <c r="G19775" i="2"/>
  <c r="G19879" i="2"/>
  <c r="G8826" i="2"/>
  <c r="G10840" i="2"/>
  <c r="G14046" i="2"/>
  <c r="G17583" i="2"/>
  <c r="G15084" i="2"/>
  <c r="G7975" i="2"/>
  <c r="G11146" i="2"/>
  <c r="G5936" i="2"/>
  <c r="G7398" i="2"/>
  <c r="G3799" i="2"/>
  <c r="G8040" i="2"/>
  <c r="G1147" i="2"/>
  <c r="G13857" i="2"/>
  <c r="G7623" i="2"/>
  <c r="G15625" i="2"/>
  <c r="G12855" i="2"/>
  <c r="G12589" i="2"/>
  <c r="G7364" i="2"/>
  <c r="G16158" i="2"/>
  <c r="G6751" i="2"/>
  <c r="G2641" i="2"/>
  <c r="G8236" i="2"/>
  <c r="G9887" i="2"/>
  <c r="G2395" i="2"/>
  <c r="G7911" i="2"/>
  <c r="G15889" i="2"/>
  <c r="G17642" i="2"/>
  <c r="G9771" i="2"/>
  <c r="G13674" i="2"/>
  <c r="G3891" i="2"/>
  <c r="G9031" i="2"/>
  <c r="G19039" i="2"/>
  <c r="G15959" i="2"/>
  <c r="G10928" i="2"/>
  <c r="G13495" i="2"/>
  <c r="G11018" i="2"/>
  <c r="G5699" i="2"/>
  <c r="G12098" i="2"/>
  <c r="G9762" i="2"/>
  <c r="G19433" i="2"/>
  <c r="G2761" i="2"/>
  <c r="G15839" i="2"/>
  <c r="G4929" i="2"/>
  <c r="G9007" i="2"/>
  <c r="G661" i="2"/>
  <c r="G14658" i="2"/>
  <c r="G7474" i="2"/>
  <c r="G9473" i="2"/>
  <c r="G19306" i="2"/>
  <c r="G2480" i="2"/>
  <c r="G8135" i="2"/>
  <c r="G7581" i="2"/>
  <c r="G18017" i="2"/>
  <c r="G14141" i="2"/>
  <c r="G9753" i="2"/>
  <c r="G15375" i="2"/>
  <c r="G9300" i="2"/>
  <c r="G16466" i="2"/>
  <c r="G13496" i="2"/>
  <c r="G1206" i="2"/>
  <c r="G288" i="2"/>
  <c r="G6660" i="2"/>
  <c r="G2333" i="2"/>
  <c r="G9962" i="2"/>
  <c r="G3097" i="2"/>
  <c r="G4046" i="2"/>
  <c r="G3231" i="2"/>
  <c r="G18282" i="2"/>
  <c r="G4548" i="2"/>
  <c r="G5035" i="2"/>
  <c r="G18997" i="2"/>
  <c r="G9307" i="2"/>
  <c r="G18610" i="2"/>
  <c r="G19717" i="2"/>
  <c r="G3808" i="2"/>
  <c r="G14875" i="2"/>
  <c r="G9038" i="2"/>
  <c r="G1614" i="2"/>
  <c r="G5480" i="2"/>
  <c r="G13139" i="2"/>
  <c r="G14779" i="2"/>
  <c r="G12889" i="2"/>
  <c r="G224" i="2"/>
  <c r="G12748" i="2"/>
  <c r="G10657" i="2"/>
  <c r="G19935" i="2"/>
  <c r="G12579" i="2"/>
  <c r="G6620" i="2"/>
  <c r="G11857" i="2"/>
  <c r="G3076" i="2"/>
  <c r="G17620" i="2"/>
  <c r="G14271" i="2"/>
  <c r="G17799" i="2"/>
  <c r="G2790" i="2"/>
  <c r="G29" i="2"/>
  <c r="G2336" i="2"/>
  <c r="G19898" i="2"/>
  <c r="G17807" i="2"/>
  <c r="G16352" i="2"/>
  <c r="G1514" i="2"/>
  <c r="G17359" i="2"/>
  <c r="G5605" i="2"/>
  <c r="G9322" i="2"/>
  <c r="G2753" i="2"/>
  <c r="G15560" i="2"/>
  <c r="G12818" i="2"/>
  <c r="G1590" i="2"/>
  <c r="G14697" i="2"/>
  <c r="G7703" i="2"/>
  <c r="G901" i="2"/>
  <c r="G1073" i="2"/>
  <c r="G17507" i="2"/>
  <c r="G8662" i="2"/>
  <c r="G9389" i="2"/>
  <c r="G10984" i="2"/>
  <c r="G17759" i="2"/>
  <c r="G1587" i="2"/>
  <c r="G10270" i="2"/>
  <c r="G5228" i="2"/>
  <c r="G4191" i="2"/>
  <c r="G5320" i="2"/>
  <c r="G12891" i="2"/>
  <c r="G8266" i="2"/>
  <c r="G6753" i="2"/>
  <c r="G19183" i="2"/>
  <c r="G10164" i="2"/>
  <c r="G11260" i="2"/>
  <c r="G12146" i="2"/>
  <c r="G10913" i="2"/>
  <c r="G4003" i="2"/>
  <c r="G2250" i="2"/>
  <c r="G7177" i="2"/>
  <c r="G8441" i="2"/>
  <c r="G1043" i="2"/>
  <c r="G15919" i="2"/>
  <c r="G2735" i="2"/>
  <c r="G17376" i="2"/>
  <c r="G3236" i="2"/>
  <c r="G2199" i="2"/>
  <c r="G12639" i="2"/>
  <c r="G9064" i="2"/>
  <c r="G15791" i="2"/>
  <c r="G9510" i="2"/>
  <c r="G13504" i="2"/>
  <c r="G12367" i="2"/>
  <c r="G18309" i="2"/>
  <c r="G462" i="2"/>
  <c r="G6625" i="2"/>
  <c r="G13782" i="2"/>
  <c r="G8693" i="2"/>
  <c r="G7307" i="2"/>
  <c r="G14752" i="2"/>
  <c r="G1137" i="2"/>
  <c r="G9903" i="2"/>
  <c r="G10263" i="2"/>
  <c r="G4057" i="2"/>
  <c r="G810" i="2"/>
  <c r="G2168" i="2"/>
  <c r="G18267" i="2"/>
  <c r="G4189" i="2"/>
  <c r="G4595" i="2"/>
  <c r="G281" i="2"/>
  <c r="G14761" i="2"/>
  <c r="G6870" i="2"/>
  <c r="G18313" i="2"/>
  <c r="G4853" i="2"/>
  <c r="G4253" i="2"/>
  <c r="G1636" i="2"/>
  <c r="G4916" i="2"/>
  <c r="G2523" i="2"/>
  <c r="G17120" i="2"/>
  <c r="G4169" i="2"/>
  <c r="G6245" i="2"/>
  <c r="G8092" i="2"/>
  <c r="G5639" i="2"/>
  <c r="G17914" i="2"/>
  <c r="G19998" i="2"/>
  <c r="G18716" i="2"/>
  <c r="G4740" i="2"/>
  <c r="G2466" i="2"/>
  <c r="G8950" i="2"/>
  <c r="G7426" i="2"/>
  <c r="G6338" i="2"/>
  <c r="G15195" i="2"/>
  <c r="G3593" i="2"/>
  <c r="G17325" i="2"/>
  <c r="G18690" i="2"/>
  <c r="G2593" i="2"/>
  <c r="G17766" i="2"/>
  <c r="G4449" i="2"/>
  <c r="G680" i="2"/>
  <c r="G15769" i="2"/>
  <c r="G6075" i="2"/>
  <c r="G11765" i="2"/>
  <c r="G4895" i="2"/>
  <c r="G17952" i="2"/>
  <c r="G17627" i="2"/>
  <c r="G529" i="2"/>
  <c r="G1441" i="2"/>
  <c r="G3151" i="2"/>
  <c r="G5797" i="2"/>
  <c r="G1661" i="2"/>
  <c r="G19895" i="2"/>
  <c r="G16945" i="2"/>
  <c r="G4288" i="2"/>
  <c r="G15374" i="2"/>
  <c r="G7758" i="2"/>
  <c r="G7938" i="2"/>
  <c r="G13400" i="2"/>
  <c r="G25" i="2"/>
  <c r="G6845" i="2"/>
  <c r="G19216" i="2"/>
  <c r="G15264" i="2"/>
  <c r="G2262" i="2"/>
  <c r="G16186" i="2"/>
  <c r="G2134" i="2"/>
  <c r="G10255" i="2"/>
  <c r="G11868" i="2"/>
  <c r="G8299" i="2"/>
  <c r="G2023" i="2"/>
  <c r="G19942" i="2"/>
  <c r="G7315" i="2"/>
  <c r="G14539" i="2"/>
  <c r="G18005" i="2"/>
  <c r="G12603" i="2"/>
  <c r="G6446" i="2"/>
  <c r="G1871" i="2"/>
  <c r="G436" i="2"/>
  <c r="G11803" i="2"/>
  <c r="G5122" i="2"/>
  <c r="G14331" i="2"/>
  <c r="G12849" i="2"/>
  <c r="G19232" i="2"/>
  <c r="G15240" i="2"/>
  <c r="G13699" i="2"/>
  <c r="G8493" i="2"/>
  <c r="G13260" i="2"/>
  <c r="G1609" i="2"/>
  <c r="G4163" i="2"/>
  <c r="G10661" i="2"/>
  <c r="G15174" i="2"/>
  <c r="G7358" i="2"/>
  <c r="G13508" i="2"/>
  <c r="G16714" i="2"/>
  <c r="G12012" i="2"/>
  <c r="G12850" i="2"/>
  <c r="G2648" i="2"/>
  <c r="G19466" i="2"/>
  <c r="G7666" i="2"/>
  <c r="G1519" i="2"/>
  <c r="G1721" i="2"/>
  <c r="G15359" i="2"/>
  <c r="G19061" i="2"/>
  <c r="G4223" i="2"/>
  <c r="G5420" i="2"/>
  <c r="G6675" i="2"/>
  <c r="G18943" i="2"/>
  <c r="G1345" i="2"/>
  <c r="G9668" i="2"/>
  <c r="G1537" i="2"/>
  <c r="G2969" i="2"/>
  <c r="G8422" i="2"/>
  <c r="G6937" i="2"/>
  <c r="G16174" i="2"/>
  <c r="G7058" i="2"/>
  <c r="G275" i="2"/>
  <c r="G13075" i="2"/>
  <c r="G9230" i="2"/>
  <c r="G1287" i="2"/>
  <c r="G5105" i="2"/>
  <c r="G13892" i="2"/>
  <c r="G1178" i="2"/>
  <c r="G5344" i="2"/>
  <c r="G13997" i="2"/>
  <c r="G4976" i="2"/>
  <c r="G1814" i="2"/>
  <c r="G18041" i="2"/>
  <c r="G15912" i="2"/>
  <c r="G10762" i="2"/>
  <c r="G12080" i="2"/>
  <c r="G8028" i="2"/>
  <c r="G8548" i="2"/>
  <c r="G16684" i="2"/>
  <c r="G11661" i="2"/>
  <c r="G12468" i="2"/>
  <c r="G4994" i="2"/>
  <c r="G11646" i="2"/>
  <c r="G5735" i="2"/>
  <c r="G18463" i="2"/>
  <c r="G5854" i="2"/>
  <c r="G18699" i="2"/>
  <c r="G18508" i="2"/>
  <c r="G4842" i="2"/>
  <c r="G4813" i="2"/>
  <c r="G10886" i="2"/>
  <c r="G8910" i="2"/>
  <c r="G4739" i="2"/>
  <c r="G11569" i="2"/>
  <c r="G14987" i="2"/>
  <c r="G16118" i="2"/>
  <c r="G1149" i="2"/>
  <c r="G13277" i="2"/>
  <c r="G4480" i="2"/>
  <c r="G12022" i="2"/>
  <c r="G4105" i="2"/>
  <c r="G5060" i="2"/>
  <c r="G7203" i="2"/>
  <c r="G16652" i="2"/>
  <c r="G8498" i="2"/>
  <c r="G15819" i="2"/>
  <c r="G9836" i="2"/>
  <c r="G10580" i="2"/>
  <c r="G7541" i="2"/>
  <c r="G19950" i="2"/>
  <c r="G13054" i="2"/>
  <c r="G15132" i="2"/>
  <c r="G3135" i="2"/>
  <c r="G17157" i="2"/>
  <c r="G15142" i="2"/>
  <c r="G9048" i="2"/>
  <c r="G18857" i="2"/>
  <c r="G9652" i="2"/>
  <c r="G8387" i="2"/>
  <c r="G11748" i="2"/>
  <c r="G19813" i="2"/>
  <c r="G9440" i="2"/>
  <c r="G6462" i="2"/>
  <c r="G4049" i="2"/>
  <c r="G18678" i="2"/>
  <c r="G12193" i="2"/>
  <c r="G18271" i="2"/>
  <c r="G5443" i="2"/>
  <c r="G7874" i="2"/>
  <c r="G3727" i="2"/>
  <c r="G2637" i="2"/>
  <c r="G9899" i="2"/>
  <c r="G8118" i="2"/>
  <c r="G1169" i="2"/>
  <c r="G8139" i="2"/>
  <c r="G9303" i="2"/>
  <c r="G14731" i="2"/>
  <c r="G11189" i="2"/>
  <c r="G4611" i="2"/>
  <c r="G2261" i="2"/>
  <c r="G5107" i="2"/>
  <c r="G10480" i="2"/>
  <c r="G1042" i="2"/>
  <c r="G15957" i="2"/>
  <c r="G4667" i="2"/>
  <c r="G8330" i="2"/>
  <c r="G9859" i="2"/>
  <c r="G6946" i="2"/>
  <c r="G12163" i="2"/>
  <c r="G9711" i="2"/>
  <c r="G3057" i="2"/>
  <c r="G10694" i="2"/>
  <c r="G7021" i="2"/>
  <c r="G17130" i="2"/>
  <c r="G15783" i="2"/>
  <c r="G7847" i="2"/>
  <c r="G9110" i="2"/>
  <c r="G1339" i="2"/>
  <c r="G5456" i="2"/>
  <c r="G5077" i="2"/>
  <c r="G12427" i="2"/>
  <c r="G6451" i="2"/>
  <c r="G2436" i="2"/>
  <c r="G11993" i="2"/>
  <c r="G15804" i="2"/>
  <c r="G3305" i="2"/>
  <c r="G8377" i="2"/>
  <c r="G7308" i="2"/>
  <c r="G7216" i="2"/>
  <c r="G3379" i="2"/>
  <c r="G16959" i="2"/>
  <c r="G7470" i="2"/>
  <c r="G13376" i="2"/>
  <c r="G15226" i="2"/>
  <c r="G14874" i="2"/>
  <c r="G9067" i="2"/>
  <c r="G7731" i="2"/>
  <c r="G7637" i="2"/>
  <c r="G12531" i="2"/>
  <c r="G12170" i="2"/>
  <c r="G10997" i="2"/>
  <c r="G18837" i="2"/>
  <c r="G17050" i="2"/>
  <c r="G15044" i="2"/>
  <c r="G19837" i="2"/>
  <c r="G12790" i="2"/>
  <c r="G17643" i="2"/>
  <c r="G6931" i="2"/>
  <c r="G7987" i="2"/>
  <c r="G15417" i="2"/>
  <c r="G3119" i="2"/>
  <c r="G3747" i="2"/>
  <c r="G14354" i="2"/>
  <c r="G6256" i="2"/>
  <c r="G12484" i="2"/>
  <c r="G1260" i="2"/>
  <c r="G2385" i="2"/>
  <c r="G15262" i="2"/>
  <c r="G10807" i="2"/>
  <c r="G15187" i="2"/>
  <c r="G8613" i="2"/>
  <c r="G2794" i="2"/>
  <c r="G12428" i="2"/>
  <c r="G4759" i="2"/>
  <c r="G16031" i="2"/>
  <c r="G12120" i="2"/>
  <c r="G1086" i="2"/>
  <c r="G882" i="2"/>
  <c r="G3843" i="2"/>
  <c r="G10890" i="2"/>
  <c r="G11329" i="2"/>
  <c r="G5901" i="2"/>
  <c r="G14368" i="2"/>
  <c r="G3112" i="2"/>
  <c r="G1972" i="2"/>
  <c r="G15204" i="2"/>
  <c r="G8481" i="2"/>
  <c r="G15415" i="2"/>
  <c r="G15065" i="2"/>
  <c r="G16402" i="2"/>
  <c r="G10349" i="2"/>
  <c r="G12601" i="2"/>
  <c r="G10423" i="2"/>
  <c r="G9670" i="2"/>
  <c r="G1503" i="2"/>
  <c r="G1971" i="2"/>
  <c r="G16658" i="2"/>
  <c r="G2768" i="2"/>
  <c r="G17155" i="2"/>
  <c r="G12334" i="2"/>
  <c r="G14748" i="2"/>
  <c r="G12565" i="2"/>
  <c r="G15865" i="2"/>
  <c r="G19512" i="2"/>
  <c r="G15759" i="2"/>
  <c r="G12756" i="2"/>
  <c r="G7405" i="2"/>
  <c r="G4505" i="2"/>
  <c r="G3637" i="2"/>
  <c r="G8317" i="2"/>
  <c r="G9401" i="2"/>
  <c r="G5142" i="2"/>
  <c r="G5615" i="2"/>
  <c r="G10832" i="2"/>
  <c r="G7920" i="2"/>
  <c r="G4380" i="2"/>
  <c r="G15665" i="2"/>
  <c r="G5100" i="2"/>
  <c r="G6580" i="2"/>
  <c r="G6587" i="2"/>
  <c r="G18377" i="2"/>
  <c r="G9642" i="2"/>
  <c r="G13373" i="2"/>
  <c r="G4463" i="2"/>
  <c r="G16918" i="2"/>
  <c r="G9994" i="2"/>
  <c r="G13792" i="2"/>
  <c r="G7733" i="2"/>
  <c r="G5796" i="2"/>
  <c r="G1705" i="2"/>
  <c r="G15390" i="2"/>
  <c r="G5921" i="2"/>
  <c r="G5034" i="2"/>
  <c r="G5649" i="2"/>
  <c r="G18996" i="2"/>
  <c r="G2174" i="2"/>
  <c r="G16904" i="2"/>
  <c r="G4072" i="2"/>
  <c r="G3866" i="2"/>
  <c r="G8248" i="2"/>
  <c r="G324" i="2"/>
  <c r="G5555" i="2"/>
  <c r="G2636" i="2"/>
  <c r="G4708" i="2"/>
  <c r="G17417" i="2"/>
  <c r="G1059" i="2"/>
  <c r="G8088" i="2"/>
  <c r="G18230" i="2"/>
  <c r="G456" i="2"/>
  <c r="G19799" i="2"/>
  <c r="G12507" i="2"/>
  <c r="G5430" i="2"/>
  <c r="G1314" i="2"/>
  <c r="G1747" i="2"/>
  <c r="G16833" i="2"/>
  <c r="G12213" i="2"/>
  <c r="G10691" i="2"/>
  <c r="G5633" i="2"/>
  <c r="G16628" i="2"/>
  <c r="G15076" i="2"/>
  <c r="G8123" i="2"/>
  <c r="G13831" i="2"/>
  <c r="G19595" i="2"/>
  <c r="G4969" i="2"/>
  <c r="G13494" i="2"/>
  <c r="G12909" i="2"/>
  <c r="G12586" i="2"/>
  <c r="G13809" i="2"/>
  <c r="G325" i="2"/>
  <c r="G4901" i="2"/>
  <c r="G18181" i="2"/>
  <c r="G8621" i="2"/>
  <c r="G12987" i="2"/>
  <c r="G19050" i="2"/>
  <c r="G18983" i="2"/>
  <c r="G4879" i="2"/>
  <c r="G18415" i="2"/>
  <c r="G14899" i="2"/>
  <c r="G112" i="2"/>
  <c r="G7129" i="2"/>
  <c r="G17275" i="2"/>
  <c r="G11382" i="2"/>
  <c r="G16718" i="2"/>
  <c r="G15402" i="2"/>
  <c r="G6171" i="2"/>
  <c r="G97" i="2"/>
  <c r="G7820" i="2"/>
  <c r="G8511" i="2"/>
  <c r="G14393" i="2"/>
  <c r="G5539" i="2"/>
  <c r="G1695" i="2"/>
  <c r="G4106" i="2"/>
  <c r="G5949" i="2"/>
  <c r="G11889" i="2"/>
  <c r="G19695" i="2"/>
  <c r="G11723" i="2"/>
  <c r="G4972" i="2"/>
  <c r="G4855" i="2"/>
  <c r="G5163" i="2"/>
  <c r="G7560" i="2"/>
  <c r="G18147" i="2"/>
  <c r="G18197" i="2"/>
  <c r="G7562" i="2"/>
  <c r="G14885" i="2"/>
  <c r="G13005" i="2"/>
  <c r="G3614" i="2"/>
  <c r="G3017" i="2"/>
  <c r="G12322" i="2"/>
  <c r="G9884" i="2"/>
  <c r="G14129" i="2"/>
  <c r="G10292" i="2"/>
  <c r="G8497" i="2"/>
  <c r="G9049" i="2"/>
  <c r="G6663" i="2"/>
  <c r="G9104" i="2"/>
  <c r="G10421" i="2"/>
  <c r="G12380" i="2"/>
  <c r="G144" i="2"/>
  <c r="G3991" i="2"/>
  <c r="G11344" i="2"/>
  <c r="G9236" i="2"/>
  <c r="G14940" i="2"/>
  <c r="G1769" i="2"/>
  <c r="G14843" i="2"/>
  <c r="G5434" i="2"/>
  <c r="G15306" i="2"/>
  <c r="G16835" i="2"/>
  <c r="G15275" i="2"/>
  <c r="G19992" i="2"/>
  <c r="G15427" i="2"/>
  <c r="G4546" i="2"/>
  <c r="G10718" i="2"/>
  <c r="G17364" i="2"/>
  <c r="G4908" i="2"/>
  <c r="G6976" i="2"/>
  <c r="G2734" i="2"/>
  <c r="G15502" i="2"/>
  <c r="G2812" i="2"/>
  <c r="G14392" i="2"/>
  <c r="G2306" i="2"/>
  <c r="G4094" i="2"/>
  <c r="G7808" i="2"/>
  <c r="G13698" i="2"/>
  <c r="G10086" i="2"/>
  <c r="G1361" i="2"/>
  <c r="G4945" i="2"/>
  <c r="G13672" i="2"/>
  <c r="G16011" i="2"/>
  <c r="G14483" i="2"/>
  <c r="G12315" i="2"/>
  <c r="G3881" i="2"/>
  <c r="G14530" i="2"/>
  <c r="G5084" i="2"/>
  <c r="G2898" i="2"/>
  <c r="G2815" i="2"/>
  <c r="G16122" i="2"/>
  <c r="G11430" i="2"/>
  <c r="G14737" i="2"/>
  <c r="G6555" i="2"/>
  <c r="G1464" i="2"/>
  <c r="G6039" i="2"/>
  <c r="G12293" i="2"/>
  <c r="G13435" i="2"/>
  <c r="G1325" i="2"/>
  <c r="G5495" i="2"/>
  <c r="G7039" i="2"/>
  <c r="G7223" i="2"/>
  <c r="G13115" i="2"/>
  <c r="G7900" i="2"/>
  <c r="G14861" i="2"/>
  <c r="G12189" i="2"/>
  <c r="G3099" i="2"/>
  <c r="G17629" i="2"/>
  <c r="G2968" i="2"/>
  <c r="G9585" i="2"/>
  <c r="G9248" i="2"/>
  <c r="G5827" i="2"/>
  <c r="G651" i="2"/>
  <c r="G6309" i="2"/>
  <c r="G17549" i="2"/>
  <c r="G19197" i="2"/>
  <c r="G7016" i="2"/>
  <c r="G9976" i="2"/>
  <c r="G16943" i="2"/>
  <c r="G13614" i="2"/>
  <c r="G18445" i="2"/>
  <c r="G2769" i="2"/>
  <c r="G16752" i="2"/>
  <c r="G7376" i="2"/>
  <c r="G16900" i="2"/>
  <c r="G4156" i="2"/>
  <c r="G13099" i="2"/>
  <c r="G11558" i="2"/>
  <c r="G11829" i="2"/>
  <c r="G10031" i="2"/>
  <c r="G14845" i="2"/>
  <c r="G8952" i="2"/>
  <c r="G8232" i="2"/>
  <c r="G4829" i="2"/>
  <c r="G6081" i="2"/>
  <c r="G695" i="2"/>
  <c r="G1451" i="2"/>
  <c r="G15167" i="2"/>
  <c r="G11727" i="2"/>
  <c r="G3495" i="2"/>
  <c r="G5755" i="2"/>
  <c r="G2939" i="2"/>
  <c r="G3498" i="2"/>
  <c r="G5023" i="2"/>
  <c r="G1183" i="2"/>
  <c r="G15296" i="2"/>
  <c r="G13961" i="2"/>
  <c r="G4826" i="2"/>
  <c r="G16175" i="2"/>
  <c r="G12182" i="2"/>
  <c r="G12575" i="2"/>
  <c r="G17186" i="2"/>
  <c r="G18756" i="2"/>
  <c r="G17576" i="2"/>
  <c r="G6247" i="2"/>
  <c r="G32" i="2"/>
  <c r="G4137" i="2"/>
  <c r="G4818" i="2"/>
  <c r="G17886" i="2"/>
  <c r="G12478" i="2"/>
  <c r="G14704" i="2"/>
  <c r="G9415" i="2"/>
  <c r="G6956" i="2"/>
  <c r="G9152" i="2"/>
  <c r="G14482" i="2"/>
  <c r="G5683" i="2"/>
  <c r="G5977" i="2"/>
  <c r="G11270" i="2"/>
  <c r="G1470" i="2"/>
  <c r="G9630" i="2"/>
  <c r="G8009" i="2"/>
  <c r="G8320" i="2"/>
  <c r="G9494" i="2"/>
  <c r="G14464" i="2"/>
  <c r="G2201" i="2"/>
  <c r="G11245" i="2"/>
  <c r="G19328" i="2"/>
  <c r="G5872" i="2"/>
  <c r="G19351" i="2"/>
  <c r="G1334" i="2"/>
  <c r="G9767" i="2"/>
  <c r="G2205" i="2"/>
  <c r="G7213" i="2"/>
  <c r="G6686" i="2"/>
  <c r="G1533" i="2"/>
  <c r="G9435" i="2"/>
  <c r="G5826" i="2"/>
  <c r="G7563" i="2"/>
  <c r="G13286" i="2"/>
  <c r="G7457" i="2"/>
  <c r="G19547" i="2"/>
  <c r="G7440" i="2"/>
  <c r="G6192" i="2"/>
  <c r="G7851" i="2"/>
  <c r="G7935" i="2"/>
  <c r="G506" i="2"/>
  <c r="G3949" i="2"/>
  <c r="G5449" i="2"/>
  <c r="G14396" i="2"/>
  <c r="G7645" i="2"/>
  <c r="G7549" i="2"/>
  <c r="G16448" i="2"/>
  <c r="G5037" i="2"/>
  <c r="G12696" i="2"/>
  <c r="G2858" i="2"/>
  <c r="G7047" i="2"/>
  <c r="G912" i="2"/>
  <c r="G13191" i="2"/>
  <c r="G6458" i="2"/>
  <c r="G2908" i="2"/>
  <c r="G13726" i="2"/>
  <c r="G18021" i="2"/>
  <c r="G8846" i="2"/>
  <c r="G14487" i="2"/>
  <c r="G123" i="2"/>
  <c r="G8669" i="2"/>
  <c r="G6693" i="2"/>
  <c r="G5757" i="2"/>
  <c r="G5674" i="2"/>
  <c r="G18358" i="2"/>
  <c r="G283" i="2"/>
  <c r="G1330" i="2"/>
  <c r="G3981" i="2"/>
  <c r="G16557" i="2"/>
  <c r="G2103" i="2"/>
  <c r="G2330" i="2"/>
  <c r="G17942" i="2"/>
  <c r="G10744" i="2"/>
  <c r="G7281" i="2"/>
  <c r="G15292" i="2"/>
  <c r="G4731" i="2"/>
  <c r="G16774" i="2"/>
  <c r="G14268" i="2"/>
  <c r="G8174" i="2"/>
  <c r="G7165" i="2"/>
  <c r="G18268" i="2"/>
  <c r="G19340" i="2"/>
  <c r="G7568" i="2"/>
  <c r="G5395" i="2"/>
  <c r="G7112" i="2"/>
  <c r="G3132" i="2"/>
  <c r="G7861" i="2"/>
  <c r="G14924" i="2"/>
  <c r="G8398" i="2"/>
  <c r="G10023" i="2"/>
  <c r="G8004" i="2"/>
  <c r="G4402" i="2"/>
  <c r="G6745" i="2"/>
  <c r="G16727" i="2"/>
  <c r="G2995" i="2"/>
  <c r="G10237" i="2"/>
  <c r="G1542" i="2"/>
  <c r="G12619" i="2"/>
  <c r="G14986" i="2"/>
  <c r="G16099" i="2"/>
  <c r="G12001" i="2"/>
  <c r="G12892" i="2"/>
  <c r="G457" i="2"/>
  <c r="G2678" i="2"/>
  <c r="G17967" i="2"/>
  <c r="G13186" i="2"/>
  <c r="G356" i="2"/>
  <c r="G1495" i="2"/>
  <c r="G5358" i="2"/>
  <c r="G1388" i="2"/>
  <c r="G13575" i="2"/>
  <c r="G17183" i="2"/>
  <c r="G1139" i="2"/>
  <c r="G16346" i="2"/>
  <c r="G16128" i="2"/>
  <c r="G468" i="2"/>
  <c r="G12969" i="2"/>
  <c r="G9696" i="2"/>
  <c r="G6576" i="2"/>
  <c r="G18341" i="2"/>
  <c r="G5021" i="2"/>
  <c r="G11268" i="2"/>
  <c r="G15537" i="2"/>
  <c r="G4284" i="2"/>
  <c r="G11323" i="2"/>
  <c r="G2788" i="2"/>
  <c r="G14182" i="2"/>
  <c r="G18322" i="2"/>
  <c r="G7003" i="2"/>
  <c r="G10749" i="2"/>
  <c r="G7290" i="2"/>
  <c r="G7912" i="2"/>
  <c r="G730" i="2"/>
  <c r="G12960" i="2"/>
  <c r="G13243" i="2"/>
  <c r="G17172" i="2"/>
  <c r="G4070" i="2"/>
  <c r="G2574" i="2"/>
  <c r="G16418" i="2"/>
  <c r="G15906" i="2"/>
  <c r="G5072" i="2"/>
  <c r="G8445" i="2"/>
  <c r="G14389" i="2"/>
  <c r="G15238" i="2"/>
  <c r="G3925" i="2"/>
  <c r="G15940" i="2"/>
  <c r="G1188" i="2"/>
  <c r="G13880" i="2"/>
  <c r="G9464" i="2"/>
  <c r="G9620" i="2"/>
  <c r="G10361" i="2"/>
  <c r="G12413" i="2"/>
  <c r="G13852" i="2"/>
  <c r="G5814" i="2"/>
  <c r="G645" i="2"/>
  <c r="G4483" i="2"/>
  <c r="G1547" i="2"/>
  <c r="G446" i="2"/>
  <c r="G7237" i="2"/>
  <c r="G18213" i="2"/>
  <c r="G14908" i="2"/>
  <c r="G6125" i="2"/>
  <c r="G8449" i="2"/>
  <c r="G3257" i="2"/>
  <c r="G12856" i="2"/>
  <c r="G6935" i="2"/>
  <c r="G16821" i="2"/>
  <c r="G15569" i="2"/>
  <c r="G19572" i="2"/>
  <c r="G4027" i="2"/>
  <c r="G16090" i="2"/>
  <c r="G4337" i="2"/>
  <c r="G8186" i="2"/>
  <c r="G5115" i="2"/>
  <c r="G7833" i="2"/>
  <c r="G16849" i="2"/>
  <c r="G5475" i="2"/>
  <c r="G11133" i="2"/>
  <c r="G14795" i="2"/>
  <c r="G7746" i="2"/>
  <c r="G495" i="2"/>
  <c r="G6196" i="2"/>
  <c r="G19276" i="2"/>
  <c r="G12324" i="2"/>
  <c r="G10591" i="2"/>
  <c r="G16205" i="2"/>
  <c r="G5658" i="2"/>
  <c r="G11724" i="2"/>
  <c r="G17173" i="2"/>
  <c r="G18335" i="2"/>
  <c r="G2930" i="2"/>
  <c r="G5579" i="2"/>
  <c r="G4377" i="2"/>
  <c r="G5149" i="2"/>
  <c r="G12055" i="2"/>
  <c r="G19831" i="2"/>
  <c r="G16191" i="2"/>
  <c r="G18452" i="2"/>
  <c r="G1504" i="2"/>
  <c r="G11873" i="2"/>
  <c r="G128" i="2"/>
  <c r="G17857" i="2"/>
  <c r="G10491" i="2"/>
  <c r="G17428" i="2"/>
  <c r="G19603" i="2"/>
  <c r="G13550" i="2"/>
  <c r="G19582" i="2"/>
  <c r="G12319" i="2"/>
  <c r="G11895" i="2"/>
  <c r="G118" i="2"/>
  <c r="G11848" i="2"/>
  <c r="G15870" i="2"/>
  <c r="G8911" i="2"/>
  <c r="G11022" i="2"/>
  <c r="G13957" i="2"/>
  <c r="G3600" i="2"/>
  <c r="G13276" i="2"/>
  <c r="G16469" i="2"/>
  <c r="G13627" i="2"/>
  <c r="G13629" i="2"/>
  <c r="G4385" i="2"/>
  <c r="G9984" i="2"/>
  <c r="G15582" i="2"/>
  <c r="G7949" i="2"/>
  <c r="G11903" i="2"/>
  <c r="G3156" i="2"/>
  <c r="G530" i="2"/>
  <c r="G10566" i="2"/>
  <c r="G647" i="2"/>
  <c r="G15130" i="2"/>
  <c r="G13294" i="2"/>
  <c r="G187" i="2"/>
  <c r="G2589" i="2"/>
  <c r="G6792" i="2"/>
  <c r="G7363" i="2"/>
  <c r="G6531" i="2"/>
  <c r="G19526" i="2"/>
  <c r="G9158" i="2"/>
  <c r="G6193" i="2"/>
  <c r="G12872" i="2"/>
  <c r="G12537" i="2"/>
  <c r="G12985" i="2"/>
  <c r="G10388" i="2"/>
  <c r="G7219" i="2"/>
  <c r="G895" i="2"/>
  <c r="G3954" i="2"/>
  <c r="G14584" i="2"/>
  <c r="G9037" i="2"/>
  <c r="G14307" i="2"/>
  <c r="G18773" i="2"/>
  <c r="G7291" i="2"/>
  <c r="G11806" i="2"/>
  <c r="G2713" i="2"/>
  <c r="G2459" i="2"/>
  <c r="G5842" i="2"/>
  <c r="G8391" i="2"/>
  <c r="G15491" i="2"/>
  <c r="G7078" i="2"/>
  <c r="G11128" i="2"/>
  <c r="G17853" i="2"/>
  <c r="G17645" i="2"/>
  <c r="G15410" i="2"/>
  <c r="G18026" i="2"/>
  <c r="G15486" i="2"/>
  <c r="G8306" i="2"/>
  <c r="G14599" i="2"/>
  <c r="G4668" i="2"/>
  <c r="G1406" i="2"/>
  <c r="G7774" i="2"/>
  <c r="G15689" i="2"/>
  <c r="G17045" i="2"/>
  <c r="G6573" i="2"/>
  <c r="G12881" i="2"/>
  <c r="G17473" i="2"/>
  <c r="G13439" i="2"/>
  <c r="G19594" i="2"/>
  <c r="G5748" i="2"/>
  <c r="G1360" i="2"/>
  <c r="G11560" i="2"/>
  <c r="G614" i="2"/>
  <c r="G19077" i="2"/>
  <c r="G7690" i="2"/>
  <c r="G19681" i="2"/>
  <c r="G7272" i="2"/>
  <c r="G11669" i="2"/>
  <c r="G8532" i="2"/>
  <c r="G19404" i="2"/>
  <c r="G10478" i="2"/>
  <c r="G14763" i="2"/>
  <c r="G6295" i="2"/>
  <c r="G12448" i="2"/>
  <c r="G7502" i="2"/>
  <c r="G2881" i="2"/>
  <c r="G6082" i="2"/>
  <c r="G5195" i="2"/>
  <c r="G10472" i="2"/>
  <c r="G1187" i="2"/>
  <c r="G707" i="2"/>
  <c r="G12973" i="2"/>
  <c r="G828" i="2"/>
  <c r="G18950" i="2"/>
  <c r="G4260" i="2"/>
  <c r="G2190" i="2"/>
  <c r="G5317" i="2"/>
  <c r="G15055" i="2"/>
  <c r="G9549" i="2"/>
  <c r="G3373" i="2"/>
  <c r="G4318" i="2"/>
  <c r="G3972" i="2"/>
  <c r="G4543" i="2"/>
  <c r="G15644" i="2"/>
  <c r="G6624" i="2"/>
  <c r="G18575" i="2"/>
  <c r="G15613" i="2"/>
  <c r="G5119" i="2"/>
  <c r="G3535" i="2"/>
  <c r="G11847" i="2"/>
  <c r="G17522" i="2"/>
  <c r="G11127" i="2"/>
  <c r="G2937" i="2"/>
  <c r="G9053" i="2"/>
  <c r="G2512" i="2"/>
  <c r="G19872" i="2"/>
  <c r="G9210" i="2"/>
  <c r="G11671" i="2"/>
  <c r="G16085" i="2"/>
  <c r="G12034" i="2"/>
  <c r="G939" i="2"/>
  <c r="G1622" i="2"/>
  <c r="G12422" i="2"/>
  <c r="G14834" i="2"/>
  <c r="G571" i="2"/>
  <c r="G5533" i="2"/>
  <c r="G11963" i="2"/>
  <c r="G2483" i="2"/>
  <c r="G13216" i="2"/>
  <c r="G9076" i="2"/>
  <c r="G6211" i="2"/>
  <c r="G19055" i="2"/>
  <c r="G18968" i="2"/>
  <c r="G13632" i="2"/>
  <c r="G4970" i="2"/>
  <c r="G4295" i="2"/>
  <c r="G10001" i="2"/>
  <c r="G12178" i="2"/>
  <c r="G6708" i="2"/>
  <c r="G18738" i="2"/>
  <c r="G1915" i="2"/>
  <c r="G2843" i="2"/>
  <c r="G4599" i="2"/>
  <c r="G1110" i="2"/>
  <c r="G5595" i="2"/>
  <c r="G10751" i="2"/>
  <c r="G8627" i="2"/>
  <c r="G3180" i="2"/>
  <c r="G17144" i="2"/>
  <c r="G9789" i="2"/>
  <c r="G1829" i="2"/>
  <c r="G2664" i="2"/>
  <c r="G9928" i="2"/>
  <c r="G2286" i="2"/>
  <c r="G11452" i="2"/>
  <c r="G10730" i="2"/>
  <c r="G8620" i="2"/>
  <c r="G13907" i="2"/>
  <c r="G6399" i="2"/>
  <c r="G7586" i="2"/>
  <c r="G12138" i="2"/>
  <c r="G16033" i="2"/>
  <c r="G4586" i="2"/>
  <c r="G3671" i="2"/>
  <c r="G16068" i="2"/>
  <c r="G5254" i="2"/>
  <c r="G11116" i="2"/>
  <c r="G15318" i="2"/>
  <c r="G14096" i="2"/>
  <c r="G17739" i="2"/>
  <c r="G14476" i="2"/>
  <c r="G17896" i="2"/>
  <c r="G10205" i="2"/>
  <c r="G6932" i="2"/>
  <c r="G14135" i="2"/>
  <c r="G3256" i="2"/>
  <c r="G8124" i="2"/>
  <c r="G17079" i="2"/>
  <c r="G19161" i="2"/>
  <c r="G30" i="2"/>
  <c r="G13764" i="2"/>
  <c r="G18451" i="2"/>
  <c r="G5476" i="2"/>
  <c r="G6974" i="2"/>
  <c r="G17646" i="2"/>
  <c r="G7844" i="2"/>
  <c r="G17644" i="2"/>
  <c r="G5571" i="2"/>
  <c r="G3447" i="2"/>
  <c r="G1675" i="2"/>
  <c r="G8677" i="2"/>
  <c r="G5779" i="2"/>
  <c r="G2977" i="2"/>
  <c r="G19477" i="2"/>
  <c r="G17122" i="2"/>
  <c r="G42" i="2"/>
  <c r="G5281" i="2"/>
  <c r="G1255" i="2"/>
  <c r="G10085" i="2"/>
  <c r="G54" i="2"/>
  <c r="G13012" i="2"/>
  <c r="G14917" i="2"/>
  <c r="G17557" i="2"/>
  <c r="G2107" i="2"/>
  <c r="G9099" i="2"/>
  <c r="G6650" i="2"/>
  <c r="G6966" i="2"/>
  <c r="G13710" i="2"/>
  <c r="G13989" i="2"/>
  <c r="G3204" i="2"/>
  <c r="G15230" i="2"/>
  <c r="G7123" i="2"/>
  <c r="G17690" i="2"/>
  <c r="G3110" i="2"/>
  <c r="G2314" i="2"/>
  <c r="G1238" i="2"/>
  <c r="G3765" i="2"/>
  <c r="G4311" i="2"/>
  <c r="G1559" i="2"/>
  <c r="G658" i="2"/>
  <c r="G2397" i="2"/>
  <c r="G14811" i="2"/>
  <c r="G15206" i="2"/>
  <c r="G15160" i="2"/>
  <c r="G18413" i="2"/>
  <c r="G483" i="2"/>
  <c r="G15234" i="2"/>
  <c r="G4745" i="2"/>
  <c r="G7120" i="2"/>
  <c r="G7466" i="2"/>
  <c r="G2586" i="2"/>
  <c r="G12136" i="2"/>
  <c r="G9225" i="2"/>
  <c r="G11524" i="2"/>
  <c r="G12609" i="2"/>
  <c r="G10469" i="2"/>
  <c r="G5611" i="2"/>
  <c r="G8072" i="2"/>
  <c r="G6563" i="2"/>
  <c r="G2634" i="2"/>
  <c r="G7437" i="2"/>
  <c r="G533" i="2"/>
  <c r="G62" i="2"/>
  <c r="G3838" i="2"/>
  <c r="G4860" i="2"/>
  <c r="G15388" i="2"/>
  <c r="G5393" i="2"/>
  <c r="G19506" i="2"/>
  <c r="G17650" i="2"/>
  <c r="G5399" i="2"/>
  <c r="G19612" i="2"/>
  <c r="G15137" i="2"/>
  <c r="G8120" i="2"/>
  <c r="G89" i="2"/>
  <c r="G1202" i="2"/>
  <c r="G3686" i="2"/>
  <c r="G6294" i="2"/>
  <c r="G1893" i="2"/>
  <c r="G4904" i="2"/>
  <c r="G14030" i="2"/>
  <c r="G5734" i="2"/>
  <c r="G5340" i="2"/>
  <c r="G3769" i="2"/>
  <c r="G4030" i="2"/>
  <c r="G2025" i="2"/>
  <c r="G4251" i="2"/>
  <c r="G19060" i="2"/>
  <c r="G4604" i="2"/>
  <c r="G16707" i="2"/>
  <c r="G8291" i="2"/>
  <c r="G1927" i="2"/>
  <c r="G1430" i="2"/>
  <c r="G1289" i="2"/>
  <c r="G4594" i="2"/>
  <c r="G16585" i="2"/>
  <c r="G6024" i="2"/>
  <c r="G14157" i="2"/>
  <c r="G14953" i="2"/>
  <c r="G2605" i="2"/>
  <c r="G5837" i="2"/>
  <c r="G6334" i="2"/>
  <c r="G16595" i="2"/>
  <c r="G15503" i="2"/>
  <c r="G7401" i="2"/>
  <c r="G1069" i="2"/>
  <c r="G17733" i="2"/>
  <c r="G7930" i="2"/>
  <c r="G5345" i="2"/>
  <c r="G12267" i="2"/>
  <c r="G1128" i="2"/>
  <c r="G2656" i="2"/>
  <c r="G9416" i="2"/>
  <c r="G9315" i="2"/>
  <c r="G10578" i="2"/>
  <c r="G14365" i="2"/>
  <c r="G12131" i="2"/>
  <c r="G14235" i="2"/>
  <c r="G400" i="2"/>
  <c r="G12398" i="2"/>
  <c r="G927" i="2"/>
  <c r="G14079" i="2"/>
  <c r="G6844" i="2"/>
  <c r="G8623" i="2"/>
  <c r="G2020" i="2"/>
  <c r="G2375" i="2"/>
  <c r="G5036" i="2"/>
  <c r="G11328" i="2"/>
  <c r="G10404" i="2"/>
  <c r="G17212" i="2"/>
  <c r="G652" i="2"/>
  <c r="G16880" i="2"/>
  <c r="G17277" i="2"/>
  <c r="G3656" i="2"/>
  <c r="G193" i="2"/>
  <c r="G10605" i="2"/>
  <c r="G8976" i="2"/>
  <c r="G17308" i="2"/>
  <c r="G10407" i="2"/>
  <c r="G5623" i="2"/>
  <c r="G12038" i="2"/>
  <c r="G303" i="2"/>
  <c r="G7148" i="2"/>
  <c r="G7640" i="2"/>
  <c r="G11879" i="2"/>
  <c r="G12523" i="2"/>
  <c r="G18162" i="2"/>
  <c r="G9084" i="2"/>
  <c r="G14969" i="2"/>
  <c r="G354" i="2"/>
  <c r="G12185" i="2"/>
  <c r="G8678" i="2"/>
  <c r="G11894" i="2"/>
  <c r="G12759" i="2"/>
  <c r="G19162" i="2"/>
  <c r="G1633" i="2"/>
  <c r="G16320" i="2"/>
  <c r="G8056" i="2"/>
  <c r="G2177" i="2"/>
  <c r="G16351" i="2"/>
  <c r="G11946" i="2"/>
  <c r="G16336" i="2"/>
  <c r="G9860" i="2"/>
  <c r="G11404" i="2"/>
  <c r="G15821" i="2"/>
  <c r="G1394" i="2"/>
  <c r="G10003" i="2"/>
  <c r="G6343" i="2"/>
  <c r="G6497" i="2"/>
  <c r="G6324" i="2"/>
  <c r="G4909" i="2"/>
  <c r="G10238" i="2"/>
  <c r="G13534" i="2"/>
  <c r="G9715" i="2"/>
  <c r="G5721" i="2"/>
  <c r="G15487" i="2"/>
  <c r="G10100" i="2"/>
  <c r="G7170" i="2"/>
  <c r="G2052" i="2"/>
  <c r="G18217" i="2"/>
  <c r="G19463" i="2"/>
  <c r="G7753" i="2"/>
  <c r="G17940" i="2"/>
  <c r="G1733" i="2"/>
  <c r="G18109" i="2"/>
  <c r="G4188" i="2"/>
  <c r="G16436" i="2"/>
  <c r="G12212" i="2"/>
  <c r="G9525" i="2"/>
  <c r="G14645" i="2"/>
  <c r="G18587" i="2"/>
  <c r="G11612" i="2"/>
  <c r="G6512" i="2"/>
  <c r="G491" i="2"/>
  <c r="G19040" i="2"/>
  <c r="G3233" i="2"/>
  <c r="G12722" i="2"/>
  <c r="G9683" i="2"/>
  <c r="G7019" i="2"/>
  <c r="G10068" i="2"/>
  <c r="G5825" i="2"/>
  <c r="G17935" i="2"/>
  <c r="G14205" i="2"/>
  <c r="G16519" i="2"/>
  <c r="G5529" i="2"/>
  <c r="G2921" i="2"/>
  <c r="G8578" i="2"/>
  <c r="G4770" i="2"/>
  <c r="G18433" i="2"/>
  <c r="G18491" i="2"/>
  <c r="G76" i="2"/>
  <c r="G4730" i="2"/>
  <c r="G19636" i="2"/>
  <c r="G13933" i="2"/>
  <c r="G13102" i="2"/>
  <c r="G19503" i="2"/>
  <c r="G8148" i="2"/>
  <c r="G1348" i="2"/>
  <c r="G10764" i="2"/>
  <c r="G7713" i="2"/>
  <c r="G6670" i="2"/>
  <c r="G8872" i="2"/>
  <c r="G12792" i="2"/>
  <c r="G4020" i="2"/>
  <c r="G14911" i="2"/>
  <c r="G7923" i="2"/>
  <c r="G11409" i="2"/>
  <c r="G18613" i="2"/>
  <c r="G404" i="2"/>
  <c r="G9716" i="2"/>
  <c r="G16125" i="2"/>
  <c r="G8638" i="2"/>
  <c r="G7409" i="2"/>
  <c r="G13661" i="2"/>
  <c r="G1698" i="2"/>
  <c r="G12624" i="2"/>
  <c r="G14552" i="2"/>
  <c r="G11705" i="2"/>
  <c r="G16119" i="2"/>
  <c r="G6952" i="2"/>
  <c r="G2659" i="2"/>
  <c r="G7035" i="2"/>
  <c r="G14558" i="2"/>
  <c r="G5442" i="2"/>
  <c r="G10124" i="2"/>
  <c r="G819" i="2"/>
  <c r="G9008" i="2"/>
  <c r="G11784" i="2"/>
  <c r="G19252" i="2"/>
  <c r="G12400" i="2"/>
  <c r="G3524" i="2"/>
  <c r="G19109" i="2"/>
  <c r="G396" i="2"/>
  <c r="G358" i="2"/>
  <c r="G15844" i="2"/>
  <c r="G17195" i="2"/>
  <c r="G391" i="2"/>
  <c r="G6614" i="2"/>
  <c r="G980" i="2"/>
  <c r="G2192" i="2"/>
  <c r="G13790" i="2"/>
  <c r="G5092" i="2"/>
  <c r="G18187" i="2"/>
  <c r="G12273" i="2"/>
  <c r="G6146" i="2"/>
  <c r="G9000" i="2"/>
  <c r="G14468" i="2"/>
  <c r="G6493" i="2"/>
  <c r="G17894" i="2"/>
  <c r="G7324" i="2"/>
  <c r="G12931" i="2"/>
  <c r="G18979" i="2"/>
  <c r="G616" i="2"/>
  <c r="G991" i="2"/>
  <c r="G15448" i="2"/>
  <c r="G2755" i="2"/>
  <c r="G15874" i="2"/>
  <c r="G11760" i="2"/>
  <c r="G17108" i="2"/>
  <c r="G15030" i="2"/>
  <c r="G13197" i="2"/>
  <c r="G14968" i="2"/>
  <c r="G15308" i="2"/>
  <c r="G8093" i="2"/>
  <c r="G3598" i="2"/>
  <c r="G2749" i="2"/>
  <c r="G3261" i="2"/>
  <c r="G17246" i="2"/>
  <c r="G10638" i="2"/>
  <c r="G9682" i="2"/>
  <c r="G9114" i="2"/>
  <c r="G15350" i="2"/>
  <c r="G19089" i="2"/>
  <c r="G12520" i="2"/>
  <c r="G16179" i="2"/>
  <c r="G8758" i="2"/>
  <c r="G18956" i="2"/>
  <c r="G8814" i="2"/>
  <c r="G164" i="2"/>
  <c r="G16958" i="2"/>
  <c r="G17115" i="2"/>
  <c r="G11435" i="2"/>
  <c r="G10900" i="2"/>
  <c r="G10805" i="2"/>
  <c r="G19905" i="2"/>
  <c r="G4334" i="2"/>
  <c r="G9247" i="2"/>
  <c r="G340" i="2"/>
  <c r="G3803" i="2"/>
  <c r="G19234" i="2"/>
  <c r="G16051" i="2"/>
  <c r="G18122" i="2"/>
  <c r="G8477" i="2"/>
  <c r="G1985" i="2"/>
  <c r="G13797" i="2"/>
  <c r="G19800" i="2"/>
  <c r="G17065" i="2"/>
  <c r="G12943" i="2"/>
  <c r="G12265" i="2"/>
  <c r="G11468" i="2"/>
  <c r="G2376" i="2"/>
  <c r="G2294" i="2"/>
  <c r="G3552" i="2"/>
  <c r="G6318" i="2"/>
  <c r="G2183" i="2"/>
  <c r="G3784" i="2"/>
  <c r="G13918" i="2"/>
  <c r="G14919" i="2"/>
  <c r="G18412" i="2"/>
  <c r="G3220" i="2"/>
  <c r="G1652" i="2"/>
  <c r="G3860" i="2"/>
  <c r="G362" i="2"/>
  <c r="G19632" i="2"/>
  <c r="G13513" i="2"/>
  <c r="G17862" i="2"/>
  <c r="G16366" i="2"/>
  <c r="G9971" i="2"/>
  <c r="G15832" i="2"/>
  <c r="G3307" i="2"/>
  <c r="G603" i="2"/>
  <c r="G9456" i="2"/>
  <c r="G7984" i="2"/>
  <c r="G18663" i="2"/>
  <c r="G8851" i="2"/>
  <c r="G17758" i="2"/>
  <c r="G17616" i="2"/>
  <c r="G8358" i="2"/>
  <c r="G16829" i="2"/>
  <c r="G18321" i="2"/>
  <c r="G9124" i="2"/>
  <c r="G5224" i="2"/>
  <c r="G3947" i="2"/>
  <c r="G19777" i="2"/>
  <c r="G13670" i="2"/>
  <c r="G13200" i="2"/>
  <c r="G14780" i="2"/>
  <c r="G12533" i="2"/>
  <c r="G4507" i="2"/>
  <c r="G3289" i="2"/>
  <c r="G15211" i="2"/>
  <c r="G19293" i="2"/>
  <c r="G2489" i="2"/>
  <c r="G2305" i="2"/>
  <c r="G5925" i="2"/>
  <c r="G15814" i="2"/>
  <c r="G7715" i="2"/>
  <c r="G1061" i="2"/>
  <c r="G13982" i="2"/>
  <c r="G4429" i="2"/>
  <c r="G18044" i="2"/>
  <c r="G2257" i="2"/>
  <c r="G4151" i="2"/>
  <c r="G14015" i="2"/>
  <c r="G1781" i="2"/>
  <c r="G13938" i="2"/>
  <c r="G12159" i="2"/>
  <c r="G11550" i="2"/>
  <c r="G10720" i="2"/>
  <c r="G15614" i="2"/>
  <c r="G8134" i="2"/>
  <c r="G9313" i="2"/>
  <c r="G16715" i="2"/>
  <c r="G8164" i="2"/>
  <c r="G13254" i="2"/>
  <c r="G6850" i="2"/>
  <c r="G8617" i="2"/>
  <c r="G12344" i="2"/>
  <c r="G11709" i="2"/>
  <c r="G19909" i="2"/>
  <c r="G2202" i="2"/>
  <c r="G11955" i="2"/>
  <c r="G13273" i="2"/>
  <c r="G12845" i="2"/>
  <c r="G16917" i="2"/>
  <c r="G18489" i="2"/>
  <c r="G18754" i="2"/>
  <c r="G2772" i="2"/>
  <c r="G3324" i="2"/>
  <c r="G17301" i="2"/>
  <c r="G2307" i="2"/>
  <c r="G13437" i="2"/>
  <c r="G14115" i="2"/>
  <c r="G11177" i="2"/>
  <c r="G8588" i="2"/>
  <c r="G13784" i="2"/>
  <c r="G19307" i="2"/>
  <c r="G16766" i="2"/>
  <c r="G3551" i="2"/>
  <c r="G124" i="2"/>
  <c r="G3254" i="2"/>
  <c r="G14131" i="2"/>
  <c r="G16234" i="2"/>
  <c r="G18561" i="2"/>
  <c r="G11917" i="2"/>
  <c r="G13178" i="2"/>
  <c r="G2720" i="2"/>
  <c r="G6079" i="2"/>
  <c r="G15793" i="2"/>
  <c r="G9203" i="2"/>
  <c r="G5961" i="2"/>
  <c r="G4397" i="2"/>
  <c r="G8633" i="2"/>
  <c r="G2970" i="2"/>
  <c r="G17647" i="2"/>
  <c r="G16495" i="2"/>
  <c r="G81" i="2"/>
  <c r="G7571" i="2"/>
  <c r="G15098" i="2"/>
  <c r="G14146" i="2"/>
  <c r="G18609" i="2"/>
  <c r="G10190" i="2"/>
  <c r="G9532" i="2"/>
  <c r="G11970" i="2"/>
  <c r="G11742" i="2"/>
  <c r="G8389" i="2"/>
  <c r="G17754" i="2"/>
  <c r="G9281" i="2"/>
  <c r="G788" i="2"/>
  <c r="G13136" i="2"/>
  <c r="G10450" i="2"/>
  <c r="G10191" i="2"/>
  <c r="G14525" i="2"/>
  <c r="G2030" i="2"/>
  <c r="G9086" i="2"/>
  <c r="G10329" i="2"/>
  <c r="G740" i="2"/>
  <c r="G16893" i="2"/>
  <c r="G14217" i="2"/>
  <c r="G6550" i="2"/>
  <c r="G6033" i="2"/>
  <c r="G5782" i="2"/>
  <c r="G12728" i="2"/>
  <c r="G13007" i="2"/>
  <c r="G15916" i="2"/>
  <c r="G12063" i="2"/>
  <c r="G19750" i="2"/>
  <c r="G8877" i="2"/>
  <c r="G12083" i="2"/>
  <c r="G10138" i="2"/>
  <c r="G19661" i="2"/>
  <c r="G6866" i="2"/>
  <c r="G8995" i="2"/>
  <c r="G2816" i="2"/>
  <c r="G7988" i="2"/>
  <c r="G11596" i="2"/>
  <c r="G2833" i="2"/>
  <c r="G2431" i="2"/>
  <c r="G3592" i="2"/>
  <c r="G14769" i="2"/>
  <c r="G19696" i="2"/>
  <c r="G17476" i="2"/>
  <c r="G15426" i="2"/>
  <c r="G15060" i="2"/>
  <c r="G14090" i="2"/>
  <c r="G5244" i="2"/>
  <c r="G4690" i="2"/>
  <c r="G16207" i="2"/>
  <c r="G2662" i="2"/>
  <c r="G14633" i="2"/>
  <c r="G14423" i="2"/>
  <c r="G15066" i="2"/>
  <c r="G19727" i="2"/>
  <c r="G15565" i="2"/>
  <c r="G10651" i="2"/>
  <c r="G13406" i="2"/>
  <c r="G15362" i="2"/>
  <c r="G16020" i="2"/>
  <c r="G7889" i="2"/>
  <c r="G1341" i="2"/>
  <c r="G13830" i="2"/>
  <c r="G1497" i="2"/>
  <c r="G8311" i="2"/>
  <c r="G14164" i="2"/>
  <c r="G18345" i="2"/>
  <c r="G9452" i="2"/>
  <c r="G4398" i="2"/>
  <c r="G9032" i="2"/>
  <c r="G2811" i="2"/>
  <c r="G5693" i="2"/>
  <c r="G14910" i="2"/>
  <c r="G2032" i="2"/>
  <c r="G3239" i="2"/>
  <c r="G1282" i="2"/>
  <c r="G938" i="2"/>
  <c r="G182" i="2"/>
  <c r="G18884" i="2"/>
  <c r="G13297" i="2"/>
  <c r="G5924" i="2"/>
  <c r="G10757" i="2"/>
  <c r="G5965" i="2"/>
  <c r="G19044" i="2"/>
  <c r="G15312" i="2"/>
  <c r="G16070" i="2"/>
  <c r="G17103" i="2"/>
  <c r="G14044" i="2"/>
  <c r="G2919" i="2"/>
  <c r="G19647" i="2"/>
  <c r="G1426" i="2"/>
  <c r="G8375" i="2"/>
  <c r="G2754" i="2"/>
  <c r="G4703" i="2"/>
  <c r="G1720" i="2"/>
  <c r="G3335" i="2"/>
  <c r="G3052" i="2"/>
  <c r="G14680" i="2"/>
  <c r="G19219" i="2"/>
  <c r="G12551" i="2"/>
  <c r="G19037" i="2"/>
  <c r="G15591" i="2"/>
  <c r="G8636" i="2"/>
  <c r="G14937" i="2"/>
  <c r="G2071" i="2"/>
  <c r="G8957" i="2"/>
  <c r="G6049" i="2"/>
  <c r="G12465" i="2"/>
  <c r="G18516" i="2"/>
  <c r="G4058" i="2"/>
  <c r="G7878" i="2"/>
  <c r="G18300" i="2"/>
  <c r="G10788" i="2"/>
  <c r="G74" i="2"/>
  <c r="G12118" i="2"/>
  <c r="G5696" i="2"/>
  <c r="G6337" i="2"/>
  <c r="G4866" i="2"/>
  <c r="G6412" i="2"/>
  <c r="G19384" i="2"/>
  <c r="G10589" i="2"/>
  <c r="G12549" i="2"/>
  <c r="G15501" i="2"/>
  <c r="G17203" i="2"/>
  <c r="G11629" i="2"/>
  <c r="G7825" i="2"/>
  <c r="G15662" i="2"/>
  <c r="G16353" i="2"/>
  <c r="G12921" i="2"/>
  <c r="G10379" i="2"/>
  <c r="G4701" i="2"/>
  <c r="G4734" i="2"/>
  <c r="G8742" i="2"/>
  <c r="G18447" i="2"/>
  <c r="G15061" i="2"/>
  <c r="G6837" i="2"/>
  <c r="G9250" i="2"/>
  <c r="G3804" i="2"/>
  <c r="G18301" i="2"/>
  <c r="G4341" i="2"/>
  <c r="G3410" i="2"/>
  <c r="G2326" i="2"/>
  <c r="G16543" i="2"/>
  <c r="G19788" i="2"/>
  <c r="G11920" i="2"/>
  <c r="G11292" i="2"/>
  <c r="G7608" i="2"/>
  <c r="G13931" i="2"/>
  <c r="G14334" i="2"/>
  <c r="G4008" i="2"/>
  <c r="G17696" i="2"/>
  <c r="G3664" i="2"/>
  <c r="G6368" i="2"/>
  <c r="G6558" i="2"/>
  <c r="G13068" i="2"/>
  <c r="G399" i="2"/>
  <c r="G7683" i="2"/>
  <c r="G13756" i="2"/>
  <c r="G10887" i="2"/>
  <c r="G7775" i="2"/>
  <c r="G16579" i="2"/>
  <c r="G8490" i="2"/>
  <c r="G14358" i="2"/>
  <c r="G15544" i="2"/>
  <c r="G970" i="2"/>
  <c r="G3623" i="2"/>
  <c r="G5219" i="2"/>
  <c r="G18035" i="2"/>
  <c r="G7865" i="2"/>
  <c r="G15133" i="2"/>
  <c r="G13967" i="2"/>
  <c r="G5768" i="2"/>
  <c r="G2603" i="2"/>
  <c r="G6748" i="2"/>
  <c r="G10999" i="2"/>
  <c r="G18139" i="2"/>
  <c r="G3935" i="2"/>
  <c r="G4516" i="2"/>
  <c r="G14269" i="2"/>
  <c r="G7194" i="2"/>
  <c r="G4132" i="2"/>
  <c r="G3314" i="2"/>
  <c r="G19579" i="2"/>
  <c r="G13636" i="2"/>
  <c r="G17350" i="2"/>
  <c r="G5584" i="2"/>
  <c r="G10416" i="2"/>
  <c r="G14045" i="2"/>
  <c r="G11506" i="2"/>
  <c r="G10424" i="2"/>
  <c r="G10119" i="2"/>
  <c r="G1798" i="2"/>
  <c r="G6722" i="2"/>
  <c r="G3339" i="2"/>
  <c r="G17028" i="2"/>
  <c r="G16863" i="2"/>
  <c r="G14216" i="2"/>
  <c r="G3044" i="2"/>
  <c r="G2792" i="2"/>
  <c r="G4375" i="2"/>
  <c r="G10526" i="2"/>
  <c r="G13588" i="2"/>
  <c r="G18848" i="2"/>
  <c r="G8194" i="2"/>
  <c r="G316" i="2"/>
  <c r="G1777" i="2"/>
  <c r="G12704" i="2"/>
  <c r="G1670" i="2"/>
  <c r="G17508" i="2"/>
  <c r="G18024" i="2"/>
  <c r="G13577" i="2"/>
  <c r="G5846" i="2"/>
  <c r="G6760" i="2"/>
  <c r="G1676" i="2"/>
  <c r="G14165" i="2"/>
  <c r="G17450" i="2"/>
  <c r="G6882" i="2"/>
  <c r="G665" i="2"/>
  <c r="G319" i="2"/>
  <c r="G3115" i="2"/>
  <c r="G18062" i="2"/>
  <c r="G7817" i="2"/>
  <c r="G12094" i="2"/>
  <c r="G7173" i="2"/>
  <c r="G9241" i="2"/>
  <c r="G15461" i="2"/>
  <c r="G13" i="2"/>
  <c r="G8081" i="2"/>
  <c r="G6919" i="2"/>
  <c r="G1558" i="2"/>
  <c r="G13274" i="2"/>
  <c r="G12418" i="2"/>
  <c r="G4889" i="2"/>
  <c r="G4025" i="2"/>
  <c r="G1429" i="2"/>
  <c r="G17912" i="2"/>
  <c r="G670" i="2"/>
  <c r="G3740" i="2"/>
  <c r="G5432" i="2"/>
  <c r="G15668" i="2"/>
  <c r="G12916" i="2"/>
  <c r="G8440" i="2"/>
  <c r="G1901" i="2"/>
  <c r="G19048" i="2"/>
  <c r="G2164" i="2"/>
  <c r="G4123" i="2"/>
  <c r="G292" i="2"/>
  <c r="G844" i="2"/>
  <c r="G1056" i="2"/>
  <c r="G3597" i="2"/>
  <c r="G6475" i="2"/>
  <c r="G329" i="2"/>
  <c r="G14209" i="2"/>
  <c r="G16985" i="2"/>
  <c r="G2539" i="2"/>
  <c r="G117" i="2"/>
  <c r="G17048" i="2"/>
  <c r="G14014" i="2"/>
  <c r="G9868" i="2"/>
  <c r="G18892" i="2"/>
  <c r="G7954" i="2"/>
  <c r="G11331" i="2"/>
  <c r="G17223" i="2"/>
  <c r="G12128" i="2"/>
  <c r="G6642" i="2"/>
  <c r="G13340" i="2"/>
  <c r="G13159" i="2"/>
  <c r="G13230" i="2"/>
  <c r="G16638" i="2"/>
  <c r="G16569" i="2"/>
  <c r="G7698" i="2"/>
  <c r="G2184" i="2"/>
  <c r="G13865" i="2"/>
  <c r="G344" i="2"/>
  <c r="G5341" i="2"/>
  <c r="G704" i="2"/>
  <c r="G4992" i="2"/>
  <c r="G19956" i="2"/>
  <c r="G4478" i="2"/>
  <c r="G15864" i="2"/>
  <c r="G5120" i="2"/>
  <c r="G15654" i="2"/>
  <c r="G11960" i="2"/>
  <c r="G5587" i="2"/>
  <c r="G14101" i="2"/>
  <c r="G14261" i="2"/>
  <c r="G3286" i="2"/>
  <c r="G10494" i="2"/>
  <c r="G8557" i="2"/>
  <c r="G15505" i="2"/>
  <c r="G2537" i="2"/>
  <c r="G18129" i="2"/>
  <c r="G867" i="2"/>
  <c r="G12496" i="2"/>
  <c r="G1873" i="2"/>
  <c r="G18085" i="2"/>
  <c r="G7781" i="2"/>
  <c r="G4080" i="2"/>
  <c r="G14642" i="2"/>
  <c r="G5815" i="2"/>
  <c r="G18095" i="2"/>
  <c r="G19553" i="2"/>
  <c r="G3440" i="2"/>
  <c r="G15419" i="2"/>
  <c r="G13934" i="2"/>
  <c r="G7749" i="2"/>
  <c r="G11885" i="2"/>
  <c r="G12878" i="2"/>
  <c r="G18867" i="2"/>
  <c r="G9350" i="2"/>
  <c r="G4912" i="2"/>
  <c r="G6235" i="2"/>
  <c r="G7104" i="2"/>
  <c r="G1963" i="2"/>
  <c r="G13290" i="2"/>
  <c r="G2979" i="2"/>
  <c r="G7460" i="2"/>
  <c r="G8128" i="2"/>
  <c r="G4559" i="2"/>
  <c r="G10169" i="2"/>
  <c r="G19970" i="2"/>
  <c r="G9002" i="2"/>
  <c r="G3509" i="2"/>
  <c r="G18793" i="2"/>
  <c r="G18495" i="2"/>
  <c r="G10529" i="2"/>
  <c r="G16696" i="2"/>
  <c r="G6106" i="2"/>
  <c r="G19894" i="2"/>
  <c r="G7591" i="2"/>
  <c r="G6731" i="2"/>
  <c r="G7210" i="2"/>
  <c r="G8034" i="2"/>
  <c r="G12663" i="2"/>
  <c r="G8558" i="2"/>
  <c r="G2745" i="2"/>
  <c r="G13785" i="2"/>
  <c r="G16591" i="2"/>
  <c r="G15670" i="2"/>
  <c r="G16121" i="2"/>
  <c r="G12700" i="2"/>
  <c r="G9746" i="2"/>
  <c r="G6300" i="2"/>
  <c r="G17977" i="2"/>
  <c r="G2530" i="2"/>
  <c r="G5887" i="2"/>
  <c r="G4530" i="2"/>
  <c r="G133" i="2"/>
  <c r="G13371" i="2"/>
  <c r="G1109" i="2"/>
  <c r="G18515" i="2"/>
  <c r="G17429" i="2"/>
  <c r="G15145" i="2"/>
  <c r="G3178" i="2"/>
  <c r="G6606" i="2"/>
  <c r="G8333" i="2"/>
  <c r="G14004" i="2"/>
  <c r="G14175" i="2"/>
  <c r="G4162" i="2"/>
  <c r="G9061" i="2"/>
  <c r="G4435" i="2"/>
  <c r="G2928" i="2"/>
  <c r="G1231" i="2"/>
  <c r="G19726" i="2"/>
  <c r="G3608" i="2"/>
  <c r="G7310" i="2"/>
  <c r="G13392" i="2"/>
  <c r="G16109" i="2"/>
  <c r="G19419" i="2"/>
  <c r="G3526" i="2"/>
  <c r="G16449" i="2"/>
  <c r="G5626" i="2"/>
  <c r="G15775" i="2"/>
  <c r="G9190" i="2"/>
  <c r="G854" i="2"/>
  <c r="G9839" i="2"/>
  <c r="G12846" i="2"/>
  <c r="G19517" i="2"/>
  <c r="G19688" i="2"/>
  <c r="G1799" i="2"/>
  <c r="G3108" i="2"/>
  <c r="G13458" i="2"/>
  <c r="G11497" i="2"/>
  <c r="G13116" i="2"/>
  <c r="G13239" i="2"/>
  <c r="G6278" i="2"/>
  <c r="G14561" i="2"/>
  <c r="G3300" i="2"/>
  <c r="G15344" i="2"/>
  <c r="G8892" i="2"/>
  <c r="G14291" i="2"/>
  <c r="G8484" i="2"/>
  <c r="G18780" i="2"/>
  <c r="G1960" i="2"/>
  <c r="G6890" i="2"/>
  <c r="G13703" i="2"/>
  <c r="G10029" i="2"/>
  <c r="G9606" i="2"/>
  <c r="G11567" i="2"/>
  <c r="G13118" i="2"/>
  <c r="G9533" i="2"/>
  <c r="G14564" i="2"/>
  <c r="G15602" i="2"/>
  <c r="G6930" i="2"/>
  <c r="G10024" i="2"/>
  <c r="G476" i="2"/>
  <c r="G9764" i="2"/>
  <c r="G15454" i="2"/>
  <c r="G7771" i="2"/>
  <c r="G10282" i="2"/>
  <c r="G2156" i="2"/>
  <c r="G3706" i="2"/>
  <c r="G6282" i="2"/>
  <c r="G18900" i="2"/>
  <c r="G16518" i="2"/>
  <c r="G10346" i="2"/>
  <c r="G9968" i="2"/>
  <c r="G3870" i="2"/>
  <c r="G13884" i="2"/>
  <c r="G16845" i="2"/>
  <c r="G6090" i="2"/>
  <c r="G13181" i="2"/>
  <c r="G2178" i="2"/>
  <c r="G15026" i="2"/>
  <c r="G11785" i="2"/>
  <c r="G3292" i="2"/>
  <c r="G1501" i="2"/>
  <c r="G8721" i="2"/>
  <c r="G6806" i="2"/>
  <c r="G15158" i="2"/>
  <c r="G10615" i="2"/>
  <c r="G5832" i="2"/>
  <c r="G4837" i="2"/>
  <c r="G3712" i="2"/>
  <c r="G5270" i="2"/>
  <c r="G350" i="2"/>
  <c r="G7318" i="2"/>
  <c r="G16589" i="2"/>
  <c r="G3606" i="2"/>
  <c r="G8709" i="2"/>
  <c r="G19158" i="2"/>
  <c r="G8942" i="2"/>
  <c r="G14781" i="2"/>
  <c r="G8934" i="2"/>
  <c r="G1719" i="2"/>
  <c r="G1946" i="2"/>
  <c r="G14133" i="2"/>
  <c r="G798" i="2"/>
  <c r="G19367" i="2"/>
  <c r="G16443" i="2"/>
  <c r="G6116" i="2"/>
  <c r="G12752" i="2"/>
  <c r="G11345" i="2"/>
  <c r="G2831" i="2"/>
  <c r="G2369" i="2"/>
  <c r="G1535" i="2"/>
  <c r="G8383" i="2"/>
  <c r="G10430" i="2"/>
  <c r="G9042" i="2"/>
  <c r="G12309" i="2"/>
  <c r="G17787" i="2"/>
  <c r="G1343" i="2"/>
  <c r="G18137" i="2"/>
  <c r="G10187" i="2"/>
  <c r="G12402" i="2"/>
  <c r="G4077" i="2"/>
  <c r="G8533" i="2"/>
  <c r="G10341" i="2"/>
  <c r="G6782" i="2"/>
  <c r="G15431" i="2"/>
  <c r="G17127" i="2"/>
  <c r="G56" i="2"/>
  <c r="G612" i="2"/>
  <c r="G9999" i="2"/>
  <c r="G673" i="2"/>
  <c r="G19338" i="2"/>
  <c r="G12819" i="2"/>
  <c r="G4722" i="2"/>
  <c r="G12423" i="2"/>
  <c r="G19312" i="2"/>
  <c r="G17504" i="2"/>
  <c r="G11830" i="2"/>
  <c r="G11653" i="2"/>
  <c r="G7857" i="2"/>
  <c r="G2670" i="2"/>
  <c r="G12317" i="2"/>
  <c r="G4670" i="2"/>
  <c r="G4034" i="2"/>
  <c r="G18401" i="2"/>
  <c r="G9506" i="2"/>
  <c r="G18394" i="2"/>
  <c r="G5951" i="2"/>
  <c r="G15368" i="2"/>
  <c r="G13177" i="2"/>
  <c r="G1350" i="2"/>
  <c r="G2997" i="2"/>
  <c r="G8058" i="2"/>
  <c r="G15051" i="2"/>
  <c r="G4569" i="2"/>
  <c r="G230" i="2"/>
  <c r="G16355" i="2"/>
  <c r="G1090" i="2"/>
  <c r="G3946" i="2"/>
  <c r="G6111" i="2"/>
  <c r="G17767" i="2"/>
  <c r="G19865" i="2"/>
  <c r="G4732" i="2"/>
  <c r="G7208" i="2"/>
  <c r="G10864" i="2"/>
  <c r="G16567" i="2"/>
  <c r="G9900" i="2"/>
  <c r="G8790" i="2"/>
  <c r="G17631" i="2"/>
  <c r="G7141" i="2"/>
  <c r="G16476" i="2"/>
  <c r="G15934" i="2"/>
  <c r="G13872" i="2"/>
  <c r="G9268" i="2"/>
  <c r="G13679" i="2"/>
  <c r="G9102" i="2"/>
  <c r="G8919" i="2"/>
  <c r="G744" i="2"/>
  <c r="G2086" i="2"/>
  <c r="G6085" i="2"/>
  <c r="G6865" i="2"/>
  <c r="G4074" i="2"/>
  <c r="G3585" i="2"/>
  <c r="G17521" i="2"/>
  <c r="G18028" i="2"/>
  <c r="G1725" i="2"/>
  <c r="G14406" i="2"/>
  <c r="G11615" i="2"/>
  <c r="G17297" i="2"/>
  <c r="G7717" i="2"/>
  <c r="G17780" i="2"/>
  <c r="G3537" i="2"/>
  <c r="G16751" i="2"/>
  <c r="G9077" i="2"/>
  <c r="G15489" i="2"/>
  <c r="G7980" i="2"/>
  <c r="G12236" i="2"/>
  <c r="G8003" i="2"/>
  <c r="G14944" i="2"/>
  <c r="G7124" i="2"/>
  <c r="G4990" i="2"/>
  <c r="G15171" i="2"/>
  <c r="G12711" i="2"/>
  <c r="G8964" i="2"/>
  <c r="G7261" i="2"/>
  <c r="G19165" i="2"/>
  <c r="G19518" i="2"/>
  <c r="G10926" i="2"/>
  <c r="G14713" i="2"/>
  <c r="G7313" i="2"/>
  <c r="G16971" i="2"/>
  <c r="G12071" i="2"/>
  <c r="G11831" i="2"/>
  <c r="G14276" i="2"/>
  <c r="G13114" i="2"/>
  <c r="G17105" i="2"/>
  <c r="G5764" i="2"/>
  <c r="G9145" i="2"/>
  <c r="G9558" i="2"/>
  <c r="G1598" i="2"/>
  <c r="G15538" i="2"/>
  <c r="G8587" i="2"/>
  <c r="G6879" i="2"/>
  <c r="G9597" i="2"/>
  <c r="G15493" i="2"/>
  <c r="G5473" i="2"/>
  <c r="G16790" i="2"/>
  <c r="G6186" i="2"/>
  <c r="G4328" i="2"/>
  <c r="G16383" i="2"/>
  <c r="G10106" i="2"/>
  <c r="G14498" i="2"/>
  <c r="G19017" i="2"/>
  <c r="G8382" i="2"/>
  <c r="G10676" i="2"/>
  <c r="G13693" i="2"/>
  <c r="G3276" i="2"/>
  <c r="G9345" i="2"/>
  <c r="G6706" i="2"/>
  <c r="G18537" i="2"/>
  <c r="G10856" i="2"/>
  <c r="G19678" i="2"/>
  <c r="G19944" i="2"/>
  <c r="G11616" i="2"/>
  <c r="G891" i="2"/>
  <c r="G16843" i="2"/>
  <c r="G7459" i="2"/>
  <c r="G10918" i="2"/>
  <c r="G15606" i="2"/>
  <c r="G8336" i="2"/>
  <c r="G433" i="2"/>
  <c r="G17575" i="2"/>
  <c r="G17361" i="2"/>
  <c r="G10302" i="2"/>
  <c r="G10728" i="2"/>
  <c r="G1162" i="2"/>
  <c r="G2039" i="2"/>
  <c r="G14285" i="2"/>
  <c r="G15191" i="2"/>
  <c r="G649" i="2"/>
  <c r="G9879" i="2"/>
  <c r="G9476" i="2"/>
  <c r="G13479" i="2"/>
  <c r="G11594" i="2"/>
  <c r="G11187" i="2"/>
  <c r="G16681" i="2"/>
  <c r="G18908" i="2"/>
  <c r="G6314" i="2"/>
  <c r="G1530" i="2"/>
  <c r="G6593" i="2"/>
  <c r="G4362" i="2"/>
  <c r="G11085" i="2"/>
  <c r="G4639" i="2"/>
  <c r="G18442" i="2"/>
  <c r="G19607" i="2"/>
  <c r="G2824" i="2"/>
  <c r="G18687" i="2"/>
  <c r="G12710" i="2"/>
  <c r="G16747" i="2"/>
  <c r="G8368" i="2"/>
  <c r="G158" i="2"/>
  <c r="G18922" i="2"/>
  <c r="G12852" i="2"/>
  <c r="G10093" i="2"/>
  <c r="G14823" i="2"/>
  <c r="G9644" i="2"/>
  <c r="G11166" i="2"/>
  <c r="G16820" i="2"/>
  <c r="G16002" i="2"/>
  <c r="G70" i="2"/>
  <c r="G5233" i="2"/>
  <c r="G2688" i="2"/>
  <c r="G9026" i="2"/>
  <c r="G15343" i="2"/>
  <c r="G4782" i="2"/>
  <c r="G6311" i="2"/>
  <c r="G8469" i="2"/>
  <c r="G19551" i="2"/>
  <c r="G2245" i="2"/>
  <c r="G15986" i="2"/>
  <c r="G18816" i="2"/>
  <c r="G5308" i="2"/>
  <c r="G11682" i="2"/>
  <c r="G19566" i="2"/>
  <c r="G11522" i="2"/>
  <c r="G19983" i="2"/>
  <c r="G19389" i="2"/>
  <c r="G10731" i="2"/>
  <c r="G19376" i="2"/>
  <c r="G18163" i="2"/>
  <c r="G17436" i="2"/>
  <c r="G10667" i="2"/>
  <c r="G8176" i="2"/>
  <c r="G5723" i="2"/>
  <c r="G1523" i="2"/>
  <c r="G3645" i="2"/>
  <c r="G5847" i="2"/>
  <c r="G13419" i="2"/>
  <c r="G5705" i="2"/>
  <c r="G14566" i="2"/>
  <c r="G7721" i="2"/>
  <c r="G10679" i="2"/>
  <c r="G59" i="2"/>
  <c r="G18351" i="2"/>
  <c r="G5686" i="2"/>
  <c r="G11692" i="2"/>
  <c r="G12811" i="2"/>
  <c r="G3376" i="2"/>
  <c r="G13795" i="2"/>
  <c r="G5834" i="2"/>
  <c r="G7496" i="2"/>
  <c r="G4618" i="2"/>
  <c r="G353" i="2"/>
  <c r="G12900" i="2"/>
  <c r="G18522" i="2"/>
  <c r="G13798" i="2"/>
  <c r="G19059" i="2"/>
  <c r="G2729" i="2"/>
  <c r="G189" i="2"/>
  <c r="G17489" i="2"/>
  <c r="G17883" i="2"/>
  <c r="G5030" i="2"/>
  <c r="G6604" i="2"/>
  <c r="G1917" i="2"/>
  <c r="G4549" i="2"/>
  <c r="G243" i="2"/>
  <c r="G12874" i="2"/>
  <c r="G2983" i="2"/>
  <c r="G19394" i="2"/>
  <c r="G12967" i="2"/>
  <c r="G9554" i="2"/>
  <c r="G17991" i="2"/>
  <c r="G18704" i="2"/>
  <c r="G7552" i="2"/>
  <c r="G12982" i="2"/>
  <c r="G17672" i="2"/>
  <c r="G16162" i="2"/>
  <c r="G7780" i="2"/>
  <c r="G12049" i="2"/>
  <c r="G11039" i="2"/>
  <c r="G8308" i="2"/>
  <c r="G10843" i="2"/>
  <c r="G7747" i="2"/>
  <c r="G5689" i="2"/>
  <c r="G11563" i="2"/>
  <c r="G19532" i="2"/>
  <c r="G1237" i="2"/>
  <c r="G5709" i="2"/>
  <c r="G16022" i="2"/>
  <c r="G19210" i="2"/>
  <c r="G16885" i="2"/>
  <c r="G4472" i="2"/>
  <c r="G16464" i="2"/>
  <c r="G4486" i="2"/>
  <c r="G14653" i="2"/>
  <c r="G13120" i="2"/>
  <c r="G18826" i="2"/>
  <c r="G13535" i="2"/>
  <c r="G17726" i="2"/>
  <c r="G10779" i="2"/>
  <c r="G11944" i="2"/>
  <c r="G11138" i="2"/>
  <c r="G7300" i="2"/>
  <c r="G10305" i="2"/>
  <c r="G8428" i="2"/>
  <c r="G14024" i="2"/>
  <c r="G9149" i="2"/>
  <c r="G5537" i="2"/>
  <c r="G8554" i="2"/>
  <c r="G9959" i="2"/>
  <c r="G7595" i="2"/>
  <c r="G19003" i="2"/>
  <c r="G6084" i="2"/>
  <c r="G8059" i="2"/>
  <c r="G6959" i="2"/>
  <c r="G2332" i="2"/>
  <c r="G2933" i="2"/>
  <c r="G12070" i="2"/>
  <c r="G13339" i="2"/>
  <c r="G4289" i="2"/>
  <c r="G1052" i="2"/>
  <c r="G19245" i="2"/>
  <c r="G10126" i="2"/>
  <c r="G75" i="2"/>
  <c r="G13108" i="2"/>
  <c r="G14666" i="2"/>
  <c r="G15159" i="2"/>
  <c r="G972" i="2"/>
  <c r="G19978" i="2"/>
  <c r="G10465" i="2"/>
  <c r="G14467" i="2"/>
  <c r="G10557" i="2"/>
  <c r="G10004" i="2"/>
  <c r="G15652" i="2"/>
  <c r="G8730" i="2"/>
  <c r="G9518" i="2"/>
  <c r="G6005" i="2"/>
  <c r="G5517" i="2"/>
  <c r="G7590" i="2"/>
  <c r="G4383" i="2"/>
  <c r="G8628" i="2"/>
  <c r="G13770" i="2"/>
  <c r="G16673" i="2"/>
  <c r="G14453" i="2"/>
  <c r="G14089" i="2"/>
  <c r="G7710" i="2"/>
  <c r="G12247" i="2"/>
  <c r="G6838" i="2"/>
  <c r="G9991" i="2"/>
  <c r="G19425" i="2"/>
  <c r="G17823" i="2"/>
  <c r="G19322" i="2"/>
  <c r="G16509" i="2"/>
  <c r="G5812" i="2"/>
  <c r="G17824" i="2"/>
  <c r="G13158" i="2"/>
  <c r="G11239" i="2"/>
  <c r="G3894" i="2"/>
  <c r="G525" i="2"/>
  <c r="G15376" i="2"/>
  <c r="G13649" i="2"/>
  <c r="G7778" i="2"/>
  <c r="G14484" i="2"/>
  <c r="G8973" i="2"/>
  <c r="G7067" i="2"/>
  <c r="G3049" i="2"/>
  <c r="G10025" i="2"/>
  <c r="G16666" i="2"/>
  <c r="G3622" i="2"/>
  <c r="G9346" i="2"/>
  <c r="G7221" i="2"/>
  <c r="G31" i="2"/>
  <c r="G2254" i="2"/>
  <c r="G8931" i="2"/>
  <c r="G11396" i="2"/>
  <c r="G12051" i="2"/>
  <c r="G17561" i="2"/>
  <c r="G14081" i="2"/>
  <c r="G4204" i="2"/>
  <c r="G876" i="2"/>
  <c r="G13920" i="2"/>
  <c r="G7068" i="2"/>
  <c r="G2548" i="2"/>
  <c r="G14950" i="2"/>
  <c r="G8203" i="2"/>
  <c r="G11632" i="2"/>
  <c r="G1989" i="2"/>
  <c r="G14796" i="2"/>
  <c r="G8193" i="2"/>
  <c r="G5968" i="2"/>
  <c r="G9625" i="2"/>
  <c r="G2873" i="2"/>
  <c r="G11812" i="2"/>
  <c r="G12239" i="2"/>
  <c r="G15239" i="2"/>
  <c r="G18647" i="2"/>
  <c r="G17237" i="2"/>
  <c r="G18375" i="2"/>
  <c r="G1664" i="2"/>
  <c r="G15114" i="2"/>
  <c r="G12234" i="2"/>
  <c r="G4474" i="2"/>
  <c r="G14691" i="2"/>
  <c r="G13893" i="2"/>
  <c r="G8144" i="2"/>
  <c r="G13393" i="2"/>
  <c r="G11890" i="2"/>
  <c r="G2180" i="2"/>
  <c r="G2238" i="2"/>
  <c r="G5939" i="2"/>
  <c r="G3278" i="2"/>
  <c r="G9393" i="2"/>
  <c r="G14555" i="2"/>
  <c r="G11015" i="2"/>
  <c r="G14788" i="2"/>
  <c r="G9812" i="2"/>
  <c r="G17992" i="2"/>
  <c r="G17572" i="2"/>
  <c r="G15079" i="2"/>
  <c r="G2676" i="2"/>
  <c r="G2583" i="2"/>
  <c r="G3244" i="2"/>
  <c r="G5930" i="2"/>
  <c r="G8335" i="2"/>
  <c r="G2892" i="2"/>
  <c r="G10839" i="2"/>
  <c r="G3130" i="2"/>
  <c r="G919" i="2"/>
  <c r="G10118" i="2"/>
  <c r="G11500" i="2"/>
  <c r="G6083" i="2"/>
  <c r="G2163" i="2"/>
  <c r="G1835" i="2"/>
  <c r="G15521" i="2"/>
  <c r="G15572" i="2"/>
  <c r="G13449" i="2"/>
  <c r="G6148" i="2"/>
  <c r="G13255" i="2"/>
  <c r="G12661" i="2"/>
  <c r="G18308" i="2"/>
  <c r="G11982" i="2"/>
  <c r="G776" i="2"/>
  <c r="G2879" i="2"/>
  <c r="G2119" i="2"/>
  <c r="G9119" i="2"/>
  <c r="G16758" i="2"/>
  <c r="G17344" i="2"/>
  <c r="G9891" i="2"/>
  <c r="G12848" i="2"/>
  <c r="G15370" i="2"/>
  <c r="G9628" i="2"/>
  <c r="G1996" i="2"/>
  <c r="G1922" i="2"/>
  <c r="G1734" i="2"/>
  <c r="G9422" i="2"/>
  <c r="G8417" i="2"/>
  <c r="G3967" i="2"/>
  <c r="G12460" i="2"/>
  <c r="G9641" i="2"/>
  <c r="G15630" i="2"/>
  <c r="G17709" i="2"/>
  <c r="G17706" i="2"/>
  <c r="G10364" i="2"/>
  <c r="G16942" i="2"/>
  <c r="G16856" i="2"/>
  <c r="G11379" i="2"/>
  <c r="G6813" i="2"/>
  <c r="G15412" i="2"/>
  <c r="G10246" i="2"/>
  <c r="G8864" i="2"/>
  <c r="G478" i="2"/>
  <c r="G10648" i="2"/>
  <c r="G17270" i="2"/>
  <c r="G4052" i="2"/>
  <c r="G15543" i="2"/>
  <c r="G3859" i="2"/>
  <c r="G16592" i="2"/>
  <c r="G11603" i="2"/>
  <c r="G5302" i="2"/>
  <c r="G18390" i="2"/>
  <c r="G19699" i="2"/>
  <c r="G6310" i="2"/>
  <c r="G4084" i="2"/>
  <c r="G10387" i="2"/>
  <c r="G19683" i="2"/>
  <c r="G13543" i="2"/>
  <c r="G2907" i="2"/>
  <c r="G13956" i="2"/>
  <c r="G18535" i="2"/>
  <c r="G17317" i="2"/>
  <c r="G7649" i="2"/>
  <c r="G359" i="2"/>
  <c r="G16654" i="2"/>
  <c r="G15589" i="2"/>
  <c r="G18228" i="2"/>
  <c r="G12429" i="2"/>
  <c r="G122" i="2"/>
  <c r="G2953" i="2"/>
  <c r="G18827" i="2"/>
  <c r="G19613" i="2"/>
  <c r="G16045" i="2"/>
  <c r="G5875" i="2"/>
  <c r="G11010" i="2"/>
  <c r="G11936" i="2"/>
  <c r="G13762" i="2"/>
  <c r="G9091" i="2"/>
  <c r="G10113" i="2"/>
  <c r="G10796" i="2"/>
  <c r="G9744" i="2"/>
  <c r="G3835" i="2"/>
  <c r="G16434" i="2"/>
  <c r="G5984" i="2"/>
  <c r="G14494" i="2"/>
  <c r="G8496" i="2"/>
  <c r="G6222" i="2"/>
  <c r="G7424" i="2"/>
  <c r="G10551" i="2"/>
  <c r="G2041" i="2"/>
  <c r="G7826" i="2"/>
  <c r="G11575" i="2"/>
  <c r="G161" i="2"/>
  <c r="G19987" i="2"/>
  <c r="G1659" i="2"/>
  <c r="G19488" i="2"/>
  <c r="G8442" i="2"/>
  <c r="G17719" i="2"/>
  <c r="G1808" i="2"/>
  <c r="G9052" i="2"/>
  <c r="G3595" i="2"/>
  <c r="G15045" i="2"/>
  <c r="G7211" i="2"/>
  <c r="G17552" i="2"/>
  <c r="G18039" i="2"/>
  <c r="G18684" i="2"/>
  <c r="G9062" i="2"/>
  <c r="G10389" i="2"/>
  <c r="G4219" i="2"/>
  <c r="G9893" i="2"/>
  <c r="G9120" i="2"/>
  <c r="G1905" i="2"/>
  <c r="G17052" i="2"/>
  <c r="G10359" i="2"/>
  <c r="G4322" i="2"/>
  <c r="G8668" i="2"/>
  <c r="G364" i="2"/>
  <c r="G3708" i="2"/>
  <c r="G1195" i="2"/>
  <c r="G10181" i="2"/>
  <c r="G9347" i="2"/>
  <c r="G19819" i="2"/>
  <c r="G4438" i="2"/>
  <c r="G8860" i="2"/>
  <c r="G14628" i="2"/>
  <c r="G10639" i="2"/>
  <c r="G18292" i="2"/>
  <c r="G18965" i="2"/>
  <c r="G252" i="2"/>
  <c r="G7254" i="2"/>
  <c r="G6229" i="2"/>
  <c r="G10152" i="2"/>
  <c r="G18790" i="2"/>
  <c r="G15764" i="2"/>
  <c r="G8663" i="2"/>
  <c r="G1477" i="2"/>
  <c r="G11008" i="2"/>
  <c r="G18674" i="2"/>
  <c r="G1290" i="2"/>
  <c r="G175" i="2"/>
  <c r="G2444" i="2"/>
  <c r="G18082" i="2"/>
  <c r="G17640" i="2"/>
  <c r="G2068" i="2"/>
  <c r="G5603" i="2"/>
  <c r="G10678" i="2"/>
  <c r="G12179" i="2"/>
  <c r="G17490" i="2"/>
  <c r="G12653" i="2"/>
  <c r="G4154" i="2"/>
  <c r="G11424" i="2"/>
  <c r="G12655" i="2"/>
  <c r="G5829" i="2"/>
  <c r="G2181" i="2"/>
  <c r="G6565" i="2"/>
  <c r="G4774" i="2"/>
  <c r="G5249" i="2"/>
  <c r="G6692" i="2"/>
  <c r="G15443" i="2"/>
  <c r="G4871" i="2"/>
  <c r="G1632" i="2"/>
  <c r="G6630" i="2"/>
  <c r="G4460" i="2"/>
  <c r="G8150" i="2"/>
  <c r="G15908" i="2"/>
  <c r="G1377" i="2"/>
  <c r="G12271" i="2"/>
  <c r="G18155" i="2"/>
  <c r="G13771" i="2"/>
  <c r="G16915" i="2"/>
  <c r="G17694" i="2"/>
  <c r="G10287" i="2"/>
  <c r="G19090" i="2"/>
  <c r="G188" i="2"/>
  <c r="G16075" i="2"/>
  <c r="G12530" i="2"/>
  <c r="G15873" i="2"/>
  <c r="G1616" i="2"/>
  <c r="G14782" i="2"/>
  <c r="G13453" i="2"/>
  <c r="G3422" i="2"/>
  <c r="G6926" i="2"/>
  <c r="G2920" i="2"/>
  <c r="G17769" i="2"/>
  <c r="G5855" i="2"/>
  <c r="G13946" i="2"/>
  <c r="G2499" i="2"/>
  <c r="G917" i="2"/>
  <c r="G7736" i="2"/>
  <c r="G9179" i="2"/>
  <c r="G18338" i="2"/>
  <c r="G1731" i="2"/>
  <c r="G17841" i="2"/>
  <c r="G3985" i="2"/>
  <c r="G14850" i="2"/>
  <c r="G2847" i="2"/>
  <c r="G15283" i="2"/>
  <c r="G18216" i="2"/>
  <c r="G4589" i="2"/>
  <c r="G1862" i="2"/>
  <c r="G8713" i="2"/>
  <c r="G15477" i="2"/>
  <c r="G3874" i="2"/>
  <c r="G11333" i="2"/>
  <c r="G374" i="2"/>
  <c r="G2778" i="2"/>
  <c r="G5016" i="2"/>
  <c r="G8675" i="2"/>
  <c r="G5017" i="2"/>
  <c r="G19718" i="2"/>
  <c r="G2828" i="2"/>
  <c r="G16925" i="2"/>
  <c r="G1454" i="2"/>
  <c r="G8793" i="2"/>
  <c r="G10426" i="2"/>
  <c r="G2408" i="2"/>
  <c r="G7406" i="2"/>
  <c r="G16596" i="2"/>
  <c r="G6154" i="2"/>
  <c r="G3577" i="2"/>
  <c r="G12516" i="2"/>
  <c r="G19971" i="2"/>
  <c r="G4861" i="2"/>
  <c r="G16896" i="2"/>
  <c r="G10806" i="2"/>
  <c r="G8664" i="2"/>
  <c r="G10556" i="2"/>
  <c r="G10967" i="2"/>
  <c r="G8239" i="2"/>
  <c r="G6496" i="2"/>
  <c r="G11911" i="2"/>
  <c r="G5489" i="2"/>
  <c r="G9832" i="2"/>
  <c r="G11703" i="2"/>
  <c r="G11988" i="2"/>
  <c r="G1711" i="2"/>
  <c r="G18118" i="2"/>
  <c r="G11374" i="2"/>
  <c r="G11014" i="2"/>
  <c r="G11334" i="2"/>
  <c r="G10610" i="2"/>
  <c r="G15622" i="2"/>
  <c r="G16505" i="2"/>
  <c r="G11684" i="2"/>
  <c r="G1374" i="2"/>
  <c r="G13832" i="2"/>
  <c r="G17404" i="2"/>
  <c r="G2317" i="2"/>
  <c r="G17078" i="2"/>
  <c r="G9877" i="2"/>
  <c r="G3594" i="2"/>
  <c r="G1647" i="2"/>
  <c r="G1800" i="2"/>
  <c r="G19271" i="2"/>
  <c r="G13056" i="2"/>
  <c r="G1597" i="2"/>
  <c r="G15952" i="2"/>
  <c r="G19986" i="2"/>
  <c r="G9373" i="2"/>
  <c r="G3160" i="2"/>
  <c r="G4245" i="2"/>
  <c r="G3892" i="2"/>
  <c r="G14308" i="2"/>
  <c r="G6060" i="2"/>
  <c r="G8844" i="2"/>
  <c r="G8527" i="2"/>
  <c r="G15248" i="2"/>
  <c r="G5600" i="2"/>
  <c r="G4305" i="2"/>
  <c r="G7773" i="2"/>
  <c r="G1266" i="2"/>
  <c r="G14740" i="2"/>
  <c r="G19403" i="2"/>
  <c r="G11654" i="2"/>
  <c r="G8602" i="2"/>
  <c r="G13746" i="2"/>
  <c r="G11611" i="2"/>
  <c r="G4433" i="2"/>
  <c r="G5497" i="2"/>
  <c r="G2932" i="2"/>
  <c r="G14499" i="2"/>
  <c r="G16987" i="2"/>
  <c r="G14751" i="2"/>
  <c r="G4711" i="2"/>
  <c r="G7557" i="2"/>
  <c r="G4038" i="2"/>
  <c r="G13211" i="2"/>
  <c r="G16307" i="2"/>
  <c r="G1532" i="2"/>
  <c r="G17385" i="2"/>
  <c r="G9992" i="2"/>
  <c r="G7060" i="2"/>
  <c r="G11356" i="2"/>
  <c r="G10608" i="2"/>
  <c r="G15077" i="2"/>
  <c r="G18644" i="2"/>
  <c r="G11913" i="2"/>
  <c r="G7757" i="2"/>
  <c r="G9418" i="2"/>
  <c r="G19206" i="2"/>
  <c r="G9029" i="2"/>
  <c r="G1011" i="2"/>
  <c r="G16910" i="2"/>
  <c r="G1468" i="2"/>
  <c r="G17819" i="2"/>
  <c r="G8132" i="2"/>
  <c r="G8699" i="2"/>
  <c r="G16964" i="2"/>
  <c r="G10509" i="2"/>
  <c r="G5787" i="2"/>
  <c r="G11293" i="2"/>
  <c r="G8423" i="2"/>
  <c r="G13390" i="2"/>
  <c r="G4306" i="2"/>
  <c r="G14515" i="2"/>
  <c r="G6913" i="2"/>
  <c r="G19739" i="2"/>
  <c r="G19170" i="2"/>
  <c r="G5751" i="2"/>
  <c r="G2399" i="2"/>
  <c r="G19630" i="2"/>
  <c r="G14192" i="2"/>
  <c r="G18013" i="2"/>
  <c r="G18672" i="2"/>
  <c r="G2344" i="2"/>
  <c r="G509" i="2"/>
  <c r="G15320" i="2"/>
  <c r="G19614" i="2"/>
  <c r="G15070" i="2"/>
  <c r="G15437" i="2"/>
  <c r="G12857" i="2"/>
  <c r="G15434" i="2"/>
  <c r="G11507" i="2"/>
  <c r="G4607" i="2"/>
  <c r="G5400" i="2"/>
  <c r="G6984" i="2"/>
  <c r="G7074" i="2"/>
  <c r="G82" i="2"/>
  <c r="G7688" i="2"/>
  <c r="G10201" i="2"/>
  <c r="G865" i="2"/>
  <c r="G2771" i="2"/>
  <c r="G5152" i="2"/>
  <c r="G13695" i="2"/>
  <c r="G11251" i="2"/>
  <c r="G10204" i="2"/>
  <c r="G2498" i="2"/>
  <c r="G1130" i="2"/>
  <c r="G600" i="2"/>
  <c r="G14816" i="2"/>
  <c r="G10015" i="2"/>
  <c r="G15401" i="2"/>
  <c r="G15765" i="2"/>
  <c r="G3523" i="2"/>
  <c r="G15363" i="2"/>
  <c r="G6871" i="2"/>
  <c r="G7056" i="2"/>
  <c r="G4601" i="2"/>
  <c r="G7198" i="2"/>
  <c r="G6552" i="2"/>
  <c r="G18022" i="2"/>
  <c r="G4742" i="2"/>
  <c r="G13280" i="2"/>
  <c r="G14676" i="2"/>
  <c r="G19321" i="2"/>
  <c r="G1467" i="2"/>
  <c r="G13553" i="2"/>
  <c r="G19086" i="2"/>
  <c r="G8959" i="2"/>
  <c r="G14105" i="2"/>
  <c r="G14288" i="2"/>
  <c r="G10665" i="2"/>
  <c r="G19838" i="2"/>
  <c r="G669" i="2"/>
  <c r="G4948" i="2"/>
  <c r="G4899" i="2"/>
  <c r="G1667" i="2"/>
  <c r="G12786" i="2"/>
  <c r="G17000" i="2"/>
  <c r="G18032" i="2"/>
  <c r="G5740" i="2"/>
  <c r="G18643" i="2"/>
  <c r="G1750" i="2"/>
  <c r="G10964" i="2"/>
  <c r="G14" i="2"/>
  <c r="G3840" i="2"/>
  <c r="G3932" i="2"/>
  <c r="G17031" i="2"/>
  <c r="G16814" i="2"/>
  <c r="G10632" i="2"/>
  <c r="G2097" i="2"/>
  <c r="G12539" i="2"/>
  <c r="G1588" i="2"/>
  <c r="G9332" i="2"/>
  <c r="G4562" i="2"/>
  <c r="G3241" i="2"/>
  <c r="G372" i="2"/>
  <c r="G10546" i="2"/>
  <c r="G17188" i="2"/>
  <c r="G6922" i="2"/>
  <c r="G14984" i="2"/>
  <c r="G7901" i="2"/>
  <c r="G13270" i="2"/>
  <c r="G14563" i="2"/>
  <c r="G9732" i="2"/>
  <c r="G10736" i="2"/>
  <c r="G10574" i="2"/>
  <c r="G4580" i="2"/>
  <c r="G16375" i="2"/>
  <c r="G16237" i="2"/>
  <c r="G8133" i="2"/>
  <c r="G8300" i="2"/>
  <c r="G15297" i="2"/>
  <c r="G17066" i="2"/>
  <c r="G7299" i="2"/>
  <c r="G15014" i="2"/>
  <c r="G12232" i="2"/>
  <c r="G764" i="2"/>
  <c r="G14086" i="2"/>
  <c r="G15441" i="2"/>
  <c r="G13753" i="2"/>
  <c r="G16749" i="2"/>
  <c r="G16349" i="2"/>
  <c r="G12148" i="2"/>
  <c r="G7864" i="2"/>
  <c r="G19380" i="2"/>
  <c r="G14964" i="2"/>
  <c r="G12342" i="2"/>
  <c r="G10732" i="2"/>
  <c r="G3531" i="2"/>
  <c r="G13526" i="2"/>
  <c r="G2406" i="2"/>
  <c r="G6561" i="2"/>
  <c r="G19995" i="2"/>
  <c r="G4805" i="2"/>
  <c r="G5262" i="2"/>
  <c r="G17840" i="2"/>
  <c r="G2760" i="2"/>
  <c r="G5701" i="2"/>
  <c r="G11590" i="2"/>
  <c r="G18183" i="2"/>
  <c r="G11076" i="2"/>
  <c r="G16140" i="2"/>
  <c r="G15746" i="2"/>
  <c r="G5384" i="2"/>
  <c r="G9025" i="2"/>
  <c r="G7464" i="2"/>
  <c r="G2944" i="2"/>
  <c r="G13667" i="2"/>
  <c r="G10792" i="2"/>
  <c r="G11174" i="2"/>
  <c r="G11276" i="2"/>
  <c r="G3733" i="2"/>
  <c r="G5592" i="2"/>
  <c r="G9793" i="2"/>
  <c r="G8838" i="2"/>
  <c r="G4545" i="2"/>
  <c r="G17216" i="2"/>
  <c r="G14412" i="2"/>
  <c r="G671" i="2"/>
  <c r="G14921" i="2"/>
  <c r="G11617" i="2"/>
  <c r="G15273" i="2"/>
  <c r="G10948" i="2"/>
  <c r="G13914" i="2"/>
  <c r="G14873" i="2"/>
  <c r="G11117" i="2"/>
  <c r="G2552" i="2"/>
  <c r="G4624" i="2"/>
  <c r="G18403" i="2"/>
  <c r="G15708" i="2"/>
  <c r="G19577" i="2"/>
  <c r="G5535" i="2"/>
  <c r="G1107" i="2"/>
  <c r="G16371" i="2"/>
  <c r="G13167" i="2"/>
  <c r="G7515" i="2"/>
  <c r="G9701" i="2"/>
  <c r="G5776" i="2"/>
  <c r="G16822" i="2"/>
  <c r="G13885" i="2"/>
  <c r="G5869" i="2"/>
  <c r="G11159" i="2"/>
  <c r="G11091" i="2"/>
  <c r="G14775" i="2"/>
  <c r="G1786" i="2"/>
  <c r="G9759" i="2"/>
  <c r="G12730" i="2"/>
  <c r="G6649" i="2"/>
  <c r="G15326" i="2"/>
  <c r="G4196" i="2"/>
  <c r="G2380" i="2"/>
  <c r="G7091" i="2"/>
  <c r="G6313" i="2"/>
  <c r="G8683" i="2"/>
  <c r="G1701" i="2"/>
  <c r="G17685" i="2"/>
  <c r="G9308" i="2"/>
  <c r="G13827" i="2"/>
  <c r="G12312" i="2"/>
  <c r="G1940" i="2"/>
  <c r="G19416" i="2"/>
  <c r="G6533" i="2"/>
  <c r="G17584" i="2"/>
  <c r="G1872" i="2"/>
  <c r="G18564" i="2"/>
  <c r="G4430" i="2"/>
  <c r="G5981" i="2"/>
  <c r="G7024" i="2"/>
  <c r="G914" i="2"/>
  <c r="G2587" i="2"/>
  <c r="G3196" i="2"/>
  <c r="G7230" i="2"/>
  <c r="G19247" i="2"/>
  <c r="G5731" i="2"/>
  <c r="G6618" i="2"/>
  <c r="G15587" i="2"/>
  <c r="G12998" i="2"/>
  <c r="G6577" i="2"/>
  <c r="G19068" i="2"/>
  <c r="G10101" i="2"/>
  <c r="G689" i="2"/>
  <c r="G3429" i="2"/>
  <c r="G4125" i="2"/>
  <c r="G7634" i="2"/>
  <c r="G2905" i="2"/>
  <c r="G6297" i="2"/>
  <c r="G19430" i="2"/>
  <c r="G15043" i="2"/>
  <c r="G7138" i="2"/>
  <c r="G12316" i="2"/>
  <c r="G17497" i="2"/>
  <c r="G18378" i="2"/>
  <c r="G9096" i="2"/>
  <c r="G19947" i="2"/>
  <c r="G18075" i="2"/>
  <c r="G11548" i="2"/>
  <c r="G7740" i="2"/>
  <c r="G4635" i="2"/>
  <c r="G11987" i="2"/>
  <c r="G6967" i="2"/>
  <c r="G1097" i="2"/>
  <c r="G8658" i="2"/>
  <c r="G13777" i="2"/>
  <c r="G10735" i="2"/>
  <c r="G7836" i="2"/>
  <c r="G10914" i="2"/>
  <c r="G9798" i="2"/>
  <c r="G16137" i="2"/>
  <c r="G127" i="2"/>
  <c r="G5514" i="2"/>
  <c r="G8884" i="2"/>
  <c r="G19733" i="2"/>
  <c r="G7905" i="2"/>
  <c r="G676" i="2"/>
  <c r="G18901" i="2"/>
  <c r="G10587" i="2"/>
  <c r="G977" i="2"/>
  <c r="G14256" i="2"/>
  <c r="G9201" i="2"/>
  <c r="G9337" i="2"/>
  <c r="G1372" i="2"/>
  <c r="G1122" i="2"/>
  <c r="G837" i="2"/>
  <c r="G16768" i="2"/>
  <c r="G4249" i="2"/>
  <c r="G16059" i="2"/>
  <c r="G10753" i="2"/>
  <c r="G8316" i="2"/>
  <c r="G18744" i="2"/>
  <c r="G480" i="2"/>
  <c r="G17852" i="2"/>
  <c r="G5439" i="2"/>
  <c r="G11210" i="2"/>
  <c r="G7976" i="2"/>
  <c r="G12017" i="2"/>
  <c r="G15937" i="2"/>
  <c r="G18742" i="2"/>
  <c r="G6172" i="2"/>
  <c r="G18757" i="2"/>
  <c r="G11479" i="2"/>
  <c r="G2542" i="2"/>
  <c r="G11686" i="2"/>
  <c r="G2363" i="2"/>
  <c r="G18408" i="2"/>
  <c r="G7720" i="2"/>
  <c r="G104" i="2"/>
  <c r="G18914" i="2"/>
  <c r="G12554" i="2"/>
  <c r="G1212" i="2"/>
  <c r="G5971" i="2"/>
  <c r="G9079" i="2"/>
  <c r="G18831" i="2"/>
  <c r="G19903" i="2"/>
  <c r="G7193" i="2"/>
  <c r="G1553" i="2"/>
  <c r="G5621" i="2"/>
  <c r="G1292" i="2"/>
  <c r="G9240" i="2"/>
  <c r="G3046" i="2"/>
  <c r="G2525" i="2"/>
  <c r="G7355" i="2"/>
  <c r="G19317" i="2"/>
  <c r="G5014" i="2"/>
  <c r="G16409" i="2"/>
  <c r="G3367" i="2"/>
  <c r="G7449" i="2"/>
  <c r="G780" i="2"/>
  <c r="G16671" i="2"/>
  <c r="G2077" i="2"/>
  <c r="G18552" i="2"/>
  <c r="G6369" i="2"/>
  <c r="G17196" i="2"/>
  <c r="G4082" i="2"/>
  <c r="G1578" i="2"/>
  <c r="G6833" i="2"/>
  <c r="G16977" i="2"/>
  <c r="G17931" i="2"/>
  <c r="G17958" i="2"/>
  <c r="G1906" i="2"/>
  <c r="G4603" i="2"/>
  <c r="G19294" i="2"/>
  <c r="G5425" i="2"/>
  <c r="G5167" i="2"/>
  <c r="G6204" i="2"/>
  <c r="G14382" i="2"/>
  <c r="G9702" i="2"/>
  <c r="G115" i="2"/>
  <c r="G16463" i="2"/>
  <c r="G6296" i="2"/>
  <c r="G159" i="2"/>
  <c r="G4726" i="2"/>
  <c r="G1669" i="2"/>
  <c r="G18761" i="2"/>
  <c r="G2188" i="2"/>
  <c r="G14683" i="2"/>
  <c r="G14427" i="2"/>
  <c r="G9788" i="2"/>
  <c r="G19188" i="2"/>
  <c r="G18063" i="2"/>
  <c r="G17585" i="2"/>
  <c r="G13736" i="2"/>
  <c r="G5943" i="2"/>
  <c r="G10891" i="2"/>
  <c r="G9729" i="2"/>
  <c r="G12233" i="2"/>
  <c r="G3826" i="2"/>
  <c r="G4292" i="2"/>
  <c r="G9117" i="2"/>
  <c r="G16321" i="2"/>
  <c r="G12808" i="2"/>
  <c r="G2309" i="2"/>
  <c r="G12883" i="2"/>
  <c r="G12651" i="2"/>
  <c r="G7545" i="2"/>
  <c r="G12073" i="2"/>
  <c r="G4655" i="2"/>
  <c r="G14416" i="2"/>
  <c r="G11289" i="2"/>
  <c r="G1346" i="2"/>
  <c r="G7295" i="2"/>
  <c r="G26" i="2"/>
  <c r="G19687" i="2"/>
  <c r="G7972" i="2"/>
  <c r="G14027" i="2"/>
  <c r="G10399" i="2"/>
  <c r="G15747" i="2"/>
  <c r="G12335" i="2"/>
  <c r="G2496" i="2"/>
  <c r="G11952" i="2"/>
  <c r="G6819" i="2"/>
  <c r="G4149" i="2"/>
  <c r="G8240" i="2"/>
  <c r="G6069" i="2"/>
  <c r="G8534" i="2"/>
  <c r="G2800" i="2"/>
  <c r="G5817" i="2"/>
  <c r="G3909" i="2"/>
  <c r="G14602" i="2"/>
  <c r="G16660" i="2"/>
  <c r="G12897" i="2"/>
  <c r="G1172" i="2"/>
  <c r="G19218" i="2"/>
  <c r="G9826" i="2"/>
  <c r="G13641" i="2"/>
  <c r="G8831" i="2"/>
  <c r="G5761" i="2"/>
  <c r="G3640" i="2"/>
  <c r="G13574" i="2"/>
  <c r="G13189" i="2"/>
  <c r="G19925" i="2"/>
  <c r="G5385" i="2"/>
  <c r="G7201" i="2"/>
  <c r="G6884" i="2"/>
  <c r="G3219" i="2"/>
  <c r="G6548" i="2"/>
  <c r="G3992" i="2"/>
  <c r="G8073" i="2"/>
  <c r="G9526" i="2"/>
  <c r="G4679" i="2"/>
  <c r="G2514" i="2"/>
  <c r="G5001" i="2"/>
  <c r="G18146" i="2"/>
  <c r="G4060" i="2"/>
  <c r="G5911" i="2"/>
  <c r="G6862" i="2"/>
  <c r="G18047" i="2"/>
  <c r="G12445" i="2"/>
  <c r="G8983" i="2"/>
  <c r="G17905" i="2"/>
  <c r="G5343" i="2"/>
  <c r="G9674" i="2"/>
  <c r="G5351" i="2"/>
  <c r="G2608" i="2"/>
  <c r="G12124" i="2"/>
  <c r="G5878" i="2"/>
  <c r="G7433" i="2"/>
  <c r="G2268" i="2"/>
  <c r="G12861" i="2"/>
  <c r="G3407" i="2"/>
  <c r="G12404" i="2"/>
  <c r="G16194" i="2"/>
  <c r="G18775" i="2"/>
  <c r="G5630" i="2"/>
  <c r="G6180" i="2"/>
  <c r="G15018" i="2"/>
  <c r="G1078" i="2"/>
  <c r="G8550" i="2"/>
  <c r="G8649" i="2"/>
  <c r="G12504" i="2"/>
  <c r="G19324" i="2"/>
  <c r="G5424" i="2"/>
  <c r="G5412" i="2"/>
  <c r="G17413" i="2"/>
  <c r="G5499" i="2"/>
  <c r="G498" i="2"/>
  <c r="G1511" i="2"/>
  <c r="G14200" i="2"/>
  <c r="G15705" i="2"/>
  <c r="G12944" i="2"/>
  <c r="G6721" i="2"/>
  <c r="G2524" i="2"/>
  <c r="G12506" i="2"/>
  <c r="G10374" i="2"/>
  <c r="G4930" i="2"/>
  <c r="G5111" i="2"/>
  <c r="G19106" i="2"/>
  <c r="G397" i="2"/>
  <c r="G4891" i="2"/>
  <c r="G3634" i="2"/>
  <c r="G18916" i="2"/>
  <c r="G803" i="2"/>
  <c r="G13942" i="2"/>
  <c r="G7739" i="2"/>
  <c r="G16566" i="2"/>
  <c r="G18194" i="2"/>
  <c r="G17310" i="2"/>
  <c r="G18264" i="2"/>
  <c r="G17901" i="2"/>
  <c r="G8848" i="2"/>
  <c r="G9685" i="2"/>
  <c r="G4729" i="2"/>
  <c r="G2698" i="2"/>
  <c r="G1824" i="2"/>
  <c r="G10828" i="2"/>
  <c r="G2807" i="2"/>
  <c r="G2461" i="2"/>
  <c r="G11675" i="2"/>
  <c r="G6086" i="2"/>
  <c r="G14596" i="2"/>
  <c r="G11224" i="2"/>
  <c r="G8346" i="2"/>
  <c r="G12205" i="2"/>
  <c r="G1920" i="2"/>
  <c r="G5417" i="2"/>
  <c r="G15473" i="2"/>
  <c r="G9471" i="2"/>
  <c r="G4680" i="2"/>
  <c r="G13079" i="2"/>
  <c r="G14808" i="2"/>
  <c r="G17676" i="2"/>
  <c r="G5638" i="2"/>
  <c r="G19524" i="2"/>
  <c r="G6541" i="2"/>
  <c r="G16278" i="2"/>
  <c r="G6622" i="2"/>
  <c r="G17632" i="2"/>
  <c r="G2694" i="2"/>
  <c r="G6591" i="2"/>
  <c r="G14125" i="2"/>
  <c r="G16156" i="2"/>
  <c r="G12569" i="2"/>
  <c r="G19000" i="2"/>
  <c r="G6073" i="2"/>
  <c r="G11744" i="2"/>
  <c r="G12062" i="2"/>
  <c r="G18992" i="2"/>
  <c r="G10957" i="2"/>
  <c r="G9805" i="2"/>
  <c r="G3330" i="2"/>
  <c r="G13366" i="2"/>
  <c r="G13760" i="2"/>
  <c r="G11471" i="2"/>
  <c r="G4236" i="2"/>
  <c r="G2371" i="2"/>
  <c r="G19928" i="2"/>
  <c r="G16743" i="2"/>
  <c r="G13523" i="2"/>
  <c r="G2521" i="2"/>
  <c r="G17392" i="2"/>
  <c r="G6008" i="2"/>
  <c r="G6783" i="2"/>
  <c r="G16755" i="2"/>
  <c r="G597" i="2"/>
  <c r="G19822" i="2"/>
  <c r="G5364" i="2"/>
  <c r="G17652" i="2"/>
  <c r="G13551" i="2"/>
  <c r="G10888" i="2"/>
  <c r="G7893" i="2"/>
  <c r="G17606" i="2"/>
  <c r="G10158" i="2"/>
  <c r="G2027" i="2"/>
  <c r="G2348" i="2"/>
  <c r="G834" i="2"/>
  <c r="G12434" i="2"/>
  <c r="G9170" i="2"/>
  <c r="G17639" i="2"/>
  <c r="G11453" i="2"/>
  <c r="G11152" i="2"/>
  <c r="G17732" i="2"/>
  <c r="G7828" i="2"/>
  <c r="G18638" i="2"/>
  <c r="G10039" i="2"/>
  <c r="G15520" i="2"/>
  <c r="G18031" i="2"/>
  <c r="G15332" i="2"/>
  <c r="G19267" i="2"/>
  <c r="G935" i="2"/>
  <c r="G2960" i="2"/>
  <c r="G1402" i="2"/>
  <c r="G2649" i="2"/>
  <c r="G791" i="2"/>
  <c r="G5783" i="2"/>
  <c r="G10391" i="2"/>
  <c r="G16082" i="2"/>
  <c r="G11752" i="2"/>
  <c r="G12222" i="2"/>
  <c r="G5867" i="2"/>
  <c r="G5298" i="2"/>
  <c r="G15169" i="2"/>
  <c r="G4867" i="2"/>
  <c r="G11674" i="2"/>
  <c r="G13509" i="2"/>
  <c r="G7556" i="2"/>
  <c r="G10530" i="2"/>
  <c r="G7072" i="2"/>
  <c r="G12547" i="2"/>
  <c r="G1419" i="2"/>
  <c r="G549" i="2"/>
  <c r="G15701" i="2"/>
  <c r="G15371" i="2"/>
  <c r="G18315" i="2"/>
  <c r="G13767" i="2"/>
  <c r="G19159" i="2"/>
  <c r="G18903" i="2"/>
  <c r="G1900" i="2"/>
  <c r="G17855" i="2"/>
  <c r="G17165" i="2"/>
  <c r="G6921" i="2"/>
  <c r="G3405" i="2"/>
  <c r="G4140" i="2"/>
  <c r="G12041" i="2"/>
  <c r="G11837" i="2"/>
  <c r="G7945" i="2"/>
  <c r="G15571" i="2"/>
  <c r="G15017" i="2"/>
  <c r="G17543" i="2"/>
  <c r="G1498" i="2"/>
  <c r="G19692" i="2"/>
  <c r="G18152" i="2"/>
  <c r="G16460" i="2"/>
  <c r="G13106" i="2"/>
  <c r="G16861" i="2"/>
  <c r="G4441" i="2"/>
  <c r="G1471" i="2"/>
  <c r="G14662" i="2"/>
  <c r="G18617" i="2"/>
  <c r="G16456" i="2"/>
  <c r="G8596" i="2"/>
  <c r="G16618" i="2"/>
  <c r="G315" i="2"/>
  <c r="G9723" i="2"/>
  <c r="G1077" i="2"/>
  <c r="G18076" i="2"/>
  <c r="G12327" i="2"/>
  <c r="G4029" i="2"/>
  <c r="G8924" i="2"/>
  <c r="G10067" i="2"/>
  <c r="G1568" i="2"/>
  <c r="G4495" i="2"/>
  <c r="G9937" i="2"/>
  <c r="G4482" i="2"/>
  <c r="G5918" i="2"/>
  <c r="G8880" i="2"/>
  <c r="G11459" i="2"/>
  <c r="G14379" i="2"/>
  <c r="G5958" i="2"/>
  <c r="G13609" i="2"/>
  <c r="G14252" i="2"/>
  <c r="G12339" i="2"/>
  <c r="G2125" i="2"/>
  <c r="G4477" i="2"/>
  <c r="G11926" i="2"/>
  <c r="G17410" i="2"/>
  <c r="G11683" i="2"/>
  <c r="G2942" i="2"/>
  <c r="G6123" i="2"/>
  <c r="G12936" i="2"/>
  <c r="G12963" i="2"/>
  <c r="G1032" i="2"/>
  <c r="G2308" i="2"/>
  <c r="G15440" i="2"/>
  <c r="G13034" i="2"/>
  <c r="G16007" i="2"/>
  <c r="G12559" i="2"/>
  <c r="G10733" i="2"/>
  <c r="G4396" i="2"/>
  <c r="G9963" i="2"/>
  <c r="G18936" i="2"/>
  <c r="G10234" i="2"/>
  <c r="G10121" i="2"/>
  <c r="G11502" i="2"/>
  <c r="G12024" i="2"/>
  <c r="G3919" i="2"/>
  <c r="G13250" i="2"/>
  <c r="G9065" i="2"/>
  <c r="G14474" i="2"/>
  <c r="G8205" i="2"/>
  <c r="G806" i="2"/>
  <c r="G17097" i="2"/>
  <c r="G18579" i="2"/>
  <c r="G11529" i="2"/>
  <c r="G15307" i="2"/>
  <c r="G2062" i="2"/>
  <c r="G14786" i="2"/>
  <c r="G2171" i="2"/>
  <c r="G14495" i="2"/>
  <c r="G750" i="2"/>
  <c r="G16627" i="2"/>
  <c r="G16392" i="2"/>
  <c r="G13363" i="2"/>
  <c r="G1536" i="2"/>
  <c r="G4016" i="2"/>
  <c r="G18089" i="2"/>
  <c r="G19369" i="2"/>
  <c r="G3323" i="2"/>
  <c r="G14280" i="2"/>
  <c r="G18556" i="2"/>
  <c r="G2875" i="2"/>
  <c r="G9428" i="2"/>
  <c r="G7821" i="2"/>
  <c r="G19339" i="2"/>
  <c r="G1046" i="2"/>
  <c r="G5265" i="2"/>
  <c r="G17656" i="2"/>
  <c r="G10457" i="2"/>
  <c r="G12646" i="2"/>
  <c r="G18763" i="2"/>
  <c r="G14341" i="2"/>
  <c r="G18092" i="2"/>
  <c r="G5945" i="2"/>
  <c r="G16809" i="2"/>
  <c r="G9658" i="2"/>
  <c r="G2222" i="2"/>
  <c r="G9923" i="2"/>
  <c r="G10894" i="2"/>
  <c r="G7264" i="2"/>
  <c r="G10573" i="2"/>
  <c r="G9107" i="2"/>
  <c r="G401" i="2"/>
  <c r="G16131" i="2"/>
  <c r="G7109" i="2"/>
  <c r="G9990" i="2"/>
  <c r="G13377" i="2"/>
  <c r="G1730" i="2"/>
  <c r="G15288" i="2"/>
  <c r="G1039" i="2"/>
  <c r="G1089" i="2"/>
  <c r="G10482" i="2"/>
  <c r="G5810" i="2"/>
  <c r="G14033" i="2"/>
  <c r="G19108" i="2"/>
  <c r="G12424" i="2"/>
  <c r="G18273" i="2"/>
  <c r="G5207" i="2"/>
  <c r="G5129" i="2"/>
  <c r="G6250" i="2"/>
  <c r="G13697" i="2"/>
  <c r="G19784" i="2"/>
  <c r="G18981" i="2"/>
  <c r="G2536" i="2"/>
  <c r="G3609" i="2"/>
  <c r="G1543" i="2"/>
  <c r="G14956" i="2"/>
  <c r="G13332" i="2"/>
  <c r="G13974" i="2"/>
  <c r="G18662" i="2"/>
  <c r="G19828" i="2"/>
  <c r="G6170" i="2"/>
  <c r="G4054" i="2"/>
  <c r="G9624" i="2"/>
  <c r="G7701" i="2"/>
  <c r="G2904" i="2"/>
  <c r="G4161" i="2"/>
  <c r="G14032" i="2"/>
  <c r="G19373" i="2"/>
  <c r="G17717" i="2"/>
  <c r="G11463" i="2"/>
  <c r="G18698" i="2"/>
  <c r="G10259" i="2"/>
  <c r="G6397" i="2"/>
  <c r="G18961" i="2"/>
  <c r="G10055" i="2"/>
  <c r="G1618" i="2"/>
  <c r="G15549" i="2"/>
  <c r="G3879" i="2"/>
  <c r="G8386" i="2"/>
  <c r="G18025" i="2"/>
  <c r="G13592" i="2"/>
  <c r="G6347" i="2"/>
  <c r="G13751" i="2"/>
  <c r="G8195" i="2"/>
  <c r="G2147" i="2"/>
  <c r="G12654" i="2"/>
  <c r="G426" i="2"/>
  <c r="G18262" i="2"/>
  <c r="G6474" i="2"/>
  <c r="G3322" i="2"/>
  <c r="G8940" i="2"/>
  <c r="G12260" i="2"/>
  <c r="G14293" i="2"/>
  <c r="G214" i="2"/>
  <c r="G9043" i="2"/>
  <c r="G10252" i="2"/>
  <c r="G6536" i="2"/>
  <c r="G16559" i="2"/>
  <c r="G2834" i="2"/>
  <c r="G14388" i="2"/>
  <c r="G4854" i="2"/>
  <c r="G2827" i="2"/>
  <c r="G5478" i="2"/>
  <c r="G19893" i="2"/>
  <c r="G7504" i="2"/>
  <c r="G19732" i="2"/>
  <c r="G8962" i="2"/>
  <c r="G9634" i="2"/>
  <c r="G1810" i="2"/>
  <c r="G16261" i="2"/>
  <c r="G9453" i="2"/>
  <c r="G18589" i="2"/>
  <c r="G7609" i="2"/>
  <c r="G7106" i="2"/>
  <c r="G15976" i="2"/>
  <c r="G73" i="2"/>
  <c r="G15527" i="2"/>
  <c r="G11330" i="2"/>
  <c r="G1225" i="2"/>
  <c r="G17345" i="2"/>
  <c r="G2618" i="2"/>
  <c r="G2672" i="2"/>
  <c r="G7228" i="2"/>
  <c r="G19350" i="2"/>
  <c r="G6153" i="2"/>
  <c r="G10791" i="2"/>
  <c r="G2767" i="2"/>
  <c r="G4039" i="2"/>
  <c r="G6262" i="2"/>
  <c r="G10958" i="2"/>
  <c r="G9014" i="2"/>
  <c r="G11366" i="2"/>
  <c r="G18299" i="2"/>
  <c r="G3998" i="2"/>
  <c r="G14065" i="2"/>
  <c r="G17763" i="2"/>
  <c r="G18470" i="2"/>
  <c r="G6758" i="2"/>
  <c r="G10968" i="2"/>
  <c r="G16686" i="2"/>
  <c r="G12269" i="2"/>
  <c r="G8895" i="2"/>
  <c r="G16529" i="2"/>
  <c r="G12227" i="2"/>
  <c r="G14859" i="2"/>
  <c r="G11160" i="2"/>
  <c r="G16802" i="2"/>
  <c r="G6130" i="2"/>
  <c r="G13539" i="2"/>
  <c r="G1425" i="2"/>
  <c r="G13148" i="2"/>
  <c r="G12749" i="2"/>
  <c r="G16756" i="2"/>
  <c r="G13642" i="2"/>
  <c r="G16777" i="2"/>
  <c r="G8965" i="2"/>
  <c r="G17182" i="2"/>
  <c r="G9521" i="2"/>
  <c r="G4862" i="2"/>
  <c r="G14340" i="2"/>
  <c r="G19446" i="2"/>
  <c r="G6568" i="2"/>
  <c r="G3342" i="2"/>
  <c r="G6066" i="2"/>
  <c r="G8523" i="2"/>
  <c r="G3222" i="2"/>
  <c r="G16827" i="2"/>
  <c r="G11740" i="2"/>
  <c r="G13104" i="2"/>
  <c r="G3443" i="2"/>
  <c r="G13824" i="2"/>
  <c r="G3467" i="2"/>
  <c r="G12229" i="2"/>
  <c r="G9296" i="2"/>
  <c r="G19385" i="2"/>
  <c r="G4415" i="2"/>
  <c r="G11242" i="2"/>
  <c r="G10564" i="2"/>
  <c r="G10458" i="2"/>
  <c r="G13036" i="2"/>
  <c r="G3506" i="2"/>
  <c r="G14568" i="2"/>
  <c r="G19329" i="2"/>
  <c r="G5573" i="2"/>
  <c r="G19999" i="2"/>
  <c r="G16398" i="2"/>
  <c r="G5644" i="2"/>
  <c r="G17140" i="2"/>
  <c r="G3778" i="2"/>
  <c r="G17170" i="2"/>
  <c r="G11063" i="2"/>
  <c r="G11125" i="2"/>
  <c r="G10166" i="2"/>
  <c r="G14504" i="2"/>
  <c r="G6677" i="2"/>
  <c r="G2246" i="2"/>
  <c r="G17072" i="2"/>
  <c r="G9580" i="2"/>
  <c r="G14383" i="2"/>
  <c r="G640" i="2"/>
  <c r="G17008" i="2"/>
  <c r="G5329" i="2"/>
  <c r="G15671" i="2"/>
  <c r="G13986" i="2"/>
  <c r="G12970" i="2"/>
  <c r="G140" i="2"/>
  <c r="G1770" i="2"/>
  <c r="G10492" i="2"/>
  <c r="G16263" i="2"/>
  <c r="G11676" i="2"/>
  <c r="G15247" i="2"/>
  <c r="G14589" i="2"/>
  <c r="G7498" i="2"/>
  <c r="G8221" i="2"/>
  <c r="G17383" i="2"/>
  <c r="G12287" i="2"/>
  <c r="G16440" i="2"/>
  <c r="G544" i="2"/>
  <c r="G10322" i="2"/>
  <c r="G16613" i="2"/>
  <c r="G6185" i="2"/>
  <c r="G15056" i="2"/>
  <c r="G19455" i="2"/>
  <c r="G2417" i="2"/>
  <c r="G18286" i="2"/>
  <c r="G6231" i="2"/>
  <c r="G18797" i="2"/>
  <c r="G14110" i="2"/>
  <c r="G5876" i="2"/>
  <c r="G13662" i="2"/>
  <c r="G6391" i="2"/>
  <c r="G4610" i="2"/>
  <c r="G2579" i="2"/>
  <c r="G2278" i="2"/>
  <c r="G6447" i="2"/>
  <c r="G17702" i="2"/>
  <c r="G1767" i="2"/>
  <c r="G18426" i="2"/>
  <c r="G13930" i="2"/>
  <c r="G13768" i="2"/>
  <c r="G135" i="2"/>
  <c r="G4694" i="2"/>
  <c r="G12742" i="2"/>
  <c r="G9316" i="2"/>
  <c r="G18732" i="2"/>
  <c r="G489" i="2"/>
  <c r="G8923" i="2"/>
  <c r="G8902" i="2"/>
  <c r="G7582" i="2"/>
  <c r="G4356" i="2"/>
  <c r="G78" i="2"/>
  <c r="G3306" i="2"/>
  <c r="G7008" i="2"/>
  <c r="G16773" i="2"/>
  <c r="G14449" i="2"/>
  <c r="G6987" i="2"/>
  <c r="G1254" i="2"/>
  <c r="G15074" i="2"/>
  <c r="G7251" i="2"/>
  <c r="G10269" i="2"/>
  <c r="G5168" i="2"/>
  <c r="G17689" i="2"/>
  <c r="G19168" i="2"/>
  <c r="G4789" i="2"/>
  <c r="G19141" i="2"/>
  <c r="G4090" i="2"/>
  <c r="G12433" i="2"/>
  <c r="G7187" i="2"/>
  <c r="G19264" i="2"/>
  <c r="G1276" i="2"/>
  <c r="G14671" i="2"/>
  <c r="G10290" i="2"/>
  <c r="G13237" i="2"/>
  <c r="G4761" i="2"/>
  <c r="G5942" i="2"/>
  <c r="G17581" i="2"/>
  <c r="G15478" i="2"/>
  <c r="G9209" i="2"/>
  <c r="G8129" i="2"/>
  <c r="G15962" i="2"/>
  <c r="G7133" i="2"/>
  <c r="G10875" i="2"/>
  <c r="G6798" i="2"/>
  <c r="G13844" i="2"/>
  <c r="G10352" i="2"/>
  <c r="G11898" i="2"/>
  <c r="G9802" i="2"/>
  <c r="G13309" i="2"/>
  <c r="G12487" i="2"/>
  <c r="G9465" i="2"/>
  <c r="G3183" i="2"/>
  <c r="G11990" i="2"/>
  <c r="G10500" i="2"/>
  <c r="G17613" i="2"/>
  <c r="G14122" i="2"/>
  <c r="G6962" i="2"/>
  <c r="G10983" i="2"/>
  <c r="G904" i="2"/>
  <c r="G8432" i="2"/>
  <c r="G18050" i="2"/>
  <c r="G15835" i="2"/>
  <c r="G572" i="2"/>
  <c r="G6087" i="2"/>
  <c r="G8473" i="2"/>
  <c r="G10418" i="2"/>
  <c r="G10384" i="2"/>
  <c r="G5964" i="2"/>
  <c r="G13330" i="2"/>
  <c r="G17370" i="2"/>
  <c r="G12027" i="2"/>
  <c r="G6477" i="2"/>
  <c r="G18119" i="2"/>
  <c r="G6315" i="2"/>
  <c r="G228" i="2"/>
  <c r="G2226" i="2"/>
  <c r="G1935" i="2"/>
  <c r="G8577" i="2"/>
  <c r="G3438" i="2"/>
  <c r="G14173" i="2"/>
  <c r="G17893" i="2"/>
  <c r="G11058" i="2"/>
  <c r="G13422" i="2"/>
  <c r="G14189" i="2"/>
  <c r="G12715" i="2"/>
  <c r="G1600" i="2"/>
  <c r="G11420" i="2"/>
  <c r="G11624" i="2"/>
  <c r="G8213" i="2"/>
  <c r="G15736" i="2"/>
  <c r="G10848" i="2"/>
  <c r="G9513" i="2"/>
  <c r="G1561" i="2"/>
  <c r="G17666" i="2"/>
  <c r="G11149" i="2"/>
  <c r="G2050" i="2"/>
  <c r="G11194" i="2"/>
  <c r="G8961" i="2"/>
  <c r="G12255" i="2"/>
  <c r="G15499" i="2"/>
  <c r="G2227" i="2"/>
  <c r="G5313" i="2"/>
  <c r="G16094" i="2"/>
  <c r="G6495" i="2"/>
  <c r="G12187" i="2"/>
  <c r="G10937" i="2"/>
  <c r="G16139" i="2"/>
  <c r="G4803" i="2"/>
  <c r="G461" i="2"/>
  <c r="G18500" i="2"/>
  <c r="G16327" i="2"/>
  <c r="G10401" i="2"/>
  <c r="G16052" i="2"/>
  <c r="G13382" i="2"/>
  <c r="G8599" i="2"/>
  <c r="G14493" i="2"/>
  <c r="G14887" i="2"/>
  <c r="G10077" i="2"/>
  <c r="G19277" i="2"/>
  <c r="G7657" i="2"/>
  <c r="G3382" i="2"/>
  <c r="G10501" i="2"/>
  <c r="G5218" i="2"/>
  <c r="G10264" i="2"/>
  <c r="G5640" i="2"/>
  <c r="G16247" i="2"/>
  <c r="G4232" i="2"/>
  <c r="G801" i="2"/>
  <c r="G5159" i="2"/>
  <c r="G3105" i="2"/>
  <c r="G1044" i="2"/>
  <c r="G7528" i="2"/>
  <c r="G10170" i="2"/>
  <c r="G357" i="2"/>
  <c r="G14223" i="2"/>
  <c r="G15424" i="2"/>
  <c r="G18955" i="2"/>
  <c r="G18652" i="2"/>
  <c r="G16123" i="2"/>
  <c r="G7776" i="2"/>
  <c r="G9258" i="2"/>
  <c r="G6770" i="2"/>
  <c r="G10881" i="2"/>
  <c r="G18347" i="2"/>
  <c r="G4526" i="2"/>
  <c r="G14860" i="2"/>
  <c r="G13848" i="2"/>
  <c r="G6743" i="2"/>
  <c r="G5126" i="2"/>
  <c r="G5614" i="2"/>
  <c r="G5929" i="2"/>
  <c r="G5749" i="2"/>
  <c r="G12285" i="2"/>
  <c r="G2751" i="2"/>
  <c r="G1462" i="2"/>
  <c r="G16619" i="2"/>
  <c r="G204" i="2"/>
  <c r="G1715" i="2"/>
  <c r="G5337" i="2"/>
  <c r="G8944" i="2"/>
  <c r="G892" i="2"/>
  <c r="G19740" i="2"/>
  <c r="G15611" i="2"/>
  <c r="G9763" i="2"/>
  <c r="G255" i="2"/>
  <c r="G4471" i="2"/>
  <c r="G9614" i="2"/>
  <c r="G9870" i="2"/>
  <c r="G2258" i="2"/>
  <c r="G17033" i="2"/>
  <c r="G17378" i="2"/>
  <c r="G521" i="2"/>
  <c r="G15048" i="2"/>
  <c r="G10272" i="2"/>
  <c r="G162" i="2"/>
  <c r="G19698" i="2"/>
  <c r="G3109" i="2"/>
  <c r="G17971" i="2"/>
  <c r="G4112" i="2"/>
  <c r="G14401" i="2"/>
  <c r="G1702" i="2"/>
  <c r="G12295" i="2"/>
  <c r="G16113" i="2"/>
  <c r="G19361" i="2"/>
  <c r="G7276" i="2"/>
  <c r="G3720" i="2"/>
  <c r="G3466" i="2"/>
  <c r="G18671" i="2"/>
  <c r="G4293" i="2"/>
  <c r="G4648" i="2"/>
  <c r="G125" i="2"/>
  <c r="G18231" i="2"/>
  <c r="G6360" i="2"/>
  <c r="G5109" i="2"/>
  <c r="G13690" i="2"/>
  <c r="G4644" i="2"/>
  <c r="G10705" i="2"/>
  <c r="G9233" i="2"/>
  <c r="G7249" i="2"/>
  <c r="G1278" i="2"/>
  <c r="G294" i="2"/>
  <c r="G17225" i="2"/>
  <c r="G9698" i="2"/>
  <c r="G6779" i="2"/>
  <c r="G2528" i="2"/>
  <c r="G13959" i="2"/>
  <c r="G11641" i="2"/>
  <c r="G17128" i="2"/>
  <c r="G12660" i="2"/>
  <c r="G1095" i="2"/>
  <c r="G19708" i="2"/>
  <c r="G16004" i="2"/>
  <c r="G6898" i="2"/>
  <c r="G13793" i="2"/>
  <c r="G19119" i="2"/>
  <c r="G19712" i="2"/>
  <c r="G13397" i="2"/>
  <c r="G43" i="2"/>
  <c r="G4561" i="2"/>
  <c r="G16108" i="2"/>
  <c r="G542" i="2"/>
  <c r="G19211" i="2"/>
  <c r="G9423" i="2"/>
  <c r="G165" i="2"/>
  <c r="G18203" i="2"/>
  <c r="G4061" i="2"/>
  <c r="G5558" i="2"/>
  <c r="G94" i="2"/>
  <c r="G8822" i="2"/>
  <c r="G17091" i="2"/>
  <c r="G4878" i="2"/>
  <c r="G17016" i="2"/>
  <c r="G14655" i="2"/>
  <c r="G12079" i="2"/>
  <c r="G911" i="2"/>
  <c r="G17548" i="2"/>
  <c r="G1655" i="2"/>
  <c r="G14822" i="2"/>
  <c r="G11969" i="2"/>
  <c r="G6336" i="2"/>
  <c r="G10520" i="2"/>
  <c r="G6979" i="2"/>
  <c r="G17227" i="2"/>
  <c r="G10227" i="2"/>
  <c r="G14375" i="2"/>
  <c r="G3431" i="2"/>
  <c r="G11535" i="2"/>
  <c r="G16036" i="2"/>
  <c r="G19697" i="2"/>
  <c r="G14117" i="2"/>
  <c r="G17761" i="2"/>
  <c r="G11286" i="2"/>
  <c r="G9406" i="2"/>
  <c r="G5470" i="2"/>
  <c r="G10065" i="2"/>
  <c r="G10600" i="2"/>
  <c r="G2765" i="2"/>
  <c r="G10555" i="2"/>
  <c r="G14623" i="2"/>
  <c r="G3902" i="2"/>
  <c r="G10649" i="2"/>
  <c r="G18070" i="2"/>
  <c r="G11262" i="2"/>
  <c r="G19149" i="2"/>
  <c r="G206" i="2"/>
  <c r="G6244" i="2"/>
  <c r="G7521" i="2"/>
  <c r="G11126" i="2"/>
  <c r="G18639" i="2"/>
  <c r="G4531" i="2"/>
  <c r="G11864" i="2"/>
  <c r="G6348" i="2"/>
  <c r="G14292" i="2"/>
  <c r="G14690" i="2"/>
  <c r="G11886" i="2"/>
  <c r="G2520" i="2"/>
  <c r="G16644" i="2"/>
  <c r="G1079" i="2"/>
  <c r="G7447" i="2"/>
  <c r="G11402" i="2"/>
  <c r="G15207" i="2"/>
  <c r="G17895" i="2"/>
  <c r="G5987" i="2"/>
  <c r="G6312" i="2"/>
  <c r="G19744" i="2"/>
  <c r="G4632" i="2"/>
  <c r="G16276" i="2"/>
  <c r="G6068" i="2"/>
  <c r="G5808" i="2"/>
  <c r="G17447" i="2"/>
  <c r="G10663" i="2"/>
  <c r="G9778" i="2"/>
  <c r="G17609" i="2"/>
  <c r="G482" i="2"/>
  <c r="G4727" i="2"/>
  <c r="G19623" i="2"/>
  <c r="G7979" i="2"/>
  <c r="G6608" i="2"/>
  <c r="G3522" i="2"/>
  <c r="G19648" i="2"/>
  <c r="G10911" i="2"/>
  <c r="G6433" i="2"/>
  <c r="G5799" i="2"/>
  <c r="G12248" i="2"/>
  <c r="G5910" i="2"/>
  <c r="G11532" i="2"/>
  <c r="G5682" i="2"/>
  <c r="G971" i="2"/>
  <c r="G15331" i="2"/>
  <c r="G11493" i="2"/>
  <c r="G4750" i="2"/>
  <c r="G8063" i="2"/>
  <c r="G12592" i="2"/>
  <c r="G5009" i="2"/>
  <c r="G18117" i="2"/>
  <c r="G18800" i="2"/>
  <c r="G7735" i="2"/>
  <c r="G19805" i="2"/>
  <c r="G17123" i="2"/>
  <c r="G13089" i="2"/>
  <c r="G15276" i="2"/>
  <c r="G6659" i="2"/>
  <c r="G3975" i="2"/>
  <c r="G18502" i="2"/>
  <c r="G3743" i="2"/>
  <c r="G19919" i="2"/>
  <c r="G17126" i="2"/>
  <c r="G1492" i="2"/>
  <c r="G14632" i="2"/>
  <c r="G3334" i="2"/>
  <c r="G13083" i="2"/>
  <c r="G12740" i="2"/>
  <c r="G18326" i="2"/>
  <c r="G1020" i="2"/>
  <c r="G3280" i="2"/>
  <c r="G15293" i="2"/>
  <c r="G15629" i="2"/>
  <c r="G12684" i="2"/>
  <c r="G2787" i="2"/>
  <c r="G15970" i="2"/>
  <c r="G1272" i="2"/>
  <c r="G16533" i="2"/>
  <c r="G18953" i="2"/>
  <c r="G10934" i="2"/>
  <c r="G11851" i="2"/>
  <c r="G19227" i="2"/>
  <c r="G3660" i="2"/>
  <c r="G16103" i="2"/>
  <c r="G2196" i="2"/>
  <c r="G18277" i="2"/>
  <c r="G14162" i="2"/>
  <c r="G3426" i="2"/>
  <c r="G5979" i="2"/>
  <c r="G7472" i="2"/>
  <c r="G13370" i="2"/>
  <c r="G13096" i="2"/>
  <c r="G222" i="2"/>
  <c r="G8254" i="2"/>
  <c r="G12374" i="2"/>
  <c r="G11445" i="2"/>
  <c r="G191" i="2"/>
  <c r="G17210" i="2"/>
  <c r="G12877" i="2"/>
  <c r="G2925" i="2"/>
  <c r="G696" i="2"/>
  <c r="G589" i="2"/>
  <c r="G14847" i="2"/>
  <c r="G19296" i="2"/>
  <c r="G18565" i="2"/>
  <c r="G19269" i="2"/>
  <c r="G4469" i="2"/>
  <c r="G13737" i="2"/>
  <c r="G7095" i="2"/>
  <c r="G7554" i="2"/>
  <c r="G9134" i="2"/>
  <c r="G17468" i="2"/>
  <c r="G19316" i="2"/>
  <c r="G11968" i="2"/>
  <c r="G10774" i="2"/>
  <c r="G8501" i="2"/>
  <c r="G4145" i="2"/>
  <c r="G16762" i="2"/>
  <c r="G233" i="2"/>
  <c r="G7559" i="2"/>
  <c r="G493" i="2"/>
  <c r="G5045" i="2"/>
  <c r="G12564" i="2"/>
  <c r="G12141" i="2"/>
  <c r="G7065" i="2"/>
  <c r="G12228" i="2"/>
  <c r="G5933" i="2"/>
  <c r="G12370" i="2"/>
  <c r="G10456" i="2"/>
  <c r="G18469" i="2"/>
  <c r="G8460" i="2"/>
  <c r="G11401" i="2"/>
  <c r="G11541" i="2"/>
  <c r="G19346" i="2"/>
  <c r="G16834" i="2"/>
  <c r="G1023" i="2"/>
  <c r="G12645" i="2"/>
  <c r="G4409" i="2"/>
  <c r="G5978" i="2"/>
  <c r="G11104" i="2"/>
  <c r="G11636" i="2"/>
  <c r="G13581" i="2"/>
  <c r="G4719" i="2"/>
  <c r="G637" i="2"/>
  <c r="G878" i="2"/>
  <c r="G19543" i="2"/>
  <c r="G9035" i="2"/>
  <c r="G16312" i="2"/>
  <c r="G11786" i="2"/>
  <c r="G1571" i="2"/>
  <c r="G15798" i="2"/>
  <c r="G14907" i="2"/>
  <c r="G14825" i="2"/>
  <c r="G7473" i="2"/>
  <c r="G7850" i="2"/>
  <c r="G10175" i="2"/>
  <c r="G5330" i="2"/>
  <c r="G7961" i="2"/>
  <c r="G169" i="2"/>
  <c r="G2935" i="2"/>
  <c r="G14158" i="2"/>
  <c r="G19042" i="2"/>
  <c r="G14439" i="2"/>
  <c r="G14296" i="2"/>
  <c r="G5593" i="2"/>
  <c r="G6755" i="2"/>
  <c r="G10702" i="2"/>
  <c r="G13072" i="2"/>
  <c r="G564" i="2"/>
  <c r="G10447" i="2"/>
  <c r="G14544" i="2"/>
  <c r="G4692" i="2"/>
  <c r="G14577" i="2"/>
  <c r="G11072" i="2"/>
  <c r="G13368" i="2"/>
  <c r="G1708" i="2"/>
  <c r="G13084" i="2"/>
  <c r="G6940" i="2"/>
  <c r="G2015" i="2"/>
  <c r="G11313" i="2"/>
  <c r="G4841" i="2"/>
  <c r="G19738" i="2"/>
  <c r="G17615" i="2"/>
  <c r="G8634" i="2"/>
  <c r="G7327" i="2"/>
  <c r="G18717" i="2"/>
  <c r="G1763" i="2"/>
  <c r="G18777" i="2"/>
  <c r="G15847" i="2"/>
  <c r="G16723" i="2"/>
  <c r="G14533" i="2"/>
  <c r="G335" i="2"/>
  <c r="G17118" i="2"/>
  <c r="G8981" i="2"/>
  <c r="G3479" i="2"/>
  <c r="G8756" i="2"/>
  <c r="G3150" i="2"/>
  <c r="G6452" i="2"/>
  <c r="G8671" i="2"/>
  <c r="G10109" i="2"/>
  <c r="G15751" i="2"/>
  <c r="G11552" i="2"/>
  <c r="G8808" i="2"/>
  <c r="G8084" i="2"/>
  <c r="G1979" i="2"/>
  <c r="G1918" i="2"/>
  <c r="G3555" i="2"/>
  <c r="G15661" i="2"/>
  <c r="G15530" i="2"/>
  <c r="G7010" i="2"/>
  <c r="G4127" i="2"/>
  <c r="G6769" i="2"/>
  <c r="G1788" i="2"/>
  <c r="G16811" i="2"/>
  <c r="G16796" i="2"/>
  <c r="G15212" i="2"/>
  <c r="G13225" i="2"/>
  <c r="G1084" i="2"/>
  <c r="G13408" i="2"/>
  <c r="G13140" i="2"/>
  <c r="G15090" i="2"/>
  <c r="G593" i="2"/>
  <c r="G6137" i="2"/>
  <c r="G18255" i="2"/>
  <c r="G17391" i="2"/>
  <c r="G9782" i="2"/>
  <c r="G6780" i="2"/>
  <c r="G7432" i="2"/>
  <c r="G9700" i="2"/>
  <c r="G9438" i="2"/>
  <c r="G5857" i="2"/>
  <c r="G13727" i="2"/>
  <c r="G6981" i="2"/>
  <c r="G16647" i="2"/>
  <c r="G19861" i="2"/>
  <c r="G17019" i="2"/>
  <c r="G3283" i="2"/>
  <c r="G8405" i="2"/>
  <c r="G1740" i="2"/>
  <c r="G14210" i="2"/>
  <c r="G5409" i="2"/>
  <c r="G6697" i="2"/>
  <c r="G7012" i="2"/>
  <c r="G17720" i="2"/>
  <c r="G5583" i="2"/>
  <c r="G13082" i="2"/>
  <c r="G9171" i="2"/>
  <c r="G2543" i="2"/>
  <c r="G9601" i="2"/>
  <c r="G8090" i="2"/>
  <c r="G7114" i="2"/>
  <c r="G5332" i="2"/>
  <c r="G17565" i="2"/>
  <c r="G11508" i="2"/>
  <c r="G769" i="2"/>
  <c r="G7231" i="2"/>
  <c r="G16279" i="2"/>
  <c r="G10659" i="2"/>
  <c r="G7913" i="2"/>
  <c r="G15632" i="2"/>
  <c r="G13787" i="2"/>
  <c r="G2963" i="2"/>
  <c r="G18685" i="2"/>
  <c r="G3643" i="2"/>
  <c r="G952" i="2"/>
  <c r="G11041" i="2"/>
  <c r="G3427" i="2"/>
  <c r="G18431" i="2"/>
  <c r="G14977" i="2"/>
  <c r="G14634" i="2"/>
  <c r="G395" i="2"/>
  <c r="G12550" i="2"/>
  <c r="G14203" i="2"/>
  <c r="G1552" i="2"/>
  <c r="G4959" i="2"/>
  <c r="G1250" i="2"/>
  <c r="G11954" i="2"/>
  <c r="G4873" i="2"/>
  <c r="G4401" i="2"/>
  <c r="G17798" i="2"/>
  <c r="G13681" i="2"/>
  <c r="G7199" i="2"/>
  <c r="G2128" i="2"/>
  <c r="G1047" i="2"/>
  <c r="G13004" i="2"/>
  <c r="G11942" i="2"/>
  <c r="G714" i="2"/>
  <c r="G19024" i="2"/>
  <c r="G1027" i="2"/>
  <c r="G19493" i="2"/>
  <c r="G4567" i="2"/>
  <c r="G11011" i="2"/>
  <c r="G8688" i="2"/>
  <c r="G2526" i="2"/>
  <c r="G1442" i="2"/>
  <c r="G6689" i="2"/>
  <c r="G18472" i="2"/>
  <c r="G1119" i="2"/>
  <c r="G5976" i="2"/>
  <c r="G4882" i="2"/>
  <c r="G15025" i="2"/>
  <c r="G15802" i="2"/>
  <c r="G8704" i="2"/>
  <c r="G14695" i="2"/>
  <c r="G8755" i="2"/>
  <c r="G8175" i="2"/>
  <c r="G2341" i="2"/>
  <c r="G18193" i="2"/>
  <c r="G3829" i="2"/>
  <c r="G12983" i="2"/>
  <c r="G19074" i="2"/>
  <c r="G7537" i="2"/>
  <c r="G5947" i="2"/>
  <c r="G12352" i="2"/>
  <c r="G16637" i="2"/>
  <c r="G6327" i="2"/>
  <c r="G10912" i="2"/>
  <c r="G12379" i="2"/>
  <c r="G16297" i="2"/>
  <c r="G12540" i="2"/>
  <c r="G19406" i="2"/>
  <c r="G14130" i="2"/>
  <c r="G1911" i="2"/>
  <c r="G15497" i="2"/>
  <c r="G19600" i="2"/>
  <c r="G10619" i="2"/>
  <c r="G5008" i="2"/>
  <c r="G18170" i="2"/>
  <c r="G15277" i="2"/>
  <c r="G474" i="2"/>
  <c r="G9057" i="2"/>
  <c r="G13584" i="2"/>
  <c r="G9827" i="2"/>
  <c r="G11147" i="2"/>
  <c r="G19588" i="2"/>
  <c r="G11215" i="2"/>
  <c r="G12924" i="2"/>
  <c r="G3403" i="2"/>
  <c r="G2118" i="2"/>
  <c r="G1408" i="2"/>
  <c r="G7924" i="2"/>
  <c r="G6868" i="2"/>
  <c r="G13204" i="2"/>
  <c r="G1271" i="2"/>
  <c r="G3059" i="2"/>
  <c r="G3331" i="2"/>
  <c r="G15034" i="2"/>
  <c r="G16472" i="2"/>
  <c r="G8356" i="2"/>
  <c r="G18689" i="2"/>
  <c r="G2370" i="2"/>
  <c r="G18510" i="2"/>
  <c r="G18959" i="2"/>
  <c r="G4625" i="2"/>
  <c r="G7305" i="2"/>
  <c r="G5568" i="2"/>
  <c r="G12490" i="2"/>
  <c r="G11531" i="2"/>
  <c r="G5365" i="2"/>
  <c r="G18400" i="2"/>
  <c r="G15386" i="2"/>
  <c r="G12086" i="2"/>
  <c r="G18439" i="2"/>
  <c r="G6387" i="2"/>
  <c r="G12596" i="2"/>
  <c r="G12075" i="2"/>
  <c r="G8171" i="2"/>
  <c r="G5785" i="2"/>
  <c r="G9066" i="2"/>
  <c r="G3185" i="2"/>
  <c r="G2429" i="2"/>
  <c r="G6019" i="2"/>
  <c r="G976" i="2"/>
  <c r="G13331" i="2"/>
  <c r="G18525" i="2"/>
  <c r="G6488" i="2"/>
  <c r="G11056" i="2"/>
  <c r="G12841" i="2"/>
  <c r="G7914" i="2"/>
  <c r="G6189" i="2"/>
  <c r="G14255" i="2"/>
  <c r="G16399" i="2"/>
  <c r="G6526" i="2"/>
  <c r="G4825" i="2"/>
  <c r="G10365" i="2"/>
  <c r="G11458" i="2"/>
  <c r="G16934" i="2"/>
  <c r="G9748" i="2"/>
  <c r="G11681" i="2"/>
  <c r="G414" i="2"/>
  <c r="G5076" i="2"/>
  <c r="G1132" i="2"/>
  <c r="G12871" i="2"/>
  <c r="G7097" i="2"/>
  <c r="G10496" i="2"/>
  <c r="G487" i="2"/>
  <c r="G3684" i="2"/>
  <c r="G4001" i="2"/>
  <c r="G760" i="2"/>
  <c r="G2600" i="2"/>
  <c r="G4247" i="2"/>
  <c r="G15888" i="2"/>
  <c r="G15666" i="2"/>
  <c r="G6129" i="2"/>
  <c r="G3408" i="2"/>
  <c r="G1583" i="2"/>
  <c r="G7383" i="2"/>
  <c r="G18982" i="2"/>
  <c r="G4521" i="2"/>
  <c r="G16200" i="2"/>
  <c r="G5085" i="2"/>
  <c r="G1337" i="2"/>
  <c r="G14056" i="2"/>
  <c r="G11882" i="2"/>
  <c r="G13321" i="2"/>
  <c r="G16745" i="2"/>
  <c r="G7885" i="2"/>
  <c r="G16720" i="2"/>
  <c r="G12043" i="2"/>
  <c r="G8748" i="2"/>
  <c r="G67" i="2"/>
  <c r="G1363" i="2"/>
  <c r="G15605" i="2"/>
  <c r="G17098" i="2"/>
  <c r="G7585" i="2"/>
  <c r="G16726" i="2"/>
  <c r="G6342" i="2"/>
  <c r="G16335" i="2"/>
  <c r="G4780" i="2"/>
  <c r="G4999" i="2"/>
  <c r="G16697" i="2"/>
  <c r="G15268" i="2"/>
  <c r="G17678" i="2"/>
  <c r="G4771" i="2"/>
  <c r="G3462" i="2"/>
  <c r="G19028" i="2"/>
  <c r="G16268" i="2"/>
  <c r="G617" i="2"/>
  <c r="G19834" i="2"/>
  <c r="G452" i="2"/>
  <c r="G11213" i="2"/>
  <c r="G983" i="2"/>
  <c r="G3200" i="2"/>
  <c r="G1115" i="2"/>
  <c r="G2053" i="2"/>
  <c r="G13626" i="2"/>
  <c r="G12395" i="2"/>
  <c r="G2731" i="2"/>
  <c r="G8017" i="2"/>
  <c r="G19413" i="2"/>
  <c r="G7942" i="2"/>
  <c r="G2703" i="2"/>
  <c r="G14747" i="2"/>
  <c r="G11181" i="2"/>
  <c r="G11634" i="2"/>
  <c r="G8781" i="2"/>
  <c r="G9098" i="2"/>
  <c r="G18974" i="2"/>
  <c r="G14677" i="2"/>
  <c r="G10075" i="2"/>
  <c r="G1297" i="2"/>
  <c r="G7077" i="2"/>
  <c r="G2903" i="2"/>
  <c r="G2373" i="2"/>
  <c r="G19231" i="2"/>
  <c r="G4539" i="2"/>
  <c r="G434" i="2"/>
  <c r="G9282" i="2"/>
  <c r="G16233" i="2"/>
  <c r="G19602" i="2"/>
  <c r="G10601" i="2"/>
  <c r="G1392" i="2"/>
  <c r="G17910" i="2"/>
  <c r="G10987" i="2"/>
  <c r="G13740" i="2"/>
  <c r="G14934" i="2"/>
  <c r="G3982" i="2"/>
  <c r="G7527" i="2"/>
  <c r="G9687" i="2"/>
  <c r="G15139" i="2"/>
  <c r="G16419" i="2"/>
  <c r="G14898" i="2"/>
  <c r="G13732" i="2"/>
  <c r="G6056" i="2"/>
  <c r="G15242" i="2"/>
  <c r="G2886" i="2"/>
  <c r="G13052" i="2"/>
  <c r="G18822" i="2"/>
  <c r="G7395" i="2"/>
  <c r="G6374" i="2"/>
  <c r="G10860" i="2"/>
  <c r="G12411" i="2"/>
  <c r="G13615" i="2"/>
  <c r="G8421" i="2"/>
  <c r="G3337" i="2"/>
  <c r="G14639" i="2"/>
  <c r="G5041" i="2"/>
  <c r="G18660" i="2"/>
  <c r="G4573" i="2"/>
  <c r="G13902" i="2"/>
  <c r="G15524" i="2"/>
  <c r="G7456" i="2"/>
  <c r="G11431" i="2"/>
  <c r="G8107" i="2"/>
  <c r="G8327" i="2"/>
  <c r="G6730" i="2"/>
  <c r="G2677" i="2"/>
  <c r="G17309" i="2"/>
  <c r="G15430" i="2"/>
  <c r="G12262" i="2"/>
  <c r="G15899" i="2"/>
  <c r="G9519" i="2"/>
  <c r="G18011" i="2"/>
  <c r="G948" i="2"/>
  <c r="G8102" i="2"/>
  <c r="G18878" i="2"/>
  <c r="G2204" i="2"/>
  <c r="G11279" i="2"/>
  <c r="G10519" i="2"/>
  <c r="G11625" i="2"/>
  <c r="G9563" i="2"/>
  <c r="G9410" i="2"/>
  <c r="G12145" i="2"/>
  <c r="G4012" i="2"/>
  <c r="G19461" i="2"/>
  <c r="G17328" i="2"/>
  <c r="G4950" i="2"/>
  <c r="G18729" i="2"/>
  <c r="G19400" i="2"/>
  <c r="G11887" i="2"/>
  <c r="G16713" i="2"/>
  <c r="G17510" i="2"/>
  <c r="G930" i="2"/>
  <c r="G12865" i="2"/>
  <c r="G16995" i="2"/>
  <c r="G1982" i="2"/>
  <c r="G6438" i="2"/>
  <c r="G5852" i="2"/>
  <c r="G16164" i="2"/>
  <c r="G12934" i="2"/>
  <c r="G12782" i="2"/>
  <c r="G6378" i="2"/>
  <c r="G11077" i="2"/>
  <c r="G16588" i="2"/>
  <c r="G1755" i="2"/>
  <c r="G14722" i="2"/>
  <c r="G11875" i="2"/>
  <c r="G3487" i="2"/>
  <c r="G2446" i="2"/>
  <c r="G5788" i="2"/>
  <c r="G1301" i="2"/>
  <c r="G17386" i="2"/>
  <c r="G6594" i="2"/>
  <c r="G16199" i="2"/>
  <c r="G2644" i="2"/>
  <c r="G185" i="2"/>
  <c r="G4266" i="2"/>
  <c r="G1623" i="2"/>
  <c r="G19767" i="2"/>
  <c r="G7326" i="2"/>
  <c r="G4823" i="2"/>
  <c r="G9390" i="2"/>
  <c r="G1761" i="2"/>
  <c r="G19646" i="2"/>
  <c r="G4368" i="2"/>
  <c r="G11308" i="2"/>
  <c r="G6808" i="2"/>
  <c r="G5300" i="2"/>
  <c r="G13282" i="2"/>
  <c r="G6546" i="2"/>
  <c r="G7941" i="2"/>
  <c r="G15436" i="2"/>
  <c r="G12527" i="2"/>
  <c r="G15893" i="2"/>
  <c r="G9553" i="2"/>
  <c r="G4164" i="2"/>
  <c r="G15428" i="2"/>
  <c r="G6143" i="2"/>
  <c r="G5339" i="2"/>
  <c r="G15732" i="2"/>
  <c r="G17990" i="2"/>
  <c r="G8223" i="2"/>
  <c r="G16786" i="2"/>
  <c r="G4552" i="2"/>
  <c r="G720" i="2"/>
  <c r="G16797" i="2"/>
  <c r="G11078" i="2"/>
  <c r="G784" i="2"/>
  <c r="G3813" i="2"/>
  <c r="G7791" i="2"/>
  <c r="G6562" i="2"/>
  <c r="G11834" i="2"/>
  <c r="G6711" i="2"/>
  <c r="G7250" i="2"/>
  <c r="G2801" i="2"/>
  <c r="G15968" i="2"/>
  <c r="G5822" i="2"/>
  <c r="G5200" i="2"/>
  <c r="G268" i="2"/>
  <c r="G1328" i="2"/>
  <c r="G11736" i="2"/>
  <c r="G6321" i="2"/>
  <c r="G10240" i="2"/>
  <c r="G18859" i="2"/>
  <c r="G3549" i="2"/>
  <c r="G17791" i="2"/>
  <c r="G15258" i="2"/>
  <c r="G8270" i="2"/>
  <c r="G18328" i="2"/>
  <c r="G6020" i="2"/>
  <c r="G11188" i="2"/>
  <c r="G18464" i="2"/>
  <c r="G18443" i="2"/>
  <c r="G16553" i="2"/>
  <c r="G1648" i="2"/>
  <c r="G10488" i="2"/>
  <c r="G11959" i="2"/>
  <c r="G7325" i="2"/>
  <c r="G13311" i="2"/>
  <c r="G6985" i="2"/>
  <c r="G8643" i="2"/>
  <c r="G17844" i="2"/>
  <c r="G5531" i="2"/>
  <c r="G5453" i="2"/>
  <c r="G7575" i="2"/>
  <c r="G2849" i="2"/>
  <c r="G8585" i="2"/>
  <c r="G3412" i="2"/>
  <c r="G742" i="2"/>
  <c r="G2438" i="2"/>
  <c r="G11808" i="2"/>
  <c r="G10443" i="2"/>
  <c r="G15511" i="2"/>
  <c r="G11389" i="2"/>
  <c r="G5548" i="2"/>
  <c r="G15249" i="2"/>
  <c r="G10804" i="2"/>
  <c r="G8435" i="2"/>
  <c r="G6398" i="2"/>
  <c r="G5015" i="2"/>
  <c r="G8021" i="2"/>
  <c r="G2508" i="2"/>
  <c r="G8644" i="2"/>
  <c r="G2789" i="2"/>
  <c r="G19583" i="2"/>
  <c r="G17569" i="2"/>
  <c r="G15930" i="2"/>
  <c r="G19862" i="2"/>
  <c r="G9604" i="2"/>
  <c r="G6481" i="2"/>
  <c r="G916" i="2"/>
  <c r="G15237" i="2"/>
  <c r="G9118" i="2"/>
  <c r="G2197" i="2"/>
  <c r="G6411" i="2"/>
  <c r="G10276" i="2"/>
  <c r="G17272" i="2"/>
  <c r="G16869" i="2"/>
  <c r="G3007" i="2"/>
  <c r="G1099" i="2"/>
  <c r="G11156" i="2"/>
  <c r="G19410" i="2"/>
  <c r="G14770" i="2"/>
  <c r="G12607" i="2"/>
  <c r="G15703" i="2"/>
  <c r="G7639" i="2"/>
  <c r="G11501" i="2"/>
  <c r="G7485" i="2"/>
  <c r="G16256" i="2"/>
  <c r="G7312" i="2"/>
  <c r="G14197" i="2"/>
  <c r="G4018" i="2"/>
  <c r="G16663" i="2"/>
  <c r="G2098" i="2"/>
  <c r="G15833" i="2"/>
  <c r="G4446" i="2"/>
  <c r="G8312" i="2"/>
  <c r="G10932" i="2"/>
  <c r="G166" i="2"/>
  <c r="G12876" i="2"/>
  <c r="G8146" i="2"/>
  <c r="G4448" i="2"/>
  <c r="G8795" i="2"/>
  <c r="G14314" i="2"/>
  <c r="G14346" i="2"/>
  <c r="G16779" i="2"/>
  <c r="G12938" i="2"/>
  <c r="G4666" i="2"/>
  <c r="G13077" i="2"/>
  <c r="G18380" i="2"/>
  <c r="G9214" i="2"/>
  <c r="G11326" i="2"/>
  <c r="G16916" i="2"/>
  <c r="G19372" i="2"/>
  <c r="G15541" i="2"/>
  <c r="G17167" i="2"/>
  <c r="G7125" i="2"/>
  <c r="G19331" i="2"/>
  <c r="G16177" i="2"/>
  <c r="G5401" i="2"/>
  <c r="G9993" i="2"/>
  <c r="G4856" i="2"/>
  <c r="G19205" i="2"/>
  <c r="G18715" i="2"/>
  <c r="G12686" i="2"/>
  <c r="G6719" i="2"/>
  <c r="G318" i="2"/>
  <c r="G18128" i="2"/>
  <c r="G3363" i="2"/>
  <c r="G12770" i="2"/>
  <c r="G14872" i="2"/>
  <c r="G17164" i="2"/>
  <c r="G11849" i="2"/>
  <c r="G10910" i="2"/>
  <c r="G14295" i="2"/>
  <c r="G15498" i="2"/>
  <c r="G11518" i="2"/>
  <c r="G11474" i="2"/>
  <c r="G3805" i="2"/>
  <c r="G13170" i="2"/>
  <c r="G13812" i="2"/>
  <c r="G960" i="2"/>
  <c r="G19859" i="2"/>
  <c r="G14448" i="2"/>
  <c r="G6163" i="2"/>
  <c r="G693" i="2"/>
  <c r="G3890" i="2"/>
  <c r="G5609" i="2"/>
  <c r="G907" i="2"/>
  <c r="G15737" i="2"/>
  <c r="G10007" i="2"/>
  <c r="G14841" i="2"/>
  <c r="G13135" i="2"/>
  <c r="G3396" i="2"/>
  <c r="G4501" i="2"/>
  <c r="G16901" i="2"/>
  <c r="G6767" i="2"/>
  <c r="G6688" i="2"/>
  <c r="G10599" i="2"/>
  <c r="G8762" i="2"/>
  <c r="G16947" i="2"/>
  <c r="G5059" i="2"/>
  <c r="G4989" i="2"/>
  <c r="G13757" i="2"/>
  <c r="G15806" i="2"/>
  <c r="G15488" i="2"/>
  <c r="G3916" i="2"/>
  <c r="G18762" i="2"/>
  <c r="G18534" i="2"/>
  <c r="G16130" i="2"/>
  <c r="G936" i="2"/>
  <c r="G18923" i="2"/>
  <c r="G1041" i="2"/>
  <c r="G1218" i="2"/>
  <c r="G9734" i="2"/>
  <c r="G49" i="2"/>
  <c r="G14011" i="2"/>
  <c r="G826" i="2"/>
  <c r="G9913" i="2"/>
  <c r="G17266" i="2"/>
  <c r="G8160" i="2"/>
  <c r="G17282" i="2"/>
  <c r="G9082" i="2"/>
  <c r="G7353" i="2"/>
  <c r="G4092" i="2"/>
  <c r="G4881" i="2"/>
  <c r="G6822" i="2"/>
  <c r="G5446" i="2"/>
  <c r="G5271" i="2"/>
  <c r="G3692" i="2"/>
  <c r="G3019" i="2"/>
  <c r="G3839" i="2"/>
  <c r="G11562" i="2"/>
  <c r="G3700" i="2"/>
  <c r="G4195" i="2"/>
  <c r="G3956" i="2"/>
  <c r="G8798" i="2"/>
  <c r="G8414" i="2"/>
  <c r="G9501" i="2"/>
  <c r="G2172" i="2"/>
  <c r="G10339" i="2"/>
  <c r="G11998" i="2"/>
  <c r="G11314" i="2"/>
  <c r="G6333" i="2"/>
  <c r="G17803" i="2"/>
  <c r="G5464" i="2"/>
  <c r="G18906" i="2"/>
  <c r="G19076" i="2"/>
  <c r="G7873" i="2"/>
  <c r="G1489" i="2"/>
  <c r="G8859" i="2"/>
  <c r="G19447" i="2"/>
  <c r="G2017" i="2"/>
  <c r="G15313" i="2"/>
  <c r="G5944" i="2"/>
  <c r="G7513" i="2"/>
  <c r="G5252" i="2"/>
  <c r="G213" i="2"/>
  <c r="G16356" i="2"/>
  <c r="G17838" i="2"/>
  <c r="G3000" i="2"/>
  <c r="G14700" i="2"/>
  <c r="G11261" i="2"/>
  <c r="G6973" i="2"/>
  <c r="G11813" i="2"/>
  <c r="G8443" i="2"/>
  <c r="G4165" i="2"/>
  <c r="G17414" i="2"/>
  <c r="G16824" i="2"/>
  <c r="G3328" i="2"/>
  <c r="G7090" i="2"/>
  <c r="G11098" i="2"/>
  <c r="G19246" i="2"/>
  <c r="G8142" i="2"/>
  <c r="G13440" i="2"/>
  <c r="G9324" i="2"/>
  <c r="G703" i="2"/>
  <c r="G16190" i="2"/>
  <c r="G15290" i="2"/>
  <c r="G4984" i="2"/>
  <c r="G3672" i="2"/>
  <c r="G15596" i="2"/>
  <c r="G8796" i="2"/>
  <c r="G9478" i="2"/>
  <c r="G537" i="2"/>
  <c r="G14411" i="2"/>
  <c r="G3345" i="2"/>
  <c r="G19254" i="2"/>
  <c r="G3004" i="2"/>
  <c r="G7611" i="2"/>
  <c r="G19796" i="2"/>
  <c r="G3018" i="2"/>
  <c r="G5821" i="2"/>
  <c r="G16159" i="2"/>
  <c r="G13853" i="2"/>
  <c r="G4616" i="2"/>
  <c r="G11009" i="2"/>
  <c r="G7489" i="2"/>
  <c r="G7978" i="2"/>
  <c r="G9335" i="2"/>
  <c r="G12590" i="2"/>
  <c r="G9041" i="2"/>
  <c r="G4811" i="2"/>
  <c r="G9334" i="2"/>
  <c r="G2547" i="2"/>
  <c r="G12480" i="2"/>
  <c r="G12708" i="2"/>
  <c r="G14003" i="2"/>
  <c r="G3944" i="2"/>
  <c r="G14601" i="2"/>
  <c r="G4465" i="2"/>
  <c r="G5020" i="2"/>
  <c r="G17499" i="2"/>
  <c r="G1466" i="2"/>
  <c r="G11983" i="2"/>
  <c r="G6499" i="2"/>
  <c r="G10271" i="2"/>
  <c r="G2595" i="2"/>
  <c r="G11200" i="2"/>
  <c r="G18656" i="2"/>
  <c r="G14313" i="2"/>
  <c r="G1712" i="2"/>
  <c r="G1226" i="2"/>
  <c r="G3401" i="2"/>
  <c r="G17488" i="2"/>
  <c r="G12750" i="2"/>
  <c r="G9192" i="2"/>
  <c r="G5894" i="2"/>
  <c r="G3905" i="2"/>
  <c r="G6944" i="2"/>
  <c r="G19136" i="2"/>
  <c r="G14077" i="2"/>
  <c r="G11991" i="2"/>
  <c r="G18260" i="2"/>
  <c r="G2874" i="2"/>
  <c r="G1624" i="2"/>
  <c r="G9466" i="2"/>
  <c r="G15754" i="2"/>
  <c r="G3703" i="2"/>
  <c r="G13027" i="2"/>
  <c r="G3774" i="2"/>
  <c r="G14614" i="2"/>
  <c r="G6757" i="2"/>
  <c r="G16776" i="2"/>
  <c r="G10653" i="2"/>
  <c r="G334" i="2"/>
  <c r="G4832" i="2"/>
  <c r="G16015" i="2"/>
  <c r="G7837" i="2"/>
  <c r="G9001" i="2"/>
  <c r="G14386" i="2"/>
  <c r="G16504" i="2"/>
  <c r="G2038" i="2"/>
  <c r="G17530" i="2"/>
  <c r="G15157" i="2"/>
  <c r="G12517" i="2"/>
  <c r="G800" i="2"/>
  <c r="G4280" i="2"/>
  <c r="G9226" i="2"/>
  <c r="G17138" i="2"/>
  <c r="G12383" i="2"/>
  <c r="G7418" i="2"/>
  <c r="G13488" i="2"/>
  <c r="G4450" i="2"/>
  <c r="G1485" i="2"/>
  <c r="G568" i="2"/>
  <c r="G7342" i="2"/>
  <c r="G18912" i="2"/>
  <c r="G8794" i="2"/>
  <c r="G10603" i="2"/>
  <c r="G3419" i="2"/>
  <c r="G9318" i="2"/>
  <c r="G253" i="2"/>
  <c r="G15281" i="2"/>
  <c r="G7164" i="2"/>
  <c r="G19715" i="2"/>
  <c r="G12614" i="2"/>
  <c r="G18130" i="2"/>
  <c r="G12357" i="2"/>
  <c r="G19985" i="2"/>
  <c r="G6" i="2"/>
  <c r="G18560" i="2"/>
  <c r="G13430" i="2"/>
  <c r="G4221" i="2"/>
  <c r="G11484" i="2"/>
  <c r="G3346" i="2"/>
  <c r="G1957" i="2"/>
  <c r="G11122" i="2"/>
  <c r="G5221" i="2"/>
  <c r="G543" i="2"/>
  <c r="G6107" i="2"/>
  <c r="G18586" i="2"/>
  <c r="G3759" i="2"/>
  <c r="G3540" i="2"/>
  <c r="G14789" i="2"/>
  <c r="G8770" i="2"/>
  <c r="G13378" i="2"/>
  <c r="G13990" i="2"/>
  <c r="G3064" i="2"/>
  <c r="G10505" i="2"/>
  <c r="G14640" i="2"/>
  <c r="G893" i="2"/>
  <c r="G9493" i="2"/>
  <c r="G19031" i="2"/>
  <c r="G6237" i="2"/>
  <c r="G7986" i="2"/>
  <c r="G6417" i="2"/>
  <c r="G15686" i="2"/>
  <c r="G4424" i="2"/>
  <c r="G858" i="2"/>
  <c r="G6149" i="2"/>
  <c r="G223" i="2"/>
  <c r="G12470" i="2"/>
  <c r="G11633" i="2"/>
  <c r="G14207" i="2"/>
  <c r="G4440" i="2"/>
  <c r="G6941" i="2"/>
  <c r="G13206" i="2"/>
  <c r="G1261" i="2"/>
  <c r="G6156" i="2"/>
  <c r="G9728" i="2"/>
  <c r="G8111" i="2"/>
  <c r="G8891" i="2"/>
  <c r="G16803" i="2"/>
  <c r="G14663" i="2"/>
  <c r="G16212" i="2"/>
  <c r="G16026" i="2"/>
  <c r="G2216" i="2"/>
  <c r="G15896" i="2"/>
  <c r="G1582" i="2"/>
  <c r="G14660" i="2"/>
  <c r="G16115" i="2"/>
  <c r="G6878" i="2"/>
  <c r="G4096" i="2"/>
  <c r="G8310" i="2"/>
  <c r="G13279" i="2"/>
  <c r="G10030" i="2"/>
  <c r="G17160" i="2"/>
  <c r="G9633" i="2"/>
  <c r="G13261" i="2"/>
  <c r="G13020" i="2"/>
  <c r="G116" i="2"/>
  <c r="G16345" i="2"/>
  <c r="G13813" i="2"/>
  <c r="G6230" i="2"/>
  <c r="G17168" i="2"/>
  <c r="G16305" i="2"/>
  <c r="G2712" i="2"/>
  <c r="G10816" i="2"/>
  <c r="G17715" i="2"/>
  <c r="G3182" i="2"/>
  <c r="G13314" i="2"/>
  <c r="G6934" i="2"/>
  <c r="G15609" i="2"/>
  <c r="G8461" i="2"/>
  <c r="G11358" i="2"/>
  <c r="G7529" i="2"/>
  <c r="G16084" i="2"/>
  <c r="G7555" i="2"/>
  <c r="G425" i="2"/>
  <c r="G18374" i="2"/>
  <c r="G14567" i="2"/>
  <c r="G13917" i="2"/>
  <c r="G8341" i="2"/>
  <c r="G18669" i="2"/>
  <c r="G12097" i="2"/>
  <c r="G11667" i="2"/>
  <c r="G5588" i="2"/>
  <c r="G12598" i="2"/>
  <c r="G852" i="2"/>
  <c r="G5039" i="2"/>
  <c r="G2726" i="2"/>
  <c r="G11583" i="2"/>
  <c r="G11578" i="2"/>
  <c r="G16593" i="2"/>
  <c r="G9587" i="2"/>
  <c r="G15856" i="2"/>
  <c r="G3604" i="2"/>
  <c r="G17600" i="2"/>
  <c r="G10602" i="2"/>
  <c r="G10565" i="2"/>
  <c r="G13222" i="2"/>
  <c r="G7239" i="2"/>
  <c r="G2522" i="2"/>
  <c r="G5570" i="2"/>
  <c r="G19811" i="2"/>
  <c r="G3873" i="2"/>
  <c r="G13622" i="2"/>
  <c r="G9261" i="2"/>
  <c r="G11228" i="2"/>
  <c r="G15256" i="2"/>
  <c r="G3576" i="2"/>
  <c r="G6545" i="2"/>
  <c r="G12744" i="2"/>
  <c r="G2402" i="2"/>
  <c r="G15049" i="2"/>
  <c r="G14226" i="2"/>
  <c r="G13407" i="2"/>
  <c r="G10275" i="2"/>
  <c r="G9571" i="2"/>
  <c r="G2740" i="2"/>
  <c r="G16181" i="2"/>
  <c r="G18141" i="2"/>
  <c r="G11877" i="2"/>
  <c r="G12666" i="2"/>
  <c r="G7871" i="2"/>
  <c r="G8540" i="2"/>
  <c r="G3435" i="2"/>
  <c r="G18637" i="2"/>
  <c r="G9257" i="2"/>
  <c r="G13016" i="2"/>
  <c r="G5327" i="2"/>
  <c r="G8429" i="2"/>
  <c r="G17384" i="2"/>
  <c r="G5314" i="2"/>
  <c r="G6298" i="2"/>
  <c r="G16471" i="2"/>
  <c r="G2425" i="2"/>
  <c r="G6027" i="2"/>
  <c r="G18385" i="2"/>
  <c r="G16976" i="2"/>
  <c r="G19546" i="2"/>
  <c r="G5657" i="2"/>
  <c r="G1591" i="2"/>
  <c r="G18590" i="2"/>
  <c r="G4936" i="2"/>
  <c r="G6772" i="2"/>
  <c r="G1063" i="2"/>
  <c r="G6461" i="2"/>
  <c r="G13481" i="2"/>
  <c r="G7956" i="2"/>
  <c r="G18921" i="2"/>
  <c r="G7288" i="2"/>
  <c r="G2783" i="2"/>
  <c r="G541" i="2"/>
  <c r="G17007" i="2"/>
  <c r="G6583" i="2"/>
  <c r="G15681" i="2"/>
  <c r="G6710" i="2"/>
  <c r="G10317" i="2"/>
  <c r="G5114" i="2"/>
  <c r="G12739" i="2"/>
  <c r="G6140" i="2"/>
  <c r="G10142" i="2"/>
  <c r="G8715" i="2"/>
  <c r="G19640" i="2"/>
  <c r="G12194" i="2"/>
  <c r="G3455" i="2"/>
  <c r="G18576" i="2"/>
  <c r="G7142" i="2"/>
  <c r="G16172" i="2"/>
  <c r="G6904" i="2"/>
  <c r="G13138" i="2"/>
  <c r="G8394" i="2"/>
  <c r="G10273" i="2"/>
  <c r="G18480" i="2"/>
  <c r="G13545" i="2"/>
  <c r="G5184" i="2"/>
  <c r="G5562" i="2"/>
  <c r="G989" i="2"/>
  <c r="G6328" i="2"/>
  <c r="G11290" i="2"/>
  <c r="G2950" i="2"/>
  <c r="G16975" i="2"/>
  <c r="G9717" i="2"/>
  <c r="G4108" i="2"/>
  <c r="G16029" i="2"/>
  <c r="G16014" i="2"/>
  <c r="G8618" i="2"/>
  <c r="G428" i="2"/>
  <c r="G17262" i="2"/>
  <c r="G5305" i="2"/>
  <c r="G5905" i="2"/>
  <c r="G12870" i="2"/>
  <c r="G19725" i="2"/>
  <c r="G10647" i="2"/>
  <c r="G15300" i="2"/>
  <c r="G15068" i="2"/>
  <c r="G1431" i="2"/>
  <c r="G19279" i="2"/>
  <c r="G7969" i="2"/>
  <c r="G5147" i="2"/>
  <c r="G11759" i="2"/>
  <c r="G9692" i="2"/>
  <c r="G16481" i="2"/>
  <c r="G3565" i="2"/>
  <c r="G19213" i="2"/>
  <c r="G1493" i="2"/>
  <c r="G19072" i="2"/>
  <c r="G10042" i="2"/>
  <c r="G11906" i="2"/>
  <c r="G12077" i="2"/>
  <c r="G1054" i="2"/>
  <c r="G7921" i="2"/>
  <c r="G8779" i="2"/>
  <c r="G17948" i="2"/>
  <c r="G8979" i="2"/>
  <c r="G14357" i="2"/>
  <c r="G14211" i="2"/>
  <c r="G2318" i="2"/>
  <c r="G16048" i="2"/>
  <c r="G18165" i="2"/>
  <c r="G7829" i="2"/>
  <c r="G8499" i="2"/>
  <c r="G18886" i="2"/>
  <c r="G7232" i="2"/>
  <c r="G19362" i="2"/>
  <c r="G14094" i="2"/>
  <c r="G2298" i="2"/>
  <c r="G6482" i="2"/>
  <c r="G18623" i="2"/>
  <c r="G1845" i="2"/>
  <c r="G16105" i="2"/>
  <c r="G19994" i="2"/>
  <c r="G10" i="2"/>
  <c r="G7380" i="2"/>
  <c r="G1398" i="2"/>
  <c r="G14501" i="2"/>
  <c r="G12237" i="2"/>
  <c r="G6873" i="2"/>
  <c r="G4170" i="2"/>
  <c r="G7506" i="2"/>
  <c r="G13381" i="2"/>
  <c r="G4934" i="2"/>
  <c r="G13252" i="2"/>
  <c r="G2629" i="2"/>
  <c r="G2647" i="2"/>
  <c r="G4014" i="2"/>
  <c r="G17053" i="2"/>
  <c r="G13684" i="2"/>
  <c r="G7378" i="2"/>
  <c r="G10576" i="2"/>
  <c r="G14016" i="2"/>
  <c r="G6744" i="2"/>
  <c r="G58" i="2"/>
  <c r="G15128" i="2"/>
  <c r="G19485" i="2"/>
  <c r="G16062" i="2"/>
  <c r="G9721" i="2"/>
  <c r="G6547" i="2"/>
  <c r="G232" i="2"/>
  <c r="G1689" i="2"/>
  <c r="G17860" i="2"/>
  <c r="G15451" i="2"/>
  <c r="G9837" i="2"/>
  <c r="G2426" i="2"/>
  <c r="G5245" i="2"/>
  <c r="G14445" i="2"/>
  <c r="G17307" i="2"/>
  <c r="G3817" i="2"/>
  <c r="G15351" i="2"/>
  <c r="G14159" i="2"/>
  <c r="G13180" i="2"/>
  <c r="G781" i="2"/>
  <c r="G13613" i="2"/>
  <c r="G12558" i="2"/>
  <c r="G299" i="2"/>
  <c r="G15792" i="2"/>
  <c r="G17981" i="2"/>
  <c r="G17426" i="2"/>
  <c r="G11182" i="2"/>
  <c r="G12009" i="2"/>
  <c r="G3384" i="2"/>
  <c r="G8152" i="2"/>
  <c r="G7076" i="2"/>
  <c r="G6881" i="2"/>
  <c r="G12266" i="2"/>
  <c r="G16331" i="2"/>
  <c r="G11714" i="2"/>
  <c r="G16018" i="2"/>
  <c r="G12940" i="2"/>
  <c r="G1414" i="2"/>
  <c r="G19654" i="2"/>
  <c r="G10396" i="2"/>
  <c r="G9339" i="2"/>
  <c r="G11019" i="2"/>
  <c r="G17148" i="2"/>
  <c r="G11337" i="2"/>
  <c r="G5763" i="2"/>
  <c r="G16732" i="2"/>
  <c r="G636" i="2"/>
  <c r="G17179" i="2"/>
  <c r="G14896" i="2"/>
  <c r="G11491" i="2"/>
  <c r="G7968" i="2"/>
  <c r="G19257" i="2"/>
  <c r="G384" i="2"/>
  <c r="G10673" i="2"/>
  <c r="G3714" i="2"/>
  <c r="G14573" i="2"/>
  <c r="G19946" i="2"/>
  <c r="G13716" i="2"/>
  <c r="G6410" i="2"/>
  <c r="G2610" i="2"/>
  <c r="G9443" i="2"/>
  <c r="G2267" i="2"/>
  <c r="G7727" i="2"/>
  <c r="G16304" i="2"/>
  <c r="G5983" i="2"/>
  <c r="G814" i="2"/>
  <c r="G7648" i="2"/>
  <c r="G4343" i="2"/>
  <c r="G2299" i="2"/>
  <c r="G6886" i="2"/>
  <c r="G13219" i="2"/>
  <c r="G145" i="2"/>
  <c r="G12026" i="2"/>
  <c r="G7695" i="2"/>
  <c r="G11340" i="2"/>
  <c r="G7947" i="2"/>
  <c r="G18420" i="2"/>
  <c r="G4775" i="2"/>
  <c r="G14451" i="2"/>
  <c r="G6323" i="2"/>
  <c r="G18688" i="2"/>
  <c r="G13046" i="2"/>
  <c r="G11860" i="2"/>
  <c r="G11318" i="2"/>
  <c r="G1887" i="2"/>
  <c r="G18492" i="2"/>
  <c r="G9150" i="2"/>
  <c r="G15767" i="2"/>
  <c r="G18664" i="2"/>
  <c r="G15512" i="2"/>
  <c r="G18871" i="2"/>
  <c r="G2291" i="2"/>
  <c r="G14759" i="2"/>
  <c r="G2443" i="2"/>
  <c r="G19618" i="2"/>
  <c r="G14991" i="2"/>
  <c r="G8489" i="2"/>
  <c r="G4458" i="2"/>
  <c r="G2435" i="2"/>
  <c r="G4399" i="2"/>
  <c r="G17063" i="2"/>
  <c r="G2212" i="2"/>
  <c r="G17833" i="2"/>
  <c r="G599" i="2"/>
  <c r="G17960" i="2"/>
  <c r="G17847" i="2"/>
  <c r="G16769" i="2"/>
  <c r="G13603" i="2"/>
  <c r="G5926" i="2"/>
  <c r="G19710" i="2"/>
  <c r="G6971" i="2"/>
  <c r="G10747" i="2"/>
  <c r="G1315" i="2"/>
  <c r="G5010" i="2"/>
  <c r="G5081" i="2"/>
  <c r="G16487" i="2"/>
  <c r="G17599" i="2"/>
  <c r="G18786" i="2"/>
  <c r="G19954" i="2"/>
  <c r="G3969" i="2"/>
  <c r="G11111" i="2"/>
  <c r="G14324" i="2"/>
  <c r="G12992" i="2"/>
  <c r="G7196" i="2"/>
  <c r="G13927" i="2"/>
  <c r="G2322" i="2"/>
  <c r="G14144" i="2"/>
  <c r="G16706" i="2"/>
  <c r="G1424" i="2"/>
  <c r="G1129" i="2"/>
  <c r="G6215" i="2"/>
  <c r="G2468" i="2"/>
  <c r="G3015" i="2"/>
  <c r="G1515" i="2"/>
  <c r="G1662" i="2"/>
  <c r="G13383" i="2"/>
  <c r="G13326" i="2"/>
  <c r="G19212" i="2"/>
  <c r="G11365" i="2"/>
  <c r="G6418" i="2"/>
  <c r="G10713" i="2"/>
  <c r="G10449" i="2"/>
  <c r="G8427" i="2"/>
  <c r="G8055" i="2"/>
  <c r="G8104" i="2"/>
  <c r="G1577" i="2"/>
  <c r="G15125" i="2"/>
  <c r="G12242" i="2"/>
  <c r="G12768" i="2"/>
  <c r="G6422" i="2"/>
  <c r="G12351" i="2"/>
  <c r="G11388" i="2"/>
  <c r="G3274" i="2"/>
  <c r="G1645" i="2"/>
  <c r="G10207" i="2"/>
  <c r="G8392" i="2"/>
  <c r="G9559" i="2"/>
  <c r="G15555" i="2"/>
  <c r="G17452" i="2"/>
  <c r="G7576" i="2"/>
  <c r="G18367" i="2"/>
  <c r="G8591" i="2"/>
  <c r="G2195" i="2"/>
  <c r="G7544" i="2"/>
  <c r="G12257" i="2"/>
  <c r="G8250" i="2"/>
  <c r="G15462" i="2"/>
  <c r="G8181" i="2"/>
  <c r="G7934" i="2"/>
  <c r="G14693" i="2"/>
  <c r="G15996" i="2"/>
  <c r="G4937" i="2"/>
  <c r="G1002" i="2"/>
  <c r="G265" i="2"/>
  <c r="G11571" i="2"/>
  <c r="G3728" i="2"/>
  <c r="G15364" i="2"/>
  <c r="G17255" i="2"/>
  <c r="G14646" i="2"/>
  <c r="G6848" i="2"/>
  <c r="G14008" i="2"/>
  <c r="G2085" i="2"/>
  <c r="G10623" i="2"/>
  <c r="G4749" i="2"/>
  <c r="G1204" i="2"/>
  <c r="G11162" i="2"/>
  <c r="G15770" i="2"/>
  <c r="G3562" i="2"/>
  <c r="G1229" i="2"/>
  <c r="G9263" i="2"/>
  <c r="G14707" i="2"/>
  <c r="G1812" i="2"/>
  <c r="G10706" i="2"/>
  <c r="G19520" i="2"/>
  <c r="G18421" i="2"/>
  <c r="G13319" i="2"/>
  <c r="G13820" i="2"/>
  <c r="G5193" i="2"/>
  <c r="G7785" i="2"/>
  <c r="G1625" i="2"/>
  <c r="G3235" i="2"/>
  <c r="G19534" i="2"/>
  <c r="G14765" i="2"/>
  <c r="G8013" i="2"/>
  <c r="G9421" i="2"/>
  <c r="G6841" i="2"/>
  <c r="G18581" i="2"/>
  <c r="G774" i="2"/>
  <c r="G14521" i="2"/>
  <c r="G15599" i="2"/>
  <c r="G16866" i="2"/>
  <c r="G6131" i="2"/>
  <c r="G14337" i="2"/>
  <c r="G10549" i="2"/>
  <c r="G10833" i="2"/>
  <c r="G15416" i="2"/>
  <c r="G11446" i="2"/>
  <c r="G15394" i="2"/>
  <c r="G6266" i="2"/>
  <c r="G954" i="2"/>
  <c r="G15837" i="2"/>
  <c r="G10539" i="2"/>
  <c r="G5215" i="2"/>
  <c r="G7329" i="2"/>
  <c r="G19178" i="2"/>
  <c r="G8821" i="2"/>
  <c r="G8893" i="2"/>
  <c r="G868" i="2"/>
  <c r="G10321" i="2"/>
  <c r="G14849" i="2"/>
  <c r="G8581" i="2"/>
  <c r="G12390" i="2"/>
  <c r="G13794" i="2"/>
  <c r="G14460" i="2"/>
  <c r="G11269" i="2"/>
  <c r="G2352" i="2"/>
  <c r="G5836" i="2"/>
  <c r="G15105" i="2"/>
  <c r="G11635" i="2"/>
  <c r="G10070" i="2"/>
  <c r="G15883" i="2"/>
  <c r="G13094" i="2"/>
  <c r="G1724" i="2"/>
  <c r="G8066" i="2"/>
  <c r="G19581" i="2"/>
  <c r="G1572" i="2"/>
  <c r="G5733" i="2"/>
  <c r="G12132" i="2"/>
  <c r="G13345" i="2"/>
  <c r="G1045" i="2"/>
  <c r="G3682" i="2"/>
  <c r="G9725" i="2"/>
  <c r="G11221" i="2"/>
  <c r="G7374" i="2"/>
  <c r="G12692" i="2"/>
  <c r="G19641" i="2"/>
  <c r="G5033" i="2"/>
  <c r="G7328" i="2"/>
  <c r="G10668" i="2"/>
  <c r="G18396" i="2"/>
  <c r="G1415" i="2"/>
  <c r="G8228" i="2"/>
  <c r="G9235" i="2"/>
  <c r="G879" i="2"/>
  <c r="G10318" i="2"/>
  <c r="G6778" i="2"/>
  <c r="G7172" i="2"/>
  <c r="G6537" i="2"/>
  <c r="G13379" i="2"/>
  <c r="G8348" i="2"/>
  <c r="G7054" i="2"/>
  <c r="G6402" i="2"/>
  <c r="G4286" i="2"/>
  <c r="G1898" i="2"/>
  <c r="G5138" i="2"/>
  <c r="G14151" i="2"/>
  <c r="G8080" i="2"/>
  <c r="G12320" i="2"/>
  <c r="G8263" i="2"/>
  <c r="G18072" i="2"/>
  <c r="G1864" i="2"/>
  <c r="G10536" i="2"/>
  <c r="G3635" i="2"/>
  <c r="G19621" i="2"/>
  <c r="G9543" i="2"/>
  <c r="G19896" i="2"/>
  <c r="G11693" i="2"/>
  <c r="G8954" i="2"/>
  <c r="G15469" i="2"/>
  <c r="G5116" i="2"/>
  <c r="G16692" i="2"/>
  <c r="G6764" i="2"/>
  <c r="G8912" i="2"/>
  <c r="G13057" i="2"/>
  <c r="G13100" i="2"/>
  <c r="G5080" i="2"/>
  <c r="G12879" i="2"/>
  <c r="G13571" i="2"/>
  <c r="G18511" i="2"/>
  <c r="G5809" i="2"/>
  <c r="G19263" i="2"/>
  <c r="G3316" i="2"/>
  <c r="G16412" i="2"/>
  <c r="G1232" i="2"/>
  <c r="G8971" i="2"/>
  <c r="G15745" i="2"/>
  <c r="G16675" i="2"/>
  <c r="G13026" i="2"/>
  <c r="G7667" i="2"/>
  <c r="G13635" i="2"/>
  <c r="G6181" i="2"/>
  <c r="G3883" i="2"/>
  <c r="G17177" i="2"/>
  <c r="G13822" i="2"/>
  <c r="G5908" i="2"/>
  <c r="G17351" i="2"/>
  <c r="G16562" i="2"/>
  <c r="G9942" i="2"/>
  <c r="G9293" i="2"/>
  <c r="G19888" i="2"/>
  <c r="G8600" i="2"/>
  <c r="G2721" i="2"/>
  <c r="G4033" i="2"/>
  <c r="G16571" i="2"/>
  <c r="G2529" i="2"/>
  <c r="G19468" i="2"/>
  <c r="G4622" i="2"/>
  <c r="G8605" i="2"/>
  <c r="G2876" i="2"/>
  <c r="G15526" i="2"/>
  <c r="G13944" i="2"/>
  <c r="G19797" i="2"/>
  <c r="G15841" i="2"/>
  <c r="G12337" i="2"/>
  <c r="G14050" i="2"/>
  <c r="G10656" i="2"/>
  <c r="G19286" i="2"/>
  <c r="G2989" i="2"/>
  <c r="G2555" i="2"/>
  <c r="G560" i="2"/>
  <c r="G6543" i="2"/>
  <c r="G16848" i="2"/>
  <c r="G5786" i="2"/>
  <c r="G9483" i="2"/>
  <c r="G19564" i="2"/>
  <c r="G15140" i="2"/>
  <c r="G9603" i="2"/>
  <c r="G13682" i="2"/>
  <c r="G15597" i="2"/>
  <c r="G15372" i="2"/>
  <c r="G6228" i="2"/>
  <c r="G12275" i="2"/>
  <c r="G16486" i="2"/>
  <c r="G3777" i="2"/>
  <c r="G5850" i="2"/>
  <c r="G11287" i="2"/>
  <c r="G2617" i="2"/>
  <c r="G2217" i="2"/>
  <c r="G570" i="2"/>
  <c r="G8589" i="2"/>
  <c r="G1216" i="2"/>
  <c r="G114" i="2"/>
  <c r="G19139" i="2"/>
  <c r="G6775" i="2"/>
  <c r="G14545" i="2"/>
  <c r="G18705" i="2"/>
  <c r="G8086" i="2"/>
  <c r="G12942" i="2"/>
  <c r="G2551" i="2"/>
  <c r="G167" i="2"/>
  <c r="G7185" i="2"/>
  <c r="G1186" i="2"/>
  <c r="G16166" i="2"/>
  <c r="G17015" i="2"/>
  <c r="G7117" i="2"/>
  <c r="G5177" i="2"/>
  <c r="G15749" i="2"/>
  <c r="G8036" i="2"/>
  <c r="G13769" i="2"/>
  <c r="G1932" i="2"/>
  <c r="G18296" i="2"/>
  <c r="G18206" i="2"/>
  <c r="G12824" i="2"/>
  <c r="G18157" i="2"/>
  <c r="G8259" i="2"/>
  <c r="G19147" i="2"/>
  <c r="G16171" i="2"/>
  <c r="G1057" i="2"/>
  <c r="G8027" i="2"/>
  <c r="G16213" i="2"/>
  <c r="G7797" i="2"/>
  <c r="G403" i="2"/>
  <c r="G17457" i="2"/>
  <c r="G8700" i="2"/>
  <c r="G4977" i="2"/>
  <c r="G15649" i="2"/>
  <c r="G7822" i="2"/>
  <c r="G11033" i="2"/>
  <c r="G734" i="2"/>
  <c r="G757" i="2"/>
  <c r="G1323" i="2"/>
  <c r="G17839" i="2"/>
  <c r="G16855" i="2"/>
  <c r="G3862" i="2"/>
  <c r="G8227" i="2"/>
  <c r="G5382" i="2"/>
  <c r="G12216" i="2"/>
  <c r="G18465" i="2"/>
  <c r="G4323" i="2"/>
  <c r="G12948" i="2"/>
  <c r="G17664" i="2"/>
  <c r="G15383" i="2"/>
  <c r="G8537" i="2"/>
  <c r="G8830" i="2"/>
  <c r="G15001" i="2"/>
  <c r="G11688" i="2"/>
  <c r="G4797" i="2"/>
  <c r="G16680" i="2"/>
  <c r="G199" i="2"/>
  <c r="G9273" i="2"/>
  <c r="G18103" i="2"/>
  <c r="G10901" i="2"/>
  <c r="G18967" i="2"/>
  <c r="G5426" i="2"/>
  <c r="G7089" i="2"/>
  <c r="G16215" i="2"/>
  <c r="G15471" i="2"/>
  <c r="G5839" i="2"/>
  <c r="G15032" i="2"/>
  <c r="G13901" i="2"/>
  <c r="G8495" i="2"/>
  <c r="G12626" i="2"/>
  <c r="G18583" i="2"/>
  <c r="G1732" i="2"/>
  <c r="G11272" i="2"/>
  <c r="G1158" i="2"/>
  <c r="G13037" i="2"/>
  <c r="G13090" i="2"/>
  <c r="G9245" i="2"/>
  <c r="G12764" i="2"/>
  <c r="G14363" i="2"/>
  <c r="G19295" i="2"/>
  <c r="G4700" i="2"/>
  <c r="G6316" i="2"/>
  <c r="G17953" i="2"/>
  <c r="G11796" i="2"/>
  <c r="G3927" i="2"/>
  <c r="G5309" i="2"/>
  <c r="G9853" i="2"/>
  <c r="G9219" i="2"/>
  <c r="G13235" i="2"/>
  <c r="G12884" i="2"/>
  <c r="G19997" i="2"/>
  <c r="G14813" i="2"/>
  <c r="G13521" i="2"/>
  <c r="G10071" i="2"/>
  <c r="G14356" i="2"/>
  <c r="G9299" i="2"/>
  <c r="G2693" i="2"/>
  <c r="G9632" i="2"/>
  <c r="G13229" i="2"/>
  <c r="G5917" i="2"/>
  <c r="G7940" i="2"/>
  <c r="G4987" i="2"/>
  <c r="G5865" i="2"/>
  <c r="G8565" i="2"/>
  <c r="G11457" i="2"/>
  <c r="G7115" i="2"/>
  <c r="G16498" i="2"/>
  <c r="G14488" i="2"/>
  <c r="G12272" i="2"/>
  <c r="G14805" i="2"/>
  <c r="G18110" i="2"/>
  <c r="G5051" i="2"/>
  <c r="G11478" i="2"/>
  <c r="G7737" i="2"/>
  <c r="G11359" i="2"/>
  <c r="G5716" i="2"/>
  <c r="G3071" i="2"/>
  <c r="G13338" i="2"/>
  <c r="G500" i="2"/>
  <c r="G7098" i="2"/>
  <c r="G2282" i="2"/>
  <c r="G12713" i="2"/>
  <c r="G17959" i="2"/>
  <c r="G9524" i="2"/>
  <c r="G18430" i="2"/>
  <c r="G5268" i="2"/>
  <c r="G15987" i="2"/>
  <c r="G7624" i="2"/>
  <c r="G17788" i="2"/>
  <c r="G1143" i="2"/>
  <c r="G14376" i="2"/>
  <c r="G11055" i="2"/>
  <c r="G15399" i="2"/>
  <c r="G14166" i="2"/>
  <c r="G4600" i="2"/>
  <c r="G16874" i="2"/>
  <c r="G17220" i="2"/>
  <c r="G1694" i="2"/>
  <c r="G19465" i="2"/>
  <c r="G10218" i="2"/>
  <c r="G15848" i="2"/>
  <c r="G19186" i="2"/>
  <c r="G15389" i="2"/>
  <c r="G10611" i="2"/>
  <c r="G13128" i="2"/>
  <c r="G13374" i="2"/>
  <c r="G7842" i="2"/>
  <c r="G7610" i="2"/>
  <c r="G6681" i="2"/>
  <c r="G18869" i="2"/>
  <c r="G5849" i="2"/>
  <c r="G11587" i="2"/>
  <c r="G2585" i="2"/>
  <c r="G19011" i="2"/>
  <c r="G19821" i="2"/>
  <c r="G18966" i="2"/>
  <c r="G10348" i="2"/>
  <c r="G16894" i="2"/>
  <c r="G4893" i="2"/>
  <c r="G1990" i="2"/>
  <c r="G1595" i="2"/>
  <c r="G7081" i="2"/>
  <c r="G36" i="2"/>
  <c r="G7509" i="2"/>
  <c r="G8403" i="2"/>
  <c r="G2675" i="2"/>
  <c r="G3273" i="2"/>
  <c r="G15355" i="2"/>
  <c r="G1440" i="2"/>
  <c r="G15173" i="2"/>
  <c r="G4241" i="2"/>
  <c r="G19022" i="2"/>
  <c r="G9856" i="2"/>
  <c r="G1092" i="2"/>
  <c r="G1192" i="2"/>
  <c r="G887" i="2"/>
  <c r="G10367" i="2"/>
  <c r="G7055" i="2"/>
  <c r="G13468" i="2"/>
  <c r="G8925" i="2"/>
  <c r="G10112" i="2"/>
  <c r="G16049" i="2"/>
  <c r="G15808" i="2"/>
  <c r="G4641" i="2"/>
  <c r="G13172" i="2"/>
  <c r="G7190" i="2"/>
  <c r="G13878" i="2"/>
  <c r="G5064" i="2"/>
  <c r="G12311" i="2"/>
  <c r="G16251" i="2"/>
  <c r="G5222" i="2"/>
  <c r="G4890" i="2"/>
  <c r="G231" i="2"/>
  <c r="G16178" i="2"/>
  <c r="G16919" i="2"/>
  <c r="G7769" i="2"/>
  <c r="G12494" i="2"/>
  <c r="G5447" i="2"/>
  <c r="G19334" i="2"/>
  <c r="G10637" i="2"/>
  <c r="G6440" i="2"/>
  <c r="G8108" i="2"/>
  <c r="G7070" i="2"/>
  <c r="G15131" i="2"/>
  <c r="G18815" i="2"/>
  <c r="G17897" i="2"/>
  <c r="G10415" i="2"/>
  <c r="G14018" i="2"/>
  <c r="G7116" i="2"/>
  <c r="G3625" i="2"/>
  <c r="G7146" i="2"/>
  <c r="G8463" i="2"/>
  <c r="G7136" i="2"/>
  <c r="G2145" i="2"/>
  <c r="G15336" i="2"/>
  <c r="G5070" i="2"/>
  <c r="G11005" i="2"/>
  <c r="G12821" i="2"/>
  <c r="G6225" i="2"/>
  <c r="G2198" i="2"/>
  <c r="G2804" i="2"/>
  <c r="G3942" i="2"/>
  <c r="G5052" i="2"/>
  <c r="G16491" i="2"/>
  <c r="G9157" i="2"/>
  <c r="G15787" i="2"/>
  <c r="G11694" i="2"/>
  <c r="G18569" i="2"/>
  <c r="G9595" i="2"/>
  <c r="G4933" i="2"/>
  <c r="G17264" i="2"/>
  <c r="G16450" i="2"/>
  <c r="G5463" i="2"/>
  <c r="G8166" i="2"/>
  <c r="G14716" i="2"/>
  <c r="G945" i="2"/>
  <c r="G18990" i="2"/>
  <c r="G9643" i="2"/>
  <c r="G9829" i="2"/>
  <c r="G14840" i="2"/>
  <c r="G9769" i="2"/>
  <c r="G5948" i="2"/>
  <c r="G4985" i="2"/>
  <c r="G2442" i="2"/>
  <c r="G11846" i="2"/>
  <c r="G6380" i="2"/>
  <c r="G1775" i="2"/>
  <c r="G2248" i="2"/>
  <c r="G15382" i="2"/>
  <c r="G8340" i="2"/>
  <c r="G6043" i="2"/>
  <c r="G6534" i="2"/>
  <c r="G17540" i="2"/>
  <c r="G3889" i="2"/>
  <c r="G9256" i="2"/>
  <c r="G1882" i="2"/>
  <c r="G13668" i="2"/>
  <c r="G17792" i="2"/>
  <c r="G10444" i="2"/>
  <c r="G13955" i="2"/>
  <c r="G19700" i="2"/>
  <c r="G1300" i="2"/>
  <c r="G16227" i="2"/>
  <c r="G18293" i="2"/>
  <c r="G1438" i="2"/>
  <c r="G1358" i="2"/>
  <c r="G19653" i="2"/>
  <c r="G19873" i="2"/>
  <c r="G11577" i="2"/>
  <c r="G4122" i="2"/>
  <c r="G9348" i="2"/>
  <c r="G12117" i="2"/>
  <c r="G14665" i="2"/>
  <c r="G2922" i="2"/>
  <c r="G15794" i="2"/>
  <c r="G13421" i="2"/>
  <c r="G10217" i="2"/>
  <c r="G9280" i="2"/>
  <c r="G5078" i="2"/>
  <c r="G9198" i="2"/>
  <c r="G17750" i="2"/>
  <c r="G5729" i="2"/>
  <c r="G18618" i="2"/>
  <c r="G11593" i="2"/>
  <c r="G7394" i="2"/>
  <c r="G16169" i="2"/>
  <c r="G1569" i="2"/>
  <c r="G12090" i="2"/>
  <c r="G13905" i="2"/>
  <c r="G16453" i="2"/>
  <c r="G274" i="2"/>
  <c r="G18767" i="2"/>
  <c r="G7351" i="2"/>
  <c r="G5520" i="2"/>
  <c r="G19721" i="2"/>
  <c r="G4897" i="2"/>
  <c r="G9815" i="2"/>
  <c r="G7041" i="2"/>
  <c r="G10358" i="2"/>
  <c r="G4576" i="2"/>
  <c r="G4998" i="2"/>
  <c r="G5909" i="2"/>
  <c r="G2869" i="2"/>
  <c r="G17422" i="2"/>
  <c r="G18045" i="2"/>
  <c r="G18251" i="2"/>
  <c r="G19633" i="2"/>
  <c r="G11958" i="2"/>
  <c r="G9095" i="2"/>
  <c r="G7007" i="2"/>
  <c r="G13085" i="2"/>
  <c r="G16540" i="2"/>
  <c r="G11472" i="2"/>
  <c r="G9369" i="2"/>
  <c r="G9488" i="2"/>
  <c r="G13231" i="2"/>
  <c r="G1739" i="2"/>
  <c r="G5240" i="2"/>
  <c r="G5253" i="2"/>
  <c r="G4141" i="2"/>
  <c r="G18929" i="2"/>
  <c r="G15392" i="2"/>
  <c r="G8800" i="2"/>
  <c r="G9407" i="2"/>
  <c r="G16080" i="2"/>
  <c r="G551" i="2"/>
  <c r="G12762" i="2"/>
  <c r="G7335" i="2"/>
  <c r="G9840" i="2"/>
  <c r="G11237" i="2"/>
  <c r="G11630" i="2"/>
  <c r="G14720" i="2"/>
  <c r="G17916" i="2"/>
  <c r="G8197" i="2"/>
  <c r="G19095" i="2"/>
  <c r="G16211" i="2"/>
  <c r="G9591" i="2"/>
  <c r="G2573" i="2"/>
  <c r="G16129" i="2"/>
  <c r="G15827" i="2"/>
  <c r="G6361" i="2"/>
  <c r="G775" i="2"/>
  <c r="G9237" i="2"/>
  <c r="G7641" i="2"/>
  <c r="G2042" i="2"/>
  <c r="G10717" i="2"/>
  <c r="G19073" i="2"/>
  <c r="G18496" i="2"/>
  <c r="G1529" i="2"/>
  <c r="G4585" i="2"/>
  <c r="G15789" i="2"/>
  <c r="G8635" i="2"/>
  <c r="G15266" i="2"/>
  <c r="G7915" i="2"/>
  <c r="G382" i="2"/>
  <c r="G9267" i="2"/>
  <c r="G3588" i="2"/>
  <c r="G2916" i="2"/>
  <c r="G2207" i="2"/>
  <c r="G3895" i="2"/>
  <c r="G13356" i="2"/>
  <c r="G17861" i="2"/>
  <c r="G9958" i="2"/>
  <c r="G3089" i="2"/>
  <c r="G16319" i="2"/>
  <c r="G11062" i="2"/>
  <c r="G9191" i="2"/>
  <c r="G14137" i="2"/>
  <c r="G17618" i="2"/>
  <c r="G14013" i="2"/>
  <c r="G15192" i="2"/>
  <c r="G8681" i="2"/>
  <c r="G996" i="2"/>
  <c r="G2974" i="2"/>
  <c r="G14625" i="2"/>
  <c r="G10452" i="2"/>
  <c r="G15822" i="2"/>
  <c r="G17338" i="2"/>
  <c r="G7209" i="2"/>
  <c r="G14037" i="2"/>
  <c r="G8416" i="2"/>
  <c r="G17655" i="2"/>
  <c r="G19563" i="2"/>
  <c r="G2074" i="2"/>
  <c r="G11585" i="2"/>
  <c r="G10319" i="2"/>
  <c r="G7784" i="2"/>
  <c r="G12895" i="2"/>
  <c r="G4957" i="2"/>
  <c r="G3617" i="2"/>
  <c r="G16968" i="2"/>
  <c r="G6407" i="2"/>
  <c r="G14473" i="2"/>
  <c r="G18970" i="2"/>
  <c r="G19720" i="2"/>
  <c r="G10991" i="2"/>
  <c r="G9834" i="2"/>
  <c r="G8076" i="2"/>
  <c r="G18722" i="2"/>
  <c r="G625" i="2"/>
  <c r="G4845" i="2"/>
  <c r="G11899" i="2"/>
  <c r="G2215" i="2"/>
  <c r="G8212" i="2"/>
  <c r="G4707" i="2"/>
  <c r="G11376" i="2"/>
  <c r="G3961" i="2"/>
  <c r="G9583" i="2"/>
  <c r="G8694" i="2"/>
  <c r="G14243" i="2"/>
  <c r="G17973" i="2"/>
  <c r="G2378" i="2"/>
  <c r="G12008" i="2"/>
  <c r="G9449" i="2"/>
  <c r="G18359" i="2"/>
  <c r="G2127" i="2"/>
  <c r="G9229" i="2"/>
  <c r="G14407" i="2"/>
  <c r="G5500" i="2"/>
  <c r="G12280" i="2"/>
  <c r="G14506" i="2"/>
  <c r="G4528" i="2"/>
  <c r="G19889" i="2"/>
  <c r="G19006" i="2"/>
  <c r="G847" i="2"/>
  <c r="G6911" i="2"/>
  <c r="G8780" i="2"/>
  <c r="G19587" i="2"/>
  <c r="G4024" i="2"/>
  <c r="G8659" i="2"/>
  <c r="G9626" i="2"/>
  <c r="G12224" i="2"/>
  <c r="G7577" i="2"/>
  <c r="G15845" i="2"/>
  <c r="G10740" i="2"/>
  <c r="G8853" i="2"/>
  <c r="G16939" i="2"/>
  <c r="G11976" i="2"/>
  <c r="G12044" i="2"/>
  <c r="G7831" i="2"/>
  <c r="G12161" i="2"/>
  <c r="G4571" i="2"/>
  <c r="G5469" i="2"/>
  <c r="G7110" i="2"/>
  <c r="G7128" i="2"/>
  <c r="G11103" i="2"/>
  <c r="G4439" i="2"/>
  <c r="G8054" i="2"/>
  <c r="G5273" i="2"/>
  <c r="G8947" i="2"/>
  <c r="G13951" i="2"/>
  <c r="G4623" i="2"/>
  <c r="G69" i="2"/>
  <c r="G12336" i="2"/>
  <c r="G5237" i="2"/>
  <c r="G5563" i="2"/>
  <c r="G921" i="2"/>
  <c r="G7064" i="2"/>
  <c r="G7122" i="2"/>
  <c r="G3965" i="2"/>
  <c r="G8172" i="2"/>
  <c r="G7962" i="2"/>
  <c r="G5602" i="2"/>
  <c r="G14976" i="2"/>
  <c r="G6017" i="2"/>
  <c r="G11248" i="2"/>
  <c r="G11973" i="2"/>
  <c r="G17440" i="2"/>
  <c r="G17485" i="2"/>
  <c r="G17316" i="2"/>
  <c r="G3075" i="2"/>
  <c r="G10267" i="2"/>
  <c r="G10368" i="2"/>
  <c r="G9080" i="2"/>
  <c r="G1101" i="2"/>
  <c r="G7916" i="2"/>
  <c r="G9297" i="2"/>
  <c r="G9081" i="2"/>
  <c r="G10232" i="2"/>
  <c r="G9321" i="2"/>
  <c r="G1106" i="2"/>
  <c r="G19101" i="2"/>
  <c r="G15858" i="2"/>
  <c r="G9817" i="2"/>
  <c r="G18832" i="2"/>
  <c r="G14764" i="2"/>
  <c r="G10229" i="2"/>
  <c r="G6718" i="2"/>
  <c r="G19494" i="2"/>
  <c r="G366" i="2"/>
  <c r="G15882" i="2"/>
  <c r="G289" i="2"/>
  <c r="G18132" i="2"/>
  <c r="G17088" i="2"/>
  <c r="G12774" i="2"/>
  <c r="G8561" i="2"/>
  <c r="G14933" i="2"/>
  <c r="G5133" i="2"/>
  <c r="G3698" i="2"/>
  <c r="G11900" i="2"/>
  <c r="G6076" i="2"/>
  <c r="G10108" i="2"/>
  <c r="G19012" i="2"/>
  <c r="G15433" i="2"/>
  <c r="G8302" i="2"/>
  <c r="G3723" i="2"/>
  <c r="G15850" i="2"/>
  <c r="G11526" i="2"/>
  <c r="G583" i="2"/>
  <c r="G17254" i="2"/>
  <c r="G3790" i="2"/>
  <c r="G10343" i="2"/>
  <c r="G156" i="2"/>
  <c r="G12954" i="2"/>
  <c r="G6613" i="2"/>
  <c r="G19253" i="2"/>
  <c r="G411" i="2"/>
  <c r="G16928" i="2"/>
  <c r="G9851" i="2"/>
  <c r="G291" i="2"/>
  <c r="G18995" i="2"/>
  <c r="G10723" i="2"/>
  <c r="G18619" i="2"/>
  <c r="G11016" i="2"/>
  <c r="G92" i="2"/>
  <c r="G11428" i="2"/>
  <c r="G15653" i="2"/>
  <c r="G5946" i="2"/>
  <c r="G7057" i="2"/>
  <c r="G2717" i="2"/>
  <c r="G7475" i="2"/>
  <c r="G17446" i="2"/>
  <c r="G13151" i="2"/>
  <c r="G17420" i="2"/>
  <c r="G2176" i="2"/>
  <c r="G11930" i="2"/>
  <c r="G1461" i="2"/>
  <c r="G19081" i="2"/>
  <c r="G12978" i="2"/>
  <c r="G19934" i="2"/>
  <c r="G973" i="2"/>
  <c r="G6742" i="2"/>
  <c r="G3120" i="2"/>
  <c r="G19239" i="2"/>
  <c r="G16019" i="2"/>
  <c r="G2594" i="2"/>
  <c r="G7483" i="2"/>
  <c r="G14974" i="2"/>
  <c r="G14749" i="2"/>
  <c r="G4682" i="2"/>
  <c r="G5920" i="2"/>
  <c r="G4522" i="2"/>
  <c r="G5251" i="2"/>
  <c r="G5907" i="2"/>
  <c r="G12555" i="2"/>
  <c r="G2334" i="2"/>
  <c r="G2372" i="2"/>
  <c r="G13895" i="2"/>
  <c r="G3494" i="2"/>
  <c r="G3615" i="2"/>
  <c r="G1311" i="2"/>
  <c r="G10863" i="2"/>
  <c r="G16499" i="2"/>
  <c r="G2683" i="2"/>
  <c r="G19080" i="2"/>
  <c r="G10312" i="2"/>
  <c r="G14916" i="2"/>
  <c r="G2463" i="2"/>
  <c r="G15694" i="2"/>
  <c r="G4339" i="2"/>
  <c r="G17834" i="2"/>
  <c r="G17320" i="2"/>
  <c r="G2996" i="2"/>
  <c r="G17506" i="2"/>
  <c r="G15325" i="2"/>
  <c r="G14319" i="2"/>
  <c r="G13855" i="2"/>
  <c r="G11070" i="2"/>
  <c r="G7093" i="2"/>
  <c r="G16700" i="2"/>
  <c r="G19677" i="2"/>
  <c r="G2465" i="2"/>
  <c r="G8702" i="2"/>
  <c r="G8116" i="2"/>
  <c r="G11792" i="2"/>
  <c r="G19320" i="2"/>
  <c r="G16396" i="2"/>
  <c r="G14817" i="2"/>
  <c r="G8283" i="2"/>
  <c r="G19015" i="2"/>
  <c r="G333" i="2"/>
  <c r="G3216" i="2"/>
  <c r="G6936" i="2"/>
  <c r="G4113" i="2"/>
  <c r="G15024" i="2"/>
  <c r="G3026" i="2"/>
  <c r="G8198" i="2"/>
  <c r="G9631" i="2"/>
  <c r="G11191" i="2"/>
  <c r="G14329" i="2"/>
  <c r="G16317" i="2"/>
  <c r="G13962" i="2"/>
  <c r="G4712" i="2"/>
  <c r="G4535" i="2"/>
  <c r="G134" i="2"/>
  <c r="G12354" i="2"/>
  <c r="G15725" i="2"/>
  <c r="G7282" i="2"/>
  <c r="G2806" i="2"/>
  <c r="G15857" i="2"/>
  <c r="G9070" i="2"/>
  <c r="G5493" i="2"/>
  <c r="G18272" i="2"/>
  <c r="G12436" i="2"/>
  <c r="G19368" i="2"/>
  <c r="G9034" i="2"/>
  <c r="G956" i="2"/>
  <c r="G7546" i="2"/>
  <c r="G12011" i="2"/>
  <c r="G4103" i="2"/>
  <c r="G5742" i="2"/>
  <c r="G12479" i="2"/>
  <c r="G10961" i="2"/>
  <c r="G16978" i="2"/>
  <c r="G18246" i="2"/>
  <c r="G10005" i="2"/>
  <c r="G6567" i="2"/>
  <c r="G17479" i="2"/>
  <c r="G2952" i="2"/>
  <c r="G9545" i="2"/>
  <c r="G17708" i="2"/>
  <c r="G5231" i="2"/>
  <c r="G15903" i="2"/>
  <c r="G11140" i="2"/>
  <c r="G4844" i="2"/>
  <c r="G17341" i="2"/>
  <c r="G5938" i="2"/>
  <c r="G12581" i="2"/>
  <c r="G3943" i="2"/>
  <c r="G10672" i="2"/>
  <c r="G6007" i="2"/>
  <c r="G11672" i="2"/>
  <c r="G4031" i="2"/>
  <c r="G4372" i="2"/>
  <c r="G2272" i="2"/>
  <c r="G11455" i="2"/>
  <c r="G10868" i="2"/>
  <c r="G16641" i="2"/>
  <c r="G11978" i="2"/>
  <c r="G15991" i="2"/>
  <c r="G2057" i="2"/>
  <c r="G2327" i="2"/>
  <c r="G8632" i="2"/>
  <c r="G8206" i="2"/>
  <c r="G11371" i="2"/>
  <c r="G17239" i="2"/>
  <c r="G1842" i="2"/>
  <c r="G6077" i="2"/>
  <c r="G15365" i="2"/>
  <c r="G7619" i="2"/>
  <c r="G5645" i="2"/>
  <c r="G8353" i="2"/>
  <c r="G15254" i="2"/>
  <c r="G18221" i="2"/>
  <c r="G8899" i="2"/>
  <c r="G7181" i="2"/>
  <c r="G6907" i="2"/>
  <c r="G1852" i="2"/>
  <c r="G6174" i="2"/>
  <c r="G4906" i="2"/>
  <c r="G5318" i="2"/>
  <c r="G4689" i="2"/>
  <c r="G9055" i="2"/>
  <c r="G17451" i="2"/>
  <c r="G3310" i="2"/>
  <c r="G6454" i="2"/>
  <c r="G13544" i="2"/>
  <c r="G19927" i="2"/>
  <c r="G1913" i="2"/>
  <c r="G1445" i="2"/>
  <c r="G5415" i="2"/>
  <c r="G4529" i="2"/>
  <c r="G17938" i="2"/>
  <c r="G15576" i="2"/>
  <c r="G14143" i="2"/>
  <c r="G10879" i="2"/>
  <c r="G6179" i="2"/>
  <c r="G5410" i="2"/>
  <c r="G10851" i="2"/>
  <c r="G15932" i="2"/>
  <c r="G8393" i="2"/>
  <c r="G19580" i="2"/>
  <c r="G13184" i="2"/>
  <c r="G17951" i="2"/>
  <c r="G4275" i="2"/>
  <c r="G16193" i="2"/>
  <c r="G412" i="2"/>
  <c r="G15924" i="2"/>
  <c r="G12618" i="2"/>
  <c r="G15035" i="2"/>
  <c r="G14421" i="2"/>
  <c r="G6891" i="2"/>
  <c r="G4779" i="2"/>
  <c r="G6752" i="2"/>
  <c r="G17813" i="2"/>
  <c r="G13328" i="2"/>
  <c r="G15568" i="2"/>
  <c r="G18836" i="2"/>
  <c r="G16060" i="2"/>
  <c r="G11064" i="2"/>
  <c r="G8126" i="2"/>
  <c r="G19611" i="2"/>
  <c r="G11394" i="2"/>
  <c r="G18131" i="2"/>
  <c r="G17945" i="2"/>
  <c r="G8351" i="2"/>
  <c r="G4093" i="2"/>
  <c r="G12799" i="2"/>
  <c r="G9965" i="2"/>
  <c r="G2690" i="2"/>
  <c r="G3340" i="2"/>
  <c r="G12394" i="2"/>
  <c r="G5172" i="2"/>
  <c r="G18481" i="2"/>
  <c r="G3933" i="2"/>
  <c r="G15054" i="2"/>
  <c r="G15009" i="2"/>
  <c r="G6893" i="2"/>
  <c r="G8264" i="2"/>
  <c r="G238" i="2"/>
  <c r="G988" i="2"/>
  <c r="G19516" i="2"/>
  <c r="G3041" i="2"/>
  <c r="G9111" i="2"/>
  <c r="G11083" i="2"/>
  <c r="G5197" i="2"/>
  <c r="G11910" i="2"/>
  <c r="G6631" i="2"/>
  <c r="G9915" i="2"/>
  <c r="G12244" i="2"/>
  <c r="G3315" i="2"/>
  <c r="G10635" i="2"/>
  <c r="G14649" i="2"/>
  <c r="G13960" i="2"/>
  <c r="G4233" i="2"/>
  <c r="G347" i="2"/>
  <c r="G4226" i="2"/>
  <c r="G11902" i="2"/>
  <c r="G17435" i="2"/>
  <c r="G5146" i="2"/>
  <c r="G4208" i="2"/>
  <c r="G16614" i="2"/>
  <c r="G16202" i="2"/>
  <c r="G3299" i="2"/>
  <c r="G16294" i="2"/>
  <c r="G248" i="2"/>
  <c r="G4211" i="2"/>
  <c r="G10758" i="2"/>
  <c r="G9675" i="2"/>
  <c r="G6248" i="2"/>
  <c r="G17570" i="2"/>
  <c r="G18727" i="2"/>
  <c r="G16350" i="2"/>
  <c r="G9366" i="2"/>
  <c r="G2710" i="2"/>
  <c r="G15551" i="2"/>
  <c r="G15951" i="2"/>
  <c r="G17517" i="2"/>
  <c r="G19969" i="2"/>
  <c r="G2129" i="2"/>
  <c r="G14931" i="2"/>
  <c r="G18140" i="2"/>
  <c r="G8286" i="2"/>
  <c r="G1375" i="2"/>
  <c r="G6851" i="2"/>
  <c r="G9359" i="2"/>
  <c r="G12831" i="2"/>
  <c r="G2646" i="2"/>
  <c r="G7812" i="2"/>
  <c r="G14585" i="2"/>
  <c r="G3208" i="2"/>
  <c r="G18844" i="2"/>
  <c r="G19349" i="2"/>
  <c r="G5998" i="2"/>
  <c r="G453" i="2"/>
  <c r="G6678" i="2"/>
  <c r="G4421" i="2"/>
  <c r="G10357" i="2"/>
  <c r="G9949" i="2"/>
  <c r="G2150" i="2"/>
  <c r="G18807" i="2"/>
  <c r="G17466" i="2"/>
  <c r="G17859" i="2"/>
  <c r="G77" i="2"/>
  <c r="G3420" i="2"/>
  <c r="G1064" i="2"/>
  <c r="G160" i="2"/>
  <c r="G1509" i="2"/>
  <c r="G9539" i="2"/>
  <c r="G1093" i="2"/>
  <c r="G16643" i="2"/>
  <c r="G18120" i="2"/>
  <c r="G17610" i="2"/>
  <c r="G15117" i="2"/>
  <c r="G12469" i="2"/>
  <c r="G3348" i="2"/>
  <c r="G942" i="2"/>
  <c r="G19680" i="2"/>
  <c r="G8100" i="2"/>
  <c r="G16899" i="2"/>
  <c r="G6607" i="2"/>
  <c r="G6612" i="2"/>
  <c r="G3402" i="2"/>
  <c r="G10598" i="2"/>
  <c r="G2711" i="2"/>
  <c r="G16146" i="2"/>
  <c r="G9288" i="2"/>
  <c r="G10084" i="2"/>
  <c r="G15467" i="2"/>
  <c r="G12706" i="2"/>
  <c r="G3709" i="2"/>
  <c r="G546" i="2"/>
  <c r="G13035" i="2"/>
  <c r="G3056" i="2"/>
  <c r="G8622" i="2"/>
  <c r="G16817" i="2"/>
  <c r="G13842" i="2"/>
  <c r="G5975" i="2"/>
  <c r="G1507" i="2"/>
  <c r="G8105" i="2"/>
  <c r="G8294" i="2"/>
  <c r="G51" i="2"/>
  <c r="G7268" i="2"/>
  <c r="G7092" i="2"/>
  <c r="G13154" i="2"/>
  <c r="G6915" i="2"/>
  <c r="G14163" i="2"/>
  <c r="G1305" i="2"/>
  <c r="G1789" i="2"/>
  <c r="G10680" i="2"/>
  <c r="G13451" i="2"/>
  <c r="G18435" i="2"/>
  <c r="G7805" i="2"/>
  <c r="G13111" i="2"/>
  <c r="G13388" i="2"/>
  <c r="G18828" i="2"/>
  <c r="G40" i="2"/>
  <c r="G398" i="2"/>
  <c r="G1782" i="2"/>
  <c r="G14120" i="2"/>
  <c r="G782" i="2"/>
  <c r="G8901" i="2"/>
  <c r="G6835" i="2"/>
  <c r="G3659" i="2"/>
  <c r="G11113" i="2"/>
  <c r="G6570" i="2"/>
  <c r="G16242" i="2"/>
  <c r="G10210" i="2"/>
  <c r="G10538" i="2"/>
  <c r="G17444" i="2"/>
  <c r="G11481" i="2"/>
  <c r="G6286" i="2"/>
  <c r="G9160" i="2"/>
  <c r="G17741" i="2"/>
  <c r="G2956" i="2"/>
  <c r="G11648" i="2"/>
  <c r="G13876" i="2"/>
  <c r="G11206" i="2"/>
  <c r="G18935" i="2"/>
  <c r="G17184" i="2"/>
  <c r="G3399" i="2"/>
  <c r="G2316" i="2"/>
  <c r="G13271" i="2"/>
  <c r="G10811" i="2"/>
  <c r="G7082" i="2"/>
  <c r="G4587" i="2"/>
  <c r="G2137" i="2"/>
  <c r="G9982" i="2"/>
  <c r="G18283" i="2"/>
  <c r="G18172" i="2"/>
  <c r="G19151" i="2"/>
  <c r="G789" i="2"/>
  <c r="G1436" i="2"/>
  <c r="G5890" i="2"/>
  <c r="G3155" i="2"/>
  <c r="G18056" i="2"/>
  <c r="G11863" i="2"/>
  <c r="G7895" i="2"/>
  <c r="G9889" i="2"/>
  <c r="G5286" i="2"/>
  <c r="G5859" i="2"/>
  <c r="G6080" i="2"/>
  <c r="G17433" i="2"/>
  <c r="G17888" i="2"/>
  <c r="G7477" i="2"/>
  <c r="G6953" i="2"/>
  <c r="G19637" i="2"/>
  <c r="G18387" i="2"/>
  <c r="G13856" i="2"/>
  <c r="G13515" i="2"/>
  <c r="G17061" i="2"/>
  <c r="G9567" i="2"/>
  <c r="G5552" i="2"/>
  <c r="G13348" i="2"/>
  <c r="G2550" i="2"/>
  <c r="G16760" i="2"/>
  <c r="G17516" i="2"/>
  <c r="G11155" i="2"/>
  <c r="G14225" i="2"/>
  <c r="G11226" i="2"/>
  <c r="G11161" i="2"/>
  <c r="G3397" i="2"/>
  <c r="G7958" i="2"/>
  <c r="G8737" i="2"/>
  <c r="G12150" i="2"/>
  <c r="G4437" i="2"/>
  <c r="G15800" i="2"/>
  <c r="G9175" i="2"/>
  <c r="G3756" i="2"/>
  <c r="G13080" i="2"/>
  <c r="G15007" i="2"/>
  <c r="G8154" i="2"/>
  <c r="G4706" i="2"/>
  <c r="G11406" i="2"/>
  <c r="G12278" i="2"/>
  <c r="G3726" i="2"/>
  <c r="G16501" i="2"/>
  <c r="G15588" i="2"/>
  <c r="G17756" i="2"/>
  <c r="G16857" i="2"/>
  <c r="G4182" i="2"/>
  <c r="G1209" i="2"/>
  <c r="G11799" i="2"/>
  <c r="G3850" i="2"/>
  <c r="G10461" i="2"/>
  <c r="G16433" i="2"/>
  <c r="G3249" i="2"/>
  <c r="G16387" i="2"/>
  <c r="G13307" i="2"/>
  <c r="G17662" i="2"/>
  <c r="G10280" i="2"/>
  <c r="G5336" i="2"/>
  <c r="G17219" i="2"/>
  <c r="G17653" i="2"/>
  <c r="G13503" i="2"/>
  <c r="G12407" i="2"/>
  <c r="G13511" i="2"/>
  <c r="G12180" i="2"/>
  <c r="G4705" i="2"/>
  <c r="G1127" i="2"/>
  <c r="G6364" i="2"/>
  <c r="G5891" i="2"/>
  <c r="G5139" i="2"/>
  <c r="G6249" i="2"/>
  <c r="G1344" i="2"/>
  <c r="G19051" i="2"/>
  <c r="G6828" i="2"/>
  <c r="G9039" i="2"/>
  <c r="G7719" i="2"/>
  <c r="G8070" i="2"/>
  <c r="G18650" i="2"/>
  <c r="G9613" i="2"/>
  <c r="G3201" i="2"/>
  <c r="G13608" i="2"/>
  <c r="G17658" i="2"/>
  <c r="G19379" i="2"/>
  <c r="G11482" i="2"/>
  <c r="G1120" i="2"/>
  <c r="G7883" i="2"/>
  <c r="G14489" i="2"/>
  <c r="G18389" i="2"/>
  <c r="G6157" i="2"/>
  <c r="G14591" i="2"/>
  <c r="G16473" i="2"/>
  <c r="G11769" i="2"/>
  <c r="G628" i="2"/>
  <c r="G5703" i="2"/>
  <c r="G3391" i="2"/>
  <c r="G19930" i="2"/>
  <c r="G5392" i="2"/>
  <c r="G3040" i="2"/>
  <c r="G15053" i="2"/>
  <c r="G10123" i="2"/>
  <c r="G13873" i="2"/>
  <c r="G15072" i="2"/>
  <c r="G19220" i="2"/>
  <c r="G2494" i="2"/>
  <c r="G8858" i="2"/>
  <c r="G5323" i="2"/>
  <c r="G3145" i="2"/>
  <c r="G12823" i="2"/>
  <c r="G10338" i="2"/>
  <c r="G1076" i="2"/>
  <c r="G17904" i="2"/>
  <c r="G16306" i="2"/>
  <c r="G14624" i="2"/>
  <c r="G3084" i="2"/>
  <c r="G7770" i="2"/>
  <c r="G5962" i="2"/>
  <c r="G7042" i="2"/>
  <c r="G2533" i="2"/>
  <c r="G3738" i="2"/>
  <c r="G5391" i="2"/>
  <c r="G11361" i="2"/>
  <c r="G5368" i="2"/>
  <c r="G16107" i="2"/>
  <c r="G1653" i="2"/>
  <c r="G6655" i="2"/>
  <c r="G17779" i="2"/>
  <c r="G4527" i="2"/>
  <c r="G6150" i="2"/>
  <c r="G5711" i="2"/>
  <c r="G2345" i="2"/>
  <c r="G8219" i="2"/>
  <c r="G3899" i="2"/>
  <c r="G5106" i="2"/>
  <c r="G13110" i="2"/>
  <c r="G2503" i="2"/>
  <c r="G18088" i="2"/>
  <c r="G3228" i="2"/>
  <c r="G1729" i="2"/>
  <c r="G6406" i="2"/>
  <c r="G10590" i="2"/>
  <c r="G7903" i="2"/>
  <c r="G3737" i="2"/>
  <c r="G15425" i="2"/>
  <c r="G10462" i="2"/>
  <c r="G14061" i="2"/>
  <c r="G17009" i="2"/>
  <c r="G11079" i="2"/>
  <c r="G6275" i="2"/>
  <c r="G18169" i="2"/>
  <c r="G8025" i="2"/>
  <c r="G15887" i="2"/>
  <c r="G3174" i="2"/>
  <c r="G15126" i="2"/>
  <c r="G8385" i="2"/>
  <c r="G16134" i="2"/>
  <c r="G12485" i="2"/>
  <c r="G14446" i="2"/>
  <c r="G7366" i="2"/>
  <c r="G10373" i="2"/>
  <c r="G8958" i="2"/>
  <c r="G8095" i="2"/>
  <c r="G16689" i="2"/>
  <c r="G11150" i="2"/>
  <c r="G17221" i="2"/>
  <c r="G19156" i="2"/>
  <c r="G11253" i="2"/>
  <c r="G4129" i="2"/>
  <c r="G4209" i="2"/>
  <c r="G17933" i="2"/>
  <c r="G4026" i="2"/>
  <c r="G13958" i="2"/>
  <c r="G3091" i="2"/>
  <c r="G16815" i="2"/>
  <c r="G11845" i="2"/>
  <c r="G4793" i="2"/>
  <c r="G12122" i="2"/>
  <c r="G6805" i="2"/>
  <c r="G19200" i="2"/>
  <c r="G11229" i="2"/>
  <c r="G10247" i="2"/>
  <c r="G19049" i="2"/>
  <c r="G5216" i="2"/>
  <c r="G6629" i="2"/>
  <c r="G15966" i="2"/>
  <c r="G12791" i="2"/>
  <c r="G15005" i="2"/>
  <c r="G4697" i="2"/>
  <c r="G3621" i="2"/>
  <c r="G12210" i="2"/>
  <c r="G4799" i="2"/>
  <c r="G15938" i="2"/>
  <c r="G16430" i="2"/>
  <c r="G18376" i="2"/>
  <c r="G8930" i="2"/>
  <c r="G11145" i="2"/>
  <c r="G5805" i="2"/>
  <c r="G2120" i="2"/>
  <c r="G18667" i="2"/>
  <c r="G5647" i="2"/>
  <c r="G2936" i="2"/>
  <c r="G18256" i="2"/>
  <c r="G2110" i="2"/>
  <c r="G2065" i="2"/>
  <c r="G1244" i="2"/>
  <c r="G16488" i="2"/>
  <c r="G18249" i="2"/>
  <c r="G6366" i="2"/>
  <c r="G3368" i="2"/>
  <c r="G19496" i="2"/>
  <c r="G4927" i="2"/>
  <c r="G7015" i="2"/>
  <c r="G12693" i="2"/>
  <c r="G7679" i="2"/>
  <c r="G4499" i="2"/>
  <c r="G19391" i="2"/>
  <c r="G4186" i="2"/>
  <c r="G2784" i="2"/>
  <c r="G17740" i="2"/>
  <c r="G3768" i="2"/>
  <c r="G12606" i="2"/>
  <c r="G13869" i="2"/>
  <c r="G17081" i="2"/>
  <c r="G10862" i="2"/>
  <c r="G8372" i="2"/>
  <c r="G14897" i="2"/>
  <c r="G14176" i="2"/>
  <c r="G12542" i="2"/>
  <c r="G723" i="2"/>
  <c r="G11199" i="2"/>
  <c r="G11086" i="2"/>
  <c r="G3776" i="2"/>
  <c r="G10429" i="2"/>
  <c r="G14945" i="2"/>
  <c r="G17030" i="2"/>
  <c r="G4947" i="2"/>
  <c r="G15828" i="2"/>
  <c r="G6700" i="2"/>
  <c r="G4252" i="2"/>
  <c r="G5353" i="2"/>
  <c r="G10936" i="2"/>
  <c r="G9205" i="2"/>
  <c r="G8521" i="2"/>
  <c r="G13021" i="2"/>
  <c r="G10046" i="2"/>
  <c r="G5481" i="2"/>
  <c r="G8012" i="2"/>
  <c r="G15811" i="2"/>
  <c r="G8400" i="2"/>
  <c r="G9355" i="2"/>
  <c r="G7130" i="2"/>
  <c r="G6325" i="2"/>
  <c r="G14524" i="2"/>
  <c r="G6473" i="2"/>
  <c r="G10994" i="2"/>
  <c r="G3080" i="2"/>
  <c r="G17890" i="2"/>
  <c r="G11271" i="2"/>
  <c r="G9468" i="2"/>
  <c r="G12190" i="2"/>
  <c r="G9331" i="2"/>
  <c r="G7000" i="2"/>
  <c r="G1562" i="2"/>
  <c r="G9072" i="2"/>
  <c r="G14470" i="2"/>
  <c r="G3599" i="2"/>
  <c r="G12497" i="2"/>
  <c r="G4467" i="2"/>
  <c r="G17961" i="2"/>
  <c r="G9569" i="2"/>
  <c r="G12956" i="2"/>
  <c r="G10853" i="2"/>
  <c r="G1787" i="2"/>
  <c r="G19365" i="2"/>
  <c r="G3886" i="2"/>
  <c r="G9169" i="2"/>
  <c r="G1671" i="2"/>
  <c r="G385" i="2"/>
  <c r="G16445" i="2"/>
  <c r="G618" i="2"/>
  <c r="G19422" i="2"/>
  <c r="G16905" i="2"/>
  <c r="G9374" i="2"/>
  <c r="G4320" i="2"/>
  <c r="G7415" i="2"/>
  <c r="G4993" i="2"/>
  <c r="G9517" i="2"/>
  <c r="G5134" i="2"/>
  <c r="G6383" i="2"/>
  <c r="G6047" i="2"/>
  <c r="G2472" i="2"/>
  <c r="G19142" i="2"/>
  <c r="G13821" i="2"/>
  <c r="G7046" i="2"/>
  <c r="G2481" i="2"/>
  <c r="G657" i="2"/>
  <c r="G3313" i="2"/>
  <c r="G3968" i="2"/>
  <c r="G14270" i="2"/>
  <c r="G10040" i="2"/>
  <c r="G6796" i="2"/>
  <c r="G19124" i="2"/>
  <c r="G5598" i="2"/>
  <c r="G9424" i="2"/>
  <c r="G11697" i="2"/>
  <c r="G8712" i="2"/>
  <c r="G5543" i="2"/>
  <c r="G19815" i="2"/>
  <c r="G19445" i="2"/>
  <c r="G4199" i="2"/>
  <c r="G11036" i="2"/>
  <c r="G16106" i="2"/>
  <c r="G2736" i="2"/>
  <c r="G6834" i="2"/>
  <c r="G15620" i="2"/>
  <c r="G6950" i="2"/>
  <c r="G19243" i="2"/>
  <c r="G5294" i="2"/>
  <c r="G7069" i="2"/>
  <c r="G13972" i="2"/>
  <c r="G10835" i="2"/>
  <c r="G1460" i="2"/>
  <c r="G11775" i="2"/>
  <c r="G9417" i="2"/>
  <c r="G5170" i="2"/>
  <c r="G14565" i="2"/>
  <c r="G14238" i="2"/>
  <c r="G9720" i="2"/>
  <c r="G16605" i="2"/>
  <c r="G5474" i="2"/>
  <c r="G16580" i="2"/>
  <c r="G17551" i="2"/>
  <c r="G11818" i="2"/>
  <c r="G10285" i="2"/>
  <c r="G15407" i="2"/>
  <c r="G7448" i="2"/>
  <c r="G1805" i="2"/>
  <c r="G9600" i="2"/>
  <c r="G9619" i="2"/>
  <c r="G19979" i="2"/>
  <c r="G15209" i="2"/>
  <c r="G3903" i="2"/>
  <c r="G12623" i="2"/>
  <c r="G5937" i="2"/>
  <c r="G6028" i="2"/>
  <c r="G1381" i="2"/>
  <c r="G3596" i="2"/>
  <c r="G9699" i="2"/>
  <c r="G11071" i="2"/>
  <c r="G5941" i="2"/>
  <c r="G6912" i="2"/>
  <c r="G2287" i="2"/>
  <c r="G8096" i="2"/>
  <c r="G18079" i="2"/>
  <c r="G15373" i="2"/>
  <c r="G11934" i="2"/>
  <c r="G15064" i="2"/>
  <c r="G9607" i="2"/>
  <c r="G19436" i="2"/>
  <c r="G15063" i="2"/>
  <c r="G16642" i="2"/>
  <c r="G13669" i="2"/>
  <c r="G17077" i="2"/>
  <c r="G279" i="2"/>
  <c r="G460" i="2"/>
  <c r="G3035" i="2"/>
  <c r="G471" i="2"/>
  <c r="G9051" i="2"/>
  <c r="G9123" i="2"/>
  <c r="G14500" i="2"/>
  <c r="G3481" i="2"/>
  <c r="G14099" i="2"/>
  <c r="G753" i="2"/>
  <c r="G10105" i="2"/>
  <c r="G1164" i="2"/>
  <c r="G14315" i="2"/>
  <c r="G17477" i="2"/>
  <c r="G859" i="2"/>
  <c r="G5955" i="2"/>
  <c r="G15479" i="2"/>
  <c r="G13617" i="2"/>
  <c r="G19586" i="2"/>
  <c r="G17431" i="2"/>
  <c r="G18723" i="2"/>
  <c r="G13093" i="2"/>
  <c r="G17558" i="2"/>
  <c r="G5632" i="2"/>
  <c r="G9059" i="2"/>
  <c r="G5394" i="2"/>
  <c r="G12602" i="2"/>
  <c r="G662" i="2"/>
  <c r="G15100" i="2"/>
  <c r="G13507" i="2"/>
  <c r="G18614" i="2"/>
  <c r="G11778" i="2"/>
  <c r="G18270" i="2"/>
  <c r="G3979" i="2"/>
  <c r="G4820" i="2"/>
  <c r="G4550" i="2"/>
  <c r="G9783" i="2"/>
  <c r="G7161" i="2"/>
  <c r="G11685" i="2"/>
  <c r="G10437" i="2"/>
  <c r="G17265" i="2"/>
  <c r="G7977" i="2"/>
  <c r="G6559" i="2"/>
  <c r="G16966" i="2"/>
  <c r="G17941" i="2"/>
  <c r="G1185" i="2"/>
  <c r="G1765" i="2"/>
  <c r="G11254" i="2"/>
  <c r="G8804" i="2"/>
  <c r="G12834" i="2"/>
  <c r="G15274" i="2"/>
  <c r="G7642" i="2"/>
  <c r="G9368" i="2"/>
  <c r="G15901" i="2"/>
  <c r="G3202" i="2"/>
  <c r="G3169" i="2"/>
  <c r="G1856" i="2"/>
  <c r="G816" i="2"/>
  <c r="G12851" i="2"/>
  <c r="G19845" i="2"/>
  <c r="G13470" i="2"/>
  <c r="G2901" i="2"/>
  <c r="G7131" i="2"/>
  <c r="G19113" i="2"/>
  <c r="G8437" i="2"/>
  <c r="G14253" i="2"/>
  <c r="G17982" i="2"/>
  <c r="G12989" i="2"/>
  <c r="G7316" i="2"/>
  <c r="G19138" i="2"/>
  <c r="G1878" i="2"/>
  <c r="G4190" i="2"/>
  <c r="G17274" i="2"/>
  <c r="G41" i="2"/>
  <c r="G19084" i="2"/>
  <c r="G4055" i="2"/>
  <c r="G3611" i="2"/>
  <c r="G14000" i="2"/>
  <c r="G2540" i="2"/>
  <c r="G8261" i="2"/>
  <c r="G12258" i="2"/>
  <c r="G6384" i="2"/>
  <c r="G8018" i="2"/>
  <c r="G8841" i="2"/>
  <c r="G19489" i="2"/>
  <c r="G9199" i="2"/>
  <c r="G8339" i="2"/>
  <c r="G11205" i="2"/>
  <c r="G18784" i="2"/>
  <c r="G7659" i="2"/>
  <c r="G4239" i="2"/>
  <c r="G18854" i="2"/>
  <c r="G19562" i="2"/>
  <c r="G9795" i="2"/>
  <c r="G8516" i="2"/>
  <c r="G12647" i="2"/>
  <c r="G10036" i="2"/>
  <c r="G9314" i="2"/>
  <c r="G8522" i="2"/>
  <c r="G5214" i="2"/>
  <c r="G10629" i="2"/>
  <c r="G406" i="2"/>
  <c r="G14888" i="2"/>
  <c r="G1049" i="2"/>
  <c r="G17058" i="2"/>
  <c r="G18060" i="2"/>
  <c r="G5355" i="2"/>
  <c r="G7408" i="2"/>
  <c r="G4200" i="2"/>
  <c r="G9811" i="2"/>
  <c r="G5536" i="2"/>
  <c r="G12993" i="2"/>
  <c r="G8231" i="2"/>
  <c r="G11143" i="2"/>
  <c r="G14687" i="2"/>
  <c r="G8292" i="2"/>
  <c r="G9843" i="2"/>
  <c r="G16426" i="2"/>
  <c r="G9636" i="2"/>
  <c r="G2321" i="2"/>
  <c r="G18304" i="2"/>
  <c r="G9648" i="2"/>
  <c r="G6516" i="2"/>
  <c r="G3650" i="2"/>
  <c r="G422" i="2"/>
  <c r="G2630" i="2"/>
  <c r="G18333" i="2"/>
  <c r="G9579" i="2"/>
  <c r="G12976" i="2"/>
  <c r="G18942" i="2"/>
  <c r="G2281" i="2"/>
  <c r="G3117" i="2"/>
  <c r="G15907" i="2"/>
  <c r="G7063" i="2"/>
  <c r="G17060" i="2"/>
  <c r="G16957" i="2"/>
  <c r="G2799" i="2"/>
  <c r="G14570" i="2"/>
  <c r="G6011" i="2"/>
  <c r="G5661" i="2"/>
  <c r="G17770" i="2"/>
  <c r="G15465" i="2"/>
  <c r="G9688" i="2"/>
  <c r="G10420" i="2"/>
  <c r="G16607" i="2"/>
  <c r="G14361" i="2"/>
  <c r="G4926" i="2"/>
  <c r="G14574" i="2"/>
  <c r="G3282" i="2"/>
  <c r="G12297" i="2"/>
  <c r="G5089" i="2"/>
  <c r="G17845" i="2"/>
  <c r="G10014" i="2"/>
  <c r="G13929" i="2"/>
  <c r="G6335" i="2"/>
  <c r="G6793" i="2"/>
  <c r="G17785" i="2"/>
  <c r="G10239" i="2"/>
  <c r="G4282" i="2"/>
  <c r="G14946" i="2"/>
  <c r="G5934" i="2"/>
  <c r="G9804" i="2"/>
  <c r="G3248" i="2"/>
  <c r="G11470" i="2"/>
  <c r="G6281" i="2"/>
  <c r="G5380" i="2"/>
  <c r="G15094" i="2"/>
  <c r="G16526" i="2"/>
  <c r="G18812" i="2"/>
  <c r="G4407" i="2"/>
  <c r="G2040" i="2"/>
  <c r="G12731" i="2"/>
  <c r="G1184" i="2"/>
  <c r="G4558" i="2"/>
  <c r="G8878" i="2"/>
  <c r="G638" i="2"/>
  <c r="G13113" i="2"/>
  <c r="G6920" i="2"/>
  <c r="G2758" i="2"/>
  <c r="G8235" i="2"/>
  <c r="G6603" i="2"/>
  <c r="G16603" i="2"/>
  <c r="G842" i="2"/>
  <c r="G13011" i="2"/>
  <c r="G1303" i="2"/>
  <c r="G6666" i="2"/>
  <c r="G4718" i="2"/>
  <c r="G5691" i="2"/>
  <c r="G19043" i="2"/>
  <c r="G17590" i="2"/>
  <c r="G5960" i="2"/>
  <c r="G16923" i="2"/>
  <c r="G8917" i="2"/>
  <c r="G17525" i="2"/>
  <c r="G9831" i="2"/>
  <c r="G6317" i="2"/>
  <c r="G7126" i="2"/>
  <c r="G16069" i="2"/>
  <c r="G3809" i="2"/>
  <c r="G9901" i="2"/>
  <c r="G5744" i="2"/>
  <c r="G13498" i="2"/>
  <c r="G532" i="2"/>
  <c r="G12907" i="2"/>
  <c r="G15718" i="2"/>
  <c r="G2615" i="2"/>
  <c r="G1806" i="2"/>
  <c r="G19098" i="2"/>
  <c r="G7442" i="2"/>
  <c r="G7535" i="2"/>
  <c r="G17587" i="2"/>
  <c r="G13482" i="2"/>
  <c r="G1700" i="2"/>
  <c r="G11192" i="2"/>
  <c r="G16622" i="2"/>
  <c r="G432" i="2"/>
  <c r="G18976" i="2"/>
  <c r="G2910" i="2"/>
  <c r="G14138" i="2"/>
  <c r="G327" i="2"/>
  <c r="G11704" i="2"/>
  <c r="G17399" i="2"/>
  <c r="G5656" i="2"/>
  <c r="G14286" i="2"/>
  <c r="G4675" i="2"/>
  <c r="G6444" i="2"/>
  <c r="G4524" i="2"/>
  <c r="G19849" i="2"/>
  <c r="G6842" i="2"/>
  <c r="G4312" i="2"/>
  <c r="G19567" i="2"/>
  <c r="G4454" i="2"/>
  <c r="G13153" i="2"/>
  <c r="G11874" i="2"/>
  <c r="G582" i="2"/>
  <c r="G19222" i="2"/>
  <c r="G14518" i="2"/>
  <c r="G12538" i="2"/>
  <c r="G16173" i="2"/>
  <c r="G15067" i="2"/>
  <c r="G11148" i="2"/>
  <c r="G6679" i="2"/>
  <c r="G5383" i="2"/>
  <c r="G11720" i="2"/>
  <c r="G4735" i="2"/>
  <c r="G7807" i="2"/>
  <c r="G10871" i="2"/>
  <c r="G10972" i="2"/>
  <c r="G7714" i="2"/>
  <c r="G12669" i="2"/>
  <c r="G8692" i="2"/>
  <c r="G6754" i="2"/>
  <c r="G4784" i="2"/>
  <c r="G3806" i="2"/>
  <c r="G12391" i="2"/>
  <c r="G17336" i="2"/>
  <c r="G10157" i="2"/>
  <c r="G19868" i="2"/>
  <c r="G15004" i="2"/>
  <c r="G16332" i="2"/>
  <c r="G7467" i="2"/>
  <c r="G2707" i="2"/>
  <c r="G1554" i="2"/>
  <c r="G9164" i="2"/>
  <c r="G19509" i="2"/>
  <c r="G13475" i="2"/>
  <c r="G258" i="2"/>
  <c r="G17241" i="2"/>
  <c r="G5303" i="2"/>
  <c r="G5540" i="2"/>
  <c r="G12092" i="2"/>
  <c r="G1409" i="2"/>
  <c r="G17603" i="2"/>
  <c r="G10593" i="2"/>
  <c r="G10385" i="2"/>
  <c r="G6126" i="2"/>
  <c r="G10116" i="2"/>
  <c r="G17700" i="2"/>
  <c r="G13922" i="2"/>
  <c r="G19757" i="2"/>
  <c r="G5217" i="2"/>
  <c r="G12535" i="2"/>
  <c r="G5234" i="2"/>
  <c r="G5458" i="2"/>
  <c r="G8447" i="2"/>
  <c r="G14702" i="2"/>
  <c r="G1175" i="2"/>
  <c r="G18113" i="2"/>
  <c r="G2770" i="2"/>
  <c r="G16368" i="2"/>
  <c r="G371" i="2"/>
  <c r="G14605" i="2"/>
  <c r="G13287" i="2"/>
  <c r="G16988" i="2"/>
  <c r="G9719" i="2"/>
  <c r="G13269" i="2"/>
  <c r="G15447" i="2"/>
  <c r="G19961" i="2"/>
  <c r="G11721" i="2"/>
  <c r="G19552" i="2"/>
  <c r="G18467" i="2"/>
  <c r="G5319" i="2"/>
  <c r="G7734" i="2"/>
  <c r="G2450" i="2"/>
  <c r="G16921" i="2"/>
  <c r="G14635" i="2"/>
  <c r="G9184" i="2"/>
  <c r="G417" i="2"/>
  <c r="G111" i="2"/>
  <c r="G2992" i="2"/>
  <c r="G8109" i="2"/>
  <c r="G2253" i="2"/>
  <c r="G13779" i="2"/>
  <c r="G14728" i="2"/>
  <c r="G12914" i="2"/>
  <c r="G1876" i="2"/>
  <c r="G9977" i="2"/>
  <c r="G18682" i="2"/>
  <c r="G12373" i="2"/>
  <c r="G17377" i="2"/>
  <c r="G5897" i="2"/>
  <c r="G14359" i="2"/>
  <c r="G9249" i="2"/>
  <c r="G1551" i="2"/>
  <c r="G1627" i="2"/>
  <c r="G4581" i="2"/>
  <c r="G8989" i="2"/>
  <c r="G8245" i="2"/>
  <c r="G12997" i="2"/>
  <c r="G2263" i="2"/>
  <c r="G4135" i="2"/>
  <c r="G4917" i="2"/>
  <c r="G4067" i="2"/>
  <c r="G407" i="2"/>
  <c r="G8307" i="2"/>
  <c r="G7218" i="2"/>
  <c r="G6115" i="2"/>
  <c r="G947" i="2"/>
  <c r="G1580" i="2"/>
  <c r="G16582" i="2"/>
  <c r="G4791" i="2"/>
  <c r="G16502" i="2"/>
  <c r="G1235" i="2"/>
  <c r="G6227" i="2"/>
  <c r="G18934" i="2"/>
  <c r="G7227" i="2"/>
  <c r="G19192" i="2"/>
  <c r="G13394" i="2"/>
  <c r="G9021" i="2"/>
  <c r="G4673" i="2"/>
  <c r="G10692" i="2"/>
  <c r="G4865" i="2"/>
  <c r="G7113" i="2"/>
  <c r="G12760" i="2"/>
  <c r="G17089" i="2"/>
  <c r="G4142" i="2"/>
  <c r="G7412" i="2"/>
  <c r="G14007" i="2"/>
  <c r="G6045" i="2"/>
  <c r="G14400" i="2"/>
  <c r="G8318" i="2"/>
  <c r="G17772" i="2"/>
  <c r="G5223" i="2"/>
  <c r="G19615" i="2"/>
  <c r="G143" i="2"/>
  <c r="G13939" i="2"/>
  <c r="G16133" i="2"/>
  <c r="G14316" i="2"/>
  <c r="G1748" i="2"/>
  <c r="G6855" i="2"/>
  <c r="G3868" i="2"/>
  <c r="G192" i="2"/>
  <c r="G2447" i="2"/>
  <c r="G18332" i="2"/>
  <c r="G3990" i="2"/>
  <c r="G10011" i="2"/>
  <c r="G9447" i="2"/>
  <c r="G19010" i="2"/>
  <c r="G15146" i="2"/>
  <c r="G18071" i="2"/>
  <c r="G13921" i="2"/>
  <c r="G18838" i="2"/>
  <c r="G17908" i="2"/>
  <c r="G1965" i="2"/>
  <c r="G16283" i="2"/>
  <c r="G15152" i="2"/>
  <c r="G15295" i="2"/>
  <c r="G7723" i="2"/>
  <c r="G10197" i="2"/>
  <c r="G18514" i="2"/>
  <c r="G18824" i="2"/>
  <c r="G6896" i="2"/>
  <c r="G19960" i="2"/>
  <c r="G6132" i="2"/>
  <c r="G12162" i="2"/>
  <c r="G16635" i="2"/>
  <c r="G13044" i="2"/>
  <c r="G8857" i="2"/>
  <c r="G8355" i="2"/>
  <c r="G5853" i="2"/>
  <c r="G14082" i="2"/>
  <c r="G13055" i="2"/>
  <c r="G13048" i="2"/>
  <c r="G2455" i="2"/>
  <c r="G7455" i="2"/>
  <c r="G16055" i="2"/>
  <c r="G5505" i="2"/>
  <c r="G14461" i="2"/>
  <c r="G10763" i="2"/>
  <c r="G14619" i="2"/>
  <c r="G14514" i="2"/>
  <c r="G7662" i="2"/>
  <c r="G12281" i="2"/>
  <c r="G11843" i="2"/>
  <c r="G18369" i="2"/>
  <c r="G13367" i="2"/>
  <c r="G19163" i="2"/>
  <c r="G7379" i="2"/>
  <c r="G4336" i="2"/>
  <c r="G18059" i="2"/>
  <c r="G19160" i="2"/>
  <c r="G8" i="2"/>
  <c r="G12505" i="2"/>
  <c r="G2186" i="2"/>
  <c r="G14708" i="2"/>
  <c r="G1354" i="2"/>
  <c r="G17987" i="2"/>
  <c r="G1685" i="2"/>
  <c r="G4658" i="2"/>
  <c r="G2945" i="2"/>
  <c r="G3424" i="2"/>
  <c r="G2582" i="2"/>
  <c r="G11464" i="2"/>
  <c r="G12514" i="2"/>
  <c r="G17250" i="2"/>
  <c r="G13775" i="2"/>
  <c r="G4462" i="2"/>
  <c r="G4081" i="2"/>
  <c r="G7214" i="2"/>
  <c r="G1843" i="2"/>
  <c r="G12839" i="2"/>
  <c r="G11332" i="2"/>
  <c r="G591" i="2"/>
  <c r="G12801" i="2"/>
  <c r="G5226" i="2"/>
  <c r="G7240" i="2"/>
  <c r="G12610" i="2"/>
  <c r="G10577" i="2"/>
  <c r="G14894" i="2"/>
  <c r="G540" i="2"/>
  <c r="G17393" i="2"/>
  <c r="G9669" i="2"/>
  <c r="G16851" i="2"/>
  <c r="G10038" i="2"/>
  <c r="G10524" i="2"/>
  <c r="G5090" i="2"/>
  <c r="G5191" i="2"/>
  <c r="G1768" i="2"/>
  <c r="G19825" i="2"/>
  <c r="G11434" i="2"/>
  <c r="G6586" i="2"/>
  <c r="G11738" i="2"/>
  <c r="G4568" i="2"/>
  <c r="G15631" i="2"/>
  <c r="G5277" i="2"/>
  <c r="G19229" i="2"/>
  <c r="G18894" i="2"/>
  <c r="G16138" i="2"/>
  <c r="G18752" i="2"/>
  <c r="G16050" i="2"/>
  <c r="G14989" i="2"/>
  <c r="G18681" i="2"/>
  <c r="G14637" i="2"/>
  <c r="G3085" i="2"/>
  <c r="G9211" i="2"/>
  <c r="G7881" i="2"/>
  <c r="G12010" i="2"/>
  <c r="G8582" i="2"/>
  <c r="G11647" i="2"/>
  <c r="G13940" i="2"/>
  <c r="G8374" i="2"/>
  <c r="G7573" i="2"/>
  <c r="G7107" i="2"/>
  <c r="G16444" i="2"/>
  <c r="G7348" i="2"/>
  <c r="G10376" i="2"/>
  <c r="G6408" i="2"/>
  <c r="G18818" i="2"/>
  <c r="G10826" i="2"/>
  <c r="G16623" i="2"/>
  <c r="G168" i="2"/>
  <c r="G14452" i="2"/>
  <c r="G14583" i="2"/>
  <c r="G19561" i="2"/>
  <c r="G10975" i="2"/>
  <c r="G19793" i="2"/>
  <c r="G13416" i="2"/>
  <c r="G13874" i="2"/>
  <c r="G8856" i="2"/>
  <c r="G11383" i="2"/>
  <c r="G149" i="2"/>
  <c r="G3101" i="2"/>
  <c r="G16650" i="2"/>
  <c r="G17263" i="2"/>
  <c r="G19196" i="2"/>
  <c r="G7628" i="2"/>
  <c r="G8753" i="2"/>
  <c r="G3510" i="2"/>
  <c r="G6405" i="2"/>
  <c r="G14520" i="2"/>
  <c r="G1067" i="2"/>
  <c r="G2213" i="2"/>
  <c r="G3483" i="2"/>
  <c r="G10148" i="2"/>
  <c r="G1679" i="2"/>
  <c r="G9546" i="2"/>
  <c r="G4517" i="2"/>
  <c r="G7150" i="2"/>
  <c r="G19619" i="2"/>
  <c r="G5775" i="2"/>
  <c r="G12441" i="2"/>
  <c r="G5390" i="2"/>
  <c r="G15289" i="2"/>
  <c r="G338" i="2"/>
  <c r="G8380" i="2"/>
  <c r="G16513" i="2"/>
  <c r="G5438" i="2"/>
  <c r="G19989" i="2"/>
  <c r="G1405" i="2"/>
  <c r="G5492" i="2"/>
  <c r="G19004" i="2"/>
  <c r="G12186" i="2"/>
  <c r="G5619" i="2"/>
  <c r="G10734" i="2"/>
  <c r="G863" i="2"/>
  <c r="G2906" i="2"/>
  <c r="G9930" i="2"/>
  <c r="G2822" i="2"/>
  <c r="G154" i="2"/>
  <c r="G11797" i="2"/>
  <c r="G2519" i="2"/>
  <c r="G15367" i="2"/>
  <c r="G10380" i="2"/>
  <c r="G19657" i="2"/>
  <c r="G3704" i="2"/>
  <c r="G19705" i="2"/>
  <c r="G2148" i="2"/>
  <c r="G10938" i="2"/>
  <c r="G7725" i="2"/>
  <c r="G387" i="2"/>
  <c r="G9743" i="2"/>
  <c r="G11172" i="2"/>
  <c r="G10467" i="2"/>
  <c r="G6242" i="2"/>
  <c r="G8560" i="2"/>
  <c r="G13060" i="2"/>
  <c r="G14626" i="2"/>
  <c r="G8158" i="2"/>
  <c r="G8279" i="2"/>
  <c r="G19625" i="2"/>
  <c r="G13002" i="2"/>
  <c r="G16877" i="2"/>
  <c r="G7495" i="2"/>
  <c r="G3325" i="2"/>
  <c r="G9672" i="2"/>
  <c r="G9975" i="2"/>
  <c r="G12042" i="2"/>
  <c r="G12832" i="2"/>
  <c r="G1355" i="2"/>
  <c r="G8029" i="2"/>
  <c r="G234" i="2"/>
  <c r="G16077" i="2"/>
  <c r="G2871" i="2"/>
  <c r="G9555" i="2"/>
  <c r="G17781" i="2"/>
  <c r="G5896" i="2"/>
  <c r="G12283" i="2"/>
  <c r="G19857" i="2"/>
  <c r="G16101" i="2"/>
  <c r="G9442" i="2"/>
  <c r="G2791" i="2"/>
  <c r="G10083" i="2"/>
  <c r="G4412" i="2"/>
  <c r="G8464" i="2"/>
  <c r="G11579" i="2"/>
  <c r="G11114" i="2"/>
  <c r="G16165" i="2"/>
  <c r="G17580" i="2"/>
  <c r="G57" i="2"/>
  <c r="G19085" i="2"/>
  <c r="G13404" i="2"/>
  <c r="G17191" i="2"/>
  <c r="G16034" i="2"/>
  <c r="G2633" i="2"/>
  <c r="G15979" i="2"/>
  <c r="G18123" i="2"/>
  <c r="G12127" i="2"/>
  <c r="G1166" i="2"/>
  <c r="G18578" i="2"/>
  <c r="G18546" i="2"/>
  <c r="G18817" i="2"/>
  <c r="G13119" i="2"/>
  <c r="G5429" i="2"/>
  <c r="G6269" i="2"/>
  <c r="G12788" i="2"/>
  <c r="G10609" i="2"/>
  <c r="G4335" i="2"/>
  <c r="G7860" i="2"/>
  <c r="G6797" i="2"/>
  <c r="G4406" i="2"/>
  <c r="G19816" i="2"/>
  <c r="G15513" i="2"/>
  <c r="G8487" i="2"/>
  <c r="G9197" i="2"/>
  <c r="G2111" i="2"/>
  <c r="G19046" i="2"/>
  <c r="G1133" i="2"/>
  <c r="G12737" i="2"/>
  <c r="G6265" i="2"/>
  <c r="G10831" i="2"/>
  <c r="G15905" i="2"/>
  <c r="G7402" i="2"/>
  <c r="G3393" i="2"/>
  <c r="G4792" i="2"/>
  <c r="G2337" i="2"/>
  <c r="G8068" i="2"/>
  <c r="G12617" i="2"/>
  <c r="G17695" i="2"/>
  <c r="G12928" i="2"/>
  <c r="G16039" i="2"/>
  <c r="G17056" i="2"/>
  <c r="G17258" i="2"/>
  <c r="G16365" i="2"/>
  <c r="G15188" i="2"/>
  <c r="G2776" i="2"/>
  <c r="G17818" i="2"/>
  <c r="G6982" i="2"/>
  <c r="G12050" i="2"/>
  <c r="G7729" i="2"/>
  <c r="G3668" i="2"/>
  <c r="G16712" i="2"/>
  <c r="G19523" i="2"/>
  <c r="G1831" i="2"/>
  <c r="G17790" i="2"/>
  <c r="G18941" i="2"/>
  <c r="G10516" i="2"/>
  <c r="G19481" i="2"/>
  <c r="G8491" i="2"/>
  <c r="G17532" i="2"/>
  <c r="G17783" i="2"/>
  <c r="G18989" i="2"/>
  <c r="G3138" i="2"/>
  <c r="G15710" i="2"/>
  <c r="G12946" i="2"/>
  <c r="G11398" i="2"/>
  <c r="G1617" i="2"/>
  <c r="G5856" i="2"/>
  <c r="G15257" i="2"/>
  <c r="G13915" i="2"/>
  <c r="G16322" i="2"/>
  <c r="G9537" i="2"/>
  <c r="G10742" i="2"/>
  <c r="G19631" i="2"/>
  <c r="G17723" i="2"/>
  <c r="G14988" i="2"/>
  <c r="G14844" i="2"/>
  <c r="G8064" i="2"/>
  <c r="G5807" i="2"/>
  <c r="G6114" i="2"/>
  <c r="G7396" i="2"/>
  <c r="G15099" i="2"/>
  <c r="G19490" i="2"/>
  <c r="G4723" i="2"/>
  <c r="G18870" i="2"/>
  <c r="G14802" i="2"/>
  <c r="G4801" i="2"/>
  <c r="G16740" i="2"/>
  <c r="G4128" i="2"/>
  <c r="G4321" i="2"/>
  <c r="G7928" i="2"/>
  <c r="G13163" i="2"/>
  <c r="G3730" i="2"/>
  <c r="G15535" i="2"/>
  <c r="G10838" i="2"/>
  <c r="G15466" i="2"/>
  <c r="G5414" i="2"/>
  <c r="G16891" i="2"/>
  <c r="G1921" i="2"/>
  <c r="G10690" i="2"/>
  <c r="G12171" i="2"/>
  <c r="G6627" i="2"/>
  <c r="G17851" i="2"/>
  <c r="G6820" i="2"/>
  <c r="G9379" i="2"/>
  <c r="G18868" i="2"/>
  <c r="G19439" i="2"/>
  <c r="G1682" i="2"/>
  <c r="G7567" i="2"/>
  <c r="G13928" i="2"/>
  <c r="G9807" i="2"/>
  <c r="G818" i="2"/>
  <c r="G18200" i="2"/>
  <c r="G19829" i="2"/>
  <c r="G18726" i="2"/>
  <c r="G17394" i="2"/>
  <c r="G17146" i="2"/>
  <c r="G9768" i="2"/>
  <c r="G18957" i="2"/>
  <c r="G7728" i="2"/>
  <c r="G297" i="2"/>
  <c r="G6099" i="2"/>
  <c r="G10134" i="2"/>
  <c r="G8094" i="2"/>
  <c r="G18069" i="2"/>
  <c r="G1171" i="2"/>
  <c r="G5276" i="2"/>
  <c r="G19533" i="2"/>
  <c r="G8718" i="2"/>
  <c r="G13897" i="2"/>
  <c r="G2026" i="2"/>
  <c r="G13969" i="2"/>
  <c r="G3938" i="2"/>
  <c r="G10594" i="2"/>
  <c r="G16489" i="2"/>
  <c r="G15352" i="2"/>
  <c r="G5521" i="2"/>
  <c r="G13040" i="2"/>
  <c r="G8949" i="2"/>
  <c r="G18766" i="2"/>
  <c r="G2556" i="2"/>
  <c r="G12560" i="2"/>
  <c r="G11167" i="2"/>
  <c r="G12361" i="2"/>
  <c r="G176" i="2"/>
  <c r="G19734" i="2"/>
  <c r="G5572" i="2"/>
  <c r="G18257" i="2"/>
  <c r="G16984" i="2"/>
  <c r="G5352" i="2"/>
  <c r="G14562" i="2"/>
  <c r="G15228" i="2"/>
  <c r="G15655" i="2"/>
  <c r="G4066" i="2"/>
  <c r="G8807" i="2"/>
  <c r="G14431" i="2"/>
  <c r="G5577" i="2"/>
  <c r="G2155" i="2"/>
  <c r="G18325" i="2"/>
  <c r="G7180" i="2"/>
  <c r="G15553" i="2"/>
  <c r="G16805" i="2"/>
  <c r="G10096" i="2"/>
  <c r="G11922" i="2"/>
  <c r="G17705" i="2"/>
  <c r="G18598" i="2"/>
  <c r="G17936" i="2"/>
  <c r="G17100" i="2"/>
  <c r="G19030" i="2"/>
  <c r="G4492" i="2"/>
  <c r="G14613" i="2"/>
  <c r="G9980" i="2"/>
  <c r="G2359" i="2"/>
  <c r="G13125" i="2"/>
  <c r="G11665" i="2"/>
  <c r="G15777" i="2"/>
  <c r="G34" i="2"/>
  <c r="G6518" i="2"/>
  <c r="G14221" i="2"/>
  <c r="G3308" i="2"/>
  <c r="G3852" i="2"/>
  <c r="G3652" i="2"/>
  <c r="G18703" i="2"/>
  <c r="G15679" i="2"/>
  <c r="G9398" i="2"/>
  <c r="G10708" i="2"/>
  <c r="G17321" i="2"/>
  <c r="G2739" i="2"/>
  <c r="G4575" i="2"/>
  <c r="G9178" i="2"/>
  <c r="G5828" i="2"/>
  <c r="G1863" i="2"/>
  <c r="G11068" i="2"/>
  <c r="G6506" i="2"/>
  <c r="G8655" i="2"/>
  <c r="G18620" i="2"/>
  <c r="G3148" i="2"/>
  <c r="G3415" i="2"/>
  <c r="G10018" i="2"/>
  <c r="G14413" i="2"/>
  <c r="G6432" i="2"/>
  <c r="G5181" i="2"/>
  <c r="G18695" i="2"/>
  <c r="G16176" i="2"/>
  <c r="G9740" i="2"/>
  <c r="G7269" i="2"/>
  <c r="G5710" i="2"/>
  <c r="G8866" i="2"/>
  <c r="G4217" i="2"/>
  <c r="G12466" i="2"/>
  <c r="G15405" i="2"/>
  <c r="G2045" i="2"/>
  <c r="G13443" i="2"/>
  <c r="G18142" i="2"/>
  <c r="G16837" i="2"/>
  <c r="G10902" i="2"/>
  <c r="G3719" i="2"/>
  <c r="G6510" i="2"/>
  <c r="G604" i="2"/>
  <c r="G10073" i="2"/>
  <c r="G11941" i="2"/>
  <c r="G7647" i="2"/>
  <c r="G684" i="2"/>
  <c r="G9752" i="2"/>
  <c r="G18418" i="2"/>
  <c r="G6654" i="2"/>
  <c r="G3515" i="2"/>
  <c r="G931" i="2"/>
  <c r="G2383" i="2"/>
  <c r="G1025" i="2"/>
  <c r="G9905" i="2"/>
  <c r="G3258" i="2"/>
  <c r="G14727" i="2"/>
  <c r="G6218" i="2"/>
  <c r="G8646" i="2"/>
  <c r="G19798" i="2"/>
  <c r="G702" i="2"/>
  <c r="G4307" i="2"/>
  <c r="G3641" i="2"/>
  <c r="G10760" i="2"/>
  <c r="G13529" i="2"/>
  <c r="G2839" i="2"/>
  <c r="G13298" i="2"/>
  <c r="G2562" i="2"/>
  <c r="G8002" i="2"/>
  <c r="G7167" i="2"/>
  <c r="G16531" i="2"/>
  <c r="G12529" i="2"/>
  <c r="G10675" i="2"/>
  <c r="G1778" i="2"/>
  <c r="G13978" i="2"/>
  <c r="G19584" i="2"/>
  <c r="G5730" i="2"/>
  <c r="G9137" i="2"/>
  <c r="G11530" i="2"/>
  <c r="G19500" i="2"/>
  <c r="G19056" i="2"/>
  <c r="G9605" i="2"/>
  <c r="G2173" i="2"/>
  <c r="G4966" i="2"/>
  <c r="G10072" i="2"/>
  <c r="G6349" i="2"/>
  <c r="G8761" i="2"/>
  <c r="G18275" i="2"/>
  <c r="G9454" i="2"/>
  <c r="G627" i="2"/>
  <c r="G5874" i="2"/>
  <c r="G4979" i="2"/>
  <c r="G3651" i="2"/>
  <c r="G7593" i="2"/>
  <c r="G16992" i="2"/>
  <c r="G10314" i="2"/>
  <c r="G2750" i="2"/>
  <c r="G17527" i="2"/>
  <c r="G4808" i="2"/>
  <c r="G12164" i="2"/>
  <c r="G11708" i="2"/>
  <c r="G6353" i="2"/>
  <c r="G15748" i="2"/>
  <c r="G18215" i="2"/>
  <c r="G12727" i="2"/>
  <c r="G7779" i="2"/>
  <c r="G13160" i="2"/>
  <c r="G1113" i="2"/>
  <c r="G13640" i="2"/>
  <c r="G1912" i="2"/>
  <c r="G2100" i="2"/>
  <c r="G15432" i="2"/>
  <c r="G7040" i="2"/>
  <c r="G17295" i="2"/>
  <c r="G15147" i="2"/>
  <c r="G4426" i="2"/>
  <c r="G15115" i="2"/>
  <c r="G12556" i="2"/>
  <c r="G17932" i="2"/>
  <c r="G12716" i="2"/>
  <c r="G10256" i="2"/>
  <c r="G9871" i="2"/>
  <c r="G9433" i="2"/>
  <c r="G16823" i="2"/>
  <c r="G15073" i="2"/>
  <c r="G18700" i="2"/>
  <c r="G6560" i="2"/>
  <c r="G7277" i="2"/>
  <c r="G2857" i="2"/>
  <c r="G13729" i="2"/>
  <c r="G17993" i="2"/>
  <c r="G14766" i="2"/>
  <c r="G7488" i="2"/>
  <c r="G2225" i="2"/>
  <c r="G15143" i="2"/>
  <c r="G16046" i="2"/>
  <c r="G14347" i="2"/>
  <c r="G4877" i="2"/>
  <c r="G3521" i="2"/>
  <c r="G12301" i="2"/>
  <c r="G10622" i="2"/>
  <c r="G10642" i="2"/>
  <c r="G11186" i="2"/>
  <c r="G5307" i="2"/>
  <c r="G13582" i="2"/>
  <c r="G9570" i="2"/>
  <c r="G8010" i="2"/>
  <c r="G13071" i="2"/>
  <c r="G6988" i="2"/>
  <c r="G17189" i="2"/>
  <c r="G7519" i="2"/>
  <c r="G14960" i="2"/>
  <c r="G19682" i="2"/>
  <c r="G4283" i="2"/>
  <c r="G3113" i="2"/>
  <c r="G13038" i="2"/>
  <c r="G8760" i="2"/>
  <c r="G19204" i="2"/>
  <c r="G5071" i="2"/>
  <c r="G10223" i="2"/>
  <c r="G9741" i="2"/>
  <c r="G15863" i="2"/>
  <c r="G12349" i="2"/>
  <c r="G5118" i="2"/>
  <c r="G14323" i="2"/>
  <c r="G3624" i="2"/>
  <c r="G13532" i="2"/>
  <c r="G1649" i="2"/>
  <c r="G19443" i="2"/>
  <c r="G5843" i="2"/>
  <c r="G8966" i="2"/>
  <c r="G16903" i="2"/>
  <c r="G10325" i="2"/>
  <c r="G16086" i="2"/>
  <c r="G1422" i="2"/>
  <c r="G3745" i="2"/>
  <c r="G13155" i="2"/>
  <c r="G16328" i="2"/>
  <c r="G19357" i="2"/>
  <c r="G13350" i="2"/>
  <c r="G7245" i="2"/>
  <c r="G18874" i="2"/>
  <c r="G11283" i="2"/>
  <c r="G14502" i="2"/>
  <c r="G18340" i="2"/>
  <c r="G12695" i="2"/>
  <c r="G4858" i="2"/>
  <c r="G2007" i="2"/>
  <c r="G2695" i="2"/>
  <c r="G3159" i="2"/>
  <c r="G11046" i="2"/>
  <c r="G11217" i="2"/>
  <c r="G15460" i="2"/>
  <c r="G19474" i="2"/>
  <c r="G7524" i="2"/>
  <c r="G1735" i="2"/>
  <c r="G11782" i="2"/>
  <c r="G9188" i="2"/>
  <c r="G16408" i="2"/>
  <c r="G17636" i="2"/>
  <c r="G16941" i="2"/>
  <c r="G13817" i="2"/>
  <c r="G3787" i="2"/>
  <c r="G13894" i="2"/>
  <c r="G7692" i="2"/>
  <c r="G18210" i="2"/>
  <c r="G418" i="2"/>
  <c r="G10214" i="2"/>
  <c r="G9244" i="2"/>
  <c r="G18791" i="2"/>
  <c r="G11256" i="2"/>
  <c r="G13879" i="2"/>
  <c r="G19948" i="2"/>
  <c r="G473" i="2"/>
  <c r="G19674" i="2"/>
  <c r="G7793" i="2"/>
  <c r="G16151" i="2"/>
  <c r="G13168" i="2"/>
  <c r="G1357" i="2"/>
  <c r="G3062" i="2"/>
  <c r="G10660" i="2"/>
  <c r="G1366" i="2"/>
  <c r="G17284" i="2"/>
  <c r="G17963" i="2"/>
  <c r="G10298" i="2"/>
  <c r="G8163" i="2"/>
  <c r="G9427" i="2"/>
  <c r="G16865" i="2"/>
  <c r="G10160" i="2"/>
  <c r="G5311" i="2"/>
  <c r="G9009" i="2"/>
  <c r="G3398" i="2"/>
  <c r="G7798" i="2"/>
  <c r="G10400" i="2"/>
  <c r="G15533" i="2"/>
  <c r="G11866" i="2"/>
  <c r="G7157" i="2"/>
  <c r="G3517" i="2"/>
  <c r="G17036" i="2"/>
  <c r="G14723" i="2"/>
  <c r="G10425" i="2"/>
  <c r="G12432" i="2"/>
  <c r="G17197" i="2"/>
  <c r="G14142" i="2"/>
  <c r="G1040" i="2"/>
  <c r="G13547" i="2"/>
  <c r="G6578" i="2"/>
  <c r="G5093" i="2"/>
  <c r="G7137" i="2"/>
  <c r="G18785" i="2"/>
  <c r="G18078" i="2"/>
  <c r="G19451" i="2"/>
  <c r="G470" i="2"/>
  <c r="G5148" i="2"/>
  <c r="G17371" i="2"/>
  <c r="G4921" i="2"/>
  <c r="G16292" i="2"/>
  <c r="G877" i="2"/>
  <c r="G10924" i="2"/>
  <c r="G663" i="2"/>
  <c r="G19809" i="2"/>
  <c r="G17346" i="2"/>
  <c r="G18111" i="2"/>
  <c r="G8541" i="2"/>
  <c r="G246" i="2"/>
  <c r="G3518" i="2"/>
  <c r="G13512" i="2"/>
  <c r="G13593" i="2"/>
  <c r="G16225" i="2"/>
  <c r="G19965" i="2"/>
  <c r="G1403" i="2"/>
  <c r="G14076" i="2"/>
  <c r="G19884" i="2"/>
  <c r="G5651" i="2"/>
  <c r="G1603" i="2"/>
  <c r="G4159" i="2"/>
  <c r="G4464" i="2"/>
  <c r="G1555" i="2"/>
  <c r="G5599" i="2"/>
  <c r="G2725" i="2"/>
  <c r="G11710" i="2"/>
  <c r="G12643" i="2"/>
  <c r="G10213" i="2"/>
  <c r="G19749" i="2"/>
  <c r="G5833" i="2"/>
  <c r="G19298" i="2"/>
  <c r="G13583" i="2"/>
  <c r="G1974" i="2"/>
  <c r="G5405" i="2"/>
  <c r="G4630" i="2"/>
  <c r="G4696" i="2"/>
  <c r="G11809" i="2"/>
  <c r="G5789" i="2"/>
  <c r="G16565" i="2"/>
  <c r="G16794" i="2"/>
  <c r="G13500" i="2"/>
  <c r="G18100" i="2"/>
  <c r="G3514" i="2"/>
  <c r="G13164" i="2"/>
  <c r="G17017" i="2"/>
  <c r="G11728" i="2"/>
  <c r="G14289" i="2"/>
  <c r="G15692" i="2"/>
  <c r="G14062" i="2"/>
  <c r="G17421" i="2"/>
  <c r="G959" i="2"/>
  <c r="G16361" i="2"/>
  <c r="G6238" i="2"/>
  <c r="G18531" i="2"/>
  <c r="G410" i="2"/>
  <c r="G15635" i="2"/>
  <c r="G9680" i="2"/>
  <c r="G12463" i="2"/>
  <c r="G11666" i="2"/>
  <c r="G2486" i="2"/>
  <c r="G12313" i="2"/>
  <c r="G14374" i="2"/>
  <c r="G10837" i="2"/>
  <c r="G13014" i="2"/>
  <c r="G9738" i="2"/>
  <c r="G5188" i="2"/>
  <c r="G8852" i="2"/>
  <c r="G349" i="2"/>
  <c r="G5811" i="2"/>
  <c r="G5379" i="2"/>
  <c r="G17789" i="2"/>
  <c r="G880" i="2"/>
  <c r="G9094" i="2"/>
  <c r="G17125" i="2"/>
  <c r="G11817" i="2"/>
  <c r="G19326" i="2"/>
  <c r="G809" i="2"/>
  <c r="G16500" i="2"/>
  <c r="G6621" i="2"/>
  <c r="G16494" i="2"/>
  <c r="G15062" i="2"/>
  <c r="G7522" i="2"/>
  <c r="G644" i="2"/>
  <c r="G15403" i="2"/>
  <c r="G11774" i="2"/>
  <c r="G11263" i="2"/>
  <c r="G7966" i="2"/>
  <c r="G19686" i="2"/>
  <c r="G1428" i="2"/>
  <c r="G9790" i="2"/>
  <c r="G9509" i="2"/>
  <c r="G10545" i="2"/>
  <c r="G8209" i="2"/>
  <c r="G306" i="2"/>
  <c r="G1494" i="2"/>
  <c r="G15011" i="2"/>
  <c r="G17481" i="2"/>
  <c r="G1952" i="2"/>
  <c r="G8409" i="2"/>
  <c r="G6787" i="2"/>
  <c r="G12082" i="2"/>
  <c r="G15872" i="2"/>
  <c r="G10432" i="2"/>
  <c r="G19100" i="2"/>
  <c r="G10944" i="2"/>
  <c r="G1223" i="2"/>
  <c r="G7603" i="2"/>
  <c r="G2070" i="2"/>
  <c r="G9888" i="2"/>
  <c r="G19835" i="2"/>
  <c r="G19154" i="2"/>
  <c r="G18324" i="2"/>
  <c r="G19703" i="2"/>
  <c r="G7357" i="2"/>
  <c r="G7066" i="2"/>
  <c r="G13815" i="2"/>
  <c r="G5143" i="2"/>
  <c r="G7462" i="2"/>
  <c r="G3732" i="2"/>
  <c r="G9550" i="2"/>
  <c r="G14395" i="2"/>
  <c r="G5179" i="2"/>
  <c r="G14420" i="2"/>
  <c r="G830" i="2"/>
  <c r="G3125" i="2"/>
  <c r="G4621" i="2"/>
  <c r="G14496" i="2"/>
  <c r="G10434" i="2"/>
  <c r="G9396" i="2"/>
  <c r="G18801" i="2"/>
  <c r="G19571" i="2"/>
  <c r="G11060" i="2"/>
  <c r="G16983" i="2"/>
  <c r="G17907" i="2"/>
  <c r="G19181" i="2"/>
  <c r="G33" i="2"/>
  <c r="G7786" i="2"/>
  <c r="G9540" i="2"/>
  <c r="G14669" i="2"/>
  <c r="G6258" i="2"/>
  <c r="G18550" i="2"/>
  <c r="G7835" i="2"/>
  <c r="G15033" i="2"/>
  <c r="G4413" i="2"/>
  <c r="G10666" i="2"/>
  <c r="G17964" i="2"/>
  <c r="G14070" i="2"/>
  <c r="G19782" i="2"/>
  <c r="G17226" i="2"/>
  <c r="G13630" i="2"/>
  <c r="G8549" i="2"/>
  <c r="G17006" i="2"/>
  <c r="G7919" i="2"/>
  <c r="G7287" i="2"/>
  <c r="G19635" i="2"/>
  <c r="G13619" i="2"/>
  <c r="G9411" i="2"/>
  <c r="G8431" i="2"/>
  <c r="G1193" i="2"/>
  <c r="G5858" i="2"/>
  <c r="G4508" i="2"/>
  <c r="G15490" i="2"/>
  <c r="G18876" i="2"/>
  <c r="G7" i="2"/>
  <c r="G11102" i="2"/>
  <c r="G9400" i="2"/>
  <c r="G10724" i="2"/>
  <c r="G11995" i="2"/>
  <c r="G10333" i="2"/>
  <c r="G727" i="2"/>
  <c r="G6735" i="2"/>
  <c r="G3811" i="2"/>
  <c r="G9929" i="2"/>
  <c r="G8039" i="2"/>
  <c r="G7293" i="2"/>
  <c r="G504" i="2"/>
  <c r="G15179" i="2"/>
  <c r="G19405" i="2"/>
  <c r="G1723" i="2"/>
  <c r="G6362" i="2"/>
  <c r="G14538" i="2"/>
  <c r="G1508" i="2"/>
  <c r="G18161" i="2"/>
  <c r="G8847" i="2"/>
  <c r="G6535" i="2"/>
  <c r="G18405" i="2"/>
  <c r="G10761" i="2"/>
  <c r="G5130" i="2"/>
  <c r="G932" i="2"/>
  <c r="G14961" i="2"/>
  <c r="G19401" i="2"/>
  <c r="G10652" i="2"/>
  <c r="G17826" i="2"/>
  <c r="G19187" i="2"/>
  <c r="G2386" i="2"/>
  <c r="G10634" i="2"/>
  <c r="G16935" i="2"/>
  <c r="G1373" i="2"/>
  <c r="G11173" i="2"/>
  <c r="G1973" i="2"/>
  <c r="G12804" i="2"/>
  <c r="G18577" i="2"/>
  <c r="G5160" i="2"/>
  <c r="G9926" i="2"/>
  <c r="G2454" i="2"/>
  <c r="G14492" i="2"/>
  <c r="G14222" i="2"/>
  <c r="G19175" i="2"/>
  <c r="G367" i="2"/>
  <c r="G953" i="2"/>
  <c r="G171" i="2"/>
  <c r="G15418" i="2"/>
  <c r="G7469" i="2"/>
  <c r="G18853" i="2"/>
  <c r="G4605" i="2"/>
  <c r="G8257" i="2"/>
  <c r="G14384" i="2"/>
  <c r="G13463" i="2"/>
  <c r="G63" i="2"/>
  <c r="G2135" i="2"/>
  <c r="G11862" i="2"/>
  <c r="G17230" i="2"/>
  <c r="G16374" i="2"/>
  <c r="G754" i="2"/>
  <c r="G5079" i="2"/>
  <c r="G13598" i="2"/>
  <c r="G9089" i="2"/>
  <c r="G419" i="2"/>
  <c r="G2823" i="2"/>
  <c r="G9938" i="2"/>
  <c r="G19880" i="2"/>
  <c r="G12207" i="2"/>
  <c r="G10378" i="2"/>
  <c r="G11591" i="2"/>
  <c r="G16738" i="2"/>
  <c r="G18483" i="2"/>
  <c r="G4819" i="2"/>
  <c r="G3670" i="2"/>
  <c r="G6691" i="2"/>
  <c r="G17288" i="2"/>
  <c r="G2941" i="2"/>
  <c r="G12378" i="2"/>
  <c r="G5291" i="2"/>
  <c r="G14869" i="2"/>
  <c r="G8998" i="2"/>
  <c r="G1565" i="2"/>
  <c r="G14480" i="2"/>
  <c r="G7818" i="2"/>
  <c r="G17775" i="2"/>
  <c r="G2724" i="2"/>
  <c r="G7532" i="2"/>
  <c r="G1741" i="2"/>
  <c r="G14185" i="2"/>
  <c r="G12060" i="2"/>
  <c r="G11123" i="2"/>
  <c r="G2976" i="2"/>
  <c r="G5654" i="2"/>
  <c r="G19067" i="2"/>
  <c r="G14954" i="2"/>
  <c r="G16617" i="2"/>
  <c r="G17836" i="2"/>
  <c r="G13301" i="2"/>
  <c r="G17326" i="2"/>
  <c r="G8506" i="2"/>
  <c r="G18274" i="2"/>
  <c r="G7238" i="2"/>
  <c r="G3516" i="2"/>
  <c r="G18778" i="2"/>
  <c r="G15345" i="2"/>
  <c r="G6243" i="2"/>
  <c r="G2584" i="2"/>
  <c r="G14273" i="2"/>
  <c r="G1410" i="2"/>
  <c r="G11006" i="2"/>
  <c r="G153" i="2"/>
  <c r="G3001" i="2"/>
  <c r="G14842" i="2"/>
  <c r="G11905" i="2"/>
  <c r="G7796" i="2"/>
  <c r="G13369" i="2"/>
  <c r="G8717" i="2"/>
  <c r="G3964" i="2"/>
  <c r="G4752" i="2"/>
  <c r="G16337" i="2"/>
  <c r="G677" i="2"/>
  <c r="G12173" i="2"/>
  <c r="G9822" i="2"/>
  <c r="G10528" i="2"/>
  <c r="G16219" i="2"/>
  <c r="G2890" i="2"/>
  <c r="G17816" i="2"/>
  <c r="G15261" i="2"/>
  <c r="G4874" i="2"/>
  <c r="G19202" i="2"/>
  <c r="G16281" i="2"/>
  <c r="G4155" i="2"/>
  <c r="G14124" i="2"/>
  <c r="G3620" i="2"/>
  <c r="G11489" i="2"/>
  <c r="G3213" i="2"/>
  <c r="G16876" i="2"/>
  <c r="G14437" i="2"/>
  <c r="G9914" i="2"/>
  <c r="G15155" i="2"/>
  <c r="G19629" i="2"/>
  <c r="G8060" i="2"/>
  <c r="G9455" i="2"/>
  <c r="G2274" i="2"/>
  <c r="G14890" i="2"/>
  <c r="G3073" i="2"/>
  <c r="G18278" i="2"/>
  <c r="G2926" i="2"/>
  <c r="G17962" i="2"/>
  <c r="G1827" i="2"/>
  <c r="G6277" i="2"/>
  <c r="G9847" i="2"/>
  <c r="G4420" i="2"/>
  <c r="G2342" i="2"/>
  <c r="G13580" i="2"/>
  <c r="G9383" i="2"/>
  <c r="G14942" i="2"/>
  <c r="G11924" i="2"/>
  <c r="G2578" i="2"/>
  <c r="G1883" i="2"/>
  <c r="G12392" i="2"/>
  <c r="G752" i="2"/>
  <c r="G3153" i="2"/>
  <c r="G10739" i="2"/>
  <c r="G18783" i="2"/>
  <c r="G3983" i="2"/>
  <c r="G19096" i="2"/>
  <c r="G1620" i="2"/>
  <c r="G7184" i="2"/>
  <c r="G9578" i="2"/>
  <c r="G15980" i="2"/>
  <c r="G11878" i="2"/>
  <c r="G10922" i="2"/>
  <c r="G17257" i="2"/>
  <c r="G3771" i="2"/>
  <c r="G4646" i="2"/>
  <c r="G19982" i="2"/>
  <c r="G966" i="2"/>
  <c r="G1596" i="2"/>
  <c r="G1638" i="2"/>
  <c r="G11621" i="2"/>
  <c r="G1759" i="2"/>
  <c r="G18247" i="2"/>
  <c r="G16523" i="2"/>
  <c r="G3854" i="2"/>
  <c r="G12789" i="2"/>
  <c r="G6903" i="2"/>
  <c r="G17213" i="2"/>
  <c r="G2915" i="2"/>
  <c r="G8020" i="2"/>
  <c r="G11664" i="2"/>
  <c r="G4892" i="2"/>
  <c r="G1929" i="2"/>
  <c r="G14684" i="2"/>
  <c r="G2182" i="2"/>
  <c r="G2535" i="2"/>
  <c r="G18993" i="2"/>
  <c r="G8580" i="2"/>
  <c r="G3210" i="2"/>
  <c r="G3439" i="2"/>
  <c r="G17911" i="2"/>
  <c r="G1557" i="2"/>
  <c r="G8467" i="2"/>
  <c r="G7625" i="2"/>
  <c r="G8344" i="2"/>
  <c r="G2185" i="2"/>
  <c r="G393" i="2"/>
  <c r="G13685" i="2"/>
  <c r="G17086" i="2"/>
  <c r="G9259" i="2"/>
  <c r="G10899" i="2"/>
  <c r="G201" i="2"/>
  <c r="G4776" i="2"/>
  <c r="G18523" i="2"/>
  <c r="G13538" i="2"/>
  <c r="G8097" i="2"/>
  <c r="G14972" i="2"/>
  <c r="G6729" i="2"/>
  <c r="G16574" i="2"/>
  <c r="G17622" i="2"/>
  <c r="G17534" i="2"/>
  <c r="G2076" i="2"/>
  <c r="G10688" i="2"/>
  <c r="G2757" i="2"/>
  <c r="G6527" i="2"/>
  <c r="G14073" i="2"/>
  <c r="G259" i="2"/>
  <c r="G10155" i="2"/>
  <c r="G1014" i="2"/>
  <c r="G12678" i="2"/>
  <c r="G14351" i="2"/>
  <c r="G11099" i="2"/>
  <c r="G19870" i="2"/>
  <c r="G15223" i="2"/>
  <c r="G12365" i="2"/>
  <c r="G9589" i="2"/>
  <c r="G10768" i="2"/>
  <c r="G7296" i="2"/>
  <c r="G14966" i="2"/>
  <c r="G11690" i="2"/>
  <c r="G18659" i="2"/>
  <c r="G4388" i="2"/>
  <c r="G5431" i="2"/>
  <c r="G3303" i="2"/>
  <c r="G7431" i="2"/>
  <c r="G10921" i="2"/>
  <c r="G5777" i="2"/>
  <c r="G13707" i="2"/>
  <c r="G3102" i="2"/>
  <c r="G6888" i="2"/>
  <c r="G10506" i="2"/>
  <c r="G17161" i="2"/>
  <c r="G15221" i="2"/>
  <c r="G786" i="2"/>
  <c r="G17659" i="2"/>
  <c r="G65" i="2"/>
  <c r="G7751" i="2"/>
  <c r="G1318" i="2"/>
  <c r="G16763" i="2"/>
  <c r="G13977" i="2"/>
  <c r="G1035" i="2"/>
  <c r="G17070" i="2"/>
  <c r="G6998" i="2"/>
  <c r="G15753" i="2"/>
  <c r="G11" i="2"/>
  <c r="G15861" i="2"/>
  <c r="G17324" i="2"/>
  <c r="G12498" i="2"/>
  <c r="G14679" i="2"/>
  <c r="G4078" i="2"/>
  <c r="G2506" i="2"/>
  <c r="G15607" i="2"/>
  <c r="G3063" i="2"/>
  <c r="G14052" i="2"/>
  <c r="G16308" i="2"/>
  <c r="G302" i="2"/>
  <c r="G6439" i="2"/>
  <c r="G3544" i="2"/>
  <c r="G15975" i="2"/>
  <c r="G5760" i="2"/>
  <c r="G10752" i="2"/>
  <c r="G6319" i="2"/>
  <c r="G8137" i="2"/>
  <c r="G2835" i="2"/>
  <c r="G9810" i="2"/>
  <c r="G7981" i="2"/>
  <c r="G8277" i="2"/>
  <c r="G12447" i="2"/>
  <c r="G9341" i="2"/>
  <c r="G18634" i="2"/>
  <c r="G10311" i="2"/>
  <c r="G4234" i="2"/>
  <c r="G15333" i="2"/>
  <c r="G5816" i="2"/>
  <c r="G19504" i="2"/>
  <c r="G262" i="2"/>
  <c r="G18019" i="2"/>
  <c r="G14275" i="2"/>
  <c r="G4613" i="2"/>
  <c r="G6768" i="2"/>
  <c r="G8507" i="2"/>
  <c r="G1384" i="2"/>
  <c r="G6070" i="2"/>
  <c r="G11564" i="2"/>
  <c r="G13268" i="2"/>
  <c r="G811" i="2"/>
  <c r="G11412" i="2"/>
  <c r="G11668" i="2"/>
  <c r="G15435" i="2"/>
  <c r="G5589" i="2"/>
  <c r="G10212" i="2"/>
  <c r="G12104" i="2"/>
  <c r="G14087" i="2"/>
  <c r="G9690" i="2"/>
  <c r="G3409" i="2"/>
  <c r="G18311" i="2"/>
  <c r="G5574" i="2"/>
  <c r="G14855" i="2"/>
  <c r="G7606" i="2"/>
  <c r="G13875" i="2"/>
  <c r="G2460" i="2"/>
  <c r="G7436" i="2"/>
  <c r="G2588" i="2"/>
  <c r="G2671" i="2"/>
  <c r="G12741" i="2"/>
  <c r="G8867" i="2"/>
  <c r="G2829" i="2"/>
  <c r="G17842" i="2"/>
  <c r="G18083" i="2"/>
  <c r="G3912" i="2"/>
  <c r="G2347" i="2"/>
  <c r="G15973" i="2"/>
  <c r="G9936" i="2"/>
  <c r="G15677" i="2"/>
  <c r="G4317" i="2"/>
  <c r="G11589" i="2"/>
  <c r="G15624" i="2"/>
  <c r="G2645" i="2"/>
  <c r="G19645" i="2"/>
  <c r="G12813" i="2"/>
  <c r="G1892" i="2"/>
  <c r="G3913" i="2"/>
  <c r="G244" i="2"/>
  <c r="G11588" i="2"/>
  <c r="G11201" i="2"/>
  <c r="G5387" i="2"/>
  <c r="G19747" i="2"/>
  <c r="G18697" i="2"/>
  <c r="G72" i="2"/>
  <c r="G4872" i="2"/>
  <c r="G14804" i="2"/>
  <c r="G18054" i="2"/>
  <c r="G16841" i="2"/>
  <c r="G10552" i="2"/>
  <c r="G4944" i="2"/>
  <c r="G15786" i="2"/>
  <c r="G12198" i="2"/>
  <c r="G1018" i="2"/>
  <c r="G6429" i="2"/>
  <c r="G8743" i="2"/>
  <c r="G19177" i="2"/>
  <c r="G13341" i="2"/>
  <c r="G8295" i="2"/>
  <c r="G8946" i="2"/>
  <c r="G17955" i="2"/>
  <c r="G15895" i="2"/>
  <c r="G1140" i="2"/>
  <c r="G17877" i="2"/>
  <c r="G9730" i="2"/>
  <c r="G9784" i="2"/>
  <c r="G8833" i="2"/>
  <c r="G773" i="2"/>
  <c r="G2619" i="2"/>
  <c r="G15224" i="2"/>
  <c r="G15978" i="2"/>
  <c r="G10550" i="2"/>
  <c r="G15697" i="2"/>
  <c r="G10196" i="2"/>
  <c r="G11640" i="2"/>
  <c r="G6637" i="2"/>
  <c r="G5616" i="2"/>
  <c r="G13064" i="2"/>
  <c r="G1840" i="2"/>
  <c r="G12953" i="2"/>
  <c r="G7375" i="2"/>
  <c r="G11584" i="2"/>
  <c r="G15640" i="2"/>
  <c r="G14114" i="2"/>
  <c r="G2870" i="2"/>
  <c r="G17252" i="2"/>
  <c r="G10498" i="2"/>
  <c r="G1575" i="2"/>
  <c r="G7971" i="2"/>
  <c r="G11975" i="2"/>
  <c r="G16427" i="2"/>
  <c r="G1986" i="2"/>
  <c r="G17330" i="2"/>
  <c r="G4069" i="2"/>
  <c r="G13450" i="2"/>
  <c r="G15797" i="2"/>
  <c r="G12328" i="2"/>
  <c r="G6854" i="2"/>
  <c r="G7677" i="2"/>
  <c r="G12226" i="2"/>
  <c r="G9458" i="2"/>
  <c r="G11923" i="2"/>
  <c r="G18476" i="2"/>
  <c r="G14798" i="2"/>
  <c r="G15116" i="2"/>
  <c r="G14287" i="2"/>
  <c r="G14746" i="2"/>
  <c r="G10330" i="2"/>
  <c r="G1167" i="2"/>
  <c r="G7530" i="2"/>
  <c r="G7674" i="2"/>
  <c r="G7014" i="2"/>
  <c r="G2296" i="2"/>
  <c r="G14010" i="2"/>
  <c r="G8885" i="2"/>
  <c r="G16088" i="2"/>
  <c r="G13074" i="2"/>
  <c r="G12495" i="2"/>
  <c r="G17025" i="2"/>
  <c r="G5144" i="2"/>
  <c r="G2290" i="2"/>
  <c r="G15894" i="2"/>
  <c r="G16047" i="2"/>
  <c r="G12503" i="2"/>
  <c r="G17204" i="2"/>
  <c r="G16765" i="2"/>
  <c r="G12501" i="2"/>
  <c r="G8415" i="2"/>
  <c r="G11521" i="2"/>
  <c r="G1205" i="2"/>
  <c r="G11838" i="2"/>
  <c r="G17744" i="2"/>
  <c r="G16287" i="2"/>
  <c r="G130" i="2"/>
  <c r="G18429" i="2"/>
  <c r="G5136" i="2"/>
  <c r="G19592" i="2"/>
  <c r="G13838" i="2"/>
  <c r="G6846" i="2"/>
  <c r="G6685" i="2"/>
  <c r="G3857" i="2"/>
  <c r="G15761" i="2"/>
  <c r="G17634" i="2"/>
  <c r="G17169" i="2"/>
  <c r="G2515" i="2"/>
  <c r="G19535" i="2"/>
  <c r="G11619" i="2"/>
  <c r="G12219" i="2"/>
  <c r="G2954" i="2"/>
  <c r="G2046" i="2"/>
  <c r="G13022" i="2"/>
  <c r="G6287" i="2"/>
  <c r="G8879" i="2"/>
  <c r="G18840" i="2"/>
  <c r="G16145" i="2"/>
  <c r="G10741" i="2"/>
  <c r="G7694" i="2"/>
  <c r="G6909" i="2"/>
  <c r="G12843" i="2"/>
  <c r="G17742" i="2"/>
  <c r="G1336" i="2"/>
  <c r="G14161" i="2"/>
  <c r="G4166" i="2"/>
  <c r="G7926" i="2"/>
  <c r="G3083" i="2"/>
  <c r="G1978" i="2"/>
  <c r="G1245" i="2"/>
  <c r="G5375" i="2"/>
  <c r="G11897" i="2"/>
  <c r="G14517" i="2"/>
  <c r="G18281" i="2"/>
  <c r="G5992" i="2"/>
  <c r="G10220" i="2"/>
  <c r="G9353" i="2"/>
  <c r="G15197" i="2"/>
  <c r="G5266" i="2"/>
  <c r="G8559" i="2"/>
  <c r="G18769" i="2"/>
  <c r="G19482" i="2"/>
  <c r="G15193" i="2"/>
  <c r="G10636" i="2"/>
  <c r="G19596" i="2"/>
  <c r="G4654" i="2"/>
  <c r="G18437" i="2"/>
  <c r="G10362" i="2"/>
  <c r="G18240" i="2"/>
  <c r="G13247" i="2"/>
  <c r="G2059" i="2"/>
  <c r="G7790" i="2"/>
  <c r="G5074" i="2"/>
  <c r="G11355" i="2"/>
  <c r="G19258" i="2"/>
  <c r="G15508" i="2"/>
  <c r="G19929" i="2"/>
  <c r="G18851" i="2"/>
  <c r="G11002" i="2"/>
  <c r="G16778" i="2"/>
  <c r="G8708" i="2"/>
  <c r="G13123" i="2"/>
  <c r="G16310" i="2"/>
  <c r="G225" i="2"/>
  <c r="G19104" i="2"/>
  <c r="G7059" i="2"/>
  <c r="G17578" i="2"/>
  <c r="G5322" i="2"/>
  <c r="G16949" i="2"/>
  <c r="G4513" i="2"/>
  <c r="G849" i="2"/>
  <c r="G4417" i="2"/>
  <c r="G14744" i="2"/>
  <c r="G17379" i="2"/>
  <c r="G8037" i="2"/>
  <c r="G11586" i="2"/>
  <c r="G8503" i="2"/>
  <c r="G5038" i="2"/>
  <c r="G19171" i="2"/>
  <c r="G17267" i="2"/>
  <c r="G9325" i="2"/>
  <c r="G14678" i="2"/>
  <c r="G2781" i="2"/>
  <c r="G264" i="2"/>
  <c r="G6100" i="2"/>
  <c r="G14743" i="2"/>
  <c r="G12567" i="2"/>
  <c r="G11247" i="2"/>
  <c r="G15693" i="2"/>
  <c r="G9018" i="2"/>
  <c r="G18645" i="2"/>
  <c r="G15468" i="2"/>
  <c r="G8083" i="2"/>
  <c r="G9940" i="2"/>
  <c r="G13156" i="2"/>
  <c r="G4757" i="2"/>
  <c r="G19478" i="2"/>
  <c r="G19457" i="2"/>
  <c r="G3051" i="2"/>
  <c r="G1087" i="2"/>
  <c r="G18289" i="2"/>
  <c r="G8230" i="2"/>
  <c r="G6831" i="2"/>
  <c r="G8220" i="2"/>
  <c r="G1196" i="2"/>
  <c r="G4812" i="2"/>
  <c r="G11030" i="2"/>
  <c r="G6860" i="2"/>
  <c r="G14345" i="2"/>
  <c r="G12371" i="2"/>
  <c r="G355" i="2"/>
  <c r="G12016" i="2"/>
  <c r="G12331" i="2"/>
  <c r="G9045" i="2"/>
  <c r="G1197" i="2"/>
  <c r="G12489" i="2"/>
  <c r="G10960" i="2"/>
  <c r="G12031" i="2"/>
  <c r="G3468" i="2"/>
  <c r="G14862" i="2"/>
  <c r="G14935" i="2"/>
  <c r="G15519" i="2"/>
  <c r="G12840" i="2"/>
  <c r="G12099" i="2"/>
  <c r="G19609" i="2"/>
  <c r="G9657" i="2"/>
  <c r="G2069" i="2"/>
  <c r="G4848" i="2"/>
  <c r="G1273" i="2"/>
  <c r="G16733" i="2"/>
  <c r="G5398" i="2"/>
  <c r="G15347" i="2"/>
  <c r="G17949" i="2"/>
  <c r="G10696" i="2"/>
  <c r="G7957" i="2"/>
  <c r="G7813" i="2"/>
  <c r="G11045" i="2"/>
  <c r="G1621" i="2"/>
  <c r="G11574" i="2"/>
  <c r="G16870" i="2"/>
  <c r="G15246" i="2"/>
  <c r="G6209" i="2"/>
  <c r="G12110" i="2"/>
  <c r="G19780" i="2"/>
  <c r="G3753" i="2"/>
  <c r="G17876" i="2"/>
  <c r="G4302" i="2"/>
  <c r="G6206" i="2"/>
  <c r="G10386" i="2"/>
  <c r="G756" i="2"/>
  <c r="G14758" i="2"/>
  <c r="G8597" i="2"/>
  <c r="G16649" i="2"/>
  <c r="G11656" i="2"/>
  <c r="G17419" i="2"/>
  <c r="G6514" i="2"/>
  <c r="G9909" i="2"/>
  <c r="G13019" i="2"/>
  <c r="G3694" i="2"/>
  <c r="G1333" i="2"/>
  <c r="G3810" i="2"/>
  <c r="G11418" i="2"/>
  <c r="G5665" i="2"/>
  <c r="G16367" i="2"/>
  <c r="G14755" i="2"/>
  <c r="G17738" i="2"/>
  <c r="G1058" i="2"/>
  <c r="G8672" i="2"/>
  <c r="G18548" i="2"/>
  <c r="G17602" i="2"/>
  <c r="G7458" i="2"/>
  <c r="G9242" i="2"/>
  <c r="G2532" i="2"/>
  <c r="G2302" i="2"/>
  <c r="G8754" i="2"/>
  <c r="G17966" i="2"/>
  <c r="G7389" i="2"/>
  <c r="G1420" i="2"/>
  <c r="G37" i="2"/>
  <c r="G8769" i="2"/>
  <c r="G8041" i="2"/>
  <c r="G5624" i="2"/>
  <c r="G13413" i="2"/>
  <c r="G1418" i="2"/>
  <c r="G10798" i="2"/>
  <c r="G10249" i="2"/>
  <c r="G7933" i="2"/>
  <c r="G7438" i="2"/>
  <c r="G13489" i="2"/>
  <c r="G13208" i="2"/>
  <c r="G15867" i="2"/>
  <c r="G170" i="2"/>
  <c r="G4363" i="2"/>
  <c r="G9797" i="2"/>
  <c r="G18933" i="2"/>
  <c r="G4688" i="2"/>
  <c r="G202" i="2"/>
  <c r="G7279" i="2"/>
  <c r="G5421" i="2"/>
  <c r="G5737" i="2"/>
  <c r="G16730" i="2"/>
  <c r="G6738" i="2"/>
  <c r="G13143" i="2"/>
  <c r="G10296" i="2"/>
  <c r="G19132" i="2"/>
  <c r="G12264" i="2"/>
  <c r="G16552" i="2"/>
  <c r="G12701" i="2"/>
  <c r="G6121" i="2"/>
  <c r="G18227" i="2"/>
  <c r="G4772" i="2"/>
  <c r="G18768" i="2"/>
  <c r="G15574" i="2"/>
  <c r="G9557" i="2"/>
  <c r="G4905" i="2"/>
  <c r="G7084" i="2"/>
  <c r="G6759" i="2"/>
  <c r="G10041" i="2"/>
  <c r="G17496" i="2"/>
  <c r="G777" i="2"/>
  <c r="G3763" i="2"/>
  <c r="G14381" i="2"/>
  <c r="G2087" i="2"/>
  <c r="G15573" i="2"/>
  <c r="G17591" i="2"/>
  <c r="G9264" i="2"/>
  <c r="G10814" i="2"/>
  <c r="G14595" i="2"/>
  <c r="G5881" i="2"/>
  <c r="G8552" i="2"/>
  <c r="G4022" i="2"/>
  <c r="G17671" i="2"/>
  <c r="G14534" i="2"/>
  <c r="G10479" i="2"/>
  <c r="G1585" i="2"/>
  <c r="G13185" i="2"/>
  <c r="G10766" i="2"/>
  <c r="G1802" i="2"/>
  <c r="G17443" i="2"/>
  <c r="G13988" i="2"/>
  <c r="G3301" i="2"/>
  <c r="G15985" i="2"/>
  <c r="G9015" i="2"/>
  <c r="G2260" i="2"/>
  <c r="G5117" i="2"/>
  <c r="G15702" i="2"/>
  <c r="G19311" i="2"/>
  <c r="G8515" i="2"/>
  <c r="G7188" i="2"/>
  <c r="G6046" i="2"/>
  <c r="G3480" i="2"/>
  <c r="G8190" i="2"/>
  <c r="G9890" i="2"/>
  <c r="G3100" i="2"/>
  <c r="G4578" i="2"/>
  <c r="G3619" i="2"/>
  <c r="G17142" i="2"/>
  <c r="G7680" i="2"/>
  <c r="G4978" i="2"/>
  <c r="G6645" i="2"/>
  <c r="G3680" i="2"/>
  <c r="G18504" i="2"/>
  <c r="G12975" i="2"/>
  <c r="G17515" i="2"/>
  <c r="G6970" i="2"/>
  <c r="G7963" i="2"/>
  <c r="G6707" i="2"/>
  <c r="G1379" i="2"/>
  <c r="G2166" i="2"/>
  <c r="G13171" i="2"/>
  <c r="G15218" i="2"/>
  <c r="G11644" i="2"/>
  <c r="G10905" i="2"/>
  <c r="G17084" i="2"/>
  <c r="G6511" i="2"/>
  <c r="G10097" i="2"/>
  <c r="G11195" i="2"/>
  <c r="G3288" i="2"/>
  <c r="G10567" i="2"/>
  <c r="G4187" i="2"/>
  <c r="G13008" i="2"/>
  <c r="G2364" i="2"/>
  <c r="G4178" i="2"/>
  <c r="G514" i="2"/>
  <c r="G18459" i="2"/>
  <c r="G16021" i="2"/>
  <c r="G19565" i="2"/>
  <c r="G12088" i="2"/>
  <c r="G18873" i="2"/>
  <c r="G13165" i="2"/>
  <c r="G17918" i="2"/>
  <c r="G16474" i="2"/>
  <c r="G1811" i="2"/>
  <c r="G19194" i="2"/>
  <c r="G6713" i="2"/>
  <c r="G8367" i="2"/>
  <c r="G10504" i="2"/>
  <c r="G18526" i="2"/>
  <c r="G14812" i="2"/>
  <c r="G15534" i="2"/>
  <c r="G14715" i="2"/>
  <c r="G11673" i="2"/>
  <c r="G18861" i="2"/>
  <c r="G3693" i="2"/>
  <c r="G16452" i="2"/>
  <c r="G4859" i="2"/>
  <c r="G16842" i="2"/>
  <c r="G7892" i="2"/>
  <c r="G14754" i="2"/>
  <c r="G11223" i="2"/>
  <c r="G1943" i="2"/>
  <c r="G17486" i="2"/>
  <c r="G15898" i="2"/>
  <c r="G2049" i="2"/>
  <c r="G3002" i="2"/>
  <c r="G7492" i="2"/>
  <c r="G11732" i="2"/>
  <c r="G6370" i="2"/>
  <c r="G18454" i="2"/>
  <c r="G16388" i="2"/>
  <c r="G10082" i="2"/>
  <c r="G11979" i="2"/>
  <c r="G10855" i="2"/>
  <c r="G15690" i="2"/>
  <c r="G3789" i="2"/>
  <c r="G11265" i="2"/>
  <c r="G6639" i="2"/>
  <c r="G1264" i="2"/>
  <c r="G2590" i="2"/>
  <c r="G698" i="2"/>
  <c r="G13465" i="2"/>
  <c r="G3285" i="2"/>
  <c r="G17495" i="2"/>
  <c r="G17743" i="2"/>
  <c r="G15089" i="2"/>
  <c r="G11499" i="2"/>
  <c r="G2340" i="2"/>
  <c r="G11074" i="2"/>
  <c r="G15567" i="2"/>
  <c r="G10628" i="2"/>
  <c r="G4348" i="2"/>
  <c r="G17342" i="2"/>
  <c r="G14428" i="2"/>
  <c r="G17454" i="2"/>
  <c r="G15270" i="2"/>
  <c r="G5954" i="2"/>
  <c r="G967" i="2"/>
  <c r="G6887" i="2"/>
  <c r="G11306" i="2"/>
  <c r="G3616" i="2"/>
  <c r="G1118" i="2"/>
  <c r="G18798" i="2"/>
  <c r="G17531" i="2"/>
  <c r="G4514" i="2"/>
  <c r="G19285" i="2"/>
  <c r="G18381" i="2"/>
  <c r="G6190" i="2"/>
  <c r="G15458" i="2"/>
  <c r="G17762" i="2"/>
  <c r="G4395" i="2"/>
  <c r="G19981" i="2"/>
  <c r="G13009" i="2"/>
  <c r="G13101" i="2"/>
  <c r="G10896" i="2"/>
  <c r="G768" i="2"/>
  <c r="G16454" i="2"/>
  <c r="G10350" i="2"/>
  <c r="G18479" i="2"/>
  <c r="G13025" i="2"/>
  <c r="G4980" i="2"/>
  <c r="G8772" i="2"/>
  <c r="G778" i="2"/>
  <c r="G3114" i="2"/>
  <c r="G12588" i="2"/>
  <c r="G10596" i="2"/>
  <c r="G755" i="2"/>
  <c r="G11414" i="2"/>
  <c r="G1751" i="2"/>
  <c r="G18518" i="2"/>
  <c r="G14107" i="2"/>
  <c r="G18737" i="2"/>
  <c r="G402" i="2"/>
  <c r="G4896" i="2"/>
  <c r="G7491" i="2"/>
  <c r="G1692" i="2"/>
  <c r="G10658" i="2"/>
  <c r="G10716" i="2"/>
  <c r="G7827" i="2"/>
  <c r="G8575" i="2"/>
  <c r="G4158" i="2"/>
  <c r="G9413" i="2"/>
  <c r="G8425" i="2"/>
  <c r="G2895" i="2"/>
  <c r="G18493" i="2"/>
  <c r="G10303" i="2"/>
  <c r="G18845" i="2"/>
  <c r="G6329" i="2"/>
  <c r="G12084" i="2"/>
  <c r="G14592" i="2"/>
  <c r="G5027" i="2"/>
  <c r="G4684" i="2"/>
  <c r="G12058" i="2"/>
  <c r="G14338" i="2"/>
  <c r="G5259" i="2"/>
  <c r="G9278" i="2"/>
  <c r="G14652" i="2"/>
  <c r="G3272" i="2"/>
  <c r="G5597" i="2"/>
  <c r="G9612" i="2"/>
  <c r="G8224" i="2"/>
  <c r="G3411" i="2"/>
  <c r="G12214" i="2"/>
  <c r="G14248" i="2"/>
  <c r="G7434" i="2"/>
  <c r="G10755" i="2"/>
  <c r="G6899" i="2"/>
  <c r="G3842" i="2"/>
  <c r="G10021" i="2"/>
  <c r="G13224" i="2"/>
  <c r="G12582" i="2"/>
  <c r="G14999" i="2"/>
  <c r="G13943" i="2"/>
  <c r="G8763" i="2"/>
  <c r="G4215" i="2"/>
  <c r="G11052" i="2"/>
  <c r="G18250" i="2"/>
  <c r="G17363" i="2"/>
  <c r="G949" i="2"/>
  <c r="G8850" i="2"/>
  <c r="G14031" i="2"/>
  <c r="G8968" i="2"/>
  <c r="G16703" i="2"/>
  <c r="G10737" i="2"/>
  <c r="G11940" i="2"/>
  <c r="G17043" i="2"/>
  <c r="G18276" i="2"/>
  <c r="G7819" i="2"/>
  <c r="G5935" i="2"/>
  <c r="G8241" i="2"/>
  <c r="G5465" i="2"/>
  <c r="G2747" i="2"/>
  <c r="G15936" i="2"/>
  <c r="G14995" i="2"/>
  <c r="G7668" i="2"/>
  <c r="G3858" i="2"/>
  <c r="G16826" i="2"/>
  <c r="G10266" i="2"/>
  <c r="G16339" i="2"/>
  <c r="G6037" i="2"/>
  <c r="G8217" i="2"/>
  <c r="G7450" i="2"/>
  <c r="G824" i="2"/>
  <c r="G9841" i="2"/>
  <c r="G19764" i="2"/>
  <c r="G4124" i="2"/>
  <c r="G6774" i="2"/>
  <c r="G14594" i="2"/>
  <c r="G18323" i="2"/>
  <c r="G18127" i="2"/>
  <c r="G16" i="2"/>
  <c r="G13385" i="2"/>
  <c r="G14434" i="2"/>
  <c r="G17697" i="2"/>
  <c r="G15762" i="2"/>
  <c r="G1560" i="2"/>
  <c r="G12103" i="2"/>
  <c r="G11341" i="2"/>
  <c r="G10057" i="2"/>
  <c r="G19122" i="2"/>
  <c r="G2909" i="2"/>
  <c r="G9492" i="2"/>
  <c r="G6790" i="2"/>
  <c r="G6817" i="2"/>
  <c r="G1961" i="2"/>
  <c r="G17187" i="2"/>
  <c r="G747" i="2"/>
  <c r="G10167" i="2"/>
  <c r="G16973" i="2"/>
  <c r="G12340" i="2"/>
  <c r="G10777" i="2"/>
  <c r="G3181" i="2"/>
  <c r="G18843" i="2"/>
  <c r="G17448" i="2"/>
  <c r="G16017" i="2"/>
  <c r="G14997" i="2"/>
  <c r="G18190" i="2"/>
  <c r="G17406" i="2"/>
  <c r="G5790" i="2"/>
  <c r="G1443" i="2"/>
  <c r="G5408" i="2"/>
  <c r="G18849" i="2"/>
  <c r="G1608" i="2"/>
  <c r="G17970" i="2"/>
  <c r="G5127" i="2"/>
  <c r="G3451" i="2"/>
  <c r="G14097" i="2"/>
  <c r="G10278" i="2"/>
  <c r="G12152" i="2"/>
  <c r="G16999" i="2"/>
  <c r="G7206" i="2"/>
  <c r="G1412" i="2"/>
  <c r="G16229" i="2"/>
  <c r="G9737" i="2"/>
  <c r="G11994" i="2"/>
  <c r="G18125" i="2"/>
  <c r="G14215" i="2"/>
  <c r="G2390" i="2"/>
  <c r="G15760" i="2"/>
  <c r="G18012" i="2"/>
  <c r="G488" i="2"/>
  <c r="G13945" i="2"/>
  <c r="G15120" i="2"/>
  <c r="G8680" i="2"/>
  <c r="G8119" i="2"/>
  <c r="G13121" i="2"/>
  <c r="G499" i="2"/>
  <c r="G7760" i="2"/>
  <c r="G16378" i="2"/>
  <c r="G10502" i="2"/>
  <c r="G5" i="2"/>
  <c r="G13840" i="2"/>
  <c r="G7225" i="2"/>
  <c r="G6089" i="2"/>
  <c r="G10873" i="2"/>
  <c r="G969" i="2"/>
  <c r="G11631" i="2"/>
  <c r="G10847" i="2"/>
  <c r="G17667" i="2"/>
  <c r="G4468" i="2"/>
  <c r="G6632" i="2"/>
  <c r="G5261" i="2"/>
  <c r="G1564" i="2"/>
  <c r="G12612" i="2"/>
  <c r="G13738" i="2"/>
  <c r="G3662" i="2"/>
  <c r="G15384" i="2"/>
  <c r="G18991" i="2"/>
  <c r="G16421" i="2"/>
  <c r="G3690" i="2"/>
  <c r="G8625" i="2"/>
  <c r="G13811" i="2"/>
  <c r="G1522" i="2"/>
  <c r="G19079" i="2"/>
  <c r="G7658" i="2"/>
  <c r="G13476" i="2"/>
  <c r="G19047" i="2"/>
  <c r="G4148" i="2"/>
  <c r="G13631" i="2"/>
  <c r="G13193" i="2"/>
  <c r="G17337" i="2"/>
  <c r="G6667" i="2"/>
  <c r="G10715" i="2"/>
  <c r="G5189" i="2"/>
  <c r="G485" i="2"/>
  <c r="G7217" i="2"/>
  <c r="G9141" i="2"/>
  <c r="G3832" i="2"/>
  <c r="G13925" i="2"/>
  <c r="G12087" i="2"/>
  <c r="G4554" i="2"/>
  <c r="G5590" i="2"/>
  <c r="G7580" i="2"/>
  <c r="G44" i="2"/>
  <c r="G10199" i="2"/>
  <c r="G15036" i="2"/>
  <c r="G719" i="2"/>
  <c r="G14771" i="2"/>
  <c r="G11487" i="2"/>
  <c r="G16483" i="2"/>
  <c r="G16850" i="2"/>
  <c r="G5285" i="2"/>
  <c r="G11381" i="2"/>
  <c r="G17238" i="2"/>
  <c r="G4995" i="2"/>
  <c r="G16325" i="2"/>
  <c r="G17574" i="2"/>
  <c r="G14410" i="2"/>
  <c r="G14478" i="2"/>
  <c r="G3665" i="2"/>
  <c r="G3875" i="2"/>
  <c r="G3612" i="2"/>
  <c r="G17923" i="2"/>
  <c r="G1938" i="2"/>
  <c r="G13806" i="2"/>
  <c r="G13050" i="2"/>
  <c r="G11716" i="2"/>
  <c r="G14699" i="2"/>
  <c r="G6676" i="2"/>
  <c r="G138" i="2"/>
  <c r="G19554" i="2"/>
  <c r="G6949" i="2"/>
  <c r="G15880" i="2"/>
  <c r="G6217" i="2"/>
  <c r="G6239" i="2"/>
  <c r="G1988" i="2"/>
  <c r="G2961" i="2"/>
  <c r="G10710" i="2"/>
  <c r="G451" i="2"/>
  <c r="G7583" i="2"/>
  <c r="G10244" i="2"/>
  <c r="G5123" i="2"/>
  <c r="G2852" i="2"/>
  <c r="G14391" i="2"/>
  <c r="G1217" i="2"/>
  <c r="G5444" i="2"/>
  <c r="G1256" i="2"/>
  <c r="G13911" i="2"/>
  <c r="G15716" i="2"/>
  <c r="G14034" i="2"/>
  <c r="G3291" i="2"/>
  <c r="G6795" i="2"/>
  <c r="G7487" i="2"/>
  <c r="G5000" i="2"/>
  <c r="G17752" i="2"/>
  <c r="G13087" i="2"/>
  <c r="G13310" i="2"/>
  <c r="G8047" i="2"/>
  <c r="G2161" i="2"/>
  <c r="G19958" i="2"/>
  <c r="G8067" i="2"/>
  <c r="G10185" i="2"/>
  <c r="G6436" i="2"/>
  <c r="G423" i="2"/>
  <c r="G9608" i="2"/>
  <c r="G17566" i="2"/>
  <c r="G13926" i="2"/>
  <c r="G6640" i="2"/>
  <c r="G5151" i="2"/>
  <c r="G3761" i="2"/>
  <c r="G15058" i="2"/>
  <c r="G1136" i="2"/>
  <c r="G5762" i="2"/>
  <c r="G2777" i="2"/>
  <c r="G15445" i="2"/>
  <c r="G8475" i="2"/>
  <c r="G6293" i="2"/>
  <c r="G8584" i="2"/>
  <c r="G2991" i="2"/>
  <c r="G363" i="2"/>
  <c r="G14892" i="2"/>
  <c r="G14325" i="2"/>
  <c r="G12372" i="2"/>
  <c r="G2141" i="2"/>
  <c r="G12961" i="2"/>
  <c r="G12412" i="2"/>
  <c r="G19125" i="2"/>
  <c r="G15087" i="2"/>
  <c r="G18051" i="2"/>
  <c r="G7682" i="2"/>
  <c r="G18913" i="2"/>
  <c r="G15255" i="2"/>
  <c r="G15015" i="2"/>
  <c r="G18033" i="2"/>
  <c r="G18448" i="2"/>
  <c r="G16407" i="2"/>
  <c r="G11087" i="2"/>
  <c r="G1865" i="2"/>
  <c r="G2300" i="2"/>
  <c r="G10195" i="2"/>
  <c r="G8843" i="2"/>
  <c r="G2577" i="2"/>
  <c r="G8078" i="2"/>
  <c r="G11057" i="2"/>
  <c r="G11094" i="2"/>
  <c r="G4048" i="2"/>
  <c r="G4202" i="2"/>
  <c r="G6272" i="2"/>
  <c r="G9304" i="2"/>
  <c r="G2047" i="2"/>
  <c r="G17989" i="2"/>
  <c r="G1028" i="2"/>
  <c r="G5452" i="2"/>
  <c r="G2795" i="2"/>
  <c r="G19664" i="2"/>
  <c r="G18316" i="2"/>
  <c r="G6771" i="2"/>
  <c r="G2549" i="2"/>
  <c r="G17354" i="2"/>
  <c r="G10818" i="2"/>
  <c r="G4271" i="2"/>
  <c r="G8474" i="2"/>
  <c r="G12664" i="2"/>
  <c r="G5932" i="2"/>
  <c r="G11553" i="2"/>
  <c r="G2233" i="2"/>
  <c r="G4769" i="2"/>
  <c r="G4107" i="2"/>
  <c r="G19702" i="2"/>
  <c r="G3836" i="2"/>
  <c r="G8247" i="2"/>
  <c r="G4130" i="2"/>
  <c r="G11040" i="2"/>
  <c r="G9012" i="2"/>
  <c r="G1792" i="2"/>
  <c r="G8007" i="2"/>
  <c r="G558" i="2"/>
  <c r="G11534" i="2"/>
  <c r="G8572" i="2"/>
  <c r="G10439" i="2"/>
  <c r="G10183" i="2"/>
  <c r="G1926" i="2"/>
  <c r="G14920" i="2"/>
  <c r="G9200" i="2"/>
  <c r="G9437" i="2"/>
  <c r="G18985" i="2"/>
  <c r="G14673" i="2"/>
  <c r="G14290" i="2"/>
  <c r="G5985" i="2"/>
  <c r="G6623" i="2"/>
  <c r="G2652" i="2"/>
  <c r="G14053" i="2"/>
  <c r="G7766" i="2"/>
  <c r="G6280" i="2"/>
  <c r="G11360" i="2"/>
  <c r="G18494" i="2"/>
  <c r="G18743" i="2"/>
  <c r="G6605" i="2"/>
  <c r="G15135" i="2"/>
  <c r="G706" i="2"/>
  <c r="G5844" i="2"/>
  <c r="G7578" i="2"/>
  <c r="G18888" i="2"/>
  <c r="G8518" i="2"/>
  <c r="G9694" i="2"/>
  <c r="G16470" i="2"/>
  <c r="G15645" i="2"/>
  <c r="G11241" i="2"/>
  <c r="G12007" i="2"/>
  <c r="G11725" i="2"/>
  <c r="G6302" i="2"/>
  <c r="G345" i="2"/>
  <c r="G10002" i="2"/>
  <c r="G2476" i="2"/>
  <c r="G14304" i="2"/>
  <c r="G14278" i="2"/>
  <c r="G13752" i="2"/>
  <c r="G8909" i="2"/>
  <c r="G1298" i="2"/>
  <c r="G19411" i="2"/>
  <c r="G16639" i="2"/>
  <c r="G6014" i="2"/>
  <c r="G3957" i="2"/>
  <c r="G3021" i="2"/>
  <c r="G2913" i="2"/>
  <c r="G15442" i="2"/>
  <c r="G15824" i="2"/>
  <c r="G16300" i="2"/>
  <c r="G11537" i="2"/>
  <c r="G15395" i="2"/>
  <c r="G13647" i="2"/>
  <c r="G13410" i="2"/>
  <c r="G2487" i="2"/>
  <c r="G2884" i="2"/>
  <c r="G5145" i="2"/>
  <c r="G9441" i="2"/>
  <c r="G795" i="2"/>
  <c r="G9195" i="2"/>
  <c r="G15780" i="2"/>
  <c r="G7601" i="2"/>
  <c r="G198" i="2"/>
  <c r="G15200" i="2"/>
  <c r="G8436" i="2"/>
  <c r="G8249" i="2"/>
  <c r="G16344" i="2"/>
  <c r="G15910" i="2"/>
  <c r="G4963" i="2"/>
  <c r="G1200" i="2"/>
  <c r="G7787" i="2"/>
  <c r="G14801" i="2"/>
  <c r="G5371" i="2"/>
  <c r="G16274" i="2"/>
  <c r="G19325" i="2"/>
  <c r="G16010" i="2"/>
  <c r="G3329" i="2"/>
  <c r="G15309" i="2"/>
  <c r="G8401" i="2"/>
  <c r="G15330" i="2"/>
  <c r="G12600" i="2"/>
  <c r="G3129" i="2"/>
  <c r="G9565" i="2"/>
  <c r="G18776" i="2"/>
  <c r="G1634" i="2"/>
  <c r="G9855" i="2"/>
  <c r="G15826" i="2"/>
  <c r="G16089" i="2"/>
  <c r="G19421" i="2"/>
  <c r="G15165" i="2"/>
  <c r="G9083" i="2"/>
  <c r="G8453" i="2"/>
  <c r="G19319" i="2"/>
  <c r="G16508" i="2"/>
  <c r="G4384" i="2"/>
  <c r="G7088" i="2"/>
  <c r="G8326" i="2"/>
  <c r="G8786" i="2"/>
  <c r="G1463" i="2"/>
  <c r="G10189" i="2"/>
  <c r="G136" i="2"/>
  <c r="G16354" i="2"/>
  <c r="G15554" i="2"/>
  <c r="G5389" i="2"/>
  <c r="G3311" i="2"/>
  <c r="G6883" i="2"/>
  <c r="G12421" i="2"/>
  <c r="G14078" i="2"/>
  <c r="G12662" i="2"/>
  <c r="G11461" i="2"/>
  <c r="G19620" i="2"/>
  <c r="G8969" i="2"/>
  <c r="G1823" i="2"/>
  <c r="G3111" i="2"/>
  <c r="G18159" i="2"/>
  <c r="G284" i="2"/>
  <c r="G17797" i="2"/>
  <c r="G9434" i="2"/>
  <c r="G14938" i="2"/>
  <c r="G15914" i="2"/>
  <c r="G2437" i="2"/>
  <c r="G567" i="2"/>
  <c r="G13638" i="2"/>
  <c r="G10923" i="2"/>
  <c r="G10885" i="2"/>
  <c r="G7421" i="2"/>
  <c r="G12709" i="2"/>
  <c r="G5868" i="2"/>
  <c r="G7444" i="2"/>
  <c r="G3020" i="2"/>
  <c r="G11717" i="2"/>
  <c r="G12962" i="2"/>
  <c r="G4242" i="2"/>
  <c r="G6004" i="2"/>
  <c r="G5547" i="2"/>
  <c r="G2699" i="2"/>
  <c r="G8457" i="2"/>
  <c r="G1037" i="2"/>
  <c r="G716" i="2"/>
  <c r="G10801" i="2"/>
  <c r="G10750" i="2"/>
  <c r="G108" i="2"/>
  <c r="G511" i="2"/>
  <c r="G19938" i="2"/>
  <c r="G6097" i="2"/>
  <c r="G14454" i="2"/>
  <c r="G4045" i="2"/>
  <c r="G5708" i="2"/>
  <c r="G4494" i="2"/>
  <c r="G17374" i="2"/>
  <c r="G19193" i="2"/>
  <c r="G16648" i="2"/>
  <c r="G17712" i="2"/>
  <c r="G10754" i="2"/>
  <c r="G19126" i="2"/>
  <c r="G11517" i="2"/>
  <c r="G1448" i="2"/>
  <c r="G16980" i="2"/>
  <c r="G16881" i="2"/>
  <c r="G14785" i="2"/>
  <c r="G2006" i="2"/>
  <c r="G17560" i="2"/>
  <c r="G18007" i="2"/>
  <c r="G17193" i="2"/>
  <c r="G11743" i="2"/>
  <c r="G11503" i="2"/>
  <c r="G17388" i="2"/>
  <c r="G8434" i="2"/>
  <c r="G18180" i="2"/>
  <c r="G611" i="2"/>
  <c r="G8657" i="2"/>
  <c r="G18566" i="2"/>
  <c r="G2507" i="2"/>
  <c r="G3319" i="2"/>
  <c r="G3268" i="2"/>
  <c r="G17746" i="2"/>
  <c r="G751" i="2"/>
  <c r="G16311" i="2"/>
  <c r="G9474" i="2"/>
  <c r="G14726" i="2"/>
  <c r="G7990" i="2"/>
  <c r="G1816" i="2"/>
  <c r="G13017" i="2"/>
  <c r="G18057" i="2"/>
  <c r="G13765" i="2"/>
  <c r="G14169" i="2"/>
  <c r="G950" i="2"/>
  <c r="G290" i="2"/>
  <c r="G18919" i="2"/>
  <c r="G17424" i="2"/>
  <c r="G4939" i="2"/>
  <c r="G10849" i="2"/>
  <c r="G2686" i="2"/>
  <c r="G8155" i="2"/>
  <c r="G427" i="2"/>
  <c r="G17927" i="2"/>
  <c r="G17735" i="2"/>
  <c r="G14068" i="2"/>
  <c r="G5608" i="2"/>
  <c r="G15590" i="2"/>
  <c r="G10643" i="2"/>
  <c r="G5953" i="2"/>
  <c r="G9271" i="2"/>
  <c r="G186" i="2"/>
  <c r="G11701" i="2"/>
  <c r="G16962" i="2"/>
  <c r="G19643" i="2"/>
  <c r="G19290" i="2"/>
  <c r="G17099" i="2"/>
  <c r="G16598" i="2"/>
  <c r="G1198" i="2"/>
  <c r="G4506" i="2"/>
  <c r="G11183" i="2"/>
  <c r="G10941" i="2"/>
  <c r="G15096" i="2"/>
  <c r="G16884" i="2"/>
  <c r="G6350" i="2"/>
  <c r="G13355" i="2"/>
  <c r="G9298" i="2"/>
  <c r="G12158" i="2"/>
  <c r="G1727" i="2"/>
  <c r="G18653" i="2"/>
  <c r="G11168" i="2"/>
  <c r="G10525" i="2"/>
  <c r="G3362" i="2"/>
  <c r="G10861" i="2"/>
  <c r="G3550" i="2"/>
  <c r="G3039" i="2"/>
  <c r="G16735" i="2"/>
  <c r="G3532" i="2"/>
  <c r="G249" i="2"/>
  <c r="G13652" i="2"/>
  <c r="G13772" i="2"/>
  <c r="G10141" i="2"/>
  <c r="G13721" i="2"/>
  <c r="G1259" i="2"/>
  <c r="G19434" i="2"/>
  <c r="G15796" i="2"/>
  <c r="G5293" i="2"/>
  <c r="G19752" i="2"/>
  <c r="G2035" i="2"/>
  <c r="G9301" i="2"/>
  <c r="G9448" i="2"/>
  <c r="G6698" i="2"/>
  <c r="G4737" i="2"/>
  <c r="G242" i="2"/>
  <c r="G18362" i="2"/>
  <c r="G11811" i="2"/>
  <c r="G3347" i="2"/>
  <c r="G4408" i="2"/>
  <c r="G4962" i="2"/>
  <c r="G7777" i="2"/>
  <c r="G18446" i="2"/>
  <c r="G7902" i="2"/>
  <c r="G12888" i="2"/>
  <c r="G15463" i="2"/>
  <c r="G19352" i="2"/>
  <c r="G9216" i="2"/>
  <c r="G18414" i="2"/>
  <c r="G5860" i="2"/>
  <c r="G724" i="2"/>
  <c r="G4821" i="2"/>
  <c r="G13735" i="2"/>
  <c r="G6633" i="2"/>
  <c r="G11285" i="2"/>
  <c r="G11996" i="2"/>
  <c r="G17366" i="2"/>
  <c r="G1836" i="2"/>
  <c r="G16587" i="2"/>
  <c r="G7205" i="2"/>
  <c r="G4833" i="2"/>
  <c r="G1903" i="2"/>
  <c r="G18719" i="2"/>
  <c r="G1349" i="2"/>
  <c r="G18373" i="2"/>
  <c r="G12091" i="2"/>
  <c r="G15842" i="2"/>
  <c r="G783" i="2"/>
  <c r="G8907" i="2"/>
  <c r="G1268" i="2"/>
  <c r="G2959" i="2"/>
  <c r="G766" i="2"/>
  <c r="G5694" i="2"/>
  <c r="G1080" i="2"/>
  <c r="G18680" i="2"/>
  <c r="G526" i="2"/>
  <c r="G15715" i="2"/>
  <c r="G13898" i="2"/>
  <c r="G11403" i="2"/>
  <c r="G6044" i="2"/>
  <c r="G4831" i="2"/>
  <c r="G6463" i="2"/>
  <c r="G13696" i="2"/>
  <c r="G431" i="2"/>
  <c r="G1945" i="2"/>
  <c r="G10620" i="2"/>
  <c r="G12886" i="2"/>
  <c r="G4863" i="2"/>
  <c r="G7814" i="2"/>
  <c r="G4619" i="2"/>
  <c r="G6810" i="2"/>
  <c r="G7446" i="2"/>
  <c r="G8653" i="2"/>
  <c r="G16960" i="2"/>
  <c r="G1144" i="2"/>
  <c r="G6098" i="2"/>
  <c r="G6665" i="2"/>
  <c r="G2301" i="2"/>
  <c r="G18770" i="2"/>
  <c r="G5488" i="2"/>
  <c r="G3433" i="2"/>
  <c r="G11513" i="2"/>
  <c r="G6566" i="2"/>
  <c r="G6581" i="2"/>
  <c r="G332" i="2"/>
  <c r="G126" i="2"/>
  <c r="G4614" i="2"/>
  <c r="G2092" i="2"/>
  <c r="G18795" i="2"/>
  <c r="G4281" i="2"/>
  <c r="G16847" i="2"/>
  <c r="G8430" i="2"/>
  <c r="G10200" i="2"/>
  <c r="G6628" i="2"/>
  <c r="G3953" i="2"/>
  <c r="G210" i="2"/>
  <c r="G3534" i="2"/>
  <c r="G13557" i="2"/>
  <c r="G15993" i="2"/>
  <c r="G19527" i="2"/>
  <c r="G2541" i="2"/>
  <c r="G3657" i="2"/>
  <c r="G3488" i="2"/>
  <c r="G10032" i="2"/>
  <c r="G2689" i="2"/>
  <c r="G12223" i="2"/>
  <c r="G9097" i="2"/>
  <c r="G9842" i="2"/>
  <c r="G8685" i="2"/>
  <c r="G17692" i="2"/>
  <c r="G6638" i="2"/>
  <c r="G4790" i="2"/>
  <c r="G17673" i="2"/>
  <c r="G9848" i="2"/>
  <c r="G16290" i="2"/>
  <c r="G11791" i="2"/>
  <c r="G16911" i="2"/>
  <c r="G12697" i="2"/>
  <c r="G12512" i="2"/>
  <c r="G17969" i="2"/>
  <c r="G13212" i="2"/>
  <c r="G1809" i="2"/>
  <c r="G14803" i="2"/>
  <c r="G17405" i="2"/>
  <c r="G12591" i="2"/>
  <c r="G441" i="2"/>
  <c r="G12196" i="2"/>
  <c r="G6705" i="2"/>
  <c r="G18290" i="2"/>
  <c r="G10877" i="2"/>
  <c r="G3197" i="2"/>
  <c r="G4299" i="2"/>
  <c r="G15977" i="2"/>
  <c r="G1060" i="2"/>
  <c r="G16329" i="2"/>
  <c r="G15387" i="2"/>
  <c r="G3131" i="2"/>
  <c r="G17214" i="2"/>
  <c r="G5057" i="2"/>
  <c r="G8214" i="2"/>
  <c r="G2124" i="2"/>
  <c r="G9635" i="2"/>
  <c r="G314" i="2"/>
  <c r="G7816" i="2"/>
  <c r="G17046" i="2"/>
  <c r="G14857" i="2"/>
  <c r="G18811" i="2"/>
  <c r="G10098" i="2"/>
  <c r="G6661" i="2"/>
  <c r="G16511" i="2"/>
  <c r="G5058" i="2"/>
  <c r="G19092" i="2"/>
  <c r="G3425" i="2"/>
  <c r="G2153" i="2"/>
  <c r="G2680" i="2"/>
  <c r="G13985" i="2"/>
  <c r="G16536" i="2"/>
  <c r="G4087" i="2"/>
  <c r="G8611" i="2"/>
  <c r="G18457" i="2"/>
  <c r="G13965" i="2"/>
  <c r="G12890" i="2"/>
  <c r="G8574" i="2"/>
  <c r="G19941" i="2"/>
  <c r="G7480" i="2"/>
  <c r="G11956" i="2"/>
  <c r="G13531" i="2"/>
  <c r="G13973" i="2"/>
  <c r="G13362" i="2"/>
  <c r="G16656" i="2"/>
  <c r="G15457" i="2"/>
  <c r="G10575" i="2"/>
  <c r="G12167" i="2"/>
  <c r="G981" i="2"/>
  <c r="G18477" i="2"/>
  <c r="G3469" i="2"/>
  <c r="G2737" i="2"/>
  <c r="G14745" i="2"/>
  <c r="G3697" i="2"/>
  <c r="G14636" i="2"/>
  <c r="G19642" i="2"/>
  <c r="G9661" i="2"/>
  <c r="G370" i="2"/>
  <c r="G19772" i="2"/>
  <c r="G10621" i="2"/>
  <c r="G4724" i="2"/>
  <c r="G7843" i="2"/>
  <c r="G9013" i="2"/>
  <c r="G2830" i="2"/>
  <c r="G11321" i="2"/>
  <c r="G19650" i="2"/>
  <c r="G4822" i="2"/>
  <c r="G11339" i="2"/>
  <c r="G1907" i="2"/>
  <c r="G19781" i="2"/>
  <c r="G7653" i="2"/>
  <c r="G14322" i="2"/>
  <c r="G16112" i="2"/>
  <c r="G3158" i="2"/>
  <c r="G12172" i="2"/>
  <c r="G6521" i="2"/>
  <c r="G7073" i="2"/>
  <c r="G12677" i="2"/>
  <c r="G19820" i="2"/>
  <c r="G19806" i="2"/>
  <c r="G4075" i="2"/>
  <c r="G15449" i="2"/>
  <c r="G10052" i="2"/>
  <c r="G19233" i="2"/>
  <c r="G16757" i="2"/>
  <c r="G10337" i="2"/>
  <c r="G13717" i="2"/>
  <c r="G9275" i="2"/>
  <c r="G2191" i="2"/>
  <c r="G16584" i="2"/>
  <c r="G9872" i="2"/>
  <c r="G17132" i="2"/>
  <c r="G256" i="2"/>
  <c r="G10081" i="2"/>
  <c r="G561" i="2"/>
  <c r="G2169" i="2"/>
  <c r="G8268" i="2"/>
  <c r="G13103" i="2"/>
  <c r="G6373" i="2"/>
  <c r="G3489" i="2"/>
  <c r="G7600" i="2"/>
  <c r="G19062" i="2"/>
  <c r="G10120" i="2"/>
  <c r="G18098" i="2"/>
  <c r="G6601" i="2"/>
  <c r="G12820" i="2"/>
  <c r="G4010" i="2"/>
  <c r="G15107" i="2"/>
  <c r="G9477" i="2"/>
  <c r="G933" i="2"/>
  <c r="G14220" i="2"/>
  <c r="G3773" i="2"/>
  <c r="G7614" i="2"/>
  <c r="G5032" i="2"/>
  <c r="G16711" i="2"/>
  <c r="G16203" i="2"/>
  <c r="G8684" i="2"/>
  <c r="G8706" i="2"/>
  <c r="G11107" i="2"/>
  <c r="G14621" i="2"/>
  <c r="G3601" i="2"/>
  <c r="G13859" i="2"/>
  <c r="G11028" i="2"/>
  <c r="G4943" i="2"/>
  <c r="G11707" i="2"/>
  <c r="G11614" i="2"/>
  <c r="G386" i="2"/>
  <c r="G326" i="2"/>
  <c r="G4932" i="2"/>
  <c r="G13602" i="2"/>
  <c r="G8258" i="2"/>
  <c r="G3317" i="2"/>
  <c r="G10360" i="2"/>
  <c r="G17821" i="2"/>
  <c r="G18008" i="2"/>
  <c r="G18920" i="2"/>
  <c r="G5546" i="2"/>
  <c r="G19854" i="2"/>
  <c r="G6574" i="2"/>
  <c r="G5509" i="2"/>
  <c r="G8218" i="2"/>
  <c r="G15444" i="2"/>
  <c r="G10947" i="2"/>
  <c r="G15548" i="2"/>
  <c r="G7607" i="2"/>
  <c r="G17013" i="2"/>
  <c r="G11854" i="2"/>
  <c r="G13076" i="2"/>
  <c r="G5765" i="2"/>
  <c r="G14967" i="2"/>
  <c r="G4651" i="2"/>
  <c r="G15709" i="2"/>
  <c r="G15429" i="2"/>
  <c r="G14694" i="2"/>
  <c r="G573" i="2"/>
  <c r="G14703" i="2"/>
  <c r="G16895" i="2"/>
  <c r="G19856" i="2"/>
  <c r="G5297" i="2"/>
  <c r="G19137" i="2"/>
  <c r="G10180" i="2"/>
  <c r="G3785" i="2"/>
  <c r="G5792" i="2"/>
  <c r="G9482" i="2"/>
  <c r="G4965" i="2"/>
  <c r="G14837" i="2"/>
  <c r="G8855" i="2"/>
  <c r="G6030" i="2"/>
  <c r="G6165" i="2"/>
  <c r="G2208" i="2"/>
  <c r="G8138" i="2"/>
  <c r="G17231" i="2"/>
  <c r="G12076" i="2"/>
  <c r="G19016" i="2"/>
  <c r="G2368" i="2"/>
  <c r="G7672" i="2"/>
  <c r="G5012" i="2"/>
  <c r="G18615" i="2"/>
  <c r="G9697" i="2"/>
  <c r="G17067" i="2"/>
  <c r="G3359" i="2"/>
  <c r="G12176" i="2"/>
  <c r="G10027" i="2"/>
  <c r="G17292" i="2"/>
  <c r="G7669" i="2"/>
  <c r="G9445" i="2"/>
  <c r="G11441" i="2"/>
  <c r="G19091" i="2"/>
  <c r="G11230" i="2"/>
  <c r="G6040" i="2"/>
  <c r="G293" i="2"/>
  <c r="G11342" i="2"/>
  <c r="G3165" i="2"/>
  <c r="G7503" i="2"/>
  <c r="G14249" i="2"/>
  <c r="G6800" i="2"/>
  <c r="G11557" i="2"/>
  <c r="G10569" i="2"/>
  <c r="G17539" i="2"/>
  <c r="G6092" i="2"/>
  <c r="G17514" i="2"/>
  <c r="G6761" i="2"/>
  <c r="G16609" i="2"/>
  <c r="G805" i="2"/>
  <c r="G17395" i="2"/>
  <c r="G13467" i="2"/>
  <c r="G3212" i="2"/>
  <c r="G1207" i="2"/>
  <c r="G5347" i="2"/>
  <c r="G563" i="2"/>
  <c r="G1756" i="2"/>
  <c r="G17520" i="2"/>
  <c r="G13923" i="2"/>
  <c r="G16606" i="2"/>
  <c r="G5550" i="2"/>
  <c r="G8061" i="2"/>
  <c r="G5892" i="2"/>
  <c r="G7252" i="2"/>
  <c r="G9869" i="2"/>
  <c r="G8900" i="2"/>
  <c r="G19536" i="2"/>
  <c r="G430" i="2"/>
  <c r="G7267" i="2"/>
  <c r="G8788" i="2"/>
  <c r="G8233" i="2"/>
  <c r="G13624" i="2"/>
  <c r="G19260" i="2"/>
  <c r="G3037" i="2"/>
  <c r="G18136" i="2"/>
  <c r="G19616" i="2"/>
  <c r="G15422" i="2"/>
  <c r="G3094" i="2"/>
  <c r="G10009" i="2"/>
  <c r="G13073" i="2"/>
  <c r="G1302" i="2"/>
  <c r="G5274" i="2"/>
  <c r="G14864" i="2"/>
  <c r="G16323" i="2"/>
  <c r="G4053" i="2"/>
  <c r="G19735" i="2"/>
  <c r="G4691" i="2"/>
  <c r="G16267" i="2"/>
  <c r="G1421" i="2"/>
  <c r="G5004" i="2"/>
  <c r="G13000" i="2"/>
  <c r="G13858" i="2"/>
  <c r="G18238" i="2"/>
  <c r="G10026" i="2"/>
  <c r="G1612" i="2"/>
  <c r="G9978" i="2"/>
  <c r="G16780" i="2"/>
  <c r="G7516" i="2"/>
  <c r="G1496" i="2"/>
  <c r="G3036" i="2"/>
  <c r="G5637" i="2"/>
  <c r="G15414" i="2"/>
  <c r="G18925" i="2"/>
  <c r="G19473" i="2"/>
  <c r="G11869" i="2"/>
  <c r="G18154" i="2"/>
  <c r="G19184" i="2"/>
  <c r="G11833" i="2"/>
  <c r="G3187" i="2"/>
  <c r="G12999" i="2"/>
  <c r="G19832" i="2"/>
  <c r="G13993" i="2"/>
  <c r="G18897" i="2"/>
  <c r="G10562" i="2"/>
  <c r="G19753" i="2"/>
  <c r="G6728" i="2"/>
  <c r="G18478" i="2"/>
  <c r="G11393" i="2"/>
  <c r="G9818" i="2"/>
  <c r="G5162" i="2"/>
  <c r="G2162" i="2"/>
  <c r="G17686" i="2"/>
  <c r="G15612" i="2"/>
  <c r="G3067" i="2"/>
  <c r="G14447" i="2"/>
  <c r="G12736" i="2"/>
  <c r="G569" i="2"/>
  <c r="G13981" i="2"/>
  <c r="G9467" i="2"/>
  <c r="G8184" i="2"/>
  <c r="G12991" i="2"/>
  <c r="G18294" i="2"/>
  <c r="G18676" i="2"/>
  <c r="G10872" i="2"/>
  <c r="G1687" i="2"/>
  <c r="G4894" i="2"/>
  <c r="G8509" i="2"/>
  <c r="G11141" i="2"/>
  <c r="G1919" i="2"/>
  <c r="G18694" i="2"/>
  <c r="G16296" i="2"/>
  <c r="G12074" i="2"/>
  <c r="G15719" i="2"/>
  <c r="G17131" i="2"/>
  <c r="G4068" i="2"/>
  <c r="G14367" i="2"/>
  <c r="G4699" i="2"/>
  <c r="G17329" i="2"/>
  <c r="G5606" i="2"/>
  <c r="G16341" i="2"/>
  <c r="G10571" i="2"/>
  <c r="G5096" i="2"/>
  <c r="G18964" i="2"/>
  <c r="G15961" i="2"/>
  <c r="G9385" i="2"/>
  <c r="G14240" i="2"/>
  <c r="G9074" i="2"/>
  <c r="G17865" i="2"/>
  <c r="G2889" i="2"/>
  <c r="G11835" i="2"/>
  <c r="G13723" i="2"/>
  <c r="G14208" i="2"/>
  <c r="G13047" i="2"/>
  <c r="G17500" i="2"/>
  <c r="G690" i="2"/>
  <c r="G8741" i="2"/>
  <c r="G8433" i="2"/>
  <c r="G3647" i="2"/>
  <c r="G15592" i="2"/>
  <c r="G9947" i="2"/>
  <c r="G3571" i="2"/>
  <c r="G9880" i="2"/>
  <c r="G16403" i="2"/>
  <c r="G1150" i="2"/>
  <c r="G14903" i="2"/>
  <c r="G11901" i="2"/>
  <c r="G17358" i="2"/>
  <c r="G19953" i="2"/>
  <c r="G3394" i="2"/>
  <c r="G5402" i="2"/>
  <c r="G6470" i="2"/>
  <c r="G8098" i="2"/>
  <c r="G4763" i="2"/>
  <c r="G16264" i="2"/>
  <c r="G19215" i="2"/>
  <c r="G18792" i="2"/>
  <c r="G14670" i="2"/>
  <c r="G14644" i="2"/>
  <c r="G16892" i="2"/>
  <c r="G846" i="2"/>
  <c r="G15225" i="2"/>
  <c r="G19118" i="2"/>
  <c r="G17240" i="2"/>
  <c r="G14023" i="2"/>
  <c r="G12990" i="2"/>
  <c r="G18954" i="2"/>
  <c r="G9654" i="2"/>
  <c r="G9444" i="2"/>
  <c r="G19441" i="2"/>
  <c r="G8707" i="2"/>
  <c r="G13278" i="2"/>
  <c r="G12580" i="2"/>
  <c r="G2130" i="2"/>
  <c r="G4716" i="2"/>
  <c r="G7948" i="2"/>
  <c r="G1005" i="2"/>
  <c r="G6490" i="2"/>
  <c r="G16482" i="2"/>
  <c r="G14941" i="2"/>
  <c r="G17375" i="2"/>
  <c r="G15723" i="2"/>
  <c r="G11805" i="2"/>
  <c r="G2723" i="2"/>
  <c r="G3074" i="2"/>
  <c r="G687" i="2"/>
  <c r="G13427" i="2"/>
  <c r="G4355" i="2"/>
  <c r="G16218" i="2"/>
  <c r="G14244" i="2"/>
  <c r="G12430" i="2"/>
  <c r="G1541" i="2"/>
  <c r="G10221" i="2"/>
  <c r="G12534" i="2"/>
  <c r="G2973" i="2"/>
  <c r="G15161" i="2"/>
  <c r="G5784" i="2"/>
  <c r="G8256" i="2"/>
  <c r="G1844" i="2"/>
  <c r="G6251" i="2"/>
  <c r="G13426" i="2"/>
  <c r="G12289" i="2"/>
  <c r="G8746" i="2"/>
  <c r="G14266" i="2"/>
  <c r="G2315" i="2"/>
  <c r="G2516" i="2"/>
  <c r="G5110" i="2"/>
  <c r="G10069" i="2"/>
  <c r="G5685" i="2"/>
  <c r="G12089" i="2"/>
  <c r="G18749" i="2"/>
  <c r="G9996" i="2"/>
  <c r="G17802" i="2"/>
  <c r="G13403" i="2"/>
  <c r="G15380" i="2"/>
  <c r="G13031" i="2"/>
  <c r="G11505" i="2"/>
  <c r="G3370" i="2"/>
  <c r="G13253" i="2"/>
  <c r="G4681" i="2"/>
  <c r="G5187" i="2"/>
  <c r="G7992" i="2"/>
  <c r="G18186" i="2"/>
  <c r="G4838" i="2"/>
  <c r="G1681" i="2"/>
  <c r="G14810" i="2"/>
  <c r="G4847" i="2"/>
  <c r="G12477" i="2"/>
  <c r="G3457" i="2"/>
  <c r="G18153" i="2"/>
  <c r="G12101" i="2"/>
  <c r="G5967" i="2"/>
  <c r="G10489" i="2"/>
  <c r="G91" i="2"/>
  <c r="G16420" i="2"/>
  <c r="G17965" i="2"/>
  <c r="G6320" i="2"/>
  <c r="G6943" i="2"/>
  <c r="G605" i="2"/>
  <c r="G9290" i="2"/>
  <c r="G17996" i="2"/>
  <c r="G1001" i="2"/>
  <c r="G6942" i="2"/>
  <c r="G14370" i="2"/>
  <c r="G16192" i="2"/>
  <c r="G6109" i="2"/>
  <c r="G16594" i="2"/>
  <c r="G18018" i="2"/>
  <c r="G6022" i="2"/>
  <c r="G17880" i="2"/>
  <c r="G11790" i="2"/>
  <c r="G18386" i="2"/>
  <c r="G9666" i="2"/>
  <c r="G80" i="2"/>
  <c r="G7332" i="2"/>
  <c r="G17724" i="2"/>
  <c r="G16927" i="2"/>
  <c r="G10334" i="2"/>
  <c r="G15095" i="2"/>
  <c r="G5128" i="2"/>
  <c r="G1439" i="2"/>
  <c r="G3930" i="2"/>
  <c r="G14471" i="2"/>
  <c r="G196" i="2"/>
  <c r="G5707" i="2"/>
  <c r="G3958" i="2"/>
  <c r="G16363" i="2"/>
  <c r="G8309" i="2"/>
  <c r="G9019" i="2"/>
  <c r="G10080" i="2"/>
  <c r="G12023" i="2"/>
  <c r="G12169" i="2"/>
  <c r="G16632" i="2"/>
  <c r="G5802" i="2"/>
  <c r="G2043" i="2"/>
  <c r="G5461" i="2"/>
  <c r="G1123" i="2"/>
  <c r="G1992" i="2"/>
  <c r="G12277" i="2"/>
  <c r="G8862" i="2"/>
  <c r="G4767" i="2"/>
  <c r="G17669" i="2"/>
  <c r="G1472" i="2"/>
  <c r="G3048" i="2"/>
  <c r="G9189" i="2"/>
  <c r="G19878" i="2"/>
  <c r="G18337" i="2"/>
  <c r="G18937" i="2"/>
  <c r="G7594" i="2"/>
  <c r="G14930" i="2"/>
  <c r="G11288" i="2"/>
  <c r="G16682" i="2"/>
  <c r="G2303" i="2"/>
  <c r="G5132" i="2"/>
  <c r="G13483" i="2"/>
  <c r="G2924" i="2"/>
  <c r="G2614" i="2"/>
  <c r="G7286" i="2"/>
  <c r="G14996" i="2"/>
  <c r="G15381" i="2"/>
  <c r="G10618" i="2"/>
  <c r="G14531" i="2"/>
  <c r="G15855" i="2"/>
  <c r="G13322" i="2"/>
  <c r="G7548" i="2"/>
  <c r="G2293" i="2"/>
  <c r="G4687" i="2"/>
  <c r="G19008" i="2"/>
  <c r="G13288" i="2"/>
  <c r="G7413" i="2"/>
  <c r="G10559" i="2"/>
  <c r="G13275" i="2"/>
  <c r="G11876" i="2"/>
  <c r="G13570" i="2"/>
  <c r="G10540" i="2"/>
  <c r="G18731" i="2"/>
  <c r="G7569" i="2"/>
  <c r="G825" i="2"/>
  <c r="G8773" i="2"/>
  <c r="G5508" i="2"/>
  <c r="G11252" i="2"/>
  <c r="G17915" i="2"/>
  <c r="G4212" i="2"/>
  <c r="G17649" i="2"/>
  <c r="G2601" i="2"/>
  <c r="G2209" i="2"/>
  <c r="G9584" i="2"/>
  <c r="G16655" i="2"/>
  <c r="G1281" i="2"/>
  <c r="G449" i="2"/>
  <c r="G9754" i="2"/>
  <c r="G18444" i="2"/>
  <c r="G9003" i="2"/>
  <c r="G2667" i="2"/>
  <c r="G4804" i="2"/>
  <c r="G12274" i="2"/>
  <c r="G15494" i="2"/>
  <c r="G8251" i="2"/>
  <c r="G5321" i="2"/>
  <c r="G19342" i="2"/>
  <c r="G12318" i="2"/>
  <c r="G3772" i="2"/>
  <c r="G15198" i="2"/>
  <c r="G7441" i="2"/>
  <c r="G17268" i="2"/>
  <c r="G14963" i="2"/>
  <c r="G6367" i="2"/>
  <c r="G19951" i="2"/>
  <c r="G11715" i="2"/>
  <c r="G4294" i="2"/>
  <c r="G12769" i="2"/>
  <c r="G7004" i="2"/>
  <c r="G1221" i="2"/>
  <c r="G12687" i="2"/>
  <c r="G11220" i="2"/>
  <c r="G4287" i="2"/>
  <c r="G19475" i="2"/>
  <c r="G6957" i="2"/>
  <c r="G10684" i="2"/>
  <c r="G19396" i="2"/>
  <c r="G6161" i="2"/>
  <c r="G8015" i="2"/>
  <c r="G13799" i="2"/>
  <c r="G4062" i="2"/>
  <c r="G11350" i="2"/>
  <c r="G5102" i="2"/>
  <c r="G5137" i="2"/>
  <c r="G110" i="2"/>
  <c r="G17635" i="2"/>
  <c r="G46" i="2"/>
  <c r="G13432" i="2"/>
  <c r="G3885" i="2"/>
  <c r="G15536" i="2"/>
  <c r="G11440" i="2"/>
  <c r="G5209" i="2"/>
  <c r="G15593" i="2"/>
  <c r="G19483" i="2"/>
  <c r="G18533" i="2"/>
  <c r="G19666" i="2"/>
  <c r="G10049" i="2"/>
  <c r="G15647" i="2"/>
  <c r="G9262" i="2"/>
  <c r="G11023" i="2"/>
  <c r="G13454" i="2"/>
  <c r="G13412" i="2"/>
  <c r="G13409" i="2"/>
  <c r="G8354" i="2"/>
  <c r="G9667" i="2"/>
  <c r="G11576" i="2"/>
  <c r="G12636" i="2"/>
  <c r="G12980" i="2"/>
  <c r="G11662" i="2"/>
  <c r="G3527" i="2"/>
  <c r="G3184" i="2"/>
  <c r="G12826" i="2"/>
  <c r="G11892" i="2"/>
  <c r="G18355" i="2"/>
  <c r="G3669" i="2"/>
  <c r="G18753" i="2"/>
  <c r="G2360" i="2"/>
  <c r="G3602" i="2"/>
  <c r="G18121" i="2"/>
  <c r="G7572" i="2"/>
  <c r="G3816" i="2"/>
  <c r="G443" i="2"/>
  <c r="G6009" i="2"/>
  <c r="G18710" i="2"/>
  <c r="G12165" i="2"/>
  <c r="G19860" i="2"/>
  <c r="G5099" i="2"/>
  <c r="G3269" i="2"/>
  <c r="G7565" i="2"/>
  <c r="G17654" i="2"/>
  <c r="G13745" i="2"/>
  <c r="G18176" i="2"/>
  <c r="G8906" i="2"/>
  <c r="G9497" i="2"/>
  <c r="G13126" i="2"/>
  <c r="G3605" i="2"/>
  <c r="G1838" i="2"/>
  <c r="G12047" i="2"/>
  <c r="G5324" i="2"/>
  <c r="G10192" i="2"/>
  <c r="G10182" i="2"/>
  <c r="G12513" i="2"/>
  <c r="G16948" i="2"/>
  <c r="G2232" i="2"/>
  <c r="G13826" i="2"/>
  <c r="G1284" i="2"/>
  <c r="G16480" i="2"/>
  <c r="G19743" i="2"/>
  <c r="G17870" i="2"/>
  <c r="G5687" i="2"/>
  <c r="G7490" i="2"/>
  <c r="G11773" i="2"/>
  <c r="G6386" i="2"/>
  <c r="G7202" i="2"/>
  <c r="G16520" i="2"/>
  <c r="G8624" i="2"/>
  <c r="G490" i="2"/>
  <c r="G11065" i="2"/>
  <c r="G3353" i="2"/>
  <c r="G429" i="2"/>
  <c r="G8296" i="2"/>
  <c r="G7520" i="2"/>
  <c r="G14732" i="2"/>
  <c r="G6270" i="2"/>
  <c r="G17087" i="2"/>
  <c r="G308" i="2"/>
  <c r="G3266" i="2"/>
  <c r="G10236" i="2"/>
  <c r="G4674" i="2"/>
  <c r="G2821" i="2"/>
  <c r="G11034" i="2"/>
  <c r="G7741" i="2"/>
  <c r="G10297" i="2"/>
  <c r="G3365" i="2"/>
  <c r="G4360" i="2"/>
  <c r="G19771" i="2"/>
  <c r="G3217" i="2"/>
  <c r="G3503" i="2"/>
  <c r="G3238" i="2"/>
  <c r="G2842" i="2"/>
  <c r="G10403" i="2"/>
  <c r="G10572" i="2"/>
  <c r="G16058" i="2"/>
  <c r="G19690" i="2"/>
  <c r="G717" i="2"/>
  <c r="G10633" i="2"/>
  <c r="G9684" i="2"/>
  <c r="G5055" i="2"/>
  <c r="G2708" i="2"/>
  <c r="G19476" i="2"/>
  <c r="G18065" i="2"/>
  <c r="G11928" i="2"/>
  <c r="G9727" i="2"/>
  <c r="G3921" i="2"/>
  <c r="G14832" i="2"/>
  <c r="G4920" i="2"/>
  <c r="G9023" i="2"/>
  <c r="G16889" i="2"/>
  <c r="G10392" i="2"/>
  <c r="G7616" i="2"/>
  <c r="G16465" i="2"/>
  <c r="G6657" i="2"/>
  <c r="G13561" i="2"/>
  <c r="G19054" i="2"/>
  <c r="G5525" i="2"/>
  <c r="G7285" i="2"/>
  <c r="G16008" i="2"/>
  <c r="G18150" i="2"/>
  <c r="G18297" i="2"/>
  <c r="G5366" i="2"/>
  <c r="G373" i="2"/>
  <c r="G1411" i="2"/>
  <c r="G14867" i="2"/>
  <c r="G5448" i="2"/>
  <c r="G16303" i="2"/>
  <c r="G19190" i="2"/>
  <c r="G9044" i="2"/>
  <c r="G9588" i="2"/>
  <c r="G17460" i="2"/>
  <c r="G3770" i="2"/>
  <c r="G1378" i="2"/>
  <c r="G12323" i="2"/>
  <c r="G19438" i="2"/>
  <c r="G841" i="2"/>
  <c r="G5980" i="2"/>
  <c r="G15127" i="2"/>
  <c r="G3830" i="2"/>
  <c r="G18864" i="2"/>
  <c r="G18570" i="2"/>
  <c r="G3364" i="2"/>
  <c r="G11185" i="2"/>
  <c r="G11454" i="2"/>
  <c r="G12532" i="2"/>
  <c r="G8861" i="2"/>
  <c r="G8564" i="2"/>
  <c r="G15949" i="2"/>
  <c r="G19397" i="2"/>
  <c r="G12292" i="2"/>
  <c r="G18303" i="2"/>
  <c r="G10299" i="2"/>
  <c r="G17207" i="2"/>
  <c r="G4198" i="2"/>
  <c r="G1696" i="2"/>
  <c r="G5824" i="2"/>
  <c r="G1249" i="2"/>
  <c r="G8274" i="2"/>
  <c r="G14936" i="2"/>
  <c r="G17926" i="2"/>
  <c r="G12941" i="2"/>
  <c r="G4115" i="2"/>
  <c r="G8590" i="2"/>
  <c r="G8519" i="2"/>
  <c r="G11013" i="2"/>
  <c r="G2488" i="2"/>
  <c r="G898" i="2"/>
  <c r="G11207" i="2"/>
  <c r="G2697" i="2"/>
  <c r="G9801" i="2"/>
  <c r="G8720" i="2"/>
  <c r="G13766" i="2"/>
  <c r="G17985" i="2"/>
  <c r="G10644" i="2"/>
  <c r="G9069" i="2"/>
  <c r="G3766" i="2"/>
  <c r="G3529" i="2"/>
  <c r="G8990" i="2"/>
  <c r="G119" i="2"/>
  <c r="G3464" i="2"/>
  <c r="G19145" i="2"/>
  <c r="G1317" i="2"/>
  <c r="G6003" i="2"/>
  <c r="G263" i="2"/>
  <c r="G18317" i="2"/>
  <c r="G19408" i="2"/>
  <c r="G8161" i="2"/>
  <c r="G5325" i="2"/>
  <c r="G3343" i="2"/>
  <c r="G9344" i="2"/>
  <c r="G16221" i="2"/>
  <c r="G7423" i="2"/>
  <c r="G4183" i="2"/>
  <c r="G6824" i="2"/>
  <c r="G8508" i="2"/>
  <c r="G2923" i="2"/>
  <c r="G10394" i="2"/>
  <c r="G12785" i="2"/>
  <c r="G6431" i="2"/>
  <c r="G9944" i="2"/>
  <c r="G16661" i="2"/>
  <c r="G13528" i="2"/>
  <c r="G424" i="2"/>
  <c r="G3195" i="2"/>
  <c r="G3846" i="2"/>
  <c r="G7362" i="2"/>
  <c r="G6379" i="2"/>
  <c r="G13742" i="2"/>
  <c r="G12261" i="2"/>
  <c r="G3072" i="2"/>
  <c r="G2456" i="2"/>
  <c r="G6716" i="2"/>
  <c r="G3691" i="2"/>
  <c r="G13127" i="2"/>
  <c r="G3822" i="2"/>
  <c r="G8395" i="2"/>
  <c r="G7937" i="2"/>
  <c r="G8305" i="2"/>
  <c r="G13425" i="2"/>
  <c r="G1258" i="2"/>
  <c r="G14245" i="2"/>
  <c r="G12491" i="2"/>
  <c r="G4485" i="2"/>
  <c r="G18946" i="2"/>
  <c r="G5175" i="2"/>
  <c r="G180" i="2"/>
  <c r="G11157" i="2"/>
  <c r="G11758" i="2"/>
  <c r="G8381" i="2"/>
  <c r="G13233" i="2"/>
  <c r="G10216" i="2"/>
  <c r="G8468" i="2"/>
  <c r="G16153" i="2"/>
  <c r="G19808" i="2"/>
  <c r="G5879" i="2"/>
  <c r="G15851" i="2"/>
  <c r="G15871" i="2"/>
  <c r="G19283" i="2"/>
  <c r="G5283" i="2"/>
  <c r="G982" i="2"/>
  <c r="G11088" i="2"/>
  <c r="G16441" i="2"/>
  <c r="G6762" i="2"/>
  <c r="G1369" i="2"/>
  <c r="G10617" i="2"/>
  <c r="G4806" i="2"/>
  <c r="G7302" i="2"/>
  <c r="G955" i="2"/>
  <c r="G17487" i="2"/>
  <c r="G19117" i="2"/>
  <c r="G18819" i="2"/>
  <c r="G11756" i="2"/>
  <c r="G15795" i="2"/>
  <c r="G1658" i="2"/>
  <c r="G12458" i="2"/>
  <c r="G1033" i="2"/>
  <c r="G16767" i="2"/>
  <c r="G16864" i="2"/>
  <c r="G3818" i="2"/>
  <c r="G4638" i="2"/>
  <c r="G8661" i="2"/>
  <c r="G3558" i="2"/>
  <c r="G2146" i="2"/>
  <c r="G17755" i="2"/>
  <c r="G4487" i="2"/>
  <c r="G13744" i="2"/>
  <c r="G5997" i="2"/>
  <c r="G6055" i="2"/>
  <c r="G5201" i="2"/>
  <c r="G2814" i="2"/>
  <c r="G5601" i="2"/>
  <c r="G759" i="2"/>
  <c r="G725" i="2"/>
  <c r="G3281" i="2"/>
  <c r="G6818" i="2"/>
  <c r="G19" i="2"/>
  <c r="G9208" i="2"/>
  <c r="G95" i="2"/>
  <c r="G12632" i="2"/>
  <c r="G11442" i="2"/>
  <c r="G1997" i="2"/>
  <c r="G19065" i="2"/>
  <c r="G4502" i="2"/>
  <c r="G12766" i="2"/>
  <c r="G1895" i="2"/>
  <c r="G13241" i="2"/>
  <c r="G1998" i="2"/>
  <c r="G12153" i="2"/>
  <c r="G2325" i="2"/>
  <c r="G6026" i="2"/>
  <c r="G11460" i="2"/>
  <c r="G6119" i="2"/>
  <c r="G10453" i="2"/>
  <c r="G8127" i="2"/>
  <c r="G3167" i="2"/>
  <c r="G894" i="2"/>
  <c r="G3144" i="2"/>
  <c r="G5950" i="2"/>
  <c r="G6788" i="2"/>
  <c r="G1500" i="2"/>
  <c r="G8783" i="2"/>
  <c r="G10989" i="2"/>
  <c r="G4002" i="2"/>
  <c r="G14818" i="2"/>
  <c r="G19182" i="2"/>
  <c r="G6389" i="2"/>
  <c r="G15771" i="2"/>
  <c r="G17014" i="2"/>
  <c r="G5441" i="2"/>
  <c r="G8546" i="2"/>
  <c r="G15782" i="2"/>
  <c r="G14641" i="2"/>
  <c r="G12648" i="2"/>
  <c r="G4747" i="2"/>
  <c r="G2546" i="2"/>
  <c r="G8938" i="2"/>
  <c r="G494" i="2"/>
  <c r="G6802" i="2"/>
  <c r="G7020" i="2"/>
  <c r="G1683" i="2"/>
  <c r="G2657" i="2"/>
  <c r="G17699" i="2"/>
  <c r="G19023" i="2"/>
  <c r="G5350" i="2"/>
  <c r="G12922" i="2"/>
  <c r="G4563" i="2"/>
  <c r="G17950" i="2"/>
  <c r="G3560" i="2"/>
  <c r="G7708" i="2"/>
  <c r="G11832" i="2"/>
  <c r="G12461" i="2"/>
  <c r="G6572" i="2"/>
  <c r="G11110" i="2"/>
  <c r="G16280" i="2"/>
  <c r="G6103" i="2"/>
  <c r="G8607" i="2"/>
  <c r="G9365" i="2"/>
  <c r="G9883" i="2"/>
  <c r="G14787" i="2"/>
  <c r="G2419" i="2"/>
  <c r="G6874" i="2"/>
  <c r="G7906" i="2"/>
  <c r="G4051" i="2"/>
  <c r="G3744" i="2"/>
  <c r="G2820" i="2"/>
  <c r="G5864" i="2"/>
  <c r="G17244" i="2"/>
  <c r="G4466" i="2"/>
  <c r="G17804" i="2"/>
  <c r="G11711" i="2"/>
  <c r="G10893" i="2"/>
  <c r="G19795" i="2"/>
  <c r="G1817" i="2"/>
  <c r="G8904" i="2"/>
  <c r="G2606" i="2"/>
  <c r="G1447" i="2"/>
  <c r="G7135" i="2"/>
  <c r="G17112" i="2"/>
  <c r="G839" i="2"/>
  <c r="G5622" i="2"/>
  <c r="G14005" i="2"/>
  <c r="G16572" i="2"/>
  <c r="G2850" i="2"/>
  <c r="G19242" i="2"/>
  <c r="G12202" i="2"/>
  <c r="G2108" i="2"/>
  <c r="G4201" i="2"/>
  <c r="G4400" i="2"/>
  <c r="G9745" i="2"/>
  <c r="G7886" i="2"/>
  <c r="G4119" i="2"/>
  <c r="G2351" i="2"/>
  <c r="G3569" i="2"/>
  <c r="G5566" i="2"/>
  <c r="G15926" i="2"/>
  <c r="G12416" i="2"/>
  <c r="G12250" i="2"/>
  <c r="G6895" i="2"/>
  <c r="G9508" i="2"/>
  <c r="G11555" i="2"/>
  <c r="G4834" i="2"/>
  <c r="G7414" i="2"/>
  <c r="G8033" i="2"/>
  <c r="G16578" i="2"/>
  <c r="G18096" i="2"/>
  <c r="G8352" i="2"/>
  <c r="G11810" i="2"/>
  <c r="G14985" i="2"/>
  <c r="G9617" i="2"/>
  <c r="G10841" i="2"/>
  <c r="G13932" i="2"/>
  <c r="G13257" i="2"/>
  <c r="G2003" i="2"/>
  <c r="G13845" i="2"/>
  <c r="G19120" i="2"/>
  <c r="G5062" i="2"/>
  <c r="G2544" i="2"/>
  <c r="G19343" i="2"/>
  <c r="G2639" i="2"/>
  <c r="G6021" i="2"/>
  <c r="G4037" i="2"/>
  <c r="G8465" i="2"/>
  <c r="G18759" i="2"/>
  <c r="G5996" i="2"/>
  <c r="G17786" i="2"/>
  <c r="G10369" i="2"/>
  <c r="G17882" i="2"/>
  <c r="G9004" i="2"/>
  <c r="G10381" i="2"/>
  <c r="G6459" i="2"/>
  <c r="G14348" i="2"/>
  <c r="G14472" i="2"/>
  <c r="G15280" i="2"/>
  <c r="G3781" i="2"/>
  <c r="G13791" i="2"/>
  <c r="G17156" i="2"/>
  <c r="G16316" i="2"/>
  <c r="G10560" i="2"/>
  <c r="G12368" i="2"/>
  <c r="G13887" i="2"/>
  <c r="G3189" i="2"/>
  <c r="G17412" i="2"/>
  <c r="G4938" i="2"/>
  <c r="G12707" i="2"/>
  <c r="G17162" i="2"/>
  <c r="G9147" i="2"/>
  <c r="G16111" i="2"/>
  <c r="G3628" i="2"/>
  <c r="G12880" i="2"/>
  <c r="G4907" i="2"/>
  <c r="G5519" i="2"/>
  <c r="G17035" i="2"/>
  <c r="G19027" i="2"/>
  <c r="G19041" i="2"/>
  <c r="G9006" i="2"/>
  <c r="G14815" i="2"/>
  <c r="G14912" i="2"/>
  <c r="G1518" i="2"/>
  <c r="G9881" i="2"/>
  <c r="G6159" i="2"/>
  <c r="G10470" i="2"/>
  <c r="G10949" i="2"/>
  <c r="G13533" i="2"/>
  <c r="G5502" i="2"/>
  <c r="G2228" i="2"/>
  <c r="G17205" i="2"/>
  <c r="G3147" i="2"/>
  <c r="G1161" i="2"/>
  <c r="G513" i="2"/>
  <c r="G17306" i="2"/>
  <c r="G12640" i="2"/>
  <c r="G8840" i="2"/>
  <c r="G6152" i="2"/>
  <c r="G5397" i="2"/>
  <c r="G17881" i="2"/>
  <c r="G5124" i="2"/>
  <c r="G19381" i="2"/>
  <c r="G14774" i="2"/>
  <c r="G13469" i="2"/>
  <c r="G6331" i="2"/>
  <c r="G6513" i="2"/>
  <c r="G13524" i="2"/>
  <c r="G18627" i="2"/>
  <c r="G17889" i="2"/>
  <c r="G2432" i="2"/>
  <c r="G3188" i="2"/>
  <c r="G14772" i="2"/>
  <c r="G6945" i="2"/>
  <c r="G2764" i="2"/>
  <c r="G13660" i="2"/>
  <c r="G7763" i="2"/>
  <c r="G18588" i="2"/>
  <c r="G17537" i="2"/>
  <c r="G12887" i="2"/>
  <c r="G3013" i="2"/>
  <c r="G16739" i="2"/>
  <c r="G14526" i="2"/>
  <c r="G19761" i="2"/>
  <c r="G8371" i="2"/>
  <c r="G899" i="2"/>
  <c r="G15717" i="2"/>
  <c r="G15648" i="2"/>
  <c r="G3587" i="2"/>
  <c r="G14239" i="2"/>
  <c r="G12754" i="2"/>
  <c r="G18755" i="2"/>
  <c r="G5054" i="2"/>
  <c r="G3945" i="2"/>
  <c r="G415" i="2"/>
  <c r="G12625" i="2"/>
  <c r="G12326" i="2"/>
  <c r="G12544" i="2"/>
  <c r="G13433" i="2"/>
  <c r="G2028" i="2"/>
  <c r="G11525" i="2"/>
  <c r="G7265" i="2"/>
  <c r="G6714" i="2"/>
  <c r="G3631" i="2"/>
  <c r="G8874" i="2"/>
  <c r="G4488" i="2"/>
  <c r="G2265" i="2"/>
  <c r="G6671" i="2"/>
  <c r="G9078" i="2"/>
  <c r="G2082" i="2"/>
  <c r="G3344" i="2"/>
  <c r="G6363" i="2"/>
  <c r="G10258" i="2"/>
  <c r="G13665" i="2"/>
  <c r="G7891" i="2"/>
  <c r="G13755" i="2"/>
  <c r="G19649" i="2"/>
  <c r="G11422" i="2"/>
  <c r="G6683" i="2"/>
  <c r="G7075" i="2"/>
  <c r="G8513" i="2"/>
  <c r="G3296" i="2"/>
  <c r="G11311" i="2"/>
  <c r="G5634" i="2"/>
  <c r="G15909" i="2"/>
  <c r="G17822" i="2"/>
  <c r="G8130" i="2"/>
  <c r="G16722" i="2"/>
  <c r="G13316" i="2"/>
  <c r="G17601" i="2"/>
  <c r="G8169" i="2"/>
  <c r="G1502" i="2"/>
  <c r="G14102" i="2"/>
  <c r="G11561" i="2"/>
  <c r="G11494" i="2"/>
  <c r="G13487" i="2"/>
  <c r="G16685" i="2"/>
  <c r="G5423" i="2"/>
  <c r="G9185" i="2"/>
  <c r="G3800" i="2"/>
  <c r="G18365" i="2"/>
  <c r="G11386" i="2"/>
  <c r="G17493" i="2"/>
  <c r="G15366" i="2"/>
  <c r="G18455" i="2"/>
  <c r="G12838" i="2"/>
  <c r="G4643" i="2"/>
  <c r="G15210" i="2"/>
  <c r="G5567" i="2"/>
  <c r="G4255" i="2"/>
  <c r="G4617" i="2"/>
  <c r="G16646" i="2"/>
  <c r="G3504" i="2"/>
  <c r="G14753" i="2"/>
  <c r="G15724" i="2"/>
  <c r="G15868" i="2"/>
  <c r="G1211" i="2"/>
  <c r="G14603" i="2"/>
  <c r="G6927" i="2"/>
  <c r="G3798" i="2"/>
  <c r="G7145" i="2"/>
  <c r="G7716" i="2"/>
  <c r="G3582" i="2"/>
  <c r="G240" i="2"/>
  <c r="G15935" i="2"/>
  <c r="G6725" i="2"/>
  <c r="G2469" i="2"/>
  <c r="G11089" i="2"/>
  <c r="G17502" i="2"/>
  <c r="G8419" i="2"/>
  <c r="G4379" i="2"/>
  <c r="G8048" i="2"/>
  <c r="G8566" i="2"/>
  <c r="G19282" i="2"/>
  <c r="G18670" i="2"/>
  <c r="G14575" i="2"/>
  <c r="G5607" i="2"/>
  <c r="G2066" i="2"/>
  <c r="G4007" i="2"/>
  <c r="G8660" i="2"/>
  <c r="G9470" i="2"/>
  <c r="G8099" i="2"/>
  <c r="G2719" i="2"/>
  <c r="G14901" i="2"/>
  <c r="G18000" i="2"/>
  <c r="G9088" i="2"/>
  <c r="G9556" i="2"/>
  <c r="G9329" i="2"/>
  <c r="G15766" i="2"/>
  <c r="G12894" i="2"/>
  <c r="G632" i="2"/>
  <c r="G6717" i="2"/>
  <c r="G16373" i="2"/>
  <c r="G18342" i="2"/>
  <c r="G8151" i="2"/>
  <c r="G4553" i="2"/>
  <c r="G2957" i="2"/>
  <c r="G12794" i="2"/>
  <c r="G5576" i="2"/>
  <c r="G4345" i="2"/>
  <c r="G15956" i="2"/>
  <c r="G2691" i="2"/>
  <c r="G13505" i="2"/>
  <c r="G4715" i="2"/>
  <c r="G11026" i="2"/>
  <c r="G18425" i="2"/>
  <c r="G5511" i="2"/>
  <c r="G11196" i="2"/>
  <c r="G11943" i="2"/>
  <c r="G6723" i="2"/>
  <c r="G16630" i="2"/>
  <c r="G13999" i="2"/>
  <c r="G18202" i="2"/>
  <c r="G14067" i="2"/>
  <c r="G5643" i="2"/>
  <c r="G10490" i="2"/>
  <c r="G7854" i="2"/>
  <c r="G11310" i="2"/>
  <c r="G2034" i="2"/>
  <c r="G10309" i="2"/>
  <c r="G6801" i="2"/>
  <c r="G7802" i="2"/>
  <c r="G9516" i="2"/>
  <c r="G5225" i="2"/>
  <c r="G17866" i="2"/>
  <c r="G10919" i="2"/>
  <c r="G2194" i="2"/>
  <c r="G6658" i="2"/>
  <c r="G3090" i="2"/>
  <c r="G10293" i="2"/>
  <c r="G10654" i="2"/>
  <c r="G15823" i="2"/>
  <c r="G4518" i="2"/>
  <c r="G14714" i="2"/>
  <c r="G16244" i="2"/>
  <c r="G2410" i="2"/>
  <c r="G799" i="2"/>
  <c r="G6680" i="2"/>
  <c r="G655" i="2"/>
  <c r="G3045" i="2"/>
  <c r="G857" i="2"/>
  <c r="G8819" i="2"/>
  <c r="G12830" i="2"/>
  <c r="G15691" i="2"/>
  <c r="G17439" i="2"/>
  <c r="G5516" i="2"/>
  <c r="G14069" i="2"/>
  <c r="G15989" i="2"/>
  <c r="G7151" i="2"/>
  <c r="G17480" i="2"/>
  <c r="G5610" i="2"/>
  <c r="G12649" i="2"/>
  <c r="G13315" i="2"/>
  <c r="G12005" i="2"/>
  <c r="G1181" i="2"/>
  <c r="G15570" i="2"/>
  <c r="G6703" i="2"/>
  <c r="G2844" i="2"/>
  <c r="G18542" i="2"/>
  <c r="G11815" i="2"/>
  <c r="G2384" i="2"/>
  <c r="G2366" i="2"/>
  <c r="G1182" i="2"/>
  <c r="G8787" i="2"/>
  <c r="G5069" i="2"/>
  <c r="G889" i="2"/>
  <c r="G12329" i="2"/>
  <c r="G7838" i="2"/>
  <c r="G12557" i="2"/>
  <c r="G14994" i="2"/>
  <c r="G16668" i="2"/>
  <c r="G9361" i="2"/>
  <c r="G9362" i="2"/>
  <c r="G5578" i="2"/>
  <c r="G3263" i="2"/>
  <c r="G15639" i="2"/>
  <c r="G609" i="2"/>
  <c r="G19099" i="2"/>
  <c r="G6682" i="2"/>
  <c r="G965" i="2"/>
  <c r="G5773" i="2"/>
  <c r="G19578" i="2"/>
  <c r="G15763" i="2"/>
  <c r="G15945" i="2"/>
  <c r="G4167" i="2"/>
  <c r="G7023" i="2"/>
  <c r="G8768" i="2"/>
  <c r="G18633" i="2"/>
  <c r="G12595" i="2"/>
  <c r="G11363" i="2"/>
  <c r="G6789" i="2"/>
  <c r="G7385" i="2"/>
  <c r="G311" i="2"/>
  <c r="G1326" i="2"/>
  <c r="G1858" i="2"/>
  <c r="G12951" i="2"/>
  <c r="G1399" i="2"/>
  <c r="G17674" i="2"/>
  <c r="G7759" i="2"/>
  <c r="G17730" i="2"/>
  <c r="G7718" i="2"/>
  <c r="G1121" i="2"/>
  <c r="G4231" i="2"/>
  <c r="G18772" i="2"/>
  <c r="G3788" i="2"/>
  <c r="G18" i="2"/>
  <c r="G8035" i="2"/>
  <c r="G7922" i="2"/>
  <c r="G11250" i="2"/>
  <c r="G15464" i="2"/>
  <c r="G16785" i="2"/>
  <c r="G4751" i="2"/>
  <c r="G5745" i="2"/>
  <c r="G3750" i="2"/>
  <c r="G2766" i="2"/>
  <c r="G2116" i="2"/>
  <c r="G9865" i="2"/>
  <c r="G9246" i="2"/>
  <c r="G8997" i="2"/>
  <c r="G3575" i="2"/>
  <c r="G11921" i="2"/>
  <c r="G2669" i="2"/>
  <c r="G1841" i="2"/>
  <c r="G4996" i="2"/>
  <c r="G7633" i="2"/>
  <c r="G8921" i="2"/>
  <c r="G2592" i="2"/>
  <c r="G4744" i="2"/>
  <c r="G4059" i="2"/>
  <c r="G17332" i="2"/>
  <c r="G14871" i="2"/>
  <c r="G19045" i="2"/>
  <c r="G17082" i="2"/>
  <c r="G2210" i="2"/>
  <c r="G13739" i="2"/>
  <c r="G11601" i="2"/>
  <c r="G16066" i="2"/>
  <c r="G4794" i="2"/>
  <c r="G2560" i="2"/>
  <c r="G3247" i="2"/>
  <c r="G2058" i="2"/>
  <c r="G11021" i="2"/>
  <c r="G4564" i="2"/>
  <c r="G10331" i="2"/>
  <c r="G14029" i="2"/>
  <c r="G11410" i="2"/>
  <c r="G9800" i="2"/>
  <c r="G11219" i="2"/>
  <c r="G7103" i="2"/>
  <c r="G215" i="2"/>
  <c r="G1125" i="2"/>
  <c r="G19841" i="2"/>
  <c r="G12587" i="2"/>
  <c r="G2861" i="2"/>
  <c r="G9507" i="2"/>
  <c r="G7309" i="2"/>
  <c r="G11175" i="2"/>
  <c r="G10248" i="2"/>
  <c r="G7547" i="2"/>
  <c r="G14923" i="2"/>
  <c r="G12968" i="2"/>
  <c r="G15972" i="2"/>
  <c r="G505" i="2"/>
  <c r="G13145" i="2"/>
  <c r="G5507" i="2"/>
  <c r="G8752" i="2"/>
  <c r="G8143" i="2"/>
  <c r="G5736" i="2"/>
  <c r="G11933" i="2"/>
  <c r="G9536" i="2"/>
  <c r="G19449" i="2"/>
  <c r="G296" i="2"/>
  <c r="G11353" i="2"/>
  <c r="G18944" i="2"/>
  <c r="G12620" i="2"/>
  <c r="G11909" i="2"/>
  <c r="G6031" i="2"/>
  <c r="G1163" i="2"/>
  <c r="G5560" i="2"/>
  <c r="G2387" i="2"/>
  <c r="G19638" i="2"/>
  <c r="G11713" i="2"/>
  <c r="G15086" i="2"/>
  <c r="G6750" i="2"/>
  <c r="G12113" i="2"/>
  <c r="G19225" i="2"/>
  <c r="G13804" i="2"/>
  <c r="G17745" i="2"/>
  <c r="G16382" i="2"/>
  <c r="G5232" i="2"/>
  <c r="G7336" i="2"/>
  <c r="G3022" i="2"/>
  <c r="G531" i="2"/>
  <c r="G7965" i="2"/>
  <c r="G15316" i="2"/>
  <c r="G8606" i="2"/>
  <c r="G12360" i="2"/>
  <c r="G2381" i="2"/>
  <c r="G5472" i="2"/>
  <c r="G16074" i="2"/>
  <c r="G902" i="2"/>
  <c r="G11390" i="2"/>
  <c r="G4121" i="2"/>
  <c r="G9154" i="2"/>
  <c r="G8543" i="2"/>
  <c r="G8980" i="2"/>
  <c r="G1159" i="2"/>
  <c r="G19026" i="2"/>
  <c r="G7352" i="2"/>
  <c r="G9747" i="2"/>
  <c r="G5712" i="2"/>
  <c r="G11017" i="2"/>
  <c r="G1745" i="2"/>
  <c r="G3674" i="2"/>
  <c r="G18266" i="2"/>
  <c r="G1706" i="2"/>
  <c r="G18940" i="2"/>
  <c r="G4628" i="2"/>
  <c r="G15923" i="2"/>
  <c r="G9751" i="2"/>
  <c r="G19480" i="2"/>
  <c r="G1131" i="2"/>
  <c r="G10977" i="2"/>
  <c r="G10802" i="2"/>
  <c r="G18218" i="2"/>
  <c r="G13209" i="2"/>
  <c r="G19658" i="2"/>
  <c r="G3729" i="2"/>
  <c r="G5684" i="2"/>
  <c r="G12634" i="2"/>
  <c r="G465" i="2"/>
  <c r="G7234" i="2"/>
  <c r="G18931" i="2"/>
  <c r="G2607" i="2"/>
  <c r="G6108" i="2"/>
  <c r="G17563" i="2"/>
  <c r="G486" i="2"/>
  <c r="G3350" i="2"/>
  <c r="G8836" i="2"/>
  <c r="G18683" i="2"/>
  <c r="G18094" i="2"/>
  <c r="G7339" i="2"/>
  <c r="G14193" i="2"/>
  <c r="G4512" i="2"/>
  <c r="G12828" i="2"/>
  <c r="G6102" i="2"/>
  <c r="G15220" i="2"/>
  <c r="G4511" i="2"/>
  <c r="G1165" i="2"/>
  <c r="G6395" i="2"/>
  <c r="G18512" i="2"/>
  <c r="G11483" i="2"/>
  <c r="G15016" i="2"/>
  <c r="G7382" i="2"/>
  <c r="G7991" i="2"/>
  <c r="G1135" i="2"/>
  <c r="G2256" i="2"/>
  <c r="G3893" i="2"/>
  <c r="G276" i="2"/>
  <c r="G7684" i="2"/>
  <c r="G5024" i="2"/>
  <c r="G9016" i="2"/>
  <c r="G12406" i="2"/>
  <c r="G16184" i="2"/>
  <c r="G2517" i="2"/>
  <c r="G3568" i="2"/>
  <c r="G15323" i="2"/>
  <c r="G7888" i="2"/>
  <c r="G18580" i="2"/>
  <c r="G455" i="2"/>
  <c r="G317" i="2"/>
  <c r="G18219" i="2"/>
  <c r="G18064" i="2"/>
  <c r="G10701" i="2"/>
  <c r="G2655" i="2"/>
  <c r="G7111" i="2"/>
  <c r="G13010" i="2"/>
  <c r="G155" i="2"/>
  <c r="G1941" i="2"/>
  <c r="G7811" i="2"/>
  <c r="G2958" i="2"/>
  <c r="G15338" i="2"/>
  <c r="G15104" i="2"/>
  <c r="G8531" i="2"/>
  <c r="G15834" i="2"/>
  <c r="G4816" i="2"/>
  <c r="G5553" i="2"/>
  <c r="G1657" i="2"/>
  <c r="G7420" i="2"/>
  <c r="G3960" i="2"/>
  <c r="G7274" i="2"/>
  <c r="G16257" i="2"/>
  <c r="G8470" i="2"/>
  <c r="G19877" i="2"/>
  <c r="G11916" i="2"/>
  <c r="G8082" i="2"/>
  <c r="G7118" i="2"/>
  <c r="G13417" i="2"/>
  <c r="G1308" i="2"/>
  <c r="G19241" i="2"/>
  <c r="G1924" i="2"/>
  <c r="G9392" i="2"/>
  <c r="G15877" i="2"/>
  <c r="G2033" i="2"/>
  <c r="G16532" i="2"/>
  <c r="G15177" i="2"/>
  <c r="G797" i="2"/>
  <c r="G18938" i="2"/>
  <c r="G11761" i="2"/>
  <c r="G1051" i="2"/>
  <c r="G1103" i="2"/>
  <c r="G19980" i="2"/>
  <c r="G4525" i="2"/>
  <c r="G16424" i="2"/>
  <c r="G6016" i="2"/>
  <c r="G16391" i="2"/>
  <c r="G16922" i="2"/>
  <c r="G17729" i="2"/>
  <c r="G8260" i="2"/>
  <c r="G18208" i="2"/>
  <c r="G2597" i="2"/>
  <c r="G12854" i="2"/>
  <c r="G13456" i="2"/>
  <c r="G843" i="2"/>
  <c r="G10215" i="2"/>
  <c r="G18902" i="2"/>
  <c r="G17271" i="2"/>
  <c r="G19651" i="2"/>
  <c r="G8805" i="2"/>
  <c r="G6992" i="2"/>
  <c r="G664" i="2"/>
  <c r="G13213" i="2"/>
  <c r="G19083" i="2"/>
  <c r="G12628" i="2"/>
  <c r="G19770" i="2"/>
  <c r="G12860" i="2"/>
  <c r="G3277" i="2"/>
  <c r="G3627" i="2"/>
  <c r="G14426" i="2"/>
  <c r="G3856" i="2"/>
  <c r="G15003" i="2"/>
  <c r="G2773" i="2"/>
  <c r="G18211" i="2"/>
  <c r="G14183" i="2"/>
  <c r="G1728" i="2"/>
  <c r="G6124" i="2"/>
  <c r="G13655" i="2"/>
  <c r="G14459" i="2"/>
  <c r="G17725" i="2"/>
  <c r="G668" i="2"/>
  <c r="G120" i="2"/>
  <c r="G15642" i="2"/>
  <c r="G2998" i="2"/>
  <c r="G12452" i="2"/>
  <c r="G6929" i="2"/>
  <c r="G13354" i="2"/>
  <c r="G6252" i="2"/>
  <c r="G15219" i="2"/>
  <c r="G1279" i="2"/>
  <c r="G3801" i="2"/>
  <c r="G18764" i="2"/>
  <c r="G19670" i="2"/>
  <c r="G3814" i="2"/>
  <c r="G3780" i="2"/>
  <c r="G4496" i="2"/>
  <c r="G16041" i="2"/>
  <c r="G8876" i="2"/>
  <c r="G19388" i="2"/>
  <c r="G9028" i="2"/>
  <c r="G13182" i="2"/>
  <c r="G2999" i="2"/>
  <c r="G11997" i="2"/>
  <c r="G8716" i="2"/>
  <c r="G6214" i="2"/>
  <c r="G17022" i="2"/>
  <c r="G920" i="2"/>
  <c r="G4254" i="2"/>
  <c r="G4391" i="2"/>
  <c r="G9330" i="2"/>
  <c r="G17368" i="2"/>
  <c r="G2744" i="2"/>
  <c r="G1484" i="2"/>
  <c r="G10326" i="2"/>
  <c r="G19540" i="2"/>
  <c r="G9956" i="2"/>
  <c r="G2571" i="2"/>
  <c r="G15314" i="2"/>
  <c r="G3107" i="2"/>
  <c r="G15475" i="2"/>
  <c r="G3502" i="2"/>
  <c r="G7553" i="2"/>
  <c r="G13242" i="2"/>
  <c r="G13259" i="2"/>
  <c r="G8967" i="2"/>
  <c r="G1476" i="2"/>
  <c r="G5671" i="2"/>
  <c r="G12633" i="2"/>
  <c r="G19018" i="2"/>
  <c r="G8075" i="2"/>
  <c r="G19590" i="2"/>
  <c r="G11456" i="2"/>
  <c r="G2732" i="2"/>
  <c r="G12761" i="2"/>
  <c r="G1395" i="2"/>
  <c r="G4814" i="2"/>
  <c r="G5135" i="2"/>
  <c r="G7636" i="2"/>
  <c r="G8811" i="2"/>
  <c r="G9496" i="2"/>
  <c r="G3556" i="2"/>
  <c r="G10063" i="2"/>
  <c r="G8500" i="2"/>
  <c r="G11132" i="2"/>
  <c r="G7001" i="2"/>
  <c r="G17147" i="2"/>
  <c r="G5304" i="2"/>
  <c r="G11378" i="2"/>
  <c r="G16859" i="2"/>
  <c r="G19471" i="2"/>
  <c r="G14336" i="2"/>
  <c r="G3106" i="2"/>
  <c r="G1400" i="2"/>
  <c r="G18102" i="2"/>
  <c r="G6747" i="2"/>
  <c r="G16117" i="2"/>
  <c r="G14709" i="2"/>
  <c r="G2493" i="2"/>
  <c r="G15180" i="2"/>
  <c r="G13610" i="2"/>
  <c r="G9833" i="2"/>
  <c r="G15563" i="2"/>
  <c r="G7671" i="2"/>
  <c r="G580" i="2"/>
  <c r="G12901" i="2"/>
  <c r="G13464" i="2"/>
  <c r="G10581" i="2"/>
  <c r="G8739" i="2"/>
  <c r="G9960" i="2"/>
  <c r="G1072" i="2"/>
  <c r="G2115" i="2"/>
  <c r="G7132" i="2"/>
  <c r="G16561" i="2"/>
  <c r="G8729" i="2"/>
  <c r="G3959" i="2"/>
  <c r="G8569" i="2"/>
  <c r="G2106" i="2"/>
  <c r="G4181" i="2"/>
  <c r="G10812" i="2"/>
  <c r="G10794" i="2"/>
  <c r="G3786" i="2"/>
  <c r="G11061" i="2"/>
  <c r="G7803" i="2"/>
  <c r="G11912" i="2"/>
  <c r="G2929" i="2"/>
  <c r="G2394" i="2"/>
  <c r="G16147" i="2"/>
  <c r="G7858" i="2"/>
  <c r="G9876" i="2"/>
  <c r="G9966" i="2"/>
  <c r="G11101" i="2"/>
  <c r="G5753" i="2"/>
  <c r="G2616" i="2"/>
  <c r="G13725" i="2"/>
  <c r="G7159" i="2"/>
  <c r="G12667" i="2"/>
  <c r="G16573" i="2"/>
  <c r="G207" i="2"/>
  <c r="G8462" i="2"/>
  <c r="G19810" i="2"/>
  <c r="G17229" i="2"/>
  <c r="G17849" i="2"/>
  <c r="G14462" i="2"/>
  <c r="G11512" i="2"/>
  <c r="G13700" i="2"/>
  <c r="G16429" i="2"/>
  <c r="G14251" i="2"/>
  <c r="G2896" i="2"/>
  <c r="G4173" i="2"/>
  <c r="G11426" i="2"/>
  <c r="G2221" i="2"/>
  <c r="G16006" i="2"/>
  <c r="G3971" i="2"/>
  <c r="G19201" i="2"/>
  <c r="G3095" i="2"/>
  <c r="G277" i="2"/>
  <c r="G3907" i="2"/>
  <c r="G2980" i="2"/>
  <c r="G3717" i="2"/>
  <c r="G5427" i="2"/>
  <c r="G1102" i="2"/>
  <c r="G19114" i="2"/>
  <c r="G5238" i="2"/>
  <c r="G11984" i="2"/>
  <c r="G13201" i="2"/>
  <c r="G5356" i="2"/>
  <c r="G8200" i="2"/>
  <c r="G19501" i="2"/>
  <c r="G7152" i="2"/>
  <c r="G13078" i="2"/>
  <c r="G8357" i="2"/>
  <c r="G18344" i="2"/>
  <c r="G8616" i="2"/>
  <c r="G7997" i="2"/>
  <c r="G12574" i="2"/>
  <c r="G9885" i="2"/>
  <c r="G17312" i="2"/>
  <c r="G1019" i="2"/>
  <c r="G2730" i="2"/>
  <c r="G10413" i="2"/>
  <c r="G18804" i="2"/>
  <c r="G1199" i="2"/>
  <c r="G5164" i="2"/>
  <c r="G13964" i="2"/>
  <c r="G10103" i="2"/>
  <c r="G12068" i="2"/>
  <c r="G3128" i="2"/>
  <c r="G10537" i="2"/>
  <c r="G15244" i="2"/>
  <c r="G9611" i="2"/>
  <c r="G15755" i="2"/>
  <c r="G16275" i="2"/>
  <c r="G8275" i="2"/>
  <c r="G11607" i="2"/>
  <c r="G19256" i="2"/>
  <c r="G16435" i="2"/>
  <c r="G17528" i="2"/>
  <c r="G13677" i="2"/>
  <c r="G3507" i="2"/>
  <c r="G10062" i="2"/>
  <c r="G2627" i="2"/>
  <c r="G9232" i="2"/>
  <c r="G3215" i="2"/>
  <c r="G8890" i="2"/>
  <c r="G5706" i="2"/>
  <c r="G19415" i="2"/>
  <c r="G8797" i="2"/>
  <c r="G19758" i="2"/>
  <c r="G8438" i="2"/>
  <c r="G1401" i="2"/>
  <c r="G17068" i="2"/>
  <c r="G13612" i="2"/>
  <c r="G1189" i="2"/>
  <c r="G15712" i="2"/>
  <c r="G16506" i="2"/>
  <c r="G2170" i="2"/>
  <c r="G19779" i="2"/>
  <c r="G8207" i="2"/>
  <c r="G1613" i="2"/>
  <c r="G18963" i="2"/>
  <c r="G17469" i="2"/>
  <c r="G2938" i="2"/>
  <c r="G15106" i="2"/>
  <c r="G15506" i="2"/>
  <c r="G18134" i="2"/>
  <c r="G8360" i="2"/>
  <c r="G968" i="2"/>
  <c r="G8243" i="2"/>
  <c r="G5959" i="2"/>
  <c r="G12797" i="2"/>
  <c r="G15667" i="2"/>
  <c r="G3795" i="2"/>
  <c r="G6404" i="2"/>
  <c r="G14730" i="2"/>
  <c r="G17648" i="2"/>
  <c r="G15311" i="2"/>
  <c r="G3453" i="2"/>
  <c r="G17355" i="2"/>
  <c r="G1327" i="2"/>
  <c r="G7974" i="2"/>
  <c r="G16610" i="2"/>
  <c r="G5906" i="2"/>
  <c r="G15397" i="2"/>
  <c r="G8570" i="2"/>
  <c r="G435" i="2"/>
  <c r="G3917" i="2"/>
  <c r="G924" i="2"/>
  <c r="G6303" i="2"/>
  <c r="G17011" i="2"/>
  <c r="G4489" i="2"/>
  <c r="G7806" i="2"/>
  <c r="G15816" i="2"/>
  <c r="G18696" i="2"/>
  <c r="G1009" i="2"/>
  <c r="G3360" i="2"/>
  <c r="G121" i="2"/>
  <c r="G12438" i="2"/>
  <c r="G5156" i="2"/>
  <c r="G13653" i="2"/>
  <c r="G16967" i="2"/>
  <c r="G14302" i="2"/>
  <c r="G1678" i="2"/>
  <c r="G1393" i="2"/>
  <c r="G19082" i="2"/>
  <c r="G4272" i="2"/>
  <c r="G18918" i="2"/>
  <c r="G10767" i="2"/>
  <c r="G4332" i="2"/>
  <c r="G19402" i="2"/>
  <c r="G17356" i="2"/>
  <c r="G5766" i="2"/>
  <c r="G4194" i="2"/>
  <c r="G624" i="2"/>
  <c r="G19593" i="2"/>
  <c r="G19240" i="2"/>
  <c r="G19719" i="2"/>
  <c r="G2482" i="2"/>
  <c r="G17625" i="2"/>
  <c r="G9469" i="2"/>
  <c r="G8835" i="2"/>
  <c r="G3646" i="2"/>
  <c r="G12665" i="2"/>
  <c r="G7119" i="2"/>
  <c r="G13748" i="2"/>
  <c r="G10809" i="2"/>
  <c r="G18896" i="2"/>
  <c r="G4914" i="2"/>
  <c r="G13142" i="2"/>
  <c r="G2422" i="2"/>
  <c r="G15552" i="2"/>
  <c r="G2572" i="2"/>
  <c r="G9380" i="2"/>
  <c r="G83" i="2"/>
  <c r="G794" i="2"/>
  <c r="G13834" i="2"/>
  <c r="G9213" i="2"/>
  <c r="G15843" i="2"/>
  <c r="G520" i="2"/>
  <c r="G7174" i="2"/>
  <c r="G15651" i="2"/>
  <c r="G15918" i="2"/>
  <c r="G6199" i="2"/>
  <c r="G16514" i="2"/>
  <c r="G11208" i="2"/>
  <c r="G13706" i="2"/>
  <c r="G1380" i="2"/>
  <c r="G1797" i="2"/>
  <c r="G18204" i="2"/>
  <c r="G7540" i="2"/>
  <c r="G13555" i="2"/>
  <c r="G11606" i="2"/>
  <c r="G18825" i="2"/>
  <c r="G985" i="2"/>
  <c r="G16912" i="2"/>
  <c r="G9115" i="2"/>
  <c r="G1556" i="2"/>
  <c r="G17663" i="2"/>
  <c r="G10178" i="2"/>
  <c r="G8122" i="2"/>
  <c r="G18212" i="2"/>
  <c r="G2940" i="2"/>
  <c r="G8679" i="2"/>
  <c r="G5767" i="2"/>
  <c r="G14116" i="2"/>
  <c r="G15022" i="2"/>
  <c r="G16789" i="2"/>
  <c r="G11480" i="2"/>
  <c r="G12387" i="2"/>
  <c r="G8455" i="2"/>
  <c r="G4653" i="2"/>
  <c r="G12192" i="2"/>
  <c r="G14576" i="2"/>
  <c r="G13576" i="2"/>
  <c r="G9691" i="2"/>
  <c r="G6259" i="2"/>
  <c r="G6420" i="2"/>
  <c r="G16386" i="2"/>
  <c r="G2826" i="2"/>
  <c r="G3536" i="2"/>
  <c r="G14218" i="2"/>
  <c r="G1071" i="2"/>
  <c r="G10028" i="2"/>
  <c r="G18107" i="2"/>
  <c r="G18646" i="2"/>
  <c r="G7801" i="2"/>
  <c r="G1955" i="2"/>
  <c r="G6326" i="2"/>
  <c r="G16477" i="2"/>
  <c r="G19569" i="2"/>
  <c r="G18986" i="2"/>
  <c r="G15339" i="2"/>
  <c r="G1879" i="2"/>
  <c r="G17546" i="2"/>
  <c r="G9429" i="2"/>
  <c r="G17820" i="2"/>
  <c r="G17714" i="2"/>
  <c r="G2073" i="2"/>
  <c r="G4315" i="2"/>
  <c r="G17456" i="2"/>
  <c r="G16542" i="2"/>
  <c r="G7236" i="2"/>
  <c r="G11677" i="2"/>
  <c r="G14355" i="2"/>
  <c r="G577" i="2"/>
  <c r="G12718" i="2"/>
  <c r="G14739" i="2"/>
  <c r="G3896" i="2"/>
  <c r="G9306" i="2"/>
  <c r="G7266" i="2"/>
  <c r="G5524" i="2"/>
  <c r="G2632" i="2"/>
  <c r="G14546" i="2"/>
  <c r="G6803" i="2"/>
  <c r="G712" i="2"/>
  <c r="G17764" i="2"/>
  <c r="G10813" i="2"/>
  <c r="G3797" i="2"/>
  <c r="G2838" i="2"/>
  <c r="G14066" i="2"/>
  <c r="G16095" i="2"/>
  <c r="G251" i="2"/>
  <c r="G4796" i="2"/>
  <c r="G3287" i="2"/>
  <c r="G15657" i="2"/>
  <c r="G15358" i="2"/>
  <c r="G8894" i="2"/>
  <c r="G3673" i="2"/>
  <c r="G3121" i="2"/>
  <c r="G18188" i="2"/>
  <c r="G19487" i="2"/>
  <c r="G458" i="2"/>
  <c r="G18636" i="2"/>
  <c r="G7950" i="2"/>
  <c r="G11814" i="2"/>
  <c r="G18077" i="2"/>
  <c r="G10487" i="2"/>
  <c r="G19185" i="2"/>
  <c r="G16537" i="2"/>
  <c r="G4257" i="2"/>
  <c r="G99" i="2"/>
  <c r="G17608" i="2"/>
  <c r="G9535" i="2"/>
  <c r="G17736" i="2"/>
  <c r="G9948" i="2"/>
  <c r="G2391" i="2"/>
  <c r="G6737" i="2"/>
  <c r="G17339" i="2"/>
  <c r="G1203" i="2"/>
  <c r="G2513" i="2"/>
  <c r="G8869" i="2"/>
  <c r="G17092" i="2"/>
  <c r="G5559" i="2"/>
  <c r="G11602" i="2"/>
  <c r="G6467" i="2"/>
  <c r="G6519" i="2"/>
  <c r="G5404" i="2"/>
  <c r="G2285" i="2"/>
  <c r="G11129" i="2"/>
  <c r="G2668" i="2"/>
  <c r="G6167" i="2"/>
  <c r="G9457" i="2"/>
  <c r="G7993" i="2"/>
  <c r="G6065" i="2"/>
  <c r="G16042" i="2"/>
  <c r="G19370" i="2"/>
  <c r="G7278" i="2"/>
  <c r="G14736" i="2"/>
  <c r="G1877" i="2"/>
  <c r="G12449" i="2"/>
  <c r="G2927" i="2"/>
  <c r="G11504" i="2"/>
  <c r="G5125" i="2"/>
  <c r="G1387" i="2"/>
  <c r="G15335" i="2"/>
  <c r="G17110" i="2"/>
  <c r="G15346" i="2"/>
  <c r="G15141" i="2"/>
  <c r="G7794" i="2"/>
  <c r="G6160" i="2"/>
  <c r="G5838" i="2"/>
  <c r="G5454" i="2"/>
  <c r="G14820" i="2"/>
  <c r="G8471" i="2"/>
  <c r="G2623" i="2"/>
  <c r="G6739" i="2"/>
  <c r="G16362" i="2"/>
  <c r="G1686" i="2"/>
  <c r="G13979" i="2"/>
  <c r="G12347" i="2"/>
  <c r="G5462" i="2"/>
  <c r="G8314" i="2"/>
  <c r="G10177" i="2"/>
  <c r="G15684" i="2"/>
  <c r="G8032" i="2"/>
  <c r="G18091" i="2"/>
  <c r="G11144" i="2"/>
  <c r="G17151" i="2"/>
  <c r="G19292" i="2"/>
  <c r="G2214" i="2"/>
  <c r="G16428" i="2"/>
  <c r="G8329" i="2"/>
  <c r="G1999" i="2"/>
  <c r="G845" i="2"/>
  <c r="G13003" i="2"/>
  <c r="G1527" i="2"/>
  <c r="G13346" i="2"/>
  <c r="G18781" i="2"/>
  <c r="G17299" i="2"/>
  <c r="G8525" i="2"/>
  <c r="G19217" i="2"/>
  <c r="G18904" i="2"/>
  <c r="G19943" i="2"/>
  <c r="G19426" i="2"/>
  <c r="G12085" i="2"/>
  <c r="G14979" i="2"/>
  <c r="G18105" i="2"/>
  <c r="G7699" i="2"/>
  <c r="G101" i="2"/>
  <c r="G9664" i="2"/>
  <c r="G19585" i="2"/>
  <c r="G7372" i="2"/>
  <c r="G1847" i="2"/>
  <c r="G14965" i="2"/>
  <c r="G17879" i="2"/>
  <c r="G18353" i="2"/>
  <c r="G17863" i="2"/>
  <c r="G19756" i="2"/>
  <c r="G15998" i="2"/>
  <c r="G14213" i="2"/>
  <c r="G18108" i="2"/>
  <c r="G15183" i="2"/>
  <c r="G19627" i="2"/>
  <c r="G11469" i="2"/>
  <c r="G2231" i="2"/>
  <c r="G12353" i="2"/>
  <c r="G15862" i="2"/>
  <c r="G9983" i="2"/>
  <c r="G16781" i="2"/>
  <c r="G9786" i="2"/>
  <c r="G12932" i="2"/>
  <c r="G11069" i="2"/>
  <c r="G2324" i="2"/>
  <c r="G8349" i="2"/>
  <c r="G5664" i="2"/>
  <c r="G18984" i="2"/>
  <c r="G709" i="2"/>
  <c r="G7096" i="2"/>
  <c r="G12571" i="2"/>
  <c r="G16120" i="2"/>
  <c r="G1227" i="2"/>
  <c r="G17303" i="2"/>
  <c r="G16926" i="2"/>
  <c r="G10874" i="2"/>
  <c r="G6219" i="2"/>
  <c r="G1342" i="2"/>
  <c r="G13134" i="2"/>
  <c r="G15638" i="2"/>
  <c r="G13387" i="2"/>
  <c r="G6916" i="2"/>
  <c r="G6093" i="2"/>
  <c r="G6972" i="2"/>
  <c r="G18207" i="2"/>
  <c r="G14219" i="2"/>
  <c r="G12882" i="2"/>
  <c r="G12160" i="2"/>
  <c r="G16653" i="2"/>
  <c r="G11992" i="2"/>
  <c r="G7246" i="2"/>
  <c r="G5758" i="2"/>
  <c r="G6504" i="2"/>
  <c r="G15525" i="2"/>
  <c r="G17331" i="2"/>
  <c r="G7482" i="2"/>
  <c r="G14895" i="2"/>
  <c r="G2237" i="2"/>
  <c r="G4461" i="2"/>
  <c r="G10778" i="2"/>
  <c r="G16702" i="2"/>
  <c r="G6441" i="2"/>
  <c r="G3993" i="2"/>
  <c r="G17135" i="2"/>
  <c r="G18061" i="2"/>
  <c r="G14959" i="2"/>
  <c r="G925" i="2"/>
  <c r="G17701" i="2"/>
  <c r="G16724" i="2"/>
  <c r="G7561" i="2"/>
  <c r="G2805" i="2"/>
  <c r="G11027" i="2"/>
  <c r="G7745" i="2"/>
  <c r="G16001" i="2"/>
  <c r="G7271" i="2"/>
  <c r="G13061" i="2"/>
  <c r="G12256" i="2"/>
  <c r="G18895" i="2"/>
  <c r="G12604" i="2"/>
  <c r="G2005" i="2"/>
  <c r="G1630" i="2"/>
  <c r="G1854" i="2"/>
  <c r="G18880" i="2"/>
  <c r="G3437" i="2"/>
  <c r="G10671" i="2"/>
  <c r="G7399" i="2"/>
  <c r="G2078" i="2"/>
  <c r="G9709" i="2"/>
  <c r="G12455" i="2"/>
  <c r="G6006" i="2"/>
  <c r="G944" i="2"/>
  <c r="G14055" i="2"/>
  <c r="G8865" i="2"/>
  <c r="G3721" i="2"/>
  <c r="G3681" i="2"/>
  <c r="G7656" i="2"/>
  <c r="G18521" i="2"/>
  <c r="G408" i="2"/>
  <c r="G15917" i="2"/>
  <c r="G3389" i="2"/>
  <c r="G16907" i="2"/>
  <c r="G15960" i="2"/>
  <c r="G18205" i="2"/>
  <c r="G4713" i="2"/>
  <c r="G379" i="2"/>
  <c r="G15799" i="2"/>
  <c r="G9139" i="2"/>
  <c r="G4147" i="2"/>
  <c r="G19189" i="2"/>
  <c r="G11771" i="2"/>
  <c r="G18584" i="2"/>
  <c r="G10722" i="2"/>
  <c r="G17885" i="2"/>
  <c r="G5596" i="2"/>
  <c r="G11777" i="2"/>
  <c r="G15948" i="2"/>
  <c r="G18555" i="2"/>
  <c r="G6358" i="2"/>
  <c r="G18629" i="2"/>
  <c r="G343" i="2"/>
  <c r="G9573" i="2"/>
  <c r="G17677" i="2"/>
  <c r="G2021" i="2"/>
  <c r="G16906" i="2"/>
  <c r="G5564" i="2"/>
  <c r="G13520" i="2"/>
  <c r="G7344" i="2"/>
  <c r="G3475" i="2"/>
  <c r="G8520" i="2"/>
  <c r="G5049" i="2"/>
  <c r="G12919" i="2"/>
  <c r="G8576" i="2"/>
  <c r="G11465" i="2"/>
  <c r="G9714" i="2"/>
  <c r="G4276" i="2"/>
  <c r="G12364" i="2"/>
  <c r="G323" i="2"/>
  <c r="G18087" i="2"/>
  <c r="G12453" i="2"/>
  <c r="G10336" i="2"/>
  <c r="G12631" i="2"/>
  <c r="G8705" i="2"/>
  <c r="G8006" i="2"/>
  <c r="G17441" i="2"/>
  <c r="G7270" i="2"/>
  <c r="G17777" i="2"/>
  <c r="G5208" i="2"/>
  <c r="G16343" i="2"/>
  <c r="G5296" i="2"/>
  <c r="G562" i="2"/>
  <c r="G17768" i="2"/>
  <c r="G7484" i="2"/>
  <c r="G3994" i="2"/>
  <c r="G9722" i="2"/>
  <c r="G19591" i="2"/>
  <c r="G8766" i="2"/>
  <c r="G6413" i="2"/>
  <c r="G11178" i="2"/>
  <c r="G4222" i="2"/>
  <c r="G17340" i="2"/>
  <c r="G4778" i="2"/>
  <c r="G19818" i="2"/>
  <c r="G17349" i="2"/>
  <c r="G172" i="2"/>
  <c r="G17898" i="2"/>
  <c r="G15303" i="2"/>
  <c r="G4224" i="2"/>
  <c r="G2931" i="2"/>
  <c r="G8905" i="2"/>
  <c r="G14237" i="2"/>
  <c r="G11559" i="2"/>
  <c r="G4290" i="2"/>
  <c r="G7755" i="2"/>
  <c r="G11543" i="2"/>
  <c r="G12215" i="2"/>
  <c r="G13445" i="2"/>
  <c r="G12174" i="2"/>
  <c r="G18490" i="2"/>
  <c r="G19701" i="2"/>
  <c r="G10683" i="2"/>
  <c r="G3584" i="2"/>
  <c r="G17693" i="2"/>
  <c r="G8145" i="2"/>
  <c r="G10631" i="2"/>
  <c r="G19021" i="2"/>
  <c r="G4373" i="2"/>
  <c r="G9495" i="2"/>
  <c r="G915" i="2"/>
  <c r="G12065" i="2"/>
  <c r="G7139" i="2"/>
  <c r="G1880" i="2"/>
  <c r="G13886" i="2"/>
  <c r="G1663" i="2"/>
  <c r="G11170" i="2"/>
  <c r="G16185" i="2"/>
  <c r="G4028" i="2"/>
  <c r="G1210" i="2"/>
  <c r="G18930" i="2"/>
  <c r="G9541" i="2"/>
  <c r="G9547" i="2"/>
  <c r="G19297" i="2"/>
  <c r="G18532" i="2"/>
  <c r="G1306" i="2"/>
  <c r="G19414" i="2"/>
  <c r="G4910" i="2"/>
  <c r="G19140" i="2"/>
  <c r="G9985" i="2"/>
  <c r="G1356" i="2"/>
  <c r="G3928" i="2"/>
  <c r="G997" i="2"/>
  <c r="G2501" i="2"/>
  <c r="G14607" i="2"/>
  <c r="G17002" i="2"/>
  <c r="G1224" i="2"/>
  <c r="G2569" i="2"/>
  <c r="G13281" i="2"/>
  <c r="G8362" i="2"/>
  <c r="G11368" i="2"/>
  <c r="G17334" i="2"/>
  <c r="G2825" i="2"/>
  <c r="G19479" i="2"/>
  <c r="G9234" i="2"/>
  <c r="G9182" i="2"/>
  <c r="G4584" i="2"/>
  <c r="G4671" i="2"/>
  <c r="G11180" i="2"/>
  <c r="G9916" i="2"/>
  <c r="G7651" i="2"/>
  <c r="G15617" i="2"/>
  <c r="G5999" i="2"/>
  <c r="G15269" i="2"/>
  <c r="G9803" i="2"/>
  <c r="G10435" i="2"/>
  <c r="G1607" i="2"/>
  <c r="G929" i="2"/>
  <c r="G7841" i="2"/>
  <c r="G2409" i="2"/>
  <c r="G7867" i="2"/>
  <c r="G16690" i="2"/>
  <c r="G8725" i="2"/>
  <c r="G7212" i="2"/>
  <c r="G12114" i="2"/>
  <c r="G10616" i="2"/>
  <c r="G6283" i="2"/>
  <c r="G17202" i="2"/>
  <c r="G8288" i="2"/>
  <c r="G13516" i="2"/>
  <c r="G2401" i="2"/>
  <c r="G4642" i="2"/>
  <c r="G16102" i="2"/>
  <c r="G6939" i="2"/>
  <c r="G16347" i="2"/>
  <c r="G14438" i="2"/>
  <c r="G4035" i="2"/>
  <c r="G8016" i="2"/>
  <c r="G14298" i="2"/>
  <c r="G2114" i="2"/>
  <c r="G4915" i="2"/>
  <c r="G4924" i="2"/>
  <c r="G1785" i="2"/>
  <c r="G14444" i="2"/>
  <c r="G14877" i="2"/>
  <c r="G17411" i="2"/>
  <c r="G4783" i="2"/>
  <c r="G13238" i="2"/>
  <c r="G17588" i="2"/>
  <c r="G5095" i="2"/>
  <c r="G9174" i="2"/>
  <c r="G12454" i="2"/>
  <c r="G15866" i="2"/>
  <c r="G19557" i="2"/>
  <c r="G18302" i="2"/>
  <c r="G14537" i="2"/>
  <c r="G6254" i="2"/>
  <c r="G16664" i="2"/>
  <c r="G14435" i="2"/>
  <c r="G12957" i="2"/>
  <c r="G11204" i="2"/>
  <c r="G10345" i="2"/>
  <c r="G9068" i="2"/>
  <c r="G19851" i="2"/>
  <c r="G6598" i="2"/>
  <c r="G19791" i="2"/>
  <c r="G8215" i="2"/>
  <c r="G15688" i="2"/>
  <c r="G8573" i="2"/>
  <c r="G6284" i="2"/>
  <c r="G1646" i="2"/>
  <c r="G14620" i="2"/>
  <c r="G3262" i="2"/>
  <c r="G10583" i="2"/>
  <c r="G18319" i="2"/>
  <c r="G9671" i="2"/>
  <c r="G3414" i="2"/>
  <c r="G14701" i="2"/>
  <c r="G13192" i="2"/>
  <c r="G4392" i="2"/>
  <c r="G2654" i="2"/>
  <c r="G2565" i="2"/>
  <c r="G11735" i="2"/>
  <c r="G16072" i="2"/>
  <c r="G18030" i="2"/>
  <c r="G1104" i="2"/>
  <c r="G2189" i="2"/>
  <c r="G10306" i="2"/>
  <c r="G5617" i="2"/>
  <c r="G10454" i="2"/>
  <c r="G5880" i="2"/>
  <c r="G7664" i="2"/>
  <c r="G5900" i="2"/>
  <c r="G14250" i="2"/>
  <c r="G12004" i="2"/>
  <c r="G11718" i="2"/>
  <c r="G17997" i="2"/>
  <c r="G15409" i="2"/>
  <c r="G12627" i="2"/>
  <c r="G16920" i="2"/>
  <c r="G4645" i="2"/>
  <c r="G5916" i="2"/>
  <c r="G18517" i="2"/>
  <c r="G14279" i="2"/>
  <c r="G2602" i="2"/>
  <c r="G14848" i="2"/>
  <c r="G12388" i="2"/>
  <c r="G9551" i="2"/>
  <c r="G8502" i="2"/>
  <c r="G1517" i="2"/>
  <c r="G15496" i="2"/>
  <c r="G19628" i="2"/>
  <c r="G3005" i="2"/>
  <c r="G15904" i="2"/>
  <c r="G9712" i="2"/>
  <c r="G16736" i="2"/>
  <c r="G6825" i="2"/>
  <c r="G4126" i="2"/>
  <c r="G4179" i="2"/>
  <c r="G8153" i="2"/>
  <c r="G16265" i="2"/>
  <c r="G2284" i="2"/>
  <c r="G270" i="2"/>
  <c r="G15756" i="2"/>
  <c r="G16012" i="2"/>
  <c r="G12780" i="2"/>
  <c r="G12284" i="2"/>
  <c r="G5613" i="2"/>
  <c r="G14973" i="2"/>
  <c r="G4928" i="2"/>
  <c r="G11092" i="2"/>
  <c r="G8378" i="2"/>
  <c r="G11163" i="2"/>
  <c r="G2430" i="2"/>
  <c r="G12753" i="2"/>
  <c r="G3711" i="2"/>
  <c r="G173" i="2"/>
  <c r="G850" i="2"/>
  <c r="G5068" i="2"/>
  <c r="G4509" i="2"/>
  <c r="G1274" i="2"/>
  <c r="G9130" i="2"/>
  <c r="G18185" i="2"/>
  <c r="G18475" i="2"/>
  <c r="G8727" i="2"/>
  <c r="G12965" i="2"/>
  <c r="G6889" i="2"/>
  <c r="G1293" i="2"/>
  <c r="G978" i="2"/>
  <c r="G12221" i="2"/>
  <c r="G19144" i="2"/>
  <c r="G3194" i="2"/>
  <c r="G3193" i="2"/>
  <c r="G9779" i="2"/>
  <c r="G3388" i="2"/>
  <c r="G18898" i="2"/>
  <c r="G15446" i="2"/>
  <c r="G17333" i="2"/>
  <c r="G6641" i="2"/>
  <c r="G10497" i="2"/>
  <c r="G1637" i="2"/>
  <c r="G7226" i="2"/>
  <c r="G17704" i="2"/>
  <c r="G12314" i="2"/>
  <c r="G178" i="2"/>
  <c r="G139" i="2"/>
  <c r="G13680" i="2"/>
  <c r="G861" i="2"/>
  <c r="G5648" i="2"/>
  <c r="G5083" i="2"/>
  <c r="G12181" i="2"/>
  <c r="G85" i="2"/>
  <c r="G17380" i="2"/>
  <c r="G2428" i="2"/>
  <c r="G2527" i="2"/>
  <c r="G9908" i="2"/>
  <c r="G4246" i="2"/>
  <c r="G10431" i="2"/>
  <c r="G5581" i="2"/>
  <c r="G19386" i="2"/>
  <c r="G16737" i="2"/>
  <c r="G3794" i="2"/>
  <c r="G13486" i="2"/>
  <c r="G2510" i="2"/>
  <c r="G13849" i="2"/>
  <c r="G13248" i="2"/>
  <c r="G17256" i="2"/>
  <c r="G3318" i="2"/>
  <c r="G6164" i="2"/>
  <c r="G7143" i="2"/>
  <c r="G14232" i="2"/>
  <c r="G6351" i="2"/>
  <c r="G12195" i="2"/>
  <c r="G5679" i="2"/>
  <c r="G14836" i="2"/>
  <c r="G4941" i="2"/>
  <c r="G10956" i="2"/>
  <c r="G15278" i="2"/>
  <c r="G13634" i="2"/>
  <c r="G3385" i="2"/>
  <c r="G10759" i="2"/>
  <c r="G18856" i="2"/>
  <c r="G11538" i="2"/>
  <c r="G19230" i="2"/>
  <c r="G2748" i="2"/>
  <c r="G9726" i="2"/>
  <c r="G12959" i="2"/>
  <c r="G16716" i="2"/>
  <c r="G17523" i="2"/>
  <c r="G8920" i="2"/>
  <c r="G905" i="2"/>
  <c r="G14111" i="2"/>
  <c r="G11007" i="2"/>
  <c r="G7044" i="2"/>
  <c r="G14194" i="2"/>
  <c r="G4956" i="2"/>
  <c r="G2786" i="2"/>
  <c r="G17491" i="2"/>
  <c r="G5727" i="2"/>
  <c r="G3629" i="2"/>
  <c r="G17357" i="2"/>
  <c r="G3748" i="2"/>
  <c r="G17055" i="2"/>
  <c r="G18540" i="2"/>
  <c r="G7052" i="2"/>
  <c r="G5704" i="2"/>
  <c r="G12000" i="2"/>
  <c r="G16028" i="2"/>
  <c r="G2160" i="2"/>
  <c r="G16539" i="2"/>
  <c r="G1168" i="2"/>
  <c r="G3406" i="2"/>
  <c r="G15327" i="2"/>
  <c r="G10115" i="2"/>
  <c r="G3666" i="2"/>
  <c r="G10377" i="2"/>
  <c r="G10586" i="2"/>
  <c r="G9172" i="2"/>
  <c r="G9363" i="2"/>
  <c r="G9637" i="2"/>
  <c r="G2917" i="2"/>
  <c r="G3206" i="2"/>
  <c r="G3082" i="2"/>
  <c r="G7242" i="2"/>
  <c r="G16534" i="2"/>
  <c r="G5178" i="2"/>
  <c r="G2819" i="2"/>
  <c r="G7782" i="2"/>
  <c r="G17129" i="2"/>
  <c r="G14443" i="2"/>
  <c r="G19745" i="2"/>
  <c r="G6240" i="2"/>
  <c r="G19390" i="2"/>
  <c r="G9106" i="2"/>
  <c r="G11678" i="2"/>
  <c r="G5715" i="2"/>
  <c r="G6635" i="2"/>
  <c r="G6273" i="2"/>
  <c r="G999" i="2"/>
  <c r="G11819" i="2"/>
  <c r="G17747" i="2"/>
  <c r="G15176" i="2"/>
  <c r="G681" i="2"/>
  <c r="G12763" i="2"/>
  <c r="G13042" i="2"/>
  <c r="G5236" i="2"/>
  <c r="G15039" i="2"/>
  <c r="G8255" i="2"/>
  <c r="G16611" i="2"/>
  <c r="G13398" i="2"/>
  <c r="G286" i="2"/>
  <c r="G10952" i="2"/>
  <c r="G7917" i="2"/>
  <c r="G3163" i="2"/>
  <c r="G3553" i="2"/>
  <c r="G1545" i="2"/>
  <c r="G7840" i="2"/>
  <c r="G15129" i="2"/>
  <c r="G9461" i="2"/>
  <c r="G6145" i="2"/>
  <c r="G1942" i="2"/>
  <c r="G17535" i="2"/>
  <c r="G9430" i="2"/>
  <c r="G7505" i="2"/>
  <c r="G9253" i="2"/>
  <c r="G11134" i="2"/>
  <c r="G8614" i="2"/>
  <c r="G1760" i="2"/>
  <c r="G12249" i="2"/>
  <c r="G475" i="2"/>
  <c r="G16315" i="2"/>
  <c r="G3825" i="2"/>
  <c r="G7160" i="2"/>
  <c r="G6428" i="2"/>
  <c r="G13448" i="2"/>
  <c r="G5440" i="2"/>
  <c r="G6643" i="2"/>
  <c r="G16951" i="2"/>
  <c r="G16979" i="2"/>
  <c r="G15286" i="2"/>
  <c r="G1294" i="2"/>
  <c r="G9653" i="2"/>
  <c r="G3428" i="2"/>
  <c r="G16744" i="2"/>
  <c r="G2343" i="2"/>
  <c r="G15528" i="2"/>
  <c r="G5994" i="2"/>
  <c r="G4484" i="2"/>
  <c r="G13705" i="2"/>
  <c r="G16438" i="2"/>
  <c r="G15674" i="2"/>
  <c r="G17116" i="2"/>
  <c r="G17465" i="2"/>
  <c r="G7673" i="2"/>
  <c r="G13132" i="2"/>
  <c r="G941" i="2"/>
  <c r="G2175" i="2"/>
  <c r="G8191" i="2"/>
  <c r="G2681" i="2"/>
  <c r="G650" i="2"/>
  <c r="G266" i="2"/>
  <c r="G2962" i="2"/>
  <c r="G7356" i="2"/>
  <c r="G13966" i="2"/>
  <c r="G14886" i="2"/>
  <c r="G18285" i="2"/>
  <c r="G9776" i="2"/>
  <c r="G10459" i="2"/>
  <c r="G6419" i="2"/>
  <c r="G19774" i="2"/>
  <c r="G7384" i="2"/>
  <c r="G322" i="2"/>
  <c r="G16415" i="2"/>
  <c r="G5256" i="2"/>
  <c r="G15840" i="2"/>
  <c r="G5046" i="2"/>
  <c r="G16972" i="2"/>
  <c r="G10743" i="2"/>
  <c r="G6503" i="2"/>
  <c r="G13749" i="2"/>
  <c r="G10076" i="2"/>
  <c r="G12974" i="2"/>
  <c r="G14854" i="2"/>
  <c r="G3027" i="2"/>
  <c r="G7856" i="2"/>
  <c r="G17812" i="2"/>
  <c r="G17074" i="2"/>
  <c r="G659" i="2"/>
  <c r="G7034" i="2"/>
  <c r="G1984" i="2"/>
  <c r="G273" i="2"/>
  <c r="G8970" i="2"/>
  <c r="G15659" i="2"/>
  <c r="G9287" i="2"/>
  <c r="G14618" i="2"/>
  <c r="G6112" i="2"/>
  <c r="G3782" i="2"/>
  <c r="G17873" i="2"/>
  <c r="G14735" i="2"/>
  <c r="G13540" i="2"/>
  <c r="G1449" i="2"/>
  <c r="G7510" i="2"/>
  <c r="G394" i="2"/>
  <c r="G12699" i="2"/>
  <c r="G12096" i="2"/>
  <c r="G4766" i="2"/>
  <c r="G320" i="2"/>
  <c r="G7175" i="2"/>
  <c r="G5278" i="2"/>
  <c r="G336" i="2"/>
  <c r="G9481" i="2"/>
  <c r="G13546" i="2"/>
  <c r="G13097" i="2"/>
  <c r="G2193" i="2"/>
  <c r="G3284" i="2"/>
  <c r="G12419" i="2"/>
  <c r="G17867" i="2"/>
  <c r="G1885" i="2"/>
  <c r="G4" i="2"/>
  <c r="G2899" i="2"/>
  <c r="G5871" i="2"/>
  <c r="G16541" i="2"/>
  <c r="G11798" i="2"/>
  <c r="G7248" i="2"/>
  <c r="G10800" i="2"/>
  <c r="G9679" i="2"/>
  <c r="G1966" i="2"/>
  <c r="G10979" i="2"/>
  <c r="G13881" i="2"/>
  <c r="G16288" i="2"/>
  <c r="G16782" i="2"/>
  <c r="G6951" i="2"/>
  <c r="G17290" i="2"/>
  <c r="G18236" i="2"/>
  <c r="G748" i="2"/>
  <c r="G19974" i="2"/>
  <c r="G14136" i="2"/>
  <c r="G8637" i="2"/>
  <c r="G4612" i="2"/>
  <c r="G5750" i="2"/>
  <c r="G10548" i="2"/>
  <c r="G14540" i="2"/>
  <c r="G1359" i="2"/>
  <c r="G11336" i="2"/>
  <c r="G6263" i="2"/>
  <c r="G19354" i="2"/>
  <c r="G11657" i="2"/>
  <c r="G12576" i="2"/>
  <c r="G7904" i="2"/>
  <c r="G8696" i="2"/>
  <c r="G15992" i="2"/>
  <c r="G18002" i="2"/>
  <c r="G19991" i="2"/>
  <c r="G2570" i="2"/>
  <c r="G12670" i="2"/>
  <c r="G17556" i="2"/>
  <c r="G13671" i="2"/>
  <c r="G19842" i="2"/>
  <c r="G598" i="2"/>
  <c r="G14929" i="2"/>
  <c r="G11939" i="2"/>
  <c r="G13411" i="2"/>
  <c r="G16210" i="2"/>
  <c r="G16551" i="2"/>
  <c r="G8670" i="2"/>
  <c r="G7311" i="2"/>
  <c r="G3828" i="2"/>
  <c r="G2504" i="2"/>
  <c r="G9934" i="2"/>
  <c r="G10111" i="2"/>
  <c r="G7404" i="2"/>
  <c r="G8180" i="2"/>
  <c r="G8918" i="2"/>
  <c r="G18460" i="2"/>
  <c r="G17153" i="2"/>
  <c r="G5310" i="2"/>
  <c r="G10390" i="2"/>
  <c r="G5161" i="2"/>
  <c r="G10476" i="2"/>
  <c r="G19549" i="2"/>
  <c r="G12200" i="2"/>
  <c r="G6582" i="2"/>
  <c r="G11203" i="2"/>
  <c r="G15113" i="2"/>
  <c r="G6029" i="2"/>
  <c r="G7204" i="2"/>
  <c r="G18691" i="2"/>
  <c r="G13317" i="2"/>
  <c r="G10044" i="2"/>
  <c r="G6344" i="2"/>
  <c r="G1364" i="2"/>
  <c r="G11118" i="2"/>
  <c r="G19952" i="2"/>
  <c r="G3332" i="2"/>
  <c r="G10689" i="2"/>
  <c r="G16954" i="2"/>
  <c r="G6234" i="2"/>
  <c r="G15144" i="2"/>
  <c r="G10095" i="2"/>
  <c r="G5360" i="2"/>
  <c r="G17217" i="2"/>
  <c r="G4661" i="2"/>
  <c r="G2620" i="2"/>
  <c r="G12473" i="2"/>
  <c r="G8512" i="2"/>
  <c r="G14790" i="2"/>
  <c r="G4139" i="2"/>
  <c r="G2836" i="2"/>
  <c r="G11475" i="2"/>
  <c r="G15052" i="2"/>
  <c r="G4338" i="2"/>
  <c r="G5019" i="2"/>
  <c r="G14608" i="2"/>
  <c r="G18318" i="2"/>
  <c r="G18563" i="2"/>
  <c r="G10260" i="2"/>
  <c r="G19442" i="2"/>
  <c r="G9594" i="2"/>
  <c r="G12528" i="2"/>
  <c r="G3869" i="2"/>
  <c r="G4365" i="2"/>
  <c r="G15721" i="2"/>
  <c r="G836" i="2"/>
  <c r="G12836" i="2"/>
  <c r="G9176" i="2"/>
  <c r="G3812" i="2"/>
  <c r="G19304" i="2"/>
  <c r="G12923" i="2"/>
  <c r="G14542" i="2"/>
  <c r="G6271" i="2"/>
  <c r="G7347" i="2"/>
  <c r="G13896" i="2"/>
  <c r="G15656" i="2"/>
  <c r="G5229" i="2"/>
  <c r="G13713" i="2"/>
  <c r="G11971" i="2"/>
  <c r="G3008" i="2"/>
  <c r="G15186" i="2"/>
  <c r="G1513" i="2"/>
  <c r="G7579" i="2"/>
  <c r="G11907" i="2"/>
  <c r="G12903" i="2"/>
  <c r="G389" i="2"/>
  <c r="G5718" i="2"/>
  <c r="G13428" i="2"/>
  <c r="G4180" i="2"/>
  <c r="G1959" i="2"/>
  <c r="G6734" i="2"/>
  <c r="G18596" i="2"/>
  <c r="G5213" i="2"/>
  <c r="G14284" i="2"/>
  <c r="G19270" i="2"/>
  <c r="G15231" i="2"/>
  <c r="G7306" i="2"/>
  <c r="G9167" i="2"/>
  <c r="G5719" i="2"/>
  <c r="G12597" i="2"/>
  <c r="G261" i="2"/>
  <c r="G3446" i="2"/>
  <c r="G10517" i="2"/>
  <c r="G11767" i="2"/>
  <c r="G10412" i="2"/>
  <c r="G9484" i="2"/>
  <c r="G13599" i="2"/>
  <c r="G19939" i="2"/>
  <c r="G10906" i="2"/>
  <c r="G3470" i="2"/>
  <c r="G13836" i="2"/>
  <c r="G1201" i="2"/>
  <c r="G2072" i="2"/>
  <c r="G11679" i="2"/>
  <c r="G9821" i="2"/>
  <c r="G14084" i="2"/>
  <c r="G5969" i="2"/>
  <c r="G1026" i="2"/>
  <c r="G12078" i="2"/>
  <c r="G1240" i="2"/>
  <c r="G19075" i="2"/>
  <c r="G19420" i="2"/>
  <c r="G18074" i="2"/>
  <c r="G9932" i="2"/>
  <c r="G1573" i="2"/>
  <c r="G12866" i="2"/>
  <c r="G9142" i="2"/>
  <c r="G9598" i="2"/>
  <c r="G3977" i="2"/>
  <c r="G13295" i="2"/>
  <c r="G19484" i="2"/>
  <c r="G3863" i="2"/>
  <c r="G15830" i="2"/>
  <c r="G11031" i="2"/>
  <c r="G5714" i="2"/>
  <c r="G9480" i="2"/>
  <c r="G1008" i="2"/>
  <c r="G19573" i="2"/>
  <c r="G8014" i="2"/>
  <c r="G7767" i="2"/>
  <c r="G957" i="2"/>
  <c r="G557" i="2"/>
  <c r="G14791" i="2"/>
  <c r="G2036" i="2"/>
  <c r="G7049" i="2"/>
  <c r="G3976" i="2"/>
  <c r="G14519" i="2"/>
  <c r="G14092" i="2"/>
  <c r="G17020" i="2"/>
  <c r="G13816" i="2"/>
  <c r="G779" i="2"/>
  <c r="G13308" i="2"/>
  <c r="G18336" i="2"/>
  <c r="G2138" i="2"/>
  <c r="G5003" i="2"/>
  <c r="G9739" i="2"/>
  <c r="G13530" i="2"/>
  <c r="G5831" i="2"/>
  <c r="G15369" i="2"/>
  <c r="G3995" i="2"/>
  <c r="G10471" i="2"/>
  <c r="G5655" i="2"/>
  <c r="G7031" i="2"/>
  <c r="G8701" i="2"/>
  <c r="G3234" i="2"/>
  <c r="G14305" i="2"/>
  <c r="G5174" i="2"/>
  <c r="G3093" i="2"/>
  <c r="G2101" i="2"/>
  <c r="G7030" i="2"/>
  <c r="G14947" i="2"/>
  <c r="G679" i="2"/>
  <c r="G10137" i="2"/>
  <c r="G2947" i="2"/>
  <c r="G502" i="2"/>
  <c r="G9689" i="2"/>
  <c r="G3387" i="2"/>
  <c r="G7879" i="2"/>
  <c r="G613" i="2"/>
  <c r="G15310" i="2"/>
  <c r="G17372" i="2"/>
  <c r="G17224" i="2"/>
  <c r="G10110" i="2"/>
  <c r="G7910" i="2"/>
  <c r="G15483" i="2"/>
  <c r="G14352" i="2"/>
  <c r="G11413" i="2"/>
  <c r="G9292" i="2"/>
  <c r="G14549" i="2"/>
  <c r="G7866" i="2"/>
  <c r="G743" i="2"/>
  <c r="G10053" i="2"/>
  <c r="G4475" i="2"/>
  <c r="G19273" i="2"/>
  <c r="G14328" i="2"/>
  <c r="G14686" i="2"/>
  <c r="G16982" i="2"/>
  <c r="G2709" i="2"/>
  <c r="G10563" i="2"/>
  <c r="G13573" i="2"/>
  <c r="G1894" i="2"/>
  <c r="G5993" i="2"/>
  <c r="G5173" i="2"/>
  <c r="G11025" i="2"/>
  <c r="G285" i="2"/>
  <c r="G19996" i="2"/>
  <c r="G1619" i="2"/>
  <c r="G2031" i="2"/>
  <c r="G8651" i="2"/>
  <c r="G3459" i="2"/>
  <c r="G6859" i="2"/>
  <c r="G19032" i="2"/>
  <c r="G2642" i="2"/>
  <c r="G19300" i="2"/>
  <c r="G1916" i="2"/>
  <c r="G1717" i="2"/>
  <c r="G9809" i="2"/>
  <c r="G10827" i="2"/>
  <c r="G6664" i="2"/>
  <c r="G61" i="2"/>
  <c r="G4852" i="2"/>
  <c r="G16798" i="2"/>
  <c r="G11258" i="2"/>
  <c r="G18712" i="2"/>
  <c r="G17069" i="2"/>
  <c r="G18434" i="2"/>
  <c r="G12299" i="2"/>
  <c r="G15963" i="2"/>
  <c r="G16862" i="2"/>
  <c r="G19128" i="2"/>
  <c r="G16890" i="2"/>
  <c r="G2297" i="2"/>
  <c r="G9845" i="2"/>
  <c r="G18952" i="2"/>
  <c r="G10662" i="2"/>
  <c r="G8676" i="2"/>
  <c r="G7284" i="2"/>
  <c r="G16093" i="2"/>
  <c r="G4308" i="2"/>
  <c r="G5806" i="2"/>
  <c r="G2236" i="2"/>
  <c r="G16394" i="2"/>
  <c r="G8888" i="2"/>
  <c r="G3543" i="2"/>
  <c r="G11730" i="2"/>
  <c r="G4695" i="2"/>
  <c r="G2810" i="2"/>
  <c r="G13823" i="2"/>
  <c r="G313" i="2"/>
  <c r="G7207" i="2"/>
  <c r="G14128" i="2"/>
  <c r="G8991" i="2"/>
  <c r="G17083" i="2"/>
  <c r="G10146" i="2"/>
  <c r="G3820" i="2"/>
  <c r="G4447" i="2"/>
  <c r="G19033" i="2"/>
  <c r="G9375" i="2"/>
  <c r="G6869" i="2"/>
  <c r="G14119" i="2"/>
  <c r="G1417" i="2"/>
  <c r="G516" i="2"/>
  <c r="G1108" i="2"/>
  <c r="G1012" i="2"/>
  <c r="G5416" i="2"/>
  <c r="G17722" i="2"/>
  <c r="G13147" i="2"/>
  <c r="G6365" i="2"/>
  <c r="G3250" i="2"/>
  <c r="G7750" i="2"/>
  <c r="G8397" i="2"/>
  <c r="G1531" i="2"/>
  <c r="G15245" i="2"/>
  <c r="G3436" i="2"/>
  <c r="G14581" i="2"/>
  <c r="G18648" i="2"/>
  <c r="G17273" i="2"/>
  <c r="G18835" i="2"/>
  <c r="G8444" i="2"/>
  <c r="G11234" i="2"/>
  <c r="G12918" i="2"/>
  <c r="G9951" i="2"/>
  <c r="G16417" i="2"/>
  <c r="G16053" i="2"/>
  <c r="G807" i="2"/>
  <c r="G13480" i="2"/>
  <c r="G3718" i="2"/>
  <c r="G3452" i="2"/>
  <c r="G18364" i="2"/>
  <c r="G13560" i="2"/>
  <c r="G18288" i="2"/>
  <c r="G19464" i="2"/>
  <c r="G18497" i="2"/>
  <c r="G1365" i="2"/>
  <c r="G15251" i="2"/>
  <c r="G14071" i="2"/>
  <c r="G10225" i="2"/>
  <c r="G5260" i="2"/>
  <c r="G19736" i="2"/>
  <c r="G19814" i="2"/>
  <c r="G15101" i="2"/>
  <c r="G17675" i="2"/>
  <c r="G10235" i="2"/>
  <c r="G6382" i="2"/>
  <c r="G3564" i="2"/>
  <c r="G1818" i="2"/>
  <c r="G2679" i="2"/>
  <c r="G9921" i="2"/>
  <c r="G1528" i="2"/>
  <c r="G6063" i="2"/>
  <c r="G12599" i="2"/>
  <c r="G84" i="2"/>
  <c r="G10131" i="2"/>
  <c r="G4629" i="2"/>
  <c r="G12302" i="2"/>
  <c r="G692" i="2"/>
  <c r="G7514" i="2"/>
  <c r="G17999" i="2"/>
  <c r="G10393" i="2"/>
  <c r="G12613" i="2"/>
  <c r="G2224" i="2"/>
  <c r="G646" i="2"/>
  <c r="G8053" i="2"/>
  <c r="G1567" i="2"/>
  <c r="G9127" i="2"/>
  <c r="G3760" i="2"/>
  <c r="G444" i="2"/>
  <c r="G3434" i="2"/>
  <c r="G1382" i="2"/>
  <c r="G12102" i="2"/>
  <c r="G12807" i="2"/>
  <c r="G15124" i="2"/>
  <c r="G16538" i="2"/>
  <c r="G9054" i="2"/>
  <c r="G17864" i="2"/>
  <c r="G16246" i="2"/>
  <c r="G7687" i="2"/>
  <c r="G15302" i="2"/>
  <c r="G10451" i="2"/>
  <c r="G14093" i="2"/>
  <c r="G14229" i="2"/>
  <c r="G8845" i="2"/>
  <c r="G17279" i="2"/>
  <c r="G3032" i="2"/>
  <c r="G269" i="2"/>
  <c r="G18482" i="2"/>
  <c r="G17986" i="2"/>
  <c r="G2403" i="2"/>
  <c r="G11680" i="2"/>
  <c r="G14955" i="2"/>
  <c r="G14631" i="2"/>
  <c r="G13522" i="2"/>
  <c r="G14778" i="2"/>
  <c r="G12235" i="2"/>
  <c r="G15713" i="2"/>
  <c r="G2878" i="2"/>
  <c r="G15578" i="2"/>
  <c r="G855" i="2"/>
  <c r="G3538" i="2"/>
  <c r="G12910" i="2"/>
  <c r="G3485" i="2"/>
  <c r="G8331" i="2"/>
  <c r="G19598" i="2"/>
  <c r="G12431" i="2"/>
  <c r="G15807" i="2"/>
  <c r="G13492" i="2"/>
  <c r="G18199" i="2"/>
  <c r="G13446" i="2"/>
  <c r="G12904" i="2"/>
  <c r="G8222" i="2"/>
  <c r="G14513" i="2"/>
  <c r="G19001" i="2"/>
  <c r="G184" i="2"/>
  <c r="G1549" i="2"/>
  <c r="G15504" i="2"/>
  <c r="G15122" i="2"/>
  <c r="G5823" i="2"/>
  <c r="G16293" i="2"/>
  <c r="G17278" i="2"/>
  <c r="G17228" i="2"/>
  <c r="G6918" i="2"/>
  <c r="G9238" i="2"/>
  <c r="G18519" i="2"/>
  <c r="G17094" i="2"/>
  <c r="G3271" i="2"/>
  <c r="G19901" i="2"/>
  <c r="G13825" i="2"/>
  <c r="G1091" i="2"/>
  <c r="G2211" i="2"/>
  <c r="G16527" i="2"/>
  <c r="G14507" i="2"/>
  <c r="G12332" i="2"/>
  <c r="G14465" i="2"/>
  <c r="G5631" i="2"/>
  <c r="G15285" i="2"/>
  <c r="G9277" i="2"/>
  <c r="G12130" i="2"/>
  <c r="G6187" i="2"/>
  <c r="G16600" i="2"/>
  <c r="G14767" i="2"/>
  <c r="G12253" i="2"/>
  <c r="G3168" i="2"/>
  <c r="G12958" i="2"/>
  <c r="G4685" i="2"/>
  <c r="G19840" i="2"/>
  <c r="G10372" i="2"/>
  <c r="G5678" i="2"/>
  <c r="G10614" i="2"/>
  <c r="G11770" i="2"/>
  <c r="G10965" i="2"/>
  <c r="G16868" i="2"/>
  <c r="G16000" i="2"/>
  <c r="G1070" i="2"/>
  <c r="G10145" i="2"/>
  <c r="G14571" i="2"/>
  <c r="G3633" i="2"/>
  <c r="G9650" i="2"/>
  <c r="G17367" i="2"/>
  <c r="G14150" i="2"/>
  <c r="G19886" i="2"/>
  <c r="G6602" i="2"/>
  <c r="G18224" i="2"/>
  <c r="G15002" i="2"/>
  <c r="G18875" i="2"/>
  <c r="G217" i="2"/>
  <c r="G6528" i="2"/>
  <c r="G14721" i="2"/>
  <c r="G7494" i="2"/>
  <c r="G14615" i="2"/>
  <c r="G6554" i="2"/>
  <c r="G17461" i="2"/>
  <c r="G11436" i="2"/>
  <c r="G8666" i="2"/>
  <c r="G9586" i="2"/>
  <c r="G5373" i="2"/>
  <c r="G12735" i="2"/>
  <c r="G17757" i="2"/>
  <c r="G8267" i="2"/>
  <c r="G9542" i="2"/>
  <c r="G2665" i="2"/>
  <c r="G1526" i="2"/>
  <c r="G19174" i="2"/>
  <c r="G10981" i="2"/>
  <c r="G12107" i="2"/>
  <c r="G15523" i="2"/>
  <c r="G4640" i="2"/>
  <c r="G12955" i="2"/>
  <c r="G454" i="2"/>
  <c r="G5726" i="2"/>
  <c r="G13304" i="2"/>
  <c r="G12341" i="2"/>
  <c r="G1194" i="2"/>
  <c r="G7697" i="2"/>
  <c r="G18334" i="2"/>
  <c r="G1444" i="2"/>
  <c r="G6371" i="2"/>
  <c r="G9874" i="2"/>
  <c r="G14806" i="2"/>
  <c r="G9204" i="2"/>
  <c r="G4885" i="2"/>
  <c r="G6443" i="2"/>
  <c r="G3815" i="2"/>
  <c r="G711" i="2"/>
  <c r="G15006" i="2"/>
  <c r="G7411" i="2"/>
  <c r="G14629" i="2"/>
  <c r="G14060" i="2"/>
  <c r="G7260" i="2"/>
  <c r="G17808" i="2"/>
  <c r="G1180" i="2"/>
  <c r="G18383" i="2"/>
  <c r="G17302" i="2"/>
  <c r="G4418" i="2"/>
  <c r="G11884" i="2"/>
  <c r="G3520" i="2"/>
  <c r="G13329" i="2"/>
  <c r="G15021" i="2"/>
  <c r="G9830" i="2"/>
  <c r="G6804" i="2"/>
  <c r="G6015" i="2"/>
  <c r="G301" i="2"/>
  <c r="G10128" i="2"/>
  <c r="G13644" i="2"/>
  <c r="G19836" i="2"/>
  <c r="G18745" i="2"/>
  <c r="G1319" i="2"/>
  <c r="G18582" i="2"/>
  <c r="G3474" i="2"/>
  <c r="G5898" i="2"/>
  <c r="G8791" i="2"/>
  <c r="G2126" i="2"/>
  <c r="G19458" i="2"/>
  <c r="G1820" i="2"/>
  <c r="G3290" i="2"/>
  <c r="G6648" i="2"/>
  <c r="G5801" i="2"/>
  <c r="G3205" i="2"/>
  <c r="G421" i="2"/>
  <c r="G2374" i="2"/>
  <c r="G7676" i="2"/>
  <c r="G18036" i="2"/>
  <c r="G13236" i="2"/>
  <c r="G342" i="2"/>
  <c r="G8667" i="2"/>
  <c r="G2567" i="2"/>
  <c r="G16326" i="2"/>
  <c r="G15859" i="2"/>
  <c r="G12862" i="2"/>
  <c r="G1482" i="2"/>
  <c r="G7428" i="2"/>
  <c r="G17471" i="2"/>
  <c r="G1065" i="2"/>
  <c r="G9572" i="2"/>
  <c r="G11604" i="2"/>
  <c r="G3973" i="2"/>
  <c r="G7121" i="2"/>
  <c r="G4911" i="2"/>
  <c r="G8323" i="2"/>
  <c r="G15181" i="2"/>
  <c r="G3572" i="2"/>
  <c r="G13130" i="2"/>
  <c r="G12175" i="2"/>
  <c r="G19966" i="2"/>
  <c r="G17090" i="2"/>
  <c r="G16224" i="2"/>
  <c r="G5169" i="2"/>
  <c r="G7615" i="2"/>
  <c r="G4168" i="2"/>
  <c r="G5199" i="2"/>
  <c r="G11772" i="2"/>
  <c r="G4698" i="2"/>
  <c r="G13490" i="2"/>
  <c r="G346" i="2"/>
  <c r="G10300" i="2"/>
  <c r="G1794" i="2"/>
  <c r="G1475" i="2"/>
  <c r="G6403" i="2"/>
  <c r="G11375" i="2"/>
  <c r="G17291" i="2"/>
  <c r="G18029" i="2"/>
  <c r="G5150" i="2"/>
  <c r="G2477" i="2"/>
  <c r="G8941" i="2"/>
  <c r="G10925" i="2"/>
  <c r="G17707" i="2"/>
  <c r="G19251" i="2"/>
  <c r="G8402" i="2"/>
  <c r="G17280" i="2"/>
  <c r="G2235" i="2"/>
  <c r="G10543" i="2"/>
  <c r="G1691" i="2"/>
  <c r="G14909" i="2"/>
  <c r="G12056" i="2"/>
  <c r="G8085" i="2"/>
  <c r="G11324" i="2"/>
  <c r="G10139" i="2"/>
  <c r="G17976" i="2"/>
  <c r="G16799" i="2"/>
  <c r="G179" i="2"/>
  <c r="G1796" i="2"/>
  <c r="G1307" i="2"/>
  <c r="G6241" i="2"/>
  <c r="G4184" i="2"/>
  <c r="G16699" i="2"/>
  <c r="G7943" i="2"/>
  <c r="G14882" i="2"/>
  <c r="G6515" i="2"/>
  <c r="G3473" i="2"/>
  <c r="G7319" i="2"/>
  <c r="G3491" i="2"/>
  <c r="G10013" i="2"/>
  <c r="G9206" i="2"/>
  <c r="G17670" i="2"/>
  <c r="G2993" i="2"/>
  <c r="G10102" i="2"/>
  <c r="G9534" i="2"/>
  <c r="G11059" i="2"/>
  <c r="G10277" i="2"/>
  <c r="G19143" i="2"/>
  <c r="G17027" i="2"/>
  <c r="G4663" i="2"/>
  <c r="G5861" i="2"/>
  <c r="G7443" i="2"/>
  <c r="G18038" i="2"/>
  <c r="G8204" i="2"/>
  <c r="G10144" i="2"/>
  <c r="G7558" i="2"/>
  <c r="G16255" i="2"/>
  <c r="G3014" i="2"/>
  <c r="G17825" i="2"/>
  <c r="G2598" i="2"/>
  <c r="G9564" i="2"/>
  <c r="G8334" i="2"/>
  <c r="G4973" i="2"/>
  <c r="G18498" i="2"/>
  <c r="G19964" i="2"/>
  <c r="G4205" i="2"/>
  <c r="G1970" i="2"/>
  <c r="G3081" i="2"/>
  <c r="G4556" i="2"/>
  <c r="G15378" i="2"/>
  <c r="G16963" i="2"/>
  <c r="G17815" i="2"/>
  <c r="G12593" i="2"/>
  <c r="G15603" i="2"/>
  <c r="G4459" i="2"/>
  <c r="G8170" i="2"/>
  <c r="G7998" i="2"/>
  <c r="G18611" i="2"/>
  <c r="G18635" i="2"/>
  <c r="G11032" i="2"/>
  <c r="G16038" i="2"/>
  <c r="G6702" i="2"/>
  <c r="G1053" i="2"/>
  <c r="G13401" i="2"/>
  <c r="G7476" i="2"/>
  <c r="G10709" i="2"/>
  <c r="G10511" i="2"/>
  <c r="G10022" i="2"/>
  <c r="G19431" i="2"/>
  <c r="G19866" i="2"/>
  <c r="G11779" i="2"/>
  <c r="G6183" i="2"/>
  <c r="G11783" i="2"/>
  <c r="G19387" i="2"/>
  <c r="G1480" i="2"/>
  <c r="G3164" i="2"/>
  <c r="G9943" i="2"/>
  <c r="G18055" i="2"/>
  <c r="G14706" i="2"/>
  <c r="G4088" i="2"/>
  <c r="G11153" i="2"/>
  <c r="G10775" i="2"/>
  <c r="G8782" i="2"/>
  <c r="G12157" i="2"/>
  <c r="G9151" i="2"/>
  <c r="G11297" i="2"/>
  <c r="G348" i="2"/>
  <c r="G4073" i="2"/>
  <c r="G16651" i="2"/>
  <c r="G7952" i="2"/>
  <c r="G13349" i="2"/>
  <c r="G2011" i="2"/>
  <c r="G11407" i="2"/>
  <c r="G2497" i="2"/>
  <c r="G13265" i="2"/>
  <c r="G2837" i="2"/>
  <c r="G2434" i="2"/>
  <c r="G11439" i="2"/>
  <c r="G5029" i="2"/>
  <c r="G8504" i="2"/>
  <c r="G11628" i="2"/>
  <c r="G8510" i="2"/>
  <c r="G10475" i="2"/>
  <c r="G2094" i="2"/>
  <c r="G16937" i="2"/>
  <c r="G3336" i="2"/>
  <c r="G13952" i="2"/>
  <c r="G18543" i="2"/>
  <c r="G19626" i="2"/>
  <c r="G13466" i="2"/>
  <c r="G9775" i="2"/>
  <c r="G17464" i="2"/>
  <c r="G5522" i="2"/>
  <c r="G11235" i="2"/>
  <c r="G888" i="2"/>
  <c r="G10438" i="2"/>
  <c r="G1506" i="2"/>
  <c r="G14906" i="2"/>
  <c r="G11419" i="2"/>
  <c r="G11296" i="2"/>
  <c r="G14876" i="2"/>
  <c r="G7471" i="2"/>
  <c r="G17978" i="2"/>
  <c r="G7029" i="2"/>
  <c r="G12142" i="2"/>
  <c r="G8551" i="2"/>
  <c r="G52" i="2"/>
  <c r="G13062" i="2"/>
  <c r="G12369" i="2"/>
  <c r="G3355" i="2"/>
  <c r="G19900" i="2"/>
  <c r="G1262" i="2"/>
  <c r="G4079" i="2"/>
  <c r="G874" i="2"/>
  <c r="G8121" i="2"/>
  <c r="G11198" i="2"/>
  <c r="G5528" i="2"/>
  <c r="G10513" i="2"/>
  <c r="G71" i="2"/>
  <c r="G16721" i="2"/>
  <c r="G5287" i="2"/>
  <c r="G12251" i="2"/>
  <c r="G588" i="2"/>
  <c r="G10320" i="2"/>
  <c r="G3493" i="2"/>
  <c r="G5250" i="2"/>
  <c r="G7543" i="2"/>
  <c r="G2423" i="2"/>
  <c r="G12362" i="2"/>
  <c r="G17559" i="2"/>
  <c r="G8285" i="2"/>
  <c r="G18428" i="2"/>
  <c r="G10427" i="2"/>
  <c r="G6285" i="2"/>
  <c r="G6198" i="2"/>
  <c r="G9387" i="2"/>
  <c r="G7032" i="2"/>
  <c r="G15027" i="2"/>
  <c r="G16416" i="2"/>
  <c r="G16672" i="2"/>
  <c r="G10149" i="2"/>
  <c r="G17323" i="2"/>
  <c r="G14491" i="2"/>
  <c r="G8199" i="2"/>
  <c r="G1368" i="2"/>
  <c r="G9824" i="2"/>
  <c r="G14177" i="2"/>
  <c r="G10351" i="2"/>
  <c r="G5048" i="2"/>
  <c r="G5794" i="2"/>
  <c r="G17134" i="2"/>
  <c r="G17776" i="2"/>
  <c r="G18987" i="2"/>
  <c r="G903" i="2"/>
  <c r="G19940" i="2"/>
  <c r="G12254" i="2"/>
  <c r="G2478" i="2"/>
  <c r="G2696" i="2"/>
  <c r="G10992" i="2"/>
  <c r="G8244" i="2"/>
  <c r="G6498" i="2"/>
  <c r="G3293" i="2"/>
  <c r="G5359" i="2"/>
  <c r="G14793" i="2"/>
  <c r="G14026" i="2"/>
  <c r="G6867" i="2"/>
  <c r="G3170" i="2"/>
  <c r="G536" i="2"/>
  <c r="G15778" i="2"/>
  <c r="G5025" i="2"/>
  <c r="G14409" i="2"/>
  <c r="G14529" i="2"/>
  <c r="G10294" i="2"/>
  <c r="G5482" i="2"/>
  <c r="G5585" i="2"/>
  <c r="G3918" i="2"/>
  <c r="G8019" i="2"/>
  <c r="G12345" i="2"/>
  <c r="G2187" i="2"/>
  <c r="G1954" i="2"/>
  <c r="G16608" i="2"/>
  <c r="G10136" i="2"/>
  <c r="G14904" i="2"/>
  <c r="G18505" i="2"/>
  <c r="G886" i="2"/>
  <c r="G19707" i="2"/>
  <c r="G10836" i="2"/>
  <c r="G697" i="2"/>
  <c r="G14380" i="2"/>
  <c r="G4114" i="2"/>
  <c r="G14610" i="2"/>
  <c r="G18370" i="2"/>
  <c r="G3024" i="2"/>
  <c r="G17209" i="2"/>
  <c r="G13594" i="2"/>
  <c r="G15849" i="2"/>
  <c r="G18488" i="2"/>
  <c r="G12777" i="2"/>
  <c r="G295" i="2"/>
  <c r="G9377" i="2"/>
  <c r="G19134" i="2"/>
  <c r="G12729" i="2"/>
  <c r="G15455" i="2"/>
  <c r="G15585" i="2"/>
  <c r="G7612" i="2"/>
  <c r="G17734" i="2"/>
  <c r="G3448" i="2"/>
  <c r="G19610" i="2"/>
  <c r="G14952" i="2"/>
  <c r="G14362" i="2"/>
  <c r="G390" i="2"/>
  <c r="G11320" i="2"/>
  <c r="G11826" i="2"/>
  <c r="G4263" i="2"/>
  <c r="G13701" i="2"/>
  <c r="G13262" i="2"/>
  <c r="G18356" i="2"/>
  <c r="G12966" i="2"/>
  <c r="G17731" i="2"/>
  <c r="G3962" i="2"/>
  <c r="G13173" i="2"/>
  <c r="G17181" i="2"/>
  <c r="G13666" i="2"/>
  <c r="G15222" i="2"/>
  <c r="G5557" i="2"/>
  <c r="G17300" i="2"/>
  <c r="G331" i="2"/>
  <c r="G19515" i="2"/>
  <c r="G2407" i="2"/>
  <c r="G14171" i="2"/>
  <c r="G330" i="2"/>
  <c r="G3465" i="2"/>
  <c r="G2612" i="2"/>
  <c r="G16277" i="2"/>
  <c r="G13283" i="2"/>
  <c r="G18006" i="2"/>
  <c r="G18794" i="2"/>
  <c r="G5774" i="2"/>
  <c r="G3923" i="2"/>
  <c r="G14587" i="2"/>
  <c r="G2473" i="2"/>
  <c r="G7896" i="2"/>
  <c r="G14750" i="2"/>
  <c r="G15284" i="2"/>
  <c r="G13457" i="2"/>
  <c r="G18449" i="2"/>
  <c r="G11073" i="2"/>
  <c r="G5437" i="2"/>
  <c r="G16302" i="2"/>
  <c r="G12375" i="2"/>
  <c r="G1313" i="2"/>
  <c r="G14403" i="2"/>
  <c r="G15744" i="2"/>
  <c r="G9270" i="2"/>
  <c r="G3450" i="2"/>
  <c r="G11004" i="2"/>
  <c r="G682" i="2"/>
  <c r="G17562" i="2"/>
  <c r="G15881" i="2"/>
  <c r="G6401" i="2"/>
  <c r="G8450" i="2"/>
  <c r="G11888" i="2"/>
  <c r="G13418" i="2"/>
  <c r="G2673" i="2"/>
  <c r="G4427" i="2"/>
  <c r="G19127" i="2"/>
  <c r="G6814" i="2"/>
  <c r="G14306" i="2"/>
  <c r="G10971" i="2"/>
  <c r="G3741" i="2"/>
  <c r="G7955" i="2"/>
  <c r="G15214" i="2"/>
  <c r="G7241" i="2"/>
  <c r="G2016" i="2"/>
  <c r="G1474" i="2"/>
  <c r="G18813" i="2"/>
  <c r="G16132" i="2"/>
  <c r="G14272" i="2"/>
  <c r="G15482" i="2"/>
  <c r="G19341" i="2"/>
  <c r="G2109" i="2"/>
  <c r="G566" i="2"/>
  <c r="G4331" i="2"/>
  <c r="G9485" i="2"/>
  <c r="G7621" i="2"/>
  <c r="G2706" i="2"/>
  <c r="G18402" i="2"/>
  <c r="G11549" i="2"/>
  <c r="G10253" i="2"/>
  <c r="G16547" i="2"/>
  <c r="G3221" i="2"/>
  <c r="G14597" i="2"/>
  <c r="G9475" i="2"/>
  <c r="G6136" i="2"/>
  <c r="G5532" i="2"/>
  <c r="G4634" i="2"/>
  <c r="G17311" i="2"/>
  <c r="G8897" i="2"/>
  <c r="G13461" i="2"/>
  <c r="G12476" i="2"/>
  <c r="G442" i="2"/>
  <c r="G12732" i="2"/>
  <c r="G8652" i="2"/>
  <c r="G11367" i="2"/>
  <c r="G3630" i="2"/>
  <c r="G3831" i="2"/>
  <c r="G4434" i="2"/>
  <c r="G2223" i="2"/>
  <c r="G18538" i="2"/>
  <c r="G18168" i="2"/>
  <c r="G6816" i="2"/>
  <c r="G5272" i="2"/>
  <c r="G808" i="2"/>
  <c r="G3970" i="2"/>
  <c r="G1520" i="2"/>
  <c r="G1795" i="2"/>
  <c r="G4925" i="2"/>
  <c r="G2643" i="2"/>
  <c r="G17459" i="2"/>
  <c r="G3819" i="2"/>
  <c r="G7011" i="2"/>
  <c r="G556" i="2"/>
  <c r="G3141" i="2"/>
  <c r="G15081" i="2"/>
  <c r="G16554" i="2"/>
  <c r="G1953" i="2"/>
  <c r="G758" i="2"/>
  <c r="G8839" i="2"/>
  <c r="G9599" i="2"/>
  <c r="G13937" i="2"/>
  <c r="G3880" i="2"/>
  <c r="G10079" i="2"/>
  <c r="G12995" i="2"/>
  <c r="G27" i="2"/>
  <c r="G1473" i="2"/>
  <c r="G5903" i="2"/>
  <c r="G15420" i="2"/>
  <c r="G1174" i="2"/>
  <c r="G10281" i="2"/>
  <c r="G4185" i="2"/>
  <c r="G7263" i="2"/>
  <c r="G3648" i="2"/>
  <c r="G13837" i="2"/>
  <c r="G8562" i="2"/>
  <c r="G8087" i="2"/>
  <c r="G523" i="2"/>
  <c r="G8714" i="2"/>
  <c r="G16750" i="2"/>
  <c r="G4491" i="2"/>
  <c r="G16997" i="2"/>
  <c r="G596" i="2"/>
  <c r="G15348" i="2"/>
  <c r="G9020" i="2"/>
  <c r="G1606" i="2"/>
  <c r="G6589" i="2"/>
  <c r="G4850" i="2"/>
  <c r="G2660" i="2"/>
  <c r="G18173" i="2"/>
  <c r="G19576" i="2"/>
  <c r="G3713" i="2"/>
  <c r="G18668" i="2"/>
  <c r="G12183" i="2"/>
  <c r="G19363" i="2"/>
  <c r="G3864" i="2"/>
  <c r="G12386" i="2"/>
  <c r="G11750" i="2"/>
  <c r="G12456" i="2"/>
  <c r="G12644" i="2"/>
  <c r="G1832" i="2"/>
  <c r="G8731" i="2"/>
  <c r="G11164" i="2"/>
  <c r="G10507" i="2"/>
  <c r="G18509" i="2"/>
  <c r="G3607" i="2"/>
  <c r="G13781" i="2"/>
  <c r="G14792" i="2"/>
  <c r="G2230" i="2"/>
  <c r="G4428" i="2"/>
  <c r="G13493" i="2"/>
  <c r="G14019" i="2"/>
  <c r="G17698" i="2"/>
  <c r="G16116" i="2"/>
  <c r="G14667" i="2"/>
  <c r="G4378" i="2"/>
  <c r="G4278" i="2"/>
  <c r="G1487" i="2"/>
  <c r="G4456" i="2"/>
  <c r="G2911" i="2"/>
  <c r="G7638" i="2"/>
  <c r="G12191" i="2"/>
  <c r="G19833" i="2"/>
  <c r="G16800" i="2"/>
  <c r="G5650" i="2"/>
  <c r="G11423" i="2"/>
  <c r="G7539" i="2"/>
  <c r="G13620" i="2"/>
  <c r="G12286" i="2"/>
  <c r="G4788" i="2"/>
  <c r="G14689" i="2"/>
  <c r="G15092" i="2"/>
  <c r="G17396" i="2"/>
  <c r="G10854" i="2"/>
  <c r="G12451" i="2"/>
  <c r="G1214" i="2"/>
  <c r="G2700" i="2"/>
  <c r="G9512" i="2"/>
  <c r="G11075" i="2"/>
  <c r="G3941" i="2"/>
  <c r="G6394" i="2"/>
  <c r="G5754" i="2"/>
  <c r="G13980" i="2"/>
  <c r="G5067" i="2"/>
  <c r="G15860" i="2"/>
  <c r="G11937" i="2"/>
  <c r="G17073" i="2"/>
  <c r="G14757" i="2"/>
  <c r="G15349" i="2"/>
  <c r="G18171" i="2"/>
  <c r="G3676" i="2"/>
  <c r="G9058" i="2"/>
  <c r="G17749" i="2"/>
  <c r="G19019" i="2"/>
  <c r="G9100" i="2"/>
  <c r="G12867" i="2"/>
  <c r="G10133" i="2"/>
  <c r="G9500" i="2"/>
  <c r="G11821" i="2"/>
  <c r="G2329" i="2"/>
  <c r="G1793" i="2"/>
  <c r="G10789" i="2"/>
  <c r="G19722" i="2"/>
  <c r="G15869" i="2"/>
  <c r="G6448" i="2"/>
  <c r="G3006" i="2"/>
  <c r="G17595" i="2"/>
  <c r="G8319" i="2"/>
  <c r="G19427" i="2"/>
  <c r="G17407" i="2"/>
  <c r="G4243" i="2"/>
  <c r="G4824" i="2"/>
  <c r="G4967" i="2"/>
  <c r="G15922" i="2"/>
  <c r="G3906" i="2"/>
  <c r="G12521" i="2"/>
  <c r="G11214" i="2"/>
  <c r="G12502" i="2"/>
  <c r="G5702" i="2"/>
  <c r="G13975" i="2"/>
  <c r="G4015" i="2"/>
  <c r="G10442" i="2"/>
  <c r="G9910" i="2"/>
  <c r="G7788" i="2"/>
  <c r="G18284" i="2"/>
  <c r="G6339" i="2"/>
  <c r="G6307" i="2"/>
  <c r="G1833" i="2"/>
  <c r="G14075" i="2"/>
  <c r="G4923" i="2"/>
  <c r="G13906" i="2"/>
  <c r="G19412" i="2"/>
  <c r="G8610" i="2"/>
  <c r="G18858" i="2"/>
  <c r="G9973" i="2"/>
  <c r="G9220" i="2"/>
  <c r="G13306" i="2"/>
  <c r="G17178" i="2"/>
  <c r="G12712" i="2"/>
  <c r="G5669" i="2"/>
  <c r="G17425" i="2"/>
  <c r="G1029" i="2"/>
  <c r="G5381" i="2"/>
  <c r="G17194" i="2"/>
  <c r="G18666" i="2"/>
  <c r="G4983" i="2"/>
  <c r="G17152" i="2"/>
  <c r="G15742" i="2"/>
  <c r="G16044" i="2"/>
  <c r="G6720" i="2"/>
  <c r="G3304" i="2"/>
  <c r="G7566" i="2"/>
  <c r="G10773" i="2"/>
  <c r="G6611" i="2"/>
  <c r="G151" i="2"/>
  <c r="G8466" i="2"/>
  <c r="G3687" i="2"/>
  <c r="G12570" i="2"/>
  <c r="G4326" i="2"/>
  <c r="G2467" i="2"/>
  <c r="G16334" i="2"/>
  <c r="G11741" i="2"/>
  <c r="G18424" i="2"/>
  <c r="G9819" i="2"/>
  <c r="G13501" i="2"/>
  <c r="G18058" i="2"/>
  <c r="G11858" i="2"/>
  <c r="G6101" i="2"/>
  <c r="G16161" i="2"/>
  <c r="G19916" i="2"/>
  <c r="G16410" i="2"/>
  <c r="G6964" i="2"/>
  <c r="G4758" i="2"/>
  <c r="G1215" i="2"/>
  <c r="G7931" i="2"/>
  <c r="G17192" i="2"/>
  <c r="G9713" i="2"/>
  <c r="G2981" i="2"/>
  <c r="G5108" i="2"/>
  <c r="G8159" i="2"/>
  <c r="G13510" i="2"/>
  <c r="G18450" i="2"/>
  <c r="G11580" i="2"/>
  <c r="G8567" i="2"/>
  <c r="G18145" i="2"/>
  <c r="G7388" i="2"/>
  <c r="G3265" i="2"/>
  <c r="G12950" i="2"/>
  <c r="G11417" i="2"/>
  <c r="G5180" i="2"/>
  <c r="G13862" i="2"/>
  <c r="G1253" i="2"/>
  <c r="G13472" i="2"/>
  <c r="G8728" i="2"/>
  <c r="G1228" i="2"/>
  <c r="G6058" i="2"/>
  <c r="G15618" i="2"/>
  <c r="G631" i="2"/>
  <c r="G15695" i="2"/>
  <c r="G4755" i="2"/>
  <c r="G6000" i="2"/>
  <c r="G508" i="2"/>
  <c r="G3752" i="2"/>
  <c r="G10512" i="2"/>
  <c r="G13342" i="2"/>
  <c r="G4827" i="2"/>
  <c r="G11974" i="2"/>
  <c r="G14523" i="2"/>
  <c r="G14650" i="2"/>
  <c r="G8479" i="2"/>
  <c r="G10606" i="2"/>
  <c r="G19882" i="2"/>
  <c r="G15360" i="2"/>
  <c r="G8703" i="2"/>
  <c r="G10641" i="2"/>
  <c r="G16674" i="2"/>
  <c r="G14654" i="2"/>
  <c r="G3654" i="2"/>
  <c r="G4781" i="2"/>
  <c r="G18349" i="2"/>
  <c r="G8816" i="2"/>
  <c r="G9272" i="2"/>
  <c r="G13596" i="2"/>
  <c r="G15329" i="2"/>
  <c r="G9529" i="2"/>
  <c r="G10797" i="2"/>
  <c r="G7632" i="2"/>
  <c r="G15287" i="2"/>
  <c r="G15459" i="2"/>
  <c r="G15939" i="2"/>
  <c r="G18612" i="2"/>
  <c r="G9462" i="2"/>
  <c r="G4414" i="2"/>
  <c r="G9265" i="2"/>
  <c r="G1488" i="2"/>
  <c r="G15564" i="2"/>
  <c r="G13006" i="2"/>
  <c r="G16079" i="2"/>
  <c r="G4602" i="2"/>
  <c r="G9090" i="2"/>
  <c r="G8882" i="2"/>
  <c r="G18295" i="2"/>
  <c r="G1801" i="2"/>
  <c r="G16517" i="2"/>
  <c r="G3442" i="2"/>
  <c r="G1908" i="2"/>
  <c r="G14962" i="2"/>
  <c r="G3404" i="2"/>
  <c r="G2609" i="2"/>
  <c r="G17943" i="2"/>
  <c r="G15672" i="2"/>
  <c r="G5756" i="2"/>
  <c r="G3223" i="2"/>
  <c r="G19275" i="2"/>
  <c r="G12844" i="2"/>
  <c r="G8829" i="2"/>
  <c r="G1154" i="2"/>
  <c r="G12366" i="2"/>
  <c r="G9796" i="2"/>
  <c r="G10316" i="2"/>
  <c r="G12018" i="2"/>
  <c r="G6013" i="2"/>
  <c r="G16804" i="2"/>
  <c r="G3988" i="2"/>
  <c r="G16013" i="2"/>
  <c r="G1674" i="2"/>
  <c r="G581" i="2"/>
  <c r="G12209" i="2"/>
  <c r="G15517" i="2"/>
  <c r="G3685" i="2"/>
  <c r="G13415" i="2"/>
  <c r="G3066" i="2"/>
  <c r="G9602" i="2"/>
  <c r="G19685" i="2"/>
  <c r="G15784" i="2"/>
  <c r="G7804" i="2"/>
  <c r="G15408" i="2"/>
  <c r="G1757" i="2"/>
  <c r="G17513" i="2"/>
  <c r="G5247" i="2"/>
  <c r="G10010" i="2"/>
  <c r="G19336" i="2"/>
  <c r="G11405" i="2"/>
  <c r="G7079" i="2"/>
  <c r="G9892" i="2"/>
  <c r="G9132" i="2"/>
  <c r="G9622" i="2"/>
  <c r="G6396" i="2"/>
  <c r="G12030" i="2"/>
  <c r="G4960" i="2"/>
  <c r="G4786" i="2"/>
  <c r="G3929" i="2"/>
  <c r="G3833" i="2"/>
  <c r="G13888" i="2"/>
  <c r="G3590" i="2"/>
  <c r="G17972" i="2"/>
  <c r="G13107" i="2"/>
  <c r="G10356" i="2"/>
  <c r="G8071" i="2"/>
  <c r="G1848" i="2"/>
  <c r="G1386" i="2"/>
  <c r="G15838" i="2"/>
  <c r="G6588" i="2"/>
  <c r="G17619" i="2"/>
  <c r="G16110" i="2"/>
  <c r="G9561" i="2"/>
  <c r="G18395" i="2"/>
  <c r="G13423" i="2"/>
  <c r="G2084" i="2"/>
  <c r="G3294" i="2"/>
  <c r="G2140" i="2"/>
  <c r="G4174" i="2"/>
  <c r="G12002" i="2"/>
  <c r="G15232" i="2"/>
  <c r="G9305" i="2"/>
  <c r="G19883" i="2"/>
  <c r="G10179" i="2"/>
  <c r="G15020" i="2"/>
  <c r="G10783" i="2"/>
  <c r="G6575" i="2"/>
  <c r="G13786" i="2"/>
  <c r="G3251" i="2"/>
  <c r="G11225" i="2"/>
  <c r="G13995" i="2"/>
  <c r="G9239" i="2"/>
  <c r="G11746" i="2"/>
  <c r="G8131" i="2"/>
  <c r="G15110" i="2"/>
  <c r="G1931" i="2"/>
  <c r="G1190" i="2"/>
  <c r="G15253" i="2"/>
  <c r="G13351" i="2"/>
  <c r="G7783" i="2"/>
  <c r="G19639" i="2"/>
  <c r="G15879" i="2"/>
  <c r="G2099" i="2"/>
  <c r="G12809" i="2"/>
  <c r="G4609" i="2"/>
  <c r="G18803" i="2"/>
  <c r="G11977" i="2"/>
  <c r="G13814" i="2"/>
  <c r="G19070" i="2"/>
  <c r="G7706" i="2"/>
  <c r="G147" i="2"/>
  <c r="G9489" i="2"/>
  <c r="G7762" i="2"/>
  <c r="G16858" i="2"/>
  <c r="G18529" i="2"/>
  <c r="G6947" i="2"/>
  <c r="G6687" i="2"/>
  <c r="G2685" i="2"/>
  <c r="G17211" i="2"/>
  <c r="G19922" i="2"/>
  <c r="G9707" i="2"/>
  <c r="G8943" i="2"/>
  <c r="G152" i="2"/>
  <c r="G16266" i="2"/>
  <c r="G2943" i="2"/>
  <c r="G18805" i="2"/>
  <c r="G5848" i="2"/>
  <c r="G11896" i="2"/>
  <c r="G10354" i="2"/>
  <c r="G7071" i="2"/>
  <c r="G18474" i="2"/>
  <c r="G5183" i="2"/>
  <c r="G14349" i="2"/>
  <c r="G10323" i="2"/>
  <c r="G979" i="2"/>
  <c r="G9487" i="2"/>
  <c r="G19203" i="2"/>
  <c r="G9862" i="2"/>
  <c r="G4227" i="2"/>
  <c r="G15886" i="2"/>
  <c r="G7599" i="2"/>
  <c r="G2626" i="2"/>
  <c r="G280" i="2"/>
  <c r="G4116" i="2"/>
  <c r="G16897" i="2"/>
  <c r="G8751" i="2"/>
  <c r="G13029" i="2"/>
  <c r="G7550" i="2"/>
  <c r="G9814" i="2"/>
  <c r="G17597" i="2"/>
  <c r="G445" i="2"/>
  <c r="G835" i="2"/>
  <c r="G10340" i="2"/>
  <c r="G18720" i="2"/>
  <c r="G8485" i="2"/>
  <c r="G1703" i="2"/>
  <c r="G9735" i="2"/>
  <c r="G1976" i="2"/>
  <c r="G13292" i="2"/>
  <c r="G17124" i="2"/>
  <c r="G2279" i="2"/>
  <c r="G4214" i="2"/>
  <c r="G16535" i="2"/>
  <c r="G9036" i="2"/>
  <c r="G18721" i="2"/>
  <c r="G12751" i="2"/>
  <c r="G3209" i="2"/>
  <c r="G19668" i="2"/>
  <c r="G17596" i="2"/>
  <c r="G16544" i="2"/>
  <c r="G9397" i="2"/>
  <c r="G4091" i="2"/>
  <c r="G2206" i="2"/>
  <c r="G148" i="2"/>
  <c r="G12330" i="2"/>
  <c r="G2622" i="2"/>
  <c r="G10630" i="2"/>
  <c r="G12638" i="2"/>
  <c r="G13687" i="2"/>
  <c r="G17003" i="2"/>
  <c r="G19548" i="2"/>
  <c r="G9638" i="2"/>
  <c r="G12893" i="2"/>
  <c r="G6260" i="2"/>
  <c r="G12492" i="2"/>
  <c r="G7685" i="2"/>
  <c r="G16746" i="2"/>
  <c r="G17589" i="2"/>
  <c r="G17848" i="2"/>
  <c r="G7887" i="2"/>
  <c r="G7085" i="2"/>
  <c r="G11462" i="2"/>
  <c r="G17253" i="2"/>
  <c r="G9704" i="2"/>
  <c r="G1651" i="2"/>
  <c r="G19555" i="2"/>
  <c r="G13389" i="2"/>
  <c r="G19713" i="2"/>
  <c r="G9911" i="2"/>
  <c r="G12630" i="2"/>
  <c r="G10969" i="2"/>
  <c r="G13144" i="2"/>
  <c r="G13808" i="2"/>
  <c r="G5361" i="2"/>
  <c r="G1540" i="2"/>
  <c r="G10892" i="2"/>
  <c r="G1803" i="2"/>
  <c r="G1105" i="2"/>
  <c r="G19787" i="2"/>
  <c r="G9799" i="2"/>
  <c r="G17544" i="2"/>
  <c r="G11302" i="2"/>
  <c r="G1643" i="2"/>
  <c r="G19843" i="2"/>
  <c r="G2338" i="2"/>
  <c r="G6445" i="2"/>
  <c r="G4225" i="2"/>
  <c r="G3861" i="2"/>
  <c r="G1269" i="2"/>
  <c r="G13554" i="2"/>
  <c r="G11850" i="2"/>
  <c r="G4423" i="2"/>
  <c r="G19906" i="2"/>
  <c r="G15294" i="2"/>
  <c r="G2651" i="2"/>
  <c r="G1867" i="2"/>
  <c r="G5477" i="2"/>
  <c r="G5258" i="2"/>
  <c r="G2518" i="2"/>
  <c r="G12263" i="2"/>
  <c r="G10714" i="2"/>
  <c r="G15854" i="2"/>
  <c r="G12108" i="2"/>
  <c r="G6905" i="2"/>
  <c r="G21" i="2"/>
  <c r="G15298" i="2"/>
  <c r="G19058" i="2"/>
  <c r="G17929" i="2"/>
  <c r="G17594" i="2"/>
  <c r="G19786" i="2"/>
  <c r="G17946" i="2"/>
  <c r="G1100" i="2"/>
  <c r="G11570" i="2"/>
  <c r="G12584" i="2"/>
  <c r="G14310" i="2"/>
  <c r="G2420" i="2"/>
  <c r="G447" i="2"/>
  <c r="G5192" i="2"/>
  <c r="G14572" i="2"/>
  <c r="G14417" i="2"/>
  <c r="G17137" i="2"/>
  <c r="G8820" i="2"/>
  <c r="G6599" i="2"/>
  <c r="G14724" i="2"/>
  <c r="G15337" i="2"/>
  <c r="G7463" i="2"/>
  <c r="G5523" i="2"/>
  <c r="G3663" i="2"/>
  <c r="G6652" i="2"/>
  <c r="G19228" i="2"/>
  <c r="G16222" i="2"/>
  <c r="G8568" i="2"/>
  <c r="G7273" i="2"/>
  <c r="G8723" i="2"/>
  <c r="G2010" i="2"/>
  <c r="G17080" i="2"/>
  <c r="G2774" i="2"/>
  <c r="G15600" i="2"/>
  <c r="G7370" i="2"/>
  <c r="G7953" i="2"/>
  <c r="G2978" i="2"/>
  <c r="G13232" i="2"/>
  <c r="G8734" i="2"/>
  <c r="G7643" i="2"/>
  <c r="G1713" i="2"/>
  <c r="G19129" i="2"/>
  <c r="G5795" i="2"/>
  <c r="G10411" i="2"/>
  <c r="G17049" i="2"/>
  <c r="G15947" i="2"/>
  <c r="G13579" i="2"/>
  <c r="G622" i="2"/>
  <c r="G163" i="2"/>
  <c r="G17607" i="2"/>
  <c r="G3547" i="2"/>
  <c r="G14469" i="2"/>
  <c r="G9105" i="2"/>
  <c r="G14212" i="2"/>
  <c r="G12135" i="2"/>
  <c r="G5518" i="2"/>
  <c r="G1849" i="2"/>
  <c r="G1699" i="2"/>
  <c r="G10313" i="2"/>
  <c r="G8686" i="2"/>
  <c r="G16688" i="2"/>
  <c r="G7588" i="2"/>
  <c r="G12121" i="2"/>
  <c r="G16503" i="2"/>
  <c r="G9544" i="2"/>
  <c r="G14883" i="2"/>
  <c r="G8586" i="2"/>
  <c r="G13320" i="2"/>
  <c r="G18115" i="2"/>
  <c r="G2855" i="2"/>
  <c r="G4229" i="2"/>
  <c r="G6393" i="2"/>
  <c r="G3955" i="2"/>
  <c r="G13161" i="2"/>
  <c r="G18585" i="2"/>
  <c r="G8555" i="2"/>
  <c r="G8052" i="2"/>
  <c r="G9116" i="2"/>
  <c r="G16455" i="2"/>
  <c r="G16324" i="2"/>
  <c r="G13372" i="2"/>
  <c r="G9504" i="2"/>
  <c r="G3297" i="2"/>
  <c r="G13747" i="2"/>
  <c r="G12814" i="2"/>
  <c r="G15550" i="2"/>
  <c r="G131" i="2"/>
  <c r="G14333" i="2"/>
  <c r="G4785" i="2"/>
  <c r="G5075" i="2"/>
  <c r="G11663" i="2"/>
  <c r="G2990" i="2"/>
  <c r="G19933" i="2"/>
  <c r="G10882" i="2"/>
  <c r="G12714" i="2"/>
  <c r="G10243" i="2"/>
  <c r="G6279" i="2"/>
  <c r="G13396" i="2"/>
  <c r="G8776" i="2"/>
  <c r="G19005" i="2"/>
  <c r="G16759" i="2"/>
  <c r="G16198" i="2"/>
  <c r="G19097" i="2"/>
  <c r="G10058" i="2"/>
  <c r="G12303" i="2"/>
  <c r="G3877" i="2"/>
  <c r="G16432" i="2"/>
  <c r="G8136" i="2"/>
  <c r="G16633" i="2"/>
  <c r="G5328" i="2"/>
  <c r="G12635" i="2"/>
  <c r="G14168" i="2"/>
  <c r="G3069" i="2"/>
  <c r="G14463" i="2"/>
  <c r="G15082" i="2"/>
  <c r="G14891" i="2"/>
  <c r="G18658" i="2"/>
  <c r="G832" i="2"/>
  <c r="G19364" i="2"/>
  <c r="G7262" i="2"/>
  <c r="G14824" i="2"/>
  <c r="G14299" i="2"/>
  <c r="G10995" i="2"/>
  <c r="G305" i="2"/>
  <c r="G19824" i="2"/>
  <c r="G2266" i="2"/>
  <c r="G18320" i="2"/>
  <c r="G7229" i="2"/>
  <c r="G11451" i="2"/>
  <c r="G16792" i="2"/>
  <c r="G1242" i="2"/>
  <c r="G3033" i="2"/>
  <c r="G14241" i="2"/>
  <c r="G13223" i="2"/>
  <c r="G883" i="2"/>
  <c r="G10803" i="2"/>
  <c r="G964" i="2"/>
  <c r="G10274" i="2"/>
  <c r="G16485" i="2"/>
  <c r="G10254" i="2"/>
  <c r="G8303" i="2"/>
  <c r="G15509" i="2"/>
  <c r="G14450" i="2"/>
  <c r="G3139" i="2"/>
  <c r="G2575" i="2"/>
  <c r="G2310" i="2"/>
  <c r="G19088" i="2"/>
  <c r="G16645" i="2"/>
  <c r="G13900" i="2"/>
  <c r="G8960" i="2"/>
  <c r="G4371" i="2"/>
  <c r="G9816" i="2"/>
  <c r="G12296" i="2"/>
  <c r="G6826" i="2"/>
  <c r="G7427" i="2"/>
  <c r="G749" i="2"/>
  <c r="G4566" i="2"/>
  <c r="G4269" i="2"/>
  <c r="G3618" i="2"/>
  <c r="G10203" i="2"/>
  <c r="G672" i="2"/>
  <c r="G17109" i="2"/>
  <c r="G102" i="2"/>
  <c r="G13780" i="2"/>
  <c r="G19172" i="2"/>
  <c r="G227" i="2"/>
  <c r="G7425" i="2"/>
  <c r="G6478" i="2"/>
  <c r="G16240" i="2"/>
  <c r="G15008" i="2"/>
  <c r="G16208" i="2"/>
  <c r="G6414" i="2"/>
  <c r="G11106" i="2"/>
  <c r="G14551" i="2"/>
  <c r="G14360" i="2"/>
  <c r="G11139" i="2"/>
  <c r="G2277" i="2"/>
  <c r="G1088" i="2"/>
  <c r="G9333" i="2"/>
  <c r="G9861" i="2"/>
  <c r="G7331" i="2"/>
  <c r="G15012" i="2"/>
  <c r="G12013" i="2"/>
  <c r="G2893" i="2"/>
  <c r="G4109" i="2"/>
  <c r="G10445" i="2"/>
  <c r="G1566" i="2"/>
  <c r="G17260" i="2"/>
  <c r="G4951" i="2"/>
  <c r="G11927" i="2"/>
  <c r="G15884" i="2"/>
  <c r="G17032" i="2"/>
  <c r="G14190" i="2"/>
  <c r="G4374" i="2"/>
  <c r="G9954" i="2"/>
  <c r="G12964" i="2"/>
  <c r="G11136" i="2"/>
  <c r="G18675" i="2"/>
  <c r="G17259" i="2"/>
  <c r="G6330" i="2"/>
  <c r="G4175" i="2"/>
  <c r="G18259" i="2"/>
  <c r="G3845" i="2"/>
  <c r="G17760" i="2"/>
  <c r="G14582" i="2"/>
  <c r="G17687" i="2"/>
  <c r="G2955" i="2"/>
  <c r="G19570" i="2"/>
  <c r="G2252" i="2"/>
  <c r="G6427" i="2"/>
  <c r="G17283" i="2"/>
  <c r="G17830" i="2"/>
  <c r="G90" i="2"/>
  <c r="G17004" i="2"/>
  <c r="G5042" i="2"/>
  <c r="G8117" i="2"/>
  <c r="G9528" i="2"/>
  <c r="G18241" i="2"/>
  <c r="G10355" i="2"/>
  <c r="G7795" i="2"/>
  <c r="G9047" i="2"/>
  <c r="G4171" i="2"/>
  <c r="G298" i="2"/>
  <c r="G19123" i="2"/>
  <c r="G16629" i="2"/>
  <c r="G12683" i="2"/>
  <c r="G6306" i="2"/>
  <c r="G12926" i="2"/>
  <c r="G17868" i="2"/>
  <c r="G6491" i="2"/>
  <c r="G2934" i="2"/>
  <c r="G4436" i="2"/>
  <c r="G16787" i="2"/>
  <c r="G9155" i="2"/>
  <c r="G4714" i="2"/>
  <c r="G7275" i="2"/>
  <c r="G18352" i="2"/>
  <c r="G19429" i="2"/>
  <c r="G4637" i="2"/>
  <c r="G15583" i="2"/>
  <c r="G14350" i="2"/>
  <c r="G15621" i="2"/>
  <c r="G5349" i="2"/>
  <c r="G8784" i="2"/>
  <c r="G13802" i="2"/>
  <c r="G17567" i="2"/>
  <c r="G11154" i="2"/>
  <c r="G16259" i="2"/>
  <c r="G8486" i="2"/>
  <c r="G3352" i="2"/>
  <c r="G14978" i="2"/>
  <c r="G4019" i="2"/>
  <c r="G3525" i="2"/>
  <c r="G304" i="2"/>
  <c r="G3058" i="2"/>
  <c r="G6910" i="2"/>
  <c r="G8803" i="2"/>
  <c r="G16262" i="2"/>
  <c r="G16950" i="2"/>
  <c r="G2355" i="2"/>
  <c r="G13605" i="2"/>
  <c r="G2856" i="2"/>
  <c r="G1654" i="2"/>
  <c r="G17021" i="2"/>
  <c r="G5468" i="2"/>
  <c r="G17343" i="2"/>
  <c r="G3029" i="2"/>
  <c r="G3456" i="2"/>
  <c r="G14900" i="2"/>
  <c r="G14364" i="2"/>
  <c r="G18601" i="2"/>
  <c r="G6520" i="2"/>
  <c r="G15243" i="2"/>
  <c r="G13109" i="2"/>
  <c r="G6151" i="2"/>
  <c r="G8369" i="2"/>
  <c r="G13565" i="2"/>
  <c r="G13141" i="2"/>
  <c r="G11305" i="2"/>
  <c r="G19679" i="2"/>
  <c r="G1860" i="2"/>
  <c r="G8993" i="2"/>
  <c r="G4997" i="2"/>
  <c r="G2984" i="2"/>
  <c r="G19525" i="2"/>
  <c r="G16458" i="2"/>
  <c r="G3395" i="2"/>
  <c r="G13133" i="2"/>
  <c r="G13788" i="2"/>
  <c r="G8898" i="2"/>
  <c r="G18361" i="2"/>
  <c r="G18593" i="2"/>
  <c r="G18149" i="2"/>
  <c r="G8972" i="2"/>
  <c r="G16515" i="2"/>
  <c r="G13548" i="2"/>
  <c r="G5436" i="2"/>
  <c r="G9276" i="2"/>
  <c r="G1964" i="2"/>
  <c r="G8608" i="2"/>
  <c r="G14170" i="2"/>
  <c r="G3583" i="2"/>
  <c r="G405" i="2"/>
  <c r="G5282" i="2"/>
  <c r="G2104" i="2"/>
  <c r="G5804" i="2"/>
  <c r="G13049" i="2"/>
  <c r="G8641" i="2"/>
  <c r="G14868" i="2"/>
  <c r="G11488" i="2"/>
  <c r="G6672" i="2"/>
  <c r="G1000" i="2"/>
  <c r="G14398" i="2"/>
  <c r="G13234" i="2"/>
  <c r="G6465" i="2"/>
  <c r="G685" i="2"/>
  <c r="G16695" i="2"/>
  <c r="G7908" i="2"/>
  <c r="G10933" i="2"/>
  <c r="G12067" i="2"/>
  <c r="G14108" i="2"/>
  <c r="G10781" i="2"/>
  <c r="G24" i="2"/>
  <c r="G8948" i="2"/>
  <c r="G19036" i="2"/>
  <c r="G6975" i="2"/>
  <c r="G8140" i="2"/>
  <c r="G6416" i="2"/>
  <c r="G8517" i="2"/>
  <c r="G17154" i="2"/>
  <c r="G352" i="2"/>
  <c r="G19908" i="2"/>
  <c r="G14430" i="2"/>
  <c r="G9969" i="2"/>
  <c r="G17" i="2"/>
  <c r="G3252" i="2"/>
  <c r="G7182" i="2"/>
  <c r="G3715" i="2"/>
  <c r="G5668" i="2"/>
  <c r="G13953" i="2"/>
  <c r="G16965" i="2"/>
  <c r="G8483" i="2"/>
  <c r="G12376" i="2"/>
  <c r="G12246" i="2"/>
  <c r="G18226" i="2"/>
  <c r="G6626" i="2"/>
  <c r="G1456" i="2"/>
  <c r="G12642" i="2"/>
  <c r="G18655" i="2"/>
  <c r="G9024" i="2"/>
  <c r="G2666" i="2"/>
  <c r="G12568" i="2"/>
  <c r="G18329" i="2"/>
  <c r="G19556" i="2"/>
  <c r="G20" i="2"/>
  <c r="G5241" i="2"/>
  <c r="G15438" i="2"/>
  <c r="G15340" i="2"/>
  <c r="G13070" i="2"/>
  <c r="G19644" i="2"/>
  <c r="G11871" i="2"/>
  <c r="G1252" i="2"/>
  <c r="G15470" i="2"/>
  <c r="G9705" i="2"/>
  <c r="G1525" i="2"/>
  <c r="G13245" i="2"/>
  <c r="G15776" i="2"/>
  <c r="G10518" i="2"/>
  <c r="G6442" i="2"/>
  <c r="G16640" i="2"/>
  <c r="G15660" i="2"/>
  <c r="G19135" i="2"/>
  <c r="G9085" i="2"/>
  <c r="G6636" i="2"/>
  <c r="G10870" i="2"/>
  <c r="G1370" i="2"/>
  <c r="G6484" i="2"/>
  <c r="G15233" i="2"/>
  <c r="G5666" i="2"/>
  <c r="G11659" i="2"/>
  <c r="G10935" i="2"/>
  <c r="G12935" i="2"/>
  <c r="G4177" i="2"/>
  <c r="G5407" i="2"/>
  <c r="G6906" i="2"/>
  <c r="G8603" i="2"/>
  <c r="G13654" i="2"/>
  <c r="G10553" i="2"/>
  <c r="G14054" i="2"/>
  <c r="G16431" i="2"/>
  <c r="G8238" i="2"/>
  <c r="G6900" i="2"/>
  <c r="G10625" i="2"/>
  <c r="G18554" i="2"/>
  <c r="G18631" i="2"/>
  <c r="G15271" i="2"/>
  <c r="G8384" i="2"/>
  <c r="G14012" i="2"/>
  <c r="G15941" i="2"/>
  <c r="G4662" i="2"/>
  <c r="G15958" i="2"/>
  <c r="G15813" i="2"/>
  <c r="G14390" i="2"/>
  <c r="G5196" i="2"/>
  <c r="G14647" i="2"/>
  <c r="G2848" i="2"/>
  <c r="G16484" i="2"/>
  <c r="G501" i="2"/>
  <c r="G1714" i="2"/>
  <c r="G688" i="2"/>
  <c r="G18233" i="2"/>
  <c r="G8881" i="2"/>
  <c r="G8404" i="2"/>
  <c r="G6072" i="2"/>
  <c r="G17024" i="2"/>
  <c r="G4570" i="2"/>
  <c r="G7367" i="2"/>
  <c r="G17071" i="2"/>
  <c r="G12310" i="2"/>
  <c r="G10850" i="2"/>
  <c r="G12776" i="2"/>
  <c r="G15194" i="2"/>
  <c r="G11938" i="2"/>
  <c r="G5690" i="2"/>
  <c r="G11364" i="2"/>
  <c r="G15953" i="2"/>
  <c r="G12726" i="2"/>
  <c r="G7523" i="2"/>
  <c r="G14918" i="2"/>
  <c r="G11618" i="2"/>
  <c r="G4100" i="2"/>
  <c r="G19606" i="2"/>
  <c r="G13998" i="2"/>
  <c r="G6345" i="2"/>
  <c r="G4349" i="2"/>
  <c r="G341" i="2"/>
  <c r="G10748" i="2"/>
  <c r="G10510" i="2"/>
  <c r="G14140" i="2"/>
  <c r="G18520" i="2"/>
  <c r="G16030" i="2"/>
  <c r="G15628" i="2"/>
  <c r="G10951" i="2"/>
  <c r="G17418" i="2"/>
  <c r="G17831" i="2"/>
  <c r="G1396" i="2"/>
  <c r="G12243" i="2"/>
  <c r="G17289" i="2"/>
  <c r="G4032" i="2"/>
  <c r="G2538" i="2"/>
  <c r="G7027" i="2"/>
  <c r="G11824" i="2"/>
  <c r="G10909" i="2"/>
  <c r="G6220" i="2"/>
  <c r="G1656" i="2"/>
  <c r="G11627" i="2"/>
  <c r="G15150" i="2"/>
  <c r="G18331" i="2"/>
  <c r="G2625" i="2"/>
  <c r="G12021" i="2"/>
  <c r="G3449" i="2"/>
  <c r="G3579" i="2"/>
  <c r="G1338" i="2"/>
  <c r="G16492" i="2"/>
  <c r="G13303" i="2"/>
  <c r="G17651" i="2"/>
  <c r="G5904" i="2"/>
  <c r="G19105" i="2"/>
  <c r="G7898" i="2"/>
  <c r="G4900" i="2"/>
  <c r="G16669" i="2"/>
  <c r="G4144" i="2"/>
  <c r="G2866" i="2"/>
  <c r="G17494" i="2"/>
  <c r="G14049" i="2"/>
  <c r="G12519" i="2"/>
  <c r="G1490" i="2"/>
  <c r="G6544" i="2"/>
  <c r="G4593" i="2"/>
  <c r="G5886" i="2"/>
  <c r="G2982" i="2"/>
  <c r="G1870" i="2"/>
  <c r="G9266" i="2"/>
  <c r="G8407" i="2"/>
  <c r="G16148" i="2"/>
  <c r="G10669" i="2"/>
  <c r="G14983" i="2"/>
  <c r="G6177" i="2"/>
  <c r="G7511" i="2"/>
  <c r="G2388" i="2"/>
  <c r="G10016" i="2"/>
  <c r="G18625" i="2"/>
  <c r="G10604" i="2"/>
  <c r="G6002" i="2"/>
  <c r="G19348" i="2"/>
  <c r="G18910" i="2"/>
  <c r="G4453" i="2"/>
  <c r="G7597" i="2"/>
  <c r="G45" i="2"/>
  <c r="G18432" i="2"/>
  <c r="G1628" i="2"/>
  <c r="G13485" i="2"/>
  <c r="G9988" i="2"/>
  <c r="G7222" i="2"/>
  <c r="G6858" i="2"/>
  <c r="G19864" i="2"/>
  <c r="G14405" i="2"/>
  <c r="G7834" i="2"/>
  <c r="G9399" i="2"/>
  <c r="G19360" i="2"/>
  <c r="G287" i="2"/>
  <c r="G3679" i="2"/>
  <c r="G8722" i="2"/>
  <c r="G3177" i="2"/>
  <c r="G17117" i="2"/>
  <c r="G1021" i="2"/>
  <c r="G7711" i="2"/>
  <c r="G14085" i="2"/>
  <c r="G2479" i="2"/>
  <c r="G3104" i="2"/>
  <c r="G2441" i="2"/>
  <c r="G10485" i="2"/>
  <c r="G9286" i="2"/>
  <c r="G11755" i="2"/>
  <c r="G6025" i="2"/>
  <c r="G28" i="2"/>
  <c r="G10107" i="2"/>
  <c r="G17492" i="2"/>
  <c r="G19558" i="2"/>
  <c r="G17104" i="2"/>
  <c r="G150" i="2"/>
  <c r="G2244" i="2"/>
  <c r="G15714" i="2"/>
  <c r="G4964" i="2"/>
  <c r="G2474" i="2"/>
  <c r="G1586" i="2"/>
  <c r="G17113" i="2"/>
  <c r="G5053" i="2"/>
  <c r="G2088" i="2"/>
  <c r="G16886" i="2"/>
  <c r="G15515" i="2"/>
  <c r="G14123" i="2"/>
  <c r="G4443" i="2"/>
  <c r="G6202" i="2"/>
  <c r="G9953" i="2"/>
  <c r="G254" i="2"/>
  <c r="G1825" i="2"/>
  <c r="G19121" i="2"/>
  <c r="G12798" i="2"/>
  <c r="G16377" i="2"/>
  <c r="G15943" i="2"/>
  <c r="G5333" i="2"/>
  <c r="G7743" i="2"/>
  <c r="G4849" i="2"/>
  <c r="G2738" i="2"/>
  <c r="G16670" i="2"/>
  <c r="G10092" i="2"/>
  <c r="G12133" i="2"/>
  <c r="G870" i="2"/>
  <c r="G19111" i="2"/>
  <c r="G3192" i="2"/>
  <c r="G12682" i="2"/>
  <c r="G13296" i="2"/>
  <c r="G6704" i="2"/>
  <c r="G1853" i="2"/>
  <c r="G19224" i="2"/>
  <c r="G10726" i="2"/>
  <c r="G9523" i="2"/>
  <c r="G17988" i="2"/>
  <c r="G958" i="2"/>
  <c r="G16126" i="2"/>
  <c r="G12908" i="2"/>
  <c r="G10257" i="2"/>
  <c r="G13058" i="2"/>
  <c r="G12035" i="2"/>
  <c r="G5113" i="2"/>
  <c r="G14036" i="2"/>
  <c r="G18751" i="2"/>
  <c r="G10468" i="2"/>
  <c r="G4830" i="2"/>
  <c r="G1780" i="2"/>
  <c r="G13688" i="2"/>
  <c r="G19274" i="2"/>
  <c r="G3371" i="2"/>
  <c r="G4676" i="2"/>
  <c r="G815" i="2"/>
  <c r="G5235" i="2"/>
  <c r="G16583" i="2"/>
  <c r="G10953" i="2"/>
  <c r="G14147" i="2"/>
  <c r="G15480" i="2"/>
  <c r="G17318" i="2"/>
  <c r="G6122" i="2"/>
  <c r="G10493" i="2"/>
  <c r="G15361" i="2"/>
  <c r="G8598" i="2"/>
  <c r="G17026" i="2"/>
  <c r="G14674" i="2"/>
  <c r="G3966" i="2"/>
  <c r="G9426" i="2"/>
  <c r="G4213" i="2"/>
  <c r="G1772" i="2"/>
  <c r="G8945" i="2"/>
  <c r="G11935" i="2"/>
  <c r="G4497" i="2"/>
  <c r="G1320" i="2"/>
  <c r="G4672" i="2"/>
  <c r="G6095" i="2"/>
  <c r="G18427" i="2"/>
  <c r="G4479" i="2"/>
  <c r="G2142" i="2"/>
  <c r="G13327" i="2"/>
  <c r="G8448" i="2"/>
  <c r="G18263" i="2"/>
  <c r="G1807" i="2"/>
  <c r="G9394" i="2"/>
  <c r="G8757" i="2"/>
  <c r="G3513" i="2"/>
  <c r="G12116" i="2"/>
  <c r="G2557" i="2"/>
  <c r="G5912" i="2"/>
  <c r="G11822" i="2"/>
  <c r="G18879" i="2"/>
  <c r="G13569" i="2"/>
  <c r="G6010" i="2"/>
  <c r="G1074" i="2"/>
  <c r="G19530" i="2"/>
  <c r="G1155" i="2"/>
  <c r="G9864" i="2"/>
  <c r="G18112" i="2"/>
  <c r="G13436" i="2"/>
  <c r="G19817" i="2"/>
  <c r="G10089" i="2"/>
  <c r="G12493" i="2"/>
  <c r="G16813" i="2"/>
  <c r="G974" i="2"/>
  <c r="G1222" i="2"/>
  <c r="G15680" i="2"/>
  <c r="G9338" i="2"/>
  <c r="G7386" i="2"/>
  <c r="G9255" i="2"/>
  <c r="G10441" i="2"/>
  <c r="G13067" i="2"/>
  <c r="G691" i="2"/>
  <c r="G8106" i="2"/>
  <c r="G6579" i="2"/>
  <c r="G11325" i="2"/>
  <c r="G7280" i="2"/>
  <c r="G8545" i="2"/>
  <c r="G416" i="2"/>
  <c r="G15931" i="2"/>
  <c r="G15728" i="2"/>
  <c r="G17159" i="2"/>
  <c r="G13462" i="2"/>
  <c r="G11084" i="2"/>
  <c r="G18151" i="2"/>
  <c r="G19078" i="2"/>
  <c r="G18949" i="2"/>
  <c r="G12545" i="2"/>
  <c r="G18158" i="2"/>
  <c r="G8043" i="2"/>
  <c r="G10547" i="2"/>
  <c r="G17218" i="2"/>
  <c r="G11951" i="2"/>
  <c r="G2775" i="2"/>
  <c r="G3157" i="2"/>
  <c r="G2864" i="2"/>
  <c r="G15944" i="2"/>
  <c r="G3338" i="2"/>
  <c r="G1738" i="2"/>
  <c r="G10698" i="2"/>
  <c r="G10978" i="2"/>
  <c r="G19392" i="2"/>
  <c r="G16005" i="2"/>
  <c r="G14318" i="2"/>
  <c r="G1432" i="2"/>
  <c r="G16024" i="2"/>
  <c r="G6928" i="2"/>
  <c r="G17037" i="2"/>
  <c r="G4787" i="2"/>
  <c r="G3421" i="2"/>
  <c r="G12518" i="2"/>
  <c r="G13890" i="2"/>
  <c r="G18441" i="2"/>
  <c r="G7163" i="2"/>
  <c r="G9647" i="2"/>
  <c r="G11227" i="2"/>
  <c r="G9326" i="2"/>
  <c r="G11081" i="2"/>
  <c r="G1604" i="2"/>
  <c r="G14516" i="2"/>
  <c r="G13471" i="2"/>
  <c r="G4393" i="2"/>
  <c r="G12902" i="2"/>
  <c r="G2872" i="2"/>
  <c r="G8936" i="2"/>
  <c r="G4880" i="2"/>
  <c r="G18711" i="2"/>
  <c r="G4665" i="2"/>
  <c r="G9202" i="2"/>
  <c r="G13935" i="2"/>
  <c r="G3931" i="2"/>
  <c r="G17728" i="2"/>
  <c r="G19472" i="2"/>
  <c r="G6669" i="2"/>
  <c r="G17305" i="2"/>
  <c r="G13595" i="2"/>
  <c r="G18004" i="2"/>
  <c r="G8412" i="2"/>
  <c r="G8817" i="2"/>
  <c r="G19291" i="2"/>
  <c r="G8008" i="2"/>
  <c r="G19839" i="2"/>
  <c r="G18830" i="2"/>
  <c r="G12572" i="2"/>
  <c r="G19574" i="2"/>
  <c r="G12143" i="2"/>
  <c r="G10066" i="2"/>
  <c r="G14773" i="2"/>
  <c r="G18148" i="2"/>
  <c r="G16838" i="2"/>
  <c r="G8834" i="2"/>
  <c r="G15450" i="2"/>
  <c r="G8125" i="2"/>
  <c r="G12225" i="2"/>
  <c r="G13251" i="2"/>
  <c r="G1376" i="2"/>
  <c r="G18234" i="2"/>
  <c r="G10347" i="2"/>
  <c r="G4013" i="2"/>
  <c r="G2377" i="2"/>
  <c r="G15700" i="2"/>
  <c r="G19131" i="2"/>
  <c r="G1024" i="2"/>
  <c r="G2554" i="2"/>
  <c r="G15356" i="2"/>
  <c r="G10793" i="2"/>
  <c r="G6392" i="2"/>
  <c r="G14080" i="2"/>
  <c r="G519" i="2"/>
  <c r="G10455" i="2"/>
  <c r="G19693" i="2"/>
  <c r="G4131" i="2"/>
  <c r="G15182" i="2"/>
  <c r="G2880" i="2"/>
  <c r="G10822" i="2"/>
  <c r="G15779" i="2"/>
  <c r="G5503" i="2"/>
  <c r="G12896" i="2"/>
  <c r="G2271" i="2"/>
  <c r="G16825" i="2"/>
  <c r="G17387" i="2"/>
  <c r="G11872" i="2"/>
  <c r="G4574" i="2"/>
  <c r="G1744" i="2"/>
  <c r="G18237" i="2"/>
  <c r="G9677" i="2"/>
  <c r="G13175" i="2"/>
  <c r="G9140" i="2"/>
  <c r="G12912" i="2"/>
  <c r="G17304" i="2"/>
  <c r="G8775" i="2"/>
  <c r="G11638" i="2"/>
  <c r="G6517" i="2"/>
  <c r="G7343" i="2"/>
  <c r="G12218" i="2"/>
  <c r="G12939" i="2"/>
  <c r="G1246" i="2"/>
  <c r="G12134" i="2"/>
  <c r="G13828" i="2"/>
  <c r="G8887" i="2"/>
  <c r="G4347" i="2"/>
  <c r="G7602" i="2"/>
  <c r="G2832" i="2"/>
  <c r="G5396" i="2"/>
  <c r="G11399" i="2"/>
  <c r="G2611" i="2"/>
  <c r="G3519" i="2"/>
  <c r="G14479" i="2"/>
  <c r="G3915" i="2"/>
  <c r="G9218" i="2"/>
  <c r="G4455" i="2"/>
  <c r="G257" i="2"/>
  <c r="G271" i="2"/>
  <c r="G3377" i="2"/>
  <c r="G14326" i="2"/>
  <c r="G14809" i="2"/>
  <c r="G881" i="2"/>
  <c r="G9243" i="2"/>
  <c r="G50" i="2"/>
  <c r="G10228" i="2"/>
  <c r="G9895" i="2"/>
  <c r="G9252" i="2"/>
  <c r="G3926" i="2"/>
  <c r="G18571" i="2"/>
  <c r="G4913" i="2"/>
  <c r="G1141" i="2"/>
  <c r="G19601" i="2"/>
  <c r="G14228" i="2"/>
  <c r="G11327" i="2"/>
  <c r="G14327" i="2"/>
  <c r="G5073" i="2"/>
  <c r="G8908" i="2"/>
  <c r="G17688" i="2"/>
  <c r="G14064" i="2"/>
  <c r="G4327" i="2"/>
  <c r="G7479" i="2"/>
  <c r="G8062" i="2"/>
  <c r="G14227" i="2"/>
  <c r="G12524" i="2"/>
  <c r="G13380" i="2"/>
  <c r="G9749" i="2"/>
  <c r="G3742" i="2"/>
  <c r="G18882" i="2"/>
  <c r="G7824" i="2"/>
  <c r="G7799" i="2"/>
  <c r="G1635" i="2"/>
  <c r="G19470" i="2"/>
  <c r="G7303" i="2"/>
  <c r="G19914" i="2"/>
  <c r="G2044" i="2"/>
  <c r="G19976" i="2"/>
  <c r="G5372" i="2"/>
  <c r="G4846" i="2"/>
  <c r="G7169" i="2"/>
  <c r="G439" i="2"/>
  <c r="G12622" i="2"/>
  <c r="G5641" i="2"/>
  <c r="G6208" i="2"/>
  <c r="G18298" i="2"/>
  <c r="G4743" i="2"/>
  <c r="G15915" i="2"/>
  <c r="G9615" i="2"/>
  <c r="G7419" i="2"/>
  <c r="G8011" i="2"/>
  <c r="G15149" i="2"/>
  <c r="G4364" i="2"/>
  <c r="G15398" i="2"/>
  <c r="G10194" i="2"/>
  <c r="G2470" i="2"/>
  <c r="G16931" i="2"/>
  <c r="G9340" i="2"/>
  <c r="G10008" i="2"/>
  <c r="G1693" i="2"/>
  <c r="G19507" i="2"/>
  <c r="G5743" i="2"/>
  <c r="G10903" i="2"/>
  <c r="G3667" i="2"/>
  <c r="G8935" i="2"/>
  <c r="G515" i="2"/>
  <c r="G19568" i="2"/>
  <c r="G19913" i="2"/>
  <c r="G3484" i="2"/>
  <c r="G11573" i="2"/>
  <c r="G6322" i="2"/>
  <c r="G14604" i="2"/>
  <c r="G10655" i="2"/>
  <c r="G14106" i="2"/>
  <c r="G12154" i="2"/>
  <c r="G1241" i="2"/>
  <c r="G9260" i="2"/>
  <c r="G6525" i="2"/>
  <c r="G7486" i="2"/>
  <c r="G8089" i="2"/>
  <c r="G5556" i="2"/>
  <c r="G3997" i="2"/>
  <c r="G13833" i="2"/>
  <c r="G10483" i="2"/>
  <c r="G10428" i="2"/>
  <c r="G7629" i="2"/>
  <c r="G708" i="2"/>
  <c r="G11238" i="2"/>
  <c r="G15453" i="2"/>
  <c r="G19288" i="2"/>
  <c r="G8799" i="2"/>
  <c r="G1013" i="2"/>
  <c r="G5153" i="2"/>
  <c r="G9283" i="2"/>
  <c r="G4810" i="2"/>
  <c r="G6832" i="2"/>
  <c r="G235" i="2"/>
  <c r="G440" i="2"/>
  <c r="G2102" i="2"/>
  <c r="G7613" i="2"/>
  <c r="G2080" i="2"/>
  <c r="G129" i="2"/>
  <c r="G7445" i="2"/>
  <c r="G15604" i="2"/>
  <c r="G12680" i="2"/>
  <c r="G15495" i="2"/>
  <c r="G16546" i="2"/>
  <c r="G9027" i="2"/>
  <c r="G16027" i="2"/>
  <c r="G8528" i="2"/>
  <c r="G9046" i="2"/>
  <c r="G19972" i="2"/>
  <c r="G13728" i="2"/>
  <c r="G10188" i="2"/>
  <c r="G7526" i="2"/>
  <c r="G4949" i="2"/>
  <c r="G771" i="2"/>
  <c r="G17680" i="2"/>
  <c r="G5620" i="2"/>
  <c r="G4940" i="2"/>
  <c r="G17623" i="2"/>
  <c r="G13572" i="2"/>
  <c r="G4710" i="2"/>
  <c r="G9194" i="2"/>
  <c r="G6135" i="2"/>
  <c r="G19514" i="2"/>
  <c r="G18174" i="2"/>
  <c r="G7859" i="2"/>
  <c r="G5670" i="2"/>
  <c r="G16104" i="2"/>
  <c r="G2684" i="2"/>
  <c r="G15729" i="2"/>
  <c r="G12" i="2"/>
  <c r="G5186" i="2"/>
  <c r="G15788" i="2"/>
  <c r="G3482" i="2"/>
  <c r="G13098" i="2"/>
  <c r="G12652" i="2"/>
  <c r="G4006" i="2"/>
  <c r="G732" i="2"/>
  <c r="G16401" i="2"/>
  <c r="G1774" i="2"/>
  <c r="G19249" i="2"/>
  <c r="G19959" i="2"/>
  <c r="G17727" i="2"/>
  <c r="G5659" i="2"/>
  <c r="G12578" i="2"/>
  <c r="G4647" i="2"/>
  <c r="G17249" i="2"/>
  <c r="G13987" i="2"/>
  <c r="G8837" i="2"/>
  <c r="G10824" i="2"/>
  <c r="G369" i="2"/>
  <c r="G7341" i="2"/>
  <c r="G18175" i="2"/>
  <c r="G2075" i="2"/>
  <c r="G2714" i="2"/>
  <c r="G602" i="2"/>
  <c r="G16898" i="2"/>
  <c r="G5988" i="2"/>
  <c r="G16558" i="2"/>
  <c r="G6261" i="2"/>
  <c r="G13623" i="2"/>
  <c r="G10173" i="2"/>
  <c r="G790" i="2"/>
  <c r="G19013" i="2"/>
  <c r="G13676" i="2"/>
  <c r="G4351" i="2"/>
  <c r="G4538" i="2"/>
  <c r="G7359" i="2"/>
  <c r="G8182" i="2"/>
  <c r="G4839" i="2"/>
  <c r="G5680" i="2"/>
  <c r="G7334" i="2"/>
  <c r="G19498" i="2"/>
  <c r="G2715" i="2"/>
  <c r="G19195" i="2"/>
  <c r="G4267" i="2"/>
  <c r="G2818" i="2"/>
  <c r="G13361" i="2"/>
  <c r="G14202" i="2"/>
  <c r="G4728" i="2"/>
  <c r="G12006" i="2"/>
  <c r="G7410" i="2"/>
  <c r="G17892" i="2"/>
  <c r="G4953" i="2"/>
  <c r="G17909" i="2"/>
  <c r="G9113" i="2"/>
  <c r="G10579" i="2"/>
  <c r="G9627" i="2"/>
  <c r="G12240" i="2"/>
  <c r="G16719" i="2"/>
  <c r="G4473" i="2"/>
  <c r="G4760" i="2"/>
  <c r="G13335" i="2"/>
  <c r="G4262" i="2"/>
  <c r="G2051" i="2"/>
  <c r="G8674" i="2"/>
  <c r="G5315" i="2"/>
  <c r="G16545" i="2"/>
  <c r="G18789" i="2"/>
  <c r="G15741" i="2"/>
  <c r="G2067" i="2"/>
  <c r="G11273" i="2"/>
  <c r="G9733" i="2"/>
  <c r="G5673" i="2"/>
  <c r="G12863" i="2"/>
  <c r="G6455" i="2"/>
  <c r="G15790" i="2"/>
  <c r="G1861" i="2"/>
  <c r="G13343" i="2"/>
  <c r="G17869" i="2"/>
  <c r="G18606" i="2"/>
  <c r="G5995" i="2"/>
  <c r="G7397" i="2"/>
  <c r="G12611" i="2"/>
  <c r="G13730" i="2"/>
  <c r="G11853" i="2"/>
  <c r="G15942" i="2"/>
  <c r="G19378" i="2"/>
  <c r="G7584" i="2"/>
  <c r="G12674" i="2"/>
  <c r="G4583" i="2"/>
  <c r="G7705" i="2"/>
  <c r="G16981" i="2"/>
  <c r="G5411" i="2"/>
  <c r="G1710" i="2"/>
  <c r="G18327" i="2"/>
  <c r="G10409" i="2"/>
  <c r="G19115" i="2"/>
  <c r="G9502" i="2"/>
  <c r="G13023" i="2"/>
  <c r="G5990" i="2"/>
  <c r="G9254" i="2"/>
  <c r="G2495" i="2"/>
  <c r="G12156" i="2"/>
  <c r="G565" i="2"/>
  <c r="G15199" i="2"/>
  <c r="G7985" i="2"/>
  <c r="G12106" i="2"/>
  <c r="G19428" i="2"/>
  <c r="G7605" i="2"/>
  <c r="G1094" i="2"/>
  <c r="G1610" i="2"/>
  <c r="G278" i="2"/>
  <c r="G6118" i="2"/>
  <c r="G12681" i="2"/>
  <c r="G18883" i="2"/>
  <c r="G10561" i="2"/>
  <c r="G12410" i="2"/>
  <c r="G4686" i="2"/>
  <c r="G14109" i="2"/>
  <c r="G6933" i="2"/>
  <c r="G10624" i="2"/>
  <c r="G869" i="2"/>
  <c r="G7869" i="2"/>
  <c r="G15610" i="2"/>
  <c r="G1930" i="2"/>
  <c r="G18040" i="2"/>
  <c r="G19689" i="2"/>
  <c r="G10163" i="2"/>
  <c r="G17624" i="2"/>
  <c r="G18101" i="2"/>
  <c r="G18602" i="2"/>
  <c r="G5883" i="2"/>
  <c r="G11477" i="2"/>
  <c r="G6018" i="2"/>
  <c r="G7233" i="2"/>
  <c r="G8553" i="2"/>
  <c r="G8406" i="2"/>
  <c r="G107" i="2"/>
  <c r="G19513" i="2"/>
  <c r="G11281" i="2"/>
  <c r="G10279" i="2"/>
  <c r="G15678" i="2"/>
  <c r="G19284" i="2"/>
  <c r="G6500" i="2"/>
  <c r="G17939" i="2"/>
  <c r="G18881" i="2"/>
  <c r="G19502" i="2"/>
  <c r="G6571" i="2"/>
  <c r="G18524" i="2"/>
  <c r="G3260" i="2"/>
  <c r="G18591" i="2"/>
  <c r="G8526" i="2"/>
  <c r="G18607" i="2"/>
  <c r="G245" i="2"/>
  <c r="G9823" i="2"/>
  <c r="G16615" i="2"/>
  <c r="G9552" i="2"/>
  <c r="G6346" i="2"/>
  <c r="G11280" i="2"/>
  <c r="G9511" i="2"/>
  <c r="G3767" i="2"/>
  <c r="G5334" i="2"/>
  <c r="G2621" i="2"/>
  <c r="G1684" i="2"/>
  <c r="G8446" i="2"/>
  <c r="G3751" i="2"/>
  <c r="G5627" i="2"/>
  <c r="G7028" i="2"/>
  <c r="G8162" i="2"/>
  <c r="G17503" i="2"/>
  <c r="G11391" i="2"/>
  <c r="G14300" i="2"/>
  <c r="G23" i="2"/>
  <c r="G1601" i="2"/>
  <c r="G4958" i="2"/>
  <c r="G1644" i="2"/>
  <c r="G5483" i="2"/>
  <c r="G3361" i="2"/>
  <c r="G1219" i="2"/>
  <c r="G9112" i="2"/>
  <c r="G3580" i="2"/>
  <c r="G18702" i="2"/>
  <c r="G7171" i="2"/>
  <c r="G2144" i="2"/>
  <c r="G7970" i="2"/>
  <c r="G15785" i="2"/>
  <c r="G13325" i="2"/>
  <c r="G13919" i="2"/>
  <c r="G18384" i="2"/>
  <c r="G16411" i="2"/>
  <c r="G6042" i="2"/>
  <c r="G16761" i="2"/>
  <c r="G12659" i="2"/>
  <c r="G18438" i="2"/>
  <c r="G9878" i="2"/>
  <c r="G8915" i="2"/>
  <c r="G19299" i="2"/>
  <c r="G16634" i="2"/>
  <c r="G8112" i="2"/>
  <c r="G4353" i="2"/>
  <c r="G11222" i="2"/>
  <c r="G518" i="2"/>
  <c r="G10534" i="2"/>
  <c r="G6597" i="2"/>
  <c r="G13358" i="2"/>
  <c r="G9708" i="2"/>
  <c r="G3341" i="2"/>
  <c r="G13360" i="2"/>
  <c r="G15539" i="2"/>
  <c r="G10366" i="2"/>
  <c r="G17041" i="2"/>
  <c r="G9302" i="2"/>
  <c r="G17809" i="2"/>
  <c r="G19541" i="2"/>
  <c r="G16691" i="2"/>
  <c r="G17369" i="2"/>
  <c r="G12483" i="2"/>
  <c r="G9138" i="2"/>
  <c r="G5586" i="2"/>
  <c r="G13484" i="2"/>
  <c r="G6849" i="2"/>
  <c r="G12778" i="2"/>
  <c r="G9409" i="2"/>
  <c r="G1316" i="2"/>
  <c r="G3739" i="2"/>
  <c r="G14547" i="2"/>
  <c r="G3432" i="2"/>
  <c r="G14481" i="2"/>
  <c r="G5331" i="2"/>
  <c r="G8242" i="2"/>
  <c r="G18972" i="2"/>
  <c r="G15111" i="2"/>
  <c r="G15995" i="2"/>
  <c r="G630" i="2"/>
  <c r="G10242" i="2"/>
  <c r="G8736" i="2"/>
  <c r="G6023" i="2"/>
  <c r="G12725" i="2"/>
  <c r="G15982" i="2"/>
  <c r="G5759" i="2"/>
  <c r="G14830" i="2"/>
  <c r="G6843" i="2"/>
  <c r="G241" i="2"/>
  <c r="G10448" i="2"/>
  <c r="G6980" i="2"/>
  <c r="G10650" i="2"/>
  <c r="G11240" i="2"/>
  <c r="G3887" i="2"/>
  <c r="G3867" i="2"/>
  <c r="G14932" i="2"/>
  <c r="G5582" i="2"/>
  <c r="G17171" i="2"/>
  <c r="G8234" i="2"/>
  <c r="G11392" i="2"/>
  <c r="G4843" i="2"/>
  <c r="G4572" i="2"/>
  <c r="G3417" i="2"/>
  <c r="G6035" i="2"/>
  <c r="G15208" i="2"/>
  <c r="G575" i="2"/>
  <c r="G2323" i="2"/>
  <c r="G216" i="2"/>
  <c r="G17232" i="2"/>
  <c r="G14616" i="2"/>
  <c r="G18924" i="2"/>
  <c r="G6051" i="2"/>
  <c r="G10061" i="2"/>
  <c r="G3573" i="2"/>
  <c r="G13568" i="2"/>
  <c r="G14320" i="2"/>
  <c r="G15162" i="2"/>
  <c r="G4935" i="2"/>
  <c r="G11244" i="2"/>
  <c r="G7400" i="2"/>
  <c r="G197" i="2"/>
  <c r="G11151" i="2"/>
  <c r="G11255" i="2"/>
  <c r="G16376" i="2"/>
  <c r="G17919" i="2"/>
  <c r="G3477" i="2"/>
  <c r="G11781" i="2"/>
  <c r="G1391" i="2"/>
  <c r="G7508" i="2"/>
  <c r="G13818" i="2"/>
  <c r="G1265" i="2"/>
  <c r="G6897" i="2"/>
  <c r="G1321" i="2"/>
  <c r="G829" i="2"/>
  <c r="G550" i="2"/>
  <c r="G4064" i="2"/>
  <c r="G11696" i="2"/>
  <c r="G6469" i="2"/>
  <c r="G16753" i="2"/>
  <c r="G10000" i="2"/>
  <c r="G1839" i="2"/>
  <c r="G19103" i="2"/>
  <c r="G12605" i="2"/>
  <c r="G6268" i="2"/>
  <c r="G18106" i="2"/>
  <c r="G2398" i="2"/>
  <c r="G3542" i="2"/>
  <c r="G12211" i="2"/>
  <c r="G6054" i="2"/>
  <c r="G9092" i="2"/>
  <c r="G8210" i="2"/>
  <c r="G11883" i="2"/>
  <c r="G7215" i="2"/>
  <c r="G11766" i="2"/>
  <c r="G6138" i="2"/>
  <c r="G3472" i="2"/>
  <c r="G12290" i="2"/>
  <c r="G15981" i="2"/>
  <c r="G19337" i="2"/>
  <c r="G11925" i="2"/>
  <c r="G4325" i="2"/>
  <c r="G6213" i="2"/>
  <c r="G14486" i="2"/>
  <c r="G9791" i="2"/>
  <c r="G838" i="2"/>
  <c r="G8595" i="2"/>
  <c r="G14858" i="2"/>
  <c r="G11082" i="2"/>
  <c r="G10786" i="2"/>
  <c r="G9328" i="2"/>
  <c r="G3987" i="2"/>
  <c r="G10770" i="2"/>
  <c r="G8806" i="2"/>
  <c r="G16725" i="2"/>
  <c r="G13637" i="2"/>
  <c r="G10522" i="2"/>
  <c r="G2451" i="2"/>
  <c r="G146" i="2"/>
  <c r="G16989" i="2"/>
  <c r="G8682" i="2"/>
  <c r="G1746" i="2"/>
  <c r="G1340" i="2"/>
  <c r="G17795" i="2"/>
  <c r="G2304" i="2"/>
  <c r="G14657" i="2"/>
  <c r="G16521" i="2"/>
  <c r="G3939" i="2"/>
  <c r="G6872" i="2"/>
  <c r="G11443" i="2"/>
  <c r="G12488" i="2"/>
  <c r="G19748" i="2"/>
  <c r="G635" i="2"/>
  <c r="G11274" i="2"/>
  <c r="G13924" i="2"/>
  <c r="G12755" i="2"/>
  <c r="G16228" i="2"/>
  <c r="G2259" i="2"/>
  <c r="G9686" i="2"/>
  <c r="G12996" i="2"/>
  <c r="G5097" i="2"/>
  <c r="G2490" i="2"/>
  <c r="G6656" i="2"/>
  <c r="G15990" i="2"/>
  <c r="G6113" i="2"/>
  <c r="G4110" i="2"/>
  <c r="G18739" i="2"/>
  <c r="G13657" i="2"/>
  <c r="G12305" i="2"/>
  <c r="G19656" i="2"/>
  <c r="G2056" i="2"/>
  <c r="G5267" i="2"/>
  <c r="G7149" i="2"/>
  <c r="G18728" i="2"/>
  <c r="G15175" i="2"/>
  <c r="G19237" i="2"/>
  <c r="G12795" i="2"/>
  <c r="G6304" i="2"/>
  <c r="G2545" i="2"/>
  <c r="G19604" i="2"/>
  <c r="G19278" i="2"/>
  <c r="G4597" i="2"/>
  <c r="G4565" i="2"/>
  <c r="G11216" i="2"/>
  <c r="G13249" i="2"/>
  <c r="G15730" i="2"/>
  <c r="G9520" i="2"/>
  <c r="G15028" i="2"/>
  <c r="G16497" i="2"/>
  <c r="G12925" i="2"/>
  <c r="G18597" i="2"/>
  <c r="G16273" i="2"/>
  <c r="G5973" i="2"/>
  <c r="G7390" i="2"/>
  <c r="G3821" i="2"/>
  <c r="G7006" i="2"/>
  <c r="G16272" i="2"/>
  <c r="G17800" i="2"/>
  <c r="G1784" i="2"/>
  <c r="G6162" i="2"/>
  <c r="G14833" i="2"/>
  <c r="G5972" i="2"/>
  <c r="G19617" i="2"/>
  <c r="G7220" i="2"/>
  <c r="G16550" i="2"/>
  <c r="G10291" i="2"/>
  <c r="G13750" i="2"/>
  <c r="G10165" i="2"/>
  <c r="G4150" i="2"/>
  <c r="G9159" i="2"/>
  <c r="G5835" i="2"/>
  <c r="G16946" i="2"/>
  <c r="G10670" i="2"/>
  <c r="G13659" i="2"/>
  <c r="G17158" i="2"/>
  <c r="G6486" i="2"/>
  <c r="G10626" i="2"/>
  <c r="G3127" i="2"/>
  <c r="G18363" i="2"/>
  <c r="G9343" i="2"/>
  <c r="G1434" i="2"/>
  <c r="G1726" i="2"/>
  <c r="G16003" i="2"/>
  <c r="G11699" i="2"/>
  <c r="G674" i="2"/>
  <c r="G19711" i="2"/>
  <c r="G8024" i="2"/>
  <c r="G16461" i="2"/>
  <c r="G1589" i="2"/>
  <c r="G14853" i="2"/>
  <c r="G8932" i="2"/>
  <c r="G1783" i="2"/>
  <c r="G8051" i="2"/>
  <c r="G4902" i="2"/>
  <c r="G17293" i="2"/>
  <c r="G8986" i="2"/>
  <c r="G10515" i="2"/>
  <c r="G9710" i="2"/>
  <c r="G8563" i="2"/>
  <c r="G2948" i="2"/>
  <c r="G1524" i="2"/>
  <c r="G13691" i="2"/>
  <c r="G3530" i="2"/>
  <c r="G7102" i="2"/>
  <c r="G6646" i="2"/>
  <c r="G6507" i="2"/>
  <c r="G1570" i="2"/>
  <c r="G10250" i="2"/>
  <c r="G7862" i="2"/>
  <c r="G8871" i="2"/>
  <c r="G2853" i="2"/>
  <c r="G15559" i="2"/>
  <c r="G9310" i="2"/>
  <c r="G19375" i="2"/>
  <c r="G18010" i="2"/>
  <c r="G9193" i="2"/>
  <c r="G3162" i="2"/>
  <c r="G15579" i="2"/>
  <c r="G15920" i="2"/>
  <c r="G16522" i="2"/>
  <c r="G4870" i="2"/>
  <c r="G4004" i="2"/>
  <c r="G6062" i="2"/>
  <c r="G8579" i="2"/>
  <c r="G11763" i="2"/>
  <c r="G11836" i="2"/>
  <c r="G11947" i="2"/>
  <c r="G1914" i="2"/>
  <c r="G11670" i="2"/>
  <c r="G3053" i="2"/>
  <c r="G16944" i="2"/>
  <c r="G16816" i="2"/>
  <c r="G2687" i="2"/>
  <c r="G18951" i="2"/>
  <c r="G19491" i="2"/>
  <c r="G3496" i="2"/>
  <c r="G18252" i="2"/>
  <c r="G10202" i="2"/>
  <c r="G19318" i="2"/>
  <c r="G8350" i="2"/>
  <c r="G11520" i="2"/>
  <c r="G448" i="2"/>
  <c r="G6305" i="2"/>
  <c r="G15317" i="2"/>
  <c r="G2568" i="2"/>
  <c r="G13473" i="2"/>
  <c r="G18114" i="2"/>
  <c r="G6749" i="2"/>
  <c r="G4807" i="2"/>
  <c r="G14543" i="2"/>
  <c r="G7927" i="2"/>
  <c r="G18411" i="2"/>
  <c r="G18622" i="2"/>
  <c r="G17106" i="2"/>
  <c r="G19875" i="2"/>
  <c r="G13429" i="2"/>
  <c r="G18253" i="2"/>
  <c r="G16694" i="2"/>
  <c r="G16764" i="2"/>
  <c r="G3802" i="2"/>
  <c r="G18461" i="2"/>
  <c r="G15925" i="2"/>
  <c r="G16309" i="2"/>
  <c r="G12984" i="2"/>
  <c r="G9050" i="2"/>
  <c r="G5739" i="2"/>
  <c r="G16624" i="2"/>
  <c r="G15969" i="2"/>
  <c r="G2234" i="2"/>
  <c r="G12577" i="2"/>
  <c r="G18269" i="2"/>
  <c r="G728" i="2"/>
  <c r="G8630" i="2"/>
  <c r="G12414" i="2"/>
  <c r="G10898" i="2"/>
  <c r="G770" i="2"/>
  <c r="G12439" i="2"/>
  <c r="G6169" i="2"/>
  <c r="G17365" i="2"/>
  <c r="G1010" i="2"/>
  <c r="G2846" i="2"/>
  <c r="G15974" i="2"/>
  <c r="G15118" i="2"/>
  <c r="G10047" i="2"/>
  <c r="G10463" i="2"/>
  <c r="G13970" i="2"/>
  <c r="G10151" i="2"/>
  <c r="G7536" i="2"/>
  <c r="G19221" i="2"/>
  <c r="G19499" i="2"/>
  <c r="G17362" i="2"/>
  <c r="G12177" i="2"/>
  <c r="G13763" i="2"/>
  <c r="G9560" i="2"/>
  <c r="G13891" i="2"/>
  <c r="G12168" i="2"/>
  <c r="G19486" i="2"/>
  <c r="G19676" i="2"/>
  <c r="G2096" i="2"/>
  <c r="G6104" i="2"/>
  <c r="G13586" i="2"/>
  <c r="G13264" i="2"/>
  <c r="G3471" i="2"/>
  <c r="G19918" i="2"/>
  <c r="G16678" i="2"/>
  <c r="G9924" i="2"/>
  <c r="G15685" i="2"/>
  <c r="G17005" i="2"/>
  <c r="G3989" i="2"/>
  <c r="G13018" i="2"/>
  <c r="G19691" i="2"/>
  <c r="G18998" i="2"/>
  <c r="G16933" i="2"/>
  <c r="G14611" i="2"/>
  <c r="G14865" i="2"/>
  <c r="G19302" i="2"/>
  <c r="G17442" i="2"/>
  <c r="G10422" i="2"/>
  <c r="G12945" i="2"/>
  <c r="G472" i="2"/>
  <c r="G19330" i="2"/>
  <c r="G13246" i="2"/>
  <c r="G15773" i="2"/>
  <c r="G1257" i="2"/>
  <c r="G5636" i="2"/>
  <c r="G12346" i="2"/>
  <c r="G5510" i="2"/>
  <c r="G11511" i="2"/>
  <c r="G10172" i="2"/>
  <c r="G17010" i="2"/>
  <c r="G660" i="2"/>
  <c r="G9251" i="2"/>
  <c r="G10034" i="2"/>
  <c r="G15518" i="2"/>
  <c r="G2379" i="2"/>
  <c r="G1312" i="2"/>
  <c r="G12033" i="2"/>
  <c r="G11108" i="2"/>
  <c r="G8556" i="2"/>
  <c r="G1134" i="2"/>
  <c r="G5101" i="2"/>
  <c r="G7354" i="2"/>
  <c r="G12393" i="2"/>
  <c r="G17062" i="2"/>
  <c r="G10727" i="2"/>
  <c r="G19605" i="2"/>
  <c r="G8544" i="2"/>
  <c r="G13324" i="2"/>
  <c r="G13702" i="2"/>
  <c r="G14485" i="2"/>
  <c r="G2883" i="2"/>
  <c r="G17884" i="2"/>
  <c r="G6799" i="2"/>
  <c r="G5496" i="2"/>
  <c r="G3253" i="2"/>
  <c r="G3897" i="2"/>
  <c r="G17352" i="2"/>
  <c r="G10908" i="2"/>
  <c r="G4043" i="2"/>
  <c r="G19303" i="2"/>
  <c r="G16243" i="2"/>
  <c r="G17541" i="2"/>
  <c r="G9408" i="2"/>
  <c r="G12658" i="2"/>
  <c r="G12359" i="2"/>
  <c r="G620" i="2"/>
  <c r="G12405" i="2"/>
  <c r="G1766" i="2"/>
  <c r="G12069" i="2"/>
  <c r="G12988" i="2"/>
  <c r="G4868" i="2"/>
  <c r="G12442" i="2"/>
  <c r="G13318" i="2"/>
  <c r="G3541" i="2"/>
  <c r="G10532" i="2"/>
  <c r="G1413" i="2"/>
  <c r="G15581" i="2"/>
  <c r="G9575" i="2"/>
  <c r="G11184" i="2"/>
  <c r="G9781" i="2"/>
  <c r="G6647" i="2"/>
  <c r="G16071" i="2"/>
  <c r="G16872" i="2"/>
  <c r="G19440" i="2"/>
  <c r="G466" i="2"/>
  <c r="G2269" i="2"/>
  <c r="G14373" i="2"/>
  <c r="G17416" i="2"/>
  <c r="G18758" i="2"/>
  <c r="G19531" i="2"/>
  <c r="G19066" i="2"/>
  <c r="G2089" i="2"/>
  <c r="G4988" i="2"/>
  <c r="G1055" i="2"/>
  <c r="G10446" i="2"/>
  <c r="G17765" i="2"/>
  <c r="G18559" i="2"/>
  <c r="G11158" i="2"/>
  <c r="G11047" i="2"/>
  <c r="G15546" i="2"/>
  <c r="G2701" i="2"/>
  <c r="G3914" i="2"/>
  <c r="G11498" i="2"/>
  <c r="G9420" i="2"/>
  <c r="G7371" i="2"/>
  <c r="G10186" i="2"/>
  <c r="G19716" i="2"/>
  <c r="G10963" i="2"/>
  <c r="G1270" i="2"/>
  <c r="G10414" i="2"/>
  <c r="G4582" i="2"/>
  <c r="G3725" i="2"/>
  <c r="G10099" i="2"/>
  <c r="G14043" i="2"/>
  <c r="G5697" i="2"/>
  <c r="G12294" i="2"/>
  <c r="G7907" i="2"/>
  <c r="G11544" i="2"/>
  <c r="G4457" i="2"/>
  <c r="G16143" i="2"/>
  <c r="G7849" i="2"/>
  <c r="G12201" i="2"/>
  <c r="G15892" i="2"/>
  <c r="G13210" i="2"/>
  <c r="G17874" i="2"/>
  <c r="G18052" i="2"/>
  <c r="G11212" i="2"/>
  <c r="G19936" i="2"/>
  <c r="G17553" i="2"/>
  <c r="G3118" i="2"/>
  <c r="G17215" i="2"/>
  <c r="G19792" i="2"/>
  <c r="G10408" i="2"/>
  <c r="G1718" i="2"/>
  <c r="G18073" i="2"/>
  <c r="G10820" i="2"/>
  <c r="G5542" i="2"/>
  <c r="G6836" i="2"/>
  <c r="G15964" i="2"/>
  <c r="G8396" i="2"/>
  <c r="G5561" i="2"/>
  <c r="G1309" i="2"/>
  <c r="G18020" i="2"/>
  <c r="G17472" i="2"/>
  <c r="G3003" i="2"/>
  <c r="G1285" i="2"/>
  <c r="G8619" i="2"/>
  <c r="G10920" i="2"/>
  <c r="G17682" i="2"/>
  <c r="G11739" i="2"/>
  <c r="G17554" i="2"/>
  <c r="G12864" i="2"/>
  <c r="G18536" i="2"/>
  <c r="G4777" i="2"/>
  <c r="G13558" i="2"/>
  <c r="G2424" i="2"/>
  <c r="G12719" i="2"/>
  <c r="G15637" i="2"/>
  <c r="G17828" i="2"/>
  <c r="G12552" i="2"/>
  <c r="G16187" i="2"/>
  <c r="G17604" i="2"/>
  <c r="G11397" i="2"/>
  <c r="G11915" i="2"/>
  <c r="G6388" i="2"/>
  <c r="G157" i="2"/>
  <c r="G12028" i="2"/>
  <c r="G9503" i="2"/>
  <c r="G6829" i="2"/>
  <c r="G8695" i="2"/>
  <c r="G15675" i="2"/>
  <c r="G1389" i="2"/>
  <c r="G3638" i="2"/>
  <c r="G17001" i="2"/>
  <c r="G15279" i="2"/>
  <c r="G17484" i="2"/>
  <c r="G11304" i="2"/>
  <c r="G10050" i="2"/>
  <c r="G14028" i="2"/>
  <c r="G11264" i="2"/>
  <c r="G15707" i="2"/>
  <c r="G14377" i="2"/>
  <c r="G2255" i="2"/>
  <c r="G11322" i="2"/>
  <c r="G5131" i="2"/>
  <c r="G10686" i="2"/>
  <c r="G9357" i="2"/>
  <c r="G10059" i="2"/>
  <c r="G11581" i="2"/>
  <c r="G9808" i="2"/>
  <c r="G13442" i="2"/>
  <c r="G16188" i="2"/>
  <c r="G7292" i="2"/>
  <c r="G10087" i="2"/>
  <c r="G4590" i="2"/>
  <c r="G12500" i="2"/>
  <c r="G183" i="2"/>
  <c r="G9320" i="2"/>
  <c r="G10808" i="2"/>
  <c r="G19366" i="2"/>
  <c r="G1239" i="2"/>
  <c r="G16914" i="2"/>
  <c r="G3116" i="2"/>
  <c r="G17784" i="2"/>
  <c r="G9126" i="2"/>
  <c r="G3103" i="2"/>
  <c r="G7752" i="2"/>
  <c r="G2240" i="2"/>
  <c r="G15203" i="2"/>
  <c r="G17837" i="2"/>
  <c r="G11001" i="2"/>
  <c r="G11802" i="2"/>
  <c r="G4157" i="2"/>
  <c r="G19344" i="2"/>
  <c r="G10161" i="2"/>
  <c r="G15516" i="2"/>
  <c r="G4544" i="2"/>
  <c r="G5141" i="2"/>
  <c r="G15080" i="2"/>
  <c r="G17545" i="2"/>
  <c r="G6288" i="2"/>
  <c r="G3570" i="2"/>
  <c r="G5791" i="2"/>
  <c r="G17903" i="2"/>
  <c r="G9284" i="2"/>
  <c r="G11038" i="2"/>
  <c r="G885" i="2"/>
  <c r="G7724" i="2"/>
  <c r="G6786" i="2"/>
  <c r="G6176" i="2"/>
  <c r="G5342" i="2"/>
  <c r="G2090" i="2"/>
  <c r="G10852" i="2"/>
  <c r="G19035" i="2"/>
  <c r="G7500" i="2"/>
  <c r="G10474" i="2"/>
  <c r="G4310" i="2"/>
  <c r="G8647" i="2"/>
  <c r="G8594" i="2"/>
  <c r="G6556" i="2"/>
  <c r="G5866" i="2"/>
  <c r="G13692" i="2"/>
  <c r="G18506" i="2"/>
  <c r="G4047" i="2"/>
  <c r="G15385" i="2"/>
  <c r="G4389" i="2"/>
  <c r="G1928" i="2"/>
  <c r="G3211" i="2"/>
  <c r="G12057" i="2"/>
  <c r="G226" i="2"/>
  <c r="G2001" i="2"/>
  <c r="G11119" i="2"/>
  <c r="G527" i="2"/>
  <c r="G9655" i="2"/>
  <c r="G15836" i="2"/>
  <c r="G6276" i="2"/>
  <c r="G11266" i="2"/>
  <c r="G12698" i="2"/>
  <c r="G4270" i="2"/>
  <c r="G11349" i="2"/>
  <c r="G610" i="2"/>
  <c r="G7144" i="2"/>
  <c r="G17199" i="2"/>
  <c r="G2462" i="2"/>
  <c r="G8252" i="2"/>
  <c r="G17427" i="2"/>
  <c r="G16575" i="2"/>
  <c r="G7596" i="2"/>
  <c r="G12810" i="2"/>
  <c r="G9576" i="2"/>
  <c r="G5198" i="2"/>
  <c r="G12149" i="2"/>
  <c r="G11259" i="2"/>
  <c r="G13221" i="2"/>
  <c r="G10823" i="2"/>
  <c r="G2095" i="2"/>
  <c r="G11545" i="2"/>
  <c r="G9144" i="2"/>
  <c r="G17381" i="2"/>
  <c r="G10955" i="2"/>
  <c r="G10883" i="2"/>
  <c r="G9681" i="2"/>
  <c r="G1230" i="2"/>
  <c r="G11090" i="2"/>
  <c r="G17462" i="2"/>
  <c r="G1191" i="2"/>
  <c r="G7517" i="2"/>
  <c r="G16348" i="2"/>
  <c r="G7365" i="2"/>
  <c r="G8750" i="2"/>
  <c r="G1677" i="2"/>
  <c r="G15542" i="2"/>
  <c r="G817" i="2"/>
  <c r="G7531" i="2"/>
  <c r="G7320" i="2"/>
  <c r="G10746" i="2"/>
  <c r="G18196" i="2"/>
  <c r="G16167" i="2"/>
  <c r="G7665" i="2"/>
  <c r="G11124" i="2"/>
  <c r="G2412" i="2"/>
  <c r="G11295" i="2"/>
  <c r="G307" i="2"/>
  <c r="G6168" i="2"/>
  <c r="G1324" i="2"/>
  <c r="G14330" i="2"/>
  <c r="G409" i="2"/>
  <c r="G14041" i="2"/>
  <c r="G8168" i="2"/>
  <c r="G3065" i="2"/>
  <c r="G10954" i="2"/>
  <c r="G4620" i="2"/>
  <c r="G17917" i="2"/>
  <c r="G12270" i="2"/>
  <c r="G12377" i="2"/>
  <c r="G9785" i="2"/>
  <c r="G2985" i="2"/>
  <c r="G11218" i="2"/>
  <c r="G9165" i="2"/>
  <c r="G8689" i="2"/>
  <c r="G14385" i="2"/>
  <c r="G3791" i="2"/>
  <c r="G1722" i="2"/>
  <c r="G16149" i="2"/>
  <c r="G4076" i="2"/>
  <c r="G15377" i="2"/>
  <c r="G6158" i="2"/>
  <c r="G2798" i="2"/>
  <c r="G15216" i="2"/>
  <c r="G18423" i="2"/>
  <c r="G194" i="2"/>
  <c r="G16422" i="2"/>
  <c r="G19723" i="2"/>
  <c r="G8269" i="2"/>
  <c r="G18616" i="2"/>
  <c r="G5534" i="2"/>
  <c r="G19359" i="2"/>
  <c r="G10122" i="2"/>
  <c r="G15608" i="2"/>
  <c r="G5406" i="2"/>
  <c r="G388" i="2"/>
  <c r="G6615" i="2"/>
  <c r="G17335" i="2"/>
  <c r="G19662" i="2"/>
  <c r="G10776" i="2"/>
  <c r="G14851" i="2"/>
  <c r="G12471" i="2"/>
  <c r="G4773" i="2"/>
  <c r="G3716" i="2"/>
  <c r="G6064" i="2"/>
  <c r="G8818" i="2"/>
  <c r="G4410" i="2"/>
  <c r="G12245" i="2"/>
  <c r="G15357" i="2"/>
  <c r="G7493" i="2"/>
  <c r="G18527" i="2"/>
  <c r="G7792" i="2"/>
  <c r="G721" i="2"/>
  <c r="G639" i="2"/>
  <c r="G18339" i="2"/>
  <c r="G18806" i="2"/>
  <c r="G15897" i="2"/>
  <c r="G13359" i="2"/>
  <c r="G16871" i="2"/>
  <c r="G7772" i="2"/>
  <c r="G13591" i="2"/>
  <c r="G12036" i="2"/>
  <c r="G15734" i="2"/>
  <c r="G4598" i="2"/>
  <c r="G19804" i="2"/>
  <c r="G11948" i="2"/>
  <c r="G1481" i="2"/>
  <c r="G16961" i="2"/>
  <c r="G15406" i="2"/>
  <c r="G16114" i="2"/>
  <c r="G19107" i="2"/>
  <c r="G10286" i="2"/>
  <c r="G1631" i="2"/>
  <c r="G6785" i="2"/>
  <c r="G4041" i="2"/>
  <c r="G6400" i="2"/>
  <c r="G13711" i="2"/>
  <c r="G17737" i="2"/>
  <c r="G19223" i="2"/>
  <c r="G12279" i="2"/>
  <c r="G19538" i="2"/>
  <c r="G9548" i="2"/>
  <c r="G16301" i="2"/>
  <c r="G11745" i="2"/>
  <c r="G1003" i="2"/>
  <c r="G9662" i="2"/>
  <c r="G15946" i="2"/>
  <c r="G6468" i="2"/>
  <c r="G12304" i="2"/>
  <c r="G16729" i="2"/>
  <c r="G17143" i="2"/>
  <c r="G746" i="2"/>
  <c r="G9295" i="2"/>
  <c r="G8030" i="2"/>
  <c r="G13783" i="2"/>
  <c r="G18899" i="2"/>
  <c r="G12389" i="2"/>
  <c r="G19309" i="2"/>
  <c r="G4005" i="2"/>
  <c r="G2566" i="2"/>
  <c r="G16626" i="2"/>
  <c r="G17190" i="2"/>
  <c r="G3872" i="2"/>
  <c r="G10943" i="2"/>
  <c r="G13069" i="2"/>
  <c r="G18909" i="2"/>
  <c r="G18399" i="2"/>
  <c r="G16135" i="2"/>
  <c r="G4510" i="2"/>
  <c r="G6999" i="2"/>
  <c r="G6182" i="2"/>
  <c r="G13819" i="2"/>
  <c r="G16576" i="2"/>
  <c r="G3031" i="2"/>
  <c r="G9897" i="2"/>
  <c r="G11731" i="2"/>
  <c r="G1295" i="2"/>
  <c r="G38" i="2"/>
  <c r="G767" i="2"/>
  <c r="G7587" i="2"/>
  <c r="G4369" i="2"/>
  <c r="G4044" i="2"/>
  <c r="G13030" i="2"/>
  <c r="G7416" i="2"/>
  <c r="G2427" i="2"/>
  <c r="G14458" i="2"/>
  <c r="G7323" i="2"/>
  <c r="G1605" i="2"/>
  <c r="G477" i="2"/>
  <c r="G7542" i="2"/>
  <c r="G19453" i="2"/>
  <c r="G106" i="2"/>
  <c r="G17577" i="2"/>
  <c r="G3143" i="2"/>
  <c r="G15259" i="2"/>
  <c r="G10970" i="2"/>
  <c r="G9005" i="2"/>
  <c r="G3653" i="2"/>
  <c r="G16254" i="2"/>
  <c r="G3441" i="2"/>
  <c r="G18473" i="2"/>
  <c r="G13146" i="2"/>
  <c r="G8726" i="2"/>
  <c r="G7897" i="2"/>
  <c r="G4709" i="2"/>
  <c r="G17638" i="2"/>
  <c r="G18893" i="2"/>
  <c r="G18066" i="2"/>
  <c r="G2133" i="2"/>
  <c r="G1332" i="2"/>
  <c r="G5698" i="2"/>
  <c r="G5348" i="2"/>
  <c r="G3675" i="2"/>
  <c r="G7644" i="2"/>
  <c r="G7574" i="2"/>
  <c r="G12805" i="2"/>
  <c r="G8823" i="2"/>
  <c r="G1672" i="2"/>
  <c r="G14021" i="2"/>
  <c r="G5771" i="2"/>
  <c r="G3175" i="2"/>
  <c r="G7025" i="2"/>
  <c r="G14152" i="2"/>
  <c r="G18382" i="2"/>
  <c r="G11712" i="2"/>
  <c r="G13420" i="2"/>
  <c r="G821" i="2"/>
  <c r="G8889" i="2"/>
  <c r="G16253" i="2"/>
  <c r="G3554" i="2"/>
  <c r="G9056" i="2"/>
  <c r="G16586" i="2"/>
  <c r="G2413" i="2"/>
  <c r="G14174" i="2"/>
  <c r="G18932" i="2"/>
  <c r="G16032" i="2"/>
  <c r="G5194" i="2"/>
  <c r="G17579" i="2"/>
  <c r="G6592" i="2"/>
  <c r="G3237" i="2"/>
  <c r="G13214" i="2"/>
  <c r="G6815" i="2"/>
  <c r="G10353" i="2"/>
  <c r="G4627" i="2"/>
  <c r="G5157" i="2"/>
  <c r="G8079" i="2"/>
  <c r="G16209" i="2"/>
  <c r="G8571" i="2"/>
  <c r="G11698" i="2"/>
  <c r="G10117" i="2"/>
  <c r="G7195" i="2"/>
  <c r="G7959" i="2"/>
  <c r="G8732" i="2"/>
  <c r="G9101" i="2"/>
  <c r="G16710" i="2"/>
  <c r="G4991" i="2"/>
  <c r="G12100" i="2"/>
  <c r="G2229" i="2"/>
  <c r="G12333" i="2"/>
  <c r="G10143" i="2"/>
  <c r="G8196" i="2"/>
  <c r="G19087" i="2"/>
  <c r="G9378" i="2"/>
  <c r="G7099" i="2"/>
  <c r="G10514" i="2"/>
  <c r="G18368" i="2"/>
  <c r="G11957" i="2"/>
  <c r="G16597" i="2"/>
  <c r="G16459" i="2"/>
  <c r="G14372" i="2"/>
  <c r="G9146" i="2"/>
  <c r="G3227" i="2"/>
  <c r="G17430" i="2"/>
  <c r="G10974" i="2"/>
  <c r="G7186" i="2"/>
  <c r="G1539" i="2"/>
  <c r="G9419" i="2"/>
  <c r="G8287" i="2"/>
  <c r="G12231" i="2"/>
  <c r="G17878" i="2"/>
  <c r="G5290" i="2"/>
  <c r="G14025" i="2"/>
  <c r="G14371" i="2"/>
  <c r="G6184" i="2"/>
  <c r="G17313" i="2"/>
  <c r="G7964" i="2"/>
  <c r="G11949" i="2"/>
  <c r="G13621" i="2"/>
  <c r="G3683" i="2"/>
  <c r="G4452" i="2"/>
  <c r="G2105" i="2"/>
  <c r="G9645" i="2"/>
  <c r="G5646" i="2"/>
  <c r="G19497" i="2"/>
  <c r="G12930" i="2"/>
  <c r="G1762" i="2"/>
  <c r="G11169" i="2"/>
  <c r="G18048" i="2"/>
  <c r="G6487" i="2"/>
  <c r="G15328" i="2"/>
  <c r="G15562" i="2"/>
  <c r="G12259" i="2"/>
  <c r="G18287" i="2"/>
  <c r="G12672" i="2"/>
  <c r="G16338" i="2"/>
  <c r="G13051" i="2"/>
  <c r="G8868" i="2"/>
  <c r="G16023" i="2"/>
  <c r="G17482" i="2"/>
  <c r="G13519" i="2"/>
  <c r="G17547" i="2"/>
  <c r="G14264" i="2"/>
  <c r="G14254" i="2"/>
  <c r="G3882" i="2"/>
  <c r="G11999" i="2"/>
  <c r="G11945" i="2"/>
  <c r="G16299" i="2"/>
  <c r="G6091" i="2"/>
  <c r="G3848" i="2"/>
  <c r="G6662" i="2"/>
  <c r="G15669" i="2"/>
  <c r="G19921" i="2"/>
  <c r="G8535" i="2"/>
  <c r="G9505" i="2"/>
  <c r="G11067" i="2"/>
  <c r="G19765" i="2"/>
  <c r="G18357" i="2"/>
  <c r="G11540" i="2"/>
  <c r="G12994" i="2"/>
  <c r="G1286" i="2"/>
  <c r="G5692" i="2"/>
  <c r="G11734" i="2"/>
  <c r="G15353" i="2"/>
  <c r="G11623" i="2"/>
  <c r="G15743" i="2"/>
  <c r="G14186" i="2"/>
  <c r="G11473" i="2"/>
  <c r="G6460" i="2"/>
  <c r="G14590" i="2"/>
  <c r="G11095" i="2"/>
  <c r="G18417" i="2"/>
  <c r="G4725" i="2"/>
  <c r="G16127" i="2"/>
  <c r="G14234" i="2"/>
  <c r="G18416" i="2"/>
  <c r="G11527" i="2"/>
  <c r="G14231" i="2"/>
  <c r="G17233" i="2"/>
  <c r="G6421" i="2"/>
  <c r="G6376" i="2"/>
  <c r="G17832" i="2"/>
  <c r="G1015" i="2"/>
  <c r="G7882" i="2"/>
  <c r="G14939" i="2"/>
  <c r="G16271" i="2"/>
  <c r="G17871" i="2"/>
  <c r="G8208" i="2"/>
  <c r="G18391" i="2"/>
  <c r="G7387" i="2"/>
  <c r="G9" i="2"/>
  <c r="G18220" i="2"/>
  <c r="G3735" i="2"/>
  <c r="G9336" i="2"/>
  <c r="G15069" i="2"/>
  <c r="G10295" i="2"/>
  <c r="G8645" i="2"/>
  <c r="G9436" i="2"/>
  <c r="G675" i="2"/>
  <c r="G10037" i="2"/>
  <c r="G17805" i="2"/>
  <c r="G5243" i="2"/>
  <c r="G14738" i="2"/>
  <c r="G9979" i="2"/>
  <c r="G14593" i="2"/>
  <c r="G16098" i="2"/>
  <c r="G18156" i="2"/>
  <c r="G15423" i="2"/>
  <c r="G4258" i="2"/>
  <c r="G8592" i="2"/>
  <c r="G12459" i="2"/>
  <c r="G11880" i="2"/>
  <c r="G12738" i="2"/>
  <c r="G16564" i="2"/>
  <c r="G11385" i="2"/>
  <c r="G19393" i="2"/>
  <c r="G17872" i="2"/>
  <c r="G15584" i="2"/>
  <c r="G11044" i="2"/>
  <c r="G6955" i="2"/>
  <c r="G1117" i="2"/>
  <c r="G9957" i="2"/>
  <c r="G6233" i="2"/>
  <c r="G16369" i="2"/>
  <c r="G13954" i="2"/>
  <c r="G6479" i="2"/>
  <c r="G13460" i="2"/>
  <c r="G6590" i="2"/>
  <c r="G19673" i="2"/>
  <c r="G4986" i="2"/>
  <c r="G17900" i="2"/>
  <c r="G17814" i="2"/>
  <c r="G6674" i="2"/>
  <c r="G10130" i="2"/>
  <c r="G13033" i="2"/>
  <c r="G3476" i="2"/>
  <c r="G10985" i="2"/>
  <c r="G3242" i="2"/>
  <c r="G2661" i="2"/>
  <c r="G13187" i="2"/>
  <c r="G726" i="2"/>
  <c r="G6776" i="2"/>
  <c r="G18458" i="2"/>
  <c r="G8413" i="2"/>
  <c r="G2357" i="2"/>
  <c r="G19920" i="2"/>
  <c r="G17478" i="2"/>
  <c r="G7929" i="2"/>
  <c r="G13491" i="2"/>
  <c r="G1247" i="2"/>
  <c r="G16067" i="2"/>
  <c r="G6997" i="2"/>
  <c r="G19164" i="2"/>
  <c r="G13715" i="2"/>
  <c r="G9367" i="2"/>
  <c r="G2705" i="2"/>
  <c r="G3512" i="2"/>
  <c r="G15727" i="2"/>
  <c r="G7435" i="2"/>
  <c r="G8376" i="2"/>
  <c r="G13996" i="2"/>
  <c r="G4086" i="2"/>
  <c r="G1352" i="2"/>
  <c r="G3054" i="2"/>
  <c r="G19166" i="2"/>
  <c r="G19261" i="2"/>
  <c r="G9125" i="2"/>
  <c r="G11660" i="2"/>
  <c r="G15641" i="2"/>
  <c r="G8147" i="2"/>
  <c r="G2500" i="2"/>
  <c r="G19287" i="2"/>
  <c r="G19345" i="2"/>
  <c r="G5818" i="2"/>
  <c r="G18713" i="2"/>
  <c r="G20000" i="2"/>
  <c r="G11639" i="2"/>
  <c r="G12675" i="2"/>
  <c r="G10104" i="2"/>
  <c r="G14433" i="2"/>
  <c r="G13131" i="2"/>
  <c r="G11533" i="2"/>
  <c r="G14394" i="2"/>
  <c r="G1335" i="2"/>
  <c r="G14915" i="2"/>
  <c r="G11495" i="2"/>
  <c r="G3702" i="2"/>
  <c r="G12321" i="2"/>
  <c r="G14113" i="2"/>
  <c r="G1548" i="2"/>
  <c r="G11093" i="2"/>
  <c r="G2415" i="2"/>
  <c r="G16206" i="2"/>
  <c r="G3924" i="2"/>
  <c r="G13712" i="2"/>
  <c r="G10261" i="2"/>
  <c r="G14992" i="2"/>
  <c r="G619" i="2"/>
  <c r="G8875" i="2"/>
  <c r="G5628" i="2"/>
  <c r="G19327" i="2"/>
  <c r="G12758" i="2"/>
  <c r="G450" i="2"/>
  <c r="G5103" i="2"/>
  <c r="G14040" i="2"/>
  <c r="G19667" i="2"/>
  <c r="G5155" i="2"/>
  <c r="G13176" i="2"/>
  <c r="G19052" i="2"/>
  <c r="G10230" i="2"/>
  <c r="G11794" i="2"/>
  <c r="G3351" i="2"/>
  <c r="G13759" i="2"/>
  <c r="G13336" i="2"/>
  <c r="G109" i="2"/>
  <c r="G438" i="2"/>
  <c r="G17806" i="2"/>
  <c r="G16236" i="2"/>
  <c r="G14532" i="2"/>
  <c r="G10012" i="2"/>
  <c r="G9906" i="2"/>
  <c r="G6839" i="2"/>
  <c r="G7691" i="2"/>
  <c r="G9312" i="2"/>
  <c r="G17432" i="2"/>
  <c r="G18747" i="2"/>
  <c r="G1574" i="2"/>
  <c r="G9904" i="2"/>
  <c r="G3948" i="2"/>
  <c r="G13244" i="2"/>
  <c r="G11566" i="2"/>
  <c r="G2553" i="2"/>
  <c r="G553" i="2"/>
  <c r="G9621" i="2"/>
  <c r="G12724" i="2"/>
  <c r="G6812" i="2"/>
  <c r="G12396" i="2"/>
  <c r="G15112" i="2"/>
  <c r="G10810" i="2"/>
  <c r="G2894" i="2"/>
  <c r="G1177" i="2"/>
  <c r="G6456" i="2"/>
  <c r="G17621" i="2"/>
  <c r="G5895" i="2"/>
  <c r="G6551" i="2"/>
  <c r="G2275" i="2"/>
  <c r="G1904" i="2"/>
  <c r="G8982" i="2"/>
  <c r="G5301" i="2"/>
  <c r="G13266" i="2"/>
  <c r="G1351" i="2"/>
  <c r="G15711" i="2"/>
  <c r="G15575" i="2"/>
  <c r="G3326" i="2"/>
  <c r="G9432" i="2"/>
  <c r="G8278" i="2"/>
  <c r="G926" i="2"/>
  <c r="G18530" i="2"/>
  <c r="G9757" i="2"/>
  <c r="G3038" i="2"/>
  <c r="G1267" i="2"/>
  <c r="G14970" i="2"/>
  <c r="G19931" i="2"/>
  <c r="G17887" i="2"/>
  <c r="G16844" i="2"/>
  <c r="G12420" i="2"/>
  <c r="G19469" i="2"/>
  <c r="G12629" i="2"/>
  <c r="G16468" i="2"/>
  <c r="G3699" i="2"/>
  <c r="G1962" i="2"/>
  <c r="G1868" i="2"/>
  <c r="G2328" i="2"/>
  <c r="G8456" i="2"/>
  <c r="G11852" i="2"/>
  <c r="G6644" i="2"/>
  <c r="G19064" i="2"/>
  <c r="G15304" i="2"/>
  <c r="G9736" i="2"/>
  <c r="G4097" i="2"/>
  <c r="G13215" i="2"/>
  <c r="G6732" i="2"/>
  <c r="G9108" i="2"/>
  <c r="G18209" i="2"/>
  <c r="G11282" i="2"/>
  <c r="G3245" i="2"/>
  <c r="G17934" i="2"/>
  <c r="G5269" i="2"/>
  <c r="G19741" i="2"/>
  <c r="G310" i="2"/>
  <c r="G10208" i="2"/>
  <c r="G6736" i="2"/>
  <c r="G18126" i="2"/>
  <c r="G6352" i="2"/>
  <c r="G4333" i="2"/>
  <c r="G7661" i="2"/>
  <c r="G17637" i="2"/>
  <c r="G15758" i="2"/>
  <c r="G13675" i="2"/>
  <c r="G4136" i="2"/>
  <c r="G18841" i="2"/>
  <c r="G11236" i="2"/>
  <c r="G14466" i="2"/>
  <c r="G16631" i="2"/>
  <c r="G16620" i="2"/>
  <c r="G12166" i="2"/>
  <c r="G17614" i="2"/>
  <c r="G14282" i="2"/>
  <c r="G2912" i="2"/>
  <c r="G16073" i="2"/>
  <c r="G10135" i="2"/>
  <c r="G7101" i="2"/>
  <c r="G16930" i="2"/>
  <c r="G19265" i="2"/>
  <c r="G13424" i="2"/>
  <c r="G15190" i="2"/>
  <c r="G17296" i="2"/>
  <c r="G7800" i="2"/>
  <c r="G8057" i="2"/>
  <c r="G14870" i="2"/>
  <c r="G14344" i="2"/>
  <c r="G1280" i="2"/>
  <c r="G13658" i="2"/>
  <c r="G1283" i="2"/>
  <c r="G2132" i="2"/>
  <c r="G5176" i="2"/>
  <c r="G13537" i="2"/>
  <c r="G9946" i="2"/>
  <c r="G2241" i="2"/>
  <c r="G14022" i="2"/>
  <c r="G7083" i="2"/>
  <c r="G4540" i="2"/>
  <c r="G12526" i="2"/>
  <c r="G648" i="2"/>
  <c r="G18626" i="2"/>
  <c r="G13673" i="2"/>
  <c r="G15260" i="2"/>
  <c r="G1521" i="2"/>
  <c r="G1160" i="2"/>
  <c r="G9486" i="2"/>
  <c r="G13444" i="2"/>
  <c r="G3463" i="2"/>
  <c r="G378" i="2"/>
  <c r="G5527" i="2"/>
  <c r="G1593" i="2"/>
  <c r="G13291" i="2"/>
  <c r="G8478" i="2"/>
  <c r="G2013" i="2"/>
  <c r="G9989" i="2"/>
  <c r="G15093" i="2"/>
  <c r="G17681" i="2"/>
  <c r="G17423" i="2"/>
  <c r="G9987" i="2"/>
  <c r="G12095" i="2"/>
  <c r="G3270" i="2"/>
  <c r="G2353" i="2"/>
  <c r="G8612" i="2"/>
  <c r="G2509" i="2"/>
  <c r="G4101" i="2"/>
  <c r="G3855" i="2"/>
  <c r="G6938" i="2"/>
  <c r="G12796" i="2"/>
  <c r="G6437" i="2"/>
  <c r="G9731" i="2"/>
  <c r="G11142" i="2"/>
  <c r="G1994" i="2"/>
  <c r="G17703" i="2"/>
  <c r="G8987" i="2"/>
  <c r="G337" i="2"/>
  <c r="G16549" i="2"/>
  <c r="G9093" i="2"/>
  <c r="G12536" i="2"/>
  <c r="G19382" i="2"/>
  <c r="G17605" i="2"/>
  <c r="G14369" i="2"/>
  <c r="G6074" i="2"/>
  <c r="G11950" i="2"/>
  <c r="G2971" i="2"/>
  <c r="G8315" i="2"/>
  <c r="G15091" i="2"/>
  <c r="G14838" i="2"/>
  <c r="G1362" i="2"/>
  <c r="G7518" i="2"/>
  <c r="G17854" i="2"/>
  <c r="G12125" i="2"/>
  <c r="G14511" i="2"/>
  <c r="G10998" i="2"/>
  <c r="G19560" i="2"/>
  <c r="G19262" i="2"/>
  <c r="G237" i="2"/>
  <c r="G2392" i="2"/>
  <c r="G14112" i="2"/>
  <c r="G14905" i="2"/>
  <c r="G4961" i="2"/>
  <c r="G10821" i="2"/>
  <c r="G1975" i="2"/>
  <c r="G17957" i="2"/>
  <c r="G666" i="2"/>
  <c r="G17571" i="2"/>
  <c r="G3849" i="2"/>
  <c r="G2004" i="2"/>
  <c r="G2580" i="2"/>
  <c r="G19356" i="2"/>
  <c r="G13585" i="2"/>
  <c r="G13761" i="2"/>
  <c r="G4756" i="2"/>
  <c r="G11967" i="2"/>
  <c r="G15075" i="2"/>
  <c r="G3762" i="2"/>
  <c r="G6538" i="2"/>
  <c r="G13810" i="2"/>
  <c r="G11492" i="2"/>
  <c r="G14230" i="2"/>
  <c r="G4534" i="2"/>
  <c r="G6381" i="2"/>
  <c r="G1673" i="2"/>
  <c r="G9665" i="2"/>
  <c r="G4800" i="2"/>
  <c r="G13904" i="2"/>
  <c r="G2276" i="2"/>
  <c r="G16929" i="2"/>
  <c r="G11448" i="2"/>
  <c r="G3528" i="2"/>
  <c r="G5326" i="2"/>
  <c r="G10251" i="2"/>
  <c r="G16286" i="2"/>
  <c r="G14717" i="2"/>
  <c r="G1830" i="2"/>
  <c r="G12053" i="2"/>
  <c r="G2599" i="2"/>
  <c r="G16991" i="2"/>
  <c r="G6699" i="2"/>
  <c r="G656" i="2"/>
  <c r="G55" i="2"/>
  <c r="G8185" i="2"/>
  <c r="G7880" i="2"/>
  <c r="G16548" i="2"/>
  <c r="G1275" i="2"/>
  <c r="G12139" i="2"/>
  <c r="G4089" i="2"/>
  <c r="G15334" i="2"/>
  <c r="G17593" i="2"/>
  <c r="G4876" i="2"/>
  <c r="G4919" i="2"/>
  <c r="G962" i="2"/>
  <c r="G15664" i="2"/>
  <c r="G5140" i="2"/>
  <c r="G10612" i="2"/>
  <c r="G3386" i="2"/>
  <c r="G17400" i="2"/>
  <c r="G4835" i="2"/>
  <c r="G19766" i="2"/>
  <c r="G2416" i="2"/>
  <c r="G1437" i="2"/>
  <c r="G11839" i="2"/>
  <c r="G3055" i="2"/>
  <c r="G18707" i="2"/>
  <c r="G481" i="2"/>
  <c r="G16154" i="2"/>
  <c r="G17251" i="2"/>
  <c r="G19510" i="2"/>
  <c r="G11338" i="2"/>
  <c r="G18507" i="2"/>
  <c r="G12208" i="2"/>
  <c r="G9592" i="2"/>
  <c r="G7350" i="2"/>
  <c r="G7995" i="2"/>
  <c r="G8178" i="2"/>
  <c r="G16439" i="2"/>
  <c r="G718" i="2"/>
  <c r="G19456" i="2"/>
  <c r="G13299" i="2"/>
  <c r="G14397" i="2"/>
  <c r="G6166" i="2"/>
  <c r="G9405" i="2"/>
  <c r="G7551" i="2"/>
  <c r="G19238" i="2"/>
  <c r="G3275" i="2"/>
  <c r="G547" i="2"/>
  <c r="G14042" i="2"/>
  <c r="G10646" i="2"/>
  <c r="G802" i="2"/>
  <c r="G10147" i="2"/>
  <c r="G12508" i="2"/>
  <c r="G16370" i="2"/>
  <c r="G12720" i="2"/>
  <c r="G918" i="2"/>
  <c r="G7333" i="2"/>
  <c r="G8665" i="2"/>
  <c r="G12783" i="2"/>
  <c r="G1668" i="2"/>
  <c r="G17286" i="2"/>
  <c r="G18890" i="2"/>
  <c r="G12815" i="2"/>
  <c r="G12553" i="2"/>
  <c r="G16772" i="2"/>
  <c r="G8916" i="2"/>
  <c r="G3225" i="2"/>
  <c r="G7051" i="2"/>
  <c r="G79" i="2"/>
  <c r="G13375" i="2"/>
  <c r="G1813" i="2"/>
  <c r="G12126" i="2"/>
  <c r="G19634" i="2"/>
  <c r="G6917" i="2"/>
  <c r="G17626" i="2"/>
  <c r="G16238" i="2"/>
  <c r="G9857" i="2"/>
  <c r="G2802" i="2"/>
  <c r="G10865" i="2"/>
  <c r="G16182" i="2"/>
  <c r="G16839" i="2"/>
  <c r="G10844" i="2"/>
  <c r="G17937" i="2"/>
  <c r="G17034" i="2"/>
  <c r="G9370" i="2"/>
  <c r="G1385" i="2"/>
  <c r="G18679" i="2"/>
  <c r="G14508" i="2"/>
  <c r="G5018" i="2"/>
  <c r="G16970" i="2"/>
  <c r="G3731" i="2"/>
  <c r="G15634" i="2"/>
  <c r="G10335" i="2"/>
  <c r="G312" i="2"/>
  <c r="G18839" i="2"/>
  <c r="G17434" i="2"/>
  <c r="G15810" i="2"/>
  <c r="G5982" i="2"/>
  <c r="G3333" i="2"/>
  <c r="G10568" i="2"/>
  <c r="G6212" i="2"/>
  <c r="G8583" i="2"/>
  <c r="G7393" i="2"/>
  <c r="G896" i="2"/>
  <c r="G12472" i="2"/>
  <c r="G4394" i="2"/>
  <c r="G9846" i="2"/>
  <c r="G17994" i="2"/>
  <c r="G10168" i="2"/>
  <c r="G7675" i="2"/>
  <c r="G785" i="2"/>
  <c r="G13217" i="2"/>
  <c r="G9770" i="2"/>
  <c r="G14729" i="2"/>
  <c r="G11042" i="2"/>
  <c r="G18015" i="2"/>
  <c r="G10931" i="2"/>
  <c r="G5870" i="2"/>
  <c r="G15531" i="2"/>
  <c r="G18774" i="2"/>
  <c r="G1581" i="2"/>
  <c r="G14688" i="2"/>
  <c r="G3500" i="2"/>
  <c r="G8101" i="2"/>
  <c r="G19268" i="2"/>
  <c r="G6201" i="2"/>
  <c r="G19539" i="2"/>
  <c r="G339" i="2"/>
  <c r="G4504" i="2"/>
  <c r="G18528" i="2"/>
  <c r="G12382" i="2"/>
  <c r="G10156" i="2"/>
  <c r="G7678" i="2"/>
  <c r="G10830" i="2"/>
  <c r="G14651" i="2"/>
  <c r="G6489" i="2"/>
  <c r="G14682" i="2"/>
  <c r="G12109" i="2"/>
  <c r="G1407" i="2"/>
  <c r="G8631" i="2"/>
  <c r="G18788" i="2"/>
  <c r="G18641" i="2"/>
  <c r="G4386" i="2"/>
  <c r="G9673" i="2"/>
  <c r="G17175" i="2"/>
  <c r="G3796" i="2"/>
  <c r="G282" i="2"/>
  <c r="G3140" i="2"/>
  <c r="G686" i="2"/>
  <c r="G2157" i="2"/>
  <c r="G7742" i="2"/>
  <c r="G19180" i="2"/>
  <c r="G19214" i="2"/>
  <c r="G14925" i="2"/>
  <c r="G2167" i="2"/>
  <c r="G12833" i="2"/>
  <c r="G3381" i="2"/>
  <c r="G16659" i="2"/>
  <c r="G4203" i="2"/>
  <c r="G2219" i="2"/>
  <c r="G15733" i="2"/>
  <c r="G7627" i="2"/>
  <c r="G4216" i="2"/>
  <c r="G16150" i="2"/>
  <c r="G10765" i="2"/>
  <c r="G3356" i="2"/>
  <c r="G14051" i="2"/>
  <c r="G10817" i="2"/>
  <c r="G2505" i="2"/>
  <c r="G12151" i="2"/>
  <c r="G17095" i="2"/>
  <c r="G11776" i="2"/>
  <c r="G2200" i="2"/>
  <c r="G16956" i="2"/>
  <c r="G8609" i="2"/>
  <c r="G9349" i="2"/>
  <c r="G6096" i="2"/>
  <c r="G2295" i="2"/>
  <c r="G7700" i="2"/>
  <c r="G2393" i="2"/>
  <c r="G5798" i="2"/>
  <c r="G19155" i="2"/>
  <c r="G18661" i="2"/>
  <c r="G5526" i="2"/>
  <c r="G11319" i="2"/>
  <c r="G19622" i="2"/>
  <c r="G934" i="2"/>
  <c r="G15722" i="2"/>
  <c r="G3378" i="2"/>
  <c r="G9364" i="2"/>
  <c r="G6425" i="2"/>
  <c r="G585" i="2"/>
  <c r="G12657" i="2"/>
  <c r="G16451" i="2"/>
  <c r="G5112" i="2"/>
  <c r="G19746" i="2"/>
  <c r="G17984" i="2"/>
  <c r="G10048" i="2"/>
  <c r="G4296" i="2"/>
  <c r="G18977" i="2"/>
  <c r="G15057" i="2"/>
  <c r="G7166" i="2"/>
  <c r="G13542" i="2"/>
  <c r="G5538" i="2"/>
  <c r="G10324" i="2"/>
  <c r="G16405" i="2"/>
  <c r="G18037" i="2"/>
  <c r="G3978" i="2"/>
  <c r="G14149" i="2"/>
  <c r="G13796" i="2"/>
  <c r="G6078" i="2"/>
  <c r="G5986" i="2"/>
  <c r="G2022" i="2"/>
  <c r="G4011" i="2"/>
  <c r="G18603" i="2"/>
  <c r="G12781" i="2"/>
  <c r="G15156" i="2"/>
  <c r="G13871" i="2"/>
  <c r="G2966" i="2"/>
  <c r="G8673" i="2"/>
  <c r="G3755" i="2"/>
  <c r="G4065" i="2"/>
  <c r="G2635" i="2"/>
  <c r="G1173" i="2"/>
  <c r="G3016" i="2"/>
  <c r="G8812" i="2"/>
  <c r="G961" i="2"/>
  <c r="G14982" i="2"/>
  <c r="G5770" i="2"/>
  <c r="G15040" i="2"/>
  <c r="G18927" i="2"/>
  <c r="G6117" i="2"/>
  <c r="G16230" i="2"/>
  <c r="G13731" i="2"/>
  <c r="G17222" i="2"/>
  <c r="G1891" i="2"/>
  <c r="G12147" i="2"/>
  <c r="G7960" i="2"/>
  <c r="G10395" i="2"/>
  <c r="G7178" i="2"/>
  <c r="G1640" i="2"/>
  <c r="G18242" i="2"/>
  <c r="G14668" i="2"/>
  <c r="G19272" i="2"/>
  <c r="G3807" i="2"/>
  <c r="G14580" i="2"/>
  <c r="G1176" i="2"/>
  <c r="G13870" i="2"/>
  <c r="G601" i="2"/>
  <c r="G105" i="2"/>
  <c r="G998" i="2"/>
  <c r="G15646" i="2"/>
  <c r="G6267" i="2"/>
  <c r="G11372" i="2"/>
  <c r="G17287" i="2"/>
  <c r="G12767" i="2"/>
  <c r="G18291" i="2"/>
  <c r="G5292" i="2"/>
  <c r="G13293" i="2"/>
  <c r="G10929" i="2"/>
  <c r="G1534" i="2"/>
  <c r="G8922" i="2"/>
  <c r="G19672" i="2"/>
  <c r="G11789" i="2"/>
  <c r="G12048" i="2"/>
  <c r="G1299" i="2"/>
  <c r="G9882" i="2"/>
  <c r="G14784" i="2"/>
  <c r="G7391" i="2"/>
  <c r="G6908" i="2"/>
  <c r="G11980" i="2"/>
  <c r="G5205" i="2"/>
  <c r="G9472" i="2"/>
  <c r="G12204" i="2"/>
  <c r="G8992" i="2"/>
  <c r="G12486" i="2"/>
  <c r="G8077" i="2"/>
  <c r="G3124" i="2"/>
  <c r="G9011" i="2"/>
  <c r="G17568" i="2"/>
  <c r="G2037" i="2"/>
  <c r="G19308" i="2"/>
  <c r="G4577" i="2"/>
  <c r="G2404" i="2"/>
  <c r="G13909" i="2"/>
  <c r="G15696" i="2"/>
  <c r="G10060" i="2"/>
  <c r="G4197" i="2"/>
  <c r="G6727" i="2"/>
  <c r="G19508" i="2"/>
  <c r="G11249" i="2"/>
  <c r="G2859" i="2"/>
  <c r="G3898" i="2"/>
  <c r="G12689" i="2"/>
  <c r="G3246" i="2"/>
  <c r="G12025" i="2"/>
  <c r="G15950" i="2"/>
  <c r="G16136" i="2"/>
  <c r="G17518" i="2"/>
  <c r="G10283" i="2"/>
  <c r="G2151" i="2"/>
  <c r="G14332" i="2"/>
  <c r="G2358" i="2"/>
  <c r="G17163" i="2"/>
  <c r="G15595" i="2"/>
  <c r="G2796" i="2"/>
  <c r="G19280" i="2"/>
  <c r="G4754" i="2"/>
  <c r="G9574" i="2"/>
  <c r="G16239" i="2"/>
  <c r="G14733" i="2"/>
  <c r="G8697" i="2"/>
  <c r="G5354" i="2"/>
  <c r="G9981" i="2"/>
  <c r="G14783" i="2"/>
  <c r="G4764" i="2"/>
  <c r="G13559" i="2"/>
  <c r="G2534" i="2"/>
  <c r="G4519" i="2"/>
  <c r="G17248" i="2"/>
  <c r="G13541" i="2"/>
  <c r="G11416" i="2"/>
  <c r="G497" i="2"/>
  <c r="G11352" i="2"/>
  <c r="G11645" i="2"/>
  <c r="G13092" i="2"/>
  <c r="G4382" i="2"/>
  <c r="G7134" i="2"/>
  <c r="G2727" i="2"/>
  <c r="G18820" i="2"/>
  <c r="G8253" i="2"/>
  <c r="G15393" i="2"/>
  <c r="G7994" i="2"/>
  <c r="G1453" i="2"/>
  <c r="G13976" i="2"/>
  <c r="G6961" i="2"/>
  <c r="G18116" i="2"/>
  <c r="G7855" i="2"/>
  <c r="G14889" i="2"/>
  <c r="G2965" i="2"/>
  <c r="G14257" i="2"/>
  <c r="G5242" i="2"/>
  <c r="G11655" i="2"/>
  <c r="G7846" i="2"/>
  <c r="G17445" i="2"/>
  <c r="G17630" i="2"/>
  <c r="G18782" i="2"/>
  <c r="G2845" i="2"/>
  <c r="G4235" i="2"/>
  <c r="G5800" i="2"/>
  <c r="G10866" i="2"/>
  <c r="G16214" i="2"/>
  <c r="G4888" i="2"/>
  <c r="G8711" i="2"/>
  <c r="G13267" i="2"/>
  <c r="G5845" i="2"/>
  <c r="G9695" i="2"/>
  <c r="G8903" i="2"/>
  <c r="G17397" i="2"/>
  <c r="G528" i="2"/>
  <c r="G19867" i="2"/>
  <c r="G1925" i="2"/>
  <c r="G17975" i="2"/>
  <c r="G1075" i="2"/>
  <c r="G14586" i="2"/>
  <c r="G16235" i="2"/>
  <c r="G5841" i="2"/>
  <c r="G9941" i="2"/>
  <c r="G9289" i="2"/>
  <c r="G6986" i="2"/>
  <c r="G7973" i="2"/>
  <c r="G11726" i="2"/>
  <c r="G9010" i="2"/>
  <c r="G14828" i="2"/>
  <c r="G7294" i="2"/>
  <c r="G19917" i="2"/>
  <c r="G376" i="2"/>
  <c r="G19009" i="2"/>
  <c r="G5227" i="2"/>
  <c r="G10895" i="2"/>
  <c r="G1851" i="2"/>
  <c r="G6188" i="2"/>
  <c r="G5346" i="2"/>
  <c r="G19207" i="2"/>
  <c r="G18499" i="2"/>
  <c r="G6861" i="2"/>
  <c r="G11547" i="2"/>
  <c r="G7454" i="2"/>
  <c r="G15391" i="2"/>
  <c r="G18513" i="2"/>
  <c r="G13733" i="2"/>
  <c r="G7499" i="2"/>
  <c r="G17956" i="2"/>
  <c r="G607" i="2"/>
  <c r="G18709" i="2"/>
  <c r="G8452" i="2"/>
  <c r="G4316" i="2"/>
  <c r="G1742" i="2"/>
  <c r="G16818" i="2"/>
  <c r="G8325" i="2"/>
  <c r="G2840" i="2"/>
  <c r="G10268" i="2"/>
  <c r="G13656" i="2"/>
  <c r="G11012" i="2"/>
  <c r="G211" i="2"/>
  <c r="G4352" i="2"/>
  <c r="G6616" i="2"/>
  <c r="G463" i="2"/>
  <c r="G8363" i="2"/>
  <c r="G643" i="2"/>
  <c r="G8724" i="2"/>
  <c r="G16040" i="2"/>
  <c r="G9577" i="2"/>
  <c r="G15619" i="2"/>
  <c r="G15023" i="2"/>
  <c r="G12510" i="2"/>
  <c r="G18436" i="2"/>
  <c r="G17774" i="2"/>
  <c r="G4606" i="2"/>
  <c r="G10959" i="2"/>
  <c r="G19545" i="2"/>
  <c r="G9866" i="2"/>
  <c r="G1888" i="2"/>
  <c r="G18099" i="2"/>
  <c r="G13122" i="2"/>
  <c r="G10597" i="2"/>
  <c r="G9388" i="2"/>
  <c r="G4918" i="2"/>
  <c r="G5203" i="2"/>
  <c r="G9460" i="2"/>
  <c r="G13854" i="2"/>
  <c r="G9844" i="2"/>
  <c r="G200" i="2"/>
  <c r="G15999" i="2"/>
  <c r="G2280" i="2"/>
  <c r="G2531" i="2"/>
  <c r="G10398" i="2"/>
  <c r="G15421" i="2"/>
  <c r="G15750" i="2"/>
  <c r="G9813" i="2"/>
  <c r="G8928" i="2"/>
  <c r="G8322" i="2"/>
  <c r="G16953" i="2"/>
  <c r="G1017" i="2"/>
  <c r="G3639" i="2"/>
  <c r="G11609" i="2"/>
  <c r="G19907" i="2"/>
  <c r="G15178" i="2"/>
  <c r="G6203" i="2"/>
  <c r="G15818" i="2"/>
  <c r="G11780" i="2"/>
  <c r="G17983" i="2"/>
  <c r="G11768" i="2"/>
  <c r="G2418" i="2"/>
  <c r="G14835" i="2"/>
  <c r="G16180" i="2"/>
  <c r="G8359" i="2"/>
  <c r="G17409" i="2"/>
  <c r="G15805" i="2"/>
  <c r="G19802" i="2"/>
  <c r="G5005" i="2"/>
  <c r="G9618" i="2"/>
  <c r="G18254" i="2"/>
  <c r="G16507" i="2"/>
  <c r="G4313" i="2"/>
  <c r="G18305" i="2"/>
  <c r="G14776" i="2"/>
  <c r="G13724" i="2"/>
  <c r="G14179" i="2"/>
  <c r="G19923" i="2"/>
  <c r="G14756" i="2"/>
  <c r="G4248" i="2"/>
  <c r="G177" i="2"/>
  <c r="G12784" i="2"/>
  <c r="G6147" i="2"/>
  <c r="G8298" i="2"/>
  <c r="G14829" i="2"/>
  <c r="G2365" i="2"/>
  <c r="G10535" i="2"/>
  <c r="G16717" i="2"/>
  <c r="G12837" i="2"/>
  <c r="G18905" i="2"/>
  <c r="G7255" i="2"/>
  <c r="G1822" i="2"/>
  <c r="G18592" i="2"/>
  <c r="G3176" i="2"/>
  <c r="G11054" i="2"/>
  <c r="G16252" i="2"/>
  <c r="G10405" i="2"/>
  <c r="G3458" i="2"/>
  <c r="G18182" i="2"/>
  <c r="G2752" i="2"/>
  <c r="G9358" i="2"/>
  <c r="G7022" i="2"/>
  <c r="G15236" i="2"/>
  <c r="G6142" i="2"/>
  <c r="G4063" i="2"/>
  <c r="G16340" i="2"/>
  <c r="G7744" i="2"/>
  <c r="G5877" i="2"/>
  <c r="G3259" i="2"/>
  <c r="G12443" i="2"/>
  <c r="G4291" i="2"/>
  <c r="G4340" i="2"/>
  <c r="G17093" i="2"/>
  <c r="G205" i="2"/>
  <c r="G18608" i="2"/>
  <c r="G12853" i="2"/>
  <c r="G16493" i="2"/>
  <c r="G19314" i="2"/>
  <c r="G13800" i="2"/>
  <c r="G14672" i="2"/>
  <c r="G5506" i="2"/>
  <c r="G4898" i="2"/>
  <c r="G19152" i="2"/>
  <c r="G6141" i="2"/>
  <c r="G745" i="2"/>
  <c r="G11000" i="2"/>
  <c r="G18889" i="2"/>
  <c r="G5780" i="2"/>
  <c r="G15683" i="2"/>
  <c r="G15500" i="2"/>
  <c r="G6032" i="2"/>
  <c r="G8974" i="2"/>
  <c r="G16784" i="2"/>
  <c r="G18746" i="2"/>
  <c r="G15196" i="2"/>
  <c r="G18574" i="2"/>
  <c r="G9156" i="2"/>
  <c r="G5190" i="2"/>
  <c r="G4344" i="2"/>
  <c r="G13778" i="2"/>
  <c r="G6356" i="2"/>
  <c r="G13835" i="2"/>
  <c r="G19902" i="2"/>
  <c r="G3632" i="2"/>
  <c r="G6651" i="2"/>
  <c r="G9177" i="2"/>
  <c r="G8246" i="2"/>
  <c r="G12868" i="2"/>
  <c r="G3901" i="2"/>
  <c r="G2433" i="2"/>
  <c r="G19377" i="2"/>
  <c r="G16064" i="2"/>
  <c r="G1737" i="2"/>
  <c r="G13743" i="2"/>
  <c r="G10132" i="2"/>
  <c r="G2877" i="2"/>
  <c r="G13395" i="2"/>
  <c r="G19937" i="2"/>
  <c r="G15885" i="2"/>
  <c r="G7009" i="2"/>
  <c r="G17298" i="2"/>
  <c r="G5275" i="2"/>
  <c r="G4445" i="2"/>
  <c r="G2264" i="2"/>
  <c r="G4411" i="2"/>
  <c r="G6701" i="2"/>
  <c r="G7257" i="2"/>
  <c r="G10315" i="2"/>
  <c r="G5956" i="2"/>
  <c r="G19755" i="2"/>
  <c r="G19659" i="2"/>
  <c r="G7050" i="2"/>
  <c r="G14661" i="2"/>
  <c r="G7890" i="2"/>
  <c r="G9075" i="2"/>
  <c r="G16269" i="2"/>
  <c r="G594" i="2"/>
  <c r="G7646" i="2"/>
  <c r="G11043" i="2"/>
  <c r="G8996" i="2"/>
  <c r="G321" i="2"/>
  <c r="G963" i="2"/>
  <c r="G18243" i="2"/>
  <c r="G10211" i="2"/>
  <c r="G6424" i="2"/>
  <c r="G13651" i="2"/>
  <c r="G11020" i="2"/>
  <c r="G10790" i="2"/>
  <c r="G14180" i="2"/>
  <c r="G6057" i="2"/>
  <c r="G5966" i="2"/>
  <c r="G5778" i="2"/>
  <c r="G14442" i="2"/>
  <c r="G700" i="2"/>
  <c r="G14294" i="2"/>
  <c r="G7852" i="2"/>
  <c r="G19652" i="2"/>
  <c r="G9873" i="2"/>
  <c r="G11301" i="2"/>
  <c r="G2860" i="2"/>
  <c r="G12898" i="2"/>
  <c r="G9439" i="2"/>
  <c r="G12415" i="2"/>
  <c r="G9121" i="2"/>
  <c r="G8290" i="2"/>
  <c r="G2445" i="2"/>
  <c r="G18235" i="2"/>
  <c r="G18549" i="2"/>
  <c r="G552" i="2"/>
  <c r="G16741" i="2"/>
  <c r="G12481" i="2"/>
  <c r="G6385" i="2"/>
  <c r="G7087" i="2"/>
  <c r="G6289" i="2"/>
  <c r="G16413" i="2"/>
  <c r="G18034" i="2"/>
  <c r="G14800" i="2"/>
  <c r="G14277" i="2"/>
  <c r="G820" i="2"/>
  <c r="G5830" i="2"/>
  <c r="G7105" i="2"/>
  <c r="G14681" i="2"/>
  <c r="G15097" i="2"/>
  <c r="G15215" i="2"/>
  <c r="G19191" i="2"/>
  <c r="G15439" i="2"/>
  <c r="G6969" i="2"/>
  <c r="G14949" i="2"/>
  <c r="G16061" i="2"/>
  <c r="G17261" i="2"/>
  <c r="G3834" i="2"/>
  <c r="G1006" i="2"/>
  <c r="G2273" i="2"/>
  <c r="G923" i="2"/>
  <c r="G10703" i="2"/>
  <c r="G18988" i="2"/>
  <c r="G10544" i="2"/>
  <c r="G3161" i="2"/>
  <c r="G12046" i="2"/>
  <c r="G1347" i="2"/>
  <c r="G2841" i="2"/>
  <c r="G19358" i="2"/>
  <c r="G16795" i="2"/>
  <c r="G4532" i="2"/>
  <c r="G9703" i="2"/>
  <c r="G17470" i="2"/>
  <c r="G2335" i="2"/>
  <c r="G12915" i="2"/>
  <c r="G13477" i="2"/>
  <c r="G18192" i="2"/>
  <c r="G10607" i="2"/>
  <c r="G12615" i="2"/>
  <c r="G4160" i="2"/>
  <c r="G10006" i="2"/>
  <c r="G4875" i="2"/>
  <c r="G4250" i="2"/>
  <c r="G6224" i="2"/>
  <c r="G10051" i="2"/>
  <c r="G9772" i="2"/>
  <c r="G15927" i="2"/>
  <c r="G1790" i="2"/>
  <c r="G16708" i="2"/>
  <c r="G6041" i="2"/>
  <c r="G17145" i="2"/>
  <c r="G6569" i="2"/>
  <c r="G14118" i="2"/>
  <c r="G218" i="2"/>
  <c r="G16056" i="2"/>
  <c r="G11137" i="2"/>
  <c r="G12691" i="2"/>
  <c r="G3" i="2"/>
  <c r="G3603" i="2"/>
  <c r="G2762" i="2"/>
  <c r="G7702" i="2"/>
  <c r="G15557" i="2"/>
  <c r="G1968" i="2"/>
  <c r="G6596" i="2"/>
  <c r="G1505" i="2"/>
  <c r="G16793" i="2"/>
  <c r="G17773" i="2"/>
  <c r="G4802" i="2"/>
  <c r="G7617" i="2"/>
  <c r="G9742" i="2"/>
  <c r="G10627" i="2"/>
  <c r="G8524" i="2"/>
  <c r="G9351" i="2"/>
  <c r="G17389" i="2"/>
  <c r="G9087" i="2"/>
  <c r="G9395" i="2"/>
  <c r="G19768" i="2"/>
  <c r="G7337" i="2"/>
  <c r="G1126" i="2"/>
  <c r="G1881" i="2"/>
  <c r="G16057" i="2"/>
  <c r="G1665" i="2"/>
  <c r="G8439" i="2"/>
  <c r="G19094" i="2"/>
  <c r="G4656" i="2"/>
  <c r="G13694" i="2"/>
  <c r="G18808" i="2"/>
  <c r="G18865" i="2"/>
  <c r="G19153" i="2"/>
  <c r="G15801" i="2"/>
  <c r="G5088" i="2"/>
  <c r="G7453" i="2"/>
  <c r="G13564" i="2"/>
  <c r="G8342" i="2"/>
  <c r="G10473" i="2"/>
  <c r="G7939" i="2"/>
  <c r="G14794" i="2"/>
  <c r="G96" i="2"/>
  <c r="G10226" i="2"/>
  <c r="G2994" i="2"/>
  <c r="G10154" i="2"/>
  <c r="G15235" i="2"/>
  <c r="G1022" i="2"/>
  <c r="G11051" i="2"/>
  <c r="G19663" i="2"/>
  <c r="G608" i="2"/>
  <c r="G11003" i="2"/>
  <c r="G14971" i="2"/>
  <c r="G9317" i="2"/>
  <c r="G13601" i="2"/>
  <c r="G11823" i="2"/>
  <c r="G12444" i="2"/>
  <c r="G16616" i="2"/>
  <c r="G12093" i="2"/>
  <c r="G13648" i="2"/>
  <c r="G4886" i="2"/>
  <c r="G11546" i="2"/>
  <c r="G6466" i="2"/>
  <c r="G6977" i="2"/>
  <c r="G4346" i="2"/>
  <c r="G8000" i="2"/>
  <c r="G9760" i="2"/>
  <c r="G10884" i="2"/>
  <c r="G7810" i="2"/>
  <c r="G17403" i="2"/>
  <c r="G4431" i="2"/>
  <c r="G14814" i="2"/>
  <c r="G3444" i="2"/>
  <c r="G5494" i="2"/>
  <c r="G239" i="2"/>
  <c r="G7127" i="2"/>
  <c r="G14548" i="2"/>
  <c r="G15108" i="2"/>
  <c r="G11554" i="2"/>
  <c r="G3207" i="2"/>
  <c r="G2718" i="2"/>
  <c r="G1031" i="2"/>
  <c r="G9173" i="2"/>
  <c r="G14536" i="2"/>
  <c r="G16924" i="2"/>
  <c r="G9071" i="2"/>
  <c r="G8538" i="2"/>
  <c r="G3392" i="2"/>
  <c r="G10064" i="2"/>
  <c r="G12608" i="2"/>
  <c r="G10756" i="2"/>
  <c r="G3707" i="2"/>
  <c r="G13754" i="2"/>
  <c r="G10129" i="2"/>
  <c r="G10771" i="2"/>
  <c r="G864" i="2"/>
  <c r="G3900" i="2"/>
  <c r="G8282" i="2"/>
  <c r="G1869" i="2"/>
  <c r="G8045" i="2"/>
  <c r="G3166" i="2"/>
  <c r="G10477" i="2"/>
  <c r="G208" i="2"/>
  <c r="G18539" i="2"/>
  <c r="G7162" i="2"/>
  <c r="G5467" i="2"/>
  <c r="G16667" i="2"/>
  <c r="G13112" i="2"/>
  <c r="G3199" i="2"/>
  <c r="G10527" i="2"/>
  <c r="G2638" i="2"/>
  <c r="G17382" i="2"/>
  <c r="G14224" i="2"/>
  <c r="G1629" i="2"/>
  <c r="G13256" i="2"/>
  <c r="G15971" i="2"/>
  <c r="G5086" i="2"/>
  <c r="G14643" i="2"/>
  <c r="G12066" i="2"/>
  <c r="G19399" i="2"/>
  <c r="G3539" i="2"/>
  <c r="G8777" i="2"/>
  <c r="G14990" i="2"/>
  <c r="G11315" i="2"/>
  <c r="G7037" i="2"/>
  <c r="G4748" i="2"/>
  <c r="G1594" i="2"/>
  <c r="G18419" i="2"/>
  <c r="G1804" i="2"/>
  <c r="G5672" i="2"/>
  <c r="G18027" i="2"/>
  <c r="G11516" i="2"/>
  <c r="G7243" i="2"/>
  <c r="G937" i="2"/>
  <c r="G15636" i="2"/>
  <c r="G7635" i="2"/>
  <c r="G16197" i="2"/>
  <c r="G18392" i="2"/>
  <c r="G5724" i="2"/>
  <c r="G19926" i="2"/>
  <c r="G14126" i="2"/>
  <c r="G4152" i="2"/>
  <c r="G10224" i="2"/>
  <c r="G2319" i="2"/>
  <c r="G6105" i="2"/>
  <c r="G6740" i="2"/>
  <c r="G16828" i="2"/>
  <c r="G6094" i="2"/>
  <c r="G17243" i="2"/>
  <c r="G4864" i="2"/>
  <c r="G15000" i="2"/>
  <c r="G14579" i="2"/>
  <c r="G17141" i="2"/>
  <c r="G2203" i="2"/>
  <c r="G3952" i="2"/>
  <c r="G10799" i="2"/>
  <c r="G13912" i="2"/>
  <c r="G5902" i="2"/>
  <c r="G18014" i="2"/>
  <c r="G15682" i="2"/>
  <c r="G8343" i="2"/>
  <c r="G1857" i="2"/>
  <c r="G3214" i="2"/>
  <c r="G14522" i="2"/>
  <c r="G7650" i="2"/>
  <c r="G12717" i="2"/>
  <c r="G7622" i="2"/>
  <c r="G5486" i="2"/>
  <c r="G17793" i="2"/>
  <c r="G19924" i="2"/>
  <c r="G7932" i="2"/>
  <c r="G14408" i="2"/>
  <c r="G3077" i="2"/>
  <c r="G19910" i="2"/>
  <c r="G8488" i="2"/>
  <c r="G12385" i="2"/>
  <c r="G524" i="2"/>
  <c r="G853" i="2"/>
  <c r="G19150" i="2"/>
  <c r="G1967" i="2"/>
  <c r="G15031" i="2"/>
  <c r="G16170" i="2"/>
  <c r="G11395" i="2"/>
  <c r="G14057" i="2"/>
  <c r="G12363" i="2"/>
  <c r="G9376" i="2"/>
  <c r="G6175" i="2"/>
  <c r="G11753" i="2"/>
  <c r="G10845" i="2"/>
  <c r="G16467" i="2"/>
  <c r="G615" i="2"/>
  <c r="G18718" i="2"/>
  <c r="G7258" i="2"/>
  <c r="G7005" i="2"/>
  <c r="G3559" i="2"/>
  <c r="G12733" i="2"/>
  <c r="G17012" i="2"/>
  <c r="G13218" i="2"/>
  <c r="G6733" i="2"/>
  <c r="G3137" i="2"/>
  <c r="G2139" i="2"/>
  <c r="G5166" i="2"/>
  <c r="G8345" i="2"/>
  <c r="G17114" i="2"/>
  <c r="G6253" i="2"/>
  <c r="G19887" i="2"/>
  <c r="G7301" i="2"/>
  <c r="G5952" i="2"/>
  <c r="G12802" i="2"/>
  <c r="G9676" i="2"/>
  <c r="G15556" i="2"/>
  <c r="G10859" i="2"/>
  <c r="G11729" i="2"/>
  <c r="G13625" i="2"/>
  <c r="G17276" i="2"/>
  <c r="G7686" i="2"/>
  <c r="G12343" i="2"/>
  <c r="G5455" i="2"/>
  <c r="G17980" i="2"/>
  <c r="G16810" i="2"/>
  <c r="G16037" i="2"/>
  <c r="G7452" i="2"/>
  <c r="G9581" i="2"/>
  <c r="G247" i="2"/>
  <c r="G10904" i="2"/>
  <c r="G18978" i="2"/>
  <c r="G1146" i="2"/>
  <c r="G14074" i="2"/>
  <c r="G13190" i="2"/>
  <c r="G10842" i="2"/>
  <c r="G8173" i="2"/>
  <c r="G3865" i="2"/>
  <c r="G18229" i="2"/>
  <c r="G9945" i="2"/>
  <c r="G15184" i="2"/>
  <c r="G11658" i="2"/>
  <c r="G9319" i="2"/>
  <c r="G4303" i="2"/>
  <c r="G10592" i="2"/>
  <c r="G5306" i="2"/>
  <c r="G729" i="2"/>
  <c r="G18466" i="2"/>
  <c r="G17285" i="2"/>
  <c r="G18143" i="2"/>
  <c r="G17438" i="2"/>
  <c r="G18885" i="2"/>
  <c r="G7451" i="2"/>
  <c r="G16330" i="2"/>
  <c r="G15492" i="2"/>
  <c r="G6990" i="2"/>
  <c r="G6965" i="2"/>
  <c r="G1779" i="2"/>
  <c r="G7909" i="2"/>
  <c r="G9933" i="2"/>
  <c r="G14588" i="2"/>
  <c r="G13950" i="2"/>
  <c r="G8774" i="2"/>
  <c r="G14184" i="2"/>
  <c r="G9103" i="2"/>
  <c r="G6426" i="2"/>
  <c r="G3546" i="2"/>
  <c r="G15071" i="2"/>
  <c r="G9060" i="2"/>
  <c r="G2019" i="2"/>
  <c r="G9609" i="2"/>
  <c r="G13205" i="2"/>
  <c r="G9499" i="2"/>
  <c r="G12203" i="2"/>
  <c r="G19890" i="2"/>
  <c r="G908" i="2"/>
  <c r="G1068" i="2"/>
  <c r="G19769" i="2"/>
  <c r="G10712" i="2"/>
  <c r="G19110" i="2"/>
  <c r="G7392" i="2"/>
  <c r="G10090" i="2"/>
  <c r="G13861" i="2"/>
  <c r="G18195" i="2"/>
  <c r="G18348" i="2"/>
  <c r="G3734" i="2"/>
  <c r="G12800" i="2"/>
  <c r="G11800" i="2"/>
  <c r="G15643" i="2"/>
  <c r="G18750" i="2"/>
  <c r="G13562" i="2"/>
  <c r="G3701" i="2"/>
  <c r="G18258" i="2"/>
  <c r="G10174" i="2"/>
  <c r="G6194" i="2"/>
  <c r="G1764" i="2"/>
  <c r="G13994" i="2"/>
  <c r="G884" i="2"/>
  <c r="G11121" i="2"/>
  <c r="G365" i="2"/>
  <c r="G14263" i="2"/>
  <c r="G15282" i="2"/>
  <c r="G2218" i="2"/>
  <c r="G2179" i="2"/>
  <c r="G18651" i="2"/>
  <c r="G4541" i="2"/>
  <c r="G13664" i="2"/>
  <c r="G13478" i="2"/>
  <c r="G17408" i="2"/>
  <c r="G13105" i="2"/>
  <c r="G12040" i="2"/>
  <c r="G8424" i="2"/>
  <c r="G18624" i="2"/>
  <c r="G3940" i="2"/>
  <c r="G2029" i="2"/>
  <c r="G2060" i="2"/>
  <c r="G18124" i="2"/>
  <c r="G11610" i="2"/>
  <c r="G12873" i="2"/>
  <c r="G2563" i="2"/>
  <c r="G10417" i="2"/>
  <c r="G13616" i="2"/>
  <c r="G545" i="2"/>
  <c r="G13226" i="2"/>
  <c r="G15772" i="2"/>
  <c r="G7340" i="2"/>
  <c r="G13689" i="2"/>
  <c r="G6695" i="2"/>
  <c r="G9649" i="2"/>
  <c r="G2882" i="2"/>
  <c r="G10996" i="2"/>
  <c r="G16860" i="2"/>
  <c r="G8201" i="2"/>
  <c r="G15676" i="2"/>
  <c r="G4693" i="2"/>
  <c r="G6925" i="2"/>
  <c r="G6840" i="2"/>
  <c r="G18594" i="2"/>
  <c r="G17817" i="2"/>
  <c r="G15217" i="2"/>
  <c r="G15781" i="2"/>
  <c r="G2967" i="2"/>
  <c r="G940" i="2"/>
  <c r="G12929" i="2"/>
  <c r="G13983" i="2"/>
  <c r="G3626" i="2"/>
  <c r="G6139" i="2"/>
  <c r="G4268" i="2"/>
  <c r="G3888" i="2"/>
  <c r="G1884" i="2"/>
  <c r="G522" i="2"/>
  <c r="G10711" i="2"/>
  <c r="G16852" i="2"/>
  <c r="G14440" i="2"/>
  <c r="G4206" i="2"/>
  <c r="G7709" i="2"/>
  <c r="G535" i="2"/>
  <c r="G420" i="2"/>
  <c r="G3279" i="2"/>
  <c r="G2270" i="2"/>
  <c r="G3764" i="2"/>
  <c r="G8289" i="2"/>
  <c r="G14509" i="2"/>
  <c r="G11246" i="2"/>
  <c r="G16360" i="2"/>
  <c r="G16788" i="2"/>
  <c r="G5963" i="2"/>
  <c r="G5087" i="2"/>
  <c r="G4309" i="2"/>
  <c r="G2158" i="2"/>
  <c r="G4023" i="2"/>
  <c r="G18917" i="2"/>
  <c r="G11176" i="2"/>
  <c r="G16709" i="2"/>
  <c r="G12747" i="2"/>
  <c r="G3023" i="2"/>
  <c r="G7533" i="2"/>
  <c r="G8179" i="2"/>
  <c r="G3490" i="2"/>
  <c r="G14819" i="2"/>
  <c r="G19885" i="2"/>
  <c r="G8978" i="2"/>
  <c r="G18693" i="2"/>
  <c r="G17924" i="2"/>
  <c r="G15510" i="2"/>
  <c r="G16096" i="2"/>
  <c r="G1736" i="2"/>
  <c r="G2471" i="2"/>
  <c r="G17947" i="2"/>
  <c r="G15815" i="2"/>
  <c r="G15902" i="2"/>
  <c r="G5970" i="2"/>
  <c r="G15817" i="2"/>
  <c r="G1987" i="2"/>
  <c r="G804" i="2"/>
  <c r="G1179" i="2"/>
  <c r="G7179" i="2"/>
  <c r="G17245" i="2"/>
  <c r="G13578" i="2"/>
  <c r="G16867" i="2"/>
  <c r="G12300" i="2"/>
  <c r="G18640" i="2"/>
  <c r="G11444" i="2"/>
  <c r="G15514" i="2"/>
  <c r="G7373" i="2"/>
  <c r="G1981" i="2"/>
  <c r="G13347" i="2"/>
  <c r="G16530" i="2"/>
  <c r="G2014" i="2"/>
  <c r="G1828" i="2"/>
  <c r="G17198" i="2"/>
  <c r="G1423" i="2"/>
  <c r="G14432" i="2"/>
  <c r="G822" i="2"/>
  <c r="G11595" i="2"/>
  <c r="G19116" i="2"/>
  <c r="G18279" i="2"/>
  <c r="G5002" i="2"/>
  <c r="G5289" i="2"/>
  <c r="G12276" i="2"/>
  <c r="G17501" i="2"/>
  <c r="G19169" i="2"/>
  <c r="G8842" i="2"/>
  <c r="G12437" i="2"/>
  <c r="G813" i="2"/>
  <c r="G705" i="2"/>
  <c r="G7289" i="2"/>
  <c r="G19529" i="2"/>
  <c r="G13663" i="2"/>
  <c r="G5580" i="2"/>
  <c r="G2988" i="2"/>
  <c r="G10206" i="2"/>
  <c r="G10222" i="2"/>
  <c r="G19990" i="2"/>
  <c r="G14201" i="2"/>
  <c r="G14612" i="2"/>
  <c r="G16836" i="2"/>
  <c r="G18573" i="2"/>
  <c r="G10241" i="2"/>
  <c r="G15598" i="2"/>
  <c r="G5288" i="2"/>
  <c r="G7461" i="2"/>
  <c r="G13313" i="2"/>
  <c r="G2972" i="2"/>
  <c r="G9835" i="2"/>
  <c r="G8505" i="2"/>
  <c r="G3851" i="2"/>
  <c r="G10721" i="2"/>
  <c r="G14006" i="2"/>
  <c r="G2012" i="2"/>
  <c r="G14807" i="2"/>
  <c r="G15083" i="2"/>
  <c r="G19881" i="2"/>
  <c r="G16404" i="2"/>
  <c r="G2048" i="2"/>
  <c r="G6634" i="2"/>
  <c r="G18225" i="2"/>
  <c r="G1538" i="2"/>
  <c r="G12541" i="2"/>
  <c r="G8454" i="2"/>
  <c r="G10114" i="2"/>
  <c r="G6221" i="2"/>
  <c r="G12358" i="2"/>
  <c r="G2561" i="2"/>
  <c r="G7153" i="2"/>
  <c r="G9756" i="2"/>
  <c r="G16908" i="2"/>
  <c r="G18736" i="2"/>
  <c r="G8896" i="2"/>
  <c r="G15474" i="2"/>
  <c r="G12381" i="2"/>
  <c r="G14600" i="2"/>
  <c r="G7823" i="2"/>
  <c r="G12220" i="2"/>
  <c r="G17598" i="2"/>
  <c r="G16812" i="2"/>
  <c r="G1563" i="2"/>
  <c r="G5487" i="2"/>
  <c r="G3142" i="2"/>
  <c r="G12425" i="2"/>
  <c r="G4717" i="2"/>
  <c r="G9212" i="2"/>
  <c r="G11432" i="2"/>
  <c r="G13162" i="2"/>
  <c r="G17713" i="2"/>
  <c r="G3042" i="2"/>
  <c r="G10917" i="2"/>
  <c r="G9925" i="2"/>
  <c r="G15109" i="2"/>
  <c r="G3567" i="2"/>
  <c r="G994" i="2"/>
  <c r="G8604" i="2"/>
  <c r="G4071" i="2"/>
  <c r="G8313" i="2"/>
  <c r="G14301" i="2"/>
  <c r="G8785" i="2"/>
  <c r="G14187" i="2"/>
  <c r="G19467" i="2"/>
  <c r="G195" i="2"/>
  <c r="G2361" i="2"/>
  <c r="G5435" i="2"/>
  <c r="G1995" i="2"/>
  <c r="G14980" i="2"/>
  <c r="G16873" i="2"/>
  <c r="G1815" i="2"/>
  <c r="G1650" i="2"/>
  <c r="G16248" i="2"/>
  <c r="G8492" i="2"/>
  <c r="G6110" i="2"/>
  <c r="G15413" i="2"/>
  <c r="G12184" i="2"/>
  <c r="G16490" i="2"/>
  <c r="G3243" i="2"/>
  <c r="G7330" i="2"/>
  <c r="G6712" i="2"/>
  <c r="G9777" i="2"/>
  <c r="G16097" i="2"/>
  <c r="G5212" i="2"/>
  <c r="G9530" i="2"/>
  <c r="G11966" i="2"/>
  <c r="G14121" i="2"/>
  <c r="G9187" i="2"/>
  <c r="G6291" i="2"/>
  <c r="G18980" i="2"/>
  <c r="G17314" i="2"/>
  <c r="G16748" i="2"/>
  <c r="G10988" i="2"/>
  <c r="G10857" i="2"/>
  <c r="G14878" i="2"/>
  <c r="G9221" i="2"/>
  <c r="G12772" i="2"/>
  <c r="G8778" i="2"/>
  <c r="G16163" i="2"/>
  <c r="G1066" i="2"/>
  <c r="G1236" i="2"/>
  <c r="G14002" i="2"/>
  <c r="G15507" i="2"/>
  <c r="G11433" i="2"/>
  <c r="G8069" i="2"/>
  <c r="G5569" i="2"/>
  <c r="G15046" i="2"/>
  <c r="G5413" i="2"/>
  <c r="G4361" i="2"/>
  <c r="G2581" i="2"/>
  <c r="G11291" i="2"/>
  <c r="G8759" i="2"/>
  <c r="G10993" i="2"/>
  <c r="G15185" i="2"/>
  <c r="G15050" i="2"/>
  <c r="G11605" i="2"/>
  <c r="G17347" i="2"/>
  <c r="G361" i="2"/>
  <c r="G13506" i="2"/>
  <c r="G14127" i="2"/>
  <c r="G2863" i="2"/>
  <c r="G6600" i="2"/>
  <c r="G6741" i="2"/>
  <c r="G19754" i="2"/>
  <c r="G4104" i="2"/>
  <c r="G683" i="2"/>
  <c r="G10503" i="2"/>
  <c r="G17524" i="2"/>
  <c r="G9922" i="2"/>
  <c r="G762" i="2"/>
  <c r="G18642" i="2"/>
  <c r="G1048" i="2"/>
  <c r="G6709" i="2"/>
  <c r="G11904" i="2"/>
  <c r="G10719" i="2"/>
  <c r="G4425" i="2"/>
  <c r="G13590" i="2"/>
  <c r="G621" i="2"/>
  <c r="G2439" i="2"/>
  <c r="G2975" i="2"/>
  <c r="G11539" i="2"/>
  <c r="G12446" i="2"/>
  <c r="G10939" i="2"/>
  <c r="G827" i="2"/>
  <c r="G17040" i="2"/>
  <c r="G12668" i="2"/>
  <c r="G5457" i="2"/>
  <c r="G17449" i="2"/>
  <c r="G14188" i="2"/>
  <c r="G17463" i="2"/>
  <c r="G18735" i="2"/>
  <c r="G5206" i="2"/>
  <c r="G6355" i="2"/>
  <c r="G14103" i="2"/>
  <c r="G14719" i="2"/>
  <c r="G13452" i="2"/>
  <c r="G9875" i="2"/>
  <c r="G13734" i="2"/>
  <c r="G7654" i="2"/>
  <c r="G10613" i="2"/>
  <c r="G1156" i="2"/>
  <c r="G15586" i="2"/>
  <c r="G7304" i="2"/>
  <c r="G4207" i="2"/>
  <c r="G8984" i="2"/>
  <c r="G18557" i="2"/>
  <c r="G6877" i="2"/>
  <c r="G17201" i="2"/>
  <c r="G4952" i="2"/>
  <c r="G5171" i="2"/>
  <c r="G17023" i="2"/>
  <c r="G19904" i="2"/>
  <c r="G3369" i="2"/>
  <c r="G900" i="2"/>
  <c r="G5006" i="2"/>
  <c r="G16284" i="2"/>
  <c r="G14981" i="2"/>
  <c r="G19789" i="2"/>
  <c r="G18677" i="2"/>
  <c r="G19973" i="2"/>
  <c r="G5047" i="2"/>
  <c r="G3198" i="2"/>
  <c r="G8809" i="2"/>
  <c r="G13024" i="2"/>
  <c r="G2414" i="2"/>
  <c r="G13384" i="2"/>
  <c r="G3999" i="2"/>
  <c r="G16516" i="2"/>
  <c r="G19559" i="2"/>
  <c r="G6423" i="2"/>
  <c r="G12019" i="2"/>
  <c r="G9143" i="2"/>
  <c r="G18621" i="2"/>
  <c r="G18166" i="2"/>
  <c r="G7497" i="2"/>
  <c r="G7048" i="2"/>
  <c r="G10664" i="2"/>
  <c r="G17174" i="2"/>
  <c r="G18833" i="2"/>
  <c r="G2061" i="2"/>
  <c r="G4503" i="2"/>
  <c r="G833" i="2"/>
  <c r="G7368" i="2"/>
  <c r="G15148" i="2"/>
  <c r="G18558" i="2"/>
  <c r="G1910" i="2"/>
  <c r="G17906" i="2"/>
  <c r="G5851" i="2"/>
  <c r="G17811" i="2"/>
  <c r="G4021" i="2"/>
  <c r="G701" i="2"/>
  <c r="G6863" i="2"/>
  <c r="G12859" i="2"/>
  <c r="G5677" i="2"/>
  <c r="G4733" i="2"/>
  <c r="G17401" i="2"/>
  <c r="G174" i="2"/>
  <c r="G16226" i="2"/>
  <c r="G18312" i="2"/>
  <c r="G872" i="2"/>
  <c r="G9183" i="2"/>
  <c r="G10585" i="2"/>
  <c r="G19785" i="2"/>
  <c r="G18551" i="2"/>
  <c r="G9180" i="2"/>
  <c r="G8749" i="2"/>
  <c r="G15456" i="2"/>
  <c r="G19762" i="2"/>
  <c r="G14425" i="2"/>
  <c r="G1486" i="2"/>
  <c r="G2862" i="2"/>
  <c r="G1956" i="2"/>
  <c r="G17512" i="2"/>
  <c r="G2143" i="2"/>
  <c r="G11362" i="2"/>
  <c r="G17902" i="2"/>
  <c r="G16998" i="2"/>
  <c r="G17810" i="2"/>
  <c r="G12949" i="2"/>
  <c r="G11626" i="2"/>
  <c r="G11411" i="2"/>
  <c r="G18398" i="2"/>
  <c r="G1112" i="2"/>
  <c r="G190" i="2"/>
  <c r="G4193" i="2"/>
  <c r="G16994" i="2"/>
  <c r="G18945" i="2"/>
  <c r="G12616" i="2"/>
  <c r="G5043" i="2"/>
  <c r="G5862" i="2"/>
  <c r="G3847" i="2"/>
  <c r="G8304" i="2"/>
  <c r="G6880" i="2"/>
  <c r="G15994" i="2"/>
  <c r="G15876" i="2"/>
  <c r="G8361" i="2"/>
  <c r="G5248" i="2"/>
  <c r="G19742" i="2"/>
  <c r="G13284" i="2"/>
  <c r="G15102" i="2"/>
  <c r="G16679" i="2"/>
  <c r="G6968" i="2"/>
  <c r="G15726" i="2"/>
  <c r="G14884" i="2"/>
  <c r="G7756" i="2"/>
  <c r="G6557" i="2"/>
  <c r="G7681" i="2"/>
  <c r="G12561" i="2"/>
  <c r="G19323" i="2"/>
  <c r="G12288" i="2"/>
  <c r="G18090" i="2"/>
  <c r="G2453" i="2"/>
  <c r="G1116" i="2"/>
  <c r="G7630" i="2"/>
  <c r="G18887" i="2"/>
  <c r="G17899" i="2"/>
  <c r="G8192" i="2"/>
  <c r="G14214" i="2"/>
  <c r="G11171" i="2"/>
  <c r="G3191" i="2"/>
  <c r="G16524" i="2"/>
  <c r="G534" i="2"/>
  <c r="G11622" i="2"/>
  <c r="G8642" i="2"/>
  <c r="G11275" i="2"/>
  <c r="G10819" i="2"/>
  <c r="G2716" i="2"/>
  <c r="G12977" i="2"/>
  <c r="G4017" i="2"/>
  <c r="G8810" i="2"/>
  <c r="G9162" i="2"/>
  <c r="G12869" i="2"/>
  <c r="G18104" i="2"/>
  <c r="G11981" i="2"/>
  <c r="G2000" i="2"/>
  <c r="G8735" i="2"/>
  <c r="G9787" i="2"/>
  <c r="G18468" i="2"/>
  <c r="G19492" i="2"/>
  <c r="G2" i="2"/>
  <c r="G5713" i="2"/>
</calcChain>
</file>

<file path=xl/sharedStrings.xml><?xml version="1.0" encoding="utf-8"?>
<sst xmlns="http://schemas.openxmlformats.org/spreadsheetml/2006/main" count="46120" uniqueCount="22378">
  <si>
    <t>employee_id</t>
  </si>
  <si>
    <t>first_name</t>
  </si>
  <si>
    <t>last_name</t>
  </si>
  <si>
    <t>job_title</t>
  </si>
  <si>
    <t>base</t>
  </si>
  <si>
    <t>Elva</t>
  </si>
  <si>
    <t>Hamsher</t>
  </si>
  <si>
    <t>Account Executive I</t>
  </si>
  <si>
    <t>Bertie</t>
  </si>
  <si>
    <t>Turpey</t>
  </si>
  <si>
    <t>Account Executive III</t>
  </si>
  <si>
    <t>Belita</t>
  </si>
  <si>
    <t>Kroll</t>
  </si>
  <si>
    <t>Gothart</t>
  </si>
  <si>
    <t>Alven</t>
  </si>
  <si>
    <t>Orland</t>
  </si>
  <si>
    <t>Gommery</t>
  </si>
  <si>
    <t>Tobe</t>
  </si>
  <si>
    <t>Standen</t>
  </si>
  <si>
    <t>Foster</t>
  </si>
  <si>
    <t>Smith</t>
  </si>
  <si>
    <t>Salomi</t>
  </si>
  <si>
    <t>Rosenhaus</t>
  </si>
  <si>
    <t>Andria</t>
  </si>
  <si>
    <t>Zimmermanns</t>
  </si>
  <si>
    <t>Caddric</t>
  </si>
  <si>
    <t>Armytage</t>
  </si>
  <si>
    <t>Baird</t>
  </si>
  <si>
    <t>Hayhow</t>
  </si>
  <si>
    <t>Account Executive II</t>
  </si>
  <si>
    <t>Granger</t>
  </si>
  <si>
    <t>Norsworthy</t>
  </si>
  <si>
    <t>Doralynne</t>
  </si>
  <si>
    <t>Lexa</t>
  </si>
  <si>
    <t>Danit</t>
  </si>
  <si>
    <t>Fosserd</t>
  </si>
  <si>
    <t>Court</t>
  </si>
  <si>
    <t>Brightwell</t>
  </si>
  <si>
    <t>Sandor</t>
  </si>
  <si>
    <t>D'Ambrogi</t>
  </si>
  <si>
    <t>Read</t>
  </si>
  <si>
    <t>Muxworthy</t>
  </si>
  <si>
    <t>Brantley</t>
  </si>
  <si>
    <t>Cristofolini</t>
  </si>
  <si>
    <t>Rodrigo</t>
  </si>
  <si>
    <t>Rourke</t>
  </si>
  <si>
    <t>Giles</t>
  </si>
  <si>
    <t>Fardy</t>
  </si>
  <si>
    <t>Agretha</t>
  </si>
  <si>
    <t>Pevreal</t>
  </si>
  <si>
    <t>Adelice</t>
  </si>
  <si>
    <t>Baudinet</t>
  </si>
  <si>
    <t>Latrina</t>
  </si>
  <si>
    <t>Shropsheir</t>
  </si>
  <si>
    <t>Pet</t>
  </si>
  <si>
    <t>Tellenbrook</t>
  </si>
  <si>
    <t>Rory</t>
  </si>
  <si>
    <t>Hadwick</t>
  </si>
  <si>
    <t>Gabriela</t>
  </si>
  <si>
    <t>McVicker</t>
  </si>
  <si>
    <t>Tracey</t>
  </si>
  <si>
    <t>Phelip</t>
  </si>
  <si>
    <t>Birdie</t>
  </si>
  <si>
    <t>Jesper</t>
  </si>
  <si>
    <t>Mil</t>
  </si>
  <si>
    <t>Tichelaar</t>
  </si>
  <si>
    <t>Harlan</t>
  </si>
  <si>
    <t>Mein</t>
  </si>
  <si>
    <t>Rasla</t>
  </si>
  <si>
    <t>Shutte</t>
  </si>
  <si>
    <t>Garrot</t>
  </si>
  <si>
    <t>Redrup</t>
  </si>
  <si>
    <t>Odell</t>
  </si>
  <si>
    <t>Matterdace</t>
  </si>
  <si>
    <t>Arlette</t>
  </si>
  <si>
    <t>Blinder</t>
  </si>
  <si>
    <t>Dorothea</t>
  </si>
  <si>
    <t>Gheeraert</t>
  </si>
  <si>
    <t>Chancey</t>
  </si>
  <si>
    <t>Yarrell</t>
  </si>
  <si>
    <t>Delepine</t>
  </si>
  <si>
    <t>Eddy</t>
  </si>
  <si>
    <t>Van Arsdale</t>
  </si>
  <si>
    <t>Robinette</t>
  </si>
  <si>
    <t>Speller</t>
  </si>
  <si>
    <t>Aluino</t>
  </si>
  <si>
    <t>Sheerin</t>
  </si>
  <si>
    <t>Hermina</t>
  </si>
  <si>
    <t>Bowditch</t>
  </si>
  <si>
    <t>Danny</t>
  </si>
  <si>
    <t>Snoddin</t>
  </si>
  <si>
    <t>Benedikt</t>
  </si>
  <si>
    <t>Leisk</t>
  </si>
  <si>
    <t>Arden</t>
  </si>
  <si>
    <t>Lackner</t>
  </si>
  <si>
    <t>Murielle</t>
  </si>
  <si>
    <t>Jorez</t>
  </si>
  <si>
    <t>Clarke</t>
  </si>
  <si>
    <t>Hemphall</t>
  </si>
  <si>
    <t>Nelly</t>
  </si>
  <si>
    <t>Prando</t>
  </si>
  <si>
    <t>Baudoin</t>
  </si>
  <si>
    <t>Normanville</t>
  </si>
  <si>
    <t>Shanan</t>
  </si>
  <si>
    <t>St Clair</t>
  </si>
  <si>
    <t>Ashli</t>
  </si>
  <si>
    <t>Clynter</t>
  </si>
  <si>
    <t>Carmen</t>
  </si>
  <si>
    <t>Ferrick</t>
  </si>
  <si>
    <t>Derry</t>
  </si>
  <si>
    <t>Staniforth</t>
  </si>
  <si>
    <t>Manya</t>
  </si>
  <si>
    <t>Orbell</t>
  </si>
  <si>
    <t>Bryn</t>
  </si>
  <si>
    <t>Tomas</t>
  </si>
  <si>
    <t>Genni</t>
  </si>
  <si>
    <t>Glader</t>
  </si>
  <si>
    <t>Becki</t>
  </si>
  <si>
    <t>Grigorini</t>
  </si>
  <si>
    <t>Golda</t>
  </si>
  <si>
    <t>Devigne</t>
  </si>
  <si>
    <t>Ruthi</t>
  </si>
  <si>
    <t>Torrance</t>
  </si>
  <si>
    <t>Georgiana</t>
  </si>
  <si>
    <t>Nutten</t>
  </si>
  <si>
    <t>Diane</t>
  </si>
  <si>
    <t>Corben</t>
  </si>
  <si>
    <t>Joletta</t>
  </si>
  <si>
    <t>Lounds</t>
  </si>
  <si>
    <t>Rochella</t>
  </si>
  <si>
    <t>Galland</t>
  </si>
  <si>
    <t>Timmie</t>
  </si>
  <si>
    <t>Howis</t>
  </si>
  <si>
    <t>Yolanthe</t>
  </si>
  <si>
    <t>Ingrey</t>
  </si>
  <si>
    <t>Beatrice</t>
  </si>
  <si>
    <t>Watkin</t>
  </si>
  <si>
    <t>Jaquenetta</t>
  </si>
  <si>
    <t>Gorelli</t>
  </si>
  <si>
    <t>Titus</t>
  </si>
  <si>
    <t>Murray</t>
  </si>
  <si>
    <t>Konstance</t>
  </si>
  <si>
    <t>Iacovelli</t>
  </si>
  <si>
    <t>Culley</t>
  </si>
  <si>
    <t>Bernardotti</t>
  </si>
  <si>
    <t>Vladamir</t>
  </si>
  <si>
    <t>Van Castele</t>
  </si>
  <si>
    <t>Katya</t>
  </si>
  <si>
    <t>Sheaf</t>
  </si>
  <si>
    <t>Kristal</t>
  </si>
  <si>
    <t>Guitonneau</t>
  </si>
  <si>
    <t>Drake</t>
  </si>
  <si>
    <t>Rawlison</t>
  </si>
  <si>
    <t>Denney</t>
  </si>
  <si>
    <t>Whetland</t>
  </si>
  <si>
    <t>Zachariah</t>
  </si>
  <si>
    <t>Lared</t>
  </si>
  <si>
    <t>Neil</t>
  </si>
  <si>
    <t>Doctor</t>
  </si>
  <si>
    <t>Brewer</t>
  </si>
  <si>
    <t>Torres</t>
  </si>
  <si>
    <t>Leticia</t>
  </si>
  <si>
    <t>Szymanzyk</t>
  </si>
  <si>
    <t>Constantin</t>
  </si>
  <si>
    <t>Laurisch</t>
  </si>
  <si>
    <t>Bonny</t>
  </si>
  <si>
    <t>Oxteby</t>
  </si>
  <si>
    <t>Newton</t>
  </si>
  <si>
    <t>Shillabear</t>
  </si>
  <si>
    <t>Dyane</t>
  </si>
  <si>
    <t>Rival</t>
  </si>
  <si>
    <t>Cindy</t>
  </si>
  <si>
    <t>Pentecost</t>
  </si>
  <si>
    <t>Arlene</t>
  </si>
  <si>
    <t>Charlin</t>
  </si>
  <si>
    <t>Loree</t>
  </si>
  <si>
    <t>Bertelet</t>
  </si>
  <si>
    <t>Pepillo</t>
  </si>
  <si>
    <t>Keaysell</t>
  </si>
  <si>
    <t>Giordano</t>
  </si>
  <si>
    <t>Rubie</t>
  </si>
  <si>
    <t>Trisha</t>
  </si>
  <si>
    <t>Hinchshaw</t>
  </si>
  <si>
    <t>Nathalie</t>
  </si>
  <si>
    <t>Bowerbank</t>
  </si>
  <si>
    <t>Carlin</t>
  </si>
  <si>
    <t>Vivash</t>
  </si>
  <si>
    <t>Duane</t>
  </si>
  <si>
    <t>Geoghegan</t>
  </si>
  <si>
    <t>Carey</t>
  </si>
  <si>
    <t>Bennellick</t>
  </si>
  <si>
    <t>Bobine</t>
  </si>
  <si>
    <t>Congrave</t>
  </si>
  <si>
    <t>Arvy</t>
  </si>
  <si>
    <t>Phittiplace</t>
  </si>
  <si>
    <t>MacRorie</t>
  </si>
  <si>
    <t>Thoma</t>
  </si>
  <si>
    <t>Worcester</t>
  </si>
  <si>
    <t>Tessie</t>
  </si>
  <si>
    <t>Farre</t>
  </si>
  <si>
    <t>Stanislas</t>
  </si>
  <si>
    <t>Colleer</t>
  </si>
  <si>
    <t>Berk</t>
  </si>
  <si>
    <t>Remnant</t>
  </si>
  <si>
    <t>Yehudit</t>
  </si>
  <si>
    <t>Dawdary</t>
  </si>
  <si>
    <t>Melina</t>
  </si>
  <si>
    <t>Shapter</t>
  </si>
  <si>
    <t>Jaimie</t>
  </si>
  <si>
    <t>Lisimore</t>
  </si>
  <si>
    <t>Cymbre</t>
  </si>
  <si>
    <t>Giampietro</t>
  </si>
  <si>
    <t>Hunt</t>
  </si>
  <si>
    <t>Bachura</t>
  </si>
  <si>
    <t>Jae</t>
  </si>
  <si>
    <t>Reihm</t>
  </si>
  <si>
    <t>Obadiah</t>
  </si>
  <si>
    <t>Swinnard</t>
  </si>
  <si>
    <t>Meredith</t>
  </si>
  <si>
    <t>Samudio</t>
  </si>
  <si>
    <t>Rudolfo</t>
  </si>
  <si>
    <t>Yanyushkin</t>
  </si>
  <si>
    <t>Emanuele</t>
  </si>
  <si>
    <t>Garfitt</t>
  </si>
  <si>
    <t>Clem</t>
  </si>
  <si>
    <t>Girth</t>
  </si>
  <si>
    <t>Yuri</t>
  </si>
  <si>
    <t>Tampin</t>
  </si>
  <si>
    <t>Robbyn</t>
  </si>
  <si>
    <t>Didball</t>
  </si>
  <si>
    <t>Kelsey</t>
  </si>
  <si>
    <t>Hassur</t>
  </si>
  <si>
    <t>Celine</t>
  </si>
  <si>
    <t>Ennew</t>
  </si>
  <si>
    <t>Vally</t>
  </si>
  <si>
    <t>Pinel</t>
  </si>
  <si>
    <t>Alleen</t>
  </si>
  <si>
    <t>Pymar</t>
  </si>
  <si>
    <t>Rickert</t>
  </si>
  <si>
    <t>Fairley</t>
  </si>
  <si>
    <t>Lavinia</t>
  </si>
  <si>
    <t>Chasier</t>
  </si>
  <si>
    <t>Aristotle</t>
  </si>
  <si>
    <t>Vibert</t>
  </si>
  <si>
    <t>Baxter</t>
  </si>
  <si>
    <t>Toulamain</t>
  </si>
  <si>
    <t>Shelly</t>
  </si>
  <si>
    <t>Dabs</t>
  </si>
  <si>
    <t>Osmond</t>
  </si>
  <si>
    <t>Bayfield</t>
  </si>
  <si>
    <t>Prentiss</t>
  </si>
  <si>
    <t>Lockery</t>
  </si>
  <si>
    <t>Bobette</t>
  </si>
  <si>
    <t>Advani</t>
  </si>
  <si>
    <t>Gradey</t>
  </si>
  <si>
    <t>Frazier</t>
  </si>
  <si>
    <t>Marty</t>
  </si>
  <si>
    <t>Denson</t>
  </si>
  <si>
    <t>Lucita</t>
  </si>
  <si>
    <t>Edington</t>
  </si>
  <si>
    <t>Klement</t>
  </si>
  <si>
    <t>Garrison</t>
  </si>
  <si>
    <t>Helen</t>
  </si>
  <si>
    <t>Delwater</t>
  </si>
  <si>
    <t>Caroline</t>
  </si>
  <si>
    <t>Glidden</t>
  </si>
  <si>
    <t>Augustine</t>
  </si>
  <si>
    <t>Layne</t>
  </si>
  <si>
    <t>Kathrine</t>
  </si>
  <si>
    <t>McDougald</t>
  </si>
  <si>
    <t>Keefer</t>
  </si>
  <si>
    <t>Edmonson</t>
  </si>
  <si>
    <t>Murdock</t>
  </si>
  <si>
    <t>Gorton</t>
  </si>
  <si>
    <t>Lammond</t>
  </si>
  <si>
    <t>Tangye</t>
  </si>
  <si>
    <t>Rodina</t>
  </si>
  <si>
    <t>Minchin</t>
  </si>
  <si>
    <t>Bernhard</t>
  </si>
  <si>
    <t>Hannan</t>
  </si>
  <si>
    <t>Titos</t>
  </si>
  <si>
    <t>Collaton</t>
  </si>
  <si>
    <t>Maximilianus</t>
  </si>
  <si>
    <t>Hamlington</t>
  </si>
  <si>
    <t>Tait</t>
  </si>
  <si>
    <t>Brewitt</t>
  </si>
  <si>
    <t>Camila</t>
  </si>
  <si>
    <t>MacGillespie</t>
  </si>
  <si>
    <t>Cull</t>
  </si>
  <si>
    <t>Slott</t>
  </si>
  <si>
    <t>Jolee</t>
  </si>
  <si>
    <t>Gladyer</t>
  </si>
  <si>
    <t>Glenn</t>
  </si>
  <si>
    <t>O'Murtagh</t>
  </si>
  <si>
    <t>Jermain</t>
  </si>
  <si>
    <t>Ruthven</t>
  </si>
  <si>
    <t>Zita</t>
  </si>
  <si>
    <t>Crossgrove</t>
  </si>
  <si>
    <t>Esra</t>
  </si>
  <si>
    <t>Snibson</t>
  </si>
  <si>
    <t>Barbabra</t>
  </si>
  <si>
    <t>Cramond</t>
  </si>
  <si>
    <t>Giraudot</t>
  </si>
  <si>
    <t>Nial</t>
  </si>
  <si>
    <t>Antonazzi</t>
  </si>
  <si>
    <t>Denni</t>
  </si>
  <si>
    <t>Sadd</t>
  </si>
  <si>
    <t>Erroll</t>
  </si>
  <si>
    <t>Tirkin</t>
  </si>
  <si>
    <t>Kevon</t>
  </si>
  <si>
    <t>Perl</t>
  </si>
  <si>
    <t>Amberly</t>
  </si>
  <si>
    <t>Pillman</t>
  </si>
  <si>
    <t>Darcy</t>
  </si>
  <si>
    <t>Crosier</t>
  </si>
  <si>
    <t>De</t>
  </si>
  <si>
    <t>Devereux</t>
  </si>
  <si>
    <t>Jami</t>
  </si>
  <si>
    <t>Swinbourne</t>
  </si>
  <si>
    <t>Bridgette</t>
  </si>
  <si>
    <t>Stivers</t>
  </si>
  <si>
    <t>Westley</t>
  </si>
  <si>
    <t>Affleck</t>
  </si>
  <si>
    <t>Tabbatha</t>
  </si>
  <si>
    <t>Battaille</t>
  </si>
  <si>
    <t>Gennifer</t>
  </si>
  <si>
    <t>Gaythwaite</t>
  </si>
  <si>
    <t>Noami</t>
  </si>
  <si>
    <t>Pauletti</t>
  </si>
  <si>
    <t>Chalmers</t>
  </si>
  <si>
    <t>Durrad</t>
  </si>
  <si>
    <t>Andres</t>
  </si>
  <si>
    <t>Sackett</t>
  </si>
  <si>
    <t>Teriann</t>
  </si>
  <si>
    <t>Portress</t>
  </si>
  <si>
    <t>Hobie</t>
  </si>
  <si>
    <t>Munnis</t>
  </si>
  <si>
    <t>Katlin</t>
  </si>
  <si>
    <t>Garthland</t>
  </si>
  <si>
    <t>Jo ann</t>
  </si>
  <si>
    <t>Laurand</t>
  </si>
  <si>
    <t>Estele</t>
  </si>
  <si>
    <t>Murcott</t>
  </si>
  <si>
    <t>Keven</t>
  </si>
  <si>
    <t>Chatters</t>
  </si>
  <si>
    <t>Brien</t>
  </si>
  <si>
    <t>Prate</t>
  </si>
  <si>
    <t>Chev</t>
  </si>
  <si>
    <t>McConnal</t>
  </si>
  <si>
    <t>Clemmie</t>
  </si>
  <si>
    <t>Harrap</t>
  </si>
  <si>
    <t>Shelley</t>
  </si>
  <si>
    <t>Schuh</t>
  </si>
  <si>
    <t>Leilah</t>
  </si>
  <si>
    <t>Elsy</t>
  </si>
  <si>
    <t>Raviv</t>
  </si>
  <si>
    <t>Jandel</t>
  </si>
  <si>
    <t>Filmore</t>
  </si>
  <si>
    <t>Kinvig</t>
  </si>
  <si>
    <t>Inger</t>
  </si>
  <si>
    <t>Chatenet</t>
  </si>
  <si>
    <t>Coleman</t>
  </si>
  <si>
    <t>Blunderfield</t>
  </si>
  <si>
    <t>Cate</t>
  </si>
  <si>
    <t>Devall</t>
  </si>
  <si>
    <t>Mathew</t>
  </si>
  <si>
    <t>Russ</t>
  </si>
  <si>
    <t>Marlon</t>
  </si>
  <si>
    <t>Rhodus</t>
  </si>
  <si>
    <t>Mattias</t>
  </si>
  <si>
    <t>Cheers</t>
  </si>
  <si>
    <t>Ranice</t>
  </si>
  <si>
    <t>Exton</t>
  </si>
  <si>
    <t>Beverlie</t>
  </si>
  <si>
    <t>Viccary</t>
  </si>
  <si>
    <t>Jana</t>
  </si>
  <si>
    <t>Polding</t>
  </si>
  <si>
    <t>Durant</t>
  </si>
  <si>
    <t>Poag</t>
  </si>
  <si>
    <t>Vanni</t>
  </si>
  <si>
    <t>Cheston</t>
  </si>
  <si>
    <t>Massimiliano</t>
  </si>
  <si>
    <t>McIver</t>
  </si>
  <si>
    <t>Giffer</t>
  </si>
  <si>
    <t>Toke</t>
  </si>
  <si>
    <t>Raquel</t>
  </si>
  <si>
    <t>Beelby</t>
  </si>
  <si>
    <t>Leyla</t>
  </si>
  <si>
    <t>MacAree</t>
  </si>
  <si>
    <t>Denys</t>
  </si>
  <si>
    <t>Siggers</t>
  </si>
  <si>
    <t>Carmelia</t>
  </si>
  <si>
    <t>Quainton</t>
  </si>
  <si>
    <t>Vale</t>
  </si>
  <si>
    <t>Lesek</t>
  </si>
  <si>
    <t>Gonzalo</t>
  </si>
  <si>
    <t>Dudson</t>
  </si>
  <si>
    <t>Gillespie</t>
  </si>
  <si>
    <t>Gris</t>
  </si>
  <si>
    <t>Dewsnap</t>
  </si>
  <si>
    <t>Izak</t>
  </si>
  <si>
    <t>Newbigging</t>
  </si>
  <si>
    <t>Elsey</t>
  </si>
  <si>
    <t>Sanchez</t>
  </si>
  <si>
    <t>Rafaela</t>
  </si>
  <si>
    <t>Neagle</t>
  </si>
  <si>
    <t>Orel</t>
  </si>
  <si>
    <t>Henrie</t>
  </si>
  <si>
    <t>Farand</t>
  </si>
  <si>
    <t>Okie</t>
  </si>
  <si>
    <t>Pietrek</t>
  </si>
  <si>
    <t>Eborn</t>
  </si>
  <si>
    <t>Lefty</t>
  </si>
  <si>
    <t>Tatteshall</t>
  </si>
  <si>
    <t>Horton</t>
  </si>
  <si>
    <t>Stretton</t>
  </si>
  <si>
    <t>Gale</t>
  </si>
  <si>
    <t>Batchelder</t>
  </si>
  <si>
    <t>Hynda</t>
  </si>
  <si>
    <t>Smee</t>
  </si>
  <si>
    <t>Kial</t>
  </si>
  <si>
    <t>Cuchey</t>
  </si>
  <si>
    <t>Standford</t>
  </si>
  <si>
    <t>Searight</t>
  </si>
  <si>
    <t>Emanuel</t>
  </si>
  <si>
    <t>Devita</t>
  </si>
  <si>
    <t>Kit</t>
  </si>
  <si>
    <t>Tivolier</t>
  </si>
  <si>
    <t>Zonda</t>
  </si>
  <si>
    <t>Pipes</t>
  </si>
  <si>
    <t>Queenie</t>
  </si>
  <si>
    <t>De la Harpe</t>
  </si>
  <si>
    <t>Orelle</t>
  </si>
  <si>
    <t>Krink</t>
  </si>
  <si>
    <t>Franni</t>
  </si>
  <si>
    <t>Clemencet</t>
  </si>
  <si>
    <t>Lyle</t>
  </si>
  <si>
    <t>Stoyles</t>
  </si>
  <si>
    <t>Damon</t>
  </si>
  <si>
    <t>Albisser</t>
  </si>
  <si>
    <t>Eulalie</t>
  </si>
  <si>
    <t>Bianco</t>
  </si>
  <si>
    <t>Loretta</t>
  </si>
  <si>
    <t>Churchward</t>
  </si>
  <si>
    <t>Horatio</t>
  </si>
  <si>
    <t>Franchyonok</t>
  </si>
  <si>
    <t>Myles</t>
  </si>
  <si>
    <t>Scoggans</t>
  </si>
  <si>
    <t>Otha</t>
  </si>
  <si>
    <t>Tappor</t>
  </si>
  <si>
    <t>Merell</t>
  </si>
  <si>
    <t>Larose</t>
  </si>
  <si>
    <t>Eble</t>
  </si>
  <si>
    <t>Hillel</t>
  </si>
  <si>
    <t>Hutley</t>
  </si>
  <si>
    <t>Tedie</t>
  </si>
  <si>
    <t>Cartmer</t>
  </si>
  <si>
    <t>Kalindi</t>
  </si>
  <si>
    <t>Carmel</t>
  </si>
  <si>
    <t>Winfield</t>
  </si>
  <si>
    <t>Lansdowne</t>
  </si>
  <si>
    <t>Agace</t>
  </si>
  <si>
    <t>Sterry</t>
  </si>
  <si>
    <t>Steward</t>
  </si>
  <si>
    <t>Arnke</t>
  </si>
  <si>
    <t>Waple</t>
  </si>
  <si>
    <t>Sharline</t>
  </si>
  <si>
    <t>Tribbeck</t>
  </si>
  <si>
    <t>Lyn</t>
  </si>
  <si>
    <t>Trewett</t>
  </si>
  <si>
    <t>Myriam</t>
  </si>
  <si>
    <t>Filby</t>
  </si>
  <si>
    <t>Jacklin</t>
  </si>
  <si>
    <t>Agiolfinger</t>
  </si>
  <si>
    <t>Gregoire</t>
  </si>
  <si>
    <t>Corington</t>
  </si>
  <si>
    <t>Chantalle</t>
  </si>
  <si>
    <t>Fedynski</t>
  </si>
  <si>
    <t>Stephan</t>
  </si>
  <si>
    <t>Greeve</t>
  </si>
  <si>
    <t>Kalli</t>
  </si>
  <si>
    <t>Beeze</t>
  </si>
  <si>
    <t>Laural</t>
  </si>
  <si>
    <t>Teasey</t>
  </si>
  <si>
    <t>Carmela</t>
  </si>
  <si>
    <t>Fliege</t>
  </si>
  <si>
    <t>Petronella</t>
  </si>
  <si>
    <t>O' Ronan</t>
  </si>
  <si>
    <t>Taite</t>
  </si>
  <si>
    <t>Fulk</t>
  </si>
  <si>
    <t>Crystie</t>
  </si>
  <si>
    <t>Guerrazzi</t>
  </si>
  <si>
    <t>Nicola</t>
  </si>
  <si>
    <t>Granleese</t>
  </si>
  <si>
    <t>Grazia</t>
  </si>
  <si>
    <t>Toma</t>
  </si>
  <si>
    <t>Crisell</t>
  </si>
  <si>
    <t>Valene</t>
  </si>
  <si>
    <t>Carverhill</t>
  </si>
  <si>
    <t>Darcey</t>
  </si>
  <si>
    <t>Caldaro</t>
  </si>
  <si>
    <t>Maynard</t>
  </si>
  <si>
    <t>Krebs</t>
  </si>
  <si>
    <t>Felita</t>
  </si>
  <si>
    <t>Melpuss</t>
  </si>
  <si>
    <t>Darnall</t>
  </si>
  <si>
    <t>Goodship</t>
  </si>
  <si>
    <t>Fidelia</t>
  </si>
  <si>
    <t>Pedrocco</t>
  </si>
  <si>
    <t>Ellen</t>
  </si>
  <si>
    <t>Dooman</t>
  </si>
  <si>
    <t>Pessolt</t>
  </si>
  <si>
    <t>Denny</t>
  </si>
  <si>
    <t>Pickard</t>
  </si>
  <si>
    <t>Ariadne</t>
  </si>
  <si>
    <t>Willshire</t>
  </si>
  <si>
    <t>Ave</t>
  </si>
  <si>
    <t>Abbatini</t>
  </si>
  <si>
    <t>Terri</t>
  </si>
  <si>
    <t>Novic</t>
  </si>
  <si>
    <t>Gaytor</t>
  </si>
  <si>
    <t>Ardine</t>
  </si>
  <si>
    <t>Carloni</t>
  </si>
  <si>
    <t>Kean</t>
  </si>
  <si>
    <t>Keelinge</t>
  </si>
  <si>
    <t>Laird</t>
  </si>
  <si>
    <t>Margiotta</t>
  </si>
  <si>
    <t>Jayson</t>
  </si>
  <si>
    <t>Rugg</t>
  </si>
  <si>
    <t>Melva</t>
  </si>
  <si>
    <t>Brosoli</t>
  </si>
  <si>
    <t>Zack</t>
  </si>
  <si>
    <t>Codlin</t>
  </si>
  <si>
    <t>Darryl</t>
  </si>
  <si>
    <t>Worgan</t>
  </si>
  <si>
    <t>Nickolaus</t>
  </si>
  <si>
    <t>Bernardeau</t>
  </si>
  <si>
    <t>Stinky</t>
  </si>
  <si>
    <t>Eddoes</t>
  </si>
  <si>
    <t>Umeko</t>
  </si>
  <si>
    <t>Wilshaw</t>
  </si>
  <si>
    <t>Loralyn</t>
  </si>
  <si>
    <t>Scarffe</t>
  </si>
  <si>
    <t>Nikolai</t>
  </si>
  <si>
    <t>De Castri</t>
  </si>
  <si>
    <t>Bernardina</t>
  </si>
  <si>
    <t>Fisbey</t>
  </si>
  <si>
    <t>Malissia</t>
  </si>
  <si>
    <t>Try</t>
  </si>
  <si>
    <t>Vivian</t>
  </si>
  <si>
    <t>Philson</t>
  </si>
  <si>
    <t>Mab</t>
  </si>
  <si>
    <t>Marxsen</t>
  </si>
  <si>
    <t>Frasquito</t>
  </si>
  <si>
    <t>Breach</t>
  </si>
  <si>
    <t>Rani</t>
  </si>
  <si>
    <t>Gaffney</t>
  </si>
  <si>
    <t>Jorie</t>
  </si>
  <si>
    <t>Everex</t>
  </si>
  <si>
    <t>Ashley</t>
  </si>
  <si>
    <t>Somerton</t>
  </si>
  <si>
    <t>Jonah</t>
  </si>
  <si>
    <t>Crighton</t>
  </si>
  <si>
    <t>Ted</t>
  </si>
  <si>
    <t>Davoren</t>
  </si>
  <si>
    <t>Elfrieda</t>
  </si>
  <si>
    <t>Merington</t>
  </si>
  <si>
    <t>Stephen</t>
  </si>
  <si>
    <t>Vince</t>
  </si>
  <si>
    <t>Lulita</t>
  </si>
  <si>
    <t>Wyke</t>
  </si>
  <si>
    <t>Eugene</t>
  </si>
  <si>
    <t>Lebourn</t>
  </si>
  <si>
    <t>Behr</t>
  </si>
  <si>
    <t>Maryrose</t>
  </si>
  <si>
    <t>Ravenshaw</t>
  </si>
  <si>
    <t>Kevin</t>
  </si>
  <si>
    <t>Wayvill</t>
  </si>
  <si>
    <t>Lenette</t>
  </si>
  <si>
    <t>Gyves</t>
  </si>
  <si>
    <t>Tabina</t>
  </si>
  <si>
    <t>Askell</t>
  </si>
  <si>
    <t>Anette</t>
  </si>
  <si>
    <t>Waldock</t>
  </si>
  <si>
    <t>Moishe</t>
  </si>
  <si>
    <t>Nicely</t>
  </si>
  <si>
    <t>Yves</t>
  </si>
  <si>
    <t>Edelmann</t>
  </si>
  <si>
    <t>Jacky</t>
  </si>
  <si>
    <t>Lovat</t>
  </si>
  <si>
    <t>Olenka</t>
  </si>
  <si>
    <t>Puddicombe</t>
  </si>
  <si>
    <t>Peggie</t>
  </si>
  <si>
    <t>Grayland</t>
  </si>
  <si>
    <t>Rowen</t>
  </si>
  <si>
    <t>Hullbrook</t>
  </si>
  <si>
    <t>Orville</t>
  </si>
  <si>
    <t>Dutt</t>
  </si>
  <si>
    <t>Somerset</t>
  </si>
  <si>
    <t>Phlippsen</t>
  </si>
  <si>
    <t>Amalle</t>
  </si>
  <si>
    <t>Lodo</t>
  </si>
  <si>
    <t>Constancia</t>
  </si>
  <si>
    <t>Jenne</t>
  </si>
  <si>
    <t>Malachi</t>
  </si>
  <si>
    <t>Oldknow</t>
  </si>
  <si>
    <t>Norris</t>
  </si>
  <si>
    <t>Ferrillio</t>
  </si>
  <si>
    <t>Evvy</t>
  </si>
  <si>
    <t>Riedel</t>
  </si>
  <si>
    <t>Jime</t>
  </si>
  <si>
    <t>Kara-lynn</t>
  </si>
  <si>
    <t>Ingarfill</t>
  </si>
  <si>
    <t>Brandi</t>
  </si>
  <si>
    <t>Gratton</t>
  </si>
  <si>
    <t>See</t>
  </si>
  <si>
    <t>Postin</t>
  </si>
  <si>
    <t>Herrick</t>
  </si>
  <si>
    <t>Utterson</t>
  </si>
  <si>
    <t>Katrina</t>
  </si>
  <si>
    <t>Danne</t>
  </si>
  <si>
    <t>Ivett</t>
  </si>
  <si>
    <t>Klass</t>
  </si>
  <si>
    <t>Jacinthe</t>
  </si>
  <si>
    <t>Vel</t>
  </si>
  <si>
    <t>Olivero</t>
  </si>
  <si>
    <t>Wessel</t>
  </si>
  <si>
    <t>O'Shevlin</t>
  </si>
  <si>
    <t>Norman</t>
  </si>
  <si>
    <t>Wilden</t>
  </si>
  <si>
    <t>Rosie</t>
  </si>
  <si>
    <t>Kenzie</t>
  </si>
  <si>
    <t>Deloris</t>
  </si>
  <si>
    <t>Nuzzti</t>
  </si>
  <si>
    <t>Shea</t>
  </si>
  <si>
    <t>Woodeson</t>
  </si>
  <si>
    <t>Leighton</t>
  </si>
  <si>
    <t>Garbar</t>
  </si>
  <si>
    <t>Laurice</t>
  </si>
  <si>
    <t>Miall</t>
  </si>
  <si>
    <t>Obadias</t>
  </si>
  <si>
    <t>Penelli</t>
  </si>
  <si>
    <t>Rafe</t>
  </si>
  <si>
    <t>Chorlton</t>
  </si>
  <si>
    <t>Charlotta</t>
  </si>
  <si>
    <t>Wines</t>
  </si>
  <si>
    <t>Bartlet</t>
  </si>
  <si>
    <t>Gerardeaux</t>
  </si>
  <si>
    <t>Elbertina</t>
  </si>
  <si>
    <t>Gounet</t>
  </si>
  <si>
    <t>Fredek</t>
  </si>
  <si>
    <t>Vaskin</t>
  </si>
  <si>
    <t>Cristiano</t>
  </si>
  <si>
    <t>Gyurko</t>
  </si>
  <si>
    <t>Delphine</t>
  </si>
  <si>
    <t>Denisard</t>
  </si>
  <si>
    <t>Celka</t>
  </si>
  <si>
    <t>Attoc</t>
  </si>
  <si>
    <t>Carmelle</t>
  </si>
  <si>
    <t>Utridge</t>
  </si>
  <si>
    <t>Ferrel</t>
  </si>
  <si>
    <t>Gainforth</t>
  </si>
  <si>
    <t>Tamqrah</t>
  </si>
  <si>
    <t>Flowerden</t>
  </si>
  <si>
    <t>Nanine</t>
  </si>
  <si>
    <t>Pummell</t>
  </si>
  <si>
    <t>Shaylynn</t>
  </si>
  <si>
    <t>Southern</t>
  </si>
  <si>
    <t>Logan</t>
  </si>
  <si>
    <t>Jansky</t>
  </si>
  <si>
    <t>Jermayne</t>
  </si>
  <si>
    <t>Duffie</t>
  </si>
  <si>
    <t>Orv</t>
  </si>
  <si>
    <t>Davidou</t>
  </si>
  <si>
    <t>Tam</t>
  </si>
  <si>
    <t>Doniso</t>
  </si>
  <si>
    <t>Abra</t>
  </si>
  <si>
    <t>Lenney</t>
  </si>
  <si>
    <t>Bowdrey</t>
  </si>
  <si>
    <t>Massimo</t>
  </si>
  <si>
    <t>McDougle</t>
  </si>
  <si>
    <t>Tiphani</t>
  </si>
  <si>
    <t>Cuerda</t>
  </si>
  <si>
    <t>Leola</t>
  </si>
  <si>
    <t>Harhoff</t>
  </si>
  <si>
    <t>Lesli</t>
  </si>
  <si>
    <t>Baldini</t>
  </si>
  <si>
    <t>Matthus</t>
  </si>
  <si>
    <t>Dumphrey</t>
  </si>
  <si>
    <t>Boycey</t>
  </si>
  <si>
    <t>MacDermott</t>
  </si>
  <si>
    <t>Phillipe</t>
  </si>
  <si>
    <t>Corter</t>
  </si>
  <si>
    <t>Pierre</t>
  </si>
  <si>
    <t>Lambshine</t>
  </si>
  <si>
    <t>Hunter</t>
  </si>
  <si>
    <t>Erni</t>
  </si>
  <si>
    <t>Rainer</t>
  </si>
  <si>
    <t>Pirdy</t>
  </si>
  <si>
    <t>Lotty</t>
  </si>
  <si>
    <t>Foxall</t>
  </si>
  <si>
    <t>Cassius</t>
  </si>
  <si>
    <t>Roseaman</t>
  </si>
  <si>
    <t>Barn</t>
  </si>
  <si>
    <t>Doram</t>
  </si>
  <si>
    <t>Chastaing</t>
  </si>
  <si>
    <t>Catherine</t>
  </si>
  <si>
    <t>Jerams</t>
  </si>
  <si>
    <t>Leelah</t>
  </si>
  <si>
    <t>Yarnton</t>
  </si>
  <si>
    <t>Geoff</t>
  </si>
  <si>
    <t>Greenmon</t>
  </si>
  <si>
    <t>Ranique</t>
  </si>
  <si>
    <t>Hyatt</t>
  </si>
  <si>
    <t>Vite</t>
  </si>
  <si>
    <t>Blethyn</t>
  </si>
  <si>
    <t>Helyn</t>
  </si>
  <si>
    <t>McQuaker</t>
  </si>
  <si>
    <t>Valencia</t>
  </si>
  <si>
    <t>Ubsdale</t>
  </si>
  <si>
    <t>Ike</t>
  </si>
  <si>
    <t>Pretorius</t>
  </si>
  <si>
    <t>Basilius</t>
  </si>
  <si>
    <t>Hawlgarth</t>
  </si>
  <si>
    <t>Terry</t>
  </si>
  <si>
    <t>Hess</t>
  </si>
  <si>
    <t>Alex</t>
  </si>
  <si>
    <t>Ateridge</t>
  </si>
  <si>
    <t>Minetta</t>
  </si>
  <si>
    <t>Maden</t>
  </si>
  <si>
    <t>Aubrey</t>
  </si>
  <si>
    <t>Suthren</t>
  </si>
  <si>
    <t>Lobb</t>
  </si>
  <si>
    <t>Cordelia</t>
  </si>
  <si>
    <t>Goodered</t>
  </si>
  <si>
    <t>Claire</t>
  </si>
  <si>
    <t>Espinos</t>
  </si>
  <si>
    <t>Temple</t>
  </si>
  <si>
    <t>Dorracott</t>
  </si>
  <si>
    <t>Maure</t>
  </si>
  <si>
    <t>Quinane</t>
  </si>
  <si>
    <t>Orion</t>
  </si>
  <si>
    <t>Robak</t>
  </si>
  <si>
    <t>Nikolaus</t>
  </si>
  <si>
    <t>Plampeyn</t>
  </si>
  <si>
    <t>Daphna</t>
  </si>
  <si>
    <t>Dyson</t>
  </si>
  <si>
    <t>Archy</t>
  </si>
  <si>
    <t>Petri</t>
  </si>
  <si>
    <t>Tim</t>
  </si>
  <si>
    <t>Koschek</t>
  </si>
  <si>
    <t>Codie</t>
  </si>
  <si>
    <t>Ardy</t>
  </si>
  <si>
    <t>Maryjo</t>
  </si>
  <si>
    <t>Laxe</t>
  </si>
  <si>
    <t>Matthias</t>
  </si>
  <si>
    <t>Haestier</t>
  </si>
  <si>
    <t>Roger</t>
  </si>
  <si>
    <t>Guiet</t>
  </si>
  <si>
    <t>Ethyl</t>
  </si>
  <si>
    <t>Klaff</t>
  </si>
  <si>
    <t>Licha</t>
  </si>
  <si>
    <t>Whitemarsh</t>
  </si>
  <si>
    <t>Sherlock</t>
  </si>
  <si>
    <t>Duffell</t>
  </si>
  <si>
    <t>Ahmed</t>
  </si>
  <si>
    <t>Roizn</t>
  </si>
  <si>
    <t>Willem</t>
  </si>
  <si>
    <t>Juschke</t>
  </si>
  <si>
    <t>Bobbi</t>
  </si>
  <si>
    <t>Denis</t>
  </si>
  <si>
    <t>Ferdinand</t>
  </si>
  <si>
    <t>Filippucci</t>
  </si>
  <si>
    <t>Wait</t>
  </si>
  <si>
    <t>Rosenbaum</t>
  </si>
  <si>
    <t>Bernard</t>
  </si>
  <si>
    <t>Lefeuvre</t>
  </si>
  <si>
    <t>Jessa</t>
  </si>
  <si>
    <t>Wasbrough</t>
  </si>
  <si>
    <t>Merilee</t>
  </si>
  <si>
    <t>Leverich</t>
  </si>
  <si>
    <t>Chas</t>
  </si>
  <si>
    <t>Manthorpe</t>
  </si>
  <si>
    <t>Wallas</t>
  </si>
  <si>
    <t>Riolfi</t>
  </si>
  <si>
    <t>Hew</t>
  </si>
  <si>
    <t>Lamborne</t>
  </si>
  <si>
    <t>Desmond</t>
  </si>
  <si>
    <t>Simmins</t>
  </si>
  <si>
    <t>Leman</t>
  </si>
  <si>
    <t>Jone</t>
  </si>
  <si>
    <t>Sleep</t>
  </si>
  <si>
    <t>Nil</t>
  </si>
  <si>
    <t>Dowden</t>
  </si>
  <si>
    <t>Keenan</t>
  </si>
  <si>
    <t>Kruszelnicki</t>
  </si>
  <si>
    <t>Natassia</t>
  </si>
  <si>
    <t>Baldoni</t>
  </si>
  <si>
    <t>Alyse</t>
  </si>
  <si>
    <t>Abrahmer</t>
  </si>
  <si>
    <t>Hartright</t>
  </si>
  <si>
    <t>Walker</t>
  </si>
  <si>
    <t>Bartels</t>
  </si>
  <si>
    <t>Filip</t>
  </si>
  <si>
    <t>Stellman</t>
  </si>
  <si>
    <t>Teresina</t>
  </si>
  <si>
    <t>Howling</t>
  </si>
  <si>
    <t>Christye</t>
  </si>
  <si>
    <t>Spraging</t>
  </si>
  <si>
    <t>Elaina</t>
  </si>
  <si>
    <t>Shelmardine</t>
  </si>
  <si>
    <t>Viv</t>
  </si>
  <si>
    <t>Czajka</t>
  </si>
  <si>
    <t>Jesus</t>
  </si>
  <si>
    <t>Mantle</t>
  </si>
  <si>
    <t>Alfie</t>
  </si>
  <si>
    <t>Ainsworth</t>
  </si>
  <si>
    <t>Jo</t>
  </si>
  <si>
    <t>Saffen</t>
  </si>
  <si>
    <t>Daryle</t>
  </si>
  <si>
    <t>Custed</t>
  </si>
  <si>
    <t>Billye</t>
  </si>
  <si>
    <t>Shwalbe</t>
  </si>
  <si>
    <t>Aldwich</t>
  </si>
  <si>
    <t>Gayelord</t>
  </si>
  <si>
    <t>Gianelli</t>
  </si>
  <si>
    <t>Grenville</t>
  </si>
  <si>
    <t>D'Orsay</t>
  </si>
  <si>
    <t>Delmore</t>
  </si>
  <si>
    <t>Harrild</t>
  </si>
  <si>
    <t>Brade</t>
  </si>
  <si>
    <t>Torn</t>
  </si>
  <si>
    <t>Ellwood</t>
  </si>
  <si>
    <t>Aronoff</t>
  </si>
  <si>
    <t>Jethro</t>
  </si>
  <si>
    <t>Percifer</t>
  </si>
  <si>
    <t>Albertine</t>
  </si>
  <si>
    <t>Berntssen</t>
  </si>
  <si>
    <t>Andreana</t>
  </si>
  <si>
    <t>Baly</t>
  </si>
  <si>
    <t>Colette</t>
  </si>
  <si>
    <t>Mangon</t>
  </si>
  <si>
    <t>Arel</t>
  </si>
  <si>
    <t>Rolland</t>
  </si>
  <si>
    <t>Devland</t>
  </si>
  <si>
    <t>Kohter</t>
  </si>
  <si>
    <t>Farris</t>
  </si>
  <si>
    <t>Valance</t>
  </si>
  <si>
    <t>Basilio</t>
  </si>
  <si>
    <t>Shattock</t>
  </si>
  <si>
    <t>Michale</t>
  </si>
  <si>
    <t>Hackley</t>
  </si>
  <si>
    <t>Kimmi</t>
  </si>
  <si>
    <t>Erskin</t>
  </si>
  <si>
    <t>Micah</t>
  </si>
  <si>
    <t>Rawdales</t>
  </si>
  <si>
    <t>Andros</t>
  </si>
  <si>
    <t>Graveson</t>
  </si>
  <si>
    <t>Ayn</t>
  </si>
  <si>
    <t>Angless</t>
  </si>
  <si>
    <t>Garner</t>
  </si>
  <si>
    <t>Leatherbarrow</t>
  </si>
  <si>
    <t>Lianne</t>
  </si>
  <si>
    <t>Simeoni</t>
  </si>
  <si>
    <t>Stephannie</t>
  </si>
  <si>
    <t>Birt</t>
  </si>
  <si>
    <t>Kippy</t>
  </si>
  <si>
    <t>Blaver</t>
  </si>
  <si>
    <t>Etan</t>
  </si>
  <si>
    <t>Devericks</t>
  </si>
  <si>
    <t>Wendel</t>
  </si>
  <si>
    <t>Taudevin</t>
  </si>
  <si>
    <t>Judd</t>
  </si>
  <si>
    <t>Cowlard</t>
  </si>
  <si>
    <t>Phillip</t>
  </si>
  <si>
    <t>Kann</t>
  </si>
  <si>
    <t>Annis</t>
  </si>
  <si>
    <t>Francomb</t>
  </si>
  <si>
    <t>Martica</t>
  </si>
  <si>
    <t>Attenbrow</t>
  </si>
  <si>
    <t>Barbi</t>
  </si>
  <si>
    <t>Matysiak</t>
  </si>
  <si>
    <t>Itscovitz</t>
  </si>
  <si>
    <t>Jasmine</t>
  </si>
  <si>
    <t>Cathcart</t>
  </si>
  <si>
    <t>Ulrike</t>
  </si>
  <si>
    <t>Meagher</t>
  </si>
  <si>
    <t>Isiahi</t>
  </si>
  <si>
    <t>Sealand</t>
  </si>
  <si>
    <t>Brew</t>
  </si>
  <si>
    <t>Aguirre</t>
  </si>
  <si>
    <t>Zebulen</t>
  </si>
  <si>
    <t>Skeemor</t>
  </si>
  <si>
    <t>Bjorn</t>
  </si>
  <si>
    <t>Seedman</t>
  </si>
  <si>
    <t>Mavis</t>
  </si>
  <si>
    <t>Huyge</t>
  </si>
  <si>
    <t>Kathe</t>
  </si>
  <si>
    <t>Pauly</t>
  </si>
  <si>
    <t>Nisse</t>
  </si>
  <si>
    <t>McCauley</t>
  </si>
  <si>
    <t>Pablo</t>
  </si>
  <si>
    <t>Goodhand</t>
  </si>
  <si>
    <t>Lil</t>
  </si>
  <si>
    <t>Benion</t>
  </si>
  <si>
    <t>Ivor</t>
  </si>
  <si>
    <t>Davidy</t>
  </si>
  <si>
    <t>Gaelan</t>
  </si>
  <si>
    <t>Robrow</t>
  </si>
  <si>
    <t>Loleta</t>
  </si>
  <si>
    <t>Faull</t>
  </si>
  <si>
    <t>Elwyn</t>
  </si>
  <si>
    <t>Keyzman</t>
  </si>
  <si>
    <t>Shanta</t>
  </si>
  <si>
    <t>Crooke</t>
  </si>
  <si>
    <t>Darsey</t>
  </si>
  <si>
    <t>Hooban</t>
  </si>
  <si>
    <t>Thebault</t>
  </si>
  <si>
    <t>Base</t>
  </si>
  <si>
    <t>Mercy</t>
  </si>
  <si>
    <t>Richemont</t>
  </si>
  <si>
    <t>Elisabetta</t>
  </si>
  <si>
    <t>Curzey</t>
  </si>
  <si>
    <t>Tori</t>
  </si>
  <si>
    <t>Helis</t>
  </si>
  <si>
    <t>Elroy</t>
  </si>
  <si>
    <t>Petrasso</t>
  </si>
  <si>
    <t>Blanche</t>
  </si>
  <si>
    <t>Folliott</t>
  </si>
  <si>
    <t>Chanda</t>
  </si>
  <si>
    <t>Bahls</t>
  </si>
  <si>
    <t>Luise</t>
  </si>
  <si>
    <t>Bodley</t>
  </si>
  <si>
    <t>Aumerle</t>
  </si>
  <si>
    <t>Lin</t>
  </si>
  <si>
    <t>Ajean</t>
  </si>
  <si>
    <t>Mada</t>
  </si>
  <si>
    <t>Addie</t>
  </si>
  <si>
    <t>Shayne</t>
  </si>
  <si>
    <t>Greensall</t>
  </si>
  <si>
    <t>Mallory</t>
  </si>
  <si>
    <t>Kiss</t>
  </si>
  <si>
    <t>Nate</t>
  </si>
  <si>
    <t>Bartaletti</t>
  </si>
  <si>
    <t>Moll</t>
  </si>
  <si>
    <t>Wylie</t>
  </si>
  <si>
    <t>Bea</t>
  </si>
  <si>
    <t>Gofton</t>
  </si>
  <si>
    <t>Thalia</t>
  </si>
  <si>
    <t>Crowcher</t>
  </si>
  <si>
    <t>Nickolai</t>
  </si>
  <si>
    <t>Martins</t>
  </si>
  <si>
    <t>Corene</t>
  </si>
  <si>
    <t>Diamant</t>
  </si>
  <si>
    <t>Aldin</t>
  </si>
  <si>
    <t>Dryburgh</t>
  </si>
  <si>
    <t>Bernice</t>
  </si>
  <si>
    <t>Nucci</t>
  </si>
  <si>
    <t>Isadora</t>
  </si>
  <si>
    <t>Davana</t>
  </si>
  <si>
    <t>Javier</t>
  </si>
  <si>
    <t>Andriolli</t>
  </si>
  <si>
    <t>Hillary</t>
  </si>
  <si>
    <t>Westphalen</t>
  </si>
  <si>
    <t>Lorie</t>
  </si>
  <si>
    <t>Bamblett</t>
  </si>
  <si>
    <t>Trude</t>
  </si>
  <si>
    <t>Lindenbluth</t>
  </si>
  <si>
    <t>Caro</t>
  </si>
  <si>
    <t>Farrington</t>
  </si>
  <si>
    <t>Ophelia</t>
  </si>
  <si>
    <t>Renak</t>
  </si>
  <si>
    <t>Joane</t>
  </si>
  <si>
    <t>O' Mulderrig</t>
  </si>
  <si>
    <t>Alene</t>
  </si>
  <si>
    <t>Barneveld</t>
  </si>
  <si>
    <t>Sibeal</t>
  </si>
  <si>
    <t>Stirman</t>
  </si>
  <si>
    <t>Pansie</t>
  </si>
  <si>
    <t>Lingley</t>
  </si>
  <si>
    <t>Sunny</t>
  </si>
  <si>
    <t>Glyne</t>
  </si>
  <si>
    <t>Letti</t>
  </si>
  <si>
    <t>Howarth</t>
  </si>
  <si>
    <t>Noelyn</t>
  </si>
  <si>
    <t>Vankin</t>
  </si>
  <si>
    <t>Adaline</t>
  </si>
  <si>
    <t>Waud</t>
  </si>
  <si>
    <t>Reagan</t>
  </si>
  <si>
    <t>Jubert</t>
  </si>
  <si>
    <t>Talbot</t>
  </si>
  <si>
    <t>Kynett</t>
  </si>
  <si>
    <t>Lazar</t>
  </si>
  <si>
    <t>Margit</t>
  </si>
  <si>
    <t>Dransfield</t>
  </si>
  <si>
    <t>Lucina</t>
  </si>
  <si>
    <t>Farndon</t>
  </si>
  <si>
    <t>Fabe</t>
  </si>
  <si>
    <t>Hutchinges</t>
  </si>
  <si>
    <t>Verine</t>
  </si>
  <si>
    <t>Gouldstone</t>
  </si>
  <si>
    <t>Tammy</t>
  </si>
  <si>
    <t>Lenden</t>
  </si>
  <si>
    <t>Iago</t>
  </si>
  <si>
    <t>Epine</t>
  </si>
  <si>
    <t>Georgie</t>
  </si>
  <si>
    <t>Seyler</t>
  </si>
  <si>
    <t>Bennie</t>
  </si>
  <si>
    <t>Drayton</t>
  </si>
  <si>
    <t>Bess</t>
  </si>
  <si>
    <t>Kubelka</t>
  </si>
  <si>
    <t>Evania</t>
  </si>
  <si>
    <t>Grime</t>
  </si>
  <si>
    <t>Avivah</t>
  </si>
  <si>
    <t>Sante</t>
  </si>
  <si>
    <t>Zebedee</t>
  </si>
  <si>
    <t>Lewzey</t>
  </si>
  <si>
    <t>Wenona</t>
  </si>
  <si>
    <t>Pawlik</t>
  </si>
  <si>
    <t>Derk</t>
  </si>
  <si>
    <t>Latham</t>
  </si>
  <si>
    <t>Christina</t>
  </si>
  <si>
    <t>Augar</t>
  </si>
  <si>
    <t>Claeskens</t>
  </si>
  <si>
    <t>O'Grady</t>
  </si>
  <si>
    <t>Peter</t>
  </si>
  <si>
    <t>Aps</t>
  </si>
  <si>
    <t>Eustacia</t>
  </si>
  <si>
    <t>Creamer</t>
  </si>
  <si>
    <t>Adolf</t>
  </si>
  <si>
    <t>Underhill</t>
  </si>
  <si>
    <t>Cory</t>
  </si>
  <si>
    <t>Duplan</t>
  </si>
  <si>
    <t>Cairistiona</t>
  </si>
  <si>
    <t>Lyver</t>
  </si>
  <si>
    <t>Kiley</t>
  </si>
  <si>
    <t>Lartice</t>
  </si>
  <si>
    <t>Austine</t>
  </si>
  <si>
    <t>Wyer</t>
  </si>
  <si>
    <t>Janenna</t>
  </si>
  <si>
    <t>Dailey</t>
  </si>
  <si>
    <t>Alfi</t>
  </si>
  <si>
    <t>Duesberry</t>
  </si>
  <si>
    <t>Rosella</t>
  </si>
  <si>
    <t>Zamora</t>
  </si>
  <si>
    <t>Julianna</t>
  </si>
  <si>
    <t>Dunklee</t>
  </si>
  <si>
    <t>Aviva</t>
  </si>
  <si>
    <t>Shayes</t>
  </si>
  <si>
    <t>Hulmes</t>
  </si>
  <si>
    <t>Dorn</t>
  </si>
  <si>
    <t>Calloway</t>
  </si>
  <si>
    <t>Adena</t>
  </si>
  <si>
    <t>Kop</t>
  </si>
  <si>
    <t>Rosina</t>
  </si>
  <si>
    <t>Kener</t>
  </si>
  <si>
    <t>Mendel</t>
  </si>
  <si>
    <t>Iscowitz</t>
  </si>
  <si>
    <t>Hillyer</t>
  </si>
  <si>
    <t>Garrique</t>
  </si>
  <si>
    <t>Luisa</t>
  </si>
  <si>
    <t>Antic</t>
  </si>
  <si>
    <t>Clyve</t>
  </si>
  <si>
    <t>Dayley</t>
  </si>
  <si>
    <t>Jessie</t>
  </si>
  <si>
    <t>Peabody</t>
  </si>
  <si>
    <t>Alberto</t>
  </si>
  <si>
    <t>Morgan</t>
  </si>
  <si>
    <t>Bengt</t>
  </si>
  <si>
    <t>Shillum</t>
  </si>
  <si>
    <t>Vania</t>
  </si>
  <si>
    <t>Tolefree</t>
  </si>
  <si>
    <t>Idell</t>
  </si>
  <si>
    <t>Haskew</t>
  </si>
  <si>
    <t>Millin</t>
  </si>
  <si>
    <t>Rufe</t>
  </si>
  <si>
    <t>Smerdon</t>
  </si>
  <si>
    <t>Tallie</t>
  </si>
  <si>
    <t>Buckner</t>
  </si>
  <si>
    <t>Christabella</t>
  </si>
  <si>
    <t>Timblett</t>
  </si>
  <si>
    <t>Pacorro</t>
  </si>
  <si>
    <t>Balden</t>
  </si>
  <si>
    <t>Elizabet</t>
  </si>
  <si>
    <t>Kentish</t>
  </si>
  <si>
    <t>Cecilius</t>
  </si>
  <si>
    <t>Messam</t>
  </si>
  <si>
    <t>Aurelie</t>
  </si>
  <si>
    <t>Pickaver</t>
  </si>
  <si>
    <t>Huey</t>
  </si>
  <si>
    <t>Strognell</t>
  </si>
  <si>
    <t>Lawrence</t>
  </si>
  <si>
    <t>Minchindon</t>
  </si>
  <si>
    <t>Ivan</t>
  </si>
  <si>
    <t>Gar</t>
  </si>
  <si>
    <t>Mueller</t>
  </si>
  <si>
    <t>Travers</t>
  </si>
  <si>
    <t>Nequest</t>
  </si>
  <si>
    <t>Mauricio</t>
  </si>
  <si>
    <t>Smooth</t>
  </si>
  <si>
    <t>Lenaghen</t>
  </si>
  <si>
    <t>Elie</t>
  </si>
  <si>
    <t>Cantillion</t>
  </si>
  <si>
    <t>Tuckie</t>
  </si>
  <si>
    <t>Mullenger</t>
  </si>
  <si>
    <t>Nichols</t>
  </si>
  <si>
    <t>Fraze</t>
  </si>
  <si>
    <t>Laing</t>
  </si>
  <si>
    <t>Erika</t>
  </si>
  <si>
    <t>Forsaith</t>
  </si>
  <si>
    <t>Salli</t>
  </si>
  <si>
    <t>Gooda</t>
  </si>
  <si>
    <t>Amalea</t>
  </si>
  <si>
    <t>Murty</t>
  </si>
  <si>
    <t>Alexa</t>
  </si>
  <si>
    <t>Balch</t>
  </si>
  <si>
    <t>Nolie</t>
  </si>
  <si>
    <t>Gonnin</t>
  </si>
  <si>
    <t>Orelia</t>
  </si>
  <si>
    <t>Philipson</t>
  </si>
  <si>
    <t>Krisha</t>
  </si>
  <si>
    <t>Rotherham</t>
  </si>
  <si>
    <t>Martinec</t>
  </si>
  <si>
    <t>Renaud</t>
  </si>
  <si>
    <t>Highwood</t>
  </si>
  <si>
    <t>Chastity</t>
  </si>
  <si>
    <t>Benninger</t>
  </si>
  <si>
    <t>Misty</t>
  </si>
  <si>
    <t>Whitrod</t>
  </si>
  <si>
    <t>Darwin</t>
  </si>
  <si>
    <t>Tinsley</t>
  </si>
  <si>
    <t>Ddene</t>
  </si>
  <si>
    <t>Castree</t>
  </si>
  <si>
    <t>Dexter</t>
  </si>
  <si>
    <t>Ewington</t>
  </si>
  <si>
    <t>Giorgio</t>
  </si>
  <si>
    <t>Suett</t>
  </si>
  <si>
    <t>Cherye</t>
  </si>
  <si>
    <t>Grunbaum</t>
  </si>
  <si>
    <t>Duffy</t>
  </si>
  <si>
    <t>Grimsdyke</t>
  </si>
  <si>
    <t>Barde</t>
  </si>
  <si>
    <t>Pound</t>
  </si>
  <si>
    <t>Giovanazzi</t>
  </si>
  <si>
    <t>Erin</t>
  </si>
  <si>
    <t>Ducker</t>
  </si>
  <si>
    <t>Nicko</t>
  </si>
  <si>
    <t>Ledington</t>
  </si>
  <si>
    <t>Damaris</t>
  </si>
  <si>
    <t>Metson</t>
  </si>
  <si>
    <t>Merrill</t>
  </si>
  <si>
    <t>Speakman</t>
  </si>
  <si>
    <t>Darcie</t>
  </si>
  <si>
    <t>Hylands</t>
  </si>
  <si>
    <t>Tedmund</t>
  </si>
  <si>
    <t>Lardeux</t>
  </si>
  <si>
    <t>Jamil</t>
  </si>
  <si>
    <t>Regnard</t>
  </si>
  <si>
    <t>Merrile</t>
  </si>
  <si>
    <t>Urrey</t>
  </si>
  <si>
    <t>Jess</t>
  </si>
  <si>
    <t>Martini</t>
  </si>
  <si>
    <t>Sherwynd</t>
  </si>
  <si>
    <t>Southerell</t>
  </si>
  <si>
    <t>Lucky</t>
  </si>
  <si>
    <t>Whittlesey</t>
  </si>
  <si>
    <t>Christan</t>
  </si>
  <si>
    <t>Dukesbury</t>
  </si>
  <si>
    <t>Melloney</t>
  </si>
  <si>
    <t>Brown</t>
  </si>
  <si>
    <t>Blackden</t>
  </si>
  <si>
    <t>Florri</t>
  </si>
  <si>
    <t>Coldbath</t>
  </si>
  <si>
    <t>Marvin</t>
  </si>
  <si>
    <t>Pochin</t>
  </si>
  <si>
    <t>Hedin</t>
  </si>
  <si>
    <t>Sena</t>
  </si>
  <si>
    <t>Bartholomieu</t>
  </si>
  <si>
    <t>Claudie</t>
  </si>
  <si>
    <t>Armin</t>
  </si>
  <si>
    <t>Cami</t>
  </si>
  <si>
    <t>Wagstaffe</t>
  </si>
  <si>
    <t>Monty</t>
  </si>
  <si>
    <t>Spellward</t>
  </si>
  <si>
    <t>Vickie</t>
  </si>
  <si>
    <t>Jocic</t>
  </si>
  <si>
    <t>Coffin</t>
  </si>
  <si>
    <t>Waldemar</t>
  </si>
  <si>
    <t>Vaggers</t>
  </si>
  <si>
    <t>Hanson</t>
  </si>
  <si>
    <t>Hadigate</t>
  </si>
  <si>
    <t>Marie-jeanne</t>
  </si>
  <si>
    <t>Marrow</t>
  </si>
  <si>
    <t>Raff</t>
  </si>
  <si>
    <t>Menichini</t>
  </si>
  <si>
    <t>Barbra</t>
  </si>
  <si>
    <t>Pistol</t>
  </si>
  <si>
    <t>Patin</t>
  </si>
  <si>
    <t>Scardifield</t>
  </si>
  <si>
    <t>Webster</t>
  </si>
  <si>
    <t>Akerman</t>
  </si>
  <si>
    <t>Juliet</t>
  </si>
  <si>
    <t>Semered</t>
  </si>
  <si>
    <t>Andris</t>
  </si>
  <si>
    <t>Worboy</t>
  </si>
  <si>
    <t>Antonina</t>
  </si>
  <si>
    <t>Grammer</t>
  </si>
  <si>
    <t>Rance</t>
  </si>
  <si>
    <t>Medwell</t>
  </si>
  <si>
    <t>Derrik</t>
  </si>
  <si>
    <t>Bacchus</t>
  </si>
  <si>
    <t>Pietro</t>
  </si>
  <si>
    <t>Coenraets</t>
  </si>
  <si>
    <t>Daile</t>
  </si>
  <si>
    <t>Kettel</t>
  </si>
  <si>
    <t>Curry</t>
  </si>
  <si>
    <t>Coiley</t>
  </si>
  <si>
    <t>Antons</t>
  </si>
  <si>
    <t>Porkiss</t>
  </si>
  <si>
    <t>Millie</t>
  </si>
  <si>
    <t>Shayler</t>
  </si>
  <si>
    <t>Rossie</t>
  </si>
  <si>
    <t>Harget</t>
  </si>
  <si>
    <t>Abram</t>
  </si>
  <si>
    <t>Hopfer</t>
  </si>
  <si>
    <t>Carree</t>
  </si>
  <si>
    <t>Crayker</t>
  </si>
  <si>
    <t>Alyssa</t>
  </si>
  <si>
    <t>Forsyth</t>
  </si>
  <si>
    <t>Dyanne</t>
  </si>
  <si>
    <t>Simper</t>
  </si>
  <si>
    <t>Pren</t>
  </si>
  <si>
    <t>Shanahan</t>
  </si>
  <si>
    <t>Ollie</t>
  </si>
  <si>
    <t>Allsupp</t>
  </si>
  <si>
    <t>Zaneta</t>
  </si>
  <si>
    <t>Swaddle</t>
  </si>
  <si>
    <t>Hamlin</t>
  </si>
  <si>
    <t>Matchitt</t>
  </si>
  <si>
    <t>Lucila</t>
  </si>
  <si>
    <t>Fosh</t>
  </si>
  <si>
    <t>Chan</t>
  </si>
  <si>
    <t>Shillabeare</t>
  </si>
  <si>
    <t>Nathaniel</t>
  </si>
  <si>
    <t>Evered</t>
  </si>
  <si>
    <t>Iddiens</t>
  </si>
  <si>
    <t>Nikolos</t>
  </si>
  <si>
    <t>Santino</t>
  </si>
  <si>
    <t>Ayshford</t>
  </si>
  <si>
    <t>Pamela</t>
  </si>
  <si>
    <t>Banke</t>
  </si>
  <si>
    <t>Anthe</t>
  </si>
  <si>
    <t>McNish</t>
  </si>
  <si>
    <t>Emilio</t>
  </si>
  <si>
    <t>Schimke</t>
  </si>
  <si>
    <t>Van</t>
  </si>
  <si>
    <t>Vedmore</t>
  </si>
  <si>
    <t>Nicki</t>
  </si>
  <si>
    <t>Minnock</t>
  </si>
  <si>
    <t>Mildred</t>
  </si>
  <si>
    <t>Antonio</t>
  </si>
  <si>
    <t>Rosalie</t>
  </si>
  <si>
    <t>Brankley</t>
  </si>
  <si>
    <t>Josiah</t>
  </si>
  <si>
    <t>Pepi</t>
  </si>
  <si>
    <t>Amandie</t>
  </si>
  <si>
    <t>McDyer</t>
  </si>
  <si>
    <t>Kaitlin</t>
  </si>
  <si>
    <t>Greeveson</t>
  </si>
  <si>
    <t>Shildrake</t>
  </si>
  <si>
    <t>Carleen</t>
  </si>
  <si>
    <t>Mingus</t>
  </si>
  <si>
    <t>Darin</t>
  </si>
  <si>
    <t>Landal</t>
  </si>
  <si>
    <t>Marjory</t>
  </si>
  <si>
    <t>Lindman</t>
  </si>
  <si>
    <t>Parradice</t>
  </si>
  <si>
    <t>Greenroyd</t>
  </si>
  <si>
    <t>Norbert</t>
  </si>
  <si>
    <t>Segges</t>
  </si>
  <si>
    <t>Bianka</t>
  </si>
  <si>
    <t>Sertin</t>
  </si>
  <si>
    <t>Miguel</t>
  </si>
  <si>
    <t>Chasemore</t>
  </si>
  <si>
    <t>Weylin</t>
  </si>
  <si>
    <t>Daouze</t>
  </si>
  <si>
    <t>Winfred</t>
  </si>
  <si>
    <t>Siggee</t>
  </si>
  <si>
    <t>Ruppeli</t>
  </si>
  <si>
    <t>Myrilla</t>
  </si>
  <si>
    <t>Purvey</t>
  </si>
  <si>
    <t>Deena</t>
  </si>
  <si>
    <t>Leeming</t>
  </si>
  <si>
    <t>Carri</t>
  </si>
  <si>
    <t>Lesley</t>
  </si>
  <si>
    <t>Letford</t>
  </si>
  <si>
    <t>Madella</t>
  </si>
  <si>
    <t>Seabert</t>
  </si>
  <si>
    <t>Godard</t>
  </si>
  <si>
    <t>Truett</t>
  </si>
  <si>
    <t>Demetris</t>
  </si>
  <si>
    <t>Hazlegrove</t>
  </si>
  <si>
    <t>Zane</t>
  </si>
  <si>
    <t>Cheverton</t>
  </si>
  <si>
    <t>Emmie</t>
  </si>
  <si>
    <t>Ivamy</t>
  </si>
  <si>
    <t>Fulvia</t>
  </si>
  <si>
    <t>Aldie</t>
  </si>
  <si>
    <t>Eal</t>
  </si>
  <si>
    <t>Ezzle</t>
  </si>
  <si>
    <t>Brice</t>
  </si>
  <si>
    <t>O'Sheeryne</t>
  </si>
  <si>
    <t>Vail</t>
  </si>
  <si>
    <t>Mailey</t>
  </si>
  <si>
    <t>Maury</t>
  </si>
  <si>
    <t>Belshaw</t>
  </si>
  <si>
    <t>Vladimir</t>
  </si>
  <si>
    <t>Nassy</t>
  </si>
  <si>
    <t>Whyler</t>
  </si>
  <si>
    <t>Boycie</t>
  </si>
  <si>
    <t>Marten</t>
  </si>
  <si>
    <t>Sebastiano</t>
  </si>
  <si>
    <t>Cloute</t>
  </si>
  <si>
    <t>Amory</t>
  </si>
  <si>
    <t>Crasswell</t>
  </si>
  <si>
    <t>Sergio</t>
  </si>
  <si>
    <t>Itzakovitz</t>
  </si>
  <si>
    <t>Donavon</t>
  </si>
  <si>
    <t>Cheer</t>
  </si>
  <si>
    <t>Kippar</t>
  </si>
  <si>
    <t>Ricardin</t>
  </si>
  <si>
    <t>Barnabas</t>
  </si>
  <si>
    <t>Jozefczak</t>
  </si>
  <si>
    <t>Sheilakathryn</t>
  </si>
  <si>
    <t>Buckberry</t>
  </si>
  <si>
    <t>Tani</t>
  </si>
  <si>
    <t>Haddock</t>
  </si>
  <si>
    <t>Beaufort</t>
  </si>
  <si>
    <t>Rentcome</t>
  </si>
  <si>
    <t>Petronille</t>
  </si>
  <si>
    <t>Niles</t>
  </si>
  <si>
    <t>Burdett</t>
  </si>
  <si>
    <t>Shawna</t>
  </si>
  <si>
    <t>Powland</t>
  </si>
  <si>
    <t>Simone</t>
  </si>
  <si>
    <t>Garz</t>
  </si>
  <si>
    <t>Alric</t>
  </si>
  <si>
    <t>McNaught</t>
  </si>
  <si>
    <t>Della</t>
  </si>
  <si>
    <t>Tapson</t>
  </si>
  <si>
    <t>Cristina</t>
  </si>
  <si>
    <t>Seegar</t>
  </si>
  <si>
    <t>Osbourne</t>
  </si>
  <si>
    <t>Kuhnke</t>
  </si>
  <si>
    <t>Phil</t>
  </si>
  <si>
    <t>Falconar</t>
  </si>
  <si>
    <t>Sibbie</t>
  </si>
  <si>
    <t>Cutbush</t>
  </si>
  <si>
    <t>Dunbleton</t>
  </si>
  <si>
    <t>Eward</t>
  </si>
  <si>
    <t>Cureton</t>
  </si>
  <si>
    <t>Cecilia</t>
  </si>
  <si>
    <t>Livingstone</t>
  </si>
  <si>
    <t>Glynis</t>
  </si>
  <si>
    <t>Garaghan</t>
  </si>
  <si>
    <t>Wash</t>
  </si>
  <si>
    <t>Aizlewood</t>
  </si>
  <si>
    <t>Had</t>
  </si>
  <si>
    <t>Drew</t>
  </si>
  <si>
    <t>Krishnah</t>
  </si>
  <si>
    <t>Capelle</t>
  </si>
  <si>
    <t>May</t>
  </si>
  <si>
    <t>Fortesquieu</t>
  </si>
  <si>
    <t>Hymie</t>
  </si>
  <si>
    <t>LeEstut</t>
  </si>
  <si>
    <t>Gerick</t>
  </si>
  <si>
    <t>Callar</t>
  </si>
  <si>
    <t>Wheeler</t>
  </si>
  <si>
    <t>Renoden</t>
  </si>
  <si>
    <t>Brendis</t>
  </si>
  <si>
    <t>Marsie</t>
  </si>
  <si>
    <t>Consolata</t>
  </si>
  <si>
    <t>Rosier</t>
  </si>
  <si>
    <t>Arlin</t>
  </si>
  <si>
    <t>Glacken</t>
  </si>
  <si>
    <t>Paulo</t>
  </si>
  <si>
    <t>Sibbert</t>
  </si>
  <si>
    <t>Mariquilla</t>
  </si>
  <si>
    <t>Arsmith</t>
  </si>
  <si>
    <t>Engracia</t>
  </si>
  <si>
    <t>Rigolle</t>
  </si>
  <si>
    <t>Dennis</t>
  </si>
  <si>
    <t>Cranage</t>
  </si>
  <si>
    <t>Sayer</t>
  </si>
  <si>
    <t>McGonagle</t>
  </si>
  <si>
    <t>Arther</t>
  </si>
  <si>
    <t>Plant</t>
  </si>
  <si>
    <t>Mallissa</t>
  </si>
  <si>
    <t>Sibby</t>
  </si>
  <si>
    <t>Rastrick</t>
  </si>
  <si>
    <t>Tracy</t>
  </si>
  <si>
    <t>Briztman</t>
  </si>
  <si>
    <t>Kristien</t>
  </si>
  <si>
    <t>Llewelly</t>
  </si>
  <si>
    <t>Beverie</t>
  </si>
  <si>
    <t>Ducket</t>
  </si>
  <si>
    <t>Meg</t>
  </si>
  <si>
    <t>Greensides</t>
  </si>
  <si>
    <t>Causton</t>
  </si>
  <si>
    <t>Sophie</t>
  </si>
  <si>
    <t>MacLoughlin</t>
  </si>
  <si>
    <t>Tiebout</t>
  </si>
  <si>
    <t>Roby</t>
  </si>
  <si>
    <t>Karalee</t>
  </si>
  <si>
    <t>Durrance</t>
  </si>
  <si>
    <t>Reginauld</t>
  </si>
  <si>
    <t>Gurner</t>
  </si>
  <si>
    <t>Kiel</t>
  </si>
  <si>
    <t>Woolveridge</t>
  </si>
  <si>
    <t>Delia</t>
  </si>
  <si>
    <t>Fylan</t>
  </si>
  <si>
    <t>Berkly</t>
  </si>
  <si>
    <t>Barg</t>
  </si>
  <si>
    <t>Arleyne</t>
  </si>
  <si>
    <t>Piens</t>
  </si>
  <si>
    <t>Lancelot</t>
  </si>
  <si>
    <t>Watmough</t>
  </si>
  <si>
    <t>Ramsay</t>
  </si>
  <si>
    <t>Dawdry</t>
  </si>
  <si>
    <t>Dionisio</t>
  </si>
  <si>
    <t>Gethyn</t>
  </si>
  <si>
    <t>Megan</t>
  </si>
  <si>
    <t>Churchard</t>
  </si>
  <si>
    <t>Hedwig</t>
  </si>
  <si>
    <t>Wooding</t>
  </si>
  <si>
    <t>Artie</t>
  </si>
  <si>
    <t>Etheredge</t>
  </si>
  <si>
    <t>Martyn</t>
  </si>
  <si>
    <t>Bunhill</t>
  </si>
  <si>
    <t>Rodie</t>
  </si>
  <si>
    <t>Elsip</t>
  </si>
  <si>
    <t>Colline</t>
  </si>
  <si>
    <t>Openshaw</t>
  </si>
  <si>
    <t>Arline</t>
  </si>
  <si>
    <t>Fallowes</t>
  </si>
  <si>
    <t>Henka</t>
  </si>
  <si>
    <t>McInulty</t>
  </si>
  <si>
    <t>Andre</t>
  </si>
  <si>
    <t>Wemyss</t>
  </si>
  <si>
    <t>Filbert</t>
  </si>
  <si>
    <t>Dahle</t>
  </si>
  <si>
    <t>Fredelia</t>
  </si>
  <si>
    <t>Gianetti</t>
  </si>
  <si>
    <t>Rubin</t>
  </si>
  <si>
    <t>Crummay</t>
  </si>
  <si>
    <t>Doria</t>
  </si>
  <si>
    <t>Lidgertwood</t>
  </si>
  <si>
    <t>Moses</t>
  </si>
  <si>
    <t>Keymar</t>
  </si>
  <si>
    <t>Frankie</t>
  </si>
  <si>
    <t>Witnall</t>
  </si>
  <si>
    <t>Sherilyn</t>
  </si>
  <si>
    <t>Barendtsen</t>
  </si>
  <si>
    <t>Broderic</t>
  </si>
  <si>
    <t>Conny</t>
  </si>
  <si>
    <t>Sommerly</t>
  </si>
  <si>
    <t>Arabel</t>
  </si>
  <si>
    <t>Denison</t>
  </si>
  <si>
    <t>Hugo</t>
  </si>
  <si>
    <t>Mowbray</t>
  </si>
  <si>
    <t>Joye</t>
  </si>
  <si>
    <t>Mepham</t>
  </si>
  <si>
    <t>Doralia</t>
  </si>
  <si>
    <t>Robshaw</t>
  </si>
  <si>
    <t>Donnell</t>
  </si>
  <si>
    <t>Preon</t>
  </si>
  <si>
    <t>Beitris</t>
  </si>
  <si>
    <t>Naulty</t>
  </si>
  <si>
    <t>Kyle</t>
  </si>
  <si>
    <t>Molan</t>
  </si>
  <si>
    <t>Sidnee</t>
  </si>
  <si>
    <t>Chalkly</t>
  </si>
  <si>
    <t>Zebadiah</t>
  </si>
  <si>
    <t>Parham</t>
  </si>
  <si>
    <t>Veriee</t>
  </si>
  <si>
    <t>McGillacoell</t>
  </si>
  <si>
    <t>Ingar</t>
  </si>
  <si>
    <t>Halpine</t>
  </si>
  <si>
    <t>Cyndia</t>
  </si>
  <si>
    <t>Fratson</t>
  </si>
  <si>
    <t>Merrel</t>
  </si>
  <si>
    <t>Pomphrey</t>
  </si>
  <si>
    <t>Craggie</t>
  </si>
  <si>
    <t>Paradin</t>
  </si>
  <si>
    <t>Nicolette</t>
  </si>
  <si>
    <t>Matityahu</t>
  </si>
  <si>
    <t>Gaby</t>
  </si>
  <si>
    <t>Shilston</t>
  </si>
  <si>
    <t>Adolpho</t>
  </si>
  <si>
    <t>Wickersham</t>
  </si>
  <si>
    <t>Chaddie</t>
  </si>
  <si>
    <t>Record</t>
  </si>
  <si>
    <t>Leicester</t>
  </si>
  <si>
    <t>Blonden</t>
  </si>
  <si>
    <t>Rouvin</t>
  </si>
  <si>
    <t>Bavister</t>
  </si>
  <si>
    <t>Elmore</t>
  </si>
  <si>
    <t>Gianullo</t>
  </si>
  <si>
    <t>Jourdain</t>
  </si>
  <si>
    <t>Patience</t>
  </si>
  <si>
    <t>Richmound</t>
  </si>
  <si>
    <t>Satyford</t>
  </si>
  <si>
    <t>Maighdiln</t>
  </si>
  <si>
    <t>Payfoot</t>
  </si>
  <si>
    <t>Amalee</t>
  </si>
  <si>
    <t>Shaddock</t>
  </si>
  <si>
    <t>Marysa</t>
  </si>
  <si>
    <t>Skalls</t>
  </si>
  <si>
    <t>Morty</t>
  </si>
  <si>
    <t>Kettlestringes</t>
  </si>
  <si>
    <t>Juditha</t>
  </si>
  <si>
    <t>Robe</t>
  </si>
  <si>
    <t>Winston</t>
  </si>
  <si>
    <t>Pech</t>
  </si>
  <si>
    <t>Brandtr</t>
  </si>
  <si>
    <t>Lathwood</t>
  </si>
  <si>
    <t>Emelyne</t>
  </si>
  <si>
    <t>Rochford</t>
  </si>
  <si>
    <t>Reymers</t>
  </si>
  <si>
    <t>Antonella</t>
  </si>
  <si>
    <t>Horrod</t>
  </si>
  <si>
    <t>Junina</t>
  </si>
  <si>
    <t>Dewie</t>
  </si>
  <si>
    <t>Dory</t>
  </si>
  <si>
    <t>Barbara</t>
  </si>
  <si>
    <t>Locker</t>
  </si>
  <si>
    <t>Gill</t>
  </si>
  <si>
    <t>Labrum</t>
  </si>
  <si>
    <t>Melisse</t>
  </si>
  <si>
    <t>Hartill</t>
  </si>
  <si>
    <t>Lionello</t>
  </si>
  <si>
    <t>Grogono</t>
  </si>
  <si>
    <t>Rodrique</t>
  </si>
  <si>
    <t>Filon</t>
  </si>
  <si>
    <t>Coralyn</t>
  </si>
  <si>
    <t>Dudney</t>
  </si>
  <si>
    <t>Kristy</t>
  </si>
  <si>
    <t>Hadland</t>
  </si>
  <si>
    <t>Ernesta</t>
  </si>
  <si>
    <t>Rodd</t>
  </si>
  <si>
    <t>Greer</t>
  </si>
  <si>
    <t>Mercey</t>
  </si>
  <si>
    <t>Shani</t>
  </si>
  <si>
    <t>Bill</t>
  </si>
  <si>
    <t>Covil</t>
  </si>
  <si>
    <t>Elena</t>
  </si>
  <si>
    <t>Ilyukhov</t>
  </si>
  <si>
    <t>Costa</t>
  </si>
  <si>
    <t>Fincke</t>
  </si>
  <si>
    <t>Fredi</t>
  </si>
  <si>
    <t>Dunkerly</t>
  </si>
  <si>
    <t>Carcas</t>
  </si>
  <si>
    <t>Carlos</t>
  </si>
  <si>
    <t>Claxson</t>
  </si>
  <si>
    <t>Erma</t>
  </si>
  <si>
    <t>Wilder</t>
  </si>
  <si>
    <t>Carley</t>
  </si>
  <si>
    <t>Niemetz</t>
  </si>
  <si>
    <t>Franny</t>
  </si>
  <si>
    <t>Malarkey</t>
  </si>
  <si>
    <t>Garey</t>
  </si>
  <si>
    <t>Lambregts</t>
  </si>
  <si>
    <t>Donelle</t>
  </si>
  <si>
    <t>Eyckelbeck</t>
  </si>
  <si>
    <t>Bride</t>
  </si>
  <si>
    <t>Fidelli</t>
  </si>
  <si>
    <t>Darci</t>
  </si>
  <si>
    <t>Wixey</t>
  </si>
  <si>
    <t>Rolph</t>
  </si>
  <si>
    <t>Slatcher</t>
  </si>
  <si>
    <t>Caryn</t>
  </si>
  <si>
    <t>De La Coste</t>
  </si>
  <si>
    <t>Currie</t>
  </si>
  <si>
    <t>Lethbury</t>
  </si>
  <si>
    <t>Yardley</t>
  </si>
  <si>
    <t>Jammal</t>
  </si>
  <si>
    <t>McPhee</t>
  </si>
  <si>
    <t>Auguste</t>
  </si>
  <si>
    <t>Uren</t>
  </si>
  <si>
    <t>Loella</t>
  </si>
  <si>
    <t>Connell</t>
  </si>
  <si>
    <t>Veronike</t>
  </si>
  <si>
    <t>Chidwick</t>
  </si>
  <si>
    <t>Wilmette</t>
  </si>
  <si>
    <t>Dronsfield</t>
  </si>
  <si>
    <t>Trey</t>
  </si>
  <si>
    <t>Rosenthal</t>
  </si>
  <si>
    <t>Myrtie</t>
  </si>
  <si>
    <t>Silversmid</t>
  </si>
  <si>
    <t>Saunders</t>
  </si>
  <si>
    <t>Hubery</t>
  </si>
  <si>
    <t>Kendra</t>
  </si>
  <si>
    <t>March</t>
  </si>
  <si>
    <t>Nobie</t>
  </si>
  <si>
    <t>Queripel</t>
  </si>
  <si>
    <t>Scot</t>
  </si>
  <si>
    <t>Skoughman</t>
  </si>
  <si>
    <t>Abdul</t>
  </si>
  <si>
    <t>Thunnerclef</t>
  </si>
  <si>
    <t>Saleem</t>
  </si>
  <si>
    <t>Dewdney</t>
  </si>
  <si>
    <t>Hildagard</t>
  </si>
  <si>
    <t>White</t>
  </si>
  <si>
    <t>Rudd</t>
  </si>
  <si>
    <t>Bigland</t>
  </si>
  <si>
    <t>Dion</t>
  </si>
  <si>
    <t>Liccardi</t>
  </si>
  <si>
    <t>Richings</t>
  </si>
  <si>
    <t>Lynea</t>
  </si>
  <si>
    <t>Vanyukhin</t>
  </si>
  <si>
    <t>Donovan</t>
  </si>
  <si>
    <t>Willingham</t>
  </si>
  <si>
    <t>Marillin</t>
  </si>
  <si>
    <t>Yerrall</t>
  </si>
  <si>
    <t>Elfrida</t>
  </si>
  <si>
    <t>Fone</t>
  </si>
  <si>
    <t>Pavlov</t>
  </si>
  <si>
    <t>Pucknell</t>
  </si>
  <si>
    <t>Kristoforo</t>
  </si>
  <si>
    <t>Claremont</t>
  </si>
  <si>
    <t>Cyndi</t>
  </si>
  <si>
    <t>D'Agostino</t>
  </si>
  <si>
    <t>Finn</t>
  </si>
  <si>
    <t>Dixey</t>
  </si>
  <si>
    <t>Thatcher</t>
  </si>
  <si>
    <t>Haug</t>
  </si>
  <si>
    <t>Chuck</t>
  </si>
  <si>
    <t>Petkov</t>
  </si>
  <si>
    <t>Kev</t>
  </si>
  <si>
    <t>Scogin</t>
  </si>
  <si>
    <t>Froggatt</t>
  </si>
  <si>
    <t>Garnette</t>
  </si>
  <si>
    <t>Woodyear</t>
  </si>
  <si>
    <t>Marleah</t>
  </si>
  <si>
    <t>Lingner</t>
  </si>
  <si>
    <t>Anselma</t>
  </si>
  <si>
    <t>Paradise</t>
  </si>
  <si>
    <t>Wini</t>
  </si>
  <si>
    <t>Allenson</t>
  </si>
  <si>
    <t>Lotta</t>
  </si>
  <si>
    <t>Thoresbie</t>
  </si>
  <si>
    <t>Bil</t>
  </si>
  <si>
    <t>Riatt</t>
  </si>
  <si>
    <t>Mellicent</t>
  </si>
  <si>
    <t>Hopkyns</t>
  </si>
  <si>
    <t>Ezequiel</t>
  </si>
  <si>
    <t>Kull</t>
  </si>
  <si>
    <t>Barth</t>
  </si>
  <si>
    <t>McGifford</t>
  </si>
  <si>
    <t>Rosaline</t>
  </si>
  <si>
    <t>Joanic</t>
  </si>
  <si>
    <t>Glennie</t>
  </si>
  <si>
    <t>Jessica</t>
  </si>
  <si>
    <t>Sheather</t>
  </si>
  <si>
    <t>Friederike</t>
  </si>
  <si>
    <t>Leve</t>
  </si>
  <si>
    <t>Benedetto</t>
  </si>
  <si>
    <t>Aymes</t>
  </si>
  <si>
    <t>Jonathon</t>
  </si>
  <si>
    <t>Goodrum</t>
  </si>
  <si>
    <t>Sadella</t>
  </si>
  <si>
    <t>Bowgen</t>
  </si>
  <si>
    <t>Marieann</t>
  </si>
  <si>
    <t>Andren</t>
  </si>
  <si>
    <t>Carce</t>
  </si>
  <si>
    <t>Maund</t>
  </si>
  <si>
    <t>Faustine</t>
  </si>
  <si>
    <t>Hayward</t>
  </si>
  <si>
    <t>Merissa</t>
  </si>
  <si>
    <t>Duckitt</t>
  </si>
  <si>
    <t>Maddalena</t>
  </si>
  <si>
    <t>Shurrock</t>
  </si>
  <si>
    <t>Aura</t>
  </si>
  <si>
    <t>Server</t>
  </si>
  <si>
    <t>Shaine</t>
  </si>
  <si>
    <t>Monsey</t>
  </si>
  <si>
    <t>Reg</t>
  </si>
  <si>
    <t>Kubista</t>
  </si>
  <si>
    <t>Lark</t>
  </si>
  <si>
    <t>Nelmes</t>
  </si>
  <si>
    <t>Hadlow</t>
  </si>
  <si>
    <t>Richard</t>
  </si>
  <si>
    <t>Cowdry</t>
  </si>
  <si>
    <t>Le Prevost</t>
  </si>
  <si>
    <t>Lowe</t>
  </si>
  <si>
    <t>Guiness</t>
  </si>
  <si>
    <t>Janeva</t>
  </si>
  <si>
    <t>Edelheid</t>
  </si>
  <si>
    <t>Ward</t>
  </si>
  <si>
    <t>Barnett</t>
  </si>
  <si>
    <t>Xylia</t>
  </si>
  <si>
    <t>Manshaw</t>
  </si>
  <si>
    <t>Sarita</t>
  </si>
  <si>
    <t>Batcheldor</t>
  </si>
  <si>
    <t>Horst</t>
  </si>
  <si>
    <t>Phelips</t>
  </si>
  <si>
    <t>Karney</t>
  </si>
  <si>
    <t>MacMillan</t>
  </si>
  <si>
    <t>Dex</t>
  </si>
  <si>
    <t>Hughill</t>
  </si>
  <si>
    <t>Hoyt</t>
  </si>
  <si>
    <t>O' Loughran</t>
  </si>
  <si>
    <t>Anabel</t>
  </si>
  <si>
    <t>Shall</t>
  </si>
  <si>
    <t>Lory</t>
  </si>
  <si>
    <t>Brundell</t>
  </si>
  <si>
    <t>Freeland</t>
  </si>
  <si>
    <t>Kennerley</t>
  </si>
  <si>
    <t>Meara</t>
  </si>
  <si>
    <t>Timmis</t>
  </si>
  <si>
    <t>Sheffield</t>
  </si>
  <si>
    <t>Gizela</t>
  </si>
  <si>
    <t>Lalley</t>
  </si>
  <si>
    <t>Arabella</t>
  </si>
  <si>
    <t>McGriffin</t>
  </si>
  <si>
    <t>Will</t>
  </si>
  <si>
    <t>Elmhirst</t>
  </si>
  <si>
    <t>Saer</t>
  </si>
  <si>
    <t>Deny</t>
  </si>
  <si>
    <t>Wiffler</t>
  </si>
  <si>
    <t>Deirdre</t>
  </si>
  <si>
    <t>Wem</t>
  </si>
  <si>
    <t>Trumaine</t>
  </si>
  <si>
    <t>Laundon</t>
  </si>
  <si>
    <t>MacCrann</t>
  </si>
  <si>
    <t>Erny</t>
  </si>
  <si>
    <t>Kesteven</t>
  </si>
  <si>
    <t>Madeline</t>
  </si>
  <si>
    <t>Grief</t>
  </si>
  <si>
    <t>Mirabel</t>
  </si>
  <si>
    <t>Prigmore</t>
  </si>
  <si>
    <t>Izzy</t>
  </si>
  <si>
    <t>Glennon</t>
  </si>
  <si>
    <t>Trescha</t>
  </si>
  <si>
    <t>Labusquiere</t>
  </si>
  <si>
    <t>Arvin</t>
  </si>
  <si>
    <t>Friar</t>
  </si>
  <si>
    <t>Barbabas</t>
  </si>
  <si>
    <t>Cawt</t>
  </si>
  <si>
    <t>Dionis</t>
  </si>
  <si>
    <t>Cumpton</t>
  </si>
  <si>
    <t>Skipper</t>
  </si>
  <si>
    <t>Ohm</t>
  </si>
  <si>
    <t>Heddi</t>
  </si>
  <si>
    <t>McCurley</t>
  </si>
  <si>
    <t>Arty</t>
  </si>
  <si>
    <t>Brobak</t>
  </si>
  <si>
    <t>Vincenz</t>
  </si>
  <si>
    <t>Lillford</t>
  </si>
  <si>
    <t>Rubina</t>
  </si>
  <si>
    <t>Arp</t>
  </si>
  <si>
    <t>Isidoro</t>
  </si>
  <si>
    <t>Vamplers</t>
  </si>
  <si>
    <t>Silvester</t>
  </si>
  <si>
    <t>Capinetti</t>
  </si>
  <si>
    <t>Ransell</t>
  </si>
  <si>
    <t>Spira</t>
  </si>
  <si>
    <t>Esdras</t>
  </si>
  <si>
    <t>Blucher</t>
  </si>
  <si>
    <t>Doul</t>
  </si>
  <si>
    <t>Alaster</t>
  </si>
  <si>
    <t>Kencott</t>
  </si>
  <si>
    <t>Edith</t>
  </si>
  <si>
    <t>Altree</t>
  </si>
  <si>
    <t>Vedishchev</t>
  </si>
  <si>
    <t>Cletis</t>
  </si>
  <si>
    <t>Temlett</t>
  </si>
  <si>
    <t>Norina</t>
  </si>
  <si>
    <t>Truckett</t>
  </si>
  <si>
    <t>Brooks</t>
  </si>
  <si>
    <t>Brouncker</t>
  </si>
  <si>
    <t>Mance</t>
  </si>
  <si>
    <t>Kitti</t>
  </si>
  <si>
    <t>Hedworth</t>
  </si>
  <si>
    <t>Derye-Barrett</t>
  </si>
  <si>
    <t>Netti</t>
  </si>
  <si>
    <t>Scullion</t>
  </si>
  <si>
    <t>Kimberlyn</t>
  </si>
  <si>
    <t>Maffia</t>
  </si>
  <si>
    <t>Saree</t>
  </si>
  <si>
    <t>Exrol</t>
  </si>
  <si>
    <t>Packston</t>
  </si>
  <si>
    <t>Gamlin</t>
  </si>
  <si>
    <t>Barr</t>
  </si>
  <si>
    <t>Orring</t>
  </si>
  <si>
    <t>Chloette</t>
  </si>
  <si>
    <t>Millard</t>
  </si>
  <si>
    <t>Cassaundra</t>
  </si>
  <si>
    <t>Offield</t>
  </si>
  <si>
    <t>Thow</t>
  </si>
  <si>
    <t>Ozzy</t>
  </si>
  <si>
    <t>Cavnor</t>
  </si>
  <si>
    <t>Gerri</t>
  </si>
  <si>
    <t>Witherbed</t>
  </si>
  <si>
    <t>Lindy</t>
  </si>
  <si>
    <t>Pember</t>
  </si>
  <si>
    <t>Tab</t>
  </si>
  <si>
    <t>Morter</t>
  </si>
  <si>
    <t>Sanders</t>
  </si>
  <si>
    <t>McKinstry</t>
  </si>
  <si>
    <t>Lewin</t>
  </si>
  <si>
    <t>Fancy</t>
  </si>
  <si>
    <t>Clitsome</t>
  </si>
  <si>
    <t>Troy</t>
  </si>
  <si>
    <t>McQuarrie</t>
  </si>
  <si>
    <t>Lorianne</t>
  </si>
  <si>
    <t>Guillem</t>
  </si>
  <si>
    <t>Skell</t>
  </si>
  <si>
    <t>Heijne</t>
  </si>
  <si>
    <t>Jenda</t>
  </si>
  <si>
    <t>Villaron</t>
  </si>
  <si>
    <t>Emmerich</t>
  </si>
  <si>
    <t>Longmuir</t>
  </si>
  <si>
    <t>Ediva</t>
  </si>
  <si>
    <t>Screase</t>
  </si>
  <si>
    <t>Corrie</t>
  </si>
  <si>
    <t>Naldrett</t>
  </si>
  <si>
    <t>Susi</t>
  </si>
  <si>
    <t>Berndsen</t>
  </si>
  <si>
    <t>Meryl</t>
  </si>
  <si>
    <t>Aitchinson</t>
  </si>
  <si>
    <t>Ellery</t>
  </si>
  <si>
    <t>Renzini</t>
  </si>
  <si>
    <t>Gina</t>
  </si>
  <si>
    <t>Biggadyke</t>
  </si>
  <si>
    <t>Rutter</t>
  </si>
  <si>
    <t>Maddams</t>
  </si>
  <si>
    <t>Tirrell</t>
  </si>
  <si>
    <t>Durdle</t>
  </si>
  <si>
    <t>Fateley</t>
  </si>
  <si>
    <t>Kevis</t>
  </si>
  <si>
    <t>Welbie</t>
  </si>
  <si>
    <t>Siveyer</t>
  </si>
  <si>
    <t>Quintin</t>
  </si>
  <si>
    <t>Marc</t>
  </si>
  <si>
    <t>Sothcott</t>
  </si>
  <si>
    <t>Druitt</t>
  </si>
  <si>
    <t>Leone</t>
  </si>
  <si>
    <t>Capstack</t>
  </si>
  <si>
    <t>Ali</t>
  </si>
  <si>
    <t>Izaks</t>
  </si>
  <si>
    <t>Cobb</t>
  </si>
  <si>
    <t>Avramow</t>
  </si>
  <si>
    <t>Robinia</t>
  </si>
  <si>
    <t>Losseljong</t>
  </si>
  <si>
    <t>Deloria</t>
  </si>
  <si>
    <t>Jardine</t>
  </si>
  <si>
    <t>Reggie</t>
  </si>
  <si>
    <t>Striker</t>
  </si>
  <si>
    <t>Barnabe</t>
  </si>
  <si>
    <t>McCaighey</t>
  </si>
  <si>
    <t>Reeta</t>
  </si>
  <si>
    <t>Hildred</t>
  </si>
  <si>
    <t>Demetri</t>
  </si>
  <si>
    <t>Goatman</t>
  </si>
  <si>
    <t>Jamie</t>
  </si>
  <si>
    <t>Simmings</t>
  </si>
  <si>
    <t>Perritt</t>
  </si>
  <si>
    <t>Fianna</t>
  </si>
  <si>
    <t>Restorick</t>
  </si>
  <si>
    <t>Xymenes</t>
  </si>
  <si>
    <t>Stallard</t>
  </si>
  <si>
    <t>Daniela</t>
  </si>
  <si>
    <t>McMichael</t>
  </si>
  <si>
    <t>Bernelle</t>
  </si>
  <si>
    <t>Blint</t>
  </si>
  <si>
    <t>Guilbert</t>
  </si>
  <si>
    <t>Duckett</t>
  </si>
  <si>
    <t>Climie</t>
  </si>
  <si>
    <t>Fifine</t>
  </si>
  <si>
    <t>Jakeman</t>
  </si>
  <si>
    <t>Keelby</t>
  </si>
  <si>
    <t>Lawie</t>
  </si>
  <si>
    <t>de Clercq</t>
  </si>
  <si>
    <t>Sutherland</t>
  </si>
  <si>
    <t>Fantin</t>
  </si>
  <si>
    <t>Hedwiga</t>
  </si>
  <si>
    <t>Plail</t>
  </si>
  <si>
    <t>Tucker</t>
  </si>
  <si>
    <t>Wurst</t>
  </si>
  <si>
    <t>Row</t>
  </si>
  <si>
    <t>Giottini</t>
  </si>
  <si>
    <t>Tremaine</t>
  </si>
  <si>
    <t>Dyzart</t>
  </si>
  <si>
    <t>Pippo</t>
  </si>
  <si>
    <t>Huish</t>
  </si>
  <si>
    <t>Cirilo</t>
  </si>
  <si>
    <t>Bolf</t>
  </si>
  <si>
    <t>Artair</t>
  </si>
  <si>
    <t>Runcie</t>
  </si>
  <si>
    <t>Bear</t>
  </si>
  <si>
    <t>Olczyk</t>
  </si>
  <si>
    <t>Eryn</t>
  </si>
  <si>
    <t>Derle</t>
  </si>
  <si>
    <t>Sterling</t>
  </si>
  <si>
    <t>Bebbington</t>
  </si>
  <si>
    <t>Thorwarth</t>
  </si>
  <si>
    <t>Karlie</t>
  </si>
  <si>
    <t>Wennington</t>
  </si>
  <si>
    <t>Lethem</t>
  </si>
  <si>
    <t>Monique</t>
  </si>
  <si>
    <t>Hammelberg</t>
  </si>
  <si>
    <t>Chen</t>
  </si>
  <si>
    <t>Dicker</t>
  </si>
  <si>
    <t>Arleen</t>
  </si>
  <si>
    <t>Freezor</t>
  </si>
  <si>
    <t>Trevor</t>
  </si>
  <si>
    <t>Greschik</t>
  </si>
  <si>
    <t>Burch</t>
  </si>
  <si>
    <t>Chat</t>
  </si>
  <si>
    <t>Marijn</t>
  </si>
  <si>
    <t>Avison</t>
  </si>
  <si>
    <t>Heinrick</t>
  </si>
  <si>
    <t>Conelly</t>
  </si>
  <si>
    <t>Nealson</t>
  </si>
  <si>
    <t>Niezen</t>
  </si>
  <si>
    <t>account_id</t>
  </si>
  <si>
    <t>account_name</t>
  </si>
  <si>
    <t>closed_amount</t>
  </si>
  <si>
    <t>32-829-6834</t>
  </si>
  <si>
    <t>Avamba</t>
  </si>
  <si>
    <t>61-413-7230</t>
  </si>
  <si>
    <t>Katz</t>
  </si>
  <si>
    <t>36-256-1532</t>
  </si>
  <si>
    <t>Topdrive</t>
  </si>
  <si>
    <t>73-174-6371</t>
  </si>
  <si>
    <t>Pixonyx</t>
  </si>
  <si>
    <t>72-018-5744</t>
  </si>
  <si>
    <t>Blognation</t>
  </si>
  <si>
    <t>42-925-9836</t>
  </si>
  <si>
    <t>Zoombeat</t>
  </si>
  <si>
    <t>63-157-4775</t>
  </si>
  <si>
    <t>Rhybox</t>
  </si>
  <si>
    <t>02-612-5814</t>
  </si>
  <si>
    <t>Myworks</t>
  </si>
  <si>
    <t>99-098-9367</t>
  </si>
  <si>
    <t>Tagtune</t>
  </si>
  <si>
    <t>64-639-8509</t>
  </si>
  <si>
    <t>Tagopia</t>
  </si>
  <si>
    <t>68-362-7751</t>
  </si>
  <si>
    <t>Agimba</t>
  </si>
  <si>
    <t>12-873-7533</t>
  </si>
  <si>
    <t>Fatz</t>
  </si>
  <si>
    <t>02-210-7831</t>
  </si>
  <si>
    <t>Vitz</t>
  </si>
  <si>
    <t>24-758-9796</t>
  </si>
  <si>
    <t>Yoveo</t>
  </si>
  <si>
    <t>17-382-6269</t>
  </si>
  <si>
    <t>Topiclounge</t>
  </si>
  <si>
    <t>50-665-5943</t>
  </si>
  <si>
    <t>Jaxbean</t>
  </si>
  <si>
    <t>74-665-9604</t>
  </si>
  <si>
    <t>Skilith</t>
  </si>
  <si>
    <t>80-552-1490</t>
  </si>
  <si>
    <t>Youspan</t>
  </si>
  <si>
    <t>77-292-0882</t>
  </si>
  <si>
    <t>Yakijo</t>
  </si>
  <si>
    <t>79-469-4239</t>
  </si>
  <si>
    <t>Yozio</t>
  </si>
  <si>
    <t>90-563-3493</t>
  </si>
  <si>
    <t>Tavu</t>
  </si>
  <si>
    <t>50-258-7550</t>
  </si>
  <si>
    <t>Photospace</t>
  </si>
  <si>
    <t>92-653-9054</t>
  </si>
  <si>
    <t>Centimia</t>
  </si>
  <si>
    <t>33-990-7292</t>
  </si>
  <si>
    <t>Devbug</t>
  </si>
  <si>
    <t>51-723-1647</t>
  </si>
  <si>
    <t>Browsetype</t>
  </si>
  <si>
    <t>65-371-4265</t>
  </si>
  <si>
    <t>Meezzy</t>
  </si>
  <si>
    <t>23-482-1549</t>
  </si>
  <si>
    <t>Wordware</t>
  </si>
  <si>
    <t>29-353-6605</t>
  </si>
  <si>
    <t>Izio</t>
  </si>
  <si>
    <t>61-609-7562</t>
  </si>
  <si>
    <t>Zooxo</t>
  </si>
  <si>
    <t>94-263-8364</t>
  </si>
  <si>
    <t>Jaxspan</t>
  </si>
  <si>
    <t>07-222-0801</t>
  </si>
  <si>
    <t>62-357-1262</t>
  </si>
  <si>
    <t>Camido</t>
  </si>
  <si>
    <t>47-863-9264</t>
  </si>
  <si>
    <t>Topicware</t>
  </si>
  <si>
    <t>93-666-4440</t>
  </si>
  <si>
    <t>Zoonoodle</t>
  </si>
  <si>
    <t>60-869-8316</t>
  </si>
  <si>
    <t>Riffpedia</t>
  </si>
  <si>
    <t>28-178-6584</t>
  </si>
  <si>
    <t>Wikivu</t>
  </si>
  <si>
    <t>03-423-1198</t>
  </si>
  <si>
    <t>Dabshots</t>
  </si>
  <si>
    <t>32-162-6131</t>
  </si>
  <si>
    <t>55-475-1611</t>
  </si>
  <si>
    <t>Rhyzio</t>
  </si>
  <si>
    <t>80-769-5690</t>
  </si>
  <si>
    <t>Photobean</t>
  </si>
  <si>
    <t>21-080-2481</t>
  </si>
  <si>
    <t>Wordtune</t>
  </si>
  <si>
    <t>94-958-3706</t>
  </si>
  <si>
    <t>Photofeed</t>
  </si>
  <si>
    <t>68-608-3231</t>
  </si>
  <si>
    <t>Oloo</t>
  </si>
  <si>
    <t>88-921-6151</t>
  </si>
  <si>
    <t>Zoozzy</t>
  </si>
  <si>
    <t>25-516-2764</t>
  </si>
  <si>
    <t>Bluejam</t>
  </si>
  <si>
    <t>30-466-8084</t>
  </si>
  <si>
    <t>Zava</t>
  </si>
  <si>
    <t>38-012-1749</t>
  </si>
  <si>
    <t>Latz</t>
  </si>
  <si>
    <t>37-361-3010</t>
  </si>
  <si>
    <t>Gabspot</t>
  </si>
  <si>
    <t>14-482-2143</t>
  </si>
  <si>
    <t>Feedbug</t>
  </si>
  <si>
    <t>69-193-2971</t>
  </si>
  <si>
    <t>Jabbertype</t>
  </si>
  <si>
    <t>73-385-8312</t>
  </si>
  <si>
    <t>Brightbean</t>
  </si>
  <si>
    <t>69-962-5588</t>
  </si>
  <si>
    <t>Nlounge</t>
  </si>
  <si>
    <t>93-330-8978</t>
  </si>
  <si>
    <t>Youopia</t>
  </si>
  <si>
    <t>73-431-2837</t>
  </si>
  <si>
    <t>09-404-5304</t>
  </si>
  <si>
    <t>Thoughtworks</t>
  </si>
  <si>
    <t>26-651-5791</t>
  </si>
  <si>
    <t>Tagchat</t>
  </si>
  <si>
    <t>93-306-6514</t>
  </si>
  <si>
    <t>Topicshots</t>
  </si>
  <si>
    <t>68-413-1770</t>
  </si>
  <si>
    <t>Edgewire</t>
  </si>
  <si>
    <t>78-803-9318</t>
  </si>
  <si>
    <t>Blogpad</t>
  </si>
  <si>
    <t>37-491-7744</t>
  </si>
  <si>
    <t>Dabfeed</t>
  </si>
  <si>
    <t>61-204-2124</t>
  </si>
  <si>
    <t>Quinu</t>
  </si>
  <si>
    <t>67-520-6996</t>
  </si>
  <si>
    <t>Oodoo</t>
  </si>
  <si>
    <t>41-664-4866</t>
  </si>
  <si>
    <t>Tagpad</t>
  </si>
  <si>
    <t>50-469-9037</t>
  </si>
  <si>
    <t>89-798-0373</t>
  </si>
  <si>
    <t>Aimbo</t>
  </si>
  <si>
    <t>01-852-7269</t>
  </si>
  <si>
    <t>30-430-4856</t>
  </si>
  <si>
    <t>Mybuzz</t>
  </si>
  <si>
    <t>20-781-7899</t>
  </si>
  <si>
    <t>Brainverse</t>
  </si>
  <si>
    <t>88-316-8733</t>
  </si>
  <si>
    <t>InnoZ</t>
  </si>
  <si>
    <t>51-687-7221</t>
  </si>
  <si>
    <t>Jetpulse</t>
  </si>
  <si>
    <t>55-993-3169</t>
  </si>
  <si>
    <t>Innotype</t>
  </si>
  <si>
    <t>82-845-9660</t>
  </si>
  <si>
    <t>Minyx</t>
  </si>
  <si>
    <t>07-900-7413</t>
  </si>
  <si>
    <t>Riffpath</t>
  </si>
  <si>
    <t>82-048-4589</t>
  </si>
  <si>
    <t>Innojam</t>
  </si>
  <si>
    <t>80-562-3960</t>
  </si>
  <si>
    <t>Mynte</t>
  </si>
  <si>
    <t>70-612-9149</t>
  </si>
  <si>
    <t>Skalith</t>
  </si>
  <si>
    <t>01-899-7249</t>
  </si>
  <si>
    <t>Miboo</t>
  </si>
  <si>
    <t>63-848-2392</t>
  </si>
  <si>
    <t>Twimbo</t>
  </si>
  <si>
    <t>92-361-9496</t>
  </si>
  <si>
    <t>29-754-0559</t>
  </si>
  <si>
    <t>51-701-9188</t>
  </si>
  <si>
    <t>Dynazzy</t>
  </si>
  <si>
    <t>65-755-5740</t>
  </si>
  <si>
    <t>39-094-3259</t>
  </si>
  <si>
    <t>14-994-8625</t>
  </si>
  <si>
    <t>Skaboo</t>
  </si>
  <si>
    <t>75-076-7178</t>
  </si>
  <si>
    <t>Yodoo</t>
  </si>
  <si>
    <t>37-294-9848</t>
  </si>
  <si>
    <t>25-375-8377</t>
  </si>
  <si>
    <t>73-822-7388</t>
  </si>
  <si>
    <t>Skinder</t>
  </si>
  <si>
    <t>76-725-2782</t>
  </si>
  <si>
    <t>Eire</t>
  </si>
  <si>
    <t>37-195-6338</t>
  </si>
  <si>
    <t>Layo</t>
  </si>
  <si>
    <t>03-789-0493</t>
  </si>
  <si>
    <t>Vipe</t>
  </si>
  <si>
    <t>49-131-9357</t>
  </si>
  <si>
    <t>Ailane</t>
  </si>
  <si>
    <t>36-544-7824</t>
  </si>
  <si>
    <t>Gabtune</t>
  </si>
  <si>
    <t>27-004-4864</t>
  </si>
  <si>
    <t>63-225-9111</t>
  </si>
  <si>
    <t>Meetz</t>
  </si>
  <si>
    <t>83-069-1930</t>
  </si>
  <si>
    <t>28-693-4439</t>
  </si>
  <si>
    <t>Zoovu</t>
  </si>
  <si>
    <t>07-908-7034</t>
  </si>
  <si>
    <t>Rooxo</t>
  </si>
  <si>
    <t>59-249-3636</t>
  </si>
  <si>
    <t>Midel</t>
  </si>
  <si>
    <t>11-655-2127</t>
  </si>
  <si>
    <t>46-805-5084</t>
  </si>
  <si>
    <t>Jaloo</t>
  </si>
  <si>
    <t>14-833-2618</t>
  </si>
  <si>
    <t>Zooveo</t>
  </si>
  <si>
    <t>00-718-3003</t>
  </si>
  <si>
    <t>72-168-0980</t>
  </si>
  <si>
    <t>Einti</t>
  </si>
  <si>
    <t>96-887-2042</t>
  </si>
  <si>
    <t>Flipopia</t>
  </si>
  <si>
    <t>17-728-1297</t>
  </si>
  <si>
    <t>29-167-5258</t>
  </si>
  <si>
    <t>75-547-3998</t>
  </si>
  <si>
    <t>Photobug</t>
  </si>
  <si>
    <t>82-493-7291</t>
  </si>
  <si>
    <t>Lazzy</t>
  </si>
  <si>
    <t>94-244-1932</t>
  </si>
  <si>
    <t>Aibox</t>
  </si>
  <si>
    <t>84-602-0503</t>
  </si>
  <si>
    <t>Edgeify</t>
  </si>
  <si>
    <t>48-304-6085</t>
  </si>
  <si>
    <t>Flashdog</t>
  </si>
  <si>
    <t>80-371-2457</t>
  </si>
  <si>
    <t>Babbleblab</t>
  </si>
  <si>
    <t>91-578-2371</t>
  </si>
  <si>
    <t>Fanoodle</t>
  </si>
  <si>
    <t>29-550-2098</t>
  </si>
  <si>
    <t>Browsebug</t>
  </si>
  <si>
    <t>70-548-8091</t>
  </si>
  <si>
    <t>Yamia</t>
  </si>
  <si>
    <t>17-692-3579</t>
  </si>
  <si>
    <t>28-545-1917</t>
  </si>
  <si>
    <t>Shuffledrive</t>
  </si>
  <si>
    <t>42-076-9148</t>
  </si>
  <si>
    <t>52-689-8311</t>
  </si>
  <si>
    <t>Dabtype</t>
  </si>
  <si>
    <t>77-599-0677</t>
  </si>
  <si>
    <t>Tanoodle</t>
  </si>
  <si>
    <t>12-153-9164</t>
  </si>
  <si>
    <t>50-798-6815</t>
  </si>
  <si>
    <t>Dazzlesphere</t>
  </si>
  <si>
    <t>63-932-6368</t>
  </si>
  <si>
    <t>Quire</t>
  </si>
  <si>
    <t>58-870-1088</t>
  </si>
  <si>
    <t>Ainyx</t>
  </si>
  <si>
    <t>37-959-0340</t>
  </si>
  <si>
    <t>71-361-4060</t>
  </si>
  <si>
    <t>Oyondu</t>
  </si>
  <si>
    <t>62-282-0953</t>
  </si>
  <si>
    <t>13-541-3391</t>
  </si>
  <si>
    <t>Quatz</t>
  </si>
  <si>
    <t>36-649-4188</t>
  </si>
  <si>
    <t>Wikizz</t>
  </si>
  <si>
    <t>26-551-0025</t>
  </si>
  <si>
    <t>Teklist</t>
  </si>
  <si>
    <t>61-293-6719</t>
  </si>
  <si>
    <t>Jetwire</t>
  </si>
  <si>
    <t>49-932-0518</t>
  </si>
  <si>
    <t>39-091-1085</t>
  </si>
  <si>
    <t>Plambee</t>
  </si>
  <si>
    <t>57-300-1160</t>
  </si>
  <si>
    <t>Zoomzone</t>
  </si>
  <si>
    <t>53-707-5108</t>
  </si>
  <si>
    <t>Skyndu</t>
  </si>
  <si>
    <t>35-048-9170</t>
  </si>
  <si>
    <t>Shufflester</t>
  </si>
  <si>
    <t>90-069-3104</t>
  </si>
  <si>
    <t>79-148-0637</t>
  </si>
  <si>
    <t>Demivee</t>
  </si>
  <si>
    <t>59-260-7691</t>
  </si>
  <si>
    <t>Eayo</t>
  </si>
  <si>
    <t>88-488-2826</t>
  </si>
  <si>
    <t>40-151-7273</t>
  </si>
  <si>
    <t>43-235-5557</t>
  </si>
  <si>
    <t>Feedfire</t>
  </si>
  <si>
    <t>79-432-9334</t>
  </si>
  <si>
    <t>Wordify</t>
  </si>
  <si>
    <t>20-811-7439</t>
  </si>
  <si>
    <t>Babblestorm</t>
  </si>
  <si>
    <t>67-038-6196</t>
  </si>
  <si>
    <t>Mudo</t>
  </si>
  <si>
    <t>59-005-9562</t>
  </si>
  <si>
    <t>67-755-5094</t>
  </si>
  <si>
    <t>Skipfire</t>
  </si>
  <si>
    <t>22-825-9175</t>
  </si>
  <si>
    <t>Aivee</t>
  </si>
  <si>
    <t>01-933-2594</t>
  </si>
  <si>
    <t>Oyoloo</t>
  </si>
  <si>
    <t>30-713-8056</t>
  </si>
  <si>
    <t>Agivu</t>
  </si>
  <si>
    <t>62-772-7577</t>
  </si>
  <si>
    <t>Tagcat</t>
  </si>
  <si>
    <t>14-940-7753</t>
  </si>
  <si>
    <t>Skimia</t>
  </si>
  <si>
    <t>75-842-9965</t>
  </si>
  <si>
    <t>17-879-5415</t>
  </si>
  <si>
    <t>Mita</t>
  </si>
  <si>
    <t>96-727-0060</t>
  </si>
  <si>
    <t>Brainbox</t>
  </si>
  <si>
    <t>65-292-8721</t>
  </si>
  <si>
    <t>Meeveo</t>
  </si>
  <si>
    <t>41-666-9799</t>
  </si>
  <si>
    <t>75-446-3008</t>
  </si>
  <si>
    <t>Browseblab</t>
  </si>
  <si>
    <t>85-364-5074</t>
  </si>
  <si>
    <t>Kare</t>
  </si>
  <si>
    <t>92-536-2797</t>
  </si>
  <si>
    <t>Skiptube</t>
  </si>
  <si>
    <t>46-688-7523</t>
  </si>
  <si>
    <t>Dynabox</t>
  </si>
  <si>
    <t>48-897-4544</t>
  </si>
  <si>
    <t>Meevee</t>
  </si>
  <si>
    <t>81-970-4965</t>
  </si>
  <si>
    <t>25-715-4975</t>
  </si>
  <si>
    <t>30-932-4929</t>
  </si>
  <si>
    <t>86-172-7696</t>
  </si>
  <si>
    <t>85-302-8409</t>
  </si>
  <si>
    <t>Devify</t>
  </si>
  <si>
    <t>56-938-5269</t>
  </si>
  <si>
    <t>07-418-6371</t>
  </si>
  <si>
    <t>Thoughtbeat</t>
  </si>
  <si>
    <t>16-426-3094</t>
  </si>
  <si>
    <t>Rhycero</t>
  </si>
  <si>
    <t>61-751-0749</t>
  </si>
  <si>
    <t>65-365-4107</t>
  </si>
  <si>
    <t>Omba</t>
  </si>
  <si>
    <t>09-098-3639</t>
  </si>
  <si>
    <t>29-821-8587</t>
  </si>
  <si>
    <t>Linktype</t>
  </si>
  <si>
    <t>87-978-5221</t>
  </si>
  <si>
    <t>Jayo</t>
  </si>
  <si>
    <t>47-943-7542</t>
  </si>
  <si>
    <t>Livetube</t>
  </si>
  <si>
    <t>84-323-6045</t>
  </si>
  <si>
    <t>41-255-2758</t>
  </si>
  <si>
    <t>Wikibox</t>
  </si>
  <si>
    <t>72-621-0576</t>
  </si>
  <si>
    <t>Trudeo</t>
  </si>
  <si>
    <t>96-211-3242</t>
  </si>
  <si>
    <t>Roomm</t>
  </si>
  <si>
    <t>86-226-6671</t>
  </si>
  <si>
    <t>BlogXS</t>
  </si>
  <si>
    <t>04-717-2111</t>
  </si>
  <si>
    <t>Viva</t>
  </si>
  <si>
    <t>51-392-8092</t>
  </si>
  <si>
    <t>23-128-1648</t>
  </si>
  <si>
    <t>Janyx</t>
  </si>
  <si>
    <t>07-060-9601</t>
  </si>
  <si>
    <t>39-702-8721</t>
  </si>
  <si>
    <t>28-774-0704</t>
  </si>
  <si>
    <t>Divanoodle</t>
  </si>
  <si>
    <t>50-092-2914</t>
  </si>
  <si>
    <t>Zazio</t>
  </si>
  <si>
    <t>46-881-0813</t>
  </si>
  <si>
    <t>97-014-2911</t>
  </si>
  <si>
    <t>Voonix</t>
  </si>
  <si>
    <t>47-021-9797</t>
  </si>
  <si>
    <t>Tekfly</t>
  </si>
  <si>
    <t>58-495-0988</t>
  </si>
  <si>
    <t>11-329-9173</t>
  </si>
  <si>
    <t>61-409-8467</t>
  </si>
  <si>
    <t>20-539-0240</t>
  </si>
  <si>
    <t>Rhyloo</t>
  </si>
  <si>
    <t>42-040-2275</t>
  </si>
  <si>
    <t>09-574-1029</t>
  </si>
  <si>
    <t>Zoomdog</t>
  </si>
  <si>
    <t>58-772-7727</t>
  </si>
  <si>
    <t>85-240-3668</t>
  </si>
  <si>
    <t>13-563-8433</t>
  </si>
  <si>
    <t>Topicblab</t>
  </si>
  <si>
    <t>10-363-6603</t>
  </si>
  <si>
    <t>06-299-4129</t>
  </si>
  <si>
    <t>Bubbletube</t>
  </si>
  <si>
    <t>20-468-3608</t>
  </si>
  <si>
    <t>Twinder</t>
  </si>
  <si>
    <t>94-743-5790</t>
  </si>
  <si>
    <t>Cogilith</t>
  </si>
  <si>
    <t>52-035-3127</t>
  </si>
  <si>
    <t>17-462-1793</t>
  </si>
  <si>
    <t>Oba</t>
  </si>
  <si>
    <t>63-949-7038</t>
  </si>
  <si>
    <t>86-735-3233</t>
  </si>
  <si>
    <t>Gigabox</t>
  </si>
  <si>
    <t>05-412-8961</t>
  </si>
  <si>
    <t>Eare</t>
  </si>
  <si>
    <t>76-769-2223</t>
  </si>
  <si>
    <t>Snaptags</t>
  </si>
  <si>
    <t>63-247-9168</t>
  </si>
  <si>
    <t>Yacero</t>
  </si>
  <si>
    <t>87-302-4570</t>
  </si>
  <si>
    <t>02-176-9123</t>
  </si>
  <si>
    <t>Fivespan</t>
  </si>
  <si>
    <t>44-909-5159</t>
  </si>
  <si>
    <t>69-725-6975</t>
  </si>
  <si>
    <t>Vidoo</t>
  </si>
  <si>
    <t>65-771-3018</t>
  </si>
  <si>
    <t>Browsedrive</t>
  </si>
  <si>
    <t>38-271-1971</t>
  </si>
  <si>
    <t>JumpXS</t>
  </si>
  <si>
    <t>49-974-2567</t>
  </si>
  <si>
    <t>Brainsphere</t>
  </si>
  <si>
    <t>34-745-1535</t>
  </si>
  <si>
    <t>Kimia</t>
  </si>
  <si>
    <t>96-644-7809</t>
  </si>
  <si>
    <t>58-524-0067</t>
  </si>
  <si>
    <t>Youtags</t>
  </si>
  <si>
    <t>89-374-5254</t>
  </si>
  <si>
    <t>Realblab</t>
  </si>
  <si>
    <t>96-280-6745</t>
  </si>
  <si>
    <t>Voolia</t>
  </si>
  <si>
    <t>98-281-4478</t>
  </si>
  <si>
    <t>Avavee</t>
  </si>
  <si>
    <t>72-199-7129</t>
  </si>
  <si>
    <t>47-022-5730</t>
  </si>
  <si>
    <t>93-638-9364</t>
  </si>
  <si>
    <t>Yodo</t>
  </si>
  <si>
    <t>36-186-3928</t>
  </si>
  <si>
    <t>81-863-9754</t>
  </si>
  <si>
    <t>62-141-4883</t>
  </si>
  <si>
    <t>32-365-2520</t>
  </si>
  <si>
    <t>60-333-5245</t>
  </si>
  <si>
    <t>Twinte</t>
  </si>
  <si>
    <t>92-815-2407</t>
  </si>
  <si>
    <t>Linkbuzz</t>
  </si>
  <si>
    <t>75-047-7150</t>
  </si>
  <si>
    <t>68-472-2815</t>
  </si>
  <si>
    <t>Oyope</t>
  </si>
  <si>
    <t>47-177-5506</t>
  </si>
  <si>
    <t>52-678-5267</t>
  </si>
  <si>
    <t>Yotz</t>
  </si>
  <si>
    <t>25-199-4320</t>
  </si>
  <si>
    <t>Thoughtstorm</t>
  </si>
  <si>
    <t>37-656-0307</t>
  </si>
  <si>
    <t>01-928-0968</t>
  </si>
  <si>
    <t>Shuffletag</t>
  </si>
  <si>
    <t>21-085-3703</t>
  </si>
  <si>
    <t>Bluezoom</t>
  </si>
  <si>
    <t>74-580-2148</t>
  </si>
  <si>
    <t>86-392-8097</t>
  </si>
  <si>
    <t>17-435-4037</t>
  </si>
  <si>
    <t>45-105-4435</t>
  </si>
  <si>
    <t>Twitterbeat</t>
  </si>
  <si>
    <t>40-409-5045</t>
  </si>
  <si>
    <t>11-599-4610</t>
  </si>
  <si>
    <t>Mydo</t>
  </si>
  <si>
    <t>67-903-6562</t>
  </si>
  <si>
    <t>Meemm</t>
  </si>
  <si>
    <t>19-738-9685</t>
  </si>
  <si>
    <t>35-687-3449</t>
  </si>
  <si>
    <t>10-337-7411</t>
  </si>
  <si>
    <t>38-536-7817</t>
  </si>
  <si>
    <t>Edgepulse</t>
  </si>
  <si>
    <t>61-822-9107</t>
  </si>
  <si>
    <t>01-071-6653</t>
  </si>
  <si>
    <t>77-422-1078</t>
  </si>
  <si>
    <t>Blogspan</t>
  </si>
  <si>
    <t>25-764-1878</t>
  </si>
  <si>
    <t>50-326-3334</t>
  </si>
  <si>
    <t>Edgetag</t>
  </si>
  <si>
    <t>77-345-6989</t>
  </si>
  <si>
    <t>Muxo</t>
  </si>
  <si>
    <t>10-779-7685</t>
  </si>
  <si>
    <t>Buzzbean</t>
  </si>
  <si>
    <t>79-615-9021</t>
  </si>
  <si>
    <t>Buzzshare</t>
  </si>
  <si>
    <t>15-100-3375</t>
  </si>
  <si>
    <t>Voonder</t>
  </si>
  <si>
    <t>90-485-4123</t>
  </si>
  <si>
    <t>24-486-0612</t>
  </si>
  <si>
    <t>Fadeo</t>
  </si>
  <si>
    <t>50-134-3959</t>
  </si>
  <si>
    <t>Chatterbridge</t>
  </si>
  <si>
    <t>74-025-4549</t>
  </si>
  <si>
    <t>Ozu</t>
  </si>
  <si>
    <t>09-398-8790</t>
  </si>
  <si>
    <t>Avamm</t>
  </si>
  <si>
    <t>23-151-6380</t>
  </si>
  <si>
    <t>Cogidoo</t>
  </si>
  <si>
    <t>49-527-1169</t>
  </si>
  <si>
    <t>Twitternation</t>
  </si>
  <si>
    <t>06-635-5585</t>
  </si>
  <si>
    <t>09-158-1433</t>
  </si>
  <si>
    <t>Skinix</t>
  </si>
  <si>
    <t>47-051-3453</t>
  </si>
  <si>
    <t>04-031-4656</t>
  </si>
  <si>
    <t>78-015-6484</t>
  </si>
  <si>
    <t>63-809-9033</t>
  </si>
  <si>
    <t>Eadel</t>
  </si>
  <si>
    <t>02-744-7544</t>
  </si>
  <si>
    <t>Youfeed</t>
  </si>
  <si>
    <t>08-625-5920</t>
  </si>
  <si>
    <t>Flashspan</t>
  </si>
  <si>
    <t>30-731-6969</t>
  </si>
  <si>
    <t>59-463-9184</t>
  </si>
  <si>
    <t>10-552-7686</t>
  </si>
  <si>
    <t>Flashset</t>
  </si>
  <si>
    <t>12-942-7126</t>
  </si>
  <si>
    <t>Quimm</t>
  </si>
  <si>
    <t>15-128-5494</t>
  </si>
  <si>
    <t>44-535-5566</t>
  </si>
  <si>
    <t>14-805-3119</t>
  </si>
  <si>
    <t>Gigashots</t>
  </si>
  <si>
    <t>75-711-0179</t>
  </si>
  <si>
    <t>96-413-8695</t>
  </si>
  <si>
    <t>03-759-5608</t>
  </si>
  <si>
    <t>Gabtype</t>
  </si>
  <si>
    <t>17-215-1041</t>
  </si>
  <si>
    <t>94-378-2017</t>
  </si>
  <si>
    <t>44-831-8173</t>
  </si>
  <si>
    <t>13-177-2353</t>
  </si>
  <si>
    <t>Linklinks</t>
  </si>
  <si>
    <t>93-094-6378</t>
  </si>
  <si>
    <t>Jaxworks</t>
  </si>
  <si>
    <t>31-908-3041</t>
  </si>
  <si>
    <t>Wordpedia</t>
  </si>
  <si>
    <t>96-252-4680</t>
  </si>
  <si>
    <t>96-155-7122</t>
  </si>
  <si>
    <t>Buzzster</t>
  </si>
  <si>
    <t>50-583-1366</t>
  </si>
  <si>
    <t>57-972-2982</t>
  </si>
  <si>
    <t>42-661-0317</t>
  </si>
  <si>
    <t>99-927-1584</t>
  </si>
  <si>
    <t>Voonyx</t>
  </si>
  <si>
    <t>74-844-9052</t>
  </si>
  <si>
    <t>82-212-4048</t>
  </si>
  <si>
    <t>Divavu</t>
  </si>
  <si>
    <t>03-715-8786</t>
  </si>
  <si>
    <t>Abata</t>
  </si>
  <si>
    <t>49-090-0941</t>
  </si>
  <si>
    <t>18-395-6534</t>
  </si>
  <si>
    <t>00-115-9049</t>
  </si>
  <si>
    <t>79-670-5637</t>
  </si>
  <si>
    <t>85-798-5544</t>
  </si>
  <si>
    <t>12-934-6350</t>
  </si>
  <si>
    <t>18-281-1339</t>
  </si>
  <si>
    <t>12-754-2755</t>
  </si>
  <si>
    <t>67-553-6223</t>
  </si>
  <si>
    <t>39-481-1570</t>
  </si>
  <si>
    <t>Thoughtsphere</t>
  </si>
  <si>
    <t>06-376-1240</t>
  </si>
  <si>
    <t>86-868-9500</t>
  </si>
  <si>
    <t>72-470-5841</t>
  </si>
  <si>
    <t>23-846-7695</t>
  </si>
  <si>
    <t>Tazz</t>
  </si>
  <si>
    <t>20-576-1098</t>
  </si>
  <si>
    <t>Aimbu</t>
  </si>
  <si>
    <t>83-646-3336</t>
  </si>
  <si>
    <t>83-834-7151</t>
  </si>
  <si>
    <t>09-906-5927</t>
  </si>
  <si>
    <t>88-245-0475</t>
  </si>
  <si>
    <t>72-534-8237</t>
  </si>
  <si>
    <t>39-168-6088</t>
  </si>
  <si>
    <t>Realbridge</t>
  </si>
  <si>
    <t>87-989-9596</t>
  </si>
  <si>
    <t>Zoombox</t>
  </si>
  <si>
    <t>99-940-2344</t>
  </si>
  <si>
    <t>Flipbug</t>
  </si>
  <si>
    <t>44-749-7753</t>
  </si>
  <si>
    <t>86-752-7173</t>
  </si>
  <si>
    <t>Demizz</t>
  </si>
  <si>
    <t>59-525-5693</t>
  </si>
  <si>
    <t>Tagfeed</t>
  </si>
  <si>
    <t>74-867-7291</t>
  </si>
  <si>
    <t>85-868-4019</t>
  </si>
  <si>
    <t>Brightdog</t>
  </si>
  <si>
    <t>17-848-8282</t>
  </si>
  <si>
    <t>63-489-9785</t>
  </si>
  <si>
    <t>76-722-7683</t>
  </si>
  <si>
    <t>50-627-9203</t>
  </si>
  <si>
    <t>07-042-6999</t>
  </si>
  <si>
    <t>Tambee</t>
  </si>
  <si>
    <t>55-697-2854</t>
  </si>
  <si>
    <t>91-342-5188</t>
  </si>
  <si>
    <t>97-554-4785</t>
  </si>
  <si>
    <t>Jabberstorm</t>
  </si>
  <si>
    <t>94-797-3265</t>
  </si>
  <si>
    <t>90-399-8035</t>
  </si>
  <si>
    <t>Photolist</t>
  </si>
  <si>
    <t>74-238-0290</t>
  </si>
  <si>
    <t>23-950-3070</t>
  </si>
  <si>
    <t>Roombo</t>
  </si>
  <si>
    <t>30-824-7113</t>
  </si>
  <si>
    <t>Zoonder</t>
  </si>
  <si>
    <t>46-932-1974</t>
  </si>
  <si>
    <t>Twitterworks</t>
  </si>
  <si>
    <t>92-022-5802</t>
  </si>
  <si>
    <t>43-865-8100</t>
  </si>
  <si>
    <t>Twitterwire</t>
  </si>
  <si>
    <t>16-842-5831</t>
  </si>
  <si>
    <t>Skiba</t>
  </si>
  <si>
    <t>81-353-5739</t>
  </si>
  <si>
    <t>Digitube</t>
  </si>
  <si>
    <t>78-248-0402</t>
  </si>
  <si>
    <t>Jabbersphere</t>
  </si>
  <si>
    <t>66-987-4434</t>
  </si>
  <si>
    <t>99-313-9623</t>
  </si>
  <si>
    <t>38-992-7534</t>
  </si>
  <si>
    <t>Meembee</t>
  </si>
  <si>
    <t>24-732-2708</t>
  </si>
  <si>
    <t>85-093-8794</t>
  </si>
  <si>
    <t>11-888-9550</t>
  </si>
  <si>
    <t>56-685-6646</t>
  </si>
  <si>
    <t>73-272-7059</t>
  </si>
  <si>
    <t>Fivebridge</t>
  </si>
  <si>
    <t>41-976-9565</t>
  </si>
  <si>
    <t>Geba</t>
  </si>
  <si>
    <t>01-864-7754</t>
  </si>
  <si>
    <t>Vinder</t>
  </si>
  <si>
    <t>56-410-7236</t>
  </si>
  <si>
    <t>28-595-5658</t>
  </si>
  <si>
    <t>Avaveo</t>
  </si>
  <si>
    <t>92-122-1100</t>
  </si>
  <si>
    <t>01-016-2049</t>
  </si>
  <si>
    <t>88-784-7853</t>
  </si>
  <si>
    <t>66-461-0870</t>
  </si>
  <si>
    <t>55-475-0394</t>
  </si>
  <si>
    <t>Gevee</t>
  </si>
  <si>
    <t>47-600-2764</t>
  </si>
  <si>
    <t>01-936-9524</t>
  </si>
  <si>
    <t>Gigazoom</t>
  </si>
  <si>
    <t>08-014-8931</t>
  </si>
  <si>
    <t>92-743-3057</t>
  </si>
  <si>
    <t>Oozz</t>
  </si>
  <si>
    <t>78-513-3316</t>
  </si>
  <si>
    <t>37-592-7071</t>
  </si>
  <si>
    <t>19-475-6515</t>
  </si>
  <si>
    <t>Feedspan</t>
  </si>
  <si>
    <t>91-600-8267</t>
  </si>
  <si>
    <t>88-456-1423</t>
  </si>
  <si>
    <t>39-072-0265</t>
  </si>
  <si>
    <t>56-776-3090</t>
  </si>
  <si>
    <t>18-256-2365</t>
  </si>
  <si>
    <t>Jazzy</t>
  </si>
  <si>
    <t>72-362-4926</t>
  </si>
  <si>
    <t>Yata</t>
  </si>
  <si>
    <t>88-625-2237</t>
  </si>
  <si>
    <t>58-690-6272</t>
  </si>
  <si>
    <t>82-174-9824</t>
  </si>
  <si>
    <t>Skipstorm</t>
  </si>
  <si>
    <t>79-760-6107</t>
  </si>
  <si>
    <t>Eazzy</t>
  </si>
  <si>
    <t>84-508-6437</t>
  </si>
  <si>
    <t>35-584-7980</t>
  </si>
  <si>
    <t>Jamia</t>
  </si>
  <si>
    <t>86-672-1574</t>
  </si>
  <si>
    <t>03-704-4828</t>
  </si>
  <si>
    <t>75-172-7298</t>
  </si>
  <si>
    <t>88-604-5605</t>
  </si>
  <si>
    <t>23-012-5471</t>
  </si>
  <si>
    <t>Kwideo</t>
  </si>
  <si>
    <t>50-035-3363</t>
  </si>
  <si>
    <t>44-545-7360</t>
  </si>
  <si>
    <t>31-133-0806</t>
  </si>
  <si>
    <t>Skyvu</t>
  </si>
  <si>
    <t>52-906-8143</t>
  </si>
  <si>
    <t>Browsecat</t>
  </si>
  <si>
    <t>81-756-5322</t>
  </si>
  <si>
    <t>40-108-9397</t>
  </si>
  <si>
    <t>Gigaclub</t>
  </si>
  <si>
    <t>12-185-8313</t>
  </si>
  <si>
    <t>Mydeo</t>
  </si>
  <si>
    <t>23-395-6083</t>
  </si>
  <si>
    <t>Dynava</t>
  </si>
  <si>
    <t>16-350-6755</t>
  </si>
  <si>
    <t>25-627-5480</t>
  </si>
  <si>
    <t>22-655-9320</t>
  </si>
  <si>
    <t>42-438-4627</t>
  </si>
  <si>
    <t>77-021-2594</t>
  </si>
  <si>
    <t>97-639-6951</t>
  </si>
  <si>
    <t>Topicstorm</t>
  </si>
  <si>
    <t>95-511-7266</t>
  </si>
  <si>
    <t>05-035-4465</t>
  </si>
  <si>
    <t>70-982-9315</t>
  </si>
  <si>
    <t>Eimbee</t>
  </si>
  <si>
    <t>50-637-7663</t>
  </si>
  <si>
    <t>03-702-8622</t>
  </si>
  <si>
    <t>59-837-0169</t>
  </si>
  <si>
    <t>06-842-2531</t>
  </si>
  <si>
    <t>37-756-7585</t>
  </si>
  <si>
    <t>Meedoo</t>
  </si>
  <si>
    <t>11-257-6522</t>
  </si>
  <si>
    <t>17-818-1545</t>
  </si>
  <si>
    <t>Wikido</t>
  </si>
  <si>
    <t>54-838-2824</t>
  </si>
  <si>
    <t>74-883-2971</t>
  </si>
  <si>
    <t>92-542-0550</t>
  </si>
  <si>
    <t>Skynoodle</t>
  </si>
  <si>
    <t>24-919-3021</t>
  </si>
  <si>
    <t>90-893-2877</t>
  </si>
  <si>
    <t>53-099-1566</t>
  </si>
  <si>
    <t>00-325-2857</t>
  </si>
  <si>
    <t>14-376-6200</t>
  </si>
  <si>
    <t>Yombu</t>
  </si>
  <si>
    <t>64-033-7353</t>
  </si>
  <si>
    <t>Yadel</t>
  </si>
  <si>
    <t>05-873-4711</t>
  </si>
  <si>
    <t>29-405-8508</t>
  </si>
  <si>
    <t>30-903-8928</t>
  </si>
  <si>
    <t>19-465-8268</t>
  </si>
  <si>
    <t>13-106-8982</t>
  </si>
  <si>
    <t>Realcube</t>
  </si>
  <si>
    <t>62-346-0233</t>
  </si>
  <si>
    <t>72-525-9587</t>
  </si>
  <si>
    <t>Yakitri</t>
  </si>
  <si>
    <t>61-826-4104</t>
  </si>
  <si>
    <t>36-345-4097</t>
  </si>
  <si>
    <t>08-062-7619</t>
  </si>
  <si>
    <t>41-554-9090</t>
  </si>
  <si>
    <t>51-379-0143</t>
  </si>
  <si>
    <t>Plajo</t>
  </si>
  <si>
    <t>21-137-3261</t>
  </si>
  <si>
    <t>15-999-1214</t>
  </si>
  <si>
    <t>39-128-5461</t>
  </si>
  <si>
    <t>60-381-0372</t>
  </si>
  <si>
    <t>Edgeblab</t>
  </si>
  <si>
    <t>79-654-0290</t>
  </si>
  <si>
    <t>89-385-5974</t>
  </si>
  <si>
    <t>60-639-7127</t>
  </si>
  <si>
    <t>84-865-9526</t>
  </si>
  <si>
    <t>Shufflebeat</t>
  </si>
  <si>
    <t>94-252-7292</t>
  </si>
  <si>
    <t>05-275-7195</t>
  </si>
  <si>
    <t>Blogtags</t>
  </si>
  <si>
    <t>20-886-6270</t>
  </si>
  <si>
    <t>84-168-1313</t>
  </si>
  <si>
    <t>Livepath</t>
  </si>
  <si>
    <t>99-119-7285</t>
  </si>
  <si>
    <t>Abatz</t>
  </si>
  <si>
    <t>00-533-0007</t>
  </si>
  <si>
    <t>99-709-2588</t>
  </si>
  <si>
    <t>24-225-8203</t>
  </si>
  <si>
    <t>62-471-2497</t>
  </si>
  <si>
    <t>33-418-9999</t>
  </si>
  <si>
    <t>Voonte</t>
  </si>
  <si>
    <t>51-643-9953</t>
  </si>
  <si>
    <t>83-383-9758</t>
  </si>
  <si>
    <t>Chatterpoint</t>
  </si>
  <si>
    <t>38-078-5366</t>
  </si>
  <si>
    <t>16-429-8078</t>
  </si>
  <si>
    <t>55-729-2821</t>
  </si>
  <si>
    <t>73-118-9748</t>
  </si>
  <si>
    <t>72-991-1555</t>
  </si>
  <si>
    <t>35-422-3473</t>
  </si>
  <si>
    <t>79-368-6949</t>
  </si>
  <si>
    <t>56-150-5119</t>
  </si>
  <si>
    <t>93-776-6668</t>
  </si>
  <si>
    <t>Eabox</t>
  </si>
  <si>
    <t>77-730-3004</t>
  </si>
  <si>
    <t>00-644-2582</t>
  </si>
  <si>
    <t>Kazio</t>
  </si>
  <si>
    <t>40-964-9434</t>
  </si>
  <si>
    <t>Realpoint</t>
  </si>
  <si>
    <t>14-067-1588</t>
  </si>
  <si>
    <t>41-504-0341</t>
  </si>
  <si>
    <t>88-179-1093</t>
  </si>
  <si>
    <t>97-200-8483</t>
  </si>
  <si>
    <t>Realfire</t>
  </si>
  <si>
    <t>36-115-4777</t>
  </si>
  <si>
    <t>56-475-9374</t>
  </si>
  <si>
    <t>68-509-3568</t>
  </si>
  <si>
    <t>Skajo</t>
  </si>
  <si>
    <t>20-532-7906</t>
  </si>
  <si>
    <t>94-566-3168</t>
  </si>
  <si>
    <t>07-928-6033</t>
  </si>
  <si>
    <t>48-407-8386</t>
  </si>
  <si>
    <t>95-357-8177</t>
  </si>
  <si>
    <t>Flipstorm</t>
  </si>
  <si>
    <t>20-959-5035</t>
  </si>
  <si>
    <t>Tazzy</t>
  </si>
  <si>
    <t>82-492-1294</t>
  </si>
  <si>
    <t>71-586-1467</t>
  </si>
  <si>
    <t>26-692-8477</t>
  </si>
  <si>
    <t>23-753-8166</t>
  </si>
  <si>
    <t>Photojam</t>
  </si>
  <si>
    <t>62-465-6132</t>
  </si>
  <si>
    <t>73-359-9177</t>
  </si>
  <si>
    <t>68-048-9838</t>
  </si>
  <si>
    <t>Rhynoodle</t>
  </si>
  <si>
    <t>44-483-4861</t>
  </si>
  <si>
    <t>Thoughtbridge</t>
  </si>
  <si>
    <t>24-024-7356</t>
  </si>
  <si>
    <t>65-505-1260</t>
  </si>
  <si>
    <t>68-927-6919</t>
  </si>
  <si>
    <t>59-284-5756</t>
  </si>
  <si>
    <t>22-987-5716</t>
  </si>
  <si>
    <t>76-555-0241</t>
  </si>
  <si>
    <t>51-885-4038</t>
  </si>
  <si>
    <t>52-502-0203</t>
  </si>
  <si>
    <t>77-874-0795</t>
  </si>
  <si>
    <t>66-259-5695</t>
  </si>
  <si>
    <t>65-315-5705</t>
  </si>
  <si>
    <t>14-767-5646</t>
  </si>
  <si>
    <t>14-581-5085</t>
  </si>
  <si>
    <t>87-026-9293</t>
  </si>
  <si>
    <t>85-111-2474</t>
  </si>
  <si>
    <t>Thoughtblab</t>
  </si>
  <si>
    <t>25-334-2704</t>
  </si>
  <si>
    <t>23-471-0991</t>
  </si>
  <si>
    <t>54-332-5576</t>
  </si>
  <si>
    <t>55-716-2094</t>
  </si>
  <si>
    <t>Jabbercube</t>
  </si>
  <si>
    <t>29-709-1614</t>
  </si>
  <si>
    <t>Fliptune</t>
  </si>
  <si>
    <t>19-231-6050</t>
  </si>
  <si>
    <t>Twitterbridge</t>
  </si>
  <si>
    <t>39-424-3124</t>
  </si>
  <si>
    <t>85-317-8075</t>
  </si>
  <si>
    <t>03-595-3574</t>
  </si>
  <si>
    <t>DabZ</t>
  </si>
  <si>
    <t>41-295-1361</t>
  </si>
  <si>
    <t>46-079-8262</t>
  </si>
  <si>
    <t>Demimbu</t>
  </si>
  <si>
    <t>66-752-3526</t>
  </si>
  <si>
    <t>Pixope</t>
  </si>
  <si>
    <t>64-780-5682</t>
  </si>
  <si>
    <t>66-349-9949</t>
  </si>
  <si>
    <t>60-114-0171</t>
  </si>
  <si>
    <t>Eamia</t>
  </si>
  <si>
    <t>12-946-1832</t>
  </si>
  <si>
    <t>44-029-5855</t>
  </si>
  <si>
    <t>Brainlounge</t>
  </si>
  <si>
    <t>05-331-2557</t>
  </si>
  <si>
    <t>Trilith</t>
  </si>
  <si>
    <t>17-843-0606</t>
  </si>
  <si>
    <t>70-265-2942</t>
  </si>
  <si>
    <t>04-340-1700</t>
  </si>
  <si>
    <t>Pixoboo</t>
  </si>
  <si>
    <t>11-634-4945</t>
  </si>
  <si>
    <t>76-526-1393</t>
  </si>
  <si>
    <t>71-129-4841</t>
  </si>
  <si>
    <t>07-611-9151</t>
  </si>
  <si>
    <t>18-491-0827</t>
  </si>
  <si>
    <t>Skippad</t>
  </si>
  <si>
    <t>21-156-9587</t>
  </si>
  <si>
    <t>88-276-9355</t>
  </si>
  <si>
    <t>Trilia</t>
  </si>
  <si>
    <t>72-540-7566</t>
  </si>
  <si>
    <t>42-037-2618</t>
  </si>
  <si>
    <t>Eidel</t>
  </si>
  <si>
    <t>06-915-8316</t>
  </si>
  <si>
    <t>76-028-4561</t>
  </si>
  <si>
    <t>43-643-2616</t>
  </si>
  <si>
    <t>54-609-5605</t>
  </si>
  <si>
    <t>Dabjam</t>
  </si>
  <si>
    <t>66-628-8795</t>
  </si>
  <si>
    <t>22-563-3225</t>
  </si>
  <si>
    <t>70-937-5444</t>
  </si>
  <si>
    <t>92-589-6585</t>
  </si>
  <si>
    <t>Babbleopia</t>
  </si>
  <si>
    <t>72-617-4907</t>
  </si>
  <si>
    <t>Linkbridge</t>
  </si>
  <si>
    <t>47-342-9648</t>
  </si>
  <si>
    <t>90-876-8694</t>
  </si>
  <si>
    <t>94-607-2844</t>
  </si>
  <si>
    <t>30-859-3278</t>
  </si>
  <si>
    <t>60-664-7053</t>
  </si>
  <si>
    <t>91-362-9396</t>
  </si>
  <si>
    <t>59-905-2526</t>
  </si>
  <si>
    <t>61-739-7803</t>
  </si>
  <si>
    <t>39-919-5844</t>
  </si>
  <si>
    <t>07-986-6033</t>
  </si>
  <si>
    <t>06-079-6478</t>
  </si>
  <si>
    <t>28-067-3554</t>
  </si>
  <si>
    <t>43-653-4255</t>
  </si>
  <si>
    <t>Gabcube</t>
  </si>
  <si>
    <t>12-378-3985</t>
  </si>
  <si>
    <t>88-947-7310</t>
  </si>
  <si>
    <t>06-933-6466</t>
  </si>
  <si>
    <t>11-691-6437</t>
  </si>
  <si>
    <t>24-447-5490</t>
  </si>
  <si>
    <t>70-633-8545</t>
  </si>
  <si>
    <t>50-059-6056</t>
  </si>
  <si>
    <t>40-461-8651</t>
  </si>
  <si>
    <t>41-426-7942</t>
  </si>
  <si>
    <t>84-441-3415</t>
  </si>
  <si>
    <t>33-061-8462</t>
  </si>
  <si>
    <t>Mycat</t>
  </si>
  <si>
    <t>46-163-4915</t>
  </si>
  <si>
    <t>29-332-3504</t>
  </si>
  <si>
    <t>75-205-2809</t>
  </si>
  <si>
    <t>09-984-7095</t>
  </si>
  <si>
    <t>84-150-9115</t>
  </si>
  <si>
    <t>92-346-9032</t>
  </si>
  <si>
    <t>Trupe</t>
  </si>
  <si>
    <t>29-103-8662</t>
  </si>
  <si>
    <t>13-547-6806</t>
  </si>
  <si>
    <t>Browsezoom</t>
  </si>
  <si>
    <t>06-248-4148</t>
  </si>
  <si>
    <t>Skyba</t>
  </si>
  <si>
    <t>36-384-7120</t>
  </si>
  <si>
    <t>Reallinks</t>
  </si>
  <si>
    <t>15-960-1152</t>
  </si>
  <si>
    <t>14-731-5076</t>
  </si>
  <si>
    <t>99-260-8030</t>
  </si>
  <si>
    <t>21-773-5607</t>
  </si>
  <si>
    <t>Babbleset</t>
  </si>
  <si>
    <t>68-693-1109</t>
  </si>
  <si>
    <t>32-562-5858</t>
  </si>
  <si>
    <t>41-860-4367</t>
  </si>
  <si>
    <t>00-993-3258</t>
  </si>
  <si>
    <t>59-648-1010</t>
  </si>
  <si>
    <t>14-330-3888</t>
  </si>
  <si>
    <t>18-724-6299</t>
  </si>
  <si>
    <t>29-127-1650</t>
  </si>
  <si>
    <t>42-273-6842</t>
  </si>
  <si>
    <t>23-674-1695</t>
  </si>
  <si>
    <t>18-615-8831</t>
  </si>
  <si>
    <t>54-246-9318</t>
  </si>
  <si>
    <t>84-163-7994</t>
  </si>
  <si>
    <t>86-287-2306</t>
  </si>
  <si>
    <t>Kazu</t>
  </si>
  <si>
    <t>22-844-9039</t>
  </si>
  <si>
    <t>63-023-4295</t>
  </si>
  <si>
    <t>79-341-6199</t>
  </si>
  <si>
    <t>99-125-5285</t>
  </si>
  <si>
    <t>11-572-2209</t>
  </si>
  <si>
    <t>95-704-4995</t>
  </si>
  <si>
    <t>31-823-2510</t>
  </si>
  <si>
    <t>79-756-5721</t>
  </si>
  <si>
    <t>54-182-3964</t>
  </si>
  <si>
    <t>30-850-2126</t>
  </si>
  <si>
    <t>84-081-7474</t>
  </si>
  <si>
    <t>41-458-8365</t>
  </si>
  <si>
    <t>32-615-1952</t>
  </si>
  <si>
    <t>51-862-9101</t>
  </si>
  <si>
    <t>86-182-1650</t>
  </si>
  <si>
    <t>43-441-2569</t>
  </si>
  <si>
    <t>Kanoodle</t>
  </si>
  <si>
    <t>61-714-3961</t>
  </si>
  <si>
    <t>60-244-9793</t>
  </si>
  <si>
    <t>56-694-7453</t>
  </si>
  <si>
    <t>75-086-7843</t>
  </si>
  <si>
    <t>21-054-4869</t>
  </si>
  <si>
    <t>Camimbo</t>
  </si>
  <si>
    <t>14-081-7558</t>
  </si>
  <si>
    <t>21-845-7725</t>
  </si>
  <si>
    <t>49-092-1353</t>
  </si>
  <si>
    <t>53-541-5167</t>
  </si>
  <si>
    <t>38-262-9910</t>
  </si>
  <si>
    <t>Kayveo</t>
  </si>
  <si>
    <t>97-492-4830</t>
  </si>
  <si>
    <t>20-987-5581</t>
  </si>
  <si>
    <t>Devcast</t>
  </si>
  <si>
    <t>32-902-2722</t>
  </si>
  <si>
    <t>20-051-2827</t>
  </si>
  <si>
    <t>13-987-1475</t>
  </si>
  <si>
    <t>54-924-5277</t>
  </si>
  <si>
    <t>04-092-0989</t>
  </si>
  <si>
    <t>31-668-8629</t>
  </si>
  <si>
    <t>15-249-5887</t>
  </si>
  <si>
    <t>08-143-1726</t>
  </si>
  <si>
    <t>50-376-7071</t>
  </si>
  <si>
    <t>62-180-0219</t>
  </si>
  <si>
    <t>70-834-9470</t>
  </si>
  <si>
    <t>30-053-8897</t>
  </si>
  <si>
    <t>Livefish</t>
  </si>
  <si>
    <t>60-631-9949</t>
  </si>
  <si>
    <t>27-023-9457</t>
  </si>
  <si>
    <t>35-024-8384</t>
  </si>
  <si>
    <t>Zoomcast</t>
  </si>
  <si>
    <t>12-313-6091</t>
  </si>
  <si>
    <t>54-601-0314</t>
  </si>
  <si>
    <t>77-505-3485</t>
  </si>
  <si>
    <t>09-635-1032</t>
  </si>
  <si>
    <t>02-895-0026</t>
  </si>
  <si>
    <t>33-433-4452</t>
  </si>
  <si>
    <t>74-800-2336</t>
  </si>
  <si>
    <t>72-887-4595</t>
  </si>
  <si>
    <t>42-880-1939</t>
  </si>
  <si>
    <t>16-035-7765</t>
  </si>
  <si>
    <t>40-525-9006</t>
  </si>
  <si>
    <t>Yodel</t>
  </si>
  <si>
    <t>13-087-8491</t>
  </si>
  <si>
    <t>34-840-3649</t>
  </si>
  <si>
    <t>90-289-5974</t>
  </si>
  <si>
    <t>63-898-5390</t>
  </si>
  <si>
    <t>36-933-8311</t>
  </si>
  <si>
    <t>26-672-7390</t>
  </si>
  <si>
    <t>09-296-7393</t>
  </si>
  <si>
    <t>89-944-4413</t>
  </si>
  <si>
    <t>93-605-2074</t>
  </si>
  <si>
    <t>37-004-6963</t>
  </si>
  <si>
    <t>Lazz</t>
  </si>
  <si>
    <t>25-379-4891</t>
  </si>
  <si>
    <t>89-295-1102</t>
  </si>
  <si>
    <t>97-062-3709</t>
  </si>
  <si>
    <t>79-602-6641</t>
  </si>
  <si>
    <t>Devshare</t>
  </si>
  <si>
    <t>93-472-6397</t>
  </si>
  <si>
    <t>09-042-4301</t>
  </si>
  <si>
    <t>70-160-7161</t>
  </si>
  <si>
    <t>35-657-7367</t>
  </si>
  <si>
    <t>89-409-4295</t>
  </si>
  <si>
    <t>68-074-3750</t>
  </si>
  <si>
    <t>14-314-0442</t>
  </si>
  <si>
    <t>72-325-0813</t>
  </si>
  <si>
    <t>49-074-1952</t>
  </si>
  <si>
    <t>11-824-2057</t>
  </si>
  <si>
    <t>24-192-4656</t>
  </si>
  <si>
    <t>25-157-0691</t>
  </si>
  <si>
    <t>Oyonder</t>
  </si>
  <si>
    <t>79-666-2424</t>
  </si>
  <si>
    <t>Topiczoom</t>
  </si>
  <si>
    <t>58-201-6519</t>
  </si>
  <si>
    <t>26-641-9849</t>
  </si>
  <si>
    <t>53-398-9129</t>
  </si>
  <si>
    <t>Divape</t>
  </si>
  <si>
    <t>48-975-2493</t>
  </si>
  <si>
    <t>91-804-2259</t>
  </si>
  <si>
    <t>Dablist</t>
  </si>
  <si>
    <t>86-276-4661</t>
  </si>
  <si>
    <t>74-763-4087</t>
  </si>
  <si>
    <t>73-423-0116</t>
  </si>
  <si>
    <t>69-297-1117</t>
  </si>
  <si>
    <t>65-129-8546</t>
  </si>
  <si>
    <t>Jabberbean</t>
  </si>
  <si>
    <t>40-909-5026</t>
  </si>
  <si>
    <t>Podcat</t>
  </si>
  <si>
    <t>54-505-7386</t>
  </si>
  <si>
    <t>26-758-2269</t>
  </si>
  <si>
    <t>20-774-8710</t>
  </si>
  <si>
    <t>00-629-3952</t>
  </si>
  <si>
    <t>69-736-7112</t>
  </si>
  <si>
    <t>37-019-9628</t>
  </si>
  <si>
    <t>91-110-6490</t>
  </si>
  <si>
    <t>48-368-1397</t>
  </si>
  <si>
    <t>20-530-0939</t>
  </si>
  <si>
    <t>61-824-1195</t>
  </si>
  <si>
    <t>08-675-6849</t>
  </si>
  <si>
    <t>98-013-0070</t>
  </si>
  <si>
    <t>44-126-8870</t>
  </si>
  <si>
    <t>71-760-6504</t>
  </si>
  <si>
    <t>32-161-1844</t>
  </si>
  <si>
    <t>32-837-8407</t>
  </si>
  <si>
    <t>94-695-5621</t>
  </si>
  <si>
    <t>16-655-6677</t>
  </si>
  <si>
    <t>26-835-3653</t>
  </si>
  <si>
    <t>Meejo</t>
  </si>
  <si>
    <t>88-490-4176</t>
  </si>
  <si>
    <t>57-902-3969</t>
  </si>
  <si>
    <t>12-486-4934</t>
  </si>
  <si>
    <t>77-420-7460</t>
  </si>
  <si>
    <t>52-247-8574</t>
  </si>
  <si>
    <t>13-875-5629</t>
  </si>
  <si>
    <t>27-182-7047</t>
  </si>
  <si>
    <t>13-835-5485</t>
  </si>
  <si>
    <t>31-200-1374</t>
  </si>
  <si>
    <t>11-975-3452</t>
  </si>
  <si>
    <t>52-195-1887</t>
  </si>
  <si>
    <t>90-064-0791</t>
  </si>
  <si>
    <t>51-366-2172</t>
  </si>
  <si>
    <t>Skyble</t>
  </si>
  <si>
    <t>02-903-8447</t>
  </si>
  <si>
    <t>72-432-4488</t>
  </si>
  <si>
    <t>06-976-3138</t>
  </si>
  <si>
    <t>62-175-0646</t>
  </si>
  <si>
    <t>Dabvine</t>
  </si>
  <si>
    <t>01-699-1407</t>
  </si>
  <si>
    <t>21-097-4958</t>
  </si>
  <si>
    <t>72-540-2508</t>
  </si>
  <si>
    <t>36-000-9425</t>
  </si>
  <si>
    <t>43-975-0036</t>
  </si>
  <si>
    <t>97-283-5316</t>
  </si>
  <si>
    <t>Trudoo</t>
  </si>
  <si>
    <t>73-502-9849</t>
  </si>
  <si>
    <t>09-396-7603</t>
  </si>
  <si>
    <t>96-019-4589</t>
  </si>
  <si>
    <t>01-956-4798</t>
  </si>
  <si>
    <t>35-563-6507</t>
  </si>
  <si>
    <t>09-067-6215</t>
  </si>
  <si>
    <t>81-643-3185</t>
  </si>
  <si>
    <t>00-770-0445</t>
  </si>
  <si>
    <t>67-853-7610</t>
  </si>
  <si>
    <t>32-993-3190</t>
  </si>
  <si>
    <t>90-373-5118</t>
  </si>
  <si>
    <t>63-085-1977</t>
  </si>
  <si>
    <t>Vinte</t>
  </si>
  <si>
    <t>74-141-3772</t>
  </si>
  <si>
    <t>Quaxo</t>
  </si>
  <si>
    <t>14-723-6499</t>
  </si>
  <si>
    <t>38-334-6673</t>
  </si>
  <si>
    <t>90-526-7600</t>
  </si>
  <si>
    <t>05-873-8967</t>
  </si>
  <si>
    <t>Npath</t>
  </si>
  <si>
    <t>33-679-6719</t>
  </si>
  <si>
    <t>59-288-3939</t>
  </si>
  <si>
    <t>32-709-4835</t>
  </si>
  <si>
    <t>52-455-3875</t>
  </si>
  <si>
    <t>05-207-0396</t>
  </si>
  <si>
    <t>00-134-2967</t>
  </si>
  <si>
    <t>23-422-3850</t>
  </si>
  <si>
    <t>62-130-6532</t>
  </si>
  <si>
    <t>69-691-6703</t>
  </si>
  <si>
    <t>19-060-5235</t>
  </si>
  <si>
    <t>62-034-5091</t>
  </si>
  <si>
    <t>56-896-5265</t>
  </si>
  <si>
    <t>98-593-8239</t>
  </si>
  <si>
    <t>69-041-4756</t>
  </si>
  <si>
    <t>35-607-1983</t>
  </si>
  <si>
    <t>29-332-4786</t>
  </si>
  <si>
    <t>17-652-2880</t>
  </si>
  <si>
    <t>41-763-7992</t>
  </si>
  <si>
    <t>58-480-7616</t>
  </si>
  <si>
    <t>61-655-4046</t>
  </si>
  <si>
    <t>65-492-5477</t>
  </si>
  <si>
    <t>36-570-9510</t>
  </si>
  <si>
    <t>16-570-1690</t>
  </si>
  <si>
    <t>81-075-3776</t>
  </si>
  <si>
    <t>99-473-4073</t>
  </si>
  <si>
    <t>Rhynyx</t>
  </si>
  <si>
    <t>59-902-0695</t>
  </si>
  <si>
    <t>53-957-8957</t>
  </si>
  <si>
    <t>82-887-5888</t>
  </si>
  <si>
    <t>98-856-2187</t>
  </si>
  <si>
    <t>92-688-6560</t>
  </si>
  <si>
    <t>73-501-3873</t>
  </si>
  <si>
    <t>76-050-3578</t>
  </si>
  <si>
    <t>63-441-5370</t>
  </si>
  <si>
    <t>46-299-4248</t>
  </si>
  <si>
    <t>74-319-0357</t>
  </si>
  <si>
    <t>24-708-4039</t>
  </si>
  <si>
    <t>43-563-5712</t>
  </si>
  <si>
    <t>27-656-8655</t>
  </si>
  <si>
    <t>58-961-9140</t>
  </si>
  <si>
    <t>54-296-2894</t>
  </si>
  <si>
    <t>Yambee</t>
  </si>
  <si>
    <t>87-546-3388</t>
  </si>
  <si>
    <t>Edgeclub</t>
  </si>
  <si>
    <t>49-792-2038</t>
  </si>
  <si>
    <t>07-737-4054</t>
  </si>
  <si>
    <t>Skinte</t>
  </si>
  <si>
    <t>75-572-1533</t>
  </si>
  <si>
    <t>87-792-4706</t>
  </si>
  <si>
    <t>98-089-5279</t>
  </si>
  <si>
    <t>36-799-1946</t>
  </si>
  <si>
    <t>19-727-5822</t>
  </si>
  <si>
    <t>Twitterlist</t>
  </si>
  <si>
    <t>67-298-8213</t>
  </si>
  <si>
    <t>07-655-6049</t>
  </si>
  <si>
    <t>38-100-5452</t>
  </si>
  <si>
    <t>26-541-8632</t>
  </si>
  <si>
    <t>39-941-4687</t>
  </si>
  <si>
    <t>91-455-2279</t>
  </si>
  <si>
    <t>83-737-3256</t>
  </si>
  <si>
    <t>68-336-2776</t>
  </si>
  <si>
    <t>41-574-4778</t>
  </si>
  <si>
    <t>26-950-7466</t>
  </si>
  <si>
    <t>28-965-4145</t>
  </si>
  <si>
    <t>66-284-1312</t>
  </si>
  <si>
    <t>42-340-0379</t>
  </si>
  <si>
    <t>39-036-5090</t>
  </si>
  <si>
    <t>40-102-4638</t>
  </si>
  <si>
    <t>91-572-2389</t>
  </si>
  <si>
    <t>06-086-0702</t>
  </si>
  <si>
    <t>24-322-6335</t>
  </si>
  <si>
    <t>28-940-3550</t>
  </si>
  <si>
    <t>51-507-1857</t>
  </si>
  <si>
    <t>89-900-1849</t>
  </si>
  <si>
    <t>22-787-7094</t>
  </si>
  <si>
    <t>36-994-0278</t>
  </si>
  <si>
    <t>11-352-2284</t>
  </si>
  <si>
    <t>78-848-0040</t>
  </si>
  <si>
    <t>Centizu</t>
  </si>
  <si>
    <t>19-273-1464</t>
  </si>
  <si>
    <t>Realbuzz</t>
  </si>
  <si>
    <t>30-179-0816</t>
  </si>
  <si>
    <t>21-054-0076</t>
  </si>
  <si>
    <t>59-214-4079</t>
  </si>
  <si>
    <t>14-805-7510</t>
  </si>
  <si>
    <t>01-003-8719</t>
  </si>
  <si>
    <t>37-988-6864</t>
  </si>
  <si>
    <t>12-861-2620</t>
  </si>
  <si>
    <t>60-938-4765</t>
  </si>
  <si>
    <t>96-448-7022</t>
  </si>
  <si>
    <t>61-505-7010</t>
  </si>
  <si>
    <t>60-350-6401</t>
  </si>
  <si>
    <t>50-194-7703</t>
  </si>
  <si>
    <t>28-593-2440</t>
  </si>
  <si>
    <t>Cogibox</t>
  </si>
  <si>
    <t>59-753-6814</t>
  </si>
  <si>
    <t>54-548-2187</t>
  </si>
  <si>
    <t>58-623-2999</t>
  </si>
  <si>
    <t>69-059-6513</t>
  </si>
  <si>
    <t>58-481-3613</t>
  </si>
  <si>
    <t>22-395-0406</t>
  </si>
  <si>
    <t>98-506-5866</t>
  </si>
  <si>
    <t>62-889-7764</t>
  </si>
  <si>
    <t>68-375-8489</t>
  </si>
  <si>
    <t>06-698-9674</t>
  </si>
  <si>
    <t>05-680-1356</t>
  </si>
  <si>
    <t>39-794-4901</t>
  </si>
  <si>
    <t>36-808-6482</t>
  </si>
  <si>
    <t>54-683-6916</t>
  </si>
  <si>
    <t>12-949-6471</t>
  </si>
  <si>
    <t>Buzzdog</t>
  </si>
  <si>
    <t>03-086-3654</t>
  </si>
  <si>
    <t>54-941-1717</t>
  </si>
  <si>
    <t>39-054-5039</t>
  </si>
  <si>
    <t>23-189-3216</t>
  </si>
  <si>
    <t>Voomm</t>
  </si>
  <si>
    <t>97-982-5295</t>
  </si>
  <si>
    <t>71-531-6312</t>
  </si>
  <si>
    <t>59-108-3241</t>
  </si>
  <si>
    <t>21-858-9389</t>
  </si>
  <si>
    <t>50-790-5712</t>
  </si>
  <si>
    <t>13-949-7730</t>
  </si>
  <si>
    <t>13-638-3661</t>
  </si>
  <si>
    <t>38-492-4833</t>
  </si>
  <si>
    <t>90-006-9353</t>
  </si>
  <si>
    <t>11-784-8281</t>
  </si>
  <si>
    <t>38-106-4609</t>
  </si>
  <si>
    <t>79-998-7358</t>
  </si>
  <si>
    <t>Devpulse</t>
  </si>
  <si>
    <t>94-614-2806</t>
  </si>
  <si>
    <t>54-336-8357</t>
  </si>
  <si>
    <t>22-988-3508</t>
  </si>
  <si>
    <t>26-959-6678</t>
  </si>
  <si>
    <t>89-690-4012</t>
  </si>
  <si>
    <t>81-620-7278</t>
  </si>
  <si>
    <t>55-033-6136</t>
  </si>
  <si>
    <t>53-603-4455</t>
  </si>
  <si>
    <t>35-840-7388</t>
  </si>
  <si>
    <t>35-180-5361</t>
  </si>
  <si>
    <t>35-871-2071</t>
  </si>
  <si>
    <t>04-859-6621</t>
  </si>
  <si>
    <t>48-979-2460</t>
  </si>
  <si>
    <t>83-208-4127</t>
  </si>
  <si>
    <t>08-938-5184</t>
  </si>
  <si>
    <t>Leenti</t>
  </si>
  <si>
    <t>83-495-8336</t>
  </si>
  <si>
    <t>Trunyx</t>
  </si>
  <si>
    <t>25-281-0722</t>
  </si>
  <si>
    <t>11-468-5059</t>
  </si>
  <si>
    <t>13-311-4174</t>
  </si>
  <si>
    <t>48-631-0768</t>
  </si>
  <si>
    <t>51-371-8883</t>
  </si>
  <si>
    <t>79-438-9742</t>
  </si>
  <si>
    <t>02-938-7885</t>
  </si>
  <si>
    <t>33-564-6945</t>
  </si>
  <si>
    <t>48-055-8858</t>
  </si>
  <si>
    <t>97-553-8292</t>
  </si>
  <si>
    <t>20-963-8570</t>
  </si>
  <si>
    <t>11-118-9030</t>
  </si>
  <si>
    <t>44-094-0904</t>
  </si>
  <si>
    <t>49-082-2221</t>
  </si>
  <si>
    <t>23-831-9798</t>
  </si>
  <si>
    <t>87-216-1081</t>
  </si>
  <si>
    <t>03-714-5151</t>
  </si>
  <si>
    <t>15-766-4000</t>
  </si>
  <si>
    <t>90-933-6265</t>
  </si>
  <si>
    <t>31-434-9947</t>
  </si>
  <si>
    <t>88-983-8745</t>
  </si>
  <si>
    <t>15-440-1590</t>
  </si>
  <si>
    <t>59-740-7768</t>
  </si>
  <si>
    <t>26-235-1178</t>
  </si>
  <si>
    <t>LiveZ</t>
  </si>
  <si>
    <t>85-596-8224</t>
  </si>
  <si>
    <t>53-757-2955</t>
  </si>
  <si>
    <t>74-978-7916</t>
  </si>
  <si>
    <t>26-055-2411</t>
  </si>
  <si>
    <t>62-786-4574</t>
  </si>
  <si>
    <t>23-617-7117</t>
  </si>
  <si>
    <t>22-182-9636</t>
  </si>
  <si>
    <t>01-552-6253</t>
  </si>
  <si>
    <t>73-936-4996</t>
  </si>
  <si>
    <t>16-095-7151</t>
  </si>
  <si>
    <t>75-765-9844</t>
  </si>
  <si>
    <t>22-575-2705</t>
  </si>
  <si>
    <t>06-117-2082</t>
  </si>
  <si>
    <t>Leexo</t>
  </si>
  <si>
    <t>28-296-0546</t>
  </si>
  <si>
    <t>55-819-1574</t>
  </si>
  <si>
    <t>69-839-0898</t>
  </si>
  <si>
    <t>26-641-7992</t>
  </si>
  <si>
    <t>53-105-3407</t>
  </si>
  <si>
    <t>63-841-3576</t>
  </si>
  <si>
    <t>80-928-0882</t>
  </si>
  <si>
    <t>41-375-7800</t>
  </si>
  <si>
    <t>49-760-0535</t>
  </si>
  <si>
    <t>19-358-5546</t>
  </si>
  <si>
    <t>64-866-4499</t>
  </si>
  <si>
    <t>06-677-3027</t>
  </si>
  <si>
    <t>47-140-2776</t>
  </si>
  <si>
    <t>00-832-3228</t>
  </si>
  <si>
    <t>39-788-8097</t>
  </si>
  <si>
    <t>41-197-1623</t>
  </si>
  <si>
    <t>67-253-3388</t>
  </si>
  <si>
    <t>Roodel</t>
  </si>
  <si>
    <t>58-532-2265</t>
  </si>
  <si>
    <t>98-583-5729</t>
  </si>
  <si>
    <t>71-959-2209</t>
  </si>
  <si>
    <t>53-093-5582</t>
  </si>
  <si>
    <t>63-745-6890</t>
  </si>
  <si>
    <t>82-957-2417</t>
  </si>
  <si>
    <t>78-221-1244</t>
  </si>
  <si>
    <t>85-637-5963</t>
  </si>
  <si>
    <t>34-396-9278</t>
  </si>
  <si>
    <t>39-094-9353</t>
  </si>
  <si>
    <t>48-484-9765</t>
  </si>
  <si>
    <t>99-765-3861</t>
  </si>
  <si>
    <t>03-221-8460</t>
  </si>
  <si>
    <t>44-381-4620</t>
  </si>
  <si>
    <t>70-365-6934</t>
  </si>
  <si>
    <t>72-620-6770</t>
  </si>
  <si>
    <t>66-860-3184</t>
  </si>
  <si>
    <t>33-099-6468</t>
  </si>
  <si>
    <t>75-620-8357</t>
  </si>
  <si>
    <t>67-951-1594</t>
  </si>
  <si>
    <t>84-641-4665</t>
  </si>
  <si>
    <t>47-506-8852</t>
  </si>
  <si>
    <t>94-561-0613</t>
  </si>
  <si>
    <t>58-414-2231</t>
  </si>
  <si>
    <t>98-819-2111</t>
  </si>
  <si>
    <t>89-872-2078</t>
  </si>
  <si>
    <t>01-362-0882</t>
  </si>
  <si>
    <t>05-048-8110</t>
  </si>
  <si>
    <t>38-160-2700</t>
  </si>
  <si>
    <t>05-026-3262</t>
  </si>
  <si>
    <t>35-942-0051</t>
  </si>
  <si>
    <t>59-457-2599</t>
  </si>
  <si>
    <t>80-297-8154</t>
  </si>
  <si>
    <t>Vimbo</t>
  </si>
  <si>
    <t>63-160-6184</t>
  </si>
  <si>
    <t>Ooba</t>
  </si>
  <si>
    <t>58-517-4373</t>
  </si>
  <si>
    <t>71-917-8426</t>
  </si>
  <si>
    <t>93-296-6194</t>
  </si>
  <si>
    <t>49-364-6204</t>
  </si>
  <si>
    <t>00-815-8543</t>
  </si>
  <si>
    <t>Bubblemix</t>
  </si>
  <si>
    <t>70-779-1357</t>
  </si>
  <si>
    <t>39-775-2717</t>
  </si>
  <si>
    <t>12-415-6556</t>
  </si>
  <si>
    <t>Jaxnation</t>
  </si>
  <si>
    <t>39-388-9989</t>
  </si>
  <si>
    <t>10-435-4041</t>
  </si>
  <si>
    <t>35-781-0640</t>
  </si>
  <si>
    <t>69-120-0030</t>
  </si>
  <si>
    <t>11-764-9386</t>
  </si>
  <si>
    <t>Kaymbo</t>
  </si>
  <si>
    <t>08-178-4160</t>
  </si>
  <si>
    <t>40-804-7795</t>
  </si>
  <si>
    <t>08-329-8471</t>
  </si>
  <si>
    <t>78-451-6589</t>
  </si>
  <si>
    <t>65-075-8183</t>
  </si>
  <si>
    <t>92-824-3352</t>
  </si>
  <si>
    <t>64-365-4415</t>
  </si>
  <si>
    <t>77-158-5524</t>
  </si>
  <si>
    <t>41-901-4812</t>
  </si>
  <si>
    <t>71-746-7234</t>
  </si>
  <si>
    <t>24-419-1736</t>
  </si>
  <si>
    <t>84-202-6520</t>
  </si>
  <si>
    <t>88-122-9878</t>
  </si>
  <si>
    <t>28-836-3296</t>
  </si>
  <si>
    <t>69-930-8740</t>
  </si>
  <si>
    <t>Kwinu</t>
  </si>
  <si>
    <t>66-397-6078</t>
  </si>
  <si>
    <t>Skibox</t>
  </si>
  <si>
    <t>64-049-4353</t>
  </si>
  <si>
    <t>30-981-7631</t>
  </si>
  <si>
    <t>90-590-5482</t>
  </si>
  <si>
    <t>44-348-1538</t>
  </si>
  <si>
    <t>10-200-6505</t>
  </si>
  <si>
    <t>23-940-9644</t>
  </si>
  <si>
    <t>72-148-9081</t>
  </si>
  <si>
    <t>Gabvine</t>
  </si>
  <si>
    <t>84-288-8646</t>
  </si>
  <si>
    <t>72-311-4170</t>
  </si>
  <si>
    <t>53-772-8993</t>
  </si>
  <si>
    <t>10-451-1232</t>
  </si>
  <si>
    <t>12-509-5665</t>
  </si>
  <si>
    <t>28-303-9555</t>
  </si>
  <si>
    <t>Realmix</t>
  </si>
  <si>
    <t>20-522-6003</t>
  </si>
  <si>
    <t>33-587-5787</t>
  </si>
  <si>
    <t>34-389-5995</t>
  </si>
  <si>
    <t>91-037-0406</t>
  </si>
  <si>
    <t>Twimm</t>
  </si>
  <si>
    <t>97-107-2769</t>
  </si>
  <si>
    <t>74-491-6174</t>
  </si>
  <si>
    <t>10-993-6166</t>
  </si>
  <si>
    <t>73-481-4341</t>
  </si>
  <si>
    <t>93-551-2771</t>
  </si>
  <si>
    <t>Youbridge</t>
  </si>
  <si>
    <t>14-751-0412</t>
  </si>
  <si>
    <t>05-012-7454</t>
  </si>
  <si>
    <t>82-116-7164</t>
  </si>
  <si>
    <t>12-896-2257</t>
  </si>
  <si>
    <t>07-532-7473</t>
  </si>
  <si>
    <t>20-682-0662</t>
  </si>
  <si>
    <t>10-821-2995</t>
  </si>
  <si>
    <t>83-982-8038</t>
  </si>
  <si>
    <t>20-943-8618</t>
  </si>
  <si>
    <t>82-165-9562</t>
  </si>
  <si>
    <t>19-240-5939</t>
  </si>
  <si>
    <t>90-976-9380</t>
  </si>
  <si>
    <t>52-128-4987</t>
  </si>
  <si>
    <t>83-392-3530</t>
  </si>
  <si>
    <t>28-081-8257</t>
  </si>
  <si>
    <t>80-000-4291</t>
  </si>
  <si>
    <t>75-927-5735</t>
  </si>
  <si>
    <t>Ntags</t>
  </si>
  <si>
    <t>61-066-9953</t>
  </si>
  <si>
    <t>63-550-6057</t>
  </si>
  <si>
    <t>54-458-1304</t>
  </si>
  <si>
    <t>04-406-7757</t>
  </si>
  <si>
    <t>53-413-9118</t>
  </si>
  <si>
    <t>61-972-7554</t>
  </si>
  <si>
    <t>32-362-2581</t>
  </si>
  <si>
    <t>70-198-6978</t>
  </si>
  <si>
    <t>16-223-2797</t>
  </si>
  <si>
    <t>16-744-2312</t>
  </si>
  <si>
    <t>97-556-7325</t>
  </si>
  <si>
    <t>56-441-9552</t>
  </si>
  <si>
    <t>70-391-8984</t>
  </si>
  <si>
    <t>40-764-0169</t>
  </si>
  <si>
    <t>88-693-5643</t>
  </si>
  <si>
    <t>82-701-0842</t>
  </si>
  <si>
    <t>01-193-1296</t>
  </si>
  <si>
    <t>32-975-3822</t>
  </si>
  <si>
    <t>97-718-8288</t>
  </si>
  <si>
    <t>59-396-8094</t>
  </si>
  <si>
    <t>83-752-4326</t>
  </si>
  <si>
    <t>18-041-7446</t>
  </si>
  <si>
    <t>84-458-3826</t>
  </si>
  <si>
    <t>48-095-3642</t>
  </si>
  <si>
    <t>90-275-6562</t>
  </si>
  <si>
    <t>82-509-6808</t>
  </si>
  <si>
    <t>71-256-5366</t>
  </si>
  <si>
    <t>56-611-0096</t>
  </si>
  <si>
    <t>82-229-7873</t>
  </si>
  <si>
    <t>40-232-9939</t>
  </si>
  <si>
    <t>13-412-6214</t>
  </si>
  <si>
    <t>25-940-1831</t>
  </si>
  <si>
    <t>55-978-1030</t>
  </si>
  <si>
    <t>48-408-0014</t>
  </si>
  <si>
    <t>21-145-2740</t>
  </si>
  <si>
    <t>88-169-7621</t>
  </si>
  <si>
    <t>44-370-9967</t>
  </si>
  <si>
    <t>94-626-4592</t>
  </si>
  <si>
    <t>85-975-6032</t>
  </si>
  <si>
    <t>66-482-5216</t>
  </si>
  <si>
    <t>Quamba</t>
  </si>
  <si>
    <t>75-282-5568</t>
  </si>
  <si>
    <t>21-223-1924</t>
  </si>
  <si>
    <t>14-983-5837</t>
  </si>
  <si>
    <t>16-570-5383</t>
  </si>
  <si>
    <t>75-447-7263</t>
  </si>
  <si>
    <t>21-180-4124</t>
  </si>
  <si>
    <t>91-334-7275</t>
  </si>
  <si>
    <t>87-214-6398</t>
  </si>
  <si>
    <t>14-907-1138</t>
  </si>
  <si>
    <t>55-625-9252</t>
  </si>
  <si>
    <t>67-354-3060</t>
  </si>
  <si>
    <t>60-569-6801</t>
  </si>
  <si>
    <t>Talane</t>
  </si>
  <si>
    <t>27-716-8437</t>
  </si>
  <si>
    <t>05-557-2610</t>
  </si>
  <si>
    <t>37-658-6124</t>
  </si>
  <si>
    <t>41-747-1887</t>
  </si>
  <si>
    <t>83-901-2456</t>
  </si>
  <si>
    <t>29-276-0745</t>
  </si>
  <si>
    <t>Quimba</t>
  </si>
  <si>
    <t>85-164-7296</t>
  </si>
  <si>
    <t>87-943-8864</t>
  </si>
  <si>
    <t>75-455-8042</t>
  </si>
  <si>
    <t>74-968-3674</t>
  </si>
  <si>
    <t>58-756-1827</t>
  </si>
  <si>
    <t>41-453-6274</t>
  </si>
  <si>
    <t>81-910-2856</t>
  </si>
  <si>
    <t>69-761-0893</t>
  </si>
  <si>
    <t>17-495-9057</t>
  </si>
  <si>
    <t>17-884-3188</t>
  </si>
  <si>
    <t>56-967-0786</t>
  </si>
  <si>
    <t>24-793-6462</t>
  </si>
  <si>
    <t>86-593-1611</t>
  </si>
  <si>
    <t>Kwimbee</t>
  </si>
  <si>
    <t>58-830-4921</t>
  </si>
  <si>
    <t>93-723-8480</t>
  </si>
  <si>
    <t>Kamba</t>
  </si>
  <si>
    <t>51-478-6221</t>
  </si>
  <si>
    <t>54-635-4520</t>
  </si>
  <si>
    <t>61-132-1220</t>
  </si>
  <si>
    <t>01-849-7648</t>
  </si>
  <si>
    <t>36-897-9855</t>
  </si>
  <si>
    <t>31-950-8607</t>
  </si>
  <si>
    <t>63-589-3479</t>
  </si>
  <si>
    <t>43-571-0540</t>
  </si>
  <si>
    <t>63-758-1514</t>
  </si>
  <si>
    <t>10-837-9005</t>
  </si>
  <si>
    <t>59-450-1223</t>
  </si>
  <si>
    <t>69-948-2553</t>
  </si>
  <si>
    <t>07-896-8620</t>
  </si>
  <si>
    <t>08-155-5981</t>
  </si>
  <si>
    <t>99-073-8145</t>
  </si>
  <si>
    <t>49-563-7479</t>
  </si>
  <si>
    <t>95-613-6557</t>
  </si>
  <si>
    <t>41-229-6318</t>
  </si>
  <si>
    <t>80-923-8064</t>
  </si>
  <si>
    <t>37-553-5237</t>
  </si>
  <si>
    <t>44-653-8346</t>
  </si>
  <si>
    <t>50-730-5212</t>
  </si>
  <si>
    <t>72-012-1343</t>
  </si>
  <si>
    <t>03-483-3619</t>
  </si>
  <si>
    <t>51-084-0391</t>
  </si>
  <si>
    <t>75-715-4548</t>
  </si>
  <si>
    <t>20-170-2668</t>
  </si>
  <si>
    <t>46-822-1294</t>
  </si>
  <si>
    <t>75-338-0593</t>
  </si>
  <si>
    <t>66-919-3137</t>
  </si>
  <si>
    <t>09-503-2879</t>
  </si>
  <si>
    <t>37-522-8279</t>
  </si>
  <si>
    <t>34-595-9995</t>
  </si>
  <si>
    <t>40-432-4633</t>
  </si>
  <si>
    <t>46-509-9448</t>
  </si>
  <si>
    <t>52-435-1470</t>
  </si>
  <si>
    <t>21-592-8197</t>
  </si>
  <si>
    <t>32-525-6161</t>
  </si>
  <si>
    <t>97-056-5772</t>
  </si>
  <si>
    <t>78-172-3035</t>
  </si>
  <si>
    <t>56-731-5495</t>
  </si>
  <si>
    <t>29-398-8332</t>
  </si>
  <si>
    <t>26-655-9609</t>
  </si>
  <si>
    <t>73-618-3016</t>
  </si>
  <si>
    <t>00-634-8809</t>
  </si>
  <si>
    <t>08-923-2414</t>
  </si>
  <si>
    <t>33-691-7840</t>
  </si>
  <si>
    <t>00-904-5633</t>
  </si>
  <si>
    <t>05-190-4660</t>
  </si>
  <si>
    <t>46-935-2784</t>
  </si>
  <si>
    <t>92-819-2133</t>
  </si>
  <si>
    <t>65-363-7993</t>
  </si>
  <si>
    <t>03-973-5253</t>
  </si>
  <si>
    <t>72-528-9287</t>
  </si>
  <si>
    <t>74-370-2441</t>
  </si>
  <si>
    <t>10-218-7273</t>
  </si>
  <si>
    <t>36-328-3405</t>
  </si>
  <si>
    <t>55-441-1110</t>
  </si>
  <si>
    <t>22-371-0794</t>
  </si>
  <si>
    <t>53-515-9975</t>
  </si>
  <si>
    <t>12-187-2115</t>
  </si>
  <si>
    <t>02-977-6507</t>
  </si>
  <si>
    <t>73-264-6912</t>
  </si>
  <si>
    <t>85-455-1514</t>
  </si>
  <si>
    <t>77-725-1321</t>
  </si>
  <si>
    <t>35-189-3040</t>
  </si>
  <si>
    <t>94-448-4765</t>
  </si>
  <si>
    <t>21-070-7781</t>
  </si>
  <si>
    <t>01-795-0733</t>
  </si>
  <si>
    <t>51-895-6806</t>
  </si>
  <si>
    <t>70-185-7158</t>
  </si>
  <si>
    <t>29-062-1920</t>
  </si>
  <si>
    <t>33-327-4597</t>
  </si>
  <si>
    <t>18-793-8525</t>
  </si>
  <si>
    <t>39-152-9789</t>
  </si>
  <si>
    <t>10-173-0649</t>
  </si>
  <si>
    <t>33-281-3893</t>
  </si>
  <si>
    <t>38-251-3309</t>
  </si>
  <si>
    <t>78-338-1427</t>
  </si>
  <si>
    <t>99-460-8917</t>
  </si>
  <si>
    <t>87-996-6152</t>
  </si>
  <si>
    <t>43-323-9493</t>
  </si>
  <si>
    <t>08-346-4996</t>
  </si>
  <si>
    <t>37-486-9755</t>
  </si>
  <si>
    <t>29-169-2078</t>
  </si>
  <si>
    <t>66-302-1955</t>
  </si>
  <si>
    <t>93-816-7918</t>
  </si>
  <si>
    <t>01-564-8125</t>
  </si>
  <si>
    <t>51-605-6225</t>
  </si>
  <si>
    <t>37-804-2457</t>
  </si>
  <si>
    <t>58-651-5300</t>
  </si>
  <si>
    <t>36-632-7572</t>
  </si>
  <si>
    <t>99-886-6342</t>
  </si>
  <si>
    <t>Bubblebox</t>
  </si>
  <si>
    <t>97-603-0115</t>
  </si>
  <si>
    <t>80-245-4807</t>
  </si>
  <si>
    <t>23-409-4988</t>
  </si>
  <si>
    <t>69-972-7490</t>
  </si>
  <si>
    <t>36-439-9780</t>
  </si>
  <si>
    <t>33-381-8650</t>
  </si>
  <si>
    <t>15-279-2516</t>
  </si>
  <si>
    <t>16-485-5902</t>
  </si>
  <si>
    <t>59-414-7345</t>
  </si>
  <si>
    <t>39-553-5725</t>
  </si>
  <si>
    <t>20-447-5001</t>
  </si>
  <si>
    <t>68-276-9000</t>
  </si>
  <si>
    <t>22-116-3989</t>
  </si>
  <si>
    <t>99-951-4788</t>
  </si>
  <si>
    <t>30-265-5708</t>
  </si>
  <si>
    <t>14-574-1478</t>
  </si>
  <si>
    <t>28-077-7086</t>
  </si>
  <si>
    <t>57-256-3854</t>
  </si>
  <si>
    <t>22-382-7141</t>
  </si>
  <si>
    <t>22-808-5342</t>
  </si>
  <si>
    <t>Devpoint</t>
  </si>
  <si>
    <t>98-196-3807</t>
  </si>
  <si>
    <t>28-864-7681</t>
  </si>
  <si>
    <t>47-836-8775</t>
  </si>
  <si>
    <t>Voolith</t>
  </si>
  <si>
    <t>76-332-1109</t>
  </si>
  <si>
    <t>08-416-1149</t>
  </si>
  <si>
    <t>18-618-5470</t>
  </si>
  <si>
    <t>27-252-6806</t>
  </si>
  <si>
    <t>Riffwire</t>
  </si>
  <si>
    <t>68-845-6661</t>
  </si>
  <si>
    <t>52-283-5471</t>
  </si>
  <si>
    <t>24-071-2634</t>
  </si>
  <si>
    <t>48-554-1607</t>
  </si>
  <si>
    <t>36-122-2673</t>
  </si>
  <si>
    <t>91-530-1841</t>
  </si>
  <si>
    <t>55-720-1606</t>
  </si>
  <si>
    <t>46-840-8582</t>
  </si>
  <si>
    <t>62-380-8240</t>
  </si>
  <si>
    <t>Mymm</t>
  </si>
  <si>
    <t>78-548-1778</t>
  </si>
  <si>
    <t>15-816-6593</t>
  </si>
  <si>
    <t>15-989-4434</t>
  </si>
  <si>
    <t>29-734-2283</t>
  </si>
  <si>
    <t>00-436-6250</t>
  </si>
  <si>
    <t>Zoomlounge</t>
  </si>
  <si>
    <t>98-853-4893</t>
  </si>
  <si>
    <t>33-358-0979</t>
  </si>
  <si>
    <t>89-816-4269</t>
  </si>
  <si>
    <t>55-797-3803</t>
  </si>
  <si>
    <t>26-370-7821</t>
  </si>
  <si>
    <t>45-489-9345</t>
  </si>
  <si>
    <t>88-296-2125</t>
  </si>
  <si>
    <t>74-282-0116</t>
  </si>
  <si>
    <t>44-653-9228</t>
  </si>
  <si>
    <t>29-948-9229</t>
  </si>
  <si>
    <t>37-204-2372</t>
  </si>
  <si>
    <t>75-235-1112</t>
  </si>
  <si>
    <t>80-698-0969</t>
  </si>
  <si>
    <t>03-070-9109</t>
  </si>
  <si>
    <t>43-768-8163</t>
  </si>
  <si>
    <t>28-563-2474</t>
  </si>
  <si>
    <t>36-152-6813</t>
  </si>
  <si>
    <t>26-680-7246</t>
  </si>
  <si>
    <t>21-454-6323</t>
  </si>
  <si>
    <t>15-472-6525</t>
  </si>
  <si>
    <t>69-239-0723</t>
  </si>
  <si>
    <t>96-845-9550</t>
  </si>
  <si>
    <t>47-792-7639</t>
  </si>
  <si>
    <t>13-355-8917</t>
  </si>
  <si>
    <t>Fivechat</t>
  </si>
  <si>
    <t>07-491-4846</t>
  </si>
  <si>
    <t>Thoughtmix</t>
  </si>
  <si>
    <t>48-983-5288</t>
  </si>
  <si>
    <t>17-919-4149</t>
  </si>
  <si>
    <t>22-275-1796</t>
  </si>
  <si>
    <t>69-784-7254</t>
  </si>
  <si>
    <t>96-077-8725</t>
  </si>
  <si>
    <t>09-317-6374</t>
  </si>
  <si>
    <t>88-696-3081</t>
  </si>
  <si>
    <t>54-599-0958</t>
  </si>
  <si>
    <t>51-207-0282</t>
  </si>
  <si>
    <t>86-238-1713</t>
  </si>
  <si>
    <t>57-603-7351</t>
  </si>
  <si>
    <t>99-678-4715</t>
  </si>
  <si>
    <t>75-205-0537</t>
  </si>
  <si>
    <t>82-905-2126</t>
  </si>
  <si>
    <t>53-205-5216</t>
  </si>
  <si>
    <t>75-676-3231</t>
  </si>
  <si>
    <t>36-336-3368</t>
  </si>
  <si>
    <t>51-116-6629</t>
  </si>
  <si>
    <t>87-548-1613</t>
  </si>
  <si>
    <t>23-073-0759</t>
  </si>
  <si>
    <t>45-684-8235</t>
  </si>
  <si>
    <t>35-683-6089</t>
  </si>
  <si>
    <t>Ntag</t>
  </si>
  <si>
    <t>56-356-1012</t>
  </si>
  <si>
    <t>59-743-4865</t>
  </si>
  <si>
    <t>94-646-0735</t>
  </si>
  <si>
    <t>49-889-2227</t>
  </si>
  <si>
    <t>35-242-1490</t>
  </si>
  <si>
    <t>45-562-1317</t>
  </si>
  <si>
    <t>21-760-9167</t>
  </si>
  <si>
    <t>23-084-5955</t>
  </si>
  <si>
    <t>95-072-9816</t>
  </si>
  <si>
    <t>73-177-3022</t>
  </si>
  <si>
    <t>04-214-9966</t>
  </si>
  <si>
    <t>70-981-2295</t>
  </si>
  <si>
    <t>79-924-2422</t>
  </si>
  <si>
    <t>93-902-2063</t>
  </si>
  <si>
    <t>77-526-6422</t>
  </si>
  <si>
    <t>80-991-4693</t>
  </si>
  <si>
    <t>19-094-0286</t>
  </si>
  <si>
    <t>53-361-7585</t>
  </si>
  <si>
    <t>66-102-0608</t>
  </si>
  <si>
    <t>65-778-8151</t>
  </si>
  <si>
    <t>64-047-8727</t>
  </si>
  <si>
    <t>28-469-5888</t>
  </si>
  <si>
    <t>23-037-1916</t>
  </si>
  <si>
    <t>12-665-4986</t>
  </si>
  <si>
    <t>64-825-2637</t>
  </si>
  <si>
    <t>17-246-2854</t>
  </si>
  <si>
    <t>60-362-6472</t>
  </si>
  <si>
    <t>78-529-3376</t>
  </si>
  <si>
    <t>14-228-6533</t>
  </si>
  <si>
    <t>06-009-7979</t>
  </si>
  <si>
    <t>27-101-9689</t>
  </si>
  <si>
    <t>36-468-5260</t>
  </si>
  <si>
    <t>53-413-9281</t>
  </si>
  <si>
    <t>84-324-7107</t>
  </si>
  <si>
    <t>85-885-9388</t>
  </si>
  <si>
    <t>55-039-2429</t>
  </si>
  <si>
    <t>08-259-8305</t>
  </si>
  <si>
    <t>00-968-6281</t>
  </si>
  <si>
    <t>02-724-0981</t>
  </si>
  <si>
    <t>68-273-7388</t>
  </si>
  <si>
    <t>78-784-6376</t>
  </si>
  <si>
    <t>68-559-6384</t>
  </si>
  <si>
    <t>83-840-5309</t>
  </si>
  <si>
    <t>93-628-6389</t>
  </si>
  <si>
    <t>52-601-2472</t>
  </si>
  <si>
    <t>10-491-7733</t>
  </si>
  <si>
    <t>09-682-5951</t>
  </si>
  <si>
    <t>31-903-8954</t>
  </si>
  <si>
    <t>36-443-0421</t>
  </si>
  <si>
    <t>84-256-7772</t>
  </si>
  <si>
    <t>86-645-9641</t>
  </si>
  <si>
    <t>10-230-5642</t>
  </si>
  <si>
    <t>88-899-4493</t>
  </si>
  <si>
    <t>70-346-0094</t>
  </si>
  <si>
    <t>22-237-2435</t>
  </si>
  <si>
    <t>12-102-8424</t>
  </si>
  <si>
    <t>72-979-7143</t>
  </si>
  <si>
    <t>10-052-8321</t>
  </si>
  <si>
    <t>30-105-7137</t>
  </si>
  <si>
    <t>41-160-3126</t>
  </si>
  <si>
    <t>96-583-7524</t>
  </si>
  <si>
    <t>79-444-9830</t>
  </si>
  <si>
    <t>92-069-9710</t>
  </si>
  <si>
    <t>25-668-1461</t>
  </si>
  <si>
    <t>21-589-4347</t>
  </si>
  <si>
    <t>14-878-1375</t>
  </si>
  <si>
    <t>97-350-0060</t>
  </si>
  <si>
    <t>73-084-7988</t>
  </si>
  <si>
    <t>03-907-2986</t>
  </si>
  <si>
    <t>49-289-8328</t>
  </si>
  <si>
    <t>61-923-8926</t>
  </si>
  <si>
    <t>66-708-6711</t>
  </si>
  <si>
    <t>36-666-0938</t>
  </si>
  <si>
    <t>13-281-6417</t>
  </si>
  <si>
    <t>52-472-3414</t>
  </si>
  <si>
    <t>79-126-3788</t>
  </si>
  <si>
    <t>03-679-4216</t>
  </si>
  <si>
    <t>77-096-7823</t>
  </si>
  <si>
    <t>58-804-6630</t>
  </si>
  <si>
    <t>Lajo</t>
  </si>
  <si>
    <t>60-495-7576</t>
  </si>
  <si>
    <t>93-712-6502</t>
  </si>
  <si>
    <t>62-771-0475</t>
  </si>
  <si>
    <t>22-597-4896</t>
  </si>
  <si>
    <t>46-488-5219</t>
  </si>
  <si>
    <t>95-097-2424</t>
  </si>
  <si>
    <t>02-721-9579</t>
  </si>
  <si>
    <t>39-607-1959</t>
  </si>
  <si>
    <t>96-602-2689</t>
  </si>
  <si>
    <t>74-103-6266</t>
  </si>
  <si>
    <t>82-764-6735</t>
  </si>
  <si>
    <t>11-855-1743</t>
  </si>
  <si>
    <t>12-464-6505</t>
  </si>
  <si>
    <t>61-566-6144</t>
  </si>
  <si>
    <t>71-839-9768</t>
  </si>
  <si>
    <t>97-002-2243</t>
  </si>
  <si>
    <t>97-529-0285</t>
  </si>
  <si>
    <t>61-061-5583</t>
  </si>
  <si>
    <t>18-515-1207</t>
  </si>
  <si>
    <t>64-335-7022</t>
  </si>
  <si>
    <t>61-225-7159</t>
  </si>
  <si>
    <t>00-087-8268</t>
  </si>
  <si>
    <t>00-063-5546</t>
  </si>
  <si>
    <t>80-066-9027</t>
  </si>
  <si>
    <t>19-048-2958</t>
  </si>
  <si>
    <t>95-471-2513</t>
  </si>
  <si>
    <t>70-900-3603</t>
  </si>
  <si>
    <t>98-897-9002</t>
  </si>
  <si>
    <t>90-199-7802</t>
  </si>
  <si>
    <t>09-769-0363</t>
  </si>
  <si>
    <t>35-132-2084</t>
  </si>
  <si>
    <t>42-454-2054</t>
  </si>
  <si>
    <t>86-036-9209</t>
  </si>
  <si>
    <t>61-754-9044</t>
  </si>
  <si>
    <t>39-446-1678</t>
  </si>
  <si>
    <t>66-288-8124</t>
  </si>
  <si>
    <t>66-097-3422</t>
  </si>
  <si>
    <t>26-955-2159</t>
  </si>
  <si>
    <t>68-688-2193</t>
  </si>
  <si>
    <t>34-106-5803</t>
  </si>
  <si>
    <t>77-600-4148</t>
  </si>
  <si>
    <t>79-512-5083</t>
  </si>
  <si>
    <t>47-231-8376</t>
  </si>
  <si>
    <t>92-634-5877</t>
  </si>
  <si>
    <t>30-334-9714</t>
  </si>
  <si>
    <t>95-780-5919</t>
  </si>
  <si>
    <t>90-806-6197</t>
  </si>
  <si>
    <t>30-422-0236</t>
  </si>
  <si>
    <t>29-254-8676</t>
  </si>
  <si>
    <t>87-775-1929</t>
  </si>
  <si>
    <t>90-869-7874</t>
  </si>
  <si>
    <t>42-769-6335</t>
  </si>
  <si>
    <t>07-532-5031</t>
  </si>
  <si>
    <t>51-730-7987</t>
  </si>
  <si>
    <t>16-595-6882</t>
  </si>
  <si>
    <t>49-974-3426</t>
  </si>
  <si>
    <t>Kwilith</t>
  </si>
  <si>
    <t>33-348-1700</t>
  </si>
  <si>
    <t>31-362-3975</t>
  </si>
  <si>
    <t>21-450-2197</t>
  </si>
  <si>
    <t>37-796-1875</t>
  </si>
  <si>
    <t>64-671-3915</t>
  </si>
  <si>
    <t>45-147-0526</t>
  </si>
  <si>
    <t>34-704-0824</t>
  </si>
  <si>
    <t>85-599-1289</t>
  </si>
  <si>
    <t>14-316-8329</t>
  </si>
  <si>
    <t>91-610-3243</t>
  </si>
  <si>
    <t>31-001-1275</t>
  </si>
  <si>
    <t>23-723-6408</t>
  </si>
  <si>
    <t>97-079-6366</t>
  </si>
  <si>
    <t>Yabox</t>
  </si>
  <si>
    <t>70-088-7954</t>
  </si>
  <si>
    <t>51-298-3139</t>
  </si>
  <si>
    <t>91-760-5127</t>
  </si>
  <si>
    <t>63-176-2131</t>
  </si>
  <si>
    <t>29-833-9310</t>
  </si>
  <si>
    <t>80-415-8683</t>
  </si>
  <si>
    <t>11-924-0529</t>
  </si>
  <si>
    <t>37-410-2071</t>
  </si>
  <si>
    <t>61-704-5339</t>
  </si>
  <si>
    <t>06-097-9447</t>
  </si>
  <si>
    <t>94-433-8861</t>
  </si>
  <si>
    <t>32-860-2733</t>
  </si>
  <si>
    <t>94-912-3613</t>
  </si>
  <si>
    <t>34-488-5360</t>
  </si>
  <si>
    <t>91-113-9170</t>
  </si>
  <si>
    <t>79-270-7296</t>
  </si>
  <si>
    <t>99-414-7244</t>
  </si>
  <si>
    <t>84-442-2588</t>
  </si>
  <si>
    <t>Fiveclub</t>
  </si>
  <si>
    <t>19-096-5778</t>
  </si>
  <si>
    <t>31-903-1977</t>
  </si>
  <si>
    <t>68-032-1711</t>
  </si>
  <si>
    <t>64-156-0608</t>
  </si>
  <si>
    <t>Oyoba</t>
  </si>
  <si>
    <t>91-793-6348</t>
  </si>
  <si>
    <t>78-852-6893</t>
  </si>
  <si>
    <t>83-937-1883</t>
  </si>
  <si>
    <t>53-971-6526</t>
  </si>
  <si>
    <t>51-153-9327</t>
  </si>
  <si>
    <t>09-307-1007</t>
  </si>
  <si>
    <t>32-842-3219</t>
  </si>
  <si>
    <t>82-253-8485</t>
  </si>
  <si>
    <t>96-690-3753</t>
  </si>
  <si>
    <t>69-179-3990</t>
  </si>
  <si>
    <t>02-876-3288</t>
  </si>
  <si>
    <t>31-083-3218</t>
  </si>
  <si>
    <t>03-004-3758</t>
  </si>
  <si>
    <t>26-075-0993</t>
  </si>
  <si>
    <t>81-646-3069</t>
  </si>
  <si>
    <t>22-535-9963</t>
  </si>
  <si>
    <t>92-464-1101</t>
  </si>
  <si>
    <t>57-244-4805</t>
  </si>
  <si>
    <t>96-346-9746</t>
  </si>
  <si>
    <t>81-644-0757</t>
  </si>
  <si>
    <t>13-234-3143</t>
  </si>
  <si>
    <t>71-174-3199</t>
  </si>
  <si>
    <t>48-998-6347</t>
  </si>
  <si>
    <t>53-583-6028</t>
  </si>
  <si>
    <t>50-620-7011</t>
  </si>
  <si>
    <t>14-094-8171</t>
  </si>
  <si>
    <t>Yakidoo</t>
  </si>
  <si>
    <t>52-315-2137</t>
  </si>
  <si>
    <t>10-199-1123</t>
  </si>
  <si>
    <t>02-910-1926</t>
  </si>
  <si>
    <t>57-569-7882</t>
  </si>
  <si>
    <t>58-686-9549</t>
  </si>
  <si>
    <t>33-223-9167</t>
  </si>
  <si>
    <t>18-665-7442</t>
  </si>
  <si>
    <t>72-379-0039</t>
  </si>
  <si>
    <t>36-403-0764</t>
  </si>
  <si>
    <t>98-848-9149</t>
  </si>
  <si>
    <t>34-156-4985</t>
  </si>
  <si>
    <t>25-689-6227</t>
  </si>
  <si>
    <t>67-035-6560</t>
  </si>
  <si>
    <t>75-843-6404</t>
  </si>
  <si>
    <t>68-196-1607</t>
  </si>
  <si>
    <t>75-956-8945</t>
  </si>
  <si>
    <t>27-974-4784</t>
  </si>
  <si>
    <t>91-298-6648</t>
  </si>
  <si>
    <t>39-200-8970</t>
  </si>
  <si>
    <t>57-129-4641</t>
  </si>
  <si>
    <t>38-992-2580</t>
  </si>
  <si>
    <t>24-963-5411</t>
  </si>
  <si>
    <t>87-930-8846</t>
  </si>
  <si>
    <t>99-358-1875</t>
  </si>
  <si>
    <t>76-938-1242</t>
  </si>
  <si>
    <t>81-970-4459</t>
  </si>
  <si>
    <t>50-725-6758</t>
  </si>
  <si>
    <t>29-189-3004</t>
  </si>
  <si>
    <t>68-448-0809</t>
  </si>
  <si>
    <t>72-014-7087</t>
  </si>
  <si>
    <t>62-046-6607</t>
  </si>
  <si>
    <t>33-764-7137</t>
  </si>
  <si>
    <t>99-656-3503</t>
  </si>
  <si>
    <t>17-790-3264</t>
  </si>
  <si>
    <t>37-176-7354</t>
  </si>
  <si>
    <t>00-958-8464</t>
  </si>
  <si>
    <t>85-840-3214</t>
  </si>
  <si>
    <t>05-301-6560</t>
  </si>
  <si>
    <t>85-232-1617</t>
  </si>
  <si>
    <t>64-160-8776</t>
  </si>
  <si>
    <t>44-478-1549</t>
  </si>
  <si>
    <t>06-951-3002</t>
  </si>
  <si>
    <t>16-034-1829</t>
  </si>
  <si>
    <t>92-994-8248</t>
  </si>
  <si>
    <t>84-268-0355</t>
  </si>
  <si>
    <t>64-020-9911</t>
  </si>
  <si>
    <t>33-396-9868</t>
  </si>
  <si>
    <t>23-287-0794</t>
  </si>
  <si>
    <t>80-256-2603</t>
  </si>
  <si>
    <t>22-050-7099</t>
  </si>
  <si>
    <t>55-108-3198</t>
  </si>
  <si>
    <t>03-080-0097</t>
  </si>
  <si>
    <t>21-401-2909</t>
  </si>
  <si>
    <t>27-733-0189</t>
  </si>
  <si>
    <t>13-935-5284</t>
  </si>
  <si>
    <t>68-364-3414</t>
  </si>
  <si>
    <t>38-106-1117</t>
  </si>
  <si>
    <t>93-639-3180</t>
  </si>
  <si>
    <t>82-955-9046</t>
  </si>
  <si>
    <t>73-259-9852</t>
  </si>
  <si>
    <t>67-545-6816</t>
  </si>
  <si>
    <t>68-339-5011</t>
  </si>
  <si>
    <t>96-329-2860</t>
  </si>
  <si>
    <t>11-449-9365</t>
  </si>
  <si>
    <t>45-746-1702</t>
  </si>
  <si>
    <t>93-294-6124</t>
  </si>
  <si>
    <t>32-447-0410</t>
  </si>
  <si>
    <t>98-263-3049</t>
  </si>
  <si>
    <t>12-405-5401</t>
  </si>
  <si>
    <t>54-957-0924</t>
  </si>
  <si>
    <t>79-108-5460</t>
  </si>
  <si>
    <t>99-064-4600</t>
  </si>
  <si>
    <t>06-392-8697</t>
  </si>
  <si>
    <t>37-111-1548</t>
  </si>
  <si>
    <t>29-189-7858</t>
  </si>
  <si>
    <t>88-672-1339</t>
  </si>
  <si>
    <t>63-137-3647</t>
  </si>
  <si>
    <t>77-488-6176</t>
  </si>
  <si>
    <t>30-692-0878</t>
  </si>
  <si>
    <t>14-714-3203</t>
  </si>
  <si>
    <t>73-234-4404</t>
  </si>
  <si>
    <t>23-938-8102</t>
  </si>
  <si>
    <t>58-297-0168</t>
  </si>
  <si>
    <t>48-782-5646</t>
  </si>
  <si>
    <t>55-248-6555</t>
  </si>
  <si>
    <t>28-956-2839</t>
  </si>
  <si>
    <t>51-461-9800</t>
  </si>
  <si>
    <t>Flashpoint</t>
  </si>
  <si>
    <t>18-076-1659</t>
  </si>
  <si>
    <t>05-923-6494</t>
  </si>
  <si>
    <t>42-130-6664</t>
  </si>
  <si>
    <t>17-977-5643</t>
  </si>
  <si>
    <t>92-439-5563</t>
  </si>
  <si>
    <t>92-197-0395</t>
  </si>
  <si>
    <t>39-385-9565</t>
  </si>
  <si>
    <t>58-072-1245</t>
  </si>
  <si>
    <t>95-353-1821</t>
  </si>
  <si>
    <t>91-416-8091</t>
  </si>
  <si>
    <t>51-456-4858</t>
  </si>
  <si>
    <t>61-903-7257</t>
  </si>
  <si>
    <t>Skivee</t>
  </si>
  <si>
    <t>21-249-4441</t>
  </si>
  <si>
    <t>58-711-4917</t>
  </si>
  <si>
    <t>44-266-8096</t>
  </si>
  <si>
    <t>66-351-6846</t>
  </si>
  <si>
    <t>84-690-6802</t>
  </si>
  <si>
    <t>01-880-0936</t>
  </si>
  <si>
    <t>17-456-8873</t>
  </si>
  <si>
    <t>35-888-2914</t>
  </si>
  <si>
    <t>82-346-9113</t>
  </si>
  <si>
    <t>41-105-4512</t>
  </si>
  <si>
    <t>65-788-1311</t>
  </si>
  <si>
    <t>48-268-8524</t>
  </si>
  <si>
    <t>21-005-6223</t>
  </si>
  <si>
    <t>12-908-7496</t>
  </si>
  <si>
    <t>22-661-3236</t>
  </si>
  <si>
    <t>73-907-8600</t>
  </si>
  <si>
    <t>14-953-4434</t>
  </si>
  <si>
    <t>83-278-8779</t>
  </si>
  <si>
    <t>82-716-3116</t>
  </si>
  <si>
    <t>51-681-1141</t>
  </si>
  <si>
    <t>04-826-6503</t>
  </si>
  <si>
    <t>16-752-1661</t>
  </si>
  <si>
    <t>22-117-0938</t>
  </si>
  <si>
    <t>23-237-2100</t>
  </si>
  <si>
    <t>49-406-8792</t>
  </si>
  <si>
    <t>42-559-2280</t>
  </si>
  <si>
    <t>92-784-2076</t>
  </si>
  <si>
    <t>69-605-7256</t>
  </si>
  <si>
    <t>Blogtag</t>
  </si>
  <si>
    <t>36-432-2930</t>
  </si>
  <si>
    <t>61-080-8736</t>
  </si>
  <si>
    <t>56-856-4661</t>
  </si>
  <si>
    <t>75-205-8378</t>
  </si>
  <si>
    <t>82-817-8650</t>
  </si>
  <si>
    <t>07-351-8735</t>
  </si>
  <si>
    <t>61-434-2341</t>
  </si>
  <si>
    <t>33-857-4826</t>
  </si>
  <si>
    <t>61-051-5452</t>
  </si>
  <si>
    <t>09-205-8616</t>
  </si>
  <si>
    <t>31-639-8515</t>
  </si>
  <si>
    <t>24-726-5098</t>
  </si>
  <si>
    <t>45-102-7424</t>
  </si>
  <si>
    <t>48-491-7977</t>
  </si>
  <si>
    <t>78-714-3662</t>
  </si>
  <si>
    <t>62-083-2362</t>
  </si>
  <si>
    <t>01-044-2999</t>
  </si>
  <si>
    <t>83-408-2729</t>
  </si>
  <si>
    <t>38-623-3682</t>
  </si>
  <si>
    <t>18-703-7180</t>
  </si>
  <si>
    <t>91-831-0391</t>
  </si>
  <si>
    <t>53-708-8687</t>
  </si>
  <si>
    <t>30-357-4410</t>
  </si>
  <si>
    <t>85-307-6440</t>
  </si>
  <si>
    <t>41-109-5098</t>
  </si>
  <si>
    <t>59-240-8453</t>
  </si>
  <si>
    <t>65-489-7577</t>
  </si>
  <si>
    <t>98-113-5787</t>
  </si>
  <si>
    <t>37-360-4718</t>
  </si>
  <si>
    <t>26-196-8260</t>
  </si>
  <si>
    <t>66-723-5202</t>
  </si>
  <si>
    <t>99-484-8396</t>
  </si>
  <si>
    <t>90-147-8286</t>
  </si>
  <si>
    <t>95-319-7346</t>
  </si>
  <si>
    <t>63-426-0666</t>
  </si>
  <si>
    <t>40-183-1433</t>
  </si>
  <si>
    <t>31-168-1159</t>
  </si>
  <si>
    <t>89-529-2026</t>
  </si>
  <si>
    <t>25-953-3913</t>
  </si>
  <si>
    <t>21-274-5898</t>
  </si>
  <si>
    <t>09-300-5320</t>
  </si>
  <si>
    <t>73-323-7089</t>
  </si>
  <si>
    <t>94-065-7003</t>
  </si>
  <si>
    <t>57-887-6006</t>
  </si>
  <si>
    <t>85-695-6249</t>
  </si>
  <si>
    <t>67-530-9324</t>
  </si>
  <si>
    <t>09-483-7913</t>
  </si>
  <si>
    <t>10-119-8160</t>
  </si>
  <si>
    <t>57-250-2067</t>
  </si>
  <si>
    <t>03-866-1385</t>
  </si>
  <si>
    <t>86-665-8015</t>
  </si>
  <si>
    <t>62-783-7991</t>
  </si>
  <si>
    <t>87-389-4809</t>
  </si>
  <si>
    <t>95-766-5224</t>
  </si>
  <si>
    <t>65-401-0254</t>
  </si>
  <si>
    <t>26-269-4781</t>
  </si>
  <si>
    <t>60-651-2856</t>
  </si>
  <si>
    <t>46-699-1010</t>
  </si>
  <si>
    <t>80-037-1791</t>
  </si>
  <si>
    <t>61-072-6358</t>
  </si>
  <si>
    <t>45-970-6521</t>
  </si>
  <si>
    <t>54-780-1198</t>
  </si>
  <si>
    <t>74-647-8155</t>
  </si>
  <si>
    <t>03-769-5374</t>
  </si>
  <si>
    <t>45-063-4146</t>
  </si>
  <si>
    <t>90-323-5561</t>
  </si>
  <si>
    <t>88-989-3158</t>
  </si>
  <si>
    <t>00-920-5073</t>
  </si>
  <si>
    <t>38-151-9971</t>
  </si>
  <si>
    <t>70-700-4559</t>
  </si>
  <si>
    <t>38-116-1528</t>
  </si>
  <si>
    <t>83-759-2198</t>
  </si>
  <si>
    <t>54-621-7578</t>
  </si>
  <si>
    <t>23-036-6542</t>
  </si>
  <si>
    <t>42-999-8377</t>
  </si>
  <si>
    <t>09-793-5095</t>
  </si>
  <si>
    <t>61-463-5235</t>
  </si>
  <si>
    <t>66-581-2574</t>
  </si>
  <si>
    <t>46-690-0168</t>
  </si>
  <si>
    <t>17-251-4015</t>
  </si>
  <si>
    <t>32-558-0238</t>
  </si>
  <si>
    <t>41-575-7221</t>
  </si>
  <si>
    <t>70-436-4844</t>
  </si>
  <si>
    <t>81-414-7809</t>
  </si>
  <si>
    <t>27-180-7775</t>
  </si>
  <si>
    <t>41-696-1336</t>
  </si>
  <si>
    <t>88-011-3041</t>
  </si>
  <si>
    <t>42-353-2454</t>
  </si>
  <si>
    <t>61-307-3101</t>
  </si>
  <si>
    <t>18-892-6162</t>
  </si>
  <si>
    <t>74-093-4041</t>
  </si>
  <si>
    <t>71-809-7248</t>
  </si>
  <si>
    <t>51-443-6491</t>
  </si>
  <si>
    <t>06-478-5590</t>
  </si>
  <si>
    <t>54-253-5107</t>
  </si>
  <si>
    <t>16-435-9644</t>
  </si>
  <si>
    <t>04-858-1254</t>
  </si>
  <si>
    <t>97-298-1159</t>
  </si>
  <si>
    <t>84-267-0647</t>
  </si>
  <si>
    <t>60-729-7003</t>
  </si>
  <si>
    <t>07-605-2107</t>
  </si>
  <si>
    <t>15-762-0249</t>
  </si>
  <si>
    <t>Feedfish</t>
  </si>
  <si>
    <t>91-817-7676</t>
  </si>
  <si>
    <t>39-726-4063</t>
  </si>
  <si>
    <t>77-775-6679</t>
  </si>
  <si>
    <t>70-153-4657</t>
  </si>
  <si>
    <t>70-095-4784</t>
  </si>
  <si>
    <t>57-020-4810</t>
  </si>
  <si>
    <t>48-555-9501</t>
  </si>
  <si>
    <t>21-872-0720</t>
  </si>
  <si>
    <t>13-483-3782</t>
  </si>
  <si>
    <t>59-783-2945</t>
  </si>
  <si>
    <t>87-228-6958</t>
  </si>
  <si>
    <t>98-448-7020</t>
  </si>
  <si>
    <t>16-703-9913</t>
  </si>
  <si>
    <t>99-116-8464</t>
  </si>
  <si>
    <t>04-564-1976</t>
  </si>
  <si>
    <t>62-008-0932</t>
  </si>
  <si>
    <t>34-696-2950</t>
  </si>
  <si>
    <t>85-840-9384</t>
  </si>
  <si>
    <t>10-771-8480</t>
  </si>
  <si>
    <t>49-679-0340</t>
  </si>
  <si>
    <t>16-594-4950</t>
  </si>
  <si>
    <t>47-427-3253</t>
  </si>
  <si>
    <t>91-495-4939</t>
  </si>
  <si>
    <t>71-058-0857</t>
  </si>
  <si>
    <t>34-522-6790</t>
  </si>
  <si>
    <t>37-885-0643</t>
  </si>
  <si>
    <t>84-425-8056</t>
  </si>
  <si>
    <t>27-122-2035</t>
  </si>
  <si>
    <t>83-494-5992</t>
  </si>
  <si>
    <t>62-722-9395</t>
  </si>
  <si>
    <t>46-086-3205</t>
  </si>
  <si>
    <t>73-369-8880</t>
  </si>
  <si>
    <t>06-307-0060</t>
  </si>
  <si>
    <t>94-999-5662</t>
  </si>
  <si>
    <t>02-954-0867</t>
  </si>
  <si>
    <t>08-119-1812</t>
  </si>
  <si>
    <t>02-101-5341</t>
  </si>
  <si>
    <t>95-012-4502</t>
  </si>
  <si>
    <t>58-789-5838</t>
  </si>
  <si>
    <t>85-000-8469</t>
  </si>
  <si>
    <t>21-100-1746</t>
  </si>
  <si>
    <t>26-051-4599</t>
  </si>
  <si>
    <t>20-221-5913</t>
  </si>
  <si>
    <t>48-898-5818</t>
  </si>
  <si>
    <t>61-579-4430</t>
  </si>
  <si>
    <t>80-711-3912</t>
  </si>
  <si>
    <t>36-353-6765</t>
  </si>
  <si>
    <t>31-201-1238</t>
  </si>
  <si>
    <t>79-284-3388</t>
  </si>
  <si>
    <t>79-177-9620</t>
  </si>
  <si>
    <t>61-659-4953</t>
  </si>
  <si>
    <t>37-877-9379</t>
  </si>
  <si>
    <t>19-354-6870</t>
  </si>
  <si>
    <t>63-122-1921</t>
  </si>
  <si>
    <t>66-716-7585</t>
  </si>
  <si>
    <t>77-124-6030</t>
  </si>
  <si>
    <t>47-097-1641</t>
  </si>
  <si>
    <t>84-581-5332</t>
  </si>
  <si>
    <t>33-993-4369</t>
  </si>
  <si>
    <t>67-113-6032</t>
  </si>
  <si>
    <t>48-057-1940</t>
  </si>
  <si>
    <t>89-741-7695</t>
  </si>
  <si>
    <t>49-814-4387</t>
  </si>
  <si>
    <t>36-857-7718</t>
  </si>
  <si>
    <t>50-340-8325</t>
  </si>
  <si>
    <t>12-727-1532</t>
  </si>
  <si>
    <t>52-431-8182</t>
  </si>
  <si>
    <t>05-407-0223</t>
  </si>
  <si>
    <t>53-050-0825</t>
  </si>
  <si>
    <t>42-658-2118</t>
  </si>
  <si>
    <t>08-609-3096</t>
  </si>
  <si>
    <t>64-930-1011</t>
  </si>
  <si>
    <t>14-135-6269</t>
  </si>
  <si>
    <t>88-736-8944</t>
  </si>
  <si>
    <t>40-194-7395</t>
  </si>
  <si>
    <t>98-741-4178</t>
  </si>
  <si>
    <t>24-453-5219</t>
  </si>
  <si>
    <t>49-125-8861</t>
  </si>
  <si>
    <t>09-875-1575</t>
  </si>
  <si>
    <t>33-171-9165</t>
  </si>
  <si>
    <t>56-357-9482</t>
  </si>
  <si>
    <t>89-891-4086</t>
  </si>
  <si>
    <t>70-603-5757</t>
  </si>
  <si>
    <t>14-694-9592</t>
  </si>
  <si>
    <t>70-430-7842</t>
  </si>
  <si>
    <t>34-011-6573</t>
  </si>
  <si>
    <t>46-040-4238</t>
  </si>
  <si>
    <t>72-672-0275</t>
  </si>
  <si>
    <t>89-475-6669</t>
  </si>
  <si>
    <t>03-170-5871</t>
  </si>
  <si>
    <t>30-731-8039</t>
  </si>
  <si>
    <t>09-981-9133</t>
  </si>
  <si>
    <t>08-321-6383</t>
  </si>
  <si>
    <t>14-332-3586</t>
  </si>
  <si>
    <t>95-672-3079</t>
  </si>
  <si>
    <t>56-126-4526</t>
  </si>
  <si>
    <t>97-540-7563</t>
  </si>
  <si>
    <t>99-707-4933</t>
  </si>
  <si>
    <t>31-436-8931</t>
  </si>
  <si>
    <t>88-797-1124</t>
  </si>
  <si>
    <t>45-046-6021</t>
  </si>
  <si>
    <t>26-607-6082</t>
  </si>
  <si>
    <t>89-837-7286</t>
  </si>
  <si>
    <t>42-119-2761</t>
  </si>
  <si>
    <t>27-443-1847</t>
  </si>
  <si>
    <t>68-781-0561</t>
  </si>
  <si>
    <t>88-127-8166</t>
  </si>
  <si>
    <t>44-530-5478</t>
  </si>
  <si>
    <t>37-945-3382</t>
  </si>
  <si>
    <t>17-937-4073</t>
  </si>
  <si>
    <t>79-551-3463</t>
  </si>
  <si>
    <t>95-245-3019</t>
  </si>
  <si>
    <t>22-697-5228</t>
  </si>
  <si>
    <t>94-593-4650</t>
  </si>
  <si>
    <t>70-129-9611</t>
  </si>
  <si>
    <t>85-407-3399</t>
  </si>
  <si>
    <t>64-953-2595</t>
  </si>
  <si>
    <t>03-674-6457</t>
  </si>
  <si>
    <t>16-432-5535</t>
  </si>
  <si>
    <t>15-162-5344</t>
  </si>
  <si>
    <t>54-825-8450</t>
  </si>
  <si>
    <t>14-462-1566</t>
  </si>
  <si>
    <t>96-203-7185</t>
  </si>
  <si>
    <t>52-885-1376</t>
  </si>
  <si>
    <t>07-861-5631</t>
  </si>
  <si>
    <t>39-573-7598</t>
  </si>
  <si>
    <t>Feednation</t>
  </si>
  <si>
    <t>54-939-3515</t>
  </si>
  <si>
    <t>88-870-9754</t>
  </si>
  <si>
    <t>19-986-2312</t>
  </si>
  <si>
    <t>75-572-6971</t>
  </si>
  <si>
    <t>37-475-2917</t>
  </si>
  <si>
    <t>31-038-4856</t>
  </si>
  <si>
    <t>39-905-3585</t>
  </si>
  <si>
    <t>16-274-1881</t>
  </si>
  <si>
    <t>80-092-8569</t>
  </si>
  <si>
    <t>89-519-4301</t>
  </si>
  <si>
    <t>88-727-3779</t>
  </si>
  <si>
    <t>83-574-8479</t>
  </si>
  <si>
    <t>93-574-2157</t>
  </si>
  <si>
    <t>70-182-2169</t>
  </si>
  <si>
    <t>28-710-7360</t>
  </si>
  <si>
    <t>11-093-1274</t>
  </si>
  <si>
    <t>59-787-4288</t>
  </si>
  <si>
    <t>Skidoo</t>
  </si>
  <si>
    <t>08-426-8524</t>
  </si>
  <si>
    <t>15-648-5030</t>
  </si>
  <si>
    <t>64-600-1384</t>
  </si>
  <si>
    <t>08-397-5836</t>
  </si>
  <si>
    <t>02-244-7265</t>
  </si>
  <si>
    <t>38-676-7463</t>
  </si>
  <si>
    <t>39-862-5749</t>
  </si>
  <si>
    <t>82-874-5852</t>
  </si>
  <si>
    <t>21-842-7948</t>
  </si>
  <si>
    <t>85-541-2752</t>
  </si>
  <si>
    <t>24-034-1788</t>
  </si>
  <si>
    <t>55-528-8478</t>
  </si>
  <si>
    <t>65-908-7353</t>
  </si>
  <si>
    <t>85-314-3381</t>
  </si>
  <si>
    <t>84-024-8606</t>
  </si>
  <si>
    <t>73-532-8061</t>
  </si>
  <si>
    <t>58-850-5974</t>
  </si>
  <si>
    <t>39-908-6836</t>
  </si>
  <si>
    <t>16-043-2740</t>
  </si>
  <si>
    <t>24-262-8553</t>
  </si>
  <si>
    <t>84-393-8244</t>
  </si>
  <si>
    <t>93-560-3819</t>
  </si>
  <si>
    <t>50-719-4456</t>
  </si>
  <si>
    <t>65-666-6954</t>
  </si>
  <si>
    <t>46-945-3940</t>
  </si>
  <si>
    <t>11-274-6072</t>
  </si>
  <si>
    <t>17-960-2731</t>
  </si>
  <si>
    <t>70-411-6801</t>
  </si>
  <si>
    <t>56-138-6194</t>
  </si>
  <si>
    <t>53-335-6501</t>
  </si>
  <si>
    <t>14-605-5691</t>
  </si>
  <si>
    <t>83-223-0050</t>
  </si>
  <si>
    <t>28-641-9481</t>
  </si>
  <si>
    <t>25-126-4642</t>
  </si>
  <si>
    <t>34-975-8789</t>
  </si>
  <si>
    <t>50-945-7713</t>
  </si>
  <si>
    <t>32-812-3263</t>
  </si>
  <si>
    <t>83-005-3439</t>
  </si>
  <si>
    <t>86-828-7410</t>
  </si>
  <si>
    <t>72-980-6711</t>
  </si>
  <si>
    <t>15-001-2995</t>
  </si>
  <si>
    <t>05-444-4919</t>
  </si>
  <si>
    <t>51-208-6611</t>
  </si>
  <si>
    <t>46-416-1698</t>
  </si>
  <si>
    <t>61-689-0873</t>
  </si>
  <si>
    <t>67-578-5150</t>
  </si>
  <si>
    <t>44-802-9691</t>
  </si>
  <si>
    <t>54-303-6166</t>
  </si>
  <si>
    <t>19-568-6815</t>
  </si>
  <si>
    <t>27-641-3626</t>
  </si>
  <si>
    <t>73-036-1971</t>
  </si>
  <si>
    <t>24-505-8466</t>
  </si>
  <si>
    <t>42-247-4392</t>
  </si>
  <si>
    <t>41-132-7888</t>
  </si>
  <si>
    <t>90-927-5091</t>
  </si>
  <si>
    <t>73-059-3778</t>
  </si>
  <si>
    <t>14-230-9141</t>
  </si>
  <si>
    <t>43-397-5766</t>
  </si>
  <si>
    <t>54-905-2603</t>
  </si>
  <si>
    <t>23-383-7509</t>
  </si>
  <si>
    <t>56-428-8896</t>
  </si>
  <si>
    <t>22-268-9873</t>
  </si>
  <si>
    <t>91-797-9630</t>
  </si>
  <si>
    <t>13-598-4461</t>
  </si>
  <si>
    <t>15-002-3143</t>
  </si>
  <si>
    <t>60-513-1204</t>
  </si>
  <si>
    <t>35-952-2927</t>
  </si>
  <si>
    <t>95-744-3506</t>
  </si>
  <si>
    <t>20-876-4918</t>
  </si>
  <si>
    <t>26-878-5442</t>
  </si>
  <si>
    <t>53-582-3965</t>
  </si>
  <si>
    <t>55-366-1287</t>
  </si>
  <si>
    <t>24-590-1618</t>
  </si>
  <si>
    <t>32-359-2832</t>
  </si>
  <si>
    <t>06-548-8969</t>
  </si>
  <si>
    <t>26-638-6591</t>
  </si>
  <si>
    <t>70-421-5360</t>
  </si>
  <si>
    <t>98-805-9929</t>
  </si>
  <si>
    <t>22-994-0243</t>
  </si>
  <si>
    <t>45-645-7191</t>
  </si>
  <si>
    <t>52-599-3672</t>
  </si>
  <si>
    <t>41-772-3405</t>
  </si>
  <si>
    <t>34-419-7434</t>
  </si>
  <si>
    <t>72-621-9161</t>
  </si>
  <si>
    <t>62-433-5473</t>
  </si>
  <si>
    <t>48-150-3209</t>
  </si>
  <si>
    <t>21-250-3687</t>
  </si>
  <si>
    <t>21-051-9724</t>
  </si>
  <si>
    <t>30-439-9031</t>
  </si>
  <si>
    <t>67-985-6033</t>
  </si>
  <si>
    <t>60-376-8703</t>
  </si>
  <si>
    <t>29-620-2275</t>
  </si>
  <si>
    <t>37-800-2282</t>
  </si>
  <si>
    <t>74-667-3023</t>
  </si>
  <si>
    <t>68-213-3252</t>
  </si>
  <si>
    <t>40-191-2830</t>
  </si>
  <si>
    <t>60-984-0361</t>
  </si>
  <si>
    <t>14-374-0030</t>
  </si>
  <si>
    <t>41-696-5597</t>
  </si>
  <si>
    <t>26-925-6467</t>
  </si>
  <si>
    <t>55-796-1579</t>
  </si>
  <si>
    <t>98-903-4966</t>
  </si>
  <si>
    <t>99-766-8825</t>
  </si>
  <si>
    <t>88-533-3709</t>
  </si>
  <si>
    <t>02-990-2191</t>
  </si>
  <si>
    <t>61-533-3821</t>
  </si>
  <si>
    <t>75-504-8399</t>
  </si>
  <si>
    <t>63-486-8356</t>
  </si>
  <si>
    <t>45-627-1568</t>
  </si>
  <si>
    <t>43-121-1315</t>
  </si>
  <si>
    <t>53-234-4220</t>
  </si>
  <si>
    <t>75-629-8347</t>
  </si>
  <si>
    <t>12-050-7186</t>
  </si>
  <si>
    <t>13-189-1789</t>
  </si>
  <si>
    <t>05-639-1575</t>
  </si>
  <si>
    <t>49-810-5628</t>
  </si>
  <si>
    <t>75-483-7172</t>
  </si>
  <si>
    <t>62-224-8138</t>
  </si>
  <si>
    <t>88-582-9149</t>
  </si>
  <si>
    <t>75-184-0419</t>
  </si>
  <si>
    <t>35-465-2347</t>
  </si>
  <si>
    <t>02-133-6053</t>
  </si>
  <si>
    <t>80-419-4323</t>
  </si>
  <si>
    <t>87-597-7063</t>
  </si>
  <si>
    <t>60-263-0230</t>
  </si>
  <si>
    <t>79-905-2031</t>
  </si>
  <si>
    <t>61-484-9691</t>
  </si>
  <si>
    <t>95-775-7657</t>
  </si>
  <si>
    <t>60-076-2813</t>
  </si>
  <si>
    <t>36-441-5576</t>
  </si>
  <si>
    <t>93-093-2651</t>
  </si>
  <si>
    <t>61-561-3284</t>
  </si>
  <si>
    <t>31-777-8228</t>
  </si>
  <si>
    <t>90-684-1247</t>
  </si>
  <si>
    <t>21-248-3589</t>
  </si>
  <si>
    <t>18-767-9490</t>
  </si>
  <si>
    <t>12-027-2198</t>
  </si>
  <si>
    <t>38-185-0375</t>
  </si>
  <si>
    <t>46-685-1300</t>
  </si>
  <si>
    <t>89-483-8433</t>
  </si>
  <si>
    <t>37-351-4486</t>
  </si>
  <si>
    <t>94-596-1874</t>
  </si>
  <si>
    <t>67-085-7637</t>
  </si>
  <si>
    <t>09-108-4171</t>
  </si>
  <si>
    <t>31-645-8088</t>
  </si>
  <si>
    <t>16-890-3136</t>
  </si>
  <si>
    <t>36-196-3349</t>
  </si>
  <si>
    <t>46-748-5648</t>
  </si>
  <si>
    <t>68-587-5837</t>
  </si>
  <si>
    <t>59-082-4281</t>
  </si>
  <si>
    <t>94-961-9840</t>
  </si>
  <si>
    <t>60-659-0867</t>
  </si>
  <si>
    <t>08-905-0944</t>
  </si>
  <si>
    <t>55-269-1028</t>
  </si>
  <si>
    <t>87-860-9601</t>
  </si>
  <si>
    <t>27-333-9127</t>
  </si>
  <si>
    <t>02-668-4797</t>
  </si>
  <si>
    <t>46-958-0251</t>
  </si>
  <si>
    <t>47-537-6148</t>
  </si>
  <si>
    <t>73-666-0164</t>
  </si>
  <si>
    <t>28-890-4732</t>
  </si>
  <si>
    <t>59-813-5309</t>
  </si>
  <si>
    <t>36-037-2279</t>
  </si>
  <si>
    <t>59-347-3153</t>
  </si>
  <si>
    <t>58-028-1646</t>
  </si>
  <si>
    <t>58-111-7692</t>
  </si>
  <si>
    <t>82-006-0760</t>
  </si>
  <si>
    <t>31-081-3128</t>
  </si>
  <si>
    <t>62-978-5015</t>
  </si>
  <si>
    <t>07-343-0633</t>
  </si>
  <si>
    <t>43-267-6899</t>
  </si>
  <si>
    <t>02-021-3608</t>
  </si>
  <si>
    <t>06-467-9880</t>
  </si>
  <si>
    <t>97-665-9791</t>
  </si>
  <si>
    <t>82-769-8378</t>
  </si>
  <si>
    <t>90-201-4515</t>
  </si>
  <si>
    <t>23-103-6328</t>
  </si>
  <si>
    <t>18-696-4311</t>
  </si>
  <si>
    <t>07-746-7400</t>
  </si>
  <si>
    <t>20-845-0465</t>
  </si>
  <si>
    <t>15-330-0819</t>
  </si>
  <si>
    <t>47-368-5139</t>
  </si>
  <si>
    <t>44-865-9739</t>
  </si>
  <si>
    <t>55-627-0053</t>
  </si>
  <si>
    <t>33-186-2127</t>
  </si>
  <si>
    <t>56-603-7159</t>
  </si>
  <si>
    <t>17-938-5185</t>
  </si>
  <si>
    <t>58-934-1333</t>
  </si>
  <si>
    <t>39-496-4245</t>
  </si>
  <si>
    <t>75-505-8734</t>
  </si>
  <si>
    <t>31-734-6842</t>
  </si>
  <si>
    <t>16-130-5400</t>
  </si>
  <si>
    <t>91-477-0561</t>
  </si>
  <si>
    <t>40-854-8506</t>
  </si>
  <si>
    <t>27-852-9505</t>
  </si>
  <si>
    <t>69-451-8070</t>
  </si>
  <si>
    <t>63-788-8829</t>
  </si>
  <si>
    <t>63-616-6646</t>
  </si>
  <si>
    <t>Oyoyo</t>
  </si>
  <si>
    <t>72-818-9137</t>
  </si>
  <si>
    <t>09-793-8310</t>
  </si>
  <si>
    <t>48-117-1974</t>
  </si>
  <si>
    <t>49-274-5901</t>
  </si>
  <si>
    <t>90-217-5787</t>
  </si>
  <si>
    <t>11-230-1239</t>
  </si>
  <si>
    <t>61-288-6916</t>
  </si>
  <si>
    <t>46-301-6042</t>
  </si>
  <si>
    <t>02-419-6334</t>
  </si>
  <si>
    <t>09-632-9537</t>
  </si>
  <si>
    <t>01-426-9236</t>
  </si>
  <si>
    <t>47-975-9622</t>
  </si>
  <si>
    <t>07-425-5943</t>
  </si>
  <si>
    <t>42-664-3293</t>
  </si>
  <si>
    <t>32-329-5154</t>
  </si>
  <si>
    <t>17-078-3583</t>
  </si>
  <si>
    <t>34-739-9671</t>
  </si>
  <si>
    <t>72-824-3383</t>
  </si>
  <si>
    <t>74-046-9254</t>
  </si>
  <si>
    <t>44-669-4919</t>
  </si>
  <si>
    <t>97-428-9561</t>
  </si>
  <si>
    <t>25-393-8592</t>
  </si>
  <si>
    <t>30-247-2759</t>
  </si>
  <si>
    <t>24-517-9761</t>
  </si>
  <si>
    <t>76-404-8150</t>
  </si>
  <si>
    <t>78-734-5993</t>
  </si>
  <si>
    <t>72-883-3588</t>
  </si>
  <si>
    <t>97-517-0696</t>
  </si>
  <si>
    <t>03-380-9153</t>
  </si>
  <si>
    <t>64-673-9988</t>
  </si>
  <si>
    <t>57-673-9427</t>
  </si>
  <si>
    <t>72-888-8756</t>
  </si>
  <si>
    <t>86-195-2854</t>
  </si>
  <si>
    <t>80-651-2046</t>
  </si>
  <si>
    <t>28-398-2819</t>
  </si>
  <si>
    <t>29-273-3367</t>
  </si>
  <si>
    <t>31-601-9849</t>
  </si>
  <si>
    <t>10-597-5088</t>
  </si>
  <si>
    <t>25-714-7283</t>
  </si>
  <si>
    <t>97-311-7195</t>
  </si>
  <si>
    <t>68-126-9259</t>
  </si>
  <si>
    <t>45-079-0651</t>
  </si>
  <si>
    <t>05-846-9653</t>
  </si>
  <si>
    <t>87-306-3956</t>
  </si>
  <si>
    <t>06-669-9397</t>
  </si>
  <si>
    <t>36-478-9313</t>
  </si>
  <si>
    <t>83-875-4837</t>
  </si>
  <si>
    <t>37-806-8296</t>
  </si>
  <si>
    <t>90-870-6253</t>
  </si>
  <si>
    <t>74-858-5429</t>
  </si>
  <si>
    <t>72-945-3589</t>
  </si>
  <si>
    <t>06-082-7313</t>
  </si>
  <si>
    <t>36-624-6202</t>
  </si>
  <si>
    <t>90-936-2597</t>
  </si>
  <si>
    <t>38-281-0343</t>
  </si>
  <si>
    <t>11-127-6665</t>
  </si>
  <si>
    <t>99-000-8173</t>
  </si>
  <si>
    <t>63-606-4544</t>
  </si>
  <si>
    <t>60-650-3623</t>
  </si>
  <si>
    <t>Jatri</t>
  </si>
  <si>
    <t>71-350-9998</t>
  </si>
  <si>
    <t>65-489-6539</t>
  </si>
  <si>
    <t>92-464-7761</t>
  </si>
  <si>
    <t>45-857-5298</t>
  </si>
  <si>
    <t>25-191-1419</t>
  </si>
  <si>
    <t>94-994-3165</t>
  </si>
  <si>
    <t>70-278-6247</t>
  </si>
  <si>
    <t>92-834-0139</t>
  </si>
  <si>
    <t>29-022-8652</t>
  </si>
  <si>
    <t>08-633-5670</t>
  </si>
  <si>
    <t>34-135-1541</t>
  </si>
  <si>
    <t>41-578-8208</t>
  </si>
  <si>
    <t>50-742-0396</t>
  </si>
  <si>
    <t>37-357-5966</t>
  </si>
  <si>
    <t>93-774-0007</t>
  </si>
  <si>
    <t>29-805-7078</t>
  </si>
  <si>
    <t>46-911-6758</t>
  </si>
  <si>
    <t>37-250-9448</t>
  </si>
  <si>
    <t>50-304-0909</t>
  </si>
  <si>
    <t>86-976-1913</t>
  </si>
  <si>
    <t>70-630-0955</t>
  </si>
  <si>
    <t>71-970-0027</t>
  </si>
  <si>
    <t>48-990-9381</t>
  </si>
  <si>
    <t>95-552-6976</t>
  </si>
  <si>
    <t>07-541-2174</t>
  </si>
  <si>
    <t>24-858-7117</t>
  </si>
  <si>
    <t>95-715-1557</t>
  </si>
  <si>
    <t>24-648-4964</t>
  </si>
  <si>
    <t>30-951-3521</t>
  </si>
  <si>
    <t>40-953-0013</t>
  </si>
  <si>
    <t>08-450-5015</t>
  </si>
  <si>
    <t>94-343-5497</t>
  </si>
  <si>
    <t>70-380-9221</t>
  </si>
  <si>
    <t>44-195-9517</t>
  </si>
  <si>
    <t>26-360-6397</t>
  </si>
  <si>
    <t>14-290-2844</t>
  </si>
  <si>
    <t>30-890-1660</t>
  </si>
  <si>
    <t>25-756-7030</t>
  </si>
  <si>
    <t>Feedmix</t>
  </si>
  <si>
    <t>00-729-4030</t>
  </si>
  <si>
    <t>39-982-8036</t>
  </si>
  <si>
    <t>38-512-9198</t>
  </si>
  <si>
    <t>52-689-6293</t>
  </si>
  <si>
    <t>70-849-5159</t>
  </si>
  <si>
    <t>66-317-8936</t>
  </si>
  <si>
    <t>40-682-5037</t>
  </si>
  <si>
    <t>81-836-1457</t>
  </si>
  <si>
    <t>38-795-4132</t>
  </si>
  <si>
    <t>33-215-7041</t>
  </si>
  <si>
    <t>36-441-1904</t>
  </si>
  <si>
    <t>89-218-1142</t>
  </si>
  <si>
    <t>51-094-1102</t>
  </si>
  <si>
    <t>85-390-0851</t>
  </si>
  <si>
    <t>31-812-9745</t>
  </si>
  <si>
    <t>43-961-9765</t>
  </si>
  <si>
    <t>42-136-1607</t>
  </si>
  <si>
    <t>84-060-1138</t>
  </si>
  <si>
    <t>39-772-4141</t>
  </si>
  <si>
    <t>99-748-6763</t>
  </si>
  <si>
    <t>85-535-6903</t>
  </si>
  <si>
    <t>15-534-6633</t>
  </si>
  <si>
    <t>43-056-5694</t>
  </si>
  <si>
    <t>22-740-9934</t>
  </si>
  <si>
    <t>60-144-0206</t>
  </si>
  <si>
    <t>81-342-3836</t>
  </si>
  <si>
    <t>66-153-1364</t>
  </si>
  <si>
    <t>52-403-2214</t>
  </si>
  <si>
    <t>29-934-6693</t>
  </si>
  <si>
    <t>07-216-8993</t>
  </si>
  <si>
    <t>75-295-2442</t>
  </si>
  <si>
    <t>84-698-8789</t>
  </si>
  <si>
    <t>34-031-9633</t>
  </si>
  <si>
    <t>34-966-6211</t>
  </si>
  <si>
    <t>11-577-8774</t>
  </si>
  <si>
    <t>78-616-9996</t>
  </si>
  <si>
    <t>53-635-8224</t>
  </si>
  <si>
    <t>49-728-2404</t>
  </si>
  <si>
    <t>54-705-7512</t>
  </si>
  <si>
    <t>81-678-5844</t>
  </si>
  <si>
    <t>10-673-3184</t>
  </si>
  <si>
    <t>25-100-6672</t>
  </si>
  <si>
    <t>93-186-0964</t>
  </si>
  <si>
    <t>12-488-0426</t>
  </si>
  <si>
    <t>53-332-4774</t>
  </si>
  <si>
    <t>10-488-7081</t>
  </si>
  <si>
    <t>88-521-5020</t>
  </si>
  <si>
    <t>20-238-1813</t>
  </si>
  <si>
    <t>58-336-5531</t>
  </si>
  <si>
    <t>50-068-1160</t>
  </si>
  <si>
    <t>28-004-8059</t>
  </si>
  <si>
    <t>12-871-9088</t>
  </si>
  <si>
    <t>58-558-6056</t>
  </si>
  <si>
    <t>89-727-5603</t>
  </si>
  <si>
    <t>76-854-3714</t>
  </si>
  <si>
    <t>93-806-2554</t>
  </si>
  <si>
    <t>50-772-3103</t>
  </si>
  <si>
    <t>38-890-7811</t>
  </si>
  <si>
    <t>52-246-5374</t>
  </si>
  <si>
    <t>09-570-9704</t>
  </si>
  <si>
    <t>88-488-3214</t>
  </si>
  <si>
    <t>52-281-5286</t>
  </si>
  <si>
    <t>63-025-6538</t>
  </si>
  <si>
    <t>48-053-4486</t>
  </si>
  <si>
    <t>60-538-9681</t>
  </si>
  <si>
    <t>01-739-9718</t>
  </si>
  <si>
    <t>79-171-0680</t>
  </si>
  <si>
    <t>68-638-7594</t>
  </si>
  <si>
    <t>96-398-1719</t>
  </si>
  <si>
    <t>47-703-7376</t>
  </si>
  <si>
    <t>98-583-2869</t>
  </si>
  <si>
    <t>84-512-4185</t>
  </si>
  <si>
    <t>56-715-1196</t>
  </si>
  <si>
    <t>75-024-8953</t>
  </si>
  <si>
    <t>96-331-8352</t>
  </si>
  <si>
    <t>50-347-4302</t>
  </si>
  <si>
    <t>42-151-2381</t>
  </si>
  <si>
    <t>84-489-8708</t>
  </si>
  <si>
    <t>57-567-2631</t>
  </si>
  <si>
    <t>08-873-3930</t>
  </si>
  <si>
    <t>64-142-7349</t>
  </si>
  <si>
    <t>74-123-0017</t>
  </si>
  <si>
    <t>21-411-3232</t>
  </si>
  <si>
    <t>94-924-1284</t>
  </si>
  <si>
    <t>26-531-0202</t>
  </si>
  <si>
    <t>15-300-5256</t>
  </si>
  <si>
    <t>62-787-0379</t>
  </si>
  <si>
    <t>79-260-8589</t>
  </si>
  <si>
    <t>48-818-4635</t>
  </si>
  <si>
    <t>82-887-0142</t>
  </si>
  <si>
    <t>60-449-5616</t>
  </si>
  <si>
    <t>63-927-7634</t>
  </si>
  <si>
    <t>25-018-0747</t>
  </si>
  <si>
    <t>80-768-6946</t>
  </si>
  <si>
    <t>04-763-0379</t>
  </si>
  <si>
    <t>84-576-3080</t>
  </si>
  <si>
    <t>93-994-1118</t>
  </si>
  <si>
    <t>24-002-2820</t>
  </si>
  <si>
    <t>33-176-1924</t>
  </si>
  <si>
    <t>77-849-5206</t>
  </si>
  <si>
    <t>16-984-2379</t>
  </si>
  <si>
    <t>38-145-6094</t>
  </si>
  <si>
    <t>74-023-4267</t>
  </si>
  <si>
    <t>86-408-8430</t>
  </si>
  <si>
    <t>73-963-8717</t>
  </si>
  <si>
    <t>84-175-5960</t>
  </si>
  <si>
    <t>72-305-9887</t>
  </si>
  <si>
    <t>85-781-2399</t>
  </si>
  <si>
    <t>50-583-1360</t>
  </si>
  <si>
    <t>99-378-7212</t>
  </si>
  <si>
    <t>27-680-4739</t>
  </si>
  <si>
    <t>21-891-8348</t>
  </si>
  <si>
    <t>07-766-2025</t>
  </si>
  <si>
    <t>19-858-9011</t>
  </si>
  <si>
    <t>20-815-7656</t>
  </si>
  <si>
    <t>87-108-6646</t>
  </si>
  <si>
    <t>97-996-1658</t>
  </si>
  <si>
    <t>23-179-7179</t>
  </si>
  <si>
    <t>36-278-0954</t>
  </si>
  <si>
    <t>05-113-5530</t>
  </si>
  <si>
    <t>41-546-3827</t>
  </si>
  <si>
    <t>00-121-9314</t>
  </si>
  <si>
    <t>92-189-5010</t>
  </si>
  <si>
    <t>77-992-5580</t>
  </si>
  <si>
    <t>79-435-9181</t>
  </si>
  <si>
    <t>94-453-9613</t>
  </si>
  <si>
    <t>34-348-7758</t>
  </si>
  <si>
    <t>90-639-6723</t>
  </si>
  <si>
    <t>26-128-5043</t>
  </si>
  <si>
    <t>20-416-6040</t>
  </si>
  <si>
    <t>27-580-9073</t>
  </si>
  <si>
    <t>93-710-6140</t>
  </si>
  <si>
    <t>42-279-4936</t>
  </si>
  <si>
    <t>56-498-5657</t>
  </si>
  <si>
    <t>86-991-6712</t>
  </si>
  <si>
    <t>25-735-0675</t>
  </si>
  <si>
    <t>74-034-9978</t>
  </si>
  <si>
    <t>60-156-4732</t>
  </si>
  <si>
    <t>79-301-2968</t>
  </si>
  <si>
    <t>21-769-6413</t>
  </si>
  <si>
    <t>41-411-6937</t>
  </si>
  <si>
    <t>91-095-1648</t>
  </si>
  <si>
    <t>81-231-9894</t>
  </si>
  <si>
    <t>13-690-7008</t>
  </si>
  <si>
    <t>74-512-9817</t>
  </si>
  <si>
    <t>54-534-7093</t>
  </si>
  <si>
    <t>26-215-6798</t>
  </si>
  <si>
    <t>80-295-0931</t>
  </si>
  <si>
    <t>50-122-8867</t>
  </si>
  <si>
    <t>59-419-1608</t>
  </si>
  <si>
    <t>02-098-3503</t>
  </si>
  <si>
    <t>61-190-5876</t>
  </si>
  <si>
    <t>60-787-7372</t>
  </si>
  <si>
    <t>07-211-3786</t>
  </si>
  <si>
    <t>29-107-9356</t>
  </si>
  <si>
    <t>84-243-3410</t>
  </si>
  <si>
    <t>89-543-2599</t>
  </si>
  <si>
    <t>34-985-2330</t>
  </si>
  <si>
    <t>01-734-8061</t>
  </si>
  <si>
    <t>39-514-6596</t>
  </si>
  <si>
    <t>10-073-1317</t>
  </si>
  <si>
    <t>64-901-8524</t>
  </si>
  <si>
    <t>81-626-6554</t>
  </si>
  <si>
    <t>04-766-5440</t>
  </si>
  <si>
    <t>91-756-6359</t>
  </si>
  <si>
    <t>75-344-3663</t>
  </si>
  <si>
    <t>99-418-5994</t>
  </si>
  <si>
    <t>69-815-3062</t>
  </si>
  <si>
    <t>42-764-8113</t>
  </si>
  <si>
    <t>76-113-4472</t>
  </si>
  <si>
    <t>82-839-7942</t>
  </si>
  <si>
    <t>96-162-9779</t>
  </si>
  <si>
    <t>91-334-7344</t>
  </si>
  <si>
    <t>11-274-7308</t>
  </si>
  <si>
    <t>29-335-6253</t>
  </si>
  <si>
    <t>45-323-6084</t>
  </si>
  <si>
    <t>99-638-1476</t>
  </si>
  <si>
    <t>08-483-7026</t>
  </si>
  <si>
    <t>65-529-2894</t>
  </si>
  <si>
    <t>76-742-5628</t>
  </si>
  <si>
    <t>04-042-9940</t>
  </si>
  <si>
    <t>38-984-4450</t>
  </si>
  <si>
    <t>73-190-5203</t>
  </si>
  <si>
    <t>21-391-1303</t>
  </si>
  <si>
    <t>23-712-7928</t>
  </si>
  <si>
    <t>34-204-9523</t>
  </si>
  <si>
    <t>01-431-4690</t>
  </si>
  <si>
    <t>98-739-2731</t>
  </si>
  <si>
    <t>57-813-9254</t>
  </si>
  <si>
    <t>61-546-2823</t>
  </si>
  <si>
    <t>60-743-4162</t>
  </si>
  <si>
    <t>60-600-6965</t>
  </si>
  <si>
    <t>00-994-6773</t>
  </si>
  <si>
    <t>60-575-8907</t>
  </si>
  <si>
    <t>77-906-4222</t>
  </si>
  <si>
    <t>79-067-2487</t>
  </si>
  <si>
    <t>46-161-6195</t>
  </si>
  <si>
    <t>09-663-1907</t>
  </si>
  <si>
    <t>81-155-5692</t>
  </si>
  <si>
    <t>10-118-2389</t>
  </si>
  <si>
    <t>59-164-2777</t>
  </si>
  <si>
    <t>41-153-6780</t>
  </si>
  <si>
    <t>60-912-7641</t>
  </si>
  <si>
    <t>99-028-2026</t>
  </si>
  <si>
    <t>42-050-7264</t>
  </si>
  <si>
    <t>67-105-9528</t>
  </si>
  <si>
    <t>17-731-8636</t>
  </si>
  <si>
    <t>13-490-6926</t>
  </si>
  <si>
    <t>89-266-7352</t>
  </si>
  <si>
    <t>83-780-5288</t>
  </si>
  <si>
    <t>16-648-1178</t>
  </si>
  <si>
    <t>85-018-8550</t>
  </si>
  <si>
    <t>85-452-1825</t>
  </si>
  <si>
    <t>71-715-9593</t>
  </si>
  <si>
    <t>17-494-7754</t>
  </si>
  <si>
    <t>44-267-4774</t>
  </si>
  <si>
    <t>38-579-8181</t>
  </si>
  <si>
    <t>61-190-4350</t>
  </si>
  <si>
    <t>67-442-8444</t>
  </si>
  <si>
    <t>03-360-3556</t>
  </si>
  <si>
    <t>10-179-8729</t>
  </si>
  <si>
    <t>39-285-5034</t>
  </si>
  <si>
    <t>71-675-1807</t>
  </si>
  <si>
    <t>98-097-2535</t>
  </si>
  <si>
    <t>99-417-9780</t>
  </si>
  <si>
    <t>91-401-0762</t>
  </si>
  <si>
    <t>29-887-0540</t>
  </si>
  <si>
    <t>71-509-0354</t>
  </si>
  <si>
    <t>81-874-0309</t>
  </si>
  <si>
    <t>46-347-2566</t>
  </si>
  <si>
    <t>55-060-3636</t>
  </si>
  <si>
    <t>43-822-2626</t>
  </si>
  <si>
    <t>72-620-7806</t>
  </si>
  <si>
    <t>06-895-2115</t>
  </si>
  <si>
    <t>49-857-4352</t>
  </si>
  <si>
    <t>54-221-2172</t>
  </si>
  <si>
    <t>95-851-3689</t>
  </si>
  <si>
    <t>58-621-3997</t>
  </si>
  <si>
    <t>28-314-4916</t>
  </si>
  <si>
    <t>22-957-4090</t>
  </si>
  <si>
    <t>10-549-7284</t>
  </si>
  <si>
    <t>08-693-1105</t>
  </si>
  <si>
    <t>59-297-6336</t>
  </si>
  <si>
    <t>68-245-5123</t>
  </si>
  <si>
    <t>60-558-7288</t>
  </si>
  <si>
    <t>41-297-1029</t>
  </si>
  <si>
    <t>65-264-1288</t>
  </si>
  <si>
    <t>00-922-2021</t>
  </si>
  <si>
    <t>38-280-1593</t>
  </si>
  <si>
    <t>31-493-7424</t>
  </si>
  <si>
    <t>29-352-7360</t>
  </si>
  <si>
    <t>72-672-2073</t>
  </si>
  <si>
    <t>80-088-2211</t>
  </si>
  <si>
    <t>64-450-2683</t>
  </si>
  <si>
    <t>16-843-7385</t>
  </si>
  <si>
    <t>71-370-1090</t>
  </si>
  <si>
    <t>21-459-9280</t>
  </si>
  <si>
    <t>72-696-0690</t>
  </si>
  <si>
    <t>56-854-2297</t>
  </si>
  <si>
    <t>48-718-8378</t>
  </si>
  <si>
    <t>75-491-0086</t>
  </si>
  <si>
    <t>75-175-1315</t>
  </si>
  <si>
    <t>36-127-8052</t>
  </si>
  <si>
    <t>84-682-6525</t>
  </si>
  <si>
    <t>99-823-3390</t>
  </si>
  <si>
    <t>88-486-4313</t>
  </si>
  <si>
    <t>83-364-1979</t>
  </si>
  <si>
    <t>32-682-3217</t>
  </si>
  <si>
    <t>23-223-4561</t>
  </si>
  <si>
    <t>00-696-3169</t>
  </si>
  <si>
    <t>77-540-6894</t>
  </si>
  <si>
    <t>25-531-2902</t>
  </si>
  <si>
    <t>20-120-1529</t>
  </si>
  <si>
    <t>54-108-8741</t>
  </si>
  <si>
    <t>92-071-0044</t>
  </si>
  <si>
    <t>24-446-8111</t>
  </si>
  <si>
    <t>91-655-0344</t>
  </si>
  <si>
    <t>66-913-1482</t>
  </si>
  <si>
    <t>66-701-9615</t>
  </si>
  <si>
    <t>00-370-0443</t>
  </si>
  <si>
    <t>71-586-5115</t>
  </si>
  <si>
    <t>17-218-7334</t>
  </si>
  <si>
    <t>48-112-8117</t>
  </si>
  <si>
    <t>22-972-5596</t>
  </si>
  <si>
    <t>62-414-5421</t>
  </si>
  <si>
    <t>74-072-3183</t>
  </si>
  <si>
    <t>77-990-0360</t>
  </si>
  <si>
    <t>49-507-8551</t>
  </si>
  <si>
    <t>77-880-9507</t>
  </si>
  <si>
    <t>11-618-5591</t>
  </si>
  <si>
    <t>25-616-5883</t>
  </si>
  <si>
    <t>82-787-4457</t>
  </si>
  <si>
    <t>31-698-8219</t>
  </si>
  <si>
    <t>17-610-4190</t>
  </si>
  <si>
    <t>24-905-4675</t>
  </si>
  <si>
    <t>77-770-9915</t>
  </si>
  <si>
    <t>11-840-8391</t>
  </si>
  <si>
    <t>85-292-7585</t>
  </si>
  <si>
    <t>43-138-4578</t>
  </si>
  <si>
    <t>42-244-0531</t>
  </si>
  <si>
    <t>64-209-0075</t>
  </si>
  <si>
    <t>84-169-7934</t>
  </si>
  <si>
    <t>61-054-9624</t>
  </si>
  <si>
    <t>10-898-0886</t>
  </si>
  <si>
    <t>35-260-8039</t>
  </si>
  <si>
    <t>53-671-4837</t>
  </si>
  <si>
    <t>27-854-0298</t>
  </si>
  <si>
    <t>06-577-2925</t>
  </si>
  <si>
    <t>30-249-0972</t>
  </si>
  <si>
    <t>46-013-3923</t>
  </si>
  <si>
    <t>12-826-3280</t>
  </si>
  <si>
    <t>34-474-3101</t>
  </si>
  <si>
    <t>61-286-4643</t>
  </si>
  <si>
    <t>56-280-0008</t>
  </si>
  <si>
    <t>91-146-9401</t>
  </si>
  <si>
    <t>44-628-3690</t>
  </si>
  <si>
    <t>81-128-4234</t>
  </si>
  <si>
    <t>32-046-6653</t>
  </si>
  <si>
    <t>62-439-6777</t>
  </si>
  <si>
    <t>59-917-6854</t>
  </si>
  <si>
    <t>68-214-1535</t>
  </si>
  <si>
    <t>64-047-2484</t>
  </si>
  <si>
    <t>85-371-9571</t>
  </si>
  <si>
    <t>34-908-9844</t>
  </si>
  <si>
    <t>71-336-0387</t>
  </si>
  <si>
    <t>05-666-8316</t>
  </si>
  <si>
    <t>33-772-8175</t>
  </si>
  <si>
    <t>82-925-2867</t>
  </si>
  <si>
    <t>66-714-4296</t>
  </si>
  <si>
    <t>68-638-7050</t>
  </si>
  <si>
    <t>59-762-5600</t>
  </si>
  <si>
    <t>83-786-6984</t>
  </si>
  <si>
    <t>68-677-1781</t>
  </si>
  <si>
    <t>75-028-9190</t>
  </si>
  <si>
    <t>19-418-8018</t>
  </si>
  <si>
    <t>83-664-5513</t>
  </si>
  <si>
    <t>44-685-9740</t>
  </si>
  <si>
    <t>37-947-0710</t>
  </si>
  <si>
    <t>73-620-9709</t>
  </si>
  <si>
    <t>39-848-2416</t>
  </si>
  <si>
    <t>74-305-1299</t>
  </si>
  <si>
    <t>58-812-6000</t>
  </si>
  <si>
    <t>13-623-7124</t>
  </si>
  <si>
    <t>95-866-3304</t>
  </si>
  <si>
    <t>78-297-8462</t>
  </si>
  <si>
    <t>31-052-6740</t>
  </si>
  <si>
    <t>82-823-2838</t>
  </si>
  <si>
    <t>22-519-1408</t>
  </si>
  <si>
    <t>82-427-2364</t>
  </si>
  <si>
    <t>33-570-8307</t>
  </si>
  <si>
    <t>14-367-4372</t>
  </si>
  <si>
    <t>36-259-8050</t>
  </si>
  <si>
    <t>31-047-3789</t>
  </si>
  <si>
    <t>82-527-2415</t>
  </si>
  <si>
    <t>86-234-5056</t>
  </si>
  <si>
    <t>67-582-9952</t>
  </si>
  <si>
    <t>92-866-9354</t>
  </si>
  <si>
    <t>19-937-0702</t>
  </si>
  <si>
    <t>41-345-4058</t>
  </si>
  <si>
    <t>89-955-5174</t>
  </si>
  <si>
    <t>90-247-1996</t>
  </si>
  <si>
    <t>77-154-2481</t>
  </si>
  <si>
    <t>58-357-8130</t>
  </si>
  <si>
    <t>41-442-6878</t>
  </si>
  <si>
    <t>51-224-2977</t>
  </si>
  <si>
    <t>83-280-9592</t>
  </si>
  <si>
    <t>91-999-2509</t>
  </si>
  <si>
    <t>74-994-8550</t>
  </si>
  <si>
    <t>43-663-1471</t>
  </si>
  <si>
    <t>21-485-1222</t>
  </si>
  <si>
    <t>72-093-9036</t>
  </si>
  <si>
    <t>71-620-4355</t>
  </si>
  <si>
    <t>03-551-7636</t>
  </si>
  <si>
    <t>50-572-0857</t>
  </si>
  <si>
    <t>72-969-7738</t>
  </si>
  <si>
    <t>01-796-4057</t>
  </si>
  <si>
    <t>69-215-4862</t>
  </si>
  <si>
    <t>64-381-3562</t>
  </si>
  <si>
    <t>07-142-1452</t>
  </si>
  <si>
    <t>56-064-9718</t>
  </si>
  <si>
    <t>09-672-7274</t>
  </si>
  <si>
    <t>50-935-9311</t>
  </si>
  <si>
    <t>03-404-2184</t>
  </si>
  <si>
    <t>41-577-6948</t>
  </si>
  <si>
    <t>18-814-9181</t>
  </si>
  <si>
    <t>68-322-1888</t>
  </si>
  <si>
    <t>92-365-5214</t>
  </si>
  <si>
    <t>15-634-8928</t>
  </si>
  <si>
    <t>76-553-4951</t>
  </si>
  <si>
    <t>12-521-5656</t>
  </si>
  <si>
    <t>37-351-9874</t>
  </si>
  <si>
    <t>65-722-6768</t>
  </si>
  <si>
    <t>29-448-1115</t>
  </si>
  <si>
    <t>27-245-5254</t>
  </si>
  <si>
    <t>89-447-9834</t>
  </si>
  <si>
    <t>91-686-3015</t>
  </si>
  <si>
    <t>02-477-6008</t>
  </si>
  <si>
    <t>40-363-8272</t>
  </si>
  <si>
    <t>40-024-1738</t>
  </si>
  <si>
    <t>07-270-9225</t>
  </si>
  <si>
    <t>11-358-8839</t>
  </si>
  <si>
    <t>33-067-9857</t>
  </si>
  <si>
    <t>Twiyo</t>
  </si>
  <si>
    <t>83-610-0367</t>
  </si>
  <si>
    <t>58-842-6283</t>
  </si>
  <si>
    <t>07-425-0730</t>
  </si>
  <si>
    <t>32-021-5673</t>
  </si>
  <si>
    <t>40-718-4363</t>
  </si>
  <si>
    <t>95-069-9780</t>
  </si>
  <si>
    <t>43-212-1899</t>
  </si>
  <si>
    <t>63-049-9076</t>
  </si>
  <si>
    <t>35-750-2186</t>
  </si>
  <si>
    <t>17-985-7930</t>
  </si>
  <si>
    <t>60-671-2153</t>
  </si>
  <si>
    <t>35-075-5705</t>
  </si>
  <si>
    <t>74-869-3065</t>
  </si>
  <si>
    <t>69-850-1529</t>
  </si>
  <si>
    <t>45-521-2730</t>
  </si>
  <si>
    <t>49-878-9967</t>
  </si>
  <si>
    <t>51-771-4034</t>
  </si>
  <si>
    <t>71-711-0307</t>
  </si>
  <si>
    <t>80-836-3261</t>
  </si>
  <si>
    <t>43-525-1046</t>
  </si>
  <si>
    <t>06-958-5164</t>
  </si>
  <si>
    <t>32-444-7177</t>
  </si>
  <si>
    <t>07-559-0869</t>
  </si>
  <si>
    <t>22-446-1861</t>
  </si>
  <si>
    <t>32-990-2164</t>
  </si>
  <si>
    <t>30-747-6432</t>
  </si>
  <si>
    <t>88-934-2828</t>
  </si>
  <si>
    <t>54-029-1043</t>
  </si>
  <si>
    <t>81-799-4167</t>
  </si>
  <si>
    <t>72-502-7211</t>
  </si>
  <si>
    <t>52-396-1815</t>
  </si>
  <si>
    <t>82-598-1276</t>
  </si>
  <si>
    <t>86-676-7512</t>
  </si>
  <si>
    <t>00-325-4034</t>
  </si>
  <si>
    <t>67-329-1353</t>
  </si>
  <si>
    <t>65-438-7140</t>
  </si>
  <si>
    <t>18-710-8484</t>
  </si>
  <si>
    <t>45-178-0224</t>
  </si>
  <si>
    <t>41-657-1110</t>
  </si>
  <si>
    <t>93-968-4043</t>
  </si>
  <si>
    <t>69-244-8999</t>
  </si>
  <si>
    <t>83-555-0175</t>
  </si>
  <si>
    <t>87-944-5856</t>
  </si>
  <si>
    <t>90-048-8040</t>
  </si>
  <si>
    <t>29-555-4147</t>
  </si>
  <si>
    <t>75-981-6428</t>
  </si>
  <si>
    <t>30-462-4604</t>
  </si>
  <si>
    <t>36-964-8435</t>
  </si>
  <si>
    <t>81-461-0029</t>
  </si>
  <si>
    <t>95-848-3844</t>
  </si>
  <si>
    <t>74-166-7511</t>
  </si>
  <si>
    <t>97-281-1199</t>
  </si>
  <si>
    <t>38-567-2981</t>
  </si>
  <si>
    <t>66-733-8513</t>
  </si>
  <si>
    <t>02-728-6003</t>
  </si>
  <si>
    <t>29-395-3030</t>
  </si>
  <si>
    <t>43-771-3996</t>
  </si>
  <si>
    <t>99-783-7334</t>
  </si>
  <si>
    <t>09-720-8741</t>
  </si>
  <si>
    <t>02-618-9788</t>
  </si>
  <si>
    <t>01-845-8419</t>
  </si>
  <si>
    <t>01-770-5860</t>
  </si>
  <si>
    <t>74-717-3294</t>
  </si>
  <si>
    <t>67-133-0994</t>
  </si>
  <si>
    <t>60-716-8187</t>
  </si>
  <si>
    <t>37-512-2461</t>
  </si>
  <si>
    <t>65-228-0076</t>
  </si>
  <si>
    <t>74-252-3109</t>
  </si>
  <si>
    <t>68-863-4519</t>
  </si>
  <si>
    <t>55-957-8255</t>
  </si>
  <si>
    <t>04-189-9743</t>
  </si>
  <si>
    <t>73-670-7255</t>
  </si>
  <si>
    <t>15-358-3615</t>
  </si>
  <si>
    <t>96-889-4561</t>
  </si>
  <si>
    <t>98-990-2706</t>
  </si>
  <si>
    <t>26-226-5060</t>
  </si>
  <si>
    <t>72-580-9115</t>
  </si>
  <si>
    <t>63-337-6140</t>
  </si>
  <si>
    <t>93-273-0332</t>
  </si>
  <si>
    <t>96-511-9082</t>
  </si>
  <si>
    <t>85-981-2628</t>
  </si>
  <si>
    <t>26-543-2717</t>
  </si>
  <si>
    <t>06-284-6919</t>
  </si>
  <si>
    <t>17-244-0633</t>
  </si>
  <si>
    <t>75-858-2388</t>
  </si>
  <si>
    <t>58-144-4673</t>
  </si>
  <si>
    <t>50-863-1105</t>
  </si>
  <si>
    <t>08-086-8236</t>
  </si>
  <si>
    <t>27-447-8068</t>
  </si>
  <si>
    <t>25-644-6511</t>
  </si>
  <si>
    <t>21-025-1748</t>
  </si>
  <si>
    <t>28-013-9588</t>
  </si>
  <si>
    <t>17-375-4458</t>
  </si>
  <si>
    <t>98-299-3551</t>
  </si>
  <si>
    <t>59-897-6181</t>
  </si>
  <si>
    <t>70-350-2742</t>
  </si>
  <si>
    <t>74-277-5624</t>
  </si>
  <si>
    <t>33-945-9539</t>
  </si>
  <si>
    <t>98-223-2878</t>
  </si>
  <si>
    <t>21-473-4308</t>
  </si>
  <si>
    <t>03-038-7740</t>
  </si>
  <si>
    <t>88-687-0488</t>
  </si>
  <si>
    <t>78-778-0655</t>
  </si>
  <si>
    <t>59-340-8479</t>
  </si>
  <si>
    <t>62-933-0923</t>
  </si>
  <si>
    <t>18-007-1561</t>
  </si>
  <si>
    <t>46-465-2502</t>
  </si>
  <si>
    <t>73-094-5956</t>
  </si>
  <si>
    <t>22-043-9397</t>
  </si>
  <si>
    <t>42-024-9073</t>
  </si>
  <si>
    <t>47-307-5050</t>
  </si>
  <si>
    <t>15-081-4401</t>
  </si>
  <si>
    <t>44-332-9730</t>
  </si>
  <si>
    <t>19-023-5187</t>
  </si>
  <si>
    <t>39-040-8681</t>
  </si>
  <si>
    <t>11-400-1607</t>
  </si>
  <si>
    <t>36-031-5101</t>
  </si>
  <si>
    <t>36-723-1315</t>
  </si>
  <si>
    <t>54-719-2950</t>
  </si>
  <si>
    <t>93-548-6210</t>
  </si>
  <si>
    <t>39-812-4911</t>
  </si>
  <si>
    <t>20-384-0329</t>
  </si>
  <si>
    <t>55-375-2990</t>
  </si>
  <si>
    <t>55-248-2340</t>
  </si>
  <si>
    <t>85-446-2492</t>
  </si>
  <si>
    <t>00-614-4800</t>
  </si>
  <si>
    <t>30-055-2959</t>
  </si>
  <si>
    <t>47-097-5335</t>
  </si>
  <si>
    <t>21-330-4221</t>
  </si>
  <si>
    <t>27-381-4463</t>
  </si>
  <si>
    <t>54-529-7128</t>
  </si>
  <si>
    <t>81-725-0241</t>
  </si>
  <si>
    <t>44-602-0793</t>
  </si>
  <si>
    <t>47-477-0275</t>
  </si>
  <si>
    <t>09-038-5424</t>
  </si>
  <si>
    <t>27-692-6409</t>
  </si>
  <si>
    <t>64-069-1670</t>
  </si>
  <si>
    <t>79-654-0633</t>
  </si>
  <si>
    <t>53-968-3578</t>
  </si>
  <si>
    <t>29-181-1440</t>
  </si>
  <si>
    <t>92-453-1284</t>
  </si>
  <si>
    <t>29-224-9381</t>
  </si>
  <si>
    <t>68-091-3173</t>
  </si>
  <si>
    <t>76-630-8849</t>
  </si>
  <si>
    <t>81-114-8716</t>
  </si>
  <si>
    <t>06-289-6660</t>
  </si>
  <si>
    <t>71-237-2207</t>
  </si>
  <si>
    <t>45-784-3157</t>
  </si>
  <si>
    <t>89-638-8874</t>
  </si>
  <si>
    <t>70-940-3832</t>
  </si>
  <si>
    <t>79-303-1854</t>
  </si>
  <si>
    <t>38-095-2848</t>
  </si>
  <si>
    <t>13-674-2337</t>
  </si>
  <si>
    <t>93-399-4881</t>
  </si>
  <si>
    <t>65-324-9400</t>
  </si>
  <si>
    <t>02-921-0295</t>
  </si>
  <si>
    <t>52-670-8216</t>
  </si>
  <si>
    <t>21-395-0929</t>
  </si>
  <si>
    <t>87-788-3186</t>
  </si>
  <si>
    <t>26-022-9654</t>
  </si>
  <si>
    <t>15-583-4919</t>
  </si>
  <si>
    <t>31-189-6928</t>
  </si>
  <si>
    <t>78-098-6461</t>
  </si>
  <si>
    <t>12-158-1122</t>
  </si>
  <si>
    <t>58-665-1788</t>
  </si>
  <si>
    <t>74-747-7693</t>
  </si>
  <si>
    <t>73-176-2121</t>
  </si>
  <si>
    <t>71-181-2595</t>
  </si>
  <si>
    <t>35-804-2514</t>
  </si>
  <si>
    <t>73-559-8697</t>
  </si>
  <si>
    <t>97-405-1159</t>
  </si>
  <si>
    <t>49-587-3841</t>
  </si>
  <si>
    <t>79-181-3775</t>
  </si>
  <si>
    <t>21-181-2962</t>
  </si>
  <si>
    <t>32-009-4963</t>
  </si>
  <si>
    <t>54-976-7865</t>
  </si>
  <si>
    <t>86-328-7738</t>
  </si>
  <si>
    <t>66-135-3689</t>
  </si>
  <si>
    <t>63-673-2451</t>
  </si>
  <si>
    <t>32-776-7039</t>
  </si>
  <si>
    <t>22-970-3756</t>
  </si>
  <si>
    <t>64-906-7021</t>
  </si>
  <si>
    <t>25-530-3687</t>
  </si>
  <si>
    <t>53-120-5302</t>
  </si>
  <si>
    <t>48-597-1751</t>
  </si>
  <si>
    <t>40-625-8818</t>
  </si>
  <si>
    <t>76-966-9467</t>
  </si>
  <si>
    <t>28-994-7831</t>
  </si>
  <si>
    <t>18-775-7509</t>
  </si>
  <si>
    <t>13-742-0235</t>
  </si>
  <si>
    <t>40-959-3878</t>
  </si>
  <si>
    <t>71-236-4027</t>
  </si>
  <si>
    <t>60-521-2834</t>
  </si>
  <si>
    <t>25-875-7514</t>
  </si>
  <si>
    <t>02-206-7304</t>
  </si>
  <si>
    <t>91-549-3678</t>
  </si>
  <si>
    <t>60-778-8552</t>
  </si>
  <si>
    <t>23-713-0682</t>
  </si>
  <si>
    <t>58-691-4618</t>
  </si>
  <si>
    <t>26-325-2410</t>
  </si>
  <si>
    <t>93-139-2377</t>
  </si>
  <si>
    <t>98-896-4701</t>
  </si>
  <si>
    <t>07-984-8386</t>
  </si>
  <si>
    <t>08-140-5504</t>
  </si>
  <si>
    <t>40-733-4203</t>
  </si>
  <si>
    <t>33-976-1729</t>
  </si>
  <si>
    <t>41-202-6745</t>
  </si>
  <si>
    <t>55-039-8370</t>
  </si>
  <si>
    <t>19-344-6578</t>
  </si>
  <si>
    <t>93-853-9565</t>
  </si>
  <si>
    <t>88-755-9756</t>
  </si>
  <si>
    <t>57-255-3546</t>
  </si>
  <si>
    <t>77-642-5581</t>
  </si>
  <si>
    <t>91-451-4518</t>
  </si>
  <si>
    <t>08-536-7826</t>
  </si>
  <si>
    <t>42-834-8046</t>
  </si>
  <si>
    <t>96-720-9886</t>
  </si>
  <si>
    <t>76-559-6174</t>
  </si>
  <si>
    <t>55-546-6761</t>
  </si>
  <si>
    <t>47-289-9605</t>
  </si>
  <si>
    <t>23-232-5351</t>
  </si>
  <si>
    <t>32-553-7185</t>
  </si>
  <si>
    <t>05-581-6279</t>
  </si>
  <si>
    <t>23-659-5630</t>
  </si>
  <si>
    <t>65-793-8964</t>
  </si>
  <si>
    <t>48-662-7838</t>
  </si>
  <si>
    <t>93-392-5316</t>
  </si>
  <si>
    <t>48-302-0432</t>
  </si>
  <si>
    <t>41-159-9346</t>
  </si>
  <si>
    <t>12-618-3155</t>
  </si>
  <si>
    <t>91-645-4654</t>
  </si>
  <si>
    <t>09-139-5293</t>
  </si>
  <si>
    <t>50-888-3322</t>
  </si>
  <si>
    <t>12-754-2719</t>
  </si>
  <si>
    <t>47-724-7709</t>
  </si>
  <si>
    <t>82-359-6858</t>
  </si>
  <si>
    <t>78-762-6684</t>
  </si>
  <si>
    <t>22-635-3034</t>
  </si>
  <si>
    <t>86-830-8299</t>
  </si>
  <si>
    <t>29-161-2686</t>
  </si>
  <si>
    <t>30-299-7448</t>
  </si>
  <si>
    <t>28-095-8517</t>
  </si>
  <si>
    <t>85-903-0821</t>
  </si>
  <si>
    <t>59-511-1668</t>
  </si>
  <si>
    <t>22-057-9321</t>
  </si>
  <si>
    <t>94-499-2848</t>
  </si>
  <si>
    <t>43-571-9203</t>
  </si>
  <si>
    <t>81-475-5380</t>
  </si>
  <si>
    <t>81-485-5835</t>
  </si>
  <si>
    <t>35-114-7011</t>
  </si>
  <si>
    <t>70-641-2844</t>
  </si>
  <si>
    <t>00-409-4091</t>
  </si>
  <si>
    <t>59-409-9715</t>
  </si>
  <si>
    <t>47-377-0989</t>
  </si>
  <si>
    <t>44-324-5881</t>
  </si>
  <si>
    <t>41-025-0018</t>
  </si>
  <si>
    <t>03-599-1798</t>
  </si>
  <si>
    <t>04-644-6180</t>
  </si>
  <si>
    <t>11-575-9506</t>
  </si>
  <si>
    <t>20-917-9778</t>
  </si>
  <si>
    <t>34-599-2330</t>
  </si>
  <si>
    <t>10-984-0103</t>
  </si>
  <si>
    <t>74-488-4278</t>
  </si>
  <si>
    <t>88-460-9462</t>
  </si>
  <si>
    <t>86-878-4480</t>
  </si>
  <si>
    <t>46-339-9861</t>
  </si>
  <si>
    <t>74-360-0516</t>
  </si>
  <si>
    <t>49-580-7982</t>
  </si>
  <si>
    <t>55-126-0097</t>
  </si>
  <si>
    <t>54-485-6824</t>
  </si>
  <si>
    <t>99-054-4115</t>
  </si>
  <si>
    <t>16-615-2725</t>
  </si>
  <si>
    <t>11-899-8433</t>
  </si>
  <si>
    <t>65-226-5828</t>
  </si>
  <si>
    <t>65-213-5708</t>
  </si>
  <si>
    <t>67-682-8701</t>
  </si>
  <si>
    <t>94-096-2581</t>
  </si>
  <si>
    <t>53-874-6899</t>
  </si>
  <si>
    <t>50-817-8245</t>
  </si>
  <si>
    <t>27-134-2580</t>
  </si>
  <si>
    <t>15-665-0186</t>
  </si>
  <si>
    <t>77-950-5542</t>
  </si>
  <si>
    <t>92-687-9543</t>
  </si>
  <si>
    <t>75-442-7242</t>
  </si>
  <si>
    <t>77-745-4986</t>
  </si>
  <si>
    <t>52-562-0978</t>
  </si>
  <si>
    <t>59-637-8142</t>
  </si>
  <si>
    <t>80-209-0364</t>
  </si>
  <si>
    <t>10-967-5114</t>
  </si>
  <si>
    <t>38-039-2170</t>
  </si>
  <si>
    <t>64-348-0746</t>
  </si>
  <si>
    <t>29-079-5807</t>
  </si>
  <si>
    <t>12-542-8688</t>
  </si>
  <si>
    <t>31-832-0942</t>
  </si>
  <si>
    <t>73-823-8478</t>
  </si>
  <si>
    <t>51-861-9940</t>
  </si>
  <si>
    <t>92-170-0506</t>
  </si>
  <si>
    <t>85-260-4832</t>
  </si>
  <si>
    <t>74-020-5908</t>
  </si>
  <si>
    <t>67-245-3466</t>
  </si>
  <si>
    <t>21-757-3466</t>
  </si>
  <si>
    <t>74-298-6310</t>
  </si>
  <si>
    <t>57-047-5745</t>
  </si>
  <si>
    <t>34-385-7052</t>
  </si>
  <si>
    <t>59-984-0777</t>
  </si>
  <si>
    <t>81-567-7342</t>
  </si>
  <si>
    <t>30-010-7252</t>
  </si>
  <si>
    <t>07-116-3961</t>
  </si>
  <si>
    <t>90-789-5611</t>
  </si>
  <si>
    <t>33-266-3816</t>
  </si>
  <si>
    <t>86-686-0652</t>
  </si>
  <si>
    <t>07-643-1577</t>
  </si>
  <si>
    <t>83-974-6982</t>
  </si>
  <si>
    <t>05-411-1217</t>
  </si>
  <si>
    <t>74-869-7428</t>
  </si>
  <si>
    <t>75-792-8998</t>
  </si>
  <si>
    <t>79-049-3795</t>
  </si>
  <si>
    <t>61-405-7844</t>
  </si>
  <si>
    <t>79-303-1343</t>
  </si>
  <si>
    <t>25-454-8543</t>
  </si>
  <si>
    <t>74-875-0074</t>
  </si>
  <si>
    <t>01-896-7794</t>
  </si>
  <si>
    <t>32-873-2195</t>
  </si>
  <si>
    <t>85-896-4478</t>
  </si>
  <si>
    <t>44-358-3680</t>
  </si>
  <si>
    <t>74-866-5942</t>
  </si>
  <si>
    <t>31-989-7890</t>
  </si>
  <si>
    <t>94-649-6548</t>
  </si>
  <si>
    <t>80-885-2718</t>
  </si>
  <si>
    <t>74-410-0131</t>
  </si>
  <si>
    <t>10-243-5411</t>
  </si>
  <si>
    <t>03-176-9063</t>
  </si>
  <si>
    <t>22-214-5205</t>
  </si>
  <si>
    <t>51-995-1386</t>
  </si>
  <si>
    <t>07-665-6437</t>
  </si>
  <si>
    <t>89-474-3031</t>
  </si>
  <si>
    <t>31-560-9487</t>
  </si>
  <si>
    <t>15-617-8926</t>
  </si>
  <si>
    <t>74-306-0025</t>
  </si>
  <si>
    <t>23-486-3608</t>
  </si>
  <si>
    <t>93-120-6180</t>
  </si>
  <si>
    <t>13-063-1456</t>
  </si>
  <si>
    <t>05-366-5299</t>
  </si>
  <si>
    <t>04-849-4598</t>
  </si>
  <si>
    <t>19-668-4570</t>
  </si>
  <si>
    <t>15-101-9704</t>
  </si>
  <si>
    <t>81-670-1566</t>
  </si>
  <si>
    <t>77-823-0421</t>
  </si>
  <si>
    <t>05-498-0764</t>
  </si>
  <si>
    <t>44-374-9321</t>
  </si>
  <si>
    <t>91-253-6009</t>
  </si>
  <si>
    <t>87-201-5007</t>
  </si>
  <si>
    <t>89-245-7278</t>
  </si>
  <si>
    <t>23-292-8332</t>
  </si>
  <si>
    <t>00-281-9082</t>
  </si>
  <si>
    <t>02-123-5144</t>
  </si>
  <si>
    <t>55-019-0205</t>
  </si>
  <si>
    <t>88-805-9171</t>
  </si>
  <si>
    <t>98-513-6634</t>
  </si>
  <si>
    <t>83-713-9912</t>
  </si>
  <si>
    <t>82-786-8630</t>
  </si>
  <si>
    <t>83-996-0145</t>
  </si>
  <si>
    <t>04-338-5076</t>
  </si>
  <si>
    <t>65-791-6305</t>
  </si>
  <si>
    <t>33-120-7698</t>
  </si>
  <si>
    <t>80-323-1172</t>
  </si>
  <si>
    <t>06-853-0765</t>
  </si>
  <si>
    <t>79-235-3093</t>
  </si>
  <si>
    <t>76-171-2133</t>
  </si>
  <si>
    <t>07-231-7034</t>
  </si>
  <si>
    <t>16-299-3239</t>
  </si>
  <si>
    <t>51-427-5639</t>
  </si>
  <si>
    <t>67-081-8193</t>
  </si>
  <si>
    <t>75-418-7133</t>
  </si>
  <si>
    <t>57-802-0785</t>
  </si>
  <si>
    <t>11-285-3853</t>
  </si>
  <si>
    <t>91-378-5617</t>
  </si>
  <si>
    <t>56-062-9441</t>
  </si>
  <si>
    <t>15-212-3047</t>
  </si>
  <si>
    <t>65-865-8519</t>
  </si>
  <si>
    <t>87-641-3631</t>
  </si>
  <si>
    <t>09-957-9158</t>
  </si>
  <si>
    <t>30-600-5468</t>
  </si>
  <si>
    <t>16-456-6923</t>
  </si>
  <si>
    <t>52-112-9699</t>
  </si>
  <si>
    <t>28-701-2571</t>
  </si>
  <si>
    <t>42-789-7963</t>
  </si>
  <si>
    <t>04-839-0344</t>
  </si>
  <si>
    <t>10-642-9296</t>
  </si>
  <si>
    <t>15-942-4261</t>
  </si>
  <si>
    <t>83-560-9775</t>
  </si>
  <si>
    <t>06-953-9129</t>
  </si>
  <si>
    <t>36-064-0052</t>
  </si>
  <si>
    <t>75-943-8346</t>
  </si>
  <si>
    <t>82-930-0416</t>
  </si>
  <si>
    <t>38-311-7206</t>
  </si>
  <si>
    <t>42-760-4685</t>
  </si>
  <si>
    <t>32-174-1969</t>
  </si>
  <si>
    <t>74-128-3379</t>
  </si>
  <si>
    <t>03-161-0642</t>
  </si>
  <si>
    <t>64-170-9559</t>
  </si>
  <si>
    <t>57-416-3504</t>
  </si>
  <si>
    <t>63-013-0037</t>
  </si>
  <si>
    <t>83-224-7783</t>
  </si>
  <si>
    <t>67-013-0632</t>
  </si>
  <si>
    <t>70-444-2383</t>
  </si>
  <si>
    <t>70-899-5769</t>
  </si>
  <si>
    <t>09-032-7769</t>
  </si>
  <si>
    <t>92-170-6060</t>
  </si>
  <si>
    <t>23-889-9785</t>
  </si>
  <si>
    <t>38-675-4970</t>
  </si>
  <si>
    <t>68-441-3660</t>
  </si>
  <si>
    <t>47-871-4779</t>
  </si>
  <si>
    <t>22-576-5693</t>
  </si>
  <si>
    <t>87-080-9086</t>
  </si>
  <si>
    <t>71-060-2273</t>
  </si>
  <si>
    <t>38-847-0476</t>
  </si>
  <si>
    <t>83-122-6626</t>
  </si>
  <si>
    <t>69-169-4856</t>
  </si>
  <si>
    <t>24-975-2233</t>
  </si>
  <si>
    <t>05-399-9396</t>
  </si>
  <si>
    <t>46-055-7199</t>
  </si>
  <si>
    <t>52-138-7178</t>
  </si>
  <si>
    <t>35-265-2701</t>
  </si>
  <si>
    <t>71-859-3128</t>
  </si>
  <si>
    <t>90-409-8185</t>
  </si>
  <si>
    <t>84-774-1981</t>
  </si>
  <si>
    <t>22-415-8116</t>
  </si>
  <si>
    <t>91-768-3765</t>
  </si>
  <si>
    <t>15-578-4789</t>
  </si>
  <si>
    <t>38-429-8731</t>
  </si>
  <si>
    <t>35-744-2215</t>
  </si>
  <si>
    <t>60-952-7952</t>
  </si>
  <si>
    <t>87-923-3505</t>
  </si>
  <si>
    <t>31-489-5533</t>
  </si>
  <si>
    <t>38-877-5850</t>
  </si>
  <si>
    <t>61-075-2257</t>
  </si>
  <si>
    <t>04-890-7368</t>
  </si>
  <si>
    <t>72-143-5706</t>
  </si>
  <si>
    <t>34-272-9903</t>
  </si>
  <si>
    <t>26-403-7185</t>
  </si>
  <si>
    <t>76-609-3528</t>
  </si>
  <si>
    <t>74-783-3289</t>
  </si>
  <si>
    <t>40-519-9872</t>
  </si>
  <si>
    <t>25-969-0256</t>
  </si>
  <si>
    <t>00-426-4104</t>
  </si>
  <si>
    <t>14-817-5441</t>
  </si>
  <si>
    <t>31-895-3930</t>
  </si>
  <si>
    <t>50-253-1113</t>
  </si>
  <si>
    <t>42-194-2883</t>
  </si>
  <si>
    <t>09-107-2723</t>
  </si>
  <si>
    <t>24-559-4653</t>
  </si>
  <si>
    <t>18-043-1327</t>
  </si>
  <si>
    <t>79-020-4158</t>
  </si>
  <si>
    <t>26-982-7252</t>
  </si>
  <si>
    <t>69-115-4008</t>
  </si>
  <si>
    <t>76-636-6045</t>
  </si>
  <si>
    <t>38-701-5637</t>
  </si>
  <si>
    <t>69-474-8972</t>
  </si>
  <si>
    <t>73-172-4115</t>
  </si>
  <si>
    <t>16-354-2230</t>
  </si>
  <si>
    <t>41-971-2616</t>
  </si>
  <si>
    <t>00-768-0088</t>
  </si>
  <si>
    <t>63-497-8471</t>
  </si>
  <si>
    <t>53-210-9021</t>
  </si>
  <si>
    <t>61-054-2730</t>
  </si>
  <si>
    <t>36-013-9557</t>
  </si>
  <si>
    <t>04-605-8604</t>
  </si>
  <si>
    <t>82-293-0403</t>
  </si>
  <si>
    <t>17-759-1874</t>
  </si>
  <si>
    <t>38-398-3509</t>
  </si>
  <si>
    <t>52-296-7624</t>
  </si>
  <si>
    <t>07-636-0620</t>
  </si>
  <si>
    <t>11-616-1035</t>
  </si>
  <si>
    <t>17-579-7139</t>
  </si>
  <si>
    <t>86-426-7975</t>
  </si>
  <si>
    <t>75-271-0355</t>
  </si>
  <si>
    <t>90-913-2433</t>
  </si>
  <si>
    <t>87-876-5665</t>
  </si>
  <si>
    <t>41-142-0921</t>
  </si>
  <si>
    <t>42-915-8098</t>
  </si>
  <si>
    <t>74-885-1127</t>
  </si>
  <si>
    <t>96-987-2455</t>
  </si>
  <si>
    <t>25-896-6565</t>
  </si>
  <si>
    <t>86-599-3815</t>
  </si>
  <si>
    <t>52-265-4132</t>
  </si>
  <si>
    <t>51-268-3735</t>
  </si>
  <si>
    <t>30-498-7397</t>
  </si>
  <si>
    <t>74-007-5519</t>
  </si>
  <si>
    <t>28-007-5796</t>
  </si>
  <si>
    <t>82-028-8420</t>
  </si>
  <si>
    <t>99-676-7994</t>
  </si>
  <si>
    <t>06-753-0432</t>
  </si>
  <si>
    <t>64-870-5085</t>
  </si>
  <si>
    <t>82-428-9466</t>
  </si>
  <si>
    <t>35-156-7894</t>
  </si>
  <si>
    <t>20-550-6356</t>
  </si>
  <si>
    <t>45-235-2220</t>
  </si>
  <si>
    <t>19-587-3004</t>
  </si>
  <si>
    <t>58-486-6322</t>
  </si>
  <si>
    <t>40-376-9132</t>
  </si>
  <si>
    <t>37-608-5638</t>
  </si>
  <si>
    <t>71-993-6375</t>
  </si>
  <si>
    <t>17-813-3232</t>
  </si>
  <si>
    <t>66-948-8508</t>
  </si>
  <si>
    <t>84-970-6806</t>
  </si>
  <si>
    <t>56-545-2097</t>
  </si>
  <si>
    <t>45-346-4602</t>
  </si>
  <si>
    <t>31-399-6549</t>
  </si>
  <si>
    <t>88-357-0898</t>
  </si>
  <si>
    <t>09-676-3486</t>
  </si>
  <si>
    <t>85-451-8680</t>
  </si>
  <si>
    <t>33-736-5038</t>
  </si>
  <si>
    <t>84-099-4927</t>
  </si>
  <si>
    <t>27-009-6713</t>
  </si>
  <si>
    <t>34-271-7651</t>
  </si>
  <si>
    <t>87-383-7980</t>
  </si>
  <si>
    <t>12-498-3894</t>
  </si>
  <si>
    <t>23-374-8195</t>
  </si>
  <si>
    <t>65-634-3295</t>
  </si>
  <si>
    <t>43-875-8342</t>
  </si>
  <si>
    <t>85-080-3114</t>
  </si>
  <si>
    <t>53-331-8551</t>
  </si>
  <si>
    <t>67-443-8491</t>
  </si>
  <si>
    <t>37-152-3704</t>
  </si>
  <si>
    <t>11-573-8135</t>
  </si>
  <si>
    <t>03-902-8950</t>
  </si>
  <si>
    <t>97-545-2805</t>
  </si>
  <si>
    <t>32-974-2609</t>
  </si>
  <si>
    <t>Centidel</t>
  </si>
  <si>
    <t>63-584-7057</t>
  </si>
  <si>
    <t>50-206-3163</t>
  </si>
  <si>
    <t>21-556-5479</t>
  </si>
  <si>
    <t>41-702-6146</t>
  </si>
  <si>
    <t>65-240-6190</t>
  </si>
  <si>
    <t>57-714-2059</t>
  </si>
  <si>
    <t>18-737-7140</t>
  </si>
  <si>
    <t>33-782-0532</t>
  </si>
  <si>
    <t>13-996-6503</t>
  </si>
  <si>
    <t>37-567-1408</t>
  </si>
  <si>
    <t>79-527-0211</t>
  </si>
  <si>
    <t>91-147-1661</t>
  </si>
  <si>
    <t>85-811-5199</t>
  </si>
  <si>
    <t>17-133-6356</t>
  </si>
  <si>
    <t>13-634-5699</t>
  </si>
  <si>
    <t>09-412-6797</t>
  </si>
  <si>
    <t>33-045-7247</t>
  </si>
  <si>
    <t>57-648-3731</t>
  </si>
  <si>
    <t>98-193-5808</t>
  </si>
  <si>
    <t>99-139-9912</t>
  </si>
  <si>
    <t>86-608-7155</t>
  </si>
  <si>
    <t>26-332-3406</t>
  </si>
  <si>
    <t>71-169-5716</t>
  </si>
  <si>
    <t>19-136-9576</t>
  </si>
  <si>
    <t>32-105-1701</t>
  </si>
  <si>
    <t>95-042-6909</t>
  </si>
  <si>
    <t>08-185-2326</t>
  </si>
  <si>
    <t>21-103-9899</t>
  </si>
  <si>
    <t>74-524-4364</t>
  </si>
  <si>
    <t>99-079-6153</t>
  </si>
  <si>
    <t>37-963-9698</t>
  </si>
  <si>
    <t>72-383-8880</t>
  </si>
  <si>
    <t>45-641-9769</t>
  </si>
  <si>
    <t>70-803-4604</t>
  </si>
  <si>
    <t>62-825-5958</t>
  </si>
  <si>
    <t>67-473-0906</t>
  </si>
  <si>
    <t>45-293-2100</t>
  </si>
  <si>
    <t>59-500-0823</t>
  </si>
  <si>
    <t>93-193-2847</t>
  </si>
  <si>
    <t>68-523-4048</t>
  </si>
  <si>
    <t>22-898-5307</t>
  </si>
  <si>
    <t>21-114-1474</t>
  </si>
  <si>
    <t>29-073-2586</t>
  </si>
  <si>
    <t>09-196-9239</t>
  </si>
  <si>
    <t>00-860-8562</t>
  </si>
  <si>
    <t>38-835-6049</t>
  </si>
  <si>
    <t>17-600-3510</t>
  </si>
  <si>
    <t>05-434-8751</t>
  </si>
  <si>
    <t>37-575-2472</t>
  </si>
  <si>
    <t>15-100-3396</t>
  </si>
  <si>
    <t>15-673-3421</t>
  </si>
  <si>
    <t>62-049-6399</t>
  </si>
  <si>
    <t>80-202-5969</t>
  </si>
  <si>
    <t>81-780-1379</t>
  </si>
  <si>
    <t>64-812-4088</t>
  </si>
  <si>
    <t>28-622-3649</t>
  </si>
  <si>
    <t>67-549-3979</t>
  </si>
  <si>
    <t>10-100-6904</t>
  </si>
  <si>
    <t>10-965-1280</t>
  </si>
  <si>
    <t>32-269-7898</t>
  </si>
  <si>
    <t>87-017-8564</t>
  </si>
  <si>
    <t>00-901-4482</t>
  </si>
  <si>
    <t>27-412-8355</t>
  </si>
  <si>
    <t>72-180-3656</t>
  </si>
  <si>
    <t>91-492-8738</t>
  </si>
  <si>
    <t>10-649-6595</t>
  </si>
  <si>
    <t>68-068-8005</t>
  </si>
  <si>
    <t>72-352-3563</t>
  </si>
  <si>
    <t>05-779-6368</t>
  </si>
  <si>
    <t>34-501-7940</t>
  </si>
  <si>
    <t>17-362-6562</t>
  </si>
  <si>
    <t>66-047-1998</t>
  </si>
  <si>
    <t>74-164-0932</t>
  </si>
  <si>
    <t>26-017-0233</t>
  </si>
  <si>
    <t>92-789-9598</t>
  </si>
  <si>
    <t>23-723-7198</t>
  </si>
  <si>
    <t>81-746-0248</t>
  </si>
  <si>
    <t>27-806-1090</t>
  </si>
  <si>
    <t>60-758-3830</t>
  </si>
  <si>
    <t>80-114-5060</t>
  </si>
  <si>
    <t>81-673-8296</t>
  </si>
  <si>
    <t>88-185-3519</t>
  </si>
  <si>
    <t>82-985-2297</t>
  </si>
  <si>
    <t>65-543-3242</t>
  </si>
  <si>
    <t>53-519-9594</t>
  </si>
  <si>
    <t>49-826-6100</t>
  </si>
  <si>
    <t>06-429-0630</t>
  </si>
  <si>
    <t>47-391-1857</t>
  </si>
  <si>
    <t>98-794-5727</t>
  </si>
  <si>
    <t>58-007-6092</t>
  </si>
  <si>
    <t>77-584-2724</t>
  </si>
  <si>
    <t>37-750-9310</t>
  </si>
  <si>
    <t>67-849-1682</t>
  </si>
  <si>
    <t>83-134-6990</t>
  </si>
  <si>
    <t>24-825-6295</t>
  </si>
  <si>
    <t>67-543-1695</t>
  </si>
  <si>
    <t>96-751-8977</t>
  </si>
  <si>
    <t>27-044-6307</t>
  </si>
  <si>
    <t>73-191-7136</t>
  </si>
  <si>
    <t>80-444-1534</t>
  </si>
  <si>
    <t>86-963-3412</t>
  </si>
  <si>
    <t>58-730-0213</t>
  </si>
  <si>
    <t>50-977-1717</t>
  </si>
  <si>
    <t>52-566-4137</t>
  </si>
  <si>
    <t>65-724-1561</t>
  </si>
  <si>
    <t>60-013-2674</t>
  </si>
  <si>
    <t>13-253-3819</t>
  </si>
  <si>
    <t>81-356-1141</t>
  </si>
  <si>
    <t>22-364-1691</t>
  </si>
  <si>
    <t>36-870-1782</t>
  </si>
  <si>
    <t>46-323-9414</t>
  </si>
  <si>
    <t>36-156-2349</t>
  </si>
  <si>
    <t>95-967-7313</t>
  </si>
  <si>
    <t>23-627-9143</t>
  </si>
  <si>
    <t>76-029-7993</t>
  </si>
  <si>
    <t>44-013-4105</t>
  </si>
  <si>
    <t>05-630-4684</t>
  </si>
  <si>
    <t>95-802-1655</t>
  </si>
  <si>
    <t>76-206-3978</t>
  </si>
  <si>
    <t>90-527-8514</t>
  </si>
  <si>
    <t>58-801-6331</t>
  </si>
  <si>
    <t>11-491-5896</t>
  </si>
  <si>
    <t>13-238-9485</t>
  </si>
  <si>
    <t>05-161-6443</t>
  </si>
  <si>
    <t>89-470-7898</t>
  </si>
  <si>
    <t>74-747-2545</t>
  </si>
  <si>
    <t>72-236-9038</t>
  </si>
  <si>
    <t>90-796-0527</t>
  </si>
  <si>
    <t>03-201-1850</t>
  </si>
  <si>
    <t>72-563-1409</t>
  </si>
  <si>
    <t>14-401-1300</t>
  </si>
  <si>
    <t>18-477-7224</t>
  </si>
  <si>
    <t>62-847-3198</t>
  </si>
  <si>
    <t>09-298-7149</t>
  </si>
  <si>
    <t>47-123-0049</t>
  </si>
  <si>
    <t>24-293-3757</t>
  </si>
  <si>
    <t>50-961-4842</t>
  </si>
  <si>
    <t>60-575-1172</t>
  </si>
  <si>
    <t>98-178-5691</t>
  </si>
  <si>
    <t>81-652-4067</t>
  </si>
  <si>
    <t>87-610-3653</t>
  </si>
  <si>
    <t>97-488-7941</t>
  </si>
  <si>
    <t>92-616-9421</t>
  </si>
  <si>
    <t>94-773-9925</t>
  </si>
  <si>
    <t>90-056-7900</t>
  </si>
  <si>
    <t>64-225-0922</t>
  </si>
  <si>
    <t>04-361-2630</t>
  </si>
  <si>
    <t>18-227-2137</t>
  </si>
  <si>
    <t>93-824-3705</t>
  </si>
  <si>
    <t>69-745-4424</t>
  </si>
  <si>
    <t>36-323-9525</t>
  </si>
  <si>
    <t>31-631-3504</t>
  </si>
  <si>
    <t>99-138-4812</t>
  </si>
  <si>
    <t>91-080-7284</t>
  </si>
  <si>
    <t>83-886-7750</t>
  </si>
  <si>
    <t>24-315-2255</t>
  </si>
  <si>
    <t>11-252-6724</t>
  </si>
  <si>
    <t>44-245-5992</t>
  </si>
  <si>
    <t>54-925-6795</t>
  </si>
  <si>
    <t>32-804-3339</t>
  </si>
  <si>
    <t>53-944-7991</t>
  </si>
  <si>
    <t>80-546-0472</t>
  </si>
  <si>
    <t>77-267-8484</t>
  </si>
  <si>
    <t>71-801-0617</t>
  </si>
  <si>
    <t>65-117-6984</t>
  </si>
  <si>
    <t>98-790-1042</t>
  </si>
  <si>
    <t>24-315-3552</t>
  </si>
  <si>
    <t>55-466-5799</t>
  </si>
  <si>
    <t>70-100-5705</t>
  </si>
  <si>
    <t>52-693-2796</t>
  </si>
  <si>
    <t>81-242-9091</t>
  </si>
  <si>
    <t>75-598-3181</t>
  </si>
  <si>
    <t>64-451-5915</t>
  </si>
  <si>
    <t>57-579-1624</t>
  </si>
  <si>
    <t>77-964-5340</t>
  </si>
  <si>
    <t>20-865-0367</t>
  </si>
  <si>
    <t>69-584-0230</t>
  </si>
  <si>
    <t>18-515-9322</t>
  </si>
  <si>
    <t>48-885-5218</t>
  </si>
  <si>
    <t>45-326-7903</t>
  </si>
  <si>
    <t>05-111-0180</t>
  </si>
  <si>
    <t>91-048-9575</t>
  </si>
  <si>
    <t>45-923-9720</t>
  </si>
  <si>
    <t>46-030-5947</t>
  </si>
  <si>
    <t>30-938-7212</t>
  </si>
  <si>
    <t>09-633-3879</t>
  </si>
  <si>
    <t>70-168-8149</t>
  </si>
  <si>
    <t>24-621-1286</t>
  </si>
  <si>
    <t>51-464-1066</t>
  </si>
  <si>
    <t>83-890-8027</t>
  </si>
  <si>
    <t>23-382-8950</t>
  </si>
  <si>
    <t>65-786-5455</t>
  </si>
  <si>
    <t>05-835-2387</t>
  </si>
  <si>
    <t>43-514-7526</t>
  </si>
  <si>
    <t>43-158-7465</t>
  </si>
  <si>
    <t>84-967-4260</t>
  </si>
  <si>
    <t>67-622-5029</t>
  </si>
  <si>
    <t>62-871-0279</t>
  </si>
  <si>
    <t>59-112-3613</t>
  </si>
  <si>
    <t>09-407-3386</t>
  </si>
  <si>
    <t>67-138-7306</t>
  </si>
  <si>
    <t>57-685-5860</t>
  </si>
  <si>
    <t>27-397-6424</t>
  </si>
  <si>
    <t>78-976-6494</t>
  </si>
  <si>
    <t>16-870-7828</t>
  </si>
  <si>
    <t>30-981-7890</t>
  </si>
  <si>
    <t>18-380-3452</t>
  </si>
  <si>
    <t>53-060-1623</t>
  </si>
  <si>
    <t>29-066-2716</t>
  </si>
  <si>
    <t>40-240-2079</t>
  </si>
  <si>
    <t>48-409-9346</t>
  </si>
  <si>
    <t>68-968-6012</t>
  </si>
  <si>
    <t>23-318-5740</t>
  </si>
  <si>
    <t>00-529-2155</t>
  </si>
  <si>
    <t>74-406-7148</t>
  </si>
  <si>
    <t>18-123-7488</t>
  </si>
  <si>
    <t>72-419-4877</t>
  </si>
  <si>
    <t>42-492-3798</t>
  </si>
  <si>
    <t>21-271-1195</t>
  </si>
  <si>
    <t>48-929-1827</t>
  </si>
  <si>
    <t>86-982-4030</t>
  </si>
  <si>
    <t>75-816-9908</t>
  </si>
  <si>
    <t>65-680-3207</t>
  </si>
  <si>
    <t>37-462-5483</t>
  </si>
  <si>
    <t>20-480-0249</t>
  </si>
  <si>
    <t>32-934-6530</t>
  </si>
  <si>
    <t>07-376-2416</t>
  </si>
  <si>
    <t>91-571-1602</t>
  </si>
  <si>
    <t>74-715-0060</t>
  </si>
  <si>
    <t>70-590-3600</t>
  </si>
  <si>
    <t>01-115-5595</t>
  </si>
  <si>
    <t>10-410-6136</t>
  </si>
  <si>
    <t>38-184-6813</t>
  </si>
  <si>
    <t>57-982-4564</t>
  </si>
  <si>
    <t>91-620-6037</t>
  </si>
  <si>
    <t>45-458-7046</t>
  </si>
  <si>
    <t>04-761-4625</t>
  </si>
  <si>
    <t>78-878-2868</t>
  </si>
  <si>
    <t>58-264-4068</t>
  </si>
  <si>
    <t>55-101-3292</t>
  </si>
  <si>
    <t>39-048-2054</t>
  </si>
  <si>
    <t>88-427-1758</t>
  </si>
  <si>
    <t>26-695-6361</t>
  </si>
  <si>
    <t>05-886-9321</t>
  </si>
  <si>
    <t>67-295-3207</t>
  </si>
  <si>
    <t>42-201-7908</t>
  </si>
  <si>
    <t>04-869-4445</t>
  </si>
  <si>
    <t>83-305-5454</t>
  </si>
  <si>
    <t>24-547-5005</t>
  </si>
  <si>
    <t>42-762-5657</t>
  </si>
  <si>
    <t>10-438-8842</t>
  </si>
  <si>
    <t>72-506-4713</t>
  </si>
  <si>
    <t>90-783-5334</t>
  </si>
  <si>
    <t>90-128-4743</t>
  </si>
  <si>
    <t>14-429-5204</t>
  </si>
  <si>
    <t>44-589-3728</t>
  </si>
  <si>
    <t>60-563-4407</t>
  </si>
  <si>
    <t>54-815-9419</t>
  </si>
  <si>
    <t>47-640-6639</t>
  </si>
  <si>
    <t>42-168-6414</t>
  </si>
  <si>
    <t>75-187-8842</t>
  </si>
  <si>
    <t>59-346-4057</t>
  </si>
  <si>
    <t>00-175-7575</t>
  </si>
  <si>
    <t>58-753-6087</t>
  </si>
  <si>
    <t>86-482-7065</t>
  </si>
  <si>
    <t>85-136-7526</t>
  </si>
  <si>
    <t>73-702-2498</t>
  </si>
  <si>
    <t>90-060-3985</t>
  </si>
  <si>
    <t>41-262-1575</t>
  </si>
  <si>
    <t>47-547-7279</t>
  </si>
  <si>
    <t>92-080-2570</t>
  </si>
  <si>
    <t>78-603-3614</t>
  </si>
  <si>
    <t>67-818-4722</t>
  </si>
  <si>
    <t>08-722-3833</t>
  </si>
  <si>
    <t>59-389-5610</t>
  </si>
  <si>
    <t>86-442-9992</t>
  </si>
  <si>
    <t>92-368-6330</t>
  </si>
  <si>
    <t>51-123-6547</t>
  </si>
  <si>
    <t>68-709-8725</t>
  </si>
  <si>
    <t>83-423-8314</t>
  </si>
  <si>
    <t>13-472-0815</t>
  </si>
  <si>
    <t>44-969-5261</t>
  </si>
  <si>
    <t>58-076-8767</t>
  </si>
  <si>
    <t>67-346-9381</t>
  </si>
  <si>
    <t>10-800-7153</t>
  </si>
  <si>
    <t>14-015-1033</t>
  </si>
  <si>
    <t>84-217-2107</t>
  </si>
  <si>
    <t>67-845-6292</t>
  </si>
  <si>
    <t>87-673-1759</t>
  </si>
  <si>
    <t>52-041-8824</t>
  </si>
  <si>
    <t>43-943-8924</t>
  </si>
  <si>
    <t>40-665-3192</t>
  </si>
  <si>
    <t>34-093-7040</t>
  </si>
  <si>
    <t>36-904-7405</t>
  </si>
  <si>
    <t>81-869-4196</t>
  </si>
  <si>
    <t>28-266-0525</t>
  </si>
  <si>
    <t>79-297-4998</t>
  </si>
  <si>
    <t>07-287-8602</t>
  </si>
  <si>
    <t>51-363-5501</t>
  </si>
  <si>
    <t>35-274-4311</t>
  </si>
  <si>
    <t>28-456-7133</t>
  </si>
  <si>
    <t>23-551-7267</t>
  </si>
  <si>
    <t>39-623-3924</t>
  </si>
  <si>
    <t>89-997-6777</t>
  </si>
  <si>
    <t>15-517-1658</t>
  </si>
  <si>
    <t>14-764-6913</t>
  </si>
  <si>
    <t>62-998-3726</t>
  </si>
  <si>
    <t>43-765-9688</t>
  </si>
  <si>
    <t>48-400-3165</t>
  </si>
  <si>
    <t>60-974-6928</t>
  </si>
  <si>
    <t>52-400-9908</t>
  </si>
  <si>
    <t>56-504-6912</t>
  </si>
  <si>
    <t>90-685-5424</t>
  </si>
  <si>
    <t>83-744-3100</t>
  </si>
  <si>
    <t>39-775-0180</t>
  </si>
  <si>
    <t>22-810-2240</t>
  </si>
  <si>
    <t>15-808-8434</t>
  </si>
  <si>
    <t>46-620-7461</t>
  </si>
  <si>
    <t>07-764-6891</t>
  </si>
  <si>
    <t>91-656-7954</t>
  </si>
  <si>
    <t>00-050-2777</t>
  </si>
  <si>
    <t>25-883-2995</t>
  </si>
  <si>
    <t>61-664-4336</t>
  </si>
  <si>
    <t>63-586-8647</t>
  </si>
  <si>
    <t>72-743-5568</t>
  </si>
  <si>
    <t>89-366-9305</t>
  </si>
  <si>
    <t>40-392-3390</t>
  </si>
  <si>
    <t>68-814-6735</t>
  </si>
  <si>
    <t>71-695-6329</t>
  </si>
  <si>
    <t>97-445-2867</t>
  </si>
  <si>
    <t>58-353-6258</t>
  </si>
  <si>
    <t>50-360-5616</t>
  </si>
  <si>
    <t>55-818-0043</t>
  </si>
  <si>
    <t>80-239-7348</t>
  </si>
  <si>
    <t>91-122-0934</t>
  </si>
  <si>
    <t>59-857-7889</t>
  </si>
  <si>
    <t>97-794-2440</t>
  </si>
  <si>
    <t>97-322-4712</t>
  </si>
  <si>
    <t>01-378-7471</t>
  </si>
  <si>
    <t>38-422-9370</t>
  </si>
  <si>
    <t>85-425-1256</t>
  </si>
  <si>
    <t>68-706-8434</t>
  </si>
  <si>
    <t>23-767-3828</t>
  </si>
  <si>
    <t>72-551-9756</t>
  </si>
  <si>
    <t>68-838-7336</t>
  </si>
  <si>
    <t>12-061-8794</t>
  </si>
  <si>
    <t>74-123-2172</t>
  </si>
  <si>
    <t>12-452-5381</t>
  </si>
  <si>
    <t>99-081-0089</t>
  </si>
  <si>
    <t>29-234-9444</t>
  </si>
  <si>
    <t>07-147-3150</t>
  </si>
  <si>
    <t>33-441-5357</t>
  </si>
  <si>
    <t>10-172-7402</t>
  </si>
  <si>
    <t>35-714-0609</t>
  </si>
  <si>
    <t>53-678-8784</t>
  </si>
  <si>
    <t>67-515-4998</t>
  </si>
  <si>
    <t>02-795-1813</t>
  </si>
  <si>
    <t>75-190-7572</t>
  </si>
  <si>
    <t>11-503-9879</t>
  </si>
  <si>
    <t>80-157-3051</t>
  </si>
  <si>
    <t>52-549-9088</t>
  </si>
  <si>
    <t>72-157-5689</t>
  </si>
  <si>
    <t>16-025-2594</t>
  </si>
  <si>
    <t>45-459-5353</t>
  </si>
  <si>
    <t>28-295-5885</t>
  </si>
  <si>
    <t>38-678-5160</t>
  </si>
  <si>
    <t>28-140-7066</t>
  </si>
  <si>
    <t>56-889-3189</t>
  </si>
  <si>
    <t>52-529-8788</t>
  </si>
  <si>
    <t>39-544-9843</t>
  </si>
  <si>
    <t>89-528-1523</t>
  </si>
  <si>
    <t>05-183-5801</t>
  </si>
  <si>
    <t>28-321-0649</t>
  </si>
  <si>
    <t>11-571-8959</t>
  </si>
  <si>
    <t>18-201-7630</t>
  </si>
  <si>
    <t>32-688-9888</t>
  </si>
  <si>
    <t>28-007-2103</t>
  </si>
  <si>
    <t>60-629-4396</t>
  </si>
  <si>
    <t>93-089-7194</t>
  </si>
  <si>
    <t>97-571-3522</t>
  </si>
  <si>
    <t>67-098-9300</t>
  </si>
  <si>
    <t>13-612-3050</t>
  </si>
  <si>
    <t>73-113-4263</t>
  </si>
  <si>
    <t>41-255-8197</t>
  </si>
  <si>
    <t>55-428-8869</t>
  </si>
  <si>
    <t>39-652-8306</t>
  </si>
  <si>
    <t>88-080-9367</t>
  </si>
  <si>
    <t>20-364-9134</t>
  </si>
  <si>
    <t>35-051-1720</t>
  </si>
  <si>
    <t>36-203-6845</t>
  </si>
  <si>
    <t>92-372-8685</t>
  </si>
  <si>
    <t>56-899-8662</t>
  </si>
  <si>
    <t>82-281-4719</t>
  </si>
  <si>
    <t>57-382-5122</t>
  </si>
  <si>
    <t>42-527-7626</t>
  </si>
  <si>
    <t>08-216-4977</t>
  </si>
  <si>
    <t>20-950-9088</t>
  </si>
  <si>
    <t>88-625-9718</t>
  </si>
  <si>
    <t>55-743-4796</t>
  </si>
  <si>
    <t>86-184-9587</t>
  </si>
  <si>
    <t>79-506-7409</t>
  </si>
  <si>
    <t>39-644-0648</t>
  </si>
  <si>
    <t>33-998-5505</t>
  </si>
  <si>
    <t>44-868-5176</t>
  </si>
  <si>
    <t>87-886-2543</t>
  </si>
  <si>
    <t>71-731-3304</t>
  </si>
  <si>
    <t>07-866-9225</t>
  </si>
  <si>
    <t>41-648-1284</t>
  </si>
  <si>
    <t>26-804-3100</t>
  </si>
  <si>
    <t>61-874-6608</t>
  </si>
  <si>
    <t>92-972-6465</t>
  </si>
  <si>
    <t>18-182-0507</t>
  </si>
  <si>
    <t>99-448-1412</t>
  </si>
  <si>
    <t>35-732-6420</t>
  </si>
  <si>
    <t>59-683-4276</t>
  </si>
  <si>
    <t>92-782-2444</t>
  </si>
  <si>
    <t>41-725-3665</t>
  </si>
  <si>
    <t>65-689-2363</t>
  </si>
  <si>
    <t>87-531-8751</t>
  </si>
  <si>
    <t>54-041-2892</t>
  </si>
  <si>
    <t>30-753-6688</t>
  </si>
  <si>
    <t>19-162-3789</t>
  </si>
  <si>
    <t>49-663-7479</t>
  </si>
  <si>
    <t>84-101-7565</t>
  </si>
  <si>
    <t>89-021-8756</t>
  </si>
  <si>
    <t>82-355-2224</t>
  </si>
  <si>
    <t>98-506-6311</t>
  </si>
  <si>
    <t>15-839-5609</t>
  </si>
  <si>
    <t>11-339-0631</t>
  </si>
  <si>
    <t>56-971-9568</t>
  </si>
  <si>
    <t>32-567-5939</t>
  </si>
  <si>
    <t>83-123-2538</t>
  </si>
  <si>
    <t>49-990-5476</t>
  </si>
  <si>
    <t>07-947-3990</t>
  </si>
  <si>
    <t>98-805-3810</t>
  </si>
  <si>
    <t>23-017-0912</t>
  </si>
  <si>
    <t>76-565-3302</t>
  </si>
  <si>
    <t>84-625-3064</t>
  </si>
  <si>
    <t>81-944-6264</t>
  </si>
  <si>
    <t>38-372-5376</t>
  </si>
  <si>
    <t>60-032-0010</t>
  </si>
  <si>
    <t>96-862-6558</t>
  </si>
  <si>
    <t>04-478-9814</t>
  </si>
  <si>
    <t>95-043-7106</t>
  </si>
  <si>
    <t>47-227-1272</t>
  </si>
  <si>
    <t>20-217-8493</t>
  </si>
  <si>
    <t>74-978-1858</t>
  </si>
  <si>
    <t>13-376-1259</t>
  </si>
  <si>
    <t>95-921-9102</t>
  </si>
  <si>
    <t>37-452-7280</t>
  </si>
  <si>
    <t>28-046-3797</t>
  </si>
  <si>
    <t>11-408-8358</t>
  </si>
  <si>
    <t>73-252-3538</t>
  </si>
  <si>
    <t>22-585-1948</t>
  </si>
  <si>
    <t>95-302-0369</t>
  </si>
  <si>
    <t>73-265-9909</t>
  </si>
  <si>
    <t>35-243-4083</t>
  </si>
  <si>
    <t>92-123-1117</t>
  </si>
  <si>
    <t>14-909-2495</t>
  </si>
  <si>
    <t>81-046-7138</t>
  </si>
  <si>
    <t>34-322-4982</t>
  </si>
  <si>
    <t>71-000-2449</t>
  </si>
  <si>
    <t>00-030-7450</t>
  </si>
  <si>
    <t>92-602-3651</t>
  </si>
  <si>
    <t>26-468-2818</t>
  </si>
  <si>
    <t>88-468-1320</t>
  </si>
  <si>
    <t>92-884-7866</t>
  </si>
  <si>
    <t>91-410-4469</t>
  </si>
  <si>
    <t>69-987-2428</t>
  </si>
  <si>
    <t>58-205-0616</t>
  </si>
  <si>
    <t>65-301-5513</t>
  </si>
  <si>
    <t>55-572-2248</t>
  </si>
  <si>
    <t>75-245-0228</t>
  </si>
  <si>
    <t>51-435-8635</t>
  </si>
  <si>
    <t>25-461-1210</t>
  </si>
  <si>
    <t>07-099-1582</t>
  </si>
  <si>
    <t>39-721-7401</t>
  </si>
  <si>
    <t>45-258-5210</t>
  </si>
  <si>
    <t>89-693-4585</t>
  </si>
  <si>
    <t>95-761-7688</t>
  </si>
  <si>
    <t>95-217-5558</t>
  </si>
  <si>
    <t>80-246-3461</t>
  </si>
  <si>
    <t>52-613-2363</t>
  </si>
  <si>
    <t>90-161-4469</t>
  </si>
  <si>
    <t>44-716-2329</t>
  </si>
  <si>
    <t>62-710-5614</t>
  </si>
  <si>
    <t>04-780-0204</t>
  </si>
  <si>
    <t>31-571-4654</t>
  </si>
  <si>
    <t>30-376-6095</t>
  </si>
  <si>
    <t>02-459-2276</t>
  </si>
  <si>
    <t>43-688-3080</t>
  </si>
  <si>
    <t>91-052-3313</t>
  </si>
  <si>
    <t>96-102-9741</t>
  </si>
  <si>
    <t>47-097-3067</t>
  </si>
  <si>
    <t>45-320-9549</t>
  </si>
  <si>
    <t>77-378-4403</t>
  </si>
  <si>
    <t>65-745-2485</t>
  </si>
  <si>
    <t>19-684-6812</t>
  </si>
  <si>
    <t>58-545-2025</t>
  </si>
  <si>
    <t>65-355-1998</t>
  </si>
  <si>
    <t>40-292-2150</t>
  </si>
  <si>
    <t>69-461-8167</t>
  </si>
  <si>
    <t>07-205-9576</t>
  </si>
  <si>
    <t>32-937-2605</t>
  </si>
  <si>
    <t>52-659-7805</t>
  </si>
  <si>
    <t>26-013-2546</t>
  </si>
  <si>
    <t>97-773-9087</t>
  </si>
  <si>
    <t>03-830-7875</t>
  </si>
  <si>
    <t>10-586-3437</t>
  </si>
  <si>
    <t>76-758-3185</t>
  </si>
  <si>
    <t>22-130-4184</t>
  </si>
  <si>
    <t>91-437-9974</t>
  </si>
  <si>
    <t>38-792-1804</t>
  </si>
  <si>
    <t>62-244-1499</t>
  </si>
  <si>
    <t>74-979-6851</t>
  </si>
  <si>
    <t>69-207-7599</t>
  </si>
  <si>
    <t>11-017-4991</t>
  </si>
  <si>
    <t>55-487-0955</t>
  </si>
  <si>
    <t>94-207-4008</t>
  </si>
  <si>
    <t>38-025-4415</t>
  </si>
  <si>
    <t>95-704-3892</t>
  </si>
  <si>
    <t>97-821-9904</t>
  </si>
  <si>
    <t>01-904-9516</t>
  </si>
  <si>
    <t>36-491-8925</t>
  </si>
  <si>
    <t>98-685-2568</t>
  </si>
  <si>
    <t>89-993-1399</t>
  </si>
  <si>
    <t>47-149-2425</t>
  </si>
  <si>
    <t>03-121-8986</t>
  </si>
  <si>
    <t>20-036-9250</t>
  </si>
  <si>
    <t>55-342-3470</t>
  </si>
  <si>
    <t>74-319-8496</t>
  </si>
  <si>
    <t>86-969-6914</t>
  </si>
  <si>
    <t>06-246-1227</t>
  </si>
  <si>
    <t>35-652-2307</t>
  </si>
  <si>
    <t>62-252-8304</t>
  </si>
  <si>
    <t>51-343-6759</t>
  </si>
  <si>
    <t>98-826-5081</t>
  </si>
  <si>
    <t>93-821-9142</t>
  </si>
  <si>
    <t>34-834-0577</t>
  </si>
  <si>
    <t>63-346-5747</t>
  </si>
  <si>
    <t>04-669-9131</t>
  </si>
  <si>
    <t>38-466-7063</t>
  </si>
  <si>
    <t>09-729-0981</t>
  </si>
  <si>
    <t>74-338-4963</t>
  </si>
  <si>
    <t>24-946-8175</t>
  </si>
  <si>
    <t>76-377-3891</t>
  </si>
  <si>
    <t>17-158-5707</t>
  </si>
  <si>
    <t>75-596-0454</t>
  </si>
  <si>
    <t>36-398-3782</t>
  </si>
  <si>
    <t>15-517-7883</t>
  </si>
  <si>
    <t>90-376-7686</t>
  </si>
  <si>
    <t>25-441-2923</t>
  </si>
  <si>
    <t>99-487-5673</t>
  </si>
  <si>
    <t>26-649-2781</t>
  </si>
  <si>
    <t>47-686-4966</t>
  </si>
  <si>
    <t>95-085-7829</t>
  </si>
  <si>
    <t>27-368-4788</t>
  </si>
  <si>
    <t>51-933-9171</t>
  </si>
  <si>
    <t>21-285-3049</t>
  </si>
  <si>
    <t>59-944-1136</t>
  </si>
  <si>
    <t>52-552-9427</t>
  </si>
  <si>
    <t>94-445-9164</t>
  </si>
  <si>
    <t>30-012-5197</t>
  </si>
  <si>
    <t>23-277-6871</t>
  </si>
  <si>
    <t>97-422-9374</t>
  </si>
  <si>
    <t>11-040-6717</t>
  </si>
  <si>
    <t>62-536-2872</t>
  </si>
  <si>
    <t>41-693-0912</t>
  </si>
  <si>
    <t>96-610-9831</t>
  </si>
  <si>
    <t>14-716-7473</t>
  </si>
  <si>
    <t>78-269-7456</t>
  </si>
  <si>
    <t>34-236-1431</t>
  </si>
  <si>
    <t>15-114-4691</t>
  </si>
  <si>
    <t>45-807-4701</t>
  </si>
  <si>
    <t>93-754-0777</t>
  </si>
  <si>
    <t>14-951-0217</t>
  </si>
  <si>
    <t>57-334-5036</t>
  </si>
  <si>
    <t>18-146-7583</t>
  </si>
  <si>
    <t>06-439-1681</t>
  </si>
  <si>
    <t>63-032-8823</t>
  </si>
  <si>
    <t>58-437-8785</t>
  </si>
  <si>
    <t>22-442-4093</t>
  </si>
  <si>
    <t>61-681-3072</t>
  </si>
  <si>
    <t>48-446-8184</t>
  </si>
  <si>
    <t>12-583-5834</t>
  </si>
  <si>
    <t>47-539-9781</t>
  </si>
  <si>
    <t>78-760-2819</t>
  </si>
  <si>
    <t>74-526-6772</t>
  </si>
  <si>
    <t>13-878-1097</t>
  </si>
  <si>
    <t>25-308-8723</t>
  </si>
  <si>
    <t>98-572-1934</t>
  </si>
  <si>
    <t>33-035-2923</t>
  </si>
  <si>
    <t>69-712-6725</t>
  </si>
  <si>
    <t>70-184-4531</t>
  </si>
  <si>
    <t>12-429-6419</t>
  </si>
  <si>
    <t>50-091-2551</t>
  </si>
  <si>
    <t>06-285-6415</t>
  </si>
  <si>
    <t>89-580-6004</t>
  </si>
  <si>
    <t>29-139-1252</t>
  </si>
  <si>
    <t>93-816-0852</t>
  </si>
  <si>
    <t>39-487-1265</t>
  </si>
  <si>
    <t>62-002-7497</t>
  </si>
  <si>
    <t>32-580-8626</t>
  </si>
  <si>
    <t>97-281-6142</t>
  </si>
  <si>
    <t>15-995-5065</t>
  </si>
  <si>
    <t>99-695-8390</t>
  </si>
  <si>
    <t>17-118-5270</t>
  </si>
  <si>
    <t>25-373-5054</t>
  </si>
  <si>
    <t>37-351-8186</t>
  </si>
  <si>
    <t>96-754-0992</t>
  </si>
  <si>
    <t>07-137-7024</t>
  </si>
  <si>
    <t>54-367-4876</t>
  </si>
  <si>
    <t>27-895-5997</t>
  </si>
  <si>
    <t>12-090-0218</t>
  </si>
  <si>
    <t>55-207-0207</t>
  </si>
  <si>
    <t>35-563-0931</t>
  </si>
  <si>
    <t>65-564-2031</t>
  </si>
  <si>
    <t>63-820-0542</t>
  </si>
  <si>
    <t>30-716-4143</t>
  </si>
  <si>
    <t>99-522-1742</t>
  </si>
  <si>
    <t>50-188-7115</t>
  </si>
  <si>
    <t>01-917-6517</t>
  </si>
  <si>
    <t>53-799-2254</t>
  </si>
  <si>
    <t>87-698-4575</t>
  </si>
  <si>
    <t>81-383-8623</t>
  </si>
  <si>
    <t>87-855-5618</t>
  </si>
  <si>
    <t>25-720-5178</t>
  </si>
  <si>
    <t>42-814-8741</t>
  </si>
  <si>
    <t>65-832-6291</t>
  </si>
  <si>
    <t>96-123-6319</t>
  </si>
  <si>
    <t>52-153-9041</t>
  </si>
  <si>
    <t>39-071-1148</t>
  </si>
  <si>
    <t>37-028-0076</t>
  </si>
  <si>
    <t>64-181-4967</t>
  </si>
  <si>
    <t>12-859-0732</t>
  </si>
  <si>
    <t>57-865-8095</t>
  </si>
  <si>
    <t>69-975-0168</t>
  </si>
  <si>
    <t>65-758-7630</t>
  </si>
  <si>
    <t>52-015-1538</t>
  </si>
  <si>
    <t>37-247-0507</t>
  </si>
  <si>
    <t>11-729-4924</t>
  </si>
  <si>
    <t>79-088-7551</t>
  </si>
  <si>
    <t>02-459-1427</t>
  </si>
  <si>
    <t>54-394-7143</t>
  </si>
  <si>
    <t>67-070-3841</t>
  </si>
  <si>
    <t>90-642-4749</t>
  </si>
  <si>
    <t>92-666-1983</t>
  </si>
  <si>
    <t>93-982-7125</t>
  </si>
  <si>
    <t>57-810-4113</t>
  </si>
  <si>
    <t>70-063-5838</t>
  </si>
  <si>
    <t>35-751-2770</t>
  </si>
  <si>
    <t>77-929-6937</t>
  </si>
  <si>
    <t>07-734-6127</t>
  </si>
  <si>
    <t>47-577-3479</t>
  </si>
  <si>
    <t>43-561-4951</t>
  </si>
  <si>
    <t>27-120-8210</t>
  </si>
  <si>
    <t>08-900-1736</t>
  </si>
  <si>
    <t>87-753-3096</t>
  </si>
  <si>
    <t>75-402-4329</t>
  </si>
  <si>
    <t>33-088-7037</t>
  </si>
  <si>
    <t>11-808-9596</t>
  </si>
  <si>
    <t>18-049-7531</t>
  </si>
  <si>
    <t>26-833-2719</t>
  </si>
  <si>
    <t>95-326-2918</t>
  </si>
  <si>
    <t>11-528-0038</t>
  </si>
  <si>
    <t>83-925-0751</t>
  </si>
  <si>
    <t>04-908-4697</t>
  </si>
  <si>
    <t>61-734-3216</t>
  </si>
  <si>
    <t>71-826-4746</t>
  </si>
  <si>
    <t>44-369-9666</t>
  </si>
  <si>
    <t>70-272-4859</t>
  </si>
  <si>
    <t>30-014-8182</t>
  </si>
  <si>
    <t>36-191-2367</t>
  </si>
  <si>
    <t>00-641-9120</t>
  </si>
  <si>
    <t>42-273-2713</t>
  </si>
  <si>
    <t>30-343-2337</t>
  </si>
  <si>
    <t>52-197-1482</t>
  </si>
  <si>
    <t>86-131-1147</t>
  </si>
  <si>
    <t>48-974-8873</t>
  </si>
  <si>
    <t>73-158-4281</t>
  </si>
  <si>
    <t>24-297-8290</t>
  </si>
  <si>
    <t>05-491-5585</t>
  </si>
  <si>
    <t>72-257-2110</t>
  </si>
  <si>
    <t>55-413-8523</t>
  </si>
  <si>
    <t>18-608-9513</t>
  </si>
  <si>
    <t>12-244-4903</t>
  </si>
  <si>
    <t>49-003-0608</t>
  </si>
  <si>
    <t>76-047-5681</t>
  </si>
  <si>
    <t>86-993-3348</t>
  </si>
  <si>
    <t>47-310-3722</t>
  </si>
  <si>
    <t>06-777-6245</t>
  </si>
  <si>
    <t>18-729-0780</t>
  </si>
  <si>
    <t>71-668-5203</t>
  </si>
  <si>
    <t>50-440-9005</t>
  </si>
  <si>
    <t>11-439-8854</t>
  </si>
  <si>
    <t>59-646-3032</t>
  </si>
  <si>
    <t>55-882-9792</t>
  </si>
  <si>
    <t>28-950-6946</t>
  </si>
  <si>
    <t>23-377-4195</t>
  </si>
  <si>
    <t>34-176-2072</t>
  </si>
  <si>
    <t>04-615-2892</t>
  </si>
  <si>
    <t>64-317-3766</t>
  </si>
  <si>
    <t>00-320-6479</t>
  </si>
  <si>
    <t>84-341-5099</t>
  </si>
  <si>
    <t>91-262-9575</t>
  </si>
  <si>
    <t>41-286-1187</t>
  </si>
  <si>
    <t>98-399-2424</t>
  </si>
  <si>
    <t>58-002-0158</t>
  </si>
  <si>
    <t>07-328-4037</t>
  </si>
  <si>
    <t>49-986-7481</t>
  </si>
  <si>
    <t>87-222-1470</t>
  </si>
  <si>
    <t>80-566-2050</t>
  </si>
  <si>
    <t>68-232-4722</t>
  </si>
  <si>
    <t>92-713-7615</t>
  </si>
  <si>
    <t>11-906-8742</t>
  </si>
  <si>
    <t>46-531-2080</t>
  </si>
  <si>
    <t>28-884-5148</t>
  </si>
  <si>
    <t>85-932-0546</t>
  </si>
  <si>
    <t>73-128-8846</t>
  </si>
  <si>
    <t>92-601-6004</t>
  </si>
  <si>
    <t>32-776-8706</t>
  </si>
  <si>
    <t>51-134-2970</t>
  </si>
  <si>
    <t>19-388-3586</t>
  </si>
  <si>
    <t>43-555-5766</t>
  </si>
  <si>
    <t>91-110-1002</t>
  </si>
  <si>
    <t>04-714-2142</t>
  </si>
  <si>
    <t>47-411-7183</t>
  </si>
  <si>
    <t>41-605-3302</t>
  </si>
  <si>
    <t>74-464-3619</t>
  </si>
  <si>
    <t>76-387-4901</t>
  </si>
  <si>
    <t>69-894-7007</t>
  </si>
  <si>
    <t>71-913-4589</t>
  </si>
  <si>
    <t>58-085-7121</t>
  </si>
  <si>
    <t>50-999-9520</t>
  </si>
  <si>
    <t>02-081-1030</t>
  </si>
  <si>
    <t>86-816-9993</t>
  </si>
  <si>
    <t>59-856-8406</t>
  </si>
  <si>
    <t>75-103-3975</t>
  </si>
  <si>
    <t>78-113-0863</t>
  </si>
  <si>
    <t>22-073-8594</t>
  </si>
  <si>
    <t>51-926-7902</t>
  </si>
  <si>
    <t>50-706-7813</t>
  </si>
  <si>
    <t>18-677-7312</t>
  </si>
  <si>
    <t>51-079-6797</t>
  </si>
  <si>
    <t>91-178-4621</t>
  </si>
  <si>
    <t>13-142-9297</t>
  </si>
  <si>
    <t>48-068-1092</t>
  </si>
  <si>
    <t>91-974-8867</t>
  </si>
  <si>
    <t>52-906-0732</t>
  </si>
  <si>
    <t>97-127-3016</t>
  </si>
  <si>
    <t>93-549-4126</t>
  </si>
  <si>
    <t>38-490-0270</t>
  </si>
  <si>
    <t>76-044-5698</t>
  </si>
  <si>
    <t>03-924-9877</t>
  </si>
  <si>
    <t>55-702-5427</t>
  </si>
  <si>
    <t>87-627-3053</t>
  </si>
  <si>
    <t>67-683-7808</t>
  </si>
  <si>
    <t>40-884-1146</t>
  </si>
  <si>
    <t>46-795-1949</t>
  </si>
  <si>
    <t>91-334-1076</t>
  </si>
  <si>
    <t>25-921-9896</t>
  </si>
  <si>
    <t>61-006-7198</t>
  </si>
  <si>
    <t>12-148-2320</t>
  </si>
  <si>
    <t>53-857-0553</t>
  </si>
  <si>
    <t>06-769-5151</t>
  </si>
  <si>
    <t>79-858-0769</t>
  </si>
  <si>
    <t>80-873-3727</t>
  </si>
  <si>
    <t>85-966-0384</t>
  </si>
  <si>
    <t>43-797-0173</t>
  </si>
  <si>
    <t>62-085-5310</t>
  </si>
  <si>
    <t>16-330-1429</t>
  </si>
  <si>
    <t>34-130-2035</t>
  </si>
  <si>
    <t>20-627-1896</t>
  </si>
  <si>
    <t>27-308-4130</t>
  </si>
  <si>
    <t>76-232-5366</t>
  </si>
  <si>
    <t>46-150-3608</t>
  </si>
  <si>
    <t>83-697-9977</t>
  </si>
  <si>
    <t>52-061-2990</t>
  </si>
  <si>
    <t>10-121-2008</t>
  </si>
  <si>
    <t>92-781-3570</t>
  </si>
  <si>
    <t>31-020-1768</t>
  </si>
  <si>
    <t>28-347-6753</t>
  </si>
  <si>
    <t>97-735-5703</t>
  </si>
  <si>
    <t>24-807-1120</t>
  </si>
  <si>
    <t>14-365-5725</t>
  </si>
  <si>
    <t>44-479-0538</t>
  </si>
  <si>
    <t>17-251-3822</t>
  </si>
  <si>
    <t>89-722-3103</t>
  </si>
  <si>
    <t>98-055-0546</t>
  </si>
  <si>
    <t>30-745-9730</t>
  </si>
  <si>
    <t>58-499-0249</t>
  </si>
  <si>
    <t>13-421-3504</t>
  </si>
  <si>
    <t>48-684-5913</t>
  </si>
  <si>
    <t>25-870-3271</t>
  </si>
  <si>
    <t>80-831-3865</t>
  </si>
  <si>
    <t>17-980-2521</t>
  </si>
  <si>
    <t>62-774-3133</t>
  </si>
  <si>
    <t>92-438-1728</t>
  </si>
  <si>
    <t>59-753-8536</t>
  </si>
  <si>
    <t>22-326-6553</t>
  </si>
  <si>
    <t>28-508-2423</t>
  </si>
  <si>
    <t>72-534-4604</t>
  </si>
  <si>
    <t>68-140-4584</t>
  </si>
  <si>
    <t>99-523-2677</t>
  </si>
  <si>
    <t>90-183-8777</t>
  </si>
  <si>
    <t>12-689-2857</t>
  </si>
  <si>
    <t>62-245-3048</t>
  </si>
  <si>
    <t>33-033-0444</t>
  </si>
  <si>
    <t>03-826-3993</t>
  </si>
  <si>
    <t>80-389-1853</t>
  </si>
  <si>
    <t>01-441-9618</t>
  </si>
  <si>
    <t>16-325-1867</t>
  </si>
  <si>
    <t>17-243-6927</t>
  </si>
  <si>
    <t>26-166-3995</t>
  </si>
  <si>
    <t>60-345-9035</t>
  </si>
  <si>
    <t>57-001-7380</t>
  </si>
  <si>
    <t>38-156-6760</t>
  </si>
  <si>
    <t>71-896-2066</t>
  </si>
  <si>
    <t>21-481-4350</t>
  </si>
  <si>
    <t>82-224-8588</t>
  </si>
  <si>
    <t>83-914-2761</t>
  </si>
  <si>
    <t>70-523-8060</t>
  </si>
  <si>
    <t>76-411-7382</t>
  </si>
  <si>
    <t>26-611-0777</t>
  </si>
  <si>
    <t>25-487-1671</t>
  </si>
  <si>
    <t>43-125-9187</t>
  </si>
  <si>
    <t>41-706-0261</t>
  </si>
  <si>
    <t>64-737-2491</t>
  </si>
  <si>
    <t>42-820-6384</t>
  </si>
  <si>
    <t>28-616-4016</t>
  </si>
  <si>
    <t>82-597-4878</t>
  </si>
  <si>
    <t>34-795-6682</t>
  </si>
  <si>
    <t>48-182-8002</t>
  </si>
  <si>
    <t>80-274-5162</t>
  </si>
  <si>
    <t>51-966-1676</t>
  </si>
  <si>
    <t>22-268-6523</t>
  </si>
  <si>
    <t>50-455-7197</t>
  </si>
  <si>
    <t>84-623-4356</t>
  </si>
  <si>
    <t>65-076-2551</t>
  </si>
  <si>
    <t>23-134-3666</t>
  </si>
  <si>
    <t>10-695-9484</t>
  </si>
  <si>
    <t>27-684-4527</t>
  </si>
  <si>
    <t>55-644-3363</t>
  </si>
  <si>
    <t>80-671-1671</t>
  </si>
  <si>
    <t>12-944-1226</t>
  </si>
  <si>
    <t>73-024-1554</t>
  </si>
  <si>
    <t>33-475-0963</t>
  </si>
  <si>
    <t>52-557-1470</t>
  </si>
  <si>
    <t>25-555-1776</t>
  </si>
  <si>
    <t>86-894-8385</t>
  </si>
  <si>
    <t>98-052-1001</t>
  </si>
  <si>
    <t>48-219-4167</t>
  </si>
  <si>
    <t>96-827-8100</t>
  </si>
  <si>
    <t>09-759-2610</t>
  </si>
  <si>
    <t>14-641-4928</t>
  </si>
  <si>
    <t>94-981-1745</t>
  </si>
  <si>
    <t>61-578-4431</t>
  </si>
  <si>
    <t>86-399-6610</t>
  </si>
  <si>
    <t>51-978-5593</t>
  </si>
  <si>
    <t>18-452-0994</t>
  </si>
  <si>
    <t>18-102-6830</t>
  </si>
  <si>
    <t>19-925-8416</t>
  </si>
  <si>
    <t>64-157-4595</t>
  </si>
  <si>
    <t>88-951-8221</t>
  </si>
  <si>
    <t>33-948-5067</t>
  </si>
  <si>
    <t>84-838-6396</t>
  </si>
  <si>
    <t>58-505-2444</t>
  </si>
  <si>
    <t>05-929-3599</t>
  </si>
  <si>
    <t>62-277-4221</t>
  </si>
  <si>
    <t>69-767-8883</t>
  </si>
  <si>
    <t>43-856-5642</t>
  </si>
  <si>
    <t>98-679-7355</t>
  </si>
  <si>
    <t>24-933-2816</t>
  </si>
  <si>
    <t>85-457-4678</t>
  </si>
  <si>
    <t>85-520-4744</t>
  </si>
  <si>
    <t>43-550-0670</t>
  </si>
  <si>
    <t>13-444-3774</t>
  </si>
  <si>
    <t>37-979-1681</t>
  </si>
  <si>
    <t>75-717-2389</t>
  </si>
  <si>
    <t>02-088-6355</t>
  </si>
  <si>
    <t>52-666-5960</t>
  </si>
  <si>
    <t>61-529-4572</t>
  </si>
  <si>
    <t>95-855-0105</t>
  </si>
  <si>
    <t>09-081-5283</t>
  </si>
  <si>
    <t>68-908-0629</t>
  </si>
  <si>
    <t>87-697-5636</t>
  </si>
  <si>
    <t>00-537-4409</t>
  </si>
  <si>
    <t>37-716-9257</t>
  </si>
  <si>
    <t>50-464-4652</t>
  </si>
  <si>
    <t>55-006-8976</t>
  </si>
  <si>
    <t>15-336-8073</t>
  </si>
  <si>
    <t>63-791-9470</t>
  </si>
  <si>
    <t>45-010-8126</t>
  </si>
  <si>
    <t>06-115-8306</t>
  </si>
  <si>
    <t>17-793-2134</t>
  </si>
  <si>
    <t>53-482-9454</t>
  </si>
  <si>
    <t>26-495-7426</t>
  </si>
  <si>
    <t>65-775-9791</t>
  </si>
  <si>
    <t>27-145-3348</t>
  </si>
  <si>
    <t>09-919-4930</t>
  </si>
  <si>
    <t>32-738-3873</t>
  </si>
  <si>
    <t>91-101-4782</t>
  </si>
  <si>
    <t>17-099-6266</t>
  </si>
  <si>
    <t>73-341-8576</t>
  </si>
  <si>
    <t>04-710-0400</t>
  </si>
  <si>
    <t>85-943-4660</t>
  </si>
  <si>
    <t>58-638-6918</t>
  </si>
  <si>
    <t>60-875-8476</t>
  </si>
  <si>
    <t>15-035-1272</t>
  </si>
  <si>
    <t>84-257-9555</t>
  </si>
  <si>
    <t>50-496-7639</t>
  </si>
  <si>
    <t>43-308-2693</t>
  </si>
  <si>
    <t>41-575-3742</t>
  </si>
  <si>
    <t>86-642-1419</t>
  </si>
  <si>
    <t>33-891-1842</t>
  </si>
  <si>
    <t>78-235-2123</t>
  </si>
  <si>
    <t>03-794-1060</t>
  </si>
  <si>
    <t>67-282-2103</t>
  </si>
  <si>
    <t>57-852-9481</t>
  </si>
  <si>
    <t>73-366-0224</t>
  </si>
  <si>
    <t>99-719-6978</t>
  </si>
  <si>
    <t>92-636-1983</t>
  </si>
  <si>
    <t>23-417-0179</t>
  </si>
  <si>
    <t>36-406-9311</t>
  </si>
  <si>
    <t>37-382-7555</t>
  </si>
  <si>
    <t>37-604-0748</t>
  </si>
  <si>
    <t>68-524-1071</t>
  </si>
  <si>
    <t>69-231-9180</t>
  </si>
  <si>
    <t>22-608-0980</t>
  </si>
  <si>
    <t>91-169-1915</t>
  </si>
  <si>
    <t>78-653-9712</t>
  </si>
  <si>
    <t>78-794-9514</t>
  </si>
  <si>
    <t>59-952-7421</t>
  </si>
  <si>
    <t>20-486-5186</t>
  </si>
  <si>
    <t>31-751-0730</t>
  </si>
  <si>
    <t>83-897-4002</t>
  </si>
  <si>
    <t>78-866-4002</t>
  </si>
  <si>
    <t>85-655-9824</t>
  </si>
  <si>
    <t>76-694-3609</t>
  </si>
  <si>
    <t>65-439-8386</t>
  </si>
  <si>
    <t>64-847-6856</t>
  </si>
  <si>
    <t>99-464-5556</t>
  </si>
  <si>
    <t>91-964-0225</t>
  </si>
  <si>
    <t>81-797-2462</t>
  </si>
  <si>
    <t>15-095-8812</t>
  </si>
  <si>
    <t>41-151-0855</t>
  </si>
  <si>
    <t>57-463-8539</t>
  </si>
  <si>
    <t>97-118-8740</t>
  </si>
  <si>
    <t>24-427-2162</t>
  </si>
  <si>
    <t>65-332-3001</t>
  </si>
  <si>
    <t>60-091-2259</t>
  </si>
  <si>
    <t>41-183-6981</t>
  </si>
  <si>
    <t>26-043-3921</t>
  </si>
  <si>
    <t>90-898-1141</t>
  </si>
  <si>
    <t>61-965-1456</t>
  </si>
  <si>
    <t>81-268-0234</t>
  </si>
  <si>
    <t>19-891-5022</t>
  </si>
  <si>
    <t>46-680-9879</t>
  </si>
  <si>
    <t>43-112-9967</t>
  </si>
  <si>
    <t>38-875-2174</t>
  </si>
  <si>
    <t>74-330-7004</t>
  </si>
  <si>
    <t>64-325-7070</t>
  </si>
  <si>
    <t>50-429-8913</t>
  </si>
  <si>
    <t>79-804-7722</t>
  </si>
  <si>
    <t>30-588-7527</t>
  </si>
  <si>
    <t>18-674-2323</t>
  </si>
  <si>
    <t>75-976-9403</t>
  </si>
  <si>
    <t>11-261-5691</t>
  </si>
  <si>
    <t>59-154-3831</t>
  </si>
  <si>
    <t>16-773-2277</t>
  </si>
  <si>
    <t>25-334-7706</t>
  </si>
  <si>
    <t>27-648-5542</t>
  </si>
  <si>
    <t>22-982-7014</t>
  </si>
  <si>
    <t>34-622-6758</t>
  </si>
  <si>
    <t>17-604-4449</t>
  </si>
  <si>
    <t>27-179-6394</t>
  </si>
  <si>
    <t>54-184-4782</t>
  </si>
  <si>
    <t>27-494-2595</t>
  </si>
  <si>
    <t>93-419-8170</t>
  </si>
  <si>
    <t>95-947-0505</t>
  </si>
  <si>
    <t>03-841-6972</t>
  </si>
  <si>
    <t>38-088-1187</t>
  </si>
  <si>
    <t>87-694-6251</t>
  </si>
  <si>
    <t>99-121-3318</t>
  </si>
  <si>
    <t>66-095-6987</t>
  </si>
  <si>
    <t>09-243-4912</t>
  </si>
  <si>
    <t>64-146-9791</t>
  </si>
  <si>
    <t>73-253-5349</t>
  </si>
  <si>
    <t>77-658-8882</t>
  </si>
  <si>
    <t>58-937-0401</t>
  </si>
  <si>
    <t>29-906-5001</t>
  </si>
  <si>
    <t>08-080-0281</t>
  </si>
  <si>
    <t>33-069-1888</t>
  </si>
  <si>
    <t>69-534-8712</t>
  </si>
  <si>
    <t>42-301-8062</t>
  </si>
  <si>
    <t>06-697-4637</t>
  </si>
  <si>
    <t>64-670-1693</t>
  </si>
  <si>
    <t>65-614-3342</t>
  </si>
  <si>
    <t>21-111-4379</t>
  </si>
  <si>
    <t>52-898-8158</t>
  </si>
  <si>
    <t>56-227-6086</t>
  </si>
  <si>
    <t>58-797-0740</t>
  </si>
  <si>
    <t>33-260-6824</t>
  </si>
  <si>
    <t>18-763-2716</t>
  </si>
  <si>
    <t>12-392-8121</t>
  </si>
  <si>
    <t>25-221-4149</t>
  </si>
  <si>
    <t>37-915-5030</t>
  </si>
  <si>
    <t>39-129-6144</t>
  </si>
  <si>
    <t>46-259-6979</t>
  </si>
  <si>
    <t>84-120-8876</t>
  </si>
  <si>
    <t>89-881-9382</t>
  </si>
  <si>
    <t>29-178-8770</t>
  </si>
  <si>
    <t>81-704-7898</t>
  </si>
  <si>
    <t>43-095-1558</t>
  </si>
  <si>
    <t>05-136-0252</t>
  </si>
  <si>
    <t>54-611-3188</t>
  </si>
  <si>
    <t>56-554-0423</t>
  </si>
  <si>
    <t>95-657-4088</t>
  </si>
  <si>
    <t>67-510-5063</t>
  </si>
  <si>
    <t>38-983-6304</t>
  </si>
  <si>
    <t>90-348-4362</t>
  </si>
  <si>
    <t>47-116-2395</t>
  </si>
  <si>
    <t>01-100-8532</t>
  </si>
  <si>
    <t>42-037-3418</t>
  </si>
  <si>
    <t>27-940-2501</t>
  </si>
  <si>
    <t>11-531-4017</t>
  </si>
  <si>
    <t>05-015-6984</t>
  </si>
  <si>
    <t>19-359-8209</t>
  </si>
  <si>
    <t>88-980-8110</t>
  </si>
  <si>
    <t>92-310-4142</t>
  </si>
  <si>
    <t>20-325-4079</t>
  </si>
  <si>
    <t>66-515-3486</t>
  </si>
  <si>
    <t>45-723-7501</t>
  </si>
  <si>
    <t>15-689-7194</t>
  </si>
  <si>
    <t>05-198-4477</t>
  </si>
  <si>
    <t>27-890-6410</t>
  </si>
  <si>
    <t>66-292-7702</t>
  </si>
  <si>
    <t>99-572-2034</t>
  </si>
  <si>
    <t>44-248-6705</t>
  </si>
  <si>
    <t>18-413-8545</t>
  </si>
  <si>
    <t>82-135-5008</t>
  </si>
  <si>
    <t>60-854-9720</t>
  </si>
  <si>
    <t>88-715-6946</t>
  </si>
  <si>
    <t>10-778-4493</t>
  </si>
  <si>
    <t>47-492-9318</t>
  </si>
  <si>
    <t>82-774-7789</t>
  </si>
  <si>
    <t>56-128-5950</t>
  </si>
  <si>
    <t>19-861-2678</t>
  </si>
  <si>
    <t>81-604-5634</t>
  </si>
  <si>
    <t>19-221-0747</t>
  </si>
  <si>
    <t>38-984-4314</t>
  </si>
  <si>
    <t>97-258-2734</t>
  </si>
  <si>
    <t>71-326-7230</t>
  </si>
  <si>
    <t>90-110-6238</t>
  </si>
  <si>
    <t>77-134-0193</t>
  </si>
  <si>
    <t>46-521-6050</t>
  </si>
  <si>
    <t>68-606-9409</t>
  </si>
  <si>
    <t>05-782-9888</t>
  </si>
  <si>
    <t>40-350-0025</t>
  </si>
  <si>
    <t>57-488-7096</t>
  </si>
  <si>
    <t>74-013-2766</t>
  </si>
  <si>
    <t>75-431-4741</t>
  </si>
  <si>
    <t>88-664-3532</t>
  </si>
  <si>
    <t>42-591-4412</t>
  </si>
  <si>
    <t>17-857-3804</t>
  </si>
  <si>
    <t>49-126-7880</t>
  </si>
  <si>
    <t>35-350-1732</t>
  </si>
  <si>
    <t>66-696-9581</t>
  </si>
  <si>
    <t>20-326-3544</t>
  </si>
  <si>
    <t>73-206-1434</t>
  </si>
  <si>
    <t>76-897-3918</t>
  </si>
  <si>
    <t>03-817-8902</t>
  </si>
  <si>
    <t>75-215-0139</t>
  </si>
  <si>
    <t>95-468-2021</t>
  </si>
  <si>
    <t>02-563-0931</t>
  </si>
  <si>
    <t>03-728-5003</t>
  </si>
  <si>
    <t>37-639-2452</t>
  </si>
  <si>
    <t>18-754-7662</t>
  </si>
  <si>
    <t>50-125-7143</t>
  </si>
  <si>
    <t>58-422-9309</t>
  </si>
  <si>
    <t>83-390-0364</t>
  </si>
  <si>
    <t>19-636-7694</t>
  </si>
  <si>
    <t>66-585-9502</t>
  </si>
  <si>
    <t>46-586-3130</t>
  </si>
  <si>
    <t>81-532-8395</t>
  </si>
  <si>
    <t>32-022-3837</t>
  </si>
  <si>
    <t>65-793-0556</t>
  </si>
  <si>
    <t>50-144-5361</t>
  </si>
  <si>
    <t>38-966-4480</t>
  </si>
  <si>
    <t>76-081-0500</t>
  </si>
  <si>
    <t>29-138-7120</t>
  </si>
  <si>
    <t>53-349-1825</t>
  </si>
  <si>
    <t>25-610-1852</t>
  </si>
  <si>
    <t>06-351-0002</t>
  </si>
  <si>
    <t>16-299-3042</t>
  </si>
  <si>
    <t>45-446-6640</t>
  </si>
  <si>
    <t>74-107-6984</t>
  </si>
  <si>
    <t>87-584-1920</t>
  </si>
  <si>
    <t>32-219-2136</t>
  </si>
  <si>
    <t>66-054-2929</t>
  </si>
  <si>
    <t>33-293-1030</t>
  </si>
  <si>
    <t>43-872-6756</t>
  </si>
  <si>
    <t>75-199-8730</t>
  </si>
  <si>
    <t>33-618-9037</t>
  </si>
  <si>
    <t>09-477-9167</t>
  </si>
  <si>
    <t>69-524-5188</t>
  </si>
  <si>
    <t>37-803-5151</t>
  </si>
  <si>
    <t>67-293-5341</t>
  </si>
  <si>
    <t>48-208-6984</t>
  </si>
  <si>
    <t>12-553-6282</t>
  </si>
  <si>
    <t>28-185-9780</t>
  </si>
  <si>
    <t>92-347-1169</t>
  </si>
  <si>
    <t>56-001-2431</t>
  </si>
  <si>
    <t>40-318-7796</t>
  </si>
  <si>
    <t>29-571-2916</t>
  </si>
  <si>
    <t>56-250-5412</t>
  </si>
  <si>
    <t>90-625-7773</t>
  </si>
  <si>
    <t>42-806-5043</t>
  </si>
  <si>
    <t>49-619-9701</t>
  </si>
  <si>
    <t>74-588-5689</t>
  </si>
  <si>
    <t>16-315-4310</t>
  </si>
  <si>
    <t>32-073-0297</t>
  </si>
  <si>
    <t>45-888-1121</t>
  </si>
  <si>
    <t>99-464-3402</t>
  </si>
  <si>
    <t>11-637-7370</t>
  </si>
  <si>
    <t>69-521-9782</t>
  </si>
  <si>
    <t>38-124-1137</t>
  </si>
  <si>
    <t>86-901-6884</t>
  </si>
  <si>
    <t>42-502-9804</t>
  </si>
  <si>
    <t>48-944-5993</t>
  </si>
  <si>
    <t>56-995-2564</t>
  </si>
  <si>
    <t>39-396-6625</t>
  </si>
  <si>
    <t>92-813-0753</t>
  </si>
  <si>
    <t>16-252-4567</t>
  </si>
  <si>
    <t>45-022-6138</t>
  </si>
  <si>
    <t>62-696-3703</t>
  </si>
  <si>
    <t>21-065-6693</t>
  </si>
  <si>
    <t>44-485-4959</t>
  </si>
  <si>
    <t>84-439-3708</t>
  </si>
  <si>
    <t>42-450-7378</t>
  </si>
  <si>
    <t>62-501-9443</t>
  </si>
  <si>
    <t>05-829-5949</t>
  </si>
  <si>
    <t>96-288-5392</t>
  </si>
  <si>
    <t>73-766-5388</t>
  </si>
  <si>
    <t>76-141-6799</t>
  </si>
  <si>
    <t>95-965-8857</t>
  </si>
  <si>
    <t>06-858-1204</t>
  </si>
  <si>
    <t>71-616-6346</t>
  </si>
  <si>
    <t>94-240-2966</t>
  </si>
  <si>
    <t>12-789-5055</t>
  </si>
  <si>
    <t>53-912-1198</t>
  </si>
  <si>
    <t>75-175-2061</t>
  </si>
  <si>
    <t>76-074-1338</t>
  </si>
  <si>
    <t>98-835-9485</t>
  </si>
  <si>
    <t>57-569-8304</t>
  </si>
  <si>
    <t>62-565-4981</t>
  </si>
  <si>
    <t>71-661-2330</t>
  </si>
  <si>
    <t>97-739-5451</t>
  </si>
  <si>
    <t>44-738-9796</t>
  </si>
  <si>
    <t>36-072-8710</t>
  </si>
  <si>
    <t>99-379-4922</t>
  </si>
  <si>
    <t>84-571-2905</t>
  </si>
  <si>
    <t>01-169-3210</t>
  </si>
  <si>
    <t>29-488-0609</t>
  </si>
  <si>
    <t>33-899-2172</t>
  </si>
  <si>
    <t>12-846-5641</t>
  </si>
  <si>
    <t>23-976-1379</t>
  </si>
  <si>
    <t>83-384-8544</t>
  </si>
  <si>
    <t>24-178-6526</t>
  </si>
  <si>
    <t>16-497-1416</t>
  </si>
  <si>
    <t>83-822-7506</t>
  </si>
  <si>
    <t>14-305-6809</t>
  </si>
  <si>
    <t>57-384-7665</t>
  </si>
  <si>
    <t>64-844-1291</t>
  </si>
  <si>
    <t>78-463-7495</t>
  </si>
  <si>
    <t>85-293-0752</t>
  </si>
  <si>
    <t>22-325-8673</t>
  </si>
  <si>
    <t>34-009-7031</t>
  </si>
  <si>
    <t>49-204-8721</t>
  </si>
  <si>
    <t>07-970-0150</t>
  </si>
  <si>
    <t>17-649-5930</t>
  </si>
  <si>
    <t>94-240-7974</t>
  </si>
  <si>
    <t>55-740-1917</t>
  </si>
  <si>
    <t>45-717-4862</t>
  </si>
  <si>
    <t>81-361-7313</t>
  </si>
  <si>
    <t>78-404-2440</t>
  </si>
  <si>
    <t>36-332-6755</t>
  </si>
  <si>
    <t>23-294-8842</t>
  </si>
  <si>
    <t>82-350-5771</t>
  </si>
  <si>
    <t>04-352-6526</t>
  </si>
  <si>
    <t>14-835-9076</t>
  </si>
  <si>
    <t>35-438-2501</t>
  </si>
  <si>
    <t>69-255-5061</t>
  </si>
  <si>
    <t>43-581-4374</t>
  </si>
  <si>
    <t>76-179-4314</t>
  </si>
  <si>
    <t>69-619-0131</t>
  </si>
  <si>
    <t>95-487-4167</t>
  </si>
  <si>
    <t>73-580-4013</t>
  </si>
  <si>
    <t>78-841-2339</t>
  </si>
  <si>
    <t>35-796-8583</t>
  </si>
  <si>
    <t>95-242-9962</t>
  </si>
  <si>
    <t>86-809-0755</t>
  </si>
  <si>
    <t>42-803-7970</t>
  </si>
  <si>
    <t>49-512-1335</t>
  </si>
  <si>
    <t>03-945-4180</t>
  </si>
  <si>
    <t>14-691-3642</t>
  </si>
  <si>
    <t>60-315-2347</t>
  </si>
  <si>
    <t>80-149-6607</t>
  </si>
  <si>
    <t>37-889-5168</t>
  </si>
  <si>
    <t>73-855-8121</t>
  </si>
  <si>
    <t>52-141-2986</t>
  </si>
  <si>
    <t>90-503-5102</t>
  </si>
  <si>
    <t>35-931-8986</t>
  </si>
  <si>
    <t>53-712-5755</t>
  </si>
  <si>
    <t>11-033-9811</t>
  </si>
  <si>
    <t>49-027-6333</t>
  </si>
  <si>
    <t>80-128-3458</t>
  </si>
  <si>
    <t>02-139-5795</t>
  </si>
  <si>
    <t>96-854-9413</t>
  </si>
  <si>
    <t>26-238-5516</t>
  </si>
  <si>
    <t>00-184-0999</t>
  </si>
  <si>
    <t>75-311-2176</t>
  </si>
  <si>
    <t>22-511-8879</t>
  </si>
  <si>
    <t>29-142-0612</t>
  </si>
  <si>
    <t>17-959-2611</t>
  </si>
  <si>
    <t>22-899-8080</t>
  </si>
  <si>
    <t>06-966-4037</t>
  </si>
  <si>
    <t>67-687-2177</t>
  </si>
  <si>
    <t>90-642-2853</t>
  </si>
  <si>
    <t>83-952-4060</t>
  </si>
  <si>
    <t>77-726-8101</t>
  </si>
  <si>
    <t>79-548-9262</t>
  </si>
  <si>
    <t>90-994-6265</t>
  </si>
  <si>
    <t>79-948-8797</t>
  </si>
  <si>
    <t>80-909-3676</t>
  </si>
  <si>
    <t>51-303-3473</t>
  </si>
  <si>
    <t>29-336-3916</t>
  </si>
  <si>
    <t>65-905-6840</t>
  </si>
  <si>
    <t>21-697-0631</t>
  </si>
  <si>
    <t>94-831-0199</t>
  </si>
  <si>
    <t>33-904-2913</t>
  </si>
  <si>
    <t>10-069-2465</t>
  </si>
  <si>
    <t>74-044-0711</t>
  </si>
  <si>
    <t>41-530-7761</t>
  </si>
  <si>
    <t>12-477-8020</t>
  </si>
  <si>
    <t>25-725-3294</t>
  </si>
  <si>
    <t>98-469-6554</t>
  </si>
  <si>
    <t>13-963-1339</t>
  </si>
  <si>
    <t>17-460-5339</t>
  </si>
  <si>
    <t>79-255-0398</t>
  </si>
  <si>
    <t>08-796-3853</t>
  </si>
  <si>
    <t>29-740-8838</t>
  </si>
  <si>
    <t>10-890-8811</t>
  </si>
  <si>
    <t>86-231-3849</t>
  </si>
  <si>
    <t>38-147-3872</t>
  </si>
  <si>
    <t>94-948-7196</t>
  </si>
  <si>
    <t>13-630-3102</t>
  </si>
  <si>
    <t>79-562-8580</t>
  </si>
  <si>
    <t>72-320-4595</t>
  </si>
  <si>
    <t>70-444-1671</t>
  </si>
  <si>
    <t>59-018-8338</t>
  </si>
  <si>
    <t>47-689-3444</t>
  </si>
  <si>
    <t>40-651-2116</t>
  </si>
  <si>
    <t>70-605-1706</t>
  </si>
  <si>
    <t>47-331-4099</t>
  </si>
  <si>
    <t>76-699-3161</t>
  </si>
  <si>
    <t>28-698-3654</t>
  </si>
  <si>
    <t>89-683-5829</t>
  </si>
  <si>
    <t>15-453-8883</t>
  </si>
  <si>
    <t>10-960-1879</t>
  </si>
  <si>
    <t>35-919-6587</t>
  </si>
  <si>
    <t>30-293-1605</t>
  </si>
  <si>
    <t>81-101-0295</t>
  </si>
  <si>
    <t>78-246-1587</t>
  </si>
  <si>
    <t>09-864-6389</t>
  </si>
  <si>
    <t>21-501-6501</t>
  </si>
  <si>
    <t>25-232-9896</t>
  </si>
  <si>
    <t>61-335-9191</t>
  </si>
  <si>
    <t>28-827-4963</t>
  </si>
  <si>
    <t>86-918-7348</t>
  </si>
  <si>
    <t>22-421-9873</t>
  </si>
  <si>
    <t>23-743-4342</t>
  </si>
  <si>
    <t>15-836-3349</t>
  </si>
  <si>
    <t>08-545-9729</t>
  </si>
  <si>
    <t>70-886-0647</t>
  </si>
  <si>
    <t>04-181-6486</t>
  </si>
  <si>
    <t>14-362-0431</t>
  </si>
  <si>
    <t>04-095-4337</t>
  </si>
  <si>
    <t>19-144-4050</t>
  </si>
  <si>
    <t>49-558-8571</t>
  </si>
  <si>
    <t>43-028-6483</t>
  </si>
  <si>
    <t>51-817-3482</t>
  </si>
  <si>
    <t>07-701-7321</t>
  </si>
  <si>
    <t>21-975-7486</t>
  </si>
  <si>
    <t>59-440-6906</t>
  </si>
  <si>
    <t>43-734-0585</t>
  </si>
  <si>
    <t>12-268-3953</t>
  </si>
  <si>
    <t>91-614-0257</t>
  </si>
  <si>
    <t>19-117-9077</t>
  </si>
  <si>
    <t>57-545-6372</t>
  </si>
  <si>
    <t>50-068-8085</t>
  </si>
  <si>
    <t>61-521-8209</t>
  </si>
  <si>
    <t>91-469-9560</t>
  </si>
  <si>
    <t>59-268-8237</t>
  </si>
  <si>
    <t>16-699-4469</t>
  </si>
  <si>
    <t>69-696-0985</t>
  </si>
  <si>
    <t>69-661-5914</t>
  </si>
  <si>
    <t>26-320-4866</t>
  </si>
  <si>
    <t>51-168-8310</t>
  </si>
  <si>
    <t>84-264-8570</t>
  </si>
  <si>
    <t>58-215-1069</t>
  </si>
  <si>
    <t>46-227-6783</t>
  </si>
  <si>
    <t>90-155-4507</t>
  </si>
  <si>
    <t>19-608-9524</t>
  </si>
  <si>
    <t>36-105-1873</t>
  </si>
  <si>
    <t>49-682-5169</t>
  </si>
  <si>
    <t>17-398-0290</t>
  </si>
  <si>
    <t>60-831-6478</t>
  </si>
  <si>
    <t>21-690-1861</t>
  </si>
  <si>
    <t>14-520-8337</t>
  </si>
  <si>
    <t>33-661-6321</t>
  </si>
  <si>
    <t>43-372-1411</t>
  </si>
  <si>
    <t>48-756-6759</t>
  </si>
  <si>
    <t>48-815-1499</t>
  </si>
  <si>
    <t>36-689-5409</t>
  </si>
  <si>
    <t>96-812-4274</t>
  </si>
  <si>
    <t>80-870-7096</t>
  </si>
  <si>
    <t>29-731-9128</t>
  </si>
  <si>
    <t>72-625-4158</t>
  </si>
  <si>
    <t>21-251-3782</t>
  </si>
  <si>
    <t>79-799-3387</t>
  </si>
  <si>
    <t>25-211-8459</t>
  </si>
  <si>
    <t>43-793-1986</t>
  </si>
  <si>
    <t>91-130-8564</t>
  </si>
  <si>
    <t>00-067-5988</t>
  </si>
  <si>
    <t>80-300-7405</t>
  </si>
  <si>
    <t>09-628-6247</t>
  </si>
  <si>
    <t>53-673-4375</t>
  </si>
  <si>
    <t>68-434-1438</t>
  </si>
  <si>
    <t>51-878-6554</t>
  </si>
  <si>
    <t>22-932-2736</t>
  </si>
  <si>
    <t>41-931-6077</t>
  </si>
  <si>
    <t>37-831-9960</t>
  </si>
  <si>
    <t>67-514-2508</t>
  </si>
  <si>
    <t>70-908-3791</t>
  </si>
  <si>
    <t>22-074-9764</t>
  </si>
  <si>
    <t>44-734-9074</t>
  </si>
  <si>
    <t>10-648-1967</t>
  </si>
  <si>
    <t>91-740-1842</t>
  </si>
  <si>
    <t>87-087-9725</t>
  </si>
  <si>
    <t>55-332-6778</t>
  </si>
  <si>
    <t>31-739-0206</t>
  </si>
  <si>
    <t>68-615-5513</t>
  </si>
  <si>
    <t>31-186-4441</t>
  </si>
  <si>
    <t>17-556-1175</t>
  </si>
  <si>
    <t>52-315-5107</t>
  </si>
  <si>
    <t>85-760-8081</t>
  </si>
  <si>
    <t>51-006-0386</t>
  </si>
  <si>
    <t>42-802-1325</t>
  </si>
  <si>
    <t>00-405-6164</t>
  </si>
  <si>
    <t>79-769-9981</t>
  </si>
  <si>
    <t>41-353-2655</t>
  </si>
  <si>
    <t>91-234-1576</t>
  </si>
  <si>
    <t>26-332-3694</t>
  </si>
  <si>
    <t>88-364-3672</t>
  </si>
  <si>
    <t>88-452-5972</t>
  </si>
  <si>
    <t>34-595-4675</t>
  </si>
  <si>
    <t>90-295-9979</t>
  </si>
  <si>
    <t>35-259-7553</t>
  </si>
  <si>
    <t>84-267-7633</t>
  </si>
  <si>
    <t>10-123-7205</t>
  </si>
  <si>
    <t>46-563-5080</t>
  </si>
  <si>
    <t>50-572-0380</t>
  </si>
  <si>
    <t>46-211-1600</t>
  </si>
  <si>
    <t>27-735-6724</t>
  </si>
  <si>
    <t>71-135-4671</t>
  </si>
  <si>
    <t>39-678-2219</t>
  </si>
  <si>
    <t>01-533-9820</t>
  </si>
  <si>
    <t>21-823-8364</t>
  </si>
  <si>
    <t>85-685-8170</t>
  </si>
  <si>
    <t>95-879-7879</t>
  </si>
  <si>
    <t>73-096-8237</t>
  </si>
  <si>
    <t>73-963-8305</t>
  </si>
  <si>
    <t>18-372-4230</t>
  </si>
  <si>
    <t>07-045-7554</t>
  </si>
  <si>
    <t>93-993-3551</t>
  </si>
  <si>
    <t>98-942-5606</t>
  </si>
  <si>
    <t>22-810-3367</t>
  </si>
  <si>
    <t>93-563-2209</t>
  </si>
  <si>
    <t>68-801-1856</t>
  </si>
  <si>
    <t>90-295-1469</t>
  </si>
  <si>
    <t>59-403-4991</t>
  </si>
  <si>
    <t>15-610-1030</t>
  </si>
  <si>
    <t>36-805-8273</t>
  </si>
  <si>
    <t>19-856-1310</t>
  </si>
  <si>
    <t>82-089-4540</t>
  </si>
  <si>
    <t>12-817-0429</t>
  </si>
  <si>
    <t>81-741-2226</t>
  </si>
  <si>
    <t>52-138-5235</t>
  </si>
  <si>
    <t>27-929-9567</t>
  </si>
  <si>
    <t>94-701-1933</t>
  </si>
  <si>
    <t>74-006-0707</t>
  </si>
  <si>
    <t>96-630-8992</t>
  </si>
  <si>
    <t>64-958-0514</t>
  </si>
  <si>
    <t>18-923-8248</t>
  </si>
  <si>
    <t>96-206-6354</t>
  </si>
  <si>
    <t>51-180-7453</t>
  </si>
  <si>
    <t>08-932-8283</t>
  </si>
  <si>
    <t>48-487-8268</t>
  </si>
  <si>
    <t>59-753-8996</t>
  </si>
  <si>
    <t>81-536-6243</t>
  </si>
  <si>
    <t>44-035-0349</t>
  </si>
  <si>
    <t>32-820-4252</t>
  </si>
  <si>
    <t>81-273-6428</t>
  </si>
  <si>
    <t>57-979-8280</t>
  </si>
  <si>
    <t>45-913-2916</t>
  </si>
  <si>
    <t>03-296-4823</t>
  </si>
  <si>
    <t>73-209-6792</t>
  </si>
  <si>
    <t>64-056-1813</t>
  </si>
  <si>
    <t>55-097-0331</t>
  </si>
  <si>
    <t>31-030-9328</t>
  </si>
  <si>
    <t>23-887-6107</t>
  </si>
  <si>
    <t>83-287-3528</t>
  </si>
  <si>
    <t>74-740-2449</t>
  </si>
  <si>
    <t>47-736-0281</t>
  </si>
  <si>
    <t>23-109-6478</t>
  </si>
  <si>
    <t>93-353-7870</t>
  </si>
  <si>
    <t>80-848-4646</t>
  </si>
  <si>
    <t>96-802-7876</t>
  </si>
  <si>
    <t>67-074-9640</t>
  </si>
  <si>
    <t>71-448-5596</t>
  </si>
  <si>
    <t>37-853-4745</t>
  </si>
  <si>
    <t>49-053-6753</t>
  </si>
  <si>
    <t>91-762-9374</t>
  </si>
  <si>
    <t>12-410-9072</t>
  </si>
  <si>
    <t>99-509-3540</t>
  </si>
  <si>
    <t>70-811-8868</t>
  </si>
  <si>
    <t>00-686-4981</t>
  </si>
  <si>
    <t>70-268-5157</t>
  </si>
  <si>
    <t>02-599-6445</t>
  </si>
  <si>
    <t>19-746-4025</t>
  </si>
  <si>
    <t>79-762-8766</t>
  </si>
  <si>
    <t>28-930-5992</t>
  </si>
  <si>
    <t>99-035-5538</t>
  </si>
  <si>
    <t>17-445-1636</t>
  </si>
  <si>
    <t>15-061-2975</t>
  </si>
  <si>
    <t>12-089-8757</t>
  </si>
  <si>
    <t>37-330-4541</t>
  </si>
  <si>
    <t>75-576-7716</t>
  </si>
  <si>
    <t>68-391-0538</t>
  </si>
  <si>
    <t>08-976-3808</t>
  </si>
  <si>
    <t>19-876-1837</t>
  </si>
  <si>
    <t>25-570-5030</t>
  </si>
  <si>
    <t>22-937-5506</t>
  </si>
  <si>
    <t>57-533-7007</t>
  </si>
  <si>
    <t>69-790-9713</t>
  </si>
  <si>
    <t>23-680-3095</t>
  </si>
  <si>
    <t>05-085-6832</t>
  </si>
  <si>
    <t>71-150-8514</t>
  </si>
  <si>
    <t>60-159-9097</t>
  </si>
  <si>
    <t>39-669-1647</t>
  </si>
  <si>
    <t>33-283-3987</t>
  </si>
  <si>
    <t>00-487-5305</t>
  </si>
  <si>
    <t>92-592-8367</t>
  </si>
  <si>
    <t>81-351-4597</t>
  </si>
  <si>
    <t>50-687-0324</t>
  </si>
  <si>
    <t>94-775-4041</t>
  </si>
  <si>
    <t>60-944-3000</t>
  </si>
  <si>
    <t>83-471-7414</t>
  </si>
  <si>
    <t>63-960-0760</t>
  </si>
  <si>
    <t>11-925-9976</t>
  </si>
  <si>
    <t>14-651-7421</t>
  </si>
  <si>
    <t>82-687-3098</t>
  </si>
  <si>
    <t>53-551-7296</t>
  </si>
  <si>
    <t>80-055-3551</t>
  </si>
  <si>
    <t>16-363-9800</t>
  </si>
  <si>
    <t>85-039-0446</t>
  </si>
  <si>
    <t>05-781-7392</t>
  </si>
  <si>
    <t>88-648-0849</t>
  </si>
  <si>
    <t>67-986-8365</t>
  </si>
  <si>
    <t>48-848-7983</t>
  </si>
  <si>
    <t>38-390-2833</t>
  </si>
  <si>
    <t>39-616-5934</t>
  </si>
  <si>
    <t>28-765-7881</t>
  </si>
  <si>
    <t>08-852-6001</t>
  </si>
  <si>
    <t>13-076-6964</t>
  </si>
  <si>
    <t>34-498-8435</t>
  </si>
  <si>
    <t>67-736-7400</t>
  </si>
  <si>
    <t>32-670-2197</t>
  </si>
  <si>
    <t>77-407-4661</t>
  </si>
  <si>
    <t>72-686-1462</t>
  </si>
  <si>
    <t>71-334-9342</t>
  </si>
  <si>
    <t>68-475-6561</t>
  </si>
  <si>
    <t>67-465-4229</t>
  </si>
  <si>
    <t>61-361-5897</t>
  </si>
  <si>
    <t>08-916-5317</t>
  </si>
  <si>
    <t>85-005-7371</t>
  </si>
  <si>
    <t>32-606-0221</t>
  </si>
  <si>
    <t>75-642-1071</t>
  </si>
  <si>
    <t>44-139-6081</t>
  </si>
  <si>
    <t>71-624-9136</t>
  </si>
  <si>
    <t>94-109-5393</t>
  </si>
  <si>
    <t>02-878-0605</t>
  </si>
  <si>
    <t>35-229-8355</t>
  </si>
  <si>
    <t>42-743-7131</t>
  </si>
  <si>
    <t>25-211-1036</t>
  </si>
  <si>
    <t>61-169-9533</t>
  </si>
  <si>
    <t>58-520-0827</t>
  </si>
  <si>
    <t>95-328-6696</t>
  </si>
  <si>
    <t>49-628-7980</t>
  </si>
  <si>
    <t>45-992-4003</t>
  </si>
  <si>
    <t>53-371-7234</t>
  </si>
  <si>
    <t>12-064-6257</t>
  </si>
  <si>
    <t>24-515-5444</t>
  </si>
  <si>
    <t>44-209-3897</t>
  </si>
  <si>
    <t>83-868-3107</t>
  </si>
  <si>
    <t>62-015-7732</t>
  </si>
  <si>
    <t>82-546-2372</t>
  </si>
  <si>
    <t>45-056-3689</t>
  </si>
  <si>
    <t>33-600-8154</t>
  </si>
  <si>
    <t>58-969-4189</t>
  </si>
  <si>
    <t>79-325-2473</t>
  </si>
  <si>
    <t>57-893-9010</t>
  </si>
  <si>
    <t>39-106-3174</t>
  </si>
  <si>
    <t>87-081-8017</t>
  </si>
  <si>
    <t>78-218-3711</t>
  </si>
  <si>
    <t>14-593-7231</t>
  </si>
  <si>
    <t>97-800-4291</t>
  </si>
  <si>
    <t>88-704-9406</t>
  </si>
  <si>
    <t>81-084-7390</t>
  </si>
  <si>
    <t>38-518-6384</t>
  </si>
  <si>
    <t>07-845-7146</t>
  </si>
  <si>
    <t>94-564-6883</t>
  </si>
  <si>
    <t>87-948-7136</t>
  </si>
  <si>
    <t>32-576-1199</t>
  </si>
  <si>
    <t>70-723-9683</t>
  </si>
  <si>
    <t>80-301-7378</t>
  </si>
  <si>
    <t>75-702-1038</t>
  </si>
  <si>
    <t>33-316-5852</t>
  </si>
  <si>
    <t>52-327-9244</t>
  </si>
  <si>
    <t>78-763-1790</t>
  </si>
  <si>
    <t>02-413-4314</t>
  </si>
  <si>
    <t>46-937-7150</t>
  </si>
  <si>
    <t>94-599-8945</t>
  </si>
  <si>
    <t>02-366-1426</t>
  </si>
  <si>
    <t>15-373-6652</t>
  </si>
  <si>
    <t>25-556-2768</t>
  </si>
  <si>
    <t>92-560-7805</t>
  </si>
  <si>
    <t>03-345-9297</t>
  </si>
  <si>
    <t>51-529-2562</t>
  </si>
  <si>
    <t>46-715-4735</t>
  </si>
  <si>
    <t>91-769-4308</t>
  </si>
  <si>
    <t>76-186-0565</t>
  </si>
  <si>
    <t>30-949-0380</t>
  </si>
  <si>
    <t>95-602-2941</t>
  </si>
  <si>
    <t>80-574-8172</t>
  </si>
  <si>
    <t>51-678-1672</t>
  </si>
  <si>
    <t>78-076-4386</t>
  </si>
  <si>
    <t>71-990-4860</t>
  </si>
  <si>
    <t>02-972-6704</t>
  </si>
  <si>
    <t>84-770-6036</t>
  </si>
  <si>
    <t>94-301-2442</t>
  </si>
  <si>
    <t>86-247-8427</t>
  </si>
  <si>
    <t>13-561-5344</t>
  </si>
  <si>
    <t>62-644-8292</t>
  </si>
  <si>
    <t>16-848-3367</t>
  </si>
  <si>
    <t>84-158-7187</t>
  </si>
  <si>
    <t>36-024-9580</t>
  </si>
  <si>
    <t>96-364-5979</t>
  </si>
  <si>
    <t>76-044-6359</t>
  </si>
  <si>
    <t>74-529-2607</t>
  </si>
  <si>
    <t>04-766-7818</t>
  </si>
  <si>
    <t>77-472-1161</t>
  </si>
  <si>
    <t>77-397-0388</t>
  </si>
  <si>
    <t>30-439-0535</t>
  </si>
  <si>
    <t>56-306-9887</t>
  </si>
  <si>
    <t>54-129-0511</t>
  </si>
  <si>
    <t>49-985-3410</t>
  </si>
  <si>
    <t>85-904-8966</t>
  </si>
  <si>
    <t>96-518-2508</t>
  </si>
  <si>
    <t>45-393-7874</t>
  </si>
  <si>
    <t>02-320-7293</t>
  </si>
  <si>
    <t>90-608-4166</t>
  </si>
  <si>
    <t>63-420-3051</t>
  </si>
  <si>
    <t>16-924-7374</t>
  </si>
  <si>
    <t>49-311-6150</t>
  </si>
  <si>
    <t>87-858-7699</t>
  </si>
  <si>
    <t>95-863-4012</t>
  </si>
  <si>
    <t>72-353-6720</t>
  </si>
  <si>
    <t>76-500-9749</t>
  </si>
  <si>
    <t>22-052-4171</t>
  </si>
  <si>
    <t>99-563-7961</t>
  </si>
  <si>
    <t>52-262-5888</t>
  </si>
  <si>
    <t>07-911-5608</t>
  </si>
  <si>
    <t>95-162-8296</t>
  </si>
  <si>
    <t>87-226-2276</t>
  </si>
  <si>
    <t>28-355-7953</t>
  </si>
  <si>
    <t>55-858-8009</t>
  </si>
  <si>
    <t>04-237-6676</t>
  </si>
  <si>
    <t>18-633-0941</t>
  </si>
  <si>
    <t>43-974-2060</t>
  </si>
  <si>
    <t>19-744-8251</t>
  </si>
  <si>
    <t>91-645-7025</t>
  </si>
  <si>
    <t>45-758-7125</t>
  </si>
  <si>
    <t>24-308-6394</t>
  </si>
  <si>
    <t>09-487-0959</t>
  </si>
  <si>
    <t>12-235-1083</t>
  </si>
  <si>
    <t>97-641-4003</t>
  </si>
  <si>
    <t>67-017-5383</t>
  </si>
  <si>
    <t>30-222-4304</t>
  </si>
  <si>
    <t>33-693-5754</t>
  </si>
  <si>
    <t>56-356-6094</t>
  </si>
  <si>
    <t>22-331-9544</t>
  </si>
  <si>
    <t>11-556-2308</t>
  </si>
  <si>
    <t>66-070-4006</t>
  </si>
  <si>
    <t>64-326-9568</t>
  </si>
  <si>
    <t>98-094-5015</t>
  </si>
  <si>
    <t>91-990-1755</t>
  </si>
  <si>
    <t>66-231-4757</t>
  </si>
  <si>
    <t>92-201-1834</t>
  </si>
  <si>
    <t>14-232-6703</t>
  </si>
  <si>
    <t>22-587-7297</t>
  </si>
  <si>
    <t>62-495-4752</t>
  </si>
  <si>
    <t>42-491-0618</t>
  </si>
  <si>
    <t>98-377-1627</t>
  </si>
  <si>
    <t>02-804-5138</t>
  </si>
  <si>
    <t>43-473-5866</t>
  </si>
  <si>
    <t>30-124-6931</t>
  </si>
  <si>
    <t>81-506-1384</t>
  </si>
  <si>
    <t>30-608-2116</t>
  </si>
  <si>
    <t>27-027-1137</t>
  </si>
  <si>
    <t>98-803-1524</t>
  </si>
  <si>
    <t>73-024-8228</t>
  </si>
  <si>
    <t>93-908-5271</t>
  </si>
  <si>
    <t>24-461-2017</t>
  </si>
  <si>
    <t>46-997-2246</t>
  </si>
  <si>
    <t>77-129-2629</t>
  </si>
  <si>
    <t>12-934-5667</t>
  </si>
  <si>
    <t>65-659-8109</t>
  </si>
  <si>
    <t>24-713-2082</t>
  </si>
  <si>
    <t>89-003-4322</t>
  </si>
  <si>
    <t>33-214-7791</t>
  </si>
  <si>
    <t>22-190-9022</t>
  </si>
  <si>
    <t>87-692-8651</t>
  </si>
  <si>
    <t>90-890-9738</t>
  </si>
  <si>
    <t>29-515-3484</t>
  </si>
  <si>
    <t>56-755-2972</t>
  </si>
  <si>
    <t>07-865-3442</t>
  </si>
  <si>
    <t>87-878-5503</t>
  </si>
  <si>
    <t>47-300-8053</t>
  </si>
  <si>
    <t>02-724-1815</t>
  </si>
  <si>
    <t>28-050-2769</t>
  </si>
  <si>
    <t>65-499-7587</t>
  </si>
  <si>
    <t>63-554-7494</t>
  </si>
  <si>
    <t>23-046-2303</t>
  </si>
  <si>
    <t>44-027-1119</t>
  </si>
  <si>
    <t>70-035-7423</t>
  </si>
  <si>
    <t>39-518-8384</t>
  </si>
  <si>
    <t>96-611-6958</t>
  </si>
  <si>
    <t>55-030-3671</t>
  </si>
  <si>
    <t>14-974-6597</t>
  </si>
  <si>
    <t>19-401-8993</t>
  </si>
  <si>
    <t>85-414-4436</t>
  </si>
  <si>
    <t>64-974-1881</t>
  </si>
  <si>
    <t>36-804-2901</t>
  </si>
  <si>
    <t>31-364-6435</t>
  </si>
  <si>
    <t>83-514-3935</t>
  </si>
  <si>
    <t>67-814-4796</t>
  </si>
  <si>
    <t>08-701-6344</t>
  </si>
  <si>
    <t>14-284-0824</t>
  </si>
  <si>
    <t>12-406-5722</t>
  </si>
  <si>
    <t>93-244-4625</t>
  </si>
  <si>
    <t>67-438-7887</t>
  </si>
  <si>
    <t>67-264-8581</t>
  </si>
  <si>
    <t>14-049-7166</t>
  </si>
  <si>
    <t>81-251-9392</t>
  </si>
  <si>
    <t>97-661-4782</t>
  </si>
  <si>
    <t>74-629-9938</t>
  </si>
  <si>
    <t>08-388-0561</t>
  </si>
  <si>
    <t>18-972-6103</t>
  </si>
  <si>
    <t>45-238-5575</t>
  </si>
  <si>
    <t>28-795-4842</t>
  </si>
  <si>
    <t>21-546-4175</t>
  </si>
  <si>
    <t>30-717-9184</t>
  </si>
  <si>
    <t>26-802-2607</t>
  </si>
  <si>
    <t>92-850-0005</t>
  </si>
  <si>
    <t>20-939-2951</t>
  </si>
  <si>
    <t>87-518-1274</t>
  </si>
  <si>
    <t>29-468-5827</t>
  </si>
  <si>
    <t>32-010-1661</t>
  </si>
  <si>
    <t>73-862-4897</t>
  </si>
  <si>
    <t>07-325-9493</t>
  </si>
  <si>
    <t>94-782-2958</t>
  </si>
  <si>
    <t>53-192-9139</t>
  </si>
  <si>
    <t>57-517-5096</t>
  </si>
  <si>
    <t>55-283-7150</t>
  </si>
  <si>
    <t>99-634-4998</t>
  </si>
  <si>
    <t>03-664-6329</t>
  </si>
  <si>
    <t>40-203-0399</t>
  </si>
  <si>
    <t>54-823-5518</t>
  </si>
  <si>
    <t>09-118-6659</t>
  </si>
  <si>
    <t>51-833-0784</t>
  </si>
  <si>
    <t>41-087-3884</t>
  </si>
  <si>
    <t>71-694-6191</t>
  </si>
  <si>
    <t>10-770-6969</t>
  </si>
  <si>
    <t>79-598-9277</t>
  </si>
  <si>
    <t>71-270-2433</t>
  </si>
  <si>
    <t>80-863-9500</t>
  </si>
  <si>
    <t>66-760-0761</t>
  </si>
  <si>
    <t>27-469-5699</t>
  </si>
  <si>
    <t>76-316-2266</t>
  </si>
  <si>
    <t>71-660-8025</t>
  </si>
  <si>
    <t>74-018-1564</t>
  </si>
  <si>
    <t>52-895-2065</t>
  </si>
  <si>
    <t>86-180-6610</t>
  </si>
  <si>
    <t>69-758-6609</t>
  </si>
  <si>
    <t>41-347-5390</t>
  </si>
  <si>
    <t>40-466-7986</t>
  </si>
  <si>
    <t>37-161-5739</t>
  </si>
  <si>
    <t>79-035-5972</t>
  </si>
  <si>
    <t>89-580-5477</t>
  </si>
  <si>
    <t>62-621-3216</t>
  </si>
  <si>
    <t>05-553-9191</t>
  </si>
  <si>
    <t>35-535-5238</t>
  </si>
  <si>
    <t>77-769-4302</t>
  </si>
  <si>
    <t>63-564-1671</t>
  </si>
  <si>
    <t>67-726-0047</t>
  </si>
  <si>
    <t>29-316-9264</t>
  </si>
  <si>
    <t>33-774-4688</t>
  </si>
  <si>
    <t>35-206-7692</t>
  </si>
  <si>
    <t>02-253-3102</t>
  </si>
  <si>
    <t>29-448-6506</t>
  </si>
  <si>
    <t>60-407-9381</t>
  </si>
  <si>
    <t>98-397-1355</t>
  </si>
  <si>
    <t>61-260-4065</t>
  </si>
  <si>
    <t>68-146-3858</t>
  </si>
  <si>
    <t>37-138-1088</t>
  </si>
  <si>
    <t>79-512-8049</t>
  </si>
  <si>
    <t>57-811-3576</t>
  </si>
  <si>
    <t>49-293-8265</t>
  </si>
  <si>
    <t>20-706-2522</t>
  </si>
  <si>
    <t>28-996-2345</t>
  </si>
  <si>
    <t>08-156-6742</t>
  </si>
  <si>
    <t>04-599-4236</t>
  </si>
  <si>
    <t>13-192-2631</t>
  </si>
  <si>
    <t>89-976-9332</t>
  </si>
  <si>
    <t>18-082-8246</t>
  </si>
  <si>
    <t>85-680-4444</t>
  </si>
  <si>
    <t>56-506-0404</t>
  </si>
  <si>
    <t>74-426-4270</t>
  </si>
  <si>
    <t>08-340-9334</t>
  </si>
  <si>
    <t>23-343-9473</t>
  </si>
  <si>
    <t>63-718-1972</t>
  </si>
  <si>
    <t>20-943-8768</t>
  </si>
  <si>
    <t>94-061-2234</t>
  </si>
  <si>
    <t>09-624-9545</t>
  </si>
  <si>
    <t>58-004-9909</t>
  </si>
  <si>
    <t>76-419-6425</t>
  </si>
  <si>
    <t>02-963-6611</t>
  </si>
  <si>
    <t>45-808-0026</t>
  </si>
  <si>
    <t>15-275-0174</t>
  </si>
  <si>
    <t>47-684-0801</t>
  </si>
  <si>
    <t>04-416-1739</t>
  </si>
  <si>
    <t>13-552-2748</t>
  </si>
  <si>
    <t>71-251-3501</t>
  </si>
  <si>
    <t>15-625-5374</t>
  </si>
  <si>
    <t>37-664-5925</t>
  </si>
  <si>
    <t>46-931-3259</t>
  </si>
  <si>
    <t>62-084-4251</t>
  </si>
  <si>
    <t>77-549-3772</t>
  </si>
  <si>
    <t>69-825-9355</t>
  </si>
  <si>
    <t>93-956-1049</t>
  </si>
  <si>
    <t>17-514-0075</t>
  </si>
  <si>
    <t>01-630-8952</t>
  </si>
  <si>
    <t>10-999-4450</t>
  </si>
  <si>
    <t>31-519-2564</t>
  </si>
  <si>
    <t>37-204-9544</t>
  </si>
  <si>
    <t>79-989-2517</t>
  </si>
  <si>
    <t>92-349-4781</t>
  </si>
  <si>
    <t>24-193-3290</t>
  </si>
  <si>
    <t>50-729-8255</t>
  </si>
  <si>
    <t>01-210-4237</t>
  </si>
  <si>
    <t>76-529-8046</t>
  </si>
  <si>
    <t>48-534-5907</t>
  </si>
  <si>
    <t>27-311-7942</t>
  </si>
  <si>
    <t>11-335-0891</t>
  </si>
  <si>
    <t>52-852-8170</t>
  </si>
  <si>
    <t>45-833-7172</t>
  </si>
  <si>
    <t>76-202-8310</t>
  </si>
  <si>
    <t>02-005-9989</t>
  </si>
  <si>
    <t>80-223-1243</t>
  </si>
  <si>
    <t>62-197-1304</t>
  </si>
  <si>
    <t>63-962-6565</t>
  </si>
  <si>
    <t>41-619-3914</t>
  </si>
  <si>
    <t>84-238-2633</t>
  </si>
  <si>
    <t>73-884-3485</t>
  </si>
  <si>
    <t>10-147-3615</t>
  </si>
  <si>
    <t>92-695-9599</t>
  </si>
  <si>
    <t>55-591-3286</t>
  </si>
  <si>
    <t>40-528-3107</t>
  </si>
  <si>
    <t>02-303-3364</t>
  </si>
  <si>
    <t>77-592-8292</t>
  </si>
  <si>
    <t>26-149-5784</t>
  </si>
  <si>
    <t>43-685-5004</t>
  </si>
  <si>
    <t>53-405-0092</t>
  </si>
  <si>
    <t>55-860-1216</t>
  </si>
  <si>
    <t>88-327-5732</t>
  </si>
  <si>
    <t>90-563-6126</t>
  </si>
  <si>
    <t>67-308-6797</t>
  </si>
  <si>
    <t>41-680-9473</t>
  </si>
  <si>
    <t>83-341-6110</t>
  </si>
  <si>
    <t>79-201-7935</t>
  </si>
  <si>
    <t>29-414-4745</t>
  </si>
  <si>
    <t>71-097-3189</t>
  </si>
  <si>
    <t>06-393-1060</t>
  </si>
  <si>
    <t>00-801-9314</t>
  </si>
  <si>
    <t>17-317-4372</t>
  </si>
  <si>
    <t>31-386-1716</t>
  </si>
  <si>
    <t>30-927-9033</t>
  </si>
  <si>
    <t>81-831-4559</t>
  </si>
  <si>
    <t>89-802-4428</t>
  </si>
  <si>
    <t>54-731-7871</t>
  </si>
  <si>
    <t>18-987-9541</t>
  </si>
  <si>
    <t>11-826-8221</t>
  </si>
  <si>
    <t>54-203-4744</t>
  </si>
  <si>
    <t>81-775-4060</t>
  </si>
  <si>
    <t>94-203-3947</t>
  </si>
  <si>
    <t>13-555-7020</t>
  </si>
  <si>
    <t>30-434-8277</t>
  </si>
  <si>
    <t>65-867-5555</t>
  </si>
  <si>
    <t>16-215-5352</t>
  </si>
  <si>
    <t>02-983-4441</t>
  </si>
  <si>
    <t>16-670-7779</t>
  </si>
  <si>
    <t>30-145-4578</t>
  </si>
  <si>
    <t>56-313-1659</t>
  </si>
  <si>
    <t>64-809-9465</t>
  </si>
  <si>
    <t>60-199-5749</t>
  </si>
  <si>
    <t>33-285-9440</t>
  </si>
  <si>
    <t>63-368-5736</t>
  </si>
  <si>
    <t>18-322-4161</t>
  </si>
  <si>
    <t>50-437-1476</t>
  </si>
  <si>
    <t>20-506-6304</t>
  </si>
  <si>
    <t>69-644-9715</t>
  </si>
  <si>
    <t>11-828-6149</t>
  </si>
  <si>
    <t>35-598-0936</t>
  </si>
  <si>
    <t>88-329-6436</t>
  </si>
  <si>
    <t>79-879-2404</t>
  </si>
  <si>
    <t>86-119-4442</t>
  </si>
  <si>
    <t>44-373-7671</t>
  </si>
  <si>
    <t>55-166-3084</t>
  </si>
  <si>
    <t>41-478-0027</t>
  </si>
  <si>
    <t>18-980-6916</t>
  </si>
  <si>
    <t>19-349-6165</t>
  </si>
  <si>
    <t>23-467-8838</t>
  </si>
  <si>
    <t>90-304-6964</t>
  </si>
  <si>
    <t>20-386-2071</t>
  </si>
  <si>
    <t>31-467-8820</t>
  </si>
  <si>
    <t>01-136-8791</t>
  </si>
  <si>
    <t>94-176-8954</t>
  </si>
  <si>
    <t>84-636-8145</t>
  </si>
  <si>
    <t>97-491-5060</t>
  </si>
  <si>
    <t>02-774-8448</t>
  </si>
  <si>
    <t>57-535-8241</t>
  </si>
  <si>
    <t>44-089-9254</t>
  </si>
  <si>
    <t>81-271-2684</t>
  </si>
  <si>
    <t>83-338-1309</t>
  </si>
  <si>
    <t>63-398-1261</t>
  </si>
  <si>
    <t>51-170-1352</t>
  </si>
  <si>
    <t>62-401-1223</t>
  </si>
  <si>
    <t>23-703-2540</t>
  </si>
  <si>
    <t>63-943-5265</t>
  </si>
  <si>
    <t>14-875-6467</t>
  </si>
  <si>
    <t>49-586-9942</t>
  </si>
  <si>
    <t>39-964-7015</t>
  </si>
  <si>
    <t>33-590-7004</t>
  </si>
  <si>
    <t>37-484-0009</t>
  </si>
  <si>
    <t>86-307-3687</t>
  </si>
  <si>
    <t>04-866-0489</t>
  </si>
  <si>
    <t>04-812-4117</t>
  </si>
  <si>
    <t>62-656-9602</t>
  </si>
  <si>
    <t>35-264-3182</t>
  </si>
  <si>
    <t>88-267-6756</t>
  </si>
  <si>
    <t>12-678-8355</t>
  </si>
  <si>
    <t>77-137-0062</t>
  </si>
  <si>
    <t>80-638-1124</t>
  </si>
  <si>
    <t>76-896-0656</t>
  </si>
  <si>
    <t>37-396-8125</t>
  </si>
  <si>
    <t>61-992-2545</t>
  </si>
  <si>
    <t>69-045-7841</t>
  </si>
  <si>
    <t>91-220-4960</t>
  </si>
  <si>
    <t>27-368-2867</t>
  </si>
  <si>
    <t>58-152-2074</t>
  </si>
  <si>
    <t>48-409-9728</t>
  </si>
  <si>
    <t>82-411-8201</t>
  </si>
  <si>
    <t>68-980-7331</t>
  </si>
  <si>
    <t>44-833-7569</t>
  </si>
  <si>
    <t>72-893-2779</t>
  </si>
  <si>
    <t>21-070-0976</t>
  </si>
  <si>
    <t>29-850-8170</t>
  </si>
  <si>
    <t>92-976-5891</t>
  </si>
  <si>
    <t>52-137-9881</t>
  </si>
  <si>
    <t>98-703-9057</t>
  </si>
  <si>
    <t>19-603-4448</t>
  </si>
  <si>
    <t>08-693-1071</t>
  </si>
  <si>
    <t>19-885-7822</t>
  </si>
  <si>
    <t>90-389-8825</t>
  </si>
  <si>
    <t>72-372-3197</t>
  </si>
  <si>
    <t>34-519-6738</t>
  </si>
  <si>
    <t>51-829-9153</t>
  </si>
  <si>
    <t>08-341-5207</t>
  </si>
  <si>
    <t>35-490-1328</t>
  </si>
  <si>
    <t>47-521-8342</t>
  </si>
  <si>
    <t>02-183-7631</t>
  </si>
  <si>
    <t>59-103-4298</t>
  </si>
  <si>
    <t>56-406-7681</t>
  </si>
  <si>
    <t>08-491-8186</t>
  </si>
  <si>
    <t>13-689-3423</t>
  </si>
  <si>
    <t>73-702-9644</t>
  </si>
  <si>
    <t>23-933-6150</t>
  </si>
  <si>
    <t>17-063-3248</t>
  </si>
  <si>
    <t>66-966-6660</t>
  </si>
  <si>
    <t>57-736-4743</t>
  </si>
  <si>
    <t>77-100-7564</t>
  </si>
  <si>
    <t>01-640-0091</t>
  </si>
  <si>
    <t>86-723-6469</t>
  </si>
  <si>
    <t>39-194-7713</t>
  </si>
  <si>
    <t>84-229-7978</t>
  </si>
  <si>
    <t>53-001-8283</t>
  </si>
  <si>
    <t>75-889-1383</t>
  </si>
  <si>
    <t>51-733-9948</t>
  </si>
  <si>
    <t>89-393-9213</t>
  </si>
  <si>
    <t>26-657-6957</t>
  </si>
  <si>
    <t>32-415-0506</t>
  </si>
  <si>
    <t>65-879-7410</t>
  </si>
  <si>
    <t>01-752-9268</t>
  </si>
  <si>
    <t>18-849-5241</t>
  </si>
  <si>
    <t>16-806-1120</t>
  </si>
  <si>
    <t>43-432-8046</t>
  </si>
  <si>
    <t>79-648-5015</t>
  </si>
  <si>
    <t>78-064-0464</t>
  </si>
  <si>
    <t>85-459-7733</t>
  </si>
  <si>
    <t>49-985-8980</t>
  </si>
  <si>
    <t>73-530-5197</t>
  </si>
  <si>
    <t>69-517-9697</t>
  </si>
  <si>
    <t>09-169-1476</t>
  </si>
  <si>
    <t>66-962-7455</t>
  </si>
  <si>
    <t>05-069-7454</t>
  </si>
  <si>
    <t>00-344-2095</t>
  </si>
  <si>
    <t>78-338-4471</t>
  </si>
  <si>
    <t>79-247-1755</t>
  </si>
  <si>
    <t>04-564-1321</t>
  </si>
  <si>
    <t>39-819-4356</t>
  </si>
  <si>
    <t>50-055-1068</t>
  </si>
  <si>
    <t>25-168-8055</t>
  </si>
  <si>
    <t>96-846-8323</t>
  </si>
  <si>
    <t>40-252-8778</t>
  </si>
  <si>
    <t>32-158-4707</t>
  </si>
  <si>
    <t>77-840-8190</t>
  </si>
  <si>
    <t>98-155-6220</t>
  </si>
  <si>
    <t>27-901-3952</t>
  </si>
  <si>
    <t>27-876-5363</t>
  </si>
  <si>
    <t>15-877-2925</t>
  </si>
  <si>
    <t>17-479-7092</t>
  </si>
  <si>
    <t>69-953-6481</t>
  </si>
  <si>
    <t>65-198-0667</t>
  </si>
  <si>
    <t>56-928-4566</t>
  </si>
  <si>
    <t>89-878-4714</t>
  </si>
  <si>
    <t>14-502-4928</t>
  </si>
  <si>
    <t>36-718-7108</t>
  </si>
  <si>
    <t>20-322-0237</t>
  </si>
  <si>
    <t>70-441-4809</t>
  </si>
  <si>
    <t>34-494-4062</t>
  </si>
  <si>
    <t>84-353-4928</t>
  </si>
  <si>
    <t>05-911-4451</t>
  </si>
  <si>
    <t>55-035-5920</t>
  </si>
  <si>
    <t>16-211-3828</t>
  </si>
  <si>
    <t>25-931-3626</t>
  </si>
  <si>
    <t>38-844-3271</t>
  </si>
  <si>
    <t>52-852-3077</t>
  </si>
  <si>
    <t>63-820-0199</t>
  </si>
  <si>
    <t>26-242-1505</t>
  </si>
  <si>
    <t>62-066-3916</t>
  </si>
  <si>
    <t>91-080-2626</t>
  </si>
  <si>
    <t>95-720-5110</t>
  </si>
  <si>
    <t>53-630-5773</t>
  </si>
  <si>
    <t>01-690-8806</t>
  </si>
  <si>
    <t>41-193-8113</t>
  </si>
  <si>
    <t>06-132-5856</t>
  </si>
  <si>
    <t>15-575-7476</t>
  </si>
  <si>
    <t>46-346-8050</t>
  </si>
  <si>
    <t>01-381-9586</t>
  </si>
  <si>
    <t>51-641-7019</t>
  </si>
  <si>
    <t>62-124-7845</t>
  </si>
  <si>
    <t>02-059-4927</t>
  </si>
  <si>
    <t>93-360-9760</t>
  </si>
  <si>
    <t>46-822-1340</t>
  </si>
  <si>
    <t>30-306-8203</t>
  </si>
  <si>
    <t>06-048-4155</t>
  </si>
  <si>
    <t>96-372-8910</t>
  </si>
  <si>
    <t>43-294-6056</t>
  </si>
  <si>
    <t>90-351-1026</t>
  </si>
  <si>
    <t>22-389-7504</t>
  </si>
  <si>
    <t>47-242-6763</t>
  </si>
  <si>
    <t>43-091-5331</t>
  </si>
  <si>
    <t>49-485-0620</t>
  </si>
  <si>
    <t>48-088-2445</t>
  </si>
  <si>
    <t>95-461-3745</t>
  </si>
  <si>
    <t>47-452-3426</t>
  </si>
  <si>
    <t>53-679-4938</t>
  </si>
  <si>
    <t>23-015-3482</t>
  </si>
  <si>
    <t>24-045-5718</t>
  </si>
  <si>
    <t>56-759-8643</t>
  </si>
  <si>
    <t>01-925-5892</t>
  </si>
  <si>
    <t>88-671-1248</t>
  </si>
  <si>
    <t>75-869-8015</t>
  </si>
  <si>
    <t>59-073-8365</t>
  </si>
  <si>
    <t>60-259-2163</t>
  </si>
  <si>
    <t>19-212-6109</t>
  </si>
  <si>
    <t>56-608-3040</t>
  </si>
  <si>
    <t>86-368-5195</t>
  </si>
  <si>
    <t>35-753-6760</t>
  </si>
  <si>
    <t>24-435-6188</t>
  </si>
  <si>
    <t>58-410-5797</t>
  </si>
  <si>
    <t>94-609-0484</t>
  </si>
  <si>
    <t>85-369-9675</t>
  </si>
  <si>
    <t>61-367-5264</t>
  </si>
  <si>
    <t>89-229-5277</t>
  </si>
  <si>
    <t>51-193-7601</t>
  </si>
  <si>
    <t>80-489-4724</t>
  </si>
  <si>
    <t>66-524-5468</t>
  </si>
  <si>
    <t>24-401-4277</t>
  </si>
  <si>
    <t>12-806-3492</t>
  </si>
  <si>
    <t>71-487-1602</t>
  </si>
  <si>
    <t>00-502-9166</t>
  </si>
  <si>
    <t>70-688-6497</t>
  </si>
  <si>
    <t>79-605-4542</t>
  </si>
  <si>
    <t>60-255-1574</t>
  </si>
  <si>
    <t>19-737-3865</t>
  </si>
  <si>
    <t>81-772-9683</t>
  </si>
  <si>
    <t>42-940-6332</t>
  </si>
  <si>
    <t>37-571-4342</t>
  </si>
  <si>
    <t>85-353-3582</t>
  </si>
  <si>
    <t>87-650-8924</t>
  </si>
  <si>
    <t>84-729-2111</t>
  </si>
  <si>
    <t>03-433-6857</t>
  </si>
  <si>
    <t>77-938-7977</t>
  </si>
  <si>
    <t>55-966-2523</t>
  </si>
  <si>
    <t>37-374-1754</t>
  </si>
  <si>
    <t>22-589-7719</t>
  </si>
  <si>
    <t>52-140-2517</t>
  </si>
  <si>
    <t>15-542-1936</t>
  </si>
  <si>
    <t>85-555-5107</t>
  </si>
  <si>
    <t>87-742-8419</t>
  </si>
  <si>
    <t>70-405-4561</t>
  </si>
  <si>
    <t>90-994-0771</t>
  </si>
  <si>
    <t>67-263-6871</t>
  </si>
  <si>
    <t>85-528-2906</t>
  </si>
  <si>
    <t>35-755-7039</t>
  </si>
  <si>
    <t>46-231-4441</t>
  </si>
  <si>
    <t>41-199-4017</t>
  </si>
  <si>
    <t>93-749-0032</t>
  </si>
  <si>
    <t>91-889-2821</t>
  </si>
  <si>
    <t>62-055-5075</t>
  </si>
  <si>
    <t>25-498-7414</t>
  </si>
  <si>
    <t>66-082-0798</t>
  </si>
  <si>
    <t>68-700-5545</t>
  </si>
  <si>
    <t>63-436-3636</t>
  </si>
  <si>
    <t>31-890-9997</t>
  </si>
  <si>
    <t>36-800-2457</t>
  </si>
  <si>
    <t>20-642-2601</t>
  </si>
  <si>
    <t>01-968-5674</t>
  </si>
  <si>
    <t>54-884-6480</t>
  </si>
  <si>
    <t>69-850-8400</t>
  </si>
  <si>
    <t>66-955-3033</t>
  </si>
  <si>
    <t>07-959-2039</t>
  </si>
  <si>
    <t>52-164-0538</t>
  </si>
  <si>
    <t>59-759-6301</t>
  </si>
  <si>
    <t>29-569-4169</t>
  </si>
  <si>
    <t>56-472-8576</t>
  </si>
  <si>
    <t>04-703-9703</t>
  </si>
  <si>
    <t>33-162-6662</t>
  </si>
  <si>
    <t>97-692-7139</t>
  </si>
  <si>
    <t>56-128-5309</t>
  </si>
  <si>
    <t>90-777-9501</t>
  </si>
  <si>
    <t>20-304-9260</t>
  </si>
  <si>
    <t>57-515-9476</t>
  </si>
  <si>
    <t>45-437-0460</t>
  </si>
  <si>
    <t>69-712-8152</t>
  </si>
  <si>
    <t>92-826-5540</t>
  </si>
  <si>
    <t>58-074-9308</t>
  </si>
  <si>
    <t>50-272-4519</t>
  </si>
  <si>
    <t>42-821-8431</t>
  </si>
  <si>
    <t>05-618-7466</t>
  </si>
  <si>
    <t>31-153-4570</t>
  </si>
  <si>
    <t>74-634-6057</t>
  </si>
  <si>
    <t>73-734-3404</t>
  </si>
  <si>
    <t>31-107-1054</t>
  </si>
  <si>
    <t>52-402-8905</t>
  </si>
  <si>
    <t>43-517-9271</t>
  </si>
  <si>
    <t>38-191-6707</t>
  </si>
  <si>
    <t>36-558-1761</t>
  </si>
  <si>
    <t>06-129-0476</t>
  </si>
  <si>
    <t>70-269-1269</t>
  </si>
  <si>
    <t>20-572-8662</t>
  </si>
  <si>
    <t>17-213-0742</t>
  </si>
  <si>
    <t>27-595-3626</t>
  </si>
  <si>
    <t>96-625-3832</t>
  </si>
  <si>
    <t>08-966-7301</t>
  </si>
  <si>
    <t>52-434-9362</t>
  </si>
  <si>
    <t>48-419-1536</t>
  </si>
  <si>
    <t>16-124-7932</t>
  </si>
  <si>
    <t>08-913-3190</t>
  </si>
  <si>
    <t>14-830-2386</t>
  </si>
  <si>
    <t>99-210-5349</t>
  </si>
  <si>
    <t>89-371-6196</t>
  </si>
  <si>
    <t>85-159-8059</t>
  </si>
  <si>
    <t>99-969-7528</t>
  </si>
  <si>
    <t>14-081-9752</t>
  </si>
  <si>
    <t>67-268-9337</t>
  </si>
  <si>
    <t>38-612-0582</t>
  </si>
  <si>
    <t>40-031-8781</t>
  </si>
  <si>
    <t>68-841-2469</t>
  </si>
  <si>
    <t>26-698-0009</t>
  </si>
  <si>
    <t>92-406-3744</t>
  </si>
  <si>
    <t>16-886-9108</t>
  </si>
  <si>
    <t>87-896-7075</t>
  </si>
  <si>
    <t>81-303-5518</t>
  </si>
  <si>
    <t>38-333-9675</t>
  </si>
  <si>
    <t>43-701-7668</t>
  </si>
  <si>
    <t>40-355-2778</t>
  </si>
  <si>
    <t>39-088-6272</t>
  </si>
  <si>
    <t>68-830-1301</t>
  </si>
  <si>
    <t>75-637-5606</t>
  </si>
  <si>
    <t>40-459-1761</t>
  </si>
  <si>
    <t>46-195-9367</t>
  </si>
  <si>
    <t>85-799-3408</t>
  </si>
  <si>
    <t>30-677-6871</t>
  </si>
  <si>
    <t>30-703-5494</t>
  </si>
  <si>
    <t>59-526-1744</t>
  </si>
  <si>
    <t>87-462-1498</t>
  </si>
  <si>
    <t>28-172-3836</t>
  </si>
  <si>
    <t>72-174-2999</t>
  </si>
  <si>
    <t>53-397-9574</t>
  </si>
  <si>
    <t>88-916-6302</t>
  </si>
  <si>
    <t>86-073-4390</t>
  </si>
  <si>
    <t>51-865-6901</t>
  </si>
  <si>
    <t>98-829-2844</t>
  </si>
  <si>
    <t>80-235-9807</t>
  </si>
  <si>
    <t>03-850-1357</t>
  </si>
  <si>
    <t>47-077-4691</t>
  </si>
  <si>
    <t>99-612-7484</t>
  </si>
  <si>
    <t>73-179-9086</t>
  </si>
  <si>
    <t>25-704-1329</t>
  </si>
  <si>
    <t>27-743-0846</t>
  </si>
  <si>
    <t>05-988-7462</t>
  </si>
  <si>
    <t>82-038-9835</t>
  </si>
  <si>
    <t>30-665-9129</t>
  </si>
  <si>
    <t>65-524-7506</t>
  </si>
  <si>
    <t>12-479-0269</t>
  </si>
  <si>
    <t>87-215-1199</t>
  </si>
  <si>
    <t>12-238-5841</t>
  </si>
  <si>
    <t>93-743-7353</t>
  </si>
  <si>
    <t>92-810-6847</t>
  </si>
  <si>
    <t>52-015-1676</t>
  </si>
  <si>
    <t>25-831-9454</t>
  </si>
  <si>
    <t>26-582-2022</t>
  </si>
  <si>
    <t>74-358-9834</t>
  </si>
  <si>
    <t>88-783-2089</t>
  </si>
  <si>
    <t>87-019-5050</t>
  </si>
  <si>
    <t>88-652-0806</t>
  </si>
  <si>
    <t>80-270-0830</t>
  </si>
  <si>
    <t>48-943-3828</t>
  </si>
  <si>
    <t>74-903-2038</t>
  </si>
  <si>
    <t>77-496-4554</t>
  </si>
  <si>
    <t>83-179-9105</t>
  </si>
  <si>
    <t>23-735-8778</t>
  </si>
  <si>
    <t>97-625-0763</t>
  </si>
  <si>
    <t>30-636-4415</t>
  </si>
  <si>
    <t>97-992-3285</t>
  </si>
  <si>
    <t>92-732-0910</t>
  </si>
  <si>
    <t>59-788-3648</t>
  </si>
  <si>
    <t>86-333-9591</t>
  </si>
  <si>
    <t>89-193-6014</t>
  </si>
  <si>
    <t>95-847-1143</t>
  </si>
  <si>
    <t>46-905-7722</t>
  </si>
  <si>
    <t>60-366-0334</t>
  </si>
  <si>
    <t>25-609-2266</t>
  </si>
  <si>
    <t>45-227-6563</t>
  </si>
  <si>
    <t>66-687-0886</t>
  </si>
  <si>
    <t>23-218-1840</t>
  </si>
  <si>
    <t>97-577-8185</t>
  </si>
  <si>
    <t>12-901-1553</t>
  </si>
  <si>
    <t>82-239-5016</t>
  </si>
  <si>
    <t>24-227-7251</t>
  </si>
  <si>
    <t>16-109-4901</t>
  </si>
  <si>
    <t>93-183-0595</t>
  </si>
  <si>
    <t>88-363-1860</t>
  </si>
  <si>
    <t>18-922-1498</t>
  </si>
  <si>
    <t>30-119-2930</t>
  </si>
  <si>
    <t>94-643-9895</t>
  </si>
  <si>
    <t>82-554-7630</t>
  </si>
  <si>
    <t>82-505-8636</t>
  </si>
  <si>
    <t>45-211-0770</t>
  </si>
  <si>
    <t>15-886-6304</t>
  </si>
  <si>
    <t>68-101-1829</t>
  </si>
  <si>
    <t>15-842-3915</t>
  </si>
  <si>
    <t>60-610-7989</t>
  </si>
  <si>
    <t>76-641-9342</t>
  </si>
  <si>
    <t>91-132-9643</t>
  </si>
  <si>
    <t>78-026-5544</t>
  </si>
  <si>
    <t>16-154-6132</t>
  </si>
  <si>
    <t>58-260-8224</t>
  </si>
  <si>
    <t>00-816-8811</t>
  </si>
  <si>
    <t>54-129-7625</t>
  </si>
  <si>
    <t>44-748-5200</t>
  </si>
  <si>
    <t>25-147-5857</t>
  </si>
  <si>
    <t>30-425-5758</t>
  </si>
  <si>
    <t>98-093-9127</t>
  </si>
  <si>
    <t>87-194-7674</t>
  </si>
  <si>
    <t>93-378-8940</t>
  </si>
  <si>
    <t>47-966-4408</t>
  </si>
  <si>
    <t>16-893-3251</t>
  </si>
  <si>
    <t>02-438-6471</t>
  </si>
  <si>
    <t>22-560-8042</t>
  </si>
  <si>
    <t>31-591-2372</t>
  </si>
  <si>
    <t>96-440-7897</t>
  </si>
  <si>
    <t>11-548-9779</t>
  </si>
  <si>
    <t>34-723-3050</t>
  </si>
  <si>
    <t>01-721-6029</t>
  </si>
  <si>
    <t>82-283-2401</t>
  </si>
  <si>
    <t>33-847-7956</t>
  </si>
  <si>
    <t>32-144-9726</t>
  </si>
  <si>
    <t>17-038-1325</t>
  </si>
  <si>
    <t>36-961-0290</t>
  </si>
  <si>
    <t>86-646-0831</t>
  </si>
  <si>
    <t>63-545-9127</t>
  </si>
  <si>
    <t>40-059-7903</t>
  </si>
  <si>
    <t>01-817-0780</t>
  </si>
  <si>
    <t>42-047-4445</t>
  </si>
  <si>
    <t>87-278-5756</t>
  </si>
  <si>
    <t>88-686-5629</t>
  </si>
  <si>
    <t>12-898-4042</t>
  </si>
  <si>
    <t>57-455-3645</t>
  </si>
  <si>
    <t>23-079-5300</t>
  </si>
  <si>
    <t>54-373-2300</t>
  </si>
  <si>
    <t>81-976-0159</t>
  </si>
  <si>
    <t>32-159-0711</t>
  </si>
  <si>
    <t>29-949-7336</t>
  </si>
  <si>
    <t>99-790-0899</t>
  </si>
  <si>
    <t>11-518-0996</t>
  </si>
  <si>
    <t>35-022-1912</t>
  </si>
  <si>
    <t>05-199-4551</t>
  </si>
  <si>
    <t>55-525-6672</t>
  </si>
  <si>
    <t>84-341-2176</t>
  </si>
  <si>
    <t>66-872-1564</t>
  </si>
  <si>
    <t>99-596-8217</t>
  </si>
  <si>
    <t>19-172-2877</t>
  </si>
  <si>
    <t>70-400-1319</t>
  </si>
  <si>
    <t>95-460-7797</t>
  </si>
  <si>
    <t>16-824-6295</t>
  </si>
  <si>
    <t>09-405-4028</t>
  </si>
  <si>
    <t>89-422-2185</t>
  </si>
  <si>
    <t>85-784-8626</t>
  </si>
  <si>
    <t>46-229-7061</t>
  </si>
  <si>
    <t>83-347-9308</t>
  </si>
  <si>
    <t>29-361-1765</t>
  </si>
  <si>
    <t>13-764-9825</t>
  </si>
  <si>
    <t>67-134-1276</t>
  </si>
  <si>
    <t>89-221-1084</t>
  </si>
  <si>
    <t>38-110-3064</t>
  </si>
  <si>
    <t>52-993-8098</t>
  </si>
  <si>
    <t>41-977-6494</t>
  </si>
  <si>
    <t>75-502-9797</t>
  </si>
  <si>
    <t>71-037-9805</t>
  </si>
  <si>
    <t>01-634-6012</t>
  </si>
  <si>
    <t>58-230-7729</t>
  </si>
  <si>
    <t>01-890-2961</t>
  </si>
  <si>
    <t>34-963-9594</t>
  </si>
  <si>
    <t>46-834-8947</t>
  </si>
  <si>
    <t>50-957-4428</t>
  </si>
  <si>
    <t>10-753-4272</t>
  </si>
  <si>
    <t>83-802-2074</t>
  </si>
  <si>
    <t>57-052-6710</t>
  </si>
  <si>
    <t>97-126-1614</t>
  </si>
  <si>
    <t>50-865-3528</t>
  </si>
  <si>
    <t>28-867-3456</t>
  </si>
  <si>
    <t>07-216-2427</t>
  </si>
  <si>
    <t>98-502-1330</t>
  </si>
  <si>
    <t>38-001-7324</t>
  </si>
  <si>
    <t>35-550-9659</t>
  </si>
  <si>
    <t>18-739-3341</t>
  </si>
  <si>
    <t>52-270-2394</t>
  </si>
  <si>
    <t>47-906-5015</t>
  </si>
  <si>
    <t>78-463-6554</t>
  </si>
  <si>
    <t>02-936-1897</t>
  </si>
  <si>
    <t>18-156-9113</t>
  </si>
  <si>
    <t>71-199-3174</t>
  </si>
  <si>
    <t>81-251-0356</t>
  </si>
  <si>
    <t>58-975-9866</t>
  </si>
  <si>
    <t>94-392-9100</t>
  </si>
  <si>
    <t>49-559-6677</t>
  </si>
  <si>
    <t>11-481-1730</t>
  </si>
  <si>
    <t>22-393-1566</t>
  </si>
  <si>
    <t>76-021-1611</t>
  </si>
  <si>
    <t>67-636-4855</t>
  </si>
  <si>
    <t>61-419-2993</t>
  </si>
  <si>
    <t>08-552-6301</t>
  </si>
  <si>
    <t>01-784-7859</t>
  </si>
  <si>
    <t>15-207-7276</t>
  </si>
  <si>
    <t>19-345-7115</t>
  </si>
  <si>
    <t>19-544-6916</t>
  </si>
  <si>
    <t>45-889-7171</t>
  </si>
  <si>
    <t>77-078-2707</t>
  </si>
  <si>
    <t>35-648-4447</t>
  </si>
  <si>
    <t>30-150-5570</t>
  </si>
  <si>
    <t>91-847-1877</t>
  </si>
  <si>
    <t>44-891-1010</t>
  </si>
  <si>
    <t>97-149-3806</t>
  </si>
  <si>
    <t>06-067-0010</t>
  </si>
  <si>
    <t>66-594-6364</t>
  </si>
  <si>
    <t>70-893-3369</t>
  </si>
  <si>
    <t>56-537-8461</t>
  </si>
  <si>
    <t>41-524-1005</t>
  </si>
  <si>
    <t>74-402-6674</t>
  </si>
  <si>
    <t>90-117-0619</t>
  </si>
  <si>
    <t>60-506-7958</t>
  </si>
  <si>
    <t>00-111-4705</t>
  </si>
  <si>
    <t>08-186-7602</t>
  </si>
  <si>
    <t>66-447-0315</t>
  </si>
  <si>
    <t>69-728-1036</t>
  </si>
  <si>
    <t>85-373-2315</t>
  </si>
  <si>
    <t>90-128-3708</t>
  </si>
  <si>
    <t>09-587-9015</t>
  </si>
  <si>
    <t>64-778-1725</t>
  </si>
  <si>
    <t>18-928-8786</t>
  </si>
  <si>
    <t>50-915-0172</t>
  </si>
  <si>
    <t>12-671-4336</t>
  </si>
  <si>
    <t>61-018-3197</t>
  </si>
  <si>
    <t>81-951-1967</t>
  </si>
  <si>
    <t>27-983-6939</t>
  </si>
  <si>
    <t>71-864-9002</t>
  </si>
  <si>
    <t>31-015-5788</t>
  </si>
  <si>
    <t>69-957-5805</t>
  </si>
  <si>
    <t>72-643-5848</t>
  </si>
  <si>
    <t>47-006-6393</t>
  </si>
  <si>
    <t>88-961-5949</t>
  </si>
  <si>
    <t>03-970-7828</t>
  </si>
  <si>
    <t>85-753-6764</t>
  </si>
  <si>
    <t>91-294-3336</t>
  </si>
  <si>
    <t>04-089-5077</t>
  </si>
  <si>
    <t>97-227-8124</t>
  </si>
  <si>
    <t>00-060-2774</t>
  </si>
  <si>
    <t>56-505-9636</t>
  </si>
  <si>
    <t>80-105-4929</t>
  </si>
  <si>
    <t>99-800-7597</t>
  </si>
  <si>
    <t>76-276-7449</t>
  </si>
  <si>
    <t>72-700-4245</t>
  </si>
  <si>
    <t>06-323-1469</t>
  </si>
  <si>
    <t>52-308-7274</t>
  </si>
  <si>
    <t>23-479-5301</t>
  </si>
  <si>
    <t>02-225-2922</t>
  </si>
  <si>
    <t>16-336-5367</t>
  </si>
  <si>
    <t>91-757-1354</t>
  </si>
  <si>
    <t>58-856-8634</t>
  </si>
  <si>
    <t>36-874-0028</t>
  </si>
  <si>
    <t>89-219-2655</t>
  </si>
  <si>
    <t>22-095-8417</t>
  </si>
  <si>
    <t>26-188-1344</t>
  </si>
  <si>
    <t>92-393-2109</t>
  </si>
  <si>
    <t>84-533-2448</t>
  </si>
  <si>
    <t>12-741-5287</t>
  </si>
  <si>
    <t>46-166-9593</t>
  </si>
  <si>
    <t>61-094-2675</t>
  </si>
  <si>
    <t>30-370-1647</t>
  </si>
  <si>
    <t>53-698-0390</t>
  </si>
  <si>
    <t>79-029-6727</t>
  </si>
  <si>
    <t>16-016-0298</t>
  </si>
  <si>
    <t>00-104-0248</t>
  </si>
  <si>
    <t>70-707-2371</t>
  </si>
  <si>
    <t>44-941-3638</t>
  </si>
  <si>
    <t>96-102-5910</t>
  </si>
  <si>
    <t>76-359-3907</t>
  </si>
  <si>
    <t>14-460-3357</t>
  </si>
  <si>
    <t>64-657-7572</t>
  </si>
  <si>
    <t>41-507-4212</t>
  </si>
  <si>
    <t>22-694-5460</t>
  </si>
  <si>
    <t>23-442-0179</t>
  </si>
  <si>
    <t>21-461-2957</t>
  </si>
  <si>
    <t>51-158-4041</t>
  </si>
  <si>
    <t>73-766-3846</t>
  </si>
  <si>
    <t>92-086-4354</t>
  </si>
  <si>
    <t>01-694-3398</t>
  </si>
  <si>
    <t>58-687-4395</t>
  </si>
  <si>
    <t>18-034-0803</t>
  </si>
  <si>
    <t>61-708-1571</t>
  </si>
  <si>
    <t>09-894-8160</t>
  </si>
  <si>
    <t>93-831-8271</t>
  </si>
  <si>
    <t>97-030-2917</t>
  </si>
  <si>
    <t>03-314-8649</t>
  </si>
  <si>
    <t>68-904-0742</t>
  </si>
  <si>
    <t>01-324-7590</t>
  </si>
  <si>
    <t>22-726-6181</t>
  </si>
  <si>
    <t>00-856-9182</t>
  </si>
  <si>
    <t>48-613-1973</t>
  </si>
  <si>
    <t>10-666-9695</t>
  </si>
  <si>
    <t>97-091-4085</t>
  </si>
  <si>
    <t>33-141-7302</t>
  </si>
  <si>
    <t>91-278-7885</t>
  </si>
  <si>
    <t>38-834-3908</t>
  </si>
  <si>
    <t>32-760-6349</t>
  </si>
  <si>
    <t>12-227-6092</t>
  </si>
  <si>
    <t>64-299-2252</t>
  </si>
  <si>
    <t>37-636-9777</t>
  </si>
  <si>
    <t>98-235-6423</t>
  </si>
  <si>
    <t>49-365-6229</t>
  </si>
  <si>
    <t>63-456-7869</t>
  </si>
  <si>
    <t>01-990-0638</t>
  </si>
  <si>
    <t>62-518-2335</t>
  </si>
  <si>
    <t>96-128-3279</t>
  </si>
  <si>
    <t>69-590-3343</t>
  </si>
  <si>
    <t>20-182-5169</t>
  </si>
  <si>
    <t>35-899-1436</t>
  </si>
  <si>
    <t>93-669-5082</t>
  </si>
  <si>
    <t>38-575-4637</t>
  </si>
  <si>
    <t>66-535-6181</t>
  </si>
  <si>
    <t>23-548-0745</t>
  </si>
  <si>
    <t>43-031-3537</t>
  </si>
  <si>
    <t>76-046-9089</t>
  </si>
  <si>
    <t>29-996-0683</t>
  </si>
  <si>
    <t>83-758-8350</t>
  </si>
  <si>
    <t>83-360-4039</t>
  </si>
  <si>
    <t>45-073-4578</t>
  </si>
  <si>
    <t>86-364-2690</t>
  </si>
  <si>
    <t>65-746-1405</t>
  </si>
  <si>
    <t>99-744-1076</t>
  </si>
  <si>
    <t>36-681-4201</t>
  </si>
  <si>
    <t>44-442-0810</t>
  </si>
  <si>
    <t>50-862-9132</t>
  </si>
  <si>
    <t>67-071-6138</t>
  </si>
  <si>
    <t>96-535-3903</t>
  </si>
  <si>
    <t>00-625-8077</t>
  </si>
  <si>
    <t>47-112-6861</t>
  </si>
  <si>
    <t>74-265-0115</t>
  </si>
  <si>
    <t>09-768-2048</t>
  </si>
  <si>
    <t>14-253-0609</t>
  </si>
  <si>
    <t>10-461-6738</t>
  </si>
  <si>
    <t>75-066-2507</t>
  </si>
  <si>
    <t>49-790-6537</t>
  </si>
  <si>
    <t>29-379-4417</t>
  </si>
  <si>
    <t>22-196-8924</t>
  </si>
  <si>
    <t>48-922-0841</t>
  </si>
  <si>
    <t>49-824-4459</t>
  </si>
  <si>
    <t>00-156-0883</t>
  </si>
  <si>
    <t>32-431-3922</t>
  </si>
  <si>
    <t>22-848-8613</t>
  </si>
  <si>
    <t>42-198-8195</t>
  </si>
  <si>
    <t>97-875-3111</t>
  </si>
  <si>
    <t>71-461-9926</t>
  </si>
  <si>
    <t>39-072-6815</t>
  </si>
  <si>
    <t>88-421-5776</t>
  </si>
  <si>
    <t>93-286-7799</t>
  </si>
  <si>
    <t>74-747-4537</t>
  </si>
  <si>
    <t>11-825-0003</t>
  </si>
  <si>
    <t>11-763-5076</t>
  </si>
  <si>
    <t>59-227-7142</t>
  </si>
  <si>
    <t>54-140-0548</t>
  </si>
  <si>
    <t>34-684-2334</t>
  </si>
  <si>
    <t>39-524-4390</t>
  </si>
  <si>
    <t>16-688-1409</t>
  </si>
  <si>
    <t>75-332-0198</t>
  </si>
  <si>
    <t>29-448-6816</t>
  </si>
  <si>
    <t>95-709-0470</t>
  </si>
  <si>
    <t>63-557-4114</t>
  </si>
  <si>
    <t>47-236-6488</t>
  </si>
  <si>
    <t>32-323-1349</t>
  </si>
  <si>
    <t>96-688-6265</t>
  </si>
  <si>
    <t>55-030-4607</t>
  </si>
  <si>
    <t>24-476-1226</t>
  </si>
  <si>
    <t>59-479-2921</t>
  </si>
  <si>
    <t>75-958-3365</t>
  </si>
  <si>
    <t>90-129-8125</t>
  </si>
  <si>
    <t>64-964-1204</t>
  </si>
  <si>
    <t>76-746-0604</t>
  </si>
  <si>
    <t>29-160-7099</t>
  </si>
  <si>
    <t>20-237-9147</t>
  </si>
  <si>
    <t>58-743-2973</t>
  </si>
  <si>
    <t>60-388-6244</t>
  </si>
  <si>
    <t>30-106-1516</t>
  </si>
  <si>
    <t>25-144-9994</t>
  </si>
  <si>
    <t>56-860-7478</t>
  </si>
  <si>
    <t>10-612-0443</t>
  </si>
  <si>
    <t>21-911-7194</t>
  </si>
  <si>
    <t>07-315-5287</t>
  </si>
  <si>
    <t>77-525-9397</t>
  </si>
  <si>
    <t>59-819-7542</t>
  </si>
  <si>
    <t>95-234-8744</t>
  </si>
  <si>
    <t>75-230-9836</t>
  </si>
  <si>
    <t>47-191-3500</t>
  </si>
  <si>
    <t>10-063-3998</t>
  </si>
  <si>
    <t>47-503-7481</t>
  </si>
  <si>
    <t>08-599-0206</t>
  </si>
  <si>
    <t>43-960-5037</t>
  </si>
  <si>
    <t>30-356-3088</t>
  </si>
  <si>
    <t>74-954-3249</t>
  </si>
  <si>
    <t>09-223-9956</t>
  </si>
  <si>
    <t>72-098-4070</t>
  </si>
  <si>
    <t>27-170-9779</t>
  </si>
  <si>
    <t>19-827-8926</t>
  </si>
  <si>
    <t>27-572-9963</t>
  </si>
  <si>
    <t>93-824-7864</t>
  </si>
  <si>
    <t>18-143-6806</t>
  </si>
  <si>
    <t>62-649-5950</t>
  </si>
  <si>
    <t>11-774-3877</t>
  </si>
  <si>
    <t>55-720-2617</t>
  </si>
  <si>
    <t>15-132-3662</t>
  </si>
  <si>
    <t>18-909-1884</t>
  </si>
  <si>
    <t>13-050-7787</t>
  </si>
  <si>
    <t>58-102-7839</t>
  </si>
  <si>
    <t>58-595-0893</t>
  </si>
  <si>
    <t>33-353-0760</t>
  </si>
  <si>
    <t>74-646-3978</t>
  </si>
  <si>
    <t>16-632-0724</t>
  </si>
  <si>
    <t>91-980-0126</t>
  </si>
  <si>
    <t>16-726-2746</t>
  </si>
  <si>
    <t>01-916-9466</t>
  </si>
  <si>
    <t>52-616-7907</t>
  </si>
  <si>
    <t>75-038-7843</t>
  </si>
  <si>
    <t>78-445-4447</t>
  </si>
  <si>
    <t>31-592-1163</t>
  </si>
  <si>
    <t>08-498-2188</t>
  </si>
  <si>
    <t>76-508-0451</t>
  </si>
  <si>
    <t>37-718-0613</t>
  </si>
  <si>
    <t>82-059-3509</t>
  </si>
  <si>
    <t>60-293-6947</t>
  </si>
  <si>
    <t>98-922-0854</t>
  </si>
  <si>
    <t>81-006-4105</t>
  </si>
  <si>
    <t>31-849-7687</t>
  </si>
  <si>
    <t>42-655-6439</t>
  </si>
  <si>
    <t>03-261-5074</t>
  </si>
  <si>
    <t>62-878-1773</t>
  </si>
  <si>
    <t>75-441-5926</t>
  </si>
  <si>
    <t>13-903-6873</t>
  </si>
  <si>
    <t>02-899-3484</t>
  </si>
  <si>
    <t>48-979-1780</t>
  </si>
  <si>
    <t>21-851-3823</t>
  </si>
  <si>
    <t>49-971-4798</t>
  </si>
  <si>
    <t>06-584-5933</t>
  </si>
  <si>
    <t>03-032-9178</t>
  </si>
  <si>
    <t>28-265-6640</t>
  </si>
  <si>
    <t>44-918-8220</t>
  </si>
  <si>
    <t>52-378-2879</t>
  </si>
  <si>
    <t>67-478-8646</t>
  </si>
  <si>
    <t>51-476-4329</t>
  </si>
  <si>
    <t>78-475-9672</t>
  </si>
  <si>
    <t>19-594-9224</t>
  </si>
  <si>
    <t>44-244-1139</t>
  </si>
  <si>
    <t>63-635-8022</t>
  </si>
  <si>
    <t>51-680-0988</t>
  </si>
  <si>
    <t>33-697-2986</t>
  </si>
  <si>
    <t>08-866-3334</t>
  </si>
  <si>
    <t>91-701-6396</t>
  </si>
  <si>
    <t>89-056-4472</t>
  </si>
  <si>
    <t>36-829-5134</t>
  </si>
  <si>
    <t>28-460-9472</t>
  </si>
  <si>
    <t>56-402-8432</t>
  </si>
  <si>
    <t>22-083-9582</t>
  </si>
  <si>
    <t>49-991-2083</t>
  </si>
  <si>
    <t>93-023-2946</t>
  </si>
  <si>
    <t>94-296-6182</t>
  </si>
  <si>
    <t>39-954-3097</t>
  </si>
  <si>
    <t>96-162-0183</t>
  </si>
  <si>
    <t>68-240-3632</t>
  </si>
  <si>
    <t>75-136-6386</t>
  </si>
  <si>
    <t>37-590-5360</t>
  </si>
  <si>
    <t>59-194-6462</t>
  </si>
  <si>
    <t>64-504-0263</t>
  </si>
  <si>
    <t>61-404-7133</t>
  </si>
  <si>
    <t>55-343-3696</t>
  </si>
  <si>
    <t>36-486-4957</t>
  </si>
  <si>
    <t>58-833-8110</t>
  </si>
  <si>
    <t>90-341-9149</t>
  </si>
  <si>
    <t>55-905-0812</t>
  </si>
  <si>
    <t>49-095-4870</t>
  </si>
  <si>
    <t>77-815-9148</t>
  </si>
  <si>
    <t>15-051-3062</t>
  </si>
  <si>
    <t>11-888-2570</t>
  </si>
  <si>
    <t>91-812-8613</t>
  </si>
  <si>
    <t>48-345-5563</t>
  </si>
  <si>
    <t>60-598-5419</t>
  </si>
  <si>
    <t>89-798-4471</t>
  </si>
  <si>
    <t>48-134-1298</t>
  </si>
  <si>
    <t>03-886-0303</t>
  </si>
  <si>
    <t>64-543-1323</t>
  </si>
  <si>
    <t>24-494-1137</t>
  </si>
  <si>
    <t>21-582-4724</t>
  </si>
  <si>
    <t>29-807-6278</t>
  </si>
  <si>
    <t>39-714-1100</t>
  </si>
  <si>
    <t>92-687-8391</t>
  </si>
  <si>
    <t>13-856-7547</t>
  </si>
  <si>
    <t>73-791-2788</t>
  </si>
  <si>
    <t>39-921-5664</t>
  </si>
  <si>
    <t>13-349-0046</t>
  </si>
  <si>
    <t>59-558-0439</t>
  </si>
  <si>
    <t>55-150-9093</t>
  </si>
  <si>
    <t>08-831-5156</t>
  </si>
  <si>
    <t>75-901-3872</t>
  </si>
  <si>
    <t>29-384-2473</t>
  </si>
  <si>
    <t>16-284-0515</t>
  </si>
  <si>
    <t>71-967-1243</t>
  </si>
  <si>
    <t>09-984-2507</t>
  </si>
  <si>
    <t>79-769-2472</t>
  </si>
  <si>
    <t>61-929-7172</t>
  </si>
  <si>
    <t>77-594-5930</t>
  </si>
  <si>
    <t>57-288-2740</t>
  </si>
  <si>
    <t>80-717-2164</t>
  </si>
  <si>
    <t>11-970-0254</t>
  </si>
  <si>
    <t>98-891-0483</t>
  </si>
  <si>
    <t>52-195-4516</t>
  </si>
  <si>
    <t>65-900-5031</t>
  </si>
  <si>
    <t>24-003-7344</t>
  </si>
  <si>
    <t>32-094-1507</t>
  </si>
  <si>
    <t>73-430-3718</t>
  </si>
  <si>
    <t>45-307-6799</t>
  </si>
  <si>
    <t>97-457-5468</t>
  </si>
  <si>
    <t>60-625-7515</t>
  </si>
  <si>
    <t>25-647-5975</t>
  </si>
  <si>
    <t>62-147-3230</t>
  </si>
  <si>
    <t>05-390-9190</t>
  </si>
  <si>
    <t>33-402-2293</t>
  </si>
  <si>
    <t>69-415-3807</t>
  </si>
  <si>
    <t>85-742-1407</t>
  </si>
  <si>
    <t>98-470-3627</t>
  </si>
  <si>
    <t>01-240-1217</t>
  </si>
  <si>
    <t>48-076-5270</t>
  </si>
  <si>
    <t>44-991-9060</t>
  </si>
  <si>
    <t>97-763-3458</t>
  </si>
  <si>
    <t>96-478-3215</t>
  </si>
  <si>
    <t>62-043-7042</t>
  </si>
  <si>
    <t>76-558-6132</t>
  </si>
  <si>
    <t>68-759-3368</t>
  </si>
  <si>
    <t>78-622-9197</t>
  </si>
  <si>
    <t>81-746-1535</t>
  </si>
  <si>
    <t>59-191-8261</t>
  </si>
  <si>
    <t>77-356-7463</t>
  </si>
  <si>
    <t>97-258-5050</t>
  </si>
  <si>
    <t>54-373-7899</t>
  </si>
  <si>
    <t>61-469-4706</t>
  </si>
  <si>
    <t>39-934-6998</t>
  </si>
  <si>
    <t>77-930-3055</t>
  </si>
  <si>
    <t>60-095-7986</t>
  </si>
  <si>
    <t>98-676-5662</t>
  </si>
  <si>
    <t>00-424-6434</t>
  </si>
  <si>
    <t>30-486-7951</t>
  </si>
  <si>
    <t>14-179-0092</t>
  </si>
  <si>
    <t>06-951-2155</t>
  </si>
  <si>
    <t>79-713-5843</t>
  </si>
  <si>
    <t>83-541-6075</t>
  </si>
  <si>
    <t>57-316-6345</t>
  </si>
  <si>
    <t>06-425-9054</t>
  </si>
  <si>
    <t>40-987-7959</t>
  </si>
  <si>
    <t>13-891-6668</t>
  </si>
  <si>
    <t>56-771-4928</t>
  </si>
  <si>
    <t>72-840-2708</t>
  </si>
  <si>
    <t>88-777-5154</t>
  </si>
  <si>
    <t>65-222-9833</t>
  </si>
  <si>
    <t>74-540-2051</t>
  </si>
  <si>
    <t>06-410-0455</t>
  </si>
  <si>
    <t>75-976-0362</t>
  </si>
  <si>
    <t>39-293-7809</t>
  </si>
  <si>
    <t>58-295-0914</t>
  </si>
  <si>
    <t>83-352-0493</t>
  </si>
  <si>
    <t>33-206-6001</t>
  </si>
  <si>
    <t>85-814-8809</t>
  </si>
  <si>
    <t>69-711-2265</t>
  </si>
  <si>
    <t>39-901-6058</t>
  </si>
  <si>
    <t>41-331-5230</t>
  </si>
  <si>
    <t>87-792-8860</t>
  </si>
  <si>
    <t>29-990-4780</t>
  </si>
  <si>
    <t>55-255-5677</t>
  </si>
  <si>
    <t>10-792-1129</t>
  </si>
  <si>
    <t>62-293-6515</t>
  </si>
  <si>
    <t>81-281-0668</t>
  </si>
  <si>
    <t>40-355-9475</t>
  </si>
  <si>
    <t>05-215-5276</t>
  </si>
  <si>
    <t>66-214-2134</t>
  </si>
  <si>
    <t>58-121-1318</t>
  </si>
  <si>
    <t>75-998-4727</t>
  </si>
  <si>
    <t>41-128-9463</t>
  </si>
  <si>
    <t>29-335-0183</t>
  </si>
  <si>
    <t>29-845-2516</t>
  </si>
  <si>
    <t>06-566-8074</t>
  </si>
  <si>
    <t>16-824-8217</t>
  </si>
  <si>
    <t>03-752-5463</t>
  </si>
  <si>
    <t>52-808-4181</t>
  </si>
  <si>
    <t>94-647-3991</t>
  </si>
  <si>
    <t>54-793-2959</t>
  </si>
  <si>
    <t>20-762-4971</t>
  </si>
  <si>
    <t>61-774-1219</t>
  </si>
  <si>
    <t>40-151-6077</t>
  </si>
  <si>
    <t>19-471-3719</t>
  </si>
  <si>
    <t>90-292-2577</t>
  </si>
  <si>
    <t>93-826-9666</t>
  </si>
  <si>
    <t>43-858-7298</t>
  </si>
  <si>
    <t>21-324-2562</t>
  </si>
  <si>
    <t>41-803-8846</t>
  </si>
  <si>
    <t>35-945-6835</t>
  </si>
  <si>
    <t>67-031-2578</t>
  </si>
  <si>
    <t>72-094-5277</t>
  </si>
  <si>
    <t>53-096-7468</t>
  </si>
  <si>
    <t>18-600-0433</t>
  </si>
  <si>
    <t>41-326-3286</t>
  </si>
  <si>
    <t>82-146-0227</t>
  </si>
  <si>
    <t>42-328-2751</t>
  </si>
  <si>
    <t>90-640-0711</t>
  </si>
  <si>
    <t>07-222-1510</t>
  </si>
  <si>
    <t>61-504-1971</t>
  </si>
  <si>
    <t>66-041-8922</t>
  </si>
  <si>
    <t>42-196-7110</t>
  </si>
  <si>
    <t>86-456-5926</t>
  </si>
  <si>
    <t>47-427-2425</t>
  </si>
  <si>
    <t>47-491-6144</t>
  </si>
  <si>
    <t>03-753-0811</t>
  </si>
  <si>
    <t>19-241-5507</t>
  </si>
  <si>
    <t>85-935-9817</t>
  </si>
  <si>
    <t>84-881-0759</t>
  </si>
  <si>
    <t>59-760-8066</t>
  </si>
  <si>
    <t>40-457-9002</t>
  </si>
  <si>
    <t>45-654-2492</t>
  </si>
  <si>
    <t>87-758-1114</t>
  </si>
  <si>
    <t>37-345-2440</t>
  </si>
  <si>
    <t>68-495-1999</t>
  </si>
  <si>
    <t>19-322-1716</t>
  </si>
  <si>
    <t>82-875-9200</t>
  </si>
  <si>
    <t>51-774-7797</t>
  </si>
  <si>
    <t>63-917-2075</t>
  </si>
  <si>
    <t>59-866-4817</t>
  </si>
  <si>
    <t>87-277-2182</t>
  </si>
  <si>
    <t>11-095-0485</t>
  </si>
  <si>
    <t>56-885-7871</t>
  </si>
  <si>
    <t>63-753-7207</t>
  </si>
  <si>
    <t>21-307-8483</t>
  </si>
  <si>
    <t>36-711-3955</t>
  </si>
  <si>
    <t>88-246-6518</t>
  </si>
  <si>
    <t>23-269-5961</t>
  </si>
  <si>
    <t>01-732-9552</t>
  </si>
  <si>
    <t>00-260-1151</t>
  </si>
  <si>
    <t>79-609-2175</t>
  </si>
  <si>
    <t>66-752-5741</t>
  </si>
  <si>
    <t>93-659-4859</t>
  </si>
  <si>
    <t>43-411-9877</t>
  </si>
  <si>
    <t>95-228-9363</t>
  </si>
  <si>
    <t>37-175-3321</t>
  </si>
  <si>
    <t>48-167-4224</t>
  </si>
  <si>
    <t>16-192-6301</t>
  </si>
  <si>
    <t>92-360-9877</t>
  </si>
  <si>
    <t>96-390-8380</t>
  </si>
  <si>
    <t>75-829-7539</t>
  </si>
  <si>
    <t>29-084-9471</t>
  </si>
  <si>
    <t>40-287-8045</t>
  </si>
  <si>
    <t>12-194-1671</t>
  </si>
  <si>
    <t>97-525-9061</t>
  </si>
  <si>
    <t>87-271-3333</t>
  </si>
  <si>
    <t>84-330-6964</t>
  </si>
  <si>
    <t>77-434-1065</t>
  </si>
  <si>
    <t>94-931-2905</t>
  </si>
  <si>
    <t>26-882-0128</t>
  </si>
  <si>
    <t>57-656-7732</t>
  </si>
  <si>
    <t>59-346-8393</t>
  </si>
  <si>
    <t>71-205-0143</t>
  </si>
  <si>
    <t>81-420-3359</t>
  </si>
  <si>
    <t>68-569-0189</t>
  </si>
  <si>
    <t>01-797-1693</t>
  </si>
  <si>
    <t>46-407-2851</t>
  </si>
  <si>
    <t>04-995-5145</t>
  </si>
  <si>
    <t>53-545-6546</t>
  </si>
  <si>
    <t>00-729-3419</t>
  </si>
  <si>
    <t>15-937-2449</t>
  </si>
  <si>
    <t>90-434-9091</t>
  </si>
  <si>
    <t>98-348-0414</t>
  </si>
  <si>
    <t>50-543-3215</t>
  </si>
  <si>
    <t>98-526-5676</t>
  </si>
  <si>
    <t>28-849-1937</t>
  </si>
  <si>
    <t>44-744-5848</t>
  </si>
  <si>
    <t>74-617-2384</t>
  </si>
  <si>
    <t>93-038-0807</t>
  </si>
  <si>
    <t>55-067-9779</t>
  </si>
  <si>
    <t>28-241-3203</t>
  </si>
  <si>
    <t>04-158-4450</t>
  </si>
  <si>
    <t>10-314-1372</t>
  </si>
  <si>
    <t>33-928-9100</t>
  </si>
  <si>
    <t>83-472-2369</t>
  </si>
  <si>
    <t>14-026-3100</t>
  </si>
  <si>
    <t>42-216-3193</t>
  </si>
  <si>
    <t>23-920-4506</t>
  </si>
  <si>
    <t>53-756-0075</t>
  </si>
  <si>
    <t>91-697-9681</t>
  </si>
  <si>
    <t>79-770-7080</t>
  </si>
  <si>
    <t>08-281-0730</t>
  </si>
  <si>
    <t>43-640-8660</t>
  </si>
  <si>
    <t>66-494-4407</t>
  </si>
  <si>
    <t>62-938-3502</t>
  </si>
  <si>
    <t>12-076-9858</t>
  </si>
  <si>
    <t>00-078-0131</t>
  </si>
  <si>
    <t>80-418-3238</t>
  </si>
  <si>
    <t>49-113-0568</t>
  </si>
  <si>
    <t>02-845-0088</t>
  </si>
  <si>
    <t>59-037-8423</t>
  </si>
  <si>
    <t>86-895-1199</t>
  </si>
  <si>
    <t>69-508-9459</t>
  </si>
  <si>
    <t>10-890-6596</t>
  </si>
  <si>
    <t>50-183-6335</t>
  </si>
  <si>
    <t>43-905-2082</t>
  </si>
  <si>
    <t>17-829-6246</t>
  </si>
  <si>
    <t>12-324-7295</t>
  </si>
  <si>
    <t>34-120-1386</t>
  </si>
  <si>
    <t>26-536-0999</t>
  </si>
  <si>
    <t>92-622-9297</t>
  </si>
  <si>
    <t>08-460-6555</t>
  </si>
  <si>
    <t>70-588-0401</t>
  </si>
  <si>
    <t>34-058-1234</t>
  </si>
  <si>
    <t>74-665-5037</t>
  </si>
  <si>
    <t>63-494-6272</t>
  </si>
  <si>
    <t>91-557-0049</t>
  </si>
  <si>
    <t>98-753-0026</t>
  </si>
  <si>
    <t>79-569-9554</t>
  </si>
  <si>
    <t>37-136-3742</t>
  </si>
  <si>
    <t>44-584-1924</t>
  </si>
  <si>
    <t>52-582-3220</t>
  </si>
  <si>
    <t>23-001-8519</t>
  </si>
  <si>
    <t>01-868-3071</t>
  </si>
  <si>
    <t>08-907-4110</t>
  </si>
  <si>
    <t>26-188-9357</t>
  </si>
  <si>
    <t>23-639-3581</t>
  </si>
  <si>
    <t>77-795-0625</t>
  </si>
  <si>
    <t>95-277-1445</t>
  </si>
  <si>
    <t>64-187-8602</t>
  </si>
  <si>
    <t>57-450-2760</t>
  </si>
  <si>
    <t>77-102-8504</t>
  </si>
  <si>
    <t>17-905-9144</t>
  </si>
  <si>
    <t>70-923-2875</t>
  </si>
  <si>
    <t>03-178-1031</t>
  </si>
  <si>
    <t>45-672-3168</t>
  </si>
  <si>
    <t>49-042-4975</t>
  </si>
  <si>
    <t>79-994-8889</t>
  </si>
  <si>
    <t>16-265-4794</t>
  </si>
  <si>
    <t>22-550-0355</t>
  </si>
  <si>
    <t>85-002-1777</t>
  </si>
  <si>
    <t>88-921-8339</t>
  </si>
  <si>
    <t>44-813-2695</t>
  </si>
  <si>
    <t>55-805-7792</t>
  </si>
  <si>
    <t>39-647-8309</t>
  </si>
  <si>
    <t>30-556-2650</t>
  </si>
  <si>
    <t>42-194-2629</t>
  </si>
  <si>
    <t>90-877-4760</t>
  </si>
  <si>
    <t>99-500-5420</t>
  </si>
  <si>
    <t>39-130-1466</t>
  </si>
  <si>
    <t>09-880-4798</t>
  </si>
  <si>
    <t>06-630-0435</t>
  </si>
  <si>
    <t>05-226-2968</t>
  </si>
  <si>
    <t>89-129-6783</t>
  </si>
  <si>
    <t>18-577-9187</t>
  </si>
  <si>
    <t>30-832-5488</t>
  </si>
  <si>
    <t>34-410-3612</t>
  </si>
  <si>
    <t>96-679-5571</t>
  </si>
  <si>
    <t>42-921-1503</t>
  </si>
  <si>
    <t>34-984-4227</t>
  </si>
  <si>
    <t>21-980-4137</t>
  </si>
  <si>
    <t>05-423-9798</t>
  </si>
  <si>
    <t>38-492-4373</t>
  </si>
  <si>
    <t>45-235-5836</t>
  </si>
  <si>
    <t>20-192-3096</t>
  </si>
  <si>
    <t>95-471-8817</t>
  </si>
  <si>
    <t>36-878-4162</t>
  </si>
  <si>
    <t>91-420-7511</t>
  </si>
  <si>
    <t>85-859-8244</t>
  </si>
  <si>
    <t>58-108-5880</t>
  </si>
  <si>
    <t>57-587-4688</t>
  </si>
  <si>
    <t>95-964-6562</t>
  </si>
  <si>
    <t>52-951-0385</t>
  </si>
  <si>
    <t>15-471-3409</t>
  </si>
  <si>
    <t>34-509-0355</t>
  </si>
  <si>
    <t>24-760-7951</t>
  </si>
  <si>
    <t>89-716-1942</t>
  </si>
  <si>
    <t>52-082-6749</t>
  </si>
  <si>
    <t>32-443-3957</t>
  </si>
  <si>
    <t>67-467-3180</t>
  </si>
  <si>
    <t>87-779-8002</t>
  </si>
  <si>
    <t>80-179-5264</t>
  </si>
  <si>
    <t>66-414-0288</t>
  </si>
  <si>
    <t>80-665-2101</t>
  </si>
  <si>
    <t>83-204-7116</t>
  </si>
  <si>
    <t>40-484-3474</t>
  </si>
  <si>
    <t>97-347-7900</t>
  </si>
  <si>
    <t>69-582-6490</t>
  </si>
  <si>
    <t>15-976-7087</t>
  </si>
  <si>
    <t>94-506-7845</t>
  </si>
  <si>
    <t>61-389-9231</t>
  </si>
  <si>
    <t>19-237-9618</t>
  </si>
  <si>
    <t>81-571-8581</t>
  </si>
  <si>
    <t>90-408-2684</t>
  </si>
  <si>
    <t>64-165-7120</t>
  </si>
  <si>
    <t>50-941-1846</t>
  </si>
  <si>
    <t>07-154-1490</t>
  </si>
  <si>
    <t>38-401-8118</t>
  </si>
  <si>
    <t>03-519-7495</t>
  </si>
  <si>
    <t>41-660-5636</t>
  </si>
  <si>
    <t>97-843-1739</t>
  </si>
  <si>
    <t>64-364-2004</t>
  </si>
  <si>
    <t>20-589-8258</t>
  </si>
  <si>
    <t>26-016-7630</t>
  </si>
  <si>
    <t>27-764-1391</t>
  </si>
  <si>
    <t>52-421-5857</t>
  </si>
  <si>
    <t>62-287-6719</t>
  </si>
  <si>
    <t>31-368-1900</t>
  </si>
  <si>
    <t>06-335-3674</t>
  </si>
  <si>
    <t>07-540-2987</t>
  </si>
  <si>
    <t>72-636-8527</t>
  </si>
  <si>
    <t>35-067-9173</t>
  </si>
  <si>
    <t>33-409-5542</t>
  </si>
  <si>
    <t>85-290-8743</t>
  </si>
  <si>
    <t>26-442-6015</t>
  </si>
  <si>
    <t>64-075-8705</t>
  </si>
  <si>
    <t>70-124-5098</t>
  </si>
  <si>
    <t>57-163-2514</t>
  </si>
  <si>
    <t>98-958-2773</t>
  </si>
  <si>
    <t>77-335-1512</t>
  </si>
  <si>
    <t>88-251-0836</t>
  </si>
  <si>
    <t>30-738-5281</t>
  </si>
  <si>
    <t>72-657-0294</t>
  </si>
  <si>
    <t>01-555-8059</t>
  </si>
  <si>
    <t>43-254-5265</t>
  </si>
  <si>
    <t>22-480-3027</t>
  </si>
  <si>
    <t>33-470-8422</t>
  </si>
  <si>
    <t>79-550-8171</t>
  </si>
  <si>
    <t>63-035-4670</t>
  </si>
  <si>
    <t>52-399-1793</t>
  </si>
  <si>
    <t>32-904-1756</t>
  </si>
  <si>
    <t>91-233-6500</t>
  </si>
  <si>
    <t>25-706-3070</t>
  </si>
  <si>
    <t>85-728-2307</t>
  </si>
  <si>
    <t>66-856-6894</t>
  </si>
  <si>
    <t>52-752-3981</t>
  </si>
  <si>
    <t>20-309-9458</t>
  </si>
  <si>
    <t>96-608-6368</t>
  </si>
  <si>
    <t>33-422-4222</t>
  </si>
  <si>
    <t>01-277-1926</t>
  </si>
  <si>
    <t>52-010-0339</t>
  </si>
  <si>
    <t>52-882-1206</t>
  </si>
  <si>
    <t>13-005-2843</t>
  </si>
  <si>
    <t>36-043-6178</t>
  </si>
  <si>
    <t>63-707-2749</t>
  </si>
  <si>
    <t>50-160-0926</t>
  </si>
  <si>
    <t>40-008-1978</t>
  </si>
  <si>
    <t>35-425-8014</t>
  </si>
  <si>
    <t>50-441-6470</t>
  </si>
  <si>
    <t>31-050-3393</t>
  </si>
  <si>
    <t>63-366-1955</t>
  </si>
  <si>
    <t>66-133-3314</t>
  </si>
  <si>
    <t>25-382-2355</t>
  </si>
  <si>
    <t>22-020-6879</t>
  </si>
  <si>
    <t>16-974-0662</t>
  </si>
  <si>
    <t>69-858-8887</t>
  </si>
  <si>
    <t>48-224-9876</t>
  </si>
  <si>
    <t>28-201-2144</t>
  </si>
  <si>
    <t>30-849-2903</t>
  </si>
  <si>
    <t>03-837-0661</t>
  </si>
  <si>
    <t>19-991-0050</t>
  </si>
  <si>
    <t>32-205-5730</t>
  </si>
  <si>
    <t>47-192-8683</t>
  </si>
  <si>
    <t>58-998-5392</t>
  </si>
  <si>
    <t>68-381-3785</t>
  </si>
  <si>
    <t>60-737-5217</t>
  </si>
  <si>
    <t>19-326-5102</t>
  </si>
  <si>
    <t>06-684-0030</t>
  </si>
  <si>
    <t>60-801-3670</t>
  </si>
  <si>
    <t>17-465-0296</t>
  </si>
  <si>
    <t>17-108-6565</t>
  </si>
  <si>
    <t>61-550-8677</t>
  </si>
  <si>
    <t>50-732-1635</t>
  </si>
  <si>
    <t>39-544-5751</t>
  </si>
  <si>
    <t>30-403-4178</t>
  </si>
  <si>
    <t>25-616-0331</t>
  </si>
  <si>
    <t>86-343-9083</t>
  </si>
  <si>
    <t>51-760-3455</t>
  </si>
  <si>
    <t>07-947-3800</t>
  </si>
  <si>
    <t>72-602-8080</t>
  </si>
  <si>
    <t>85-475-4550</t>
  </si>
  <si>
    <t>83-301-8943</t>
  </si>
  <si>
    <t>24-143-4517</t>
  </si>
  <si>
    <t>09-978-3452</t>
  </si>
  <si>
    <t>11-546-4609</t>
  </si>
  <si>
    <t>35-868-8346</t>
  </si>
  <si>
    <t>94-435-1708</t>
  </si>
  <si>
    <t>92-562-8923</t>
  </si>
  <si>
    <t>18-045-0270</t>
  </si>
  <si>
    <t>91-017-2765</t>
  </si>
  <si>
    <t>28-051-4384</t>
  </si>
  <si>
    <t>62-046-8396</t>
  </si>
  <si>
    <t>38-294-7360</t>
  </si>
  <si>
    <t>29-825-0683</t>
  </si>
  <si>
    <t>70-947-7782</t>
  </si>
  <si>
    <t>66-255-2585</t>
  </si>
  <si>
    <t>77-218-9118</t>
  </si>
  <si>
    <t>22-268-5782</t>
  </si>
  <si>
    <t>96-202-8869</t>
  </si>
  <si>
    <t>13-394-9157</t>
  </si>
  <si>
    <t>83-467-4980</t>
  </si>
  <si>
    <t>27-361-9356</t>
  </si>
  <si>
    <t>51-488-8651</t>
  </si>
  <si>
    <t>36-533-1270</t>
  </si>
  <si>
    <t>60-116-8731</t>
  </si>
  <si>
    <t>64-425-6681</t>
  </si>
  <si>
    <t>59-678-8519</t>
  </si>
  <si>
    <t>82-042-7768</t>
  </si>
  <si>
    <t>91-375-5148</t>
  </si>
  <si>
    <t>31-530-4889</t>
  </si>
  <si>
    <t>40-544-8153</t>
  </si>
  <si>
    <t>67-987-5746</t>
  </si>
  <si>
    <t>47-590-0806</t>
  </si>
  <si>
    <t>30-667-5431</t>
  </si>
  <si>
    <t>06-620-7850</t>
  </si>
  <si>
    <t>34-754-4334</t>
  </si>
  <si>
    <t>74-902-1226</t>
  </si>
  <si>
    <t>22-034-4664</t>
  </si>
  <si>
    <t>89-635-4282</t>
  </si>
  <si>
    <t>88-914-0309</t>
  </si>
  <si>
    <t>52-620-7760</t>
  </si>
  <si>
    <t>60-907-1566</t>
  </si>
  <si>
    <t>24-166-3753</t>
  </si>
  <si>
    <t>14-493-5280</t>
  </si>
  <si>
    <t>98-081-4070</t>
  </si>
  <si>
    <t>66-935-5359</t>
  </si>
  <si>
    <t>37-686-1544</t>
  </si>
  <si>
    <t>96-768-4278</t>
  </si>
  <si>
    <t>73-392-4180</t>
  </si>
  <si>
    <t>77-190-3602</t>
  </si>
  <si>
    <t>84-351-7535</t>
  </si>
  <si>
    <t>32-275-9980</t>
  </si>
  <si>
    <t>56-125-3924</t>
  </si>
  <si>
    <t>76-460-4296</t>
  </si>
  <si>
    <t>48-293-9189</t>
  </si>
  <si>
    <t>82-895-1794</t>
  </si>
  <si>
    <t>09-896-9959</t>
  </si>
  <si>
    <t>83-333-4687</t>
  </si>
  <si>
    <t>58-270-8362</t>
  </si>
  <si>
    <t>64-527-5914</t>
  </si>
  <si>
    <t>23-044-5812</t>
  </si>
  <si>
    <t>12-225-0889</t>
  </si>
  <si>
    <t>86-506-1453</t>
  </si>
  <si>
    <t>97-420-0371</t>
  </si>
  <si>
    <t>81-717-0491</t>
  </si>
  <si>
    <t>00-171-8076</t>
  </si>
  <si>
    <t>21-109-0114</t>
  </si>
  <si>
    <t>67-214-0140</t>
  </si>
  <si>
    <t>98-150-3813</t>
  </si>
  <si>
    <t>37-910-9669</t>
  </si>
  <si>
    <t>82-018-5090</t>
  </si>
  <si>
    <t>15-494-3297</t>
  </si>
  <si>
    <t>12-717-0817</t>
  </si>
  <si>
    <t>45-692-2892</t>
  </si>
  <si>
    <t>58-784-4214</t>
  </si>
  <si>
    <t>62-189-0898</t>
  </si>
  <si>
    <t>23-560-2250</t>
  </si>
  <si>
    <t>24-682-2267</t>
  </si>
  <si>
    <t>27-407-3545</t>
  </si>
  <si>
    <t>72-757-1097</t>
  </si>
  <si>
    <t>59-074-4684</t>
  </si>
  <si>
    <t>60-526-2139</t>
  </si>
  <si>
    <t>77-813-1193</t>
  </si>
  <si>
    <t>91-992-0097</t>
  </si>
  <si>
    <t>42-649-7722</t>
  </si>
  <si>
    <t>98-529-6421</t>
  </si>
  <si>
    <t>75-165-7940</t>
  </si>
  <si>
    <t>28-175-0751</t>
  </si>
  <si>
    <t>64-509-9873</t>
  </si>
  <si>
    <t>53-495-4521</t>
  </si>
  <si>
    <t>14-018-7354</t>
  </si>
  <si>
    <t>46-526-2785</t>
  </si>
  <si>
    <t>69-902-3593</t>
  </si>
  <si>
    <t>10-197-8584</t>
  </si>
  <si>
    <t>80-503-8751</t>
  </si>
  <si>
    <t>02-912-6263</t>
  </si>
  <si>
    <t>15-678-3216</t>
  </si>
  <si>
    <t>25-808-9581</t>
  </si>
  <si>
    <t>47-279-0417</t>
  </si>
  <si>
    <t>05-869-4113</t>
  </si>
  <si>
    <t>78-036-3293</t>
  </si>
  <si>
    <t>71-791-3288</t>
  </si>
  <si>
    <t>45-946-9451</t>
  </si>
  <si>
    <t>97-524-3408</t>
  </si>
  <si>
    <t>75-537-2920</t>
  </si>
  <si>
    <t>26-032-5157</t>
  </si>
  <si>
    <t>74-961-4930</t>
  </si>
  <si>
    <t>11-257-0887</t>
  </si>
  <si>
    <t>99-867-6899</t>
  </si>
  <si>
    <t>42-840-4575</t>
  </si>
  <si>
    <t>68-526-0068</t>
  </si>
  <si>
    <t>95-659-8814</t>
  </si>
  <si>
    <t>26-823-0017</t>
  </si>
  <si>
    <t>89-593-9796</t>
  </si>
  <si>
    <t>90-688-4891</t>
  </si>
  <si>
    <t>43-083-2816</t>
  </si>
  <si>
    <t>53-314-8469</t>
  </si>
  <si>
    <t>33-119-3502</t>
  </si>
  <si>
    <t>42-122-4337</t>
  </si>
  <si>
    <t>99-785-4291</t>
  </si>
  <si>
    <t>83-930-8026</t>
  </si>
  <si>
    <t>09-785-3268</t>
  </si>
  <si>
    <t>02-532-4186</t>
  </si>
  <si>
    <t>96-772-6270</t>
  </si>
  <si>
    <t>06-349-0466</t>
  </si>
  <si>
    <t>45-799-0341</t>
  </si>
  <si>
    <t>35-941-9891</t>
  </si>
  <si>
    <t>24-291-9415</t>
  </si>
  <si>
    <t>53-116-0418</t>
  </si>
  <si>
    <t>78-966-9404</t>
  </si>
  <si>
    <t>45-161-1690</t>
  </si>
  <si>
    <t>26-369-6519</t>
  </si>
  <si>
    <t>51-497-6137</t>
  </si>
  <si>
    <t>31-160-0570</t>
  </si>
  <si>
    <t>68-639-3933</t>
  </si>
  <si>
    <t>87-591-6228</t>
  </si>
  <si>
    <t>39-666-1529</t>
  </si>
  <si>
    <t>71-830-7548</t>
  </si>
  <si>
    <t>15-405-7021</t>
  </si>
  <si>
    <t>12-444-4911</t>
  </si>
  <si>
    <t>89-557-3076</t>
  </si>
  <si>
    <t>94-004-6987</t>
  </si>
  <si>
    <t>66-664-6027</t>
  </si>
  <si>
    <t>63-867-5760</t>
  </si>
  <si>
    <t>75-260-0824</t>
  </si>
  <si>
    <t>96-764-4836</t>
  </si>
  <si>
    <t>52-845-9049</t>
  </si>
  <si>
    <t>29-484-7981</t>
  </si>
  <si>
    <t>74-609-1978</t>
  </si>
  <si>
    <t>27-227-9772</t>
  </si>
  <si>
    <t>57-426-6011</t>
  </si>
  <si>
    <t>90-497-7481</t>
  </si>
  <si>
    <t>31-176-0230</t>
  </si>
  <si>
    <t>78-165-9322</t>
  </si>
  <si>
    <t>83-823-6070</t>
  </si>
  <si>
    <t>89-962-5187</t>
  </si>
  <si>
    <t>71-037-8000</t>
  </si>
  <si>
    <t>34-296-7372</t>
  </si>
  <si>
    <t>25-464-7311</t>
  </si>
  <si>
    <t>60-082-0643</t>
  </si>
  <si>
    <t>44-226-1709</t>
  </si>
  <si>
    <t>51-382-0094</t>
  </si>
  <si>
    <t>49-655-3063</t>
  </si>
  <si>
    <t>27-003-6244</t>
  </si>
  <si>
    <t>64-577-7111</t>
  </si>
  <si>
    <t>27-505-5626</t>
  </si>
  <si>
    <t>20-452-6191</t>
  </si>
  <si>
    <t>81-866-0262</t>
  </si>
  <si>
    <t>86-141-5392</t>
  </si>
  <si>
    <t>07-332-8094</t>
  </si>
  <si>
    <t>12-657-2307</t>
  </si>
  <si>
    <t>49-613-0707</t>
  </si>
  <si>
    <t>25-136-3223</t>
  </si>
  <si>
    <t>33-384-6456</t>
  </si>
  <si>
    <t>09-838-0736</t>
  </si>
  <si>
    <t>06-108-3898</t>
  </si>
  <si>
    <t>65-446-4232</t>
  </si>
  <si>
    <t>72-752-2055</t>
  </si>
  <si>
    <t>73-679-3882</t>
  </si>
  <si>
    <t>65-278-1796</t>
  </si>
  <si>
    <t>88-010-2780</t>
  </si>
  <si>
    <t>38-229-0998</t>
  </si>
  <si>
    <t>76-926-6251</t>
  </si>
  <si>
    <t>05-139-5412</t>
  </si>
  <si>
    <t>17-225-4674</t>
  </si>
  <si>
    <t>61-373-0532</t>
  </si>
  <si>
    <t>57-014-6491</t>
  </si>
  <si>
    <t>39-253-8108</t>
  </si>
  <si>
    <t>73-798-5055</t>
  </si>
  <si>
    <t>96-395-6064</t>
  </si>
  <si>
    <t>49-102-0228</t>
  </si>
  <si>
    <t>79-537-0126</t>
  </si>
  <si>
    <t>51-165-5828</t>
  </si>
  <si>
    <t>25-748-7860</t>
  </si>
  <si>
    <t>45-981-2193</t>
  </si>
  <si>
    <t>20-988-9388</t>
  </si>
  <si>
    <t>79-066-3358</t>
  </si>
  <si>
    <t>75-608-4951</t>
  </si>
  <si>
    <t>52-042-1311</t>
  </si>
  <si>
    <t>35-194-2326</t>
  </si>
  <si>
    <t>73-128-8596</t>
  </si>
  <si>
    <t>07-147-2036</t>
  </si>
  <si>
    <t>64-778-1738</t>
  </si>
  <si>
    <t>10-818-3083</t>
  </si>
  <si>
    <t>15-230-5521</t>
  </si>
  <si>
    <t>36-663-9366</t>
  </si>
  <si>
    <t>60-639-7501</t>
  </si>
  <si>
    <t>74-461-3162</t>
  </si>
  <si>
    <t>24-504-9804</t>
  </si>
  <si>
    <t>29-455-0601</t>
  </si>
  <si>
    <t>24-322-1648</t>
  </si>
  <si>
    <t>71-629-9388</t>
  </si>
  <si>
    <t>88-703-6708</t>
  </si>
  <si>
    <t>24-173-0758</t>
  </si>
  <si>
    <t>82-358-2145</t>
  </si>
  <si>
    <t>76-461-4176</t>
  </si>
  <si>
    <t>99-162-1202</t>
  </si>
  <si>
    <t>57-465-1502</t>
  </si>
  <si>
    <t>69-175-2476</t>
  </si>
  <si>
    <t>53-032-2019</t>
  </si>
  <si>
    <t>80-787-1790</t>
  </si>
  <si>
    <t>35-120-8015</t>
  </si>
  <si>
    <t>24-670-4052</t>
  </si>
  <si>
    <t>46-142-7120</t>
  </si>
  <si>
    <t>42-334-8107</t>
  </si>
  <si>
    <t>90-840-7094</t>
  </si>
  <si>
    <t>18-925-7261</t>
  </si>
  <si>
    <t>72-472-9142</t>
  </si>
  <si>
    <t>69-640-8508</t>
  </si>
  <si>
    <t>60-221-6082</t>
  </si>
  <si>
    <t>97-313-3060</t>
  </si>
  <si>
    <t>54-129-1520</t>
  </si>
  <si>
    <t>26-026-2258</t>
  </si>
  <si>
    <t>80-019-5397</t>
  </si>
  <si>
    <t>05-719-6957</t>
  </si>
  <si>
    <t>56-269-8943</t>
  </si>
  <si>
    <t>90-843-7646</t>
  </si>
  <si>
    <t>28-568-9893</t>
  </si>
  <si>
    <t>20-331-2759</t>
  </si>
  <si>
    <t>83-012-8648</t>
  </si>
  <si>
    <t>31-778-9798</t>
  </si>
  <si>
    <t>54-791-1757</t>
  </si>
  <si>
    <t>43-592-5477</t>
  </si>
  <si>
    <t>44-013-7833</t>
  </si>
  <si>
    <t>96-781-7975</t>
  </si>
  <si>
    <t>17-561-8244</t>
  </si>
  <si>
    <t>20-322-7019</t>
  </si>
  <si>
    <t>18-291-8804</t>
  </si>
  <si>
    <t>41-706-1321</t>
  </si>
  <si>
    <t>78-812-4909</t>
  </si>
  <si>
    <t>49-528-7974</t>
  </si>
  <si>
    <t>63-509-6501</t>
  </si>
  <si>
    <t>45-955-6342</t>
  </si>
  <si>
    <t>69-908-4803</t>
  </si>
  <si>
    <t>98-011-4292</t>
  </si>
  <si>
    <t>02-320-4551</t>
  </si>
  <si>
    <t>11-571-4275</t>
  </si>
  <si>
    <t>66-558-8560</t>
  </si>
  <si>
    <t>68-923-1603</t>
  </si>
  <si>
    <t>55-501-0377</t>
  </si>
  <si>
    <t>17-929-3896</t>
  </si>
  <si>
    <t>29-253-9140</t>
  </si>
  <si>
    <t>60-331-4629</t>
  </si>
  <si>
    <t>44-675-3250</t>
  </si>
  <si>
    <t>25-549-8664</t>
  </si>
  <si>
    <t>97-318-0934</t>
  </si>
  <si>
    <t>80-563-6128</t>
  </si>
  <si>
    <t>72-608-7959</t>
  </si>
  <si>
    <t>72-671-8460</t>
  </si>
  <si>
    <t>19-306-9420</t>
  </si>
  <si>
    <t>71-877-3542</t>
  </si>
  <si>
    <t>29-244-7897</t>
  </si>
  <si>
    <t>35-447-4869</t>
  </si>
  <si>
    <t>91-862-3036</t>
  </si>
  <si>
    <t>66-625-6641</t>
  </si>
  <si>
    <t>36-649-9164</t>
  </si>
  <si>
    <t>35-943-9850</t>
  </si>
  <si>
    <t>95-645-3554</t>
  </si>
  <si>
    <t>14-633-3823</t>
  </si>
  <si>
    <t>79-012-3687</t>
  </si>
  <si>
    <t>75-224-0152</t>
  </si>
  <si>
    <t>74-736-3611</t>
  </si>
  <si>
    <t>87-569-7561</t>
  </si>
  <si>
    <t>05-910-7428</t>
  </si>
  <si>
    <t>57-392-4619</t>
  </si>
  <si>
    <t>56-676-8010</t>
  </si>
  <si>
    <t>79-332-1331</t>
  </si>
  <si>
    <t>00-324-1026</t>
  </si>
  <si>
    <t>73-473-9380</t>
  </si>
  <si>
    <t>28-573-9108</t>
  </si>
  <si>
    <t>59-409-0232</t>
  </si>
  <si>
    <t>28-967-6394</t>
  </si>
  <si>
    <t>41-479-9740</t>
  </si>
  <si>
    <t>95-262-1736</t>
  </si>
  <si>
    <t>38-310-2100</t>
  </si>
  <si>
    <t>16-444-3383</t>
  </si>
  <si>
    <t>49-777-7120</t>
  </si>
  <si>
    <t>56-477-0472</t>
  </si>
  <si>
    <t>22-763-9462</t>
  </si>
  <si>
    <t>27-638-4051</t>
  </si>
  <si>
    <t>74-288-1517</t>
  </si>
  <si>
    <t>67-464-2616</t>
  </si>
  <si>
    <t>92-968-0479</t>
  </si>
  <si>
    <t>43-924-1974</t>
  </si>
  <si>
    <t>60-211-4017</t>
  </si>
  <si>
    <t>21-552-4109</t>
  </si>
  <si>
    <t>22-095-9133</t>
  </si>
  <si>
    <t>36-175-0244</t>
  </si>
  <si>
    <t>70-292-5040</t>
  </si>
  <si>
    <t>98-737-0326</t>
  </si>
  <si>
    <t>23-786-1849</t>
  </si>
  <si>
    <t>14-534-5417</t>
  </si>
  <si>
    <t>44-443-9802</t>
  </si>
  <si>
    <t>08-379-5047</t>
  </si>
  <si>
    <t>56-906-4357</t>
  </si>
  <si>
    <t>08-427-9443</t>
  </si>
  <si>
    <t>94-303-0454</t>
  </si>
  <si>
    <t>39-547-1459</t>
  </si>
  <si>
    <t>20-647-8594</t>
  </si>
  <si>
    <t>84-426-5879</t>
  </si>
  <si>
    <t>14-582-7215</t>
  </si>
  <si>
    <t>20-157-7306</t>
  </si>
  <si>
    <t>20-786-0007</t>
  </si>
  <si>
    <t>44-056-2544</t>
  </si>
  <si>
    <t>22-791-6924</t>
  </si>
  <si>
    <t>35-785-5545</t>
  </si>
  <si>
    <t>44-343-8493</t>
  </si>
  <si>
    <t>76-129-1552</t>
  </si>
  <si>
    <t>26-797-1839</t>
  </si>
  <si>
    <t>48-036-0505</t>
  </si>
  <si>
    <t>28-140-6717</t>
  </si>
  <si>
    <t>30-359-3393</t>
  </si>
  <si>
    <t>48-222-4484</t>
  </si>
  <si>
    <t>30-105-2495</t>
  </si>
  <si>
    <t>62-379-1665</t>
  </si>
  <si>
    <t>82-553-7262</t>
  </si>
  <si>
    <t>69-298-5151</t>
  </si>
  <si>
    <t>95-035-5155</t>
  </si>
  <si>
    <t>76-751-6757</t>
  </si>
  <si>
    <t>64-608-2027</t>
  </si>
  <si>
    <t>07-956-0132</t>
  </si>
  <si>
    <t>64-253-5527</t>
  </si>
  <si>
    <t>71-156-1803</t>
  </si>
  <si>
    <t>39-396-6125</t>
  </si>
  <si>
    <t>93-902-2032</t>
  </si>
  <si>
    <t>58-663-5193</t>
  </si>
  <si>
    <t>99-974-6885</t>
  </si>
  <si>
    <t>60-740-8591</t>
  </si>
  <si>
    <t>38-819-6963</t>
  </si>
  <si>
    <t>79-768-0279</t>
  </si>
  <si>
    <t>80-551-5409</t>
  </si>
  <si>
    <t>17-487-3099</t>
  </si>
  <si>
    <t>02-087-5182</t>
  </si>
  <si>
    <t>09-839-9404</t>
  </si>
  <si>
    <t>47-334-8456</t>
  </si>
  <si>
    <t>13-014-9029</t>
  </si>
  <si>
    <t>22-950-9708</t>
  </si>
  <si>
    <t>92-223-4935</t>
  </si>
  <si>
    <t>56-977-5210</t>
  </si>
  <si>
    <t>02-802-5643</t>
  </si>
  <si>
    <t>82-442-9326</t>
  </si>
  <si>
    <t>60-639-2516</t>
  </si>
  <si>
    <t>08-520-2973</t>
  </si>
  <si>
    <t>76-244-7051</t>
  </si>
  <si>
    <t>12-771-5741</t>
  </si>
  <si>
    <t>75-679-1393</t>
  </si>
  <si>
    <t>58-876-3222</t>
  </si>
  <si>
    <t>66-370-5740</t>
  </si>
  <si>
    <t>01-863-5894</t>
  </si>
  <si>
    <t>48-441-4674</t>
  </si>
  <si>
    <t>11-492-3530</t>
  </si>
  <si>
    <t>85-862-6192</t>
  </si>
  <si>
    <t>57-430-4666</t>
  </si>
  <si>
    <t>03-513-4429</t>
  </si>
  <si>
    <t>71-525-6371</t>
  </si>
  <si>
    <t>42-548-1621</t>
  </si>
  <si>
    <t>63-778-5756</t>
  </si>
  <si>
    <t>61-955-3849</t>
  </si>
  <si>
    <t>96-609-0519</t>
  </si>
  <si>
    <t>47-872-9473</t>
  </si>
  <si>
    <t>13-243-7422</t>
  </si>
  <si>
    <t>40-900-8942</t>
  </si>
  <si>
    <t>95-658-4084</t>
  </si>
  <si>
    <t>45-562-9744</t>
  </si>
  <si>
    <t>79-103-9205</t>
  </si>
  <si>
    <t>63-184-5934</t>
  </si>
  <si>
    <t>63-718-0876</t>
  </si>
  <si>
    <t>28-521-1025</t>
  </si>
  <si>
    <t>40-462-0294</t>
  </si>
  <si>
    <t>23-305-5233</t>
  </si>
  <si>
    <t>69-907-1456</t>
  </si>
  <si>
    <t>08-392-0319</t>
  </si>
  <si>
    <t>41-865-1290</t>
  </si>
  <si>
    <t>38-293-0247</t>
  </si>
  <si>
    <t>59-728-5298</t>
  </si>
  <si>
    <t>47-948-2218</t>
  </si>
  <si>
    <t>65-342-5210</t>
  </si>
  <si>
    <t>62-266-4918</t>
  </si>
  <si>
    <t>65-472-2964</t>
  </si>
  <si>
    <t>20-198-4979</t>
  </si>
  <si>
    <t>48-762-3924</t>
  </si>
  <si>
    <t>91-228-9791</t>
  </si>
  <si>
    <t>64-566-5713</t>
  </si>
  <si>
    <t>84-499-4363</t>
  </si>
  <si>
    <t>08-469-0495</t>
  </si>
  <si>
    <t>15-649-4841</t>
  </si>
  <si>
    <t>69-994-8990</t>
  </si>
  <si>
    <t>69-994-2387</t>
  </si>
  <si>
    <t>32-876-4975</t>
  </si>
  <si>
    <t>04-921-3109</t>
  </si>
  <si>
    <t>83-896-8383</t>
  </si>
  <si>
    <t>26-014-3361</t>
  </si>
  <si>
    <t>33-740-4663</t>
  </si>
  <si>
    <t>43-158-0753</t>
  </si>
  <si>
    <t>64-772-5641</t>
  </si>
  <si>
    <t>56-024-8527</t>
  </si>
  <si>
    <t>03-142-0234</t>
  </si>
  <si>
    <t>75-494-8620</t>
  </si>
  <si>
    <t>80-060-8234</t>
  </si>
  <si>
    <t>53-853-5921</t>
  </si>
  <si>
    <t>54-532-3309</t>
  </si>
  <si>
    <t>66-896-4853</t>
  </si>
  <si>
    <t>44-643-8899</t>
  </si>
  <si>
    <t>32-486-1825</t>
  </si>
  <si>
    <t>03-615-8996</t>
  </si>
  <si>
    <t>08-725-0766</t>
  </si>
  <si>
    <t>76-044-6838</t>
  </si>
  <si>
    <t>18-494-3323</t>
  </si>
  <si>
    <t>75-957-8576</t>
  </si>
  <si>
    <t>68-714-6456</t>
  </si>
  <si>
    <t>87-359-2453</t>
  </si>
  <si>
    <t>28-533-6552</t>
  </si>
  <si>
    <t>52-915-8773</t>
  </si>
  <si>
    <t>77-581-4847</t>
  </si>
  <si>
    <t>16-888-3113</t>
  </si>
  <si>
    <t>09-210-0001</t>
  </si>
  <si>
    <t>84-711-1617</t>
  </si>
  <si>
    <t>78-844-1031</t>
  </si>
  <si>
    <t>29-768-3086</t>
  </si>
  <si>
    <t>53-684-7733</t>
  </si>
  <si>
    <t>84-998-9577</t>
  </si>
  <si>
    <t>21-164-5182</t>
  </si>
  <si>
    <t>76-550-2534</t>
  </si>
  <si>
    <t>04-044-9633</t>
  </si>
  <si>
    <t>10-002-6655</t>
  </si>
  <si>
    <t>26-959-7731</t>
  </si>
  <si>
    <t>37-097-2035</t>
  </si>
  <si>
    <t>05-633-1206</t>
  </si>
  <si>
    <t>22-902-0043</t>
  </si>
  <si>
    <t>39-833-8822</t>
  </si>
  <si>
    <t>00-189-3683</t>
  </si>
  <si>
    <t>53-612-1021</t>
  </si>
  <si>
    <t>48-403-1797</t>
  </si>
  <si>
    <t>01-794-7643</t>
  </si>
  <si>
    <t>17-668-1132</t>
  </si>
  <si>
    <t>21-005-7844</t>
  </si>
  <si>
    <t>30-296-1143</t>
  </si>
  <si>
    <t>99-722-8769</t>
  </si>
  <si>
    <t>83-601-8761</t>
  </si>
  <si>
    <t>77-741-6785</t>
  </si>
  <si>
    <t>73-559-7070</t>
  </si>
  <si>
    <t>43-494-3798</t>
  </si>
  <si>
    <t>00-436-2693</t>
  </si>
  <si>
    <t>62-677-1048</t>
  </si>
  <si>
    <t>07-985-9035</t>
  </si>
  <si>
    <t>74-496-6208</t>
  </si>
  <si>
    <t>66-043-1453</t>
  </si>
  <si>
    <t>06-363-4818</t>
  </si>
  <si>
    <t>06-936-8805</t>
  </si>
  <si>
    <t>10-684-9324</t>
  </si>
  <si>
    <t>75-524-2030</t>
  </si>
  <si>
    <t>68-849-6606</t>
  </si>
  <si>
    <t>86-868-8255</t>
  </si>
  <si>
    <t>88-932-0214</t>
  </si>
  <si>
    <t>23-802-3773</t>
  </si>
  <si>
    <t>95-774-5824</t>
  </si>
  <si>
    <t>70-889-7901</t>
  </si>
  <si>
    <t>22-064-6840</t>
  </si>
  <si>
    <t>87-366-6176</t>
  </si>
  <si>
    <t>19-762-9807</t>
  </si>
  <si>
    <t>75-405-2125</t>
  </si>
  <si>
    <t>18-066-5216</t>
  </si>
  <si>
    <t>30-932-5763</t>
  </si>
  <si>
    <t>14-868-3326</t>
  </si>
  <si>
    <t>07-650-9692</t>
  </si>
  <si>
    <t>13-442-8871</t>
  </si>
  <si>
    <t>53-752-9293</t>
  </si>
  <si>
    <t>05-594-7855</t>
  </si>
  <si>
    <t>65-773-3957</t>
  </si>
  <si>
    <t>31-539-4053</t>
  </si>
  <si>
    <t>95-340-3035</t>
  </si>
  <si>
    <t>68-742-5211</t>
  </si>
  <si>
    <t>65-548-3732</t>
  </si>
  <si>
    <t>45-825-8854</t>
  </si>
  <si>
    <t>76-470-7713</t>
  </si>
  <si>
    <t>82-452-1007</t>
  </si>
  <si>
    <t>36-099-1662</t>
  </si>
  <si>
    <t>16-539-0072</t>
  </si>
  <si>
    <t>78-350-7996</t>
  </si>
  <si>
    <t>49-561-5947</t>
  </si>
  <si>
    <t>08-171-0561</t>
  </si>
  <si>
    <t>78-294-6574</t>
  </si>
  <si>
    <t>41-483-7461</t>
  </si>
  <si>
    <t>78-015-1199</t>
  </si>
  <si>
    <t>80-149-3635</t>
  </si>
  <si>
    <t>31-941-6390</t>
  </si>
  <si>
    <t>95-055-1155</t>
  </si>
  <si>
    <t>58-917-4563</t>
  </si>
  <si>
    <t>83-389-2955</t>
  </si>
  <si>
    <t>05-195-8770</t>
  </si>
  <si>
    <t>52-135-0422</t>
  </si>
  <si>
    <t>83-407-1095</t>
  </si>
  <si>
    <t>98-854-0602</t>
  </si>
  <si>
    <t>42-266-8160</t>
  </si>
  <si>
    <t>16-923-8392</t>
  </si>
  <si>
    <t>39-151-0604</t>
  </si>
  <si>
    <t>01-152-2928</t>
  </si>
  <si>
    <t>29-617-6272</t>
  </si>
  <si>
    <t>67-268-2038</t>
  </si>
  <si>
    <t>04-876-6991</t>
  </si>
  <si>
    <t>29-397-5085</t>
  </si>
  <si>
    <t>32-209-1114</t>
  </si>
  <si>
    <t>69-555-7152</t>
  </si>
  <si>
    <t>06-148-9599</t>
  </si>
  <si>
    <t>83-729-8161</t>
  </si>
  <si>
    <t>15-063-0592</t>
  </si>
  <si>
    <t>34-543-2913</t>
  </si>
  <si>
    <t>57-759-0922</t>
  </si>
  <si>
    <t>98-690-7133</t>
  </si>
  <si>
    <t>66-829-5793</t>
  </si>
  <si>
    <t>60-520-4289</t>
  </si>
  <si>
    <t>10-350-1001</t>
  </si>
  <si>
    <t>97-906-5031</t>
  </si>
  <si>
    <t>44-393-9333</t>
  </si>
  <si>
    <t>49-944-4932</t>
  </si>
  <si>
    <t>73-337-2928</t>
  </si>
  <si>
    <t>03-506-4223</t>
  </si>
  <si>
    <t>85-820-5243</t>
  </si>
  <si>
    <t>71-288-0752</t>
  </si>
  <si>
    <t>86-558-7598</t>
  </si>
  <si>
    <t>47-365-0098</t>
  </si>
  <si>
    <t>46-777-4976</t>
  </si>
  <si>
    <t>94-645-5574</t>
  </si>
  <si>
    <t>68-539-6728</t>
  </si>
  <si>
    <t>46-130-6935</t>
  </si>
  <si>
    <t>09-586-6461</t>
  </si>
  <si>
    <t>88-247-5174</t>
  </si>
  <si>
    <t>30-255-7454</t>
  </si>
  <si>
    <t>53-853-7622</t>
  </si>
  <si>
    <t>43-492-2071</t>
  </si>
  <si>
    <t>79-993-1771</t>
  </si>
  <si>
    <t>39-733-5921</t>
  </si>
  <si>
    <t>27-208-9134</t>
  </si>
  <si>
    <t>61-222-5093</t>
  </si>
  <si>
    <t>23-565-9477</t>
  </si>
  <si>
    <t>02-254-1353</t>
  </si>
  <si>
    <t>44-013-3135</t>
  </si>
  <si>
    <t>58-917-8352</t>
  </si>
  <si>
    <t>57-813-4194</t>
  </si>
  <si>
    <t>28-911-6356</t>
  </si>
  <si>
    <t>19-575-8117</t>
  </si>
  <si>
    <t>18-613-6701</t>
  </si>
  <si>
    <t>19-399-8618</t>
  </si>
  <si>
    <t>86-680-8541</t>
  </si>
  <si>
    <t>21-050-6862</t>
  </si>
  <si>
    <t>03-212-3706</t>
  </si>
  <si>
    <t>40-192-7274</t>
  </si>
  <si>
    <t>70-702-2058</t>
  </si>
  <si>
    <t>62-315-1491</t>
  </si>
  <si>
    <t>94-102-0988</t>
  </si>
  <si>
    <t>93-084-3571</t>
  </si>
  <si>
    <t>14-491-0117</t>
  </si>
  <si>
    <t>41-251-2246</t>
  </si>
  <si>
    <t>92-287-0618</t>
  </si>
  <si>
    <t>52-309-1815</t>
  </si>
  <si>
    <t>44-955-1357</t>
  </si>
  <si>
    <t>64-947-0521</t>
  </si>
  <si>
    <t>60-070-0904</t>
  </si>
  <si>
    <t>19-596-9877</t>
  </si>
  <si>
    <t>48-756-9537</t>
  </si>
  <si>
    <t>14-247-1315</t>
  </si>
  <si>
    <t>94-159-6718</t>
  </si>
  <si>
    <t>98-358-2467</t>
  </si>
  <si>
    <t>57-583-0777</t>
  </si>
  <si>
    <t>47-438-2486</t>
  </si>
  <si>
    <t>07-550-1948</t>
  </si>
  <si>
    <t>99-875-5691</t>
  </si>
  <si>
    <t>13-597-9533</t>
  </si>
  <si>
    <t>29-715-1178</t>
  </si>
  <si>
    <t>73-110-3968</t>
  </si>
  <si>
    <t>35-651-5112</t>
  </si>
  <si>
    <t>44-207-3837</t>
  </si>
  <si>
    <t>38-130-8399</t>
  </si>
  <si>
    <t>19-868-7893</t>
  </si>
  <si>
    <t>28-402-1685</t>
  </si>
  <si>
    <t>81-869-9185</t>
  </si>
  <si>
    <t>46-373-8468</t>
  </si>
  <si>
    <t>81-111-9244</t>
  </si>
  <si>
    <t>36-825-5455</t>
  </si>
  <si>
    <t>04-271-2713</t>
  </si>
  <si>
    <t>46-719-5597</t>
  </si>
  <si>
    <t>40-080-1615</t>
  </si>
  <si>
    <t>92-703-6753</t>
  </si>
  <si>
    <t>06-797-6583</t>
  </si>
  <si>
    <t>48-828-7101</t>
  </si>
  <si>
    <t>14-492-6165</t>
  </si>
  <si>
    <t>15-121-2718</t>
  </si>
  <si>
    <t>13-635-6133</t>
  </si>
  <si>
    <t>35-141-2421</t>
  </si>
  <si>
    <t>90-681-6602</t>
  </si>
  <si>
    <t>55-165-3901</t>
  </si>
  <si>
    <t>21-474-6684</t>
  </si>
  <si>
    <t>54-815-4940</t>
  </si>
  <si>
    <t>87-062-3880</t>
  </si>
  <si>
    <t>75-587-5150</t>
  </si>
  <si>
    <t>89-786-8256</t>
  </si>
  <si>
    <t>27-546-2539</t>
  </si>
  <si>
    <t>97-142-7442</t>
  </si>
  <si>
    <t>29-369-9745</t>
  </si>
  <si>
    <t>12-107-1169</t>
  </si>
  <si>
    <t>74-486-4866</t>
  </si>
  <si>
    <t>24-247-9486</t>
  </si>
  <si>
    <t>35-110-5385</t>
  </si>
  <si>
    <t>79-631-1996</t>
  </si>
  <si>
    <t>31-239-4093</t>
  </si>
  <si>
    <t>43-105-6831</t>
  </si>
  <si>
    <t>83-418-2027</t>
  </si>
  <si>
    <t>05-397-0393</t>
  </si>
  <si>
    <t>44-373-5007</t>
  </si>
  <si>
    <t>30-532-0058</t>
  </si>
  <si>
    <t>91-506-0579</t>
  </si>
  <si>
    <t>34-731-7625</t>
  </si>
  <si>
    <t>31-740-1496</t>
  </si>
  <si>
    <t>90-277-3094</t>
  </si>
  <si>
    <t>13-647-0952</t>
  </si>
  <si>
    <t>36-482-1172</t>
  </si>
  <si>
    <t>98-787-8386</t>
  </si>
  <si>
    <t>76-503-1352</t>
  </si>
  <si>
    <t>78-547-0308</t>
  </si>
  <si>
    <t>52-406-8849</t>
  </si>
  <si>
    <t>96-718-0705</t>
  </si>
  <si>
    <t>70-905-9601</t>
  </si>
  <si>
    <t>81-115-8189</t>
  </si>
  <si>
    <t>93-588-2424</t>
  </si>
  <si>
    <t>46-330-1371</t>
  </si>
  <si>
    <t>33-591-1028</t>
  </si>
  <si>
    <t>39-454-7868</t>
  </si>
  <si>
    <t>52-036-2100</t>
  </si>
  <si>
    <t>46-658-9861</t>
  </si>
  <si>
    <t>64-375-4508</t>
  </si>
  <si>
    <t>12-291-6579</t>
  </si>
  <si>
    <t>59-051-3348</t>
  </si>
  <si>
    <t>89-480-2583</t>
  </si>
  <si>
    <t>83-976-8257</t>
  </si>
  <si>
    <t>23-578-7922</t>
  </si>
  <si>
    <t>19-041-8708</t>
  </si>
  <si>
    <t>72-252-5392</t>
  </si>
  <si>
    <t>33-837-6376</t>
  </si>
  <si>
    <t>26-159-2368</t>
  </si>
  <si>
    <t>68-171-0434</t>
  </si>
  <si>
    <t>29-483-4663</t>
  </si>
  <si>
    <t>72-689-3899</t>
  </si>
  <si>
    <t>38-423-7545</t>
  </si>
  <si>
    <t>90-583-6081</t>
  </si>
  <si>
    <t>03-809-0028</t>
  </si>
  <si>
    <t>00-871-2170</t>
  </si>
  <si>
    <t>32-906-9355</t>
  </si>
  <si>
    <t>68-828-9454</t>
  </si>
  <si>
    <t>19-810-9082</t>
  </si>
  <si>
    <t>75-429-9198</t>
  </si>
  <si>
    <t>08-005-5936</t>
  </si>
  <si>
    <t>00-743-8000</t>
  </si>
  <si>
    <t>32-781-7187</t>
  </si>
  <si>
    <t>09-349-4186</t>
  </si>
  <si>
    <t>09-357-1066</t>
  </si>
  <si>
    <t>09-879-7651</t>
  </si>
  <si>
    <t>40-094-3066</t>
  </si>
  <si>
    <t>68-128-4911</t>
  </si>
  <si>
    <t>37-840-3847</t>
  </si>
  <si>
    <t>34-002-4192</t>
  </si>
  <si>
    <t>34-080-3770</t>
  </si>
  <si>
    <t>55-855-4331</t>
  </si>
  <si>
    <t>08-203-8522</t>
  </si>
  <si>
    <t>24-543-5748</t>
  </si>
  <si>
    <t>42-660-7915</t>
  </si>
  <si>
    <t>92-171-5950</t>
  </si>
  <si>
    <t>37-815-5507</t>
  </si>
  <si>
    <t>90-353-7824</t>
  </si>
  <si>
    <t>62-738-7546</t>
  </si>
  <si>
    <t>96-279-3190</t>
  </si>
  <si>
    <t>43-974-8090</t>
  </si>
  <si>
    <t>96-693-1977</t>
  </si>
  <si>
    <t>50-435-4582</t>
  </si>
  <si>
    <t>86-041-3669</t>
  </si>
  <si>
    <t>86-533-4071</t>
  </si>
  <si>
    <t>46-483-2610</t>
  </si>
  <si>
    <t>00-953-0130</t>
  </si>
  <si>
    <t>13-267-6022</t>
  </si>
  <si>
    <t>41-344-7559</t>
  </si>
  <si>
    <t>40-274-9848</t>
  </si>
  <si>
    <t>10-436-2861</t>
  </si>
  <si>
    <t>21-479-8539</t>
  </si>
  <si>
    <t>59-668-4557</t>
  </si>
  <si>
    <t>45-611-4281</t>
  </si>
  <si>
    <t>66-065-0033</t>
  </si>
  <si>
    <t>38-797-8209</t>
  </si>
  <si>
    <t>93-156-7610</t>
  </si>
  <si>
    <t>26-862-7447</t>
  </si>
  <si>
    <t>78-441-9587</t>
  </si>
  <si>
    <t>45-286-2639</t>
  </si>
  <si>
    <t>54-766-0170</t>
  </si>
  <si>
    <t>75-567-8250</t>
  </si>
  <si>
    <t>21-180-7221</t>
  </si>
  <si>
    <t>54-172-1914</t>
  </si>
  <si>
    <t>30-759-0721</t>
  </si>
  <si>
    <t>60-715-3796</t>
  </si>
  <si>
    <t>17-698-9187</t>
  </si>
  <si>
    <t>56-301-6039</t>
  </si>
  <si>
    <t>21-484-3174</t>
  </si>
  <si>
    <t>30-632-1067</t>
  </si>
  <si>
    <t>74-072-7083</t>
  </si>
  <si>
    <t>40-509-4218</t>
  </si>
  <si>
    <t>66-503-6946</t>
  </si>
  <si>
    <t>35-779-9514</t>
  </si>
  <si>
    <t>37-084-1048</t>
  </si>
  <si>
    <t>18-345-1368</t>
  </si>
  <si>
    <t>01-758-8526</t>
  </si>
  <si>
    <t>06-990-2458</t>
  </si>
  <si>
    <t>10-090-5369</t>
  </si>
  <si>
    <t>44-303-6333</t>
  </si>
  <si>
    <t>53-525-7287</t>
  </si>
  <si>
    <t>12-488-1721</t>
  </si>
  <si>
    <t>50-676-1784</t>
  </si>
  <si>
    <t>01-291-8307</t>
  </si>
  <si>
    <t>61-594-4191</t>
  </si>
  <si>
    <t>03-087-6666</t>
  </si>
  <si>
    <t>51-657-7371</t>
  </si>
  <si>
    <t>83-434-0198</t>
  </si>
  <si>
    <t>70-608-6859</t>
  </si>
  <si>
    <t>84-816-6208</t>
  </si>
  <si>
    <t>60-202-3469</t>
  </si>
  <si>
    <t>82-458-0966</t>
  </si>
  <si>
    <t>06-860-6069</t>
  </si>
  <si>
    <t>91-448-0662</t>
  </si>
  <si>
    <t>35-526-3147</t>
  </si>
  <si>
    <t>02-299-2473</t>
  </si>
  <si>
    <t>43-626-4677</t>
  </si>
  <si>
    <t>91-750-1832</t>
  </si>
  <si>
    <t>54-366-8891</t>
  </si>
  <si>
    <t>54-431-3782</t>
  </si>
  <si>
    <t>41-431-4215</t>
  </si>
  <si>
    <t>93-938-8226</t>
  </si>
  <si>
    <t>09-162-1858</t>
  </si>
  <si>
    <t>51-009-6341</t>
  </si>
  <si>
    <t>43-342-8250</t>
  </si>
  <si>
    <t>84-278-3501</t>
  </si>
  <si>
    <t>61-680-3649</t>
  </si>
  <si>
    <t>14-211-2501</t>
  </si>
  <si>
    <t>05-220-4762</t>
  </si>
  <si>
    <t>33-875-4211</t>
  </si>
  <si>
    <t>72-345-6728</t>
  </si>
  <si>
    <t>28-978-6641</t>
  </si>
  <si>
    <t>55-285-7803</t>
  </si>
  <si>
    <t>15-364-0241</t>
  </si>
  <si>
    <t>29-724-6982</t>
  </si>
  <si>
    <t>91-020-8329</t>
  </si>
  <si>
    <t>27-291-7756</t>
  </si>
  <si>
    <t>45-012-6629</t>
  </si>
  <si>
    <t>85-976-6170</t>
  </si>
  <si>
    <t>49-363-8689</t>
  </si>
  <si>
    <t>29-206-2651</t>
  </si>
  <si>
    <t>41-025-3894</t>
  </si>
  <si>
    <t>20-964-5134</t>
  </si>
  <si>
    <t>96-623-2951</t>
  </si>
  <si>
    <t>76-512-4504</t>
  </si>
  <si>
    <t>92-331-4118</t>
  </si>
  <si>
    <t>37-036-8320</t>
  </si>
  <si>
    <t>24-361-3599</t>
  </si>
  <si>
    <t>70-273-4781</t>
  </si>
  <si>
    <t>91-668-6093</t>
  </si>
  <si>
    <t>46-701-8464</t>
  </si>
  <si>
    <t>18-901-6992</t>
  </si>
  <si>
    <t>14-001-1213</t>
  </si>
  <si>
    <t>03-943-2978</t>
  </si>
  <si>
    <t>21-675-2308</t>
  </si>
  <si>
    <t>24-712-2301</t>
  </si>
  <si>
    <t>12-336-3917</t>
  </si>
  <si>
    <t>29-713-5646</t>
  </si>
  <si>
    <t>13-492-6643</t>
  </si>
  <si>
    <t>34-120-8123</t>
  </si>
  <si>
    <t>51-374-9282</t>
  </si>
  <si>
    <t>28-038-1442</t>
  </si>
  <si>
    <t>63-443-0840</t>
  </si>
  <si>
    <t>84-154-1777</t>
  </si>
  <si>
    <t>92-298-6788</t>
  </si>
  <si>
    <t>37-303-6855</t>
  </si>
  <si>
    <t>39-943-6933</t>
  </si>
  <si>
    <t>07-910-8908</t>
  </si>
  <si>
    <t>75-378-8760</t>
  </si>
  <si>
    <t>86-766-3258</t>
  </si>
  <si>
    <t>32-425-2261</t>
  </si>
  <si>
    <t>95-962-3552</t>
  </si>
  <si>
    <t>31-318-4344</t>
  </si>
  <si>
    <t>55-406-1779</t>
  </si>
  <si>
    <t>95-601-5499</t>
  </si>
  <si>
    <t>10-178-1581</t>
  </si>
  <si>
    <t>97-425-9150</t>
  </si>
  <si>
    <t>56-782-1486</t>
  </si>
  <si>
    <t>65-462-3211</t>
  </si>
  <si>
    <t>67-107-5001</t>
  </si>
  <si>
    <t>84-298-4212</t>
  </si>
  <si>
    <t>47-913-4434</t>
  </si>
  <si>
    <t>13-887-9900</t>
  </si>
  <si>
    <t>74-957-2547</t>
  </si>
  <si>
    <t>07-784-7953</t>
  </si>
  <si>
    <t>99-997-4094</t>
  </si>
  <si>
    <t>16-859-2733</t>
  </si>
  <si>
    <t>06-669-6453</t>
  </si>
  <si>
    <t>53-150-4028</t>
  </si>
  <si>
    <t>88-243-2207</t>
  </si>
  <si>
    <t>71-191-9109</t>
  </si>
  <si>
    <t>50-275-6476</t>
  </si>
  <si>
    <t>78-434-8726</t>
  </si>
  <si>
    <t>90-613-3241</t>
  </si>
  <si>
    <t>55-248-2097</t>
  </si>
  <si>
    <t>35-638-0084</t>
  </si>
  <si>
    <t>31-800-2438</t>
  </si>
  <si>
    <t>81-724-9097</t>
  </si>
  <si>
    <t>13-894-1733</t>
  </si>
  <si>
    <t>96-398-9814</t>
  </si>
  <si>
    <t>26-557-2785</t>
  </si>
  <si>
    <t>16-826-7606</t>
  </si>
  <si>
    <t>64-731-0222</t>
  </si>
  <si>
    <t>08-175-7195</t>
  </si>
  <si>
    <t>76-548-7495</t>
  </si>
  <si>
    <t>41-469-7024</t>
  </si>
  <si>
    <t>24-080-5114</t>
  </si>
  <si>
    <t>42-787-8164</t>
  </si>
  <si>
    <t>43-207-3627</t>
  </si>
  <si>
    <t>59-544-6851</t>
  </si>
  <si>
    <t>40-348-0716</t>
  </si>
  <si>
    <t>40-422-3861</t>
  </si>
  <si>
    <t>15-612-7132</t>
  </si>
  <si>
    <t>65-671-4244</t>
  </si>
  <si>
    <t>18-072-7733</t>
  </si>
  <si>
    <t>47-673-8164</t>
  </si>
  <si>
    <t>19-970-4485</t>
  </si>
  <si>
    <t>15-806-4630</t>
  </si>
  <si>
    <t>68-549-7487</t>
  </si>
  <si>
    <t>11-936-1618</t>
  </si>
  <si>
    <t>67-003-2532</t>
  </si>
  <si>
    <t>60-425-9907</t>
  </si>
  <si>
    <t>58-770-3459</t>
  </si>
  <si>
    <t>89-221-5574</t>
  </si>
  <si>
    <t>37-780-4410</t>
  </si>
  <si>
    <t>88-071-3772</t>
  </si>
  <si>
    <t>56-408-8169</t>
  </si>
  <si>
    <t>57-090-8964</t>
  </si>
  <si>
    <t>77-227-9585</t>
  </si>
  <si>
    <t>42-140-7441</t>
  </si>
  <si>
    <t>71-540-8790</t>
  </si>
  <si>
    <t>52-442-7528</t>
  </si>
  <si>
    <t>88-444-4098</t>
  </si>
  <si>
    <t>17-615-3024</t>
  </si>
  <si>
    <t>33-663-6783</t>
  </si>
  <si>
    <t>83-684-8037</t>
  </si>
  <si>
    <t>73-716-0112</t>
  </si>
  <si>
    <t>35-172-2052</t>
  </si>
  <si>
    <t>36-189-5547</t>
  </si>
  <si>
    <t>34-173-4565</t>
  </si>
  <si>
    <t>95-842-8663</t>
  </si>
  <si>
    <t>82-194-3978</t>
  </si>
  <si>
    <t>59-574-4537</t>
  </si>
  <si>
    <t>24-049-2602</t>
  </si>
  <si>
    <t>20-368-2140</t>
  </si>
  <si>
    <t>29-462-2758</t>
  </si>
  <si>
    <t>57-009-9192</t>
  </si>
  <si>
    <t>02-502-0250</t>
  </si>
  <si>
    <t>95-576-7603</t>
  </si>
  <si>
    <t>40-538-1125</t>
  </si>
  <si>
    <t>56-631-9947</t>
  </si>
  <si>
    <t>87-376-4957</t>
  </si>
  <si>
    <t>67-420-5067</t>
  </si>
  <si>
    <t>03-108-7702</t>
  </si>
  <si>
    <t>49-199-6950</t>
  </si>
  <si>
    <t>58-243-2719</t>
  </si>
  <si>
    <t>09-023-0559</t>
  </si>
  <si>
    <t>86-393-5707</t>
  </si>
  <si>
    <t>10-537-9738</t>
  </si>
  <si>
    <t>85-785-9894</t>
  </si>
  <si>
    <t>07-549-0454</t>
  </si>
  <si>
    <t>89-165-5982</t>
  </si>
  <si>
    <t>40-799-3598</t>
  </si>
  <si>
    <t>49-606-2237</t>
  </si>
  <si>
    <t>06-804-3726</t>
  </si>
  <si>
    <t>91-782-1728</t>
  </si>
  <si>
    <t>76-545-4327</t>
  </si>
  <si>
    <t>06-111-4494</t>
  </si>
  <si>
    <t>86-934-4912</t>
  </si>
  <si>
    <t>19-698-4521</t>
  </si>
  <si>
    <t>82-948-1656</t>
  </si>
  <si>
    <t>77-638-9316</t>
  </si>
  <si>
    <t>19-782-0486</t>
  </si>
  <si>
    <t>17-516-6978</t>
  </si>
  <si>
    <t>72-506-0235</t>
  </si>
  <si>
    <t>08-038-3569</t>
  </si>
  <si>
    <t>93-214-0291</t>
  </si>
  <si>
    <t>03-774-7934</t>
  </si>
  <si>
    <t>29-038-2889</t>
  </si>
  <si>
    <t>64-200-1951</t>
  </si>
  <si>
    <t>19-677-9148</t>
  </si>
  <si>
    <t>14-114-3654</t>
  </si>
  <si>
    <t>59-684-9618</t>
  </si>
  <si>
    <t>74-417-4668</t>
  </si>
  <si>
    <t>13-958-8306</t>
  </si>
  <si>
    <t>66-126-1934</t>
  </si>
  <si>
    <t>72-113-6626</t>
  </si>
  <si>
    <t>68-972-4138</t>
  </si>
  <si>
    <t>34-853-3231</t>
  </si>
  <si>
    <t>77-064-5494</t>
  </si>
  <si>
    <t>49-253-4102</t>
  </si>
  <si>
    <t>12-537-4880</t>
  </si>
  <si>
    <t>44-345-6811</t>
  </si>
  <si>
    <t>50-325-8033</t>
  </si>
  <si>
    <t>86-488-3065</t>
  </si>
  <si>
    <t>42-414-6393</t>
  </si>
  <si>
    <t>34-620-9976</t>
  </si>
  <si>
    <t>91-751-1523</t>
  </si>
  <si>
    <t>27-928-1663</t>
  </si>
  <si>
    <t>57-559-3270</t>
  </si>
  <si>
    <t>50-198-6696</t>
  </si>
  <si>
    <t>09-319-2706</t>
  </si>
  <si>
    <t>47-216-4101</t>
  </si>
  <si>
    <t>15-644-1946</t>
  </si>
  <si>
    <t>66-634-2708</t>
  </si>
  <si>
    <t>69-704-7698</t>
  </si>
  <si>
    <t>78-782-9241</t>
  </si>
  <si>
    <t>31-694-4549</t>
  </si>
  <si>
    <t>87-045-9363</t>
  </si>
  <si>
    <t>46-584-3065</t>
  </si>
  <si>
    <t>54-082-2249</t>
  </si>
  <si>
    <t>13-497-5569</t>
  </si>
  <si>
    <t>04-151-8161</t>
  </si>
  <si>
    <t>84-950-3420</t>
  </si>
  <si>
    <t>05-866-8809</t>
  </si>
  <si>
    <t>57-079-6849</t>
  </si>
  <si>
    <t>44-446-5548</t>
  </si>
  <si>
    <t>20-950-4393</t>
  </si>
  <si>
    <t>92-483-0215</t>
  </si>
  <si>
    <t>85-717-2044</t>
  </si>
  <si>
    <t>43-067-9375</t>
  </si>
  <si>
    <t>99-906-1540</t>
  </si>
  <si>
    <t>53-081-8967</t>
  </si>
  <si>
    <t>44-289-8717</t>
  </si>
  <si>
    <t>99-457-7751</t>
  </si>
  <si>
    <t>79-890-9309</t>
  </si>
  <si>
    <t>31-659-9209</t>
  </si>
  <si>
    <t>30-177-9390</t>
  </si>
  <si>
    <t>63-030-8906</t>
  </si>
  <si>
    <t>69-549-3642</t>
  </si>
  <si>
    <t>12-495-0576</t>
  </si>
  <si>
    <t>75-961-5872</t>
  </si>
  <si>
    <t>99-018-9928</t>
  </si>
  <si>
    <t>32-964-8310</t>
  </si>
  <si>
    <t>42-971-2087</t>
  </si>
  <si>
    <t>08-920-8950</t>
  </si>
  <si>
    <t>39-326-5033</t>
  </si>
  <si>
    <t>33-444-1775</t>
  </si>
  <si>
    <t>62-394-8016</t>
  </si>
  <si>
    <t>01-411-2511</t>
  </si>
  <si>
    <t>12-300-3310</t>
  </si>
  <si>
    <t>28-521-3962</t>
  </si>
  <si>
    <t>29-008-9158</t>
  </si>
  <si>
    <t>07-180-2594</t>
  </si>
  <si>
    <t>04-583-8294</t>
  </si>
  <si>
    <t>54-878-5669</t>
  </si>
  <si>
    <t>03-703-9405</t>
  </si>
  <si>
    <t>88-959-9791</t>
  </si>
  <si>
    <t>95-850-1229</t>
  </si>
  <si>
    <t>29-484-0634</t>
  </si>
  <si>
    <t>47-721-4078</t>
  </si>
  <si>
    <t>95-593-5414</t>
  </si>
  <si>
    <t>15-732-3267</t>
  </si>
  <si>
    <t>07-162-0658</t>
  </si>
  <si>
    <t>88-187-3801</t>
  </si>
  <si>
    <t>90-746-7356</t>
  </si>
  <si>
    <t>10-709-4582</t>
  </si>
  <si>
    <t>16-330-5006</t>
  </si>
  <si>
    <t>04-143-9226</t>
  </si>
  <si>
    <t>92-428-3926</t>
  </si>
  <si>
    <t>72-352-9815</t>
  </si>
  <si>
    <t>63-288-0681</t>
  </si>
  <si>
    <t>16-418-3550</t>
  </si>
  <si>
    <t>38-103-6772</t>
  </si>
  <si>
    <t>31-847-9103</t>
  </si>
  <si>
    <t>26-228-2280</t>
  </si>
  <si>
    <t>75-247-2882</t>
  </si>
  <si>
    <t>01-214-6121</t>
  </si>
  <si>
    <t>75-320-1234</t>
  </si>
  <si>
    <t>16-044-2480</t>
  </si>
  <si>
    <t>17-490-5609</t>
  </si>
  <si>
    <t>85-444-8449</t>
  </si>
  <si>
    <t>96-447-3824</t>
  </si>
  <si>
    <t>81-774-3175</t>
  </si>
  <si>
    <t>32-564-8442</t>
  </si>
  <si>
    <t>32-743-0398</t>
  </si>
  <si>
    <t>87-403-0913</t>
  </si>
  <si>
    <t>85-222-0507</t>
  </si>
  <si>
    <t>18-189-5629</t>
  </si>
  <si>
    <t>90-143-6716</t>
  </si>
  <si>
    <t>34-978-7015</t>
  </si>
  <si>
    <t>52-023-7378</t>
  </si>
  <si>
    <t>40-367-5405</t>
  </si>
  <si>
    <t>70-882-3496</t>
  </si>
  <si>
    <t>15-711-4568</t>
  </si>
  <si>
    <t>04-858-0917</t>
  </si>
  <si>
    <t>86-348-8412</t>
  </si>
  <si>
    <t>12-648-2426</t>
  </si>
  <si>
    <t>69-071-3610</t>
  </si>
  <si>
    <t>26-406-8594</t>
  </si>
  <si>
    <t>77-128-6715</t>
  </si>
  <si>
    <t>62-567-5621</t>
  </si>
  <si>
    <t>51-064-5922</t>
  </si>
  <si>
    <t>84-568-7826</t>
  </si>
  <si>
    <t>05-121-0150</t>
  </si>
  <si>
    <t>87-398-1473</t>
  </si>
  <si>
    <t>41-750-1360</t>
  </si>
  <si>
    <t>79-380-3604</t>
  </si>
  <si>
    <t>84-083-6727</t>
  </si>
  <si>
    <t>94-006-7811</t>
  </si>
  <si>
    <t>16-682-9488</t>
  </si>
  <si>
    <t>87-325-2392</t>
  </si>
  <si>
    <t>84-953-3054</t>
  </si>
  <si>
    <t>77-428-5721</t>
  </si>
  <si>
    <t>89-993-4982</t>
  </si>
  <si>
    <t>90-198-6471</t>
  </si>
  <si>
    <t>72-257-4350</t>
  </si>
  <si>
    <t>25-217-5783</t>
  </si>
  <si>
    <t>30-687-7084</t>
  </si>
  <si>
    <t>55-675-5016</t>
  </si>
  <si>
    <t>05-085-7898</t>
  </si>
  <si>
    <t>52-272-0206</t>
  </si>
  <si>
    <t>54-872-8017</t>
  </si>
  <si>
    <t>45-768-8180</t>
  </si>
  <si>
    <t>33-670-6872</t>
  </si>
  <si>
    <t>33-958-2106</t>
  </si>
  <si>
    <t>84-903-2500</t>
  </si>
  <si>
    <t>61-821-5106</t>
  </si>
  <si>
    <t>45-158-8581</t>
  </si>
  <si>
    <t>27-001-2613</t>
  </si>
  <si>
    <t>67-922-2518</t>
  </si>
  <si>
    <t>45-762-0991</t>
  </si>
  <si>
    <t>42-380-8660</t>
  </si>
  <si>
    <t>07-525-6357</t>
  </si>
  <si>
    <t>96-100-9084</t>
  </si>
  <si>
    <t>68-812-2134</t>
  </si>
  <si>
    <t>81-462-2550</t>
  </si>
  <si>
    <t>57-821-1621</t>
  </si>
  <si>
    <t>76-482-4861</t>
  </si>
  <si>
    <t>28-269-4674</t>
  </si>
  <si>
    <t>75-828-7253</t>
  </si>
  <si>
    <t>58-454-4307</t>
  </si>
  <si>
    <t>62-616-2212</t>
  </si>
  <si>
    <t>97-118-2006</t>
  </si>
  <si>
    <t>05-684-2853</t>
  </si>
  <si>
    <t>80-212-2121</t>
  </si>
  <si>
    <t>45-248-6972</t>
  </si>
  <si>
    <t>81-642-1741</t>
  </si>
  <si>
    <t>63-694-7940</t>
  </si>
  <si>
    <t>33-815-6921</t>
  </si>
  <si>
    <t>11-490-0153</t>
  </si>
  <si>
    <t>94-433-1631</t>
  </si>
  <si>
    <t>10-318-0209</t>
  </si>
  <si>
    <t>13-840-8298</t>
  </si>
  <si>
    <t>76-840-9835</t>
  </si>
  <si>
    <t>78-762-8555</t>
  </si>
  <si>
    <t>94-396-6334</t>
  </si>
  <si>
    <t>82-986-3911</t>
  </si>
  <si>
    <t>60-874-8803</t>
  </si>
  <si>
    <t>32-580-1002</t>
  </si>
  <si>
    <t>10-183-3426</t>
  </si>
  <si>
    <t>61-069-9935</t>
  </si>
  <si>
    <t>72-836-5528</t>
  </si>
  <si>
    <t>67-632-9859</t>
  </si>
  <si>
    <t>41-899-7215</t>
  </si>
  <si>
    <t>40-218-5517</t>
  </si>
  <si>
    <t>56-285-8883</t>
  </si>
  <si>
    <t>35-593-6214</t>
  </si>
  <si>
    <t>20-259-9814</t>
  </si>
  <si>
    <t>90-372-2385</t>
  </si>
  <si>
    <t>29-736-6103</t>
  </si>
  <si>
    <t>99-270-3206</t>
  </si>
  <si>
    <t>14-342-8989</t>
  </si>
  <si>
    <t>34-229-5790</t>
  </si>
  <si>
    <t>24-172-3216</t>
  </si>
  <si>
    <t>67-525-7659</t>
  </si>
  <si>
    <t>49-841-5437</t>
  </si>
  <si>
    <t>04-243-9042</t>
  </si>
  <si>
    <t>87-734-1150</t>
  </si>
  <si>
    <t>48-644-0749</t>
  </si>
  <si>
    <t>83-622-4307</t>
  </si>
  <si>
    <t>42-962-8898</t>
  </si>
  <si>
    <t>72-998-5020</t>
  </si>
  <si>
    <t>07-270-7096</t>
  </si>
  <si>
    <t>14-919-4468</t>
  </si>
  <si>
    <t>19-370-9733</t>
  </si>
  <si>
    <t>69-631-2434</t>
  </si>
  <si>
    <t>59-547-5076</t>
  </si>
  <si>
    <t>06-569-4848</t>
  </si>
  <si>
    <t>81-447-7032</t>
  </si>
  <si>
    <t>29-974-8293</t>
  </si>
  <si>
    <t>44-916-2629</t>
  </si>
  <si>
    <t>52-409-7423</t>
  </si>
  <si>
    <t>12-014-3952</t>
  </si>
  <si>
    <t>07-729-0808</t>
  </si>
  <si>
    <t>91-743-4599</t>
  </si>
  <si>
    <t>39-294-6809</t>
  </si>
  <si>
    <t>66-003-2947</t>
  </si>
  <si>
    <t>13-222-1330</t>
  </si>
  <si>
    <t>11-714-9406</t>
  </si>
  <si>
    <t>51-439-0519</t>
  </si>
  <si>
    <t>52-956-7253</t>
  </si>
  <si>
    <t>15-315-6938</t>
  </si>
  <si>
    <t>31-454-3665</t>
  </si>
  <si>
    <t>42-683-4041</t>
  </si>
  <si>
    <t>30-258-4664</t>
  </si>
  <si>
    <t>62-186-2974</t>
  </si>
  <si>
    <t>89-797-9111</t>
  </si>
  <si>
    <t>80-147-2256</t>
  </si>
  <si>
    <t>15-238-8417</t>
  </si>
  <si>
    <t>78-734-2333</t>
  </si>
  <si>
    <t>52-492-7748</t>
  </si>
  <si>
    <t>59-094-2719</t>
  </si>
  <si>
    <t>33-560-8983</t>
  </si>
  <si>
    <t>66-118-6817</t>
  </si>
  <si>
    <t>82-929-1919</t>
  </si>
  <si>
    <t>46-052-5489</t>
  </si>
  <si>
    <t>25-958-7334</t>
  </si>
  <si>
    <t>35-374-8892</t>
  </si>
  <si>
    <t>79-687-7637</t>
  </si>
  <si>
    <t>71-390-6090</t>
  </si>
  <si>
    <t>92-015-3197</t>
  </si>
  <si>
    <t>30-577-4604</t>
  </si>
  <si>
    <t>79-181-1968</t>
  </si>
  <si>
    <t>77-576-4033</t>
  </si>
  <si>
    <t>84-824-9510</t>
  </si>
  <si>
    <t>44-389-3022</t>
  </si>
  <si>
    <t>54-679-1694</t>
  </si>
  <si>
    <t>33-320-0222</t>
  </si>
  <si>
    <t>32-691-5850</t>
  </si>
  <si>
    <t>60-499-1549</t>
  </si>
  <si>
    <t>57-525-9987</t>
  </si>
  <si>
    <t>31-284-3787</t>
  </si>
  <si>
    <t>39-757-2435</t>
  </si>
  <si>
    <t>19-388-5914</t>
  </si>
  <si>
    <t>17-042-6897</t>
  </si>
  <si>
    <t>68-608-8769</t>
  </si>
  <si>
    <t>90-836-6050</t>
  </si>
  <si>
    <t>48-004-0762</t>
  </si>
  <si>
    <t>12-011-7719</t>
  </si>
  <si>
    <t>77-574-1286</t>
  </si>
  <si>
    <t>82-949-8308</t>
  </si>
  <si>
    <t>06-947-5936</t>
  </si>
  <si>
    <t>97-851-8363</t>
  </si>
  <si>
    <t>77-040-2454</t>
  </si>
  <si>
    <t>46-240-4315</t>
  </si>
  <si>
    <t>26-270-7974</t>
  </si>
  <si>
    <t>95-104-5115</t>
  </si>
  <si>
    <t>87-447-3983</t>
  </si>
  <si>
    <t>46-432-5159</t>
  </si>
  <si>
    <t>35-836-1920</t>
  </si>
  <si>
    <t>87-324-5726</t>
  </si>
  <si>
    <t>32-070-7202</t>
  </si>
  <si>
    <t>13-058-1404</t>
  </si>
  <si>
    <t>52-445-6132</t>
  </si>
  <si>
    <t>67-459-1810</t>
  </si>
  <si>
    <t>64-769-2094</t>
  </si>
  <si>
    <t>17-070-9061</t>
  </si>
  <si>
    <t>33-276-9612</t>
  </si>
  <si>
    <t>17-907-3678</t>
  </si>
  <si>
    <t>73-590-5780</t>
  </si>
  <si>
    <t>45-005-9117</t>
  </si>
  <si>
    <t>06-121-9824</t>
  </si>
  <si>
    <t>04-057-8921</t>
  </si>
  <si>
    <t>30-783-6790</t>
  </si>
  <si>
    <t>52-678-9838</t>
  </si>
  <si>
    <t>07-828-2265</t>
  </si>
  <si>
    <t>14-134-5712</t>
  </si>
  <si>
    <t>99-888-5762</t>
  </si>
  <si>
    <t>56-719-9889</t>
  </si>
  <si>
    <t>17-944-5265</t>
  </si>
  <si>
    <t>92-975-7464</t>
  </si>
  <si>
    <t>58-378-2898</t>
  </si>
  <si>
    <t>77-818-2081</t>
  </si>
  <si>
    <t>41-492-2744</t>
  </si>
  <si>
    <t>06-178-2502</t>
  </si>
  <si>
    <t>17-502-6538</t>
  </si>
  <si>
    <t>53-282-3872</t>
  </si>
  <si>
    <t>54-258-8812</t>
  </si>
  <si>
    <t>47-830-0648</t>
  </si>
  <si>
    <t>61-854-7251</t>
  </si>
  <si>
    <t>66-737-6829</t>
  </si>
  <si>
    <t>90-589-4676</t>
  </si>
  <si>
    <t>23-670-3693</t>
  </si>
  <si>
    <t>75-316-1147</t>
  </si>
  <si>
    <t>70-757-4181</t>
  </si>
  <si>
    <t>51-517-7129</t>
  </si>
  <si>
    <t>89-645-9298</t>
  </si>
  <si>
    <t>32-532-7397</t>
  </si>
  <si>
    <t>19-311-0778</t>
  </si>
  <si>
    <t>29-553-6611</t>
  </si>
  <si>
    <t>47-973-6713</t>
  </si>
  <si>
    <t>67-314-1792</t>
  </si>
  <si>
    <t>72-051-4531</t>
  </si>
  <si>
    <t>82-037-6408</t>
  </si>
  <si>
    <t>60-390-0751</t>
  </si>
  <si>
    <t>64-910-1553</t>
  </si>
  <si>
    <t>59-070-9531</t>
  </si>
  <si>
    <t>10-403-6806</t>
  </si>
  <si>
    <t>96-300-9661</t>
  </si>
  <si>
    <t>32-508-5885</t>
  </si>
  <si>
    <t>06-881-5310</t>
  </si>
  <si>
    <t>65-340-0347</t>
  </si>
  <si>
    <t>14-807-3401</t>
  </si>
  <si>
    <t>66-927-0054</t>
  </si>
  <si>
    <t>91-606-5608</t>
  </si>
  <si>
    <t>35-311-8322</t>
  </si>
  <si>
    <t>42-797-8116</t>
  </si>
  <si>
    <t>17-125-2758</t>
  </si>
  <si>
    <t>88-949-3972</t>
  </si>
  <si>
    <t>95-287-2382</t>
  </si>
  <si>
    <t>74-165-4904</t>
  </si>
  <si>
    <t>63-228-5157</t>
  </si>
  <si>
    <t>51-700-4620</t>
  </si>
  <si>
    <t>46-376-3799</t>
  </si>
  <si>
    <t>26-177-5218</t>
  </si>
  <si>
    <t>30-068-5712</t>
  </si>
  <si>
    <t>65-338-4712</t>
  </si>
  <si>
    <t>61-492-9837</t>
  </si>
  <si>
    <t>95-714-1662</t>
  </si>
  <si>
    <t>79-169-8692</t>
  </si>
  <si>
    <t>59-442-3110</t>
  </si>
  <si>
    <t>29-089-9038</t>
  </si>
  <si>
    <t>92-477-5283</t>
  </si>
  <si>
    <t>84-190-5623</t>
  </si>
  <si>
    <t>49-405-2654</t>
  </si>
  <si>
    <t>88-686-7666</t>
  </si>
  <si>
    <t>57-911-3201</t>
  </si>
  <si>
    <t>03-213-8591</t>
  </si>
  <si>
    <t>85-762-3309</t>
  </si>
  <si>
    <t>18-053-8495</t>
  </si>
  <si>
    <t>18-122-3081</t>
  </si>
  <si>
    <t>88-090-3959</t>
  </si>
  <si>
    <t>88-516-7532</t>
  </si>
  <si>
    <t>77-206-9794</t>
  </si>
  <si>
    <t>12-574-2158</t>
  </si>
  <si>
    <t>38-294-2515</t>
  </si>
  <si>
    <t>34-457-5208</t>
  </si>
  <si>
    <t>29-621-8704</t>
  </si>
  <si>
    <t>40-848-4627</t>
  </si>
  <si>
    <t>12-528-4694</t>
  </si>
  <si>
    <t>87-603-7593</t>
  </si>
  <si>
    <t>98-059-4191</t>
  </si>
  <si>
    <t>31-758-9295</t>
  </si>
  <si>
    <t>46-216-1613</t>
  </si>
  <si>
    <t>08-314-8622</t>
  </si>
  <si>
    <t>72-314-3199</t>
  </si>
  <si>
    <t>18-314-5214</t>
  </si>
  <si>
    <t>19-867-1780</t>
  </si>
  <si>
    <t>47-167-8624</t>
  </si>
  <si>
    <t>69-032-9533</t>
  </si>
  <si>
    <t>38-120-3530</t>
  </si>
  <si>
    <t>23-760-7207</t>
  </si>
  <si>
    <t>36-290-5006</t>
  </si>
  <si>
    <t>41-329-0820</t>
  </si>
  <si>
    <t>22-480-9247</t>
  </si>
  <si>
    <t>16-064-6657</t>
  </si>
  <si>
    <t>10-023-9647</t>
  </si>
  <si>
    <t>41-663-2206</t>
  </si>
  <si>
    <t>44-078-4949</t>
  </si>
  <si>
    <t>05-612-4076</t>
  </si>
  <si>
    <t>36-209-2357</t>
  </si>
  <si>
    <t>25-375-7375</t>
  </si>
  <si>
    <t>98-201-2351</t>
  </si>
  <si>
    <t>34-247-0499</t>
  </si>
  <si>
    <t>74-544-4141</t>
  </si>
  <si>
    <t>54-158-3132</t>
  </si>
  <si>
    <t>88-298-4136</t>
  </si>
  <si>
    <t>62-220-3516</t>
  </si>
  <si>
    <t>56-619-1219</t>
  </si>
  <si>
    <t>52-925-7345</t>
  </si>
  <si>
    <t>32-193-3939</t>
  </si>
  <si>
    <t>66-424-0057</t>
  </si>
  <si>
    <t>33-652-2873</t>
  </si>
  <si>
    <t>89-464-1873</t>
  </si>
  <si>
    <t>60-790-3170</t>
  </si>
  <si>
    <t>51-737-5253</t>
  </si>
  <si>
    <t>46-906-8793</t>
  </si>
  <si>
    <t>88-124-7855</t>
  </si>
  <si>
    <t>42-915-2011</t>
  </si>
  <si>
    <t>43-130-8949</t>
  </si>
  <si>
    <t>46-354-9904</t>
  </si>
  <si>
    <t>71-499-7830</t>
  </si>
  <si>
    <t>61-273-3231</t>
  </si>
  <si>
    <t>91-599-6824</t>
  </si>
  <si>
    <t>58-966-6416</t>
  </si>
  <si>
    <t>13-580-0330</t>
  </si>
  <si>
    <t>06-745-7758</t>
  </si>
  <si>
    <t>96-605-2928</t>
  </si>
  <si>
    <t>85-846-1090</t>
  </si>
  <si>
    <t>70-301-3777</t>
  </si>
  <si>
    <t>77-411-0083</t>
  </si>
  <si>
    <t>17-956-5971</t>
  </si>
  <si>
    <t>16-864-6772</t>
  </si>
  <si>
    <t>33-139-1728</t>
  </si>
  <si>
    <t>32-523-7255</t>
  </si>
  <si>
    <t>43-614-9490</t>
  </si>
  <si>
    <t>40-636-9255</t>
  </si>
  <si>
    <t>43-355-4799</t>
  </si>
  <si>
    <t>56-188-3246</t>
  </si>
  <si>
    <t>50-654-1388</t>
  </si>
  <si>
    <t>56-310-9476</t>
  </si>
  <si>
    <t>82-914-6962</t>
  </si>
  <si>
    <t>49-170-4994</t>
  </si>
  <si>
    <t>43-430-9707</t>
  </si>
  <si>
    <t>93-475-0363</t>
  </si>
  <si>
    <t>58-505-5293</t>
  </si>
  <si>
    <t>68-660-2425</t>
  </si>
  <si>
    <t>84-295-8166</t>
  </si>
  <si>
    <t>55-215-6987</t>
  </si>
  <si>
    <t>20-350-2887</t>
  </si>
  <si>
    <t>37-016-4482</t>
  </si>
  <si>
    <t>44-309-9814</t>
  </si>
  <si>
    <t>33-930-5213</t>
  </si>
  <si>
    <t>10-159-2575</t>
  </si>
  <si>
    <t>41-172-6984</t>
  </si>
  <si>
    <t>21-965-6763</t>
  </si>
  <si>
    <t>61-853-6209</t>
  </si>
  <si>
    <t>66-594-6897</t>
  </si>
  <si>
    <t>00-865-5726</t>
  </si>
  <si>
    <t>80-094-2030</t>
  </si>
  <si>
    <t>22-734-3428</t>
  </si>
  <si>
    <t>45-333-6430</t>
  </si>
  <si>
    <t>63-989-8443</t>
  </si>
  <si>
    <t>02-058-6431</t>
  </si>
  <si>
    <t>59-513-6197</t>
  </si>
  <si>
    <t>28-528-0909</t>
  </si>
  <si>
    <t>12-983-8967</t>
  </si>
  <si>
    <t>93-043-3163</t>
  </si>
  <si>
    <t>32-459-8889</t>
  </si>
  <si>
    <t>91-974-5447</t>
  </si>
  <si>
    <t>46-412-1114</t>
  </si>
  <si>
    <t>31-830-1788</t>
  </si>
  <si>
    <t>86-960-3564</t>
  </si>
  <si>
    <t>73-908-1722</t>
  </si>
  <si>
    <t>75-444-2180</t>
  </si>
  <si>
    <t>73-382-8491</t>
  </si>
  <si>
    <t>04-519-4798</t>
  </si>
  <si>
    <t>15-117-9116</t>
  </si>
  <si>
    <t>07-691-1213</t>
  </si>
  <si>
    <t>86-812-1617</t>
  </si>
  <si>
    <t>55-430-9967</t>
  </si>
  <si>
    <t>67-619-6910</t>
  </si>
  <si>
    <t>60-825-5414</t>
  </si>
  <si>
    <t>90-235-8175</t>
  </si>
  <si>
    <t>78-594-1611</t>
  </si>
  <si>
    <t>36-280-3204</t>
  </si>
  <si>
    <t>09-711-7343</t>
  </si>
  <si>
    <t>57-775-8501</t>
  </si>
  <si>
    <t>45-106-6579</t>
  </si>
  <si>
    <t>68-066-3565</t>
  </si>
  <si>
    <t>28-589-3142</t>
  </si>
  <si>
    <t>84-839-1338</t>
  </si>
  <si>
    <t>57-349-7680</t>
  </si>
  <si>
    <t>91-846-6421</t>
  </si>
  <si>
    <t>15-944-8150</t>
  </si>
  <si>
    <t>38-723-8981</t>
  </si>
  <si>
    <t>60-001-0386</t>
  </si>
  <si>
    <t>83-485-7979</t>
  </si>
  <si>
    <t>74-410-6010</t>
  </si>
  <si>
    <t>60-170-2309</t>
  </si>
  <si>
    <t>34-975-0250</t>
  </si>
  <si>
    <t>86-399-6203</t>
  </si>
  <si>
    <t>36-294-5009</t>
  </si>
  <si>
    <t>60-566-3716</t>
  </si>
  <si>
    <t>10-133-9586</t>
  </si>
  <si>
    <t>82-950-0774</t>
  </si>
  <si>
    <t>80-635-5977</t>
  </si>
  <si>
    <t>29-344-4611</t>
  </si>
  <si>
    <t>16-150-7583</t>
  </si>
  <si>
    <t>26-660-3272</t>
  </si>
  <si>
    <t>78-422-0961</t>
  </si>
  <si>
    <t>89-387-1452</t>
  </si>
  <si>
    <t>38-347-6108</t>
  </si>
  <si>
    <t>52-122-7987</t>
  </si>
  <si>
    <t>12-479-6015</t>
  </si>
  <si>
    <t>38-407-3049</t>
  </si>
  <si>
    <t>02-351-7851</t>
  </si>
  <si>
    <t>23-072-4012</t>
  </si>
  <si>
    <t>50-825-3376</t>
  </si>
  <si>
    <t>68-132-5562</t>
  </si>
  <si>
    <t>69-265-1216</t>
  </si>
  <si>
    <t>08-998-0235</t>
  </si>
  <si>
    <t>81-702-2205</t>
  </si>
  <si>
    <t>67-030-8877</t>
  </si>
  <si>
    <t>70-669-2535</t>
  </si>
  <si>
    <t>21-923-5378</t>
  </si>
  <si>
    <t>30-254-7242</t>
  </si>
  <si>
    <t>52-325-6083</t>
  </si>
  <si>
    <t>79-558-1245</t>
  </si>
  <si>
    <t>52-279-2352</t>
  </si>
  <si>
    <t>68-452-4496</t>
  </si>
  <si>
    <t>06-298-1227</t>
  </si>
  <si>
    <t>92-742-3572</t>
  </si>
  <si>
    <t>93-676-1999</t>
  </si>
  <si>
    <t>58-120-4512</t>
  </si>
  <si>
    <t>51-002-7987</t>
  </si>
  <si>
    <t>17-728-5820</t>
  </si>
  <si>
    <t>26-400-1031</t>
  </si>
  <si>
    <t>16-547-8710</t>
  </si>
  <si>
    <t>85-468-6595</t>
  </si>
  <si>
    <t>23-065-0979</t>
  </si>
  <si>
    <t>01-677-2316</t>
  </si>
  <si>
    <t>26-097-4739</t>
  </si>
  <si>
    <t>97-284-1376</t>
  </si>
  <si>
    <t>31-821-6417</t>
  </si>
  <si>
    <t>38-865-0308</t>
  </si>
  <si>
    <t>07-109-6065</t>
  </si>
  <si>
    <t>81-618-3231</t>
  </si>
  <si>
    <t>43-845-4706</t>
  </si>
  <si>
    <t>11-773-6179</t>
  </si>
  <si>
    <t>73-061-8995</t>
  </si>
  <si>
    <t>82-086-5074</t>
  </si>
  <si>
    <t>33-694-3328</t>
  </si>
  <si>
    <t>74-132-2540</t>
  </si>
  <si>
    <t>34-110-1945</t>
  </si>
  <si>
    <t>60-592-2183</t>
  </si>
  <si>
    <t>44-225-0881</t>
  </si>
  <si>
    <t>42-692-4761</t>
  </si>
  <si>
    <t>35-719-4135</t>
  </si>
  <si>
    <t>16-787-6300</t>
  </si>
  <si>
    <t>53-419-3743</t>
  </si>
  <si>
    <t>89-325-5206</t>
  </si>
  <si>
    <t>49-483-9442</t>
  </si>
  <si>
    <t>11-295-8097</t>
  </si>
  <si>
    <t>99-411-6513</t>
  </si>
  <si>
    <t>09-177-3950</t>
  </si>
  <si>
    <t>03-462-2582</t>
  </si>
  <si>
    <t>06-731-8832</t>
  </si>
  <si>
    <t>94-657-2468</t>
  </si>
  <si>
    <t>71-104-4246</t>
  </si>
  <si>
    <t>34-779-7373</t>
  </si>
  <si>
    <t>67-105-9668</t>
  </si>
  <si>
    <t>57-819-1049</t>
  </si>
  <si>
    <t>20-848-3615</t>
  </si>
  <si>
    <t>56-693-8441</t>
  </si>
  <si>
    <t>70-977-1814</t>
  </si>
  <si>
    <t>55-755-8358</t>
  </si>
  <si>
    <t>87-754-8830</t>
  </si>
  <si>
    <t>20-757-4782</t>
  </si>
  <si>
    <t>49-589-3520</t>
  </si>
  <si>
    <t>36-212-3535</t>
  </si>
  <si>
    <t>74-518-8513</t>
  </si>
  <si>
    <t>91-638-4701</t>
  </si>
  <si>
    <t>58-056-7536</t>
  </si>
  <si>
    <t>80-507-8814</t>
  </si>
  <si>
    <t>60-759-9059</t>
  </si>
  <si>
    <t>39-442-3601</t>
  </si>
  <si>
    <t>36-161-5054</t>
  </si>
  <si>
    <t>53-090-6564</t>
  </si>
  <si>
    <t>89-588-8618</t>
  </si>
  <si>
    <t>00-080-6602</t>
  </si>
  <si>
    <t>54-120-5658</t>
  </si>
  <si>
    <t>85-314-3157</t>
  </si>
  <si>
    <t>87-137-8819</t>
  </si>
  <si>
    <t>78-621-3925</t>
  </si>
  <si>
    <t>34-536-0580</t>
  </si>
  <si>
    <t>44-489-1732</t>
  </si>
  <si>
    <t>25-323-1039</t>
  </si>
  <si>
    <t>01-937-9090</t>
  </si>
  <si>
    <t>20-642-2857</t>
  </si>
  <si>
    <t>43-617-3907</t>
  </si>
  <si>
    <t>79-727-0539</t>
  </si>
  <si>
    <t>60-893-0135</t>
  </si>
  <si>
    <t>90-996-8800</t>
  </si>
  <si>
    <t>97-088-8723</t>
  </si>
  <si>
    <t>18-500-0884</t>
  </si>
  <si>
    <t>30-133-1096</t>
  </si>
  <si>
    <t>13-452-6360</t>
  </si>
  <si>
    <t>29-893-3565</t>
  </si>
  <si>
    <t>98-463-1853</t>
  </si>
  <si>
    <t>52-492-1001</t>
  </si>
  <si>
    <t>73-129-7898</t>
  </si>
  <si>
    <t>20-426-3790</t>
  </si>
  <si>
    <t>53-415-3195</t>
  </si>
  <si>
    <t>38-930-5239</t>
  </si>
  <si>
    <t>14-037-8102</t>
  </si>
  <si>
    <t>61-670-7029</t>
  </si>
  <si>
    <t>91-859-6730</t>
  </si>
  <si>
    <t>97-984-9795</t>
  </si>
  <si>
    <t>02-949-2610</t>
  </si>
  <si>
    <t>05-919-5612</t>
  </si>
  <si>
    <t>66-704-9367</t>
  </si>
  <si>
    <t>28-053-1887</t>
  </si>
  <si>
    <t>80-450-5406</t>
  </si>
  <si>
    <t>87-990-4312</t>
  </si>
  <si>
    <t>64-596-4145</t>
  </si>
  <si>
    <t>70-576-6977</t>
  </si>
  <si>
    <t>98-203-3055</t>
  </si>
  <si>
    <t>87-783-8955</t>
  </si>
  <si>
    <t>50-422-2639</t>
  </si>
  <si>
    <t>16-089-3994</t>
  </si>
  <si>
    <t>63-586-2731</t>
  </si>
  <si>
    <t>87-426-1722</t>
  </si>
  <si>
    <t>78-844-8365</t>
  </si>
  <si>
    <t>82-387-1151</t>
  </si>
  <si>
    <t>27-898-4001</t>
  </si>
  <si>
    <t>94-658-1707</t>
  </si>
  <si>
    <t>09-923-6823</t>
  </si>
  <si>
    <t>93-994-4549</t>
  </si>
  <si>
    <t>12-045-8832</t>
  </si>
  <si>
    <t>60-124-8372</t>
  </si>
  <si>
    <t>56-211-8661</t>
  </si>
  <si>
    <t>54-464-2588</t>
  </si>
  <si>
    <t>13-524-6353</t>
  </si>
  <si>
    <t>16-765-3882</t>
  </si>
  <si>
    <t>16-549-1086</t>
  </si>
  <si>
    <t>21-441-2276</t>
  </si>
  <si>
    <t>06-124-0256</t>
  </si>
  <si>
    <t>04-199-1863</t>
  </si>
  <si>
    <t>59-600-8592</t>
  </si>
  <si>
    <t>07-267-7535</t>
  </si>
  <si>
    <t>66-826-9901</t>
  </si>
  <si>
    <t>77-774-2288</t>
  </si>
  <si>
    <t>51-618-8327</t>
  </si>
  <si>
    <t>16-718-0276</t>
  </si>
  <si>
    <t>43-973-3462</t>
  </si>
  <si>
    <t>20-809-9851</t>
  </si>
  <si>
    <t>15-602-8596</t>
  </si>
  <si>
    <t>61-314-2557</t>
  </si>
  <si>
    <t>02-901-3031</t>
  </si>
  <si>
    <t>94-685-2041</t>
  </si>
  <si>
    <t>64-590-2483</t>
  </si>
  <si>
    <t>24-537-8279</t>
  </si>
  <si>
    <t>44-087-8721</t>
  </si>
  <si>
    <t>47-303-6091</t>
  </si>
  <si>
    <t>39-613-7617</t>
  </si>
  <si>
    <t>10-950-3219</t>
  </si>
  <si>
    <t>69-645-6489</t>
  </si>
  <si>
    <t>31-334-9182</t>
  </si>
  <si>
    <t>26-233-6060</t>
  </si>
  <si>
    <t>94-656-0486</t>
  </si>
  <si>
    <t>24-706-4624</t>
  </si>
  <si>
    <t>63-804-8270</t>
  </si>
  <si>
    <t>46-306-4793</t>
  </si>
  <si>
    <t>14-549-1333</t>
  </si>
  <si>
    <t>66-035-8581</t>
  </si>
  <si>
    <t>95-366-0024</t>
  </si>
  <si>
    <t>34-183-6982</t>
  </si>
  <si>
    <t>00-958-4410</t>
  </si>
  <si>
    <t>75-758-2531</t>
  </si>
  <si>
    <t>17-756-6801</t>
  </si>
  <si>
    <t>77-707-8598</t>
  </si>
  <si>
    <t>71-001-3748</t>
  </si>
  <si>
    <t>03-901-8538</t>
  </si>
  <si>
    <t>34-538-2631</t>
  </si>
  <si>
    <t>99-557-2690</t>
  </si>
  <si>
    <t>56-236-4525</t>
  </si>
  <si>
    <t>23-246-3215</t>
  </si>
  <si>
    <t>74-542-0169</t>
  </si>
  <si>
    <t>07-130-5661</t>
  </si>
  <si>
    <t>42-589-1948</t>
  </si>
  <si>
    <t>90-129-4794</t>
  </si>
  <si>
    <t>64-366-5937</t>
  </si>
  <si>
    <t>82-025-1155</t>
  </si>
  <si>
    <t>62-468-7889</t>
  </si>
  <si>
    <t>63-769-7359</t>
  </si>
  <si>
    <t>11-091-9350</t>
  </si>
  <si>
    <t>03-751-5022</t>
  </si>
  <si>
    <t>60-120-8309</t>
  </si>
  <si>
    <t>89-206-4550</t>
  </si>
  <si>
    <t>11-198-1995</t>
  </si>
  <si>
    <t>76-662-0819</t>
  </si>
  <si>
    <t>97-787-1225</t>
  </si>
  <si>
    <t>65-558-6701</t>
  </si>
  <si>
    <t>57-920-3351</t>
  </si>
  <si>
    <t>19-961-9573</t>
  </si>
  <si>
    <t>00-553-5424</t>
  </si>
  <si>
    <t>76-250-3177</t>
  </si>
  <si>
    <t>51-499-6848</t>
  </si>
  <si>
    <t>68-813-0083</t>
  </si>
  <si>
    <t>55-638-7920</t>
  </si>
  <si>
    <t>21-488-1571</t>
  </si>
  <si>
    <t>65-078-6911</t>
  </si>
  <si>
    <t>56-692-8879</t>
  </si>
  <si>
    <t>09-393-3620</t>
  </si>
  <si>
    <t>53-804-4899</t>
  </si>
  <si>
    <t>33-854-4641</t>
  </si>
  <si>
    <t>02-996-6233</t>
  </si>
  <si>
    <t>94-020-2232</t>
  </si>
  <si>
    <t>13-995-3772</t>
  </si>
  <si>
    <t>56-621-1919</t>
  </si>
  <si>
    <t>61-545-7498</t>
  </si>
  <si>
    <t>96-634-5365</t>
  </si>
  <si>
    <t>69-746-6079</t>
  </si>
  <si>
    <t>53-025-0156</t>
  </si>
  <si>
    <t>04-680-8620</t>
  </si>
  <si>
    <t>22-072-2569</t>
  </si>
  <si>
    <t>05-209-2054</t>
  </si>
  <si>
    <t>55-837-0882</t>
  </si>
  <si>
    <t>82-005-6762</t>
  </si>
  <si>
    <t>80-244-2521</t>
  </si>
  <si>
    <t>97-086-0635</t>
  </si>
  <si>
    <t>56-060-9504</t>
  </si>
  <si>
    <t>03-909-3424</t>
  </si>
  <si>
    <t>09-177-4134</t>
  </si>
  <si>
    <t>56-512-1977</t>
  </si>
  <si>
    <t>06-288-3235</t>
  </si>
  <si>
    <t>93-591-5040</t>
  </si>
  <si>
    <t>96-226-5206</t>
  </si>
  <si>
    <t>79-003-7425</t>
  </si>
  <si>
    <t>20-429-7640</t>
  </si>
  <si>
    <t>98-399-7131</t>
  </si>
  <si>
    <t>16-809-5368</t>
  </si>
  <si>
    <t>28-944-4593</t>
  </si>
  <si>
    <t>57-503-5540</t>
  </si>
  <si>
    <t>51-508-3202</t>
  </si>
  <si>
    <t>78-780-7330</t>
  </si>
  <si>
    <t>24-267-7301</t>
  </si>
  <si>
    <t>82-637-9004</t>
  </si>
  <si>
    <t>38-554-7891</t>
  </si>
  <si>
    <t>78-814-8887</t>
  </si>
  <si>
    <t>50-526-1501</t>
  </si>
  <si>
    <t>17-357-7719</t>
  </si>
  <si>
    <t>49-842-6560</t>
  </si>
  <si>
    <t>30-129-6011</t>
  </si>
  <si>
    <t>23-728-6628</t>
  </si>
  <si>
    <t>72-192-3928</t>
  </si>
  <si>
    <t>00-159-0916</t>
  </si>
  <si>
    <t>03-488-6294</t>
  </si>
  <si>
    <t>97-188-7138</t>
  </si>
  <si>
    <t>19-520-2794</t>
  </si>
  <si>
    <t>97-659-1660</t>
  </si>
  <si>
    <t>50-903-5663</t>
  </si>
  <si>
    <t>79-975-8879</t>
  </si>
  <si>
    <t>30-860-1050</t>
  </si>
  <si>
    <t>87-634-4512</t>
  </si>
  <si>
    <t>51-269-5660</t>
  </si>
  <si>
    <t>70-853-7698</t>
  </si>
  <si>
    <t>21-320-7250</t>
  </si>
  <si>
    <t>99-339-6501</t>
  </si>
  <si>
    <t>23-801-6495</t>
  </si>
  <si>
    <t>39-276-0619</t>
  </si>
  <si>
    <t>06-137-7541</t>
  </si>
  <si>
    <t>72-624-7177</t>
  </si>
  <si>
    <t>25-928-0807</t>
  </si>
  <si>
    <t>35-477-6220</t>
  </si>
  <si>
    <t>85-783-8433</t>
  </si>
  <si>
    <t>31-850-8391</t>
  </si>
  <si>
    <t>97-507-3227</t>
  </si>
  <si>
    <t>15-472-8291</t>
  </si>
  <si>
    <t>59-763-6092</t>
  </si>
  <si>
    <t>75-603-9257</t>
  </si>
  <si>
    <t>78-410-5515</t>
  </si>
  <si>
    <t>72-121-9227</t>
  </si>
  <si>
    <t>57-186-4719</t>
  </si>
  <si>
    <t>39-272-2847</t>
  </si>
  <si>
    <t>49-862-5599</t>
  </si>
  <si>
    <t>63-601-4881</t>
  </si>
  <si>
    <t>98-741-1093</t>
  </si>
  <si>
    <t>91-782-3344</t>
  </si>
  <si>
    <t>84-637-6569</t>
  </si>
  <si>
    <t>88-492-1350</t>
  </si>
  <si>
    <t>36-533-5638</t>
  </si>
  <si>
    <t>22-839-4613</t>
  </si>
  <si>
    <t>83-687-1301</t>
  </si>
  <si>
    <t>29-485-4089</t>
  </si>
  <si>
    <t>79-924-2384</t>
  </si>
  <si>
    <t>48-687-2700</t>
  </si>
  <si>
    <t>26-506-3144</t>
  </si>
  <si>
    <t>52-555-6437</t>
  </si>
  <si>
    <t>21-804-3086</t>
  </si>
  <si>
    <t>26-040-7212</t>
  </si>
  <si>
    <t>55-779-1895</t>
  </si>
  <si>
    <t>84-778-4129</t>
  </si>
  <si>
    <t>24-908-1671</t>
  </si>
  <si>
    <t>53-705-2086</t>
  </si>
  <si>
    <t>62-608-0831</t>
  </si>
  <si>
    <t>26-954-1432</t>
  </si>
  <si>
    <t>82-347-2698</t>
  </si>
  <si>
    <t>15-738-4478</t>
  </si>
  <si>
    <t>09-106-8449</t>
  </si>
  <si>
    <t>52-636-6865</t>
  </si>
  <si>
    <t>82-068-8713</t>
  </si>
  <si>
    <t>77-958-5507</t>
  </si>
  <si>
    <t>05-328-3149</t>
  </si>
  <si>
    <t>11-724-6928</t>
  </si>
  <si>
    <t>57-901-0022</t>
  </si>
  <si>
    <t>46-126-5513</t>
  </si>
  <si>
    <t>55-054-2042</t>
  </si>
  <si>
    <t>66-845-3672</t>
  </si>
  <si>
    <t>82-365-5122</t>
  </si>
  <si>
    <t>85-045-4223</t>
  </si>
  <si>
    <t>03-995-8003</t>
  </si>
  <si>
    <t>48-251-5833</t>
  </si>
  <si>
    <t>97-377-5277</t>
  </si>
  <si>
    <t>54-663-5323</t>
  </si>
  <si>
    <t>90-866-3899</t>
  </si>
  <si>
    <t>60-243-1948</t>
  </si>
  <si>
    <t>05-743-7759</t>
  </si>
  <si>
    <t>52-806-0775</t>
  </si>
  <si>
    <t>50-302-8864</t>
  </si>
  <si>
    <t>52-206-3987</t>
  </si>
  <si>
    <t>09-733-0798</t>
  </si>
  <si>
    <t>70-204-6348</t>
  </si>
  <si>
    <t>75-504-8179</t>
  </si>
  <si>
    <t>76-989-8674</t>
  </si>
  <si>
    <t>34-839-6198</t>
  </si>
  <si>
    <t>74-435-3423</t>
  </si>
  <si>
    <t>99-608-8093</t>
  </si>
  <si>
    <t>80-487-6407</t>
  </si>
  <si>
    <t>38-380-9814</t>
  </si>
  <si>
    <t>17-021-0338</t>
  </si>
  <si>
    <t>40-275-2486</t>
  </si>
  <si>
    <t>69-916-6779</t>
  </si>
  <si>
    <t>01-843-8115</t>
  </si>
  <si>
    <t>66-684-4751</t>
  </si>
  <si>
    <t>68-697-0959</t>
  </si>
  <si>
    <t>66-793-7469</t>
  </si>
  <si>
    <t>50-882-3606</t>
  </si>
  <si>
    <t>77-628-7693</t>
  </si>
  <si>
    <t>43-155-2520</t>
  </si>
  <si>
    <t>85-506-6152</t>
  </si>
  <si>
    <t>79-653-8756</t>
  </si>
  <si>
    <t>77-653-3926</t>
  </si>
  <si>
    <t>33-224-7411</t>
  </si>
  <si>
    <t>84-772-1330</t>
  </si>
  <si>
    <t>76-646-4203</t>
  </si>
  <si>
    <t>20-015-0113</t>
  </si>
  <si>
    <t>34-220-4782</t>
  </si>
  <si>
    <t>30-751-1851</t>
  </si>
  <si>
    <t>57-613-0801</t>
  </si>
  <si>
    <t>91-848-3738</t>
  </si>
  <si>
    <t>33-687-1245</t>
  </si>
  <si>
    <t>92-117-7941</t>
  </si>
  <si>
    <t>34-036-4445</t>
  </si>
  <si>
    <t>47-481-9448</t>
  </si>
  <si>
    <t>18-136-0711</t>
  </si>
  <si>
    <t>19-751-1037</t>
  </si>
  <si>
    <t>67-088-3379</t>
  </si>
  <si>
    <t>80-445-8350</t>
  </si>
  <si>
    <t>92-700-7125</t>
  </si>
  <si>
    <t>87-532-0886</t>
  </si>
  <si>
    <t>11-582-0911</t>
  </si>
  <si>
    <t>98-852-5047</t>
  </si>
  <si>
    <t>59-551-4008</t>
  </si>
  <si>
    <t>04-700-8504</t>
  </si>
  <si>
    <t>63-055-5945</t>
  </si>
  <si>
    <t>75-654-5426</t>
  </si>
  <si>
    <t>87-258-7343</t>
  </si>
  <si>
    <t>90-850-6799</t>
  </si>
  <si>
    <t>44-181-6614</t>
  </si>
  <si>
    <t>89-119-4535</t>
  </si>
  <si>
    <t>96-251-9767</t>
  </si>
  <si>
    <t>38-765-9557</t>
  </si>
  <si>
    <t>93-497-0625</t>
  </si>
  <si>
    <t>14-451-3448</t>
  </si>
  <si>
    <t>40-686-3977</t>
  </si>
  <si>
    <t>23-263-2020</t>
  </si>
  <si>
    <t>74-725-3619</t>
  </si>
  <si>
    <t>30-424-7470</t>
  </si>
  <si>
    <t>78-124-6522</t>
  </si>
  <si>
    <t>50-757-4676</t>
  </si>
  <si>
    <t>32-684-0563</t>
  </si>
  <si>
    <t>74-661-3871</t>
  </si>
  <si>
    <t>31-290-8996</t>
  </si>
  <si>
    <t>17-832-7316</t>
  </si>
  <si>
    <t>92-117-6296</t>
  </si>
  <si>
    <t>80-089-7013</t>
  </si>
  <si>
    <t>24-195-5555</t>
  </si>
  <si>
    <t>83-921-7289</t>
  </si>
  <si>
    <t>92-814-0963</t>
  </si>
  <si>
    <t>36-700-2238</t>
  </si>
  <si>
    <t>46-751-6617</t>
  </si>
  <si>
    <t>32-861-9004</t>
  </si>
  <si>
    <t>91-876-1764</t>
  </si>
  <si>
    <t>88-446-7944</t>
  </si>
  <si>
    <t>36-725-9433</t>
  </si>
  <si>
    <t>25-870-2339</t>
  </si>
  <si>
    <t>88-726-3049</t>
  </si>
  <si>
    <t>98-665-0885</t>
  </si>
  <si>
    <t>36-437-3982</t>
  </si>
  <si>
    <t>23-839-1293</t>
  </si>
  <si>
    <t>78-573-9345</t>
  </si>
  <si>
    <t>03-143-1042</t>
  </si>
  <si>
    <t>35-195-8948</t>
  </si>
  <si>
    <t>08-334-2453</t>
  </si>
  <si>
    <t>83-129-2184</t>
  </si>
  <si>
    <t>31-425-3237</t>
  </si>
  <si>
    <t>99-637-1205</t>
  </si>
  <si>
    <t>11-355-4437</t>
  </si>
  <si>
    <t>65-879-2415</t>
  </si>
  <si>
    <t>86-426-2689</t>
  </si>
  <si>
    <t>84-419-3048</t>
  </si>
  <si>
    <t>43-186-0511</t>
  </si>
  <si>
    <t>14-369-2047</t>
  </si>
  <si>
    <t>82-720-3960</t>
  </si>
  <si>
    <t>06-833-5011</t>
  </si>
  <si>
    <t>90-818-9194</t>
  </si>
  <si>
    <t>07-174-1511</t>
  </si>
  <si>
    <t>90-731-7651</t>
  </si>
  <si>
    <t>23-410-6474</t>
  </si>
  <si>
    <t>01-423-9168</t>
  </si>
  <si>
    <t>50-911-6897</t>
  </si>
  <si>
    <t>50-367-8898</t>
  </si>
  <si>
    <t>81-937-3807</t>
  </si>
  <si>
    <t>10-854-5660</t>
  </si>
  <si>
    <t>66-880-3590</t>
  </si>
  <si>
    <t>52-718-9627</t>
  </si>
  <si>
    <t>47-426-2656</t>
  </si>
  <si>
    <t>60-082-7006</t>
  </si>
  <si>
    <t>76-814-9305</t>
  </si>
  <si>
    <t>79-211-3118</t>
  </si>
  <si>
    <t>27-738-0048</t>
  </si>
  <si>
    <t>03-925-6072</t>
  </si>
  <si>
    <t>49-735-8290</t>
  </si>
  <si>
    <t>05-159-5629</t>
  </si>
  <si>
    <t>17-148-3783</t>
  </si>
  <si>
    <t>32-084-7910</t>
  </si>
  <si>
    <t>69-114-6528</t>
  </si>
  <si>
    <t>96-209-6328</t>
  </si>
  <si>
    <t>19-694-0842</t>
  </si>
  <si>
    <t>89-929-9416</t>
  </si>
  <si>
    <t>99-640-7655</t>
  </si>
  <si>
    <t>60-364-3034</t>
  </si>
  <si>
    <t>58-916-9067</t>
  </si>
  <si>
    <t>66-599-7479</t>
  </si>
  <si>
    <t>19-805-7034</t>
  </si>
  <si>
    <t>88-978-5176</t>
  </si>
  <si>
    <t>81-038-4459</t>
  </si>
  <si>
    <t>85-227-9234</t>
  </si>
  <si>
    <t>16-585-7026</t>
  </si>
  <si>
    <t>36-658-3685</t>
  </si>
  <si>
    <t>56-531-2715</t>
  </si>
  <si>
    <t>60-576-9079</t>
  </si>
  <si>
    <t>07-039-6172</t>
  </si>
  <si>
    <t>79-445-7668</t>
  </si>
  <si>
    <t>38-976-6697</t>
  </si>
  <si>
    <t>93-392-0846</t>
  </si>
  <si>
    <t>17-031-6070</t>
  </si>
  <si>
    <t>45-633-6714</t>
  </si>
  <si>
    <t>55-194-5573</t>
  </si>
  <si>
    <t>22-172-8472</t>
  </si>
  <si>
    <t>24-047-1041</t>
  </si>
  <si>
    <t>08-619-4121</t>
  </si>
  <si>
    <t>63-751-4218</t>
  </si>
  <si>
    <t>28-713-5186</t>
  </si>
  <si>
    <t>47-102-0144</t>
  </si>
  <si>
    <t>99-908-2504</t>
  </si>
  <si>
    <t>87-431-0652</t>
  </si>
  <si>
    <t>50-614-6382</t>
  </si>
  <si>
    <t>73-424-2754</t>
  </si>
  <si>
    <t>06-773-6662</t>
  </si>
  <si>
    <t>38-393-2141</t>
  </si>
  <si>
    <t>81-301-0046</t>
  </si>
  <si>
    <t>07-087-9211</t>
  </si>
  <si>
    <t>91-562-9746</t>
  </si>
  <si>
    <t>65-689-9995</t>
  </si>
  <si>
    <t>98-057-9560</t>
  </si>
  <si>
    <t>88-664-5777</t>
  </si>
  <si>
    <t>61-812-3046</t>
  </si>
  <si>
    <t>03-063-3436</t>
  </si>
  <si>
    <t>31-284-5888</t>
  </si>
  <si>
    <t>81-160-5675</t>
  </si>
  <si>
    <t>41-880-0548</t>
  </si>
  <si>
    <t>62-624-8379</t>
  </si>
  <si>
    <t>85-899-4376</t>
  </si>
  <si>
    <t>01-225-5933</t>
  </si>
  <si>
    <t>00-109-1574</t>
  </si>
  <si>
    <t>63-123-4674</t>
  </si>
  <si>
    <t>95-571-1118</t>
  </si>
  <si>
    <t>27-810-3551</t>
  </si>
  <si>
    <t>56-830-1426</t>
  </si>
  <si>
    <t>98-348-3901</t>
  </si>
  <si>
    <t>66-868-3315</t>
  </si>
  <si>
    <t>42-159-2347</t>
  </si>
  <si>
    <t>83-786-7341</t>
  </si>
  <si>
    <t>67-962-6201</t>
  </si>
  <si>
    <t>33-694-8569</t>
  </si>
  <si>
    <t>72-305-5535</t>
  </si>
  <si>
    <t>22-140-7084</t>
  </si>
  <si>
    <t>73-074-7302</t>
  </si>
  <si>
    <t>70-018-3003</t>
  </si>
  <si>
    <t>67-807-8090</t>
  </si>
  <si>
    <t>85-389-8884</t>
  </si>
  <si>
    <t>02-946-5919</t>
  </si>
  <si>
    <t>79-933-3854</t>
  </si>
  <si>
    <t>17-009-1990</t>
  </si>
  <si>
    <t>13-982-5331</t>
  </si>
  <si>
    <t>54-009-5923</t>
  </si>
  <si>
    <t>93-894-6560</t>
  </si>
  <si>
    <t>77-113-1092</t>
  </si>
  <si>
    <t>06-709-7756</t>
  </si>
  <si>
    <t>24-333-3804</t>
  </si>
  <si>
    <t>03-811-2367</t>
  </si>
  <si>
    <t>35-828-3309</t>
  </si>
  <si>
    <t>27-704-1326</t>
  </si>
  <si>
    <t>79-664-1600</t>
  </si>
  <si>
    <t>92-120-6499</t>
  </si>
  <si>
    <t>63-716-0517</t>
  </si>
  <si>
    <t>87-801-1568</t>
  </si>
  <si>
    <t>47-570-0007</t>
  </si>
  <si>
    <t>74-848-8192</t>
  </si>
  <si>
    <t>80-837-9633</t>
  </si>
  <si>
    <t>31-521-2874</t>
  </si>
  <si>
    <t>53-923-3899</t>
  </si>
  <si>
    <t>20-332-7485</t>
  </si>
  <si>
    <t>83-197-9041</t>
  </si>
  <si>
    <t>27-947-0206</t>
  </si>
  <si>
    <t>03-536-0532</t>
  </si>
  <si>
    <t>31-147-5997</t>
  </si>
  <si>
    <t>43-740-2626</t>
  </si>
  <si>
    <t>61-152-8450</t>
  </si>
  <si>
    <t>78-832-9837</t>
  </si>
  <si>
    <t>76-572-2663</t>
  </si>
  <si>
    <t>29-843-4604</t>
  </si>
  <si>
    <t>60-989-2336</t>
  </si>
  <si>
    <t>08-641-1004</t>
  </si>
  <si>
    <t>58-179-5926</t>
  </si>
  <si>
    <t>76-519-8525</t>
  </si>
  <si>
    <t>70-606-0801</t>
  </si>
  <si>
    <t>03-928-2760</t>
  </si>
  <si>
    <t>19-847-5496</t>
  </si>
  <si>
    <t>36-115-9321</t>
  </si>
  <si>
    <t>35-660-5828</t>
  </si>
  <si>
    <t>07-230-4807</t>
  </si>
  <si>
    <t>20-638-4129</t>
  </si>
  <si>
    <t>62-941-3858</t>
  </si>
  <si>
    <t>39-126-7013</t>
  </si>
  <si>
    <t>84-601-0154</t>
  </si>
  <si>
    <t>84-167-0024</t>
  </si>
  <si>
    <t>25-167-5134</t>
  </si>
  <si>
    <t>56-945-6082</t>
  </si>
  <si>
    <t>38-911-4608</t>
  </si>
  <si>
    <t>42-887-8276</t>
  </si>
  <si>
    <t>74-055-6978</t>
  </si>
  <si>
    <t>95-841-3530</t>
  </si>
  <si>
    <t>12-535-2465</t>
  </si>
  <si>
    <t>52-680-0763</t>
  </si>
  <si>
    <t>97-174-3926</t>
  </si>
  <si>
    <t>19-482-1760</t>
  </si>
  <si>
    <t>26-838-0809</t>
  </si>
  <si>
    <t>44-747-9406</t>
  </si>
  <si>
    <t>67-036-7253</t>
  </si>
  <si>
    <t>90-335-7023</t>
  </si>
  <si>
    <t>72-676-5715</t>
  </si>
  <si>
    <t>07-034-9941</t>
  </si>
  <si>
    <t>49-406-6851</t>
  </si>
  <si>
    <t>03-061-0949</t>
  </si>
  <si>
    <t>66-363-5933</t>
  </si>
  <si>
    <t>47-129-3381</t>
  </si>
  <si>
    <t>66-804-3328</t>
  </si>
  <si>
    <t>86-581-1520</t>
  </si>
  <si>
    <t>30-973-0603</t>
  </si>
  <si>
    <t>89-635-3168</t>
  </si>
  <si>
    <t>49-927-1080</t>
  </si>
  <si>
    <t>37-581-2043</t>
  </si>
  <si>
    <t>92-116-6356</t>
  </si>
  <si>
    <t>87-167-0030</t>
  </si>
  <si>
    <t>45-009-8417</t>
  </si>
  <si>
    <t>08-568-1504</t>
  </si>
  <si>
    <t>82-873-0671</t>
  </si>
  <si>
    <t>73-883-4546</t>
  </si>
  <si>
    <t>60-921-0164</t>
  </si>
  <si>
    <t>16-511-5320</t>
  </si>
  <si>
    <t>61-070-7903</t>
  </si>
  <si>
    <t>46-108-0521</t>
  </si>
  <si>
    <t>02-142-9809</t>
  </si>
  <si>
    <t>29-442-3486</t>
  </si>
  <si>
    <t>47-380-1955</t>
  </si>
  <si>
    <t>42-886-0299</t>
  </si>
  <si>
    <t>05-420-7932</t>
  </si>
  <si>
    <t>00-162-6898</t>
  </si>
  <si>
    <t>38-707-5987</t>
  </si>
  <si>
    <t>18-810-1246</t>
  </si>
  <si>
    <t>34-286-9055</t>
  </si>
  <si>
    <t>67-189-1884</t>
  </si>
  <si>
    <t>42-311-3931</t>
  </si>
  <si>
    <t>07-718-2051</t>
  </si>
  <si>
    <t>28-183-3082</t>
  </si>
  <si>
    <t>82-235-7640</t>
  </si>
  <si>
    <t>25-139-3726</t>
  </si>
  <si>
    <t>67-570-3503</t>
  </si>
  <si>
    <t>08-775-6546</t>
  </si>
  <si>
    <t>34-738-3921</t>
  </si>
  <si>
    <t>02-363-3153</t>
  </si>
  <si>
    <t>36-030-0328</t>
  </si>
  <si>
    <t>82-259-6452</t>
  </si>
  <si>
    <t>33-958-5655</t>
  </si>
  <si>
    <t>72-203-0818</t>
  </si>
  <si>
    <t>51-169-0453</t>
  </si>
  <si>
    <t>67-673-2707</t>
  </si>
  <si>
    <t>40-655-0465</t>
  </si>
  <si>
    <t>41-034-1214</t>
  </si>
  <si>
    <t>87-995-6177</t>
  </si>
  <si>
    <t>75-339-9279</t>
  </si>
  <si>
    <t>64-103-5732</t>
  </si>
  <si>
    <t>53-670-6042</t>
  </si>
  <si>
    <t>92-249-3798</t>
  </si>
  <si>
    <t>39-021-7385</t>
  </si>
  <si>
    <t>50-598-8090</t>
  </si>
  <si>
    <t>94-787-1098</t>
  </si>
  <si>
    <t>11-383-9483</t>
  </si>
  <si>
    <t>04-756-3564</t>
  </si>
  <si>
    <t>24-988-2820</t>
  </si>
  <si>
    <t>62-406-6203</t>
  </si>
  <si>
    <t>80-078-3122</t>
  </si>
  <si>
    <t>16-962-8705</t>
  </si>
  <si>
    <t>56-155-6083</t>
  </si>
  <si>
    <t>80-221-3513</t>
  </si>
  <si>
    <t>38-243-8414</t>
  </si>
  <si>
    <t>14-192-4628</t>
  </si>
  <si>
    <t>71-950-0630</t>
  </si>
  <si>
    <t>82-803-7200</t>
  </si>
  <si>
    <t>63-670-3963</t>
  </si>
  <si>
    <t>06-583-9744</t>
  </si>
  <si>
    <t>12-678-6258</t>
  </si>
  <si>
    <t>76-188-7963</t>
  </si>
  <si>
    <t>49-287-4679</t>
  </si>
  <si>
    <t>39-404-5340</t>
  </si>
  <si>
    <t>01-918-6463</t>
  </si>
  <si>
    <t>60-360-9107</t>
  </si>
  <si>
    <t>06-146-6361</t>
  </si>
  <si>
    <t>55-920-9980</t>
  </si>
  <si>
    <t>02-334-0362</t>
  </si>
  <si>
    <t>72-896-8374</t>
  </si>
  <si>
    <t>16-148-3805</t>
  </si>
  <si>
    <t>21-281-8398</t>
  </si>
  <si>
    <t>80-510-1309</t>
  </si>
  <si>
    <t>33-774-7761</t>
  </si>
  <si>
    <t>79-974-5151</t>
  </si>
  <si>
    <t>36-937-1006</t>
  </si>
  <si>
    <t>19-213-7011</t>
  </si>
  <si>
    <t>25-989-7667</t>
  </si>
  <si>
    <t>16-875-7207</t>
  </si>
  <si>
    <t>59-643-2052</t>
  </si>
  <si>
    <t>29-104-5786</t>
  </si>
  <si>
    <t>91-445-1113</t>
  </si>
  <si>
    <t>89-909-9689</t>
  </si>
  <si>
    <t>18-121-9515</t>
  </si>
  <si>
    <t>17-231-3854</t>
  </si>
  <si>
    <t>23-371-5212</t>
  </si>
  <si>
    <t>63-912-5894</t>
  </si>
  <si>
    <t>09-422-3891</t>
  </si>
  <si>
    <t>72-439-5283</t>
  </si>
  <si>
    <t>37-565-2626</t>
  </si>
  <si>
    <t>27-905-2537</t>
  </si>
  <si>
    <t>12-834-6092</t>
  </si>
  <si>
    <t>58-272-7429</t>
  </si>
  <si>
    <t>35-063-4496</t>
  </si>
  <si>
    <t>94-629-1105</t>
  </si>
  <si>
    <t>06-702-5252</t>
  </si>
  <si>
    <t>01-668-5601</t>
  </si>
  <si>
    <t>28-014-3846</t>
  </si>
  <si>
    <t>72-256-6673</t>
  </si>
  <si>
    <t>64-877-6694</t>
  </si>
  <si>
    <t>85-074-8633</t>
  </si>
  <si>
    <t>98-811-3103</t>
  </si>
  <si>
    <t>16-493-1494</t>
  </si>
  <si>
    <t>32-171-6196</t>
  </si>
  <si>
    <t>75-840-5326</t>
  </si>
  <si>
    <t>80-525-7303</t>
  </si>
  <si>
    <t>00-170-1589</t>
  </si>
  <si>
    <t>27-440-7124</t>
  </si>
  <si>
    <t>45-019-7423</t>
  </si>
  <si>
    <t>63-268-2919</t>
  </si>
  <si>
    <t>93-750-6769</t>
  </si>
  <si>
    <t>69-456-7317</t>
  </si>
  <si>
    <t>32-640-6794</t>
  </si>
  <si>
    <t>47-534-4786</t>
  </si>
  <si>
    <t>14-850-9979</t>
  </si>
  <si>
    <t>55-463-8792</t>
  </si>
  <si>
    <t>59-028-5449</t>
  </si>
  <si>
    <t>23-687-0277</t>
  </si>
  <si>
    <t>25-952-3888</t>
  </si>
  <si>
    <t>54-459-9983</t>
  </si>
  <si>
    <t>64-927-6858</t>
  </si>
  <si>
    <t>27-165-2602</t>
  </si>
  <si>
    <t>01-164-8729</t>
  </si>
  <si>
    <t>42-832-7627</t>
  </si>
  <si>
    <t>28-762-6950</t>
  </si>
  <si>
    <t>08-733-6788</t>
  </si>
  <si>
    <t>06-910-9132</t>
  </si>
  <si>
    <t>55-612-0290</t>
  </si>
  <si>
    <t>41-323-2304</t>
  </si>
  <si>
    <t>33-363-9975</t>
  </si>
  <si>
    <t>97-823-4060</t>
  </si>
  <si>
    <t>27-289-2178</t>
  </si>
  <si>
    <t>61-011-0908</t>
  </si>
  <si>
    <t>97-181-5165</t>
  </si>
  <si>
    <t>65-808-8398</t>
  </si>
  <si>
    <t>27-876-1418</t>
  </si>
  <si>
    <t>71-034-3345</t>
  </si>
  <si>
    <t>70-890-7727</t>
  </si>
  <si>
    <t>61-843-7207</t>
  </si>
  <si>
    <t>72-133-6631</t>
  </si>
  <si>
    <t>35-600-7709</t>
  </si>
  <si>
    <t>80-727-1466</t>
  </si>
  <si>
    <t>33-814-5541</t>
  </si>
  <si>
    <t>93-286-4841</t>
  </si>
  <si>
    <t>97-854-1141</t>
  </si>
  <si>
    <t>46-534-5117</t>
  </si>
  <si>
    <t>91-946-8339</t>
  </si>
  <si>
    <t>13-790-3400</t>
  </si>
  <si>
    <t>02-144-8124</t>
  </si>
  <si>
    <t>08-175-2134</t>
  </si>
  <si>
    <t>51-613-8475</t>
  </si>
  <si>
    <t>92-483-5705</t>
  </si>
  <si>
    <t>92-725-2651</t>
  </si>
  <si>
    <t>17-618-6179</t>
  </si>
  <si>
    <t>24-272-0575</t>
  </si>
  <si>
    <t>63-664-6871</t>
  </si>
  <si>
    <t>15-566-8070</t>
  </si>
  <si>
    <t>74-916-1615</t>
  </si>
  <si>
    <t>77-886-8318</t>
  </si>
  <si>
    <t>79-552-8540</t>
  </si>
  <si>
    <t>33-755-2028</t>
  </si>
  <si>
    <t>73-995-4986</t>
  </si>
  <si>
    <t>90-270-2958</t>
  </si>
  <si>
    <t>30-558-9871</t>
  </si>
  <si>
    <t>89-059-1776</t>
  </si>
  <si>
    <t>04-920-5966</t>
  </si>
  <si>
    <t>17-023-9944</t>
  </si>
  <si>
    <t>36-920-7015</t>
  </si>
  <si>
    <t>47-392-8710</t>
  </si>
  <si>
    <t>51-883-5981</t>
  </si>
  <si>
    <t>60-695-9012</t>
  </si>
  <si>
    <t>56-787-5233</t>
  </si>
  <si>
    <t>25-248-8965</t>
  </si>
  <si>
    <t>48-228-1302</t>
  </si>
  <si>
    <t>99-959-1796</t>
  </si>
  <si>
    <t>79-763-3191</t>
  </si>
  <si>
    <t>58-663-3173</t>
  </si>
  <si>
    <t>62-049-1387</t>
  </si>
  <si>
    <t>54-120-9983</t>
  </si>
  <si>
    <t>04-064-9911</t>
  </si>
  <si>
    <t>51-332-1532</t>
  </si>
  <si>
    <t>27-926-0631</t>
  </si>
  <si>
    <t>30-942-5066</t>
  </si>
  <si>
    <t>21-480-5024</t>
  </si>
  <si>
    <t>30-491-5950</t>
  </si>
  <si>
    <t>85-295-2280</t>
  </si>
  <si>
    <t>25-429-4756</t>
  </si>
  <si>
    <t>42-659-4579</t>
  </si>
  <si>
    <t>15-332-6687</t>
  </si>
  <si>
    <t>26-784-8164</t>
  </si>
  <si>
    <t>67-743-4280</t>
  </si>
  <si>
    <t>96-789-8533</t>
  </si>
  <si>
    <t>71-327-6213</t>
  </si>
  <si>
    <t>36-702-1948</t>
  </si>
  <si>
    <t>97-544-1349</t>
  </si>
  <si>
    <t>14-586-6632</t>
  </si>
  <si>
    <t>25-876-9997</t>
  </si>
  <si>
    <t>25-519-3547</t>
  </si>
  <si>
    <t>23-264-2802</t>
  </si>
  <si>
    <t>26-036-1898</t>
  </si>
  <si>
    <t>21-763-6480</t>
  </si>
  <si>
    <t>86-143-9789</t>
  </si>
  <si>
    <t>81-514-3090</t>
  </si>
  <si>
    <t>05-288-4395</t>
  </si>
  <si>
    <t>23-508-2872</t>
  </si>
  <si>
    <t>53-205-9052</t>
  </si>
  <si>
    <t>14-429-3284</t>
  </si>
  <si>
    <t>48-565-8328</t>
  </si>
  <si>
    <t>80-228-2034</t>
  </si>
  <si>
    <t>39-273-7736</t>
  </si>
  <si>
    <t>00-359-6995</t>
  </si>
  <si>
    <t>44-087-8734</t>
  </si>
  <si>
    <t>95-838-1613</t>
  </si>
  <si>
    <t>89-907-5634</t>
  </si>
  <si>
    <t>74-068-8414</t>
  </si>
  <si>
    <t>56-805-0736</t>
  </si>
  <si>
    <t>40-956-1009</t>
  </si>
  <si>
    <t>59-949-1359</t>
  </si>
  <si>
    <t>77-632-9051</t>
  </si>
  <si>
    <t>84-530-1880</t>
  </si>
  <si>
    <t>05-235-6802</t>
  </si>
  <si>
    <t>81-058-2411</t>
  </si>
  <si>
    <t>39-670-4255</t>
  </si>
  <si>
    <t>26-587-7840</t>
  </si>
  <si>
    <t>35-221-0539</t>
  </si>
  <si>
    <t>98-771-2785</t>
  </si>
  <si>
    <t>40-456-3615</t>
  </si>
  <si>
    <t>71-318-8344</t>
  </si>
  <si>
    <t>19-866-9855</t>
  </si>
  <si>
    <t>34-926-6636</t>
  </si>
  <si>
    <t>59-312-3699</t>
  </si>
  <si>
    <t>36-595-5834</t>
  </si>
  <si>
    <t>02-386-2127</t>
  </si>
  <si>
    <t>65-503-2162</t>
  </si>
  <si>
    <t>68-551-8565</t>
  </si>
  <si>
    <t>94-748-6374</t>
  </si>
  <si>
    <t>85-005-2425</t>
  </si>
  <si>
    <t>09-284-9822</t>
  </si>
  <si>
    <t>14-456-2628</t>
  </si>
  <si>
    <t>81-117-5450</t>
  </si>
  <si>
    <t>18-744-4455</t>
  </si>
  <si>
    <t>36-971-3423</t>
  </si>
  <si>
    <t>11-591-5309</t>
  </si>
  <si>
    <t>91-078-7942</t>
  </si>
  <si>
    <t>06-965-1531</t>
  </si>
  <si>
    <t>87-447-1893</t>
  </si>
  <si>
    <t>45-243-0711</t>
  </si>
  <si>
    <t>95-713-5359</t>
  </si>
  <si>
    <t>54-811-7736</t>
  </si>
  <si>
    <t>94-018-3918</t>
  </si>
  <si>
    <t>99-027-0586</t>
  </si>
  <si>
    <t>03-082-7520</t>
  </si>
  <si>
    <t>15-513-7173</t>
  </si>
  <si>
    <t>23-915-4826</t>
  </si>
  <si>
    <t>76-676-3150</t>
  </si>
  <si>
    <t>58-147-8835</t>
  </si>
  <si>
    <t>60-038-9035</t>
  </si>
  <si>
    <t>01-519-1092</t>
  </si>
  <si>
    <t>79-818-2383</t>
  </si>
  <si>
    <t>69-605-1527</t>
  </si>
  <si>
    <t>87-148-4702</t>
  </si>
  <si>
    <t>18-998-5153</t>
  </si>
  <si>
    <t>30-029-1291</t>
  </si>
  <si>
    <t>23-243-5896</t>
  </si>
  <si>
    <t>78-717-3984</t>
  </si>
  <si>
    <t>27-703-5423</t>
  </si>
  <si>
    <t>42-362-6988</t>
  </si>
  <si>
    <t>46-464-7268</t>
  </si>
  <si>
    <t>47-669-8816</t>
  </si>
  <si>
    <t>21-912-9372</t>
  </si>
  <si>
    <t>55-603-4638</t>
  </si>
  <si>
    <t>88-263-6082</t>
  </si>
  <si>
    <t>22-175-0382</t>
  </si>
  <si>
    <t>06-501-8550</t>
  </si>
  <si>
    <t>40-947-0490</t>
  </si>
  <si>
    <t>29-611-2522</t>
  </si>
  <si>
    <t>57-123-2900</t>
  </si>
  <si>
    <t>76-850-6692</t>
  </si>
  <si>
    <t>33-778-7225</t>
  </si>
  <si>
    <t>58-911-6484</t>
  </si>
  <si>
    <t>37-801-6163</t>
  </si>
  <si>
    <t>63-622-7586</t>
  </si>
  <si>
    <t>64-983-1784</t>
  </si>
  <si>
    <t>80-619-2044</t>
  </si>
  <si>
    <t>33-096-9245</t>
  </si>
  <si>
    <t>25-522-0610</t>
  </si>
  <si>
    <t>52-842-1660</t>
  </si>
  <si>
    <t>04-690-6146</t>
  </si>
  <si>
    <t>77-791-6588</t>
  </si>
  <si>
    <t>80-030-8476</t>
  </si>
  <si>
    <t>74-058-0678</t>
  </si>
  <si>
    <t>03-612-1531</t>
  </si>
  <si>
    <t>82-100-1692</t>
  </si>
  <si>
    <t>91-436-6856</t>
  </si>
  <si>
    <t>36-976-2304</t>
  </si>
  <si>
    <t>50-543-6099</t>
  </si>
  <si>
    <t>15-481-5653</t>
  </si>
  <si>
    <t>57-610-7425</t>
  </si>
  <si>
    <t>21-659-9199</t>
  </si>
  <si>
    <t>49-415-3871</t>
  </si>
  <si>
    <t>51-725-5229</t>
  </si>
  <si>
    <t>05-181-5278</t>
  </si>
  <si>
    <t>93-559-1334</t>
  </si>
  <si>
    <t>16-065-0911</t>
  </si>
  <si>
    <t>52-388-7789</t>
  </si>
  <si>
    <t>80-192-6279</t>
  </si>
  <si>
    <t>79-559-0972</t>
  </si>
  <si>
    <t>60-055-9823</t>
  </si>
  <si>
    <t>28-873-6188</t>
  </si>
  <si>
    <t>22-876-9419</t>
  </si>
  <si>
    <t>96-062-3768</t>
  </si>
  <si>
    <t>56-834-1400</t>
  </si>
  <si>
    <t>74-493-8896</t>
  </si>
  <si>
    <t>84-784-7203</t>
  </si>
  <si>
    <t>19-066-8514</t>
  </si>
  <si>
    <t>21-264-6992</t>
  </si>
  <si>
    <t>40-469-6083</t>
  </si>
  <si>
    <t>03-952-3929</t>
  </si>
  <si>
    <t>88-915-7961</t>
  </si>
  <si>
    <t>79-634-7254</t>
  </si>
  <si>
    <t>82-693-0452</t>
  </si>
  <si>
    <t>06-387-9864</t>
  </si>
  <si>
    <t>09-042-8933</t>
  </si>
  <si>
    <t>68-799-3507</t>
  </si>
  <si>
    <t>03-127-9945</t>
  </si>
  <si>
    <t>08-682-8009</t>
  </si>
  <si>
    <t>96-914-7943</t>
  </si>
  <si>
    <t>79-282-7886</t>
  </si>
  <si>
    <t>99-054-9731</t>
  </si>
  <si>
    <t>35-882-0733</t>
  </si>
  <si>
    <t>50-333-7814</t>
  </si>
  <si>
    <t>59-932-3745</t>
  </si>
  <si>
    <t>43-997-0655</t>
  </si>
  <si>
    <t>59-711-3931</t>
  </si>
  <si>
    <t>66-537-8897</t>
  </si>
  <si>
    <t>24-389-7226</t>
  </si>
  <si>
    <t>26-813-5355</t>
  </si>
  <si>
    <t>51-317-5268</t>
  </si>
  <si>
    <t>37-878-6406</t>
  </si>
  <si>
    <t>68-501-9313</t>
  </si>
  <si>
    <t>68-853-9980</t>
  </si>
  <si>
    <t>98-903-3847</t>
  </si>
  <si>
    <t>68-674-1437</t>
  </si>
  <si>
    <t>00-966-4963</t>
  </si>
  <si>
    <t>52-179-0803</t>
  </si>
  <si>
    <t>97-942-2090</t>
  </si>
  <si>
    <t>91-567-5999</t>
  </si>
  <si>
    <t>03-086-2031</t>
  </si>
  <si>
    <t>30-334-3198</t>
  </si>
  <si>
    <t>15-519-4138</t>
  </si>
  <si>
    <t>69-953-8115</t>
  </si>
  <si>
    <t>40-651-7216</t>
  </si>
  <si>
    <t>50-992-5782</t>
  </si>
  <si>
    <t>42-249-3751</t>
  </si>
  <si>
    <t>38-947-8918</t>
  </si>
  <si>
    <t>70-921-6651</t>
  </si>
  <si>
    <t>23-072-6264</t>
  </si>
  <si>
    <t>69-074-1108</t>
  </si>
  <si>
    <t>29-870-2960</t>
  </si>
  <si>
    <t>40-275-2570</t>
  </si>
  <si>
    <t>12-783-2785</t>
  </si>
  <si>
    <t>64-815-0402</t>
  </si>
  <si>
    <t>75-320-5147</t>
  </si>
  <si>
    <t>36-797-2439</t>
  </si>
  <si>
    <t>67-481-8041</t>
  </si>
  <si>
    <t>97-595-1613</t>
  </si>
  <si>
    <t>12-013-4959</t>
  </si>
  <si>
    <t>73-299-8536</t>
  </si>
  <si>
    <t>66-351-3947</t>
  </si>
  <si>
    <t>02-413-5778</t>
  </si>
  <si>
    <t>04-503-6495</t>
  </si>
  <si>
    <t>71-521-6198</t>
  </si>
  <si>
    <t>67-523-1014</t>
  </si>
  <si>
    <t>70-902-7229</t>
  </si>
  <si>
    <t>35-356-6381</t>
  </si>
  <si>
    <t>69-368-0670</t>
  </si>
  <si>
    <t>65-207-3578</t>
  </si>
  <si>
    <t>73-436-0162</t>
  </si>
  <si>
    <t>56-772-3496</t>
  </si>
  <si>
    <t>58-703-5835</t>
  </si>
  <si>
    <t>40-372-0307</t>
  </si>
  <si>
    <t>71-249-5606</t>
  </si>
  <si>
    <t>27-787-5018</t>
  </si>
  <si>
    <t>43-664-7141</t>
  </si>
  <si>
    <t>66-665-4715</t>
  </si>
  <si>
    <t>21-803-1602</t>
  </si>
  <si>
    <t>20-330-9838</t>
  </si>
  <si>
    <t>50-245-4043</t>
  </si>
  <si>
    <t>82-471-0712</t>
  </si>
  <si>
    <t>05-017-4337</t>
  </si>
  <si>
    <t>39-432-0553</t>
  </si>
  <si>
    <t>32-181-3700</t>
  </si>
  <si>
    <t>38-593-3494</t>
  </si>
  <si>
    <t>42-558-2570</t>
  </si>
  <si>
    <t>04-353-4477</t>
  </si>
  <si>
    <t>57-409-0077</t>
  </si>
  <si>
    <t>07-287-2772</t>
  </si>
  <si>
    <t>04-782-5386</t>
  </si>
  <si>
    <t>26-394-8891</t>
  </si>
  <si>
    <t>56-267-9149</t>
  </si>
  <si>
    <t>81-258-7359</t>
  </si>
  <si>
    <t>48-177-1901</t>
  </si>
  <si>
    <t>48-260-7814</t>
  </si>
  <si>
    <t>52-060-0054</t>
  </si>
  <si>
    <t>22-876-4465</t>
  </si>
  <si>
    <t>14-215-0790</t>
  </si>
  <si>
    <t>01-015-5320</t>
  </si>
  <si>
    <t>40-887-7291</t>
  </si>
  <si>
    <t>85-369-9723</t>
  </si>
  <si>
    <t>49-106-6183</t>
  </si>
  <si>
    <t>42-444-5121</t>
  </si>
  <si>
    <t>06-597-3477</t>
  </si>
  <si>
    <t>12-397-2420</t>
  </si>
  <si>
    <t>82-485-7324</t>
  </si>
  <si>
    <t>35-512-0788</t>
  </si>
  <si>
    <t>67-094-8511</t>
  </si>
  <si>
    <t>84-451-4605</t>
  </si>
  <si>
    <t>07-782-0954</t>
  </si>
  <si>
    <t>98-608-4435</t>
  </si>
  <si>
    <t>88-635-1779</t>
  </si>
  <si>
    <t>93-091-4087</t>
  </si>
  <si>
    <t>33-654-0518</t>
  </si>
  <si>
    <t>16-369-5953</t>
  </si>
  <si>
    <t>97-571-8117</t>
  </si>
  <si>
    <t>90-187-3347</t>
  </si>
  <si>
    <t>32-090-0642</t>
  </si>
  <si>
    <t>60-330-1732</t>
  </si>
  <si>
    <t>65-088-0558</t>
  </si>
  <si>
    <t>63-305-5621</t>
  </si>
  <si>
    <t>32-020-6680</t>
  </si>
  <si>
    <t>94-019-8353</t>
  </si>
  <si>
    <t>06-793-7910</t>
  </si>
  <si>
    <t>10-372-7437</t>
  </si>
  <si>
    <t>48-363-1480</t>
  </si>
  <si>
    <t>66-061-4729</t>
  </si>
  <si>
    <t>35-872-5065</t>
  </si>
  <si>
    <t>35-632-2065</t>
  </si>
  <si>
    <t>74-583-0328</t>
  </si>
  <si>
    <t>99-791-5984</t>
  </si>
  <si>
    <t>25-293-7177</t>
  </si>
  <si>
    <t>37-057-7113</t>
  </si>
  <si>
    <t>35-406-6118</t>
  </si>
  <si>
    <t>51-166-3879</t>
  </si>
  <si>
    <t>87-984-1299</t>
  </si>
  <si>
    <t>73-230-3342</t>
  </si>
  <si>
    <t>03-456-6314</t>
  </si>
  <si>
    <t>86-548-4446</t>
  </si>
  <si>
    <t>53-985-7234</t>
  </si>
  <si>
    <t>67-163-5055</t>
  </si>
  <si>
    <t>50-881-2531</t>
  </si>
  <si>
    <t>26-249-5271</t>
  </si>
  <si>
    <t>19-168-4544</t>
  </si>
  <si>
    <t>68-006-6255</t>
  </si>
  <si>
    <t>38-726-1037</t>
  </si>
  <si>
    <t>93-707-3004</t>
  </si>
  <si>
    <t>10-118-6028</t>
  </si>
  <si>
    <t>51-017-3703</t>
  </si>
  <si>
    <t>54-919-4438</t>
  </si>
  <si>
    <t>98-209-9994</t>
  </si>
  <si>
    <t>63-757-6805</t>
  </si>
  <si>
    <t>95-926-6270</t>
  </si>
  <si>
    <t>39-935-0933</t>
  </si>
  <si>
    <t>70-413-2053</t>
  </si>
  <si>
    <t>51-828-8331</t>
  </si>
  <si>
    <t>25-957-5101</t>
  </si>
  <si>
    <t>60-379-9586</t>
  </si>
  <si>
    <t>87-968-2747</t>
  </si>
  <si>
    <t>30-857-7643</t>
  </si>
  <si>
    <t>30-967-8966</t>
  </si>
  <si>
    <t>66-387-0974</t>
  </si>
  <si>
    <t>53-672-4370</t>
  </si>
  <si>
    <t>19-160-7123</t>
  </si>
  <si>
    <t>85-484-7822</t>
  </si>
  <si>
    <t>73-705-1994</t>
  </si>
  <si>
    <t>02-474-6589</t>
  </si>
  <si>
    <t>77-934-6962</t>
  </si>
  <si>
    <t>28-341-6829</t>
  </si>
  <si>
    <t>53-176-5478</t>
  </si>
  <si>
    <t>26-043-7951</t>
  </si>
  <si>
    <t>86-274-0668</t>
  </si>
  <si>
    <t>19-550-4555</t>
  </si>
  <si>
    <t>31-910-2666</t>
  </si>
  <si>
    <t>63-365-4586</t>
  </si>
  <si>
    <t>14-432-8424</t>
  </si>
  <si>
    <t>54-906-5297</t>
  </si>
  <si>
    <t>69-896-2163</t>
  </si>
  <si>
    <t>88-696-5327</t>
  </si>
  <si>
    <t>68-777-8249</t>
  </si>
  <si>
    <t>05-850-2384</t>
  </si>
  <si>
    <t>08-370-7029</t>
  </si>
  <si>
    <t>14-749-5564</t>
  </si>
  <si>
    <t>29-010-3194</t>
  </si>
  <si>
    <t>41-585-1760</t>
  </si>
  <si>
    <t>00-322-1086</t>
  </si>
  <si>
    <t>53-703-5986</t>
  </si>
  <si>
    <t>97-391-3972</t>
  </si>
  <si>
    <t>99-887-2157</t>
  </si>
  <si>
    <t>07-449-7011</t>
  </si>
  <si>
    <t>92-028-5357</t>
  </si>
  <si>
    <t>61-788-2239</t>
  </si>
  <si>
    <t>55-598-5398</t>
  </si>
  <si>
    <t>17-235-0605</t>
  </si>
  <si>
    <t>27-026-0371</t>
  </si>
  <si>
    <t>64-419-0086</t>
  </si>
  <si>
    <t>83-656-8232</t>
  </si>
  <si>
    <t>74-183-6336</t>
  </si>
  <si>
    <t>23-946-5427</t>
  </si>
  <si>
    <t>10-730-5036</t>
  </si>
  <si>
    <t>93-307-2299</t>
  </si>
  <si>
    <t>38-180-2268</t>
  </si>
  <si>
    <t>77-307-3395</t>
  </si>
  <si>
    <t>19-174-9131</t>
  </si>
  <si>
    <t>73-644-8754</t>
  </si>
  <si>
    <t>66-257-4443</t>
  </si>
  <si>
    <t>28-872-4474</t>
  </si>
  <si>
    <t>66-941-7022</t>
  </si>
  <si>
    <t>73-024-8117</t>
  </si>
  <si>
    <t>99-697-3959</t>
  </si>
  <si>
    <t>62-500-9618</t>
  </si>
  <si>
    <t>11-054-6960</t>
  </si>
  <si>
    <t>20-720-1219</t>
  </si>
  <si>
    <t>42-903-9173</t>
  </si>
  <si>
    <t>06-184-0418</t>
  </si>
  <si>
    <t>64-457-5406</t>
  </si>
  <si>
    <t>01-832-8274</t>
  </si>
  <si>
    <t>36-497-8459</t>
  </si>
  <si>
    <t>34-382-9621</t>
  </si>
  <si>
    <t>55-664-2716</t>
  </si>
  <si>
    <t>35-800-0479</t>
  </si>
  <si>
    <t>94-588-1051</t>
  </si>
  <si>
    <t>84-729-7566</t>
  </si>
  <si>
    <t>25-043-0973</t>
  </si>
  <si>
    <t>54-396-0843</t>
  </si>
  <si>
    <t>27-319-1706</t>
  </si>
  <si>
    <t>47-143-0989</t>
  </si>
  <si>
    <t>45-495-2028</t>
  </si>
  <si>
    <t>35-122-1204</t>
  </si>
  <si>
    <t>00-538-3728</t>
  </si>
  <si>
    <t>57-713-5871</t>
  </si>
  <si>
    <t>41-108-8480</t>
  </si>
  <si>
    <t>86-878-5191</t>
  </si>
  <si>
    <t>03-280-7011</t>
  </si>
  <si>
    <t>52-664-4957</t>
  </si>
  <si>
    <t>18-859-1972</t>
  </si>
  <si>
    <t>47-189-3812</t>
  </si>
  <si>
    <t>77-749-5180</t>
  </si>
  <si>
    <t>66-278-8551</t>
  </si>
  <si>
    <t>22-795-2403</t>
  </si>
  <si>
    <t>87-074-0331</t>
  </si>
  <si>
    <t>29-588-4340</t>
  </si>
  <si>
    <t>99-600-2899</t>
  </si>
  <si>
    <t>75-461-4440</t>
  </si>
  <si>
    <t>11-778-0237</t>
  </si>
  <si>
    <t>70-793-1047</t>
  </si>
  <si>
    <t>01-696-1977</t>
  </si>
  <si>
    <t>16-806-7915</t>
  </si>
  <si>
    <t>47-723-7792</t>
  </si>
  <si>
    <t>73-300-8053</t>
  </si>
  <si>
    <t>79-520-1999</t>
  </si>
  <si>
    <t>23-710-6941</t>
  </si>
  <si>
    <t>52-643-5522</t>
  </si>
  <si>
    <t>80-272-0183</t>
  </si>
  <si>
    <t>70-915-3644</t>
  </si>
  <si>
    <t>38-268-7481</t>
  </si>
  <si>
    <t>74-003-3400</t>
  </si>
  <si>
    <t>58-480-5042</t>
  </si>
  <si>
    <t>72-189-5801</t>
  </si>
  <si>
    <t>48-983-8186</t>
  </si>
  <si>
    <t>30-665-1639</t>
  </si>
  <si>
    <t>06-707-3080</t>
  </si>
  <si>
    <t>70-875-2468</t>
  </si>
  <si>
    <t>84-226-2473</t>
  </si>
  <si>
    <t>42-751-5337</t>
  </si>
  <si>
    <t>17-046-2637</t>
  </si>
  <si>
    <t>20-459-1663</t>
  </si>
  <si>
    <t>03-931-1565</t>
  </si>
  <si>
    <t>10-071-2123</t>
  </si>
  <si>
    <t>79-350-2476</t>
  </si>
  <si>
    <t>65-190-1592</t>
  </si>
  <si>
    <t>04-885-8639</t>
  </si>
  <si>
    <t>42-512-4709</t>
  </si>
  <si>
    <t>88-660-5787</t>
  </si>
  <si>
    <t>30-134-1731</t>
  </si>
  <si>
    <t>63-070-7133</t>
  </si>
  <si>
    <t>84-465-1260</t>
  </si>
  <si>
    <t>01-963-5966</t>
  </si>
  <si>
    <t>09-889-8812</t>
  </si>
  <si>
    <t>02-257-8452</t>
  </si>
  <si>
    <t>09-304-6245</t>
  </si>
  <si>
    <t>67-446-1476</t>
  </si>
  <si>
    <t>24-534-0335</t>
  </si>
  <si>
    <t>72-657-6812</t>
  </si>
  <si>
    <t>22-825-0092</t>
  </si>
  <si>
    <t>44-863-3135</t>
  </si>
  <si>
    <t>95-169-2440</t>
  </si>
  <si>
    <t>57-045-9683</t>
  </si>
  <si>
    <t>67-272-7047</t>
  </si>
  <si>
    <t>45-200-7275</t>
  </si>
  <si>
    <t>96-009-1657</t>
  </si>
  <si>
    <t>15-595-0453</t>
  </si>
  <si>
    <t>05-063-2164</t>
  </si>
  <si>
    <t>15-505-2230</t>
  </si>
  <si>
    <t>35-962-4261</t>
  </si>
  <si>
    <t>37-708-6382</t>
  </si>
  <si>
    <t>21-015-9474</t>
  </si>
  <si>
    <t>25-299-2937</t>
  </si>
  <si>
    <t>22-644-6346</t>
  </si>
  <si>
    <t>66-323-8400</t>
  </si>
  <si>
    <t>36-070-2325</t>
  </si>
  <si>
    <t>07-574-1202</t>
  </si>
  <si>
    <t>43-820-3402</t>
  </si>
  <si>
    <t>77-938-6861</t>
  </si>
  <si>
    <t>32-195-0701</t>
  </si>
  <si>
    <t>82-476-0455</t>
  </si>
  <si>
    <t>58-181-6720</t>
  </si>
  <si>
    <t>10-435-3911</t>
  </si>
  <si>
    <t>37-329-3458</t>
  </si>
  <si>
    <t>34-701-8873</t>
  </si>
  <si>
    <t>41-113-3021</t>
  </si>
  <si>
    <t>67-095-4535</t>
  </si>
  <si>
    <t>66-463-1018</t>
  </si>
  <si>
    <t>57-041-1475</t>
  </si>
  <si>
    <t>41-776-9751</t>
  </si>
  <si>
    <t>32-589-4208</t>
  </si>
  <si>
    <t>38-174-7018</t>
  </si>
  <si>
    <t>77-550-0784</t>
  </si>
  <si>
    <t>26-255-8823</t>
  </si>
  <si>
    <t>27-641-6417</t>
  </si>
  <si>
    <t>65-354-9064</t>
  </si>
  <si>
    <t>49-059-4871</t>
  </si>
  <si>
    <t>41-820-9796</t>
  </si>
  <si>
    <t>90-073-4484</t>
  </si>
  <si>
    <t>85-134-5228</t>
  </si>
  <si>
    <t>07-629-7231</t>
  </si>
  <si>
    <t>46-248-3290</t>
  </si>
  <si>
    <t>34-441-7095</t>
  </si>
  <si>
    <t>29-210-6082</t>
  </si>
  <si>
    <t>60-280-5426</t>
  </si>
  <si>
    <t>92-644-8350</t>
  </si>
  <si>
    <t>22-189-7895</t>
  </si>
  <si>
    <t>84-472-4059</t>
  </si>
  <si>
    <t>89-099-0703</t>
  </si>
  <si>
    <t>29-000-0134</t>
  </si>
  <si>
    <t>89-921-9656</t>
  </si>
  <si>
    <t>46-837-1493</t>
  </si>
  <si>
    <t>66-582-9077</t>
  </si>
  <si>
    <t>77-411-8348</t>
  </si>
  <si>
    <t>57-189-6219</t>
  </si>
  <si>
    <t>87-305-5807</t>
  </si>
  <si>
    <t>88-442-6769</t>
  </si>
  <si>
    <t>55-015-4621</t>
  </si>
  <si>
    <t>91-468-3795</t>
  </si>
  <si>
    <t>78-535-6401</t>
  </si>
  <si>
    <t>42-901-1753</t>
  </si>
  <si>
    <t>92-082-5576</t>
  </si>
  <si>
    <t>81-488-1461</t>
  </si>
  <si>
    <t>24-473-8728</t>
  </si>
  <si>
    <t>36-978-7940</t>
  </si>
  <si>
    <t>33-942-7974</t>
  </si>
  <si>
    <t>26-441-6864</t>
  </si>
  <si>
    <t>80-418-7967</t>
  </si>
  <si>
    <t>73-912-7927</t>
  </si>
  <si>
    <t>18-167-1274</t>
  </si>
  <si>
    <t>89-224-1128</t>
  </si>
  <si>
    <t>13-158-5127</t>
  </si>
  <si>
    <t>88-074-5565</t>
  </si>
  <si>
    <t>62-509-2455</t>
  </si>
  <si>
    <t>09-821-3369</t>
  </si>
  <si>
    <t>18-534-8747</t>
  </si>
  <si>
    <t>57-080-4772</t>
  </si>
  <si>
    <t>24-175-1128</t>
  </si>
  <si>
    <t>18-231-4787</t>
  </si>
  <si>
    <t>16-137-9220</t>
  </si>
  <si>
    <t>95-317-6900</t>
  </si>
  <si>
    <t>05-414-1127</t>
  </si>
  <si>
    <t>17-449-9804</t>
  </si>
  <si>
    <t>94-096-4123</t>
  </si>
  <si>
    <t>36-710-0128</t>
  </si>
  <si>
    <t>87-325-3226</t>
  </si>
  <si>
    <t>44-154-7303</t>
  </si>
  <si>
    <t>38-613-8963</t>
  </si>
  <si>
    <t>53-869-7616</t>
  </si>
  <si>
    <t>79-073-3420</t>
  </si>
  <si>
    <t>09-662-8147</t>
  </si>
  <si>
    <t>17-234-1781</t>
  </si>
  <si>
    <t>78-644-9702</t>
  </si>
  <si>
    <t>98-025-4371</t>
  </si>
  <si>
    <t>32-348-2287</t>
  </si>
  <si>
    <t>59-499-5451</t>
  </si>
  <si>
    <t>19-873-6166</t>
  </si>
  <si>
    <t>75-912-9190</t>
  </si>
  <si>
    <t>14-968-2922</t>
  </si>
  <si>
    <t>96-475-7922</t>
  </si>
  <si>
    <t>65-981-2290</t>
  </si>
  <si>
    <t>21-810-2555</t>
  </si>
  <si>
    <t>02-981-5027</t>
  </si>
  <si>
    <t>02-044-3937</t>
  </si>
  <si>
    <t>00-260-0396</t>
  </si>
  <si>
    <t>24-880-6781</t>
  </si>
  <si>
    <t>39-607-1506</t>
  </si>
  <si>
    <t>15-982-3242</t>
  </si>
  <si>
    <t>66-857-2456</t>
  </si>
  <si>
    <t>40-562-0583</t>
  </si>
  <si>
    <t>12-147-1848</t>
  </si>
  <si>
    <t>57-432-3021</t>
  </si>
  <si>
    <t>79-893-3564</t>
  </si>
  <si>
    <t>53-413-3939</t>
  </si>
  <si>
    <t>07-677-3398</t>
  </si>
  <si>
    <t>29-774-6844</t>
  </si>
  <si>
    <t>01-117-1909</t>
  </si>
  <si>
    <t>75-824-6760</t>
  </si>
  <si>
    <t>54-988-9455</t>
  </si>
  <si>
    <t>58-685-5385</t>
  </si>
  <si>
    <t>71-252-8926</t>
  </si>
  <si>
    <t>29-955-4485</t>
  </si>
  <si>
    <t>01-803-9550</t>
  </si>
  <si>
    <t>99-581-9370</t>
  </si>
  <si>
    <t>68-364-8971</t>
  </si>
  <si>
    <t>40-374-8344</t>
  </si>
  <si>
    <t>86-139-4175</t>
  </si>
  <si>
    <t>41-871-4692</t>
  </si>
  <si>
    <t>44-568-0609</t>
  </si>
  <si>
    <t>68-195-4374</t>
  </si>
  <si>
    <t>45-291-7439</t>
  </si>
  <si>
    <t>66-240-4593</t>
  </si>
  <si>
    <t>96-433-6480</t>
  </si>
  <si>
    <t>79-178-6687</t>
  </si>
  <si>
    <t>14-957-1262</t>
  </si>
  <si>
    <t>32-961-5303</t>
  </si>
  <si>
    <t>86-705-2894</t>
  </si>
  <si>
    <t>06-218-1781</t>
  </si>
  <si>
    <t>67-588-4101</t>
  </si>
  <si>
    <t>56-275-1691</t>
  </si>
  <si>
    <t>59-419-6143</t>
  </si>
  <si>
    <t>81-958-7793</t>
  </si>
  <si>
    <t>30-689-9843</t>
  </si>
  <si>
    <t>09-810-3264</t>
  </si>
  <si>
    <t>79-904-4485</t>
  </si>
  <si>
    <t>08-943-5877</t>
  </si>
  <si>
    <t>89-277-1651</t>
  </si>
  <si>
    <t>39-967-0915</t>
  </si>
  <si>
    <t>98-403-6694</t>
  </si>
  <si>
    <t>40-336-2704</t>
  </si>
  <si>
    <t>19-087-4875</t>
  </si>
  <si>
    <t>05-213-7843</t>
  </si>
  <si>
    <t>37-248-7323</t>
  </si>
  <si>
    <t>25-169-8430</t>
  </si>
  <si>
    <t>53-389-5153</t>
  </si>
  <si>
    <t>59-822-9041</t>
  </si>
  <si>
    <t>52-958-2234</t>
  </si>
  <si>
    <t>24-474-1070</t>
  </si>
  <si>
    <t>56-727-5936</t>
  </si>
  <si>
    <t>68-868-3614</t>
  </si>
  <si>
    <t>53-423-9497</t>
  </si>
  <si>
    <t>93-476-8284</t>
  </si>
  <si>
    <t>23-884-5662</t>
  </si>
  <si>
    <t>97-123-8786</t>
  </si>
  <si>
    <t>97-677-5460</t>
  </si>
  <si>
    <t>21-756-2162</t>
  </si>
  <si>
    <t>96-689-2223</t>
  </si>
  <si>
    <t>94-044-8484</t>
  </si>
  <si>
    <t>79-489-8737</t>
  </si>
  <si>
    <t>15-857-9900</t>
  </si>
  <si>
    <t>57-005-3126</t>
  </si>
  <si>
    <t>43-580-7005</t>
  </si>
  <si>
    <t>93-673-4732</t>
  </si>
  <si>
    <t>99-120-6370</t>
  </si>
  <si>
    <t>47-078-5935</t>
  </si>
  <si>
    <t>31-461-5551</t>
  </si>
  <si>
    <t>65-431-8321</t>
  </si>
  <si>
    <t>49-019-0665</t>
  </si>
  <si>
    <t>86-846-6426</t>
  </si>
  <si>
    <t>61-803-1528</t>
  </si>
  <si>
    <t>07-841-1290</t>
  </si>
  <si>
    <t>59-208-7078</t>
  </si>
  <si>
    <t>15-326-9022</t>
  </si>
  <si>
    <t>92-278-7510</t>
  </si>
  <si>
    <t>85-643-3743</t>
  </si>
  <si>
    <t>18-676-6553</t>
  </si>
  <si>
    <t>60-626-8109</t>
  </si>
  <si>
    <t>08-852-9369</t>
  </si>
  <si>
    <t>09-245-9422</t>
  </si>
  <si>
    <t>73-374-5019</t>
  </si>
  <si>
    <t>52-155-2026</t>
  </si>
  <si>
    <t>23-496-7232</t>
  </si>
  <si>
    <t>76-520-9449</t>
  </si>
  <si>
    <t>66-143-5277</t>
  </si>
  <si>
    <t>38-532-1370</t>
  </si>
  <si>
    <t>39-783-4750</t>
  </si>
  <si>
    <t>02-840-6716</t>
  </si>
  <si>
    <t>13-919-4620</t>
  </si>
  <si>
    <t>20-979-8378</t>
  </si>
  <si>
    <t>81-188-2271</t>
  </si>
  <si>
    <t>33-300-5320</t>
  </si>
  <si>
    <t>72-555-7173</t>
  </si>
  <si>
    <t>54-787-1892</t>
  </si>
  <si>
    <t>00-120-0206</t>
  </si>
  <si>
    <t>39-379-1963</t>
  </si>
  <si>
    <t>51-680-4856</t>
  </si>
  <si>
    <t>01-272-7417</t>
  </si>
  <si>
    <t>62-739-0885</t>
  </si>
  <si>
    <t>69-136-6734</t>
  </si>
  <si>
    <t>53-748-5030</t>
  </si>
  <si>
    <t>15-009-9481</t>
  </si>
  <si>
    <t>18-378-4314</t>
  </si>
  <si>
    <t>66-618-6109</t>
  </si>
  <si>
    <t>99-128-5714</t>
  </si>
  <si>
    <t>73-451-9122</t>
  </si>
  <si>
    <t>81-301-4102</t>
  </si>
  <si>
    <t>70-211-9272</t>
  </si>
  <si>
    <t>79-920-9960</t>
  </si>
  <si>
    <t>18-841-0658</t>
  </si>
  <si>
    <t>20-843-2304</t>
  </si>
  <si>
    <t>33-199-7145</t>
  </si>
  <si>
    <t>07-177-8860</t>
  </si>
  <si>
    <t>17-909-0405</t>
  </si>
  <si>
    <t>12-198-2374</t>
  </si>
  <si>
    <t>01-747-6400</t>
  </si>
  <si>
    <t>76-679-4352</t>
  </si>
  <si>
    <t>96-725-0536</t>
  </si>
  <si>
    <t>45-448-6204</t>
  </si>
  <si>
    <t>45-280-4175</t>
  </si>
  <si>
    <t>95-830-5654</t>
  </si>
  <si>
    <t>95-297-5075</t>
  </si>
  <si>
    <t>38-285-4367</t>
  </si>
  <si>
    <t>41-769-0387</t>
  </si>
  <si>
    <t>45-942-0677</t>
  </si>
  <si>
    <t>45-094-1677</t>
  </si>
  <si>
    <t>77-215-3950</t>
  </si>
  <si>
    <t>79-178-5705</t>
  </si>
  <si>
    <t>94-299-3275</t>
  </si>
  <si>
    <t>58-884-3431</t>
  </si>
  <si>
    <t>50-480-5510</t>
  </si>
  <si>
    <t>43-524-0325</t>
  </si>
  <si>
    <t>97-810-6656</t>
  </si>
  <si>
    <t>27-302-3290</t>
  </si>
  <si>
    <t>35-596-0662</t>
  </si>
  <si>
    <t>48-063-8059</t>
  </si>
  <si>
    <t>88-736-1968</t>
  </si>
  <si>
    <t>56-579-0441</t>
  </si>
  <si>
    <t>96-114-8789</t>
  </si>
  <si>
    <t>21-905-4133</t>
  </si>
  <si>
    <t>85-959-9572</t>
  </si>
  <si>
    <t>69-494-9967</t>
  </si>
  <si>
    <t>85-497-7101</t>
  </si>
  <si>
    <t>42-153-8284</t>
  </si>
  <si>
    <t>38-723-7575</t>
  </si>
  <si>
    <t>90-921-4151</t>
  </si>
  <si>
    <t>16-933-8843</t>
  </si>
  <si>
    <t>02-713-4414</t>
  </si>
  <si>
    <t>67-342-4761</t>
  </si>
  <si>
    <t>49-308-3975</t>
  </si>
  <si>
    <t>58-981-5521</t>
  </si>
  <si>
    <t>82-772-7403</t>
  </si>
  <si>
    <t>97-764-8504</t>
  </si>
  <si>
    <t>97-163-8048</t>
  </si>
  <si>
    <t>92-544-3833</t>
  </si>
  <si>
    <t>08-530-8229</t>
  </si>
  <si>
    <t>52-532-2799</t>
  </si>
  <si>
    <t>49-036-5990</t>
  </si>
  <si>
    <t>40-230-8759</t>
  </si>
  <si>
    <t>80-334-1382</t>
  </si>
  <si>
    <t>13-186-0956</t>
  </si>
  <si>
    <t>21-198-0333</t>
  </si>
  <si>
    <t>65-175-7002</t>
  </si>
  <si>
    <t>51-122-0219</t>
  </si>
  <si>
    <t>42-861-4972</t>
  </si>
  <si>
    <t>14-614-4550</t>
  </si>
  <si>
    <t>30-705-9290</t>
  </si>
  <si>
    <t>28-685-2047</t>
  </si>
  <si>
    <t>74-007-9836</t>
  </si>
  <si>
    <t>96-675-5714</t>
  </si>
  <si>
    <t>49-503-4597</t>
  </si>
  <si>
    <t>52-764-2396</t>
  </si>
  <si>
    <t>10-548-6160</t>
  </si>
  <si>
    <t>23-881-5626</t>
  </si>
  <si>
    <t>29-536-3536</t>
  </si>
  <si>
    <t>57-210-9165</t>
  </si>
  <si>
    <t>91-942-0994</t>
  </si>
  <si>
    <t>94-740-3346</t>
  </si>
  <si>
    <t>52-056-1565</t>
  </si>
  <si>
    <t>10-721-0424</t>
  </si>
  <si>
    <t>33-702-6871</t>
  </si>
  <si>
    <t>80-067-1965</t>
  </si>
  <si>
    <t>40-973-2789</t>
  </si>
  <si>
    <t>31-955-6139</t>
  </si>
  <si>
    <t>43-756-0396</t>
  </si>
  <si>
    <t>22-239-8964</t>
  </si>
  <si>
    <t>31-910-8793</t>
  </si>
  <si>
    <t>14-323-9277</t>
  </si>
  <si>
    <t>94-516-7523</t>
  </si>
  <si>
    <t>99-631-4826</t>
  </si>
  <si>
    <t>34-575-3893</t>
  </si>
  <si>
    <t>95-209-8551</t>
  </si>
  <si>
    <t>04-716-0692</t>
  </si>
  <si>
    <t>95-561-2635</t>
  </si>
  <si>
    <t>34-454-5141</t>
  </si>
  <si>
    <t>73-627-3301</t>
  </si>
  <si>
    <t>02-690-8421</t>
  </si>
  <si>
    <t>71-376-6097</t>
  </si>
  <si>
    <t>87-999-4960</t>
  </si>
  <si>
    <t>24-327-4807</t>
  </si>
  <si>
    <t>85-679-7345</t>
  </si>
  <si>
    <t>57-998-1905</t>
  </si>
  <si>
    <t>63-884-6306</t>
  </si>
  <si>
    <t>43-752-0913</t>
  </si>
  <si>
    <t>44-261-9476</t>
  </si>
  <si>
    <t>68-763-0152</t>
  </si>
  <si>
    <t>46-536-6632</t>
  </si>
  <si>
    <t>85-021-0844</t>
  </si>
  <si>
    <t>18-364-4647</t>
  </si>
  <si>
    <t>88-199-1873</t>
  </si>
  <si>
    <t>21-292-4072</t>
  </si>
  <si>
    <t>17-357-6678</t>
  </si>
  <si>
    <t>00-388-7635</t>
  </si>
  <si>
    <t>62-096-9544</t>
  </si>
  <si>
    <t>88-790-2521</t>
  </si>
  <si>
    <t>21-279-0973</t>
  </si>
  <si>
    <t>08-915-4270</t>
  </si>
  <si>
    <t>81-485-1474</t>
  </si>
  <si>
    <t>49-668-7283</t>
  </si>
  <si>
    <t>25-710-3877</t>
  </si>
  <si>
    <t>70-667-9898</t>
  </si>
  <si>
    <t>47-264-7435</t>
  </si>
  <si>
    <t>40-666-9120</t>
  </si>
  <si>
    <t>26-155-6121</t>
  </si>
  <si>
    <t>89-049-2493</t>
  </si>
  <si>
    <t>14-416-8421</t>
  </si>
  <si>
    <t>00-260-5158</t>
  </si>
  <si>
    <t>46-041-0245</t>
  </si>
  <si>
    <t>34-765-9261</t>
  </si>
  <si>
    <t>91-239-6544</t>
  </si>
  <si>
    <t>08-953-4883</t>
  </si>
  <si>
    <t>18-600-6047</t>
  </si>
  <si>
    <t>11-764-7881</t>
  </si>
  <si>
    <t>92-607-3992</t>
  </si>
  <si>
    <t>99-615-2002</t>
  </si>
  <si>
    <t>41-366-7114</t>
  </si>
  <si>
    <t>67-467-6726</t>
  </si>
  <si>
    <t>24-700-1892</t>
  </si>
  <si>
    <t>27-475-4458</t>
  </si>
  <si>
    <t>64-155-6848</t>
  </si>
  <si>
    <t>91-262-7907</t>
  </si>
  <si>
    <t>51-184-8580</t>
  </si>
  <si>
    <t>32-442-5251</t>
  </si>
  <si>
    <t>28-288-2495</t>
  </si>
  <si>
    <t>22-445-2087</t>
  </si>
  <si>
    <t>71-054-7139</t>
  </si>
  <si>
    <t>36-866-6707</t>
  </si>
  <si>
    <t>03-444-0430</t>
  </si>
  <si>
    <t>72-765-3173</t>
  </si>
  <si>
    <t>39-952-5612</t>
  </si>
  <si>
    <t>19-431-9147</t>
  </si>
  <si>
    <t>04-453-2681</t>
  </si>
  <si>
    <t>89-666-8211</t>
  </si>
  <si>
    <t>60-139-3829</t>
  </si>
  <si>
    <t>98-460-4473</t>
  </si>
  <si>
    <t>85-509-8965</t>
  </si>
  <si>
    <t>58-681-6029</t>
  </si>
  <si>
    <t>14-343-9448</t>
  </si>
  <si>
    <t>33-617-9636</t>
  </si>
  <si>
    <t>17-879-8382</t>
  </si>
  <si>
    <t>43-810-7761</t>
  </si>
  <si>
    <t>58-408-6944</t>
  </si>
  <si>
    <t>16-457-3822</t>
  </si>
  <si>
    <t>06-741-5099</t>
  </si>
  <si>
    <t>78-068-4755</t>
  </si>
  <si>
    <t>07-154-2287</t>
  </si>
  <si>
    <t>74-151-3167</t>
  </si>
  <si>
    <t>05-692-3822</t>
  </si>
  <si>
    <t>00-425-5766</t>
  </si>
  <si>
    <t>14-101-2885</t>
  </si>
  <si>
    <t>59-362-1160</t>
  </si>
  <si>
    <t>21-499-1499</t>
  </si>
  <si>
    <t>78-700-9432</t>
  </si>
  <si>
    <t>41-722-8524</t>
  </si>
  <si>
    <t>09-076-3984</t>
  </si>
  <si>
    <t>19-443-2575</t>
  </si>
  <si>
    <t>59-039-0195</t>
  </si>
  <si>
    <t>99-845-0127</t>
  </si>
  <si>
    <t>89-940-7326</t>
  </si>
  <si>
    <t>06-125-0714</t>
  </si>
  <si>
    <t>03-429-1083</t>
  </si>
  <si>
    <t>81-217-4712</t>
  </si>
  <si>
    <t>22-357-0185</t>
  </si>
  <si>
    <t>12-056-4485</t>
  </si>
  <si>
    <t>19-801-1654</t>
  </si>
  <si>
    <t>42-378-8802</t>
  </si>
  <si>
    <t>97-742-5988</t>
  </si>
  <si>
    <t>70-908-3590</t>
  </si>
  <si>
    <t>10-544-5271</t>
  </si>
  <si>
    <t>27-765-3503</t>
  </si>
  <si>
    <t>70-094-2372</t>
  </si>
  <si>
    <t>92-099-1630</t>
  </si>
  <si>
    <t>86-314-6290</t>
  </si>
  <si>
    <t>30-259-7787</t>
  </si>
  <si>
    <t>09-494-7913</t>
  </si>
  <si>
    <t>87-711-4464</t>
  </si>
  <si>
    <t>82-908-9533</t>
  </si>
  <si>
    <t>89-348-1759</t>
  </si>
  <si>
    <t>22-079-5605</t>
  </si>
  <si>
    <t>42-338-3822</t>
  </si>
  <si>
    <t>93-171-4181</t>
  </si>
  <si>
    <t>94-075-5786</t>
  </si>
  <si>
    <t>47-252-4672</t>
  </si>
  <si>
    <t>08-333-4738</t>
  </si>
  <si>
    <t>34-002-2280</t>
  </si>
  <si>
    <t>26-839-9842</t>
  </si>
  <si>
    <t>64-705-4188</t>
  </si>
  <si>
    <t>60-814-8961</t>
  </si>
  <si>
    <t>31-674-2271</t>
  </si>
  <si>
    <t>44-832-3943</t>
  </si>
  <si>
    <t>35-957-2719</t>
  </si>
  <si>
    <t>22-289-7858</t>
  </si>
  <si>
    <t>57-095-5342</t>
  </si>
  <si>
    <t>37-724-8731</t>
  </si>
  <si>
    <t>29-833-9343</t>
  </si>
  <si>
    <t>41-891-8050</t>
  </si>
  <si>
    <t>87-562-8524</t>
  </si>
  <si>
    <t>31-751-2044</t>
  </si>
  <si>
    <t>41-468-0309</t>
  </si>
  <si>
    <t>54-029-4225</t>
  </si>
  <si>
    <t>71-565-7476</t>
  </si>
  <si>
    <t>76-492-2175</t>
  </si>
  <si>
    <t>67-947-6657</t>
  </si>
  <si>
    <t>24-622-6389</t>
  </si>
  <si>
    <t>55-156-0131</t>
  </si>
  <si>
    <t>58-102-8307</t>
  </si>
  <si>
    <t>80-682-2438</t>
  </si>
  <si>
    <t>22-447-4908</t>
  </si>
  <si>
    <t>04-962-3161</t>
  </si>
  <si>
    <t>85-075-0373</t>
  </si>
  <si>
    <t>20-782-6884</t>
  </si>
  <si>
    <t>25-097-6663</t>
  </si>
  <si>
    <t>88-947-4012</t>
  </si>
  <si>
    <t>45-614-2869</t>
  </si>
  <si>
    <t>21-035-1060</t>
  </si>
  <si>
    <t>89-670-9287</t>
  </si>
  <si>
    <t>28-599-2157</t>
  </si>
  <si>
    <t>85-526-8408</t>
  </si>
  <si>
    <t>24-043-4852</t>
  </si>
  <si>
    <t>33-860-0598</t>
  </si>
  <si>
    <t>33-564-0615</t>
  </si>
  <si>
    <t>77-259-7446</t>
  </si>
  <si>
    <t>78-293-4826</t>
  </si>
  <si>
    <t>56-217-6965</t>
  </si>
  <si>
    <t>16-395-7991</t>
  </si>
  <si>
    <t>06-095-0038</t>
  </si>
  <si>
    <t>98-505-0473</t>
  </si>
  <si>
    <t>17-809-8591</t>
  </si>
  <si>
    <t>85-177-9166</t>
  </si>
  <si>
    <t>67-122-1873</t>
  </si>
  <si>
    <t>41-603-8596</t>
  </si>
  <si>
    <t>92-010-8231</t>
  </si>
  <si>
    <t>73-112-3364</t>
  </si>
  <si>
    <t>82-535-7992</t>
  </si>
  <si>
    <t>49-444-1454</t>
  </si>
  <si>
    <t>42-812-9309</t>
  </si>
  <si>
    <t>67-797-8908</t>
  </si>
  <si>
    <t>81-128-5693</t>
  </si>
  <si>
    <t>49-985-0810</t>
  </si>
  <si>
    <t>74-242-9841</t>
  </si>
  <si>
    <t>94-390-6556</t>
  </si>
  <si>
    <t>29-520-1628</t>
  </si>
  <si>
    <t>86-010-4451</t>
  </si>
  <si>
    <t>76-585-2939</t>
  </si>
  <si>
    <t>97-235-4846</t>
  </si>
  <si>
    <t>34-235-3876</t>
  </si>
  <si>
    <t>78-821-8647</t>
  </si>
  <si>
    <t>83-614-3062</t>
  </si>
  <si>
    <t>64-863-3146</t>
  </si>
  <si>
    <t>74-498-5083</t>
  </si>
  <si>
    <t>79-287-9639</t>
  </si>
  <si>
    <t>70-134-6062</t>
  </si>
  <si>
    <t>63-191-9090</t>
  </si>
  <si>
    <t>31-411-4108</t>
  </si>
  <si>
    <t>88-923-2661</t>
  </si>
  <si>
    <t>44-919-3023</t>
  </si>
  <si>
    <t>40-091-5008</t>
  </si>
  <si>
    <t>83-572-2094</t>
  </si>
  <si>
    <t>56-597-9225</t>
  </si>
  <si>
    <t>98-423-7280</t>
  </si>
  <si>
    <t>11-186-9998</t>
  </si>
  <si>
    <t>42-444-4540</t>
  </si>
  <si>
    <t>54-280-2879</t>
  </si>
  <si>
    <t>14-444-5056</t>
  </si>
  <si>
    <t>42-168-2062</t>
  </si>
  <si>
    <t>33-974-3544</t>
  </si>
  <si>
    <t>50-775-5466</t>
  </si>
  <si>
    <t>60-184-3225</t>
  </si>
  <si>
    <t>05-052-0434</t>
  </si>
  <si>
    <t>35-990-2038</t>
  </si>
  <si>
    <t>58-383-6869</t>
  </si>
  <si>
    <t>00-715-6080</t>
  </si>
  <si>
    <t>34-626-8294</t>
  </si>
  <si>
    <t>58-227-3443</t>
  </si>
  <si>
    <t>48-542-0430</t>
  </si>
  <si>
    <t>35-756-2016</t>
  </si>
  <si>
    <t>50-097-2028</t>
  </si>
  <si>
    <t>11-289-3733</t>
  </si>
  <si>
    <t>01-131-4760</t>
  </si>
  <si>
    <t>14-947-0494</t>
  </si>
  <si>
    <t>78-925-9355</t>
  </si>
  <si>
    <t>04-196-9279</t>
  </si>
  <si>
    <t>35-235-2866</t>
  </si>
  <si>
    <t>49-479-0156</t>
  </si>
  <si>
    <t>27-084-7090</t>
  </si>
  <si>
    <t>53-830-2194</t>
  </si>
  <si>
    <t>14-244-3266</t>
  </si>
  <si>
    <t>38-503-0978</t>
  </si>
  <si>
    <t>90-410-0010</t>
  </si>
  <si>
    <t>47-733-4340</t>
  </si>
  <si>
    <t>42-819-6224</t>
  </si>
  <si>
    <t>68-834-5824</t>
  </si>
  <si>
    <t>97-347-6423</t>
  </si>
  <si>
    <t>80-896-0105</t>
  </si>
  <si>
    <t>23-040-8689</t>
  </si>
  <si>
    <t>23-849-6537</t>
  </si>
  <si>
    <t>04-007-7014</t>
  </si>
  <si>
    <t>29-859-8618</t>
  </si>
  <si>
    <t>58-291-6381</t>
  </si>
  <si>
    <t>04-331-7453</t>
  </si>
  <si>
    <t>92-221-2317</t>
  </si>
  <si>
    <t>19-227-0960</t>
  </si>
  <si>
    <t>76-074-1079</t>
  </si>
  <si>
    <t>26-719-4418</t>
  </si>
  <si>
    <t>19-346-2280</t>
  </si>
  <si>
    <t>77-535-6311</t>
  </si>
  <si>
    <t>97-441-2649</t>
  </si>
  <si>
    <t>54-891-0278</t>
  </si>
  <si>
    <t>85-517-7491</t>
  </si>
  <si>
    <t>51-799-6498</t>
  </si>
  <si>
    <t>87-890-2334</t>
  </si>
  <si>
    <t>58-452-6113</t>
  </si>
  <si>
    <t>51-722-7812</t>
  </si>
  <si>
    <t>62-975-0508</t>
  </si>
  <si>
    <t>19-199-0082</t>
  </si>
  <si>
    <t>23-530-2240</t>
  </si>
  <si>
    <t>61-652-0900</t>
  </si>
  <si>
    <t>14-661-3508</t>
  </si>
  <si>
    <t>27-641-2791</t>
  </si>
  <si>
    <t>97-016-4190</t>
  </si>
  <si>
    <t>66-642-5683</t>
  </si>
  <si>
    <t>33-736-3197</t>
  </si>
  <si>
    <t>56-783-5981</t>
  </si>
  <si>
    <t>88-479-8213</t>
  </si>
  <si>
    <t>84-571-2628</t>
  </si>
  <si>
    <t>64-948-4352</t>
  </si>
  <si>
    <t>81-730-1665</t>
  </si>
  <si>
    <t>50-930-7548</t>
  </si>
  <si>
    <t>01-687-0704</t>
  </si>
  <si>
    <t>47-632-8342</t>
  </si>
  <si>
    <t>77-885-2859</t>
  </si>
  <si>
    <t>25-988-4616</t>
  </si>
  <si>
    <t>42-591-9184</t>
  </si>
  <si>
    <t>88-186-2341</t>
  </si>
  <si>
    <t>32-710-3975</t>
  </si>
  <si>
    <t>67-667-7867</t>
  </si>
  <si>
    <t>06-153-3136</t>
  </si>
  <si>
    <t>16-321-7660</t>
  </si>
  <si>
    <t>07-683-3486</t>
  </si>
  <si>
    <t>98-202-7434</t>
  </si>
  <si>
    <t>47-311-1487</t>
  </si>
  <si>
    <t>65-107-9197</t>
  </si>
  <si>
    <t>11-138-2805</t>
  </si>
  <si>
    <t>35-173-7045</t>
  </si>
  <si>
    <t>11-218-3043</t>
  </si>
  <si>
    <t>72-265-2696</t>
  </si>
  <si>
    <t>26-108-1781</t>
  </si>
  <si>
    <t>36-685-6560</t>
  </si>
  <si>
    <t>97-096-5885</t>
  </si>
  <si>
    <t>10-656-4014</t>
  </si>
  <si>
    <t>44-684-9872</t>
  </si>
  <si>
    <t>72-061-1235</t>
  </si>
  <si>
    <t>87-536-1656</t>
  </si>
  <si>
    <t>14-891-5194</t>
  </si>
  <si>
    <t>26-743-6402</t>
  </si>
  <si>
    <t>57-545-9895</t>
  </si>
  <si>
    <t>61-379-8212</t>
  </si>
  <si>
    <t>05-440-7055</t>
  </si>
  <si>
    <t>36-841-5696</t>
  </si>
  <si>
    <t>84-690-2319</t>
  </si>
  <si>
    <t>09-021-2567</t>
  </si>
  <si>
    <t>89-557-0997</t>
  </si>
  <si>
    <t>59-282-3861</t>
  </si>
  <si>
    <t>86-435-3261</t>
  </si>
  <si>
    <t>69-860-4424</t>
  </si>
  <si>
    <t>71-431-2537</t>
  </si>
  <si>
    <t>59-647-4528</t>
  </si>
  <si>
    <t>71-494-9237</t>
  </si>
  <si>
    <t>83-308-7271</t>
  </si>
  <si>
    <t>03-502-8344</t>
  </si>
  <si>
    <t>30-406-2765</t>
  </si>
  <si>
    <t>39-574-4152</t>
  </si>
  <si>
    <t>35-629-6277</t>
  </si>
  <si>
    <t>77-178-9750</t>
  </si>
  <si>
    <t>33-345-9197</t>
  </si>
  <si>
    <t>66-256-4092</t>
  </si>
  <si>
    <t>29-629-0410</t>
  </si>
  <si>
    <t>46-033-6790</t>
  </si>
  <si>
    <t>72-278-9884</t>
  </si>
  <si>
    <t>01-804-8980</t>
  </si>
  <si>
    <t>85-471-8240</t>
  </si>
  <si>
    <t>93-681-8377</t>
  </si>
  <si>
    <t>19-939-1133</t>
  </si>
  <si>
    <t>97-716-8393</t>
  </si>
  <si>
    <t>10-567-3920</t>
  </si>
  <si>
    <t>36-846-0820</t>
  </si>
  <si>
    <t>91-600-5929</t>
  </si>
  <si>
    <t>87-296-2975</t>
  </si>
  <si>
    <t>61-634-1582</t>
  </si>
  <si>
    <t>72-385-2648</t>
  </si>
  <si>
    <t>28-978-2798</t>
  </si>
  <si>
    <t>21-153-6290</t>
  </si>
  <si>
    <t>09-474-1021</t>
  </si>
  <si>
    <t>59-144-0097</t>
  </si>
  <si>
    <t>26-486-1785</t>
  </si>
  <si>
    <t>61-791-4567</t>
  </si>
  <si>
    <t>07-070-0124</t>
  </si>
  <si>
    <t>74-727-1548</t>
  </si>
  <si>
    <t>81-465-5733</t>
  </si>
  <si>
    <t>08-182-5925</t>
  </si>
  <si>
    <t>38-264-0235</t>
  </si>
  <si>
    <t>50-675-3981</t>
  </si>
  <si>
    <t>88-220-2719</t>
  </si>
  <si>
    <t>85-084-1734</t>
  </si>
  <si>
    <t>14-208-3227</t>
  </si>
  <si>
    <t>43-408-7293</t>
  </si>
  <si>
    <t>67-603-0047</t>
  </si>
  <si>
    <t>92-698-5320</t>
  </si>
  <si>
    <t>06-650-5734</t>
  </si>
  <si>
    <t>49-427-2435</t>
  </si>
  <si>
    <t>98-487-0128</t>
  </si>
  <si>
    <t>03-927-7305</t>
  </si>
  <si>
    <t>15-931-7380</t>
  </si>
  <si>
    <t>76-393-9520</t>
  </si>
  <si>
    <t>41-792-9106</t>
  </si>
  <si>
    <t>70-340-8784</t>
  </si>
  <si>
    <t>67-416-2176</t>
  </si>
  <si>
    <t>72-980-5995</t>
  </si>
  <si>
    <t>51-515-1137</t>
  </si>
  <si>
    <t>42-175-5405</t>
  </si>
  <si>
    <t>41-805-4864</t>
  </si>
  <si>
    <t>33-698-4134</t>
  </si>
  <si>
    <t>71-097-9370</t>
  </si>
  <si>
    <t>07-772-6434</t>
  </si>
  <si>
    <t>62-191-5562</t>
  </si>
  <si>
    <t>80-826-6627</t>
  </si>
  <si>
    <t>15-186-8853</t>
  </si>
  <si>
    <t>00-247-3618</t>
  </si>
  <si>
    <t>38-039-1909</t>
  </si>
  <si>
    <t>34-597-6152</t>
  </si>
  <si>
    <t>83-447-4991</t>
  </si>
  <si>
    <t>03-116-5236</t>
  </si>
  <si>
    <t>04-258-3990</t>
  </si>
  <si>
    <t>53-064-0256</t>
  </si>
  <si>
    <t>41-403-1047</t>
  </si>
  <si>
    <t>40-765-6284</t>
  </si>
  <si>
    <t>05-250-4586</t>
  </si>
  <si>
    <t>73-401-2502</t>
  </si>
  <si>
    <t>38-034-0777</t>
  </si>
  <si>
    <t>18-579-5240</t>
  </si>
  <si>
    <t>55-384-5440</t>
  </si>
  <si>
    <t>97-826-5141</t>
  </si>
  <si>
    <t>41-536-9504</t>
  </si>
  <si>
    <t>71-926-4243</t>
  </si>
  <si>
    <t>06-282-5373</t>
  </si>
  <si>
    <t>90-366-0595</t>
  </si>
  <si>
    <t>58-055-5582</t>
  </si>
  <si>
    <t>32-865-6199</t>
  </si>
  <si>
    <t>18-582-1878</t>
  </si>
  <si>
    <t>07-236-1215</t>
  </si>
  <si>
    <t>84-847-4376</t>
  </si>
  <si>
    <t>54-010-3203</t>
  </si>
  <si>
    <t>31-496-7700</t>
  </si>
  <si>
    <t>20-173-6274</t>
  </si>
  <si>
    <t>51-970-5744</t>
  </si>
  <si>
    <t>79-589-6286</t>
  </si>
  <si>
    <t>12-686-3657</t>
  </si>
  <si>
    <t>59-578-4979</t>
  </si>
  <si>
    <t>98-266-7267</t>
  </si>
  <si>
    <t>83-752-5657</t>
  </si>
  <si>
    <t>22-795-9276</t>
  </si>
  <si>
    <t>81-912-2905</t>
  </si>
  <si>
    <t>53-115-8073</t>
  </si>
  <si>
    <t>24-999-2678</t>
  </si>
  <si>
    <t>45-403-1632</t>
  </si>
  <si>
    <t>19-489-0675</t>
  </si>
  <si>
    <t>48-922-4925</t>
  </si>
  <si>
    <t>96-160-5251</t>
  </si>
  <si>
    <t>25-422-4199</t>
  </si>
  <si>
    <t>05-220-2673</t>
  </si>
  <si>
    <t>25-584-4486</t>
  </si>
  <si>
    <t>49-251-5410</t>
  </si>
  <si>
    <t>02-688-8984</t>
  </si>
  <si>
    <t>22-618-9093</t>
  </si>
  <si>
    <t>94-288-7353</t>
  </si>
  <si>
    <t>38-918-5347</t>
  </si>
  <si>
    <t>56-769-9886</t>
  </si>
  <si>
    <t>09-166-1430</t>
  </si>
  <si>
    <t>80-984-2717</t>
  </si>
  <si>
    <t>38-425-2838</t>
  </si>
  <si>
    <t>90-596-7487</t>
  </si>
  <si>
    <t>80-439-1578</t>
  </si>
  <si>
    <t>20-959-7316</t>
  </si>
  <si>
    <t>77-398-8418</t>
  </si>
  <si>
    <t>02-602-6902</t>
  </si>
  <si>
    <t>40-228-8667</t>
  </si>
  <si>
    <t>85-611-6145</t>
  </si>
  <si>
    <t>34-280-7984</t>
  </si>
  <si>
    <t>38-607-2254</t>
  </si>
  <si>
    <t>27-498-2365</t>
  </si>
  <si>
    <t>22-462-4376</t>
  </si>
  <si>
    <t>17-721-7094</t>
  </si>
  <si>
    <t>00-249-0323</t>
  </si>
  <si>
    <t>45-692-4379</t>
  </si>
  <si>
    <t>07-771-3149</t>
  </si>
  <si>
    <t>01-551-7318</t>
  </si>
  <si>
    <t>99-606-2778</t>
  </si>
  <si>
    <t>88-803-7965</t>
  </si>
  <si>
    <t>50-452-8816</t>
  </si>
  <si>
    <t>20-370-8897</t>
  </si>
  <si>
    <t>66-945-5838</t>
  </si>
  <si>
    <t>88-428-3790</t>
  </si>
  <si>
    <t>42-144-8874</t>
  </si>
  <si>
    <t>16-891-3684</t>
  </si>
  <si>
    <t>60-886-9840</t>
  </si>
  <si>
    <t>48-013-8141</t>
  </si>
  <si>
    <t>09-483-9690</t>
  </si>
  <si>
    <t>79-416-3748</t>
  </si>
  <si>
    <t>78-888-2376</t>
  </si>
  <si>
    <t>17-437-0324</t>
  </si>
  <si>
    <t>01-849-7350</t>
  </si>
  <si>
    <t>42-336-1777</t>
  </si>
  <si>
    <t>79-676-4354</t>
  </si>
  <si>
    <t>36-833-6496</t>
  </si>
  <si>
    <t>97-919-2694</t>
  </si>
  <si>
    <t>74-783-8040</t>
  </si>
  <si>
    <t>74-562-6688</t>
  </si>
  <si>
    <t>52-407-7803</t>
  </si>
  <si>
    <t>12-829-7865</t>
  </si>
  <si>
    <t>96-105-9928</t>
  </si>
  <si>
    <t>15-976-5897</t>
  </si>
  <si>
    <t>00-081-6826</t>
  </si>
  <si>
    <t>48-968-0759</t>
  </si>
  <si>
    <t>90-781-2782</t>
  </si>
  <si>
    <t>44-654-5154</t>
  </si>
  <si>
    <t>30-550-4641</t>
  </si>
  <si>
    <t>41-243-5494</t>
  </si>
  <si>
    <t>31-806-4852</t>
  </si>
  <si>
    <t>27-492-0391</t>
  </si>
  <si>
    <t>56-582-5818</t>
  </si>
  <si>
    <t>49-003-0345</t>
  </si>
  <si>
    <t>00-037-3272</t>
  </si>
  <si>
    <t>58-838-1592</t>
  </si>
  <si>
    <t>88-478-6454</t>
  </si>
  <si>
    <t>56-028-1489</t>
  </si>
  <si>
    <t>96-224-0155</t>
  </si>
  <si>
    <t>15-512-9412</t>
  </si>
  <si>
    <t>87-857-8836</t>
  </si>
  <si>
    <t>94-600-8092</t>
  </si>
  <si>
    <t>61-480-6665</t>
  </si>
  <si>
    <t>24-673-8608</t>
  </si>
  <si>
    <t>94-304-3819</t>
  </si>
  <si>
    <t>55-800-2748</t>
  </si>
  <si>
    <t>51-532-7013</t>
  </si>
  <si>
    <t>68-436-8518</t>
  </si>
  <si>
    <t>10-134-1516</t>
  </si>
  <si>
    <t>04-396-8915</t>
  </si>
  <si>
    <t>17-951-6190</t>
  </si>
  <si>
    <t>73-872-4755</t>
  </si>
  <si>
    <t>27-454-9099</t>
  </si>
  <si>
    <t>02-506-2706</t>
  </si>
  <si>
    <t>31-993-2793</t>
  </si>
  <si>
    <t>27-546-3722</t>
  </si>
  <si>
    <t>07-674-6806</t>
  </si>
  <si>
    <t>26-569-9186</t>
  </si>
  <si>
    <t>48-464-4983</t>
  </si>
  <si>
    <t>78-041-0025</t>
  </si>
  <si>
    <t>61-516-9636</t>
  </si>
  <si>
    <t>99-180-9194</t>
  </si>
  <si>
    <t>38-044-9215</t>
  </si>
  <si>
    <t>09-913-4514</t>
  </si>
  <si>
    <t>84-078-1595</t>
  </si>
  <si>
    <t>05-033-5333</t>
  </si>
  <si>
    <t>61-989-1904</t>
  </si>
  <si>
    <t>74-199-3272</t>
  </si>
  <si>
    <t>25-369-8042</t>
  </si>
  <si>
    <t>67-920-8954</t>
  </si>
  <si>
    <t>44-272-9035</t>
  </si>
  <si>
    <t>03-006-0378</t>
  </si>
  <si>
    <t>39-319-0026</t>
  </si>
  <si>
    <t>08-129-4926</t>
  </si>
  <si>
    <t>61-351-1387</t>
  </si>
  <si>
    <t>31-120-6155</t>
  </si>
  <si>
    <t>57-284-9944</t>
  </si>
  <si>
    <t>19-764-1486</t>
  </si>
  <si>
    <t>02-845-5660</t>
  </si>
  <si>
    <t>95-868-5844</t>
  </si>
  <si>
    <t>53-027-8296</t>
  </si>
  <si>
    <t>64-293-6945</t>
  </si>
  <si>
    <t>55-936-9433</t>
  </si>
  <si>
    <t>35-947-9153</t>
  </si>
  <si>
    <t>93-445-9596</t>
  </si>
  <si>
    <t>89-899-2209</t>
  </si>
  <si>
    <t>04-933-3613</t>
  </si>
  <si>
    <t>60-589-5306</t>
  </si>
  <si>
    <t>75-683-2032</t>
  </si>
  <si>
    <t>10-029-6009</t>
  </si>
  <si>
    <t>66-769-4923</t>
  </si>
  <si>
    <t>43-381-1367</t>
  </si>
  <si>
    <t>85-296-8918</t>
  </si>
  <si>
    <t>82-606-6842</t>
  </si>
  <si>
    <t>01-524-8749</t>
  </si>
  <si>
    <t>86-106-5909</t>
  </si>
  <si>
    <t>94-963-1573</t>
  </si>
  <si>
    <t>93-009-9816</t>
  </si>
  <si>
    <t>65-103-7768</t>
  </si>
  <si>
    <t>43-396-2595</t>
  </si>
  <si>
    <t>20-159-7757</t>
  </si>
  <si>
    <t>18-571-5342</t>
  </si>
  <si>
    <t>17-134-5732</t>
  </si>
  <si>
    <t>38-182-4475</t>
  </si>
  <si>
    <t>43-032-5001</t>
  </si>
  <si>
    <t>82-435-9148</t>
  </si>
  <si>
    <t>33-125-7875</t>
  </si>
  <si>
    <t>86-512-9428</t>
  </si>
  <si>
    <t>84-659-3482</t>
  </si>
  <si>
    <t>51-774-1912</t>
  </si>
  <si>
    <t>98-585-4524</t>
  </si>
  <si>
    <t>77-879-6129</t>
  </si>
  <si>
    <t>13-000-0301</t>
  </si>
  <si>
    <t>27-224-1429</t>
  </si>
  <si>
    <t>48-515-0675</t>
  </si>
  <si>
    <t>25-559-3087</t>
  </si>
  <si>
    <t>86-956-2295</t>
  </si>
  <si>
    <t>71-399-5863</t>
  </si>
  <si>
    <t>28-089-8049</t>
  </si>
  <si>
    <t>90-823-7684</t>
  </si>
  <si>
    <t>52-032-4897</t>
  </si>
  <si>
    <t>78-847-1121</t>
  </si>
  <si>
    <t>10-295-8520</t>
  </si>
  <si>
    <t>58-099-7723</t>
  </si>
  <si>
    <t>83-625-5566</t>
  </si>
  <si>
    <t>48-742-4960</t>
  </si>
  <si>
    <t>65-612-0285</t>
  </si>
  <si>
    <t>06-095-8340</t>
  </si>
  <si>
    <t>72-986-4944</t>
  </si>
  <si>
    <t>89-450-7387</t>
  </si>
  <si>
    <t>55-529-6096</t>
  </si>
  <si>
    <t>11-430-1297</t>
  </si>
  <si>
    <t>74-661-7270</t>
  </si>
  <si>
    <t>68-789-9126</t>
  </si>
  <si>
    <t>23-922-4101</t>
  </si>
  <si>
    <t>32-813-4745</t>
  </si>
  <si>
    <t>19-039-8482</t>
  </si>
  <si>
    <t>19-058-8138</t>
  </si>
  <si>
    <t>73-787-8951</t>
  </si>
  <si>
    <t>09-535-3457</t>
  </si>
  <si>
    <t>85-550-3113</t>
  </si>
  <si>
    <t>91-973-1295</t>
  </si>
  <si>
    <t>68-908-1529</t>
  </si>
  <si>
    <t>23-360-5169</t>
  </si>
  <si>
    <t>07-754-3850</t>
  </si>
  <si>
    <t>96-122-2266</t>
  </si>
  <si>
    <t>86-259-0820</t>
  </si>
  <si>
    <t>32-896-2082</t>
  </si>
  <si>
    <t>77-160-7753</t>
  </si>
  <si>
    <t>05-525-6016</t>
  </si>
  <si>
    <t>76-981-6611</t>
  </si>
  <si>
    <t>16-998-0574</t>
  </si>
  <si>
    <t>97-855-2163</t>
  </si>
  <si>
    <t>20-953-8280</t>
  </si>
  <si>
    <t>16-224-9964</t>
  </si>
  <si>
    <t>66-346-9786</t>
  </si>
  <si>
    <t>15-223-3669</t>
  </si>
  <si>
    <t>28-890-4088</t>
  </si>
  <si>
    <t>78-153-5737</t>
  </si>
  <si>
    <t>66-104-0322</t>
  </si>
  <si>
    <t>74-034-4440</t>
  </si>
  <si>
    <t>40-599-7889</t>
  </si>
  <si>
    <t>08-749-0585</t>
  </si>
  <si>
    <t>61-546-4904</t>
  </si>
  <si>
    <t>33-902-5313</t>
  </si>
  <si>
    <t>40-539-3884</t>
  </si>
  <si>
    <t>96-292-9048</t>
  </si>
  <si>
    <t>33-317-4894</t>
  </si>
  <si>
    <t>24-829-9027</t>
  </si>
  <si>
    <t>48-167-9042</t>
  </si>
  <si>
    <t>04-303-9180</t>
  </si>
  <si>
    <t>30-405-4521</t>
  </si>
  <si>
    <t>71-695-3070</t>
  </si>
  <si>
    <t>03-994-5280</t>
  </si>
  <si>
    <t>63-679-9352</t>
  </si>
  <si>
    <t>63-816-8484</t>
  </si>
  <si>
    <t>22-010-6091</t>
  </si>
  <si>
    <t>51-620-4367</t>
  </si>
  <si>
    <t>19-597-5728</t>
  </si>
  <si>
    <t>35-578-1441</t>
  </si>
  <si>
    <t>73-461-6863</t>
  </si>
  <si>
    <t>62-666-3346</t>
  </si>
  <si>
    <t>50-910-8465</t>
  </si>
  <si>
    <t>99-749-3278</t>
  </si>
  <si>
    <t>32-230-8607</t>
  </si>
  <si>
    <t>67-007-1663</t>
  </si>
  <si>
    <t>42-910-7128</t>
  </si>
  <si>
    <t>88-843-7052</t>
  </si>
  <si>
    <t>02-689-7882</t>
  </si>
  <si>
    <t>33-926-0746</t>
  </si>
  <si>
    <t>64-830-8427</t>
  </si>
  <si>
    <t>66-797-7175</t>
  </si>
  <si>
    <t>72-519-1655</t>
  </si>
  <si>
    <t>18-368-1850</t>
  </si>
  <si>
    <t>81-097-3061</t>
  </si>
  <si>
    <t>09-367-8854</t>
  </si>
  <si>
    <t>24-872-0352</t>
  </si>
  <si>
    <t>82-785-2189</t>
  </si>
  <si>
    <t>73-426-8061</t>
  </si>
  <si>
    <t>77-808-9693</t>
  </si>
  <si>
    <t>93-017-9824</t>
  </si>
  <si>
    <t>70-555-6082</t>
  </si>
  <si>
    <t>51-574-7718</t>
  </si>
  <si>
    <t>22-831-8051</t>
  </si>
  <si>
    <t>54-702-4353</t>
  </si>
  <si>
    <t>84-909-0712</t>
  </si>
  <si>
    <t>72-887-3989</t>
  </si>
  <si>
    <t>36-499-9215</t>
  </si>
  <si>
    <t>14-266-9243</t>
  </si>
  <si>
    <t>47-842-5621</t>
  </si>
  <si>
    <t>96-244-5658</t>
  </si>
  <si>
    <t>97-848-6429</t>
  </si>
  <si>
    <t>80-587-4450</t>
  </si>
  <si>
    <t>54-652-7881</t>
  </si>
  <si>
    <t>75-488-1849</t>
  </si>
  <si>
    <t>20-512-6477</t>
  </si>
  <si>
    <t>79-107-1703</t>
  </si>
  <si>
    <t>73-831-0346</t>
  </si>
  <si>
    <t>90-768-2626</t>
  </si>
  <si>
    <t>10-971-1629</t>
  </si>
  <si>
    <t>60-455-8670</t>
  </si>
  <si>
    <t>61-814-9435</t>
  </si>
  <si>
    <t>59-923-2613</t>
  </si>
  <si>
    <t>02-680-0801</t>
  </si>
  <si>
    <t>45-409-6355</t>
  </si>
  <si>
    <t>01-258-5080</t>
  </si>
  <si>
    <t>55-971-6885</t>
  </si>
  <si>
    <t>93-186-1211</t>
  </si>
  <si>
    <t>01-388-3300</t>
  </si>
  <si>
    <t>16-717-1235</t>
  </si>
  <si>
    <t>67-262-7691</t>
  </si>
  <si>
    <t>73-380-7673</t>
  </si>
  <si>
    <t>70-316-4486</t>
  </si>
  <si>
    <t>22-422-7906</t>
  </si>
  <si>
    <t>29-969-5517</t>
  </si>
  <si>
    <t>38-338-4581</t>
  </si>
  <si>
    <t>93-457-0005</t>
  </si>
  <si>
    <t>26-989-7254</t>
  </si>
  <si>
    <t>19-563-6698</t>
  </si>
  <si>
    <t>29-671-1253</t>
  </si>
  <si>
    <t>46-730-0578</t>
  </si>
  <si>
    <t>97-415-6756</t>
  </si>
  <si>
    <t>21-680-1559</t>
  </si>
  <si>
    <t>94-304-9771</t>
  </si>
  <si>
    <t>63-995-4329</t>
  </si>
  <si>
    <t>11-215-6988</t>
  </si>
  <si>
    <t>00-046-4233</t>
  </si>
  <si>
    <t>24-071-3694</t>
  </si>
  <si>
    <t>94-891-5239</t>
  </si>
  <si>
    <t>92-742-0367</t>
  </si>
  <si>
    <t>48-413-8141</t>
  </si>
  <si>
    <t>71-078-4670</t>
  </si>
  <si>
    <t>44-990-0547</t>
  </si>
  <si>
    <t>79-837-1257</t>
  </si>
  <si>
    <t>27-779-1753</t>
  </si>
  <si>
    <t>53-692-6541</t>
  </si>
  <si>
    <t>45-352-9654</t>
  </si>
  <si>
    <t>27-113-5747</t>
  </si>
  <si>
    <t>24-953-7529</t>
  </si>
  <si>
    <t>52-206-4113</t>
  </si>
  <si>
    <t>54-281-9114</t>
  </si>
  <si>
    <t>52-787-2867</t>
  </si>
  <si>
    <t>66-269-4168</t>
  </si>
  <si>
    <t>29-796-5050</t>
  </si>
  <si>
    <t>92-580-8281</t>
  </si>
  <si>
    <t>62-015-8084</t>
  </si>
  <si>
    <t>42-876-7577</t>
  </si>
  <si>
    <t>78-947-5053</t>
  </si>
  <si>
    <t>95-529-9398</t>
  </si>
  <si>
    <t>49-172-0226</t>
  </si>
  <si>
    <t>56-118-6609</t>
  </si>
  <si>
    <t>05-756-9708</t>
  </si>
  <si>
    <t>04-350-6026</t>
  </si>
  <si>
    <t>67-578-0709</t>
  </si>
  <si>
    <t>13-666-4707</t>
  </si>
  <si>
    <t>45-505-8273</t>
  </si>
  <si>
    <t>14-924-6300</t>
  </si>
  <si>
    <t>46-573-0082</t>
  </si>
  <si>
    <t>85-907-5460</t>
  </si>
  <si>
    <t>10-137-0650</t>
  </si>
  <si>
    <t>14-669-8465</t>
  </si>
  <si>
    <t>19-418-7138</t>
  </si>
  <si>
    <t>68-134-1997</t>
  </si>
  <si>
    <t>95-805-8695</t>
  </si>
  <si>
    <t>73-350-9534</t>
  </si>
  <si>
    <t>46-128-3236</t>
  </si>
  <si>
    <t>12-464-6615</t>
  </si>
  <si>
    <t>31-414-0373</t>
  </si>
  <si>
    <t>26-368-5389</t>
  </si>
  <si>
    <t>44-055-0115</t>
  </si>
  <si>
    <t>39-572-1757</t>
  </si>
  <si>
    <t>49-718-6042</t>
  </si>
  <si>
    <t>85-697-7453</t>
  </si>
  <si>
    <t>08-365-9213</t>
  </si>
  <si>
    <t>74-105-5013</t>
  </si>
  <si>
    <t>34-734-2806</t>
  </si>
  <si>
    <t>09-330-5441</t>
  </si>
  <si>
    <t>89-012-7727</t>
  </si>
  <si>
    <t>37-004-2827</t>
  </si>
  <si>
    <t>51-246-9679</t>
  </si>
  <si>
    <t>96-815-2044</t>
  </si>
  <si>
    <t>25-507-5391</t>
  </si>
  <si>
    <t>82-236-3385</t>
  </si>
  <si>
    <t>77-764-5389</t>
  </si>
  <si>
    <t>65-565-7893</t>
  </si>
  <si>
    <t>18-823-3345</t>
  </si>
  <si>
    <t>05-246-3060</t>
  </si>
  <si>
    <t>44-408-8921</t>
  </si>
  <si>
    <t>00-804-5602</t>
  </si>
  <si>
    <t>24-958-9822</t>
  </si>
  <si>
    <t>21-342-5059</t>
  </si>
  <si>
    <t>22-635-4697</t>
  </si>
  <si>
    <t>70-127-4378</t>
  </si>
  <si>
    <t>97-104-7971</t>
  </si>
  <si>
    <t>48-382-6034</t>
  </si>
  <si>
    <t>14-585-7462</t>
  </si>
  <si>
    <t>39-152-6415</t>
  </si>
  <si>
    <t>58-467-1728</t>
  </si>
  <si>
    <t>94-132-6966</t>
  </si>
  <si>
    <t>55-941-9310</t>
  </si>
  <si>
    <t>24-707-7373</t>
  </si>
  <si>
    <t>65-308-8223</t>
  </si>
  <si>
    <t>47-661-7688</t>
  </si>
  <si>
    <t>25-109-8009</t>
  </si>
  <si>
    <t>29-156-1812</t>
  </si>
  <si>
    <t>35-318-3763</t>
  </si>
  <si>
    <t>14-809-5815</t>
  </si>
  <si>
    <t>99-792-1608</t>
  </si>
  <si>
    <t>10-853-6440</t>
  </si>
  <si>
    <t>83-547-2480</t>
  </si>
  <si>
    <t>77-855-3371</t>
  </si>
  <si>
    <t>64-940-4655</t>
  </si>
  <si>
    <t>44-565-9684</t>
  </si>
  <si>
    <t>22-189-3249</t>
  </si>
  <si>
    <t>78-779-0829</t>
  </si>
  <si>
    <t>35-004-4457</t>
  </si>
  <si>
    <t>48-040-5764</t>
  </si>
  <si>
    <t>63-522-2450</t>
  </si>
  <si>
    <t>37-742-4834</t>
  </si>
  <si>
    <t>30-296-0389</t>
  </si>
  <si>
    <t>90-787-5457</t>
  </si>
  <si>
    <t>06-033-6661</t>
  </si>
  <si>
    <t>76-325-1184</t>
  </si>
  <si>
    <t>46-315-6117</t>
  </si>
  <si>
    <t>79-630-0766</t>
  </si>
  <si>
    <t>17-399-1372</t>
  </si>
  <si>
    <t>29-152-2200</t>
  </si>
  <si>
    <t>34-795-2136</t>
  </si>
  <si>
    <t>28-916-7842</t>
  </si>
  <si>
    <t>95-649-4653</t>
  </si>
  <si>
    <t>84-487-5248</t>
  </si>
  <si>
    <t>55-551-2012</t>
  </si>
  <si>
    <t>90-817-5439</t>
  </si>
  <si>
    <t>27-886-1735</t>
  </si>
  <si>
    <t>88-342-2976</t>
  </si>
  <si>
    <t>87-739-5476</t>
  </si>
  <si>
    <t>43-197-2838</t>
  </si>
  <si>
    <t>66-452-9152</t>
  </si>
  <si>
    <t>21-105-4924</t>
  </si>
  <si>
    <t>43-937-5809</t>
  </si>
  <si>
    <t>96-308-0112</t>
  </si>
  <si>
    <t>50-988-3365</t>
  </si>
  <si>
    <t>91-026-2968</t>
  </si>
  <si>
    <t>19-819-2911</t>
  </si>
  <si>
    <t>75-821-6144</t>
  </si>
  <si>
    <t>73-142-0909</t>
  </si>
  <si>
    <t>68-896-2486</t>
  </si>
  <si>
    <t>27-042-0512</t>
  </si>
  <si>
    <t>97-549-2111</t>
  </si>
  <si>
    <t>13-653-0122</t>
  </si>
  <si>
    <t>67-639-4669</t>
  </si>
  <si>
    <t>15-516-9245</t>
  </si>
  <si>
    <t>92-164-3076</t>
  </si>
  <si>
    <t>97-839-5674</t>
  </si>
  <si>
    <t>88-394-5494</t>
  </si>
  <si>
    <t>50-358-4040</t>
  </si>
  <si>
    <t>82-364-0585</t>
  </si>
  <si>
    <t>16-374-1980</t>
  </si>
  <si>
    <t>26-987-5457</t>
  </si>
  <si>
    <t>02-140-9446</t>
  </si>
  <si>
    <t>77-757-7246</t>
  </si>
  <si>
    <t>85-638-2945</t>
  </si>
  <si>
    <t>21-696-2582</t>
  </si>
  <si>
    <t>84-760-9348</t>
  </si>
  <si>
    <t>20-629-5978</t>
  </si>
  <si>
    <t>66-890-9479</t>
  </si>
  <si>
    <t>76-326-7520</t>
  </si>
  <si>
    <t>32-837-7050</t>
  </si>
  <si>
    <t>71-621-2684</t>
  </si>
  <si>
    <t>99-494-9139</t>
  </si>
  <si>
    <t>45-375-2628</t>
  </si>
  <si>
    <t>06-535-2112</t>
  </si>
  <si>
    <t>33-815-9065</t>
  </si>
  <si>
    <t>09-861-3603</t>
  </si>
  <si>
    <t>87-058-1960</t>
  </si>
  <si>
    <t>88-778-0465</t>
  </si>
  <si>
    <t>89-071-1622</t>
  </si>
  <si>
    <t>43-242-1802</t>
  </si>
  <si>
    <t>60-710-7488</t>
  </si>
  <si>
    <t>66-747-1697</t>
  </si>
  <si>
    <t>01-557-5471</t>
  </si>
  <si>
    <t>60-962-4290</t>
  </si>
  <si>
    <t>55-690-9348</t>
  </si>
  <si>
    <t>33-597-5707</t>
  </si>
  <si>
    <t>51-961-2784</t>
  </si>
  <si>
    <t>93-107-0875</t>
  </si>
  <si>
    <t>50-910-3864</t>
  </si>
  <si>
    <t>04-194-2706</t>
  </si>
  <si>
    <t>27-481-1453</t>
  </si>
  <si>
    <t>12-140-3864</t>
  </si>
  <si>
    <t>65-846-4238</t>
  </si>
  <si>
    <t>99-371-9312</t>
  </si>
  <si>
    <t>17-336-0299</t>
  </si>
  <si>
    <t>64-716-3427</t>
  </si>
  <si>
    <t>17-640-5699</t>
  </si>
  <si>
    <t>53-482-9016</t>
  </si>
  <si>
    <t>53-294-0530</t>
  </si>
  <si>
    <t>07-444-4856</t>
  </si>
  <si>
    <t>52-134-1302</t>
  </si>
  <si>
    <t>20-094-5407</t>
  </si>
  <si>
    <t>36-138-5295</t>
  </si>
  <si>
    <t>26-069-8954</t>
  </si>
  <si>
    <t>70-233-2670</t>
  </si>
  <si>
    <t>17-465-8210</t>
  </si>
  <si>
    <t>04-807-2232</t>
  </si>
  <si>
    <t>68-929-5922</t>
  </si>
  <si>
    <t>10-903-5636</t>
  </si>
  <si>
    <t>21-649-8275</t>
  </si>
  <si>
    <t>49-893-2351</t>
  </si>
  <si>
    <t>14-924-3713</t>
  </si>
  <si>
    <t>70-540-8778</t>
  </si>
  <si>
    <t>08-754-6175</t>
  </si>
  <si>
    <t>80-572-3211</t>
  </si>
  <si>
    <t>38-082-2294</t>
  </si>
  <si>
    <t>49-850-0043</t>
  </si>
  <si>
    <t>48-422-6540</t>
  </si>
  <si>
    <t>84-752-5147</t>
  </si>
  <si>
    <t>50-179-1320</t>
  </si>
  <si>
    <t>31-249-1896</t>
  </si>
  <si>
    <t>88-593-6523</t>
  </si>
  <si>
    <t>78-687-0275</t>
  </si>
  <si>
    <t>44-357-1364</t>
  </si>
  <si>
    <t>20-995-2376</t>
  </si>
  <si>
    <t>45-767-4557</t>
  </si>
  <si>
    <t>67-815-1251</t>
  </si>
  <si>
    <t>06-538-9994</t>
  </si>
  <si>
    <t>84-643-1764</t>
  </si>
  <si>
    <t>10-010-3905</t>
  </si>
  <si>
    <t>96-164-7766</t>
  </si>
  <si>
    <t>94-184-2774</t>
  </si>
  <si>
    <t>43-715-1783</t>
  </si>
  <si>
    <t>35-516-1548</t>
  </si>
  <si>
    <t>02-391-5552</t>
  </si>
  <si>
    <t>10-786-7717</t>
  </si>
  <si>
    <t>35-195-6154</t>
  </si>
  <si>
    <t>65-318-8474</t>
  </si>
  <si>
    <t>15-015-5997</t>
  </si>
  <si>
    <t>68-704-3203</t>
  </si>
  <si>
    <t>70-262-4603</t>
  </si>
  <si>
    <t>71-714-1245</t>
  </si>
  <si>
    <t>81-612-7768</t>
  </si>
  <si>
    <t>62-096-6771</t>
  </si>
  <si>
    <t>35-187-0890</t>
  </si>
  <si>
    <t>26-173-6404</t>
  </si>
  <si>
    <t>48-575-1788</t>
  </si>
  <si>
    <t>72-761-2059</t>
  </si>
  <si>
    <t>22-617-6413</t>
  </si>
  <si>
    <t>60-369-7093</t>
  </si>
  <si>
    <t>56-033-5623</t>
  </si>
  <si>
    <t>42-698-4286</t>
  </si>
  <si>
    <t>86-245-7693</t>
  </si>
  <si>
    <t>13-735-1482</t>
  </si>
  <si>
    <t>74-818-1993</t>
  </si>
  <si>
    <t>87-799-9020</t>
  </si>
  <si>
    <t>81-766-3908</t>
  </si>
  <si>
    <t>74-711-4699</t>
  </si>
  <si>
    <t>58-858-9310</t>
  </si>
  <si>
    <t>92-922-7005</t>
  </si>
  <si>
    <t>60-763-9696</t>
  </si>
  <si>
    <t>00-888-9702</t>
  </si>
  <si>
    <t>72-668-9088</t>
  </si>
  <si>
    <t>34-558-0802</t>
  </si>
  <si>
    <t>70-924-9317</t>
  </si>
  <si>
    <t>32-961-7353</t>
  </si>
  <si>
    <t>67-155-1102</t>
  </si>
  <si>
    <t>23-821-6534</t>
  </si>
  <si>
    <t>72-564-0545</t>
  </si>
  <si>
    <t>10-698-4492</t>
  </si>
  <si>
    <t>06-150-7667</t>
  </si>
  <si>
    <t>95-957-0482</t>
  </si>
  <si>
    <t>25-872-8756</t>
  </si>
  <si>
    <t>92-898-3258</t>
  </si>
  <si>
    <t>76-449-8319</t>
  </si>
  <si>
    <t>52-494-2118</t>
  </si>
  <si>
    <t>09-409-9330</t>
  </si>
  <si>
    <t>44-463-8697</t>
  </si>
  <si>
    <t>54-376-5639</t>
  </si>
  <si>
    <t>07-183-0421</t>
  </si>
  <si>
    <t>84-264-3599</t>
  </si>
  <si>
    <t>15-792-2191</t>
  </si>
  <si>
    <t>24-341-8564</t>
  </si>
  <si>
    <t>08-211-7207</t>
  </si>
  <si>
    <t>09-787-7905</t>
  </si>
  <si>
    <t>41-847-6577</t>
  </si>
  <si>
    <t>33-951-7859</t>
  </si>
  <si>
    <t>63-302-1389</t>
  </si>
  <si>
    <t>71-703-6676</t>
  </si>
  <si>
    <t>89-797-1859</t>
  </si>
  <si>
    <t>12-617-6260</t>
  </si>
  <si>
    <t>97-637-6266</t>
  </si>
  <si>
    <t>64-642-2841</t>
  </si>
  <si>
    <t>72-541-0818</t>
  </si>
  <si>
    <t>99-924-7224</t>
  </si>
  <si>
    <t>59-191-0384</t>
  </si>
  <si>
    <t>18-434-3213</t>
  </si>
  <si>
    <t>33-434-5951</t>
  </si>
  <si>
    <t>89-878-5202</t>
  </si>
  <si>
    <t>00-874-0510</t>
  </si>
  <si>
    <t>58-353-3076</t>
  </si>
  <si>
    <t>97-203-2098</t>
  </si>
  <si>
    <t>12-105-0253</t>
  </si>
  <si>
    <t>33-080-1609</t>
  </si>
  <si>
    <t>71-568-9285</t>
  </si>
  <si>
    <t>29-421-3833</t>
  </si>
  <si>
    <t>02-543-8252</t>
  </si>
  <si>
    <t>62-659-9868</t>
  </si>
  <si>
    <t>53-435-3819</t>
  </si>
  <si>
    <t>67-216-8555</t>
  </si>
  <si>
    <t>46-445-7682</t>
  </si>
  <si>
    <t>36-540-5762</t>
  </si>
  <si>
    <t>92-933-0573</t>
  </si>
  <si>
    <t>52-874-0220</t>
  </si>
  <si>
    <t>79-658-3443</t>
  </si>
  <si>
    <t>01-267-0180</t>
  </si>
  <si>
    <t>46-831-6628</t>
  </si>
  <si>
    <t>61-234-9049</t>
  </si>
  <si>
    <t>22-532-1031</t>
  </si>
  <si>
    <t>26-817-7102</t>
  </si>
  <si>
    <t>97-131-5161</t>
  </si>
  <si>
    <t>32-063-9306</t>
  </si>
  <si>
    <t>56-775-2595</t>
  </si>
  <si>
    <t>46-143-1251</t>
  </si>
  <si>
    <t>68-107-8510</t>
  </si>
  <si>
    <t>71-119-0847</t>
  </si>
  <si>
    <t>00-733-9954</t>
  </si>
  <si>
    <t>17-408-0915</t>
  </si>
  <si>
    <t>24-995-3167</t>
  </si>
  <si>
    <t>17-796-3829</t>
  </si>
  <si>
    <t>60-324-8007</t>
  </si>
  <si>
    <t>24-409-9134</t>
  </si>
  <si>
    <t>11-580-6399</t>
  </si>
  <si>
    <t>09-524-4167</t>
  </si>
  <si>
    <t>61-523-9978</t>
  </si>
  <si>
    <t>32-867-3554</t>
  </si>
  <si>
    <t>01-329-6011</t>
  </si>
  <si>
    <t>11-075-4152</t>
  </si>
  <si>
    <t>01-857-3468</t>
  </si>
  <si>
    <t>18-248-7649</t>
  </si>
  <si>
    <t>91-201-8354</t>
  </si>
  <si>
    <t>04-890-2863</t>
  </si>
  <si>
    <t>78-439-9296</t>
  </si>
  <si>
    <t>66-471-7403</t>
  </si>
  <si>
    <t>47-838-2360</t>
  </si>
  <si>
    <t>18-714-6844</t>
  </si>
  <si>
    <t>82-091-2158</t>
  </si>
  <si>
    <t>55-354-5558</t>
  </si>
  <si>
    <t>41-296-2394</t>
  </si>
  <si>
    <t>55-726-3374</t>
  </si>
  <si>
    <t>11-516-7951</t>
  </si>
  <si>
    <t>80-722-7711</t>
  </si>
  <si>
    <t>50-244-0433</t>
  </si>
  <si>
    <t>85-656-6459</t>
  </si>
  <si>
    <t>12-322-3209</t>
  </si>
  <si>
    <t>94-085-4816</t>
  </si>
  <si>
    <t>72-777-3622</t>
  </si>
  <si>
    <t>16-036-4121</t>
  </si>
  <si>
    <t>03-917-0080</t>
  </si>
  <si>
    <t>31-206-6661</t>
  </si>
  <si>
    <t>93-032-5026</t>
  </si>
  <si>
    <t>95-533-0973</t>
  </si>
  <si>
    <t>28-826-9005</t>
  </si>
  <si>
    <t>65-267-8707</t>
  </si>
  <si>
    <t>14-981-6351</t>
  </si>
  <si>
    <t>67-330-6933</t>
  </si>
  <si>
    <t>98-306-7735</t>
  </si>
  <si>
    <t>23-341-4444</t>
  </si>
  <si>
    <t>19-380-4531</t>
  </si>
  <si>
    <t>65-804-2150</t>
  </si>
  <si>
    <t>79-433-3310</t>
  </si>
  <si>
    <t>54-465-2558</t>
  </si>
  <si>
    <t>28-560-0195</t>
  </si>
  <si>
    <t>10-096-4627</t>
  </si>
  <si>
    <t>97-820-6644</t>
  </si>
  <si>
    <t>10-007-6642</t>
  </si>
  <si>
    <t>11-436-9003</t>
  </si>
  <si>
    <t>75-467-3829</t>
  </si>
  <si>
    <t>27-496-3720</t>
  </si>
  <si>
    <t>10-815-8305</t>
  </si>
  <si>
    <t>21-787-0276</t>
  </si>
  <si>
    <t>36-870-5991</t>
  </si>
  <si>
    <t>47-780-0168</t>
  </si>
  <si>
    <t>34-242-7344</t>
  </si>
  <si>
    <t>52-930-1440</t>
  </si>
  <si>
    <t>75-701-9451</t>
  </si>
  <si>
    <t>75-159-9908</t>
  </si>
  <si>
    <t>21-576-6742</t>
  </si>
  <si>
    <t>04-131-0102</t>
  </si>
  <si>
    <t>83-216-5962</t>
  </si>
  <si>
    <t>50-446-1242</t>
  </si>
  <si>
    <t>90-628-4310</t>
  </si>
  <si>
    <t>78-147-5693</t>
  </si>
  <si>
    <t>89-091-9601</t>
  </si>
  <si>
    <t>34-589-7246</t>
  </si>
  <si>
    <t>57-810-0962</t>
  </si>
  <si>
    <t>98-754-1258</t>
  </si>
  <si>
    <t>62-813-2979</t>
  </si>
  <si>
    <t>08-825-7687</t>
  </si>
  <si>
    <t>66-749-8705</t>
  </si>
  <si>
    <t>25-400-5422</t>
  </si>
  <si>
    <t>48-364-5706</t>
  </si>
  <si>
    <t>43-190-4990</t>
  </si>
  <si>
    <t>08-248-0739</t>
  </si>
  <si>
    <t>78-449-6720</t>
  </si>
  <si>
    <t>60-056-6694</t>
  </si>
  <si>
    <t>80-420-9199</t>
  </si>
  <si>
    <t>11-141-5229</t>
  </si>
  <si>
    <t>32-037-3501</t>
  </si>
  <si>
    <t>53-934-7990</t>
  </si>
  <si>
    <t>26-072-2923</t>
  </si>
  <si>
    <t>75-565-1253</t>
  </si>
  <si>
    <t>67-858-1874</t>
  </si>
  <si>
    <t>86-280-9620</t>
  </si>
  <si>
    <t>89-284-2512</t>
  </si>
  <si>
    <t>35-508-7950</t>
  </si>
  <si>
    <t>97-736-8834</t>
  </si>
  <si>
    <t>26-892-1516</t>
  </si>
  <si>
    <t>66-396-4097</t>
  </si>
  <si>
    <t>19-102-4194</t>
  </si>
  <si>
    <t>28-989-4334</t>
  </si>
  <si>
    <t>71-919-1920</t>
  </si>
  <si>
    <t>99-432-0217</t>
  </si>
  <si>
    <t>28-553-8168</t>
  </si>
  <si>
    <t>62-566-6635</t>
  </si>
  <si>
    <t>60-085-6966</t>
  </si>
  <si>
    <t>29-176-0621</t>
  </si>
  <si>
    <t>22-173-6792</t>
  </si>
  <si>
    <t>36-780-5089</t>
  </si>
  <si>
    <t>39-963-3938</t>
  </si>
  <si>
    <t>12-689-1585</t>
  </si>
  <si>
    <t>09-435-9846</t>
  </si>
  <si>
    <t>27-873-5328</t>
  </si>
  <si>
    <t>55-713-0971</t>
  </si>
  <si>
    <t>36-177-8354</t>
  </si>
  <si>
    <t>74-712-9485</t>
  </si>
  <si>
    <t>95-014-1909</t>
  </si>
  <si>
    <t>51-201-8017</t>
  </si>
  <si>
    <t>79-609-5540</t>
  </si>
  <si>
    <t>07-271-2666</t>
  </si>
  <si>
    <t>95-268-3717</t>
  </si>
  <si>
    <t>54-045-2830</t>
  </si>
  <si>
    <t>56-320-7862</t>
  </si>
  <si>
    <t>81-025-9608</t>
  </si>
  <si>
    <t>75-165-5689</t>
  </si>
  <si>
    <t>29-353-8718</t>
  </si>
  <si>
    <t>03-285-8946</t>
  </si>
  <si>
    <t>84-778-9009</t>
  </si>
  <si>
    <t>91-821-5328</t>
  </si>
  <si>
    <t>70-133-8387</t>
  </si>
  <si>
    <t>43-251-7356</t>
  </si>
  <si>
    <t>78-311-4465</t>
  </si>
  <si>
    <t>07-540-7490</t>
  </si>
  <si>
    <t>32-705-8942</t>
  </si>
  <si>
    <t>74-322-7796</t>
  </si>
  <si>
    <t>28-530-4960</t>
  </si>
  <si>
    <t>14-372-5188</t>
  </si>
  <si>
    <t>01-379-2600</t>
  </si>
  <si>
    <t>72-960-3230</t>
  </si>
  <si>
    <t>39-994-1202</t>
  </si>
  <si>
    <t>63-110-7609</t>
  </si>
  <si>
    <t>31-909-1219</t>
  </si>
  <si>
    <t>74-147-6053</t>
  </si>
  <si>
    <t>41-381-6349</t>
  </si>
  <si>
    <t>72-931-7557</t>
  </si>
  <si>
    <t>95-367-4807</t>
  </si>
  <si>
    <t>01-137-3488</t>
  </si>
  <si>
    <t>71-907-2414</t>
  </si>
  <si>
    <t>06-427-5975</t>
  </si>
  <si>
    <t>66-708-7840</t>
  </si>
  <si>
    <t>61-249-6287</t>
  </si>
  <si>
    <t>24-030-5728</t>
  </si>
  <si>
    <t>39-787-5071</t>
  </si>
  <si>
    <t>11-043-4432</t>
  </si>
  <si>
    <t>19-655-7667</t>
  </si>
  <si>
    <t>62-901-0923</t>
  </si>
  <si>
    <t>22-010-4810</t>
  </si>
  <si>
    <t>59-606-4652</t>
  </si>
  <si>
    <t>52-012-1642</t>
  </si>
  <si>
    <t>81-106-9810</t>
  </si>
  <si>
    <t>17-484-1909</t>
  </si>
  <si>
    <t>74-164-0702</t>
  </si>
  <si>
    <t>13-390-4342</t>
  </si>
  <si>
    <t>39-254-6259</t>
  </si>
  <si>
    <t>23-768-1464</t>
  </si>
  <si>
    <t>86-085-9822</t>
  </si>
  <si>
    <t>01-297-2987</t>
  </si>
  <si>
    <t>59-712-9302</t>
  </si>
  <si>
    <t>20-783-0039</t>
  </si>
  <si>
    <t>13-762-6900</t>
  </si>
  <si>
    <t>76-884-5243</t>
  </si>
  <si>
    <t>65-868-8084</t>
  </si>
  <si>
    <t>82-015-9453</t>
  </si>
  <si>
    <t>82-011-9814</t>
  </si>
  <si>
    <t>70-979-6360</t>
  </si>
  <si>
    <t>66-546-5886</t>
  </si>
  <si>
    <t>46-670-8733</t>
  </si>
  <si>
    <t>58-345-1197</t>
  </si>
  <si>
    <t>24-511-4866</t>
  </si>
  <si>
    <t>92-153-7079</t>
  </si>
  <si>
    <t>48-398-4205</t>
  </si>
  <si>
    <t>96-254-6264</t>
  </si>
  <si>
    <t>02-914-1775</t>
  </si>
  <si>
    <t>41-950-2127</t>
  </si>
  <si>
    <t>93-847-1586</t>
  </si>
  <si>
    <t>89-797-8659</t>
  </si>
  <si>
    <t>29-283-4722</t>
  </si>
  <si>
    <t>89-119-9976</t>
  </si>
  <si>
    <t>76-493-6256</t>
  </si>
  <si>
    <t>67-052-9381</t>
  </si>
  <si>
    <t>49-886-4889</t>
  </si>
  <si>
    <t>08-467-3443</t>
  </si>
  <si>
    <t>51-859-2708</t>
  </si>
  <si>
    <t>53-596-7608</t>
  </si>
  <si>
    <t>78-019-0365</t>
  </si>
  <si>
    <t>26-989-9124</t>
  </si>
  <si>
    <t>42-910-0554</t>
  </si>
  <si>
    <t>11-773-6202</t>
  </si>
  <si>
    <t>29-862-6657</t>
  </si>
  <si>
    <t>89-022-3845</t>
  </si>
  <si>
    <t>87-071-4948</t>
  </si>
  <si>
    <t>11-426-8633</t>
  </si>
  <si>
    <t>06-077-5910</t>
  </si>
  <si>
    <t>14-847-9074</t>
  </si>
  <si>
    <t>49-022-4283</t>
  </si>
  <si>
    <t>79-531-7802</t>
  </si>
  <si>
    <t>67-725-5426</t>
  </si>
  <si>
    <t>97-178-5189</t>
  </si>
  <si>
    <t>35-896-5624</t>
  </si>
  <si>
    <t>01-022-6195</t>
  </si>
  <si>
    <t>13-078-7404</t>
  </si>
  <si>
    <t>67-617-0137</t>
  </si>
  <si>
    <t>73-270-2021</t>
  </si>
  <si>
    <t>21-176-8745</t>
  </si>
  <si>
    <t>94-568-4951</t>
  </si>
  <si>
    <t>57-071-7538</t>
  </si>
  <si>
    <t>09-936-4826</t>
  </si>
  <si>
    <t>68-258-6604</t>
  </si>
  <si>
    <t>47-765-4838</t>
  </si>
  <si>
    <t>89-016-9865</t>
  </si>
  <si>
    <t>45-796-4738</t>
  </si>
  <si>
    <t>95-726-9402</t>
  </si>
  <si>
    <t>71-941-2263</t>
  </si>
  <si>
    <t>71-496-8230</t>
  </si>
  <si>
    <t>01-651-9717</t>
  </si>
  <si>
    <t>45-661-4696</t>
  </si>
  <si>
    <t>13-756-6018</t>
  </si>
  <si>
    <t>47-026-1339</t>
  </si>
  <si>
    <t>72-804-9591</t>
  </si>
  <si>
    <t>26-250-4515</t>
  </si>
  <si>
    <t>24-107-5494</t>
  </si>
  <si>
    <t>34-774-5949</t>
  </si>
  <si>
    <t>39-441-4487</t>
  </si>
  <si>
    <t>75-357-5723</t>
  </si>
  <si>
    <t>27-729-9116</t>
  </si>
  <si>
    <t>96-632-9655</t>
  </si>
  <si>
    <t>32-409-5787</t>
  </si>
  <si>
    <t>99-492-7146</t>
  </si>
  <si>
    <t>18-046-4202</t>
  </si>
  <si>
    <t>91-989-7707</t>
  </si>
  <si>
    <t>18-146-0174</t>
  </si>
  <si>
    <t>09-061-6499</t>
  </si>
  <si>
    <t>34-897-3862</t>
  </si>
  <si>
    <t>02-928-6790</t>
  </si>
  <si>
    <t>59-952-3160</t>
  </si>
  <si>
    <t>21-218-5464</t>
  </si>
  <si>
    <t>71-539-9624</t>
  </si>
  <si>
    <t>36-992-5694</t>
  </si>
  <si>
    <t>02-402-2080</t>
  </si>
  <si>
    <t>67-141-4154</t>
  </si>
  <si>
    <t>66-046-9164</t>
  </si>
  <si>
    <t>39-422-2136</t>
  </si>
  <si>
    <t>78-534-5811</t>
  </si>
  <si>
    <t>42-774-7084</t>
  </si>
  <si>
    <t>27-980-7523</t>
  </si>
  <si>
    <t>48-595-1888</t>
  </si>
  <si>
    <t>82-979-4523</t>
  </si>
  <si>
    <t>42-175-9567</t>
  </si>
  <si>
    <t>56-029-3533</t>
  </si>
  <si>
    <t>97-592-4804</t>
  </si>
  <si>
    <t>69-879-6822</t>
  </si>
  <si>
    <t>21-183-8604</t>
  </si>
  <si>
    <t>66-501-9048</t>
  </si>
  <si>
    <t>68-293-8739</t>
  </si>
  <si>
    <t>28-005-6896</t>
  </si>
  <si>
    <t>66-235-7444</t>
  </si>
  <si>
    <t>33-320-9572</t>
  </si>
  <si>
    <t>35-766-6487</t>
  </si>
  <si>
    <t>04-661-0103</t>
  </si>
  <si>
    <t>03-661-4746</t>
  </si>
  <si>
    <t>32-406-3423</t>
  </si>
  <si>
    <t>72-836-1386</t>
  </si>
  <si>
    <t>99-000-8287</t>
  </si>
  <si>
    <t>71-095-8886</t>
  </si>
  <si>
    <t>17-060-6702</t>
  </si>
  <si>
    <t>80-056-5792</t>
  </si>
  <si>
    <t>34-816-8465</t>
  </si>
  <si>
    <t>55-559-7235</t>
  </si>
  <si>
    <t>60-321-6796</t>
  </si>
  <si>
    <t>08-148-1999</t>
  </si>
  <si>
    <t>72-059-0225</t>
  </si>
  <si>
    <t>14-483-4850</t>
  </si>
  <si>
    <t>72-610-5264</t>
  </si>
  <si>
    <t>53-197-3383</t>
  </si>
  <si>
    <t>30-059-6342</t>
  </si>
  <si>
    <t>33-301-8188</t>
  </si>
  <si>
    <t>78-937-9800</t>
  </si>
  <si>
    <t>72-442-6223</t>
  </si>
  <si>
    <t>14-633-0449</t>
  </si>
  <si>
    <t>75-750-6972</t>
  </si>
  <si>
    <t>52-893-7747</t>
  </si>
  <si>
    <t>13-270-8288</t>
  </si>
  <si>
    <t>00-921-0943</t>
  </si>
  <si>
    <t>36-013-0176</t>
  </si>
  <si>
    <t>67-971-6618</t>
  </si>
  <si>
    <t>17-500-7089</t>
  </si>
  <si>
    <t>95-710-2989</t>
  </si>
  <si>
    <t>11-182-2207</t>
  </si>
  <si>
    <t>58-677-4248</t>
  </si>
  <si>
    <t>99-173-0675</t>
  </si>
  <si>
    <t>59-159-1822</t>
  </si>
  <si>
    <t>69-986-0620</t>
  </si>
  <si>
    <t>53-345-7016</t>
  </si>
  <si>
    <t>41-562-3305</t>
  </si>
  <si>
    <t>30-529-5185</t>
  </si>
  <si>
    <t>95-420-1474</t>
  </si>
  <si>
    <t>88-162-8675</t>
  </si>
  <si>
    <t>58-780-1819</t>
  </si>
  <si>
    <t>64-450-1236</t>
  </si>
  <si>
    <t>95-204-7536</t>
  </si>
  <si>
    <t>23-309-1720</t>
  </si>
  <si>
    <t>31-417-1339</t>
  </si>
  <si>
    <t>77-937-5810</t>
  </si>
  <si>
    <t>86-840-6944</t>
  </si>
  <si>
    <t>49-383-9885</t>
  </si>
  <si>
    <t>73-802-4630</t>
  </si>
  <si>
    <t>05-455-9468</t>
  </si>
  <si>
    <t>86-974-9320</t>
  </si>
  <si>
    <t>23-305-3797</t>
  </si>
  <si>
    <t>76-365-7835</t>
  </si>
  <si>
    <t>06-890-8972</t>
  </si>
  <si>
    <t>65-843-3265</t>
  </si>
  <si>
    <t>30-921-0605</t>
  </si>
  <si>
    <t>95-190-2752</t>
  </si>
  <si>
    <t>32-339-6363</t>
  </si>
  <si>
    <t>74-321-6181</t>
  </si>
  <si>
    <t>15-468-9977</t>
  </si>
  <si>
    <t>45-703-7274</t>
  </si>
  <si>
    <t>30-810-7831</t>
  </si>
  <si>
    <t>99-488-5685</t>
  </si>
  <si>
    <t>30-675-2698</t>
  </si>
  <si>
    <t>48-239-5741</t>
  </si>
  <si>
    <t>16-636-6923</t>
  </si>
  <si>
    <t>00-963-8271</t>
  </si>
  <si>
    <t>45-931-6847</t>
  </si>
  <si>
    <t>69-043-6120</t>
  </si>
  <si>
    <t>11-626-5332</t>
  </si>
  <si>
    <t>58-317-6980</t>
  </si>
  <si>
    <t>36-839-8393</t>
  </si>
  <si>
    <t>82-439-8262</t>
  </si>
  <si>
    <t>59-921-7971</t>
  </si>
  <si>
    <t>32-318-2320</t>
  </si>
  <si>
    <t>64-016-1192</t>
  </si>
  <si>
    <t>16-431-9517</t>
  </si>
  <si>
    <t>70-418-4372</t>
  </si>
  <si>
    <t>96-349-8990</t>
  </si>
  <si>
    <t>09-083-2130</t>
  </si>
  <si>
    <t>35-968-8551</t>
  </si>
  <si>
    <t>03-650-1762</t>
  </si>
  <si>
    <t>35-161-8241</t>
  </si>
  <si>
    <t>15-489-8839</t>
  </si>
  <si>
    <t>51-687-0090</t>
  </si>
  <si>
    <t>57-144-3931</t>
  </si>
  <si>
    <t>74-268-8464</t>
  </si>
  <si>
    <t>99-027-8035</t>
  </si>
  <si>
    <t>01-588-2701</t>
  </si>
  <si>
    <t>59-653-2848</t>
  </si>
  <si>
    <t>88-879-9398</t>
  </si>
  <si>
    <t>79-799-4785</t>
  </si>
  <si>
    <t>34-178-5221</t>
  </si>
  <si>
    <t>69-944-1982</t>
  </si>
  <si>
    <t>83-368-4102</t>
  </si>
  <si>
    <t>30-404-9554</t>
  </si>
  <si>
    <t>97-594-6414</t>
  </si>
  <si>
    <t>63-308-3934</t>
  </si>
  <si>
    <t>12-154-6058</t>
  </si>
  <si>
    <t>81-566-9368</t>
  </si>
  <si>
    <t>10-182-1971</t>
  </si>
  <si>
    <t>65-358-6633</t>
  </si>
  <si>
    <t>69-943-0052</t>
  </si>
  <si>
    <t>19-106-3018</t>
  </si>
  <si>
    <t>48-867-3548</t>
  </si>
  <si>
    <t>79-396-7764</t>
  </si>
  <si>
    <t>98-417-9052</t>
  </si>
  <si>
    <t>88-613-2861</t>
  </si>
  <si>
    <t>65-704-9647</t>
  </si>
  <si>
    <t>38-774-3377</t>
  </si>
  <si>
    <t>36-891-9030</t>
  </si>
  <si>
    <t>30-567-1237</t>
  </si>
  <si>
    <t>30-489-9869</t>
  </si>
  <si>
    <t>53-704-6222</t>
  </si>
  <si>
    <t>03-789-3628</t>
  </si>
  <si>
    <t>86-602-4036</t>
  </si>
  <si>
    <t>68-640-4432</t>
  </si>
  <si>
    <t>41-068-2825</t>
  </si>
  <si>
    <t>28-698-9820</t>
  </si>
  <si>
    <t>63-205-8689</t>
  </si>
  <si>
    <t>82-071-2004</t>
  </si>
  <si>
    <t>75-909-4998</t>
  </si>
  <si>
    <t>31-642-7985</t>
  </si>
  <si>
    <t>89-047-7471</t>
  </si>
  <si>
    <t>62-011-8751</t>
  </si>
  <si>
    <t>18-177-4683</t>
  </si>
  <si>
    <t>75-042-3006</t>
  </si>
  <si>
    <t>16-898-9980</t>
  </si>
  <si>
    <t>20-512-0724</t>
  </si>
  <si>
    <t>53-629-2480</t>
  </si>
  <si>
    <t>89-403-0215</t>
  </si>
  <si>
    <t>17-778-3865</t>
  </si>
  <si>
    <t>52-131-4489</t>
  </si>
  <si>
    <t>62-667-3644</t>
  </si>
  <si>
    <t>27-649-3120</t>
  </si>
  <si>
    <t>12-081-4251</t>
  </si>
  <si>
    <t>93-204-8043</t>
  </si>
  <si>
    <t>53-239-7262</t>
  </si>
  <si>
    <t>80-551-0945</t>
  </si>
  <si>
    <t>53-983-2577</t>
  </si>
  <si>
    <t>65-024-0388</t>
  </si>
  <si>
    <t>46-237-9222</t>
  </si>
  <si>
    <t>64-435-4890</t>
  </si>
  <si>
    <t>62-029-0040</t>
  </si>
  <si>
    <t>05-020-2586</t>
  </si>
  <si>
    <t>93-061-5881</t>
  </si>
  <si>
    <t>22-195-5692</t>
  </si>
  <si>
    <t>88-737-9758</t>
  </si>
  <si>
    <t>61-438-9300</t>
  </si>
  <si>
    <t>52-276-1983</t>
  </si>
  <si>
    <t>02-804-1578</t>
  </si>
  <si>
    <t>44-426-4419</t>
  </si>
  <si>
    <t>10-132-6949</t>
  </si>
  <si>
    <t>17-882-6895</t>
  </si>
  <si>
    <t>88-731-4064</t>
  </si>
  <si>
    <t>70-831-1444</t>
  </si>
  <si>
    <t>27-297-4476</t>
  </si>
  <si>
    <t>87-778-0956</t>
  </si>
  <si>
    <t>82-922-7485</t>
  </si>
  <si>
    <t>89-648-9991</t>
  </si>
  <si>
    <t>02-711-9598</t>
  </si>
  <si>
    <t>44-815-4421</t>
  </si>
  <si>
    <t>32-218-5722</t>
  </si>
  <si>
    <t>62-640-3830</t>
  </si>
  <si>
    <t>65-577-2361</t>
  </si>
  <si>
    <t>63-863-8757</t>
  </si>
  <si>
    <t>19-366-9553</t>
  </si>
  <si>
    <t>78-192-5487</t>
  </si>
  <si>
    <t>38-756-8973</t>
  </si>
  <si>
    <t>46-219-6283</t>
  </si>
  <si>
    <t>70-559-2326</t>
  </si>
  <si>
    <t>88-616-8451</t>
  </si>
  <si>
    <t>68-631-0633</t>
  </si>
  <si>
    <t>09-389-5614</t>
  </si>
  <si>
    <t>86-799-6282</t>
  </si>
  <si>
    <t>80-429-4838</t>
  </si>
  <si>
    <t>25-057-1687</t>
  </si>
  <si>
    <t>11-819-5091</t>
  </si>
  <si>
    <t>97-930-9406</t>
  </si>
  <si>
    <t>51-850-4581</t>
  </si>
  <si>
    <t>54-752-7186</t>
  </si>
  <si>
    <t>68-608-3988</t>
  </si>
  <si>
    <t>26-380-8908</t>
  </si>
  <si>
    <t>27-431-4186</t>
  </si>
  <si>
    <t>16-173-4436</t>
  </si>
  <si>
    <t>36-370-3608</t>
  </si>
  <si>
    <t>60-018-5780</t>
  </si>
  <si>
    <t>21-667-8290</t>
  </si>
  <si>
    <t>78-426-3211</t>
  </si>
  <si>
    <t>00-041-4199</t>
  </si>
  <si>
    <t>66-317-6097</t>
  </si>
  <si>
    <t>81-696-1448</t>
  </si>
  <si>
    <t>27-556-7653</t>
  </si>
  <si>
    <t>20-018-4023</t>
  </si>
  <si>
    <t>21-171-3125</t>
  </si>
  <si>
    <t>06-786-9973</t>
  </si>
  <si>
    <t>96-076-5951</t>
  </si>
  <si>
    <t>07-233-3928</t>
  </si>
  <si>
    <t>70-767-7292</t>
  </si>
  <si>
    <t>53-976-3829</t>
  </si>
  <si>
    <t>56-724-4026</t>
  </si>
  <si>
    <t>59-147-3814</t>
  </si>
  <si>
    <t>33-278-5884</t>
  </si>
  <si>
    <t>31-080-0713</t>
  </si>
  <si>
    <t>55-216-6887</t>
  </si>
  <si>
    <t>02-657-8651</t>
  </si>
  <si>
    <t>40-491-7550</t>
  </si>
  <si>
    <t>13-775-0084</t>
  </si>
  <si>
    <t>85-113-0833</t>
  </si>
  <si>
    <t>74-597-5616</t>
  </si>
  <si>
    <t>25-372-5880</t>
  </si>
  <si>
    <t>74-887-5807</t>
  </si>
  <si>
    <t>79-182-0820</t>
  </si>
  <si>
    <t>76-744-1834</t>
  </si>
  <si>
    <t>12-665-3104</t>
  </si>
  <si>
    <t>75-106-4903</t>
  </si>
  <si>
    <t>09-954-2192</t>
  </si>
  <si>
    <t>37-349-8700</t>
  </si>
  <si>
    <t>15-193-3765</t>
  </si>
  <si>
    <t>42-505-6851</t>
  </si>
  <si>
    <t>25-117-2626</t>
  </si>
  <si>
    <t>97-618-3265</t>
  </si>
  <si>
    <t>95-999-8421</t>
  </si>
  <si>
    <t>27-664-0602</t>
  </si>
  <si>
    <t>62-023-5725</t>
  </si>
  <si>
    <t>59-793-5269</t>
  </si>
  <si>
    <t>88-325-9087</t>
  </si>
  <si>
    <t>69-190-8826</t>
  </si>
  <si>
    <t>07-134-2055</t>
  </si>
  <si>
    <t>99-158-5112</t>
  </si>
  <si>
    <t>57-512-3846</t>
  </si>
  <si>
    <t>99-544-1914</t>
  </si>
  <si>
    <t>37-880-6192</t>
  </si>
  <si>
    <t>48-466-5958</t>
  </si>
  <si>
    <t>41-458-8932</t>
  </si>
  <si>
    <t>01-138-3742</t>
  </si>
  <si>
    <t>33-590-2756</t>
  </si>
  <si>
    <t>77-041-9139</t>
  </si>
  <si>
    <t>62-356-9211</t>
  </si>
  <si>
    <t>92-129-9274</t>
  </si>
  <si>
    <t>88-381-9048</t>
  </si>
  <si>
    <t>38-436-2216</t>
  </si>
  <si>
    <t>97-507-9610</t>
  </si>
  <si>
    <t>67-171-8229</t>
  </si>
  <si>
    <t>75-028-9029</t>
  </si>
  <si>
    <t>05-196-6807</t>
  </si>
  <si>
    <t>67-550-2169</t>
  </si>
  <si>
    <t>62-857-1802</t>
  </si>
  <si>
    <t>78-010-5917</t>
  </si>
  <si>
    <t>34-426-4723</t>
  </si>
  <si>
    <t>57-092-1456</t>
  </si>
  <si>
    <t>54-176-7798</t>
  </si>
  <si>
    <t>80-728-2074</t>
  </si>
  <si>
    <t>68-086-1288</t>
  </si>
  <si>
    <t>65-058-7552</t>
  </si>
  <si>
    <t>22-670-7439</t>
  </si>
  <si>
    <t>19-324-1059</t>
  </si>
  <si>
    <t>81-733-3047</t>
  </si>
  <si>
    <t>04-407-3719</t>
  </si>
  <si>
    <t>35-564-0347</t>
  </si>
  <si>
    <t>94-216-9379</t>
  </si>
  <si>
    <t>44-750-4519</t>
  </si>
  <si>
    <t>42-404-6196</t>
  </si>
  <si>
    <t>71-368-2155</t>
  </si>
  <si>
    <t>86-409-4242</t>
  </si>
  <si>
    <t>47-534-9332</t>
  </si>
  <si>
    <t>69-396-4456</t>
  </si>
  <si>
    <t>55-448-2869</t>
  </si>
  <si>
    <t>46-584-0127</t>
  </si>
  <si>
    <t>94-759-8750</t>
  </si>
  <si>
    <t>58-859-2541</t>
  </si>
  <si>
    <t>10-056-2775</t>
  </si>
  <si>
    <t>50-077-7758</t>
  </si>
  <si>
    <t>47-401-8779</t>
  </si>
  <si>
    <t>40-116-7774</t>
  </si>
  <si>
    <t>29-280-2015</t>
  </si>
  <si>
    <t>70-339-4261</t>
  </si>
  <si>
    <t>62-853-1735</t>
  </si>
  <si>
    <t>10-491-5433</t>
  </si>
  <si>
    <t>13-123-9193</t>
  </si>
  <si>
    <t>18-095-8940</t>
  </si>
  <si>
    <t>16-920-2068</t>
  </si>
  <si>
    <t>98-122-4779</t>
  </si>
  <si>
    <t>26-415-4162</t>
  </si>
  <si>
    <t>20-076-5407</t>
  </si>
  <si>
    <t>44-095-1972</t>
  </si>
  <si>
    <t>93-471-4706</t>
  </si>
  <si>
    <t>60-859-3325</t>
  </si>
  <si>
    <t>91-301-7825</t>
  </si>
  <si>
    <t>99-735-0898</t>
  </si>
  <si>
    <t>55-027-4621</t>
  </si>
  <si>
    <t>21-459-3026</t>
  </si>
  <si>
    <t>63-009-7845</t>
  </si>
  <si>
    <t>94-438-7832</t>
  </si>
  <si>
    <t>61-069-4303</t>
  </si>
  <si>
    <t>19-904-5965</t>
  </si>
  <si>
    <t>87-581-7945</t>
  </si>
  <si>
    <t>86-353-8904</t>
  </si>
  <si>
    <t>25-828-1980</t>
  </si>
  <si>
    <t>02-174-5243</t>
  </si>
  <si>
    <t>99-251-0930</t>
  </si>
  <si>
    <t>40-122-6796</t>
  </si>
  <si>
    <t>85-823-5809</t>
  </si>
  <si>
    <t>83-677-1881</t>
  </si>
  <si>
    <t>81-412-1900</t>
  </si>
  <si>
    <t>49-430-5781</t>
  </si>
  <si>
    <t>54-347-8750</t>
  </si>
  <si>
    <t>18-693-1369</t>
  </si>
  <si>
    <t>49-194-6955</t>
  </si>
  <si>
    <t>62-882-5711</t>
  </si>
  <si>
    <t>44-144-7772</t>
  </si>
  <si>
    <t>20-511-8221</t>
  </si>
  <si>
    <t>06-555-9880</t>
  </si>
  <si>
    <t>83-119-2409</t>
  </si>
  <si>
    <t>84-143-2876</t>
  </si>
  <si>
    <t>77-903-8321</t>
  </si>
  <si>
    <t>86-476-6522</t>
  </si>
  <si>
    <t>40-370-9707</t>
  </si>
  <si>
    <t>74-839-9903</t>
  </si>
  <si>
    <t>31-035-0484</t>
  </si>
  <si>
    <t>68-394-7724</t>
  </si>
  <si>
    <t>96-046-4995</t>
  </si>
  <si>
    <t>80-279-8857</t>
  </si>
  <si>
    <t>70-786-0884</t>
  </si>
  <si>
    <t>81-241-7042</t>
  </si>
  <si>
    <t>40-025-7419</t>
  </si>
  <si>
    <t>42-823-1091</t>
  </si>
  <si>
    <t>56-304-5028</t>
  </si>
  <si>
    <t>79-488-9605</t>
  </si>
  <si>
    <t>32-204-1687</t>
  </si>
  <si>
    <t>12-889-0793</t>
  </si>
  <si>
    <t>85-129-6064</t>
  </si>
  <si>
    <t>53-010-2159</t>
  </si>
  <si>
    <t>05-118-1417</t>
  </si>
  <si>
    <t>03-680-8471</t>
  </si>
  <si>
    <t>45-475-8075</t>
  </si>
  <si>
    <t>18-646-8336</t>
  </si>
  <si>
    <t>56-619-4225</t>
  </si>
  <si>
    <t>75-425-2764</t>
  </si>
  <si>
    <t>37-250-7003</t>
  </si>
  <si>
    <t>46-842-1814</t>
  </si>
  <si>
    <t>48-103-9851</t>
  </si>
  <si>
    <t>75-737-6921</t>
  </si>
  <si>
    <t>80-066-1679</t>
  </si>
  <si>
    <t>71-442-5911</t>
  </si>
  <si>
    <t>00-106-5916</t>
  </si>
  <si>
    <t>61-073-3446</t>
  </si>
  <si>
    <t>31-156-3177</t>
  </si>
  <si>
    <t>85-489-5031</t>
  </si>
  <si>
    <t>31-579-6973</t>
  </si>
  <si>
    <t>01-981-1595</t>
  </si>
  <si>
    <t>50-039-0743</t>
  </si>
  <si>
    <t>93-456-0800</t>
  </si>
  <si>
    <t>92-929-3057</t>
  </si>
  <si>
    <t>71-418-6547</t>
  </si>
  <si>
    <t>37-789-6283</t>
  </si>
  <si>
    <t>20-792-9465</t>
  </si>
  <si>
    <t>56-367-3466</t>
  </si>
  <si>
    <t>79-090-8647</t>
  </si>
  <si>
    <t>93-437-1593</t>
  </si>
  <si>
    <t>42-153-5457</t>
  </si>
  <si>
    <t>02-006-4454</t>
  </si>
  <si>
    <t>91-279-4044</t>
  </si>
  <si>
    <t>36-993-4885</t>
  </si>
  <si>
    <t>63-545-1838</t>
  </si>
  <si>
    <t>12-171-1081</t>
  </si>
  <si>
    <t>31-247-0091</t>
  </si>
  <si>
    <t>09-672-1732</t>
  </si>
  <si>
    <t>61-979-2154</t>
  </si>
  <si>
    <t>40-404-0146</t>
  </si>
  <si>
    <t>46-999-3301</t>
  </si>
  <si>
    <t>33-183-2274</t>
  </si>
  <si>
    <t>32-613-2538</t>
  </si>
  <si>
    <t>59-969-8694</t>
  </si>
  <si>
    <t>43-756-6399</t>
  </si>
  <si>
    <t>52-817-9406</t>
  </si>
  <si>
    <t>72-226-4290</t>
  </si>
  <si>
    <t>29-115-2097</t>
  </si>
  <si>
    <t>49-887-1098</t>
  </si>
  <si>
    <t>24-514-0150</t>
  </si>
  <si>
    <t>83-378-9110</t>
  </si>
  <si>
    <t>37-367-1204</t>
  </si>
  <si>
    <t>96-498-8030</t>
  </si>
  <si>
    <t>11-427-0370</t>
  </si>
  <si>
    <t>13-773-7868</t>
  </si>
  <si>
    <t>21-338-4224</t>
  </si>
  <si>
    <t>68-693-6239</t>
  </si>
  <si>
    <t>90-529-7758</t>
  </si>
  <si>
    <t>60-909-9764</t>
  </si>
  <si>
    <t>87-258-7336</t>
  </si>
  <si>
    <t>98-774-0094</t>
  </si>
  <si>
    <t>51-580-6595</t>
  </si>
  <si>
    <t>41-835-5681</t>
  </si>
  <si>
    <t>61-685-1897</t>
  </si>
  <si>
    <t>80-382-9420</t>
  </si>
  <si>
    <t>74-171-4045</t>
  </si>
  <si>
    <t>87-829-0581</t>
  </si>
  <si>
    <t>59-037-2056</t>
  </si>
  <si>
    <t>05-592-5053</t>
  </si>
  <si>
    <t>26-670-3272</t>
  </si>
  <si>
    <t>40-366-5342</t>
  </si>
  <si>
    <t>61-085-2170</t>
  </si>
  <si>
    <t>16-802-1417</t>
  </si>
  <si>
    <t>80-673-9434</t>
  </si>
  <si>
    <t>27-803-3389</t>
  </si>
  <si>
    <t>73-758-4445</t>
  </si>
  <si>
    <t>74-525-7677</t>
  </si>
  <si>
    <t>51-169-0168</t>
  </si>
  <si>
    <t>81-964-9304</t>
  </si>
  <si>
    <t>29-360-9756</t>
  </si>
  <si>
    <t>31-613-4431</t>
  </si>
  <si>
    <t>82-366-2157</t>
  </si>
  <si>
    <t>40-887-7720</t>
  </si>
  <si>
    <t>49-077-6899</t>
  </si>
  <si>
    <t>93-205-8701</t>
  </si>
  <si>
    <t>05-818-9125</t>
  </si>
  <si>
    <t>81-555-5377</t>
  </si>
  <si>
    <t>90-509-3349</t>
  </si>
  <si>
    <t>83-108-1398</t>
  </si>
  <si>
    <t>88-002-3802</t>
  </si>
  <si>
    <t>22-932-3791</t>
  </si>
  <si>
    <t>38-369-0857</t>
  </si>
  <si>
    <t>39-859-1827</t>
  </si>
  <si>
    <t>18-710-5547</t>
  </si>
  <si>
    <t>78-767-7988</t>
  </si>
  <si>
    <t>98-086-2851</t>
  </si>
  <si>
    <t>51-333-1008</t>
  </si>
  <si>
    <t>70-441-7562</t>
  </si>
  <si>
    <t>96-012-1300</t>
  </si>
  <si>
    <t>51-877-0243</t>
  </si>
  <si>
    <t>48-581-5840</t>
  </si>
  <si>
    <t>28-965-5566</t>
  </si>
  <si>
    <t>95-573-8619</t>
  </si>
  <si>
    <t>30-548-5616</t>
  </si>
  <si>
    <t>47-335-4483</t>
  </si>
  <si>
    <t>99-509-2114</t>
  </si>
  <si>
    <t>78-329-6588</t>
  </si>
  <si>
    <t>45-450-6800</t>
  </si>
  <si>
    <t>14-461-5243</t>
  </si>
  <si>
    <t>84-494-7026</t>
  </si>
  <si>
    <t>72-869-6979</t>
  </si>
  <si>
    <t>87-542-7595</t>
  </si>
  <si>
    <t>69-890-6194</t>
  </si>
  <si>
    <t>16-641-2774</t>
  </si>
  <si>
    <t>96-320-4161</t>
  </si>
  <si>
    <t>01-734-9518</t>
  </si>
  <si>
    <t>93-955-2294</t>
  </si>
  <si>
    <t>10-524-9554</t>
  </si>
  <si>
    <t>75-441-0375</t>
  </si>
  <si>
    <t>14-307-0908</t>
  </si>
  <si>
    <t>47-502-0948</t>
  </si>
  <si>
    <t>11-884-9218</t>
  </si>
  <si>
    <t>41-673-3448</t>
  </si>
  <si>
    <t>04-421-5891</t>
  </si>
  <si>
    <t>76-178-9942</t>
  </si>
  <si>
    <t>56-883-0154</t>
  </si>
  <si>
    <t>89-944-2227</t>
  </si>
  <si>
    <t>53-730-8041</t>
  </si>
  <si>
    <t>10-336-8482</t>
  </si>
  <si>
    <t>24-097-5697</t>
  </si>
  <si>
    <t>82-269-4562</t>
  </si>
  <si>
    <t>69-263-3982</t>
  </si>
  <si>
    <t>67-818-6177</t>
  </si>
  <si>
    <t>80-434-2515</t>
  </si>
  <si>
    <t>75-923-3339</t>
  </si>
  <si>
    <t>12-586-4505</t>
  </si>
  <si>
    <t>95-987-9982</t>
  </si>
  <si>
    <t>12-096-6328</t>
  </si>
  <si>
    <t>04-471-2284</t>
  </si>
  <si>
    <t>12-293-9977</t>
  </si>
  <si>
    <t>78-845-3912</t>
  </si>
  <si>
    <t>06-918-8876</t>
  </si>
  <si>
    <t>22-916-5742</t>
  </si>
  <si>
    <t>63-772-9395</t>
  </si>
  <si>
    <t>33-606-4989</t>
  </si>
  <si>
    <t>45-903-7824</t>
  </si>
  <si>
    <t>72-665-9926</t>
  </si>
  <si>
    <t>68-782-1659</t>
  </si>
  <si>
    <t>02-856-3285</t>
  </si>
  <si>
    <t>06-235-7340</t>
  </si>
  <si>
    <t>39-783-2460</t>
  </si>
  <si>
    <t>29-932-5906</t>
  </si>
  <si>
    <t>79-874-1117</t>
  </si>
  <si>
    <t>70-430-8107</t>
  </si>
  <si>
    <t>83-978-1939</t>
  </si>
  <si>
    <t>21-909-7525</t>
  </si>
  <si>
    <t>06-073-1756</t>
  </si>
  <si>
    <t>74-898-1444</t>
  </si>
  <si>
    <t>02-380-2878</t>
  </si>
  <si>
    <t>82-363-2429</t>
  </si>
  <si>
    <t>75-088-1689</t>
  </si>
  <si>
    <t>19-233-9926</t>
  </si>
  <si>
    <t>01-753-3652</t>
  </si>
  <si>
    <t>71-620-8217</t>
  </si>
  <si>
    <t>79-249-0184</t>
  </si>
  <si>
    <t>44-419-7543</t>
  </si>
  <si>
    <t>37-538-6057</t>
  </si>
  <si>
    <t>33-594-5822</t>
  </si>
  <si>
    <t>64-485-5956</t>
  </si>
  <si>
    <t>91-883-2064</t>
  </si>
  <si>
    <t>77-020-0247</t>
  </si>
  <si>
    <t>36-109-8164</t>
  </si>
  <si>
    <t>41-934-9853</t>
  </si>
  <si>
    <t>02-278-7304</t>
  </si>
  <si>
    <t>84-778-0446</t>
  </si>
  <si>
    <t>57-382-4399</t>
  </si>
  <si>
    <t>99-347-5154</t>
  </si>
  <si>
    <t>19-819-0476</t>
  </si>
  <si>
    <t>92-245-2641</t>
  </si>
  <si>
    <t>82-842-2980</t>
  </si>
  <si>
    <t>26-860-0732</t>
  </si>
  <si>
    <t>41-656-6174</t>
  </si>
  <si>
    <t>37-178-1327</t>
  </si>
  <si>
    <t>42-762-7641</t>
  </si>
  <si>
    <t>68-191-3736</t>
  </si>
  <si>
    <t>33-515-3561</t>
  </si>
  <si>
    <t>83-834-8023</t>
  </si>
  <si>
    <t>40-349-7459</t>
  </si>
  <si>
    <t>32-022-1419</t>
  </si>
  <si>
    <t>03-828-9171</t>
  </si>
  <si>
    <t>79-423-7614</t>
  </si>
  <si>
    <t>37-240-2799</t>
  </si>
  <si>
    <t>46-791-5892</t>
  </si>
  <si>
    <t>70-743-4674</t>
  </si>
  <si>
    <t>67-010-1880</t>
  </si>
  <si>
    <t>16-114-3208</t>
  </si>
  <si>
    <t>95-905-9834</t>
  </si>
  <si>
    <t>54-488-9759</t>
  </si>
  <si>
    <t>14-738-3315</t>
  </si>
  <si>
    <t>93-005-9382</t>
  </si>
  <si>
    <t>05-335-8516</t>
  </si>
  <si>
    <t>60-059-6911</t>
  </si>
  <si>
    <t>61-635-5852</t>
  </si>
  <si>
    <t>61-813-5870</t>
  </si>
  <si>
    <t>95-362-7696</t>
  </si>
  <si>
    <t>24-902-7814</t>
  </si>
  <si>
    <t>68-836-5441</t>
  </si>
  <si>
    <t>10-933-5527</t>
  </si>
  <si>
    <t>50-040-4887</t>
  </si>
  <si>
    <t>70-961-1206</t>
  </si>
  <si>
    <t>50-784-6322</t>
  </si>
  <si>
    <t>77-395-4062</t>
  </si>
  <si>
    <t>55-890-4455</t>
  </si>
  <si>
    <t>01-286-5982</t>
  </si>
  <si>
    <t>18-207-8381</t>
  </si>
  <si>
    <t>60-018-6435</t>
  </si>
  <si>
    <t>86-977-9452</t>
  </si>
  <si>
    <t>43-502-5862</t>
  </si>
  <si>
    <t>86-379-0218</t>
  </si>
  <si>
    <t>95-428-6642</t>
  </si>
  <si>
    <t>34-138-0506</t>
  </si>
  <si>
    <t>75-381-7977</t>
  </si>
  <si>
    <t>15-784-7491</t>
  </si>
  <si>
    <t>54-629-1220</t>
  </si>
  <si>
    <t>05-300-2683</t>
  </si>
  <si>
    <t>10-186-6266</t>
  </si>
  <si>
    <t>02-933-5477</t>
  </si>
  <si>
    <t>13-590-8746</t>
  </si>
  <si>
    <t>70-787-4680</t>
  </si>
  <si>
    <t>41-347-3827</t>
  </si>
  <si>
    <t>11-205-3639</t>
  </si>
  <si>
    <t>09-250-2193</t>
  </si>
  <si>
    <t>20-596-8733</t>
  </si>
  <si>
    <t>96-945-7954</t>
  </si>
  <si>
    <t>73-722-9207</t>
  </si>
  <si>
    <t>70-954-7694</t>
  </si>
  <si>
    <t>94-743-9092</t>
  </si>
  <si>
    <t>66-293-9680</t>
  </si>
  <si>
    <t>02-167-7464</t>
  </si>
  <si>
    <t>83-135-7308</t>
  </si>
  <si>
    <t>69-174-1414</t>
  </si>
  <si>
    <t>17-736-1300</t>
  </si>
  <si>
    <t>17-863-4914</t>
  </si>
  <si>
    <t>66-339-2635</t>
  </si>
  <si>
    <t>60-565-6398</t>
  </si>
  <si>
    <t>05-350-9787</t>
  </si>
  <si>
    <t>14-501-0019</t>
  </si>
  <si>
    <t>33-181-4148</t>
  </si>
  <si>
    <t>22-529-8115</t>
  </si>
  <si>
    <t>14-302-4538</t>
  </si>
  <si>
    <t>63-131-8112</t>
  </si>
  <si>
    <t>53-685-5463</t>
  </si>
  <si>
    <t>65-538-8275</t>
  </si>
  <si>
    <t>05-535-1736</t>
  </si>
  <si>
    <t>23-188-9821</t>
  </si>
  <si>
    <t>07-728-7279</t>
  </si>
  <si>
    <t>89-932-8259</t>
  </si>
  <si>
    <t>31-975-3410</t>
  </si>
  <si>
    <t>90-620-5535</t>
  </si>
  <si>
    <t>69-434-1409</t>
  </si>
  <si>
    <t>30-415-0396</t>
  </si>
  <si>
    <t>17-105-5213</t>
  </si>
  <si>
    <t>44-432-9952</t>
  </si>
  <si>
    <t>65-355-8905</t>
  </si>
  <si>
    <t>08-251-9945</t>
  </si>
  <si>
    <t>29-410-2927</t>
  </si>
  <si>
    <t>35-195-6320</t>
  </si>
  <si>
    <t>70-741-8417</t>
  </si>
  <si>
    <t>34-209-8992</t>
  </si>
  <si>
    <t>44-679-7184</t>
  </si>
  <si>
    <t>38-185-9812</t>
  </si>
  <si>
    <t>93-479-7164</t>
  </si>
  <si>
    <t>29-518-3728</t>
  </si>
  <si>
    <t>79-974-4240</t>
  </si>
  <si>
    <t>89-290-3633</t>
  </si>
  <si>
    <t>75-188-9443</t>
  </si>
  <si>
    <t>33-846-3449</t>
  </si>
  <si>
    <t>28-661-7206</t>
  </si>
  <si>
    <t>55-559-7177</t>
  </si>
  <si>
    <t>98-393-2147</t>
  </si>
  <si>
    <t>84-208-3158</t>
  </si>
  <si>
    <t>68-169-1724</t>
  </si>
  <si>
    <t>54-246-5719</t>
  </si>
  <si>
    <t>24-820-5917</t>
  </si>
  <si>
    <t>20-695-7437</t>
  </si>
  <si>
    <t>79-174-0170</t>
  </si>
  <si>
    <t>42-138-0172</t>
  </si>
  <si>
    <t>04-226-1016</t>
  </si>
  <si>
    <t>11-033-7557</t>
  </si>
  <si>
    <t>98-078-7514</t>
  </si>
  <si>
    <t>92-083-2560</t>
  </si>
  <si>
    <t>63-979-1158</t>
  </si>
  <si>
    <t>50-368-8993</t>
  </si>
  <si>
    <t>03-372-9572</t>
  </si>
  <si>
    <t>72-065-5604</t>
  </si>
  <si>
    <t>09-708-8995</t>
  </si>
  <si>
    <t>53-543-4975</t>
  </si>
  <si>
    <t>26-006-0460</t>
  </si>
  <si>
    <t>58-394-0521</t>
  </si>
  <si>
    <t>95-000-0052</t>
  </si>
  <si>
    <t>20-281-2314</t>
  </si>
  <si>
    <t>29-594-0332</t>
  </si>
  <si>
    <t>80-367-3099</t>
  </si>
  <si>
    <t>47-106-6154</t>
  </si>
  <si>
    <t>95-337-8331</t>
  </si>
  <si>
    <t>70-462-5553</t>
  </si>
  <si>
    <t>25-870-3597</t>
  </si>
  <si>
    <t>24-009-9361</t>
  </si>
  <si>
    <t>65-031-5333</t>
  </si>
  <si>
    <t>36-101-3906</t>
  </si>
  <si>
    <t>06-836-8665</t>
  </si>
  <si>
    <t>70-561-6597</t>
  </si>
  <si>
    <t>67-072-4652</t>
  </si>
  <si>
    <t>54-380-2735</t>
  </si>
  <si>
    <t>96-065-2502</t>
  </si>
  <si>
    <t>17-591-7833</t>
  </si>
  <si>
    <t>22-424-7791</t>
  </si>
  <si>
    <t>72-157-8058</t>
  </si>
  <si>
    <t>75-422-9164</t>
  </si>
  <si>
    <t>48-889-8265</t>
  </si>
  <si>
    <t>85-249-4883</t>
  </si>
  <si>
    <t>90-042-6625</t>
  </si>
  <si>
    <t>66-286-2920</t>
  </si>
  <si>
    <t>69-867-8222</t>
  </si>
  <si>
    <t>20-996-3872</t>
  </si>
  <si>
    <t>08-835-1777</t>
  </si>
  <si>
    <t>53-756-8169</t>
  </si>
  <si>
    <t>82-715-1087</t>
  </si>
  <si>
    <t>42-237-0149</t>
  </si>
  <si>
    <t>19-090-5098</t>
  </si>
  <si>
    <t>28-188-2357</t>
  </si>
  <si>
    <t>15-318-1740</t>
  </si>
  <si>
    <t>26-340-2242</t>
  </si>
  <si>
    <t>57-234-3698</t>
  </si>
  <si>
    <t>88-166-3911</t>
  </si>
  <si>
    <t>09-582-4198</t>
  </si>
  <si>
    <t>44-921-2904</t>
  </si>
  <si>
    <t>53-554-6086</t>
  </si>
  <si>
    <t>70-268-4064</t>
  </si>
  <si>
    <t>55-583-3040</t>
  </si>
  <si>
    <t>30-156-7026</t>
  </si>
  <si>
    <t>60-863-9528</t>
  </si>
  <si>
    <t>00-020-3260</t>
  </si>
  <si>
    <t>54-756-6698</t>
  </si>
  <si>
    <t>83-675-0260</t>
  </si>
  <si>
    <t>63-617-4842</t>
  </si>
  <si>
    <t>32-163-9123</t>
  </si>
  <si>
    <t>17-610-3789</t>
  </si>
  <si>
    <t>19-522-9574</t>
  </si>
  <si>
    <t>51-099-7534</t>
  </si>
  <si>
    <t>36-528-1927</t>
  </si>
  <si>
    <t>09-559-8304</t>
  </si>
  <si>
    <t>92-292-4831</t>
  </si>
  <si>
    <t>89-552-9694</t>
  </si>
  <si>
    <t>71-395-6075</t>
  </si>
  <si>
    <t>67-935-9744</t>
  </si>
  <si>
    <t>31-906-3831</t>
  </si>
  <si>
    <t>92-448-7692</t>
  </si>
  <si>
    <t>35-822-8597</t>
  </si>
  <si>
    <t>12-919-5651</t>
  </si>
  <si>
    <t>00-659-6434</t>
  </si>
  <si>
    <t>57-948-8184</t>
  </si>
  <si>
    <t>34-812-0776</t>
  </si>
  <si>
    <t>53-023-5151</t>
  </si>
  <si>
    <t>79-563-4103</t>
  </si>
  <si>
    <t>45-906-1673</t>
  </si>
  <si>
    <t>55-903-5535</t>
  </si>
  <si>
    <t>87-869-4443</t>
  </si>
  <si>
    <t>65-121-2759</t>
  </si>
  <si>
    <t>43-948-6819</t>
  </si>
  <si>
    <t>30-798-8200</t>
  </si>
  <si>
    <t>35-519-2893</t>
  </si>
  <si>
    <t>87-838-7832</t>
  </si>
  <si>
    <t>79-912-2578</t>
  </si>
  <si>
    <t>72-051-2070</t>
  </si>
  <si>
    <t>05-594-1633</t>
  </si>
  <si>
    <t>62-120-6533</t>
  </si>
  <si>
    <t>11-909-8927</t>
  </si>
  <si>
    <t>93-859-9381</t>
  </si>
  <si>
    <t>23-155-2335</t>
  </si>
  <si>
    <t>60-077-0209</t>
  </si>
  <si>
    <t>18-423-9512</t>
  </si>
  <si>
    <t>27-250-7683</t>
  </si>
  <si>
    <t>55-536-6412</t>
  </si>
  <si>
    <t>34-455-5394</t>
  </si>
  <si>
    <t>37-582-9514</t>
  </si>
  <si>
    <t>43-622-1694</t>
  </si>
  <si>
    <t>86-404-8189</t>
  </si>
  <si>
    <t>54-685-2639</t>
  </si>
  <si>
    <t>72-639-9096</t>
  </si>
  <si>
    <t>64-073-6500</t>
  </si>
  <si>
    <t>09-271-8330</t>
  </si>
  <si>
    <t>29-520-1635</t>
  </si>
  <si>
    <t>06-090-9207</t>
  </si>
  <si>
    <t>89-363-4291</t>
  </si>
  <si>
    <t>49-392-7231</t>
  </si>
  <si>
    <t>67-446-9863</t>
  </si>
  <si>
    <t>75-629-2398</t>
  </si>
  <si>
    <t>31-199-6254</t>
  </si>
  <si>
    <t>94-579-3318</t>
  </si>
  <si>
    <t>15-675-3411</t>
  </si>
  <si>
    <t>79-202-8604</t>
  </si>
  <si>
    <t>47-132-0265</t>
  </si>
  <si>
    <t>61-136-5183</t>
  </si>
  <si>
    <t>17-102-5103</t>
  </si>
  <si>
    <t>72-694-2250</t>
  </si>
  <si>
    <t>14-678-3864</t>
  </si>
  <si>
    <t>61-130-1268</t>
  </si>
  <si>
    <t>05-976-8040</t>
  </si>
  <si>
    <t>46-875-2285</t>
  </si>
  <si>
    <t>29-668-4296</t>
  </si>
  <si>
    <t>58-474-9543</t>
  </si>
  <si>
    <t>09-126-6760</t>
  </si>
  <si>
    <t>60-716-0307</t>
  </si>
  <si>
    <t>21-103-3306</t>
  </si>
  <si>
    <t>22-195-7848</t>
  </si>
  <si>
    <t>13-967-6012</t>
  </si>
  <si>
    <t>78-948-1277</t>
  </si>
  <si>
    <t>86-062-4358</t>
  </si>
  <si>
    <t>05-655-8683</t>
  </si>
  <si>
    <t>57-153-5860</t>
  </si>
  <si>
    <t>52-598-6828</t>
  </si>
  <si>
    <t>89-240-6806</t>
  </si>
  <si>
    <t>07-052-6069</t>
  </si>
  <si>
    <t>51-004-4813</t>
  </si>
  <si>
    <t>70-338-6316</t>
  </si>
  <si>
    <t>01-134-0912</t>
  </si>
  <si>
    <t>35-635-7505</t>
  </si>
  <si>
    <t>10-278-4819</t>
  </si>
  <si>
    <t>23-074-4047</t>
  </si>
  <si>
    <t>78-881-1087</t>
  </si>
  <si>
    <t>64-898-4810</t>
  </si>
  <si>
    <t>18-292-0256</t>
  </si>
  <si>
    <t>93-090-7944</t>
  </si>
  <si>
    <t>37-820-6302</t>
  </si>
  <si>
    <t>99-068-4443</t>
  </si>
  <si>
    <t>60-393-4425</t>
  </si>
  <si>
    <t>49-369-7771</t>
  </si>
  <si>
    <t>67-977-8323</t>
  </si>
  <si>
    <t>11-193-1422</t>
  </si>
  <si>
    <t>62-274-9539</t>
  </si>
  <si>
    <t>60-034-0661</t>
  </si>
  <si>
    <t>15-862-5958</t>
  </si>
  <si>
    <t>69-129-5361</t>
  </si>
  <si>
    <t>77-153-5056</t>
  </si>
  <si>
    <t>97-104-8193</t>
  </si>
  <si>
    <t>25-938-1768</t>
  </si>
  <si>
    <t>55-367-6321</t>
  </si>
  <si>
    <t>51-437-2284</t>
  </si>
  <si>
    <t>98-682-6870</t>
  </si>
  <si>
    <t>62-667-7902</t>
  </si>
  <si>
    <t>97-022-7449</t>
  </si>
  <si>
    <t>23-496-7980</t>
  </si>
  <si>
    <t>16-875-2007</t>
  </si>
  <si>
    <t>31-142-5006</t>
  </si>
  <si>
    <t>51-360-6668</t>
  </si>
  <si>
    <t>57-002-8079</t>
  </si>
  <si>
    <t>23-919-6215</t>
  </si>
  <si>
    <t>58-933-8955</t>
  </si>
  <si>
    <t>75-771-4284</t>
  </si>
  <si>
    <t>56-784-2870</t>
  </si>
  <si>
    <t>42-417-7685</t>
  </si>
  <si>
    <t>12-078-1679</t>
  </si>
  <si>
    <t>86-793-8623</t>
  </si>
  <si>
    <t>07-304-7689</t>
  </si>
  <si>
    <t>02-652-2820</t>
  </si>
  <si>
    <t>37-120-0247</t>
  </si>
  <si>
    <t>73-148-4502</t>
  </si>
  <si>
    <t>23-053-8797</t>
  </si>
  <si>
    <t>38-137-6051</t>
  </si>
  <si>
    <t>70-685-3064</t>
  </si>
  <si>
    <t>08-078-5950</t>
  </si>
  <si>
    <t>48-752-9766</t>
  </si>
  <si>
    <t>29-801-9968</t>
  </si>
  <si>
    <t>53-041-0179</t>
  </si>
  <si>
    <t>40-650-3851</t>
  </si>
  <si>
    <t>38-155-8828</t>
  </si>
  <si>
    <t>02-902-9565</t>
  </si>
  <si>
    <t>03-720-0727</t>
  </si>
  <si>
    <t>88-389-4844</t>
  </si>
  <si>
    <t>37-624-4747</t>
  </si>
  <si>
    <t>27-089-1298</t>
  </si>
  <si>
    <t>97-969-4805</t>
  </si>
  <si>
    <t>26-308-5553</t>
  </si>
  <si>
    <t>43-321-4189</t>
  </si>
  <si>
    <t>27-185-1929</t>
  </si>
  <si>
    <t>30-809-7174</t>
  </si>
  <si>
    <t>81-339-7200</t>
  </si>
  <si>
    <t>78-866-3460</t>
  </si>
  <si>
    <t>27-589-7876</t>
  </si>
  <si>
    <t>00-963-7904</t>
  </si>
  <si>
    <t>47-003-3064</t>
  </si>
  <si>
    <t>10-122-6721</t>
  </si>
  <si>
    <t>41-341-9113</t>
  </si>
  <si>
    <t>77-510-4000</t>
  </si>
  <si>
    <t>71-360-4370</t>
  </si>
  <si>
    <t>08-926-9314</t>
  </si>
  <si>
    <t>19-997-4361</t>
  </si>
  <si>
    <t>07-647-3906</t>
  </si>
  <si>
    <t>47-523-1381</t>
  </si>
  <si>
    <t>23-279-3027</t>
  </si>
  <si>
    <t>48-090-3624</t>
  </si>
  <si>
    <t>07-852-6736</t>
  </si>
  <si>
    <t>13-266-7221</t>
  </si>
  <si>
    <t>47-719-8121</t>
  </si>
  <si>
    <t>90-138-0316</t>
  </si>
  <si>
    <t>79-828-1931</t>
  </si>
  <si>
    <t>75-142-4259</t>
  </si>
  <si>
    <t>21-116-9695</t>
  </si>
  <si>
    <t>71-283-7634</t>
  </si>
  <si>
    <t>40-824-4314</t>
  </si>
  <si>
    <t>97-918-2248</t>
  </si>
  <si>
    <t>10-615-4135</t>
  </si>
  <si>
    <t>18-986-3367</t>
  </si>
  <si>
    <t>28-516-8228</t>
  </si>
  <si>
    <t>26-532-6050</t>
  </si>
  <si>
    <t>78-719-4856</t>
  </si>
  <si>
    <t>28-679-9488</t>
  </si>
  <si>
    <t>61-161-2500</t>
  </si>
  <si>
    <t>98-556-3629</t>
  </si>
  <si>
    <t>58-405-9037</t>
  </si>
  <si>
    <t>09-915-0182</t>
  </si>
  <si>
    <t>71-222-4778</t>
  </si>
  <si>
    <t>24-422-8730</t>
  </si>
  <si>
    <t>66-958-0194</t>
  </si>
  <si>
    <t>45-451-9503</t>
  </si>
  <si>
    <t>75-606-5601</t>
  </si>
  <si>
    <t>81-279-5675</t>
  </si>
  <si>
    <t>83-592-9466</t>
  </si>
  <si>
    <t>07-826-1830</t>
  </si>
  <si>
    <t>20-401-5705</t>
  </si>
  <si>
    <t>36-633-5003</t>
  </si>
  <si>
    <t>57-122-0837</t>
  </si>
  <si>
    <t>39-990-4054</t>
  </si>
  <si>
    <t>26-176-8511</t>
  </si>
  <si>
    <t>91-041-2012</t>
  </si>
  <si>
    <t>82-944-8119</t>
  </si>
  <si>
    <t>70-122-3764</t>
  </si>
  <si>
    <t>73-622-7690</t>
  </si>
  <si>
    <t>12-892-6338</t>
  </si>
  <si>
    <t>73-875-4114</t>
  </si>
  <si>
    <t>73-542-3454</t>
  </si>
  <si>
    <t>49-924-2830</t>
  </si>
  <si>
    <t>14-791-7802</t>
  </si>
  <si>
    <t>79-582-7852</t>
  </si>
  <si>
    <t>71-743-1504</t>
  </si>
  <si>
    <t>62-077-7998</t>
  </si>
  <si>
    <t>34-775-7954</t>
  </si>
  <si>
    <t>32-725-5813</t>
  </si>
  <si>
    <t>35-910-5551</t>
  </si>
  <si>
    <t>70-082-7437</t>
  </si>
  <si>
    <t>13-278-2516</t>
  </si>
  <si>
    <t>18-274-6459</t>
  </si>
  <si>
    <t>75-675-2557</t>
  </si>
  <si>
    <t>33-851-4394</t>
  </si>
  <si>
    <t>89-195-8144</t>
  </si>
  <si>
    <t>36-920-8719</t>
  </si>
  <si>
    <t>99-053-8182</t>
  </si>
  <si>
    <t>64-235-3459</t>
  </si>
  <si>
    <t>35-436-4505</t>
  </si>
  <si>
    <t>19-304-2258</t>
  </si>
  <si>
    <t>64-232-7897</t>
  </si>
  <si>
    <t>25-497-1084</t>
  </si>
  <si>
    <t>94-364-3743</t>
  </si>
  <si>
    <t>95-831-9375</t>
  </si>
  <si>
    <t>43-106-8968</t>
  </si>
  <si>
    <t>50-081-0430</t>
  </si>
  <si>
    <t>22-498-6158</t>
  </si>
  <si>
    <t>90-564-2466</t>
  </si>
  <si>
    <t>58-105-8188</t>
  </si>
  <si>
    <t>70-132-1633</t>
  </si>
  <si>
    <t>52-706-6621</t>
  </si>
  <si>
    <t>47-551-7095</t>
  </si>
  <si>
    <t>59-127-6963</t>
  </si>
  <si>
    <t>23-047-9429</t>
  </si>
  <si>
    <t>77-103-2000</t>
  </si>
  <si>
    <t>42-018-0322</t>
  </si>
  <si>
    <t>91-041-9321</t>
  </si>
  <si>
    <t>83-143-5281</t>
  </si>
  <si>
    <t>24-381-9269</t>
  </si>
  <si>
    <t>44-751-0285</t>
  </si>
  <si>
    <t>12-636-9645</t>
  </si>
  <si>
    <t>81-728-0119</t>
  </si>
  <si>
    <t>74-558-0067</t>
  </si>
  <si>
    <t>41-405-7180</t>
  </si>
  <si>
    <t>54-314-5202</t>
  </si>
  <si>
    <t>10-430-3605</t>
  </si>
  <si>
    <t>43-958-8621</t>
  </si>
  <si>
    <t>93-397-3330</t>
  </si>
  <si>
    <t>07-611-9626</t>
  </si>
  <si>
    <t>25-829-0561</t>
  </si>
  <si>
    <t>43-798-5224</t>
  </si>
  <si>
    <t>79-977-6454</t>
  </si>
  <si>
    <t>64-039-5702</t>
  </si>
  <si>
    <t>25-371-7816</t>
  </si>
  <si>
    <t>32-366-7668</t>
  </si>
  <si>
    <t>41-345-7487</t>
  </si>
  <si>
    <t>02-826-1323</t>
  </si>
  <si>
    <t>58-013-7715</t>
  </si>
  <si>
    <t>65-454-3299</t>
  </si>
  <si>
    <t>49-077-5458</t>
  </si>
  <si>
    <t>87-403-3261</t>
  </si>
  <si>
    <t>45-519-9931</t>
  </si>
  <si>
    <t>59-752-7948</t>
  </si>
  <si>
    <t>28-983-5933</t>
  </si>
  <si>
    <t>68-084-7588</t>
  </si>
  <si>
    <t>38-349-4768</t>
  </si>
  <si>
    <t>37-044-0975</t>
  </si>
  <si>
    <t>81-672-6323</t>
  </si>
  <si>
    <t>66-157-9704</t>
  </si>
  <si>
    <t>14-402-4974</t>
  </si>
  <si>
    <t>05-755-0966</t>
  </si>
  <si>
    <t>78-102-4175</t>
  </si>
  <si>
    <t>21-157-8327</t>
  </si>
  <si>
    <t>29-346-6905</t>
  </si>
  <si>
    <t>06-906-3931</t>
  </si>
  <si>
    <t>66-007-7139</t>
  </si>
  <si>
    <t>09-788-0335</t>
  </si>
  <si>
    <t>56-322-6249</t>
  </si>
  <si>
    <t>55-111-8445</t>
  </si>
  <si>
    <t>66-814-2047</t>
  </si>
  <si>
    <t>63-870-2250</t>
  </si>
  <si>
    <t>78-585-0159</t>
  </si>
  <si>
    <t>37-799-7392</t>
  </si>
  <si>
    <t>49-917-2077</t>
  </si>
  <si>
    <t>35-938-3582</t>
  </si>
  <si>
    <t>09-664-4139</t>
  </si>
  <si>
    <t>21-369-5398</t>
  </si>
  <si>
    <t>35-977-9033</t>
  </si>
  <si>
    <t>35-633-4054</t>
  </si>
  <si>
    <t>65-618-8667</t>
  </si>
  <si>
    <t>59-981-2323</t>
  </si>
  <si>
    <t>26-594-2863</t>
  </si>
  <si>
    <t>24-333-9366</t>
  </si>
  <si>
    <t>21-066-6160</t>
  </si>
  <si>
    <t>63-060-7588</t>
  </si>
  <si>
    <t>32-421-4776</t>
  </si>
  <si>
    <t>21-670-5549</t>
  </si>
  <si>
    <t>69-673-1867</t>
  </si>
  <si>
    <t>93-494-4212</t>
  </si>
  <si>
    <t>55-121-8004</t>
  </si>
  <si>
    <t>78-135-1383</t>
  </si>
  <si>
    <t>51-664-5678</t>
  </si>
  <si>
    <t>77-307-8079</t>
  </si>
  <si>
    <t>90-669-8988</t>
  </si>
  <si>
    <t>09-473-9968</t>
  </si>
  <si>
    <t>75-697-2992</t>
  </si>
  <si>
    <t>34-495-3988</t>
  </si>
  <si>
    <t>33-621-4559</t>
  </si>
  <si>
    <t>98-803-7684</t>
  </si>
  <si>
    <t>83-036-6384</t>
  </si>
  <si>
    <t>53-996-5761</t>
  </si>
  <si>
    <t>87-291-2362</t>
  </si>
  <si>
    <t>34-864-5449</t>
  </si>
  <si>
    <t>10-013-4932</t>
  </si>
  <si>
    <t>67-808-5312</t>
  </si>
  <si>
    <t>61-917-7430</t>
  </si>
  <si>
    <t>93-504-1027</t>
  </si>
  <si>
    <t>93-250-2677</t>
  </si>
  <si>
    <t>35-678-2224</t>
  </si>
  <si>
    <t>32-611-6774</t>
  </si>
  <si>
    <t>31-516-2742</t>
  </si>
  <si>
    <t>81-594-9656</t>
  </si>
  <si>
    <t>68-698-1050</t>
  </si>
  <si>
    <t>84-778-9967</t>
  </si>
  <si>
    <t>02-505-6028</t>
  </si>
  <si>
    <t>58-377-3706</t>
  </si>
  <si>
    <t>53-378-8120</t>
  </si>
  <si>
    <t>69-485-5113</t>
  </si>
  <si>
    <t>79-163-1801</t>
  </si>
  <si>
    <t>88-750-2837</t>
  </si>
  <si>
    <t>14-306-1864</t>
  </si>
  <si>
    <t>23-774-3605</t>
  </si>
  <si>
    <t>34-619-5758</t>
  </si>
  <si>
    <t>86-837-1779</t>
  </si>
  <si>
    <t>89-796-3523</t>
  </si>
  <si>
    <t>15-875-5823</t>
  </si>
  <si>
    <t>55-613-7258</t>
  </si>
  <si>
    <t>70-895-3709</t>
  </si>
  <si>
    <t>97-554-1089</t>
  </si>
  <si>
    <t>82-691-4351</t>
  </si>
  <si>
    <t>47-172-1216</t>
  </si>
  <si>
    <t>96-155-8202</t>
  </si>
  <si>
    <t>35-828-5733</t>
  </si>
  <si>
    <t>20-579-7874</t>
  </si>
  <si>
    <t>88-067-1001</t>
  </si>
  <si>
    <t>79-242-0736</t>
  </si>
  <si>
    <t>36-636-5255</t>
  </si>
  <si>
    <t>83-130-3809</t>
  </si>
  <si>
    <t>87-967-5463</t>
  </si>
  <si>
    <t>70-529-6970</t>
  </si>
  <si>
    <t>69-750-1873</t>
  </si>
  <si>
    <t>11-351-4677</t>
  </si>
  <si>
    <t>11-695-4845</t>
  </si>
  <si>
    <t>24-597-3227</t>
  </si>
  <si>
    <t>43-122-1309</t>
  </si>
  <si>
    <t>87-012-0307</t>
  </si>
  <si>
    <t>55-019-2567</t>
  </si>
  <si>
    <t>75-932-2208</t>
  </si>
  <si>
    <t>06-517-6954</t>
  </si>
  <si>
    <t>01-286-7310</t>
  </si>
  <si>
    <t>82-114-3850</t>
  </si>
  <si>
    <t>56-546-5677</t>
  </si>
  <si>
    <t>69-410-3239</t>
  </si>
  <si>
    <t>90-043-6162</t>
  </si>
  <si>
    <t>07-827-8351</t>
  </si>
  <si>
    <t>78-932-0169</t>
  </si>
  <si>
    <t>27-019-2066</t>
  </si>
  <si>
    <t>82-539-0396</t>
  </si>
  <si>
    <t>58-125-3630</t>
  </si>
  <si>
    <t>55-883-9989</t>
  </si>
  <si>
    <t>23-300-3217</t>
  </si>
  <si>
    <t>89-602-4840</t>
  </si>
  <si>
    <t>27-098-7294</t>
  </si>
  <si>
    <t>69-826-7561</t>
  </si>
  <si>
    <t>03-096-0018</t>
  </si>
  <si>
    <t>01-026-6262</t>
  </si>
  <si>
    <t>59-953-1562</t>
  </si>
  <si>
    <t>62-809-7543</t>
  </si>
  <si>
    <t>37-014-9911</t>
  </si>
  <si>
    <t>68-723-1719</t>
  </si>
  <si>
    <t>29-651-5000</t>
  </si>
  <si>
    <t>31-878-7579</t>
  </si>
  <si>
    <t>79-854-3090</t>
  </si>
  <si>
    <t>65-203-7746</t>
  </si>
  <si>
    <t>86-593-3358</t>
  </si>
  <si>
    <t>26-942-5636</t>
  </si>
  <si>
    <t>41-044-0188</t>
  </si>
  <si>
    <t>31-835-0229</t>
  </si>
  <si>
    <t>53-015-1395</t>
  </si>
  <si>
    <t>12-568-6625</t>
  </si>
  <si>
    <t>02-534-1553</t>
  </si>
  <si>
    <t>94-080-6136</t>
  </si>
  <si>
    <t>47-164-5549</t>
  </si>
  <si>
    <t>35-600-6807</t>
  </si>
  <si>
    <t>83-316-9688</t>
  </si>
  <si>
    <t>33-055-2267</t>
  </si>
  <si>
    <t>22-009-9520</t>
  </si>
  <si>
    <t>53-816-0921</t>
  </si>
  <si>
    <t>71-771-5973</t>
  </si>
  <si>
    <t>52-600-7560</t>
  </si>
  <si>
    <t>66-217-1459</t>
  </si>
  <si>
    <t>68-765-0528</t>
  </si>
  <si>
    <t>46-156-4008</t>
  </si>
  <si>
    <t>24-707-0358</t>
  </si>
  <si>
    <t>27-563-4087</t>
  </si>
  <si>
    <t>06-946-8520</t>
  </si>
  <si>
    <t>15-155-2021</t>
  </si>
  <si>
    <t>56-373-2358</t>
  </si>
  <si>
    <t>63-716-5888</t>
  </si>
  <si>
    <t>88-729-5309</t>
  </si>
  <si>
    <t>93-576-4876</t>
  </si>
  <si>
    <t>38-135-0042</t>
  </si>
  <si>
    <t>72-924-2256</t>
  </si>
  <si>
    <t>43-249-5089</t>
  </si>
  <si>
    <t>97-181-3759</t>
  </si>
  <si>
    <t>18-822-1239</t>
  </si>
  <si>
    <t>96-734-7144</t>
  </si>
  <si>
    <t>20-934-6223</t>
  </si>
  <si>
    <t>27-575-8939</t>
  </si>
  <si>
    <t>39-853-1890</t>
  </si>
  <si>
    <t>14-427-2366</t>
  </si>
  <si>
    <t>05-492-9268</t>
  </si>
  <si>
    <t>39-979-3573</t>
  </si>
  <si>
    <t>78-109-4966</t>
  </si>
  <si>
    <t>20-648-1065</t>
  </si>
  <si>
    <t>08-810-7355</t>
  </si>
  <si>
    <t>39-558-7326</t>
  </si>
  <si>
    <t>74-863-7670</t>
  </si>
  <si>
    <t>79-182-8066</t>
  </si>
  <si>
    <t>84-905-3515</t>
  </si>
  <si>
    <t>60-652-5004</t>
  </si>
  <si>
    <t>93-719-2049</t>
  </si>
  <si>
    <t>08-713-0409</t>
  </si>
  <si>
    <t>52-758-9192</t>
  </si>
  <si>
    <t>57-846-1386</t>
  </si>
  <si>
    <t>49-218-9335</t>
  </si>
  <si>
    <t>03-777-3209</t>
  </si>
  <si>
    <t>94-842-5920</t>
  </si>
  <si>
    <t>11-103-5348</t>
  </si>
  <si>
    <t>85-762-6711</t>
  </si>
  <si>
    <t>37-187-6806</t>
  </si>
  <si>
    <t>52-156-6331</t>
  </si>
  <si>
    <t>57-045-0935</t>
  </si>
  <si>
    <t>03-645-6512</t>
  </si>
  <si>
    <t>99-744-9516</t>
  </si>
  <si>
    <t>36-465-3255</t>
  </si>
  <si>
    <t>26-171-8932</t>
  </si>
  <si>
    <t>84-594-0480</t>
  </si>
  <si>
    <t>92-723-9017</t>
  </si>
  <si>
    <t>51-676-0954</t>
  </si>
  <si>
    <t>03-844-6588</t>
  </si>
  <si>
    <t>58-487-2392</t>
  </si>
  <si>
    <t>07-627-7934</t>
  </si>
  <si>
    <t>35-127-1704</t>
  </si>
  <si>
    <t>19-243-1445</t>
  </si>
  <si>
    <t>08-325-8169</t>
  </si>
  <si>
    <t>76-252-4393</t>
  </si>
  <si>
    <t>38-318-2019</t>
  </si>
  <si>
    <t>17-752-0950</t>
  </si>
  <si>
    <t>17-418-5617</t>
  </si>
  <si>
    <t>99-350-8108</t>
  </si>
  <si>
    <t>93-242-3851</t>
  </si>
  <si>
    <t>52-512-8373</t>
  </si>
  <si>
    <t>40-839-7768</t>
  </si>
  <si>
    <t>26-408-3164</t>
  </si>
  <si>
    <t>78-326-5142</t>
  </si>
  <si>
    <t>59-932-4610</t>
  </si>
  <si>
    <t>96-988-2749</t>
  </si>
  <si>
    <t>42-736-5312</t>
  </si>
  <si>
    <t>11-869-3278</t>
  </si>
  <si>
    <t>90-446-1562</t>
  </si>
  <si>
    <t>12-542-8744</t>
  </si>
  <si>
    <t>33-656-4613</t>
  </si>
  <si>
    <t>30-612-3067</t>
  </si>
  <si>
    <t>74-156-1031</t>
  </si>
  <si>
    <t>17-349-3727</t>
  </si>
  <si>
    <t>84-393-2173</t>
  </si>
  <si>
    <t>21-307-7522</t>
  </si>
  <si>
    <t>54-568-5002</t>
  </si>
  <si>
    <t>96-808-5464</t>
  </si>
  <si>
    <t>54-546-6824</t>
  </si>
  <si>
    <t>04-190-8259</t>
  </si>
  <si>
    <t>41-155-3391</t>
  </si>
  <si>
    <t>75-012-3234</t>
  </si>
  <si>
    <t>13-853-8399</t>
  </si>
  <si>
    <t>87-240-9078</t>
  </si>
  <si>
    <t>03-982-8960</t>
  </si>
  <si>
    <t>27-047-2234</t>
  </si>
  <si>
    <t>73-272-5293</t>
  </si>
  <si>
    <t>25-806-0094</t>
  </si>
  <si>
    <t>29-951-3475</t>
  </si>
  <si>
    <t>28-913-3309</t>
  </si>
  <si>
    <t>91-907-9124</t>
  </si>
  <si>
    <t>13-993-2155</t>
  </si>
  <si>
    <t>70-738-5628</t>
  </si>
  <si>
    <t>92-159-3848</t>
  </si>
  <si>
    <t>79-890-1262</t>
  </si>
  <si>
    <t>96-345-1917</t>
  </si>
  <si>
    <t>17-824-2600</t>
  </si>
  <si>
    <t>28-792-5585</t>
  </si>
  <si>
    <t>60-326-3616</t>
  </si>
  <si>
    <t>72-891-9174</t>
  </si>
  <si>
    <t>10-217-3587</t>
  </si>
  <si>
    <t>32-147-6204</t>
  </si>
  <si>
    <t>85-768-5587</t>
  </si>
  <si>
    <t>89-579-1738</t>
  </si>
  <si>
    <t>37-251-5897</t>
  </si>
  <si>
    <t>17-815-3405</t>
  </si>
  <si>
    <t>02-113-9166</t>
  </si>
  <si>
    <t>78-578-8772</t>
  </si>
  <si>
    <t>17-003-0607</t>
  </si>
  <si>
    <t>12-743-6669</t>
  </si>
  <si>
    <t>11-533-9592</t>
  </si>
  <si>
    <t>73-746-7099</t>
  </si>
  <si>
    <t>92-421-5782</t>
  </si>
  <si>
    <t>55-445-4006</t>
  </si>
  <si>
    <t>36-503-5884</t>
  </si>
  <si>
    <t>45-519-4991</t>
  </si>
  <si>
    <t>02-449-9074</t>
  </si>
  <si>
    <t>13-403-1709</t>
  </si>
  <si>
    <t>85-382-2145</t>
  </si>
  <si>
    <t>73-786-5432</t>
  </si>
  <si>
    <t>85-905-5943</t>
  </si>
  <si>
    <t>84-095-6087</t>
  </si>
  <si>
    <t>74-832-4175</t>
  </si>
  <si>
    <t>89-980-1998</t>
  </si>
  <si>
    <t>45-416-2944</t>
  </si>
  <si>
    <t>46-730-2621</t>
  </si>
  <si>
    <t>78-532-6577</t>
  </si>
  <si>
    <t>73-059-9491</t>
  </si>
  <si>
    <t>15-690-2062</t>
  </si>
  <si>
    <t>83-493-3695</t>
  </si>
  <si>
    <t>82-867-7082</t>
  </si>
  <si>
    <t>67-396-4645</t>
  </si>
  <si>
    <t>50-516-1408</t>
  </si>
  <si>
    <t>30-527-5847</t>
  </si>
  <si>
    <t>68-409-4942</t>
  </si>
  <si>
    <t>08-968-4687</t>
  </si>
  <si>
    <t>40-422-7840</t>
  </si>
  <si>
    <t>40-725-6226</t>
  </si>
  <si>
    <t>51-680-8794</t>
  </si>
  <si>
    <t>91-605-9708</t>
  </si>
  <si>
    <t>19-976-1516</t>
  </si>
  <si>
    <t>06-164-4493</t>
  </si>
  <si>
    <t>69-410-1302</t>
  </si>
  <si>
    <t>82-305-3016</t>
  </si>
  <si>
    <t>87-226-6511</t>
  </si>
  <si>
    <t>34-469-5026</t>
  </si>
  <si>
    <t>81-786-9277</t>
  </si>
  <si>
    <t>12-376-9692</t>
  </si>
  <si>
    <t>25-244-1482</t>
  </si>
  <si>
    <t>82-701-8776</t>
  </si>
  <si>
    <t>12-601-7040</t>
  </si>
  <si>
    <t>57-667-1094</t>
  </si>
  <si>
    <t>20-472-3375</t>
  </si>
  <si>
    <t>97-491-4445</t>
  </si>
  <si>
    <t>43-238-5919</t>
  </si>
  <si>
    <t>57-452-2413</t>
  </si>
  <si>
    <t>21-409-9927</t>
  </si>
  <si>
    <t>88-561-1290</t>
  </si>
  <si>
    <t>72-392-5829</t>
  </si>
  <si>
    <t>96-769-9267</t>
  </si>
  <si>
    <t>52-511-7623</t>
  </si>
  <si>
    <t>50-594-1414</t>
  </si>
  <si>
    <t>82-769-6508</t>
  </si>
  <si>
    <t>25-695-5575</t>
  </si>
  <si>
    <t>78-972-5279</t>
  </si>
  <si>
    <t>27-528-0528</t>
  </si>
  <si>
    <t>45-492-2121</t>
  </si>
  <si>
    <t>99-458-1747</t>
  </si>
  <si>
    <t>24-812-4004</t>
  </si>
  <si>
    <t>97-647-2870</t>
  </si>
  <si>
    <t>55-789-3015</t>
  </si>
  <si>
    <t>50-563-2937</t>
  </si>
  <si>
    <t>99-506-1969</t>
  </si>
  <si>
    <t>96-535-2456</t>
  </si>
  <si>
    <t>81-460-0309</t>
  </si>
  <si>
    <t>12-538-9653</t>
  </si>
  <si>
    <t>17-781-7054</t>
  </si>
  <si>
    <t>20-677-6209</t>
  </si>
  <si>
    <t>10-079-6559</t>
  </si>
  <si>
    <t>91-140-1135</t>
  </si>
  <si>
    <t>35-709-6122</t>
  </si>
  <si>
    <t>32-501-1371</t>
  </si>
  <si>
    <t>24-581-5650</t>
  </si>
  <si>
    <t>70-595-0890</t>
  </si>
  <si>
    <t>28-985-8229</t>
  </si>
  <si>
    <t>82-481-4381</t>
  </si>
  <si>
    <t>70-556-4967</t>
  </si>
  <si>
    <t>47-750-5794</t>
  </si>
  <si>
    <t>21-912-7970</t>
  </si>
  <si>
    <t>28-417-4018</t>
  </si>
  <si>
    <t>51-665-7037</t>
  </si>
  <si>
    <t>59-313-3738</t>
  </si>
  <si>
    <t>75-660-2497</t>
  </si>
  <si>
    <t>53-445-6055</t>
  </si>
  <si>
    <t>25-381-9956</t>
  </si>
  <si>
    <t>10-557-3918</t>
  </si>
  <si>
    <t>79-754-8792</t>
  </si>
  <si>
    <t>43-011-4649</t>
  </si>
  <si>
    <t>59-091-0461</t>
  </si>
  <si>
    <t>06-372-1158</t>
  </si>
  <si>
    <t>33-836-9696</t>
  </si>
  <si>
    <t>74-795-3821</t>
  </si>
  <si>
    <t>66-633-3924</t>
  </si>
  <si>
    <t>86-412-3747</t>
  </si>
  <si>
    <t>33-736-7535</t>
  </si>
  <si>
    <t>38-306-1288</t>
  </si>
  <si>
    <t>68-470-2777</t>
  </si>
  <si>
    <t>90-462-8497</t>
  </si>
  <si>
    <t>31-713-7253</t>
  </si>
  <si>
    <t>82-865-1558</t>
  </si>
  <si>
    <t>20-120-0391</t>
  </si>
  <si>
    <t>59-791-0759</t>
  </si>
  <si>
    <t>93-502-1172</t>
  </si>
  <si>
    <t>08-488-1226</t>
  </si>
  <si>
    <t>37-169-8377</t>
  </si>
  <si>
    <t>98-709-0360</t>
  </si>
  <si>
    <t>34-956-5353</t>
  </si>
  <si>
    <t>42-580-1753</t>
  </si>
  <si>
    <t>45-938-2985</t>
  </si>
  <si>
    <t>48-338-9855</t>
  </si>
  <si>
    <t>26-967-0590</t>
  </si>
  <si>
    <t>49-968-3279</t>
  </si>
  <si>
    <t>89-322-5857</t>
  </si>
  <si>
    <t>97-558-6216</t>
  </si>
  <si>
    <t>87-477-0024</t>
  </si>
  <si>
    <t>03-384-7280</t>
  </si>
  <si>
    <t>95-666-5112</t>
  </si>
  <si>
    <t>39-053-1904</t>
  </si>
  <si>
    <t>81-292-2298</t>
  </si>
  <si>
    <t>49-325-1522</t>
  </si>
  <si>
    <t>68-585-7312</t>
  </si>
  <si>
    <t>87-217-5768</t>
  </si>
  <si>
    <t>87-978-3086</t>
  </si>
  <si>
    <t>19-884-6965</t>
  </si>
  <si>
    <t>10-625-6563</t>
  </si>
  <si>
    <t>27-729-4274</t>
  </si>
  <si>
    <t>64-109-0946</t>
  </si>
  <si>
    <t>88-624-0330</t>
  </si>
  <si>
    <t>40-861-4649</t>
  </si>
  <si>
    <t>73-476-0347</t>
  </si>
  <si>
    <t>85-394-6756</t>
  </si>
  <si>
    <t>38-128-1943</t>
  </si>
  <si>
    <t>83-227-0582</t>
  </si>
  <si>
    <t>40-038-7431</t>
  </si>
  <si>
    <t>35-324-5266</t>
  </si>
  <si>
    <t>17-154-5427</t>
  </si>
  <si>
    <t>63-310-9925</t>
  </si>
  <si>
    <t>70-110-4276</t>
  </si>
  <si>
    <t>78-840-7332</t>
  </si>
  <si>
    <t>47-184-0912</t>
  </si>
  <si>
    <t>77-979-8770</t>
  </si>
  <si>
    <t>92-927-1239</t>
  </si>
  <si>
    <t>19-219-9777</t>
  </si>
  <si>
    <t>01-509-8520</t>
  </si>
  <si>
    <t>21-382-1288</t>
  </si>
  <si>
    <t>64-327-5810</t>
  </si>
  <si>
    <t>80-701-8561</t>
  </si>
  <si>
    <t>93-792-0612</t>
  </si>
  <si>
    <t>40-499-2600</t>
  </si>
  <si>
    <t>46-148-5706</t>
  </si>
  <si>
    <t>33-247-7985</t>
  </si>
  <si>
    <t>10-568-3423</t>
  </si>
  <si>
    <t>60-020-3241</t>
  </si>
  <si>
    <t>36-193-8686</t>
  </si>
  <si>
    <t>13-174-7434</t>
  </si>
  <si>
    <t>88-277-7162</t>
  </si>
  <si>
    <t>03-983-2219</t>
  </si>
  <si>
    <t>79-585-2736</t>
  </si>
  <si>
    <t>28-699-2940</t>
  </si>
  <si>
    <t>20-426-6222</t>
  </si>
  <si>
    <t>72-539-3196</t>
  </si>
  <si>
    <t>05-064-8612</t>
  </si>
  <si>
    <t>16-286-1744</t>
  </si>
  <si>
    <t>63-960-0350</t>
  </si>
  <si>
    <t>51-611-7630</t>
  </si>
  <si>
    <t>83-355-8078</t>
  </si>
  <si>
    <t>36-352-5925</t>
  </si>
  <si>
    <t>13-987-8009</t>
  </si>
  <si>
    <t>56-664-0823</t>
  </si>
  <si>
    <t>23-504-6782</t>
  </si>
  <si>
    <t>66-676-1239</t>
  </si>
  <si>
    <t>15-988-7358</t>
  </si>
  <si>
    <t>22-037-0083</t>
  </si>
  <si>
    <t>62-290-6449</t>
  </si>
  <si>
    <t>02-134-6614</t>
  </si>
  <si>
    <t>42-238-5165</t>
  </si>
  <si>
    <t>26-269-8700</t>
  </si>
  <si>
    <t>22-256-3508</t>
  </si>
  <si>
    <t>35-659-5968</t>
  </si>
  <si>
    <t>93-012-3559</t>
  </si>
  <si>
    <t>30-319-1489</t>
  </si>
  <si>
    <t>22-381-7001</t>
  </si>
  <si>
    <t>01-557-2950</t>
  </si>
  <si>
    <t>16-653-7214</t>
  </si>
  <si>
    <t>28-968-7898</t>
  </si>
  <si>
    <t>11-136-1628</t>
  </si>
  <si>
    <t>85-423-5475</t>
  </si>
  <si>
    <t>74-355-9043</t>
  </si>
  <si>
    <t>67-425-0681</t>
  </si>
  <si>
    <t>71-259-0629</t>
  </si>
  <si>
    <t>51-402-1773</t>
  </si>
  <si>
    <t>94-183-0776</t>
  </si>
  <si>
    <t>36-840-3662</t>
  </si>
  <si>
    <t>02-938-7265</t>
  </si>
  <si>
    <t>18-821-3224</t>
  </si>
  <si>
    <t>70-868-6039</t>
  </si>
  <si>
    <t>16-682-6114</t>
  </si>
  <si>
    <t>23-424-0077</t>
  </si>
  <si>
    <t>51-833-4663</t>
  </si>
  <si>
    <t>57-813-9938</t>
  </si>
  <si>
    <t>62-506-8298</t>
  </si>
  <si>
    <t>88-145-2595</t>
  </si>
  <si>
    <t>33-957-5277</t>
  </si>
  <si>
    <t>35-908-4297</t>
  </si>
  <si>
    <t>42-138-7138</t>
  </si>
  <si>
    <t>54-784-3526</t>
  </si>
  <si>
    <t>99-130-7369</t>
  </si>
  <si>
    <t>14-622-9705</t>
  </si>
  <si>
    <t>65-647-3907</t>
  </si>
  <si>
    <t>19-251-7545</t>
  </si>
  <si>
    <t>99-975-2842</t>
  </si>
  <si>
    <t>20-741-0046</t>
  </si>
  <si>
    <t>13-691-7131</t>
  </si>
  <si>
    <t>78-341-0023</t>
  </si>
  <si>
    <t>50-002-2043</t>
  </si>
  <si>
    <t>81-714-6789</t>
  </si>
  <si>
    <t>39-908-7661</t>
  </si>
  <si>
    <t>77-239-2105</t>
  </si>
  <si>
    <t>53-959-3836</t>
  </si>
  <si>
    <t>61-988-6004</t>
  </si>
  <si>
    <t>26-443-1582</t>
  </si>
  <si>
    <t>56-842-1235</t>
  </si>
  <si>
    <t>47-231-0347</t>
  </si>
  <si>
    <t>11-926-6194</t>
  </si>
  <si>
    <t>87-310-9997</t>
  </si>
  <si>
    <t>59-545-5948</t>
  </si>
  <si>
    <t>99-514-4174</t>
  </si>
  <si>
    <t>57-411-3553</t>
  </si>
  <si>
    <t>30-240-4549</t>
  </si>
  <si>
    <t>69-235-7095</t>
  </si>
  <si>
    <t>78-770-6601</t>
  </si>
  <si>
    <t>94-721-5787</t>
  </si>
  <si>
    <t>66-794-9513</t>
  </si>
  <si>
    <t>06-940-7360</t>
  </si>
  <si>
    <t>32-957-1825</t>
  </si>
  <si>
    <t>77-282-8933</t>
  </si>
  <si>
    <t>82-795-7015</t>
  </si>
  <si>
    <t>46-230-2371</t>
  </si>
  <si>
    <t>70-582-3407</t>
  </si>
  <si>
    <t>61-712-4015</t>
  </si>
  <si>
    <t>37-956-0033</t>
  </si>
  <si>
    <t>62-204-3157</t>
  </si>
  <si>
    <t>64-942-7647</t>
  </si>
  <si>
    <t>29-576-8748</t>
  </si>
  <si>
    <t>16-163-5010</t>
  </si>
  <si>
    <t>19-788-4967</t>
  </si>
  <si>
    <t>40-912-1811</t>
  </si>
  <si>
    <t>96-135-1100</t>
  </si>
  <si>
    <t>55-526-3215</t>
  </si>
  <si>
    <t>43-106-3817</t>
  </si>
  <si>
    <t>69-865-3188</t>
  </si>
  <si>
    <t>47-525-0762</t>
  </si>
  <si>
    <t>75-519-9347</t>
  </si>
  <si>
    <t>29-866-3402</t>
  </si>
  <si>
    <t>99-639-1759</t>
  </si>
  <si>
    <t>92-618-3672</t>
  </si>
  <si>
    <t>24-884-8664</t>
  </si>
  <si>
    <t>83-437-8779</t>
  </si>
  <si>
    <t>97-206-8831</t>
  </si>
  <si>
    <t>73-724-2068</t>
  </si>
  <si>
    <t>39-536-4117</t>
  </si>
  <si>
    <t>60-471-4246</t>
  </si>
  <si>
    <t>04-044-5307</t>
  </si>
  <si>
    <t>99-380-3321</t>
  </si>
  <si>
    <t>17-665-1227</t>
  </si>
  <si>
    <t>46-709-7094</t>
  </si>
  <si>
    <t>08-024-9462</t>
  </si>
  <si>
    <t>03-925-0020</t>
  </si>
  <si>
    <t>77-030-5223</t>
  </si>
  <si>
    <t>77-731-2853</t>
  </si>
  <si>
    <t>31-983-9340</t>
  </si>
  <si>
    <t>59-867-6183</t>
  </si>
  <si>
    <t>79-739-2225</t>
  </si>
  <si>
    <t>68-591-0433</t>
  </si>
  <si>
    <t>97-380-9777</t>
  </si>
  <si>
    <t>80-099-0601</t>
  </si>
  <si>
    <t>95-134-5299</t>
  </si>
  <si>
    <t>49-240-5621</t>
  </si>
  <si>
    <t>32-421-4235</t>
  </si>
  <si>
    <t>10-847-7931</t>
  </si>
  <si>
    <t>84-813-2459</t>
  </si>
  <si>
    <t>78-947-1445</t>
  </si>
  <si>
    <t>12-586-4804</t>
  </si>
  <si>
    <t>86-536-0183</t>
  </si>
  <si>
    <t>24-691-3674</t>
  </si>
  <si>
    <t>89-589-9737</t>
  </si>
  <si>
    <t>64-512-9534</t>
  </si>
  <si>
    <t>38-697-2871</t>
  </si>
  <si>
    <t>51-939-5255</t>
  </si>
  <si>
    <t>56-633-5263</t>
  </si>
  <si>
    <t>45-135-2235</t>
  </si>
  <si>
    <t>48-578-3540</t>
  </si>
  <si>
    <t>57-000-5500</t>
  </si>
  <si>
    <t>67-890-8710</t>
  </si>
  <si>
    <t>40-413-6641</t>
  </si>
  <si>
    <t>11-099-7373</t>
  </si>
  <si>
    <t>06-890-3672</t>
  </si>
  <si>
    <t>22-611-1632</t>
  </si>
  <si>
    <t>87-286-8792</t>
  </si>
  <si>
    <t>92-939-7964</t>
  </si>
  <si>
    <t>12-734-1738</t>
  </si>
  <si>
    <t>12-376-3005</t>
  </si>
  <si>
    <t>72-579-7621</t>
  </si>
  <si>
    <t>86-688-3694</t>
  </si>
  <si>
    <t>91-734-5439</t>
  </si>
  <si>
    <t>67-537-5042</t>
  </si>
  <si>
    <t>32-900-1482</t>
  </si>
  <si>
    <t>87-196-7951</t>
  </si>
  <si>
    <t>48-935-1950</t>
  </si>
  <si>
    <t>93-499-3285</t>
  </si>
  <si>
    <t>84-725-5486</t>
  </si>
  <si>
    <t>03-373-1087</t>
  </si>
  <si>
    <t>18-747-2649</t>
  </si>
  <si>
    <t>67-478-0161</t>
  </si>
  <si>
    <t>70-987-5939</t>
  </si>
  <si>
    <t>61-011-3683</t>
  </si>
  <si>
    <t>28-817-7801</t>
  </si>
  <si>
    <t>88-369-9217</t>
  </si>
  <si>
    <t>64-484-1638</t>
  </si>
  <si>
    <t>53-547-3486</t>
  </si>
  <si>
    <t>00-097-5232</t>
  </si>
  <si>
    <t>87-851-0797</t>
  </si>
  <si>
    <t>39-120-5416</t>
  </si>
  <si>
    <t>24-207-2361</t>
  </si>
  <si>
    <t>48-887-5868</t>
  </si>
  <si>
    <t>21-882-2998</t>
  </si>
  <si>
    <t>60-915-9621</t>
  </si>
  <si>
    <t>65-929-5153</t>
  </si>
  <si>
    <t>15-292-4749</t>
  </si>
  <si>
    <t>73-499-5867</t>
  </si>
  <si>
    <t>81-482-3518</t>
  </si>
  <si>
    <t>98-344-1404</t>
  </si>
  <si>
    <t>16-203-6709</t>
  </si>
  <si>
    <t>89-204-1171</t>
  </si>
  <si>
    <t>77-648-4153</t>
  </si>
  <si>
    <t>83-228-7483</t>
  </si>
  <si>
    <t>20-563-0832</t>
  </si>
  <si>
    <t>37-166-2167</t>
  </si>
  <si>
    <t>16-311-8608</t>
  </si>
  <si>
    <t>82-860-9737</t>
  </si>
  <si>
    <t>42-902-5854</t>
  </si>
  <si>
    <t>99-263-1074</t>
  </si>
  <si>
    <t>62-686-1223</t>
  </si>
  <si>
    <t>27-162-6628</t>
  </si>
  <si>
    <t>97-547-6011</t>
  </si>
  <si>
    <t>98-763-0062</t>
  </si>
  <si>
    <t>41-465-5628</t>
  </si>
  <si>
    <t>89-074-5223</t>
  </si>
  <si>
    <t>51-542-6416</t>
  </si>
  <si>
    <t>45-640-4261</t>
  </si>
  <si>
    <t>55-798-3427</t>
  </si>
  <si>
    <t>80-214-3045</t>
  </si>
  <si>
    <t>27-290-1899</t>
  </si>
  <si>
    <t>72-819-4740</t>
  </si>
  <si>
    <t>37-874-9165</t>
  </si>
  <si>
    <t>73-291-2602</t>
  </si>
  <si>
    <t>44-147-0257</t>
  </si>
  <si>
    <t>18-800-0309</t>
  </si>
  <si>
    <t>42-262-1509</t>
  </si>
  <si>
    <t>12-616-5119</t>
  </si>
  <si>
    <t>10-239-7573</t>
  </si>
  <si>
    <t>60-927-4345</t>
  </si>
  <si>
    <t>33-264-6978</t>
  </si>
  <si>
    <t>58-033-0297</t>
  </si>
  <si>
    <t>90-550-4615</t>
  </si>
  <si>
    <t>76-308-6306</t>
  </si>
  <si>
    <t>02-695-1496</t>
  </si>
  <si>
    <t>45-715-3918</t>
  </si>
  <si>
    <t>16-116-3211</t>
  </si>
  <si>
    <t>57-809-8172</t>
  </si>
  <si>
    <t>71-951-9497</t>
  </si>
  <si>
    <t>75-534-2293</t>
  </si>
  <si>
    <t>97-091-7911</t>
  </si>
  <si>
    <t>87-673-1917</t>
  </si>
  <si>
    <t>24-501-3982</t>
  </si>
  <si>
    <t>73-496-8353</t>
  </si>
  <si>
    <t>63-997-5347</t>
  </si>
  <si>
    <t>52-017-8733</t>
  </si>
  <si>
    <t>79-796-8377</t>
  </si>
  <si>
    <t>89-653-4087</t>
  </si>
  <si>
    <t>60-618-6431</t>
  </si>
  <si>
    <t>06-445-4153</t>
  </si>
  <si>
    <t>10-859-3316</t>
  </si>
  <si>
    <t>50-898-4868</t>
  </si>
  <si>
    <t>43-734-1331</t>
  </si>
  <si>
    <t>42-094-2475</t>
  </si>
  <si>
    <t>60-707-1408</t>
  </si>
  <si>
    <t>50-311-0227</t>
  </si>
  <si>
    <t>05-230-4708</t>
  </si>
  <si>
    <t>48-256-7053</t>
  </si>
  <si>
    <t>55-734-0160</t>
  </si>
  <si>
    <t>31-233-6160</t>
  </si>
  <si>
    <t>41-584-8212</t>
  </si>
  <si>
    <t>27-230-3993</t>
  </si>
  <si>
    <t>33-974-8067</t>
  </si>
  <si>
    <t>13-841-8508</t>
  </si>
  <si>
    <t>26-229-5794</t>
  </si>
  <si>
    <t>17-606-5893</t>
  </si>
  <si>
    <t>95-812-2323</t>
  </si>
  <si>
    <t>21-225-6190</t>
  </si>
  <si>
    <t>59-631-9345</t>
  </si>
  <si>
    <t>76-438-7829</t>
  </si>
  <si>
    <t>77-207-2301</t>
  </si>
  <si>
    <t>84-072-1574</t>
  </si>
  <si>
    <t>92-757-8069</t>
  </si>
  <si>
    <t>31-064-8291</t>
  </si>
  <si>
    <t>57-051-4421</t>
  </si>
  <si>
    <t>29-324-8578</t>
  </si>
  <si>
    <t>77-681-7668</t>
  </si>
  <si>
    <t>52-155-4124</t>
  </si>
  <si>
    <t>49-135-3808</t>
  </si>
  <si>
    <t>95-915-1964</t>
  </si>
  <si>
    <t>31-040-7416</t>
  </si>
  <si>
    <t>17-836-8490</t>
  </si>
  <si>
    <t>83-581-0095</t>
  </si>
  <si>
    <t>12-421-5245</t>
  </si>
  <si>
    <t>48-548-8190</t>
  </si>
  <si>
    <t>16-124-3071</t>
  </si>
  <si>
    <t>80-153-5621</t>
  </si>
  <si>
    <t>39-075-9230</t>
  </si>
  <si>
    <t>92-694-7058</t>
  </si>
  <si>
    <t>66-288-6789</t>
  </si>
  <si>
    <t>25-702-2899</t>
  </si>
  <si>
    <t>55-081-0187</t>
  </si>
  <si>
    <t>37-783-0702</t>
  </si>
  <si>
    <t>63-601-8421</t>
  </si>
  <si>
    <t>45-161-3828</t>
  </si>
  <si>
    <t>11-527-1932</t>
  </si>
  <si>
    <t>85-735-6457</t>
  </si>
  <si>
    <t>92-160-4016</t>
  </si>
  <si>
    <t>59-949-6079</t>
  </si>
  <si>
    <t>24-995-6973</t>
  </si>
  <si>
    <t>20-421-8959</t>
  </si>
  <si>
    <t>42-268-2266</t>
  </si>
  <si>
    <t>22-228-6905</t>
  </si>
  <si>
    <t>56-017-2642</t>
  </si>
  <si>
    <t>98-161-6255</t>
  </si>
  <si>
    <t>00-420-0375</t>
  </si>
  <si>
    <t>58-086-5981</t>
  </si>
  <si>
    <t>15-042-9752</t>
  </si>
  <si>
    <t>46-901-3703</t>
  </si>
  <si>
    <t>26-987-2563</t>
  </si>
  <si>
    <t>40-920-1639</t>
  </si>
  <si>
    <t>44-337-5163</t>
  </si>
  <si>
    <t>24-317-1717</t>
  </si>
  <si>
    <t>23-046-2535</t>
  </si>
  <si>
    <t>20-441-0929</t>
  </si>
  <si>
    <t>63-779-3895</t>
  </si>
  <si>
    <t>19-947-4615</t>
  </si>
  <si>
    <t>57-719-8452</t>
  </si>
  <si>
    <t>23-712-9359</t>
  </si>
  <si>
    <t>17-232-0446</t>
  </si>
  <si>
    <t>02-233-2053</t>
  </si>
  <si>
    <t>14-409-5109</t>
  </si>
  <si>
    <t>71-019-3467</t>
  </si>
  <si>
    <t>49-208-3917</t>
  </si>
  <si>
    <t>56-580-5222</t>
  </si>
  <si>
    <t>08-518-8245</t>
  </si>
  <si>
    <t>34-137-8470</t>
  </si>
  <si>
    <t>01-087-4648</t>
  </si>
  <si>
    <t>76-567-7847</t>
  </si>
  <si>
    <t>28-264-1612</t>
  </si>
  <si>
    <t>34-782-8502</t>
  </si>
  <si>
    <t>07-828-3319</t>
  </si>
  <si>
    <t>67-923-7240</t>
  </si>
  <si>
    <t>24-010-7333</t>
  </si>
  <si>
    <t>60-298-2498</t>
  </si>
  <si>
    <t>83-495-2198</t>
  </si>
  <si>
    <t>97-390-1698</t>
  </si>
  <si>
    <t>91-933-2303</t>
  </si>
  <si>
    <t>59-842-3985</t>
  </si>
  <si>
    <t>62-255-7690</t>
  </si>
  <si>
    <t>44-458-0104</t>
  </si>
  <si>
    <t>66-375-5373</t>
  </si>
  <si>
    <t>71-149-5736</t>
  </si>
  <si>
    <t>06-731-1498</t>
  </si>
  <si>
    <t>24-446-8936</t>
  </si>
  <si>
    <t>71-349-6887</t>
  </si>
  <si>
    <t>85-341-4774</t>
  </si>
  <si>
    <t>22-645-4842</t>
  </si>
  <si>
    <t>08-371-1548</t>
  </si>
  <si>
    <t>25-435-5117</t>
  </si>
  <si>
    <t>23-366-8811</t>
  </si>
  <si>
    <t>74-909-2989</t>
  </si>
  <si>
    <t>11-817-9366</t>
  </si>
  <si>
    <t>40-897-2549</t>
  </si>
  <si>
    <t>75-450-8510</t>
  </si>
  <si>
    <t>04-171-7868</t>
  </si>
  <si>
    <t>61-285-8616</t>
  </si>
  <si>
    <t>76-994-1042</t>
  </si>
  <si>
    <t>05-194-7089</t>
  </si>
  <si>
    <t>23-707-9962</t>
  </si>
  <si>
    <t>47-331-5786</t>
  </si>
  <si>
    <t>12-262-0796</t>
  </si>
  <si>
    <t>30-027-7424</t>
  </si>
  <si>
    <t>52-752-4543</t>
  </si>
  <si>
    <t>03-209-1627</t>
  </si>
  <si>
    <t>59-233-3770</t>
  </si>
  <si>
    <t>86-465-4452</t>
  </si>
  <si>
    <t>07-045-6800</t>
  </si>
  <si>
    <t>58-580-0026</t>
  </si>
  <si>
    <t>55-254-5229</t>
  </si>
  <si>
    <t>92-609-5111</t>
  </si>
  <si>
    <t>13-442-8684</t>
  </si>
  <si>
    <t>16-742-2513</t>
  </si>
  <si>
    <t>54-691-7349</t>
  </si>
  <si>
    <t>69-330-8147</t>
  </si>
  <si>
    <t>95-667-4421</t>
  </si>
  <si>
    <t>56-498-5839</t>
  </si>
  <si>
    <t>43-553-4936</t>
  </si>
  <si>
    <t>67-000-3570</t>
  </si>
  <si>
    <t>50-504-6845</t>
  </si>
  <si>
    <t>55-962-9667</t>
  </si>
  <si>
    <t>26-186-4997</t>
  </si>
  <si>
    <t>74-895-6373</t>
  </si>
  <si>
    <t>58-484-2221</t>
  </si>
  <si>
    <t>56-879-0287</t>
  </si>
  <si>
    <t>83-231-3514</t>
  </si>
  <si>
    <t>97-221-0411</t>
  </si>
  <si>
    <t>90-499-9921</t>
  </si>
  <si>
    <t>25-380-3825</t>
  </si>
  <si>
    <t>07-321-8279</t>
  </si>
  <si>
    <t>21-430-3829</t>
  </si>
  <si>
    <t>89-315-5093</t>
  </si>
  <si>
    <t>11-119-3663</t>
  </si>
  <si>
    <t>02-865-1652</t>
  </si>
  <si>
    <t>10-341-1570</t>
  </si>
  <si>
    <t>44-645-4486</t>
  </si>
  <si>
    <t>03-707-3636</t>
  </si>
  <si>
    <t>56-569-6648</t>
  </si>
  <si>
    <t>14-015-5762</t>
  </si>
  <si>
    <t>74-876-7412</t>
  </si>
  <si>
    <t>01-674-4715</t>
  </si>
  <si>
    <t>54-798-0065</t>
  </si>
  <si>
    <t>27-821-3029</t>
  </si>
  <si>
    <t>08-471-9722</t>
  </si>
  <si>
    <t>87-107-1715</t>
  </si>
  <si>
    <t>73-463-9753</t>
  </si>
  <si>
    <t>76-069-4920</t>
  </si>
  <si>
    <t>88-309-4921</t>
  </si>
  <si>
    <t>31-744-4323</t>
  </si>
  <si>
    <t>62-371-6543</t>
  </si>
  <si>
    <t>60-478-4498</t>
  </si>
  <si>
    <t>36-088-4475</t>
  </si>
  <si>
    <t>30-873-3348</t>
  </si>
  <si>
    <t>73-475-7398</t>
  </si>
  <si>
    <t>16-345-7663</t>
  </si>
  <si>
    <t>92-116-2939</t>
  </si>
  <si>
    <t>52-437-5963</t>
  </si>
  <si>
    <t>61-246-4439</t>
  </si>
  <si>
    <t>43-002-7548</t>
  </si>
  <si>
    <t>06-265-8295</t>
  </si>
  <si>
    <t>49-558-7237</t>
  </si>
  <si>
    <t>19-635-4755</t>
  </si>
  <si>
    <t>18-173-2562</t>
  </si>
  <si>
    <t>55-829-3094</t>
  </si>
  <si>
    <t>29-268-7360</t>
  </si>
  <si>
    <t>65-995-5016</t>
  </si>
  <si>
    <t>48-806-0576</t>
  </si>
  <si>
    <t>12-794-4791</t>
  </si>
  <si>
    <t>12-211-5157</t>
  </si>
  <si>
    <t>92-841-8321</t>
  </si>
  <si>
    <t>42-484-7545</t>
  </si>
  <si>
    <t>94-776-8467</t>
  </si>
  <si>
    <t>63-516-9725</t>
  </si>
  <si>
    <t>80-910-3539</t>
  </si>
  <si>
    <t>39-628-4997</t>
  </si>
  <si>
    <t>83-624-0333</t>
  </si>
  <si>
    <t>41-712-1545</t>
  </si>
  <si>
    <t>93-314-7044</t>
  </si>
  <si>
    <t>71-726-8091</t>
  </si>
  <si>
    <t>78-155-4743</t>
  </si>
  <si>
    <t>93-977-5191</t>
  </si>
  <si>
    <t>00-855-3595</t>
  </si>
  <si>
    <t>84-484-4046</t>
  </si>
  <si>
    <t>60-402-1557</t>
  </si>
  <si>
    <t>17-453-8104</t>
  </si>
  <si>
    <t>47-876-4330</t>
  </si>
  <si>
    <t>35-767-9672</t>
  </si>
  <si>
    <t>93-737-1224</t>
  </si>
  <si>
    <t>11-872-1943</t>
  </si>
  <si>
    <t>94-261-2140</t>
  </si>
  <si>
    <t>87-361-3706</t>
  </si>
  <si>
    <t>59-392-3505</t>
  </si>
  <si>
    <t>95-757-2332</t>
  </si>
  <si>
    <t>76-031-4903</t>
  </si>
  <si>
    <t>49-377-4004</t>
  </si>
  <si>
    <t>43-317-2136</t>
  </si>
  <si>
    <t>09-884-9306</t>
  </si>
  <si>
    <t>29-367-8430</t>
  </si>
  <si>
    <t>76-424-0464</t>
  </si>
  <si>
    <t>00-855-5659</t>
  </si>
  <si>
    <t>17-145-6545</t>
  </si>
  <si>
    <t>67-514-8930</t>
  </si>
  <si>
    <t>39-569-9627</t>
  </si>
  <si>
    <t>71-928-5613</t>
  </si>
  <si>
    <t>61-469-6417</t>
  </si>
  <si>
    <t>14-312-4023</t>
  </si>
  <si>
    <t>74-714-4982</t>
  </si>
  <si>
    <t>87-092-7845</t>
  </si>
  <si>
    <t>59-186-5909</t>
  </si>
  <si>
    <t>74-932-1265</t>
  </si>
  <si>
    <t>72-600-2497</t>
  </si>
  <si>
    <t>43-687-2980</t>
  </si>
  <si>
    <t>71-080-9984</t>
  </si>
  <si>
    <t>92-838-8162</t>
  </si>
  <si>
    <t>98-401-6320</t>
  </si>
  <si>
    <t>22-402-4077</t>
  </si>
  <si>
    <t>26-510-0756</t>
  </si>
  <si>
    <t>32-212-1041</t>
  </si>
  <si>
    <t>38-544-9648</t>
  </si>
  <si>
    <t>86-817-5669</t>
  </si>
  <si>
    <t>34-089-2018</t>
  </si>
  <si>
    <t>04-755-5440</t>
  </si>
  <si>
    <t>95-644-0965</t>
  </si>
  <si>
    <t>21-715-7693</t>
  </si>
  <si>
    <t>86-350-1301</t>
  </si>
  <si>
    <t>48-045-2025</t>
  </si>
  <si>
    <t>37-586-0105</t>
  </si>
  <si>
    <t>27-910-0783</t>
  </si>
  <si>
    <t>04-030-1255</t>
  </si>
  <si>
    <t>71-853-2400</t>
  </si>
  <si>
    <t>05-354-8966</t>
  </si>
  <si>
    <t>35-191-2562</t>
  </si>
  <si>
    <t>00-695-9835</t>
  </si>
  <si>
    <t>85-656-0558</t>
  </si>
  <si>
    <t>42-803-6760</t>
  </si>
  <si>
    <t>14-109-1450</t>
  </si>
  <si>
    <t>80-913-6464</t>
  </si>
  <si>
    <t>38-802-1441</t>
  </si>
  <si>
    <t>11-051-5624</t>
  </si>
  <si>
    <t>50-520-7207</t>
  </si>
  <si>
    <t>56-170-8274</t>
  </si>
  <si>
    <t>45-912-2740</t>
  </si>
  <si>
    <t>98-838-3486</t>
  </si>
  <si>
    <t>44-459-6471</t>
  </si>
  <si>
    <t>13-762-5319</t>
  </si>
  <si>
    <t>17-016-7602</t>
  </si>
  <si>
    <t>21-842-4514</t>
  </si>
  <si>
    <t>35-575-6802</t>
  </si>
  <si>
    <t>41-980-2390</t>
  </si>
  <si>
    <t>10-236-7929</t>
  </si>
  <si>
    <t>84-797-9734</t>
  </si>
  <si>
    <t>98-971-5048</t>
  </si>
  <si>
    <t>81-312-1179</t>
  </si>
  <si>
    <t>47-526-6975</t>
  </si>
  <si>
    <t>88-583-7448</t>
  </si>
  <si>
    <t>03-924-2806</t>
  </si>
  <si>
    <t>59-612-5996</t>
  </si>
  <si>
    <t>76-167-1919</t>
  </si>
  <si>
    <t>91-333-7153</t>
  </si>
  <si>
    <t>91-632-9601</t>
  </si>
  <si>
    <t>16-317-8525</t>
  </si>
  <si>
    <t>70-117-1522</t>
  </si>
  <si>
    <t>17-317-9492</t>
  </si>
  <si>
    <t>00-330-4724</t>
  </si>
  <si>
    <t>97-752-9731</t>
  </si>
  <si>
    <t>85-435-7532</t>
  </si>
  <si>
    <t>78-725-2926</t>
  </si>
  <si>
    <t>63-372-2451</t>
  </si>
  <si>
    <t>57-476-1310</t>
  </si>
  <si>
    <t>41-885-9298</t>
  </si>
  <si>
    <t>71-395-3148</t>
  </si>
  <si>
    <t>30-639-7840</t>
  </si>
  <si>
    <t>78-762-1247</t>
  </si>
  <si>
    <t>69-492-4378</t>
  </si>
  <si>
    <t>59-386-3743</t>
  </si>
  <si>
    <t>85-047-7105</t>
  </si>
  <si>
    <t>20-621-2154</t>
  </si>
  <si>
    <t>97-568-7652</t>
  </si>
  <si>
    <t>99-706-8164</t>
  </si>
  <si>
    <t>73-082-0679</t>
  </si>
  <si>
    <t>57-661-3329</t>
  </si>
  <si>
    <t>41-007-9178</t>
  </si>
  <si>
    <t>64-085-0631</t>
  </si>
  <si>
    <t>56-111-4543</t>
  </si>
  <si>
    <t>61-705-3006</t>
  </si>
  <si>
    <t>18-616-2292</t>
  </si>
  <si>
    <t>34-885-9550</t>
  </si>
  <si>
    <t>02-934-6076</t>
  </si>
  <si>
    <t>35-639-8579</t>
  </si>
  <si>
    <t>47-116-7588</t>
  </si>
  <si>
    <t>93-093-1981</t>
  </si>
  <si>
    <t>27-842-5845</t>
  </si>
  <si>
    <t>96-787-6845</t>
  </si>
  <si>
    <t>97-469-7824</t>
  </si>
  <si>
    <t>17-516-8633</t>
  </si>
  <si>
    <t>66-958-7464</t>
  </si>
  <si>
    <t>76-309-6178</t>
  </si>
  <si>
    <t>14-880-5020</t>
  </si>
  <si>
    <t>13-014-5094</t>
  </si>
  <si>
    <t>48-418-0215</t>
  </si>
  <si>
    <t>22-666-8636</t>
  </si>
  <si>
    <t>45-563-2831</t>
  </si>
  <si>
    <t>12-236-4147</t>
  </si>
  <si>
    <t>22-017-5486</t>
  </si>
  <si>
    <t>11-241-2019</t>
  </si>
  <si>
    <t>96-917-3258</t>
  </si>
  <si>
    <t>43-213-6963</t>
  </si>
  <si>
    <t>52-529-1818</t>
  </si>
  <si>
    <t>51-533-7244</t>
  </si>
  <si>
    <t>13-461-7188</t>
  </si>
  <si>
    <t>83-030-8294</t>
  </si>
  <si>
    <t>33-577-2462</t>
  </si>
  <si>
    <t>14-215-7922</t>
  </si>
  <si>
    <t>49-301-9668</t>
  </si>
  <si>
    <t>86-958-3327</t>
  </si>
  <si>
    <t>68-693-4596</t>
  </si>
  <si>
    <t>49-214-8788</t>
  </si>
  <si>
    <t>68-738-2639</t>
  </si>
  <si>
    <t>64-480-7677</t>
  </si>
  <si>
    <t>71-131-6675</t>
  </si>
  <si>
    <t>99-599-8660</t>
  </si>
  <si>
    <t>21-578-4141</t>
  </si>
  <si>
    <t>85-216-4894</t>
  </si>
  <si>
    <t>82-952-4961</t>
  </si>
  <si>
    <t>12-619-9907</t>
  </si>
  <si>
    <t>48-202-8716</t>
  </si>
  <si>
    <t>22-719-6261</t>
  </si>
  <si>
    <t>47-660-1416</t>
  </si>
  <si>
    <t>61-367-8914</t>
  </si>
  <si>
    <t>88-024-0486</t>
  </si>
  <si>
    <t>07-459-8612</t>
  </si>
  <si>
    <t>97-387-5750</t>
  </si>
  <si>
    <t>17-023-8030</t>
  </si>
  <si>
    <t>03-027-5723</t>
  </si>
  <si>
    <t>93-552-3942</t>
  </si>
  <si>
    <t>56-666-4161</t>
  </si>
  <si>
    <t>67-813-3857</t>
  </si>
  <si>
    <t>10-687-0378</t>
  </si>
  <si>
    <t>68-534-3645</t>
  </si>
  <si>
    <t>07-877-2969</t>
  </si>
  <si>
    <t>10-894-8736</t>
  </si>
  <si>
    <t>43-014-3650</t>
  </si>
  <si>
    <t>52-784-7695</t>
  </si>
  <si>
    <t>50-376-4597</t>
  </si>
  <si>
    <t>39-171-3167</t>
  </si>
  <si>
    <t>40-794-7017</t>
  </si>
  <si>
    <t>76-984-3641</t>
  </si>
  <si>
    <t>55-507-8942</t>
  </si>
  <si>
    <t>97-401-6051</t>
  </si>
  <si>
    <t>06-490-3049</t>
  </si>
  <si>
    <t>55-714-2572</t>
  </si>
  <si>
    <t>20-374-7755</t>
  </si>
  <si>
    <t>28-896-2990</t>
  </si>
  <si>
    <t>06-491-6025</t>
  </si>
  <si>
    <t>99-634-7663</t>
  </si>
  <si>
    <t>53-482-8255</t>
  </si>
  <si>
    <t>91-426-3100</t>
  </si>
  <si>
    <t>37-949-0297</t>
  </si>
  <si>
    <t>08-960-7982</t>
  </si>
  <si>
    <t>42-443-4690</t>
  </si>
  <si>
    <t>34-998-4020</t>
  </si>
  <si>
    <t>12-948-3322</t>
  </si>
  <si>
    <t>99-589-1953</t>
  </si>
  <si>
    <t>89-379-2684</t>
  </si>
  <si>
    <t>66-709-0613</t>
  </si>
  <si>
    <t>82-856-8098</t>
  </si>
  <si>
    <t>81-729-4888</t>
  </si>
  <si>
    <t>48-213-6373</t>
  </si>
  <si>
    <t>01-400-0311</t>
  </si>
  <si>
    <t>04-660-7815</t>
  </si>
  <si>
    <t>72-196-7022</t>
  </si>
  <si>
    <t>22-366-8702</t>
  </si>
  <si>
    <t>86-951-9987</t>
  </si>
  <si>
    <t>00-043-9978</t>
  </si>
  <si>
    <t>33-361-1915</t>
  </si>
  <si>
    <t>95-125-2278</t>
  </si>
  <si>
    <t>09-106-0780</t>
  </si>
  <si>
    <t>74-271-9132</t>
  </si>
  <si>
    <t>22-360-3019</t>
  </si>
  <si>
    <t>29-146-6971</t>
  </si>
  <si>
    <t>99-069-0499</t>
  </si>
  <si>
    <t>65-351-2579</t>
  </si>
  <si>
    <t>52-433-8245</t>
  </si>
  <si>
    <t>44-659-6951</t>
  </si>
  <si>
    <t>70-774-0530</t>
  </si>
  <si>
    <t>24-731-3534</t>
  </si>
  <si>
    <t>69-009-7997</t>
  </si>
  <si>
    <t>98-286-0748</t>
  </si>
  <si>
    <t>93-135-7239</t>
  </si>
  <si>
    <t>85-624-8022</t>
  </si>
  <si>
    <t>61-259-9236</t>
  </si>
  <si>
    <t>57-462-7529</t>
  </si>
  <si>
    <t>67-191-0068</t>
  </si>
  <si>
    <t>05-249-1348</t>
  </si>
  <si>
    <t>15-776-5644</t>
  </si>
  <si>
    <t>22-120-7718</t>
  </si>
  <si>
    <t>08-670-9629</t>
  </si>
  <si>
    <t>51-804-3495</t>
  </si>
  <si>
    <t>78-785-9964</t>
  </si>
  <si>
    <t>84-714-5450</t>
  </si>
  <si>
    <t>38-857-7127</t>
  </si>
  <si>
    <t>84-256-3478</t>
  </si>
  <si>
    <t>50-457-2541</t>
  </si>
  <si>
    <t>40-642-7790</t>
  </si>
  <si>
    <t>22-852-8398</t>
  </si>
  <si>
    <t>73-722-1866</t>
  </si>
  <si>
    <t>39-044-8050</t>
  </si>
  <si>
    <t>62-688-9180</t>
  </si>
  <si>
    <t>74-757-1925</t>
  </si>
  <si>
    <t>57-276-9932</t>
  </si>
  <si>
    <t>26-872-8173</t>
  </si>
  <si>
    <t>02-504-5562</t>
  </si>
  <si>
    <t>81-530-7456</t>
  </si>
  <si>
    <t>56-748-2250</t>
  </si>
  <si>
    <t>27-937-3845</t>
  </si>
  <si>
    <t>79-467-3748</t>
  </si>
  <si>
    <t>38-617-7530</t>
  </si>
  <si>
    <t>07-354-0474</t>
  </si>
  <si>
    <t>46-821-0819</t>
  </si>
  <si>
    <t>29-785-4631</t>
  </si>
  <si>
    <t>51-123-1390</t>
  </si>
  <si>
    <t>29-541-9474</t>
  </si>
  <si>
    <t>12-097-5778</t>
  </si>
  <si>
    <t>66-214-1972</t>
  </si>
  <si>
    <t>25-844-0515</t>
  </si>
  <si>
    <t>08-217-2646</t>
  </si>
  <si>
    <t>24-266-5117</t>
  </si>
  <si>
    <t>27-689-3528</t>
  </si>
  <si>
    <t>02-818-2620</t>
  </si>
  <si>
    <t>38-852-3741</t>
  </si>
  <si>
    <t>91-977-1517</t>
  </si>
  <si>
    <t>66-022-1546</t>
  </si>
  <si>
    <t>17-808-4056</t>
  </si>
  <si>
    <t>80-794-5034</t>
  </si>
  <si>
    <t>18-399-1583</t>
  </si>
  <si>
    <t>72-178-8588</t>
  </si>
  <si>
    <t>38-076-8440</t>
  </si>
  <si>
    <t>48-966-1686</t>
  </si>
  <si>
    <t>09-575-4152</t>
  </si>
  <si>
    <t>19-009-5950</t>
  </si>
  <si>
    <t>97-612-2668</t>
  </si>
  <si>
    <t>92-718-4249</t>
  </si>
  <si>
    <t>04-777-6379</t>
  </si>
  <si>
    <t>04-393-7875</t>
  </si>
  <si>
    <t>72-463-5666</t>
  </si>
  <si>
    <t>68-398-3726</t>
  </si>
  <si>
    <t>85-214-5846</t>
  </si>
  <si>
    <t>02-640-2466</t>
  </si>
  <si>
    <t>19-851-9273</t>
  </si>
  <si>
    <t>49-854-3398</t>
  </si>
  <si>
    <t>84-922-7991</t>
  </si>
  <si>
    <t>03-265-0863</t>
  </si>
  <si>
    <t>21-610-0584</t>
  </si>
  <si>
    <t>89-081-5056</t>
  </si>
  <si>
    <t>13-655-4501</t>
  </si>
  <si>
    <t>62-276-2696</t>
  </si>
  <si>
    <t>03-717-4497</t>
  </si>
  <si>
    <t>27-732-7193</t>
  </si>
  <si>
    <t>79-543-8217</t>
  </si>
  <si>
    <t>08-250-0282</t>
  </si>
  <si>
    <t>78-140-0616</t>
  </si>
  <si>
    <t>97-612-4797</t>
  </si>
  <si>
    <t>52-054-8955</t>
  </si>
  <si>
    <t>56-234-1939</t>
  </si>
  <si>
    <t>36-918-8367</t>
  </si>
  <si>
    <t>56-916-4356</t>
  </si>
  <si>
    <t>13-894-7118</t>
  </si>
  <si>
    <t>64-178-0140</t>
  </si>
  <si>
    <t>67-719-5957</t>
  </si>
  <si>
    <t>97-418-7510</t>
  </si>
  <si>
    <t>95-891-8759</t>
  </si>
  <si>
    <t>89-464-2962</t>
  </si>
  <si>
    <t>94-109-9167</t>
  </si>
  <si>
    <t>91-754-6142</t>
  </si>
  <si>
    <t>48-046-3518</t>
  </si>
  <si>
    <t>69-558-1239</t>
  </si>
  <si>
    <t>86-905-7495</t>
  </si>
  <si>
    <t>56-721-2009</t>
  </si>
  <si>
    <t>91-806-2555</t>
  </si>
  <si>
    <t>32-026-5552</t>
  </si>
  <si>
    <t>79-161-7090</t>
  </si>
  <si>
    <t>70-257-1742</t>
  </si>
  <si>
    <t>21-460-2908</t>
  </si>
  <si>
    <t>91-986-6853</t>
  </si>
  <si>
    <t>04-458-9542</t>
  </si>
  <si>
    <t>38-024-7568</t>
  </si>
  <si>
    <t>75-671-7057</t>
  </si>
  <si>
    <t>67-702-4362</t>
  </si>
  <si>
    <t>76-464-7508</t>
  </si>
  <si>
    <t>27-045-2549</t>
  </si>
  <si>
    <t>57-417-9166</t>
  </si>
  <si>
    <t>48-260-6968</t>
  </si>
  <si>
    <t>99-018-6493</t>
  </si>
  <si>
    <t>75-630-8325</t>
  </si>
  <si>
    <t>62-492-0881</t>
  </si>
  <si>
    <t>40-989-4022</t>
  </si>
  <si>
    <t>39-367-4184</t>
  </si>
  <si>
    <t>28-194-7463</t>
  </si>
  <si>
    <t>88-941-3286</t>
  </si>
  <si>
    <t>78-440-0032</t>
  </si>
  <si>
    <t>24-407-8547</t>
  </si>
  <si>
    <t>17-045-9825</t>
  </si>
  <si>
    <t>51-974-1584</t>
  </si>
  <si>
    <t>50-803-8589</t>
  </si>
  <si>
    <t>63-754-0297</t>
  </si>
  <si>
    <t>13-952-6409</t>
  </si>
  <si>
    <t>12-953-7632</t>
  </si>
  <si>
    <t>92-515-9413</t>
  </si>
  <si>
    <t>55-514-7266</t>
  </si>
  <si>
    <t>45-691-1410</t>
  </si>
  <si>
    <t>96-128-6325</t>
  </si>
  <si>
    <t>59-539-8517</t>
  </si>
  <si>
    <t>96-413-1604</t>
  </si>
  <si>
    <t>44-544-6092</t>
  </si>
  <si>
    <t>00-381-8369</t>
  </si>
  <si>
    <t>18-252-6014</t>
  </si>
  <si>
    <t>34-181-1151</t>
  </si>
  <si>
    <t>40-133-1323</t>
  </si>
  <si>
    <t>34-517-4937</t>
  </si>
  <si>
    <t>15-260-3819</t>
  </si>
  <si>
    <t>79-792-5864</t>
  </si>
  <si>
    <t>58-562-1839</t>
  </si>
  <si>
    <t>08-316-6433</t>
  </si>
  <si>
    <t>25-758-5078</t>
  </si>
  <si>
    <t>10-592-3689</t>
  </si>
  <si>
    <t>87-914-3482</t>
  </si>
  <si>
    <t>14-163-9162</t>
  </si>
  <si>
    <t>37-302-3072</t>
  </si>
  <si>
    <t>74-853-6581</t>
  </si>
  <si>
    <t>35-434-8154</t>
  </si>
  <si>
    <t>40-580-5297</t>
  </si>
  <si>
    <t>45-355-7647</t>
  </si>
  <si>
    <t>54-104-0502</t>
  </si>
  <si>
    <t>86-740-6063</t>
  </si>
  <si>
    <t>87-150-9152</t>
  </si>
  <si>
    <t>01-858-6820</t>
  </si>
  <si>
    <t>34-481-3667</t>
  </si>
  <si>
    <t>20-174-8544</t>
  </si>
  <si>
    <t>50-284-7272</t>
  </si>
  <si>
    <t>63-173-1651</t>
  </si>
  <si>
    <t>60-163-6450</t>
  </si>
  <si>
    <t>23-574-2107</t>
  </si>
  <si>
    <t>32-808-5484</t>
  </si>
  <si>
    <t>05-007-6558</t>
  </si>
  <si>
    <t>06-253-8475</t>
  </si>
  <si>
    <t>52-403-6070</t>
  </si>
  <si>
    <t>41-769-8810</t>
  </si>
  <si>
    <t>44-474-9146</t>
  </si>
  <si>
    <t>51-160-2939</t>
  </si>
  <si>
    <t>88-743-7114</t>
  </si>
  <si>
    <t>87-809-6634</t>
  </si>
  <si>
    <t>33-557-6328</t>
  </si>
  <si>
    <t>42-517-9657</t>
  </si>
  <si>
    <t>51-664-1198</t>
  </si>
  <si>
    <t>30-466-6539</t>
  </si>
  <si>
    <t>19-167-5110</t>
  </si>
  <si>
    <t>63-648-7455</t>
  </si>
  <si>
    <t>49-383-3759</t>
  </si>
  <si>
    <t>61-685-8933</t>
  </si>
  <si>
    <t>91-651-6847</t>
  </si>
  <si>
    <t>16-655-7589</t>
  </si>
  <si>
    <t>65-255-7458</t>
  </si>
  <si>
    <t>53-581-3266</t>
  </si>
  <si>
    <t>57-116-0789</t>
  </si>
  <si>
    <t>63-771-5786</t>
  </si>
  <si>
    <t>25-365-1448</t>
  </si>
  <si>
    <t>17-546-5547</t>
  </si>
  <si>
    <t>32-630-7287</t>
  </si>
  <si>
    <t>54-098-7930</t>
  </si>
  <si>
    <t>37-827-3970</t>
  </si>
  <si>
    <t>60-812-0723</t>
  </si>
  <si>
    <t>56-612-8700</t>
  </si>
  <si>
    <t>40-205-4854</t>
  </si>
  <si>
    <t>68-184-0479</t>
  </si>
  <si>
    <t>62-560-1725</t>
  </si>
  <si>
    <t>67-385-1045</t>
  </si>
  <si>
    <t>74-175-1066</t>
  </si>
  <si>
    <t>26-254-2551</t>
  </si>
  <si>
    <t>56-373-2666</t>
  </si>
  <si>
    <t>58-028-2534</t>
  </si>
  <si>
    <t>44-924-8841</t>
  </si>
  <si>
    <t>24-020-3707</t>
  </si>
  <si>
    <t>89-323-7215</t>
  </si>
  <si>
    <t>82-747-3903</t>
  </si>
  <si>
    <t>57-819-5896</t>
  </si>
  <si>
    <t>75-174-3526</t>
  </si>
  <si>
    <t>36-008-8940</t>
  </si>
  <si>
    <t>27-004-2749</t>
  </si>
  <si>
    <t>39-363-6629</t>
  </si>
  <si>
    <t>26-552-3285</t>
  </si>
  <si>
    <t>08-251-2476</t>
  </si>
  <si>
    <t>76-148-7182</t>
  </si>
  <si>
    <t>28-861-3271</t>
  </si>
  <si>
    <t>03-142-8487</t>
  </si>
  <si>
    <t>99-701-1970</t>
  </si>
  <si>
    <t>69-038-3932</t>
  </si>
  <si>
    <t>92-015-7079</t>
  </si>
  <si>
    <t>08-418-0979</t>
  </si>
  <si>
    <t>00-963-5564</t>
  </si>
  <si>
    <t>33-151-3778</t>
  </si>
  <si>
    <t>45-459-8712</t>
  </si>
  <si>
    <t>00-870-2456</t>
  </si>
  <si>
    <t>25-298-8054</t>
  </si>
  <si>
    <t>63-723-7781</t>
  </si>
  <si>
    <t>07-860-4201</t>
  </si>
  <si>
    <t>90-525-4030</t>
  </si>
  <si>
    <t>64-011-0691</t>
  </si>
  <si>
    <t>40-430-9988</t>
  </si>
  <si>
    <t>08-793-5687</t>
  </si>
  <si>
    <t>86-006-1664</t>
  </si>
  <si>
    <t>91-059-4957</t>
  </si>
  <si>
    <t>62-812-6707</t>
  </si>
  <si>
    <t>56-425-6819</t>
  </si>
  <si>
    <t>85-802-1536</t>
  </si>
  <si>
    <t>83-533-8750</t>
  </si>
  <si>
    <t>75-655-8574</t>
  </si>
  <si>
    <t>92-011-0581</t>
  </si>
  <si>
    <t>35-602-8637</t>
  </si>
  <si>
    <t>42-308-1861</t>
  </si>
  <si>
    <t>06-621-8014</t>
  </si>
  <si>
    <t>55-984-9592</t>
  </si>
  <si>
    <t>77-351-4974</t>
  </si>
  <si>
    <t>00-139-8173</t>
  </si>
  <si>
    <t>92-174-2731</t>
  </si>
  <si>
    <t>61-827-5510</t>
  </si>
  <si>
    <t>95-622-3946</t>
  </si>
  <si>
    <t>57-239-4147</t>
  </si>
  <si>
    <t>98-457-1031</t>
  </si>
  <si>
    <t>07-241-0694</t>
  </si>
  <si>
    <t>58-558-5466</t>
  </si>
  <si>
    <t>54-716-5699</t>
  </si>
  <si>
    <t>55-823-8179</t>
  </si>
  <si>
    <t>39-810-2763</t>
  </si>
  <si>
    <t>44-404-2891</t>
  </si>
  <si>
    <t>00-847-3845</t>
  </si>
  <si>
    <t>35-568-1150</t>
  </si>
  <si>
    <t>87-757-1991</t>
  </si>
  <si>
    <t>34-696-1983</t>
  </si>
  <si>
    <t>62-611-4713</t>
  </si>
  <si>
    <t>31-315-0293</t>
  </si>
  <si>
    <t>31-755-4693</t>
  </si>
  <si>
    <t>85-102-9226</t>
  </si>
  <si>
    <t>02-521-5552</t>
  </si>
  <si>
    <t>23-493-7502</t>
  </si>
  <si>
    <t>83-498-4343</t>
  </si>
  <si>
    <t>66-202-0430</t>
  </si>
  <si>
    <t>13-700-8808</t>
  </si>
  <si>
    <t>09-830-7648</t>
  </si>
  <si>
    <t>05-218-1478</t>
  </si>
  <si>
    <t>53-452-9589</t>
  </si>
  <si>
    <t>26-294-4662</t>
  </si>
  <si>
    <t>33-768-9564</t>
  </si>
  <si>
    <t>40-261-7837</t>
  </si>
  <si>
    <t>25-132-6038</t>
  </si>
  <si>
    <t>69-715-0929</t>
  </si>
  <si>
    <t>30-675-7894</t>
  </si>
  <si>
    <t>81-896-4388</t>
  </si>
  <si>
    <t>53-899-9229</t>
  </si>
  <si>
    <t>39-412-6290</t>
  </si>
  <si>
    <t>81-024-4002</t>
  </si>
  <si>
    <t>14-279-0818</t>
  </si>
  <si>
    <t>96-701-1140</t>
  </si>
  <si>
    <t>47-340-1741</t>
  </si>
  <si>
    <t>92-364-8995</t>
  </si>
  <si>
    <t>36-155-1576</t>
  </si>
  <si>
    <t>76-701-1703</t>
  </si>
  <si>
    <t>05-710-1480</t>
  </si>
  <si>
    <t>17-637-9556</t>
  </si>
  <si>
    <t>76-369-4577</t>
  </si>
  <si>
    <t>91-483-5270</t>
  </si>
  <si>
    <t>28-615-1958</t>
  </si>
  <si>
    <t>68-791-0698</t>
  </si>
  <si>
    <t>79-456-8328</t>
  </si>
  <si>
    <t>08-099-6227</t>
  </si>
  <si>
    <t>04-545-5073</t>
  </si>
  <si>
    <t>10-068-3750</t>
  </si>
  <si>
    <t>80-547-6474</t>
  </si>
  <si>
    <t>10-945-0598</t>
  </si>
  <si>
    <t>85-635-5342</t>
  </si>
  <si>
    <t>82-149-1922</t>
  </si>
  <si>
    <t>83-942-8705</t>
  </si>
  <si>
    <t>41-756-0626</t>
  </si>
  <si>
    <t>03-493-6546</t>
  </si>
  <si>
    <t>76-180-6436</t>
  </si>
  <si>
    <t>29-221-8084</t>
  </si>
  <si>
    <t>33-189-0036</t>
  </si>
  <si>
    <t>31-908-2916</t>
  </si>
  <si>
    <t>28-956-8016</t>
  </si>
  <si>
    <t>29-693-4303</t>
  </si>
  <si>
    <t>54-889-8616</t>
  </si>
  <si>
    <t>78-000-9483</t>
  </si>
  <si>
    <t>85-578-7701</t>
  </si>
  <si>
    <t>59-341-4043</t>
  </si>
  <si>
    <t>50-782-1741</t>
  </si>
  <si>
    <t>96-801-7755</t>
  </si>
  <si>
    <t>63-390-6578</t>
  </si>
  <si>
    <t>44-925-9310</t>
  </si>
  <si>
    <t>15-119-1135</t>
  </si>
  <si>
    <t>30-707-2159</t>
  </si>
  <si>
    <t>69-105-3638</t>
  </si>
  <si>
    <t>18-888-2777</t>
  </si>
  <si>
    <t>62-909-8522</t>
  </si>
  <si>
    <t>99-782-2445</t>
  </si>
  <si>
    <t>10-114-3077</t>
  </si>
  <si>
    <t>27-864-2727</t>
  </si>
  <si>
    <t>72-214-5769</t>
  </si>
  <si>
    <t>53-078-9801</t>
  </si>
  <si>
    <t>92-635-2573</t>
  </si>
  <si>
    <t>32-678-8391</t>
  </si>
  <si>
    <t>91-330-1740</t>
  </si>
  <si>
    <t>32-917-7257</t>
  </si>
  <si>
    <t>53-843-9277</t>
  </si>
  <si>
    <t>33-633-1859</t>
  </si>
  <si>
    <t>39-721-1777</t>
  </si>
  <si>
    <t>70-231-7574</t>
  </si>
  <si>
    <t>11-604-0428</t>
  </si>
  <si>
    <t>10-712-4626</t>
  </si>
  <si>
    <t>31-706-7938</t>
  </si>
  <si>
    <t>42-874-8551</t>
  </si>
  <si>
    <t>43-289-9350</t>
  </si>
  <si>
    <t>82-955-0255</t>
  </si>
  <si>
    <t>88-942-3501</t>
  </si>
  <si>
    <t>78-633-5843</t>
  </si>
  <si>
    <t>08-774-4422</t>
  </si>
  <si>
    <t>28-155-1112</t>
  </si>
  <si>
    <t>99-038-5632</t>
  </si>
  <si>
    <t>97-973-3177</t>
  </si>
  <si>
    <t>81-524-4976</t>
  </si>
  <si>
    <t>35-778-6740</t>
  </si>
  <si>
    <t>68-919-4250</t>
  </si>
  <si>
    <t>85-261-6891</t>
  </si>
  <si>
    <t>31-936-9514</t>
  </si>
  <si>
    <t>61-342-3226</t>
  </si>
  <si>
    <t>50-623-9027</t>
  </si>
  <si>
    <t>85-060-7709</t>
  </si>
  <si>
    <t>22-287-8902</t>
  </si>
  <si>
    <t>78-295-4634</t>
  </si>
  <si>
    <t>88-273-6019</t>
  </si>
  <si>
    <t>34-536-0296</t>
  </si>
  <si>
    <t>23-908-1833</t>
  </si>
  <si>
    <t>53-074-0879</t>
  </si>
  <si>
    <t>70-266-7447</t>
  </si>
  <si>
    <t>24-019-5547</t>
  </si>
  <si>
    <t>25-231-6406</t>
  </si>
  <si>
    <t>94-235-5095</t>
  </si>
  <si>
    <t>32-504-3460</t>
  </si>
  <si>
    <t>88-491-5262</t>
  </si>
  <si>
    <t>59-880-6194</t>
  </si>
  <si>
    <t>45-261-0317</t>
  </si>
  <si>
    <t>46-240-1257</t>
  </si>
  <si>
    <t>59-175-4605</t>
  </si>
  <si>
    <t>38-287-2859</t>
  </si>
  <si>
    <t>95-544-3460</t>
  </si>
  <si>
    <t>29-461-8106</t>
  </si>
  <si>
    <t>58-626-5045</t>
  </si>
  <si>
    <t>56-225-3781</t>
  </si>
  <si>
    <t>29-408-7619</t>
  </si>
  <si>
    <t>82-109-1812</t>
  </si>
  <si>
    <t>91-370-1579</t>
  </si>
  <si>
    <t>39-634-0810</t>
  </si>
  <si>
    <t>67-614-2045</t>
  </si>
  <si>
    <t>13-588-1976</t>
  </si>
  <si>
    <t>41-622-5349</t>
  </si>
  <si>
    <t>18-594-4477</t>
  </si>
  <si>
    <t>25-545-0616</t>
  </si>
  <si>
    <t>98-831-2073</t>
  </si>
  <si>
    <t>70-770-8841</t>
  </si>
  <si>
    <t>98-320-2126</t>
  </si>
  <si>
    <t>24-117-8894</t>
  </si>
  <si>
    <t>44-193-0484</t>
  </si>
  <si>
    <t>59-512-3515</t>
  </si>
  <si>
    <t>72-085-6265</t>
  </si>
  <si>
    <t>52-616-7480</t>
  </si>
  <si>
    <t>47-377-8195</t>
  </si>
  <si>
    <t>46-356-0821</t>
  </si>
  <si>
    <t>71-498-4107</t>
  </si>
  <si>
    <t>52-159-8536</t>
  </si>
  <si>
    <t>88-135-7954</t>
  </si>
  <si>
    <t>86-043-7069</t>
  </si>
  <si>
    <t>37-580-4044</t>
  </si>
  <si>
    <t>74-574-4793</t>
  </si>
  <si>
    <t>40-786-3707</t>
  </si>
  <si>
    <t>74-892-1078</t>
  </si>
  <si>
    <t>92-428-7579</t>
  </si>
  <si>
    <t>99-211-2153</t>
  </si>
  <si>
    <t>30-891-2539</t>
  </si>
  <si>
    <t>69-781-1757</t>
  </si>
  <si>
    <t>46-332-7149</t>
  </si>
  <si>
    <t>16-661-4299</t>
  </si>
  <si>
    <t>83-027-6318</t>
  </si>
  <si>
    <t>35-697-2758</t>
  </si>
  <si>
    <t>40-915-6982</t>
  </si>
  <si>
    <t>49-189-1678</t>
  </si>
  <si>
    <t>81-783-4767</t>
  </si>
  <si>
    <t>63-911-3634</t>
  </si>
  <si>
    <t>77-152-4168</t>
  </si>
  <si>
    <t>64-739-3107</t>
  </si>
  <si>
    <t>49-485-0603</t>
  </si>
  <si>
    <t>69-496-2636</t>
  </si>
  <si>
    <t>06-651-1375</t>
  </si>
  <si>
    <t>20-924-6057</t>
  </si>
  <si>
    <t>10-403-6685</t>
  </si>
  <si>
    <t>91-018-5845</t>
  </si>
  <si>
    <t>91-086-2259</t>
  </si>
  <si>
    <t>96-449-4618</t>
  </si>
  <si>
    <t>77-678-5854</t>
  </si>
  <si>
    <t>96-542-2171</t>
  </si>
  <si>
    <t>56-807-3553</t>
  </si>
  <si>
    <t>83-546-2889</t>
  </si>
  <si>
    <t>90-423-2957</t>
  </si>
  <si>
    <t>32-378-9835</t>
  </si>
  <si>
    <t>83-782-5205</t>
  </si>
  <si>
    <t>22-005-5011</t>
  </si>
  <si>
    <t>14-220-0377</t>
  </si>
  <si>
    <t>29-843-9359</t>
  </si>
  <si>
    <t>33-963-5109</t>
  </si>
  <si>
    <t>77-678-9381</t>
  </si>
  <si>
    <t>35-668-1657</t>
  </si>
  <si>
    <t>55-503-7252</t>
  </si>
  <si>
    <t>90-287-4955</t>
  </si>
  <si>
    <t>29-642-6333</t>
  </si>
  <si>
    <t>98-296-7881</t>
  </si>
  <si>
    <t>80-329-6943</t>
  </si>
  <si>
    <t>72-986-8289</t>
  </si>
  <si>
    <t>29-719-4164</t>
  </si>
  <si>
    <t>26-654-2310</t>
  </si>
  <si>
    <t>19-476-1605</t>
  </si>
  <si>
    <t>24-545-7150</t>
  </si>
  <si>
    <t>70-743-2497</t>
  </si>
  <si>
    <t>07-546-6160</t>
  </si>
  <si>
    <t>75-437-2337</t>
  </si>
  <si>
    <t>48-179-3266</t>
  </si>
  <si>
    <t>84-515-2746</t>
  </si>
  <si>
    <t>05-444-5253</t>
  </si>
  <si>
    <t>20-500-6894</t>
  </si>
  <si>
    <t>62-344-0245</t>
  </si>
  <si>
    <t>38-379-1472</t>
  </si>
  <si>
    <t>10-220-2571</t>
  </si>
  <si>
    <t>55-591-7258</t>
  </si>
  <si>
    <t>73-188-1019</t>
  </si>
  <si>
    <t>40-702-1164</t>
  </si>
  <si>
    <t>56-390-2596</t>
  </si>
  <si>
    <t>73-529-6722</t>
  </si>
  <si>
    <t>59-049-3919</t>
  </si>
  <si>
    <t>34-902-1023</t>
  </si>
  <si>
    <t>39-703-1032</t>
  </si>
  <si>
    <t>93-480-1316</t>
  </si>
  <si>
    <t>86-260-0533</t>
  </si>
  <si>
    <t>09-886-6551</t>
  </si>
  <si>
    <t>70-793-6038</t>
  </si>
  <si>
    <t>69-423-1106</t>
  </si>
  <si>
    <t>39-848-6188</t>
  </si>
  <si>
    <t>52-666-2107</t>
  </si>
  <si>
    <t>83-467-5975</t>
  </si>
  <si>
    <t>89-417-2852</t>
  </si>
  <si>
    <t>76-441-4772</t>
  </si>
  <si>
    <t>00-798-2123</t>
  </si>
  <si>
    <t>46-618-2501</t>
  </si>
  <si>
    <t>07-704-3885</t>
  </si>
  <si>
    <t>29-170-3808</t>
  </si>
  <si>
    <t>67-462-0539</t>
  </si>
  <si>
    <t>79-477-0435</t>
  </si>
  <si>
    <t>02-659-1277</t>
  </si>
  <si>
    <t>54-800-6635</t>
  </si>
  <si>
    <t>46-863-1241</t>
  </si>
  <si>
    <t>19-285-7234</t>
  </si>
  <si>
    <t>69-072-4003</t>
  </si>
  <si>
    <t>90-310-1198</t>
  </si>
  <si>
    <t>08-389-8584</t>
  </si>
  <si>
    <t>61-037-6832</t>
  </si>
  <si>
    <t>37-020-9026</t>
  </si>
  <si>
    <t>91-868-4536</t>
  </si>
  <si>
    <t>19-364-5578</t>
  </si>
  <si>
    <t>32-625-8588</t>
  </si>
  <si>
    <t>34-748-6812</t>
  </si>
  <si>
    <t>02-084-2934</t>
  </si>
  <si>
    <t>92-478-9216</t>
  </si>
  <si>
    <t>54-604-7307</t>
  </si>
  <si>
    <t>39-350-4568</t>
  </si>
  <si>
    <t>15-723-8114</t>
  </si>
  <si>
    <t>68-668-6501</t>
  </si>
  <si>
    <t>01-397-2203</t>
  </si>
  <si>
    <t>87-935-0380</t>
  </si>
  <si>
    <t>13-257-1273</t>
  </si>
  <si>
    <t>01-856-4441</t>
  </si>
  <si>
    <t>57-156-0961</t>
  </si>
  <si>
    <t>84-952-8981</t>
  </si>
  <si>
    <t>04-108-1758</t>
  </si>
  <si>
    <t>07-812-9643</t>
  </si>
  <si>
    <t>20-478-5760</t>
  </si>
  <si>
    <t>78-609-6699</t>
  </si>
  <si>
    <t>99-509-7907</t>
  </si>
  <si>
    <t>05-077-7046</t>
  </si>
  <si>
    <t>52-571-9091</t>
  </si>
  <si>
    <t>22-268-6740</t>
  </si>
  <si>
    <t>58-226-5461</t>
  </si>
  <si>
    <t>09-970-0794</t>
  </si>
  <si>
    <t>80-727-3085</t>
  </si>
  <si>
    <t>08-291-7733</t>
  </si>
  <si>
    <t>26-104-1701</t>
  </si>
  <si>
    <t>08-281-8216</t>
  </si>
  <si>
    <t>61-746-1754</t>
  </si>
  <si>
    <t>36-686-3290</t>
  </si>
  <si>
    <t>44-605-1333</t>
  </si>
  <si>
    <t>49-112-5561</t>
  </si>
  <si>
    <t>84-044-4989</t>
  </si>
  <si>
    <t>11-077-1581</t>
  </si>
  <si>
    <t>81-302-3332</t>
  </si>
  <si>
    <t>35-611-7445</t>
  </si>
  <si>
    <t>24-937-9295</t>
  </si>
  <si>
    <t>39-550-4532</t>
  </si>
  <si>
    <t>68-245-3317</t>
  </si>
  <si>
    <t>41-531-1117</t>
  </si>
  <si>
    <t>26-858-0037</t>
  </si>
  <si>
    <t>30-552-9461</t>
  </si>
  <si>
    <t>16-072-2183</t>
  </si>
  <si>
    <t>34-828-7824</t>
  </si>
  <si>
    <t>35-968-2047</t>
  </si>
  <si>
    <t>16-062-7021</t>
  </si>
  <si>
    <t>26-779-2829</t>
  </si>
  <si>
    <t>47-030-7815</t>
  </si>
  <si>
    <t>93-984-0552</t>
  </si>
  <si>
    <t>57-150-3157</t>
  </si>
  <si>
    <t>98-702-4517</t>
  </si>
  <si>
    <t>75-719-1605</t>
  </si>
  <si>
    <t>47-856-3730</t>
  </si>
  <si>
    <t>06-581-4938</t>
  </si>
  <si>
    <t>25-836-8673</t>
  </si>
  <si>
    <t>48-512-4149</t>
  </si>
  <si>
    <t>62-992-0221</t>
  </si>
  <si>
    <t>67-604-5017</t>
  </si>
  <si>
    <t>94-449-8476</t>
  </si>
  <si>
    <t>91-800-2920</t>
  </si>
  <si>
    <t>11-603-3111</t>
  </si>
  <si>
    <t>84-158-4352</t>
  </si>
  <si>
    <t>50-716-5507</t>
  </si>
  <si>
    <t>43-035-0347</t>
  </si>
  <si>
    <t>81-181-8782</t>
  </si>
  <si>
    <t>00-932-3043</t>
  </si>
  <si>
    <t>76-544-5289</t>
  </si>
  <si>
    <t>79-177-5966</t>
  </si>
  <si>
    <t>76-192-3388</t>
  </si>
  <si>
    <t>12-310-6576</t>
  </si>
  <si>
    <t>84-763-7600</t>
  </si>
  <si>
    <t>84-138-8654</t>
  </si>
  <si>
    <t>99-026-0505</t>
  </si>
  <si>
    <t>07-395-1726</t>
  </si>
  <si>
    <t>97-626-2844</t>
  </si>
  <si>
    <t>95-527-6428</t>
  </si>
  <si>
    <t>60-335-0295</t>
  </si>
  <si>
    <t>45-130-7104</t>
  </si>
  <si>
    <t>09-402-5356</t>
  </si>
  <si>
    <t>10-102-6032</t>
  </si>
  <si>
    <t>15-236-0487</t>
  </si>
  <si>
    <t>21-518-5769</t>
  </si>
  <si>
    <t>38-646-7811</t>
  </si>
  <si>
    <t>63-008-0962</t>
  </si>
  <si>
    <t>25-667-0532</t>
  </si>
  <si>
    <t>45-759-9779</t>
  </si>
  <si>
    <t>22-692-0977</t>
  </si>
  <si>
    <t>51-738-6277</t>
  </si>
  <si>
    <t>88-375-2526</t>
  </si>
  <si>
    <t>02-720-2985</t>
  </si>
  <si>
    <t>20-071-4972</t>
  </si>
  <si>
    <t>68-908-4040</t>
  </si>
  <si>
    <t>98-978-7085</t>
  </si>
  <si>
    <t>98-125-7994</t>
  </si>
  <si>
    <t>31-678-0903</t>
  </si>
  <si>
    <t>07-144-0326</t>
  </si>
  <si>
    <t>05-392-1390</t>
  </si>
  <si>
    <t>67-707-4385</t>
  </si>
  <si>
    <t>89-021-0233</t>
  </si>
  <si>
    <t>57-365-4395</t>
  </si>
  <si>
    <t>69-797-0705</t>
  </si>
  <si>
    <t>36-090-6083</t>
  </si>
  <si>
    <t>66-207-3007</t>
  </si>
  <si>
    <t>61-235-4726</t>
  </si>
  <si>
    <t>56-483-6144</t>
  </si>
  <si>
    <t>95-734-1419</t>
  </si>
  <si>
    <t>54-249-1804</t>
  </si>
  <si>
    <t>53-445-1169</t>
  </si>
  <si>
    <t>80-174-3139</t>
  </si>
  <si>
    <t>03-840-8307</t>
  </si>
  <si>
    <t>94-478-9069</t>
  </si>
  <si>
    <t>39-794-5573</t>
  </si>
  <si>
    <t>14-389-8229</t>
  </si>
  <si>
    <t>82-023-6164</t>
  </si>
  <si>
    <t>61-947-3914</t>
  </si>
  <si>
    <t>28-313-5242</t>
  </si>
  <si>
    <t>16-634-5292</t>
  </si>
  <si>
    <t>92-661-9361</t>
  </si>
  <si>
    <t>78-918-1054</t>
  </si>
  <si>
    <t>04-744-4493</t>
  </si>
  <si>
    <t>95-135-1883</t>
  </si>
  <si>
    <t>11-794-2126</t>
  </si>
  <si>
    <t>87-090-2681</t>
  </si>
  <si>
    <t>06-799-4701</t>
  </si>
  <si>
    <t>33-575-4845</t>
  </si>
  <si>
    <t>89-382-0735</t>
  </si>
  <si>
    <t>09-470-7575</t>
  </si>
  <si>
    <t>57-944-3289</t>
  </si>
  <si>
    <t>04-072-0928</t>
  </si>
  <si>
    <t>44-269-6158</t>
  </si>
  <si>
    <t>65-465-1055</t>
  </si>
  <si>
    <t>02-617-1797</t>
  </si>
  <si>
    <t>69-855-8545</t>
  </si>
  <si>
    <t>35-125-9752</t>
  </si>
  <si>
    <t>64-130-7206</t>
  </si>
  <si>
    <t>25-222-0767</t>
  </si>
  <si>
    <t>39-230-2195</t>
  </si>
  <si>
    <t>35-565-3575</t>
  </si>
  <si>
    <t>20-626-5678</t>
  </si>
  <si>
    <t>19-580-2318</t>
  </si>
  <si>
    <t>29-497-3941</t>
  </si>
  <si>
    <t>96-518-0967</t>
  </si>
  <si>
    <t>56-368-0485</t>
  </si>
  <si>
    <t>68-000-2736</t>
  </si>
  <si>
    <t>63-515-4924</t>
  </si>
  <si>
    <t>94-603-6212</t>
  </si>
  <si>
    <t>98-441-5030</t>
  </si>
  <si>
    <t>98-274-4742</t>
  </si>
  <si>
    <t>88-912-8077</t>
  </si>
  <si>
    <t>71-970-7521</t>
  </si>
  <si>
    <t>92-917-9380</t>
  </si>
  <si>
    <t>78-508-5340</t>
  </si>
  <si>
    <t>05-484-7498</t>
  </si>
  <si>
    <t>42-702-3454</t>
  </si>
  <si>
    <t>82-916-5950</t>
  </si>
  <si>
    <t>13-246-6752</t>
  </si>
  <si>
    <t>02-408-5072</t>
  </si>
  <si>
    <t>03-915-5243</t>
  </si>
  <si>
    <t>65-442-1378</t>
  </si>
  <si>
    <t>49-318-0765</t>
  </si>
  <si>
    <t>63-467-9855</t>
  </si>
  <si>
    <t>47-005-2617</t>
  </si>
  <si>
    <t>03-242-5168</t>
  </si>
  <si>
    <t>46-295-2189</t>
  </si>
  <si>
    <t>31-599-1330</t>
  </si>
  <si>
    <t>84-734-7778</t>
  </si>
  <si>
    <t>09-086-3639</t>
  </si>
  <si>
    <t>03-290-5656</t>
  </si>
  <si>
    <t>12-405-6070</t>
  </si>
  <si>
    <t>44-434-4946</t>
  </si>
  <si>
    <t>30-263-9177</t>
  </si>
  <si>
    <t>14-834-0533</t>
  </si>
  <si>
    <t>47-079-1183</t>
  </si>
  <si>
    <t>39-606-9652</t>
  </si>
  <si>
    <t>91-972-6066</t>
  </si>
  <si>
    <t>33-860-8352</t>
  </si>
  <si>
    <t>87-876-7379</t>
  </si>
  <si>
    <t>85-285-3583</t>
  </si>
  <si>
    <t>50-809-8211</t>
  </si>
  <si>
    <t>52-735-1685</t>
  </si>
  <si>
    <t>90-184-1604</t>
  </si>
  <si>
    <t>55-715-6020</t>
  </si>
  <si>
    <t>46-427-7608</t>
  </si>
  <si>
    <t>93-459-4340</t>
  </si>
  <si>
    <t>11-388-8048</t>
  </si>
  <si>
    <t>49-284-6101</t>
  </si>
  <si>
    <t>01-141-8637</t>
  </si>
  <si>
    <t>76-958-5019</t>
  </si>
  <si>
    <t>32-109-7480</t>
  </si>
  <si>
    <t>87-096-2526</t>
  </si>
  <si>
    <t>62-283-0101</t>
  </si>
  <si>
    <t>06-809-2664</t>
  </si>
  <si>
    <t>20-648-4831</t>
  </si>
  <si>
    <t>03-544-6558</t>
  </si>
  <si>
    <t>32-774-5565</t>
  </si>
  <si>
    <t>24-852-7469</t>
  </si>
  <si>
    <t>19-997-9411</t>
  </si>
  <si>
    <t>74-902-6446</t>
  </si>
  <si>
    <t>83-556-3920</t>
  </si>
  <si>
    <t>37-616-5979</t>
  </si>
  <si>
    <t>66-791-4548</t>
  </si>
  <si>
    <t>02-750-9240</t>
  </si>
  <si>
    <t>83-162-1471</t>
  </si>
  <si>
    <t>96-574-5612</t>
  </si>
  <si>
    <t>51-670-7556</t>
  </si>
  <si>
    <t>43-767-3340</t>
  </si>
  <si>
    <t>94-962-1992</t>
  </si>
  <si>
    <t>92-582-4964</t>
  </si>
  <si>
    <t>71-544-7390</t>
  </si>
  <si>
    <t>16-277-2838</t>
  </si>
  <si>
    <t>45-512-7219</t>
  </si>
  <si>
    <t>23-347-7671</t>
  </si>
  <si>
    <t>14-390-1292</t>
  </si>
  <si>
    <t>96-912-3943</t>
  </si>
  <si>
    <t>16-582-2528</t>
  </si>
  <si>
    <t>77-836-4433</t>
  </si>
  <si>
    <t>03-632-7395</t>
  </si>
  <si>
    <t>98-565-3716</t>
  </si>
  <si>
    <t>71-559-9407</t>
  </si>
  <si>
    <t>89-850-2588</t>
  </si>
  <si>
    <t>86-848-3033</t>
  </si>
  <si>
    <t>70-366-8370</t>
  </si>
  <si>
    <t>76-743-5132</t>
  </si>
  <si>
    <t>50-415-8304</t>
  </si>
  <si>
    <t>50-798-3455</t>
  </si>
  <si>
    <t>93-503-0331</t>
  </si>
  <si>
    <t>61-664-6977</t>
  </si>
  <si>
    <t>94-086-0784</t>
  </si>
  <si>
    <t>91-754-7533</t>
  </si>
  <si>
    <t>44-042-7580</t>
  </si>
  <si>
    <t>44-493-0274</t>
  </si>
  <si>
    <t>56-624-8551</t>
  </si>
  <si>
    <t>15-784-6537</t>
  </si>
  <si>
    <t>16-510-2257</t>
  </si>
  <si>
    <t>30-560-5664</t>
  </si>
  <si>
    <t>01-348-9058</t>
  </si>
  <si>
    <t>42-735-3754</t>
  </si>
  <si>
    <t>43-078-5712</t>
  </si>
  <si>
    <t>34-067-7941</t>
  </si>
  <si>
    <t>39-214-7602</t>
  </si>
  <si>
    <t>66-941-5456</t>
  </si>
  <si>
    <t>65-545-0589</t>
  </si>
  <si>
    <t>40-649-2861</t>
  </si>
  <si>
    <t>46-990-1224</t>
  </si>
  <si>
    <t>40-955-5141</t>
  </si>
  <si>
    <t>65-005-2033</t>
  </si>
  <si>
    <t>48-482-1722</t>
  </si>
  <si>
    <t>40-352-3633</t>
  </si>
  <si>
    <t>03-534-5382</t>
  </si>
  <si>
    <t>51-783-1345</t>
  </si>
  <si>
    <t>33-179-4324</t>
  </si>
  <si>
    <t>16-043-5275</t>
  </si>
  <si>
    <t>95-005-8821</t>
  </si>
  <si>
    <t>78-055-9618</t>
  </si>
  <si>
    <t>49-847-8882</t>
  </si>
  <si>
    <t>67-371-8441</t>
  </si>
  <si>
    <t>80-492-2308</t>
  </si>
  <si>
    <t>33-171-1426</t>
  </si>
  <si>
    <t>35-484-7184</t>
  </si>
  <si>
    <t>87-838-1151</t>
  </si>
  <si>
    <t>09-042-9884</t>
  </si>
  <si>
    <t>73-642-0202</t>
  </si>
  <si>
    <t>36-394-0695</t>
  </si>
  <si>
    <t>57-531-3871</t>
  </si>
  <si>
    <t>08-011-9488</t>
  </si>
  <si>
    <t>19-244-0295</t>
  </si>
  <si>
    <t>72-766-1807</t>
  </si>
  <si>
    <t>90-812-2967</t>
  </si>
  <si>
    <t>30-408-4482</t>
  </si>
  <si>
    <t>68-813-0277</t>
  </si>
  <si>
    <t>41-311-1370</t>
  </si>
  <si>
    <t>24-998-7428</t>
  </si>
  <si>
    <t>62-193-5008</t>
  </si>
  <si>
    <t>55-098-4103</t>
  </si>
  <si>
    <t>95-969-9029</t>
  </si>
  <si>
    <t>34-206-3987</t>
  </si>
  <si>
    <t>66-553-4251</t>
  </si>
  <si>
    <t>14-007-7201</t>
  </si>
  <si>
    <t>25-283-0652</t>
  </si>
  <si>
    <t>02-182-8603</t>
  </si>
  <si>
    <t>65-013-2133</t>
  </si>
  <si>
    <t>74-458-8425</t>
  </si>
  <si>
    <t>61-436-0289</t>
  </si>
  <si>
    <t>06-534-8948</t>
  </si>
  <si>
    <t>23-283-7661</t>
  </si>
  <si>
    <t>18-314-5044</t>
  </si>
  <si>
    <t>86-732-5139</t>
  </si>
  <si>
    <t>84-697-7821</t>
  </si>
  <si>
    <t>60-865-0395</t>
  </si>
  <si>
    <t>69-738-9495</t>
  </si>
  <si>
    <t>97-173-4004</t>
  </si>
  <si>
    <t>77-671-3389</t>
  </si>
  <si>
    <t>63-182-8476</t>
  </si>
  <si>
    <t>48-707-3462</t>
  </si>
  <si>
    <t>99-454-9390</t>
  </si>
  <si>
    <t>22-249-2521</t>
  </si>
  <si>
    <t>60-304-2779</t>
  </si>
  <si>
    <t>21-043-3466</t>
  </si>
  <si>
    <t>11-468-5388</t>
  </si>
  <si>
    <t>33-540-0901</t>
  </si>
  <si>
    <t>88-352-4372</t>
  </si>
  <si>
    <t>84-657-6976</t>
  </si>
  <si>
    <t>21-423-4545</t>
  </si>
  <si>
    <t>58-149-0819</t>
  </si>
  <si>
    <t>42-064-3534</t>
  </si>
  <si>
    <t>30-454-0318</t>
  </si>
  <si>
    <t>83-695-2518</t>
  </si>
  <si>
    <t>20-959-3330</t>
  </si>
  <si>
    <t>17-884-0361</t>
  </si>
  <si>
    <t>97-701-1092</t>
  </si>
  <si>
    <t>35-399-3554</t>
  </si>
  <si>
    <t>21-747-0852</t>
  </si>
  <si>
    <t>96-181-1895</t>
  </si>
  <si>
    <t>68-575-5105</t>
  </si>
  <si>
    <t>16-187-9738</t>
  </si>
  <si>
    <t>21-694-2796</t>
  </si>
  <si>
    <t>81-090-4953</t>
  </si>
  <si>
    <t>15-512-1078</t>
  </si>
  <si>
    <t>73-294-7860</t>
  </si>
  <si>
    <t>40-178-6154</t>
  </si>
  <si>
    <t>84-813-5366</t>
  </si>
  <si>
    <t>55-141-9745</t>
  </si>
  <si>
    <t>27-710-5682</t>
  </si>
  <si>
    <t>96-453-6919</t>
  </si>
  <si>
    <t>28-488-2318</t>
  </si>
  <si>
    <t>08-899-7422</t>
  </si>
  <si>
    <t>18-820-5519</t>
  </si>
  <si>
    <t>79-352-8186</t>
  </si>
  <si>
    <t>28-770-2229</t>
  </si>
  <si>
    <t>17-964-9608</t>
  </si>
  <si>
    <t>33-271-3978</t>
  </si>
  <si>
    <t>10-188-9924</t>
  </si>
  <si>
    <t>64-626-9439</t>
  </si>
  <si>
    <t>70-697-9733</t>
  </si>
  <si>
    <t>56-365-2254</t>
  </si>
  <si>
    <t>10-245-0356</t>
  </si>
  <si>
    <t>59-642-0147</t>
  </si>
  <si>
    <t>21-585-8157</t>
  </si>
  <si>
    <t>26-311-6246</t>
  </si>
  <si>
    <t>53-453-5141</t>
  </si>
  <si>
    <t>81-663-8706</t>
  </si>
  <si>
    <t>64-947-5198</t>
  </si>
  <si>
    <t>24-915-6147</t>
  </si>
  <si>
    <t>51-168-4617</t>
  </si>
  <si>
    <t>97-577-1547</t>
  </si>
  <si>
    <t>71-748-6393</t>
  </si>
  <si>
    <t>85-962-2826</t>
  </si>
  <si>
    <t>47-890-7617</t>
  </si>
  <si>
    <t>50-548-5997</t>
  </si>
  <si>
    <t>43-800-1164</t>
  </si>
  <si>
    <t>19-672-3454</t>
  </si>
  <si>
    <t>45-814-6343</t>
  </si>
  <si>
    <t>92-343-7279</t>
  </si>
  <si>
    <t>01-943-7946</t>
  </si>
  <si>
    <t>62-526-0954</t>
  </si>
  <si>
    <t>39-924-9687</t>
  </si>
  <si>
    <t>12-654-3213</t>
  </si>
  <si>
    <t>17-524-0148</t>
  </si>
  <si>
    <t>35-336-0546</t>
  </si>
  <si>
    <t>97-444-5334</t>
  </si>
  <si>
    <t>03-281-3225</t>
  </si>
  <si>
    <t>24-699-7524</t>
  </si>
  <si>
    <t>13-336-1862</t>
  </si>
  <si>
    <t>96-339-6381</t>
  </si>
  <si>
    <t>02-522-8661</t>
  </si>
  <si>
    <t>55-110-0161</t>
  </si>
  <si>
    <t>51-705-2503</t>
  </si>
  <si>
    <t>18-503-3278</t>
  </si>
  <si>
    <t>76-032-1465</t>
  </si>
  <si>
    <t>10-869-7316</t>
  </si>
  <si>
    <t>70-902-7109</t>
  </si>
  <si>
    <t>09-266-4179</t>
  </si>
  <si>
    <t>61-454-3734</t>
  </si>
  <si>
    <t>49-040-7174</t>
  </si>
  <si>
    <t>82-595-1072</t>
  </si>
  <si>
    <t>58-391-0760</t>
  </si>
  <si>
    <t>32-207-2096</t>
  </si>
  <si>
    <t>88-603-8934</t>
  </si>
  <si>
    <t>91-010-5599</t>
  </si>
  <si>
    <t>55-384-2083</t>
  </si>
  <si>
    <t>24-962-6282</t>
  </si>
  <si>
    <t>60-791-4319</t>
  </si>
  <si>
    <t>50-832-8448</t>
  </si>
  <si>
    <t>59-079-2993</t>
  </si>
  <si>
    <t>91-253-5645</t>
  </si>
  <si>
    <t>34-474-0364</t>
  </si>
  <si>
    <t>86-475-5482</t>
  </si>
  <si>
    <t>79-862-0647</t>
  </si>
  <si>
    <t>42-856-2184</t>
  </si>
  <si>
    <t>28-257-7708</t>
  </si>
  <si>
    <t>50-882-4610</t>
  </si>
  <si>
    <t>92-609-0341</t>
  </si>
  <si>
    <t>40-917-6671</t>
  </si>
  <si>
    <t>30-271-0842</t>
  </si>
  <si>
    <t>05-863-7023</t>
  </si>
  <si>
    <t>92-594-0165</t>
  </si>
  <si>
    <t>47-982-0577</t>
  </si>
  <si>
    <t>15-377-1350</t>
  </si>
  <si>
    <t>82-900-8175</t>
  </si>
  <si>
    <t>56-617-4682</t>
  </si>
  <si>
    <t>83-888-2439</t>
  </si>
  <si>
    <t>94-287-8849</t>
  </si>
  <si>
    <t>71-916-5404</t>
  </si>
  <si>
    <t>25-926-4127</t>
  </si>
  <si>
    <t>48-302-1095</t>
  </si>
  <si>
    <t>06-915-8406</t>
  </si>
  <si>
    <t>23-086-1286</t>
  </si>
  <si>
    <t>44-521-6371</t>
  </si>
  <si>
    <t>96-273-3026</t>
  </si>
  <si>
    <t>20-039-4463</t>
  </si>
  <si>
    <t>84-149-9137</t>
  </si>
  <si>
    <t>56-665-8104</t>
  </si>
  <si>
    <t>07-954-0021</t>
  </si>
  <si>
    <t>07-822-2899</t>
  </si>
  <si>
    <t>49-994-6453</t>
  </si>
  <si>
    <t>35-522-6385</t>
  </si>
  <si>
    <t>88-315-2594</t>
  </si>
  <si>
    <t>42-206-4186</t>
  </si>
  <si>
    <t>33-299-3505</t>
  </si>
  <si>
    <t>87-109-7956</t>
  </si>
  <si>
    <t>59-930-5094</t>
  </si>
  <si>
    <t>41-965-7357</t>
  </si>
  <si>
    <t>52-600-3309</t>
  </si>
  <si>
    <t>92-784-1522</t>
  </si>
  <si>
    <t>84-964-3249</t>
  </si>
  <si>
    <t>13-938-6326</t>
  </si>
  <si>
    <t>54-750-0063</t>
  </si>
  <si>
    <t>59-725-6669</t>
  </si>
  <si>
    <t>06-726-5295</t>
  </si>
  <si>
    <t>75-250-1076</t>
  </si>
  <si>
    <t>49-110-9783</t>
  </si>
  <si>
    <t>07-357-5547</t>
  </si>
  <si>
    <t>32-982-3499</t>
  </si>
  <si>
    <t>76-988-2647</t>
  </si>
  <si>
    <t>12-321-3521</t>
  </si>
  <si>
    <t>05-014-3348</t>
  </si>
  <si>
    <t>67-292-3310</t>
  </si>
  <si>
    <t>17-200-6012</t>
  </si>
  <si>
    <t>07-732-1519</t>
  </si>
  <si>
    <t>18-433-2994</t>
  </si>
  <si>
    <t>66-949-8003</t>
  </si>
  <si>
    <t>75-570-6730</t>
  </si>
  <si>
    <t>61-069-3880</t>
  </si>
  <si>
    <t>34-626-1205</t>
  </si>
  <si>
    <t>18-621-4324</t>
  </si>
  <si>
    <t>02-325-7665</t>
  </si>
  <si>
    <t>30-583-1092</t>
  </si>
  <si>
    <t>17-932-3672</t>
  </si>
  <si>
    <t>06-042-9067</t>
  </si>
  <si>
    <t>97-598-2292</t>
  </si>
  <si>
    <t>97-972-7473</t>
  </si>
  <si>
    <t>86-142-5153</t>
  </si>
  <si>
    <t>11-343-2078</t>
  </si>
  <si>
    <t>34-668-1996</t>
  </si>
  <si>
    <t>82-894-2041</t>
  </si>
  <si>
    <t>47-285-1991</t>
  </si>
  <si>
    <t>84-611-8108</t>
  </si>
  <si>
    <t>24-315-4284</t>
  </si>
  <si>
    <t>41-272-1012</t>
  </si>
  <si>
    <t>05-026-9800</t>
  </si>
  <si>
    <t>60-757-4444</t>
  </si>
  <si>
    <t>61-165-9948</t>
  </si>
  <si>
    <t>98-185-6257</t>
  </si>
  <si>
    <t>81-114-8082</t>
  </si>
  <si>
    <t>88-598-9847</t>
  </si>
  <si>
    <t>69-879-4257</t>
  </si>
  <si>
    <t>76-725-2822</t>
  </si>
  <si>
    <t>01-866-4868</t>
  </si>
  <si>
    <t>37-017-1174</t>
  </si>
  <si>
    <t>36-050-3357</t>
  </si>
  <si>
    <t>95-175-0924</t>
  </si>
  <si>
    <t>74-186-5876</t>
  </si>
  <si>
    <t>50-086-6644</t>
  </si>
  <si>
    <t>77-297-8195</t>
  </si>
  <si>
    <t>74-128-4637</t>
  </si>
  <si>
    <t>90-913-2083</t>
  </si>
  <si>
    <t>85-275-9645</t>
  </si>
  <si>
    <t>84-550-9861</t>
  </si>
  <si>
    <t>48-848-8231</t>
  </si>
  <si>
    <t>60-845-5275</t>
  </si>
  <si>
    <t>27-508-3340</t>
  </si>
  <si>
    <t>78-509-2577</t>
  </si>
  <si>
    <t>80-382-8346</t>
  </si>
  <si>
    <t>77-126-3549</t>
  </si>
  <si>
    <t>37-691-0381</t>
  </si>
  <si>
    <t>12-421-5055</t>
  </si>
  <si>
    <t>41-397-2988</t>
  </si>
  <si>
    <t>83-869-6111</t>
  </si>
  <si>
    <t>30-833-7486</t>
  </si>
  <si>
    <t>61-924-6653</t>
  </si>
  <si>
    <t>73-041-9249</t>
  </si>
  <si>
    <t>65-113-4873</t>
  </si>
  <si>
    <t>89-764-2429</t>
  </si>
  <si>
    <t>10-272-0764</t>
  </si>
  <si>
    <t>49-589-5007</t>
  </si>
  <si>
    <t>35-112-1219</t>
  </si>
  <si>
    <t>23-447-4343</t>
  </si>
  <si>
    <t>72-661-6193</t>
  </si>
  <si>
    <t>10-378-1235</t>
  </si>
  <si>
    <t>90-842-1387</t>
  </si>
  <si>
    <t>32-449-5105</t>
  </si>
  <si>
    <t>74-753-2431</t>
  </si>
  <si>
    <t>05-361-7096</t>
  </si>
  <si>
    <t>61-486-5652</t>
  </si>
  <si>
    <t>25-030-9379</t>
  </si>
  <si>
    <t>95-622-7850</t>
  </si>
  <si>
    <t>65-780-2096</t>
  </si>
  <si>
    <t>45-084-5560</t>
  </si>
  <si>
    <t>59-666-6027</t>
  </si>
  <si>
    <t>10-820-2344</t>
  </si>
  <si>
    <t>30-518-1108</t>
  </si>
  <si>
    <t>26-451-1868</t>
  </si>
  <si>
    <t>57-688-4159</t>
  </si>
  <si>
    <t>35-579-3118</t>
  </si>
  <si>
    <t>82-742-3137</t>
  </si>
  <si>
    <t>54-604-3028</t>
  </si>
  <si>
    <t>77-116-4971</t>
  </si>
  <si>
    <t>59-397-8500</t>
  </si>
  <si>
    <t>14-881-0938</t>
  </si>
  <si>
    <t>13-557-3803</t>
  </si>
  <si>
    <t>41-637-2593</t>
  </si>
  <si>
    <t>52-478-1164</t>
  </si>
  <si>
    <t>87-206-4326</t>
  </si>
  <si>
    <t>68-159-3031</t>
  </si>
  <si>
    <t>77-908-6252</t>
  </si>
  <si>
    <t>84-947-9908</t>
  </si>
  <si>
    <t>34-514-7487</t>
  </si>
  <si>
    <t>08-883-2178</t>
  </si>
  <si>
    <t>94-719-5382</t>
  </si>
  <si>
    <t>77-235-7398</t>
  </si>
  <si>
    <t>77-635-3313</t>
  </si>
  <si>
    <t>46-463-1108</t>
  </si>
  <si>
    <t>63-272-9644</t>
  </si>
  <si>
    <t>90-706-9526</t>
  </si>
  <si>
    <t>77-241-2421</t>
  </si>
  <si>
    <t>17-193-2559</t>
  </si>
  <si>
    <t>10-449-6102</t>
  </si>
  <si>
    <t>76-101-7612</t>
  </si>
  <si>
    <t>98-653-4927</t>
  </si>
  <si>
    <t>66-259-6088</t>
  </si>
  <si>
    <t>84-107-1544</t>
  </si>
  <si>
    <t>32-023-6295</t>
  </si>
  <si>
    <t>02-215-5024</t>
  </si>
  <si>
    <t>30-350-3325</t>
  </si>
  <si>
    <t>90-160-6183</t>
  </si>
  <si>
    <t>45-004-4714</t>
  </si>
  <si>
    <t>51-993-2391</t>
  </si>
  <si>
    <t>03-918-1976</t>
  </si>
  <si>
    <t>56-194-7439</t>
  </si>
  <si>
    <t>94-154-5890</t>
  </si>
  <si>
    <t>10-610-8205</t>
  </si>
  <si>
    <t>99-687-9106</t>
  </si>
  <si>
    <t>02-169-1683</t>
  </si>
  <si>
    <t>00-497-6771</t>
  </si>
  <si>
    <t>09-836-2872</t>
  </si>
  <si>
    <t>66-573-6539</t>
  </si>
  <si>
    <t>86-120-6171</t>
  </si>
  <si>
    <t>15-926-3420</t>
  </si>
  <si>
    <t>35-253-4080</t>
  </si>
  <si>
    <t>72-961-4821</t>
  </si>
  <si>
    <t>09-180-3056</t>
  </si>
  <si>
    <t>04-168-3192</t>
  </si>
  <si>
    <t>62-098-3804</t>
  </si>
  <si>
    <t>79-785-3959</t>
  </si>
  <si>
    <t>07-436-7201</t>
  </si>
  <si>
    <t>21-194-3701</t>
  </si>
  <si>
    <t>45-729-7072</t>
  </si>
  <si>
    <t>72-169-0200</t>
  </si>
  <si>
    <t>06-160-2039</t>
  </si>
  <si>
    <t>58-266-2593</t>
  </si>
  <si>
    <t>39-594-3572</t>
  </si>
  <si>
    <t>23-486-6034</t>
  </si>
  <si>
    <t>40-594-1872</t>
  </si>
  <si>
    <t>28-062-2702</t>
  </si>
  <si>
    <t>77-941-2467</t>
  </si>
  <si>
    <t>23-174-2779</t>
  </si>
  <si>
    <t>48-156-4110</t>
  </si>
  <si>
    <t>06-110-2585</t>
  </si>
  <si>
    <t>47-723-4220</t>
  </si>
  <si>
    <t>19-825-7829</t>
  </si>
  <si>
    <t>32-918-6583</t>
  </si>
  <si>
    <t>43-780-1426</t>
  </si>
  <si>
    <t>30-053-4750</t>
  </si>
  <si>
    <t>32-586-0811</t>
  </si>
  <si>
    <t>71-035-6537</t>
  </si>
  <si>
    <t>65-349-1969</t>
  </si>
  <si>
    <t>85-424-2568</t>
  </si>
  <si>
    <t>02-381-1439</t>
  </si>
  <si>
    <t>49-085-7177</t>
  </si>
  <si>
    <t>73-946-2551</t>
  </si>
  <si>
    <t>19-465-1155</t>
  </si>
  <si>
    <t>79-218-6250</t>
  </si>
  <si>
    <t>21-554-6723</t>
  </si>
  <si>
    <t>78-591-9443</t>
  </si>
  <si>
    <t>52-292-5668</t>
  </si>
  <si>
    <t>40-030-7877</t>
  </si>
  <si>
    <t>37-644-7294</t>
  </si>
  <si>
    <t>32-093-5595</t>
  </si>
  <si>
    <t>87-551-3098</t>
  </si>
  <si>
    <t>88-358-9366</t>
  </si>
  <si>
    <t>62-673-4826</t>
  </si>
  <si>
    <t>09-595-7431</t>
  </si>
  <si>
    <t>41-718-1618</t>
  </si>
  <si>
    <t>52-180-5666</t>
  </si>
  <si>
    <t>72-244-0567</t>
  </si>
  <si>
    <t>44-500-8545</t>
  </si>
  <si>
    <t>79-228-1776</t>
  </si>
  <si>
    <t>06-819-0320</t>
  </si>
  <si>
    <t>25-839-1582</t>
  </si>
  <si>
    <t>18-803-3735</t>
  </si>
  <si>
    <t>14-811-1671</t>
  </si>
  <si>
    <t>74-727-2226</t>
  </si>
  <si>
    <t>48-718-3416</t>
  </si>
  <si>
    <t>76-276-6316</t>
  </si>
  <si>
    <t>77-579-7210</t>
  </si>
  <si>
    <t>95-772-2868</t>
  </si>
  <si>
    <t>44-592-5694</t>
  </si>
  <si>
    <t>00-532-5932</t>
  </si>
  <si>
    <t>86-550-8551</t>
  </si>
  <si>
    <t>40-602-9417</t>
  </si>
  <si>
    <t>34-445-0338</t>
  </si>
  <si>
    <t>65-168-5593</t>
  </si>
  <si>
    <t>79-588-7351</t>
  </si>
  <si>
    <t>99-272-4824</t>
  </si>
  <si>
    <t>57-722-6305</t>
  </si>
  <si>
    <t>91-417-7917</t>
  </si>
  <si>
    <t>19-976-4090</t>
  </si>
  <si>
    <t>46-989-6602</t>
  </si>
  <si>
    <t>10-036-0508</t>
  </si>
  <si>
    <t>68-416-6271</t>
  </si>
  <si>
    <t>20-317-3091</t>
  </si>
  <si>
    <t>57-772-0179</t>
  </si>
  <si>
    <t>43-272-1269</t>
  </si>
  <si>
    <t>41-417-6671</t>
  </si>
  <si>
    <t>97-522-0132</t>
  </si>
  <si>
    <t>10-891-2853</t>
  </si>
  <si>
    <t>80-012-6553</t>
  </si>
  <si>
    <t>97-253-1006</t>
  </si>
  <si>
    <t>30-991-2489</t>
  </si>
  <si>
    <t>62-543-6031</t>
  </si>
  <si>
    <t>79-797-1518</t>
  </si>
  <si>
    <t>39-488-0979</t>
  </si>
  <si>
    <t>16-034-3988</t>
  </si>
  <si>
    <t>07-764-5223</t>
  </si>
  <si>
    <t>42-936-8249</t>
  </si>
  <si>
    <t>15-951-6474</t>
  </si>
  <si>
    <t>09-311-3902</t>
  </si>
  <si>
    <t>41-897-8231</t>
  </si>
  <si>
    <t>31-808-1893</t>
  </si>
  <si>
    <t>20-928-3378</t>
  </si>
  <si>
    <t>27-992-7616</t>
  </si>
  <si>
    <t>36-642-0727</t>
  </si>
  <si>
    <t>57-429-7779</t>
  </si>
  <si>
    <t>98-830-3306</t>
  </si>
  <si>
    <t>50-771-3451</t>
  </si>
  <si>
    <t>74-762-0715</t>
  </si>
  <si>
    <t>05-766-6765</t>
  </si>
  <si>
    <t>11-994-4564</t>
  </si>
  <si>
    <t>56-106-2863</t>
  </si>
  <si>
    <t>16-519-5107</t>
  </si>
  <si>
    <t>22-271-8600</t>
  </si>
  <si>
    <t>55-458-2079</t>
  </si>
  <si>
    <t>99-904-7251</t>
  </si>
  <si>
    <t>49-533-9422</t>
  </si>
  <si>
    <t>23-043-1099</t>
  </si>
  <si>
    <t>42-611-7652</t>
  </si>
  <si>
    <t>65-388-4321</t>
  </si>
  <si>
    <t>42-723-6459</t>
  </si>
  <si>
    <t>08-034-2183</t>
  </si>
  <si>
    <t>24-914-3128</t>
  </si>
  <si>
    <t>95-245-8189</t>
  </si>
  <si>
    <t>74-671-6877</t>
  </si>
  <si>
    <t>70-581-6669</t>
  </si>
  <si>
    <t>04-330-4908</t>
  </si>
  <si>
    <t>86-705-6683</t>
  </si>
  <si>
    <t>85-847-4700</t>
  </si>
  <si>
    <t>19-153-0683</t>
  </si>
  <si>
    <t>11-751-8942</t>
  </si>
  <si>
    <t>86-607-0670</t>
  </si>
  <si>
    <t>92-068-1011</t>
  </si>
  <si>
    <t>07-398-4857</t>
  </si>
  <si>
    <t>11-804-9125</t>
  </si>
  <si>
    <t>56-935-0947</t>
  </si>
  <si>
    <t>21-136-9347</t>
  </si>
  <si>
    <t>28-163-2156</t>
  </si>
  <si>
    <t>15-283-9342</t>
  </si>
  <si>
    <t>09-078-9895</t>
  </si>
  <si>
    <t>27-180-3214</t>
  </si>
  <si>
    <t>42-472-1905</t>
  </si>
  <si>
    <t>02-477-4438</t>
  </si>
  <si>
    <t>44-140-8080</t>
  </si>
  <si>
    <t>69-344-2147</t>
  </si>
  <si>
    <t>12-689-5057</t>
  </si>
  <si>
    <t>82-727-1306</t>
  </si>
  <si>
    <t>30-077-3524</t>
  </si>
  <si>
    <t>69-502-1342</t>
  </si>
  <si>
    <t>90-954-5035</t>
  </si>
  <si>
    <t>32-928-3625</t>
  </si>
  <si>
    <t>36-799-5437</t>
  </si>
  <si>
    <t>84-665-0205</t>
  </si>
  <si>
    <t>29-929-8325</t>
  </si>
  <si>
    <t>92-932-7036</t>
  </si>
  <si>
    <t>12-904-6392</t>
  </si>
  <si>
    <t>81-919-2301</t>
  </si>
  <si>
    <t>69-560-6480</t>
  </si>
  <si>
    <t>82-676-0622</t>
  </si>
  <si>
    <t>97-981-8492</t>
  </si>
  <si>
    <t>75-784-7428</t>
  </si>
  <si>
    <t>32-167-2830</t>
  </si>
  <si>
    <t>45-970-1074</t>
  </si>
  <si>
    <t>84-938-0644</t>
  </si>
  <si>
    <t>06-572-3480</t>
  </si>
  <si>
    <t>72-745-1968</t>
  </si>
  <si>
    <t>49-242-6542</t>
  </si>
  <si>
    <t>24-087-7015</t>
  </si>
  <si>
    <t>17-473-2085</t>
  </si>
  <si>
    <t>58-947-3039</t>
  </si>
  <si>
    <t>91-535-8506</t>
  </si>
  <si>
    <t>07-158-9014</t>
  </si>
  <si>
    <t>28-071-9847</t>
  </si>
  <si>
    <t>39-137-0308</t>
  </si>
  <si>
    <t>95-665-2501</t>
  </si>
  <si>
    <t>60-740-1838</t>
  </si>
  <si>
    <t>72-298-3516</t>
  </si>
  <si>
    <t>10-139-9147</t>
  </si>
  <si>
    <t>32-470-6794</t>
  </si>
  <si>
    <t>16-626-0962</t>
  </si>
  <si>
    <t>54-668-8091</t>
  </si>
  <si>
    <t>14-928-0351</t>
  </si>
  <si>
    <t>68-970-3201</t>
  </si>
  <si>
    <t>63-617-9531</t>
  </si>
  <si>
    <t>29-721-7418</t>
  </si>
  <si>
    <t>50-567-5275</t>
  </si>
  <si>
    <t>14-295-7933</t>
  </si>
  <si>
    <t>50-387-1561</t>
  </si>
  <si>
    <t>43-632-6326</t>
  </si>
  <si>
    <t>04-120-4263</t>
  </si>
  <si>
    <t>67-465-3113</t>
  </si>
  <si>
    <t>25-049-3059</t>
  </si>
  <si>
    <t>53-051-3313</t>
  </si>
  <si>
    <t>65-976-1387</t>
  </si>
  <si>
    <t>09-637-3374</t>
  </si>
  <si>
    <t>64-732-1987</t>
  </si>
  <si>
    <t>20-451-9688</t>
  </si>
  <si>
    <t>64-466-6279</t>
  </si>
  <si>
    <t>02-378-1309</t>
  </si>
  <si>
    <t>03-128-3190</t>
  </si>
  <si>
    <t>26-621-2769</t>
  </si>
  <si>
    <t>24-538-7538</t>
  </si>
  <si>
    <t>12-277-2110</t>
  </si>
  <si>
    <t>72-796-7277</t>
  </si>
  <si>
    <t>60-506-2423</t>
  </si>
  <si>
    <t>05-725-4119</t>
  </si>
  <si>
    <t>96-307-9458</t>
  </si>
  <si>
    <t>54-852-0111</t>
  </si>
  <si>
    <t>76-143-5623</t>
  </si>
  <si>
    <t>92-118-9378</t>
  </si>
  <si>
    <t>66-503-3955</t>
  </si>
  <si>
    <t>51-824-9115</t>
  </si>
  <si>
    <t>16-240-8047</t>
  </si>
  <si>
    <t>65-655-0249</t>
  </si>
  <si>
    <t>87-545-8827</t>
  </si>
  <si>
    <t>18-710-1197</t>
  </si>
  <si>
    <t>60-068-2648</t>
  </si>
  <si>
    <t>79-783-2177</t>
  </si>
  <si>
    <t>65-466-8770</t>
  </si>
  <si>
    <t>58-402-0980</t>
  </si>
  <si>
    <t>03-822-4442</t>
  </si>
  <si>
    <t>98-266-5736</t>
  </si>
  <si>
    <t>03-916-8293</t>
  </si>
  <si>
    <t>69-740-4105</t>
  </si>
  <si>
    <t>82-481-9918</t>
  </si>
  <si>
    <t>86-603-8882</t>
  </si>
  <si>
    <t>35-376-7996</t>
  </si>
  <si>
    <t>69-502-0862</t>
  </si>
  <si>
    <t>57-519-2981</t>
  </si>
  <si>
    <t>39-030-6632</t>
  </si>
  <si>
    <t>71-662-8977</t>
  </si>
  <si>
    <t>05-166-7920</t>
  </si>
  <si>
    <t>35-014-5591</t>
  </si>
  <si>
    <t>55-711-7226</t>
  </si>
  <si>
    <t>88-525-9063</t>
  </si>
  <si>
    <t>27-855-6361</t>
  </si>
  <si>
    <t>72-339-0160</t>
  </si>
  <si>
    <t>88-284-7457</t>
  </si>
  <si>
    <t>11-772-3762</t>
  </si>
  <si>
    <t>95-517-8353</t>
  </si>
  <si>
    <t>22-730-4874</t>
  </si>
  <si>
    <t>69-066-8229</t>
  </si>
  <si>
    <t>20-230-3312</t>
  </si>
  <si>
    <t>07-687-4027</t>
  </si>
  <si>
    <t>40-993-9272</t>
  </si>
  <si>
    <t>60-575-6141</t>
  </si>
  <si>
    <t>65-273-0729</t>
  </si>
  <si>
    <t>21-412-4434</t>
  </si>
  <si>
    <t>63-248-0686</t>
  </si>
  <si>
    <t>58-165-6443</t>
  </si>
  <si>
    <t>02-739-0122</t>
  </si>
  <si>
    <t>95-586-6540</t>
  </si>
  <si>
    <t>06-332-4442</t>
  </si>
  <si>
    <t>62-871-8419</t>
  </si>
  <si>
    <t>69-846-4120</t>
  </si>
  <si>
    <t>78-576-3170</t>
  </si>
  <si>
    <t>86-536-0101</t>
  </si>
  <si>
    <t>04-373-2378</t>
  </si>
  <si>
    <t>51-427-5834</t>
  </si>
  <si>
    <t>99-807-8122</t>
  </si>
  <si>
    <t>03-147-1561</t>
  </si>
  <si>
    <t>03-365-3971</t>
  </si>
  <si>
    <t>75-830-1192</t>
  </si>
  <si>
    <t>78-854-3063</t>
  </si>
  <si>
    <t>54-574-1306</t>
  </si>
  <si>
    <t>45-709-8777</t>
  </si>
  <si>
    <t>87-162-1887</t>
  </si>
  <si>
    <t>22-745-4393</t>
  </si>
  <si>
    <t>47-359-4856</t>
  </si>
  <si>
    <t>92-459-7398</t>
  </si>
  <si>
    <t>22-284-4760</t>
  </si>
  <si>
    <t>40-507-6093</t>
  </si>
  <si>
    <t>03-945-4939</t>
  </si>
  <si>
    <t>42-948-6263</t>
  </si>
  <si>
    <t>52-537-8215</t>
  </si>
  <si>
    <t>36-630-7454</t>
  </si>
  <si>
    <t>28-430-8358</t>
  </si>
  <si>
    <t>58-998-1526</t>
  </si>
  <si>
    <t>20-861-7740</t>
  </si>
  <si>
    <t>03-437-0146</t>
  </si>
  <si>
    <t>20-470-7234</t>
  </si>
  <si>
    <t>62-136-5075</t>
  </si>
  <si>
    <t>64-411-3205</t>
  </si>
  <si>
    <t>50-959-1602</t>
  </si>
  <si>
    <t>01-340-3418</t>
  </si>
  <si>
    <t>19-119-1781</t>
  </si>
  <si>
    <t>63-481-1922</t>
  </si>
  <si>
    <t>05-308-8111</t>
  </si>
  <si>
    <t>19-398-3164</t>
  </si>
  <si>
    <t>41-570-6771</t>
  </si>
  <si>
    <t>53-958-4265</t>
  </si>
  <si>
    <t>74-348-2310</t>
  </si>
  <si>
    <t>60-857-7519</t>
  </si>
  <si>
    <t>52-828-5144</t>
  </si>
  <si>
    <t>58-716-4483</t>
  </si>
  <si>
    <t>05-740-2398</t>
  </si>
  <si>
    <t>55-989-4174</t>
  </si>
  <si>
    <t>65-143-5778</t>
  </si>
  <si>
    <t>16-995-2472</t>
  </si>
  <si>
    <t>59-848-2836</t>
  </si>
  <si>
    <t>41-541-0963</t>
  </si>
  <si>
    <t>87-307-2269</t>
  </si>
  <si>
    <t>36-473-8733</t>
  </si>
  <si>
    <t>00-247-1044</t>
  </si>
  <si>
    <t>77-446-9607</t>
  </si>
  <si>
    <t>81-524-8662</t>
  </si>
  <si>
    <t>20-097-3198</t>
  </si>
  <si>
    <t>75-971-2943</t>
  </si>
  <si>
    <t>41-543-1100</t>
  </si>
  <si>
    <t>69-048-5831</t>
  </si>
  <si>
    <t>86-578-2297</t>
  </si>
  <si>
    <t>71-934-9341</t>
  </si>
  <si>
    <t>97-405-0888</t>
  </si>
  <si>
    <t>40-374-8897</t>
  </si>
  <si>
    <t>25-586-8304</t>
  </si>
  <si>
    <t>55-964-6974</t>
  </si>
  <si>
    <t>51-687-8605</t>
  </si>
  <si>
    <t>61-755-6036</t>
  </si>
  <si>
    <t>56-088-4065</t>
  </si>
  <si>
    <t>43-448-3688</t>
  </si>
  <si>
    <t>35-107-9147</t>
  </si>
  <si>
    <t>51-800-0278</t>
  </si>
  <si>
    <t>28-254-9744</t>
  </si>
  <si>
    <t>59-548-5403</t>
  </si>
  <si>
    <t>75-315-5842</t>
  </si>
  <si>
    <t>00-582-9269</t>
  </si>
  <si>
    <t>53-660-5552</t>
  </si>
  <si>
    <t>69-021-7640</t>
  </si>
  <si>
    <t>45-963-2813</t>
  </si>
  <si>
    <t>92-383-2194</t>
  </si>
  <si>
    <t>94-588-0361</t>
  </si>
  <si>
    <t>37-475-2149</t>
  </si>
  <si>
    <t>86-106-1385</t>
  </si>
  <si>
    <t>63-771-4193</t>
  </si>
  <si>
    <t>72-304-5848</t>
  </si>
  <si>
    <t>00-182-3870</t>
  </si>
  <si>
    <t>80-298-7419</t>
  </si>
  <si>
    <t>64-527-8169</t>
  </si>
  <si>
    <t>64-070-5439</t>
  </si>
  <si>
    <t>80-003-4710</t>
  </si>
  <si>
    <t>78-123-7707</t>
  </si>
  <si>
    <t>89-024-2520</t>
  </si>
  <si>
    <t>22-406-2058</t>
  </si>
  <si>
    <t>12-908-5362</t>
  </si>
  <si>
    <t>90-207-4110</t>
  </si>
  <si>
    <t>39-894-0770</t>
  </si>
  <si>
    <t>37-974-9881</t>
  </si>
  <si>
    <t>59-367-7131</t>
  </si>
  <si>
    <t>66-227-6819</t>
  </si>
  <si>
    <t>08-442-3597</t>
  </si>
  <si>
    <t>45-605-8211</t>
  </si>
  <si>
    <t>54-089-8813</t>
  </si>
  <si>
    <t>33-830-6872</t>
  </si>
  <si>
    <t>97-597-1930</t>
  </si>
  <si>
    <t>03-039-4381</t>
  </si>
  <si>
    <t>67-857-5717</t>
  </si>
  <si>
    <t>16-523-7184</t>
  </si>
  <si>
    <t>35-054-4925</t>
  </si>
  <si>
    <t>17-898-3845</t>
  </si>
  <si>
    <t>66-685-0811</t>
  </si>
  <si>
    <t>36-716-0477</t>
  </si>
  <si>
    <t>85-037-5008</t>
  </si>
  <si>
    <t>74-434-6738</t>
  </si>
  <si>
    <t>13-342-0510</t>
  </si>
  <si>
    <t>82-222-9674</t>
  </si>
  <si>
    <t>42-399-1088</t>
  </si>
  <si>
    <t>69-697-3965</t>
  </si>
  <si>
    <t>20-763-5659</t>
  </si>
  <si>
    <t>87-691-6380</t>
  </si>
  <si>
    <t>90-247-2694</t>
  </si>
  <si>
    <t>24-691-5370</t>
  </si>
  <si>
    <t>42-942-5961</t>
  </si>
  <si>
    <t>06-542-3723</t>
  </si>
  <si>
    <t>99-915-5729</t>
  </si>
  <si>
    <t>68-657-0374</t>
  </si>
  <si>
    <t>90-943-1656</t>
  </si>
  <si>
    <t>34-809-0499</t>
  </si>
  <si>
    <t>41-401-7552</t>
  </si>
  <si>
    <t>82-376-3803</t>
  </si>
  <si>
    <t>69-516-5147</t>
  </si>
  <si>
    <t>53-069-2601</t>
  </si>
  <si>
    <t>32-443-7137</t>
  </si>
  <si>
    <t>58-254-1018</t>
  </si>
  <si>
    <t>56-932-3309</t>
  </si>
  <si>
    <t>97-992-0763</t>
  </si>
  <si>
    <t>54-427-1690</t>
  </si>
  <si>
    <t>70-413-2836</t>
  </si>
  <si>
    <t>59-092-2399</t>
  </si>
  <si>
    <t>57-574-7526</t>
  </si>
  <si>
    <t>09-786-0085</t>
  </si>
  <si>
    <t>79-465-3301</t>
  </si>
  <si>
    <t>66-508-9394</t>
  </si>
  <si>
    <t>33-435-3376</t>
  </si>
  <si>
    <t>11-207-9976</t>
  </si>
  <si>
    <t>93-963-7509</t>
  </si>
  <si>
    <t>93-648-7912</t>
  </si>
  <si>
    <t>26-495-9554</t>
  </si>
  <si>
    <t>23-955-6236</t>
  </si>
  <si>
    <t>47-248-1733</t>
  </si>
  <si>
    <t>68-891-6657</t>
  </si>
  <si>
    <t>44-627-0775</t>
  </si>
  <si>
    <t>15-654-1912</t>
  </si>
  <si>
    <t>61-600-0324</t>
  </si>
  <si>
    <t>17-385-1658</t>
  </si>
  <si>
    <t>85-255-8801</t>
  </si>
  <si>
    <t>87-271-6374</t>
  </si>
  <si>
    <t>97-220-6083</t>
  </si>
  <si>
    <t>38-924-4377</t>
  </si>
  <si>
    <t>69-992-3911</t>
  </si>
  <si>
    <t>03-310-0528</t>
  </si>
  <si>
    <t>09-046-9415</t>
  </si>
  <si>
    <t>52-361-8742</t>
  </si>
  <si>
    <t>54-897-2714</t>
  </si>
  <si>
    <t>25-952-6267</t>
  </si>
  <si>
    <t>59-489-1215</t>
  </si>
  <si>
    <t>12-299-7265</t>
  </si>
  <si>
    <t>97-063-0689</t>
  </si>
  <si>
    <t>61-225-4354</t>
  </si>
  <si>
    <t>22-273-0851</t>
  </si>
  <si>
    <t>74-721-5399</t>
  </si>
  <si>
    <t>21-818-6708</t>
  </si>
  <si>
    <t>34-392-7332</t>
  </si>
  <si>
    <t>73-338-1351</t>
  </si>
  <si>
    <t>46-348-8401</t>
  </si>
  <si>
    <t>77-223-4773</t>
  </si>
  <si>
    <t>53-920-4306</t>
  </si>
  <si>
    <t>19-549-2417</t>
  </si>
  <si>
    <t>01-970-7073</t>
  </si>
  <si>
    <t>67-625-6414</t>
  </si>
  <si>
    <t>08-389-3600</t>
  </si>
  <si>
    <t>24-835-0846</t>
  </si>
  <si>
    <t>63-969-3708</t>
  </si>
  <si>
    <t>24-972-0184</t>
  </si>
  <si>
    <t>21-599-9326</t>
  </si>
  <si>
    <t>17-578-9630</t>
  </si>
  <si>
    <t>93-450-8807</t>
  </si>
  <si>
    <t>30-850-4757</t>
  </si>
  <si>
    <t>75-198-7050</t>
  </si>
  <si>
    <t>37-783-1263</t>
  </si>
  <si>
    <t>39-315-4158</t>
  </si>
  <si>
    <t>17-764-6668</t>
  </si>
  <si>
    <t>74-332-6247</t>
  </si>
  <si>
    <t>69-949-7492</t>
  </si>
  <si>
    <t>05-095-1258</t>
  </si>
  <si>
    <t>59-617-2693</t>
  </si>
  <si>
    <t>59-411-5951</t>
  </si>
  <si>
    <t>03-772-2334</t>
  </si>
  <si>
    <t>75-705-5411</t>
  </si>
  <si>
    <t>56-537-4082</t>
  </si>
  <si>
    <t>19-984-0592</t>
  </si>
  <si>
    <t>58-932-7485</t>
  </si>
  <si>
    <t>27-698-5969</t>
  </si>
  <si>
    <t>74-369-5369</t>
  </si>
  <si>
    <t>71-231-6884</t>
  </si>
  <si>
    <t>13-781-4690</t>
  </si>
  <si>
    <t>41-314-3807</t>
  </si>
  <si>
    <t>24-628-2839</t>
  </si>
  <si>
    <t>17-275-9317</t>
  </si>
  <si>
    <t>73-743-0212</t>
  </si>
  <si>
    <t>20-380-0075</t>
  </si>
  <si>
    <t>35-595-4536</t>
  </si>
  <si>
    <t>32-591-6761</t>
  </si>
  <si>
    <t>26-307-4762</t>
  </si>
  <si>
    <t>79-386-9793</t>
  </si>
  <si>
    <t>56-847-4864</t>
  </si>
  <si>
    <t>52-260-4349</t>
  </si>
  <si>
    <t>29-883-1968</t>
  </si>
  <si>
    <t>92-163-6772</t>
  </si>
  <si>
    <t>30-204-8109</t>
  </si>
  <si>
    <t>83-025-8497</t>
  </si>
  <si>
    <t>30-106-0475</t>
  </si>
  <si>
    <t>81-851-0603</t>
  </si>
  <si>
    <t>23-757-6239</t>
  </si>
  <si>
    <t>37-989-9826</t>
  </si>
  <si>
    <t>65-616-7880</t>
  </si>
  <si>
    <t>34-959-8539</t>
  </si>
  <si>
    <t>60-320-4955</t>
  </si>
  <si>
    <t>40-581-1725</t>
  </si>
  <si>
    <t>64-247-5039</t>
  </si>
  <si>
    <t>07-411-5011</t>
  </si>
  <si>
    <t>43-138-5833</t>
  </si>
  <si>
    <t>16-763-1592</t>
  </si>
  <si>
    <t>83-297-8968</t>
  </si>
  <si>
    <t>13-106-0945</t>
  </si>
  <si>
    <t>80-880-0330</t>
  </si>
  <si>
    <t>74-741-4618</t>
  </si>
  <si>
    <t>35-533-7310</t>
  </si>
  <si>
    <t>23-951-8361</t>
  </si>
  <si>
    <t>35-970-2563</t>
  </si>
  <si>
    <t>61-299-0478</t>
  </si>
  <si>
    <t>33-599-3319</t>
  </si>
  <si>
    <t>74-680-7256</t>
  </si>
  <si>
    <t>54-138-6382</t>
  </si>
  <si>
    <t>36-995-8320</t>
  </si>
  <si>
    <t>18-140-5236</t>
  </si>
  <si>
    <t>51-356-2728</t>
  </si>
  <si>
    <t>19-741-9775</t>
  </si>
  <si>
    <t>85-693-3372</t>
  </si>
  <si>
    <t>47-223-0987</t>
  </si>
  <si>
    <t>33-983-8275</t>
  </si>
  <si>
    <t>46-238-9617</t>
  </si>
  <si>
    <t>17-711-9978</t>
  </si>
  <si>
    <t>12-937-4734</t>
  </si>
  <si>
    <t>68-314-7309</t>
  </si>
  <si>
    <t>39-361-8025</t>
  </si>
  <si>
    <t>68-488-6731</t>
  </si>
  <si>
    <t>12-798-4616</t>
  </si>
  <si>
    <t>94-220-6358</t>
  </si>
  <si>
    <t>10-166-5629</t>
  </si>
  <si>
    <t>40-802-4743</t>
  </si>
  <si>
    <t>26-498-2612</t>
  </si>
  <si>
    <t>97-384-5345</t>
  </si>
  <si>
    <t>30-971-1069</t>
  </si>
  <si>
    <t>99-855-0633</t>
  </si>
  <si>
    <t>58-015-8307</t>
  </si>
  <si>
    <t>26-386-9672</t>
  </si>
  <si>
    <t>18-194-3788</t>
  </si>
  <si>
    <t>81-719-3364</t>
  </si>
  <si>
    <t>22-762-7115</t>
  </si>
  <si>
    <t>58-175-8863</t>
  </si>
  <si>
    <t>36-369-4813</t>
  </si>
  <si>
    <t>43-480-0255</t>
  </si>
  <si>
    <t>77-720-6359</t>
  </si>
  <si>
    <t>61-089-8700</t>
  </si>
  <si>
    <t>52-152-8766</t>
  </si>
  <si>
    <t>78-813-1939</t>
  </si>
  <si>
    <t>92-405-7067</t>
  </si>
  <si>
    <t>65-676-4180</t>
  </si>
  <si>
    <t>63-317-7929</t>
  </si>
  <si>
    <t>16-342-9569</t>
  </si>
  <si>
    <t>05-608-6805</t>
  </si>
  <si>
    <t>37-075-8791</t>
  </si>
  <si>
    <t>94-303-9372</t>
  </si>
  <si>
    <t>96-621-0081</t>
  </si>
  <si>
    <t>16-646-6099</t>
  </si>
  <si>
    <t>84-415-4651</t>
  </si>
  <si>
    <t>50-846-5639</t>
  </si>
  <si>
    <t>98-407-5880</t>
  </si>
  <si>
    <t>62-713-2992</t>
  </si>
  <si>
    <t>39-312-0454</t>
  </si>
  <si>
    <t>74-780-7672</t>
  </si>
  <si>
    <t>44-202-9967</t>
  </si>
  <si>
    <t>38-714-3188</t>
  </si>
  <si>
    <t>02-537-0167</t>
  </si>
  <si>
    <t>82-545-5636</t>
  </si>
  <si>
    <t>33-782-4539</t>
  </si>
  <si>
    <t>46-162-4707</t>
  </si>
  <si>
    <t>80-245-6394</t>
  </si>
  <si>
    <t>88-696-2343</t>
  </si>
  <si>
    <t>42-215-4808</t>
  </si>
  <si>
    <t>27-194-1370</t>
  </si>
  <si>
    <t>86-706-2924</t>
  </si>
  <si>
    <t>59-149-5169</t>
  </si>
  <si>
    <t>70-478-8436</t>
  </si>
  <si>
    <t>94-182-1564</t>
  </si>
  <si>
    <t>65-049-4116</t>
  </si>
  <si>
    <t>03-634-0381</t>
  </si>
  <si>
    <t>42-750-9686</t>
  </si>
  <si>
    <t>76-627-0633</t>
  </si>
  <si>
    <t>99-833-4490</t>
  </si>
  <si>
    <t>56-765-8707</t>
  </si>
  <si>
    <t>60-223-8902</t>
  </si>
  <si>
    <t>00-692-9899</t>
  </si>
  <si>
    <t>98-984-5747</t>
  </si>
  <si>
    <t>20-079-1576</t>
  </si>
  <si>
    <t>02-283-8689</t>
  </si>
  <si>
    <t>70-826-8643</t>
  </si>
  <si>
    <t>05-265-5866</t>
  </si>
  <si>
    <t>76-187-1066</t>
  </si>
  <si>
    <t>22-371-9690</t>
  </si>
  <si>
    <t>98-886-3235</t>
  </si>
  <si>
    <t>29-809-1913</t>
  </si>
  <si>
    <t>55-601-9239</t>
  </si>
  <si>
    <t>60-323-1806</t>
  </si>
  <si>
    <t>65-594-2937</t>
  </si>
  <si>
    <t>38-700-2790</t>
  </si>
  <si>
    <t>42-840-4302</t>
  </si>
  <si>
    <t>29-026-8584</t>
  </si>
  <si>
    <t>18-573-5752</t>
  </si>
  <si>
    <t>20-613-1993</t>
  </si>
  <si>
    <t>92-637-0795</t>
  </si>
  <si>
    <t>88-809-2065</t>
  </si>
  <si>
    <t>71-759-0445</t>
  </si>
  <si>
    <t>21-214-1651</t>
  </si>
  <si>
    <t>58-143-0603</t>
  </si>
  <si>
    <t>69-516-4411</t>
  </si>
  <si>
    <t>77-270-3088</t>
  </si>
  <si>
    <t>72-664-8587</t>
  </si>
  <si>
    <t>89-282-9580</t>
  </si>
  <si>
    <t>37-532-3510</t>
  </si>
  <si>
    <t>17-271-2771</t>
  </si>
  <si>
    <t>20-931-2100</t>
  </si>
  <si>
    <t>97-027-5547</t>
  </si>
  <si>
    <t>48-045-6088</t>
  </si>
  <si>
    <t>36-628-3592</t>
  </si>
  <si>
    <t>94-429-6922</t>
  </si>
  <si>
    <t>15-084-4876</t>
  </si>
  <si>
    <t>79-169-0954</t>
  </si>
  <si>
    <t>36-287-2395</t>
  </si>
  <si>
    <t>47-377-0938</t>
  </si>
  <si>
    <t>33-762-2029</t>
  </si>
  <si>
    <t>20-083-3900</t>
  </si>
  <si>
    <t>05-837-9679</t>
  </si>
  <si>
    <t>96-732-6251</t>
  </si>
  <si>
    <t>00-410-3027</t>
  </si>
  <si>
    <t>24-993-3865</t>
  </si>
  <si>
    <t>15-416-7246</t>
  </si>
  <si>
    <t>90-418-2061</t>
  </si>
  <si>
    <t>16-762-6098</t>
  </si>
  <si>
    <t>29-852-3492</t>
  </si>
  <si>
    <t>06-619-4083</t>
  </si>
  <si>
    <t>47-173-4503</t>
  </si>
  <si>
    <t>23-677-7465</t>
  </si>
  <si>
    <t>94-018-9785</t>
  </si>
  <si>
    <t>96-872-4900</t>
  </si>
  <si>
    <t>67-084-6930</t>
  </si>
  <si>
    <t>01-332-2792</t>
  </si>
  <si>
    <t>55-675-8829</t>
  </si>
  <si>
    <t>11-324-4444</t>
  </si>
  <si>
    <t>50-271-9650</t>
  </si>
  <si>
    <t>64-786-8575</t>
  </si>
  <si>
    <t>58-419-4763</t>
  </si>
  <si>
    <t>15-433-9751</t>
  </si>
  <si>
    <t>74-870-4009</t>
  </si>
  <si>
    <t>68-168-2773</t>
  </si>
  <si>
    <t>63-725-5147</t>
  </si>
  <si>
    <t>91-542-6173</t>
  </si>
  <si>
    <t>16-742-3686</t>
  </si>
  <si>
    <t>88-834-5417</t>
  </si>
  <si>
    <t>59-015-4096</t>
  </si>
  <si>
    <t>76-533-0469</t>
  </si>
  <si>
    <t>41-917-2142</t>
  </si>
  <si>
    <t>47-941-2482</t>
  </si>
  <si>
    <t>03-136-2034</t>
  </si>
  <si>
    <t>47-432-1697</t>
  </si>
  <si>
    <t>61-624-6020</t>
  </si>
  <si>
    <t>04-442-5211</t>
  </si>
  <si>
    <t>55-663-5670</t>
  </si>
  <si>
    <t>00-271-9030</t>
  </si>
  <si>
    <t>41-693-7957</t>
  </si>
  <si>
    <t>83-836-0187</t>
  </si>
  <si>
    <t>33-063-4022</t>
  </si>
  <si>
    <t>09-942-4671</t>
  </si>
  <si>
    <t>27-501-2199</t>
  </si>
  <si>
    <t>53-804-3962</t>
  </si>
  <si>
    <t>30-862-8904</t>
  </si>
  <si>
    <t>82-003-1611</t>
  </si>
  <si>
    <t>08-694-8356</t>
  </si>
  <si>
    <t>06-248-1210</t>
  </si>
  <si>
    <t>64-655-1532</t>
  </si>
  <si>
    <t>31-960-3582</t>
  </si>
  <si>
    <t>44-124-3541</t>
  </si>
  <si>
    <t>20-416-4235</t>
  </si>
  <si>
    <t>06-951-5918</t>
  </si>
  <si>
    <t>04-991-4803</t>
  </si>
  <si>
    <t>57-910-6918</t>
  </si>
  <si>
    <t>83-523-7724</t>
  </si>
  <si>
    <t>89-585-6821</t>
  </si>
  <si>
    <t>20-644-8838</t>
  </si>
  <si>
    <t>38-112-0773</t>
  </si>
  <si>
    <t>26-898-0745</t>
  </si>
  <si>
    <t>28-555-2269</t>
  </si>
  <si>
    <t>03-653-8726</t>
  </si>
  <si>
    <t>10-310-6229</t>
  </si>
  <si>
    <t>48-644-1352</t>
  </si>
  <si>
    <t>96-980-1830</t>
  </si>
  <si>
    <t>51-162-8213</t>
  </si>
  <si>
    <t>36-596-1814</t>
  </si>
  <si>
    <t>15-778-9899</t>
  </si>
  <si>
    <t>50-666-9219</t>
  </si>
  <si>
    <t>68-389-7318</t>
  </si>
  <si>
    <t>55-225-5015</t>
  </si>
  <si>
    <t>58-205-3458</t>
  </si>
  <si>
    <t>73-233-6018</t>
  </si>
  <si>
    <t>72-793-8295</t>
  </si>
  <si>
    <t>28-552-8850</t>
  </si>
  <si>
    <t>79-528-6628</t>
  </si>
  <si>
    <t>27-413-0980</t>
  </si>
  <si>
    <t>52-570-6760</t>
  </si>
  <si>
    <t>49-257-3407</t>
  </si>
  <si>
    <t>61-720-3829</t>
  </si>
  <si>
    <t>06-941-3557</t>
  </si>
  <si>
    <t>56-560-8721</t>
  </si>
  <si>
    <t>30-520-3422</t>
  </si>
  <si>
    <t>16-241-4552</t>
  </si>
  <si>
    <t>31-447-0041</t>
  </si>
  <si>
    <t>69-602-5477</t>
  </si>
  <si>
    <t>07-920-4779</t>
  </si>
  <si>
    <t>84-468-2025</t>
  </si>
  <si>
    <t>02-076-1626</t>
  </si>
  <si>
    <t>98-243-6460</t>
  </si>
  <si>
    <t>84-687-2640</t>
  </si>
  <si>
    <t>00-713-8934</t>
  </si>
  <si>
    <t>66-605-8842</t>
  </si>
  <si>
    <t>64-045-1674</t>
  </si>
  <si>
    <t>20-052-3911</t>
  </si>
  <si>
    <t>92-754-5730</t>
  </si>
  <si>
    <t>56-271-1928</t>
  </si>
  <si>
    <t>43-058-5498</t>
  </si>
  <si>
    <t>00-492-7420</t>
  </si>
  <si>
    <t>49-506-0502</t>
  </si>
  <si>
    <t>78-656-5644</t>
  </si>
  <si>
    <t>30-645-3386</t>
  </si>
  <si>
    <t>03-568-0733</t>
  </si>
  <si>
    <t>68-994-0707</t>
  </si>
  <si>
    <t>62-578-2705</t>
  </si>
  <si>
    <t>74-659-6139</t>
  </si>
  <si>
    <t>97-021-6411</t>
  </si>
  <si>
    <t>25-172-6789</t>
  </si>
  <si>
    <t>53-956-5938</t>
  </si>
  <si>
    <t>03-064-4618</t>
  </si>
  <si>
    <t>71-844-6910</t>
  </si>
  <si>
    <t>38-619-8740</t>
  </si>
  <si>
    <t>04-916-5837</t>
  </si>
  <si>
    <t>98-578-5413</t>
  </si>
  <si>
    <t>37-036-1111</t>
  </si>
  <si>
    <t>29-870-4820</t>
  </si>
  <si>
    <t>33-778-0895</t>
  </si>
  <si>
    <t>48-436-1827</t>
  </si>
  <si>
    <t>91-342-0491</t>
  </si>
  <si>
    <t>86-846-1338</t>
  </si>
  <si>
    <t>79-880-1267</t>
  </si>
  <si>
    <t>59-269-1268</t>
  </si>
  <si>
    <t>70-883-2778</t>
  </si>
  <si>
    <t>48-504-3562</t>
  </si>
  <si>
    <t>05-089-2964</t>
  </si>
  <si>
    <t>83-321-3352</t>
  </si>
  <si>
    <t>42-659-5691</t>
  </si>
  <si>
    <t>33-867-2958</t>
  </si>
  <si>
    <t>24-173-5926</t>
  </si>
  <si>
    <t>78-949-1431</t>
  </si>
  <si>
    <t>62-919-2338</t>
  </si>
  <si>
    <t>52-996-7478</t>
  </si>
  <si>
    <t>02-470-1201</t>
  </si>
  <si>
    <t>72-717-5947</t>
  </si>
  <si>
    <t>67-820-4164</t>
  </si>
  <si>
    <t>71-406-4899</t>
  </si>
  <si>
    <t>47-471-3494</t>
  </si>
  <si>
    <t>22-741-4465</t>
  </si>
  <si>
    <t>00-683-2744</t>
  </si>
  <si>
    <t>79-757-9018</t>
  </si>
  <si>
    <t>88-853-1218</t>
  </si>
  <si>
    <t>62-244-1731</t>
  </si>
  <si>
    <t>36-466-3694</t>
  </si>
  <si>
    <t>37-379-8958</t>
  </si>
  <si>
    <t>39-418-8920</t>
  </si>
  <si>
    <t>82-622-2077</t>
  </si>
  <si>
    <t>75-411-8406</t>
  </si>
  <si>
    <t>58-505-4771</t>
  </si>
  <si>
    <t>71-048-6518</t>
  </si>
  <si>
    <t>59-999-1012</t>
  </si>
  <si>
    <t>55-032-1613</t>
  </si>
  <si>
    <t>98-724-7126</t>
  </si>
  <si>
    <t>08-421-0308</t>
  </si>
  <si>
    <t>12-936-4433</t>
  </si>
  <si>
    <t>41-991-5111</t>
  </si>
  <si>
    <t>02-713-3935</t>
  </si>
  <si>
    <t>29-918-6395</t>
  </si>
  <si>
    <t>15-430-2077</t>
  </si>
  <si>
    <t>15-514-5484</t>
  </si>
  <si>
    <t>31-608-5266</t>
  </si>
  <si>
    <t>32-260-0128</t>
  </si>
  <si>
    <t>07-384-7519</t>
  </si>
  <si>
    <t>50-902-8831</t>
  </si>
  <si>
    <t>12-494-7976</t>
  </si>
  <si>
    <t>67-676-9804</t>
  </si>
  <si>
    <t>20-353-5239</t>
  </si>
  <si>
    <t>31-610-9455</t>
  </si>
  <si>
    <t>66-668-3995</t>
  </si>
  <si>
    <t>21-762-8658</t>
  </si>
  <si>
    <t>00-590-9669</t>
  </si>
  <si>
    <t>32-413-8928</t>
  </si>
  <si>
    <t>77-021-0612</t>
  </si>
  <si>
    <t>64-940-3968</t>
  </si>
  <si>
    <t>32-892-0925</t>
  </si>
  <si>
    <t>39-209-7466</t>
  </si>
  <si>
    <t>45-903-7481</t>
  </si>
  <si>
    <t>09-055-8963</t>
  </si>
  <si>
    <t>02-997-0930</t>
  </si>
  <si>
    <t>00-101-0149</t>
  </si>
  <si>
    <t>54-385-7091</t>
  </si>
  <si>
    <t>12-799-2979</t>
  </si>
  <si>
    <t>36-461-3155</t>
  </si>
  <si>
    <t>16-146-2070</t>
  </si>
  <si>
    <t>32-890-0912</t>
  </si>
  <si>
    <t>78-372-7886</t>
  </si>
  <si>
    <t>17-167-7104</t>
  </si>
  <si>
    <t>85-750-6599</t>
  </si>
  <si>
    <t>92-691-5881</t>
  </si>
  <si>
    <t>77-526-8934</t>
  </si>
  <si>
    <t>99-639-3966</t>
  </si>
  <si>
    <t>05-379-4906</t>
  </si>
  <si>
    <t>30-576-9486</t>
  </si>
  <si>
    <t>47-589-9106</t>
  </si>
  <si>
    <t>92-776-5120</t>
  </si>
  <si>
    <t>32-420-7636</t>
  </si>
  <si>
    <t>72-708-3646</t>
  </si>
  <si>
    <t>64-015-6143</t>
  </si>
  <si>
    <t>43-946-8395</t>
  </si>
  <si>
    <t>50-020-6487</t>
  </si>
  <si>
    <t>96-624-5544</t>
  </si>
  <si>
    <t>72-753-7250</t>
  </si>
  <si>
    <t>66-905-3955</t>
  </si>
  <si>
    <t>23-724-3531</t>
  </si>
  <si>
    <t>66-453-0984</t>
  </si>
  <si>
    <t>12-034-0066</t>
  </si>
  <si>
    <t>34-498-3683</t>
  </si>
  <si>
    <t>88-522-8607</t>
  </si>
  <si>
    <t>47-662-1469</t>
  </si>
  <si>
    <t>24-960-0557</t>
  </si>
  <si>
    <t>73-646-7581</t>
  </si>
  <si>
    <t>49-396-8067</t>
  </si>
  <si>
    <t>30-435-1638</t>
  </si>
  <si>
    <t>91-817-5943</t>
  </si>
  <si>
    <t>47-093-5870</t>
  </si>
  <si>
    <t>81-398-4572</t>
  </si>
  <si>
    <t>95-321-0059</t>
  </si>
  <si>
    <t>23-520-4124</t>
  </si>
  <si>
    <t>51-573-4803</t>
  </si>
  <si>
    <t>07-071-9925</t>
  </si>
  <si>
    <t>53-098-5618</t>
  </si>
  <si>
    <t>39-404-1467</t>
  </si>
  <si>
    <t>42-907-0581</t>
  </si>
  <si>
    <t>37-759-2850</t>
  </si>
  <si>
    <t>93-664-7561</t>
  </si>
  <si>
    <t>63-888-5180</t>
  </si>
  <si>
    <t>95-757-4741</t>
  </si>
  <si>
    <t>82-874-3207</t>
  </si>
  <si>
    <t>98-294-4936</t>
  </si>
  <si>
    <t>65-277-9401</t>
  </si>
  <si>
    <t>04-707-4986</t>
  </si>
  <si>
    <t>41-919-8469</t>
  </si>
  <si>
    <t>24-230-1476</t>
  </si>
  <si>
    <t>49-283-6725</t>
  </si>
  <si>
    <t>67-228-9441</t>
  </si>
  <si>
    <t>95-277-2806</t>
  </si>
  <si>
    <t>29-763-3235</t>
  </si>
  <si>
    <t>00-614-0644</t>
  </si>
  <si>
    <t>51-975-9713</t>
  </si>
  <si>
    <t>28-253-9052</t>
  </si>
  <si>
    <t>35-258-0477</t>
  </si>
  <si>
    <t>20-678-1315</t>
  </si>
  <si>
    <t>84-785-6225</t>
  </si>
  <si>
    <t>51-188-9545</t>
  </si>
  <si>
    <t>41-900-5786</t>
  </si>
  <si>
    <t>79-957-6232</t>
  </si>
  <si>
    <t>32-159-3016</t>
  </si>
  <si>
    <t>69-980-9158</t>
  </si>
  <si>
    <t>66-974-5395</t>
  </si>
  <si>
    <t>42-090-6352</t>
  </si>
  <si>
    <t>73-724-8764</t>
  </si>
  <si>
    <t>28-176-2786</t>
  </si>
  <si>
    <t>04-184-3688</t>
  </si>
  <si>
    <t>95-826-1872</t>
  </si>
  <si>
    <t>32-989-3127</t>
  </si>
  <si>
    <t>24-576-8807</t>
  </si>
  <si>
    <t>97-353-7494</t>
  </si>
  <si>
    <t>38-046-7130</t>
  </si>
  <si>
    <t>06-415-1619</t>
  </si>
  <si>
    <t>28-499-8508</t>
  </si>
  <si>
    <t>64-786-4272</t>
  </si>
  <si>
    <t>24-574-3040</t>
  </si>
  <si>
    <t>47-077-8678</t>
  </si>
  <si>
    <t>04-525-0586</t>
  </si>
  <si>
    <t>05-631-1238</t>
  </si>
  <si>
    <t>49-365-0781</t>
  </si>
  <si>
    <t>66-861-9536</t>
  </si>
  <si>
    <t>95-243-2180</t>
  </si>
  <si>
    <t>51-315-2395</t>
  </si>
  <si>
    <t>97-399-4792</t>
  </si>
  <si>
    <t>16-055-0569</t>
  </si>
  <si>
    <t>61-753-5893</t>
  </si>
  <si>
    <t>77-813-5585</t>
  </si>
  <si>
    <t>66-235-0119</t>
  </si>
  <si>
    <t>90-876-0484</t>
  </si>
  <si>
    <t>75-586-5288</t>
  </si>
  <si>
    <t>78-209-6416</t>
  </si>
  <si>
    <t>55-702-5127</t>
  </si>
  <si>
    <t>67-798-3041</t>
  </si>
  <si>
    <t>19-135-6588</t>
  </si>
  <si>
    <t>29-558-4624</t>
  </si>
  <si>
    <t>75-298-7478</t>
  </si>
  <si>
    <t>71-665-7973</t>
  </si>
  <si>
    <t>48-353-5772</t>
  </si>
  <si>
    <t>03-107-7807</t>
  </si>
  <si>
    <t>93-022-2985</t>
  </si>
  <si>
    <t>29-587-4394</t>
  </si>
  <si>
    <t>44-872-5463</t>
  </si>
  <si>
    <t>57-660-8512</t>
  </si>
  <si>
    <t>19-433-5248</t>
  </si>
  <si>
    <t>81-858-7777</t>
  </si>
  <si>
    <t>11-655-0842</t>
  </si>
  <si>
    <t>59-000-9377</t>
  </si>
  <si>
    <t>89-038-3139</t>
  </si>
  <si>
    <t>93-510-2676</t>
  </si>
  <si>
    <t>63-908-9971</t>
  </si>
  <si>
    <t>07-938-3275</t>
  </si>
  <si>
    <t>40-475-5092</t>
  </si>
  <si>
    <t>42-129-2259</t>
  </si>
  <si>
    <t>07-874-2523</t>
  </si>
  <si>
    <t>20-017-9478</t>
  </si>
  <si>
    <t>23-501-5775</t>
  </si>
  <si>
    <t>95-251-3315</t>
  </si>
  <si>
    <t>30-820-5615</t>
  </si>
  <si>
    <t>06-680-3660</t>
  </si>
  <si>
    <t>45-797-6585</t>
  </si>
  <si>
    <t>05-429-2450</t>
  </si>
  <si>
    <t>41-973-6829</t>
  </si>
  <si>
    <t>49-202-6875</t>
  </si>
  <si>
    <t>77-833-5225</t>
  </si>
  <si>
    <t>28-454-4860</t>
  </si>
  <si>
    <t>00-148-1887</t>
  </si>
  <si>
    <t>71-731-1512</t>
  </si>
  <si>
    <t>14-790-8734</t>
  </si>
  <si>
    <t>09-795-2158</t>
  </si>
  <si>
    <t>00-599-5795</t>
  </si>
  <si>
    <t>76-029-8248</t>
  </si>
  <si>
    <t>67-612-4430</t>
  </si>
  <si>
    <t>74-866-3036</t>
  </si>
  <si>
    <t>27-394-4795</t>
  </si>
  <si>
    <t>95-956-7080</t>
  </si>
  <si>
    <t>46-008-5169</t>
  </si>
  <si>
    <t>54-217-8696</t>
  </si>
  <si>
    <t>31-951-9929</t>
  </si>
  <si>
    <t>66-894-0155</t>
  </si>
  <si>
    <t>45-110-8302</t>
  </si>
  <si>
    <t>34-242-7170</t>
  </si>
  <si>
    <t>42-257-6668</t>
  </si>
  <si>
    <t>05-882-1398</t>
  </si>
  <si>
    <t>34-126-1816</t>
  </si>
  <si>
    <t>11-254-1501</t>
  </si>
  <si>
    <t>83-900-5746</t>
  </si>
  <si>
    <t>26-455-5323</t>
  </si>
  <si>
    <t>40-612-3591</t>
  </si>
  <si>
    <t>23-620-2603</t>
  </si>
  <si>
    <t>77-043-7467</t>
  </si>
  <si>
    <t>29-100-8163</t>
  </si>
  <si>
    <t>09-218-6950</t>
  </si>
  <si>
    <t>31-186-0608</t>
  </si>
  <si>
    <t>39-026-3101</t>
  </si>
  <si>
    <t>68-887-6511</t>
  </si>
  <si>
    <t>52-068-2455</t>
  </si>
  <si>
    <t>18-998-2469</t>
  </si>
  <si>
    <t>55-787-6699</t>
  </si>
  <si>
    <t>22-904-7132</t>
  </si>
  <si>
    <t>86-853-6587</t>
  </si>
  <si>
    <t>32-456-1894</t>
  </si>
  <si>
    <t>94-412-9437</t>
  </si>
  <si>
    <t>27-046-4657</t>
  </si>
  <si>
    <t>54-787-8585</t>
  </si>
  <si>
    <t>37-079-5763</t>
  </si>
  <si>
    <t>97-494-5930</t>
  </si>
  <si>
    <t>11-294-3417</t>
  </si>
  <si>
    <t>99-569-6818</t>
  </si>
  <si>
    <t>95-662-6215</t>
  </si>
  <si>
    <t>93-988-0979</t>
  </si>
  <si>
    <t>50-126-2740</t>
  </si>
  <si>
    <t>71-783-1884</t>
  </si>
  <si>
    <t>26-542-2699</t>
  </si>
  <si>
    <t>93-973-5268</t>
  </si>
  <si>
    <t>16-502-7284</t>
  </si>
  <si>
    <t>52-084-8771</t>
  </si>
  <si>
    <t>00-802-6648</t>
  </si>
  <si>
    <t>21-766-1712</t>
  </si>
  <si>
    <t>66-071-6850</t>
  </si>
  <si>
    <t>39-596-7454</t>
  </si>
  <si>
    <t>58-797-7157</t>
  </si>
  <si>
    <t>14-054-5969</t>
  </si>
  <si>
    <t>07-262-8429</t>
  </si>
  <si>
    <t>83-479-6614</t>
  </si>
  <si>
    <t>15-560-1936</t>
  </si>
  <si>
    <t>95-434-1651</t>
  </si>
  <si>
    <t>53-486-4055</t>
  </si>
  <si>
    <t>11-317-4719</t>
  </si>
  <si>
    <t>48-497-0787</t>
  </si>
  <si>
    <t>42-227-0241</t>
  </si>
  <si>
    <t>36-746-6877</t>
  </si>
  <si>
    <t>48-271-9035</t>
  </si>
  <si>
    <t>94-872-6355</t>
  </si>
  <si>
    <t>40-499-6762</t>
  </si>
  <si>
    <t>50-699-9378</t>
  </si>
  <si>
    <t>64-554-0559</t>
  </si>
  <si>
    <t>47-516-4903</t>
  </si>
  <si>
    <t>02-703-9551</t>
  </si>
  <si>
    <t>91-734-3833</t>
  </si>
  <si>
    <t>89-855-6141</t>
  </si>
  <si>
    <t>09-417-7435</t>
  </si>
  <si>
    <t>88-981-5274</t>
  </si>
  <si>
    <t>39-249-1936</t>
  </si>
  <si>
    <t>51-131-0337</t>
  </si>
  <si>
    <t>92-899-7784</t>
  </si>
  <si>
    <t>24-185-8223</t>
  </si>
  <si>
    <t>59-247-9511</t>
  </si>
  <si>
    <t>67-586-1433</t>
  </si>
  <si>
    <t>59-468-1394</t>
  </si>
  <si>
    <t>11-692-7981</t>
  </si>
  <si>
    <t>98-634-0652</t>
  </si>
  <si>
    <t>78-843-1805</t>
  </si>
  <si>
    <t>77-298-5383</t>
  </si>
  <si>
    <t>21-939-1822</t>
  </si>
  <si>
    <t>31-605-3660</t>
  </si>
  <si>
    <t>95-411-9842</t>
  </si>
  <si>
    <t>23-846-5318</t>
  </si>
  <si>
    <t>90-515-1749</t>
  </si>
  <si>
    <t>01-823-0084</t>
  </si>
  <si>
    <t>24-560-9484</t>
  </si>
  <si>
    <t>63-087-7796</t>
  </si>
  <si>
    <t>15-212-1854</t>
  </si>
  <si>
    <t>68-594-6015</t>
  </si>
  <si>
    <t>63-857-5271</t>
  </si>
  <si>
    <t>31-401-8057</t>
  </si>
  <si>
    <t>30-953-7147</t>
  </si>
  <si>
    <t>65-303-3670</t>
  </si>
  <si>
    <t>48-742-3396</t>
  </si>
  <si>
    <t>09-232-6524</t>
  </si>
  <si>
    <t>73-424-3120</t>
  </si>
  <si>
    <t>89-425-8053</t>
  </si>
  <si>
    <t>51-598-7109</t>
  </si>
  <si>
    <t>29-644-8322</t>
  </si>
  <si>
    <t>87-055-1879</t>
  </si>
  <si>
    <t>03-389-1101</t>
  </si>
  <si>
    <t>78-194-1741</t>
  </si>
  <si>
    <t>86-707-4972</t>
  </si>
  <si>
    <t>54-497-2818</t>
  </si>
  <si>
    <t>11-202-3547</t>
  </si>
  <si>
    <t>62-608-3485</t>
  </si>
  <si>
    <t>43-308-1944</t>
  </si>
  <si>
    <t>15-933-4198</t>
  </si>
  <si>
    <t>23-239-7455</t>
  </si>
  <si>
    <t>10-960-6416</t>
  </si>
  <si>
    <t>61-458-7558</t>
  </si>
  <si>
    <t>72-527-4611</t>
  </si>
  <si>
    <t>82-800-0454</t>
  </si>
  <si>
    <t>61-689-9750</t>
  </si>
  <si>
    <t>89-945-9968</t>
  </si>
  <si>
    <t>65-234-3319</t>
  </si>
  <si>
    <t>50-894-6250</t>
  </si>
  <si>
    <t>62-987-9939</t>
  </si>
  <si>
    <t>10-138-2458</t>
  </si>
  <si>
    <t>02-956-7873</t>
  </si>
  <si>
    <t>58-376-1810</t>
  </si>
  <si>
    <t>55-194-2556</t>
  </si>
  <si>
    <t>03-974-7807</t>
  </si>
  <si>
    <t>99-556-6267</t>
  </si>
  <si>
    <t>78-824-6948</t>
  </si>
  <si>
    <t>31-841-7102</t>
  </si>
  <si>
    <t>99-395-8770</t>
  </si>
  <si>
    <t>66-917-3290</t>
  </si>
  <si>
    <t>38-462-5335</t>
  </si>
  <si>
    <t>10-034-9496</t>
  </si>
  <si>
    <t>76-129-8763</t>
  </si>
  <si>
    <t>68-969-6716</t>
  </si>
  <si>
    <t>59-650-3422</t>
  </si>
  <si>
    <t>26-155-7129</t>
  </si>
  <si>
    <t>08-189-3368</t>
  </si>
  <si>
    <t>13-475-6918</t>
  </si>
  <si>
    <t>03-797-8835</t>
  </si>
  <si>
    <t>35-928-7465</t>
  </si>
  <si>
    <t>03-426-3356</t>
  </si>
  <si>
    <t>18-688-6940</t>
  </si>
  <si>
    <t>27-534-4239</t>
  </si>
  <si>
    <t>42-879-7702</t>
  </si>
  <si>
    <t>27-588-3943</t>
  </si>
  <si>
    <t>96-564-5418</t>
  </si>
  <si>
    <t>19-839-0848</t>
  </si>
  <si>
    <t>36-377-3627</t>
  </si>
  <si>
    <t>28-611-2885</t>
  </si>
  <si>
    <t>22-172-0476</t>
  </si>
  <si>
    <t>18-888-6895</t>
  </si>
  <si>
    <t>57-438-1349</t>
  </si>
  <si>
    <t>21-979-4100</t>
  </si>
  <si>
    <t>47-330-5585</t>
  </si>
  <si>
    <t>86-422-0880</t>
  </si>
  <si>
    <t>04-691-3484</t>
  </si>
  <si>
    <t>09-225-3262</t>
  </si>
  <si>
    <t>08-436-6384</t>
  </si>
  <si>
    <t>91-175-2907</t>
  </si>
  <si>
    <t>49-965-6927</t>
  </si>
  <si>
    <t>00-807-4927</t>
  </si>
  <si>
    <t>81-802-9552</t>
  </si>
  <si>
    <t>36-534-9085</t>
  </si>
  <si>
    <t>73-784-2581</t>
  </si>
  <si>
    <t>99-068-8081</t>
  </si>
  <si>
    <t>76-315-6266</t>
  </si>
  <si>
    <t>33-723-8926</t>
  </si>
  <si>
    <t>15-114-1596</t>
  </si>
  <si>
    <t>70-202-7959</t>
  </si>
  <si>
    <t>72-927-7947</t>
  </si>
  <si>
    <t>73-269-3095</t>
  </si>
  <si>
    <t>12-254-2762</t>
  </si>
  <si>
    <t>42-511-2812</t>
  </si>
  <si>
    <t>42-277-8439</t>
  </si>
  <si>
    <t>14-099-2454</t>
  </si>
  <si>
    <t>08-533-2924</t>
  </si>
  <si>
    <t>90-803-1361</t>
  </si>
  <si>
    <t>03-373-2341</t>
  </si>
  <si>
    <t>69-630-7375</t>
  </si>
  <si>
    <t>81-918-8962</t>
  </si>
  <si>
    <t>69-432-8206</t>
  </si>
  <si>
    <t>02-419-0793</t>
  </si>
  <si>
    <t>03-342-7205</t>
  </si>
  <si>
    <t>94-467-0240</t>
  </si>
  <si>
    <t>91-212-9622</t>
  </si>
  <si>
    <t>54-588-1113</t>
  </si>
  <si>
    <t>29-001-3554</t>
  </si>
  <si>
    <t>37-838-0744</t>
  </si>
  <si>
    <t>78-838-6711</t>
  </si>
  <si>
    <t>94-479-5727</t>
  </si>
  <si>
    <t>52-825-2623</t>
  </si>
  <si>
    <t>66-562-9487</t>
  </si>
  <si>
    <t>52-488-0389</t>
  </si>
  <si>
    <t>17-450-6440</t>
  </si>
  <si>
    <t>42-641-4393</t>
  </si>
  <si>
    <t>83-242-5411</t>
  </si>
  <si>
    <t>48-611-8897</t>
  </si>
  <si>
    <t>74-225-8386</t>
  </si>
  <si>
    <t>34-259-9822</t>
  </si>
  <si>
    <t>44-513-5343</t>
  </si>
  <si>
    <t>25-313-6718</t>
  </si>
  <si>
    <t>71-423-5364</t>
  </si>
  <si>
    <t>17-444-7889</t>
  </si>
  <si>
    <t>87-348-4779</t>
  </si>
  <si>
    <t>35-350-8152</t>
  </si>
  <si>
    <t>37-200-0701</t>
  </si>
  <si>
    <t>16-210-9115</t>
  </si>
  <si>
    <t>80-501-5995</t>
  </si>
  <si>
    <t>45-292-4020</t>
  </si>
  <si>
    <t>88-446-3758</t>
  </si>
  <si>
    <t>99-070-0338</t>
  </si>
  <si>
    <t>05-839-2361</t>
  </si>
  <si>
    <t>74-810-4486</t>
  </si>
  <si>
    <t>63-675-4296</t>
  </si>
  <si>
    <t>79-911-7030</t>
  </si>
  <si>
    <t>68-580-0059</t>
  </si>
  <si>
    <t>36-967-6524</t>
  </si>
  <si>
    <t>78-368-8750</t>
  </si>
  <si>
    <t>43-374-7863</t>
  </si>
  <si>
    <t>12-592-4710</t>
  </si>
  <si>
    <t>97-716-1113</t>
  </si>
  <si>
    <t>64-929-8147</t>
  </si>
  <si>
    <t>29-448-4512</t>
  </si>
  <si>
    <t>58-292-1920</t>
  </si>
  <si>
    <t>42-384-6297</t>
  </si>
  <si>
    <t>88-037-8058</t>
  </si>
  <si>
    <t>89-098-1584</t>
  </si>
  <si>
    <t>90-875-3050</t>
  </si>
  <si>
    <t>93-333-1233</t>
  </si>
  <si>
    <t>18-580-4252</t>
  </si>
  <si>
    <t>36-899-5187</t>
  </si>
  <si>
    <t>44-366-0419</t>
  </si>
  <si>
    <t>34-234-3429</t>
  </si>
  <si>
    <t>65-305-2029</t>
  </si>
  <si>
    <t>56-659-3299</t>
  </si>
  <si>
    <t>84-722-9572</t>
  </si>
  <si>
    <t>87-795-6565</t>
  </si>
  <si>
    <t>13-468-9364</t>
  </si>
  <si>
    <t>67-845-5693</t>
  </si>
  <si>
    <t>20-366-1943</t>
  </si>
  <si>
    <t>90-444-9052</t>
  </si>
  <si>
    <t>82-583-1229</t>
  </si>
  <si>
    <t>03-081-6811</t>
  </si>
  <si>
    <t>58-017-4906</t>
  </si>
  <si>
    <t>25-440-0914</t>
  </si>
  <si>
    <t>32-536-0047</t>
  </si>
  <si>
    <t>26-667-4836</t>
  </si>
  <si>
    <t>23-548-7746</t>
  </si>
  <si>
    <t>39-445-9124</t>
  </si>
  <si>
    <t>90-546-0093</t>
  </si>
  <si>
    <t>72-752-9966</t>
  </si>
  <si>
    <t>65-194-1228</t>
  </si>
  <si>
    <t>50-514-6876</t>
  </si>
  <si>
    <t>12-862-2533</t>
  </si>
  <si>
    <t>55-081-1908</t>
  </si>
  <si>
    <t>05-978-2991</t>
  </si>
  <si>
    <t>86-784-0228</t>
  </si>
  <si>
    <t>15-562-7368</t>
  </si>
  <si>
    <t>12-728-1619</t>
  </si>
  <si>
    <t>10-266-1564</t>
  </si>
  <si>
    <t>38-445-7525</t>
  </si>
  <si>
    <t>39-256-1165</t>
  </si>
  <si>
    <t>12-479-1391</t>
  </si>
  <si>
    <t>03-623-6674</t>
  </si>
  <si>
    <t>10-806-4223</t>
  </si>
  <si>
    <t>37-409-7351</t>
  </si>
  <si>
    <t>17-086-2338</t>
  </si>
  <si>
    <t>62-556-2598</t>
  </si>
  <si>
    <t>95-687-3506</t>
  </si>
  <si>
    <t>41-658-8233</t>
  </si>
  <si>
    <t>62-559-9642</t>
  </si>
  <si>
    <t>67-387-1204</t>
  </si>
  <si>
    <t>79-790-7709</t>
  </si>
  <si>
    <t>58-416-4569</t>
  </si>
  <si>
    <t>32-174-1602</t>
  </si>
  <si>
    <t>01-470-6834</t>
  </si>
  <si>
    <t>83-530-0239</t>
  </si>
  <si>
    <t>30-688-4570</t>
  </si>
  <si>
    <t>67-946-1934</t>
  </si>
  <si>
    <t>99-693-8525</t>
  </si>
  <si>
    <t>99-287-0271</t>
  </si>
  <si>
    <t>63-725-3113</t>
  </si>
  <si>
    <t>99-478-7274</t>
  </si>
  <si>
    <t>70-745-8110</t>
  </si>
  <si>
    <t>18-086-4807</t>
  </si>
  <si>
    <t>93-849-4169</t>
  </si>
  <si>
    <t>33-986-9915</t>
  </si>
  <si>
    <t>70-281-9155</t>
  </si>
  <si>
    <t>33-590-1475</t>
  </si>
  <si>
    <t>30-087-4081</t>
  </si>
  <si>
    <t>31-374-4288</t>
  </si>
  <si>
    <t>77-093-6290</t>
  </si>
  <si>
    <t>99-925-2500</t>
  </si>
  <si>
    <t>55-063-3992</t>
  </si>
  <si>
    <t>00-738-1327</t>
  </si>
  <si>
    <t>82-564-5810</t>
  </si>
  <si>
    <t>65-110-9702</t>
  </si>
  <si>
    <t>20-419-3423</t>
  </si>
  <si>
    <t>75-225-8056</t>
  </si>
  <si>
    <t>43-447-6821</t>
  </si>
  <si>
    <t>44-898-7004</t>
  </si>
  <si>
    <t>83-512-7659</t>
  </si>
  <si>
    <t>17-778-1072</t>
  </si>
  <si>
    <t>03-481-8589</t>
  </si>
  <si>
    <t>46-696-0443</t>
  </si>
  <si>
    <t>57-185-8450</t>
  </si>
  <si>
    <t>40-153-8375</t>
  </si>
  <si>
    <t>13-233-2338</t>
  </si>
  <si>
    <t>41-660-2881</t>
  </si>
  <si>
    <t>42-201-1092</t>
  </si>
  <si>
    <t>07-861-1341</t>
  </si>
  <si>
    <t>92-174-9824</t>
  </si>
  <si>
    <t>59-687-0321</t>
  </si>
  <si>
    <t>07-213-3378</t>
  </si>
  <si>
    <t>86-171-6094</t>
  </si>
  <si>
    <t>93-168-7926</t>
  </si>
  <si>
    <t>38-513-2650</t>
  </si>
  <si>
    <t>31-729-0802</t>
  </si>
  <si>
    <t>56-294-6179</t>
  </si>
  <si>
    <t>95-774-8974</t>
  </si>
  <si>
    <t>92-574-0919</t>
  </si>
  <si>
    <t>63-456-5018</t>
  </si>
  <si>
    <t>94-337-8796</t>
  </si>
  <si>
    <t>71-550-8345</t>
  </si>
  <si>
    <t>99-297-0048</t>
  </si>
  <si>
    <t>32-332-0692</t>
  </si>
  <si>
    <t>65-006-8918</t>
  </si>
  <si>
    <t>42-855-8590</t>
  </si>
  <si>
    <t>88-021-8042</t>
  </si>
  <si>
    <t>42-625-0968</t>
  </si>
  <si>
    <t>83-149-5401</t>
  </si>
  <si>
    <t>83-136-8197</t>
  </si>
  <si>
    <t>42-153-5698</t>
  </si>
  <si>
    <t>24-797-9421</t>
  </si>
  <si>
    <t>42-404-5943</t>
  </si>
  <si>
    <t>12-736-9888</t>
  </si>
  <si>
    <t>91-894-7459</t>
  </si>
  <si>
    <t>86-902-4702</t>
  </si>
  <si>
    <t>51-250-9227</t>
  </si>
  <si>
    <t>46-746-6701</t>
  </si>
  <si>
    <t>97-207-8558</t>
  </si>
  <si>
    <t>91-849-0118</t>
  </si>
  <si>
    <t>50-574-9754</t>
  </si>
  <si>
    <t>12-502-1206</t>
  </si>
  <si>
    <t>30-206-6201</t>
  </si>
  <si>
    <t>72-811-5264</t>
  </si>
  <si>
    <t>82-554-1835</t>
  </si>
  <si>
    <t>07-227-1378</t>
  </si>
  <si>
    <t>62-749-5766</t>
  </si>
  <si>
    <t>16-076-5771</t>
  </si>
  <si>
    <t>67-022-1229</t>
  </si>
  <si>
    <t>02-354-4804</t>
  </si>
  <si>
    <t>39-605-4437</t>
  </si>
  <si>
    <t>09-630-3426</t>
  </si>
  <si>
    <t>44-665-0520</t>
  </si>
  <si>
    <t>25-822-5035</t>
  </si>
  <si>
    <t>87-609-4751</t>
  </si>
  <si>
    <t>70-926-7072</t>
  </si>
  <si>
    <t>20-432-1001</t>
  </si>
  <si>
    <t>44-284-9982</t>
  </si>
  <si>
    <t>56-856-1999</t>
  </si>
  <si>
    <t>41-575-3236</t>
  </si>
  <si>
    <t>31-721-8317</t>
  </si>
  <si>
    <t>15-647-7842</t>
  </si>
  <si>
    <t>68-585-3931</t>
  </si>
  <si>
    <t>29-943-1753</t>
  </si>
  <si>
    <t>78-725-3095</t>
  </si>
  <si>
    <t>91-379-0345</t>
  </si>
  <si>
    <t>09-195-6623</t>
  </si>
  <si>
    <t>17-977-7036</t>
  </si>
  <si>
    <t>88-549-2662</t>
  </si>
  <si>
    <t>09-293-6320</t>
  </si>
  <si>
    <t>27-067-4834</t>
  </si>
  <si>
    <t>52-258-7099</t>
  </si>
  <si>
    <t>42-892-0390</t>
  </si>
  <si>
    <t>61-127-6480</t>
  </si>
  <si>
    <t>31-250-8101</t>
  </si>
  <si>
    <t>64-365-8185</t>
  </si>
  <si>
    <t>07-819-6865</t>
  </si>
  <si>
    <t>19-153-4148</t>
  </si>
  <si>
    <t>28-340-2104</t>
  </si>
  <si>
    <t>60-480-1182</t>
  </si>
  <si>
    <t>92-205-6642</t>
  </si>
  <si>
    <t>08-791-2858</t>
  </si>
  <si>
    <t>83-458-7309</t>
  </si>
  <si>
    <t>49-114-2788</t>
  </si>
  <si>
    <t>75-071-7060</t>
  </si>
  <si>
    <t>23-384-2363</t>
  </si>
  <si>
    <t>03-214-3217</t>
  </si>
  <si>
    <t>31-549-9533</t>
  </si>
  <si>
    <t>60-049-3022</t>
  </si>
  <si>
    <t>72-366-5879</t>
  </si>
  <si>
    <t>16-207-4847</t>
  </si>
  <si>
    <t>26-341-2311</t>
  </si>
  <si>
    <t>08-439-0786</t>
  </si>
  <si>
    <t>59-882-6133</t>
  </si>
  <si>
    <t>42-257-3043</t>
  </si>
  <si>
    <t>78-311-3681</t>
  </si>
  <si>
    <t>35-370-0499</t>
  </si>
  <si>
    <t>01-878-3663</t>
  </si>
  <si>
    <t>30-169-8969</t>
  </si>
  <si>
    <t>96-765-0051</t>
  </si>
  <si>
    <t>84-923-7174</t>
  </si>
  <si>
    <t>46-065-8695</t>
  </si>
  <si>
    <t>88-479-8298</t>
  </si>
  <si>
    <t>56-913-0396</t>
  </si>
  <si>
    <t>06-750-2872</t>
  </si>
  <si>
    <t>42-004-7597</t>
  </si>
  <si>
    <t>75-401-1814</t>
  </si>
  <si>
    <t>51-503-6502</t>
  </si>
  <si>
    <t>26-160-4910</t>
  </si>
  <si>
    <t>68-032-3766</t>
  </si>
  <si>
    <t>55-657-7485</t>
  </si>
  <si>
    <t>18-051-9346</t>
  </si>
  <si>
    <t>68-065-2746</t>
  </si>
  <si>
    <t>66-181-0791</t>
  </si>
  <si>
    <t>34-809-3613</t>
  </si>
  <si>
    <t>96-855-1513</t>
  </si>
  <si>
    <t>93-496-9279</t>
  </si>
  <si>
    <t>22-112-5781</t>
  </si>
  <si>
    <t>75-912-0668</t>
  </si>
  <si>
    <t>15-601-1439</t>
  </si>
  <si>
    <t>38-191-8085</t>
  </si>
  <si>
    <t>76-512-5145</t>
  </si>
  <si>
    <t>29-198-2243</t>
  </si>
  <si>
    <t>95-554-9746</t>
  </si>
  <si>
    <t>92-476-7742</t>
  </si>
  <si>
    <t>73-139-1917</t>
  </si>
  <si>
    <t>48-334-3287</t>
  </si>
  <si>
    <t>50-610-9834</t>
  </si>
  <si>
    <t>03-357-6734</t>
  </si>
  <si>
    <t>46-103-1570</t>
  </si>
  <si>
    <t>14-330-5544</t>
  </si>
  <si>
    <t>03-450-0462</t>
  </si>
  <si>
    <t>87-138-4380</t>
  </si>
  <si>
    <t>26-252-7339</t>
  </si>
  <si>
    <t>40-603-4338</t>
  </si>
  <si>
    <t>41-155-2403</t>
  </si>
  <si>
    <t>11-678-6316</t>
  </si>
  <si>
    <t>82-230-0184</t>
  </si>
  <si>
    <t>90-796-6660</t>
  </si>
  <si>
    <t>18-024-5919</t>
  </si>
  <si>
    <t>39-323-7453</t>
  </si>
  <si>
    <t>46-643-4983</t>
  </si>
  <si>
    <t>63-737-8794</t>
  </si>
  <si>
    <t>07-591-0701</t>
  </si>
  <si>
    <t>12-649-9907</t>
  </si>
  <si>
    <t>41-352-8193</t>
  </si>
  <si>
    <t>83-067-8499</t>
  </si>
  <si>
    <t>40-795-6054</t>
  </si>
  <si>
    <t>68-014-5783</t>
  </si>
  <si>
    <t>90-941-7078</t>
  </si>
  <si>
    <t>78-233-6687</t>
  </si>
  <si>
    <t>88-229-2578</t>
  </si>
  <si>
    <t>58-962-2530</t>
  </si>
  <si>
    <t>90-698-4551</t>
  </si>
  <si>
    <t>06-454-3119</t>
  </si>
  <si>
    <t>01-119-5619</t>
  </si>
  <si>
    <t>82-790-9823</t>
  </si>
  <si>
    <t>43-536-3555</t>
  </si>
  <si>
    <t>63-785-8656</t>
  </si>
  <si>
    <t>68-488-6806</t>
  </si>
  <si>
    <t>00-886-4053</t>
  </si>
  <si>
    <t>90-241-6610</t>
  </si>
  <si>
    <t>53-402-6555</t>
  </si>
  <si>
    <t>20-771-1953</t>
  </si>
  <si>
    <t>70-755-3738</t>
  </si>
  <si>
    <t>96-370-2080</t>
  </si>
  <si>
    <t>20-772-9095</t>
  </si>
  <si>
    <t>29-258-8331</t>
  </si>
  <si>
    <t>16-736-0028</t>
  </si>
  <si>
    <t>34-010-0232</t>
  </si>
  <si>
    <t>75-072-9730</t>
  </si>
  <si>
    <t>61-113-0817</t>
  </si>
  <si>
    <t>23-150-9739</t>
  </si>
  <si>
    <t>87-060-1957</t>
  </si>
  <si>
    <t>85-380-5742</t>
  </si>
  <si>
    <t>98-008-0204</t>
  </si>
  <si>
    <t>48-501-8680</t>
  </si>
  <si>
    <t>13-041-7306</t>
  </si>
  <si>
    <t>41-434-5189</t>
  </si>
  <si>
    <t>14-404-5745</t>
  </si>
  <si>
    <t>45-673-6188</t>
  </si>
  <si>
    <t>36-648-9497</t>
  </si>
  <si>
    <t>71-708-1517</t>
  </si>
  <si>
    <t>65-644-4057</t>
  </si>
  <si>
    <t>08-145-5274</t>
  </si>
  <si>
    <t>40-753-7436</t>
  </si>
  <si>
    <t>01-796-8764</t>
  </si>
  <si>
    <t>48-837-9762</t>
  </si>
  <si>
    <t>97-975-5692</t>
  </si>
  <si>
    <t>75-902-4608</t>
  </si>
  <si>
    <t>82-141-7679</t>
  </si>
  <si>
    <t>95-025-3493</t>
  </si>
  <si>
    <t>95-693-4719</t>
  </si>
  <si>
    <t>73-207-4090</t>
  </si>
  <si>
    <t>80-912-3197</t>
  </si>
  <si>
    <t>29-891-1981</t>
  </si>
  <si>
    <t>26-940-8280</t>
  </si>
  <si>
    <t>88-474-8087</t>
  </si>
  <si>
    <t>00-196-6035</t>
  </si>
  <si>
    <t>32-128-8000</t>
  </si>
  <si>
    <t>92-038-1432</t>
  </si>
  <si>
    <t>00-401-9464</t>
  </si>
  <si>
    <t>58-718-9192</t>
  </si>
  <si>
    <t>14-871-2233</t>
  </si>
  <si>
    <t>08-285-7462</t>
  </si>
  <si>
    <t>80-069-9591</t>
  </si>
  <si>
    <t>29-070-1263</t>
  </si>
  <si>
    <t>59-185-5962</t>
  </si>
  <si>
    <t>18-207-2320</t>
  </si>
  <si>
    <t>86-912-2418</t>
  </si>
  <si>
    <t>62-466-0202</t>
  </si>
  <si>
    <t>73-581-6890</t>
  </si>
  <si>
    <t>22-370-0353</t>
  </si>
  <si>
    <t>27-579-3539</t>
  </si>
  <si>
    <t>80-322-5414</t>
  </si>
  <si>
    <t>90-423-9934</t>
  </si>
  <si>
    <t>27-761-5450</t>
  </si>
  <si>
    <t>44-519-9516</t>
  </si>
  <si>
    <t>79-477-1242</t>
  </si>
  <si>
    <t>93-677-3898</t>
  </si>
  <si>
    <t>14-497-8595</t>
  </si>
  <si>
    <t>58-597-2568</t>
  </si>
  <si>
    <t>93-778-6901</t>
  </si>
  <si>
    <t>78-306-3564</t>
  </si>
  <si>
    <t>38-193-2376</t>
  </si>
  <si>
    <t>43-361-0614</t>
  </si>
  <si>
    <t>68-127-2804</t>
  </si>
  <si>
    <t>43-609-8247</t>
  </si>
  <si>
    <t>05-105-0451</t>
  </si>
  <si>
    <t>42-364-2010</t>
  </si>
  <si>
    <t>59-954-0667</t>
  </si>
  <si>
    <t>40-054-5854</t>
  </si>
  <si>
    <t>64-981-1342</t>
  </si>
  <si>
    <t>93-707-3118</t>
  </si>
  <si>
    <t>10-151-1775</t>
  </si>
  <si>
    <t>07-656-6161</t>
  </si>
  <si>
    <t>62-475-8602</t>
  </si>
  <si>
    <t>46-566-0574</t>
  </si>
  <si>
    <t>21-148-7283</t>
  </si>
  <si>
    <t>32-900-3884</t>
  </si>
  <si>
    <t>12-288-9826</t>
  </si>
  <si>
    <t>42-987-9253</t>
  </si>
  <si>
    <t>72-247-8608</t>
  </si>
  <si>
    <t>94-338-4018</t>
  </si>
  <si>
    <t>50-191-4851</t>
  </si>
  <si>
    <t>56-717-0320</t>
  </si>
  <si>
    <t>54-153-3741</t>
  </si>
  <si>
    <t>57-655-6529</t>
  </si>
  <si>
    <t>95-399-9535</t>
  </si>
  <si>
    <t>16-100-7184</t>
  </si>
  <si>
    <t>88-433-1698</t>
  </si>
  <si>
    <t>43-482-4510</t>
  </si>
  <si>
    <t>64-435-4260</t>
  </si>
  <si>
    <t>85-948-4998</t>
  </si>
  <si>
    <t>78-289-1027</t>
  </si>
  <si>
    <t>41-878-7293</t>
  </si>
  <si>
    <t>15-460-7453</t>
  </si>
  <si>
    <t>22-681-8715</t>
  </si>
  <si>
    <t>91-688-6186</t>
  </si>
  <si>
    <t>88-464-0984</t>
  </si>
  <si>
    <t>36-498-0259</t>
  </si>
  <si>
    <t>10-682-7301</t>
  </si>
  <si>
    <t>80-249-7426</t>
  </si>
  <si>
    <t>25-875-3876</t>
  </si>
  <si>
    <t>54-640-3298</t>
  </si>
  <si>
    <t>72-166-1747</t>
  </si>
  <si>
    <t>13-778-2171</t>
  </si>
  <si>
    <t>31-261-7200</t>
  </si>
  <si>
    <t>81-360-2885</t>
  </si>
  <si>
    <t>45-925-7109</t>
  </si>
  <si>
    <t>07-903-9589</t>
  </si>
  <si>
    <t>70-367-9140</t>
  </si>
  <si>
    <t>08-127-0369</t>
  </si>
  <si>
    <t>58-287-7475</t>
  </si>
  <si>
    <t>64-966-3226</t>
  </si>
  <si>
    <t>41-484-7079</t>
  </si>
  <si>
    <t>11-857-5471</t>
  </si>
  <si>
    <t>79-249-9021</t>
  </si>
  <si>
    <t>52-007-7215</t>
  </si>
  <si>
    <t>35-253-5847</t>
  </si>
  <si>
    <t>24-431-3767</t>
  </si>
  <si>
    <t>29-675-7543</t>
  </si>
  <si>
    <t>79-537-4225</t>
  </si>
  <si>
    <t>27-128-1104</t>
  </si>
  <si>
    <t>16-992-6056</t>
  </si>
  <si>
    <t>07-936-4242</t>
  </si>
  <si>
    <t>19-153-9445</t>
  </si>
  <si>
    <t>99-059-8646</t>
  </si>
  <si>
    <t>81-855-3955</t>
  </si>
  <si>
    <t>13-653-0252</t>
  </si>
  <si>
    <t>93-832-9496</t>
  </si>
  <si>
    <t>78-688-3047</t>
  </si>
  <si>
    <t>92-417-5623</t>
  </si>
  <si>
    <t>46-613-6145</t>
  </si>
  <si>
    <t>05-111-3918</t>
  </si>
  <si>
    <t>97-988-1175</t>
  </si>
  <si>
    <t>49-133-8754</t>
  </si>
  <si>
    <t>33-762-7038</t>
  </si>
  <si>
    <t>63-621-8097</t>
  </si>
  <si>
    <t>89-867-9634</t>
  </si>
  <si>
    <t>31-157-6649</t>
  </si>
  <si>
    <t>00-028-2145</t>
  </si>
  <si>
    <t>43-569-9004</t>
  </si>
  <si>
    <t>63-551-2376</t>
  </si>
  <si>
    <t>51-046-1083</t>
  </si>
  <si>
    <t>07-651-4044</t>
  </si>
  <si>
    <t>97-144-8315</t>
  </si>
  <si>
    <t>34-461-6524</t>
  </si>
  <si>
    <t>13-206-2821</t>
  </si>
  <si>
    <t>18-041-8548</t>
  </si>
  <si>
    <t>82-476-0831</t>
  </si>
  <si>
    <t>02-530-4135</t>
  </si>
  <si>
    <t>92-292-9369</t>
  </si>
  <si>
    <t>07-687-1450</t>
  </si>
  <si>
    <t>60-300-6781</t>
  </si>
  <si>
    <t>21-249-7714</t>
  </si>
  <si>
    <t>48-993-1818</t>
  </si>
  <si>
    <t>89-045-9310</t>
  </si>
  <si>
    <t>21-392-6712</t>
  </si>
  <si>
    <t>40-190-5806</t>
  </si>
  <si>
    <t>72-753-2701</t>
  </si>
  <si>
    <t>36-657-7155</t>
  </si>
  <si>
    <t>80-266-1684</t>
  </si>
  <si>
    <t>09-774-7848</t>
  </si>
  <si>
    <t>61-677-0362</t>
  </si>
  <si>
    <t>45-861-6040</t>
  </si>
  <si>
    <t>75-226-2316</t>
  </si>
  <si>
    <t>39-738-5347</t>
  </si>
  <si>
    <t>84-550-2705</t>
  </si>
  <si>
    <t>38-262-3681</t>
  </si>
  <si>
    <t>54-604-3969</t>
  </si>
  <si>
    <t>91-063-7274</t>
  </si>
  <si>
    <t>79-823-6297</t>
  </si>
  <si>
    <t>67-031-9713</t>
  </si>
  <si>
    <t>76-826-5953</t>
  </si>
  <si>
    <t>37-120-3299</t>
  </si>
  <si>
    <t>95-204-5193</t>
  </si>
  <si>
    <t>85-653-8125</t>
  </si>
  <si>
    <t>71-715-4241</t>
  </si>
  <si>
    <t>11-058-6251</t>
  </si>
  <si>
    <t>14-147-3903</t>
  </si>
  <si>
    <t>75-988-8440</t>
  </si>
  <si>
    <t>24-606-5763</t>
  </si>
  <si>
    <t>46-453-1734</t>
  </si>
  <si>
    <t>20-651-5516</t>
  </si>
  <si>
    <t>22-966-5240</t>
  </si>
  <si>
    <t>58-159-6209</t>
  </si>
  <si>
    <t>24-265-6971</t>
  </si>
  <si>
    <t>35-727-3573</t>
  </si>
  <si>
    <t>02-522-6985</t>
  </si>
  <si>
    <t>69-028-1896</t>
  </si>
  <si>
    <t>42-846-4621</t>
  </si>
  <si>
    <t>22-531-9676</t>
  </si>
  <si>
    <t>67-988-0902</t>
  </si>
  <si>
    <t>13-042-8867</t>
  </si>
  <si>
    <t>22-489-7027</t>
  </si>
  <si>
    <t>40-143-7703</t>
  </si>
  <si>
    <t>80-006-0544</t>
  </si>
  <si>
    <t>14-549-3168</t>
  </si>
  <si>
    <t>68-313-0943</t>
  </si>
  <si>
    <t>08-011-8897</t>
  </si>
  <si>
    <t>53-471-4090</t>
  </si>
  <si>
    <t>82-791-5024</t>
  </si>
  <si>
    <t>06-395-7050</t>
  </si>
  <si>
    <t>82-353-4391</t>
  </si>
  <si>
    <t>73-363-4707</t>
  </si>
  <si>
    <t>06-525-2985</t>
  </si>
  <si>
    <t>66-814-8567</t>
  </si>
  <si>
    <t>83-771-5195</t>
  </si>
  <si>
    <t>19-933-1910</t>
  </si>
  <si>
    <t>52-078-6962</t>
  </si>
  <si>
    <t>36-882-3357</t>
  </si>
  <si>
    <t>32-468-1062</t>
  </si>
  <si>
    <t>18-354-1158</t>
  </si>
  <si>
    <t>86-450-9770</t>
  </si>
  <si>
    <t>66-278-9511</t>
  </si>
  <si>
    <t>08-977-0423</t>
  </si>
  <si>
    <t>03-152-6419</t>
  </si>
  <si>
    <t>26-047-3898</t>
  </si>
  <si>
    <t>12-311-3056</t>
  </si>
  <si>
    <t>98-282-0234</t>
  </si>
  <si>
    <t>76-323-7756</t>
  </si>
  <si>
    <t>60-090-8010</t>
  </si>
  <si>
    <t>89-709-8156</t>
  </si>
  <si>
    <t>90-262-4726</t>
  </si>
  <si>
    <t>33-468-2607</t>
  </si>
  <si>
    <t>99-127-4064</t>
  </si>
  <si>
    <t>94-786-2834</t>
  </si>
  <si>
    <t>94-028-7545</t>
  </si>
  <si>
    <t>32-253-0233</t>
  </si>
  <si>
    <t>00-278-5661</t>
  </si>
  <si>
    <t>86-905-9320</t>
  </si>
  <si>
    <t>63-611-9885</t>
  </si>
  <si>
    <t>26-806-3934</t>
  </si>
  <si>
    <t>15-528-9903</t>
  </si>
  <si>
    <t>06-982-0400</t>
  </si>
  <si>
    <t>35-902-6752</t>
  </si>
  <si>
    <t>62-452-7075</t>
  </si>
  <si>
    <t>03-191-7809</t>
  </si>
  <si>
    <t>90-307-7021</t>
  </si>
  <si>
    <t>61-827-2225</t>
  </si>
  <si>
    <t>84-095-3302</t>
  </si>
  <si>
    <t>15-413-8593</t>
  </si>
  <si>
    <t>55-928-4724</t>
  </si>
  <si>
    <t>71-480-8986</t>
  </si>
  <si>
    <t>25-446-8124</t>
  </si>
  <si>
    <t>36-320-7714</t>
  </si>
  <si>
    <t>81-472-3782</t>
  </si>
  <si>
    <t>26-230-8621</t>
  </si>
  <si>
    <t>60-077-4654</t>
  </si>
  <si>
    <t>09-587-1365</t>
  </si>
  <si>
    <t>86-728-2506</t>
  </si>
  <si>
    <t>34-956-9586</t>
  </si>
  <si>
    <t>15-033-3629</t>
  </si>
  <si>
    <t>28-514-7715</t>
  </si>
  <si>
    <t>95-799-2872</t>
  </si>
  <si>
    <t>37-862-0185</t>
  </si>
  <si>
    <t>14-028-1423</t>
  </si>
  <si>
    <t>80-220-1431</t>
  </si>
  <si>
    <t>64-138-2620</t>
  </si>
  <si>
    <t>33-344-4585</t>
  </si>
  <si>
    <t>43-816-4006</t>
  </si>
  <si>
    <t>98-334-6010</t>
  </si>
  <si>
    <t>69-658-4695</t>
  </si>
  <si>
    <t>33-260-1859</t>
  </si>
  <si>
    <t>74-643-9014</t>
  </si>
  <si>
    <t>35-326-6275</t>
  </si>
  <si>
    <t>26-316-1377</t>
  </si>
  <si>
    <t>32-925-6450</t>
  </si>
  <si>
    <t>41-485-1341</t>
  </si>
  <si>
    <t>97-507-0094</t>
  </si>
  <si>
    <t>22-424-2950</t>
  </si>
  <si>
    <t>87-093-4891</t>
  </si>
  <si>
    <t>85-769-2633</t>
  </si>
  <si>
    <t>70-446-1803</t>
  </si>
  <si>
    <t>27-980-0771</t>
  </si>
  <si>
    <t>49-514-2525</t>
  </si>
  <si>
    <t>67-338-5945</t>
  </si>
  <si>
    <t>94-898-9909</t>
  </si>
  <si>
    <t>27-745-6736</t>
  </si>
  <si>
    <t>37-941-7049</t>
  </si>
  <si>
    <t>07-843-3204</t>
  </si>
  <si>
    <t>37-984-2325</t>
  </si>
  <si>
    <t>09-990-4273</t>
  </si>
  <si>
    <t>46-234-5232</t>
  </si>
  <si>
    <t>07-546-0708</t>
  </si>
  <si>
    <t>01-307-2767</t>
  </si>
  <si>
    <t>35-074-7916</t>
  </si>
  <si>
    <t>34-530-7077</t>
  </si>
  <si>
    <t>21-925-8451</t>
  </si>
  <si>
    <t>77-114-8932</t>
  </si>
  <si>
    <t>21-661-8160</t>
  </si>
  <si>
    <t>33-023-7780</t>
  </si>
  <si>
    <t>72-570-8347</t>
  </si>
  <si>
    <t>27-990-8085</t>
  </si>
  <si>
    <t>48-959-4855</t>
  </si>
  <si>
    <t>28-810-6355</t>
  </si>
  <si>
    <t>24-072-2985</t>
  </si>
  <si>
    <t>03-409-6498</t>
  </si>
  <si>
    <t>97-333-0510</t>
  </si>
  <si>
    <t>62-429-4337</t>
  </si>
  <si>
    <t>84-881-0234</t>
  </si>
  <si>
    <t>35-616-6986</t>
  </si>
  <si>
    <t>49-711-9211</t>
  </si>
  <si>
    <t>68-219-6700</t>
  </si>
  <si>
    <t>49-090-1829</t>
  </si>
  <si>
    <t>66-922-9089</t>
  </si>
  <si>
    <t>53-353-2222</t>
  </si>
  <si>
    <t>68-087-7952</t>
  </si>
  <si>
    <t>06-892-2992</t>
  </si>
  <si>
    <t>28-682-0381</t>
  </si>
  <si>
    <t>44-638-8935</t>
  </si>
  <si>
    <t>95-103-5966</t>
  </si>
  <si>
    <t>62-889-0358</t>
  </si>
  <si>
    <t>87-279-7024</t>
  </si>
  <si>
    <t>69-976-6187</t>
  </si>
  <si>
    <t>37-030-6482</t>
  </si>
  <si>
    <t>52-404-1718</t>
  </si>
  <si>
    <t>64-141-8525</t>
  </si>
  <si>
    <t>29-814-0346</t>
  </si>
  <si>
    <t>16-036-7179</t>
  </si>
  <si>
    <t>61-173-6837</t>
  </si>
  <si>
    <t>22-873-4772</t>
  </si>
  <si>
    <t>76-418-2877</t>
  </si>
  <si>
    <t>32-878-4441</t>
  </si>
  <si>
    <t>83-745-9483</t>
  </si>
  <si>
    <t>53-846-7355</t>
  </si>
  <si>
    <t>76-468-7061</t>
  </si>
  <si>
    <t>07-290-4708</t>
  </si>
  <si>
    <t>86-483-1638</t>
  </si>
  <si>
    <t>87-464-4542</t>
  </si>
  <si>
    <t>56-350-8081</t>
  </si>
  <si>
    <t>52-683-0406</t>
  </si>
  <si>
    <t>71-456-4087</t>
  </si>
  <si>
    <t>37-340-1961</t>
  </si>
  <si>
    <t>73-927-2568</t>
  </si>
  <si>
    <t>80-926-9031</t>
  </si>
  <si>
    <t>26-009-0947</t>
  </si>
  <si>
    <t>81-472-3088</t>
  </si>
  <si>
    <t>88-639-7818</t>
  </si>
  <si>
    <t>28-293-4832</t>
  </si>
  <si>
    <t>85-280-3431</t>
  </si>
  <si>
    <t>01-022-4859</t>
  </si>
  <si>
    <t>65-706-6631</t>
  </si>
  <si>
    <t>85-932-6232</t>
  </si>
  <si>
    <t>79-619-6707</t>
  </si>
  <si>
    <t>52-638-3437</t>
  </si>
  <si>
    <t>48-206-5018</t>
  </si>
  <si>
    <t>37-550-9833</t>
  </si>
  <si>
    <t>38-209-8490</t>
  </si>
  <si>
    <t>58-583-8195</t>
  </si>
  <si>
    <t>48-074-4616</t>
  </si>
  <si>
    <t>16-649-7845</t>
  </si>
  <si>
    <t>34-256-6866</t>
  </si>
  <si>
    <t>25-219-0649</t>
  </si>
  <si>
    <t>19-434-2127</t>
  </si>
  <si>
    <t>65-580-6824</t>
  </si>
  <si>
    <t>86-779-1857</t>
  </si>
  <si>
    <t>86-610-1749</t>
  </si>
  <si>
    <t>27-898-3322</t>
  </si>
  <si>
    <t>42-342-0491</t>
  </si>
  <si>
    <t>40-116-3378</t>
  </si>
  <si>
    <t>33-025-8715</t>
  </si>
  <si>
    <t>11-708-5212</t>
  </si>
  <si>
    <t>91-807-4905</t>
  </si>
  <si>
    <t>20-031-4027</t>
  </si>
  <si>
    <t>39-368-8051</t>
  </si>
  <si>
    <t>41-728-5025</t>
  </si>
  <si>
    <t>77-138-2617</t>
  </si>
  <si>
    <t>60-362-3227</t>
  </si>
  <si>
    <t>95-879-2465</t>
  </si>
  <si>
    <t>20-224-0189</t>
  </si>
  <si>
    <t>85-790-2630</t>
  </si>
  <si>
    <t>99-918-5616</t>
  </si>
  <si>
    <t>10-207-6140</t>
  </si>
  <si>
    <t>31-094-0873</t>
  </si>
  <si>
    <t>85-389-4774</t>
  </si>
  <si>
    <t>06-697-5897</t>
  </si>
  <si>
    <t>90-169-6762</t>
  </si>
  <si>
    <t>90-342-4512</t>
  </si>
  <si>
    <t>51-956-5890</t>
  </si>
  <si>
    <t>27-590-1128</t>
  </si>
  <si>
    <t>90-388-2627</t>
  </si>
  <si>
    <t>76-682-9502</t>
  </si>
  <si>
    <t>08-660-8941</t>
  </si>
  <si>
    <t>54-941-7813</t>
  </si>
  <si>
    <t>35-905-4690</t>
  </si>
  <si>
    <t>03-700-5790</t>
  </si>
  <si>
    <t>54-766-6144</t>
  </si>
  <si>
    <t>29-767-0081</t>
  </si>
  <si>
    <t>70-062-7115</t>
  </si>
  <si>
    <t>99-809-0087</t>
  </si>
  <si>
    <t>00-428-8051</t>
  </si>
  <si>
    <t>29-222-7864</t>
  </si>
  <si>
    <t>28-122-7370</t>
  </si>
  <si>
    <t>50-414-0887</t>
  </si>
  <si>
    <t>38-709-3709</t>
  </si>
  <si>
    <t>05-587-7161</t>
  </si>
  <si>
    <t>03-957-2963</t>
  </si>
  <si>
    <t>15-005-2518</t>
  </si>
  <si>
    <t>65-225-2547</t>
  </si>
  <si>
    <t>73-153-2784</t>
  </si>
  <si>
    <t>17-570-5181</t>
  </si>
  <si>
    <t>76-604-8886</t>
  </si>
  <si>
    <t>31-714-6518</t>
  </si>
  <si>
    <t>92-131-1188</t>
  </si>
  <si>
    <t>68-631-4710</t>
  </si>
  <si>
    <t>60-200-0477</t>
  </si>
  <si>
    <t>81-005-9517</t>
  </si>
  <si>
    <t>31-589-1561</t>
  </si>
  <si>
    <t>04-374-6362</t>
  </si>
  <si>
    <t>31-841-8499</t>
  </si>
  <si>
    <t>97-213-7058</t>
  </si>
  <si>
    <t>95-687-4762</t>
  </si>
  <si>
    <t>04-261-1258</t>
  </si>
  <si>
    <t>67-094-0816</t>
  </si>
  <si>
    <t>51-522-1104</t>
  </si>
  <si>
    <t>43-089-0111</t>
  </si>
  <si>
    <t>79-707-8445</t>
  </si>
  <si>
    <t>81-547-5682</t>
  </si>
  <si>
    <t>04-452-0311</t>
  </si>
  <si>
    <t>15-058-8149</t>
  </si>
  <si>
    <t>09-246-7516</t>
  </si>
  <si>
    <t>76-936-1477</t>
  </si>
  <si>
    <t>20-143-2727</t>
  </si>
  <si>
    <t>39-541-6619</t>
  </si>
  <si>
    <t>77-999-2713</t>
  </si>
  <si>
    <t>64-373-6110</t>
  </si>
  <si>
    <t>20-487-1941</t>
  </si>
  <si>
    <t>13-641-3478</t>
  </si>
  <si>
    <t>46-098-2659</t>
  </si>
  <si>
    <t>27-401-1408</t>
  </si>
  <si>
    <t>94-588-6144</t>
  </si>
  <si>
    <t>96-874-8330</t>
  </si>
  <si>
    <t>36-966-2066</t>
  </si>
  <si>
    <t>32-619-5404</t>
  </si>
  <si>
    <t>20-185-9735</t>
  </si>
  <si>
    <t>07-590-2432</t>
  </si>
  <si>
    <t>87-578-0232</t>
  </si>
  <si>
    <t>94-274-6207</t>
  </si>
  <si>
    <t>14-335-0011</t>
  </si>
  <si>
    <t>80-023-2912</t>
  </si>
  <si>
    <t>00-968-9317</t>
  </si>
  <si>
    <t>28-570-2154</t>
  </si>
  <si>
    <t>60-384-0322</t>
  </si>
  <si>
    <t>06-591-8765</t>
  </si>
  <si>
    <t>78-157-9783</t>
  </si>
  <si>
    <t>23-052-3337</t>
  </si>
  <si>
    <t>38-848-6921</t>
  </si>
  <si>
    <t>65-801-4522</t>
  </si>
  <si>
    <t>13-754-3748</t>
  </si>
  <si>
    <t>58-239-1153</t>
  </si>
  <si>
    <t>15-950-7224</t>
  </si>
  <si>
    <t>18-254-7152</t>
  </si>
  <si>
    <t>75-714-6497</t>
  </si>
  <si>
    <t>54-532-1093</t>
  </si>
  <si>
    <t>97-565-1386</t>
  </si>
  <si>
    <t>57-799-8424</t>
  </si>
  <si>
    <t>26-630-8862</t>
  </si>
  <si>
    <t>05-982-4297</t>
  </si>
  <si>
    <t>42-993-1894</t>
  </si>
  <si>
    <t>74-746-7191</t>
  </si>
  <si>
    <t>13-019-6428</t>
  </si>
  <si>
    <t>41-467-4083</t>
  </si>
  <si>
    <t>52-954-6184</t>
  </si>
  <si>
    <t>78-733-9748</t>
  </si>
  <si>
    <t>55-583-6388</t>
  </si>
  <si>
    <t>04-996-7444</t>
  </si>
  <si>
    <t>07-677-6233</t>
  </si>
  <si>
    <t>98-619-9988</t>
  </si>
  <si>
    <t>93-744-3516</t>
  </si>
  <si>
    <t>64-795-1794</t>
  </si>
  <si>
    <t>33-601-2527</t>
  </si>
  <si>
    <t>57-600-1634</t>
  </si>
  <si>
    <t>76-237-9948</t>
  </si>
  <si>
    <t>45-494-7561</t>
  </si>
  <si>
    <t>40-049-5697</t>
  </si>
  <si>
    <t>69-324-9228</t>
  </si>
  <si>
    <t>27-286-3578</t>
  </si>
  <si>
    <t>60-649-9685</t>
  </si>
  <si>
    <t>89-153-7071</t>
  </si>
  <si>
    <t>40-245-4682</t>
  </si>
  <si>
    <t>46-348-3074</t>
  </si>
  <si>
    <t>35-319-2811</t>
  </si>
  <si>
    <t>32-736-0145</t>
  </si>
  <si>
    <t>32-884-3074</t>
  </si>
  <si>
    <t>13-208-0025</t>
  </si>
  <si>
    <t>80-855-8111</t>
  </si>
  <si>
    <t>72-716-6121</t>
  </si>
  <si>
    <t>37-660-9723</t>
  </si>
  <si>
    <t>56-006-2093</t>
  </si>
  <si>
    <t>17-834-2643</t>
  </si>
  <si>
    <t>20-745-3187</t>
  </si>
  <si>
    <t>92-213-6722</t>
  </si>
  <si>
    <t>73-447-3254</t>
  </si>
  <si>
    <t>53-908-1121</t>
  </si>
  <si>
    <t>96-057-5040</t>
  </si>
  <si>
    <t>76-609-9531</t>
  </si>
  <si>
    <t>62-554-8661</t>
  </si>
  <si>
    <t>53-174-8969</t>
  </si>
  <si>
    <t>83-252-6694</t>
  </si>
  <si>
    <t>05-263-5785</t>
  </si>
  <si>
    <t>69-538-3418</t>
  </si>
  <si>
    <t>44-835-5283</t>
  </si>
  <si>
    <t>71-706-6628</t>
  </si>
  <si>
    <t>35-655-5929</t>
  </si>
  <si>
    <t>40-127-3779</t>
  </si>
  <si>
    <t>84-495-4237</t>
  </si>
  <si>
    <t>36-392-8316</t>
  </si>
  <si>
    <t>57-103-8118</t>
  </si>
  <si>
    <t>66-417-3868</t>
  </si>
  <si>
    <t>70-192-7656</t>
  </si>
  <si>
    <t>26-863-1684</t>
  </si>
  <si>
    <t>64-973-5676</t>
  </si>
  <si>
    <t>83-420-8994</t>
  </si>
  <si>
    <t>96-785-1342</t>
  </si>
  <si>
    <t>15-936-5665</t>
  </si>
  <si>
    <t>81-121-7480</t>
  </si>
  <si>
    <t>60-940-2677</t>
  </si>
  <si>
    <t>20-156-0427</t>
  </si>
  <si>
    <t>83-996-7039</t>
  </si>
  <si>
    <t>16-084-2117</t>
  </si>
  <si>
    <t>96-585-7843</t>
  </si>
  <si>
    <t>73-203-5199</t>
  </si>
  <si>
    <t>92-792-6850</t>
  </si>
  <si>
    <t>45-371-3624</t>
  </si>
  <si>
    <t>28-511-8245</t>
  </si>
  <si>
    <t>95-320-9029</t>
  </si>
  <si>
    <t>92-572-8173</t>
  </si>
  <si>
    <t>32-648-4777</t>
  </si>
  <si>
    <t>73-139-4038</t>
  </si>
  <si>
    <t>43-756-7533</t>
  </si>
  <si>
    <t>54-208-0368</t>
  </si>
  <si>
    <t>22-704-4002</t>
  </si>
  <si>
    <t>09-047-7679</t>
  </si>
  <si>
    <t>17-874-7093</t>
  </si>
  <si>
    <t>32-867-2084</t>
  </si>
  <si>
    <t>58-167-6670</t>
  </si>
  <si>
    <t>79-980-7967</t>
  </si>
  <si>
    <t>15-027-1576</t>
  </si>
  <si>
    <t>85-309-3293</t>
  </si>
  <si>
    <t>93-630-9624</t>
  </si>
  <si>
    <t>86-644-0632</t>
  </si>
  <si>
    <t>81-242-7866</t>
  </si>
  <si>
    <t>71-732-1774</t>
  </si>
  <si>
    <t>69-438-8521</t>
  </si>
  <si>
    <t>74-659-4179</t>
  </si>
  <si>
    <t>50-438-9369</t>
  </si>
  <si>
    <t>31-838-0901</t>
  </si>
  <si>
    <t>99-326-2143</t>
  </si>
  <si>
    <t>16-225-4609</t>
  </si>
  <si>
    <t>29-426-2947</t>
  </si>
  <si>
    <t>87-904-5966</t>
  </si>
  <si>
    <t>58-482-1822</t>
  </si>
  <si>
    <t>53-453-4231</t>
  </si>
  <si>
    <t>70-074-1398</t>
  </si>
  <si>
    <t>30-703-0722</t>
  </si>
  <si>
    <t>14-716-0093</t>
  </si>
  <si>
    <t>45-145-5850</t>
  </si>
  <si>
    <t>86-909-4628</t>
  </si>
  <si>
    <t>25-140-2073</t>
  </si>
  <si>
    <t>78-829-6957</t>
  </si>
  <si>
    <t>97-221-2160</t>
  </si>
  <si>
    <t>35-871-5054</t>
  </si>
  <si>
    <t>14-909-2405</t>
  </si>
  <si>
    <t>65-233-3782</t>
  </si>
  <si>
    <t>99-774-4022</t>
  </si>
  <si>
    <t>13-342-0874</t>
  </si>
  <si>
    <t>83-292-4610</t>
  </si>
  <si>
    <t>81-108-9585</t>
  </si>
  <si>
    <t>52-252-5614</t>
  </si>
  <si>
    <t>50-945-4743</t>
  </si>
  <si>
    <t>77-370-7164</t>
  </si>
  <si>
    <t>14-976-8785</t>
  </si>
  <si>
    <t>46-980-9072</t>
  </si>
  <si>
    <t>93-327-8851</t>
  </si>
  <si>
    <t>07-348-8847</t>
  </si>
  <si>
    <t>61-709-2466</t>
  </si>
  <si>
    <t>37-176-1756</t>
  </si>
  <si>
    <t>76-609-5479</t>
  </si>
  <si>
    <t>09-526-4703</t>
  </si>
  <si>
    <t>61-653-6744</t>
  </si>
  <si>
    <t>23-031-9968</t>
  </si>
  <si>
    <t>97-177-7055</t>
  </si>
  <si>
    <t>90-632-6743</t>
  </si>
  <si>
    <t>36-921-7553</t>
  </si>
  <si>
    <t>55-011-7647</t>
  </si>
  <si>
    <t>70-132-8603</t>
  </si>
  <si>
    <t>56-991-9748</t>
  </si>
  <si>
    <t>05-513-0700</t>
  </si>
  <si>
    <t>68-982-0996</t>
  </si>
  <si>
    <t>31-477-8501</t>
  </si>
  <si>
    <t>36-698-8488</t>
  </si>
  <si>
    <t>86-302-4930</t>
  </si>
  <si>
    <t>48-615-3881</t>
  </si>
  <si>
    <t>84-840-5767</t>
  </si>
  <si>
    <t>73-138-4650</t>
  </si>
  <si>
    <t>00-351-7678</t>
  </si>
  <si>
    <t>94-908-3987</t>
  </si>
  <si>
    <t>20-501-2328</t>
  </si>
  <si>
    <t>65-051-7785</t>
  </si>
  <si>
    <t>44-850-7299</t>
  </si>
  <si>
    <t>09-548-6526</t>
  </si>
  <si>
    <t>47-505-3811</t>
  </si>
  <si>
    <t>27-221-2500</t>
  </si>
  <si>
    <t>77-231-3533</t>
  </si>
  <si>
    <t>99-351-2990</t>
  </si>
  <si>
    <t>63-147-2862</t>
  </si>
  <si>
    <t>57-485-8059</t>
  </si>
  <si>
    <t>85-707-1634</t>
  </si>
  <si>
    <t>17-517-3901</t>
  </si>
  <si>
    <t>05-577-0259</t>
  </si>
  <si>
    <t>60-520-4748</t>
  </si>
  <si>
    <t>27-811-2223</t>
  </si>
  <si>
    <t>17-149-9873</t>
  </si>
  <si>
    <t>58-791-5685</t>
  </si>
  <si>
    <t>63-291-0506</t>
  </si>
  <si>
    <t>51-945-1156</t>
  </si>
  <si>
    <t>21-451-0935</t>
  </si>
  <si>
    <t>69-415-0351</t>
  </si>
  <si>
    <t>80-317-7583</t>
  </si>
  <si>
    <t>53-627-9807</t>
  </si>
  <si>
    <t>84-491-3371</t>
  </si>
  <si>
    <t>65-410-5211</t>
  </si>
  <si>
    <t>63-519-4858</t>
  </si>
  <si>
    <t>23-644-3520</t>
  </si>
  <si>
    <t>59-724-3770</t>
  </si>
  <si>
    <t>74-563-9441</t>
  </si>
  <si>
    <t>45-771-2933</t>
  </si>
  <si>
    <t>10-529-6951</t>
  </si>
  <si>
    <t>92-353-0117</t>
  </si>
  <si>
    <t>03-921-8835</t>
  </si>
  <si>
    <t>77-953-1325</t>
  </si>
  <si>
    <t>88-120-2410</t>
  </si>
  <si>
    <t>65-398-8636</t>
  </si>
  <si>
    <t>73-587-8075</t>
  </si>
  <si>
    <t>08-915-3752</t>
  </si>
  <si>
    <t>89-285-9348</t>
  </si>
  <si>
    <t>54-189-9138</t>
  </si>
  <si>
    <t>46-124-2855</t>
  </si>
  <si>
    <t>97-018-9614</t>
  </si>
  <si>
    <t>50-827-3783</t>
  </si>
  <si>
    <t>25-751-4212</t>
  </si>
  <si>
    <t>96-808-1519</t>
  </si>
  <si>
    <t>06-240-5780</t>
  </si>
  <si>
    <t>48-090-5968</t>
  </si>
  <si>
    <t>70-650-4707</t>
  </si>
  <si>
    <t>52-978-5077</t>
  </si>
  <si>
    <t>43-427-1355</t>
  </si>
  <si>
    <t>17-140-8010</t>
  </si>
  <si>
    <t>75-377-8115</t>
  </si>
  <si>
    <t>78-005-2088</t>
  </si>
  <si>
    <t>39-843-6786</t>
  </si>
  <si>
    <t>89-258-8678</t>
  </si>
  <si>
    <t>81-406-0889</t>
  </si>
  <si>
    <t>75-011-8337</t>
  </si>
  <si>
    <t>67-240-3553</t>
  </si>
  <si>
    <t>03-551-3626</t>
  </si>
  <si>
    <t>08-928-3924</t>
  </si>
  <si>
    <t>40-938-1625</t>
  </si>
  <si>
    <t>35-809-1698</t>
  </si>
  <si>
    <t>12-909-7884</t>
  </si>
  <si>
    <t>81-040-1659</t>
  </si>
  <si>
    <t>51-840-0517</t>
  </si>
  <si>
    <t>20-942-8398</t>
  </si>
  <si>
    <t>55-297-5972</t>
  </si>
  <si>
    <t>14-286-3530</t>
  </si>
  <si>
    <t>72-901-4036</t>
  </si>
  <si>
    <t>67-681-1212</t>
  </si>
  <si>
    <t>99-824-8369</t>
  </si>
  <si>
    <t>89-008-1583</t>
  </si>
  <si>
    <t>50-441-6790</t>
  </si>
  <si>
    <t>68-119-6768</t>
  </si>
  <si>
    <t>73-116-3886</t>
  </si>
  <si>
    <t>63-369-9944</t>
  </si>
  <si>
    <t>74-356-8778</t>
  </si>
  <si>
    <t>44-987-9082</t>
  </si>
  <si>
    <t>41-073-5059</t>
  </si>
  <si>
    <t>85-413-6704</t>
  </si>
  <si>
    <t>19-991-7109</t>
  </si>
  <si>
    <t>53-011-5120</t>
  </si>
  <si>
    <t>29-532-3968</t>
  </si>
  <si>
    <t>36-197-0030</t>
  </si>
  <si>
    <t>06-038-1324</t>
  </si>
  <si>
    <t>84-743-7787</t>
  </si>
  <si>
    <t>29-671-0082</t>
  </si>
  <si>
    <t>37-260-7521</t>
  </si>
  <si>
    <t>64-325-3209</t>
  </si>
  <si>
    <t>28-675-0366</t>
  </si>
  <si>
    <t>74-314-5338</t>
  </si>
  <si>
    <t>54-420-9887</t>
  </si>
  <si>
    <t>24-599-2981</t>
  </si>
  <si>
    <t>43-173-2007</t>
  </si>
  <si>
    <t>74-893-0614</t>
  </si>
  <si>
    <t>17-362-9342</t>
  </si>
  <si>
    <t>47-150-1091</t>
  </si>
  <si>
    <t>59-262-7421</t>
  </si>
  <si>
    <t>69-835-1851</t>
  </si>
  <si>
    <t>84-195-5097</t>
  </si>
  <si>
    <t>89-464-0436</t>
  </si>
  <si>
    <t>45-825-1202</t>
  </si>
  <si>
    <t>05-828-5014</t>
  </si>
  <si>
    <t>43-699-5051</t>
  </si>
  <si>
    <t>46-771-6355</t>
  </si>
  <si>
    <t>89-352-2062</t>
  </si>
  <si>
    <t>55-241-3569</t>
  </si>
  <si>
    <t>32-458-9682</t>
  </si>
  <si>
    <t>50-476-5277</t>
  </si>
  <si>
    <t>84-166-4289</t>
  </si>
  <si>
    <t>64-305-0055</t>
  </si>
  <si>
    <t>51-173-2531</t>
  </si>
  <si>
    <t>94-162-0306</t>
  </si>
  <si>
    <t>19-681-4137</t>
  </si>
  <si>
    <t>38-518-4316</t>
  </si>
  <si>
    <t>87-292-5385</t>
  </si>
  <si>
    <t>32-379-2428</t>
  </si>
  <si>
    <t>05-332-4992</t>
  </si>
  <si>
    <t>10-076-6942</t>
  </si>
  <si>
    <t>51-525-6439</t>
  </si>
  <si>
    <t>89-309-2547</t>
  </si>
  <si>
    <t>77-333-6467</t>
  </si>
  <si>
    <t>23-076-6960</t>
  </si>
  <si>
    <t>32-988-4464</t>
  </si>
  <si>
    <t>24-584-6431</t>
  </si>
  <si>
    <t>28-978-9982</t>
  </si>
  <si>
    <t>45-538-6388</t>
  </si>
  <si>
    <t>78-679-4164</t>
  </si>
  <si>
    <t>04-405-6187</t>
  </si>
  <si>
    <t>89-360-3921</t>
  </si>
  <si>
    <t>52-024-6368</t>
  </si>
  <si>
    <t>48-230-4665</t>
  </si>
  <si>
    <t>51-743-6472</t>
  </si>
  <si>
    <t>76-365-8251</t>
  </si>
  <si>
    <t>87-711-5047</t>
  </si>
  <si>
    <t>92-765-9980</t>
  </si>
  <si>
    <t>55-701-7832</t>
  </si>
  <si>
    <t>61-107-3257</t>
  </si>
  <si>
    <t>38-101-6613</t>
  </si>
  <si>
    <t>00-277-8063</t>
  </si>
  <si>
    <t>09-431-0097</t>
  </si>
  <si>
    <t>82-137-0866</t>
  </si>
  <si>
    <t>48-479-8226</t>
  </si>
  <si>
    <t>49-278-0932</t>
  </si>
  <si>
    <t>99-268-9858</t>
  </si>
  <si>
    <t>83-306-2868</t>
  </si>
  <si>
    <t>33-974-1916</t>
  </si>
  <si>
    <t>56-697-5172</t>
  </si>
  <si>
    <t>96-206-6193</t>
  </si>
  <si>
    <t>84-219-6452</t>
  </si>
  <si>
    <t>03-685-7833</t>
  </si>
  <si>
    <t>52-465-9138</t>
  </si>
  <si>
    <t>67-976-4930</t>
  </si>
  <si>
    <t>72-395-6663</t>
  </si>
  <si>
    <t>90-467-7445</t>
  </si>
  <si>
    <t>11-741-6996</t>
  </si>
  <si>
    <t>24-150-1033</t>
  </si>
  <si>
    <t>01-133-9817</t>
  </si>
  <si>
    <t>95-745-5466</t>
  </si>
  <si>
    <t>14-086-1066</t>
  </si>
  <si>
    <t>98-654-6671</t>
  </si>
  <si>
    <t>56-852-2604</t>
  </si>
  <si>
    <t>20-123-0830</t>
  </si>
  <si>
    <t>24-370-1574</t>
  </si>
  <si>
    <t>35-699-4239</t>
  </si>
  <si>
    <t>46-572-6245</t>
  </si>
  <si>
    <t>64-969-0069</t>
  </si>
  <si>
    <t>52-338-1151</t>
  </si>
  <si>
    <t>16-935-5331</t>
  </si>
  <si>
    <t>41-104-2498</t>
  </si>
  <si>
    <t>21-490-5924</t>
  </si>
  <si>
    <t>14-318-8304</t>
  </si>
  <si>
    <t>55-347-6932</t>
  </si>
  <si>
    <t>55-912-1005</t>
  </si>
  <si>
    <t>70-615-3383</t>
  </si>
  <si>
    <t>01-045-5347</t>
  </si>
  <si>
    <t>12-110-0578</t>
  </si>
  <si>
    <t>69-001-7057</t>
  </si>
  <si>
    <t>19-847-8292</t>
  </si>
  <si>
    <t>66-728-5522</t>
  </si>
  <si>
    <t>50-624-1857</t>
  </si>
  <si>
    <t>04-460-2106</t>
  </si>
  <si>
    <t>34-271-6470</t>
  </si>
  <si>
    <t>97-710-1298</t>
  </si>
  <si>
    <t>35-183-6775</t>
  </si>
  <si>
    <t>66-085-1958</t>
  </si>
  <si>
    <t>82-672-4213</t>
  </si>
  <si>
    <t>51-707-6370</t>
  </si>
  <si>
    <t>13-773-8079</t>
  </si>
  <si>
    <t>77-271-9701</t>
  </si>
  <si>
    <t>20-209-5684</t>
  </si>
  <si>
    <t>07-255-4913</t>
  </si>
  <si>
    <t>62-195-4185</t>
  </si>
  <si>
    <t>04-258-7780</t>
  </si>
  <si>
    <t>51-465-0955</t>
  </si>
  <si>
    <t>61-110-4863</t>
  </si>
  <si>
    <t>62-828-0454</t>
  </si>
  <si>
    <t>07-970-8348</t>
  </si>
  <si>
    <t>40-997-5893</t>
  </si>
  <si>
    <t>44-397-7599</t>
  </si>
  <si>
    <t>51-485-7452</t>
  </si>
  <si>
    <t>62-447-2732</t>
  </si>
  <si>
    <t>13-740-7542</t>
  </si>
  <si>
    <t>03-381-5484</t>
  </si>
  <si>
    <t>07-707-3567</t>
  </si>
  <si>
    <t>74-018-5225</t>
  </si>
  <si>
    <t>65-890-9233</t>
  </si>
  <si>
    <t>81-879-4238</t>
  </si>
  <si>
    <t>38-571-7218</t>
  </si>
  <si>
    <t>19-570-5698</t>
  </si>
  <si>
    <t>43-296-1191</t>
  </si>
  <si>
    <t>29-151-9929</t>
  </si>
  <si>
    <t>46-449-9676</t>
  </si>
  <si>
    <t>53-909-5845</t>
  </si>
  <si>
    <t>57-400-7654</t>
  </si>
  <si>
    <t>27-613-0956</t>
  </si>
  <si>
    <t>01-164-3651</t>
  </si>
  <si>
    <t>31-710-7526</t>
  </si>
  <si>
    <t>91-911-9680</t>
  </si>
  <si>
    <t>95-501-0935</t>
  </si>
  <si>
    <t>00-096-0923</t>
  </si>
  <si>
    <t>00-802-9721</t>
  </si>
  <si>
    <t>58-773-1292</t>
  </si>
  <si>
    <t>47-829-7928</t>
  </si>
  <si>
    <t>70-232-5066</t>
  </si>
  <si>
    <t>94-853-6707</t>
  </si>
  <si>
    <t>06-321-1010</t>
  </si>
  <si>
    <t>32-858-0083</t>
  </si>
  <si>
    <t>35-204-0258</t>
  </si>
  <si>
    <t>67-732-5014</t>
  </si>
  <si>
    <t>84-386-3065</t>
  </si>
  <si>
    <t>82-245-6453</t>
  </si>
  <si>
    <t>53-212-6621</t>
  </si>
  <si>
    <t>92-573-8554</t>
  </si>
  <si>
    <t>77-818-3549</t>
  </si>
  <si>
    <t>27-614-7673</t>
  </si>
  <si>
    <t>13-809-5445</t>
  </si>
  <si>
    <t>56-299-2929</t>
  </si>
  <si>
    <t>27-241-2101</t>
  </si>
  <si>
    <t>10-059-9181</t>
  </si>
  <si>
    <t>49-347-4213</t>
  </si>
  <si>
    <t>27-105-2894</t>
  </si>
  <si>
    <t>58-189-7820</t>
  </si>
  <si>
    <t>75-863-3322</t>
  </si>
  <si>
    <t>41-213-3958</t>
  </si>
  <si>
    <t>82-952-8101</t>
  </si>
  <si>
    <t>99-351-5175</t>
  </si>
  <si>
    <t>03-155-8163</t>
  </si>
  <si>
    <t>56-683-0290</t>
  </si>
  <si>
    <t>51-561-7510</t>
  </si>
  <si>
    <t>40-052-4773</t>
  </si>
  <si>
    <t>97-853-7972</t>
  </si>
  <si>
    <t>22-830-3061</t>
  </si>
  <si>
    <t>56-346-5413</t>
  </si>
  <si>
    <t>55-307-2064</t>
  </si>
  <si>
    <t>44-086-7279</t>
  </si>
  <si>
    <t>20-831-4356</t>
  </si>
  <si>
    <t>98-698-1407</t>
  </si>
  <si>
    <t>83-150-0743</t>
  </si>
  <si>
    <t>54-767-8331</t>
  </si>
  <si>
    <t>61-483-4332</t>
  </si>
  <si>
    <t>72-212-0363</t>
  </si>
  <si>
    <t>07-847-7206</t>
  </si>
  <si>
    <t>42-905-4857</t>
  </si>
  <si>
    <t>32-355-6363</t>
  </si>
  <si>
    <t>29-004-2095</t>
  </si>
  <si>
    <t>02-623-3565</t>
  </si>
  <si>
    <t>02-911-5422</t>
  </si>
  <si>
    <t>89-249-7608</t>
  </si>
  <si>
    <t>16-947-6950</t>
  </si>
  <si>
    <t>88-255-4426</t>
  </si>
  <si>
    <t>68-786-1138</t>
  </si>
  <si>
    <t>29-335-6832</t>
  </si>
  <si>
    <t>17-550-2972</t>
  </si>
  <si>
    <t>10-481-8041</t>
  </si>
  <si>
    <t>86-597-7845</t>
  </si>
  <si>
    <t>77-482-3702</t>
  </si>
  <si>
    <t>59-977-1787</t>
  </si>
  <si>
    <t>61-507-6860</t>
  </si>
  <si>
    <t>81-690-2447</t>
  </si>
  <si>
    <t>53-570-1674</t>
  </si>
  <si>
    <t>23-896-8879</t>
  </si>
  <si>
    <t>71-380-0646</t>
  </si>
  <si>
    <t>23-289-8432</t>
  </si>
  <si>
    <t>77-152-6443</t>
  </si>
  <si>
    <t>51-676-8299</t>
  </si>
  <si>
    <t>11-981-3140</t>
  </si>
  <si>
    <t>12-194-2420</t>
  </si>
  <si>
    <t>60-940-1640</t>
  </si>
  <si>
    <t>93-569-7772</t>
  </si>
  <si>
    <t>61-820-4921</t>
  </si>
  <si>
    <t>80-979-7428</t>
  </si>
  <si>
    <t>54-889-4445</t>
  </si>
  <si>
    <t>38-318-6959</t>
  </si>
  <si>
    <t>42-532-8463</t>
  </si>
  <si>
    <t>77-087-6398</t>
  </si>
  <si>
    <t>24-328-3529</t>
  </si>
  <si>
    <t>63-833-0084</t>
  </si>
  <si>
    <t>59-349-5835</t>
  </si>
  <si>
    <t>87-866-1757</t>
  </si>
  <si>
    <t>25-558-3228</t>
  </si>
  <si>
    <t>55-681-7719</t>
  </si>
  <si>
    <t>89-105-5086</t>
  </si>
  <si>
    <t>52-305-5638</t>
  </si>
  <si>
    <t>63-224-5702</t>
  </si>
  <si>
    <t>67-791-0791</t>
  </si>
  <si>
    <t>18-963-3558</t>
  </si>
  <si>
    <t>55-782-0032</t>
  </si>
  <si>
    <t>61-137-6076</t>
  </si>
  <si>
    <t>21-002-3126</t>
  </si>
  <si>
    <t>49-404-2500</t>
  </si>
  <si>
    <t>88-289-8719</t>
  </si>
  <si>
    <t>42-960-2908</t>
  </si>
  <si>
    <t>06-909-9847</t>
  </si>
  <si>
    <t>27-264-8176</t>
  </si>
  <si>
    <t>72-605-2254</t>
  </si>
  <si>
    <t>82-345-8128</t>
  </si>
  <si>
    <t>74-255-4465</t>
  </si>
  <si>
    <t>41-820-7189</t>
  </si>
  <si>
    <t>28-205-1081</t>
  </si>
  <si>
    <t>08-793-3151</t>
  </si>
  <si>
    <t>99-953-9469</t>
  </si>
  <si>
    <t>61-708-6771</t>
  </si>
  <si>
    <t>72-775-4862</t>
  </si>
  <si>
    <t>38-210-9762</t>
  </si>
  <si>
    <t>54-760-0968</t>
  </si>
  <si>
    <t>82-882-2701</t>
  </si>
  <si>
    <t>89-753-6167</t>
  </si>
  <si>
    <t>23-171-0690</t>
  </si>
  <si>
    <t>15-568-8166</t>
  </si>
  <si>
    <t>90-565-0729</t>
  </si>
  <si>
    <t>56-763-3652</t>
  </si>
  <si>
    <t>91-163-2932</t>
  </si>
  <si>
    <t>86-305-1708</t>
  </si>
  <si>
    <t>86-575-8667</t>
  </si>
  <si>
    <t>94-990-1139</t>
  </si>
  <si>
    <t>42-080-3305</t>
  </si>
  <si>
    <t>50-309-3158</t>
  </si>
  <si>
    <t>00-178-9983</t>
  </si>
  <si>
    <t>67-684-5613</t>
  </si>
  <si>
    <t>81-179-1595</t>
  </si>
  <si>
    <t>67-012-1875</t>
  </si>
  <si>
    <t>83-069-2126</t>
  </si>
  <si>
    <t>78-092-5175</t>
  </si>
  <si>
    <t>21-386-3622</t>
  </si>
  <si>
    <t>53-852-9009</t>
  </si>
  <si>
    <t>61-204-6860</t>
  </si>
  <si>
    <t>40-682-0892</t>
  </si>
  <si>
    <t>25-187-9004</t>
  </si>
  <si>
    <t>11-913-1648</t>
  </si>
  <si>
    <t>29-854-7501</t>
  </si>
  <si>
    <t>86-118-5187</t>
  </si>
  <si>
    <t>53-671-1124</t>
  </si>
  <si>
    <t>86-177-9248</t>
  </si>
  <si>
    <t>50-559-5383</t>
  </si>
  <si>
    <t>23-998-8868</t>
  </si>
  <si>
    <t>99-676-0398</t>
  </si>
  <si>
    <t>67-801-7169</t>
  </si>
  <si>
    <t>47-855-1150</t>
  </si>
  <si>
    <t>35-392-9687</t>
  </si>
  <si>
    <t>34-654-7523</t>
  </si>
  <si>
    <t>58-093-5365</t>
  </si>
  <si>
    <t>47-731-9145</t>
  </si>
  <si>
    <t>37-389-8263</t>
  </si>
  <si>
    <t>27-530-0087</t>
  </si>
  <si>
    <t>69-755-4160</t>
  </si>
  <si>
    <t>60-715-3237</t>
  </si>
  <si>
    <t>10-004-0198</t>
  </si>
  <si>
    <t>59-663-1848</t>
  </si>
  <si>
    <t>02-909-2511</t>
  </si>
  <si>
    <t>18-692-5406</t>
  </si>
  <si>
    <t>69-201-4806</t>
  </si>
  <si>
    <t>70-419-6207</t>
  </si>
  <si>
    <t>40-422-2740</t>
  </si>
  <si>
    <t>52-173-6713</t>
  </si>
  <si>
    <t>72-862-7842</t>
  </si>
  <si>
    <t>84-304-5345</t>
  </si>
  <si>
    <t>23-565-2272</t>
  </si>
  <si>
    <t>95-275-4641</t>
  </si>
  <si>
    <t>02-171-6276</t>
  </si>
  <si>
    <t>45-258-6625</t>
  </si>
  <si>
    <t>51-484-2530</t>
  </si>
  <si>
    <t>68-913-6836</t>
  </si>
  <si>
    <t>84-831-9439</t>
  </si>
  <si>
    <t>01-275-8601</t>
  </si>
  <si>
    <t>15-127-6712</t>
  </si>
  <si>
    <t>30-007-6552</t>
  </si>
  <si>
    <t>87-016-9393</t>
  </si>
  <si>
    <t>19-734-3216</t>
  </si>
  <si>
    <t>86-879-7346</t>
  </si>
  <si>
    <t>37-873-3886</t>
  </si>
  <si>
    <t>39-939-7320</t>
  </si>
  <si>
    <t>60-914-8172</t>
  </si>
  <si>
    <t>13-859-1451</t>
  </si>
  <si>
    <t>84-896-6897</t>
  </si>
  <si>
    <t>66-779-5883</t>
  </si>
  <si>
    <t>55-681-4772</t>
  </si>
  <si>
    <t>14-383-0250</t>
  </si>
  <si>
    <t>40-705-5913</t>
  </si>
  <si>
    <t>22-724-5741</t>
  </si>
  <si>
    <t>56-483-5342</t>
  </si>
  <si>
    <t>18-905-9380</t>
  </si>
  <si>
    <t>37-065-4584</t>
  </si>
  <si>
    <t>16-761-0381</t>
  </si>
  <si>
    <t>78-507-5383</t>
  </si>
  <si>
    <t>09-460-6537</t>
  </si>
  <si>
    <t>72-073-7695</t>
  </si>
  <si>
    <t>45-691-5183</t>
  </si>
  <si>
    <t>27-840-2359</t>
  </si>
  <si>
    <t>91-790-0820</t>
  </si>
  <si>
    <t>81-043-0459</t>
  </si>
  <si>
    <t>52-732-1302</t>
  </si>
  <si>
    <t>93-149-7197</t>
  </si>
  <si>
    <t>31-270-4295</t>
  </si>
  <si>
    <t>83-763-2440</t>
  </si>
  <si>
    <t>85-027-5897</t>
  </si>
  <si>
    <t>15-183-3196</t>
  </si>
  <si>
    <t>41-229-7170</t>
  </si>
  <si>
    <t>48-752-0229</t>
  </si>
  <si>
    <t>49-638-6610</t>
  </si>
  <si>
    <t>70-477-4393</t>
  </si>
  <si>
    <t>74-731-3252</t>
  </si>
  <si>
    <t>19-061-6893</t>
  </si>
  <si>
    <t>23-384-0460</t>
  </si>
  <si>
    <t>24-433-3139</t>
  </si>
  <si>
    <t>25-877-6702</t>
  </si>
  <si>
    <t>93-013-0354</t>
  </si>
  <si>
    <t>44-146-2303</t>
  </si>
  <si>
    <t>61-285-8526</t>
  </si>
  <si>
    <t>81-595-5907</t>
  </si>
  <si>
    <t>28-695-8654</t>
  </si>
  <si>
    <t>28-218-2081</t>
  </si>
  <si>
    <t>51-265-6659</t>
  </si>
  <si>
    <t>64-700-1457</t>
  </si>
  <si>
    <t>75-533-3798</t>
  </si>
  <si>
    <t>97-453-6127</t>
  </si>
  <si>
    <t>14-231-4187</t>
  </si>
  <si>
    <t>07-674-4813</t>
  </si>
  <si>
    <t>30-515-2218</t>
  </si>
  <si>
    <t>68-782-0357</t>
  </si>
  <si>
    <t>07-711-2286</t>
  </si>
  <si>
    <t>51-391-2080</t>
  </si>
  <si>
    <t>69-782-5914</t>
  </si>
  <si>
    <t>75-119-1384</t>
  </si>
  <si>
    <t>37-291-0085</t>
  </si>
  <si>
    <t>71-434-6204</t>
  </si>
  <si>
    <t>92-415-3072</t>
  </si>
  <si>
    <t>79-741-9428</t>
  </si>
  <si>
    <t>06-864-8530</t>
  </si>
  <si>
    <t>23-318-9699</t>
  </si>
  <si>
    <t>05-557-2872</t>
  </si>
  <si>
    <t>81-839-4149</t>
  </si>
  <si>
    <t>72-779-8626</t>
  </si>
  <si>
    <t>79-400-0519</t>
  </si>
  <si>
    <t>54-026-4964</t>
  </si>
  <si>
    <t>95-936-7274</t>
  </si>
  <si>
    <t>61-018-5261</t>
  </si>
  <si>
    <t>90-437-8035</t>
  </si>
  <si>
    <t>97-893-7577</t>
  </si>
  <si>
    <t>97-453-0987</t>
  </si>
  <si>
    <t>73-145-6418</t>
  </si>
  <si>
    <t>84-543-3963</t>
  </si>
  <si>
    <t>03-681-4197</t>
  </si>
  <si>
    <t>42-284-8501</t>
  </si>
  <si>
    <t>47-235-4798</t>
  </si>
  <si>
    <t>31-659-7830</t>
  </si>
  <si>
    <t>86-337-9485</t>
  </si>
  <si>
    <t>55-023-8340</t>
  </si>
  <si>
    <t>36-756-3957</t>
  </si>
  <si>
    <t>61-261-0824</t>
  </si>
  <si>
    <t>80-020-9632</t>
  </si>
  <si>
    <t>24-651-7815</t>
  </si>
  <si>
    <t>66-495-1750</t>
  </si>
  <si>
    <t>92-857-5466</t>
  </si>
  <si>
    <t>85-431-6152</t>
  </si>
  <si>
    <t>67-243-5909</t>
  </si>
  <si>
    <t>91-987-4596</t>
  </si>
  <si>
    <t>27-588-4778</t>
  </si>
  <si>
    <t>88-959-6193</t>
  </si>
  <si>
    <t>89-797-1117</t>
  </si>
  <si>
    <t>96-552-7439</t>
  </si>
  <si>
    <t>63-196-8699</t>
  </si>
  <si>
    <t>70-770-3825</t>
  </si>
  <si>
    <t>18-912-4029</t>
  </si>
  <si>
    <t>08-810-3684</t>
  </si>
  <si>
    <t>72-457-9781</t>
  </si>
  <si>
    <t>14-442-9830</t>
  </si>
  <si>
    <t>38-573-2098</t>
  </si>
  <si>
    <t>41-160-2643</t>
  </si>
  <si>
    <t>76-714-3393</t>
  </si>
  <si>
    <t>81-818-3035</t>
  </si>
  <si>
    <t>55-864-5161</t>
  </si>
  <si>
    <t>56-324-6162</t>
  </si>
  <si>
    <t>63-204-9045</t>
  </si>
  <si>
    <t>79-811-2236</t>
  </si>
  <si>
    <t>82-260-8836</t>
  </si>
  <si>
    <t>84-355-5420</t>
  </si>
  <si>
    <t>28-465-8781</t>
  </si>
  <si>
    <t>73-190-8606</t>
  </si>
  <si>
    <t>17-346-8909</t>
  </si>
  <si>
    <t>25-606-4102</t>
  </si>
  <si>
    <t>75-697-4323</t>
  </si>
  <si>
    <t>92-879-3173</t>
  </si>
  <si>
    <t>88-156-0355</t>
  </si>
  <si>
    <t>41-218-2098</t>
  </si>
  <si>
    <t>69-800-1547</t>
  </si>
  <si>
    <t>83-816-0054</t>
  </si>
  <si>
    <t>29-050-9174</t>
  </si>
  <si>
    <t>04-126-0686</t>
  </si>
  <si>
    <t>82-887-6052</t>
  </si>
  <si>
    <t>00-095-2955</t>
  </si>
  <si>
    <t>14-119-4040</t>
  </si>
  <si>
    <t>97-726-3047</t>
  </si>
  <si>
    <t>62-757-4805</t>
  </si>
  <si>
    <t>33-417-8915</t>
  </si>
  <si>
    <t>52-929-1539</t>
  </si>
  <si>
    <t>53-231-2517</t>
  </si>
  <si>
    <t>18-569-8527</t>
  </si>
  <si>
    <t>03-166-6935</t>
  </si>
  <si>
    <t>78-671-7766</t>
  </si>
  <si>
    <t>13-359-2928</t>
  </si>
  <si>
    <t>46-761-6889</t>
  </si>
  <si>
    <t>87-366-3762</t>
  </si>
  <si>
    <t>26-145-9085</t>
  </si>
  <si>
    <t>22-909-5522</t>
  </si>
  <si>
    <t>58-751-4039</t>
  </si>
  <si>
    <t>46-468-7213</t>
  </si>
  <si>
    <t>79-473-6449</t>
  </si>
  <si>
    <t>70-136-5110</t>
  </si>
  <si>
    <t>66-102-0554</t>
  </si>
  <si>
    <t>52-402-1541</t>
  </si>
  <si>
    <t>51-664-6829</t>
  </si>
  <si>
    <t>63-098-1109</t>
  </si>
  <si>
    <t>53-104-9375</t>
  </si>
  <si>
    <t>30-146-4195</t>
  </si>
  <si>
    <t>08-026-5780</t>
  </si>
  <si>
    <t>65-850-3507</t>
  </si>
  <si>
    <t>52-510-9938</t>
  </si>
  <si>
    <t>37-255-2500</t>
  </si>
  <si>
    <t>81-438-0839</t>
  </si>
  <si>
    <t>25-899-2099</t>
  </si>
  <si>
    <t>46-268-8078</t>
  </si>
  <si>
    <t>80-806-2949</t>
  </si>
  <si>
    <t>48-205-1360</t>
  </si>
  <si>
    <t>20-459-5551</t>
  </si>
  <si>
    <t>20-578-9286</t>
  </si>
  <si>
    <t>27-123-1554</t>
  </si>
  <si>
    <t>29-841-0764</t>
  </si>
  <si>
    <t>76-770-8117</t>
  </si>
  <si>
    <t>31-177-5638</t>
  </si>
  <si>
    <t>66-797-8985</t>
  </si>
  <si>
    <t>85-343-0779</t>
  </si>
  <si>
    <t>15-092-6106</t>
  </si>
  <si>
    <t>08-951-7263</t>
  </si>
  <si>
    <t>77-462-5823</t>
  </si>
  <si>
    <t>63-853-4685</t>
  </si>
  <si>
    <t>30-801-1961</t>
  </si>
  <si>
    <t>53-521-6207</t>
  </si>
  <si>
    <t>78-386-2655</t>
  </si>
  <si>
    <t>24-622-5225</t>
  </si>
  <si>
    <t>95-743-6639</t>
  </si>
  <si>
    <t>07-552-2155</t>
  </si>
  <si>
    <t>23-936-6235</t>
  </si>
  <si>
    <t>66-402-9222</t>
  </si>
  <si>
    <t>23-086-7505</t>
  </si>
  <si>
    <t>20-083-8911</t>
  </si>
  <si>
    <t>69-233-8124</t>
  </si>
  <si>
    <t>28-846-3537</t>
  </si>
  <si>
    <t>92-129-2269</t>
  </si>
  <si>
    <t>00-469-8218</t>
  </si>
  <si>
    <t>46-844-4126</t>
  </si>
  <si>
    <t>25-696-7636</t>
  </si>
  <si>
    <t>42-571-4145</t>
  </si>
  <si>
    <t>69-808-6663</t>
  </si>
  <si>
    <t>30-322-0187</t>
  </si>
  <si>
    <t>88-175-6216</t>
  </si>
  <si>
    <t>16-756-8911</t>
  </si>
  <si>
    <t>42-580-6279</t>
  </si>
  <si>
    <t>99-238-6635</t>
  </si>
  <si>
    <t>30-941-7637</t>
  </si>
  <si>
    <t>30-906-3678</t>
  </si>
  <si>
    <t>45-415-0581</t>
  </si>
  <si>
    <t>85-835-6265</t>
  </si>
  <si>
    <t>84-093-4470</t>
  </si>
  <si>
    <t>27-378-1779</t>
  </si>
  <si>
    <t>00-665-5377</t>
  </si>
  <si>
    <t>86-086-2845</t>
  </si>
  <si>
    <t>36-440-1039</t>
  </si>
  <si>
    <t>42-540-5898</t>
  </si>
  <si>
    <t>82-735-9311</t>
  </si>
  <si>
    <t>86-581-3551</t>
  </si>
  <si>
    <t>56-456-8551</t>
  </si>
  <si>
    <t>20-858-8023</t>
  </si>
  <si>
    <t>61-816-5417</t>
  </si>
  <si>
    <t>38-277-7939</t>
  </si>
  <si>
    <t>47-912-5181</t>
  </si>
  <si>
    <t>02-603-1891</t>
  </si>
  <si>
    <t>73-579-1581</t>
  </si>
  <si>
    <t>00-259-2417</t>
  </si>
  <si>
    <t>49-182-6999</t>
  </si>
  <si>
    <t>59-828-4463</t>
  </si>
  <si>
    <t>42-150-8880</t>
  </si>
  <si>
    <t>55-528-0463</t>
  </si>
  <si>
    <t>14-924-9841</t>
  </si>
  <si>
    <t>93-541-1595</t>
  </si>
  <si>
    <t>05-212-0714</t>
  </si>
  <si>
    <t>78-386-5049</t>
  </si>
  <si>
    <t>17-251-0758</t>
  </si>
  <si>
    <t>83-649-4079</t>
  </si>
  <si>
    <t>21-095-5577</t>
  </si>
  <si>
    <t>44-180-4405</t>
  </si>
  <si>
    <t>81-535-5450</t>
  </si>
  <si>
    <t>62-527-7235</t>
  </si>
  <si>
    <t>52-126-5039</t>
  </si>
  <si>
    <t>58-356-1456</t>
  </si>
  <si>
    <t>06-252-9596</t>
  </si>
  <si>
    <t>89-642-6084</t>
  </si>
  <si>
    <t>63-165-3463</t>
  </si>
  <si>
    <t>40-353-5532</t>
  </si>
  <si>
    <t>56-831-2280</t>
  </si>
  <si>
    <t>43-774-6233</t>
  </si>
  <si>
    <t>36-861-9878</t>
  </si>
  <si>
    <t>05-894-8904</t>
  </si>
  <si>
    <t>95-547-7938</t>
  </si>
  <si>
    <t>88-072-7940</t>
  </si>
  <si>
    <t>14-602-9126</t>
  </si>
  <si>
    <t>82-221-7925</t>
  </si>
  <si>
    <t>69-753-4074</t>
  </si>
  <si>
    <t>27-851-3088</t>
  </si>
  <si>
    <t>30-361-0634</t>
  </si>
  <si>
    <t>00-879-2352</t>
  </si>
  <si>
    <t>37-266-8580</t>
  </si>
  <si>
    <t>15-834-3837</t>
  </si>
  <si>
    <t>73-079-1156</t>
  </si>
  <si>
    <t>51-324-4723</t>
  </si>
  <si>
    <t>32-398-6044</t>
  </si>
  <si>
    <t>07-669-2006</t>
  </si>
  <si>
    <t>33-774-7260</t>
  </si>
  <si>
    <t>60-857-1579</t>
  </si>
  <si>
    <t>87-300-1256</t>
  </si>
  <si>
    <t>34-359-4946</t>
  </si>
  <si>
    <t>38-634-9732</t>
  </si>
  <si>
    <t>25-415-8892</t>
  </si>
  <si>
    <t>15-220-1406</t>
  </si>
  <si>
    <t>18-424-0070</t>
  </si>
  <si>
    <t>68-598-1690</t>
  </si>
  <si>
    <t>23-671-1401</t>
  </si>
  <si>
    <t>33-422-5421</t>
  </si>
  <si>
    <t>45-364-3453</t>
  </si>
  <si>
    <t>76-871-1421</t>
  </si>
  <si>
    <t>33-808-8871</t>
  </si>
  <si>
    <t>09-292-4001</t>
  </si>
  <si>
    <t>05-461-2202</t>
  </si>
  <si>
    <t>95-614-5678</t>
  </si>
  <si>
    <t>08-587-3535</t>
  </si>
  <si>
    <t>80-535-6519</t>
  </si>
  <si>
    <t>69-824-5256</t>
  </si>
  <si>
    <t>46-120-2258</t>
  </si>
  <si>
    <t>84-680-3871</t>
  </si>
  <si>
    <t>95-176-5682</t>
  </si>
  <si>
    <t>32-826-0651</t>
  </si>
  <si>
    <t>88-850-3021</t>
  </si>
  <si>
    <t>19-142-1012</t>
  </si>
  <si>
    <t>89-419-7496</t>
  </si>
  <si>
    <t>69-661-3313</t>
  </si>
  <si>
    <t>33-973-1353</t>
  </si>
  <si>
    <t>93-964-4354</t>
  </si>
  <si>
    <t>38-648-9689</t>
  </si>
  <si>
    <t>69-339-7374</t>
  </si>
  <si>
    <t>14-588-5247</t>
  </si>
  <si>
    <t>38-557-2667</t>
  </si>
  <si>
    <t>89-640-7039</t>
  </si>
  <si>
    <t>89-143-0331</t>
  </si>
  <si>
    <t>19-805-6537</t>
  </si>
  <si>
    <t>28-221-8662</t>
  </si>
  <si>
    <t>01-951-1417</t>
  </si>
  <si>
    <t>58-767-1048</t>
  </si>
  <si>
    <t>53-429-2629</t>
  </si>
  <si>
    <t>93-750-3877</t>
  </si>
  <si>
    <t>70-108-7481</t>
  </si>
  <si>
    <t>09-961-4921</t>
  </si>
  <si>
    <t>60-794-3491</t>
  </si>
  <si>
    <t>48-306-5451</t>
  </si>
  <si>
    <t>25-076-5596</t>
  </si>
  <si>
    <t>40-498-3180</t>
  </si>
  <si>
    <t>88-668-3395</t>
  </si>
  <si>
    <t>20-537-6744</t>
  </si>
  <si>
    <t>09-237-9202</t>
  </si>
  <si>
    <t>75-263-4114</t>
  </si>
  <si>
    <t>38-443-2251</t>
  </si>
  <si>
    <t>01-908-3592</t>
  </si>
  <si>
    <t>32-230-1483</t>
  </si>
  <si>
    <t>31-646-6717</t>
  </si>
  <si>
    <t>58-803-3361</t>
  </si>
  <si>
    <t>65-482-1935</t>
  </si>
  <si>
    <t>53-035-1734</t>
  </si>
  <si>
    <t>26-274-9839</t>
  </si>
  <si>
    <t>06-059-3515</t>
  </si>
  <si>
    <t>75-624-5821</t>
  </si>
  <si>
    <t>05-732-3163</t>
  </si>
  <si>
    <t>41-076-9604</t>
  </si>
  <si>
    <t>04-086-7845</t>
  </si>
  <si>
    <t>08-476-1114</t>
  </si>
  <si>
    <t>71-525-7027</t>
  </si>
  <si>
    <t>58-851-2784</t>
  </si>
  <si>
    <t>62-576-9378</t>
  </si>
  <si>
    <t>35-527-9473</t>
  </si>
  <si>
    <t>42-842-2170</t>
  </si>
  <si>
    <t>51-374-1103</t>
  </si>
  <si>
    <t>42-041-1296</t>
  </si>
  <si>
    <t>75-754-2620</t>
  </si>
  <si>
    <t>98-346-8039</t>
  </si>
  <si>
    <t>75-239-4486</t>
  </si>
  <si>
    <t>23-992-2684</t>
  </si>
  <si>
    <t>05-855-7361</t>
  </si>
  <si>
    <t>10-310-6672</t>
  </si>
  <si>
    <t>39-243-8289</t>
  </si>
  <si>
    <t>72-126-7773</t>
  </si>
  <si>
    <t>51-604-1996</t>
  </si>
  <si>
    <t>97-404-3057</t>
  </si>
  <si>
    <t>19-841-1615</t>
  </si>
  <si>
    <t>58-939-0639</t>
  </si>
  <si>
    <t>78-426-3342</t>
  </si>
  <si>
    <t>39-720-4124</t>
  </si>
  <si>
    <t>17-662-0571</t>
  </si>
  <si>
    <t>86-035-2248</t>
  </si>
  <si>
    <t>42-144-7826</t>
  </si>
  <si>
    <t>29-633-8835</t>
  </si>
  <si>
    <t>91-680-9021</t>
  </si>
  <si>
    <t>78-430-7588</t>
  </si>
  <si>
    <t>77-010-2376</t>
  </si>
  <si>
    <t>37-058-5125</t>
  </si>
  <si>
    <t>97-962-0277</t>
  </si>
  <si>
    <t>08-358-5100</t>
  </si>
  <si>
    <t>04-890-4243</t>
  </si>
  <si>
    <t>22-072-7278</t>
  </si>
  <si>
    <t>95-060-0329</t>
  </si>
  <si>
    <t>97-747-4679</t>
  </si>
  <si>
    <t>01-491-5285</t>
  </si>
  <si>
    <t>27-981-8645</t>
  </si>
  <si>
    <t>23-931-1075</t>
  </si>
  <si>
    <t>92-696-2291</t>
  </si>
  <si>
    <t>40-235-3933</t>
  </si>
  <si>
    <t>59-757-0284</t>
  </si>
  <si>
    <t>89-386-2663</t>
  </si>
  <si>
    <t>57-701-6774</t>
  </si>
  <si>
    <t>08-130-6750</t>
  </si>
  <si>
    <t>55-093-5871</t>
  </si>
  <si>
    <t>00-745-9056</t>
  </si>
  <si>
    <t>02-929-5841</t>
  </si>
  <si>
    <t>79-658-7071</t>
  </si>
  <si>
    <t>23-274-9950</t>
  </si>
  <si>
    <t>64-868-6889</t>
  </si>
  <si>
    <t>79-582-3009</t>
  </si>
  <si>
    <t>30-139-6409</t>
  </si>
  <si>
    <t>29-448-1987</t>
  </si>
  <si>
    <t>87-149-8943</t>
  </si>
  <si>
    <t>53-910-7780</t>
  </si>
  <si>
    <t>41-566-6066</t>
  </si>
  <si>
    <t>83-940-8947</t>
  </si>
  <si>
    <t>80-340-3555</t>
  </si>
  <si>
    <t>26-706-9282</t>
  </si>
  <si>
    <t>82-885-6081</t>
  </si>
  <si>
    <t>19-500-3997</t>
  </si>
  <si>
    <t>61-630-7143</t>
  </si>
  <si>
    <t>85-741-1840</t>
  </si>
  <si>
    <t>61-964-2010</t>
  </si>
  <si>
    <t>19-442-2632</t>
  </si>
  <si>
    <t>75-910-2697</t>
  </si>
  <si>
    <t>93-688-7041</t>
  </si>
  <si>
    <t>48-500-6971</t>
  </si>
  <si>
    <t>09-700-5703</t>
  </si>
  <si>
    <t>41-141-0375</t>
  </si>
  <si>
    <t>00-563-7987</t>
  </si>
  <si>
    <t>16-718-9922</t>
  </si>
  <si>
    <t>74-345-3603</t>
  </si>
  <si>
    <t>13-950-7129</t>
  </si>
  <si>
    <t>72-225-6862</t>
  </si>
  <si>
    <t>83-913-9698</t>
  </si>
  <si>
    <t>15-884-5972</t>
  </si>
  <si>
    <t>70-996-7342</t>
  </si>
  <si>
    <t>49-999-1439</t>
  </si>
  <si>
    <t>28-406-6623</t>
  </si>
  <si>
    <t>89-403-0480</t>
  </si>
  <si>
    <t>93-586-7128</t>
  </si>
  <si>
    <t>02-910-6827</t>
  </si>
  <si>
    <t>66-484-7519</t>
  </si>
  <si>
    <t>65-548-1168</t>
  </si>
  <si>
    <t>30-650-4924</t>
  </si>
  <si>
    <t>68-477-9128</t>
  </si>
  <si>
    <t>68-642-7830</t>
  </si>
  <si>
    <t>70-301-6680</t>
  </si>
  <si>
    <t>45-119-9823</t>
  </si>
  <si>
    <t>44-670-7335</t>
  </si>
  <si>
    <t>16-117-3919</t>
  </si>
  <si>
    <t>47-612-9319</t>
  </si>
  <si>
    <t>59-880-1005</t>
  </si>
  <si>
    <t>00-839-4377</t>
  </si>
  <si>
    <t>56-274-4870</t>
  </si>
  <si>
    <t>44-642-7716</t>
  </si>
  <si>
    <t>22-496-2319</t>
  </si>
  <si>
    <t>67-151-3637</t>
  </si>
  <si>
    <t>43-786-7472</t>
  </si>
  <si>
    <t>49-019-7993</t>
  </si>
  <si>
    <t>44-895-7326</t>
  </si>
  <si>
    <t>69-765-5237</t>
  </si>
  <si>
    <t>18-477-8774</t>
  </si>
  <si>
    <t>84-174-1682</t>
  </si>
  <si>
    <t>87-714-5979</t>
  </si>
  <si>
    <t>34-839-7567</t>
  </si>
  <si>
    <t>89-314-1208</t>
  </si>
  <si>
    <t>54-699-9006</t>
  </si>
  <si>
    <t>64-125-3822</t>
  </si>
  <si>
    <t>63-016-8344</t>
  </si>
  <si>
    <t>74-052-5725</t>
  </si>
  <si>
    <t>93-731-5664</t>
  </si>
  <si>
    <t>10-234-6428</t>
  </si>
  <si>
    <t>35-458-2985</t>
  </si>
  <si>
    <t>84-197-6112</t>
  </si>
  <si>
    <t>83-132-1399</t>
  </si>
  <si>
    <t>88-433-5787</t>
  </si>
  <si>
    <t>15-778-2520</t>
  </si>
  <si>
    <t>80-362-7957</t>
  </si>
  <si>
    <t>59-788-9850</t>
  </si>
  <si>
    <t>74-643-1108</t>
  </si>
  <si>
    <t>68-012-9805</t>
  </si>
  <si>
    <t>38-018-4269</t>
  </si>
  <si>
    <t>57-482-1643</t>
  </si>
  <si>
    <t>79-800-4206</t>
  </si>
  <si>
    <t>83-063-9797</t>
  </si>
  <si>
    <t>75-808-3307</t>
  </si>
  <si>
    <t>29-380-1954</t>
  </si>
  <si>
    <t>43-534-1057</t>
  </si>
  <si>
    <t>21-368-7875</t>
  </si>
  <si>
    <t>17-268-8173</t>
  </si>
  <si>
    <t>19-398-4941</t>
  </si>
  <si>
    <t>05-669-5120</t>
  </si>
  <si>
    <t>97-588-1115</t>
  </si>
  <si>
    <t>95-072-0599</t>
  </si>
  <si>
    <t>99-760-2974</t>
  </si>
  <si>
    <t>95-121-8460</t>
  </si>
  <si>
    <t>35-442-8250</t>
  </si>
  <si>
    <t>83-993-7247</t>
  </si>
  <si>
    <t>50-475-1172</t>
  </si>
  <si>
    <t>13-434-3001</t>
  </si>
  <si>
    <t>83-840-9386</t>
  </si>
  <si>
    <t>11-603-1266</t>
  </si>
  <si>
    <t>66-254-7422</t>
  </si>
  <si>
    <t>62-604-3380</t>
  </si>
  <si>
    <t>85-412-3617</t>
  </si>
  <si>
    <t>22-860-5393</t>
  </si>
  <si>
    <t>87-190-8861</t>
  </si>
  <si>
    <t>61-027-3805</t>
  </si>
  <si>
    <t>88-644-0260</t>
  </si>
  <si>
    <t>42-727-3161</t>
  </si>
  <si>
    <t>10-727-6968</t>
  </si>
  <si>
    <t>32-035-5713</t>
  </si>
  <si>
    <t>34-865-4182</t>
  </si>
  <si>
    <t>17-837-7568</t>
  </si>
  <si>
    <t>38-790-3371</t>
  </si>
  <si>
    <t>61-561-2359</t>
  </si>
  <si>
    <t>61-002-5841</t>
  </si>
  <si>
    <t>14-717-7983</t>
  </si>
  <si>
    <t>42-390-3766</t>
  </si>
  <si>
    <t>90-491-9234</t>
  </si>
  <si>
    <t>29-516-1052</t>
  </si>
  <si>
    <t>80-122-8141</t>
  </si>
  <si>
    <t>81-800-2387</t>
  </si>
  <si>
    <t>92-542-8566</t>
  </si>
  <si>
    <t>64-011-3453</t>
  </si>
  <si>
    <t>80-231-7432</t>
  </si>
  <si>
    <t>18-052-3741</t>
  </si>
  <si>
    <t>76-937-9393</t>
  </si>
  <si>
    <t>03-056-1178</t>
  </si>
  <si>
    <t>78-722-7593</t>
  </si>
  <si>
    <t>00-656-7216</t>
  </si>
  <si>
    <t>52-431-5056</t>
  </si>
  <si>
    <t>90-673-4268</t>
  </si>
  <si>
    <t>77-295-0594</t>
  </si>
  <si>
    <t>78-303-4408</t>
  </si>
  <si>
    <t>40-214-1918</t>
  </si>
  <si>
    <t>31-672-6415</t>
  </si>
  <si>
    <t>83-178-4196</t>
  </si>
  <si>
    <t>24-111-6964</t>
  </si>
  <si>
    <t>57-920-9423</t>
  </si>
  <si>
    <t>32-589-0285</t>
  </si>
  <si>
    <t>10-017-1737</t>
  </si>
  <si>
    <t>99-160-3532</t>
  </si>
  <si>
    <t>00-152-0922</t>
  </si>
  <si>
    <t>74-125-1614</t>
  </si>
  <si>
    <t>71-562-3192</t>
  </si>
  <si>
    <t>65-375-0911</t>
  </si>
  <si>
    <t>78-394-0743</t>
  </si>
  <si>
    <t>04-375-2298</t>
  </si>
  <si>
    <t>48-556-0951</t>
  </si>
  <si>
    <t>84-489-1270</t>
  </si>
  <si>
    <t>62-020-5172</t>
  </si>
  <si>
    <t>85-474-9500</t>
  </si>
  <si>
    <t>04-642-5336</t>
  </si>
  <si>
    <t>99-160-4823</t>
  </si>
  <si>
    <t>50-042-1358</t>
  </si>
  <si>
    <t>92-630-6272</t>
  </si>
  <si>
    <t>39-528-2437</t>
  </si>
  <si>
    <t>35-719-1937</t>
  </si>
  <si>
    <t>58-367-0667</t>
  </si>
  <si>
    <t>46-763-0428</t>
  </si>
  <si>
    <t>18-006-9402</t>
  </si>
  <si>
    <t>48-191-8250</t>
  </si>
  <si>
    <t>05-042-3498</t>
  </si>
  <si>
    <t>94-885-8366</t>
  </si>
  <si>
    <t>16-019-5537</t>
  </si>
  <si>
    <t>36-487-7041</t>
  </si>
  <si>
    <t>89-734-8095</t>
  </si>
  <si>
    <t>70-013-5567</t>
  </si>
  <si>
    <t>45-759-5705</t>
  </si>
  <si>
    <t>71-401-8060</t>
  </si>
  <si>
    <t>73-151-9009</t>
  </si>
  <si>
    <t>21-727-7025</t>
  </si>
  <si>
    <t>35-927-3308</t>
  </si>
  <si>
    <t>71-374-9507</t>
  </si>
  <si>
    <t>45-760-5875</t>
  </si>
  <si>
    <t>07-565-1131</t>
  </si>
  <si>
    <t>80-052-8341</t>
  </si>
  <si>
    <t>61-668-2399</t>
  </si>
  <si>
    <t>38-900-2585</t>
  </si>
  <si>
    <t>62-502-0451</t>
  </si>
  <si>
    <t>98-844-0925</t>
  </si>
  <si>
    <t>64-191-3286</t>
  </si>
  <si>
    <t>84-334-0403</t>
  </si>
  <si>
    <t>76-721-8247</t>
  </si>
  <si>
    <t>24-417-9265</t>
  </si>
  <si>
    <t>16-790-4454</t>
  </si>
  <si>
    <t>87-063-7904</t>
  </si>
  <si>
    <t>68-362-5871</t>
  </si>
  <si>
    <t>73-572-0899</t>
  </si>
  <si>
    <t>40-155-9336</t>
  </si>
  <si>
    <t>97-386-1844</t>
  </si>
  <si>
    <t>53-584-4334</t>
  </si>
  <si>
    <t>44-535-8724</t>
  </si>
  <si>
    <t>87-404-5913</t>
  </si>
  <si>
    <t>40-907-3569</t>
  </si>
  <si>
    <t>02-410-9953</t>
  </si>
  <si>
    <t>23-347-5204</t>
  </si>
  <si>
    <t>39-425-0616</t>
  </si>
  <si>
    <t>56-189-7564</t>
  </si>
  <si>
    <t>25-045-6834</t>
  </si>
  <si>
    <t>54-684-3510</t>
  </si>
  <si>
    <t>14-925-7198</t>
  </si>
  <si>
    <t>98-710-3239</t>
  </si>
  <si>
    <t>26-132-5167</t>
  </si>
  <si>
    <t>88-439-9404</t>
  </si>
  <si>
    <t>13-646-8366</t>
  </si>
  <si>
    <t>18-531-5272</t>
  </si>
  <si>
    <t>40-260-5975</t>
  </si>
  <si>
    <t>15-795-1984</t>
  </si>
  <si>
    <t>38-070-9899</t>
  </si>
  <si>
    <t>47-428-9711</t>
  </si>
  <si>
    <t>88-880-9709</t>
  </si>
  <si>
    <t>26-124-6308</t>
  </si>
  <si>
    <t>99-600-3900</t>
  </si>
  <si>
    <t>59-295-1333</t>
  </si>
  <si>
    <t>93-163-4942</t>
  </si>
  <si>
    <t>48-349-4127</t>
  </si>
  <si>
    <t>92-521-3236</t>
  </si>
  <si>
    <t>98-642-8146</t>
  </si>
  <si>
    <t>63-304-6118</t>
  </si>
  <si>
    <t>73-397-4301</t>
  </si>
  <si>
    <t>89-807-1650</t>
  </si>
  <si>
    <t>75-442-2645</t>
  </si>
  <si>
    <t>55-763-8933</t>
  </si>
  <si>
    <t>60-818-1781</t>
  </si>
  <si>
    <t>34-327-1319</t>
  </si>
  <si>
    <t>03-752-3861</t>
  </si>
  <si>
    <t>87-248-0318</t>
  </si>
  <si>
    <t>83-465-7247</t>
  </si>
  <si>
    <t>63-372-4553</t>
  </si>
  <si>
    <t>40-711-2241</t>
  </si>
  <si>
    <t>19-588-5387</t>
  </si>
  <si>
    <t>01-002-1141</t>
  </si>
  <si>
    <t>75-242-6624</t>
  </si>
  <si>
    <t>06-072-2907</t>
  </si>
  <si>
    <t>10-782-9003</t>
  </si>
  <si>
    <t>25-954-2609</t>
  </si>
  <si>
    <t>36-983-6144</t>
  </si>
  <si>
    <t>01-938-1518</t>
  </si>
  <si>
    <t>16-968-2964</t>
  </si>
  <si>
    <t>10-658-9276</t>
  </si>
  <si>
    <t>45-630-7687</t>
  </si>
  <si>
    <t>25-818-2730</t>
  </si>
  <si>
    <t>78-994-2296</t>
  </si>
  <si>
    <t>57-837-9531</t>
  </si>
  <si>
    <t>66-969-2082</t>
  </si>
  <si>
    <t>86-559-4914</t>
  </si>
  <si>
    <t>47-747-6136</t>
  </si>
  <si>
    <t>18-438-1126</t>
  </si>
  <si>
    <t>72-628-1603</t>
  </si>
  <si>
    <t>56-175-0967</t>
  </si>
  <si>
    <t>69-798-1889</t>
  </si>
  <si>
    <t>21-042-8627</t>
  </si>
  <si>
    <t>43-850-4100</t>
  </si>
  <si>
    <t>87-042-9014</t>
  </si>
  <si>
    <t>73-189-7454</t>
  </si>
  <si>
    <t>40-085-9561</t>
  </si>
  <si>
    <t>86-646-9244</t>
  </si>
  <si>
    <t>41-445-8514</t>
  </si>
  <si>
    <t>08-496-9069</t>
  </si>
  <si>
    <t>22-925-8732</t>
  </si>
  <si>
    <t>94-864-2926</t>
  </si>
  <si>
    <t>16-425-9412</t>
  </si>
  <si>
    <t>08-995-6435</t>
  </si>
  <si>
    <t>19-314-3742</t>
  </si>
  <si>
    <t>46-238-9473</t>
  </si>
  <si>
    <t>99-867-2964</t>
  </si>
  <si>
    <t>36-885-0590</t>
  </si>
  <si>
    <t>36-656-2854</t>
  </si>
  <si>
    <t>17-298-4967</t>
  </si>
  <si>
    <t>35-266-7010</t>
  </si>
  <si>
    <t>58-319-1405</t>
  </si>
  <si>
    <t>98-520-7283</t>
  </si>
  <si>
    <t>15-580-2830</t>
  </si>
  <si>
    <t>86-909-3049</t>
  </si>
  <si>
    <t>03-391-6529</t>
  </si>
  <si>
    <t>17-718-3545</t>
  </si>
  <si>
    <t>12-590-3062</t>
  </si>
  <si>
    <t>35-939-3336</t>
  </si>
  <si>
    <t>90-320-3850</t>
  </si>
  <si>
    <t>62-327-1069</t>
  </si>
  <si>
    <t>44-710-7479</t>
  </si>
  <si>
    <t>91-428-2269</t>
  </si>
  <si>
    <t>37-890-8438</t>
  </si>
  <si>
    <t>66-502-7185</t>
  </si>
  <si>
    <t>69-950-7047</t>
  </si>
  <si>
    <t>41-874-0279</t>
  </si>
  <si>
    <t>58-883-4945</t>
  </si>
  <si>
    <t>39-639-2911</t>
  </si>
  <si>
    <t>54-885-3476</t>
  </si>
  <si>
    <t>13-279-4058</t>
  </si>
  <si>
    <t>50-524-4993</t>
  </si>
  <si>
    <t>06-238-7195</t>
  </si>
  <si>
    <t>31-022-8634</t>
  </si>
  <si>
    <t>96-380-5569</t>
  </si>
  <si>
    <t>38-530-9785</t>
  </si>
  <si>
    <t>32-903-8307</t>
  </si>
  <si>
    <t>34-284-2136</t>
  </si>
  <si>
    <t>03-618-0639</t>
  </si>
  <si>
    <t>89-393-7632</t>
  </si>
  <si>
    <t>37-641-9404</t>
  </si>
  <si>
    <t>23-691-5130</t>
  </si>
  <si>
    <t>04-333-2973</t>
  </si>
  <si>
    <t>62-318-4947</t>
  </si>
  <si>
    <t>29-704-2560</t>
  </si>
  <si>
    <t>05-645-1489</t>
  </si>
  <si>
    <t>55-748-0759</t>
  </si>
  <si>
    <t>37-724-6056</t>
  </si>
  <si>
    <t>92-183-5272</t>
  </si>
  <si>
    <t>72-558-3377</t>
  </si>
  <si>
    <t>44-151-0196</t>
  </si>
  <si>
    <t>83-851-4511</t>
  </si>
  <si>
    <t>38-402-0399</t>
  </si>
  <si>
    <t>09-403-0811</t>
  </si>
  <si>
    <t>32-086-7977</t>
  </si>
  <si>
    <t>39-410-8774</t>
  </si>
  <si>
    <t>94-306-8365</t>
  </si>
  <si>
    <t>78-172-8440</t>
  </si>
  <si>
    <t>99-119-4418</t>
  </si>
  <si>
    <t>71-132-9004</t>
  </si>
  <si>
    <t>17-943-2328</t>
  </si>
  <si>
    <t>78-376-0208</t>
  </si>
  <si>
    <t>92-916-7071</t>
  </si>
  <si>
    <t>86-794-3112</t>
  </si>
  <si>
    <t>86-328-0447</t>
  </si>
  <si>
    <t>91-787-7826</t>
  </si>
  <si>
    <t>96-394-4377</t>
  </si>
  <si>
    <t>04-340-3026</t>
  </si>
  <si>
    <t>69-765-4640</t>
  </si>
  <si>
    <t>42-201-3887</t>
  </si>
  <si>
    <t>65-902-4496</t>
  </si>
  <si>
    <t>32-766-1367</t>
  </si>
  <si>
    <t>61-060-9019</t>
  </si>
  <si>
    <t>18-475-6944</t>
  </si>
  <si>
    <t>69-795-9510</t>
  </si>
  <si>
    <t>50-781-4453</t>
  </si>
  <si>
    <t>35-827-4859</t>
  </si>
  <si>
    <t>72-901-8059</t>
  </si>
  <si>
    <t>00-319-1583</t>
  </si>
  <si>
    <t>36-744-1138</t>
  </si>
  <si>
    <t>33-761-8405</t>
  </si>
  <si>
    <t>53-483-6629</t>
  </si>
  <si>
    <t>08-613-8584</t>
  </si>
  <si>
    <t>49-218-7908</t>
  </si>
  <si>
    <t>89-780-3852</t>
  </si>
  <si>
    <t>07-090-0982</t>
  </si>
  <si>
    <t>80-177-9106</t>
  </si>
  <si>
    <t>40-608-0420</t>
  </si>
  <si>
    <t>61-336-5330</t>
  </si>
  <si>
    <t>25-490-0742</t>
  </si>
  <si>
    <t>89-671-9778</t>
  </si>
  <si>
    <t>45-061-8756</t>
  </si>
  <si>
    <t>58-200-5484</t>
  </si>
  <si>
    <t>27-512-8416</t>
  </si>
  <si>
    <t>38-235-6877</t>
  </si>
  <si>
    <t>51-555-0218</t>
  </si>
  <si>
    <t>93-483-1267</t>
  </si>
  <si>
    <t>27-378-8620</t>
  </si>
  <si>
    <t>45-594-0239</t>
  </si>
  <si>
    <t>40-830-5057</t>
  </si>
  <si>
    <t>66-471-7289</t>
  </si>
  <si>
    <t>49-987-0653</t>
  </si>
  <si>
    <t>83-564-9419</t>
  </si>
  <si>
    <t>60-937-7201</t>
  </si>
  <si>
    <t>11-372-4466</t>
  </si>
  <si>
    <t>22-627-4951</t>
  </si>
  <si>
    <t>01-314-1233</t>
  </si>
  <si>
    <t>26-939-7531</t>
  </si>
  <si>
    <t>23-228-5234</t>
  </si>
  <si>
    <t>15-150-2084</t>
  </si>
  <si>
    <t>25-229-0107</t>
  </si>
  <si>
    <t>70-606-9037</t>
  </si>
  <si>
    <t>52-291-8627</t>
  </si>
  <si>
    <t>31-581-0448</t>
  </si>
  <si>
    <t>24-211-2827</t>
  </si>
  <si>
    <t>32-613-8587</t>
  </si>
  <si>
    <t>67-895-2287</t>
  </si>
  <si>
    <t>44-734-1083</t>
  </si>
  <si>
    <t>56-390-3270</t>
  </si>
  <si>
    <t>81-009-9492</t>
  </si>
  <si>
    <t>04-543-7239</t>
  </si>
  <si>
    <t>60-329-3266</t>
  </si>
  <si>
    <t>55-736-1170</t>
  </si>
  <si>
    <t>66-422-1627</t>
  </si>
  <si>
    <t>87-329-4416</t>
  </si>
  <si>
    <t>82-824-4914</t>
  </si>
  <si>
    <t>38-258-8990</t>
  </si>
  <si>
    <t>90-697-9284</t>
  </si>
  <si>
    <t>48-871-5927</t>
  </si>
  <si>
    <t>22-235-6989</t>
  </si>
  <si>
    <t>16-721-7952</t>
  </si>
  <si>
    <t>18-074-1786</t>
  </si>
  <si>
    <t>69-123-3739</t>
  </si>
  <si>
    <t>46-960-5284</t>
  </si>
  <si>
    <t>71-005-9744</t>
  </si>
  <si>
    <t>65-332-2791</t>
  </si>
  <si>
    <t>79-784-5609</t>
  </si>
  <si>
    <t>33-283-5751</t>
  </si>
  <si>
    <t>72-709-7885</t>
  </si>
  <si>
    <t>00-420-7259</t>
  </si>
  <si>
    <t>16-361-7445</t>
  </si>
  <si>
    <t>00-611-4865</t>
  </si>
  <si>
    <t>88-616-4127</t>
  </si>
  <si>
    <t>24-418-4171</t>
  </si>
  <si>
    <t>75-536-4612</t>
  </si>
  <si>
    <t>65-838-0595</t>
  </si>
  <si>
    <t>65-789-6185</t>
  </si>
  <si>
    <t>68-751-3681</t>
  </si>
  <si>
    <t>77-001-7326</t>
  </si>
  <si>
    <t>55-852-6689</t>
  </si>
  <si>
    <t>27-155-9968</t>
  </si>
  <si>
    <t>61-815-9075</t>
  </si>
  <si>
    <t>95-603-4557</t>
  </si>
  <si>
    <t>13-378-6553</t>
  </si>
  <si>
    <t>35-273-6471</t>
  </si>
  <si>
    <t>72-872-0961</t>
  </si>
  <si>
    <t>25-882-1311</t>
  </si>
  <si>
    <t>40-273-8808</t>
  </si>
  <si>
    <t>53-946-2643</t>
  </si>
  <si>
    <t>71-689-3865</t>
  </si>
  <si>
    <t>68-448-1610</t>
  </si>
  <si>
    <t>75-505-4808</t>
  </si>
  <si>
    <t>81-967-7074</t>
  </si>
  <si>
    <t>23-021-6683</t>
  </si>
  <si>
    <t>34-746-3684</t>
  </si>
  <si>
    <t>23-520-8261</t>
  </si>
  <si>
    <t>54-955-8176</t>
  </si>
  <si>
    <t>53-420-4425</t>
  </si>
  <si>
    <t>10-334-6532</t>
  </si>
  <si>
    <t>78-039-7257</t>
  </si>
  <si>
    <t>37-782-1062</t>
  </si>
  <si>
    <t>03-310-4060</t>
  </si>
  <si>
    <t>18-099-3652</t>
  </si>
  <si>
    <t>15-055-0262</t>
  </si>
  <si>
    <t>11-770-1146</t>
  </si>
  <si>
    <t>07-783-1825</t>
  </si>
  <si>
    <t>22-558-9408</t>
  </si>
  <si>
    <t>07-575-0687</t>
  </si>
  <si>
    <t>76-649-3874</t>
  </si>
  <si>
    <t>67-569-8287</t>
  </si>
  <si>
    <t>70-130-3738</t>
  </si>
  <si>
    <t>17-982-8369</t>
  </si>
  <si>
    <t>35-455-1923</t>
  </si>
  <si>
    <t>49-022-5203</t>
  </si>
  <si>
    <t>44-303-4789</t>
  </si>
  <si>
    <t>02-689-3399</t>
  </si>
  <si>
    <t>10-587-3059</t>
  </si>
  <si>
    <t>47-465-6185</t>
  </si>
  <si>
    <t>49-597-5891</t>
  </si>
  <si>
    <t>92-881-2730</t>
  </si>
  <si>
    <t>76-679-6636</t>
  </si>
  <si>
    <t>65-078-1837</t>
  </si>
  <si>
    <t>76-451-4781</t>
  </si>
  <si>
    <t>05-750-1360</t>
  </si>
  <si>
    <t>62-292-7473</t>
  </si>
  <si>
    <t>58-888-6186</t>
  </si>
  <si>
    <t>71-120-4552</t>
  </si>
  <si>
    <t>00-167-4597</t>
  </si>
  <si>
    <t>93-100-2302</t>
  </si>
  <si>
    <t>52-171-9665</t>
  </si>
  <si>
    <t>39-494-4412</t>
  </si>
  <si>
    <t>11-775-6001</t>
  </si>
  <si>
    <t>70-062-7247</t>
  </si>
  <si>
    <t>41-474-8263</t>
  </si>
  <si>
    <t>44-541-4469</t>
  </si>
  <si>
    <t>19-863-4133</t>
  </si>
  <si>
    <t>12-841-4998</t>
  </si>
  <si>
    <t>54-551-1516</t>
  </si>
  <si>
    <t>05-660-5923</t>
  </si>
  <si>
    <t>61-438-6373</t>
  </si>
  <si>
    <t>45-956-9041</t>
  </si>
  <si>
    <t>44-907-8666</t>
  </si>
  <si>
    <t>28-827-0583</t>
  </si>
  <si>
    <t>80-761-4144</t>
  </si>
  <si>
    <t>10-793-5364</t>
  </si>
  <si>
    <t>92-941-8800</t>
  </si>
  <si>
    <t>82-954-6761</t>
  </si>
  <si>
    <t>18-427-9926</t>
  </si>
  <si>
    <t>91-245-4628</t>
  </si>
  <si>
    <t>19-514-1053</t>
  </si>
  <si>
    <t>40-354-0022</t>
  </si>
  <si>
    <t>42-402-1766</t>
  </si>
  <si>
    <t>17-622-8775</t>
  </si>
  <si>
    <t>24-706-4618</t>
  </si>
  <si>
    <t>80-727-7549</t>
  </si>
  <si>
    <t>30-486-7695</t>
  </si>
  <si>
    <t>80-008-7675</t>
  </si>
  <si>
    <t>95-139-6227</t>
  </si>
  <si>
    <t>07-982-1565</t>
  </si>
  <si>
    <t>51-105-4223</t>
  </si>
  <si>
    <t>95-938-2633</t>
  </si>
  <si>
    <t>04-942-4230</t>
  </si>
  <si>
    <t>45-937-9534</t>
  </si>
  <si>
    <t>22-106-2287</t>
  </si>
  <si>
    <t>50-046-2008</t>
  </si>
  <si>
    <t>37-088-3520</t>
  </si>
  <si>
    <t>78-983-1217</t>
  </si>
  <si>
    <t>48-456-6814</t>
  </si>
  <si>
    <t>51-636-1604</t>
  </si>
  <si>
    <t>97-237-1700</t>
  </si>
  <si>
    <t>64-753-8545</t>
  </si>
  <si>
    <t>76-388-0993</t>
  </si>
  <si>
    <t>40-146-6283</t>
  </si>
  <si>
    <t>56-196-8885</t>
  </si>
  <si>
    <t>22-535-5969</t>
  </si>
  <si>
    <t>86-388-0224</t>
  </si>
  <si>
    <t>97-212-7164</t>
  </si>
  <si>
    <t>25-693-1898</t>
  </si>
  <si>
    <t>83-333-4457</t>
  </si>
  <si>
    <t>14-789-4468</t>
  </si>
  <si>
    <t>24-890-0571</t>
  </si>
  <si>
    <t>60-650-3907</t>
  </si>
  <si>
    <t>54-189-7680</t>
  </si>
  <si>
    <t>04-919-8556</t>
  </si>
  <si>
    <t>64-090-9447</t>
  </si>
  <si>
    <t>00-743-8845</t>
  </si>
  <si>
    <t>82-599-3968</t>
  </si>
  <si>
    <t>15-287-9118</t>
  </si>
  <si>
    <t>09-593-6191</t>
  </si>
  <si>
    <t>58-913-3976</t>
  </si>
  <si>
    <t>91-954-4118</t>
  </si>
  <si>
    <t>36-754-7606</t>
  </si>
  <si>
    <t>00-410-3167</t>
  </si>
  <si>
    <t>51-326-2673</t>
  </si>
  <si>
    <t>27-636-6998</t>
  </si>
  <si>
    <t>41-238-0909</t>
  </si>
  <si>
    <t>22-015-1891</t>
  </si>
  <si>
    <t>62-805-4577</t>
  </si>
  <si>
    <t>90-773-0472</t>
  </si>
  <si>
    <t>27-932-9483</t>
  </si>
  <si>
    <t>55-669-4565</t>
  </si>
  <si>
    <t>70-942-4745</t>
  </si>
  <si>
    <t>17-950-8826</t>
  </si>
  <si>
    <t>37-780-9485</t>
  </si>
  <si>
    <t>59-637-0972</t>
  </si>
  <si>
    <t>35-565-8249</t>
  </si>
  <si>
    <t>33-584-8825</t>
  </si>
  <si>
    <t>80-291-2457</t>
  </si>
  <si>
    <t>95-790-7886</t>
  </si>
  <si>
    <t>38-924-5509</t>
  </si>
  <si>
    <t>40-788-1770</t>
  </si>
  <si>
    <t>67-269-8521</t>
  </si>
  <si>
    <t>81-256-1080</t>
  </si>
  <si>
    <t>59-278-6834</t>
  </si>
  <si>
    <t>72-818-0249</t>
  </si>
  <si>
    <t>55-151-7455</t>
  </si>
  <si>
    <t>72-305-6093</t>
  </si>
  <si>
    <t>28-459-3924</t>
  </si>
  <si>
    <t>67-875-6531</t>
  </si>
  <si>
    <t>39-330-8152</t>
  </si>
  <si>
    <t>50-498-4204</t>
  </si>
  <si>
    <t>09-540-1990</t>
  </si>
  <si>
    <t>17-616-7729</t>
  </si>
  <si>
    <t>67-936-6621</t>
  </si>
  <si>
    <t>26-796-2344</t>
  </si>
  <si>
    <t>37-330-1236</t>
  </si>
  <si>
    <t>47-925-9090</t>
  </si>
  <si>
    <t>17-053-7118</t>
  </si>
  <si>
    <t>55-195-7396</t>
  </si>
  <si>
    <t>82-475-7821</t>
  </si>
  <si>
    <t>80-488-4298</t>
  </si>
  <si>
    <t>22-344-8007</t>
  </si>
  <si>
    <t>14-746-7826</t>
  </si>
  <si>
    <t>15-890-9060</t>
  </si>
  <si>
    <t>43-976-7298</t>
  </si>
  <si>
    <t>91-748-5191</t>
  </si>
  <si>
    <t>54-150-2498</t>
  </si>
  <si>
    <t>60-897-9095</t>
  </si>
  <si>
    <t>96-655-1873</t>
  </si>
  <si>
    <t>14-344-9211</t>
  </si>
  <si>
    <t>85-842-3636</t>
  </si>
  <si>
    <t>59-724-9526</t>
  </si>
  <si>
    <t>71-563-7061</t>
  </si>
  <si>
    <t>41-404-5557</t>
  </si>
  <si>
    <t>09-970-4569</t>
  </si>
  <si>
    <t>43-286-7315</t>
  </si>
  <si>
    <t>69-224-3720</t>
  </si>
  <si>
    <t>47-836-1534</t>
  </si>
  <si>
    <t>61-776-0729</t>
  </si>
  <si>
    <t>89-056-5337</t>
  </si>
  <si>
    <t>79-379-8987</t>
  </si>
  <si>
    <t>72-279-3100</t>
  </si>
  <si>
    <t>41-804-8560</t>
  </si>
  <si>
    <t>46-233-7308</t>
  </si>
  <si>
    <t>17-503-4630</t>
  </si>
  <si>
    <t>22-180-8099</t>
  </si>
  <si>
    <t>77-229-7205</t>
  </si>
  <si>
    <t>71-651-5874</t>
  </si>
  <si>
    <t>62-642-7216</t>
  </si>
  <si>
    <t>40-527-3257</t>
  </si>
  <si>
    <t>03-516-9885</t>
  </si>
  <si>
    <t>64-339-3283</t>
  </si>
  <si>
    <t>09-076-0824</t>
  </si>
  <si>
    <t>02-099-8478</t>
  </si>
  <si>
    <t>25-592-7911</t>
  </si>
  <si>
    <t>70-331-8988</t>
  </si>
  <si>
    <t>66-022-5456</t>
  </si>
  <si>
    <t>43-149-1043</t>
  </si>
  <si>
    <t>51-564-1534</t>
  </si>
  <si>
    <t>83-723-5885</t>
  </si>
  <si>
    <t>03-717-3495</t>
  </si>
  <si>
    <t>59-883-9316</t>
  </si>
  <si>
    <t>09-948-8515</t>
  </si>
  <si>
    <t>86-076-2020</t>
  </si>
  <si>
    <t>57-111-3680</t>
  </si>
  <si>
    <t>77-217-3152</t>
  </si>
  <si>
    <t>96-292-7989</t>
  </si>
  <si>
    <t>26-174-4355</t>
  </si>
  <si>
    <t>48-825-9316</t>
  </si>
  <si>
    <t>83-125-8373</t>
  </si>
  <si>
    <t>93-551-3943</t>
  </si>
  <si>
    <t>36-826-7398</t>
  </si>
  <si>
    <t>19-733-3030</t>
  </si>
  <si>
    <t>85-930-6686</t>
  </si>
  <si>
    <t>43-824-1448</t>
  </si>
  <si>
    <t>02-754-7409</t>
  </si>
  <si>
    <t>40-410-7478</t>
  </si>
  <si>
    <t>98-680-4864</t>
  </si>
  <si>
    <t>00-620-4115</t>
  </si>
  <si>
    <t>22-374-7004</t>
  </si>
  <si>
    <t>16-794-1442</t>
  </si>
  <si>
    <t>24-138-0264</t>
  </si>
  <si>
    <t>13-351-3489</t>
  </si>
  <si>
    <t>82-303-7393</t>
  </si>
  <si>
    <t>33-268-3199</t>
  </si>
  <si>
    <t>67-938-0417</t>
  </si>
  <si>
    <t>13-947-1660</t>
  </si>
  <si>
    <t>00-109-2447</t>
  </si>
  <si>
    <t>61-502-9188</t>
  </si>
  <si>
    <t>44-579-2351</t>
  </si>
  <si>
    <t>82-844-9496</t>
  </si>
  <si>
    <t>01-555-5168</t>
  </si>
  <si>
    <t>98-484-6847</t>
  </si>
  <si>
    <t>49-629-2265</t>
  </si>
  <si>
    <t>40-252-7114</t>
  </si>
  <si>
    <t>21-101-8453</t>
  </si>
  <si>
    <t>83-308-4024</t>
  </si>
  <si>
    <t>89-272-2556</t>
  </si>
  <si>
    <t>53-539-7154</t>
  </si>
  <si>
    <t>13-553-5086</t>
  </si>
  <si>
    <t>91-596-0421</t>
  </si>
  <si>
    <t>16-275-1160</t>
  </si>
  <si>
    <t>28-940-2202</t>
  </si>
  <si>
    <t>44-537-1975</t>
  </si>
  <si>
    <t>42-694-3789</t>
  </si>
  <si>
    <t>74-307-3325</t>
  </si>
  <si>
    <t>47-618-8796</t>
  </si>
  <si>
    <t>09-331-6240</t>
  </si>
  <si>
    <t>38-786-2144</t>
  </si>
  <si>
    <t>70-501-9085</t>
  </si>
  <si>
    <t>47-415-7040</t>
  </si>
  <si>
    <t>17-808-2434</t>
  </si>
  <si>
    <t>04-226-1311</t>
  </si>
  <si>
    <t>13-059-3777</t>
  </si>
  <si>
    <t>83-859-9835</t>
  </si>
  <si>
    <t>73-285-9420</t>
  </si>
  <si>
    <t>43-710-1821</t>
  </si>
  <si>
    <t>83-965-8116</t>
  </si>
  <si>
    <t>94-620-3886</t>
  </si>
  <si>
    <t>72-805-3644</t>
  </si>
  <si>
    <t>66-367-1819</t>
  </si>
  <si>
    <t>93-132-0003</t>
  </si>
  <si>
    <t>40-156-4635</t>
  </si>
  <si>
    <t>54-847-5724</t>
  </si>
  <si>
    <t>24-498-6180</t>
  </si>
  <si>
    <t>72-062-9205</t>
  </si>
  <si>
    <t>06-022-7954</t>
  </si>
  <si>
    <t>68-337-5038</t>
  </si>
  <si>
    <t>21-731-9721</t>
  </si>
  <si>
    <t>32-114-4376</t>
  </si>
  <si>
    <t>32-844-0372</t>
  </si>
  <si>
    <t>67-747-3325</t>
  </si>
  <si>
    <t>71-201-1100</t>
  </si>
  <si>
    <t>71-893-2457</t>
  </si>
  <si>
    <t>50-085-8658</t>
  </si>
  <si>
    <t>71-705-3441</t>
  </si>
  <si>
    <t>63-463-8177</t>
  </si>
  <si>
    <t>88-762-4001</t>
  </si>
  <si>
    <t>24-000-7989</t>
  </si>
  <si>
    <t>11-453-9298</t>
  </si>
  <si>
    <t>22-257-5502</t>
  </si>
  <si>
    <t>01-008-6367</t>
  </si>
  <si>
    <t>69-981-4185</t>
  </si>
  <si>
    <t>76-525-4657</t>
  </si>
  <si>
    <t>62-509-6888</t>
  </si>
  <si>
    <t>67-068-4690</t>
  </si>
  <si>
    <t>04-093-7992</t>
  </si>
  <si>
    <t>17-153-7305</t>
  </si>
  <si>
    <t>85-883-9695</t>
  </si>
  <si>
    <t>26-665-3564</t>
  </si>
  <si>
    <t>25-425-1608</t>
  </si>
  <si>
    <t>68-583-9434</t>
  </si>
  <si>
    <t>48-424-5800</t>
  </si>
  <si>
    <t>68-639-6950</t>
  </si>
  <si>
    <t>45-346-5422</t>
  </si>
  <si>
    <t>75-914-3324</t>
  </si>
  <si>
    <t>75-296-0274</t>
  </si>
  <si>
    <t>97-254-3318</t>
  </si>
  <si>
    <t>55-201-9381</t>
  </si>
  <si>
    <t>21-082-8535</t>
  </si>
  <si>
    <t>19-337-5198</t>
  </si>
  <si>
    <t>87-417-0771</t>
  </si>
  <si>
    <t>82-716-2041</t>
  </si>
  <si>
    <t>51-210-3186</t>
  </si>
  <si>
    <t>35-088-3330</t>
  </si>
  <si>
    <t>86-166-4144</t>
  </si>
  <si>
    <t>47-353-1522</t>
  </si>
  <si>
    <t>20-884-7851</t>
  </si>
  <si>
    <t>02-442-5704</t>
  </si>
  <si>
    <t>48-260-2960</t>
  </si>
  <si>
    <t>85-609-7778</t>
  </si>
  <si>
    <t>33-890-8151</t>
  </si>
  <si>
    <t>97-249-4698</t>
  </si>
  <si>
    <t>76-529-1313</t>
  </si>
  <si>
    <t>13-833-2146</t>
  </si>
  <si>
    <t>57-476-8176</t>
  </si>
  <si>
    <t>36-945-8872</t>
  </si>
  <si>
    <t>25-166-2753</t>
  </si>
  <si>
    <t>71-458-6226</t>
  </si>
  <si>
    <t>62-373-7429</t>
  </si>
  <si>
    <t>99-694-4199</t>
  </si>
  <si>
    <t>43-656-0050</t>
  </si>
  <si>
    <t>91-951-7407</t>
  </si>
  <si>
    <t>51-037-2484</t>
  </si>
  <si>
    <t>75-292-4047</t>
  </si>
  <si>
    <t>93-232-8415</t>
  </si>
  <si>
    <t>51-320-5562</t>
  </si>
  <si>
    <t>09-959-3213</t>
  </si>
  <si>
    <t>08-934-6926</t>
  </si>
  <si>
    <t>23-497-7498</t>
  </si>
  <si>
    <t>32-032-8950</t>
  </si>
  <si>
    <t>93-856-2386</t>
  </si>
  <si>
    <t>09-633-4203</t>
  </si>
  <si>
    <t>38-569-5352</t>
  </si>
  <si>
    <t>72-828-9762</t>
  </si>
  <si>
    <t>05-330-4264</t>
  </si>
  <si>
    <t>91-732-7070</t>
  </si>
  <si>
    <t>91-132-7766</t>
  </si>
  <si>
    <t>89-821-5034</t>
  </si>
  <si>
    <t>51-381-1814</t>
  </si>
  <si>
    <t>56-808-0312</t>
  </si>
  <si>
    <t>19-575-9055</t>
  </si>
  <si>
    <t>74-404-3186</t>
  </si>
  <si>
    <t>93-108-3230</t>
  </si>
  <si>
    <t>28-385-6308</t>
  </si>
  <si>
    <t>19-293-5341</t>
  </si>
  <si>
    <t>69-941-5649</t>
  </si>
  <si>
    <t>39-031-3886</t>
  </si>
  <si>
    <t>53-031-1160</t>
  </si>
  <si>
    <t>32-999-2581</t>
  </si>
  <si>
    <t>64-530-1924</t>
  </si>
  <si>
    <t>31-791-7572</t>
  </si>
  <si>
    <t>30-636-9879</t>
  </si>
  <si>
    <t>62-679-8008</t>
  </si>
  <si>
    <t>14-746-0095</t>
  </si>
  <si>
    <t>58-233-8106</t>
  </si>
  <si>
    <t>57-242-0715</t>
  </si>
  <si>
    <t>52-122-5605</t>
  </si>
  <si>
    <t>65-774-5836</t>
  </si>
  <si>
    <t>63-204-7977</t>
  </si>
  <si>
    <t>62-360-9944</t>
  </si>
  <si>
    <t>44-602-8064</t>
  </si>
  <si>
    <t>34-187-0743</t>
  </si>
  <si>
    <t>19-064-7985</t>
  </si>
  <si>
    <t>83-752-3264</t>
  </si>
  <si>
    <t>46-011-5387</t>
  </si>
  <si>
    <t>44-002-1662</t>
  </si>
  <si>
    <t>32-054-9880</t>
  </si>
  <si>
    <t>90-915-4503</t>
  </si>
  <si>
    <t>83-822-7407</t>
  </si>
  <si>
    <t>96-964-3735</t>
  </si>
  <si>
    <t>18-870-9895</t>
  </si>
  <si>
    <t>98-397-0544</t>
  </si>
  <si>
    <t>74-259-7163</t>
  </si>
  <si>
    <t>64-421-9996</t>
  </si>
  <si>
    <t>28-330-7468</t>
  </si>
  <si>
    <t>18-433-7654</t>
  </si>
  <si>
    <t>56-246-2507</t>
  </si>
  <si>
    <t>78-080-7112</t>
  </si>
  <si>
    <t>33-279-1275</t>
  </si>
  <si>
    <t>58-350-0625</t>
  </si>
  <si>
    <t>89-644-7799</t>
  </si>
  <si>
    <t>99-101-8086</t>
  </si>
  <si>
    <t>01-278-2021</t>
  </si>
  <si>
    <t>85-630-2432</t>
  </si>
  <si>
    <t>55-993-5703</t>
  </si>
  <si>
    <t>60-253-8459</t>
  </si>
  <si>
    <t>93-633-0935</t>
  </si>
  <si>
    <t>04-054-4096</t>
  </si>
  <si>
    <t>00-152-5272</t>
  </si>
  <si>
    <t>19-120-0630</t>
  </si>
  <si>
    <t>53-627-7287</t>
  </si>
  <si>
    <t>81-445-1178</t>
  </si>
  <si>
    <t>76-951-3729</t>
  </si>
  <si>
    <t>93-074-6085</t>
  </si>
  <si>
    <t>36-228-6965</t>
  </si>
  <si>
    <t>56-995-6963</t>
  </si>
  <si>
    <t>81-463-6980</t>
  </si>
  <si>
    <t>28-280-6571</t>
  </si>
  <si>
    <t>63-562-6296</t>
  </si>
  <si>
    <t>34-139-1193</t>
  </si>
  <si>
    <t>61-806-9730</t>
  </si>
  <si>
    <t>72-370-1326</t>
  </si>
  <si>
    <t>38-657-9454</t>
  </si>
  <si>
    <t>14-186-2176</t>
  </si>
  <si>
    <t>69-167-9327</t>
  </si>
  <si>
    <t>55-814-4900</t>
  </si>
  <si>
    <t>99-774-6277</t>
  </si>
  <si>
    <t>73-510-0863</t>
  </si>
  <si>
    <t>81-588-0404</t>
  </si>
  <si>
    <t>67-736-3448</t>
  </si>
  <si>
    <t>75-888-4246</t>
  </si>
  <si>
    <t>99-805-1454</t>
  </si>
  <si>
    <t>09-681-0431</t>
  </si>
  <si>
    <t>65-676-5205</t>
  </si>
  <si>
    <t>84-581-7181</t>
  </si>
  <si>
    <t>43-682-0013</t>
  </si>
  <si>
    <t>91-054-6161</t>
  </si>
  <si>
    <t>45-398-6199</t>
  </si>
  <si>
    <t>20-773-5842</t>
  </si>
  <si>
    <t>17-396-3852</t>
  </si>
  <si>
    <t>91-001-9919</t>
  </si>
  <si>
    <t>45-639-2340</t>
  </si>
  <si>
    <t>87-837-1709</t>
  </si>
  <si>
    <t>36-761-1029</t>
  </si>
  <si>
    <t>53-890-4517</t>
  </si>
  <si>
    <t>04-823-4503</t>
  </si>
  <si>
    <t>09-130-5493</t>
  </si>
  <si>
    <t>30-395-1377</t>
  </si>
  <si>
    <t>88-276-8158</t>
  </si>
  <si>
    <t>47-059-6541</t>
  </si>
  <si>
    <t>51-495-1223</t>
  </si>
  <si>
    <t>05-960-7844</t>
  </si>
  <si>
    <t>69-609-7979</t>
  </si>
  <si>
    <t>67-954-7661</t>
  </si>
  <si>
    <t>54-407-7815</t>
  </si>
  <si>
    <t>36-946-3886</t>
  </si>
  <si>
    <t>83-937-5206</t>
  </si>
  <si>
    <t>97-896-5350</t>
  </si>
  <si>
    <t>70-520-5616</t>
  </si>
  <si>
    <t>90-504-2359</t>
  </si>
  <si>
    <t>69-867-1390</t>
  </si>
  <si>
    <t>32-508-4502</t>
  </si>
  <si>
    <t>90-125-2106</t>
  </si>
  <si>
    <t>03-644-7240</t>
  </si>
  <si>
    <t>45-721-9682</t>
  </si>
  <si>
    <t>49-310-3950</t>
  </si>
  <si>
    <t>73-127-9825</t>
  </si>
  <si>
    <t>47-169-9364</t>
  </si>
  <si>
    <t>81-933-7453</t>
  </si>
  <si>
    <t>04-176-6263</t>
  </si>
  <si>
    <t>78-893-4868</t>
  </si>
  <si>
    <t>36-178-9159</t>
  </si>
  <si>
    <t>35-231-8866</t>
  </si>
  <si>
    <t>12-600-9827</t>
  </si>
  <si>
    <t>36-628-7266</t>
  </si>
  <si>
    <t>91-134-9551</t>
  </si>
  <si>
    <t>88-267-8591</t>
  </si>
  <si>
    <t>26-995-8675</t>
  </si>
  <si>
    <t>93-886-4077</t>
  </si>
  <si>
    <t>42-606-2253</t>
  </si>
  <si>
    <t>87-298-1353</t>
  </si>
  <si>
    <t>06-708-6382</t>
  </si>
  <si>
    <t>87-292-5658</t>
  </si>
  <si>
    <t>83-237-3390</t>
  </si>
  <si>
    <t>44-886-4367</t>
  </si>
  <si>
    <t>23-258-3872</t>
  </si>
  <si>
    <t>80-345-2237</t>
  </si>
  <si>
    <t>37-213-5369</t>
  </si>
  <si>
    <t>29-611-4877</t>
  </si>
  <si>
    <t>55-251-8240</t>
  </si>
  <si>
    <t>38-291-4077</t>
  </si>
  <si>
    <t>98-661-4242</t>
  </si>
  <si>
    <t>04-265-2356</t>
  </si>
  <si>
    <t>84-274-6903</t>
  </si>
  <si>
    <t>93-375-5660</t>
  </si>
  <si>
    <t>65-969-1910</t>
  </si>
  <si>
    <t>61-614-0615</t>
  </si>
  <si>
    <t>63-539-8691</t>
  </si>
  <si>
    <t>33-399-6764</t>
  </si>
  <si>
    <t>97-446-3864</t>
  </si>
  <si>
    <t>43-881-2271</t>
  </si>
  <si>
    <t>62-545-7055</t>
  </si>
  <si>
    <t>99-934-0514</t>
  </si>
  <si>
    <t>75-274-9332</t>
  </si>
  <si>
    <t>08-464-1084</t>
  </si>
  <si>
    <t>09-584-9113</t>
  </si>
  <si>
    <t>36-976-1775</t>
  </si>
  <si>
    <t>75-795-7652</t>
  </si>
  <si>
    <t>77-496-7310</t>
  </si>
  <si>
    <t>83-426-1728</t>
  </si>
  <si>
    <t>44-032-0371</t>
  </si>
  <si>
    <t>75-197-6217</t>
  </si>
  <si>
    <t>99-190-8245</t>
  </si>
  <si>
    <t>59-932-6648</t>
  </si>
  <si>
    <t>73-130-9678</t>
  </si>
  <si>
    <t>50-827-7790</t>
  </si>
  <si>
    <t>76-822-3179</t>
  </si>
  <si>
    <t>64-275-4623</t>
  </si>
  <si>
    <t>61-313-9737</t>
  </si>
  <si>
    <t>39-802-5260</t>
  </si>
  <si>
    <t>35-864-3835</t>
  </si>
  <si>
    <t>46-508-4545</t>
  </si>
  <si>
    <t>26-108-1192</t>
  </si>
  <si>
    <t>81-635-8969</t>
  </si>
  <si>
    <t>51-412-1788</t>
  </si>
  <si>
    <t>13-973-1121</t>
  </si>
  <si>
    <t>68-774-9746</t>
  </si>
  <si>
    <t>27-040-2115</t>
  </si>
  <si>
    <t>58-107-2101</t>
  </si>
  <si>
    <t>28-313-7509</t>
  </si>
  <si>
    <t>06-788-2569</t>
  </si>
  <si>
    <t>88-071-8843</t>
  </si>
  <si>
    <t>82-967-0454</t>
  </si>
  <si>
    <t>93-648-5576</t>
  </si>
  <si>
    <t>40-667-5092</t>
  </si>
  <si>
    <t>41-584-0445</t>
  </si>
  <si>
    <t>84-140-6097</t>
  </si>
  <si>
    <t>32-634-9906</t>
  </si>
  <si>
    <t>60-365-8117</t>
  </si>
  <si>
    <t>15-751-8969</t>
  </si>
  <si>
    <t>90-405-5040</t>
  </si>
  <si>
    <t>58-903-0986</t>
  </si>
  <si>
    <t>49-035-9407</t>
  </si>
  <si>
    <t>68-736-6488</t>
  </si>
  <si>
    <t>86-816-9843</t>
  </si>
  <si>
    <t>04-978-3259</t>
  </si>
  <si>
    <t>22-089-1749</t>
  </si>
  <si>
    <t>67-391-9724</t>
  </si>
  <si>
    <t>96-339-4124</t>
  </si>
  <si>
    <t>68-691-7536</t>
  </si>
  <si>
    <t>55-627-0442</t>
  </si>
  <si>
    <t>66-523-5229</t>
  </si>
  <si>
    <t>95-118-7379</t>
  </si>
  <si>
    <t>23-669-8340</t>
  </si>
  <si>
    <t>26-284-8858</t>
  </si>
  <si>
    <t>26-194-8910</t>
  </si>
  <si>
    <t>29-718-2168</t>
  </si>
  <si>
    <t>71-511-1976</t>
  </si>
  <si>
    <t>21-239-3599</t>
  </si>
  <si>
    <t>14-994-9879</t>
  </si>
  <si>
    <t>25-218-2245</t>
  </si>
  <si>
    <t>40-366-4001</t>
  </si>
  <si>
    <t>77-018-4890</t>
  </si>
  <si>
    <t>31-616-5133</t>
  </si>
  <si>
    <t>90-976-8954</t>
  </si>
  <si>
    <t>55-865-9920</t>
  </si>
  <si>
    <t>07-727-5408</t>
  </si>
  <si>
    <t>86-706-0737</t>
  </si>
  <si>
    <t>74-097-6004</t>
  </si>
  <si>
    <t>04-735-4991</t>
  </si>
  <si>
    <t>09-731-5956</t>
  </si>
  <si>
    <t>09-919-4229</t>
  </si>
  <si>
    <t>27-276-5273</t>
  </si>
  <si>
    <t>84-590-5771</t>
  </si>
  <si>
    <t>80-273-1386</t>
  </si>
  <si>
    <t>30-037-4622</t>
  </si>
  <si>
    <t>22-230-6296</t>
  </si>
  <si>
    <t>68-416-6555</t>
  </si>
  <si>
    <t>99-545-6484</t>
  </si>
  <si>
    <t>00-186-1083</t>
  </si>
  <si>
    <t>75-270-8155</t>
  </si>
  <si>
    <t>01-603-5385</t>
  </si>
  <si>
    <t>95-948-5096</t>
  </si>
  <si>
    <t>47-233-2846</t>
  </si>
  <si>
    <t>64-041-3958</t>
  </si>
  <si>
    <t>44-667-4573</t>
  </si>
  <si>
    <t>05-458-5011</t>
  </si>
  <si>
    <t>20-031-3309</t>
  </si>
  <si>
    <t>95-671-5529</t>
  </si>
  <si>
    <t>68-452-6342</t>
  </si>
  <si>
    <t>15-039-5655</t>
  </si>
  <si>
    <t>75-213-6771</t>
  </si>
  <si>
    <t>70-154-1000</t>
  </si>
  <si>
    <t>90-522-3823</t>
  </si>
  <si>
    <t>99-357-9918</t>
  </si>
  <si>
    <t>11-800-8335</t>
  </si>
  <si>
    <t>97-864-0117</t>
  </si>
  <si>
    <t>69-921-8360</t>
  </si>
  <si>
    <t>51-266-4834</t>
  </si>
  <si>
    <t>40-350-7335</t>
  </si>
  <si>
    <t>96-410-4791</t>
  </si>
  <si>
    <t>21-897-5245</t>
  </si>
  <si>
    <t>67-245-2901</t>
  </si>
  <si>
    <t>95-904-2688</t>
  </si>
  <si>
    <t>15-592-6408</t>
  </si>
  <si>
    <t>48-945-1209</t>
  </si>
  <si>
    <t>34-749-4864</t>
  </si>
  <si>
    <t>13-492-0302</t>
  </si>
  <si>
    <t>96-090-6231</t>
  </si>
  <si>
    <t>86-074-9283</t>
  </si>
  <si>
    <t>32-104-4018</t>
  </si>
  <si>
    <t>89-550-4912</t>
  </si>
  <si>
    <t>24-045-4837</t>
  </si>
  <si>
    <t>96-228-3211</t>
  </si>
  <si>
    <t>27-868-6988</t>
  </si>
  <si>
    <t>48-515-7415</t>
  </si>
  <si>
    <t>96-736-6190</t>
  </si>
  <si>
    <t>02-551-6391</t>
  </si>
  <si>
    <t>34-881-7589</t>
  </si>
  <si>
    <t>11-705-9762</t>
  </si>
  <si>
    <t>40-170-9773</t>
  </si>
  <si>
    <t>08-865-6233</t>
  </si>
  <si>
    <t>15-347-7848</t>
  </si>
  <si>
    <t>25-920-9535</t>
  </si>
  <si>
    <t>08-808-5681</t>
  </si>
  <si>
    <t>71-556-8510</t>
  </si>
  <si>
    <t>72-314-5907</t>
  </si>
  <si>
    <t>75-863-9785</t>
  </si>
  <si>
    <t>64-260-5049</t>
  </si>
  <si>
    <t>51-275-3426</t>
  </si>
  <si>
    <t>52-612-3250</t>
  </si>
  <si>
    <t>25-284-3270</t>
  </si>
  <si>
    <t>05-681-9492</t>
  </si>
  <si>
    <t>23-772-0688</t>
  </si>
  <si>
    <t>18-190-9998</t>
  </si>
  <si>
    <t>32-720-5541</t>
  </si>
  <si>
    <t>99-689-4219</t>
  </si>
  <si>
    <t>53-526-3534</t>
  </si>
  <si>
    <t>27-720-5924</t>
  </si>
  <si>
    <t>72-040-0703</t>
  </si>
  <si>
    <t>72-938-6919</t>
  </si>
  <si>
    <t>11-578-9304</t>
  </si>
  <si>
    <t>62-452-8338</t>
  </si>
  <si>
    <t>81-781-3450</t>
  </si>
  <si>
    <t>54-142-5628</t>
  </si>
  <si>
    <t>35-056-5668</t>
  </si>
  <si>
    <t>02-008-0155</t>
  </si>
  <si>
    <t>72-282-6668</t>
  </si>
  <si>
    <t>09-532-3798</t>
  </si>
  <si>
    <t>83-269-5769</t>
  </si>
  <si>
    <t>15-295-4888</t>
  </si>
  <si>
    <t>47-195-5678</t>
  </si>
  <si>
    <t>87-794-8284</t>
  </si>
  <si>
    <t>97-351-3254</t>
  </si>
  <si>
    <t>72-231-1516</t>
  </si>
  <si>
    <t>60-972-9832</t>
  </si>
  <si>
    <t>70-882-5359</t>
  </si>
  <si>
    <t>89-186-1140</t>
  </si>
  <si>
    <t>86-422-0292</t>
  </si>
  <si>
    <t>70-050-5482</t>
  </si>
  <si>
    <t>74-427-0611</t>
  </si>
  <si>
    <t>37-474-6175</t>
  </si>
  <si>
    <t>56-243-5818</t>
  </si>
  <si>
    <t>82-440-1517</t>
  </si>
  <si>
    <t>72-091-9827</t>
  </si>
  <si>
    <t>46-554-7984</t>
  </si>
  <si>
    <t>77-384-3802</t>
  </si>
  <si>
    <t>85-305-4057</t>
  </si>
  <si>
    <t>61-451-5708</t>
  </si>
  <si>
    <t>27-647-9104</t>
  </si>
  <si>
    <t>08-097-3234</t>
  </si>
  <si>
    <t>76-208-6480</t>
  </si>
  <si>
    <t>53-654-2230</t>
  </si>
  <si>
    <t>94-001-8509</t>
  </si>
  <si>
    <t>10-970-9743</t>
  </si>
  <si>
    <t>89-450-4228</t>
  </si>
  <si>
    <t>96-042-2665</t>
  </si>
  <si>
    <t>45-894-4601</t>
  </si>
  <si>
    <t>57-162-5809</t>
  </si>
  <si>
    <t>17-586-3964</t>
  </si>
  <si>
    <t>58-553-6594</t>
  </si>
  <si>
    <t>82-875-3906</t>
  </si>
  <si>
    <t>49-957-1332</t>
  </si>
  <si>
    <t>87-896-8909</t>
  </si>
  <si>
    <t>35-484-2234</t>
  </si>
  <si>
    <t>96-129-1194</t>
  </si>
  <si>
    <t>39-300-7687</t>
  </si>
  <si>
    <t>97-057-8217</t>
  </si>
  <si>
    <t>24-505-9856</t>
  </si>
  <si>
    <t>35-285-5893</t>
  </si>
  <si>
    <t>82-185-0222</t>
  </si>
  <si>
    <t>47-101-6516</t>
  </si>
  <si>
    <t>70-576-3666</t>
  </si>
  <si>
    <t>10-863-3489</t>
  </si>
  <si>
    <t>11-804-1386</t>
  </si>
  <si>
    <t>76-441-8267</t>
  </si>
  <si>
    <t>68-352-3542</t>
  </si>
  <si>
    <t>48-072-9190</t>
  </si>
  <si>
    <t>68-144-1012</t>
  </si>
  <si>
    <t>59-725-6650</t>
  </si>
  <si>
    <t>62-279-4842</t>
  </si>
  <si>
    <t>57-166-5487</t>
  </si>
  <si>
    <t>22-042-8665</t>
  </si>
  <si>
    <t>29-612-6022</t>
  </si>
  <si>
    <t>72-006-2024</t>
  </si>
  <si>
    <t>62-503-7438</t>
  </si>
  <si>
    <t>82-459-8840</t>
  </si>
  <si>
    <t>78-116-7098</t>
  </si>
  <si>
    <t>63-814-7309</t>
  </si>
  <si>
    <t>20-331-6279</t>
  </si>
  <si>
    <t>59-057-4914</t>
  </si>
  <si>
    <t>13-299-7652</t>
  </si>
  <si>
    <t>93-061-3816</t>
  </si>
  <si>
    <t>82-581-9193</t>
  </si>
  <si>
    <t>06-247-2561</t>
  </si>
  <si>
    <t>03-463-9469</t>
  </si>
  <si>
    <t>71-250-8984</t>
  </si>
  <si>
    <t>86-214-3337</t>
  </si>
  <si>
    <t>55-615-9359</t>
  </si>
  <si>
    <t>53-379-6605</t>
  </si>
  <si>
    <t>44-609-2590</t>
  </si>
  <si>
    <t>67-730-4472</t>
  </si>
  <si>
    <t>38-408-9219</t>
  </si>
  <si>
    <t>64-810-5305</t>
  </si>
  <si>
    <t>50-013-8464</t>
  </si>
  <si>
    <t>92-951-3785</t>
  </si>
  <si>
    <t>54-047-5560</t>
  </si>
  <si>
    <t>36-604-6236</t>
  </si>
  <si>
    <t>17-477-1451</t>
  </si>
  <si>
    <t>71-337-9796</t>
  </si>
  <si>
    <t>60-934-3564</t>
  </si>
  <si>
    <t>05-426-9511</t>
  </si>
  <si>
    <t>18-934-5287</t>
  </si>
  <si>
    <t>92-063-2806</t>
  </si>
  <si>
    <t>31-570-9437</t>
  </si>
  <si>
    <t>97-532-6135</t>
  </si>
  <si>
    <t>93-785-6201</t>
  </si>
  <si>
    <t>97-969-0340</t>
  </si>
  <si>
    <t>04-760-6405</t>
  </si>
  <si>
    <t>58-082-6410</t>
  </si>
  <si>
    <t>93-294-5019</t>
  </si>
  <si>
    <t>50-554-3666</t>
  </si>
  <si>
    <t>01-511-2518</t>
  </si>
  <si>
    <t>05-011-2794</t>
  </si>
  <si>
    <t>23-565-3299</t>
  </si>
  <si>
    <t>96-365-7667</t>
  </si>
  <si>
    <t>36-599-7215</t>
  </si>
  <si>
    <t>27-130-4570</t>
  </si>
  <si>
    <t>02-576-4142</t>
  </si>
  <si>
    <t>04-025-2385</t>
  </si>
  <si>
    <t>56-471-0191</t>
  </si>
  <si>
    <t>21-926-1895</t>
  </si>
  <si>
    <t>96-400-6913</t>
  </si>
  <si>
    <t>42-683-1968</t>
  </si>
  <si>
    <t>12-840-8415</t>
  </si>
  <si>
    <t>83-084-6832</t>
  </si>
  <si>
    <t>36-442-5284</t>
  </si>
  <si>
    <t>84-222-8386</t>
  </si>
  <si>
    <t>67-462-5121</t>
  </si>
  <si>
    <t>79-196-4150</t>
  </si>
  <si>
    <t>28-696-8220</t>
  </si>
  <si>
    <t>72-136-3922</t>
  </si>
  <si>
    <t>33-773-9491</t>
  </si>
  <si>
    <t>33-889-9474</t>
  </si>
  <si>
    <t>96-974-8073</t>
  </si>
  <si>
    <t>05-860-8237</t>
  </si>
  <si>
    <t>55-525-8098</t>
  </si>
  <si>
    <t>83-414-7434</t>
  </si>
  <si>
    <t>48-846-6484</t>
  </si>
  <si>
    <t>08-469-2156</t>
  </si>
  <si>
    <t>99-041-4762</t>
  </si>
  <si>
    <t>61-550-4840</t>
  </si>
  <si>
    <t>30-254-7296</t>
  </si>
  <si>
    <t>01-439-7279</t>
  </si>
  <si>
    <t>32-340-5280</t>
  </si>
  <si>
    <t>91-607-5321</t>
  </si>
  <si>
    <t>74-750-8355</t>
  </si>
  <si>
    <t>65-082-1606</t>
  </si>
  <si>
    <t>51-236-5960</t>
  </si>
  <si>
    <t>67-313-5452</t>
  </si>
  <si>
    <t>13-941-3067</t>
  </si>
  <si>
    <t>15-641-2620</t>
  </si>
  <si>
    <t>20-553-0663</t>
  </si>
  <si>
    <t>87-582-7522</t>
  </si>
  <si>
    <t>78-745-2465</t>
  </si>
  <si>
    <t>39-313-4797</t>
  </si>
  <si>
    <t>31-917-2462</t>
  </si>
  <si>
    <t>07-304-4409</t>
  </si>
  <si>
    <t>15-171-0084</t>
  </si>
  <si>
    <t>79-377-2032</t>
  </si>
  <si>
    <t>82-752-8520</t>
  </si>
  <si>
    <t>43-344-4723</t>
  </si>
  <si>
    <t>06-028-8826</t>
  </si>
  <si>
    <t>48-823-0395</t>
  </si>
  <si>
    <t>92-493-7916</t>
  </si>
  <si>
    <t>95-832-0478</t>
  </si>
  <si>
    <t>69-202-6851</t>
  </si>
  <si>
    <t>59-936-2976</t>
  </si>
  <si>
    <t>30-464-1457</t>
  </si>
  <si>
    <t>00-006-7695</t>
  </si>
  <si>
    <t>95-261-0115</t>
  </si>
  <si>
    <t>70-784-3344</t>
  </si>
  <si>
    <t>47-471-9286</t>
  </si>
  <si>
    <t>25-288-6730</t>
  </si>
  <si>
    <t>19-654-5723</t>
  </si>
  <si>
    <t>53-570-8984</t>
  </si>
  <si>
    <t>81-863-7475</t>
  </si>
  <si>
    <t>07-954-4130</t>
  </si>
  <si>
    <t>37-938-3030</t>
  </si>
  <si>
    <t>29-699-8736</t>
  </si>
  <si>
    <t>81-040-4687</t>
  </si>
  <si>
    <t>51-992-2089</t>
  </si>
  <si>
    <t>09-349-6198</t>
  </si>
  <si>
    <t>67-948-9815</t>
  </si>
  <si>
    <t>34-514-2682</t>
  </si>
  <si>
    <t>80-603-3139</t>
  </si>
  <si>
    <t>48-791-0018</t>
  </si>
  <si>
    <t>04-881-1336</t>
  </si>
  <si>
    <t>22-779-2813</t>
  </si>
  <si>
    <t>65-508-9346</t>
  </si>
  <si>
    <t>58-562-8844</t>
  </si>
  <si>
    <t>67-723-9476</t>
  </si>
  <si>
    <t>17-938-5498</t>
  </si>
  <si>
    <t>72-096-0283</t>
  </si>
  <si>
    <t>78-081-3350</t>
  </si>
  <si>
    <t>70-018-2967</t>
  </si>
  <si>
    <t>26-643-0326</t>
  </si>
  <si>
    <t>93-003-0109</t>
  </si>
  <si>
    <t>61-740-1328</t>
  </si>
  <si>
    <t>84-668-9835</t>
  </si>
  <si>
    <t>24-728-6594</t>
  </si>
  <si>
    <t>39-564-4571</t>
  </si>
  <si>
    <t>64-111-4553</t>
  </si>
  <si>
    <t>70-700-0735</t>
  </si>
  <si>
    <t>70-863-1407</t>
  </si>
  <si>
    <t>88-640-0271</t>
  </si>
  <si>
    <t>92-568-4749</t>
  </si>
  <si>
    <t>95-809-1283</t>
  </si>
  <si>
    <t>34-438-6660</t>
  </si>
  <si>
    <t>17-393-8351</t>
  </si>
  <si>
    <t>63-525-5246</t>
  </si>
  <si>
    <t>56-876-0481</t>
  </si>
  <si>
    <t>02-623-1149</t>
  </si>
  <si>
    <t>67-781-6290</t>
  </si>
  <si>
    <t>49-722-9523</t>
  </si>
  <si>
    <t>75-713-1764</t>
  </si>
  <si>
    <t>14-826-6786</t>
  </si>
  <si>
    <t>41-972-1514</t>
  </si>
  <si>
    <t>91-624-6530</t>
  </si>
  <si>
    <t>96-037-0061</t>
  </si>
  <si>
    <t>91-375-7662</t>
  </si>
  <si>
    <t>99-615-1208</t>
  </si>
  <si>
    <t>73-853-7600</t>
  </si>
  <si>
    <t>27-202-1178</t>
  </si>
  <si>
    <t>62-506-2402</t>
  </si>
  <si>
    <t>38-932-6667</t>
  </si>
  <si>
    <t>18-497-4535</t>
  </si>
  <si>
    <t>83-967-5411</t>
  </si>
  <si>
    <t>94-681-1969</t>
  </si>
  <si>
    <t>62-487-7967</t>
  </si>
  <si>
    <t>87-063-6825</t>
  </si>
  <si>
    <t>68-313-9927</t>
  </si>
  <si>
    <t>43-609-9537</t>
  </si>
  <si>
    <t>09-592-0701</t>
  </si>
  <si>
    <t>23-783-8972</t>
  </si>
  <si>
    <t>90-027-8043</t>
  </si>
  <si>
    <t>88-528-7036</t>
  </si>
  <si>
    <t>54-789-7374</t>
  </si>
  <si>
    <t>64-456-5778</t>
  </si>
  <si>
    <t>43-400-9435</t>
  </si>
  <si>
    <t>12-926-3455</t>
  </si>
  <si>
    <t>71-628-3033</t>
  </si>
  <si>
    <t>72-096-6486</t>
  </si>
  <si>
    <t>91-970-2040</t>
  </si>
  <si>
    <t>78-170-6832</t>
  </si>
  <si>
    <t>72-126-4940</t>
  </si>
  <si>
    <t>28-780-8859</t>
  </si>
  <si>
    <t>20-276-6968</t>
  </si>
  <si>
    <t>27-171-4597</t>
  </si>
  <si>
    <t>72-946-6650</t>
  </si>
  <si>
    <t>94-962-0546</t>
  </si>
  <si>
    <t>40-182-1759</t>
  </si>
  <si>
    <t>28-666-5641</t>
  </si>
  <si>
    <t>17-043-0601</t>
  </si>
  <si>
    <t>32-898-8918</t>
  </si>
  <si>
    <t>23-542-9205</t>
  </si>
  <si>
    <t>60-287-5930</t>
  </si>
  <si>
    <t>28-685-7918</t>
  </si>
  <si>
    <t>81-170-8571</t>
  </si>
  <si>
    <t>85-940-0846</t>
  </si>
  <si>
    <t>29-691-4882</t>
  </si>
  <si>
    <t>02-457-4736</t>
  </si>
  <si>
    <t>11-123-1558</t>
  </si>
  <si>
    <t>47-866-0873</t>
  </si>
  <si>
    <t>36-693-4673</t>
  </si>
  <si>
    <t>29-750-3110</t>
  </si>
  <si>
    <t>62-512-3714</t>
  </si>
  <si>
    <t>34-381-1916</t>
  </si>
  <si>
    <t>56-002-3571</t>
  </si>
  <si>
    <t>82-772-2362</t>
  </si>
  <si>
    <t>42-108-1063</t>
  </si>
  <si>
    <t>80-515-8076</t>
  </si>
  <si>
    <t>38-828-4362</t>
  </si>
  <si>
    <t>94-474-0908</t>
  </si>
  <si>
    <t>26-480-4573</t>
  </si>
  <si>
    <t>32-224-2738</t>
  </si>
  <si>
    <t>82-116-3157</t>
  </si>
  <si>
    <t>61-996-4334</t>
  </si>
  <si>
    <t>70-771-3480</t>
  </si>
  <si>
    <t>37-428-7630</t>
  </si>
  <si>
    <t>27-029-7131</t>
  </si>
  <si>
    <t>74-749-2635</t>
  </si>
  <si>
    <t>14-169-6214</t>
  </si>
  <si>
    <t>06-225-2696</t>
  </si>
  <si>
    <t>83-196-3774</t>
  </si>
  <si>
    <t>92-300-8366</t>
  </si>
  <si>
    <t>58-698-3633</t>
  </si>
  <si>
    <t>12-558-8364</t>
  </si>
  <si>
    <t>78-761-3824</t>
  </si>
  <si>
    <t>30-435-6548</t>
  </si>
  <si>
    <t>04-347-3106</t>
  </si>
  <si>
    <t>70-114-2020</t>
  </si>
  <si>
    <t>23-804-7903</t>
  </si>
  <si>
    <t>09-617-5645</t>
  </si>
  <si>
    <t>86-535-0999</t>
  </si>
  <si>
    <t>92-421-9052</t>
  </si>
  <si>
    <t>04-043-3141</t>
  </si>
  <si>
    <t>31-123-8917</t>
  </si>
  <si>
    <t>41-847-7027</t>
  </si>
  <si>
    <t>04-752-3950</t>
  </si>
  <si>
    <t>35-119-7420</t>
  </si>
  <si>
    <t>44-470-4342</t>
  </si>
  <si>
    <t>38-803-4572</t>
  </si>
  <si>
    <t>42-324-7764</t>
  </si>
  <si>
    <t>74-828-6769</t>
  </si>
  <si>
    <t>29-634-9557</t>
  </si>
  <si>
    <t>62-289-6717</t>
  </si>
  <si>
    <t>10-260-5145</t>
  </si>
  <si>
    <t>41-221-7289</t>
  </si>
  <si>
    <t>16-194-8695</t>
  </si>
  <si>
    <t>54-614-1503</t>
  </si>
  <si>
    <t>99-798-8209</t>
  </si>
  <si>
    <t>50-383-7708</t>
  </si>
  <si>
    <t>66-372-7082</t>
  </si>
  <si>
    <t>74-181-2772</t>
  </si>
  <si>
    <t>42-277-6869</t>
  </si>
  <si>
    <t>31-770-0874</t>
  </si>
  <si>
    <t>63-796-0399</t>
  </si>
  <si>
    <t>42-722-0901</t>
  </si>
  <si>
    <t>67-217-8043</t>
  </si>
  <si>
    <t>96-346-3998</t>
  </si>
  <si>
    <t>89-630-8982</t>
  </si>
  <si>
    <t>06-426-2407</t>
  </si>
  <si>
    <t>66-707-4202</t>
  </si>
  <si>
    <t>26-808-9497</t>
  </si>
  <si>
    <t>64-903-5860</t>
  </si>
  <si>
    <t>37-998-6193</t>
  </si>
  <si>
    <t>83-830-4615</t>
  </si>
  <si>
    <t>27-831-2636</t>
  </si>
  <si>
    <t>70-743-1847</t>
  </si>
  <si>
    <t>21-938-9387</t>
  </si>
  <si>
    <t>89-392-6926</t>
  </si>
  <si>
    <t>71-901-7320</t>
  </si>
  <si>
    <t>48-346-4628</t>
  </si>
  <si>
    <t>65-128-9668</t>
  </si>
  <si>
    <t>48-580-2122</t>
  </si>
  <si>
    <t>35-525-7274</t>
  </si>
  <si>
    <t>11-970-2021</t>
  </si>
  <si>
    <t>16-364-0968</t>
  </si>
  <si>
    <t>61-380-5084</t>
  </si>
  <si>
    <t>81-084-2744</t>
  </si>
  <si>
    <t>59-627-7390</t>
  </si>
  <si>
    <t>26-083-3301</t>
  </si>
  <si>
    <t>47-994-1855</t>
  </si>
  <si>
    <t>18-339-2586</t>
  </si>
  <si>
    <t>08-360-8594</t>
  </si>
  <si>
    <t>45-819-0297</t>
  </si>
  <si>
    <t>11-008-7389</t>
  </si>
  <si>
    <t>52-825-8584</t>
  </si>
  <si>
    <t>79-479-8800</t>
  </si>
  <si>
    <t>39-781-9524</t>
  </si>
  <si>
    <t>70-578-0094</t>
  </si>
  <si>
    <t>79-529-3039</t>
  </si>
  <si>
    <t>28-851-9576</t>
  </si>
  <si>
    <t>44-354-5911</t>
  </si>
  <si>
    <t>96-756-7351</t>
  </si>
  <si>
    <t>39-316-4644</t>
  </si>
  <si>
    <t>64-769-0956</t>
  </si>
  <si>
    <t>78-685-4351</t>
  </si>
  <si>
    <t>74-402-7899</t>
  </si>
  <si>
    <t>64-121-1192</t>
  </si>
  <si>
    <t>21-131-7696</t>
  </si>
  <si>
    <t>77-429-0959</t>
  </si>
  <si>
    <t>31-264-2164</t>
  </si>
  <si>
    <t>43-539-7027</t>
  </si>
  <si>
    <t>54-548-0227</t>
  </si>
  <si>
    <t>57-241-7334</t>
  </si>
  <si>
    <t>09-993-0800</t>
  </si>
  <si>
    <t>93-759-2161</t>
  </si>
  <si>
    <t>80-533-2529</t>
  </si>
  <si>
    <t>21-163-3147</t>
  </si>
  <si>
    <t>21-774-9158</t>
  </si>
  <si>
    <t>77-582-9515</t>
  </si>
  <si>
    <t>44-215-4226</t>
  </si>
  <si>
    <t>26-138-4801</t>
  </si>
  <si>
    <t>11-632-5755</t>
  </si>
  <si>
    <t>60-414-5805</t>
  </si>
  <si>
    <t>94-411-9276</t>
  </si>
  <si>
    <t>96-553-0394</t>
  </si>
  <si>
    <t>54-452-9303</t>
  </si>
  <si>
    <t>94-792-4711</t>
  </si>
  <si>
    <t>63-353-4275</t>
  </si>
  <si>
    <t>51-230-5931</t>
  </si>
  <si>
    <t>63-219-1032</t>
  </si>
  <si>
    <t>94-203-1815</t>
  </si>
  <si>
    <t>03-112-9322</t>
  </si>
  <si>
    <t>08-323-6097</t>
  </si>
  <si>
    <t>16-446-9519</t>
  </si>
  <si>
    <t>87-063-7455</t>
  </si>
  <si>
    <t>34-203-7285</t>
  </si>
  <si>
    <t>47-223-4300</t>
  </si>
  <si>
    <t>08-534-3710</t>
  </si>
  <si>
    <t>80-563-6141</t>
  </si>
  <si>
    <t>91-932-1164</t>
  </si>
  <si>
    <t>45-264-0266</t>
  </si>
  <si>
    <t>63-469-1823</t>
  </si>
  <si>
    <t>64-803-8590</t>
  </si>
  <si>
    <t>21-699-3429</t>
  </si>
  <si>
    <t>96-932-1276</t>
  </si>
  <si>
    <t>94-317-7793</t>
  </si>
  <si>
    <t>32-311-8494</t>
  </si>
  <si>
    <t>12-389-2270</t>
  </si>
  <si>
    <t>26-122-6113</t>
  </si>
  <si>
    <t>85-591-4369</t>
  </si>
  <si>
    <t>55-167-9704</t>
  </si>
  <si>
    <t>63-409-6863</t>
  </si>
  <si>
    <t>16-449-3531</t>
  </si>
  <si>
    <t>04-472-1693</t>
  </si>
  <si>
    <t>99-916-4955</t>
  </si>
  <si>
    <t>39-283-5084</t>
  </si>
  <si>
    <t>35-620-6078</t>
  </si>
  <si>
    <t>18-187-4546</t>
  </si>
  <si>
    <t>43-479-4172</t>
  </si>
  <si>
    <t>28-508-9117</t>
  </si>
  <si>
    <t>38-100-4274</t>
  </si>
  <si>
    <t>46-782-9727</t>
  </si>
  <si>
    <t>25-713-7952</t>
  </si>
  <si>
    <t>60-585-0639</t>
  </si>
  <si>
    <t>12-230-7942</t>
  </si>
  <si>
    <t>19-087-5648</t>
  </si>
  <si>
    <t>04-599-6711</t>
  </si>
  <si>
    <t>00-266-4775</t>
  </si>
  <si>
    <t>94-673-7862</t>
  </si>
  <si>
    <t>27-674-5236</t>
  </si>
  <si>
    <t>76-458-4400</t>
  </si>
  <si>
    <t>23-112-2470</t>
  </si>
  <si>
    <t>46-543-0874</t>
  </si>
  <si>
    <t>17-133-0655</t>
  </si>
  <si>
    <t>52-335-3892</t>
  </si>
  <si>
    <t>52-475-4043</t>
  </si>
  <si>
    <t>11-348-0284</t>
  </si>
  <si>
    <t>85-223-4929</t>
  </si>
  <si>
    <t>47-561-3472</t>
  </si>
  <si>
    <t>16-537-7877</t>
  </si>
  <si>
    <t>00-914-7320</t>
  </si>
  <si>
    <t>28-468-3916</t>
  </si>
  <si>
    <t>70-442-9259</t>
  </si>
  <si>
    <t>27-139-5121</t>
  </si>
  <si>
    <t>34-370-9881</t>
  </si>
  <si>
    <t>11-333-8181</t>
  </si>
  <si>
    <t>66-161-2985</t>
  </si>
  <si>
    <t>82-002-6222</t>
  </si>
  <si>
    <t>88-332-2380</t>
  </si>
  <si>
    <t>40-997-3712</t>
  </si>
  <si>
    <t>39-676-2274</t>
  </si>
  <si>
    <t>05-207-4321</t>
  </si>
  <si>
    <t>88-126-2949</t>
  </si>
  <si>
    <t>17-142-3752</t>
  </si>
  <si>
    <t>37-662-3257</t>
  </si>
  <si>
    <t>05-185-3656</t>
  </si>
  <si>
    <t>35-943-7244</t>
  </si>
  <si>
    <t>85-178-2140</t>
  </si>
  <si>
    <t>74-444-9565</t>
  </si>
  <si>
    <t>47-043-4692</t>
  </si>
  <si>
    <t>96-670-8779</t>
  </si>
  <si>
    <t>41-922-0369</t>
  </si>
  <si>
    <t>30-646-3834</t>
  </si>
  <si>
    <t>41-982-7974</t>
  </si>
  <si>
    <t>94-903-4081</t>
  </si>
  <si>
    <t>80-887-7774</t>
  </si>
  <si>
    <t>44-029-3773</t>
  </si>
  <si>
    <t>87-133-7208</t>
  </si>
  <si>
    <t>28-412-4409</t>
  </si>
  <si>
    <t>72-069-1305</t>
  </si>
  <si>
    <t>47-622-2340</t>
  </si>
  <si>
    <t>43-732-7723</t>
  </si>
  <si>
    <t>28-766-9661</t>
  </si>
  <si>
    <t>80-031-7370</t>
  </si>
  <si>
    <t>27-460-6712</t>
  </si>
  <si>
    <t>79-959-5269</t>
  </si>
  <si>
    <t>60-636-4736</t>
  </si>
  <si>
    <t>18-320-9065</t>
  </si>
  <si>
    <t>54-097-6665</t>
  </si>
  <si>
    <t>76-965-8273</t>
  </si>
  <si>
    <t>75-364-5290</t>
  </si>
  <si>
    <t>38-148-8335</t>
  </si>
  <si>
    <t>67-152-3292</t>
  </si>
  <si>
    <t>40-296-0179</t>
  </si>
  <si>
    <t>30-712-6382</t>
  </si>
  <si>
    <t>35-915-6310</t>
  </si>
  <si>
    <t>14-472-0367</t>
  </si>
  <si>
    <t>52-184-5273</t>
  </si>
  <si>
    <t>42-573-4026</t>
  </si>
  <si>
    <t>04-075-1834</t>
  </si>
  <si>
    <t>35-022-6555</t>
  </si>
  <si>
    <t>79-707-9024</t>
  </si>
  <si>
    <t>28-106-5701</t>
  </si>
  <si>
    <t>72-856-6704</t>
  </si>
  <si>
    <t>17-500-2432</t>
  </si>
  <si>
    <t>18-696-7423</t>
  </si>
  <si>
    <t>20-585-9536</t>
  </si>
  <si>
    <t>81-011-0083</t>
  </si>
  <si>
    <t>50-181-6577</t>
  </si>
  <si>
    <t>38-532-8712</t>
  </si>
  <si>
    <t>62-142-3810</t>
  </si>
  <si>
    <t>25-420-5733</t>
  </si>
  <si>
    <t>95-742-9480</t>
  </si>
  <si>
    <t>09-457-5319</t>
  </si>
  <si>
    <t>26-726-4845</t>
  </si>
  <si>
    <t>01-449-8597</t>
  </si>
  <si>
    <t>74-933-7688</t>
  </si>
  <si>
    <t>17-007-2413</t>
  </si>
  <si>
    <t>48-966-0907</t>
  </si>
  <si>
    <t>01-001-4197</t>
  </si>
  <si>
    <t>82-153-4556</t>
  </si>
  <si>
    <t>63-463-5612</t>
  </si>
  <si>
    <t>57-060-7274</t>
  </si>
  <si>
    <t>88-628-6571</t>
  </si>
  <si>
    <t>04-038-0738</t>
  </si>
  <si>
    <t>47-721-3042</t>
  </si>
  <si>
    <t>21-367-5041</t>
  </si>
  <si>
    <t>45-320-9339</t>
  </si>
  <si>
    <t>54-634-6041</t>
  </si>
  <si>
    <t>78-026-5885</t>
  </si>
  <si>
    <t>88-076-4204</t>
  </si>
  <si>
    <t>24-524-1859</t>
  </si>
  <si>
    <t>44-658-3510</t>
  </si>
  <si>
    <t>46-095-7007</t>
  </si>
  <si>
    <t>72-195-9792</t>
  </si>
  <si>
    <t>37-803-7531</t>
  </si>
  <si>
    <t>26-105-7377</t>
  </si>
  <si>
    <t>10-094-4152</t>
  </si>
  <si>
    <t>91-995-2721</t>
  </si>
  <si>
    <t>40-829-1925</t>
  </si>
  <si>
    <t>44-805-2070</t>
  </si>
  <si>
    <t>92-497-1189</t>
  </si>
  <si>
    <t>71-442-4737</t>
  </si>
  <si>
    <t>51-265-3809</t>
  </si>
  <si>
    <t>23-562-0838</t>
  </si>
  <si>
    <t>48-402-4457</t>
  </si>
  <si>
    <t>66-211-8397</t>
  </si>
  <si>
    <t>96-243-4324</t>
  </si>
  <si>
    <t>75-264-4499</t>
  </si>
  <si>
    <t>13-812-4454</t>
  </si>
  <si>
    <t>06-915-8979</t>
  </si>
  <si>
    <t>04-453-0421</t>
  </si>
  <si>
    <t>46-479-8106</t>
  </si>
  <si>
    <t>13-006-4942</t>
  </si>
  <si>
    <t>17-627-2101</t>
  </si>
  <si>
    <t>96-724-6857</t>
  </si>
  <si>
    <t>55-306-1248</t>
  </si>
  <si>
    <t>46-858-9042</t>
  </si>
  <si>
    <t>04-821-4435</t>
  </si>
  <si>
    <t>76-030-6022</t>
  </si>
  <si>
    <t>70-858-3023</t>
  </si>
  <si>
    <t>63-636-9862</t>
  </si>
  <si>
    <t>72-004-1654</t>
  </si>
  <si>
    <t>41-638-0796</t>
  </si>
  <si>
    <t>44-931-3560</t>
  </si>
  <si>
    <t>85-998-7549</t>
  </si>
  <si>
    <t>67-992-5024</t>
  </si>
  <si>
    <t>34-721-2633</t>
  </si>
  <si>
    <t>31-540-9124</t>
  </si>
  <si>
    <t>26-940-7215</t>
  </si>
  <si>
    <t>46-204-4009</t>
  </si>
  <si>
    <t>36-426-1053</t>
  </si>
  <si>
    <t>97-778-9604</t>
  </si>
  <si>
    <t>49-328-3240</t>
  </si>
  <si>
    <t>07-574-7765</t>
  </si>
  <si>
    <t>70-715-1483</t>
  </si>
  <si>
    <t>67-000-8308</t>
  </si>
  <si>
    <t>83-913-2863</t>
  </si>
  <si>
    <t>68-016-8845</t>
  </si>
  <si>
    <t>22-402-0503</t>
  </si>
  <si>
    <t>82-812-7639</t>
  </si>
  <si>
    <t>00-193-3189</t>
  </si>
  <si>
    <t>99-675-3983</t>
  </si>
  <si>
    <t>64-078-4372</t>
  </si>
  <si>
    <t>52-000-9483</t>
  </si>
  <si>
    <t>71-940-4617</t>
  </si>
  <si>
    <t>94-131-1631</t>
  </si>
  <si>
    <t>49-202-9068</t>
  </si>
  <si>
    <t>60-729-9553</t>
  </si>
  <si>
    <t>89-800-6754</t>
  </si>
  <si>
    <t>96-207-9476</t>
  </si>
  <si>
    <t>11-100-0752</t>
  </si>
  <si>
    <t>22-836-3477</t>
  </si>
  <si>
    <t>20-290-5388</t>
  </si>
  <si>
    <t>27-979-8004</t>
  </si>
  <si>
    <t>92-603-0059</t>
  </si>
  <si>
    <t>89-848-0116</t>
  </si>
  <si>
    <t>23-996-5806</t>
  </si>
  <si>
    <t>10-894-9874</t>
  </si>
  <si>
    <t>73-601-7602</t>
  </si>
  <si>
    <t>71-386-1932</t>
  </si>
  <si>
    <t>69-808-0988</t>
  </si>
  <si>
    <t>21-317-5737</t>
  </si>
  <si>
    <t>59-232-8945</t>
  </si>
  <si>
    <t>73-415-2831</t>
  </si>
  <si>
    <t>23-292-9820</t>
  </si>
  <si>
    <t>78-173-2073</t>
  </si>
  <si>
    <t>78-269-5634</t>
  </si>
  <si>
    <t>02-334-1621</t>
  </si>
  <si>
    <t>35-104-6309</t>
  </si>
  <si>
    <t>90-437-1181</t>
  </si>
  <si>
    <t>73-611-6377</t>
  </si>
  <si>
    <t>12-167-5454</t>
  </si>
  <si>
    <t>98-233-7486</t>
  </si>
  <si>
    <t>06-165-2873</t>
  </si>
  <si>
    <t>73-838-5832</t>
  </si>
  <si>
    <t>46-855-5874</t>
  </si>
  <si>
    <t>57-238-8151</t>
  </si>
  <si>
    <t>24-116-1598</t>
  </si>
  <si>
    <t>35-691-0395</t>
  </si>
  <si>
    <t>54-866-2001</t>
  </si>
  <si>
    <t>62-437-5611</t>
  </si>
  <si>
    <t>64-527-4156</t>
  </si>
  <si>
    <t>54-426-8951</t>
  </si>
  <si>
    <t>03-839-7207</t>
  </si>
  <si>
    <t>12-653-6245</t>
  </si>
  <si>
    <t>91-851-3355</t>
  </si>
  <si>
    <t>69-813-5583</t>
  </si>
  <si>
    <t>33-790-4888</t>
  </si>
  <si>
    <t>04-442-6642</t>
  </si>
  <si>
    <t>44-130-5548</t>
  </si>
  <si>
    <t>06-075-8857</t>
  </si>
  <si>
    <t>15-701-8819</t>
  </si>
  <si>
    <t>34-530-8977</t>
  </si>
  <si>
    <t>01-853-0410</t>
  </si>
  <si>
    <t>82-801-5775</t>
  </si>
  <si>
    <t>02-410-2063</t>
  </si>
  <si>
    <t>55-226-3748</t>
  </si>
  <si>
    <t>29-275-8118</t>
  </si>
  <si>
    <t>38-872-9772</t>
  </si>
  <si>
    <t>90-897-4355</t>
  </si>
  <si>
    <t>18-923-2961</t>
  </si>
  <si>
    <t>77-240-4223</t>
  </si>
  <si>
    <t>46-510-1346</t>
  </si>
  <si>
    <t>74-510-5958</t>
  </si>
  <si>
    <t>48-037-5886</t>
  </si>
  <si>
    <t>55-782-7063</t>
  </si>
  <si>
    <t>21-326-5929</t>
  </si>
  <si>
    <t>64-917-6354</t>
  </si>
  <si>
    <t>39-715-6561</t>
  </si>
  <si>
    <t>15-801-3517</t>
  </si>
  <si>
    <t>49-071-6478</t>
  </si>
  <si>
    <t>81-150-0692</t>
  </si>
  <si>
    <t>79-139-5667</t>
  </si>
  <si>
    <t>08-958-3214</t>
  </si>
  <si>
    <t>60-997-4373</t>
  </si>
  <si>
    <t>31-054-5990</t>
  </si>
  <si>
    <t>43-807-4722</t>
  </si>
  <si>
    <t>26-770-7854</t>
  </si>
  <si>
    <t>30-614-9635</t>
  </si>
  <si>
    <t>03-431-0125</t>
  </si>
  <si>
    <t>05-634-6019</t>
  </si>
  <si>
    <t>41-163-2200</t>
  </si>
  <si>
    <t>22-209-6366</t>
  </si>
  <si>
    <t>96-726-3086</t>
  </si>
  <si>
    <t>00-482-5991</t>
  </si>
  <si>
    <t>21-205-2326</t>
  </si>
  <si>
    <t>71-707-1781</t>
  </si>
  <si>
    <t>42-214-1851</t>
  </si>
  <si>
    <t>05-057-8066</t>
  </si>
  <si>
    <t>70-364-6896</t>
  </si>
  <si>
    <t>95-386-3276</t>
  </si>
  <si>
    <t>88-212-8799</t>
  </si>
  <si>
    <t>05-192-2217</t>
  </si>
  <si>
    <t>21-433-3749</t>
  </si>
  <si>
    <t>08-199-3666</t>
  </si>
  <si>
    <t>01-726-1081</t>
  </si>
  <si>
    <t>07-157-0851</t>
  </si>
  <si>
    <t>00-350-7260</t>
  </si>
  <si>
    <t>69-488-3146</t>
  </si>
  <si>
    <t>45-324-9085</t>
  </si>
  <si>
    <t>63-605-9447</t>
  </si>
  <si>
    <t>89-585-2316</t>
  </si>
  <si>
    <t>40-267-1044</t>
  </si>
  <si>
    <t>80-414-2802</t>
  </si>
  <si>
    <t>81-996-5427</t>
  </si>
  <si>
    <t>98-815-9394</t>
  </si>
  <si>
    <t>92-400-3768</t>
  </si>
  <si>
    <t>72-169-6157</t>
  </si>
  <si>
    <t>66-751-2721</t>
  </si>
  <si>
    <t>31-593-6959</t>
  </si>
  <si>
    <t>73-982-1949</t>
  </si>
  <si>
    <t>48-922-9262</t>
  </si>
  <si>
    <t>94-810-2950</t>
  </si>
  <si>
    <t>06-415-0141</t>
  </si>
  <si>
    <t>18-769-0355</t>
  </si>
  <si>
    <t>71-699-8634</t>
  </si>
  <si>
    <t>48-978-5246</t>
  </si>
  <si>
    <t>78-797-2923</t>
  </si>
  <si>
    <t>98-412-7725</t>
  </si>
  <si>
    <t>40-796-0215</t>
  </si>
  <si>
    <t>79-663-9804</t>
  </si>
  <si>
    <t>97-445-7384</t>
  </si>
  <si>
    <t>56-689-1117</t>
  </si>
  <si>
    <t>18-070-6326</t>
  </si>
  <si>
    <t>84-799-3104</t>
  </si>
  <si>
    <t>04-647-9987</t>
  </si>
  <si>
    <t>61-985-0634</t>
  </si>
  <si>
    <t>50-959-5771</t>
  </si>
  <si>
    <t>14-756-3816</t>
  </si>
  <si>
    <t>28-170-1202</t>
  </si>
  <si>
    <t>35-521-8450</t>
  </si>
  <si>
    <t>29-620-4495</t>
  </si>
  <si>
    <t>07-418-1581</t>
  </si>
  <si>
    <t>40-149-9309</t>
  </si>
  <si>
    <t>85-784-4203</t>
  </si>
  <si>
    <t>78-821-5032</t>
  </si>
  <si>
    <t>72-268-3617</t>
  </si>
  <si>
    <t>91-151-4201</t>
  </si>
  <si>
    <t>14-901-1444</t>
  </si>
  <si>
    <t>53-088-7101</t>
  </si>
  <si>
    <t>70-868-1720</t>
  </si>
  <si>
    <t>36-259-3715</t>
  </si>
  <si>
    <t>57-551-7518</t>
  </si>
  <si>
    <t>54-406-5570</t>
  </si>
  <si>
    <t>27-968-8799</t>
  </si>
  <si>
    <t>48-973-7570</t>
  </si>
  <si>
    <t>01-235-4173</t>
  </si>
  <si>
    <t>99-697-9899</t>
  </si>
  <si>
    <t>58-692-8540</t>
  </si>
  <si>
    <t>73-676-9373</t>
  </si>
  <si>
    <t>10-878-3595</t>
  </si>
  <si>
    <t>88-247-9892</t>
  </si>
  <si>
    <t>46-321-5177</t>
  </si>
  <si>
    <t>45-668-0871</t>
  </si>
  <si>
    <t>25-817-2250</t>
  </si>
  <si>
    <t>18-318-1127</t>
  </si>
  <si>
    <t>18-907-3384</t>
  </si>
  <si>
    <t>22-721-0645</t>
  </si>
  <si>
    <t>75-820-8653</t>
  </si>
  <si>
    <t>64-650-5509</t>
  </si>
  <si>
    <t>01-203-3460</t>
  </si>
  <si>
    <t>70-116-7264</t>
  </si>
  <si>
    <t>41-368-5328</t>
  </si>
  <si>
    <t>18-900-5060</t>
  </si>
  <si>
    <t>09-674-0233</t>
  </si>
  <si>
    <t>82-937-0817</t>
  </si>
  <si>
    <t>50-617-1124</t>
  </si>
  <si>
    <t>35-381-9315</t>
  </si>
  <si>
    <t>76-818-9731</t>
  </si>
  <si>
    <t>38-493-3695</t>
  </si>
  <si>
    <t>70-561-5730</t>
  </si>
  <si>
    <t>45-992-6318</t>
  </si>
  <si>
    <t>79-167-4718</t>
  </si>
  <si>
    <t>90-924-1808</t>
  </si>
  <si>
    <t>46-663-0673</t>
  </si>
  <si>
    <t>64-194-6406</t>
  </si>
  <si>
    <t>75-028-3806</t>
  </si>
  <si>
    <t>27-273-7428</t>
  </si>
  <si>
    <t>50-319-8439</t>
  </si>
  <si>
    <t>55-054-1270</t>
  </si>
  <si>
    <t>54-817-8249</t>
  </si>
  <si>
    <t>90-785-8304</t>
  </si>
  <si>
    <t>81-425-7006</t>
  </si>
  <si>
    <t>22-680-9259</t>
  </si>
  <si>
    <t>25-427-3523</t>
  </si>
  <si>
    <t>52-413-7593</t>
  </si>
  <si>
    <t>49-033-2665</t>
  </si>
  <si>
    <t>59-375-0640</t>
  </si>
  <si>
    <t>20-305-0072</t>
  </si>
  <si>
    <t>81-968-2852</t>
  </si>
  <si>
    <t>56-556-5463</t>
  </si>
  <si>
    <t>25-026-3859</t>
  </si>
  <si>
    <t>91-274-2985</t>
  </si>
  <si>
    <t>49-232-7405</t>
  </si>
  <si>
    <t>55-177-5530</t>
  </si>
  <si>
    <t>01-031-8586</t>
  </si>
  <si>
    <t>97-496-6535</t>
  </si>
  <si>
    <t>70-789-4067</t>
  </si>
  <si>
    <t>22-510-2066</t>
  </si>
  <si>
    <t>06-340-9905</t>
  </si>
  <si>
    <t>87-553-6232</t>
  </si>
  <si>
    <t>93-127-2089</t>
  </si>
  <si>
    <t>72-679-0266</t>
  </si>
  <si>
    <t>32-451-8900</t>
  </si>
  <si>
    <t>76-037-3400</t>
  </si>
  <si>
    <t>73-564-1256</t>
  </si>
  <si>
    <t>68-676-2312</t>
  </si>
  <si>
    <t>66-729-1915</t>
  </si>
  <si>
    <t>04-469-3688</t>
  </si>
  <si>
    <t>33-442-4163</t>
  </si>
  <si>
    <t>55-207-9771</t>
  </si>
  <si>
    <t>26-856-0375</t>
  </si>
  <si>
    <t>49-364-9217</t>
  </si>
  <si>
    <t>14-015-6922</t>
  </si>
  <si>
    <t>74-394-2438</t>
  </si>
  <si>
    <t>73-655-2476</t>
  </si>
  <si>
    <t>74-870-7716</t>
  </si>
  <si>
    <t>68-841-0205</t>
  </si>
  <si>
    <t>39-301-3477</t>
  </si>
  <si>
    <t>34-140-2516</t>
  </si>
  <si>
    <t>43-717-8289</t>
  </si>
  <si>
    <t>20-138-0536</t>
  </si>
  <si>
    <t>34-867-8791</t>
  </si>
  <si>
    <t>17-524-2655</t>
  </si>
  <si>
    <t>50-378-6308</t>
  </si>
  <si>
    <t>88-445-0275</t>
  </si>
  <si>
    <t>63-322-3807</t>
  </si>
  <si>
    <t>41-137-9375</t>
  </si>
  <si>
    <t>19-150-5508</t>
  </si>
  <si>
    <t>79-859-3844</t>
  </si>
  <si>
    <t>47-043-3409</t>
  </si>
  <si>
    <t>09-553-1493</t>
  </si>
  <si>
    <t>35-338-4611</t>
  </si>
  <si>
    <t>05-728-5897</t>
  </si>
  <si>
    <t>26-188-0761</t>
  </si>
  <si>
    <t>39-504-2292</t>
  </si>
  <si>
    <t>49-016-2054</t>
  </si>
  <si>
    <t>27-039-9830</t>
  </si>
  <si>
    <t>53-220-2535</t>
  </si>
  <si>
    <t>09-243-7379</t>
  </si>
  <si>
    <t>97-182-7287</t>
  </si>
  <si>
    <t>58-582-2558</t>
  </si>
  <si>
    <t>52-518-4553</t>
  </si>
  <si>
    <t>59-621-2417</t>
  </si>
  <si>
    <t>54-738-6464</t>
  </si>
  <si>
    <t>55-126-7013</t>
  </si>
  <si>
    <t>03-235-5739</t>
  </si>
  <si>
    <t>72-635-7748</t>
  </si>
  <si>
    <t>76-671-6318</t>
  </si>
  <si>
    <t>00-860-7221</t>
  </si>
  <si>
    <t>59-223-2784</t>
  </si>
  <si>
    <t>64-942-3849</t>
  </si>
  <si>
    <t>94-473-6461</t>
  </si>
  <si>
    <t>05-040-8242</t>
  </si>
  <si>
    <t>40-864-4737</t>
  </si>
  <si>
    <t>73-049-3444</t>
  </si>
  <si>
    <t>84-786-1880</t>
  </si>
  <si>
    <t>01-069-8441</t>
  </si>
  <si>
    <t>40-225-0336</t>
  </si>
  <si>
    <t>68-383-9510</t>
  </si>
  <si>
    <t>09-778-8151</t>
  </si>
  <si>
    <t>06-492-4363</t>
  </si>
  <si>
    <t>51-466-0557</t>
  </si>
  <si>
    <t>66-106-3527</t>
  </si>
  <si>
    <t>01-594-8642</t>
  </si>
  <si>
    <t>73-652-2469</t>
  </si>
  <si>
    <t>13-547-0816</t>
  </si>
  <si>
    <t>89-933-2144</t>
  </si>
  <si>
    <t>25-847-5909</t>
  </si>
  <si>
    <t>20-943-7245</t>
  </si>
  <si>
    <t>43-064-9851</t>
  </si>
  <si>
    <t>82-063-6830</t>
  </si>
  <si>
    <t>80-023-1923</t>
  </si>
  <si>
    <t>58-187-0935</t>
  </si>
  <si>
    <t>46-823-5681</t>
  </si>
  <si>
    <t>62-277-1658</t>
  </si>
  <si>
    <t>24-775-5027</t>
  </si>
  <si>
    <t>15-129-7995</t>
  </si>
  <si>
    <t>50-025-4989</t>
  </si>
  <si>
    <t>55-732-9910</t>
  </si>
  <si>
    <t>49-257-3225</t>
  </si>
  <si>
    <t>23-879-7214</t>
  </si>
  <si>
    <t>13-879-3250</t>
  </si>
  <si>
    <t>33-297-9873</t>
  </si>
  <si>
    <t>76-458-0890</t>
  </si>
  <si>
    <t>93-504-0920</t>
  </si>
  <si>
    <t>44-612-6253</t>
  </si>
  <si>
    <t>01-195-1391</t>
  </si>
  <si>
    <t>85-018-1670</t>
  </si>
  <si>
    <t>25-212-3398</t>
  </si>
  <si>
    <t>37-902-4850</t>
  </si>
  <si>
    <t>94-988-2170</t>
  </si>
  <si>
    <t>52-060-6463</t>
  </si>
  <si>
    <t>70-433-3264</t>
  </si>
  <si>
    <t>63-329-8133</t>
  </si>
  <si>
    <t>88-177-7440</t>
  </si>
  <si>
    <t>02-186-9506</t>
  </si>
  <si>
    <t>43-028-2818</t>
  </si>
  <si>
    <t>33-993-5740</t>
  </si>
  <si>
    <t>12-320-8514</t>
  </si>
  <si>
    <t>64-644-5242</t>
  </si>
  <si>
    <t>06-129-5370</t>
  </si>
  <si>
    <t>97-058-4056</t>
  </si>
  <si>
    <t>06-939-0216</t>
  </si>
  <si>
    <t>25-987-5444</t>
  </si>
  <si>
    <t>11-363-8384</t>
  </si>
  <si>
    <t>27-293-5381</t>
  </si>
  <si>
    <t>46-467-3441</t>
  </si>
  <si>
    <t>89-772-3713</t>
  </si>
  <si>
    <t>06-936-1428</t>
  </si>
  <si>
    <t>48-991-8454</t>
  </si>
  <si>
    <t>53-172-7469</t>
  </si>
  <si>
    <t>41-021-1838</t>
  </si>
  <si>
    <t>48-594-5030</t>
  </si>
  <si>
    <t>56-017-4939</t>
  </si>
  <si>
    <t>19-073-7312</t>
  </si>
  <si>
    <t>19-328-6324</t>
  </si>
  <si>
    <t>68-740-6138</t>
  </si>
  <si>
    <t>75-893-5344</t>
  </si>
  <si>
    <t>16-689-9938</t>
  </si>
  <si>
    <t>87-539-0781</t>
  </si>
  <si>
    <t>09-040-0230</t>
  </si>
  <si>
    <t>16-938-1411</t>
  </si>
  <si>
    <t>07-149-0021</t>
  </si>
  <si>
    <t>44-674-0295</t>
  </si>
  <si>
    <t>10-420-5862</t>
  </si>
  <si>
    <t>29-855-4695</t>
  </si>
  <si>
    <t>87-999-2317</t>
  </si>
  <si>
    <t>19-962-2871</t>
  </si>
  <si>
    <t>50-159-3102</t>
  </si>
  <si>
    <t>98-351-5060</t>
  </si>
  <si>
    <t>51-450-2833</t>
  </si>
  <si>
    <t>33-826-0650</t>
  </si>
  <si>
    <t>67-211-5278</t>
  </si>
  <si>
    <t>36-321-4990</t>
  </si>
  <si>
    <t>62-063-9126</t>
  </si>
  <si>
    <t>99-680-9364</t>
  </si>
  <si>
    <t>15-645-5231</t>
  </si>
  <si>
    <t>94-865-8988</t>
  </si>
  <si>
    <t>13-737-0110</t>
  </si>
  <si>
    <t>89-987-3674</t>
  </si>
  <si>
    <t>29-779-2858</t>
  </si>
  <si>
    <t>46-153-2033</t>
  </si>
  <si>
    <t>57-420-9246</t>
  </si>
  <si>
    <t>78-082-4276</t>
  </si>
  <si>
    <t>42-542-1676</t>
  </si>
  <si>
    <t>67-403-2934</t>
  </si>
  <si>
    <t>32-060-5077</t>
  </si>
  <si>
    <t>79-633-4083</t>
  </si>
  <si>
    <t>00-286-1076</t>
  </si>
  <si>
    <t>68-461-0706</t>
  </si>
  <si>
    <t>75-940-7081</t>
  </si>
  <si>
    <t>73-572-5001</t>
  </si>
  <si>
    <t>14-141-6263</t>
  </si>
  <si>
    <t>32-268-2511</t>
  </si>
  <si>
    <t>47-746-7090</t>
  </si>
  <si>
    <t>24-802-5368</t>
  </si>
  <si>
    <t>31-712-6702</t>
  </si>
  <si>
    <t>88-643-9608</t>
  </si>
  <si>
    <t>13-215-3911</t>
  </si>
  <si>
    <t>71-526-7153</t>
  </si>
  <si>
    <t>22-221-1299</t>
  </si>
  <si>
    <t>52-655-2388</t>
  </si>
  <si>
    <t>14-400-6141</t>
  </si>
  <si>
    <t>93-456-1237</t>
  </si>
  <si>
    <t>38-018-3449</t>
  </si>
  <si>
    <t>49-407-4499</t>
  </si>
  <si>
    <t>42-844-5754</t>
  </si>
  <si>
    <t>28-945-2277</t>
  </si>
  <si>
    <t>61-058-2201</t>
  </si>
  <si>
    <t>53-281-9598</t>
  </si>
  <si>
    <t>73-773-0979</t>
  </si>
  <si>
    <t>14-840-6159</t>
  </si>
  <si>
    <t>37-281-0368</t>
  </si>
  <si>
    <t>07-983-7719</t>
  </si>
  <si>
    <t>01-119-9921</t>
  </si>
  <si>
    <t>26-536-4911</t>
  </si>
  <si>
    <t>70-069-3402</t>
  </si>
  <si>
    <t>35-145-9609</t>
  </si>
  <si>
    <t>56-283-9819</t>
  </si>
  <si>
    <t>22-990-7260</t>
  </si>
  <si>
    <t>93-952-7000</t>
  </si>
  <si>
    <t>12-179-1259</t>
  </si>
  <si>
    <t>30-499-0204</t>
  </si>
  <si>
    <t>72-352-9265</t>
  </si>
  <si>
    <t>26-704-0694</t>
  </si>
  <si>
    <t>19-406-2564</t>
  </si>
  <si>
    <t>87-690-2303</t>
  </si>
  <si>
    <t>84-005-0732</t>
  </si>
  <si>
    <t>80-013-1443</t>
  </si>
  <si>
    <t>96-125-8339</t>
  </si>
  <si>
    <t>31-929-1845</t>
  </si>
  <si>
    <t>57-359-2956</t>
  </si>
  <si>
    <t>15-409-3123</t>
  </si>
  <si>
    <t>70-340-4617</t>
  </si>
  <si>
    <t>33-896-5272</t>
  </si>
  <si>
    <t>96-859-5409</t>
  </si>
  <si>
    <t>31-006-5160</t>
  </si>
  <si>
    <t>58-419-6080</t>
  </si>
  <si>
    <t>64-636-1392</t>
  </si>
  <si>
    <t>24-573-7580</t>
  </si>
  <si>
    <t>67-066-1026</t>
  </si>
  <si>
    <t>35-098-7690</t>
  </si>
  <si>
    <t>29-747-8525</t>
  </si>
  <si>
    <t>16-028-7068</t>
  </si>
  <si>
    <t>45-263-7008</t>
  </si>
  <si>
    <t>74-350-7673</t>
  </si>
  <si>
    <t>25-284-0410</t>
  </si>
  <si>
    <t>29-770-0932</t>
  </si>
  <si>
    <t>61-691-1992</t>
  </si>
  <si>
    <t>76-459-4239</t>
  </si>
  <si>
    <t>62-582-1798</t>
  </si>
  <si>
    <t>11-145-3875</t>
  </si>
  <si>
    <t>73-017-7989</t>
  </si>
  <si>
    <t>91-153-1212</t>
  </si>
  <si>
    <t>68-835-6925</t>
  </si>
  <si>
    <t>08-721-9301</t>
  </si>
  <si>
    <t>76-876-1525</t>
  </si>
  <si>
    <t>85-064-3536</t>
  </si>
  <si>
    <t>12-412-2325</t>
  </si>
  <si>
    <t>35-321-6540</t>
  </si>
  <si>
    <t>29-584-1839</t>
  </si>
  <si>
    <t>58-308-4649</t>
  </si>
  <si>
    <t>29-226-2760</t>
  </si>
  <si>
    <t>17-421-5460</t>
  </si>
  <si>
    <t>89-029-9563</t>
  </si>
  <si>
    <t>87-961-9064</t>
  </si>
  <si>
    <t>08-724-7256</t>
  </si>
  <si>
    <t>24-905-1320</t>
  </si>
  <si>
    <t>93-395-7262</t>
  </si>
  <si>
    <t>59-956-0851</t>
  </si>
  <si>
    <t>54-156-1640</t>
  </si>
  <si>
    <t>87-819-5472</t>
  </si>
  <si>
    <t>83-557-7367</t>
  </si>
  <si>
    <t>20-385-3922</t>
  </si>
  <si>
    <t>85-247-7615</t>
  </si>
  <si>
    <t>60-301-5076</t>
  </si>
  <si>
    <t>66-033-2770</t>
  </si>
  <si>
    <t>74-322-6762</t>
  </si>
  <si>
    <t>68-693-7778</t>
  </si>
  <si>
    <t>27-952-6097</t>
  </si>
  <si>
    <t>12-230-9699</t>
  </si>
  <si>
    <t>23-273-2337</t>
  </si>
  <si>
    <t>03-697-8710</t>
  </si>
  <si>
    <t>43-609-6279</t>
  </si>
  <si>
    <t>40-876-2475</t>
  </si>
  <si>
    <t>72-151-5276</t>
  </si>
  <si>
    <t>54-897-9122</t>
  </si>
  <si>
    <t>77-575-7519</t>
  </si>
  <si>
    <t>12-955-7721</t>
  </si>
  <si>
    <t>52-796-1142</t>
  </si>
  <si>
    <t>78-508-0359</t>
  </si>
  <si>
    <t>17-875-3437</t>
  </si>
  <si>
    <t>43-105-4683</t>
  </si>
  <si>
    <t>48-450-3279</t>
  </si>
  <si>
    <t>46-058-5371</t>
  </si>
  <si>
    <t>86-281-0192</t>
  </si>
  <si>
    <t>45-733-4926</t>
  </si>
  <si>
    <t>17-913-6490</t>
  </si>
  <si>
    <t>24-334-9140</t>
  </si>
  <si>
    <t>62-856-7142</t>
  </si>
  <si>
    <t>70-585-5853</t>
  </si>
  <si>
    <t>67-229-4544</t>
  </si>
  <si>
    <t>32-615-3383</t>
  </si>
  <si>
    <t>09-825-9196</t>
  </si>
  <si>
    <t>22-681-3400</t>
  </si>
  <si>
    <t>32-486-9605</t>
  </si>
  <si>
    <t>16-994-1638</t>
  </si>
  <si>
    <t>53-878-0790</t>
  </si>
  <si>
    <t>06-882-0172</t>
  </si>
  <si>
    <t>71-029-4899</t>
  </si>
  <si>
    <t>57-046-8711</t>
  </si>
  <si>
    <t>66-164-5097</t>
  </si>
  <si>
    <t>14-641-7485</t>
  </si>
  <si>
    <t>62-910-5453</t>
  </si>
  <si>
    <t>22-822-6292</t>
  </si>
  <si>
    <t>44-454-2922</t>
  </si>
  <si>
    <t>27-617-5115</t>
  </si>
  <si>
    <t>64-225-1243</t>
  </si>
  <si>
    <t>58-934-7254</t>
  </si>
  <si>
    <t>31-894-6468</t>
  </si>
  <si>
    <t>53-235-7658</t>
  </si>
  <si>
    <t>22-719-3638</t>
  </si>
  <si>
    <t>56-916-1543</t>
  </si>
  <si>
    <t>84-009-0495</t>
  </si>
  <si>
    <t>55-879-5122</t>
  </si>
  <si>
    <t>40-808-3698</t>
  </si>
  <si>
    <t>98-574-1999</t>
  </si>
  <si>
    <t>63-429-9053</t>
  </si>
  <si>
    <t>02-523-1133</t>
  </si>
  <si>
    <t>19-264-0166</t>
  </si>
  <si>
    <t>53-953-3965</t>
  </si>
  <si>
    <t>69-951-4381</t>
  </si>
  <si>
    <t>62-275-2952</t>
  </si>
  <si>
    <t>90-008-7693</t>
  </si>
  <si>
    <t>95-354-5083</t>
  </si>
  <si>
    <t>19-183-1612</t>
  </si>
  <si>
    <t>87-429-5474</t>
  </si>
  <si>
    <t>19-998-1459</t>
  </si>
  <si>
    <t>74-410-1839</t>
  </si>
  <si>
    <t>11-468-4027</t>
  </si>
  <si>
    <t>05-558-3981</t>
  </si>
  <si>
    <t>70-149-6056</t>
  </si>
  <si>
    <t>08-940-9131</t>
  </si>
  <si>
    <t>93-245-4437</t>
  </si>
  <si>
    <t>31-527-4028</t>
  </si>
  <si>
    <t>00-971-1980</t>
  </si>
  <si>
    <t>57-036-2279</t>
  </si>
  <si>
    <t>00-452-0357</t>
  </si>
  <si>
    <t>84-283-8585</t>
  </si>
  <si>
    <t>43-022-7083</t>
  </si>
  <si>
    <t>74-759-6979</t>
  </si>
  <si>
    <t>21-608-1097</t>
  </si>
  <si>
    <t>82-149-5518</t>
  </si>
  <si>
    <t>39-956-8010</t>
  </si>
  <si>
    <t>38-834-3557</t>
  </si>
  <si>
    <t>14-892-4976</t>
  </si>
  <si>
    <t>75-950-8186</t>
  </si>
  <si>
    <t>18-313-5653</t>
  </si>
  <si>
    <t>05-415-7241</t>
  </si>
  <si>
    <t>63-766-3432</t>
  </si>
  <si>
    <t>06-085-6673</t>
  </si>
  <si>
    <t>11-119-6462</t>
  </si>
  <si>
    <t>62-637-2623</t>
  </si>
  <si>
    <t>10-050-1584</t>
  </si>
  <si>
    <t>99-544-1234</t>
  </si>
  <si>
    <t>42-205-1579</t>
  </si>
  <si>
    <t>14-543-5805</t>
  </si>
  <si>
    <t>55-164-3578</t>
  </si>
  <si>
    <t>87-485-8655</t>
  </si>
  <si>
    <t>62-258-6329</t>
  </si>
  <si>
    <t>01-567-1772</t>
  </si>
  <si>
    <t>40-166-0676</t>
  </si>
  <si>
    <t>33-959-8390</t>
  </si>
  <si>
    <t>69-813-4827</t>
  </si>
  <si>
    <t>76-253-4990</t>
  </si>
  <si>
    <t>82-030-9998</t>
  </si>
  <si>
    <t>80-056-4010</t>
  </si>
  <si>
    <t>83-352-2595</t>
  </si>
  <si>
    <t>32-888-9889</t>
  </si>
  <si>
    <t>66-403-7807</t>
  </si>
  <si>
    <t>03-714-4197</t>
  </si>
  <si>
    <t>84-475-1656</t>
  </si>
  <si>
    <t>82-263-1746</t>
  </si>
  <si>
    <t>48-703-6628</t>
  </si>
  <si>
    <t>29-502-8737</t>
  </si>
  <si>
    <t>46-588-0117</t>
  </si>
  <si>
    <t>59-005-9481</t>
  </si>
  <si>
    <t>27-709-2098</t>
  </si>
  <si>
    <t>94-155-7378</t>
  </si>
  <si>
    <t>95-676-1872</t>
  </si>
  <si>
    <t>30-823-0059</t>
  </si>
  <si>
    <t>42-452-7312</t>
  </si>
  <si>
    <t>72-826-4324</t>
  </si>
  <si>
    <t>49-889-8077</t>
  </si>
  <si>
    <t>42-686-8314</t>
  </si>
  <si>
    <t>98-675-4944</t>
  </si>
  <si>
    <t>46-628-9078</t>
  </si>
  <si>
    <t>57-016-1996</t>
  </si>
  <si>
    <t>00-729-9491</t>
  </si>
  <si>
    <t>50-683-7872</t>
  </si>
  <si>
    <t>69-285-4193</t>
  </si>
  <si>
    <t>10-998-1704</t>
  </si>
  <si>
    <t>92-388-0994</t>
  </si>
  <si>
    <t>78-038-8127</t>
  </si>
  <si>
    <t>84-586-4423</t>
  </si>
  <si>
    <t>78-055-1469</t>
  </si>
  <si>
    <t>20-365-2093</t>
  </si>
  <si>
    <t>41-581-9157</t>
  </si>
  <si>
    <t>07-759-4851</t>
  </si>
  <si>
    <t>14-832-3137</t>
  </si>
  <si>
    <t>10-947-3925</t>
  </si>
  <si>
    <t>18-111-7572</t>
  </si>
  <si>
    <t>60-967-2498</t>
  </si>
  <si>
    <t>29-116-5556</t>
  </si>
  <si>
    <t>11-736-4929</t>
  </si>
  <si>
    <t>88-135-5778</t>
  </si>
  <si>
    <t>92-132-4440</t>
  </si>
  <si>
    <t>72-555-1437</t>
  </si>
  <si>
    <t>46-901-9958</t>
  </si>
  <si>
    <t>45-618-0738</t>
  </si>
  <si>
    <t>24-694-9921</t>
  </si>
  <si>
    <t>37-705-5258</t>
  </si>
  <si>
    <t>56-109-2126</t>
  </si>
  <si>
    <t>27-988-1456</t>
  </si>
  <si>
    <t>63-967-3575</t>
  </si>
  <si>
    <t>78-334-2892</t>
  </si>
  <si>
    <t>22-092-0968</t>
  </si>
  <si>
    <t>48-771-6853</t>
  </si>
  <si>
    <t>89-578-9850</t>
  </si>
  <si>
    <t>69-541-7556</t>
  </si>
  <si>
    <t>01-667-7967</t>
  </si>
  <si>
    <t>38-834-5853</t>
  </si>
  <si>
    <t>96-184-2161</t>
  </si>
  <si>
    <t>26-208-0310</t>
  </si>
  <si>
    <t>77-104-8301</t>
  </si>
  <si>
    <t>05-366-0866</t>
  </si>
  <si>
    <t>28-538-5253</t>
  </si>
  <si>
    <t>01-201-8722</t>
  </si>
  <si>
    <t>72-234-1212</t>
  </si>
  <si>
    <t>73-150-0500</t>
  </si>
  <si>
    <t>15-391-9099</t>
  </si>
  <si>
    <t>44-145-9711</t>
  </si>
  <si>
    <t>85-105-2504</t>
  </si>
  <si>
    <t>26-520-7302</t>
  </si>
  <si>
    <t>89-197-0277</t>
  </si>
  <si>
    <t>59-363-2166</t>
  </si>
  <si>
    <t>57-371-7519</t>
  </si>
  <si>
    <t>98-189-0772</t>
  </si>
  <si>
    <t>50-272-5475</t>
  </si>
  <si>
    <t>12-555-6420</t>
  </si>
  <si>
    <t>19-394-2774</t>
  </si>
  <si>
    <t>58-069-7022</t>
  </si>
  <si>
    <t>38-181-3921</t>
  </si>
  <si>
    <t>76-425-1852</t>
  </si>
  <si>
    <t>80-415-7665</t>
  </si>
  <si>
    <t>87-369-0063</t>
  </si>
  <si>
    <t>30-817-4293</t>
  </si>
  <si>
    <t>89-254-2378</t>
  </si>
  <si>
    <t>83-221-7053</t>
  </si>
  <si>
    <t>62-675-4560</t>
  </si>
  <si>
    <t>27-258-2694</t>
  </si>
  <si>
    <t>65-033-9988</t>
  </si>
  <si>
    <t>38-023-9336</t>
  </si>
  <si>
    <t>43-007-6168</t>
  </si>
  <si>
    <t>96-381-9533</t>
  </si>
  <si>
    <t>96-934-1424</t>
  </si>
  <si>
    <t>78-687-4104</t>
  </si>
  <si>
    <t>07-761-8169</t>
  </si>
  <si>
    <t>90-640-0257</t>
  </si>
  <si>
    <t>19-848-8198</t>
  </si>
  <si>
    <t>92-920-4029</t>
  </si>
  <si>
    <t>49-098-5381</t>
  </si>
  <si>
    <t>04-197-2501</t>
  </si>
  <si>
    <t>24-993-4807</t>
  </si>
  <si>
    <t>89-468-1412</t>
  </si>
  <si>
    <t>42-218-2733</t>
  </si>
  <si>
    <t>77-815-3120</t>
  </si>
  <si>
    <t>30-601-7104</t>
  </si>
  <si>
    <t>02-052-8888</t>
  </si>
  <si>
    <t>07-429-8036</t>
  </si>
  <si>
    <t>74-253-4893</t>
  </si>
  <si>
    <t>64-417-6126</t>
  </si>
  <si>
    <t>10-661-3669</t>
  </si>
  <si>
    <t>78-768-6845</t>
  </si>
  <si>
    <t>23-946-4706</t>
  </si>
  <si>
    <t>99-748-6170</t>
  </si>
  <si>
    <t>69-795-7530</t>
  </si>
  <si>
    <t>50-918-5008</t>
  </si>
  <si>
    <t>15-741-4785</t>
  </si>
  <si>
    <t>23-742-0660</t>
  </si>
  <si>
    <t>89-850-7140</t>
  </si>
  <si>
    <t>05-424-7307</t>
  </si>
  <si>
    <t>68-751-2613</t>
  </si>
  <si>
    <t>65-620-0323</t>
  </si>
  <si>
    <t>19-893-2872</t>
  </si>
  <si>
    <t>83-258-5042</t>
  </si>
  <si>
    <t>73-550-2300</t>
  </si>
  <si>
    <t>15-523-1679</t>
  </si>
  <si>
    <t>57-858-5202</t>
  </si>
  <si>
    <t>74-051-1497</t>
  </si>
  <si>
    <t>83-047-2561</t>
  </si>
  <si>
    <t>94-081-1516</t>
  </si>
  <si>
    <t>71-726-7375</t>
  </si>
  <si>
    <t>74-086-4695</t>
  </si>
  <si>
    <t>82-243-5109</t>
  </si>
  <si>
    <t>42-172-6508</t>
  </si>
  <si>
    <t>83-481-9869</t>
  </si>
  <si>
    <t>06-624-0063</t>
  </si>
  <si>
    <t>02-915-5747</t>
  </si>
  <si>
    <t>53-108-4245</t>
  </si>
  <si>
    <t>05-572-9296</t>
  </si>
  <si>
    <t>29-247-3211</t>
  </si>
  <si>
    <t>87-587-8660</t>
  </si>
  <si>
    <t>78-193-6223</t>
  </si>
  <si>
    <t>23-481-2666</t>
  </si>
  <si>
    <t>82-164-7122</t>
  </si>
  <si>
    <t>45-270-2996</t>
  </si>
  <si>
    <t>44-569-1320</t>
  </si>
  <si>
    <t>15-374-7394</t>
  </si>
  <si>
    <t>88-560-2351</t>
  </si>
  <si>
    <t>86-789-5628</t>
  </si>
  <si>
    <t>86-361-5678</t>
  </si>
  <si>
    <t>71-444-9049</t>
  </si>
  <si>
    <t>90-310-0987</t>
  </si>
  <si>
    <t>05-730-5413</t>
  </si>
  <si>
    <t>42-070-1926</t>
  </si>
  <si>
    <t>47-349-6138</t>
  </si>
  <si>
    <t>17-748-1416</t>
  </si>
  <si>
    <t>66-320-2792</t>
  </si>
  <si>
    <t>49-364-6963</t>
  </si>
  <si>
    <t>43-792-6936</t>
  </si>
  <si>
    <t>38-787-0601</t>
  </si>
  <si>
    <t>81-852-6545</t>
  </si>
  <si>
    <t>38-114-5003</t>
  </si>
  <si>
    <t>91-089-5557</t>
  </si>
  <si>
    <t>81-682-7452</t>
  </si>
  <si>
    <t>33-006-8610</t>
  </si>
  <si>
    <t>13-231-5107</t>
  </si>
  <si>
    <t>67-853-1826</t>
  </si>
  <si>
    <t>13-081-3019</t>
  </si>
  <si>
    <t>46-864-0968</t>
  </si>
  <si>
    <t>36-186-0389</t>
  </si>
  <si>
    <t>28-783-1419</t>
  </si>
  <si>
    <t>57-439-0353</t>
  </si>
  <si>
    <t>27-688-9749</t>
  </si>
  <si>
    <t>07-315-8519</t>
  </si>
  <si>
    <t>61-335-9652</t>
  </si>
  <si>
    <t>10-151-9874</t>
  </si>
  <si>
    <t>06-303-0636</t>
  </si>
  <si>
    <t>39-948-7453</t>
  </si>
  <si>
    <t>40-350-0788</t>
  </si>
  <si>
    <t>26-339-9473</t>
  </si>
  <si>
    <t>97-893-6535</t>
  </si>
  <si>
    <t>81-483-0080</t>
  </si>
  <si>
    <t>29-646-2669</t>
  </si>
  <si>
    <t>51-777-4852</t>
  </si>
  <si>
    <t>07-129-2584</t>
  </si>
  <si>
    <t>64-941-2979</t>
  </si>
  <si>
    <t>33-523-6437</t>
  </si>
  <si>
    <t>95-762-4976</t>
  </si>
  <si>
    <t>68-432-3695</t>
  </si>
  <si>
    <t>93-411-1487</t>
  </si>
  <si>
    <t>86-120-1736</t>
  </si>
  <si>
    <t>71-901-3705</t>
  </si>
  <si>
    <t>26-524-4572</t>
  </si>
  <si>
    <t>12-050-4384</t>
  </si>
  <si>
    <t>70-241-7369</t>
  </si>
  <si>
    <t>23-672-2464</t>
  </si>
  <si>
    <t>84-102-4140</t>
  </si>
  <si>
    <t>12-555-0069</t>
  </si>
  <si>
    <t>52-979-7494</t>
  </si>
  <si>
    <t>84-876-5101</t>
  </si>
  <si>
    <t>91-007-7338</t>
  </si>
  <si>
    <t>46-149-4366</t>
  </si>
  <si>
    <t>77-500-7894</t>
  </si>
  <si>
    <t>47-440-3599</t>
  </si>
  <si>
    <t>54-812-1922</t>
  </si>
  <si>
    <t>39-706-7007</t>
  </si>
  <si>
    <t>31-441-5197</t>
  </si>
  <si>
    <t>47-517-7968</t>
  </si>
  <si>
    <t>78-361-6369</t>
  </si>
  <si>
    <t>39-871-3408</t>
  </si>
  <si>
    <t>45-003-1179</t>
  </si>
  <si>
    <t>25-421-1274</t>
  </si>
  <si>
    <t>71-433-2059</t>
  </si>
  <si>
    <t>48-004-1240</t>
  </si>
  <si>
    <t>29-306-4960</t>
  </si>
  <si>
    <t>10-832-9688</t>
  </si>
  <si>
    <t>19-697-4995</t>
  </si>
  <si>
    <t>38-987-0776</t>
  </si>
  <si>
    <t>56-869-9819</t>
  </si>
  <si>
    <t>35-545-4638</t>
  </si>
  <si>
    <t>51-620-9621</t>
  </si>
  <si>
    <t>71-007-4670</t>
  </si>
  <si>
    <t>05-523-1192</t>
  </si>
  <si>
    <t>97-831-5955</t>
  </si>
  <si>
    <t>18-113-6705</t>
  </si>
  <si>
    <t>29-301-4650</t>
  </si>
  <si>
    <t>81-997-8230</t>
  </si>
  <si>
    <t>45-943-9866</t>
  </si>
  <si>
    <t>51-780-2262</t>
  </si>
  <si>
    <t>54-978-4618</t>
  </si>
  <si>
    <t>31-132-3270</t>
  </si>
  <si>
    <t>33-905-7174</t>
  </si>
  <si>
    <t>15-566-6092</t>
  </si>
  <si>
    <t>77-400-8904</t>
  </si>
  <si>
    <t>45-852-9032</t>
  </si>
  <si>
    <t>06-525-4985</t>
  </si>
  <si>
    <t>99-599-1323</t>
  </si>
  <si>
    <t>81-701-3089</t>
  </si>
  <si>
    <t>81-760-3410</t>
  </si>
  <si>
    <t>70-104-9313</t>
  </si>
  <si>
    <t>96-867-9613</t>
  </si>
  <si>
    <t>42-969-9230</t>
  </si>
  <si>
    <t>98-250-8237</t>
  </si>
  <si>
    <t>34-260-2804</t>
  </si>
  <si>
    <t>81-169-5586</t>
  </si>
  <si>
    <t>32-251-6681</t>
  </si>
  <si>
    <t>52-600-4656</t>
  </si>
  <si>
    <t>47-342-8202</t>
  </si>
  <si>
    <t>60-711-8004</t>
  </si>
  <si>
    <t>54-234-1173</t>
  </si>
  <si>
    <t>40-467-8737</t>
  </si>
  <si>
    <t>89-869-3627</t>
  </si>
  <si>
    <t>29-387-0541</t>
  </si>
  <si>
    <t>39-902-1896</t>
  </si>
  <si>
    <t>59-225-9287</t>
  </si>
  <si>
    <t>45-799-9325</t>
  </si>
  <si>
    <t>14-234-3409</t>
  </si>
  <si>
    <t>61-937-3542</t>
  </si>
  <si>
    <t>91-259-4633</t>
  </si>
  <si>
    <t>57-111-2317</t>
  </si>
  <si>
    <t>34-603-0886</t>
  </si>
  <si>
    <t>61-561-6232</t>
  </si>
  <si>
    <t>29-875-0254</t>
  </si>
  <si>
    <t>53-999-7608</t>
  </si>
  <si>
    <t>47-657-3866</t>
  </si>
  <si>
    <t>91-544-0021</t>
  </si>
  <si>
    <t>20-433-2772</t>
  </si>
  <si>
    <t>29-370-6031</t>
  </si>
  <si>
    <t>37-199-1006</t>
  </si>
  <si>
    <t>25-323-7486</t>
  </si>
  <si>
    <t>83-126-5614</t>
  </si>
  <si>
    <t>82-753-0233</t>
  </si>
  <si>
    <t>05-579-5704</t>
  </si>
  <si>
    <t>76-916-6084</t>
  </si>
  <si>
    <t>16-706-7194</t>
  </si>
  <si>
    <t>95-821-9910</t>
  </si>
  <si>
    <t>95-293-6902</t>
  </si>
  <si>
    <t>34-871-9743</t>
  </si>
  <si>
    <t>00-147-6356</t>
  </si>
  <si>
    <t>90-145-0603</t>
  </si>
  <si>
    <t>00-679-4756</t>
  </si>
  <si>
    <t>37-047-1518</t>
  </si>
  <si>
    <t>66-341-1511</t>
  </si>
  <si>
    <t>25-792-8288</t>
  </si>
  <si>
    <t>31-677-4305</t>
  </si>
  <si>
    <t>06-479-9995</t>
  </si>
  <si>
    <t>64-079-5711</t>
  </si>
  <si>
    <t>24-460-0470</t>
  </si>
  <si>
    <t>60-336-9768</t>
  </si>
  <si>
    <t>63-886-1041</t>
  </si>
  <si>
    <t>30-579-9485</t>
  </si>
  <si>
    <t>43-237-1485</t>
  </si>
  <si>
    <t>25-221-2830</t>
  </si>
  <si>
    <t>32-045-3763</t>
  </si>
  <si>
    <t>38-526-2430</t>
  </si>
  <si>
    <t>97-920-2994</t>
  </si>
  <si>
    <t>79-754-0250</t>
  </si>
  <si>
    <t>05-803-6247</t>
  </si>
  <si>
    <t>28-454-0028</t>
  </si>
  <si>
    <t>81-484-6250</t>
  </si>
  <si>
    <t>98-611-4170</t>
  </si>
  <si>
    <t>72-622-2994</t>
  </si>
  <si>
    <t>78-462-3460</t>
  </si>
  <si>
    <t>83-256-5984</t>
  </si>
  <si>
    <t>40-948-4106</t>
  </si>
  <si>
    <t>26-897-6072</t>
  </si>
  <si>
    <t>83-868-0425</t>
  </si>
  <si>
    <t>02-636-6528</t>
  </si>
  <si>
    <t>42-579-5458</t>
  </si>
  <si>
    <t>35-038-9527</t>
  </si>
  <si>
    <t>39-546-0904</t>
  </si>
  <si>
    <t>31-850-9401</t>
  </si>
  <si>
    <t>20-634-7795</t>
  </si>
  <si>
    <t>78-312-1811</t>
  </si>
  <si>
    <t>53-402-2077</t>
  </si>
  <si>
    <t>72-941-8501</t>
  </si>
  <si>
    <t>65-022-9382</t>
  </si>
  <si>
    <t>47-351-6188</t>
  </si>
  <si>
    <t>34-318-5389</t>
  </si>
  <si>
    <t>57-864-7865</t>
  </si>
  <si>
    <t>03-406-2598</t>
  </si>
  <si>
    <t>58-110-0077</t>
  </si>
  <si>
    <t>26-543-1675</t>
  </si>
  <si>
    <t>78-741-0975</t>
  </si>
  <si>
    <t>47-008-8289</t>
  </si>
  <si>
    <t>35-025-6842</t>
  </si>
  <si>
    <t>65-776-5062</t>
  </si>
  <si>
    <t>54-987-1921</t>
  </si>
  <si>
    <t>62-596-9416</t>
  </si>
  <si>
    <t>09-205-6261</t>
  </si>
  <si>
    <t>20-395-9229</t>
  </si>
  <si>
    <t>23-203-2798</t>
  </si>
  <si>
    <t>80-061-7723</t>
  </si>
  <si>
    <t>13-189-2667</t>
  </si>
  <si>
    <t>24-731-7413</t>
  </si>
  <si>
    <t>22-135-2266</t>
  </si>
  <si>
    <t>73-134-0617</t>
  </si>
  <si>
    <t>58-108-1543</t>
  </si>
  <si>
    <t>64-913-5581</t>
  </si>
  <si>
    <t>96-400-7101</t>
  </si>
  <si>
    <t>80-975-8366</t>
  </si>
  <si>
    <t>53-430-8098</t>
  </si>
  <si>
    <t>25-272-0442</t>
  </si>
  <si>
    <t>35-679-7059</t>
  </si>
  <si>
    <t>74-969-1529</t>
  </si>
  <si>
    <t>91-883-5322</t>
  </si>
  <si>
    <t>10-413-0057</t>
  </si>
  <si>
    <t>56-790-0040</t>
  </si>
  <si>
    <t>78-648-4277</t>
  </si>
  <si>
    <t>72-231-8541</t>
  </si>
  <si>
    <t>26-060-8986</t>
  </si>
  <si>
    <t>19-522-8794</t>
  </si>
  <si>
    <t>25-633-0343</t>
  </si>
  <si>
    <t>52-504-7713</t>
  </si>
  <si>
    <t>48-844-4273</t>
  </si>
  <si>
    <t>91-633-8668</t>
  </si>
  <si>
    <t>90-719-1412</t>
  </si>
  <si>
    <t>29-395-6753</t>
  </si>
  <si>
    <t>50-283-8990</t>
  </si>
  <si>
    <t>18-066-6492</t>
  </si>
  <si>
    <t>16-014-8800</t>
  </si>
  <si>
    <t>01-637-2904</t>
  </si>
  <si>
    <t>72-687-0731</t>
  </si>
  <si>
    <t>16-768-2253</t>
  </si>
  <si>
    <t>56-090-7791</t>
  </si>
  <si>
    <t>07-766-1262</t>
  </si>
  <si>
    <t>98-228-3487</t>
  </si>
  <si>
    <t>50-214-5326</t>
  </si>
  <si>
    <t>47-127-7006</t>
  </si>
  <si>
    <t>97-482-9728</t>
  </si>
  <si>
    <t>32-017-0500</t>
  </si>
  <si>
    <t>78-221-3805</t>
  </si>
  <si>
    <t>42-066-1878</t>
  </si>
  <si>
    <t>20-394-0228</t>
  </si>
  <si>
    <t>94-660-7416</t>
  </si>
  <si>
    <t>64-920-3856</t>
  </si>
  <si>
    <t>14-769-9285</t>
  </si>
  <si>
    <t>03-571-7213</t>
  </si>
  <si>
    <t>19-376-1210</t>
  </si>
  <si>
    <t>21-143-9767</t>
  </si>
  <si>
    <t>29-315-2236</t>
  </si>
  <si>
    <t>43-494-9843</t>
  </si>
  <si>
    <t>21-365-8075</t>
  </si>
  <si>
    <t>03-829-4912</t>
  </si>
  <si>
    <t>64-363-0131</t>
  </si>
  <si>
    <t>16-684-2165</t>
  </si>
  <si>
    <t>07-846-3568</t>
  </si>
  <si>
    <t>85-514-6463</t>
  </si>
  <si>
    <t>12-258-1954</t>
  </si>
  <si>
    <t>62-239-0349</t>
  </si>
  <si>
    <t>42-168-4345</t>
  </si>
  <si>
    <t>31-721-2649</t>
  </si>
  <si>
    <t>66-329-4704</t>
  </si>
  <si>
    <t>60-464-6027</t>
  </si>
  <si>
    <t>32-929-5225</t>
  </si>
  <si>
    <t>97-536-3453</t>
  </si>
  <si>
    <t>19-198-9243</t>
  </si>
  <si>
    <t>27-242-7201</t>
  </si>
  <si>
    <t>32-712-7997</t>
  </si>
  <si>
    <t>32-704-1371</t>
  </si>
  <si>
    <t>82-802-0493</t>
  </si>
  <si>
    <t>86-413-9192</t>
  </si>
  <si>
    <t>74-076-0600</t>
  </si>
  <si>
    <t>36-543-3511</t>
  </si>
  <si>
    <t>44-198-0209</t>
  </si>
  <si>
    <t>05-156-1909</t>
  </si>
  <si>
    <t>71-000-6262</t>
  </si>
  <si>
    <t>49-349-2039</t>
  </si>
  <si>
    <t>32-583-1348</t>
  </si>
  <si>
    <t>62-594-9021</t>
  </si>
  <si>
    <t>51-578-6473</t>
  </si>
  <si>
    <t>81-235-9643</t>
  </si>
  <si>
    <t>46-059-6606</t>
  </si>
  <si>
    <t>99-704-4475</t>
  </si>
  <si>
    <t>69-082-7576</t>
  </si>
  <si>
    <t>79-999-2150</t>
  </si>
  <si>
    <t>63-420-1516</t>
  </si>
  <si>
    <t>45-796-5713</t>
  </si>
  <si>
    <t>67-284-6148</t>
  </si>
  <si>
    <t>99-527-9678</t>
  </si>
  <si>
    <t>86-541-0568</t>
  </si>
  <si>
    <t>95-745-6585</t>
  </si>
  <si>
    <t>08-821-2956</t>
  </si>
  <si>
    <t>16-795-9518</t>
  </si>
  <si>
    <t>42-071-7174</t>
  </si>
  <si>
    <t>05-690-3931</t>
  </si>
  <si>
    <t>22-665-5266</t>
  </si>
  <si>
    <t>75-587-2410</t>
  </si>
  <si>
    <t>01-216-8746</t>
  </si>
  <si>
    <t>88-870-7254</t>
  </si>
  <si>
    <t>77-485-9573</t>
  </si>
  <si>
    <t>95-561-6883</t>
  </si>
  <si>
    <t>62-142-8605</t>
  </si>
  <si>
    <t>32-182-8659</t>
  </si>
  <si>
    <t>08-330-8606</t>
  </si>
  <si>
    <t>75-602-3655</t>
  </si>
  <si>
    <t>02-366-9752</t>
  </si>
  <si>
    <t>97-350-8061</t>
  </si>
  <si>
    <t>36-559-3471</t>
  </si>
  <si>
    <t>06-142-1724</t>
  </si>
  <si>
    <t>69-479-1899</t>
  </si>
  <si>
    <t>34-573-3358</t>
  </si>
  <si>
    <t>89-646-6370</t>
  </si>
  <si>
    <t>71-737-7023</t>
  </si>
  <si>
    <t>67-881-8387</t>
  </si>
  <si>
    <t>92-687-3287</t>
  </si>
  <si>
    <t>43-930-1344</t>
  </si>
  <si>
    <t>44-652-1720</t>
  </si>
  <si>
    <t>15-401-3220</t>
  </si>
  <si>
    <t>94-918-2795</t>
  </si>
  <si>
    <t>67-573-1960</t>
  </si>
  <si>
    <t>30-646-9010</t>
  </si>
  <si>
    <t>29-441-6500</t>
  </si>
  <si>
    <t>32-269-9288</t>
  </si>
  <si>
    <t>23-977-2269</t>
  </si>
  <si>
    <t>50-649-6227</t>
  </si>
  <si>
    <t>85-223-1124</t>
  </si>
  <si>
    <t>43-684-6163</t>
  </si>
  <si>
    <t>21-411-0944</t>
  </si>
  <si>
    <t>88-267-2359</t>
  </si>
  <si>
    <t>80-372-2292</t>
  </si>
  <si>
    <t>62-728-7745</t>
  </si>
  <si>
    <t>30-108-1963</t>
  </si>
  <si>
    <t>23-414-0338</t>
  </si>
  <si>
    <t>66-267-4325</t>
  </si>
  <si>
    <t>31-284-9401</t>
  </si>
  <si>
    <t>45-886-5997</t>
  </si>
  <si>
    <t>14-541-6130</t>
  </si>
  <si>
    <t>34-599-6716</t>
  </si>
  <si>
    <t>61-890-4294</t>
  </si>
  <si>
    <t>96-268-6873</t>
  </si>
  <si>
    <t>33-770-4241</t>
  </si>
  <si>
    <t>09-493-8377</t>
  </si>
  <si>
    <t>20-023-8723</t>
  </si>
  <si>
    <t>60-859-5439</t>
  </si>
  <si>
    <t>16-727-4977</t>
  </si>
  <si>
    <t>98-034-1287</t>
  </si>
  <si>
    <t>52-143-2539</t>
  </si>
  <si>
    <t>34-095-9210</t>
  </si>
  <si>
    <t>31-252-2872</t>
  </si>
  <si>
    <t>86-739-5353</t>
  </si>
  <si>
    <t>96-724-0813</t>
  </si>
  <si>
    <t>88-733-7800</t>
  </si>
  <si>
    <t>20-975-3717</t>
  </si>
  <si>
    <t>67-089-9597</t>
  </si>
  <si>
    <t>82-327-1392</t>
  </si>
  <si>
    <t>95-340-3340</t>
  </si>
  <si>
    <t>69-075-8053</t>
  </si>
  <si>
    <t>41-415-9529</t>
  </si>
  <si>
    <t>75-401-2033</t>
  </si>
  <si>
    <t>07-278-9481</t>
  </si>
  <si>
    <t>37-579-7983</t>
  </si>
  <si>
    <t>97-492-3760</t>
  </si>
  <si>
    <t>84-323-9294</t>
  </si>
  <si>
    <t>89-769-2229</t>
  </si>
  <si>
    <t>54-237-4726</t>
  </si>
  <si>
    <t>63-183-6545</t>
  </si>
  <si>
    <t>17-755-8493</t>
  </si>
  <si>
    <t>34-000-5856</t>
  </si>
  <si>
    <t>25-182-7824</t>
  </si>
  <si>
    <t>62-086-8399</t>
  </si>
  <si>
    <t>34-938-5863</t>
  </si>
  <si>
    <t>33-743-4568</t>
  </si>
  <si>
    <t>19-725-6855</t>
  </si>
  <si>
    <t>22-708-1553</t>
  </si>
  <si>
    <t>07-032-7305</t>
  </si>
  <si>
    <t>10-344-4679</t>
  </si>
  <si>
    <t>07-507-2744</t>
  </si>
  <si>
    <t>71-765-6531</t>
  </si>
  <si>
    <t>67-093-7389</t>
  </si>
  <si>
    <t>20-422-1120</t>
  </si>
  <si>
    <t>83-965-2054</t>
  </si>
  <si>
    <t>29-221-6413</t>
  </si>
  <si>
    <t>55-728-1230</t>
  </si>
  <si>
    <t>30-193-0250</t>
  </si>
  <si>
    <t>59-761-7264</t>
  </si>
  <si>
    <t>62-375-2675</t>
  </si>
  <si>
    <t>73-173-2301</t>
  </si>
  <si>
    <t>72-624-7091</t>
  </si>
  <si>
    <t>48-883-2670</t>
  </si>
  <si>
    <t>95-385-3501</t>
  </si>
  <si>
    <t>20-588-7773</t>
  </si>
  <si>
    <t>31-976-5849</t>
  </si>
  <si>
    <t>56-842-7982</t>
  </si>
  <si>
    <t>22-363-5125</t>
  </si>
  <si>
    <t>83-986-1431</t>
  </si>
  <si>
    <t>54-738-6264</t>
  </si>
  <si>
    <t>47-356-9640</t>
  </si>
  <si>
    <t>57-538-4288</t>
  </si>
  <si>
    <t>02-865-8598</t>
  </si>
  <si>
    <t>13-540-9632</t>
  </si>
  <si>
    <t>63-931-0456</t>
  </si>
  <si>
    <t>56-229-2635</t>
  </si>
  <si>
    <t>60-046-2760</t>
  </si>
  <si>
    <t>81-974-6667</t>
  </si>
  <si>
    <t>74-371-7763</t>
  </si>
  <si>
    <t>87-491-8073</t>
  </si>
  <si>
    <t>42-710-3557</t>
  </si>
  <si>
    <t>95-550-3577</t>
  </si>
  <si>
    <t>80-840-2205</t>
  </si>
  <si>
    <t>89-193-2141</t>
  </si>
  <si>
    <t>72-083-1962</t>
  </si>
  <si>
    <t>27-805-9199</t>
  </si>
  <si>
    <t>56-518-2438</t>
  </si>
  <si>
    <t>90-654-5311</t>
  </si>
  <si>
    <t>08-778-4033</t>
  </si>
  <si>
    <t>05-675-6568</t>
  </si>
  <si>
    <t>76-966-4849</t>
  </si>
  <si>
    <t>93-982-2681</t>
  </si>
  <si>
    <t>71-715-2400</t>
  </si>
  <si>
    <t>55-281-2478</t>
  </si>
  <si>
    <t>71-350-2226</t>
  </si>
  <si>
    <t>34-299-5389</t>
  </si>
  <si>
    <t>34-991-4561</t>
  </si>
  <si>
    <t>08-173-5771</t>
  </si>
  <si>
    <t>69-342-1218</t>
  </si>
  <si>
    <t>60-098-9305</t>
  </si>
  <si>
    <t>17-816-7723</t>
  </si>
  <si>
    <t>78-375-8234</t>
  </si>
  <si>
    <t>13-862-4097</t>
  </si>
  <si>
    <t>12-978-0036</t>
  </si>
  <si>
    <t>73-251-8686</t>
  </si>
  <si>
    <t>26-578-1055</t>
  </si>
  <si>
    <t>32-921-8960</t>
  </si>
  <si>
    <t>63-517-3097</t>
  </si>
  <si>
    <t>72-828-3215</t>
  </si>
  <si>
    <t>56-906-6934</t>
  </si>
  <si>
    <t>32-888-6418</t>
  </si>
  <si>
    <t>58-485-6660</t>
  </si>
  <si>
    <t>86-149-6386</t>
  </si>
  <si>
    <t>95-013-8475</t>
  </si>
  <si>
    <t>43-940-3863</t>
  </si>
  <si>
    <t>65-294-9506</t>
  </si>
  <si>
    <t>60-217-0495</t>
  </si>
  <si>
    <t>64-324-2504</t>
  </si>
  <si>
    <t>02-127-9688</t>
  </si>
  <si>
    <t>60-631-3800</t>
  </si>
  <si>
    <t>97-464-4531</t>
  </si>
  <si>
    <t>84-585-6970</t>
  </si>
  <si>
    <t>49-009-4628</t>
  </si>
  <si>
    <t>59-550-0716</t>
  </si>
  <si>
    <t>69-041-2638</t>
  </si>
  <si>
    <t>20-177-6435</t>
  </si>
  <si>
    <t>46-577-3362</t>
  </si>
  <si>
    <t>77-510-5058</t>
  </si>
  <si>
    <t>71-178-2245</t>
  </si>
  <si>
    <t>75-979-3720</t>
  </si>
  <si>
    <t>07-220-2214</t>
  </si>
  <si>
    <t>83-068-2187</t>
  </si>
  <si>
    <t>25-874-1288</t>
  </si>
  <si>
    <t>98-065-4007</t>
  </si>
  <si>
    <t>74-363-0850</t>
  </si>
  <si>
    <t>27-824-3854</t>
  </si>
  <si>
    <t>06-008-8903</t>
  </si>
  <si>
    <t>89-816-6985</t>
  </si>
  <si>
    <t>01-781-1539</t>
  </si>
  <si>
    <t>93-207-6703</t>
  </si>
  <si>
    <t>17-479-6524</t>
  </si>
  <si>
    <t>71-124-5368</t>
  </si>
  <si>
    <t>25-320-3848</t>
  </si>
  <si>
    <t>63-964-1445</t>
  </si>
  <si>
    <t>63-988-4570</t>
  </si>
  <si>
    <t>78-918-1415</t>
  </si>
  <si>
    <t>61-241-8613</t>
  </si>
  <si>
    <t>79-954-1476</t>
  </si>
  <si>
    <t>17-862-4770</t>
  </si>
  <si>
    <t>45-861-8545</t>
  </si>
  <si>
    <t>72-555-1510</t>
  </si>
  <si>
    <t>10-168-0346</t>
  </si>
  <si>
    <t>34-080-3389</t>
  </si>
  <si>
    <t>64-122-6629</t>
  </si>
  <si>
    <t>82-575-2604</t>
  </si>
  <si>
    <t>62-404-8765</t>
  </si>
  <si>
    <t>63-712-2144</t>
  </si>
  <si>
    <t>93-383-3881</t>
  </si>
  <si>
    <t>14-238-6109</t>
  </si>
  <si>
    <t>39-893-8671</t>
  </si>
  <si>
    <t>92-537-5990</t>
  </si>
  <si>
    <t>70-343-2614</t>
  </si>
  <si>
    <t>02-667-0405</t>
  </si>
  <si>
    <t>10-109-9875</t>
  </si>
  <si>
    <t>49-989-7015</t>
  </si>
  <si>
    <t>35-717-5465</t>
  </si>
  <si>
    <t>75-642-3000</t>
  </si>
  <si>
    <t>23-509-0218</t>
  </si>
  <si>
    <t>44-980-7066</t>
  </si>
  <si>
    <t>74-326-6323</t>
  </si>
  <si>
    <t>43-948-2864</t>
  </si>
  <si>
    <t>99-954-5655</t>
  </si>
  <si>
    <t>76-436-2508</t>
  </si>
  <si>
    <t>78-940-5518</t>
  </si>
  <si>
    <t>96-680-9679</t>
  </si>
  <si>
    <t>06-883-4158</t>
  </si>
  <si>
    <t>79-293-0226</t>
  </si>
  <si>
    <t>66-279-9536</t>
  </si>
  <si>
    <t>95-655-5810</t>
  </si>
  <si>
    <t>89-210-9112</t>
  </si>
  <si>
    <t>35-167-5967</t>
  </si>
  <si>
    <t>09-000-8638</t>
  </si>
  <si>
    <t>48-167-9647</t>
  </si>
  <si>
    <t>58-323-8944</t>
  </si>
  <si>
    <t>10-610-0740</t>
  </si>
  <si>
    <t>84-992-0040</t>
  </si>
  <si>
    <t>39-348-6679</t>
  </si>
  <si>
    <t>71-464-3075</t>
  </si>
  <si>
    <t>76-410-3332</t>
  </si>
  <si>
    <t>62-269-2606</t>
  </si>
  <si>
    <t>77-849-6620</t>
  </si>
  <si>
    <t>50-292-9240</t>
  </si>
  <si>
    <t>26-985-6111</t>
  </si>
  <si>
    <t>20-032-4530</t>
  </si>
  <si>
    <t>34-856-4366</t>
  </si>
  <si>
    <t>86-139-5748</t>
  </si>
  <si>
    <t>39-692-9234</t>
  </si>
  <si>
    <t>16-395-1900</t>
  </si>
  <si>
    <t>70-799-3116</t>
  </si>
  <si>
    <t>03-404-0575</t>
  </si>
  <si>
    <t>11-142-8322</t>
  </si>
  <si>
    <t>61-941-9455</t>
  </si>
  <si>
    <t>05-356-1490</t>
  </si>
  <si>
    <t>20-194-7217</t>
  </si>
  <si>
    <t>91-221-5531</t>
  </si>
  <si>
    <t>44-736-8650</t>
  </si>
  <si>
    <t>38-317-7912</t>
  </si>
  <si>
    <t>46-153-3094</t>
  </si>
  <si>
    <t>42-107-0160</t>
  </si>
  <si>
    <t>82-764-7492</t>
  </si>
  <si>
    <t>14-942-3257</t>
  </si>
  <si>
    <t>39-938-1945</t>
  </si>
  <si>
    <t>14-116-1464</t>
  </si>
  <si>
    <t>77-517-4384</t>
  </si>
  <si>
    <t>64-628-4052</t>
  </si>
  <si>
    <t>42-570-3866</t>
  </si>
  <si>
    <t>88-192-1544</t>
  </si>
  <si>
    <t>40-281-3248</t>
  </si>
  <si>
    <t>74-504-1325</t>
  </si>
  <si>
    <t>24-702-1521</t>
  </si>
  <si>
    <t>54-026-9527</t>
  </si>
  <si>
    <t>66-356-4049</t>
  </si>
  <si>
    <t>65-818-3612</t>
  </si>
  <si>
    <t>83-215-5287</t>
  </si>
  <si>
    <t>29-803-7368</t>
  </si>
  <si>
    <t>02-063-2030</t>
  </si>
  <si>
    <t>85-164-8573</t>
  </si>
  <si>
    <t>08-184-9488</t>
  </si>
  <si>
    <t>92-869-0532</t>
  </si>
  <si>
    <t>09-913-3504</t>
  </si>
  <si>
    <t>78-452-4167</t>
  </si>
  <si>
    <t>49-608-3391</t>
  </si>
  <si>
    <t>19-115-0342</t>
  </si>
  <si>
    <t>04-988-2530</t>
  </si>
  <si>
    <t>88-965-0377</t>
  </si>
  <si>
    <t>50-990-8049</t>
  </si>
  <si>
    <t>65-082-2755</t>
  </si>
  <si>
    <t>79-349-9906</t>
  </si>
  <si>
    <t>44-018-4744</t>
  </si>
  <si>
    <t>80-366-8364</t>
  </si>
  <si>
    <t>75-304-6614</t>
  </si>
  <si>
    <t>68-826-2655</t>
  </si>
  <si>
    <t>92-785-5886</t>
  </si>
  <si>
    <t>39-120-2381</t>
  </si>
  <si>
    <t>16-440-9202</t>
  </si>
  <si>
    <t>19-473-5323</t>
  </si>
  <si>
    <t>91-381-2967</t>
  </si>
  <si>
    <t>37-805-5052</t>
  </si>
  <si>
    <t>86-686-6970</t>
  </si>
  <si>
    <t>01-162-5888</t>
  </si>
  <si>
    <t>94-679-3768</t>
  </si>
  <si>
    <t>15-806-9332</t>
  </si>
  <si>
    <t>00-582-5145</t>
  </si>
  <si>
    <t>17-177-8049</t>
  </si>
  <si>
    <t>89-371-2392</t>
  </si>
  <si>
    <t>50-697-7492</t>
  </si>
  <si>
    <t>61-523-1807</t>
  </si>
  <si>
    <t>99-065-5000</t>
  </si>
  <si>
    <t>26-298-1594</t>
  </si>
  <si>
    <t>52-048-9165</t>
  </si>
  <si>
    <t>78-833-0074</t>
  </si>
  <si>
    <t>42-425-8619</t>
  </si>
  <si>
    <t>55-439-1273</t>
  </si>
  <si>
    <t>50-632-5264</t>
  </si>
  <si>
    <t>04-816-6290</t>
  </si>
  <si>
    <t>89-500-8250</t>
  </si>
  <si>
    <t>38-823-6069</t>
  </si>
  <si>
    <t>43-462-3478</t>
  </si>
  <si>
    <t>07-126-6199</t>
  </si>
  <si>
    <t>27-811-6098</t>
  </si>
  <si>
    <t>35-628-7875</t>
  </si>
  <si>
    <t>93-458-9943</t>
  </si>
  <si>
    <t>84-252-9868</t>
  </si>
  <si>
    <t>38-620-2944</t>
  </si>
  <si>
    <t>23-011-0866</t>
  </si>
  <si>
    <t>08-230-1722</t>
  </si>
  <si>
    <t>49-857-4254</t>
  </si>
  <si>
    <t>30-336-8091</t>
  </si>
  <si>
    <t>88-115-0408</t>
  </si>
  <si>
    <t>82-688-0027</t>
  </si>
  <si>
    <t>02-348-0637</t>
  </si>
  <si>
    <t>71-211-9796</t>
  </si>
  <si>
    <t>34-776-4846</t>
  </si>
  <si>
    <t>16-251-2831</t>
  </si>
  <si>
    <t>16-606-3703</t>
  </si>
  <si>
    <t>50-634-6168</t>
  </si>
  <si>
    <t>14-229-0957</t>
  </si>
  <si>
    <t>71-785-9457</t>
  </si>
  <si>
    <t>74-404-1245</t>
  </si>
  <si>
    <t>67-019-3752</t>
  </si>
  <si>
    <t>43-350-3251</t>
  </si>
  <si>
    <t>39-693-3855</t>
  </si>
  <si>
    <t>86-001-8149</t>
  </si>
  <si>
    <t>88-916-1596</t>
  </si>
  <si>
    <t>03-303-8642</t>
  </si>
  <si>
    <t>93-192-1484</t>
  </si>
  <si>
    <t>58-070-8371</t>
  </si>
  <si>
    <t>57-056-8659</t>
  </si>
  <si>
    <t>23-738-1325</t>
  </si>
  <si>
    <t>46-682-3012</t>
  </si>
  <si>
    <t>98-376-4759</t>
  </si>
  <si>
    <t>63-296-7723</t>
  </si>
  <si>
    <t>82-733-2220</t>
  </si>
  <si>
    <t>21-895-9214</t>
  </si>
  <si>
    <t>65-322-4316</t>
  </si>
  <si>
    <t>94-323-4222</t>
  </si>
  <si>
    <t>84-304-6509</t>
  </si>
  <si>
    <t>80-845-2977</t>
  </si>
  <si>
    <t>16-591-5151</t>
  </si>
  <si>
    <t>60-705-5021</t>
  </si>
  <si>
    <t>87-604-3704</t>
  </si>
  <si>
    <t>57-222-6891</t>
  </si>
  <si>
    <t>33-470-1955</t>
  </si>
  <si>
    <t>83-378-1429</t>
  </si>
  <si>
    <t>45-826-1844</t>
  </si>
  <si>
    <t>82-341-6812</t>
  </si>
  <si>
    <t>65-093-4630</t>
  </si>
  <si>
    <t>17-718-7120</t>
  </si>
  <si>
    <t>71-059-6140</t>
  </si>
  <si>
    <t>93-950-6214</t>
  </si>
  <si>
    <t>83-057-4179</t>
  </si>
  <si>
    <t>71-896-6989</t>
  </si>
  <si>
    <t>83-904-4395</t>
  </si>
  <si>
    <t>14-117-6004</t>
  </si>
  <si>
    <t>45-384-6433</t>
  </si>
  <si>
    <t>61-904-7458</t>
  </si>
  <si>
    <t>72-074-0843</t>
  </si>
  <si>
    <t>24-280-7317</t>
  </si>
  <si>
    <t>36-732-0064</t>
  </si>
  <si>
    <t>90-795-0695</t>
  </si>
  <si>
    <t>44-584-9699</t>
  </si>
  <si>
    <t>62-597-8665</t>
  </si>
  <si>
    <t>82-461-5532</t>
  </si>
  <si>
    <t>00-433-0793</t>
  </si>
  <si>
    <t>99-498-5473</t>
  </si>
  <si>
    <t>26-151-3495</t>
  </si>
  <si>
    <t>93-795-5462</t>
  </si>
  <si>
    <t>02-796-2638</t>
  </si>
  <si>
    <t>16-831-6549</t>
  </si>
  <si>
    <t>87-457-0830</t>
  </si>
  <si>
    <t>38-707-5358</t>
  </si>
  <si>
    <t>25-722-2515</t>
  </si>
  <si>
    <t>63-419-0981</t>
  </si>
  <si>
    <t>58-594-1710</t>
  </si>
  <si>
    <t>45-399-7596</t>
  </si>
  <si>
    <t>64-459-0383</t>
  </si>
  <si>
    <t>51-534-9453</t>
  </si>
  <si>
    <t>89-177-0935</t>
  </si>
  <si>
    <t>39-824-1143</t>
  </si>
  <si>
    <t>59-625-7945</t>
  </si>
  <si>
    <t>85-031-7534</t>
  </si>
  <si>
    <t>98-346-0122</t>
  </si>
  <si>
    <t>96-508-3089</t>
  </si>
  <si>
    <t>48-247-8672</t>
  </si>
  <si>
    <t>58-371-1673</t>
  </si>
  <si>
    <t>78-527-8205</t>
  </si>
  <si>
    <t>20-629-9514</t>
  </si>
  <si>
    <t>59-619-7995</t>
  </si>
  <si>
    <t>26-183-7425</t>
  </si>
  <si>
    <t>88-183-0418</t>
  </si>
  <si>
    <t>74-658-7427</t>
  </si>
  <si>
    <t>70-625-7127</t>
  </si>
  <si>
    <t>56-020-6311</t>
  </si>
  <si>
    <t>62-312-1256</t>
  </si>
  <si>
    <t>85-004-1029</t>
  </si>
  <si>
    <t>48-309-2625</t>
  </si>
  <si>
    <t>37-165-0724</t>
  </si>
  <si>
    <t>25-415-2761</t>
  </si>
  <si>
    <t>93-820-8359</t>
  </si>
  <si>
    <t>26-175-7797</t>
  </si>
  <si>
    <t>32-215-5836</t>
  </si>
  <si>
    <t>35-145-1309</t>
  </si>
  <si>
    <t>07-050-1963</t>
  </si>
  <si>
    <t>24-542-4215</t>
  </si>
  <si>
    <t>75-107-3140</t>
  </si>
  <si>
    <t>99-320-9799</t>
  </si>
  <si>
    <t>18-434-0017</t>
  </si>
  <si>
    <t>37-374-3847</t>
  </si>
  <si>
    <t>42-633-9986</t>
  </si>
  <si>
    <t>00-325-0932</t>
  </si>
  <si>
    <t>48-926-3618</t>
  </si>
  <si>
    <t>85-840-1555</t>
  </si>
  <si>
    <t>61-443-1128</t>
  </si>
  <si>
    <t>73-665-2300</t>
  </si>
  <si>
    <t>85-491-4508</t>
  </si>
  <si>
    <t>85-137-8367</t>
  </si>
  <si>
    <t>55-992-3143</t>
  </si>
  <si>
    <t>59-566-0039</t>
  </si>
  <si>
    <t>30-092-0451</t>
  </si>
  <si>
    <t>49-077-2899</t>
  </si>
  <si>
    <t>26-217-2860</t>
  </si>
  <si>
    <t>98-930-7562</t>
  </si>
  <si>
    <t>21-487-9013</t>
  </si>
  <si>
    <t>49-022-8033</t>
  </si>
  <si>
    <t>91-712-2013</t>
  </si>
  <si>
    <t>27-884-6519</t>
  </si>
  <si>
    <t>85-995-5883</t>
  </si>
  <si>
    <t>86-747-5072</t>
  </si>
  <si>
    <t>99-575-6739</t>
  </si>
  <si>
    <t>24-673-6622</t>
  </si>
  <si>
    <t>28-718-7395</t>
  </si>
  <si>
    <t>98-376-8812</t>
  </si>
  <si>
    <t>07-038-0866</t>
  </si>
  <si>
    <t>16-030-5176</t>
  </si>
  <si>
    <t>49-178-3780</t>
  </si>
  <si>
    <t>23-860-8584</t>
  </si>
  <si>
    <t>77-086-2320</t>
  </si>
  <si>
    <t>72-190-4982</t>
  </si>
  <si>
    <t>69-021-8001</t>
  </si>
  <si>
    <t>19-181-0530</t>
  </si>
  <si>
    <t>86-310-1618</t>
  </si>
  <si>
    <t>63-600-1820</t>
  </si>
  <si>
    <t>50-847-2755</t>
  </si>
  <si>
    <t>62-765-3604</t>
  </si>
  <si>
    <t>82-263-6376</t>
  </si>
  <si>
    <t>53-497-6519</t>
  </si>
  <si>
    <t>78-302-0617</t>
  </si>
  <si>
    <t>76-134-7046</t>
  </si>
  <si>
    <t>11-953-1390</t>
  </si>
  <si>
    <t>47-954-7408</t>
  </si>
  <si>
    <t>68-272-8742</t>
  </si>
  <si>
    <t>68-736-2460</t>
  </si>
  <si>
    <t>02-415-9660</t>
  </si>
  <si>
    <t>71-695-5207</t>
  </si>
  <si>
    <t>28-002-0635</t>
  </si>
  <si>
    <t>09-174-3304</t>
  </si>
  <si>
    <t>61-093-4511</t>
  </si>
  <si>
    <t>40-913-6061</t>
  </si>
  <si>
    <t>98-204-6392</t>
  </si>
  <si>
    <t>16-772-4035</t>
  </si>
  <si>
    <t>92-460-5698</t>
  </si>
  <si>
    <t>10-537-9586</t>
  </si>
  <si>
    <t>27-686-5463</t>
  </si>
  <si>
    <t>03-851-9055</t>
  </si>
  <si>
    <t>35-218-6029</t>
  </si>
  <si>
    <t>17-112-5732</t>
  </si>
  <si>
    <t>43-968-8252</t>
  </si>
  <si>
    <t>65-309-6365</t>
  </si>
  <si>
    <t>08-878-4863</t>
  </si>
  <si>
    <t>41-328-4346</t>
  </si>
  <si>
    <t>25-925-5329</t>
  </si>
  <si>
    <t>14-162-1094</t>
  </si>
  <si>
    <t>37-126-9236</t>
  </si>
  <si>
    <t>87-167-2453</t>
  </si>
  <si>
    <t>39-783-8839</t>
  </si>
  <si>
    <t>24-225-3071</t>
  </si>
  <si>
    <t>61-535-0619</t>
  </si>
  <si>
    <t>88-360-9880</t>
  </si>
  <si>
    <t>75-106-8525</t>
  </si>
  <si>
    <t>50-693-6749</t>
  </si>
  <si>
    <t>12-545-1470</t>
  </si>
  <si>
    <t>65-086-0221</t>
  </si>
  <si>
    <t>38-309-4379</t>
  </si>
  <si>
    <t>80-935-3508</t>
  </si>
  <si>
    <t>09-379-4599</t>
  </si>
  <si>
    <t>87-103-1238</t>
  </si>
  <si>
    <t>23-929-2192</t>
  </si>
  <si>
    <t>06-454-4288</t>
  </si>
  <si>
    <t>90-033-8007</t>
  </si>
  <si>
    <t>66-533-8133</t>
  </si>
  <si>
    <t>71-771-2366</t>
  </si>
  <si>
    <t>51-242-8848</t>
  </si>
  <si>
    <t>21-357-6299</t>
  </si>
  <si>
    <t>51-477-1487</t>
  </si>
  <si>
    <t>61-260-3523</t>
  </si>
  <si>
    <t>74-068-2920</t>
  </si>
  <si>
    <t>14-805-2633</t>
  </si>
  <si>
    <t>14-927-6148</t>
  </si>
  <si>
    <t>89-706-9418</t>
  </si>
  <si>
    <t>86-570-8648</t>
  </si>
  <si>
    <t>09-994-0849</t>
  </si>
  <si>
    <t>25-544-3482</t>
  </si>
  <si>
    <t>75-978-5039</t>
  </si>
  <si>
    <t>65-900-6857</t>
  </si>
  <si>
    <t>25-186-6243</t>
  </si>
  <si>
    <t>44-897-4438</t>
  </si>
  <si>
    <t>76-133-3825</t>
  </si>
  <si>
    <t>03-526-6425</t>
  </si>
  <si>
    <t>07-472-0849</t>
  </si>
  <si>
    <t>88-928-2878</t>
  </si>
  <si>
    <t>48-293-3350</t>
  </si>
  <si>
    <t>62-496-9716</t>
  </si>
  <si>
    <t>93-853-9405</t>
  </si>
  <si>
    <t>12-606-9790</t>
  </si>
  <si>
    <t>62-011-5877</t>
  </si>
  <si>
    <t>71-725-6634</t>
  </si>
  <si>
    <t>35-720-4455</t>
  </si>
  <si>
    <t>70-670-0833</t>
  </si>
  <si>
    <t>90-739-6162</t>
  </si>
  <si>
    <t>58-632-5151</t>
  </si>
  <si>
    <t>40-662-1369</t>
  </si>
  <si>
    <t>50-367-1964</t>
  </si>
  <si>
    <t>98-853-2687</t>
  </si>
  <si>
    <t>49-446-1180</t>
  </si>
  <si>
    <t>22-580-2470</t>
  </si>
  <si>
    <t>70-808-8369</t>
  </si>
  <si>
    <t>47-898-4819</t>
  </si>
  <si>
    <t>83-053-6148</t>
  </si>
  <si>
    <t>76-215-1448</t>
  </si>
  <si>
    <t>58-167-4882</t>
  </si>
  <si>
    <t>38-063-4249</t>
  </si>
  <si>
    <t>22-939-5508</t>
  </si>
  <si>
    <t>75-259-5483</t>
  </si>
  <si>
    <t>29-712-6390</t>
  </si>
  <si>
    <t>79-634-0263</t>
  </si>
  <si>
    <t>90-440-2095</t>
  </si>
  <si>
    <t>12-750-0814</t>
  </si>
  <si>
    <t>30-881-6768</t>
  </si>
  <si>
    <t>90-621-1298</t>
  </si>
  <si>
    <t>78-613-1429</t>
  </si>
  <si>
    <t>87-909-7428</t>
  </si>
  <si>
    <t>49-430-3468</t>
  </si>
  <si>
    <t>65-730-1978</t>
  </si>
  <si>
    <t>15-926-5951</t>
  </si>
  <si>
    <t>60-066-1132</t>
  </si>
  <si>
    <t>58-423-4722</t>
  </si>
  <si>
    <t>63-672-4141</t>
  </si>
  <si>
    <t>62-944-8036</t>
  </si>
  <si>
    <t>82-968-1574</t>
  </si>
  <si>
    <t>80-237-3292</t>
  </si>
  <si>
    <t>12-550-2132</t>
  </si>
  <si>
    <t>19-638-2725</t>
  </si>
  <si>
    <t>19-725-8792</t>
  </si>
  <si>
    <t>50-131-1717</t>
  </si>
  <si>
    <t>41-874-8550</t>
  </si>
  <si>
    <t>97-043-5549</t>
  </si>
  <si>
    <t>84-928-2721</t>
  </si>
  <si>
    <t>06-109-5932</t>
  </si>
  <si>
    <t>90-650-5736</t>
  </si>
  <si>
    <t>86-376-1621</t>
  </si>
  <si>
    <t>62-291-1564</t>
  </si>
  <si>
    <t>98-320-6319</t>
  </si>
  <si>
    <t>10-379-2218</t>
  </si>
  <si>
    <t>93-131-7959</t>
  </si>
  <si>
    <t>07-128-8839</t>
  </si>
  <si>
    <t>02-695-6258</t>
  </si>
  <si>
    <t>69-714-1346</t>
  </si>
  <si>
    <t>14-457-7577</t>
  </si>
  <si>
    <t>72-713-9478</t>
  </si>
  <si>
    <t>23-277-6856</t>
  </si>
  <si>
    <t>36-553-8356</t>
  </si>
  <si>
    <t>04-813-3376</t>
  </si>
  <si>
    <t>84-493-8975</t>
  </si>
  <si>
    <t>05-627-9380</t>
  </si>
  <si>
    <t>95-021-0758</t>
  </si>
  <si>
    <t>37-168-9740</t>
  </si>
  <si>
    <t>07-313-5049</t>
  </si>
  <si>
    <t>21-815-9959</t>
  </si>
  <si>
    <t>21-471-3100</t>
  </si>
  <si>
    <t>73-334-7541</t>
  </si>
  <si>
    <t>37-432-1952</t>
  </si>
  <si>
    <t>00-595-7391</t>
  </si>
  <si>
    <t>63-609-8564</t>
  </si>
  <si>
    <t>14-501-1260</t>
  </si>
  <si>
    <t>56-306-9870</t>
  </si>
  <si>
    <t>65-833-7731</t>
  </si>
  <si>
    <t>32-220-5633</t>
  </si>
  <si>
    <t>16-455-6444</t>
  </si>
  <si>
    <t>72-365-2052</t>
  </si>
  <si>
    <t>60-865-5430</t>
  </si>
  <si>
    <t>75-010-2047</t>
  </si>
  <si>
    <t>08-034-3505</t>
  </si>
  <si>
    <t>93-899-1186</t>
  </si>
  <si>
    <t>70-269-1925</t>
  </si>
  <si>
    <t>58-453-5376</t>
  </si>
  <si>
    <t>66-558-7458</t>
  </si>
  <si>
    <t>61-079-1668</t>
  </si>
  <si>
    <t>15-136-5349</t>
  </si>
  <si>
    <t>32-961-9664</t>
  </si>
  <si>
    <t>63-531-6087</t>
  </si>
  <si>
    <t>06-097-5272</t>
  </si>
  <si>
    <t>22-520-2139</t>
  </si>
  <si>
    <t>53-161-6896</t>
  </si>
  <si>
    <t>04-748-4019</t>
  </si>
  <si>
    <t>48-147-7723</t>
  </si>
  <si>
    <t>27-526-1887</t>
  </si>
  <si>
    <t>85-562-7750</t>
  </si>
  <si>
    <t>24-069-2076</t>
  </si>
  <si>
    <t>50-138-6160</t>
  </si>
  <si>
    <t>36-912-5746</t>
  </si>
  <si>
    <t>80-911-1564</t>
  </si>
  <si>
    <t>42-855-2149</t>
  </si>
  <si>
    <t>38-755-3682</t>
  </si>
  <si>
    <t>85-326-9278</t>
  </si>
  <si>
    <t>18-165-5122</t>
  </si>
  <si>
    <t>79-938-1827</t>
  </si>
  <si>
    <t>49-524-4573</t>
  </si>
  <si>
    <t>23-031-7873</t>
  </si>
  <si>
    <t>91-653-4585</t>
  </si>
  <si>
    <t>25-348-9515</t>
  </si>
  <si>
    <t>65-920-9168</t>
  </si>
  <si>
    <t>42-491-1423</t>
  </si>
  <si>
    <t>53-253-2640</t>
  </si>
  <si>
    <t>32-075-2433</t>
  </si>
  <si>
    <t>60-064-9383</t>
  </si>
  <si>
    <t>15-772-2825</t>
  </si>
  <si>
    <t>54-469-8790</t>
  </si>
  <si>
    <t>45-829-3759</t>
  </si>
  <si>
    <t>00-595-3280</t>
  </si>
  <si>
    <t>45-406-8311</t>
  </si>
  <si>
    <t>15-946-7590</t>
  </si>
  <si>
    <t>55-847-1818</t>
  </si>
  <si>
    <t>37-050-1185</t>
  </si>
  <si>
    <t>56-891-4501</t>
  </si>
  <si>
    <t>51-570-3307</t>
  </si>
  <si>
    <t>82-175-8047</t>
  </si>
  <si>
    <t>74-028-7042</t>
  </si>
  <si>
    <t>64-647-7355</t>
  </si>
  <si>
    <t>27-655-8401</t>
  </si>
  <si>
    <t>38-017-7825</t>
  </si>
  <si>
    <t>79-690-2289</t>
  </si>
  <si>
    <t>04-963-2816</t>
  </si>
  <si>
    <t>58-735-3031</t>
  </si>
  <si>
    <t>62-007-5032</t>
  </si>
  <si>
    <t>22-585-2373</t>
  </si>
  <si>
    <t>93-350-4811</t>
  </si>
  <si>
    <t>19-834-3685</t>
  </si>
  <si>
    <t>58-142-7987</t>
  </si>
  <si>
    <t>67-130-0159</t>
  </si>
  <si>
    <t>80-821-9611</t>
  </si>
  <si>
    <t>12-363-1019</t>
  </si>
  <si>
    <t>95-147-0580</t>
  </si>
  <si>
    <t>19-470-1505</t>
  </si>
  <si>
    <t>86-545-5279</t>
  </si>
  <si>
    <t>40-690-7679</t>
  </si>
  <si>
    <t>03-380-5730</t>
  </si>
  <si>
    <t>02-569-2313</t>
  </si>
  <si>
    <t>56-974-8286</t>
  </si>
  <si>
    <t>89-148-9851</t>
  </si>
  <si>
    <t>47-844-3567</t>
  </si>
  <si>
    <t>60-449-2958</t>
  </si>
  <si>
    <t>09-101-2905</t>
  </si>
  <si>
    <t>53-586-4021</t>
  </si>
  <si>
    <t>04-668-4937</t>
  </si>
  <si>
    <t>06-605-7207</t>
  </si>
  <si>
    <t>04-522-2944</t>
  </si>
  <si>
    <t>06-413-0835</t>
  </si>
  <si>
    <t>28-114-8037</t>
  </si>
  <si>
    <t>62-104-8342</t>
  </si>
  <si>
    <t>97-552-1910</t>
  </si>
  <si>
    <t>47-784-2425</t>
  </si>
  <si>
    <t>35-440-9393</t>
  </si>
  <si>
    <t>33-310-0651</t>
  </si>
  <si>
    <t>24-742-8229</t>
  </si>
  <si>
    <t>80-975-2660</t>
  </si>
  <si>
    <t>04-638-7936</t>
  </si>
  <si>
    <t>76-453-5251</t>
  </si>
  <si>
    <t>85-312-1195</t>
  </si>
  <si>
    <t>96-847-2290</t>
  </si>
  <si>
    <t>51-747-7893</t>
  </si>
  <si>
    <t>26-297-1625</t>
  </si>
  <si>
    <t>82-331-2956</t>
  </si>
  <si>
    <t>54-517-1161</t>
  </si>
  <si>
    <t>26-067-7817</t>
  </si>
  <si>
    <t>79-136-8543</t>
  </si>
  <si>
    <t>26-061-0400</t>
  </si>
  <si>
    <t>73-536-9547</t>
  </si>
  <si>
    <t>38-889-3123</t>
  </si>
  <si>
    <t>17-090-8751</t>
  </si>
  <si>
    <t>31-087-5371</t>
  </si>
  <si>
    <t>26-982-0668</t>
  </si>
  <si>
    <t>83-739-5364</t>
  </si>
  <si>
    <t>13-865-7735</t>
  </si>
  <si>
    <t>23-298-4342</t>
  </si>
  <si>
    <t>55-707-5076</t>
  </si>
  <si>
    <t>39-398-9903</t>
  </si>
  <si>
    <t>30-279-7190</t>
  </si>
  <si>
    <t>30-717-8641</t>
  </si>
  <si>
    <t>57-414-1700</t>
  </si>
  <si>
    <t>38-614-7800</t>
  </si>
  <si>
    <t>50-613-3474</t>
  </si>
  <si>
    <t>18-791-9122</t>
  </si>
  <si>
    <t>64-727-5992</t>
  </si>
  <si>
    <t>20-512-6178</t>
  </si>
  <si>
    <t>55-330-1685</t>
  </si>
  <si>
    <t>03-753-6489</t>
  </si>
  <si>
    <t>06-092-9641</t>
  </si>
  <si>
    <t>83-227-2028</t>
  </si>
  <si>
    <t>63-659-0268</t>
  </si>
  <si>
    <t>94-469-3918</t>
  </si>
  <si>
    <t>05-446-8790</t>
  </si>
  <si>
    <t>13-569-8645</t>
  </si>
  <si>
    <t>23-189-5438</t>
  </si>
  <si>
    <t>28-577-3669</t>
  </si>
  <si>
    <t>23-235-2919</t>
  </si>
  <si>
    <t>28-018-4830</t>
  </si>
  <si>
    <t>04-951-6252</t>
  </si>
  <si>
    <t>33-668-5640</t>
  </si>
  <si>
    <t>94-879-5380</t>
  </si>
  <si>
    <t>09-469-4746</t>
  </si>
  <si>
    <t>57-277-4854</t>
  </si>
  <si>
    <t>68-503-2291</t>
  </si>
  <si>
    <t>87-459-3849</t>
  </si>
  <si>
    <t>43-491-2451</t>
  </si>
  <si>
    <t>73-122-3455</t>
  </si>
  <si>
    <t>53-801-2086</t>
  </si>
  <si>
    <t>57-835-0026</t>
  </si>
  <si>
    <t>62-357-6094</t>
  </si>
  <si>
    <t>36-460-2047</t>
  </si>
  <si>
    <t>47-896-2506</t>
  </si>
  <si>
    <t>40-809-6112</t>
  </si>
  <si>
    <t>43-698-5438</t>
  </si>
  <si>
    <t>75-266-4692</t>
  </si>
  <si>
    <t>13-497-6609</t>
  </si>
  <si>
    <t>17-224-0545</t>
  </si>
  <si>
    <t>71-566-5206</t>
  </si>
  <si>
    <t>96-693-9953</t>
  </si>
  <si>
    <t>80-412-7274</t>
  </si>
  <si>
    <t>91-367-5339</t>
  </si>
  <si>
    <t>79-727-0526</t>
  </si>
  <si>
    <t>38-536-7401</t>
  </si>
  <si>
    <t>55-644-4436</t>
  </si>
  <si>
    <t>59-799-3195</t>
  </si>
  <si>
    <t>60-302-7872</t>
  </si>
  <si>
    <t>87-587-3367</t>
  </si>
  <si>
    <t>33-451-0564</t>
  </si>
  <si>
    <t>86-690-8154</t>
  </si>
  <si>
    <t>29-054-6714</t>
  </si>
  <si>
    <t>58-388-5384</t>
  </si>
  <si>
    <t>75-297-8116</t>
  </si>
  <si>
    <t>49-903-7132</t>
  </si>
  <si>
    <t>35-251-4673</t>
  </si>
  <si>
    <t>77-800-9464</t>
  </si>
  <si>
    <t>62-332-2633</t>
  </si>
  <si>
    <t>58-299-0167</t>
  </si>
  <si>
    <t>83-959-5510</t>
  </si>
  <si>
    <t>43-358-3581</t>
  </si>
  <si>
    <t>58-966-1987</t>
  </si>
  <si>
    <t>44-379-9473</t>
  </si>
  <si>
    <t>69-298-4922</t>
  </si>
  <si>
    <t>84-481-6567</t>
  </si>
  <si>
    <t>95-028-2225</t>
  </si>
  <si>
    <t>34-032-1858</t>
  </si>
  <si>
    <t>88-195-0116</t>
  </si>
  <si>
    <t>68-049-3356</t>
  </si>
  <si>
    <t>66-206-4422</t>
  </si>
  <si>
    <t>79-809-8834</t>
  </si>
  <si>
    <t>37-112-3059</t>
  </si>
  <si>
    <t>63-217-5877</t>
  </si>
  <si>
    <t>85-993-3692</t>
  </si>
  <si>
    <t>96-900-4925</t>
  </si>
  <si>
    <t>25-808-6918</t>
  </si>
  <si>
    <t>23-815-8716</t>
  </si>
  <si>
    <t>46-851-1813</t>
  </si>
  <si>
    <t>87-816-5671</t>
  </si>
  <si>
    <t>12-049-0905</t>
  </si>
  <si>
    <t>44-415-6076</t>
  </si>
  <si>
    <t>07-952-4212</t>
  </si>
  <si>
    <t>44-314-1215</t>
  </si>
  <si>
    <t>25-906-9233</t>
  </si>
  <si>
    <t>22-763-0732</t>
  </si>
  <si>
    <t>10-461-7391</t>
  </si>
  <si>
    <t>18-687-2395</t>
  </si>
  <si>
    <t>77-072-3554</t>
  </si>
  <si>
    <t>68-180-2274</t>
  </si>
  <si>
    <t>98-905-3487</t>
  </si>
  <si>
    <t>25-364-6734</t>
  </si>
  <si>
    <t>56-046-0969</t>
  </si>
  <si>
    <t>02-990-0346</t>
  </si>
  <si>
    <t>29-129-7822</t>
  </si>
  <si>
    <t>24-502-8279</t>
  </si>
  <si>
    <t>68-234-1794</t>
  </si>
  <si>
    <t>56-510-7117</t>
  </si>
  <si>
    <t>96-528-1032</t>
  </si>
  <si>
    <t>40-443-3984</t>
  </si>
  <si>
    <t>58-735-4652</t>
  </si>
  <si>
    <t>55-433-2653</t>
  </si>
  <si>
    <t>29-249-6021</t>
  </si>
  <si>
    <t>15-228-9620</t>
  </si>
  <si>
    <t>75-784-7326</t>
  </si>
  <si>
    <t>78-748-4305</t>
  </si>
  <si>
    <t>29-811-3621</t>
  </si>
  <si>
    <t>21-057-2583</t>
  </si>
  <si>
    <t>90-509-5917</t>
  </si>
  <si>
    <t>47-926-8553</t>
  </si>
  <si>
    <t>62-887-2756</t>
  </si>
  <si>
    <t>97-598-2088</t>
  </si>
  <si>
    <t>32-304-4256</t>
  </si>
  <si>
    <t>57-812-8067</t>
  </si>
  <si>
    <t>96-671-5091</t>
  </si>
  <si>
    <t>70-895-3441</t>
  </si>
  <si>
    <t>72-809-7014</t>
  </si>
  <si>
    <t>60-789-3395</t>
  </si>
  <si>
    <t>25-769-0978</t>
  </si>
  <si>
    <t>64-526-0729</t>
  </si>
  <si>
    <t>82-643-7976</t>
  </si>
  <si>
    <t>57-841-3954</t>
  </si>
  <si>
    <t>11-766-0367</t>
  </si>
  <si>
    <t>39-837-3029</t>
  </si>
  <si>
    <t>08-743-7233</t>
  </si>
  <si>
    <t>50-126-9851</t>
  </si>
  <si>
    <t>45-801-0930</t>
  </si>
  <si>
    <t>19-810-2905</t>
  </si>
  <si>
    <t>22-270-9316</t>
  </si>
  <si>
    <t>34-723-7771</t>
  </si>
  <si>
    <t>36-999-0002</t>
  </si>
  <si>
    <t>53-544-1008</t>
  </si>
  <si>
    <t>44-982-3062</t>
  </si>
  <si>
    <t>34-697-8947</t>
  </si>
  <si>
    <t>76-684-8318</t>
  </si>
  <si>
    <t>85-410-0677</t>
  </si>
  <si>
    <t>32-039-7872</t>
  </si>
  <si>
    <t>74-376-6319</t>
  </si>
  <si>
    <t>35-809-6028</t>
  </si>
  <si>
    <t>80-731-6040</t>
  </si>
  <si>
    <t>79-689-4873</t>
  </si>
  <si>
    <t>26-271-4671</t>
  </si>
  <si>
    <t>55-631-0015</t>
  </si>
  <si>
    <t>88-913-1839</t>
  </si>
  <si>
    <t>42-363-1845</t>
  </si>
  <si>
    <t>53-984-6800</t>
  </si>
  <si>
    <t>21-772-2253</t>
  </si>
  <si>
    <t>67-062-3955</t>
  </si>
  <si>
    <t>97-644-9342</t>
  </si>
  <si>
    <t>11-511-0346</t>
  </si>
  <si>
    <t>48-277-4981</t>
  </si>
  <si>
    <t>99-737-5279</t>
  </si>
  <si>
    <t>90-810-4838</t>
  </si>
  <si>
    <t>25-864-8107</t>
  </si>
  <si>
    <t>19-294-5825</t>
  </si>
  <si>
    <t>73-775-1018</t>
  </si>
  <si>
    <t>56-049-5143</t>
  </si>
  <si>
    <t>96-826-3529</t>
  </si>
  <si>
    <t>62-203-1803</t>
  </si>
  <si>
    <t>84-931-9692</t>
  </si>
  <si>
    <t>33-594-8501</t>
  </si>
  <si>
    <t>49-171-9270</t>
  </si>
  <si>
    <t>26-843-9015</t>
  </si>
  <si>
    <t>54-994-3898</t>
  </si>
  <si>
    <t>36-448-6980</t>
  </si>
  <si>
    <t>01-549-7733</t>
  </si>
  <si>
    <t>07-435-9113</t>
  </si>
  <si>
    <t>83-678-2116</t>
  </si>
  <si>
    <t>59-204-3375</t>
  </si>
  <si>
    <t>35-759-7763</t>
  </si>
  <si>
    <t>00-950-4199</t>
  </si>
  <si>
    <t>13-566-0123</t>
  </si>
  <si>
    <t>41-823-2655</t>
  </si>
  <si>
    <t>34-769-7763</t>
  </si>
  <si>
    <t>88-814-9888</t>
  </si>
  <si>
    <t>77-056-2790</t>
  </si>
  <si>
    <t>75-462-2830</t>
  </si>
  <si>
    <t>26-768-6350</t>
  </si>
  <si>
    <t>16-584-6448</t>
  </si>
  <si>
    <t>25-901-7089</t>
  </si>
  <si>
    <t>00-962-6842</t>
  </si>
  <si>
    <t>68-399-6550</t>
  </si>
  <si>
    <t>04-144-6809</t>
  </si>
  <si>
    <t>03-975-7983</t>
  </si>
  <si>
    <t>88-392-0343</t>
  </si>
  <si>
    <t>86-343-7384</t>
  </si>
  <si>
    <t>49-167-1890</t>
  </si>
  <si>
    <t>84-998-3385</t>
  </si>
  <si>
    <t>29-842-4642</t>
  </si>
  <si>
    <t>13-204-0557</t>
  </si>
  <si>
    <t>80-678-1344</t>
  </si>
  <si>
    <t>28-091-1402</t>
  </si>
  <si>
    <t>00-767-9234</t>
  </si>
  <si>
    <t>25-703-4379</t>
  </si>
  <si>
    <t>12-337-2156</t>
  </si>
  <si>
    <t>62-241-2232</t>
  </si>
  <si>
    <t>20-501-8411</t>
  </si>
  <si>
    <t>52-615-0985</t>
  </si>
  <si>
    <t>24-310-0600</t>
  </si>
  <si>
    <t>48-616-5914</t>
  </si>
  <si>
    <t>05-801-4463</t>
  </si>
  <si>
    <t>36-765-3822</t>
  </si>
  <si>
    <t>42-688-3234</t>
  </si>
  <si>
    <t>55-547-2935</t>
  </si>
  <si>
    <t>49-183-4310</t>
  </si>
  <si>
    <t>24-412-5930</t>
  </si>
  <si>
    <t>10-658-4959</t>
  </si>
  <si>
    <t>07-817-3313</t>
  </si>
  <si>
    <t>19-642-1168</t>
  </si>
  <si>
    <t>28-736-0894</t>
  </si>
  <si>
    <t>26-158-5944</t>
  </si>
  <si>
    <t>62-075-8771</t>
  </si>
  <si>
    <t>97-984-7620</t>
  </si>
  <si>
    <t>07-544-1239</t>
  </si>
  <si>
    <t>18-427-7665</t>
  </si>
  <si>
    <t>19-850-1969</t>
  </si>
  <si>
    <t>52-211-6560</t>
  </si>
  <si>
    <t>22-208-1936</t>
  </si>
  <si>
    <t>37-656-4691</t>
  </si>
  <si>
    <t>44-199-7503</t>
  </si>
  <si>
    <t>90-056-4080</t>
  </si>
  <si>
    <t>87-473-8806</t>
  </si>
  <si>
    <t>57-596-3996</t>
  </si>
  <si>
    <t>45-744-7490</t>
  </si>
  <si>
    <t>47-722-6496</t>
  </si>
  <si>
    <t>32-278-3022</t>
  </si>
  <si>
    <t>28-490-9320</t>
  </si>
  <si>
    <t>23-796-6643</t>
  </si>
  <si>
    <t>55-401-3262</t>
  </si>
  <si>
    <t>84-593-8578</t>
  </si>
  <si>
    <t>57-153-2307</t>
  </si>
  <si>
    <t>55-068-6291</t>
  </si>
  <si>
    <t>67-646-2907</t>
  </si>
  <si>
    <t>31-353-5659</t>
  </si>
  <si>
    <t>66-133-9879</t>
  </si>
  <si>
    <t>23-031-1658</t>
  </si>
  <si>
    <t>08-627-0143</t>
  </si>
  <si>
    <t>05-788-8489</t>
  </si>
  <si>
    <t>23-260-2736</t>
  </si>
  <si>
    <t>20-807-4574</t>
  </si>
  <si>
    <t>55-354-3031</t>
  </si>
  <si>
    <t>09-904-9275</t>
  </si>
  <si>
    <t>53-073-8663</t>
  </si>
  <si>
    <t>78-251-3522</t>
  </si>
  <si>
    <t>18-285-2283</t>
  </si>
  <si>
    <t>75-648-0352</t>
  </si>
  <si>
    <t>04-879-1144</t>
  </si>
  <si>
    <t>67-693-4373</t>
  </si>
  <si>
    <t>99-795-8744</t>
  </si>
  <si>
    <t>87-365-6336</t>
  </si>
  <si>
    <t>59-715-4125</t>
  </si>
  <si>
    <t>75-322-4886</t>
  </si>
  <si>
    <t>23-656-0861</t>
  </si>
  <si>
    <t>69-710-1132</t>
  </si>
  <si>
    <t>94-407-7398</t>
  </si>
  <si>
    <t>18-326-3770</t>
  </si>
  <si>
    <t>57-498-5831</t>
  </si>
  <si>
    <t>93-291-2584</t>
  </si>
  <si>
    <t>00-852-0538</t>
  </si>
  <si>
    <t>67-472-6980</t>
  </si>
  <si>
    <t>57-632-9906</t>
  </si>
  <si>
    <t>78-602-6327</t>
  </si>
  <si>
    <t>02-869-1576</t>
  </si>
  <si>
    <t>90-361-2506</t>
  </si>
  <si>
    <t>23-643-1785</t>
  </si>
  <si>
    <t>87-604-2528</t>
  </si>
  <si>
    <t>45-100-5835</t>
  </si>
  <si>
    <t>06-286-6634</t>
  </si>
  <si>
    <t>24-425-0220</t>
  </si>
  <si>
    <t>13-940-8585</t>
  </si>
  <si>
    <t>16-936-1979</t>
  </si>
  <si>
    <t>28-487-2896</t>
  </si>
  <si>
    <t>71-595-7813</t>
  </si>
  <si>
    <t>63-901-9145</t>
  </si>
  <si>
    <t>96-204-0299</t>
  </si>
  <si>
    <t>77-611-2765</t>
  </si>
  <si>
    <t>58-474-5857</t>
  </si>
  <si>
    <t>21-347-1633</t>
  </si>
  <si>
    <t>07-063-2351</t>
  </si>
  <si>
    <t>40-427-5976</t>
  </si>
  <si>
    <t>84-887-6612</t>
  </si>
  <si>
    <t>68-968-5923</t>
  </si>
  <si>
    <t>28-135-5813</t>
  </si>
  <si>
    <t>95-244-4144</t>
  </si>
  <si>
    <t>58-138-8296</t>
  </si>
  <si>
    <t>43-557-4394</t>
  </si>
  <si>
    <t>71-594-0693</t>
  </si>
  <si>
    <t>11-145-2549</t>
  </si>
  <si>
    <t>33-470-0959</t>
  </si>
  <si>
    <t>16-804-6289</t>
  </si>
  <si>
    <t>92-811-5976</t>
  </si>
  <si>
    <t>62-374-2566</t>
  </si>
  <si>
    <t>25-465-0397</t>
  </si>
  <si>
    <t>92-291-1685</t>
  </si>
  <si>
    <t>73-079-1076</t>
  </si>
  <si>
    <t>23-384-6107</t>
  </si>
  <si>
    <t>55-875-8843</t>
  </si>
  <si>
    <t>95-878-0143</t>
  </si>
  <si>
    <t>21-736-6880</t>
  </si>
  <si>
    <t>69-375-9086</t>
  </si>
  <si>
    <t>29-962-5844</t>
  </si>
  <si>
    <t>53-468-3377</t>
  </si>
  <si>
    <t>10-639-5322</t>
  </si>
  <si>
    <t>76-823-4318</t>
  </si>
  <si>
    <t>67-040-7174</t>
  </si>
  <si>
    <t>63-713-0207</t>
  </si>
  <si>
    <t>14-786-4011</t>
  </si>
  <si>
    <t>93-575-4777</t>
  </si>
  <si>
    <t>43-278-5912</t>
  </si>
  <si>
    <t>88-168-8587</t>
  </si>
  <si>
    <t>44-658-1177</t>
  </si>
  <si>
    <t>63-465-3111</t>
  </si>
  <si>
    <t>48-352-6339</t>
  </si>
  <si>
    <t>31-471-1656</t>
  </si>
  <si>
    <t>57-057-2292</t>
  </si>
  <si>
    <t>87-949-6003</t>
  </si>
  <si>
    <t>39-447-2145</t>
  </si>
  <si>
    <t>87-003-8598</t>
  </si>
  <si>
    <t>01-818-6098</t>
  </si>
  <si>
    <t>53-104-3791</t>
  </si>
  <si>
    <t>98-968-0151</t>
  </si>
  <si>
    <t>98-534-5998</t>
  </si>
  <si>
    <t>84-495-3804</t>
  </si>
  <si>
    <t>84-833-1990</t>
  </si>
  <si>
    <t>38-822-2735</t>
  </si>
  <si>
    <t>53-152-8791</t>
  </si>
  <si>
    <t>79-438-7815</t>
  </si>
  <si>
    <t>06-148-2159</t>
  </si>
  <si>
    <t>36-891-0364</t>
  </si>
  <si>
    <t>69-555-1673</t>
  </si>
  <si>
    <t>84-827-0127</t>
  </si>
  <si>
    <t>40-983-5804</t>
  </si>
  <si>
    <t>52-970-8511</t>
  </si>
  <si>
    <t>00-846-2799</t>
  </si>
  <si>
    <t>77-294-3072</t>
  </si>
  <si>
    <t>40-011-2280</t>
  </si>
  <si>
    <t>91-563-0754</t>
  </si>
  <si>
    <t>00-315-1461</t>
  </si>
  <si>
    <t>98-895-2564</t>
  </si>
  <si>
    <t>73-055-2049</t>
  </si>
  <si>
    <t>10-444-1330</t>
  </si>
  <si>
    <t>39-168-4793</t>
  </si>
  <si>
    <t>74-750-3377</t>
  </si>
  <si>
    <t>20-990-6083</t>
  </si>
  <si>
    <t>21-316-0138</t>
  </si>
  <si>
    <t>39-416-2532</t>
  </si>
  <si>
    <t>90-866-7246</t>
  </si>
  <si>
    <t>41-906-4526</t>
  </si>
  <si>
    <t>31-422-8650</t>
  </si>
  <si>
    <t>26-198-0023</t>
  </si>
  <si>
    <t>28-750-3645</t>
  </si>
  <si>
    <t>58-400-0243</t>
  </si>
  <si>
    <t>09-122-9883</t>
  </si>
  <si>
    <t>78-281-8445</t>
  </si>
  <si>
    <t>59-732-4060</t>
  </si>
  <si>
    <t>07-666-7963</t>
  </si>
  <si>
    <t>56-522-3730</t>
  </si>
  <si>
    <t>86-474-3319</t>
  </si>
  <si>
    <t>54-717-7328</t>
  </si>
  <si>
    <t>55-555-3403</t>
  </si>
  <si>
    <t>20-999-9943</t>
  </si>
  <si>
    <t>49-135-4772</t>
  </si>
  <si>
    <t>54-913-3801</t>
  </si>
  <si>
    <t>30-448-0746</t>
  </si>
  <si>
    <t>84-333-7338</t>
  </si>
  <si>
    <t>95-517-8725</t>
  </si>
  <si>
    <t>88-337-1048</t>
  </si>
  <si>
    <t>40-215-9132</t>
  </si>
  <si>
    <t>23-567-0189</t>
  </si>
  <si>
    <t>76-807-4964</t>
  </si>
  <si>
    <t>29-086-1815</t>
  </si>
  <si>
    <t>73-287-9014</t>
  </si>
  <si>
    <t>95-242-1579</t>
  </si>
  <si>
    <t>35-990-3711</t>
  </si>
  <si>
    <t>25-113-7933</t>
  </si>
  <si>
    <t>99-994-8430</t>
  </si>
  <si>
    <t>08-722-5099</t>
  </si>
  <si>
    <t>87-418-3516</t>
  </si>
  <si>
    <t>60-727-0128</t>
  </si>
  <si>
    <t>87-609-9577</t>
  </si>
  <si>
    <t>93-160-3995</t>
  </si>
  <si>
    <t>68-487-3164</t>
  </si>
  <si>
    <t>99-477-8426</t>
  </si>
  <si>
    <t>16-635-4119</t>
  </si>
  <si>
    <t>33-393-8362</t>
  </si>
  <si>
    <t>88-897-4565</t>
  </si>
  <si>
    <t>50-115-0449</t>
  </si>
  <si>
    <t>67-115-2034</t>
  </si>
  <si>
    <t>51-779-6123</t>
  </si>
  <si>
    <t>47-057-5532</t>
  </si>
  <si>
    <t>36-243-0915</t>
  </si>
  <si>
    <t>99-148-7469</t>
  </si>
  <si>
    <t>63-112-1885</t>
  </si>
  <si>
    <t>75-321-4203</t>
  </si>
  <si>
    <t>64-725-8495</t>
  </si>
  <si>
    <t>96-463-0994</t>
  </si>
  <si>
    <t>54-299-2442</t>
  </si>
  <si>
    <t>41-502-4605</t>
  </si>
  <si>
    <t>74-657-5993</t>
  </si>
  <si>
    <t>46-292-1672</t>
  </si>
  <si>
    <t>28-661-9497</t>
  </si>
  <si>
    <t>89-161-0531</t>
  </si>
  <si>
    <t>95-620-1442</t>
  </si>
  <si>
    <t>60-027-2814</t>
  </si>
  <si>
    <t>91-246-5606</t>
  </si>
  <si>
    <t>89-814-3568</t>
  </si>
  <si>
    <t>19-631-3131</t>
  </si>
  <si>
    <t>74-768-7320</t>
  </si>
  <si>
    <t>03-695-2559</t>
  </si>
  <si>
    <t>68-886-3014</t>
  </si>
  <si>
    <t>95-030-1460</t>
  </si>
  <si>
    <t>21-123-6061</t>
  </si>
  <si>
    <t>69-865-7220</t>
  </si>
  <si>
    <t>49-221-6513</t>
  </si>
  <si>
    <t>13-732-3349</t>
  </si>
  <si>
    <t>66-269-2011</t>
  </si>
  <si>
    <t>94-974-0214</t>
  </si>
  <si>
    <t>07-511-1749</t>
  </si>
  <si>
    <t>15-339-4886</t>
  </si>
  <si>
    <t>86-252-0581</t>
  </si>
  <si>
    <t>41-594-6806</t>
  </si>
  <si>
    <t>36-907-3390</t>
  </si>
  <si>
    <t>17-489-8765</t>
  </si>
  <si>
    <t>20-936-5434</t>
  </si>
  <si>
    <t>48-418-3794</t>
  </si>
  <si>
    <t>48-596-4046</t>
  </si>
  <si>
    <t>43-568-3630</t>
  </si>
  <si>
    <t>08-015-2338</t>
  </si>
  <si>
    <t>46-273-9671</t>
  </si>
  <si>
    <t>95-241-0478</t>
  </si>
  <si>
    <t>06-474-4127</t>
  </si>
  <si>
    <t>81-154-8649</t>
  </si>
  <si>
    <t>28-555-4981</t>
  </si>
  <si>
    <t>66-473-3984</t>
  </si>
  <si>
    <t>03-286-4085</t>
  </si>
  <si>
    <t>51-418-6348</t>
  </si>
  <si>
    <t>93-803-0207</t>
  </si>
  <si>
    <t>24-297-2838</t>
  </si>
  <si>
    <t>59-854-7848</t>
  </si>
  <si>
    <t>98-877-5419</t>
  </si>
  <si>
    <t>51-270-9475</t>
  </si>
  <si>
    <t>26-333-2915</t>
  </si>
  <si>
    <t>13-209-1016</t>
  </si>
  <si>
    <t>04-025-0232</t>
  </si>
  <si>
    <t>00-753-6462</t>
  </si>
  <si>
    <t>14-511-9390</t>
  </si>
  <si>
    <t>05-089-5646</t>
  </si>
  <si>
    <t>93-420-6084</t>
  </si>
  <si>
    <t>63-997-3426</t>
  </si>
  <si>
    <t>19-605-2415</t>
  </si>
  <si>
    <t>04-842-8199</t>
  </si>
  <si>
    <t>67-351-1676</t>
  </si>
  <si>
    <t>97-280-4650</t>
  </si>
  <si>
    <t>58-009-6542</t>
  </si>
  <si>
    <t>98-984-6745</t>
  </si>
  <si>
    <t>30-263-2420</t>
  </si>
  <si>
    <t>35-244-5490</t>
  </si>
  <si>
    <t>95-351-4172</t>
  </si>
  <si>
    <t>79-177-7333</t>
  </si>
  <si>
    <t>33-640-7692</t>
  </si>
  <si>
    <t>84-973-7359</t>
  </si>
  <si>
    <t>09-116-2997</t>
  </si>
  <si>
    <t>24-330-0768</t>
  </si>
  <si>
    <t>18-655-6960</t>
  </si>
  <si>
    <t>32-570-7169</t>
  </si>
  <si>
    <t>50-093-9118</t>
  </si>
  <si>
    <t>69-735-1396</t>
  </si>
  <si>
    <t>32-153-7317</t>
  </si>
  <si>
    <t>52-307-7073</t>
  </si>
  <si>
    <t>17-527-4738</t>
  </si>
  <si>
    <t>60-964-4012</t>
  </si>
  <si>
    <t>23-255-2443</t>
  </si>
  <si>
    <t>79-822-3864</t>
  </si>
  <si>
    <t>72-053-3034</t>
  </si>
  <si>
    <t>48-536-7473</t>
  </si>
  <si>
    <t>51-947-4635</t>
  </si>
  <si>
    <t>86-189-8755</t>
  </si>
  <si>
    <t>22-020-8902</t>
  </si>
  <si>
    <t>38-301-4121</t>
  </si>
  <si>
    <t>32-943-2804</t>
  </si>
  <si>
    <t>75-995-6708</t>
  </si>
  <si>
    <t>68-653-1379</t>
  </si>
  <si>
    <t>83-740-6897</t>
  </si>
  <si>
    <t>44-902-3326</t>
  </si>
  <si>
    <t>03-828-8928</t>
  </si>
  <si>
    <t>09-161-8125</t>
  </si>
  <si>
    <t>62-142-2605</t>
  </si>
  <si>
    <t>35-447-1812</t>
  </si>
  <si>
    <t>81-675-5821</t>
  </si>
  <si>
    <t>40-374-3753</t>
  </si>
  <si>
    <t>96-374-2738</t>
  </si>
  <si>
    <t>61-484-5574</t>
  </si>
  <si>
    <t>72-830-1514</t>
  </si>
  <si>
    <t>88-352-8740</t>
  </si>
  <si>
    <t>40-185-7901</t>
  </si>
  <si>
    <t>68-769-3480</t>
  </si>
  <si>
    <t>67-852-7875</t>
  </si>
  <si>
    <t>08-583-5738</t>
  </si>
  <si>
    <t>01-667-8345</t>
  </si>
  <si>
    <t>31-554-7516</t>
  </si>
  <si>
    <t>21-423-2953</t>
  </si>
  <si>
    <t>18-688-0620</t>
  </si>
  <si>
    <t>79-080-7313</t>
  </si>
  <si>
    <t>65-687-0575</t>
  </si>
  <si>
    <t>20-554-0848</t>
  </si>
  <si>
    <t>29-400-4427</t>
  </si>
  <si>
    <t>18-115-5315</t>
  </si>
  <si>
    <t>05-936-4576</t>
  </si>
  <si>
    <t>77-621-6902</t>
  </si>
  <si>
    <t>70-112-6276</t>
  </si>
  <si>
    <t>19-037-1791</t>
  </si>
  <si>
    <t>56-105-4751</t>
  </si>
  <si>
    <t>63-894-9542</t>
  </si>
  <si>
    <t>92-976-4071</t>
  </si>
  <si>
    <t>61-525-5356</t>
  </si>
  <si>
    <t>70-776-2766</t>
  </si>
  <si>
    <t>34-606-5229</t>
  </si>
  <si>
    <t>01-420-5301</t>
  </si>
  <si>
    <t>16-380-4610</t>
  </si>
  <si>
    <t>25-985-6564</t>
  </si>
  <si>
    <t>21-530-3253</t>
  </si>
  <si>
    <t>57-344-4026</t>
  </si>
  <si>
    <t>12-665-3504</t>
  </si>
  <si>
    <t>26-524-9250</t>
  </si>
  <si>
    <t>01-376-4479</t>
  </si>
  <si>
    <t>54-075-1381</t>
  </si>
  <si>
    <t>42-326-8185</t>
  </si>
  <si>
    <t>14-200-1578</t>
  </si>
  <si>
    <t>03-557-6678</t>
  </si>
  <si>
    <t>92-503-3913</t>
  </si>
  <si>
    <t>13-842-5603</t>
  </si>
  <si>
    <t>63-958-6130</t>
  </si>
  <si>
    <t>28-987-4391</t>
  </si>
  <si>
    <t>45-267-0654</t>
  </si>
  <si>
    <t>18-344-1993</t>
  </si>
  <si>
    <t>71-007-7878</t>
  </si>
  <si>
    <t>76-113-4124</t>
  </si>
  <si>
    <t>57-202-4362</t>
  </si>
  <si>
    <t>12-545-6682</t>
  </si>
  <si>
    <t>19-380-9636</t>
  </si>
  <si>
    <t>29-123-7839</t>
  </si>
  <si>
    <t>35-313-1270</t>
  </si>
  <si>
    <t>10-149-6258</t>
  </si>
  <si>
    <t>84-272-2421</t>
  </si>
  <si>
    <t>84-928-5320</t>
  </si>
  <si>
    <t>65-390-1506</t>
  </si>
  <si>
    <t>33-560-0851</t>
  </si>
  <si>
    <t>67-687-8157</t>
  </si>
  <si>
    <t>69-590-7423</t>
  </si>
  <si>
    <t>18-170-3882</t>
  </si>
  <si>
    <t>59-029-9233</t>
  </si>
  <si>
    <t>97-131-6049</t>
  </si>
  <si>
    <t>15-385-4097</t>
  </si>
  <si>
    <t>55-790-0356</t>
  </si>
  <si>
    <t>25-207-5333</t>
  </si>
  <si>
    <t>71-475-9215</t>
  </si>
  <si>
    <t>90-656-7297</t>
  </si>
  <si>
    <t>35-338-4974</t>
  </si>
  <si>
    <t>24-925-5108</t>
  </si>
  <si>
    <t>20-792-4057</t>
  </si>
  <si>
    <t>03-247-3870</t>
  </si>
  <si>
    <t>14-482-7030</t>
  </si>
  <si>
    <t>07-425-0688</t>
  </si>
  <si>
    <t>52-578-2923</t>
  </si>
  <si>
    <t>33-669-4500</t>
  </si>
  <si>
    <t>82-874-1883</t>
  </si>
  <si>
    <t>08-088-7618</t>
  </si>
  <si>
    <t>52-261-6499</t>
  </si>
  <si>
    <t>11-678-3416</t>
  </si>
  <si>
    <t>12-633-6671</t>
  </si>
  <si>
    <t>00-838-1594</t>
  </si>
  <si>
    <t>67-351-7572</t>
  </si>
  <si>
    <t>46-069-9852</t>
  </si>
  <si>
    <t>65-970-3621</t>
  </si>
  <si>
    <t>90-915-9952</t>
  </si>
  <si>
    <t>43-434-8294</t>
  </si>
  <si>
    <t>98-844-5614</t>
  </si>
  <si>
    <t>69-949-6218</t>
  </si>
  <si>
    <t>45-338-0393</t>
  </si>
  <si>
    <t>56-009-5804</t>
  </si>
  <si>
    <t>12-475-5807</t>
  </si>
  <si>
    <t>70-104-8522</t>
  </si>
  <si>
    <t>50-984-9876</t>
  </si>
  <si>
    <t>25-462-2648</t>
  </si>
  <si>
    <t>13-749-9259</t>
  </si>
  <si>
    <t>23-360-3078</t>
  </si>
  <si>
    <t>03-238-6597</t>
  </si>
  <si>
    <t>21-658-6841</t>
  </si>
  <si>
    <t>42-969-8890</t>
  </si>
  <si>
    <t>43-591-5880</t>
  </si>
  <si>
    <t>05-898-6159</t>
  </si>
  <si>
    <t>01-759-4604</t>
  </si>
  <si>
    <t>73-943-1096</t>
  </si>
  <si>
    <t>29-545-4895</t>
  </si>
  <si>
    <t>45-469-8686</t>
  </si>
  <si>
    <t>65-329-5397</t>
  </si>
  <si>
    <t>48-245-1485</t>
  </si>
  <si>
    <t>82-119-8059</t>
  </si>
  <si>
    <t>35-963-9270</t>
  </si>
  <si>
    <t>93-984-5856</t>
  </si>
  <si>
    <t>44-946-4350</t>
  </si>
  <si>
    <t>89-022-1061</t>
  </si>
  <si>
    <t>51-622-3116</t>
  </si>
  <si>
    <t>95-989-5313</t>
  </si>
  <si>
    <t>89-071-2216</t>
  </si>
  <si>
    <t>36-757-6079</t>
  </si>
  <si>
    <t>52-621-3632</t>
  </si>
  <si>
    <t>06-900-8960</t>
  </si>
  <si>
    <t>63-945-1466</t>
  </si>
  <si>
    <t>44-054-2337</t>
  </si>
  <si>
    <t>51-558-7413</t>
  </si>
  <si>
    <t>45-566-2947</t>
  </si>
  <si>
    <t>97-594-5396</t>
  </si>
  <si>
    <t>34-326-4169</t>
  </si>
  <si>
    <t>71-780-2997</t>
  </si>
  <si>
    <t>71-858-9957</t>
  </si>
  <si>
    <t>78-699-8639</t>
  </si>
  <si>
    <t>69-637-8877</t>
  </si>
  <si>
    <t>19-002-7441</t>
  </si>
  <si>
    <t>79-503-1685</t>
  </si>
  <si>
    <t>38-257-0305</t>
  </si>
  <si>
    <t>01-564-4595</t>
  </si>
  <si>
    <t>32-146-5306</t>
  </si>
  <si>
    <t>53-764-4340</t>
  </si>
  <si>
    <t>37-796-3066</t>
  </si>
  <si>
    <t>46-569-7640</t>
  </si>
  <si>
    <t>98-039-6849</t>
  </si>
  <si>
    <t>43-450-0965</t>
  </si>
  <si>
    <t>86-638-0992</t>
  </si>
  <si>
    <t>69-259-7164</t>
  </si>
  <si>
    <t>34-052-3824</t>
  </si>
  <si>
    <t>74-256-5986</t>
  </si>
  <si>
    <t>47-915-8870</t>
  </si>
  <si>
    <t>46-142-6521</t>
  </si>
  <si>
    <t>59-210-0429</t>
  </si>
  <si>
    <t>14-260-2292</t>
  </si>
  <si>
    <t>38-848-2458</t>
  </si>
  <si>
    <t>31-128-1162</t>
  </si>
  <si>
    <t>70-156-6862</t>
  </si>
  <si>
    <t>55-097-3917</t>
  </si>
  <si>
    <t>90-494-2783</t>
  </si>
  <si>
    <t>48-366-8808</t>
  </si>
  <si>
    <t>71-732-9803</t>
  </si>
  <si>
    <t>25-316-3315</t>
  </si>
  <si>
    <t>37-311-0930</t>
  </si>
  <si>
    <t>05-635-2741</t>
  </si>
  <si>
    <t>25-037-4926</t>
  </si>
  <si>
    <t>37-434-3938</t>
  </si>
  <si>
    <t>90-970-0089</t>
  </si>
  <si>
    <t>80-876-0772</t>
  </si>
  <si>
    <t>89-616-0754</t>
  </si>
  <si>
    <t>50-131-8959</t>
  </si>
  <si>
    <t>09-519-8742</t>
  </si>
  <si>
    <t>54-757-4692</t>
  </si>
  <si>
    <t>10-252-9833</t>
  </si>
  <si>
    <t>61-873-8485</t>
  </si>
  <si>
    <t>39-413-6409</t>
  </si>
  <si>
    <t>72-945-4381</t>
  </si>
  <si>
    <t>96-517-4741</t>
  </si>
  <si>
    <t>01-770-2506</t>
  </si>
  <si>
    <t>18-895-4190</t>
  </si>
  <si>
    <t>38-171-8179</t>
  </si>
  <si>
    <t>61-289-9384</t>
  </si>
  <si>
    <t>12-126-2087</t>
  </si>
  <si>
    <t>54-535-3270</t>
  </si>
  <si>
    <t>51-361-9267</t>
  </si>
  <si>
    <t>85-266-8297</t>
  </si>
  <si>
    <t>94-580-5497</t>
  </si>
  <si>
    <t>54-401-7166</t>
  </si>
  <si>
    <t>96-230-5618</t>
  </si>
  <si>
    <t>45-043-1645</t>
  </si>
  <si>
    <t>72-034-4879</t>
  </si>
  <si>
    <t>31-001-2165</t>
  </si>
  <si>
    <t>27-639-5336</t>
  </si>
  <si>
    <t>52-459-9540</t>
  </si>
  <si>
    <t>93-690-4065</t>
  </si>
  <si>
    <t>69-131-2866</t>
  </si>
  <si>
    <t>91-296-4312</t>
  </si>
  <si>
    <t>53-005-8126</t>
  </si>
  <si>
    <t>09-464-6282</t>
  </si>
  <si>
    <t>05-289-7787</t>
  </si>
  <si>
    <t>43-017-5042</t>
  </si>
  <si>
    <t>04-207-0843</t>
  </si>
  <si>
    <t>65-919-4205</t>
  </si>
  <si>
    <t>92-997-4345</t>
  </si>
  <si>
    <t>25-667-1117</t>
  </si>
  <si>
    <t>24-913-0568</t>
  </si>
  <si>
    <t>10-904-0900</t>
  </si>
  <si>
    <t>75-446-9517</t>
  </si>
  <si>
    <t>18-035-3049</t>
  </si>
  <si>
    <t>13-715-4058</t>
  </si>
  <si>
    <t>73-939-8159</t>
  </si>
  <si>
    <t>36-659-7110</t>
  </si>
  <si>
    <t>52-885-3796</t>
  </si>
  <si>
    <t>59-310-6111</t>
  </si>
  <si>
    <t>82-197-9034</t>
  </si>
  <si>
    <t>78-416-7083</t>
  </si>
  <si>
    <t>74-834-0452</t>
  </si>
  <si>
    <t>64-662-9384</t>
  </si>
  <si>
    <t>00-824-1629</t>
  </si>
  <si>
    <t>94-424-0983</t>
  </si>
  <si>
    <t>77-757-7715</t>
  </si>
  <si>
    <t>65-459-6330</t>
  </si>
  <si>
    <t>26-190-4338</t>
  </si>
  <si>
    <t>50-859-2211</t>
  </si>
  <si>
    <t>84-517-3181</t>
  </si>
  <si>
    <t>91-588-2888</t>
  </si>
  <si>
    <t>82-359-0694</t>
  </si>
  <si>
    <t>42-342-0046</t>
  </si>
  <si>
    <t>94-303-1478</t>
  </si>
  <si>
    <t>22-652-1993</t>
  </si>
  <si>
    <t>20-281-1364</t>
  </si>
  <si>
    <t>24-706-6596</t>
  </si>
  <si>
    <t>55-675-8462</t>
  </si>
  <si>
    <t>97-669-7525</t>
  </si>
  <si>
    <t>50-709-6078</t>
  </si>
  <si>
    <t>02-237-0502</t>
  </si>
  <si>
    <t>55-624-7461</t>
  </si>
  <si>
    <t>98-689-4710</t>
  </si>
  <si>
    <t>40-504-4548</t>
  </si>
  <si>
    <t>32-225-3016</t>
  </si>
  <si>
    <t>04-925-2803</t>
  </si>
  <si>
    <t>84-721-5861</t>
  </si>
  <si>
    <t>13-845-9735</t>
  </si>
  <si>
    <t>68-728-2140</t>
  </si>
  <si>
    <t>68-067-8574</t>
  </si>
  <si>
    <t>20-968-6915</t>
  </si>
  <si>
    <t>94-115-6641</t>
  </si>
  <si>
    <t>49-326-3048</t>
  </si>
  <si>
    <t>91-156-3317</t>
  </si>
  <si>
    <t>69-183-8403</t>
  </si>
  <si>
    <t>70-392-7062</t>
  </si>
  <si>
    <t>32-866-3290</t>
  </si>
  <si>
    <t>42-655-8041</t>
  </si>
  <si>
    <t>04-761-3689</t>
  </si>
  <si>
    <t>94-297-3684</t>
  </si>
  <si>
    <t>00-238-7683</t>
  </si>
  <si>
    <t>17-421-3006</t>
  </si>
  <si>
    <t>13-121-7309</t>
  </si>
  <si>
    <t>45-765-7548</t>
  </si>
  <si>
    <t>27-867-2787</t>
  </si>
  <si>
    <t>55-481-8949</t>
  </si>
  <si>
    <t>71-015-8299</t>
  </si>
  <si>
    <t>53-311-3294</t>
  </si>
  <si>
    <t>07-983-1471</t>
  </si>
  <si>
    <t>17-404-2490</t>
  </si>
  <si>
    <t>37-811-7523</t>
  </si>
  <si>
    <t>75-607-4177</t>
  </si>
  <si>
    <t>56-714-5042</t>
  </si>
  <si>
    <t>51-122-6547</t>
  </si>
  <si>
    <t>51-254-2958</t>
  </si>
  <si>
    <t>18-695-6695</t>
  </si>
  <si>
    <t>98-489-0766</t>
  </si>
  <si>
    <t>05-759-2245</t>
  </si>
  <si>
    <t>84-885-0920</t>
  </si>
  <si>
    <t>88-833-3749</t>
  </si>
  <si>
    <t>04-633-3113</t>
  </si>
  <si>
    <t>19-203-8930</t>
  </si>
  <si>
    <t>28-024-6653</t>
  </si>
  <si>
    <t>50-355-0363</t>
  </si>
  <si>
    <t>58-591-3017</t>
  </si>
  <si>
    <t>67-695-1226</t>
  </si>
  <si>
    <t>81-147-5573</t>
  </si>
  <si>
    <t>13-416-2575</t>
  </si>
  <si>
    <t>89-163-8002</t>
  </si>
  <si>
    <t>47-971-4977</t>
  </si>
  <si>
    <t>50-135-8164</t>
  </si>
  <si>
    <t>60-861-0117</t>
  </si>
  <si>
    <t>96-655-8723</t>
  </si>
  <si>
    <t>74-710-0906</t>
  </si>
  <si>
    <t>45-630-5614</t>
  </si>
  <si>
    <t>83-847-2369</t>
  </si>
  <si>
    <t>40-752-1395</t>
  </si>
  <si>
    <t>22-727-7816</t>
  </si>
  <si>
    <t>58-153-7102</t>
  </si>
  <si>
    <t>90-896-9971</t>
  </si>
  <si>
    <t>97-839-2618</t>
  </si>
  <si>
    <t>32-083-3134</t>
  </si>
  <si>
    <t>70-047-0796</t>
  </si>
  <si>
    <t>99-146-8109</t>
  </si>
  <si>
    <t>40-002-0766</t>
  </si>
  <si>
    <t>82-774-7298</t>
  </si>
  <si>
    <t>29-504-2703</t>
  </si>
  <si>
    <t>64-045-9326</t>
  </si>
  <si>
    <t>77-654-2930</t>
  </si>
  <si>
    <t>80-879-5826</t>
  </si>
  <si>
    <t>90-192-0669</t>
  </si>
  <si>
    <t>82-199-3638</t>
  </si>
  <si>
    <t>28-499-7305</t>
  </si>
  <si>
    <t>50-627-8883</t>
  </si>
  <si>
    <t>04-167-3808</t>
  </si>
  <si>
    <t>19-473-0544</t>
  </si>
  <si>
    <t>98-041-5852</t>
  </si>
  <si>
    <t>10-184-5786</t>
  </si>
  <si>
    <t>95-834-1801</t>
  </si>
  <si>
    <t>28-768-7489</t>
  </si>
  <si>
    <t>65-607-5743</t>
  </si>
  <si>
    <t>52-194-5763</t>
  </si>
  <si>
    <t>78-034-5477</t>
  </si>
  <si>
    <t>14-617-6452</t>
  </si>
  <si>
    <t>97-003-8811</t>
  </si>
  <si>
    <t>65-872-1339</t>
  </si>
  <si>
    <t>19-325-5401</t>
  </si>
  <si>
    <t>62-264-9963</t>
  </si>
  <si>
    <t>70-212-5607</t>
  </si>
  <si>
    <t>28-125-3063</t>
  </si>
  <si>
    <t>69-153-5472</t>
  </si>
  <si>
    <t>93-122-3897</t>
  </si>
  <si>
    <t>50-817-6428</t>
  </si>
  <si>
    <t>20-711-4341</t>
  </si>
  <si>
    <t>15-235-0071</t>
  </si>
  <si>
    <t>71-009-8854</t>
  </si>
  <si>
    <t>87-267-5106</t>
  </si>
  <si>
    <t>34-709-5030</t>
  </si>
  <si>
    <t>99-259-3389</t>
  </si>
  <si>
    <t>74-701-7581</t>
  </si>
  <si>
    <t>20-845-4551</t>
  </si>
  <si>
    <t>82-528-2196</t>
  </si>
  <si>
    <t>11-670-5467</t>
  </si>
  <si>
    <t>28-066-6919</t>
  </si>
  <si>
    <t>92-842-0888</t>
  </si>
  <si>
    <t>64-205-9469</t>
  </si>
  <si>
    <t>75-872-6534</t>
  </si>
  <si>
    <t>01-933-5578</t>
  </si>
  <si>
    <t>15-734-9198</t>
  </si>
  <si>
    <t>84-193-5540</t>
  </si>
  <si>
    <t>75-315-2807</t>
  </si>
  <si>
    <t>22-529-1833</t>
  </si>
  <si>
    <t>00-380-5597</t>
  </si>
  <si>
    <t>65-355-0741</t>
  </si>
  <si>
    <t>81-062-6440</t>
  </si>
  <si>
    <t>48-341-8762</t>
  </si>
  <si>
    <t>29-189-1225</t>
  </si>
  <si>
    <t>33-726-4687</t>
  </si>
  <si>
    <t>39-531-0178</t>
  </si>
  <si>
    <t>27-717-8396</t>
  </si>
  <si>
    <t>28-164-5842</t>
  </si>
  <si>
    <t>73-777-3033</t>
  </si>
  <si>
    <t>55-252-9683</t>
  </si>
  <si>
    <t>06-026-9723</t>
  </si>
  <si>
    <t>69-443-9128</t>
  </si>
  <si>
    <t>76-868-3607</t>
  </si>
  <si>
    <t>34-013-1786</t>
  </si>
  <si>
    <t>46-758-1757</t>
  </si>
  <si>
    <t>93-659-0771</t>
  </si>
  <si>
    <t>33-733-6582</t>
  </si>
  <si>
    <t>14-073-7177</t>
  </si>
  <si>
    <t>94-749-0671</t>
  </si>
  <si>
    <t>80-740-7408</t>
  </si>
  <si>
    <t>28-814-0441</t>
  </si>
  <si>
    <t>05-152-6628</t>
  </si>
  <si>
    <t>90-279-1160</t>
  </si>
  <si>
    <t>63-785-4245</t>
  </si>
  <si>
    <t>50-296-9054</t>
  </si>
  <si>
    <t>28-249-8693</t>
  </si>
  <si>
    <t>84-683-5016</t>
  </si>
  <si>
    <t>47-870-2587</t>
  </si>
  <si>
    <t>36-420-0381</t>
  </si>
  <si>
    <t>38-057-4823</t>
  </si>
  <si>
    <t>20-265-8085</t>
  </si>
  <si>
    <t>84-565-4336</t>
  </si>
  <si>
    <t>36-659-2000</t>
  </si>
  <si>
    <t>79-396-0191</t>
  </si>
  <si>
    <t>42-958-9143</t>
  </si>
  <si>
    <t>63-715-3665</t>
  </si>
  <si>
    <t>81-341-7783</t>
  </si>
  <si>
    <t>27-634-8162</t>
  </si>
  <si>
    <t>69-039-0112</t>
  </si>
  <si>
    <t>31-790-1538</t>
  </si>
  <si>
    <t>90-378-2392</t>
  </si>
  <si>
    <t>02-943-9664</t>
  </si>
  <si>
    <t>40-644-0382</t>
  </si>
  <si>
    <t>62-454-9836</t>
  </si>
  <si>
    <t>74-964-2364</t>
  </si>
  <si>
    <t>56-782-7962</t>
  </si>
  <si>
    <t>67-247-3877</t>
  </si>
  <si>
    <t>89-076-0632</t>
  </si>
  <si>
    <t>71-344-9419</t>
  </si>
  <si>
    <t>63-581-6183</t>
  </si>
  <si>
    <t>46-769-3153</t>
  </si>
  <si>
    <t>44-754-7895</t>
  </si>
  <si>
    <t>17-888-8188</t>
  </si>
  <si>
    <t>61-892-3053</t>
  </si>
  <si>
    <t>44-106-8612</t>
  </si>
  <si>
    <t>74-083-8591</t>
  </si>
  <si>
    <t>97-887-4489</t>
  </si>
  <si>
    <t>78-070-0045</t>
  </si>
  <si>
    <t>32-567-2582</t>
  </si>
  <si>
    <t>Title</t>
  </si>
  <si>
    <t>Base Minimum</t>
  </si>
  <si>
    <t>Base Maximum</t>
  </si>
  <si>
    <t>0-100%</t>
  </si>
  <si>
    <t>100-125%</t>
  </si>
  <si>
    <t>125-150%</t>
  </si>
  <si>
    <t>150-200%</t>
  </si>
  <si>
    <t>&gt;200%</t>
  </si>
  <si>
    <t>Quota</t>
  </si>
  <si>
    <t xml:space="preserve"> Title</t>
  </si>
  <si>
    <t>Benchmark Base</t>
  </si>
  <si>
    <t>Benchmark Commission</t>
  </si>
  <si>
    <t>Benchmark Total Pay</t>
  </si>
  <si>
    <t xml:space="preserve">min salary </t>
  </si>
  <si>
    <t xml:space="preserve">max salary </t>
  </si>
  <si>
    <t>number_of_accounts</t>
  </si>
  <si>
    <t>revenue</t>
  </si>
  <si>
    <t xml:space="preserve">125%_of_quota </t>
  </si>
  <si>
    <t>150%_of_quota</t>
  </si>
  <si>
    <t>200%_of_quota</t>
  </si>
  <si>
    <t>quotas</t>
  </si>
  <si>
    <t>%_to_quota</t>
  </si>
  <si>
    <t>total_commission</t>
  </si>
  <si>
    <t>total_pay</t>
  </si>
  <si>
    <t>Number of Employees</t>
  </si>
  <si>
    <t>Gross Revenue</t>
  </si>
  <si>
    <t>Target Gross Revenue</t>
  </si>
  <si>
    <t>% to Target</t>
  </si>
  <si>
    <t>Number of Accounts Closed</t>
  </si>
  <si>
    <t>Avg Gross Revenue Per Account</t>
  </si>
  <si>
    <t>Avg Gross Revenue Per Employee</t>
  </si>
  <si>
    <t>Base Pay</t>
  </si>
  <si>
    <t>Commission</t>
  </si>
  <si>
    <t>Commission Per Account</t>
  </si>
  <si>
    <t>Total Compensation</t>
  </si>
  <si>
    <t>Net Revenue</t>
  </si>
  <si>
    <t>Avg Net Revenue Per Employee</t>
  </si>
  <si>
    <t>quota_tier</t>
  </si>
  <si>
    <t>Sum of revenue</t>
  </si>
  <si>
    <t>Sum of quotas</t>
  </si>
  <si>
    <t>Count of employee_id</t>
  </si>
  <si>
    <t>Values</t>
  </si>
  <si>
    <t>Base Assumptions</t>
  </si>
  <si>
    <t>New Assumptions</t>
  </si>
  <si>
    <t>Growth Rate</t>
  </si>
  <si>
    <t>Annual Raise</t>
  </si>
  <si>
    <t>Headcount</t>
  </si>
  <si>
    <t>FY 2019 Workforce Planning</t>
  </si>
  <si>
    <t>The purpose of this model is to optimize workforce planning to be in line with $1 billion revenue goal of the company</t>
  </si>
  <si>
    <r>
      <rPr>
        <b/>
        <sz val="11"/>
        <color theme="1"/>
        <rFont val="Calibri"/>
        <family val="2"/>
        <scheme val="minor"/>
      </rPr>
      <t>Strategy 1:</t>
    </r>
    <r>
      <rPr>
        <sz val="11"/>
        <color theme="1"/>
        <rFont val="Calibri"/>
        <family val="2"/>
        <scheme val="minor"/>
      </rPr>
      <t xml:space="preserve"> Assume consistent compensation structure and no growth in headcount. Optimize by assuming that the company grows its book of business.</t>
    </r>
  </si>
  <si>
    <r>
      <rPr>
        <b/>
        <sz val="11"/>
        <color theme="1"/>
        <rFont val="Calibri"/>
        <family val="2"/>
        <scheme val="minor"/>
      </rPr>
      <t>Strategy 2: </t>
    </r>
    <r>
      <rPr>
        <sz val="11"/>
        <color theme="1"/>
        <rFont val="Calibri"/>
        <family val="2"/>
        <scheme val="minor"/>
      </rPr>
      <t>Modify the pay structure to boost incentives for employees and maximize net revenue.</t>
    </r>
  </si>
  <si>
    <r>
      <rPr>
        <b/>
        <sz val="11"/>
        <color theme="1"/>
        <rFont val="Calibri"/>
        <family val="2"/>
        <scheme val="minor"/>
      </rPr>
      <t>Strategy 3:</t>
    </r>
    <r>
      <rPr>
        <sz val="11"/>
        <color theme="1"/>
        <rFont val="Calibri"/>
        <family val="2"/>
        <scheme val="minor"/>
      </rPr>
      <t> Increase the headcount</t>
    </r>
  </si>
  <si>
    <t>Main goal: Combine three strategies, which involve modifying quotas, growth, headcount, and commission structure, in order to optimize forecasted revenue for 2019</t>
  </si>
  <si>
    <t>Strategy 1</t>
  </si>
  <si>
    <t>Strategy 2</t>
  </si>
  <si>
    <t>Employee Full Name</t>
  </si>
  <si>
    <t>Bertie Turpey</t>
  </si>
  <si>
    <t>Strategy 3</t>
  </si>
  <si>
    <t>Strategy -Combined</t>
  </si>
  <si>
    <t>Employee Information</t>
  </si>
  <si>
    <t>Employee Name</t>
  </si>
  <si>
    <t>Job Title</t>
  </si>
  <si>
    <t>Compensation Information</t>
  </si>
  <si>
    <t>2018 Base salary</t>
  </si>
  <si>
    <t>2018 Commission</t>
  </si>
  <si>
    <t>2018 Total Pay</t>
  </si>
  <si>
    <t>Benchmark Data</t>
  </si>
  <si>
    <t>Benchmark Base 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</si>
</sst>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&quot;$&quot;#,##0.00"/>
    <numFmt numFmtId="166" formatCode="&quot;$&quot;#,##0.0"/>
    <numFmt numFmtId="167" formatCode="&quot;$&quot;#,##0"/>
    <numFmt numFmtId="168" formatCode="0.0%"/>
    <numFmt numFmtId="169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373A36"/>
      <name val="Courier New"/>
      <family val="3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01">
    <xf numFmtId="0" fontId="0" fillId="0" borderId="0" xfId="0"/>
    <xf numFmtId="0" fontId="0" fillId="0" borderId="0" xfId="0" applyFill="1"/>
    <xf numFmtId="164" fontId="0" fillId="0" borderId="0" xfId="1" applyNumberFormat="1" applyFont="1"/>
    <xf numFmtId="0" fontId="2" fillId="2" borderId="0" xfId="0" applyFont="1" applyFill="1"/>
    <xf numFmtId="44" fontId="0" fillId="0" borderId="0" xfId="1" applyFont="1"/>
    <xf numFmtId="42" fontId="2" fillId="2" borderId="0" xfId="1" applyNumberFormat="1" applyFont="1" applyFill="1"/>
    <xf numFmtId="42" fontId="0" fillId="0" borderId="0" xfId="1" applyNumberFormat="1" applyFon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2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4" xfId="0" applyBorder="1"/>
    <xf numFmtId="0" fontId="0" fillId="0" borderId="1" xfId="0" applyBorder="1"/>
    <xf numFmtId="0" fontId="0" fillId="0" borderId="7" xfId="0" applyBorder="1"/>
    <xf numFmtId="0" fontId="0" fillId="0" borderId="5" xfId="0" applyBorder="1"/>
    <xf numFmtId="0" fontId="0" fillId="0" borderId="0" xfId="0" applyBorder="1"/>
    <xf numFmtId="0" fontId="0" fillId="0" borderId="8" xfId="0" applyBorder="1"/>
    <xf numFmtId="0" fontId="0" fillId="0" borderId="3" xfId="0" applyBorder="1"/>
    <xf numFmtId="0" fontId="0" fillId="0" borderId="7" xfId="0" applyFill="1" applyBorder="1"/>
    <xf numFmtId="0" fontId="0" fillId="0" borderId="3" xfId="0" applyFill="1" applyBorder="1"/>
    <xf numFmtId="0" fontId="0" fillId="0" borderId="1" xfId="0" applyFill="1" applyBorder="1"/>
    <xf numFmtId="0" fontId="0" fillId="0" borderId="10" xfId="0" applyBorder="1"/>
    <xf numFmtId="0" fontId="0" fillId="3" borderId="8" xfId="0" applyFill="1" applyBorder="1"/>
    <xf numFmtId="0" fontId="0" fillId="3" borderId="10" xfId="0" applyFill="1" applyBorder="1"/>
    <xf numFmtId="164" fontId="0" fillId="4" borderId="7" xfId="1" applyNumberFormat="1" applyFont="1" applyFill="1" applyBorder="1"/>
    <xf numFmtId="164" fontId="0" fillId="4" borderId="6" xfId="1" applyNumberFormat="1" applyFont="1" applyFill="1" applyBorder="1"/>
    <xf numFmtId="0" fontId="0" fillId="4" borderId="6" xfId="2" applyNumberFormat="1" applyFont="1" applyFill="1" applyBorder="1"/>
    <xf numFmtId="0" fontId="0" fillId="4" borderId="7" xfId="2" applyNumberFormat="1" applyFont="1" applyFill="1" applyBorder="1"/>
    <xf numFmtId="44" fontId="0" fillId="4" borderId="6" xfId="1" applyFont="1" applyFill="1" applyBorder="1"/>
    <xf numFmtId="164" fontId="0" fillId="4" borderId="1" xfId="1" applyNumberFormat="1" applyFont="1" applyFill="1" applyBorder="1"/>
    <xf numFmtId="164" fontId="0" fillId="4" borderId="3" xfId="1" applyNumberFormat="1" applyFont="1" applyFill="1" applyBorder="1"/>
    <xf numFmtId="0" fontId="0" fillId="4" borderId="3" xfId="2" applyNumberFormat="1" applyFont="1" applyFill="1" applyBorder="1"/>
    <xf numFmtId="0" fontId="0" fillId="4" borderId="1" xfId="2" applyNumberFormat="1" applyFont="1" applyFill="1" applyBorder="1"/>
    <xf numFmtId="169" fontId="0" fillId="4" borderId="3" xfId="3" applyNumberFormat="1" applyFont="1" applyFill="1" applyBorder="1"/>
    <xf numFmtId="42" fontId="0" fillId="4" borderId="3" xfId="0" applyNumberFormat="1" applyFill="1" applyBorder="1"/>
    <xf numFmtId="168" fontId="0" fillId="4" borderId="3" xfId="2" applyNumberFormat="1" applyFont="1" applyFill="1" applyBorder="1"/>
    <xf numFmtId="42" fontId="0" fillId="4" borderId="6" xfId="0" applyNumberFormat="1" applyFill="1" applyBorder="1"/>
    <xf numFmtId="42" fontId="0" fillId="4" borderId="1" xfId="0" applyNumberFormat="1" applyFill="1" applyBorder="1"/>
    <xf numFmtId="0" fontId="0" fillId="3" borderId="0" xfId="0" applyFill="1"/>
    <xf numFmtId="0" fontId="2" fillId="0" borderId="0" xfId="0" applyFont="1"/>
    <xf numFmtId="0" fontId="0" fillId="0" borderId="9" xfId="0" applyBorder="1"/>
    <xf numFmtId="164" fontId="0" fillId="6" borderId="7" xfId="1" applyNumberFormat="1" applyFont="1" applyFill="1" applyBorder="1"/>
    <xf numFmtId="164" fontId="0" fillId="6" borderId="6" xfId="1" applyNumberFormat="1" applyFont="1" applyFill="1" applyBorder="1"/>
    <xf numFmtId="164" fontId="0" fillId="6" borderId="1" xfId="1" applyNumberFormat="1" applyFont="1" applyFill="1" applyBorder="1"/>
    <xf numFmtId="164" fontId="0" fillId="6" borderId="3" xfId="1" applyNumberFormat="1" applyFont="1" applyFill="1" applyBorder="1"/>
    <xf numFmtId="0" fontId="0" fillId="0" borderId="0" xfId="0" applyBorder="1" applyAlignment="1"/>
    <xf numFmtId="1" fontId="0" fillId="6" borderId="6" xfId="1" applyNumberFormat="1" applyFont="1" applyFill="1" applyBorder="1"/>
    <xf numFmtId="1" fontId="0" fillId="4" borderId="6" xfId="1" applyNumberFormat="1" applyFont="1" applyFill="1" applyBorder="1"/>
    <xf numFmtId="164" fontId="2" fillId="5" borderId="0" xfId="1" applyNumberFormat="1" applyFont="1" applyFill="1"/>
    <xf numFmtId="0" fontId="2" fillId="6" borderId="0" xfId="0" applyFont="1" applyFill="1"/>
    <xf numFmtId="42" fontId="2" fillId="6" borderId="0" xfId="1" applyNumberFormat="1" applyFont="1" applyFill="1"/>
    <xf numFmtId="168" fontId="2" fillId="6" borderId="0" xfId="2" applyNumberFormat="1" applyFont="1" applyFill="1"/>
    <xf numFmtId="164" fontId="2" fillId="6" borderId="0" xfId="1" applyNumberFormat="1" applyFont="1" applyFill="1"/>
    <xf numFmtId="9" fontId="0" fillId="6" borderId="1" xfId="0" applyNumberFormat="1" applyFill="1" applyBorder="1"/>
    <xf numFmtId="9" fontId="0" fillId="6" borderId="2" xfId="0" applyNumberFormat="1" applyFill="1" applyBorder="1"/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9" fontId="0" fillId="6" borderId="6" xfId="2" applyFont="1" applyFill="1" applyBorder="1"/>
    <xf numFmtId="9" fontId="0" fillId="6" borderId="3" xfId="2" applyFont="1" applyFill="1" applyBorder="1"/>
    <xf numFmtId="9" fontId="0" fillId="6" borderId="7" xfId="2" applyFont="1" applyFill="1" applyBorder="1"/>
    <xf numFmtId="9" fontId="0" fillId="6" borderId="1" xfId="2" applyFont="1" applyFill="1" applyBorder="1"/>
    <xf numFmtId="164" fontId="0" fillId="0" borderId="3" xfId="1" applyNumberFormat="1" applyFont="1" applyFill="1" applyBorder="1"/>
    <xf numFmtId="0" fontId="2" fillId="0" borderId="9" xfId="0" applyFont="1" applyBorder="1" applyAlignment="1">
      <alignment horizontal="center"/>
    </xf>
    <xf numFmtId="169" fontId="0" fillId="0" borderId="1" xfId="3" applyNumberFormat="1" applyFont="1" applyFill="1" applyBorder="1"/>
    <xf numFmtId="0" fontId="0" fillId="0" borderId="10" xfId="0" applyFill="1" applyBorder="1"/>
    <xf numFmtId="42" fontId="0" fillId="0" borderId="1" xfId="0" applyNumberFormat="1" applyFill="1" applyBorder="1"/>
    <xf numFmtId="164" fontId="0" fillId="0" borderId="2" xfId="1" applyNumberFormat="1" applyFont="1" applyFill="1" applyBorder="1"/>
    <xf numFmtId="0" fontId="0" fillId="0" borderId="8" xfId="0" applyFill="1" applyBorder="1"/>
    <xf numFmtId="164" fontId="0" fillId="0" borderId="11" xfId="1" applyNumberFormat="1" applyFont="1" applyFill="1" applyBorder="1"/>
    <xf numFmtId="164" fontId="0" fillId="0" borderId="1" xfId="1" applyNumberFormat="1" applyFont="1" applyFill="1" applyBorder="1"/>
    <xf numFmtId="168" fontId="0" fillId="0" borderId="1" xfId="2" applyNumberFormat="1" applyFont="1" applyFill="1" applyBorder="1"/>
    <xf numFmtId="169" fontId="0" fillId="0" borderId="5" xfId="3" applyNumberFormat="1" applyFont="1" applyFill="1" applyBorder="1"/>
    <xf numFmtId="164" fontId="0" fillId="0" borderId="6" xfId="1" applyNumberFormat="1" applyFont="1" applyFill="1" applyBorder="1"/>
    <xf numFmtId="168" fontId="0" fillId="0" borderId="3" xfId="2" applyNumberFormat="1" applyFont="1" applyFill="1" applyBorder="1"/>
    <xf numFmtId="164" fontId="0" fillId="0" borderId="5" xfId="1" applyNumberFormat="1" applyFont="1" applyFill="1" applyBorder="1"/>
    <xf numFmtId="42" fontId="0" fillId="0" borderId="5" xfId="0" applyNumberFormat="1" applyFill="1" applyBorder="1"/>
    <xf numFmtId="42" fontId="0" fillId="0" borderId="12" xfId="0" applyNumberFormat="1" applyFill="1" applyBorder="1"/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3" xfId="0" applyBorder="1" applyAlignment="1">
      <alignment horizontal="center"/>
    </xf>
    <xf numFmtId="164" fontId="0" fillId="6" borderId="0" xfId="0" applyNumberFormat="1" applyFill="1"/>
    <xf numFmtId="0" fontId="0" fillId="5" borderId="0" xfId="0" applyFill="1"/>
    <xf numFmtId="164" fontId="0" fillId="0" borderId="1" xfId="0" applyNumberFormat="1" applyFill="1" applyBorder="1"/>
    <xf numFmtId="164" fontId="5" fillId="0" borderId="1" xfId="1" applyNumberFormat="1" applyFont="1" applyBorder="1"/>
    <xf numFmtId="0" fontId="0" fillId="0" borderId="6" xfId="0" applyBorder="1"/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64" fontId="0" fillId="0" borderId="3" xfId="1" applyNumberFormat="1" applyFont="1" applyBorder="1"/>
    <xf numFmtId="164" fontId="0" fillId="0" borderId="9" xfId="1" applyNumberFormat="1" applyFont="1" applyBorder="1"/>
    <xf numFmtId="164" fontId="0" fillId="0" borderId="1" xfId="1" applyNumberFormat="1" applyFont="1" applyBorder="1"/>
    <xf numFmtId="164" fontId="0" fillId="0" borderId="6" xfId="1" applyNumberFormat="1" applyFont="1" applyBorder="1"/>
    <xf numFmtId="164" fontId="0" fillId="0" borderId="10" xfId="1" applyNumberFormat="1" applyFont="1" applyBorder="1"/>
    <xf numFmtId="164" fontId="0" fillId="0" borderId="5" xfId="1" applyNumberFormat="1" applyFont="1" applyBorder="1"/>
    <xf numFmtId="164" fontId="4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">
    <dxf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 sz="1400" b="0"/>
            </a:pPr>
            <a:r>
              <a:rPr lang="en-US" sz="1400" b="0"/>
              <a:t>Base Salary Compapared</a:t>
            </a:r>
            <a:r>
              <a:rPr lang="en-US" sz="1400" b="0" baseline="0"/>
              <a:t> to Benchmark</a:t>
            </a:r>
            <a:endParaRPr lang="en-US" sz="1400" b="0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bg2">
                <a:lumMod val="90000"/>
              </a:schemeClr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</c:spPr>
          </c:dPt>
          <c:dLbls>
            <c:dLbl>
              <c:idx val="0"/>
              <c:layout>
                <c:manualLayout>
                  <c:x val="0"/>
                  <c:y val="-1.119457412956123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6.8142824620320659E-3"/>
                  <c:y val="-7.592331056897986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('Employee Dashboard'!$C$5,'Employee Dashboard'!$C$9)</c:f>
              <c:strCache>
                <c:ptCount val="2"/>
                <c:pt idx="0">
                  <c:v>2018 Base salary</c:v>
                </c:pt>
                <c:pt idx="1">
                  <c:v>Benchmark Base Salary</c:v>
                </c:pt>
              </c:strCache>
            </c:strRef>
          </c:cat>
          <c:val>
            <c:numRef>
              <c:f>('Employee Dashboard'!$D$5,'Employee Dashboard'!$D$9)</c:f>
              <c:numCache>
                <c:formatCode>_("$"* #,##0_);_("$"* \(#,##0\);_("$"* "-"??_);_(@_)</c:formatCode>
                <c:ptCount val="2"/>
                <c:pt idx="0">
                  <c:v>80760</c:v>
                </c:pt>
                <c:pt idx="1">
                  <c:v>85000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92367872"/>
        <c:axId val="245900992"/>
      </c:barChart>
      <c:catAx>
        <c:axId val="92367872"/>
        <c:scaling>
          <c:orientation val="minMax"/>
        </c:scaling>
        <c:delete val="0"/>
        <c:axPos val="b"/>
        <c:majorTickMark val="none"/>
        <c:minorTickMark val="none"/>
        <c:tickLblPos val="nextTo"/>
        <c:crossAx val="245900992"/>
        <c:crosses val="autoZero"/>
        <c:auto val="1"/>
        <c:lblAlgn val="ctr"/>
        <c:lblOffset val="100"/>
        <c:noMultiLvlLbl val="0"/>
      </c:catAx>
      <c:valAx>
        <c:axId val="24590099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92367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 sz="1400" b="0"/>
            </a:pPr>
            <a:r>
              <a:rPr lang="en-US" sz="1400" b="0"/>
              <a:t>Commission Compapared</a:t>
            </a:r>
            <a:r>
              <a:rPr lang="en-US" sz="1400" b="0" baseline="0"/>
              <a:t> to Benchmark</a:t>
            </a:r>
            <a:endParaRPr lang="en-US" sz="1400" b="0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bg2">
                <a:lumMod val="90000"/>
              </a:schemeClr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</c:spPr>
          </c:dPt>
          <c:dLbls>
            <c:dLbl>
              <c:idx val="0"/>
              <c:layout>
                <c:manualLayout>
                  <c:x val="4.501687304493257E-17"/>
                  <c:y val="-1.390561473933420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4.3587921675537315E-3"/>
                  <c:y val="-4.340486850908342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('Employee Dashboard'!$C$6,'Employee Dashboard'!$C$10)</c:f>
              <c:strCache>
                <c:ptCount val="2"/>
                <c:pt idx="0">
                  <c:v>2018 Commission</c:v>
                </c:pt>
                <c:pt idx="1">
                  <c:v>Benchmark Commission</c:v>
                </c:pt>
              </c:strCache>
            </c:strRef>
          </c:cat>
          <c:val>
            <c:numRef>
              <c:f>('Employee Dashboard'!$D$6,'Employee Dashboard'!$D$10)</c:f>
              <c:numCache>
                <c:formatCode>_("$"* #,##0_);_("$"* \(#,##0\);_("$"* "-"??_);_(@_)</c:formatCode>
                <c:ptCount val="2"/>
                <c:pt idx="0">
                  <c:v>146565.66999999998</c:v>
                </c:pt>
                <c:pt idx="1">
                  <c:v>125000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256191488"/>
        <c:axId val="256560512"/>
      </c:barChart>
      <c:catAx>
        <c:axId val="25619148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6560512"/>
        <c:crosses val="autoZero"/>
        <c:auto val="1"/>
        <c:lblAlgn val="ctr"/>
        <c:lblOffset val="100"/>
        <c:noMultiLvlLbl val="0"/>
      </c:catAx>
      <c:valAx>
        <c:axId val="256560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2561914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 sz="1400" b="0"/>
            </a:pPr>
            <a:r>
              <a:rPr lang="en-US" sz="1400" b="0"/>
              <a:t>Total Pay Compared</a:t>
            </a:r>
            <a:r>
              <a:rPr lang="en-US" sz="1400" b="0" baseline="0"/>
              <a:t> to Benchmark</a:t>
            </a:r>
            <a:endParaRPr lang="en-US" sz="1400" b="0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bg2">
                <a:lumMod val="90000"/>
              </a:schemeClr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</c:spPr>
          </c:dPt>
          <c:dLbls>
            <c:dLbl>
              <c:idx val="0"/>
              <c:layout>
                <c:manualLayout>
                  <c:x val="-7.7972709551656916E-3"/>
                  <c:y val="-1.414627572531413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6.8143112698692615E-3"/>
                  <c:y val="-1.41444266369358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('Employee Dashboard'!$C$7,'Employee Dashboard'!$C$11)</c:f>
              <c:strCache>
                <c:ptCount val="2"/>
                <c:pt idx="0">
                  <c:v>2018 Total Pay</c:v>
                </c:pt>
                <c:pt idx="1">
                  <c:v>Benchmark Total Pay</c:v>
                </c:pt>
              </c:strCache>
            </c:strRef>
          </c:cat>
          <c:val>
            <c:numRef>
              <c:f>('Employee Dashboard'!$D$7,'Employee Dashboard'!$D$11)</c:f>
              <c:numCache>
                <c:formatCode>_("$"* #,##0_);_("$"* \(#,##0\);_("$"* "-"??_);_(@_)</c:formatCode>
                <c:ptCount val="2"/>
                <c:pt idx="0">
                  <c:v>227325.66999999998</c:v>
                </c:pt>
                <c:pt idx="1">
                  <c:v>210000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257583104"/>
        <c:axId val="257232256"/>
      </c:barChart>
      <c:catAx>
        <c:axId val="257583104"/>
        <c:scaling>
          <c:orientation val="minMax"/>
        </c:scaling>
        <c:delete val="0"/>
        <c:axPos val="b"/>
        <c:majorTickMark val="none"/>
        <c:minorTickMark val="none"/>
        <c:tickLblPos val="nextTo"/>
        <c:crossAx val="257232256"/>
        <c:crosses val="autoZero"/>
        <c:auto val="1"/>
        <c:lblAlgn val="ctr"/>
        <c:lblOffset val="100"/>
        <c:noMultiLvlLbl val="0"/>
      </c:catAx>
      <c:valAx>
        <c:axId val="25723225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2575831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57151</xdr:colOff>
      <xdr:row>17</xdr:row>
      <xdr:rowOff>180975</xdr:rowOff>
    </xdr:from>
    <xdr:to>
      <xdr:col>4</xdr:col>
      <xdr:colOff>314325</xdr:colOff>
      <xdr:row>38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552450</xdr:colOff>
      <xdr:row>17</xdr:row>
      <xdr:rowOff>180975</xdr:rowOff>
    </xdr:from>
    <xdr:to>
      <xdr:col>12</xdr:col>
      <xdr:colOff>409575</xdr:colOff>
      <xdr:row>38</xdr:row>
      <xdr:rowOff>66675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85725</xdr:colOff>
      <xdr:row>17</xdr:row>
      <xdr:rowOff>180975</xdr:rowOff>
    </xdr:from>
    <xdr:to>
      <xdr:col>22</xdr:col>
      <xdr:colOff>95250</xdr:colOff>
      <xdr:row>38</xdr:row>
      <xdr:rowOff>76200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lculation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tions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niyyah Shaheed" refreshedDate="43992.558355439818" createdVersion="4" refreshedVersion="4" minRefreshableVersion="3" recordCount="1000">
  <cacheSource type="worksheet">
    <worksheetSource ref="B1:U1001" sheet="calculations "/>
  </cacheSource>
  <cacheFields count="20">
    <cacheField name="employee_id" numFmtId="0">
      <sharedItems containsSemiMixedTypes="0" containsString="0" containsNumber="1" containsInteger="1" minValue="17898579" maxValue="9984023702"/>
    </cacheField>
    <cacheField name="first_name" numFmtId="0">
      <sharedItems/>
    </cacheField>
    <cacheField name="last_name" numFmtId="0">
      <sharedItems/>
    </cacheField>
    <cacheField name="job_title" numFmtId="0">
      <sharedItems/>
    </cacheField>
    <cacheField name="base" numFmtId="42">
      <sharedItems containsSemiMixedTypes="0" containsString="0" containsNumber="1" containsInteger="1" minValue="30113" maxValue="124928"/>
    </cacheField>
    <cacheField name="number_of_accounts" numFmtId="0">
      <sharedItems containsSemiMixedTypes="0" containsString="0" containsNumber="1" containsInteger="1" minValue="7" maxValue="35"/>
    </cacheField>
    <cacheField name="revenue" numFmtId="42">
      <sharedItems containsSemiMixedTypes="0" containsString="0" containsNumber="1" containsInteger="1" minValue="219869" maxValue="1369014"/>
    </cacheField>
    <cacheField name="quotas" numFmtId="167">
      <sharedItems containsSemiMixedTypes="0" containsString="0" containsNumber="1" containsInteger="1" minValue="500000" maxValue="750000"/>
    </cacheField>
    <cacheField name="125%_of_quota " numFmtId="165">
      <sharedItems containsSemiMixedTypes="0" containsString="0" containsNumber="1" containsInteger="1" minValue="625000" maxValue="937500"/>
    </cacheField>
    <cacheField name="150%_of_quota" numFmtId="166">
      <sharedItems containsSemiMixedTypes="0" containsString="0" containsNumber="1" containsInteger="1" minValue="750000" maxValue="1125000"/>
    </cacheField>
    <cacheField name="200%_of_quota" numFmtId="167">
      <sharedItems containsSemiMixedTypes="0" containsString="0" containsNumber="1" containsInteger="1" minValue="1000000" maxValue="1500000"/>
    </cacheField>
    <cacheField name="%_to_quota" numFmtId="168">
      <sharedItems containsSemiMixedTypes="0" containsString="0" containsNumber="1" minValue="0.38203500000000001" maxValue="2.460404"/>
    </cacheField>
    <cacheField name="quota_tier" numFmtId="0">
      <sharedItems/>
    </cacheField>
    <cacheField name="0-100%" numFmtId="167">
      <sharedItems containsSemiMixedTypes="0" containsString="0" containsNumber="1" minValue="21986.9" maxValue="112500"/>
    </cacheField>
    <cacheField name="100-125%" numFmtId="164">
      <sharedItems containsSemiMixedTypes="0" containsString="0" containsNumber="1" minValue="0" maxValue="35625"/>
    </cacheField>
    <cacheField name="125-150%" numFmtId="164">
      <sharedItems containsSemiMixedTypes="0" containsString="0" containsNumber="1" minValue="0" maxValue="43125"/>
    </cacheField>
    <cacheField name="150-200%" numFmtId="164">
      <sharedItems containsSemiMixedTypes="0" containsString="0" containsNumber="1" minValue="0" maxValue="78000"/>
    </cacheField>
    <cacheField name="&gt;200%" numFmtId="164">
      <sharedItems containsSemiMixedTypes="0" containsString="0" containsNumber="1" minValue="0" maxValue="23020.2"/>
    </cacheField>
    <cacheField name="total_commission" numFmtId="167">
      <sharedItems containsSemiMixedTypes="0" containsString="0" containsNumber="1" minValue="21986.9" maxValue="237773.7"/>
    </cacheField>
    <cacheField name="total_pay" numFmtId="167">
      <sharedItems containsSemiMixedTypes="0" containsString="0" containsNumber="1" minValue="62387.4" maxValue="337581.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">
  <r>
    <n v="6734537986"/>
    <s v="Elva"/>
    <s v="Hamsher"/>
    <s v="Account Executive I"/>
    <n v="54928"/>
    <n v="19"/>
    <n v="690078"/>
    <n v="500000"/>
    <n v="625000"/>
    <n v="750000"/>
    <n v="1000000"/>
    <n v="1.3801559999999999"/>
    <s v="125-150%"/>
    <n v="50000"/>
    <n v="18750"/>
    <n v="11714.039999999999"/>
    <n v="0"/>
    <n v="0"/>
    <n v="80464.039999999994"/>
    <n v="135392.03999999998"/>
  </r>
  <r>
    <n v="2480515559"/>
    <s v="Bertie"/>
    <s v="Turpey"/>
    <s v="Account Executive III"/>
    <n v="80760"/>
    <n v="27"/>
    <n v="929293"/>
    <n v="750000"/>
    <n v="937500"/>
    <n v="1125000"/>
    <n v="1500000"/>
    <n v="1.2390573333333332"/>
    <s v="100-125%"/>
    <n v="112500"/>
    <n v="34065.67"/>
    <n v="0"/>
    <n v="0"/>
    <n v="0"/>
    <n v="146565.66999999998"/>
    <n v="227325.66999999998"/>
  </r>
  <r>
    <n v="515647594"/>
    <s v="Belita"/>
    <s v="Kroll"/>
    <s v="Account Executive III"/>
    <n v="113453"/>
    <n v="20"/>
    <n v="737684"/>
    <n v="750000"/>
    <n v="937500"/>
    <n v="1125000"/>
    <n v="1500000"/>
    <n v="0.98357866666666671"/>
    <s v="0-100%"/>
    <n v="110652.59999999999"/>
    <n v="0"/>
    <n v="0"/>
    <n v="0"/>
    <n v="0"/>
    <n v="110652.59999999999"/>
    <n v="224105.59999999998"/>
  </r>
  <r>
    <n v="5153694038"/>
    <s v="Gothart"/>
    <s v="Alven"/>
    <s v="Account Executive III"/>
    <n v="105621"/>
    <n v="20"/>
    <n v="757866"/>
    <n v="750000"/>
    <n v="937500"/>
    <n v="1125000"/>
    <n v="1500000"/>
    <n v="1.0104880000000001"/>
    <s v="100-125%"/>
    <n v="112500"/>
    <n v="1494.54"/>
    <n v="0"/>
    <n v="0"/>
    <n v="0"/>
    <n v="113994.54"/>
    <n v="219615.53999999998"/>
  </r>
  <r>
    <n v="3824197065"/>
    <s v="Orland"/>
    <s v="Gommery"/>
    <s v="Account Executive III"/>
    <n v="81431"/>
    <n v="22"/>
    <n v="764531"/>
    <n v="750000"/>
    <n v="937500"/>
    <n v="1125000"/>
    <n v="1500000"/>
    <n v="1.0193746666666668"/>
    <s v="100-125%"/>
    <n v="112500"/>
    <n v="2760.89"/>
    <n v="0"/>
    <n v="0"/>
    <n v="0"/>
    <n v="115260.89"/>
    <n v="196691.89"/>
  </r>
  <r>
    <n v="4475496373"/>
    <s v="Tobe"/>
    <s v="Standen"/>
    <s v="Account Executive III"/>
    <n v="110155"/>
    <n v="13"/>
    <n v="529764"/>
    <n v="750000"/>
    <n v="937500"/>
    <n v="1125000"/>
    <n v="1500000"/>
    <n v="0.70635199999999998"/>
    <s v="0-100%"/>
    <n v="79464.599999999991"/>
    <n v="0"/>
    <n v="0"/>
    <n v="0"/>
    <n v="0"/>
    <n v="79464.599999999991"/>
    <n v="189619.59999999998"/>
  </r>
  <r>
    <n v="101658508"/>
    <s v="Foster"/>
    <s v="Smith"/>
    <s v="Account Executive I"/>
    <n v="63106"/>
    <n v="22"/>
    <n v="703757"/>
    <n v="500000"/>
    <n v="625000"/>
    <n v="750000"/>
    <n v="1000000"/>
    <n v="1.4075139999999999"/>
    <s v="125-150%"/>
    <n v="50000"/>
    <n v="18750"/>
    <n v="14176.26"/>
    <n v="0"/>
    <n v="0"/>
    <n v="82926.259999999995"/>
    <n v="146032.26"/>
  </r>
  <r>
    <n v="7178607831"/>
    <s v="Salomi"/>
    <s v="Rosenhaus"/>
    <s v="Account Executive III"/>
    <n v="93727"/>
    <n v="22"/>
    <n v="777660"/>
    <n v="750000"/>
    <n v="937500"/>
    <n v="1125000"/>
    <n v="1500000"/>
    <n v="1.03688"/>
    <s v="100-125%"/>
    <n v="112500"/>
    <n v="5255.4"/>
    <n v="0"/>
    <n v="0"/>
    <n v="0"/>
    <n v="117755.4"/>
    <n v="211482.4"/>
  </r>
  <r>
    <n v="4783377790"/>
    <s v="Andria"/>
    <s v="Zimmermanns"/>
    <s v="Account Executive III"/>
    <n v="110817"/>
    <n v="19"/>
    <n v="713679"/>
    <n v="750000"/>
    <n v="937500"/>
    <n v="1125000"/>
    <n v="1500000"/>
    <n v="0.95157199999999997"/>
    <s v="0-100%"/>
    <n v="107051.84999999999"/>
    <n v="0"/>
    <n v="0"/>
    <n v="0"/>
    <n v="0"/>
    <n v="107051.84999999999"/>
    <n v="217868.84999999998"/>
  </r>
  <r>
    <n v="9023313240"/>
    <s v="Caddric"/>
    <s v="Armytage"/>
    <s v="Account Executive III"/>
    <n v="119728"/>
    <n v="17"/>
    <n v="714914"/>
    <n v="750000"/>
    <n v="937500"/>
    <n v="1125000"/>
    <n v="1500000"/>
    <n v="0.95321866666666666"/>
    <s v="0-100%"/>
    <n v="107237.09999999999"/>
    <n v="0"/>
    <n v="0"/>
    <n v="0"/>
    <n v="0"/>
    <n v="107237.09999999999"/>
    <n v="226965.09999999998"/>
  </r>
  <r>
    <n v="2659144249"/>
    <s v="Baird"/>
    <s v="Hayhow"/>
    <s v="Account Executive II"/>
    <n v="59822"/>
    <n v="23"/>
    <n v="871918"/>
    <n v="600000"/>
    <n v="750000"/>
    <n v="900000"/>
    <n v="1200000"/>
    <n v="1.4531966666666667"/>
    <s v="125-150%"/>
    <n v="78000"/>
    <n v="25500.000000000004"/>
    <n v="25602.78"/>
    <n v="0"/>
    <n v="0"/>
    <n v="129102.78"/>
    <n v="188924.78"/>
  </r>
  <r>
    <n v="9892583027"/>
    <s v="Granger"/>
    <s v="Norsworthy"/>
    <s v="Account Executive III"/>
    <n v="96592"/>
    <n v="21"/>
    <n v="785055"/>
    <n v="750000"/>
    <n v="937500"/>
    <n v="1125000"/>
    <n v="1500000"/>
    <n v="1.04674"/>
    <s v="100-125%"/>
    <n v="112500"/>
    <n v="6660.45"/>
    <n v="0"/>
    <n v="0"/>
    <n v="0"/>
    <n v="119160.45"/>
    <n v="215752.45"/>
  </r>
  <r>
    <n v="3381164996"/>
    <s v="Doralynne"/>
    <s v="Lexa"/>
    <s v="Account Executive III"/>
    <n v="75882"/>
    <n v="22"/>
    <n v="734144"/>
    <n v="750000"/>
    <n v="937500"/>
    <n v="1125000"/>
    <n v="1500000"/>
    <n v="0.97885866666666665"/>
    <s v="0-100%"/>
    <n v="110121.59999999999"/>
    <n v="0"/>
    <n v="0"/>
    <n v="0"/>
    <n v="0"/>
    <n v="110121.59999999999"/>
    <n v="186003.59999999998"/>
  </r>
  <r>
    <n v="3469413983"/>
    <s v="Danit"/>
    <s v="Fosserd"/>
    <s v="Account Executive I"/>
    <n v="38104"/>
    <n v="20"/>
    <n v="665862"/>
    <n v="500000"/>
    <n v="625000"/>
    <n v="750000"/>
    <n v="1000000"/>
    <n v="1.3317239999999999"/>
    <s v="125-150%"/>
    <n v="50000"/>
    <n v="18750"/>
    <n v="7355.16"/>
    <n v="0"/>
    <n v="0"/>
    <n v="76105.16"/>
    <n v="114209.16"/>
  </r>
  <r>
    <n v="1263903657"/>
    <s v="Court"/>
    <s v="Brightwell"/>
    <s v="Account Executive III"/>
    <n v="99988"/>
    <n v="17"/>
    <n v="661373"/>
    <n v="750000"/>
    <n v="937500"/>
    <n v="1125000"/>
    <n v="1500000"/>
    <n v="0.88183066666666665"/>
    <s v="0-100%"/>
    <n v="99205.95"/>
    <n v="0"/>
    <n v="0"/>
    <n v="0"/>
    <n v="0"/>
    <n v="99205.95"/>
    <n v="199193.95"/>
  </r>
  <r>
    <n v="8173067724"/>
    <s v="Sandor"/>
    <s v="D'Ambrogi"/>
    <s v="Account Executive I"/>
    <n v="47147"/>
    <n v="21"/>
    <n v="760710"/>
    <n v="500000"/>
    <n v="625000"/>
    <n v="750000"/>
    <n v="1000000"/>
    <n v="1.52142"/>
    <s v="150-200%"/>
    <n v="50000"/>
    <n v="18750"/>
    <n v="22500"/>
    <n v="2356.1999999999998"/>
    <n v="0"/>
    <n v="93606.2"/>
    <n v="140753.20000000001"/>
  </r>
  <r>
    <n v="5149710571"/>
    <s v="Read"/>
    <s v="Muxworthy"/>
    <s v="Account Executive III"/>
    <n v="119624"/>
    <n v="14"/>
    <n v="474138"/>
    <n v="750000"/>
    <n v="937500"/>
    <n v="1125000"/>
    <n v="1500000"/>
    <n v="0.63218399999999997"/>
    <s v="0-100%"/>
    <n v="71120.7"/>
    <n v="0"/>
    <n v="0"/>
    <n v="0"/>
    <n v="0"/>
    <n v="71120.7"/>
    <n v="190744.7"/>
  </r>
  <r>
    <n v="2739934548"/>
    <s v="Brantley"/>
    <s v="Cristofolini"/>
    <s v="Account Executive I"/>
    <n v="50638"/>
    <n v="16"/>
    <n v="472412"/>
    <n v="500000"/>
    <n v="625000"/>
    <n v="750000"/>
    <n v="1000000"/>
    <n v="0.944824"/>
    <s v="0-100%"/>
    <n v="47241.200000000004"/>
    <n v="0"/>
    <n v="0"/>
    <n v="0"/>
    <n v="0"/>
    <n v="47241.200000000004"/>
    <n v="97879.200000000012"/>
  </r>
  <r>
    <n v="2259282237"/>
    <s v="Rodrigo"/>
    <s v="Rourke"/>
    <s v="Account Executive I"/>
    <n v="54632"/>
    <n v="28"/>
    <n v="941481"/>
    <n v="500000"/>
    <n v="625000"/>
    <n v="750000"/>
    <n v="1000000"/>
    <n v="1.882962"/>
    <s v="150-200%"/>
    <n v="50000"/>
    <n v="18750"/>
    <n v="22500"/>
    <n v="42125.82"/>
    <n v="0"/>
    <n v="133375.82"/>
    <n v="188007.82"/>
  </r>
  <r>
    <n v="2314136845"/>
    <s v="Giles"/>
    <s v="Fardy"/>
    <s v="Account Executive I"/>
    <n v="59184"/>
    <n v="20"/>
    <n v="762746"/>
    <n v="500000"/>
    <n v="625000"/>
    <n v="750000"/>
    <n v="1000000"/>
    <n v="1.5254920000000001"/>
    <s v="150-200%"/>
    <n v="50000"/>
    <n v="18750"/>
    <n v="22500"/>
    <n v="2804.12"/>
    <n v="0"/>
    <n v="94054.12"/>
    <n v="153238.12"/>
  </r>
  <r>
    <n v="1074899180"/>
    <s v="Agretha"/>
    <s v="Pevreal"/>
    <s v="Account Executive III"/>
    <n v="84090"/>
    <n v="19"/>
    <n v="592375"/>
    <n v="750000"/>
    <n v="937500"/>
    <n v="1125000"/>
    <n v="1500000"/>
    <n v="0.78983333333333339"/>
    <s v="0-100%"/>
    <n v="88856.25"/>
    <n v="0"/>
    <n v="0"/>
    <n v="0"/>
    <n v="0"/>
    <n v="88856.25"/>
    <n v="172946.25"/>
  </r>
  <r>
    <n v="8128449354"/>
    <s v="Adelice"/>
    <s v="Baudinet"/>
    <s v="Account Executive III"/>
    <n v="119330"/>
    <n v="20"/>
    <n v="770020"/>
    <n v="750000"/>
    <n v="937500"/>
    <n v="1125000"/>
    <n v="1500000"/>
    <n v="1.0266933333333332"/>
    <s v="100-125%"/>
    <n v="112500"/>
    <n v="3803.8"/>
    <n v="0"/>
    <n v="0"/>
    <n v="0"/>
    <n v="116303.8"/>
    <n v="235633.8"/>
  </r>
  <r>
    <n v="1266227768"/>
    <s v="Latrina"/>
    <s v="Shropsheir"/>
    <s v="Account Executive II"/>
    <n v="64839"/>
    <n v="12"/>
    <n v="329383"/>
    <n v="600000"/>
    <n v="750000"/>
    <n v="900000"/>
    <n v="1200000"/>
    <n v="0.54897166666666664"/>
    <s v="0-100%"/>
    <n v="42819.79"/>
    <n v="0"/>
    <n v="0"/>
    <n v="0"/>
    <n v="0"/>
    <n v="42819.79"/>
    <n v="107658.79000000001"/>
  </r>
  <r>
    <n v="7273123196"/>
    <s v="Pet"/>
    <s v="Tellenbrook"/>
    <s v="Account Executive III"/>
    <n v="83514"/>
    <n v="24"/>
    <n v="841603"/>
    <n v="750000"/>
    <n v="937500"/>
    <n v="1125000"/>
    <n v="1500000"/>
    <n v="1.1221373333333333"/>
    <s v="100-125%"/>
    <n v="112500"/>
    <n v="17404.57"/>
    <n v="0"/>
    <n v="0"/>
    <n v="0"/>
    <n v="129904.57"/>
    <n v="213418.57"/>
  </r>
  <r>
    <n v="1841759848"/>
    <s v="Rory"/>
    <s v="Hadwick"/>
    <s v="Account Executive I"/>
    <n v="40716"/>
    <n v="13"/>
    <n v="543853"/>
    <n v="500000"/>
    <n v="625000"/>
    <n v="750000"/>
    <n v="1000000"/>
    <n v="1.0877060000000001"/>
    <s v="100-125%"/>
    <n v="50000"/>
    <n v="6577.95"/>
    <n v="0"/>
    <n v="0"/>
    <n v="0"/>
    <n v="56577.95"/>
    <n v="97293.95"/>
  </r>
  <r>
    <n v="7560031153"/>
    <s v="Gabriela"/>
    <s v="McVicker"/>
    <s v="Account Executive III"/>
    <n v="94464"/>
    <n v="14"/>
    <n v="425190"/>
    <n v="750000"/>
    <n v="937500"/>
    <n v="1125000"/>
    <n v="1500000"/>
    <n v="0.56691999999999998"/>
    <s v="0-100%"/>
    <n v="63778.5"/>
    <n v="0"/>
    <n v="0"/>
    <n v="0"/>
    <n v="0"/>
    <n v="63778.5"/>
    <n v="158242.5"/>
  </r>
  <r>
    <n v="2022565827"/>
    <s v="Tracey"/>
    <s v="Phelip"/>
    <s v="Account Executive II"/>
    <n v="53277"/>
    <n v="13"/>
    <n v="543827"/>
    <n v="600000"/>
    <n v="750000"/>
    <n v="900000"/>
    <n v="1200000"/>
    <n v="0.90637833333333329"/>
    <s v="0-100%"/>
    <n v="70697.510000000009"/>
    <n v="0"/>
    <n v="0"/>
    <n v="0"/>
    <n v="0"/>
    <n v="70697.510000000009"/>
    <n v="123974.51000000001"/>
  </r>
  <r>
    <n v="8977805007"/>
    <s v="Birdie"/>
    <s v="Jesper"/>
    <s v="Account Executive II"/>
    <n v="67739"/>
    <n v="17"/>
    <n v="602144"/>
    <n v="600000"/>
    <n v="750000"/>
    <n v="900000"/>
    <n v="1200000"/>
    <n v="1.0035733333333334"/>
    <s v="100-125%"/>
    <n v="78000"/>
    <n v="364.48"/>
    <n v="0"/>
    <n v="0"/>
    <n v="0"/>
    <n v="78364.479999999996"/>
    <n v="146103.47999999998"/>
  </r>
  <r>
    <n v="1598957961"/>
    <s v="Mil"/>
    <s v="Tichelaar"/>
    <s v="Account Executive III"/>
    <n v="75679"/>
    <n v="30"/>
    <n v="1143449"/>
    <n v="750000"/>
    <n v="937500"/>
    <n v="1125000"/>
    <n v="1500000"/>
    <n v="1.5245986666666667"/>
    <s v="150-200%"/>
    <n v="112500"/>
    <n v="35625"/>
    <n v="43125"/>
    <n v="5534.7"/>
    <n v="0"/>
    <n v="196784.7"/>
    <n v="272463.7"/>
  </r>
  <r>
    <n v="3516592710"/>
    <s v="Harlan"/>
    <s v="Mein"/>
    <s v="Account Executive I"/>
    <n v="38904"/>
    <n v="22"/>
    <n v="794444"/>
    <n v="500000"/>
    <n v="625000"/>
    <n v="750000"/>
    <n v="1000000"/>
    <n v="1.5888880000000001"/>
    <s v="150-200%"/>
    <n v="50000"/>
    <n v="18750"/>
    <n v="22500"/>
    <n v="9777.68"/>
    <n v="0"/>
    <n v="101027.68"/>
    <n v="139931.68"/>
  </r>
  <r>
    <n v="3379645060"/>
    <s v="Rasla"/>
    <s v="Shutte"/>
    <s v="Account Executive I"/>
    <n v="45353"/>
    <n v="23"/>
    <n v="852910"/>
    <n v="500000"/>
    <n v="625000"/>
    <n v="750000"/>
    <n v="1000000"/>
    <n v="1.7058199999999999"/>
    <s v="150-200%"/>
    <n v="50000"/>
    <n v="18750"/>
    <n v="22500"/>
    <n v="22640.2"/>
    <n v="0"/>
    <n v="113890.2"/>
    <n v="159243.20000000001"/>
  </r>
  <r>
    <n v="85304042"/>
    <s v="Garrot"/>
    <s v="Redrup"/>
    <s v="Account Executive II"/>
    <n v="69710"/>
    <n v="18"/>
    <n v="624543"/>
    <n v="600000"/>
    <n v="750000"/>
    <n v="900000"/>
    <n v="1200000"/>
    <n v="1.040905"/>
    <s v="100-125%"/>
    <n v="78000"/>
    <n v="4172.3100000000004"/>
    <n v="0"/>
    <n v="0"/>
    <n v="0"/>
    <n v="82172.31"/>
    <n v="151882.31"/>
  </r>
  <r>
    <n v="2130919499"/>
    <s v="Odell"/>
    <s v="Matterdace"/>
    <s v="Account Executive II"/>
    <n v="76111"/>
    <n v="13"/>
    <n v="523769"/>
    <n v="600000"/>
    <n v="750000"/>
    <n v="900000"/>
    <n v="1200000"/>
    <n v="0.87294833333333333"/>
    <s v="0-100%"/>
    <n v="68089.97"/>
    <n v="0"/>
    <n v="0"/>
    <n v="0"/>
    <n v="0"/>
    <n v="68089.97"/>
    <n v="144200.97"/>
  </r>
  <r>
    <n v="7074056774"/>
    <s v="Arlette"/>
    <s v="Blinder"/>
    <s v="Account Executive III"/>
    <n v="98182"/>
    <n v="15"/>
    <n v="540083"/>
    <n v="750000"/>
    <n v="937500"/>
    <n v="1125000"/>
    <n v="1500000"/>
    <n v="0.72011066666666668"/>
    <s v="0-100%"/>
    <n v="81012.45"/>
    <n v="0"/>
    <n v="0"/>
    <n v="0"/>
    <n v="0"/>
    <n v="81012.45"/>
    <n v="179194.45"/>
  </r>
  <r>
    <n v="2450711406"/>
    <s v="Dorothea"/>
    <s v="Gheeraert"/>
    <s v="Account Executive III"/>
    <n v="106013"/>
    <n v="24"/>
    <n v="860270"/>
    <n v="750000"/>
    <n v="937500"/>
    <n v="1125000"/>
    <n v="1500000"/>
    <n v="1.1470266666666666"/>
    <s v="100-125%"/>
    <n v="112500"/>
    <n v="20951.3"/>
    <n v="0"/>
    <n v="0"/>
    <n v="0"/>
    <n v="133451.29999999999"/>
    <n v="239464.3"/>
  </r>
  <r>
    <n v="2294342399"/>
    <s v="Chancey"/>
    <s v="Yarrell"/>
    <s v="Account Executive II"/>
    <n v="74676"/>
    <n v="16"/>
    <n v="470117"/>
    <n v="600000"/>
    <n v="750000"/>
    <n v="900000"/>
    <n v="1200000"/>
    <n v="0.78352833333333338"/>
    <s v="0-100%"/>
    <n v="61115.21"/>
    <n v="0"/>
    <n v="0"/>
    <n v="0"/>
    <n v="0"/>
    <n v="61115.21"/>
    <n v="135791.21"/>
  </r>
  <r>
    <n v="5280433926"/>
    <s v="Elva"/>
    <s v="Delepine"/>
    <s v="Account Executive II"/>
    <n v="51804"/>
    <n v="16"/>
    <n v="573666"/>
    <n v="600000"/>
    <n v="750000"/>
    <n v="900000"/>
    <n v="1200000"/>
    <n v="0.95611000000000002"/>
    <s v="0-100%"/>
    <n v="74576.58"/>
    <n v="0"/>
    <n v="0"/>
    <n v="0"/>
    <n v="0"/>
    <n v="74576.58"/>
    <n v="126380.58"/>
  </r>
  <r>
    <n v="4037854406"/>
    <s v="Eddy"/>
    <s v="Van Arsdale"/>
    <s v="Account Executive II"/>
    <n v="64311"/>
    <n v="23"/>
    <n v="793311"/>
    <n v="600000"/>
    <n v="750000"/>
    <n v="900000"/>
    <n v="1200000"/>
    <n v="1.3221849999999999"/>
    <s v="125-150%"/>
    <n v="78000"/>
    <n v="25500.000000000004"/>
    <n v="9095.31"/>
    <n v="0"/>
    <n v="0"/>
    <n v="112595.31"/>
    <n v="176906.31"/>
  </r>
  <r>
    <n v="9958099322"/>
    <s v="Robinette"/>
    <s v="Speller"/>
    <s v="Account Executive II"/>
    <n v="77249"/>
    <n v="21"/>
    <n v="734340"/>
    <n v="600000"/>
    <n v="750000"/>
    <n v="900000"/>
    <n v="1200000"/>
    <n v="1.2239"/>
    <s v="100-125%"/>
    <n v="78000"/>
    <n v="22837.800000000003"/>
    <n v="0"/>
    <n v="0"/>
    <n v="0"/>
    <n v="100837.8"/>
    <n v="178086.8"/>
  </r>
  <r>
    <n v="2402470968"/>
    <s v="Aluino"/>
    <s v="Sheerin"/>
    <s v="Account Executive III"/>
    <n v="99023"/>
    <n v="22"/>
    <n v="774576"/>
    <n v="750000"/>
    <n v="937500"/>
    <n v="1125000"/>
    <n v="1500000"/>
    <n v="1.0327679999999999"/>
    <s v="100-125%"/>
    <n v="112500"/>
    <n v="4669.4400000000005"/>
    <n v="0"/>
    <n v="0"/>
    <n v="0"/>
    <n v="117169.44"/>
    <n v="216192.44"/>
  </r>
  <r>
    <n v="9686840923"/>
    <s v="Hermina"/>
    <s v="Bowditch"/>
    <s v="Account Executive III"/>
    <n v="79755"/>
    <n v="15"/>
    <n v="573607"/>
    <n v="750000"/>
    <n v="937500"/>
    <n v="1125000"/>
    <n v="1500000"/>
    <n v="0.76480933333333334"/>
    <s v="0-100%"/>
    <n v="86041.05"/>
    <n v="0"/>
    <n v="0"/>
    <n v="0"/>
    <n v="0"/>
    <n v="86041.05"/>
    <n v="165796.04999999999"/>
  </r>
  <r>
    <n v="8093156364"/>
    <s v="Danny"/>
    <s v="Snoddin"/>
    <s v="Account Executive I"/>
    <n v="64144"/>
    <n v="15"/>
    <n v="610909"/>
    <n v="500000"/>
    <n v="625000"/>
    <n v="750000"/>
    <n v="1000000"/>
    <n v="1.2218180000000001"/>
    <s v="100-125%"/>
    <n v="50000"/>
    <n v="16636.349999999999"/>
    <n v="0"/>
    <n v="0"/>
    <n v="0"/>
    <n v="66636.350000000006"/>
    <n v="130780.35"/>
  </r>
  <r>
    <n v="6733929554"/>
    <s v="Benedikt"/>
    <s v="Leisk"/>
    <s v="Account Executive II"/>
    <n v="74110"/>
    <n v="17"/>
    <n v="580579"/>
    <n v="600000"/>
    <n v="750000"/>
    <n v="900000"/>
    <n v="1200000"/>
    <n v="0.96763166666666667"/>
    <s v="0-100%"/>
    <n v="75475.27"/>
    <n v="0"/>
    <n v="0"/>
    <n v="0"/>
    <n v="0"/>
    <n v="75475.27"/>
    <n v="149585.27000000002"/>
  </r>
  <r>
    <n v="7892446737"/>
    <s v="Arden"/>
    <s v="Lackner"/>
    <s v="Account Executive II"/>
    <n v="78253"/>
    <n v="27"/>
    <n v="993865"/>
    <n v="600000"/>
    <n v="750000"/>
    <n v="900000"/>
    <n v="1200000"/>
    <n v="1.6564416666666666"/>
    <s v="150-200%"/>
    <n v="78000"/>
    <n v="25500.000000000004"/>
    <n v="31500"/>
    <n v="24404.9"/>
    <n v="0"/>
    <n v="159404.9"/>
    <n v="237657.9"/>
  </r>
  <r>
    <n v="9803956825"/>
    <s v="Murielle"/>
    <s v="Jorez"/>
    <s v="Account Executive I"/>
    <n v="47103"/>
    <n v="23"/>
    <n v="909806"/>
    <n v="500000"/>
    <n v="625000"/>
    <n v="750000"/>
    <n v="1000000"/>
    <n v="1.819612"/>
    <s v="150-200%"/>
    <n v="50000"/>
    <n v="18750"/>
    <n v="22500"/>
    <n v="35157.32"/>
    <n v="0"/>
    <n v="126407.32"/>
    <n v="173510.32"/>
  </r>
  <r>
    <n v="4085082426"/>
    <s v="Clarke"/>
    <s v="Hemphall"/>
    <s v="Account Executive II"/>
    <n v="64047"/>
    <n v="28"/>
    <n v="1002125"/>
    <n v="600000"/>
    <n v="750000"/>
    <n v="900000"/>
    <n v="1200000"/>
    <n v="1.6702083333333333"/>
    <s v="150-200%"/>
    <n v="78000"/>
    <n v="25500.000000000004"/>
    <n v="31500"/>
    <n v="26552.5"/>
    <n v="0"/>
    <n v="161552.5"/>
    <n v="225599.5"/>
  </r>
  <r>
    <n v="2565093969"/>
    <s v="Nelly"/>
    <s v="Prando"/>
    <s v="Account Executive I"/>
    <n v="46352"/>
    <n v="25"/>
    <n v="935138"/>
    <n v="500000"/>
    <n v="625000"/>
    <n v="750000"/>
    <n v="1000000"/>
    <n v="1.870276"/>
    <s v="150-200%"/>
    <n v="50000"/>
    <n v="18750"/>
    <n v="22500"/>
    <n v="40730.36"/>
    <n v="0"/>
    <n v="131980.35999999999"/>
    <n v="178332.36"/>
  </r>
  <r>
    <n v="6973806759"/>
    <s v="Baudoin"/>
    <s v="Normanville"/>
    <s v="Account Executive I"/>
    <n v="45164"/>
    <n v="19"/>
    <n v="637085"/>
    <n v="500000"/>
    <n v="625000"/>
    <n v="750000"/>
    <n v="1000000"/>
    <n v="1.27417"/>
    <s v="125-150%"/>
    <n v="50000"/>
    <n v="18750"/>
    <n v="2175.2999999999997"/>
    <n v="0"/>
    <n v="0"/>
    <n v="70925.3"/>
    <n v="116089.3"/>
  </r>
  <r>
    <n v="4823073274"/>
    <s v="Shanan"/>
    <s v="St Clair"/>
    <s v="Account Executive I"/>
    <n v="62323"/>
    <n v="16"/>
    <n v="625171"/>
    <n v="500000"/>
    <n v="625000"/>
    <n v="750000"/>
    <n v="1000000"/>
    <n v="1.2503420000000001"/>
    <s v="125-150%"/>
    <n v="50000"/>
    <n v="18750"/>
    <n v="30.779999999999998"/>
    <n v="0"/>
    <n v="0"/>
    <n v="68780.78"/>
    <n v="131103.78"/>
  </r>
  <r>
    <n v="8858733592"/>
    <s v="Ashli"/>
    <s v="Clynter"/>
    <s v="Account Executive II"/>
    <n v="66730"/>
    <n v="21"/>
    <n v="723173"/>
    <n v="600000"/>
    <n v="750000"/>
    <n v="900000"/>
    <n v="1200000"/>
    <n v="1.2052883333333333"/>
    <s v="100-125%"/>
    <n v="78000"/>
    <n v="20939.41"/>
    <n v="0"/>
    <n v="0"/>
    <n v="0"/>
    <n v="98939.41"/>
    <n v="165669.41"/>
  </r>
  <r>
    <n v="4786629839"/>
    <s v="Carmen"/>
    <s v="Ferrick"/>
    <s v="Account Executive I"/>
    <n v="47140"/>
    <n v="26"/>
    <n v="968216"/>
    <n v="500000"/>
    <n v="625000"/>
    <n v="750000"/>
    <n v="1000000"/>
    <n v="1.9364319999999999"/>
    <s v="150-200%"/>
    <n v="50000"/>
    <n v="18750"/>
    <n v="22500"/>
    <n v="48007.519999999997"/>
    <n v="0"/>
    <n v="139257.51999999999"/>
    <n v="186397.52"/>
  </r>
  <r>
    <n v="9151658844"/>
    <s v="Derry"/>
    <s v="Staniforth"/>
    <s v="Account Executive II"/>
    <n v="50141"/>
    <n v="25"/>
    <n v="1019541"/>
    <n v="600000"/>
    <n v="750000"/>
    <n v="900000"/>
    <n v="1200000"/>
    <n v="1.6992350000000001"/>
    <s v="150-200%"/>
    <n v="78000"/>
    <n v="25500.000000000004"/>
    <n v="31500"/>
    <n v="31080.66"/>
    <n v="0"/>
    <n v="166080.66"/>
    <n v="216221.66"/>
  </r>
  <r>
    <n v="7132417177"/>
    <s v="Manya"/>
    <s v="Orbell"/>
    <s v="Account Executive I"/>
    <n v="52665"/>
    <n v="18"/>
    <n v="561559"/>
    <n v="500000"/>
    <n v="625000"/>
    <n v="750000"/>
    <n v="1000000"/>
    <n v="1.1231180000000001"/>
    <s v="100-125%"/>
    <n v="50000"/>
    <n v="9233.85"/>
    <n v="0"/>
    <n v="0"/>
    <n v="0"/>
    <n v="59233.85"/>
    <n v="111898.85"/>
  </r>
  <r>
    <n v="6596440737"/>
    <s v="Bryn"/>
    <s v="Tomas"/>
    <s v="Account Executive I"/>
    <n v="34438"/>
    <n v="27"/>
    <n v="915219"/>
    <n v="500000"/>
    <n v="625000"/>
    <n v="750000"/>
    <n v="1000000"/>
    <n v="1.830438"/>
    <s v="150-200%"/>
    <n v="50000"/>
    <n v="18750"/>
    <n v="22500"/>
    <n v="36348.18"/>
    <n v="0"/>
    <n v="127598.18"/>
    <n v="162036.18"/>
  </r>
  <r>
    <n v="4504361140"/>
    <s v="Genni"/>
    <s v="Glader"/>
    <s v="Account Executive I"/>
    <n v="45337"/>
    <n v="17"/>
    <n v="574785"/>
    <n v="500000"/>
    <n v="625000"/>
    <n v="750000"/>
    <n v="1000000"/>
    <n v="1.14957"/>
    <s v="100-125%"/>
    <n v="50000"/>
    <n v="11217.75"/>
    <n v="0"/>
    <n v="0"/>
    <n v="0"/>
    <n v="61217.75"/>
    <n v="106554.75"/>
  </r>
  <r>
    <n v="4986200380"/>
    <s v="Becki"/>
    <s v="Grigorini"/>
    <s v="Account Executive II"/>
    <n v="72309"/>
    <n v="23"/>
    <n v="804790"/>
    <n v="600000"/>
    <n v="750000"/>
    <n v="900000"/>
    <n v="1200000"/>
    <n v="1.3413166666666667"/>
    <s v="125-150%"/>
    <n v="78000"/>
    <n v="25500.000000000004"/>
    <n v="11505.9"/>
    <n v="0"/>
    <n v="0"/>
    <n v="115005.9"/>
    <n v="187314.9"/>
  </r>
  <r>
    <n v="2804488179"/>
    <s v="Golda"/>
    <s v="Devigne"/>
    <s v="Account Executive III"/>
    <n v="104547"/>
    <n v="20"/>
    <n v="610321"/>
    <n v="750000"/>
    <n v="937500"/>
    <n v="1125000"/>
    <n v="1500000"/>
    <n v="0.81376133333333334"/>
    <s v="0-100%"/>
    <n v="91548.15"/>
    <n v="0"/>
    <n v="0"/>
    <n v="0"/>
    <n v="0"/>
    <n v="91548.15"/>
    <n v="196095.15"/>
  </r>
  <r>
    <n v="6214787945"/>
    <s v="Ruthi"/>
    <s v="Torrance"/>
    <s v="Account Executive II"/>
    <n v="63850"/>
    <n v="19"/>
    <n v="743904"/>
    <n v="600000"/>
    <n v="750000"/>
    <n v="900000"/>
    <n v="1200000"/>
    <n v="1.2398400000000001"/>
    <s v="100-125%"/>
    <n v="78000"/>
    <n v="24463.68"/>
    <n v="0"/>
    <n v="0"/>
    <n v="0"/>
    <n v="102463.67999999999"/>
    <n v="166313.68"/>
  </r>
  <r>
    <n v="8346855079"/>
    <s v="Georgiana"/>
    <s v="Nutten"/>
    <s v="Account Executive I"/>
    <n v="37411"/>
    <n v="23"/>
    <n v="644872"/>
    <n v="500000"/>
    <n v="625000"/>
    <n v="750000"/>
    <n v="1000000"/>
    <n v="1.289744"/>
    <s v="125-150%"/>
    <n v="50000"/>
    <n v="18750"/>
    <n v="3576.96"/>
    <n v="0"/>
    <n v="0"/>
    <n v="72326.960000000006"/>
    <n v="109737.96"/>
  </r>
  <r>
    <n v="8644362151"/>
    <s v="Diane"/>
    <s v="Corben"/>
    <s v="Account Executive III"/>
    <n v="95999"/>
    <n v="20"/>
    <n v="827180"/>
    <n v="750000"/>
    <n v="937500"/>
    <n v="1125000"/>
    <n v="1500000"/>
    <n v="1.1029066666666667"/>
    <s v="100-125%"/>
    <n v="112500"/>
    <n v="14664.2"/>
    <n v="0"/>
    <n v="0"/>
    <n v="0"/>
    <n v="127164.2"/>
    <n v="223163.2"/>
  </r>
  <r>
    <n v="5948190226"/>
    <s v="Joletta"/>
    <s v="Lounds"/>
    <s v="Account Executive I"/>
    <n v="41088"/>
    <n v="22"/>
    <n v="699928"/>
    <n v="500000"/>
    <n v="625000"/>
    <n v="750000"/>
    <n v="1000000"/>
    <n v="1.399856"/>
    <s v="125-150%"/>
    <n v="50000"/>
    <n v="18750"/>
    <n v="13487.039999999999"/>
    <n v="0"/>
    <n v="0"/>
    <n v="82237.039999999994"/>
    <n v="123325.04"/>
  </r>
  <r>
    <n v="7367438190"/>
    <s v="Rochella"/>
    <s v="Galland"/>
    <s v="Account Executive I"/>
    <n v="47043"/>
    <n v="24"/>
    <n v="758395"/>
    <n v="500000"/>
    <n v="625000"/>
    <n v="750000"/>
    <n v="1000000"/>
    <n v="1.5167900000000001"/>
    <s v="150-200%"/>
    <n v="50000"/>
    <n v="18750"/>
    <n v="22500"/>
    <n v="1846.9"/>
    <n v="0"/>
    <n v="93096.9"/>
    <n v="140139.9"/>
  </r>
  <r>
    <n v="9624054975"/>
    <s v="Timmie"/>
    <s v="Howis"/>
    <s v="Account Executive II"/>
    <n v="73192"/>
    <n v="24"/>
    <n v="911285"/>
    <n v="600000"/>
    <n v="750000"/>
    <n v="900000"/>
    <n v="1200000"/>
    <n v="1.5188083333333333"/>
    <s v="150-200%"/>
    <n v="78000"/>
    <n v="25500.000000000004"/>
    <n v="31500"/>
    <n v="2934.1"/>
    <n v="0"/>
    <n v="137934.1"/>
    <n v="211126.1"/>
  </r>
  <r>
    <n v="6084639828"/>
    <s v="Yolanthe"/>
    <s v="Ingrey"/>
    <s v="Account Executive II"/>
    <n v="67908"/>
    <n v="24"/>
    <n v="866306"/>
    <n v="600000"/>
    <n v="750000"/>
    <n v="900000"/>
    <n v="1200000"/>
    <n v="1.4438433333333334"/>
    <s v="125-150%"/>
    <n v="78000"/>
    <n v="25500.000000000004"/>
    <n v="24424.26"/>
    <n v="0"/>
    <n v="0"/>
    <n v="127924.26"/>
    <n v="195832.26"/>
  </r>
  <r>
    <n v="2547511673"/>
    <s v="Beatrice"/>
    <s v="Watkin"/>
    <s v="Account Executive II"/>
    <n v="71416"/>
    <n v="14"/>
    <n v="492390"/>
    <n v="600000"/>
    <n v="750000"/>
    <n v="900000"/>
    <n v="1200000"/>
    <n v="0.82064999999999999"/>
    <s v="0-100%"/>
    <n v="64010.700000000004"/>
    <n v="0"/>
    <n v="0"/>
    <n v="0"/>
    <n v="0"/>
    <n v="64010.700000000004"/>
    <n v="135426.70000000001"/>
  </r>
  <r>
    <n v="7033916019"/>
    <s v="Jaquenetta"/>
    <s v="Gorelli"/>
    <s v="Account Executive II"/>
    <n v="57801"/>
    <n v="9"/>
    <n v="277209"/>
    <n v="600000"/>
    <n v="750000"/>
    <n v="900000"/>
    <n v="1200000"/>
    <n v="0.46201500000000001"/>
    <s v="0-100%"/>
    <n v="36037.17"/>
    <n v="0"/>
    <n v="0"/>
    <n v="0"/>
    <n v="0"/>
    <n v="36037.17"/>
    <n v="93838.17"/>
  </r>
  <r>
    <n v="7160109333"/>
    <s v="Titus"/>
    <s v="Murray"/>
    <s v="Account Executive III"/>
    <n v="116881"/>
    <n v="25"/>
    <n v="825812"/>
    <n v="750000"/>
    <n v="937500"/>
    <n v="1125000"/>
    <n v="1500000"/>
    <n v="1.1010826666666667"/>
    <s v="100-125%"/>
    <n v="112500"/>
    <n v="14404.28"/>
    <n v="0"/>
    <n v="0"/>
    <n v="0"/>
    <n v="126904.28"/>
    <n v="243785.28"/>
  </r>
  <r>
    <n v="6852060985"/>
    <s v="Konstance"/>
    <s v="Iacovelli"/>
    <s v="Account Executive II"/>
    <n v="59859"/>
    <n v="17"/>
    <n v="623497"/>
    <n v="600000"/>
    <n v="750000"/>
    <n v="900000"/>
    <n v="1200000"/>
    <n v="1.0391616666666668"/>
    <s v="100-125%"/>
    <n v="78000"/>
    <n v="3994.4900000000002"/>
    <n v="0"/>
    <n v="0"/>
    <n v="0"/>
    <n v="81994.490000000005"/>
    <n v="141853.49"/>
  </r>
  <r>
    <n v="3219601650"/>
    <s v="Culley"/>
    <s v="Bernardotti"/>
    <s v="Account Executive II"/>
    <n v="55807"/>
    <n v="28"/>
    <n v="1006770"/>
    <n v="600000"/>
    <n v="750000"/>
    <n v="900000"/>
    <n v="1200000"/>
    <n v="1.6779500000000001"/>
    <s v="150-200%"/>
    <n v="78000"/>
    <n v="25500.000000000004"/>
    <n v="31500"/>
    <n v="27760.2"/>
    <n v="0"/>
    <n v="162760.20000000001"/>
    <n v="218567.2"/>
  </r>
  <r>
    <n v="9966428720"/>
    <s v="Vladamir"/>
    <s v="Van Castele"/>
    <s v="Account Executive III"/>
    <n v="121579"/>
    <n v="18"/>
    <n v="557797"/>
    <n v="750000"/>
    <n v="937500"/>
    <n v="1125000"/>
    <n v="1500000"/>
    <n v="0.74372933333333335"/>
    <s v="0-100%"/>
    <n v="83669.55"/>
    <n v="0"/>
    <n v="0"/>
    <n v="0"/>
    <n v="0"/>
    <n v="83669.55"/>
    <n v="205248.55"/>
  </r>
  <r>
    <n v="5002048994"/>
    <s v="Katya"/>
    <s v="Sheaf"/>
    <s v="Account Executive III"/>
    <n v="89494"/>
    <n v="17"/>
    <n v="625859"/>
    <n v="750000"/>
    <n v="937500"/>
    <n v="1125000"/>
    <n v="1500000"/>
    <n v="0.8344786666666667"/>
    <s v="0-100%"/>
    <n v="93878.849999999991"/>
    <n v="0"/>
    <n v="0"/>
    <n v="0"/>
    <n v="0"/>
    <n v="93878.849999999991"/>
    <n v="183372.84999999998"/>
  </r>
  <r>
    <n v="4482855448"/>
    <s v="Kristal"/>
    <s v="Guitonneau"/>
    <s v="Account Executive I"/>
    <n v="42742"/>
    <n v="19"/>
    <n v="765283"/>
    <n v="500000"/>
    <n v="625000"/>
    <n v="750000"/>
    <n v="1000000"/>
    <n v="1.5305660000000001"/>
    <s v="150-200%"/>
    <n v="50000"/>
    <n v="18750"/>
    <n v="22500"/>
    <n v="3362.26"/>
    <n v="0"/>
    <n v="94612.26"/>
    <n v="137354.26"/>
  </r>
  <r>
    <n v="9072843924"/>
    <s v="Drake"/>
    <s v="Rawlison"/>
    <s v="Account Executive I"/>
    <n v="40376"/>
    <n v="11"/>
    <n v="281806"/>
    <n v="500000"/>
    <n v="625000"/>
    <n v="750000"/>
    <n v="1000000"/>
    <n v="0.563612"/>
    <s v="0-100%"/>
    <n v="28180.600000000002"/>
    <n v="0"/>
    <n v="0"/>
    <n v="0"/>
    <n v="0"/>
    <n v="28180.600000000002"/>
    <n v="68556.600000000006"/>
  </r>
  <r>
    <n v="6801140183"/>
    <s v="Denney"/>
    <s v="Whetland"/>
    <s v="Account Executive I"/>
    <n v="57548"/>
    <n v="15"/>
    <n v="531790"/>
    <n v="500000"/>
    <n v="625000"/>
    <n v="750000"/>
    <n v="1000000"/>
    <n v="1.06358"/>
    <s v="100-125%"/>
    <n v="50000"/>
    <n v="4768.5"/>
    <n v="0"/>
    <n v="0"/>
    <n v="0"/>
    <n v="54768.5"/>
    <n v="112316.5"/>
  </r>
  <r>
    <n v="6510701464"/>
    <s v="Zachariah"/>
    <s v="Lared"/>
    <s v="Account Executive I"/>
    <n v="45866"/>
    <n v="19"/>
    <n v="660630"/>
    <n v="500000"/>
    <n v="625000"/>
    <n v="750000"/>
    <n v="1000000"/>
    <n v="1.3212600000000001"/>
    <s v="125-150%"/>
    <n v="50000"/>
    <n v="18750"/>
    <n v="6413.4"/>
    <n v="0"/>
    <n v="0"/>
    <n v="75163.399999999994"/>
    <n v="121029.4"/>
  </r>
  <r>
    <n v="3996818513"/>
    <s v="Neil"/>
    <s v="Doctor"/>
    <s v="Account Executive III"/>
    <n v="94317"/>
    <n v="29"/>
    <n v="997332"/>
    <n v="750000"/>
    <n v="937500"/>
    <n v="1125000"/>
    <n v="1500000"/>
    <n v="1.3297760000000001"/>
    <s v="125-150%"/>
    <n v="112500"/>
    <n v="35625"/>
    <n v="13761.36"/>
    <n v="0"/>
    <n v="0"/>
    <n v="161886.35999999999"/>
    <n v="256203.36"/>
  </r>
  <r>
    <n v="5372344725"/>
    <s v="Brewer"/>
    <s v="Torres"/>
    <s v="Account Executive I"/>
    <n v="42683"/>
    <n v="19"/>
    <n v="762516"/>
    <n v="500000"/>
    <n v="625000"/>
    <n v="750000"/>
    <n v="1000000"/>
    <n v="1.5250319999999999"/>
    <s v="150-200%"/>
    <n v="50000"/>
    <n v="18750"/>
    <n v="22500"/>
    <n v="2753.52"/>
    <n v="0"/>
    <n v="94003.520000000004"/>
    <n v="136686.52000000002"/>
  </r>
  <r>
    <n v="1839046880"/>
    <s v="Leticia"/>
    <s v="Szymanzyk"/>
    <s v="Account Executive I"/>
    <n v="64858"/>
    <n v="14"/>
    <n v="380502"/>
    <n v="500000"/>
    <n v="625000"/>
    <n v="750000"/>
    <n v="1000000"/>
    <n v="0.76100400000000001"/>
    <s v="0-100%"/>
    <n v="38050.200000000004"/>
    <n v="0"/>
    <n v="0"/>
    <n v="0"/>
    <n v="0"/>
    <n v="38050.200000000004"/>
    <n v="102908.20000000001"/>
  </r>
  <r>
    <n v="5074304008"/>
    <s v="Constantin"/>
    <s v="Laurisch"/>
    <s v="Account Executive II"/>
    <n v="62375"/>
    <n v="20"/>
    <n v="844242"/>
    <n v="600000"/>
    <n v="750000"/>
    <n v="900000"/>
    <n v="1200000"/>
    <n v="1.40707"/>
    <s v="125-150%"/>
    <n v="78000"/>
    <n v="25500.000000000004"/>
    <n v="19790.82"/>
    <n v="0"/>
    <n v="0"/>
    <n v="123290.82"/>
    <n v="185665.82"/>
  </r>
  <r>
    <n v="2423731264"/>
    <s v="Bonny"/>
    <s v="Oxteby"/>
    <s v="Account Executive III"/>
    <n v="124700"/>
    <n v="15"/>
    <n v="588818"/>
    <n v="750000"/>
    <n v="937500"/>
    <n v="1125000"/>
    <n v="1500000"/>
    <n v="0.78509066666666671"/>
    <s v="0-100%"/>
    <n v="88322.7"/>
    <n v="0"/>
    <n v="0"/>
    <n v="0"/>
    <n v="0"/>
    <n v="88322.7"/>
    <n v="213022.7"/>
  </r>
  <r>
    <n v="4159390110"/>
    <s v="Newton"/>
    <s v="Shillabear"/>
    <s v="Account Executive III"/>
    <n v="114184"/>
    <n v="21"/>
    <n v="709663"/>
    <n v="750000"/>
    <n v="937500"/>
    <n v="1125000"/>
    <n v="1500000"/>
    <n v="0.94621733333333335"/>
    <s v="0-100%"/>
    <n v="106449.45"/>
    <n v="0"/>
    <n v="0"/>
    <n v="0"/>
    <n v="0"/>
    <n v="106449.45"/>
    <n v="220633.45"/>
  </r>
  <r>
    <n v="25254650"/>
    <s v="Dyane"/>
    <s v="Rival"/>
    <s v="Account Executive III"/>
    <n v="90630"/>
    <n v="18"/>
    <n v="614970"/>
    <n v="750000"/>
    <n v="937500"/>
    <n v="1125000"/>
    <n v="1500000"/>
    <n v="0.81996000000000002"/>
    <s v="0-100%"/>
    <n v="92245.5"/>
    <n v="0"/>
    <n v="0"/>
    <n v="0"/>
    <n v="0"/>
    <n v="92245.5"/>
    <n v="182875.5"/>
  </r>
  <r>
    <n v="4192443678"/>
    <s v="Cindy"/>
    <s v="Pentecost"/>
    <s v="Account Executive II"/>
    <n v="75878"/>
    <n v="24"/>
    <n v="971092"/>
    <n v="600000"/>
    <n v="750000"/>
    <n v="900000"/>
    <n v="1200000"/>
    <n v="1.6184866666666666"/>
    <s v="150-200%"/>
    <n v="78000"/>
    <n v="25500.000000000004"/>
    <n v="31500"/>
    <n v="18483.920000000002"/>
    <n v="0"/>
    <n v="153483.92000000001"/>
    <n v="229361.92000000001"/>
  </r>
  <r>
    <n v="4076701275"/>
    <s v="Arlene"/>
    <s v="Charlin"/>
    <s v="Account Executive I"/>
    <n v="51875"/>
    <n v="19"/>
    <n v="632643"/>
    <n v="500000"/>
    <n v="625000"/>
    <n v="750000"/>
    <n v="1000000"/>
    <n v="1.2652859999999999"/>
    <s v="125-150%"/>
    <n v="50000"/>
    <n v="18750"/>
    <n v="1375.74"/>
    <n v="0"/>
    <n v="0"/>
    <n v="70125.740000000005"/>
    <n v="122000.74"/>
  </r>
  <r>
    <n v="4185019157"/>
    <s v="Loree"/>
    <s v="Bertelet"/>
    <s v="Account Executive I"/>
    <n v="52111"/>
    <n v="26"/>
    <n v="1001970"/>
    <n v="500000"/>
    <n v="625000"/>
    <n v="750000"/>
    <n v="1000000"/>
    <n v="2.0039400000000001"/>
    <s v="&gt;200%"/>
    <n v="50000"/>
    <n v="18750"/>
    <n v="22500"/>
    <n v="55000"/>
    <n v="197"/>
    <n v="146447"/>
    <n v="198558"/>
  </r>
  <r>
    <n v="713650656"/>
    <s v="Pepillo"/>
    <s v="Keaysell"/>
    <s v="Account Executive II"/>
    <n v="55601"/>
    <n v="15"/>
    <n v="428438"/>
    <n v="600000"/>
    <n v="750000"/>
    <n v="900000"/>
    <n v="1200000"/>
    <n v="0.71406333333333338"/>
    <s v="0-100%"/>
    <n v="55696.94"/>
    <n v="0"/>
    <n v="0"/>
    <n v="0"/>
    <n v="0"/>
    <n v="55696.94"/>
    <n v="111297.94"/>
  </r>
  <r>
    <n v="8322342209"/>
    <s v="Giordano"/>
    <s v="Rubie"/>
    <s v="Account Executive I"/>
    <n v="42322"/>
    <n v="21"/>
    <n v="807637"/>
    <n v="500000"/>
    <n v="625000"/>
    <n v="750000"/>
    <n v="1000000"/>
    <n v="1.6152740000000001"/>
    <s v="150-200%"/>
    <n v="50000"/>
    <n v="18750"/>
    <n v="22500"/>
    <n v="12680.14"/>
    <n v="0"/>
    <n v="103930.14"/>
    <n v="146252.14000000001"/>
  </r>
  <r>
    <n v="5764917026"/>
    <s v="Trisha"/>
    <s v="Hinchshaw"/>
    <s v="Account Executive I"/>
    <n v="37046"/>
    <n v="21"/>
    <n v="599671"/>
    <n v="500000"/>
    <n v="625000"/>
    <n v="750000"/>
    <n v="1000000"/>
    <n v="1.1993419999999999"/>
    <s v="100-125%"/>
    <n v="50000"/>
    <n v="14950.65"/>
    <n v="0"/>
    <n v="0"/>
    <n v="0"/>
    <n v="64950.65"/>
    <n v="101996.65"/>
  </r>
  <r>
    <n v="3935718624"/>
    <s v="Nathalie"/>
    <s v="Bowerbank"/>
    <s v="Account Executive I"/>
    <n v="44845"/>
    <n v="35"/>
    <n v="1230202"/>
    <n v="500000"/>
    <n v="625000"/>
    <n v="750000"/>
    <n v="1000000"/>
    <n v="2.460404"/>
    <s v="&gt;200%"/>
    <n v="50000"/>
    <n v="18750"/>
    <n v="22500"/>
    <n v="55000"/>
    <n v="23020.2"/>
    <n v="169270.2"/>
    <n v="214115.20000000001"/>
  </r>
  <r>
    <n v="2976436541"/>
    <s v="Carlin"/>
    <s v="Vivash"/>
    <s v="Account Executive III"/>
    <n v="77783"/>
    <n v="12"/>
    <n v="417788"/>
    <n v="750000"/>
    <n v="937500"/>
    <n v="1125000"/>
    <n v="1500000"/>
    <n v="0.55705066666666669"/>
    <s v="0-100%"/>
    <n v="62668.2"/>
    <n v="0"/>
    <n v="0"/>
    <n v="0"/>
    <n v="0"/>
    <n v="62668.2"/>
    <n v="140451.20000000001"/>
  </r>
  <r>
    <n v="6718456802"/>
    <s v="Duane"/>
    <s v="Geoghegan"/>
    <s v="Account Executive II"/>
    <n v="55542"/>
    <n v="20"/>
    <n v="774805"/>
    <n v="600000"/>
    <n v="750000"/>
    <n v="900000"/>
    <n v="1200000"/>
    <n v="1.2913416666666666"/>
    <s v="125-150%"/>
    <n v="78000"/>
    <n v="25500.000000000004"/>
    <n v="5209.05"/>
    <n v="0"/>
    <n v="0"/>
    <n v="108709.05"/>
    <n v="164251.04999999999"/>
  </r>
  <r>
    <n v="6789690301"/>
    <s v="Carey"/>
    <s v="Bennellick"/>
    <s v="Account Executive III"/>
    <n v="110711"/>
    <n v="21"/>
    <n v="760918"/>
    <n v="750000"/>
    <n v="937500"/>
    <n v="1125000"/>
    <n v="1500000"/>
    <n v="1.0145573333333333"/>
    <s v="100-125%"/>
    <n v="112500"/>
    <n v="2074.42"/>
    <n v="0"/>
    <n v="0"/>
    <n v="0"/>
    <n v="114574.42"/>
    <n v="225285.41999999998"/>
  </r>
  <r>
    <n v="8044612831"/>
    <s v="Bobine"/>
    <s v="Congrave"/>
    <s v="Account Executive III"/>
    <n v="120683"/>
    <n v="21"/>
    <n v="742017"/>
    <n v="750000"/>
    <n v="937500"/>
    <n v="1125000"/>
    <n v="1500000"/>
    <n v="0.98935600000000001"/>
    <s v="0-100%"/>
    <n v="111302.55"/>
    <n v="0"/>
    <n v="0"/>
    <n v="0"/>
    <n v="0"/>
    <n v="111302.55"/>
    <n v="231985.55"/>
  </r>
  <r>
    <n v="7888574610"/>
    <s v="Arvy"/>
    <s v="Phittiplace"/>
    <s v="Account Executive I"/>
    <n v="43872"/>
    <n v="27"/>
    <n v="952586"/>
    <n v="500000"/>
    <n v="625000"/>
    <n v="750000"/>
    <n v="1000000"/>
    <n v="1.9051720000000001"/>
    <s v="150-200%"/>
    <n v="50000"/>
    <n v="18750"/>
    <n v="22500"/>
    <n v="44568.92"/>
    <n v="0"/>
    <n v="135818.91999999998"/>
    <n v="179690.91999999998"/>
  </r>
  <r>
    <n v="3569619966"/>
    <s v="Beatrice"/>
    <s v="MacRorie"/>
    <s v="Account Executive III"/>
    <n v="93357"/>
    <n v="18"/>
    <n v="596012"/>
    <n v="750000"/>
    <n v="937500"/>
    <n v="1125000"/>
    <n v="1500000"/>
    <n v="0.79468266666666665"/>
    <s v="0-100%"/>
    <n v="89401.8"/>
    <n v="0"/>
    <n v="0"/>
    <n v="0"/>
    <n v="0"/>
    <n v="89401.8"/>
    <n v="182758.8"/>
  </r>
  <r>
    <n v="549857826"/>
    <s v="Thoma"/>
    <s v="Worcester"/>
    <s v="Account Executive I"/>
    <n v="62151"/>
    <n v="26"/>
    <n v="951272"/>
    <n v="500000"/>
    <n v="625000"/>
    <n v="750000"/>
    <n v="1000000"/>
    <n v="1.902544"/>
    <s v="150-200%"/>
    <n v="50000"/>
    <n v="18750"/>
    <n v="22500"/>
    <n v="44279.840000000004"/>
    <n v="0"/>
    <n v="135529.84"/>
    <n v="197680.84"/>
  </r>
  <r>
    <n v="5561472151"/>
    <s v="Tessie"/>
    <s v="Farre"/>
    <s v="Account Executive II"/>
    <n v="56655"/>
    <n v="19"/>
    <n v="662396"/>
    <n v="600000"/>
    <n v="750000"/>
    <n v="900000"/>
    <n v="1200000"/>
    <n v="1.1039933333333334"/>
    <s v="100-125%"/>
    <n v="78000"/>
    <n v="10607.320000000002"/>
    <n v="0"/>
    <n v="0"/>
    <n v="0"/>
    <n v="88607.32"/>
    <n v="145262.32"/>
  </r>
  <r>
    <n v="1085075834"/>
    <s v="Stanislas"/>
    <s v="Colleer"/>
    <s v="Account Executive II"/>
    <n v="56213"/>
    <n v="16"/>
    <n v="551017"/>
    <n v="600000"/>
    <n v="750000"/>
    <n v="900000"/>
    <n v="1200000"/>
    <n v="0.91836166666666663"/>
    <s v="0-100%"/>
    <n v="71632.210000000006"/>
    <n v="0"/>
    <n v="0"/>
    <n v="0"/>
    <n v="0"/>
    <n v="71632.210000000006"/>
    <n v="127845.21"/>
  </r>
  <r>
    <n v="9782845590"/>
    <s v="Berk"/>
    <s v="Remnant"/>
    <s v="Account Executive III"/>
    <n v="97594"/>
    <n v="18"/>
    <n v="727563"/>
    <n v="750000"/>
    <n v="937500"/>
    <n v="1125000"/>
    <n v="1500000"/>
    <n v="0.97008399999999995"/>
    <s v="0-100%"/>
    <n v="109134.45"/>
    <n v="0"/>
    <n v="0"/>
    <n v="0"/>
    <n v="0"/>
    <n v="109134.45"/>
    <n v="206728.45"/>
  </r>
  <r>
    <n v="115757341"/>
    <s v="Yehudit"/>
    <s v="Dawdary"/>
    <s v="Account Executive I"/>
    <n v="45592"/>
    <n v="17"/>
    <n v="584140"/>
    <n v="500000"/>
    <n v="625000"/>
    <n v="750000"/>
    <n v="1000000"/>
    <n v="1.16828"/>
    <s v="100-125%"/>
    <n v="50000"/>
    <n v="12621"/>
    <n v="0"/>
    <n v="0"/>
    <n v="0"/>
    <n v="62621"/>
    <n v="108213"/>
  </r>
  <r>
    <n v="1755716656"/>
    <s v="Melina"/>
    <s v="Shapter"/>
    <s v="Account Executive I"/>
    <n v="47083"/>
    <n v="20"/>
    <n v="720615"/>
    <n v="500000"/>
    <n v="625000"/>
    <n v="750000"/>
    <n v="1000000"/>
    <n v="1.44123"/>
    <s v="125-150%"/>
    <n v="50000"/>
    <n v="18750"/>
    <n v="17210.7"/>
    <n v="0"/>
    <n v="0"/>
    <n v="85960.7"/>
    <n v="133043.70000000001"/>
  </r>
  <r>
    <n v="3145039288"/>
    <s v="Jaimie"/>
    <s v="Lisimore"/>
    <s v="Account Executive I"/>
    <n v="43162"/>
    <n v="21"/>
    <n v="729900"/>
    <n v="500000"/>
    <n v="625000"/>
    <n v="750000"/>
    <n v="1000000"/>
    <n v="1.4598"/>
    <s v="125-150%"/>
    <n v="50000"/>
    <n v="18750"/>
    <n v="18882"/>
    <n v="0"/>
    <n v="0"/>
    <n v="87632"/>
    <n v="130794"/>
  </r>
  <r>
    <n v="8047841793"/>
    <s v="Cymbre"/>
    <s v="Giampietro"/>
    <s v="Account Executive I"/>
    <n v="46338"/>
    <n v="18"/>
    <n v="608630"/>
    <n v="500000"/>
    <n v="625000"/>
    <n v="750000"/>
    <n v="1000000"/>
    <n v="1.21726"/>
    <s v="100-125%"/>
    <n v="50000"/>
    <n v="16294.5"/>
    <n v="0"/>
    <n v="0"/>
    <n v="0"/>
    <n v="66294.5"/>
    <n v="112632.5"/>
  </r>
  <r>
    <n v="9617190826"/>
    <s v="Hunt"/>
    <s v="Bachura"/>
    <s v="Account Executive II"/>
    <n v="57033"/>
    <n v="16"/>
    <n v="621858"/>
    <n v="600000"/>
    <n v="750000"/>
    <n v="900000"/>
    <n v="1200000"/>
    <n v="1.03643"/>
    <s v="100-125%"/>
    <n v="78000"/>
    <n v="3715.86"/>
    <n v="0"/>
    <n v="0"/>
    <n v="0"/>
    <n v="81715.86"/>
    <n v="138748.85999999999"/>
  </r>
  <r>
    <n v="8658719154"/>
    <s v="Jae"/>
    <s v="Reihm"/>
    <s v="Account Executive III"/>
    <n v="114511"/>
    <n v="15"/>
    <n v="551370"/>
    <n v="750000"/>
    <n v="937500"/>
    <n v="1125000"/>
    <n v="1500000"/>
    <n v="0.73516000000000004"/>
    <s v="0-100%"/>
    <n v="82705.5"/>
    <n v="0"/>
    <n v="0"/>
    <n v="0"/>
    <n v="0"/>
    <n v="82705.5"/>
    <n v="197216.5"/>
  </r>
  <r>
    <n v="8482007106"/>
    <s v="Obadiah"/>
    <s v="Swinnard"/>
    <s v="Account Executive III"/>
    <n v="80762"/>
    <n v="19"/>
    <n v="672476"/>
    <n v="750000"/>
    <n v="937500"/>
    <n v="1125000"/>
    <n v="1500000"/>
    <n v="0.89663466666666669"/>
    <s v="0-100%"/>
    <n v="100871.4"/>
    <n v="0"/>
    <n v="0"/>
    <n v="0"/>
    <n v="0"/>
    <n v="100871.4"/>
    <n v="181633.4"/>
  </r>
  <r>
    <n v="9516781780"/>
    <s v="Meredith"/>
    <s v="Samudio"/>
    <s v="Account Executive II"/>
    <n v="55345"/>
    <n v="22"/>
    <n v="879851"/>
    <n v="600000"/>
    <n v="750000"/>
    <n v="900000"/>
    <n v="1200000"/>
    <n v="1.4664183333333334"/>
    <s v="125-150%"/>
    <n v="78000"/>
    <n v="25500.000000000004"/>
    <n v="27268.71"/>
    <n v="0"/>
    <n v="0"/>
    <n v="130768.70999999999"/>
    <n v="186113.71"/>
  </r>
  <r>
    <n v="7180536660"/>
    <s v="Rudolfo"/>
    <s v="Yanyushkin"/>
    <s v="Account Executive I"/>
    <n v="34861"/>
    <n v="20"/>
    <n v="697052"/>
    <n v="500000"/>
    <n v="625000"/>
    <n v="750000"/>
    <n v="1000000"/>
    <n v="1.394104"/>
    <s v="125-150%"/>
    <n v="50000"/>
    <n v="18750"/>
    <n v="12969.359999999999"/>
    <n v="0"/>
    <n v="0"/>
    <n v="81719.360000000001"/>
    <n v="116580.36"/>
  </r>
  <r>
    <n v="3597778305"/>
    <s v="Emanuele"/>
    <s v="Garfitt"/>
    <s v="Account Executive III"/>
    <n v="101808"/>
    <n v="29"/>
    <n v="1153023"/>
    <n v="750000"/>
    <n v="937500"/>
    <n v="1125000"/>
    <n v="1500000"/>
    <n v="1.537364"/>
    <s v="150-200%"/>
    <n v="112500"/>
    <n v="35625"/>
    <n v="43125"/>
    <n v="8406.9"/>
    <n v="0"/>
    <n v="199656.9"/>
    <n v="301464.90000000002"/>
  </r>
  <r>
    <n v="9293760045"/>
    <s v="Clem"/>
    <s v="Girth"/>
    <s v="Account Executive I"/>
    <n v="48405"/>
    <n v="18"/>
    <n v="583650"/>
    <n v="500000"/>
    <n v="625000"/>
    <n v="750000"/>
    <n v="1000000"/>
    <n v="1.1673"/>
    <s v="100-125%"/>
    <n v="50000"/>
    <n v="12547.5"/>
    <n v="0"/>
    <n v="0"/>
    <n v="0"/>
    <n v="62547.5"/>
    <n v="110952.5"/>
  </r>
  <r>
    <n v="5064247826"/>
    <s v="Yuri"/>
    <s v="Tampin"/>
    <s v="Account Executive III"/>
    <n v="91225"/>
    <n v="22"/>
    <n v="870237"/>
    <n v="750000"/>
    <n v="937500"/>
    <n v="1125000"/>
    <n v="1500000"/>
    <n v="1.1603159999999999"/>
    <s v="100-125%"/>
    <n v="112500"/>
    <n v="22845.03"/>
    <n v="0"/>
    <n v="0"/>
    <n v="0"/>
    <n v="135345.03"/>
    <n v="226570.03"/>
  </r>
  <r>
    <n v="7769010411"/>
    <s v="Robbyn"/>
    <s v="Didball"/>
    <s v="Account Executive II"/>
    <n v="67024"/>
    <n v="21"/>
    <n v="809800"/>
    <n v="600000"/>
    <n v="750000"/>
    <n v="900000"/>
    <n v="1200000"/>
    <n v="1.3496666666666666"/>
    <s v="125-150%"/>
    <n v="78000"/>
    <n v="25500.000000000004"/>
    <n v="12558"/>
    <n v="0"/>
    <n v="0"/>
    <n v="116058"/>
    <n v="183082"/>
  </r>
  <r>
    <n v="5764488419"/>
    <s v="Kelsey"/>
    <s v="Hassur"/>
    <s v="Account Executive III"/>
    <n v="113526"/>
    <n v="22"/>
    <n v="660983"/>
    <n v="750000"/>
    <n v="937500"/>
    <n v="1125000"/>
    <n v="1500000"/>
    <n v="0.88131066666666669"/>
    <s v="0-100%"/>
    <n v="99147.45"/>
    <n v="0"/>
    <n v="0"/>
    <n v="0"/>
    <n v="0"/>
    <n v="99147.45"/>
    <n v="212673.45"/>
  </r>
  <r>
    <n v="1053331541"/>
    <s v="Celine"/>
    <s v="Ennew"/>
    <s v="Account Executive I"/>
    <n v="59443"/>
    <n v="25"/>
    <n v="914251"/>
    <n v="500000"/>
    <n v="625000"/>
    <n v="750000"/>
    <n v="1000000"/>
    <n v="1.8285020000000001"/>
    <s v="150-200%"/>
    <n v="50000"/>
    <n v="18750"/>
    <n v="22500"/>
    <n v="36135.22"/>
    <n v="0"/>
    <n v="127385.22"/>
    <n v="186828.22"/>
  </r>
  <r>
    <n v="4406664351"/>
    <s v="Vally"/>
    <s v="Pinel"/>
    <s v="Account Executive II"/>
    <n v="72749"/>
    <n v="19"/>
    <n v="683114"/>
    <n v="600000"/>
    <n v="750000"/>
    <n v="900000"/>
    <n v="1200000"/>
    <n v="1.1385233333333333"/>
    <s v="100-125%"/>
    <n v="78000"/>
    <n v="14129.380000000001"/>
    <n v="0"/>
    <n v="0"/>
    <n v="0"/>
    <n v="92129.38"/>
    <n v="164878.38"/>
  </r>
  <r>
    <n v="589071254"/>
    <s v="Alleen"/>
    <s v="Pymar"/>
    <s v="Account Executive III"/>
    <n v="109778"/>
    <n v="16"/>
    <n v="616018"/>
    <n v="750000"/>
    <n v="937500"/>
    <n v="1125000"/>
    <n v="1500000"/>
    <n v="0.82135733333333338"/>
    <s v="0-100%"/>
    <n v="92402.7"/>
    <n v="0"/>
    <n v="0"/>
    <n v="0"/>
    <n v="0"/>
    <n v="92402.7"/>
    <n v="202180.7"/>
  </r>
  <r>
    <n v="7325246862"/>
    <s v="Rickert"/>
    <s v="Fairley"/>
    <s v="Account Executive III"/>
    <n v="113658"/>
    <n v="11"/>
    <n v="393982"/>
    <n v="750000"/>
    <n v="937500"/>
    <n v="1125000"/>
    <n v="1500000"/>
    <n v="0.52530933333333329"/>
    <s v="0-100%"/>
    <n v="59097.299999999996"/>
    <n v="0"/>
    <n v="0"/>
    <n v="0"/>
    <n v="0"/>
    <n v="59097.299999999996"/>
    <n v="172755.3"/>
  </r>
  <r>
    <n v="8733080267"/>
    <s v="Lavinia"/>
    <s v="Chasier"/>
    <s v="Account Executive I"/>
    <n v="49825"/>
    <n v="18"/>
    <n v="721356"/>
    <n v="500000"/>
    <n v="625000"/>
    <n v="750000"/>
    <n v="1000000"/>
    <n v="1.442712"/>
    <s v="125-150%"/>
    <n v="50000"/>
    <n v="18750"/>
    <n v="17344.079999999998"/>
    <n v="0"/>
    <n v="0"/>
    <n v="86094.080000000002"/>
    <n v="135919.08000000002"/>
  </r>
  <r>
    <n v="4162153728"/>
    <s v="Aristotle"/>
    <s v="Vibert"/>
    <s v="Account Executive III"/>
    <n v="95348"/>
    <n v="30"/>
    <n v="1096136"/>
    <n v="750000"/>
    <n v="937500"/>
    <n v="1125000"/>
    <n v="1500000"/>
    <n v="1.4615146666666667"/>
    <s v="125-150%"/>
    <n v="112500"/>
    <n v="35625"/>
    <n v="36486.28"/>
    <n v="0"/>
    <n v="0"/>
    <n v="184611.28"/>
    <n v="279959.28000000003"/>
  </r>
  <r>
    <n v="2493113470"/>
    <s v="Baxter"/>
    <s v="Toulamain"/>
    <s v="Account Executive II"/>
    <n v="62403"/>
    <n v="23"/>
    <n v="778958"/>
    <n v="600000"/>
    <n v="750000"/>
    <n v="900000"/>
    <n v="1200000"/>
    <n v="1.2982633333333333"/>
    <s v="125-150%"/>
    <n v="78000"/>
    <n v="25500.000000000004"/>
    <n v="6081.1799999999994"/>
    <n v="0"/>
    <n v="0"/>
    <n v="109581.18"/>
    <n v="171984.18"/>
  </r>
  <r>
    <n v="9153408497"/>
    <s v="Shelly"/>
    <s v="Dabs"/>
    <s v="Account Executive III"/>
    <n v="96381"/>
    <n v="30"/>
    <n v="963557"/>
    <n v="750000"/>
    <n v="937500"/>
    <n v="1125000"/>
    <n v="1500000"/>
    <n v="1.2847426666666666"/>
    <s v="125-150%"/>
    <n v="112500"/>
    <n v="35625"/>
    <n v="5993.1100000000006"/>
    <n v="0"/>
    <n v="0"/>
    <n v="154118.10999999999"/>
    <n v="250499.11"/>
  </r>
  <r>
    <n v="274599287"/>
    <s v="Osmond"/>
    <s v="Bayfield"/>
    <s v="Account Executive II"/>
    <n v="79938"/>
    <n v="22"/>
    <n v="876505"/>
    <n v="600000"/>
    <n v="750000"/>
    <n v="900000"/>
    <n v="1200000"/>
    <n v="1.4608416666666666"/>
    <s v="125-150%"/>
    <n v="78000"/>
    <n v="25500.000000000004"/>
    <n v="26566.05"/>
    <n v="0"/>
    <n v="0"/>
    <n v="130066.05"/>
    <n v="210004.05"/>
  </r>
  <r>
    <n v="9317454674"/>
    <s v="Prentiss"/>
    <s v="Lockery"/>
    <s v="Account Executive I"/>
    <n v="33116"/>
    <n v="15"/>
    <n v="543471"/>
    <n v="500000"/>
    <n v="625000"/>
    <n v="750000"/>
    <n v="1000000"/>
    <n v="1.0869420000000001"/>
    <s v="100-125%"/>
    <n v="50000"/>
    <n v="6520.65"/>
    <n v="0"/>
    <n v="0"/>
    <n v="0"/>
    <n v="56520.65"/>
    <n v="89636.65"/>
  </r>
  <r>
    <n v="5779075530"/>
    <s v="Bobette"/>
    <s v="Advani"/>
    <s v="Account Executive I"/>
    <n v="41802"/>
    <n v="25"/>
    <n v="919261"/>
    <n v="500000"/>
    <n v="625000"/>
    <n v="750000"/>
    <n v="1000000"/>
    <n v="1.838522"/>
    <s v="150-200%"/>
    <n v="50000"/>
    <n v="18750"/>
    <n v="22500"/>
    <n v="37237.42"/>
    <n v="0"/>
    <n v="128487.42"/>
    <n v="170289.41999999998"/>
  </r>
  <r>
    <n v="4472356473"/>
    <s v="Gradey"/>
    <s v="Frazier"/>
    <s v="Account Executive III"/>
    <n v="79672"/>
    <n v="17"/>
    <n v="609192"/>
    <n v="750000"/>
    <n v="937500"/>
    <n v="1125000"/>
    <n v="1500000"/>
    <n v="0.81225599999999998"/>
    <s v="0-100%"/>
    <n v="91378.8"/>
    <n v="0"/>
    <n v="0"/>
    <n v="0"/>
    <n v="0"/>
    <n v="91378.8"/>
    <n v="171050.8"/>
  </r>
  <r>
    <n v="9963057691"/>
    <s v="Marty"/>
    <s v="Denson"/>
    <s v="Account Executive II"/>
    <n v="64506"/>
    <n v="17"/>
    <n v="637475"/>
    <n v="600000"/>
    <n v="750000"/>
    <n v="900000"/>
    <n v="1200000"/>
    <n v="1.0624583333333333"/>
    <s v="100-125%"/>
    <n v="78000"/>
    <n v="6370.7500000000009"/>
    <n v="0"/>
    <n v="0"/>
    <n v="0"/>
    <n v="84370.75"/>
    <n v="148876.75"/>
  </r>
  <r>
    <n v="6041314951"/>
    <s v="Lucita"/>
    <s v="Edington"/>
    <s v="Account Executive II"/>
    <n v="76999"/>
    <n v="23"/>
    <n v="876325"/>
    <n v="600000"/>
    <n v="750000"/>
    <n v="900000"/>
    <n v="1200000"/>
    <n v="1.4605416666666666"/>
    <s v="125-150%"/>
    <n v="78000"/>
    <n v="25500.000000000004"/>
    <n v="26528.25"/>
    <n v="0"/>
    <n v="0"/>
    <n v="130028.25"/>
    <n v="207027.25"/>
  </r>
  <r>
    <n v="228985188"/>
    <s v="Klement"/>
    <s v="Garrison"/>
    <s v="Account Executive II"/>
    <n v="57755"/>
    <n v="25"/>
    <n v="944716"/>
    <n v="600000"/>
    <n v="750000"/>
    <n v="900000"/>
    <n v="1200000"/>
    <n v="1.5745266666666666"/>
    <s v="150-200%"/>
    <n v="78000"/>
    <n v="25500.000000000004"/>
    <n v="31500"/>
    <n v="11626.16"/>
    <n v="0"/>
    <n v="146626.16"/>
    <n v="204381.16"/>
  </r>
  <r>
    <n v="4445486779"/>
    <s v="Helen"/>
    <s v="Delwater"/>
    <s v="Account Executive III"/>
    <n v="104472"/>
    <n v="19"/>
    <n v="638646"/>
    <n v="750000"/>
    <n v="937500"/>
    <n v="1125000"/>
    <n v="1500000"/>
    <n v="0.85152799999999995"/>
    <s v="0-100%"/>
    <n v="95796.9"/>
    <n v="0"/>
    <n v="0"/>
    <n v="0"/>
    <n v="0"/>
    <n v="95796.9"/>
    <n v="200268.9"/>
  </r>
  <r>
    <n v="6279928705"/>
    <s v="Caroline"/>
    <s v="Glidden"/>
    <s v="Account Executive II"/>
    <n v="79834"/>
    <n v="31"/>
    <n v="1128878"/>
    <n v="600000"/>
    <n v="750000"/>
    <n v="900000"/>
    <n v="1200000"/>
    <n v="1.8814633333333333"/>
    <s v="150-200%"/>
    <n v="78000"/>
    <n v="25500.000000000004"/>
    <n v="31500"/>
    <n v="59508.28"/>
    <n v="0"/>
    <n v="194508.28"/>
    <n v="274342.28000000003"/>
  </r>
  <r>
    <n v="4499766028"/>
    <s v="Augustine"/>
    <s v="Layne"/>
    <s v="Account Executive I"/>
    <n v="53063"/>
    <n v="17"/>
    <n v="613556"/>
    <n v="500000"/>
    <n v="625000"/>
    <n v="750000"/>
    <n v="1000000"/>
    <n v="1.227112"/>
    <s v="100-125%"/>
    <n v="50000"/>
    <n v="17033.399999999998"/>
    <n v="0"/>
    <n v="0"/>
    <n v="0"/>
    <n v="67033.399999999994"/>
    <n v="120096.4"/>
  </r>
  <r>
    <n v="4656574848"/>
    <s v="Kathrine"/>
    <s v="McDougald"/>
    <s v="Account Executive I"/>
    <n v="62869"/>
    <n v="17"/>
    <n v="551295"/>
    <n v="500000"/>
    <n v="625000"/>
    <n v="750000"/>
    <n v="1000000"/>
    <n v="1.10259"/>
    <s v="100-125%"/>
    <n v="50000"/>
    <n v="7694.25"/>
    <n v="0"/>
    <n v="0"/>
    <n v="0"/>
    <n v="57694.25"/>
    <n v="120563.25"/>
  </r>
  <r>
    <n v="5209112160"/>
    <s v="Keefer"/>
    <s v="Edmonson"/>
    <s v="Account Executive III"/>
    <n v="123127"/>
    <n v="29"/>
    <n v="1082264"/>
    <n v="750000"/>
    <n v="937500"/>
    <n v="1125000"/>
    <n v="1500000"/>
    <n v="1.4430186666666667"/>
    <s v="125-150%"/>
    <n v="112500"/>
    <n v="35625"/>
    <n v="33295.72"/>
    <n v="0"/>
    <n v="0"/>
    <n v="181420.72"/>
    <n v="304547.71999999997"/>
  </r>
  <r>
    <n v="325547246"/>
    <s v="Murdock"/>
    <s v="Gorton"/>
    <s v="Account Executive III"/>
    <n v="89591"/>
    <n v="25"/>
    <n v="983343"/>
    <n v="750000"/>
    <n v="937500"/>
    <n v="1125000"/>
    <n v="1500000"/>
    <n v="1.311124"/>
    <s v="125-150%"/>
    <n v="112500"/>
    <n v="35625"/>
    <n v="10543.890000000001"/>
    <n v="0"/>
    <n v="0"/>
    <n v="158668.89000000001"/>
    <n v="248259.89"/>
  </r>
  <r>
    <n v="3271497702"/>
    <s v="Lammond"/>
    <s v="Tangye"/>
    <s v="Account Executive III"/>
    <n v="86830"/>
    <n v="18"/>
    <n v="654001"/>
    <n v="750000"/>
    <n v="937500"/>
    <n v="1125000"/>
    <n v="1500000"/>
    <n v="0.87200133333333329"/>
    <s v="0-100%"/>
    <n v="98100.15"/>
    <n v="0"/>
    <n v="0"/>
    <n v="0"/>
    <n v="0"/>
    <n v="98100.15"/>
    <n v="184930.15"/>
  </r>
  <r>
    <n v="6275593709"/>
    <s v="Rodina"/>
    <s v="Minchin"/>
    <s v="Account Executive III"/>
    <n v="121384"/>
    <n v="14"/>
    <n v="529473"/>
    <n v="750000"/>
    <n v="937500"/>
    <n v="1125000"/>
    <n v="1500000"/>
    <n v="0.70596400000000004"/>
    <s v="0-100%"/>
    <n v="79420.95"/>
    <n v="0"/>
    <n v="0"/>
    <n v="0"/>
    <n v="0"/>
    <n v="79420.95"/>
    <n v="200804.95"/>
  </r>
  <r>
    <n v="9766606919"/>
    <s v="Bernhard"/>
    <s v="Hannan"/>
    <s v="Account Executive II"/>
    <n v="76509"/>
    <n v="19"/>
    <n v="666454"/>
    <n v="600000"/>
    <n v="750000"/>
    <n v="900000"/>
    <n v="1200000"/>
    <n v="1.1107566666666666"/>
    <s v="100-125%"/>
    <n v="78000"/>
    <n v="11297.18"/>
    <n v="0"/>
    <n v="0"/>
    <n v="0"/>
    <n v="89297.18"/>
    <n v="165806.18"/>
  </r>
  <r>
    <n v="9381484503"/>
    <s v="Titos"/>
    <s v="Collaton"/>
    <s v="Account Executive III"/>
    <n v="121954"/>
    <n v="18"/>
    <n v="517010"/>
    <n v="750000"/>
    <n v="937500"/>
    <n v="1125000"/>
    <n v="1500000"/>
    <n v="0.68934666666666666"/>
    <s v="0-100%"/>
    <n v="77551.5"/>
    <n v="0"/>
    <n v="0"/>
    <n v="0"/>
    <n v="0"/>
    <n v="77551.5"/>
    <n v="199505.5"/>
  </r>
  <r>
    <n v="146065492"/>
    <s v="Maximilianus"/>
    <s v="Hamlington"/>
    <s v="Account Executive III"/>
    <n v="117391"/>
    <n v="14"/>
    <n v="537360"/>
    <n v="750000"/>
    <n v="937500"/>
    <n v="1125000"/>
    <n v="1500000"/>
    <n v="0.71648000000000001"/>
    <s v="0-100%"/>
    <n v="80604"/>
    <n v="0"/>
    <n v="0"/>
    <n v="0"/>
    <n v="0"/>
    <n v="80604"/>
    <n v="197995"/>
  </r>
  <r>
    <n v="6408517315"/>
    <s v="Tait"/>
    <s v="Brewitt"/>
    <s v="Account Executive III"/>
    <n v="122626"/>
    <n v="21"/>
    <n v="788532"/>
    <n v="750000"/>
    <n v="937500"/>
    <n v="1125000"/>
    <n v="1500000"/>
    <n v="1.0513760000000001"/>
    <s v="100-125%"/>
    <n v="112500"/>
    <n v="7321.08"/>
    <n v="0"/>
    <n v="0"/>
    <n v="0"/>
    <n v="119821.08"/>
    <n v="242447.08000000002"/>
  </r>
  <r>
    <n v="5837501576"/>
    <s v="Camila"/>
    <s v="MacGillespie"/>
    <s v="Account Executive I"/>
    <n v="52489"/>
    <n v="29"/>
    <n v="974290"/>
    <n v="500000"/>
    <n v="625000"/>
    <n v="750000"/>
    <n v="1000000"/>
    <n v="1.94858"/>
    <s v="150-200%"/>
    <n v="50000"/>
    <n v="18750"/>
    <n v="22500"/>
    <n v="49343.8"/>
    <n v="0"/>
    <n v="140593.79999999999"/>
    <n v="193082.8"/>
  </r>
  <r>
    <n v="3738218785"/>
    <s v="Cull"/>
    <s v="Slott"/>
    <s v="Account Executive I"/>
    <n v="64849"/>
    <n v="18"/>
    <n v="718775"/>
    <n v="500000"/>
    <n v="625000"/>
    <n v="750000"/>
    <n v="1000000"/>
    <n v="1.4375500000000001"/>
    <s v="125-150%"/>
    <n v="50000"/>
    <n v="18750"/>
    <n v="16879.5"/>
    <n v="0"/>
    <n v="0"/>
    <n v="85629.5"/>
    <n v="150478.5"/>
  </r>
  <r>
    <n v="8971738782"/>
    <s v="Jolee"/>
    <s v="Gladyer"/>
    <s v="Account Executive III"/>
    <n v="124815"/>
    <n v="25"/>
    <n v="945309"/>
    <n v="750000"/>
    <n v="937500"/>
    <n v="1125000"/>
    <n v="1500000"/>
    <n v="1.2604120000000001"/>
    <s v="125-150%"/>
    <n v="112500"/>
    <n v="35625"/>
    <n v="1796.0700000000002"/>
    <n v="0"/>
    <n v="0"/>
    <n v="149921.07"/>
    <n v="274736.07"/>
  </r>
  <r>
    <n v="3288836432"/>
    <s v="Glenn"/>
    <s v="O'Murtagh"/>
    <s v="Account Executive III"/>
    <n v="102601"/>
    <n v="13"/>
    <n v="499816"/>
    <n v="750000"/>
    <n v="937500"/>
    <n v="1125000"/>
    <n v="1500000"/>
    <n v="0.66642133333333331"/>
    <s v="0-100%"/>
    <n v="74972.399999999994"/>
    <n v="0"/>
    <n v="0"/>
    <n v="0"/>
    <n v="0"/>
    <n v="74972.399999999994"/>
    <n v="177573.4"/>
  </r>
  <r>
    <n v="4730395069"/>
    <s v="Jermain"/>
    <s v="Ruthven"/>
    <s v="Account Executive I"/>
    <n v="44355"/>
    <n v="18"/>
    <n v="644768"/>
    <n v="500000"/>
    <n v="625000"/>
    <n v="750000"/>
    <n v="1000000"/>
    <n v="1.289536"/>
    <s v="125-150%"/>
    <n v="50000"/>
    <n v="18750"/>
    <n v="3558.24"/>
    <n v="0"/>
    <n v="0"/>
    <n v="72308.240000000005"/>
    <n v="116663.24"/>
  </r>
  <r>
    <n v="7670936274"/>
    <s v="Zita"/>
    <s v="Crossgrove"/>
    <s v="Account Executive III"/>
    <n v="109917"/>
    <n v="17"/>
    <n v="577152"/>
    <n v="750000"/>
    <n v="937500"/>
    <n v="1125000"/>
    <n v="1500000"/>
    <n v="0.769536"/>
    <s v="0-100%"/>
    <n v="86572.800000000003"/>
    <n v="0"/>
    <n v="0"/>
    <n v="0"/>
    <n v="0"/>
    <n v="86572.800000000003"/>
    <n v="196489.8"/>
  </r>
  <r>
    <n v="826490107"/>
    <s v="Esra"/>
    <s v="Snibson"/>
    <s v="Account Executive I"/>
    <n v="32485"/>
    <n v="22"/>
    <n v="823922"/>
    <n v="500000"/>
    <n v="625000"/>
    <n v="750000"/>
    <n v="1000000"/>
    <n v="1.6478440000000001"/>
    <s v="150-200%"/>
    <n v="50000"/>
    <n v="18750"/>
    <n v="22500"/>
    <n v="16262.84"/>
    <n v="0"/>
    <n v="107512.84"/>
    <n v="139997.84"/>
  </r>
  <r>
    <n v="9089601147"/>
    <s v="Barbabra"/>
    <s v="Cramond"/>
    <s v="Account Executive II"/>
    <n v="70306"/>
    <n v="17"/>
    <n v="518120"/>
    <n v="600000"/>
    <n v="750000"/>
    <n v="900000"/>
    <n v="1200000"/>
    <n v="0.86353333333333337"/>
    <s v="0-100%"/>
    <n v="67355.600000000006"/>
    <n v="0"/>
    <n v="0"/>
    <n v="0"/>
    <n v="0"/>
    <n v="67355.600000000006"/>
    <n v="137661.6"/>
  </r>
  <r>
    <n v="6173504774"/>
    <s v="Meredith"/>
    <s v="Giraudot"/>
    <s v="Account Executive III"/>
    <n v="124928"/>
    <n v="22"/>
    <n v="582051"/>
    <n v="750000"/>
    <n v="937500"/>
    <n v="1125000"/>
    <n v="1500000"/>
    <n v="0.77606799999999998"/>
    <s v="0-100%"/>
    <n v="87307.65"/>
    <n v="0"/>
    <n v="0"/>
    <n v="0"/>
    <n v="0"/>
    <n v="87307.65"/>
    <n v="212235.65"/>
  </r>
  <r>
    <n v="4009257075"/>
    <s v="Nial"/>
    <s v="Antonazzi"/>
    <s v="Account Executive III"/>
    <n v="114572"/>
    <n v="25"/>
    <n v="921122"/>
    <n v="750000"/>
    <n v="937500"/>
    <n v="1125000"/>
    <n v="1500000"/>
    <n v="1.2281626666666667"/>
    <s v="100-125%"/>
    <n v="112500"/>
    <n v="32513.18"/>
    <n v="0"/>
    <n v="0"/>
    <n v="0"/>
    <n v="145013.18"/>
    <n v="259585.18"/>
  </r>
  <r>
    <n v="3746690722"/>
    <s v="Denni"/>
    <s v="Sadd"/>
    <s v="Account Executive III"/>
    <n v="118063"/>
    <n v="20"/>
    <n v="745121"/>
    <n v="750000"/>
    <n v="937500"/>
    <n v="1125000"/>
    <n v="1500000"/>
    <n v="0.99349466666666664"/>
    <s v="0-100%"/>
    <n v="111768.15"/>
    <n v="0"/>
    <n v="0"/>
    <n v="0"/>
    <n v="0"/>
    <n v="111768.15"/>
    <n v="229831.15"/>
  </r>
  <r>
    <n v="1923178164"/>
    <s v="Erroll"/>
    <s v="Tirkin"/>
    <s v="Account Executive III"/>
    <n v="111852"/>
    <n v="18"/>
    <n v="605464"/>
    <n v="750000"/>
    <n v="937500"/>
    <n v="1125000"/>
    <n v="1500000"/>
    <n v="0.8072853333333333"/>
    <s v="0-100%"/>
    <n v="90819.599999999991"/>
    <n v="0"/>
    <n v="0"/>
    <n v="0"/>
    <n v="0"/>
    <n v="90819.599999999991"/>
    <n v="202671.59999999998"/>
  </r>
  <r>
    <n v="879297433"/>
    <s v="Kevon"/>
    <s v="Perl"/>
    <s v="Account Executive I"/>
    <n v="44360"/>
    <n v="19"/>
    <n v="703216"/>
    <n v="500000"/>
    <n v="625000"/>
    <n v="750000"/>
    <n v="1000000"/>
    <n v="1.4064319999999999"/>
    <s v="125-150%"/>
    <n v="50000"/>
    <n v="18750"/>
    <n v="14078.88"/>
    <n v="0"/>
    <n v="0"/>
    <n v="82828.88"/>
    <n v="127188.88"/>
  </r>
  <r>
    <n v="6978367184"/>
    <s v="Amberly"/>
    <s v="Pillman"/>
    <s v="Account Executive III"/>
    <n v="92573"/>
    <n v="14"/>
    <n v="488220"/>
    <n v="750000"/>
    <n v="937500"/>
    <n v="1125000"/>
    <n v="1500000"/>
    <n v="0.65095999999999998"/>
    <s v="0-100%"/>
    <n v="73233"/>
    <n v="0"/>
    <n v="0"/>
    <n v="0"/>
    <n v="0"/>
    <n v="73233"/>
    <n v="165806"/>
  </r>
  <r>
    <n v="6815475379"/>
    <s v="Darcy"/>
    <s v="Crosier"/>
    <s v="Account Executive III"/>
    <n v="108360"/>
    <n v="22"/>
    <n v="721111"/>
    <n v="750000"/>
    <n v="937500"/>
    <n v="1125000"/>
    <n v="1500000"/>
    <n v="0.9614813333333333"/>
    <s v="0-100%"/>
    <n v="108166.65"/>
    <n v="0"/>
    <n v="0"/>
    <n v="0"/>
    <n v="0"/>
    <n v="108166.65"/>
    <n v="216526.65"/>
  </r>
  <r>
    <n v="3545427749"/>
    <s v="De"/>
    <s v="Devereux"/>
    <s v="Account Executive I"/>
    <n v="31483"/>
    <n v="23"/>
    <n v="854322"/>
    <n v="500000"/>
    <n v="625000"/>
    <n v="750000"/>
    <n v="1000000"/>
    <n v="1.7086440000000001"/>
    <s v="150-200%"/>
    <n v="50000"/>
    <n v="18750"/>
    <n v="22500"/>
    <n v="22950.84"/>
    <n v="0"/>
    <n v="114200.84"/>
    <n v="145683.84"/>
  </r>
  <r>
    <n v="2117567142"/>
    <s v="Jami"/>
    <s v="Swinbourne"/>
    <s v="Account Executive II"/>
    <n v="50931"/>
    <n v="21"/>
    <n v="741013"/>
    <n v="600000"/>
    <n v="750000"/>
    <n v="900000"/>
    <n v="1200000"/>
    <n v="1.2350216666666667"/>
    <s v="100-125%"/>
    <n v="78000"/>
    <n v="23972.210000000003"/>
    <n v="0"/>
    <n v="0"/>
    <n v="0"/>
    <n v="101972.21"/>
    <n v="152903.21000000002"/>
  </r>
  <r>
    <n v="3843300291"/>
    <s v="Bridgette"/>
    <s v="Stivers"/>
    <s v="Account Executive II"/>
    <n v="64631"/>
    <n v="22"/>
    <n v="724036"/>
    <n v="600000"/>
    <n v="750000"/>
    <n v="900000"/>
    <n v="1200000"/>
    <n v="1.2067266666666667"/>
    <s v="100-125%"/>
    <n v="78000"/>
    <n v="21086.120000000003"/>
    <n v="0"/>
    <n v="0"/>
    <n v="0"/>
    <n v="99086.12"/>
    <n v="163717.12"/>
  </r>
  <r>
    <n v="4849214614"/>
    <s v="Westley"/>
    <s v="Affleck"/>
    <s v="Account Executive I"/>
    <n v="46473"/>
    <n v="18"/>
    <n v="714034"/>
    <n v="500000"/>
    <n v="625000"/>
    <n v="750000"/>
    <n v="1000000"/>
    <n v="1.4280679999999999"/>
    <s v="125-150%"/>
    <n v="50000"/>
    <n v="18750"/>
    <n v="16026.119999999999"/>
    <n v="0"/>
    <n v="0"/>
    <n v="84776.12"/>
    <n v="131249.12"/>
  </r>
  <r>
    <n v="2510440322"/>
    <s v="Tabbatha"/>
    <s v="Battaille"/>
    <s v="Account Executive II"/>
    <n v="69480"/>
    <n v="20"/>
    <n v="722942"/>
    <n v="600000"/>
    <n v="750000"/>
    <n v="900000"/>
    <n v="1200000"/>
    <n v="1.2049033333333334"/>
    <s v="100-125%"/>
    <n v="78000"/>
    <n v="20900.140000000003"/>
    <n v="0"/>
    <n v="0"/>
    <n v="0"/>
    <n v="98900.14"/>
    <n v="168380.14"/>
  </r>
  <r>
    <n v="495702854"/>
    <s v="Gennifer"/>
    <s v="Gaythwaite"/>
    <s v="Account Executive I"/>
    <n v="39500"/>
    <n v="23"/>
    <n v="906546"/>
    <n v="500000"/>
    <n v="625000"/>
    <n v="750000"/>
    <n v="1000000"/>
    <n v="1.8130919999999999"/>
    <s v="150-200%"/>
    <n v="50000"/>
    <n v="18750"/>
    <n v="22500"/>
    <n v="34440.120000000003"/>
    <n v="0"/>
    <n v="125690.12"/>
    <n v="165190.12"/>
  </r>
  <r>
    <n v="8895721314"/>
    <s v="Noami"/>
    <s v="Pauletti"/>
    <s v="Account Executive II"/>
    <n v="55660"/>
    <n v="23"/>
    <n v="847352"/>
    <n v="600000"/>
    <n v="750000"/>
    <n v="900000"/>
    <n v="1200000"/>
    <n v="1.4122533333333334"/>
    <s v="125-150%"/>
    <n v="78000"/>
    <n v="25500.000000000004"/>
    <n v="20443.919999999998"/>
    <n v="0"/>
    <n v="0"/>
    <n v="123943.92"/>
    <n v="179603.91999999998"/>
  </r>
  <r>
    <n v="9238967105"/>
    <s v="Chalmers"/>
    <s v="Durrad"/>
    <s v="Account Executive III"/>
    <n v="106881"/>
    <n v="20"/>
    <n v="692731"/>
    <n v="750000"/>
    <n v="937500"/>
    <n v="1125000"/>
    <n v="1500000"/>
    <n v="0.92364133333333331"/>
    <s v="0-100%"/>
    <n v="103909.65"/>
    <n v="0"/>
    <n v="0"/>
    <n v="0"/>
    <n v="0"/>
    <n v="103909.65"/>
    <n v="210790.65"/>
  </r>
  <r>
    <n v="2083520173"/>
    <s v="Andres"/>
    <s v="Sackett"/>
    <s v="Account Executive I"/>
    <n v="63812"/>
    <n v="20"/>
    <n v="730595"/>
    <n v="500000"/>
    <n v="625000"/>
    <n v="750000"/>
    <n v="1000000"/>
    <n v="1.46119"/>
    <s v="125-150%"/>
    <n v="50000"/>
    <n v="18750"/>
    <n v="19007.099999999999"/>
    <n v="0"/>
    <n v="0"/>
    <n v="87757.1"/>
    <n v="151569.1"/>
  </r>
  <r>
    <n v="8377113392"/>
    <s v="Teriann"/>
    <s v="Portress"/>
    <s v="Account Executive I"/>
    <n v="62282"/>
    <n v="21"/>
    <n v="758216"/>
    <n v="500000"/>
    <n v="625000"/>
    <n v="750000"/>
    <n v="1000000"/>
    <n v="1.516432"/>
    <s v="150-200%"/>
    <n v="50000"/>
    <n v="18750"/>
    <n v="22500"/>
    <n v="1807.52"/>
    <n v="0"/>
    <n v="93057.52"/>
    <n v="155339.52000000002"/>
  </r>
  <r>
    <n v="8617243198"/>
    <s v="Hobie"/>
    <s v="Munnis"/>
    <s v="Account Executive III"/>
    <n v="75707"/>
    <n v="21"/>
    <n v="781397"/>
    <n v="750000"/>
    <n v="937500"/>
    <n v="1125000"/>
    <n v="1500000"/>
    <n v="1.0418626666666666"/>
    <s v="100-125%"/>
    <n v="112500"/>
    <n v="5965.43"/>
    <n v="0"/>
    <n v="0"/>
    <n v="0"/>
    <n v="118465.43"/>
    <n v="194172.43"/>
  </r>
  <r>
    <n v="244523738"/>
    <s v="Katlin"/>
    <s v="Garthland"/>
    <s v="Account Executive I"/>
    <n v="49959"/>
    <n v="23"/>
    <n v="854570"/>
    <n v="500000"/>
    <n v="625000"/>
    <n v="750000"/>
    <n v="1000000"/>
    <n v="1.7091400000000001"/>
    <s v="150-200%"/>
    <n v="50000"/>
    <n v="18750"/>
    <n v="22500"/>
    <n v="23005.4"/>
    <n v="0"/>
    <n v="114255.4"/>
    <n v="164214.39999999999"/>
  </r>
  <r>
    <n v="7493076952"/>
    <s v="Jo ann"/>
    <s v="Laurand"/>
    <s v="Account Executive II"/>
    <n v="57201"/>
    <n v="22"/>
    <n v="735952"/>
    <n v="600000"/>
    <n v="750000"/>
    <n v="900000"/>
    <n v="1200000"/>
    <n v="1.2265866666666667"/>
    <s v="100-125%"/>
    <n v="78000"/>
    <n v="23111.84"/>
    <n v="0"/>
    <n v="0"/>
    <n v="0"/>
    <n v="101111.84"/>
    <n v="158312.84"/>
  </r>
  <r>
    <n v="3513651333"/>
    <s v="Estele"/>
    <s v="Murcott"/>
    <s v="Account Executive II"/>
    <n v="61705"/>
    <n v="13"/>
    <n v="397375"/>
    <n v="600000"/>
    <n v="750000"/>
    <n v="900000"/>
    <n v="1200000"/>
    <n v="0.66229166666666661"/>
    <s v="0-100%"/>
    <n v="51658.75"/>
    <n v="0"/>
    <n v="0"/>
    <n v="0"/>
    <n v="0"/>
    <n v="51658.75"/>
    <n v="113363.75"/>
  </r>
  <r>
    <n v="4039266773"/>
    <s v="Keven"/>
    <s v="Chatters"/>
    <s v="Account Executive II"/>
    <n v="70198"/>
    <n v="18"/>
    <n v="554263"/>
    <n v="600000"/>
    <n v="750000"/>
    <n v="900000"/>
    <n v="1200000"/>
    <n v="0.92377166666666666"/>
    <s v="0-100%"/>
    <n v="72054.19"/>
    <n v="0"/>
    <n v="0"/>
    <n v="0"/>
    <n v="0"/>
    <n v="72054.19"/>
    <n v="142252.19"/>
  </r>
  <r>
    <n v="6271204627"/>
    <s v="Brien"/>
    <s v="Prate"/>
    <s v="Account Executive II"/>
    <n v="77962"/>
    <n v="23"/>
    <n v="762296"/>
    <n v="600000"/>
    <n v="750000"/>
    <n v="900000"/>
    <n v="1200000"/>
    <n v="1.2704933333333333"/>
    <s v="125-150%"/>
    <n v="78000"/>
    <n v="25500.000000000004"/>
    <n v="2582.16"/>
    <n v="0"/>
    <n v="0"/>
    <n v="106082.16"/>
    <n v="184044.16"/>
  </r>
  <r>
    <n v="7263964236"/>
    <s v="Chev"/>
    <s v="McConnal"/>
    <s v="Account Executive III"/>
    <n v="93512"/>
    <n v="15"/>
    <n v="400606"/>
    <n v="750000"/>
    <n v="937500"/>
    <n v="1125000"/>
    <n v="1500000"/>
    <n v="0.53414133333333336"/>
    <s v="0-100%"/>
    <n v="60090.899999999994"/>
    <n v="0"/>
    <n v="0"/>
    <n v="0"/>
    <n v="0"/>
    <n v="60090.899999999994"/>
    <n v="153602.9"/>
  </r>
  <r>
    <n v="7000350199"/>
    <s v="Clemmie"/>
    <s v="Harrap"/>
    <s v="Account Executive I"/>
    <n v="46470"/>
    <n v="19"/>
    <n v="725008"/>
    <n v="500000"/>
    <n v="625000"/>
    <n v="750000"/>
    <n v="1000000"/>
    <n v="1.450016"/>
    <s v="125-150%"/>
    <n v="50000"/>
    <n v="18750"/>
    <n v="18001.439999999999"/>
    <n v="0"/>
    <n v="0"/>
    <n v="86751.44"/>
    <n v="133221.44"/>
  </r>
  <r>
    <n v="1469328364"/>
    <s v="Shelley"/>
    <s v="Schuh"/>
    <s v="Account Executive III"/>
    <n v="82805"/>
    <n v="23"/>
    <n v="924403"/>
    <n v="750000"/>
    <n v="937500"/>
    <n v="1125000"/>
    <n v="1500000"/>
    <n v="1.2325373333333334"/>
    <s v="100-125%"/>
    <n v="112500"/>
    <n v="33136.57"/>
    <n v="0"/>
    <n v="0"/>
    <n v="0"/>
    <n v="145636.57"/>
    <n v="228441.57"/>
  </r>
  <r>
    <n v="6988089128"/>
    <s v="Leilah"/>
    <s v="Elsy"/>
    <s v="Account Executive III"/>
    <n v="89492"/>
    <n v="22"/>
    <n v="826224"/>
    <n v="750000"/>
    <n v="937500"/>
    <n v="1125000"/>
    <n v="1500000"/>
    <n v="1.1016319999999999"/>
    <s v="100-125%"/>
    <n v="112500"/>
    <n v="14482.56"/>
    <n v="0"/>
    <n v="0"/>
    <n v="0"/>
    <n v="126982.56"/>
    <n v="216474.56"/>
  </r>
  <r>
    <n v="3219526055"/>
    <s v="Raviv"/>
    <s v="Jandel"/>
    <s v="Account Executive I"/>
    <n v="38331"/>
    <n v="21"/>
    <n v="665283"/>
    <n v="500000"/>
    <n v="625000"/>
    <n v="750000"/>
    <n v="1000000"/>
    <n v="1.3305659999999999"/>
    <s v="125-150%"/>
    <n v="50000"/>
    <n v="18750"/>
    <n v="7250.94"/>
    <n v="0"/>
    <n v="0"/>
    <n v="76000.94"/>
    <n v="114331.94"/>
  </r>
  <r>
    <n v="8694120054"/>
    <s v="Filmore"/>
    <s v="Kinvig"/>
    <s v="Account Executive III"/>
    <n v="114348"/>
    <n v="22"/>
    <n v="767904"/>
    <n v="750000"/>
    <n v="937500"/>
    <n v="1125000"/>
    <n v="1500000"/>
    <n v="1.0238719999999999"/>
    <s v="100-125%"/>
    <n v="112500"/>
    <n v="3401.76"/>
    <n v="0"/>
    <n v="0"/>
    <n v="0"/>
    <n v="115901.75999999999"/>
    <n v="230249.76"/>
  </r>
  <r>
    <n v="2702941109"/>
    <s v="Inger"/>
    <s v="Chatenet"/>
    <s v="Account Executive III"/>
    <n v="89034"/>
    <n v="25"/>
    <n v="851032"/>
    <n v="750000"/>
    <n v="937500"/>
    <n v="1125000"/>
    <n v="1500000"/>
    <n v="1.1347093333333333"/>
    <s v="100-125%"/>
    <n v="112500"/>
    <n v="19196.080000000002"/>
    <n v="0"/>
    <n v="0"/>
    <n v="0"/>
    <n v="131696.08000000002"/>
    <n v="220730.08000000002"/>
  </r>
  <r>
    <n v="481875921"/>
    <s v="Coleman"/>
    <s v="Blunderfield"/>
    <s v="Account Executive III"/>
    <n v="84575"/>
    <n v="16"/>
    <n v="540953"/>
    <n v="750000"/>
    <n v="937500"/>
    <n v="1125000"/>
    <n v="1500000"/>
    <n v="0.72127066666666662"/>
    <s v="0-100%"/>
    <n v="81142.95"/>
    <n v="0"/>
    <n v="0"/>
    <n v="0"/>
    <n v="0"/>
    <n v="81142.95"/>
    <n v="165717.95000000001"/>
  </r>
  <r>
    <n v="3986480021"/>
    <s v="Cate"/>
    <s v="Devall"/>
    <s v="Account Executive II"/>
    <n v="59679"/>
    <n v="23"/>
    <n v="908049"/>
    <n v="600000"/>
    <n v="750000"/>
    <n v="900000"/>
    <n v="1200000"/>
    <n v="1.513415"/>
    <s v="150-200%"/>
    <n v="78000"/>
    <n v="25500.000000000004"/>
    <n v="31500"/>
    <n v="2092.7400000000002"/>
    <n v="0"/>
    <n v="137092.74"/>
    <n v="196771.74"/>
  </r>
  <r>
    <n v="1829869566"/>
    <s v="Mathew"/>
    <s v="Russ"/>
    <s v="Account Executive II"/>
    <n v="55569"/>
    <n v="12"/>
    <n v="336646"/>
    <n v="600000"/>
    <n v="750000"/>
    <n v="900000"/>
    <n v="1200000"/>
    <n v="0.56107666666666667"/>
    <s v="0-100%"/>
    <n v="43763.98"/>
    <n v="0"/>
    <n v="0"/>
    <n v="0"/>
    <n v="0"/>
    <n v="43763.98"/>
    <n v="99332.98000000001"/>
  </r>
  <r>
    <n v="3273288531"/>
    <s v="Marlon"/>
    <s v="Rhodus"/>
    <s v="Account Executive II"/>
    <n v="50699"/>
    <n v="19"/>
    <n v="677823"/>
    <n v="600000"/>
    <n v="750000"/>
    <n v="900000"/>
    <n v="1200000"/>
    <n v="1.129705"/>
    <s v="100-125%"/>
    <n v="78000"/>
    <n v="13229.910000000002"/>
    <n v="0"/>
    <n v="0"/>
    <n v="0"/>
    <n v="91229.91"/>
    <n v="141928.91"/>
  </r>
  <r>
    <n v="9412192312"/>
    <s v="Mattias"/>
    <s v="Cheers"/>
    <s v="Account Executive I"/>
    <n v="44442"/>
    <n v="26"/>
    <n v="1100641"/>
    <n v="500000"/>
    <n v="625000"/>
    <n v="750000"/>
    <n v="1000000"/>
    <n v="2.201282"/>
    <s v="&gt;200%"/>
    <n v="50000"/>
    <n v="18750"/>
    <n v="22500"/>
    <n v="55000"/>
    <n v="10064.1"/>
    <n v="156314.1"/>
    <n v="200756.1"/>
  </r>
  <r>
    <n v="1062607929"/>
    <s v="Ranice"/>
    <s v="Exton"/>
    <s v="Account Executive III"/>
    <n v="101824"/>
    <n v="29"/>
    <n v="995076"/>
    <n v="750000"/>
    <n v="937500"/>
    <n v="1125000"/>
    <n v="1500000"/>
    <n v="1.3267679999999999"/>
    <s v="125-150%"/>
    <n v="112500"/>
    <n v="35625"/>
    <n v="13242.480000000001"/>
    <n v="0"/>
    <n v="0"/>
    <n v="161367.48000000001"/>
    <n v="263191.48"/>
  </r>
  <r>
    <n v="2279888742"/>
    <s v="Beverlie"/>
    <s v="Viccary"/>
    <s v="Account Executive II"/>
    <n v="57415"/>
    <n v="22"/>
    <n v="895634"/>
    <n v="600000"/>
    <n v="750000"/>
    <n v="900000"/>
    <n v="1200000"/>
    <n v="1.4927233333333334"/>
    <s v="125-150%"/>
    <n v="78000"/>
    <n v="25500.000000000004"/>
    <n v="30583.14"/>
    <n v="0"/>
    <n v="0"/>
    <n v="134083.14000000001"/>
    <n v="191498.14"/>
  </r>
  <r>
    <n v="583595162"/>
    <s v="Jana"/>
    <s v="Polding"/>
    <s v="Account Executive I"/>
    <n v="47531"/>
    <n v="19"/>
    <n v="543496"/>
    <n v="500000"/>
    <n v="625000"/>
    <n v="750000"/>
    <n v="1000000"/>
    <n v="1.086992"/>
    <s v="100-125%"/>
    <n v="50000"/>
    <n v="6524.4"/>
    <n v="0"/>
    <n v="0"/>
    <n v="0"/>
    <n v="56524.4"/>
    <n v="104055.4"/>
  </r>
  <r>
    <n v="9984023702"/>
    <s v="Durant"/>
    <s v="Poag"/>
    <s v="Account Executive I"/>
    <n v="41342"/>
    <n v="20"/>
    <n v="625865"/>
    <n v="500000"/>
    <n v="625000"/>
    <n v="750000"/>
    <n v="1000000"/>
    <n v="1.25173"/>
    <s v="125-150%"/>
    <n v="50000"/>
    <n v="18750"/>
    <n v="155.69999999999999"/>
    <n v="0"/>
    <n v="0"/>
    <n v="68905.7"/>
    <n v="110247.7"/>
  </r>
  <r>
    <n v="9267164694"/>
    <s v="Vanni"/>
    <s v="Cheston"/>
    <s v="Account Executive I"/>
    <n v="58087"/>
    <n v="23"/>
    <n v="795625"/>
    <n v="500000"/>
    <n v="625000"/>
    <n v="750000"/>
    <n v="1000000"/>
    <n v="1.5912500000000001"/>
    <s v="150-200%"/>
    <n v="50000"/>
    <n v="18750"/>
    <n v="22500"/>
    <n v="10037.5"/>
    <n v="0"/>
    <n v="101287.5"/>
    <n v="159374.5"/>
  </r>
  <r>
    <n v="1855604000"/>
    <s v="Massimiliano"/>
    <s v="McIver"/>
    <s v="Account Executive III"/>
    <n v="102711"/>
    <n v="18"/>
    <n v="659526"/>
    <n v="750000"/>
    <n v="937500"/>
    <n v="1125000"/>
    <n v="1500000"/>
    <n v="0.87936800000000004"/>
    <s v="0-100%"/>
    <n v="98928.9"/>
    <n v="0"/>
    <n v="0"/>
    <n v="0"/>
    <n v="0"/>
    <n v="98928.9"/>
    <n v="201639.9"/>
  </r>
  <r>
    <n v="9855833406"/>
    <s v="Giffer"/>
    <s v="Toke"/>
    <s v="Account Executive III"/>
    <n v="78771"/>
    <n v="14"/>
    <n v="506627"/>
    <n v="750000"/>
    <n v="937500"/>
    <n v="1125000"/>
    <n v="1500000"/>
    <n v="0.6755026666666667"/>
    <s v="0-100%"/>
    <n v="75994.05"/>
    <n v="0"/>
    <n v="0"/>
    <n v="0"/>
    <n v="0"/>
    <n v="75994.05"/>
    <n v="154765.04999999999"/>
  </r>
  <r>
    <n v="1895483948"/>
    <s v="Raquel"/>
    <s v="Beelby"/>
    <s v="Account Executive III"/>
    <n v="110414"/>
    <n v="21"/>
    <n v="777563"/>
    <n v="750000"/>
    <n v="937500"/>
    <n v="1125000"/>
    <n v="1500000"/>
    <n v="1.0367506666666666"/>
    <s v="100-125%"/>
    <n v="112500"/>
    <n v="5236.97"/>
    <n v="0"/>
    <n v="0"/>
    <n v="0"/>
    <n v="117736.97"/>
    <n v="228150.97"/>
  </r>
  <r>
    <n v="357531329"/>
    <s v="Leyla"/>
    <s v="MacAree"/>
    <s v="Account Executive I"/>
    <n v="45512"/>
    <n v="21"/>
    <n v="750884"/>
    <n v="500000"/>
    <n v="625000"/>
    <n v="750000"/>
    <n v="1000000"/>
    <n v="1.501768"/>
    <s v="150-200%"/>
    <n v="50000"/>
    <n v="18750"/>
    <n v="22500"/>
    <n v="194.48"/>
    <n v="0"/>
    <n v="91444.479999999996"/>
    <n v="136956.47999999998"/>
  </r>
  <r>
    <n v="3292353998"/>
    <s v="Denys"/>
    <s v="Siggers"/>
    <s v="Account Executive II"/>
    <n v="66896"/>
    <n v="16"/>
    <n v="550598"/>
    <n v="600000"/>
    <n v="750000"/>
    <n v="900000"/>
    <n v="1200000"/>
    <n v="0.91766333333333339"/>
    <s v="0-100%"/>
    <n v="71577.740000000005"/>
    <n v="0"/>
    <n v="0"/>
    <n v="0"/>
    <n v="0"/>
    <n v="71577.740000000005"/>
    <n v="138473.74"/>
  </r>
  <r>
    <n v="5353923685"/>
    <s v="Carmelia"/>
    <s v="Quainton"/>
    <s v="Account Executive III"/>
    <n v="80043"/>
    <n v="22"/>
    <n v="776116"/>
    <n v="750000"/>
    <n v="937500"/>
    <n v="1125000"/>
    <n v="1500000"/>
    <n v="1.0348213333333334"/>
    <s v="100-125%"/>
    <n v="112500"/>
    <n v="4962.04"/>
    <n v="0"/>
    <n v="0"/>
    <n v="0"/>
    <n v="117462.04"/>
    <n v="197505.03999999998"/>
  </r>
  <r>
    <n v="4795089876"/>
    <s v="Vale"/>
    <s v="Lesek"/>
    <s v="Account Executive II"/>
    <n v="74505"/>
    <n v="21"/>
    <n v="808131"/>
    <n v="600000"/>
    <n v="750000"/>
    <n v="900000"/>
    <n v="1200000"/>
    <n v="1.3468850000000001"/>
    <s v="125-150%"/>
    <n v="78000"/>
    <n v="25500.000000000004"/>
    <n v="12207.51"/>
    <n v="0"/>
    <n v="0"/>
    <n v="115707.51"/>
    <n v="190212.51"/>
  </r>
  <r>
    <n v="4029727026"/>
    <s v="Gonzalo"/>
    <s v="Dudson"/>
    <s v="Account Executive II"/>
    <n v="77473"/>
    <n v="21"/>
    <n v="704311"/>
    <n v="600000"/>
    <n v="750000"/>
    <n v="900000"/>
    <n v="1200000"/>
    <n v="1.1738516666666667"/>
    <s v="100-125%"/>
    <n v="78000"/>
    <n v="17732.870000000003"/>
    <n v="0"/>
    <n v="0"/>
    <n v="0"/>
    <n v="95732.87"/>
    <n v="173205.87"/>
  </r>
  <r>
    <n v="2670196322"/>
    <s v="Glenn"/>
    <s v="Gillespie"/>
    <s v="Account Executive I"/>
    <n v="50840"/>
    <n v="24"/>
    <n v="895817"/>
    <n v="500000"/>
    <n v="625000"/>
    <n v="750000"/>
    <n v="1000000"/>
    <n v="1.7916339999999999"/>
    <s v="150-200%"/>
    <n v="50000"/>
    <n v="18750"/>
    <n v="22500"/>
    <n v="32079.74"/>
    <n v="0"/>
    <n v="123329.74"/>
    <n v="174169.74"/>
  </r>
  <r>
    <n v="2297168497"/>
    <s v="Gris"/>
    <s v="Dewsnap"/>
    <s v="Account Executive I"/>
    <n v="52584"/>
    <n v="17"/>
    <n v="596801"/>
    <n v="500000"/>
    <n v="625000"/>
    <n v="750000"/>
    <n v="1000000"/>
    <n v="1.1936020000000001"/>
    <s v="100-125%"/>
    <n v="50000"/>
    <n v="14520.15"/>
    <n v="0"/>
    <n v="0"/>
    <n v="0"/>
    <n v="64520.15"/>
    <n v="117104.15"/>
  </r>
  <r>
    <n v="2012142672"/>
    <s v="Izak"/>
    <s v="Newbigging"/>
    <s v="Account Executive II"/>
    <n v="55915"/>
    <n v="23"/>
    <n v="868613"/>
    <n v="600000"/>
    <n v="750000"/>
    <n v="900000"/>
    <n v="1200000"/>
    <n v="1.4476883333333332"/>
    <s v="125-150%"/>
    <n v="78000"/>
    <n v="25500.000000000004"/>
    <n v="24908.73"/>
    <n v="0"/>
    <n v="0"/>
    <n v="128408.73"/>
    <n v="184323.72999999998"/>
  </r>
  <r>
    <n v="6410530811"/>
    <s v="Elsey"/>
    <s v="Sanchez"/>
    <s v="Account Executive I"/>
    <n v="37671"/>
    <n v="22"/>
    <n v="810883"/>
    <n v="500000"/>
    <n v="625000"/>
    <n v="750000"/>
    <n v="1000000"/>
    <n v="1.621766"/>
    <s v="150-200%"/>
    <n v="50000"/>
    <n v="18750"/>
    <n v="22500"/>
    <n v="13394.26"/>
    <n v="0"/>
    <n v="104644.26"/>
    <n v="142315.26"/>
  </r>
  <r>
    <n v="6183510505"/>
    <s v="Rafaela"/>
    <s v="Neagle"/>
    <s v="Account Executive III"/>
    <n v="97468"/>
    <n v="32"/>
    <n v="1116037"/>
    <n v="750000"/>
    <n v="937500"/>
    <n v="1125000"/>
    <n v="1500000"/>
    <n v="1.4880493333333333"/>
    <s v="125-150%"/>
    <n v="112500"/>
    <n v="35625"/>
    <n v="41063.51"/>
    <n v="0"/>
    <n v="0"/>
    <n v="189188.51"/>
    <n v="286656.51"/>
  </r>
  <r>
    <n v="7707009371"/>
    <s v="Orel"/>
    <s v="Henrie"/>
    <s v="Account Executive III"/>
    <n v="119934"/>
    <n v="16"/>
    <n v="511004"/>
    <n v="750000"/>
    <n v="937500"/>
    <n v="1125000"/>
    <n v="1500000"/>
    <n v="0.68133866666666665"/>
    <s v="0-100%"/>
    <n v="76650.599999999991"/>
    <n v="0"/>
    <n v="0"/>
    <n v="0"/>
    <n v="0"/>
    <n v="76650.599999999991"/>
    <n v="196584.59999999998"/>
  </r>
  <r>
    <n v="7865341539"/>
    <s v="Farand"/>
    <s v="Okie"/>
    <s v="Account Executive I"/>
    <n v="64631"/>
    <n v="13"/>
    <n v="577150"/>
    <n v="500000"/>
    <n v="625000"/>
    <n v="750000"/>
    <n v="1000000"/>
    <n v="1.1543000000000001"/>
    <s v="100-125%"/>
    <n v="50000"/>
    <n v="11572.5"/>
    <n v="0"/>
    <n v="0"/>
    <n v="0"/>
    <n v="61572.5"/>
    <n v="126203.5"/>
  </r>
  <r>
    <n v="8750494546"/>
    <s v="Pietrek"/>
    <s v="Eborn"/>
    <s v="Account Executive II"/>
    <n v="54058"/>
    <n v="32"/>
    <n v="1012954"/>
    <n v="600000"/>
    <n v="750000"/>
    <n v="900000"/>
    <n v="1200000"/>
    <n v="1.6882566666666667"/>
    <s v="150-200%"/>
    <n v="78000"/>
    <n v="25500.000000000004"/>
    <n v="31500"/>
    <n v="29368.04"/>
    <n v="0"/>
    <n v="164368.04"/>
    <n v="218426.04"/>
  </r>
  <r>
    <n v="4718207207"/>
    <s v="Lefty"/>
    <s v="Tatteshall"/>
    <s v="Account Executive II"/>
    <n v="54302"/>
    <n v="22"/>
    <n v="751994"/>
    <n v="600000"/>
    <n v="750000"/>
    <n v="900000"/>
    <n v="1200000"/>
    <n v="1.2533233333333333"/>
    <s v="125-150%"/>
    <n v="78000"/>
    <n v="25500.000000000004"/>
    <n v="418.74"/>
    <n v="0"/>
    <n v="0"/>
    <n v="103918.74"/>
    <n v="158220.74"/>
  </r>
  <r>
    <n v="6235447353"/>
    <s v="Horton"/>
    <s v="Stretton"/>
    <s v="Account Executive I"/>
    <n v="35661"/>
    <n v="24"/>
    <n v="898865"/>
    <n v="500000"/>
    <n v="625000"/>
    <n v="750000"/>
    <n v="1000000"/>
    <n v="1.7977300000000001"/>
    <s v="150-200%"/>
    <n v="50000"/>
    <n v="18750"/>
    <n v="22500"/>
    <n v="32750.3"/>
    <n v="0"/>
    <n v="124000.3"/>
    <n v="159661.29999999999"/>
  </r>
  <r>
    <n v="6436551115"/>
    <s v="Gale"/>
    <s v="Batchelder"/>
    <s v="Account Executive I"/>
    <n v="38918"/>
    <n v="14"/>
    <n v="433083"/>
    <n v="500000"/>
    <n v="625000"/>
    <n v="750000"/>
    <n v="1000000"/>
    <n v="0.86616599999999999"/>
    <s v="0-100%"/>
    <n v="43308.3"/>
    <n v="0"/>
    <n v="0"/>
    <n v="0"/>
    <n v="0"/>
    <n v="43308.3"/>
    <n v="82226.3"/>
  </r>
  <r>
    <n v="1472093461"/>
    <s v="Hynda"/>
    <s v="Smee"/>
    <s v="Account Executive II"/>
    <n v="72605"/>
    <n v="25"/>
    <n v="878309"/>
    <n v="600000"/>
    <n v="750000"/>
    <n v="900000"/>
    <n v="1200000"/>
    <n v="1.4638483333333334"/>
    <s v="125-150%"/>
    <n v="78000"/>
    <n v="25500.000000000004"/>
    <n v="26944.89"/>
    <n v="0"/>
    <n v="0"/>
    <n v="130444.89"/>
    <n v="203049.89"/>
  </r>
  <r>
    <n v="8864419241"/>
    <s v="Kial"/>
    <s v="Cuchey"/>
    <s v="Account Executive II"/>
    <n v="69764"/>
    <n v="22"/>
    <n v="783210"/>
    <n v="600000"/>
    <n v="750000"/>
    <n v="900000"/>
    <n v="1200000"/>
    <n v="1.30535"/>
    <s v="125-150%"/>
    <n v="78000"/>
    <n v="25500.000000000004"/>
    <n v="6974.0999999999995"/>
    <n v="0"/>
    <n v="0"/>
    <n v="110474.1"/>
    <n v="180238.1"/>
  </r>
  <r>
    <n v="896700143"/>
    <s v="Standford"/>
    <s v="Searight"/>
    <s v="Account Executive II"/>
    <n v="77407"/>
    <n v="10"/>
    <n v="329258"/>
    <n v="600000"/>
    <n v="750000"/>
    <n v="900000"/>
    <n v="1200000"/>
    <n v="0.54876333333333338"/>
    <s v="0-100%"/>
    <n v="42803.54"/>
    <n v="0"/>
    <n v="0"/>
    <n v="0"/>
    <n v="0"/>
    <n v="42803.54"/>
    <n v="120210.54000000001"/>
  </r>
  <r>
    <n v="7931128354"/>
    <s v="Emanuel"/>
    <s v="Devita"/>
    <s v="Account Executive II"/>
    <n v="68190"/>
    <n v="21"/>
    <n v="698195"/>
    <n v="600000"/>
    <n v="750000"/>
    <n v="900000"/>
    <n v="1200000"/>
    <n v="1.1636583333333332"/>
    <s v="100-125%"/>
    <n v="78000"/>
    <n v="16693.150000000001"/>
    <n v="0"/>
    <n v="0"/>
    <n v="0"/>
    <n v="94693.15"/>
    <n v="162883.15"/>
  </r>
  <r>
    <n v="6915102108"/>
    <s v="Kit"/>
    <s v="Tivolier"/>
    <s v="Account Executive III"/>
    <n v="84051"/>
    <n v="21"/>
    <n v="707829"/>
    <n v="750000"/>
    <n v="937500"/>
    <n v="1125000"/>
    <n v="1500000"/>
    <n v="0.94377200000000006"/>
    <s v="0-100%"/>
    <n v="106174.34999999999"/>
    <n v="0"/>
    <n v="0"/>
    <n v="0"/>
    <n v="0"/>
    <n v="106174.34999999999"/>
    <n v="190225.34999999998"/>
  </r>
  <r>
    <n v="630160104"/>
    <s v="Zonda"/>
    <s v="Pipes"/>
    <s v="Account Executive III"/>
    <n v="105465"/>
    <n v="21"/>
    <n v="692993"/>
    <n v="750000"/>
    <n v="937500"/>
    <n v="1125000"/>
    <n v="1500000"/>
    <n v="0.92399066666666663"/>
    <s v="0-100%"/>
    <n v="103948.95"/>
    <n v="0"/>
    <n v="0"/>
    <n v="0"/>
    <n v="0"/>
    <n v="103948.95"/>
    <n v="209413.95"/>
  </r>
  <r>
    <n v="4492546545"/>
    <s v="Queenie"/>
    <s v="De la Harpe"/>
    <s v="Account Executive I"/>
    <n v="59662"/>
    <n v="23"/>
    <n v="834584"/>
    <n v="500000"/>
    <n v="625000"/>
    <n v="750000"/>
    <n v="1000000"/>
    <n v="1.669168"/>
    <s v="150-200%"/>
    <n v="50000"/>
    <n v="18750"/>
    <n v="22500"/>
    <n v="18608.48"/>
    <n v="0"/>
    <n v="109858.48"/>
    <n v="169520.47999999998"/>
  </r>
  <r>
    <n v="7191906499"/>
    <s v="Orelle"/>
    <s v="Krink"/>
    <s v="Account Executive II"/>
    <n v="54226"/>
    <n v="15"/>
    <n v="618982"/>
    <n v="600000"/>
    <n v="750000"/>
    <n v="900000"/>
    <n v="1200000"/>
    <n v="1.0316366666666668"/>
    <s v="100-125%"/>
    <n v="78000"/>
    <n v="3226.94"/>
    <n v="0"/>
    <n v="0"/>
    <n v="0"/>
    <n v="81226.94"/>
    <n v="135452.94"/>
  </r>
  <r>
    <n v="8401146046"/>
    <s v="Franni"/>
    <s v="Clemencet"/>
    <s v="Account Executive II"/>
    <n v="54722"/>
    <n v="22"/>
    <n v="588509"/>
    <n v="600000"/>
    <n v="750000"/>
    <n v="900000"/>
    <n v="1200000"/>
    <n v="0.98084833333333332"/>
    <s v="0-100%"/>
    <n v="76506.17"/>
    <n v="0"/>
    <n v="0"/>
    <n v="0"/>
    <n v="0"/>
    <n v="76506.17"/>
    <n v="131228.16999999998"/>
  </r>
  <r>
    <n v="3266408608"/>
    <s v="Lyle"/>
    <s v="Stoyles"/>
    <s v="Account Executive II"/>
    <n v="73542"/>
    <n v="19"/>
    <n v="693049"/>
    <n v="600000"/>
    <n v="750000"/>
    <n v="900000"/>
    <n v="1200000"/>
    <n v="1.1550816666666666"/>
    <s v="100-125%"/>
    <n v="78000"/>
    <n v="15818.330000000002"/>
    <n v="0"/>
    <n v="0"/>
    <n v="0"/>
    <n v="93818.33"/>
    <n v="167360.33000000002"/>
  </r>
  <r>
    <n v="813371287"/>
    <s v="Damon"/>
    <s v="Albisser"/>
    <s v="Account Executive I"/>
    <n v="55320"/>
    <n v="19"/>
    <n v="563960"/>
    <n v="500000"/>
    <n v="625000"/>
    <n v="750000"/>
    <n v="1000000"/>
    <n v="1.12792"/>
    <s v="100-125%"/>
    <n v="50000"/>
    <n v="9594"/>
    <n v="0"/>
    <n v="0"/>
    <n v="0"/>
    <n v="59594"/>
    <n v="114914"/>
  </r>
  <r>
    <n v="5623896162"/>
    <s v="Eulalie"/>
    <s v="Bianco"/>
    <s v="Account Executive II"/>
    <n v="74626"/>
    <n v="17"/>
    <n v="456453"/>
    <n v="600000"/>
    <n v="750000"/>
    <n v="900000"/>
    <n v="1200000"/>
    <n v="0.76075499999999996"/>
    <s v="0-100%"/>
    <n v="59338.89"/>
    <n v="0"/>
    <n v="0"/>
    <n v="0"/>
    <n v="0"/>
    <n v="59338.89"/>
    <n v="133964.89000000001"/>
  </r>
  <r>
    <n v="7906441400"/>
    <s v="Loretta"/>
    <s v="Churchward"/>
    <s v="Account Executive I"/>
    <n v="46268"/>
    <n v="22"/>
    <n v="640512"/>
    <n v="500000"/>
    <n v="625000"/>
    <n v="750000"/>
    <n v="1000000"/>
    <n v="1.2810239999999999"/>
    <s v="125-150%"/>
    <n v="50000"/>
    <n v="18750"/>
    <n v="2792.16"/>
    <n v="0"/>
    <n v="0"/>
    <n v="71542.16"/>
    <n v="117810.16"/>
  </r>
  <r>
    <n v="7233077789"/>
    <s v="Horatio"/>
    <s v="Franchyonok"/>
    <s v="Account Executive I"/>
    <n v="43173"/>
    <n v="18"/>
    <n v="600732"/>
    <n v="500000"/>
    <n v="625000"/>
    <n v="750000"/>
    <n v="1000000"/>
    <n v="1.2014640000000001"/>
    <s v="100-125%"/>
    <n v="50000"/>
    <n v="15109.8"/>
    <n v="0"/>
    <n v="0"/>
    <n v="0"/>
    <n v="65109.8"/>
    <n v="108282.8"/>
  </r>
  <r>
    <n v="3497169404"/>
    <s v="Myles"/>
    <s v="Scoggans"/>
    <s v="Account Executive III"/>
    <n v="89522"/>
    <n v="19"/>
    <n v="700830"/>
    <n v="750000"/>
    <n v="937500"/>
    <n v="1125000"/>
    <n v="1500000"/>
    <n v="0.93444000000000005"/>
    <s v="0-100%"/>
    <n v="105124.5"/>
    <n v="0"/>
    <n v="0"/>
    <n v="0"/>
    <n v="0"/>
    <n v="105124.5"/>
    <n v="194646.5"/>
  </r>
  <r>
    <n v="8187246642"/>
    <s v="Otha"/>
    <s v="Tappor"/>
    <s v="Account Executive II"/>
    <n v="59840"/>
    <n v="19"/>
    <n v="673714"/>
    <n v="600000"/>
    <n v="750000"/>
    <n v="900000"/>
    <n v="1200000"/>
    <n v="1.1228566666666666"/>
    <s v="100-125%"/>
    <n v="78000"/>
    <n v="12531.380000000001"/>
    <n v="0"/>
    <n v="0"/>
    <n v="0"/>
    <n v="90531.38"/>
    <n v="150371.38"/>
  </r>
  <r>
    <n v="5975948169"/>
    <s v="Merell"/>
    <s v="Larose"/>
    <s v="Account Executive III"/>
    <n v="122368"/>
    <n v="13"/>
    <n v="416902"/>
    <n v="750000"/>
    <n v="937500"/>
    <n v="1125000"/>
    <n v="1500000"/>
    <n v="0.55586933333333333"/>
    <s v="0-100%"/>
    <n v="62535.299999999996"/>
    <n v="0"/>
    <n v="0"/>
    <n v="0"/>
    <n v="0"/>
    <n v="62535.299999999996"/>
    <n v="184903.3"/>
  </r>
  <r>
    <n v="1371021422"/>
    <s v="Aluino"/>
    <s v="Eble"/>
    <s v="Account Executive II"/>
    <n v="55264"/>
    <n v="21"/>
    <n v="735042"/>
    <n v="600000"/>
    <n v="750000"/>
    <n v="900000"/>
    <n v="1200000"/>
    <n v="1.2250700000000001"/>
    <s v="100-125%"/>
    <n v="78000"/>
    <n v="22957.140000000003"/>
    <n v="0"/>
    <n v="0"/>
    <n v="0"/>
    <n v="100957.14"/>
    <n v="156221.14000000001"/>
  </r>
  <r>
    <n v="6618120233"/>
    <s v="Hillel"/>
    <s v="Hutley"/>
    <s v="Account Executive II"/>
    <n v="64077"/>
    <n v="16"/>
    <n v="625052"/>
    <n v="600000"/>
    <n v="750000"/>
    <n v="900000"/>
    <n v="1200000"/>
    <n v="1.0417533333333333"/>
    <s v="100-125%"/>
    <n v="78000"/>
    <n v="4258.84"/>
    <n v="0"/>
    <n v="0"/>
    <n v="0"/>
    <n v="82258.84"/>
    <n v="146335.84"/>
  </r>
  <r>
    <n v="2408183758"/>
    <s v="Tedie"/>
    <s v="Cartmer"/>
    <s v="Account Executive III"/>
    <n v="121981"/>
    <n v="20"/>
    <n v="704699"/>
    <n v="750000"/>
    <n v="937500"/>
    <n v="1125000"/>
    <n v="1500000"/>
    <n v="0.93959866666666669"/>
    <s v="0-100%"/>
    <n v="105704.84999999999"/>
    <n v="0"/>
    <n v="0"/>
    <n v="0"/>
    <n v="0"/>
    <n v="105704.84999999999"/>
    <n v="227685.84999999998"/>
  </r>
  <r>
    <n v="2533903736"/>
    <s v="Kalindi"/>
    <s v="Carmel"/>
    <s v="Account Executive I"/>
    <n v="58051"/>
    <n v="23"/>
    <n v="747840"/>
    <n v="500000"/>
    <n v="625000"/>
    <n v="750000"/>
    <n v="1000000"/>
    <n v="1.4956799999999999"/>
    <s v="125-150%"/>
    <n v="50000"/>
    <n v="18750"/>
    <n v="22111.200000000001"/>
    <n v="0"/>
    <n v="0"/>
    <n v="90861.2"/>
    <n v="148912.20000000001"/>
  </r>
  <r>
    <n v="3779559293"/>
    <s v="Winfield"/>
    <s v="Lansdowne"/>
    <s v="Account Executive III"/>
    <n v="95894"/>
    <n v="27"/>
    <n v="945909"/>
    <n v="750000"/>
    <n v="937500"/>
    <n v="1125000"/>
    <n v="1500000"/>
    <n v="1.261212"/>
    <s v="125-150%"/>
    <n v="112500"/>
    <n v="35625"/>
    <n v="1934.0700000000002"/>
    <n v="0"/>
    <n v="0"/>
    <n v="150059.07"/>
    <n v="245953.07"/>
  </r>
  <r>
    <n v="5142790693"/>
    <s v="Agace"/>
    <s v="Sterry"/>
    <s v="Account Executive III"/>
    <n v="96841"/>
    <n v="20"/>
    <n v="705078"/>
    <n v="750000"/>
    <n v="937500"/>
    <n v="1125000"/>
    <n v="1500000"/>
    <n v="0.94010400000000005"/>
    <s v="0-100%"/>
    <n v="105761.7"/>
    <n v="0"/>
    <n v="0"/>
    <n v="0"/>
    <n v="0"/>
    <n v="105761.7"/>
    <n v="202602.7"/>
  </r>
  <r>
    <n v="4236713853"/>
    <s v="Steward"/>
    <s v="Arnke"/>
    <s v="Account Executive III"/>
    <n v="114723"/>
    <n v="15"/>
    <n v="637396"/>
    <n v="750000"/>
    <n v="937500"/>
    <n v="1125000"/>
    <n v="1500000"/>
    <n v="0.84986133333333336"/>
    <s v="0-100%"/>
    <n v="95609.4"/>
    <n v="0"/>
    <n v="0"/>
    <n v="0"/>
    <n v="0"/>
    <n v="95609.4"/>
    <n v="210332.4"/>
  </r>
  <r>
    <n v="4401069773"/>
    <s v="Gennifer"/>
    <s v="Waple"/>
    <s v="Account Executive II"/>
    <n v="63754"/>
    <n v="21"/>
    <n v="702109"/>
    <n v="600000"/>
    <n v="750000"/>
    <n v="900000"/>
    <n v="1200000"/>
    <n v="1.1701816666666667"/>
    <s v="100-125%"/>
    <n v="78000"/>
    <n v="17358.530000000002"/>
    <n v="0"/>
    <n v="0"/>
    <n v="0"/>
    <n v="95358.53"/>
    <n v="159112.53"/>
  </r>
  <r>
    <n v="4689682046"/>
    <s v="Sharline"/>
    <s v="Tribbeck"/>
    <s v="Account Executive I"/>
    <n v="61679"/>
    <n v="12"/>
    <n v="372405"/>
    <n v="500000"/>
    <n v="625000"/>
    <n v="750000"/>
    <n v="1000000"/>
    <n v="0.74480999999999997"/>
    <s v="0-100%"/>
    <n v="37240.5"/>
    <n v="0"/>
    <n v="0"/>
    <n v="0"/>
    <n v="0"/>
    <n v="37240.5"/>
    <n v="98919.5"/>
  </r>
  <r>
    <n v="2649428619"/>
    <s v="Lyn"/>
    <s v="Trewett"/>
    <s v="Account Executive II"/>
    <n v="73372"/>
    <n v="14"/>
    <n v="440900"/>
    <n v="600000"/>
    <n v="750000"/>
    <n v="900000"/>
    <n v="1200000"/>
    <n v="0.73483333333333334"/>
    <s v="0-100%"/>
    <n v="57317"/>
    <n v="0"/>
    <n v="0"/>
    <n v="0"/>
    <n v="0"/>
    <n v="57317"/>
    <n v="130689"/>
  </r>
  <r>
    <n v="8264394108"/>
    <s v="Myriam"/>
    <s v="Filby"/>
    <s v="Account Executive III"/>
    <n v="113062"/>
    <n v="20"/>
    <n v="637004"/>
    <n v="750000"/>
    <n v="937500"/>
    <n v="1125000"/>
    <n v="1500000"/>
    <n v="0.84933866666666669"/>
    <s v="0-100%"/>
    <n v="95550.599999999991"/>
    <n v="0"/>
    <n v="0"/>
    <n v="0"/>
    <n v="0"/>
    <n v="95550.599999999991"/>
    <n v="208612.59999999998"/>
  </r>
  <r>
    <n v="9800744517"/>
    <s v="Jacklin"/>
    <s v="Agiolfinger"/>
    <s v="Account Executive III"/>
    <n v="102178"/>
    <n v="22"/>
    <n v="751367"/>
    <n v="750000"/>
    <n v="937500"/>
    <n v="1125000"/>
    <n v="1500000"/>
    <n v="1.0018226666666668"/>
    <s v="100-125%"/>
    <n v="112500"/>
    <n v="259.73"/>
    <n v="0"/>
    <n v="0"/>
    <n v="0"/>
    <n v="112759.73"/>
    <n v="214937.72999999998"/>
  </r>
  <r>
    <n v="8249460030"/>
    <s v="Gregoire"/>
    <s v="Corington"/>
    <s v="Account Executive II"/>
    <n v="78688"/>
    <n v="25"/>
    <n v="852493"/>
    <n v="600000"/>
    <n v="750000"/>
    <n v="900000"/>
    <n v="1200000"/>
    <n v="1.4208216666666666"/>
    <s v="125-150%"/>
    <n v="78000"/>
    <n v="25500.000000000004"/>
    <n v="21523.53"/>
    <n v="0"/>
    <n v="0"/>
    <n v="125023.53"/>
    <n v="203711.53"/>
  </r>
  <r>
    <n v="5134745579"/>
    <s v="Chantalle"/>
    <s v="Fedynski"/>
    <s v="Account Executive III"/>
    <n v="84060"/>
    <n v="19"/>
    <n v="540162"/>
    <n v="750000"/>
    <n v="937500"/>
    <n v="1125000"/>
    <n v="1500000"/>
    <n v="0.72021599999999997"/>
    <s v="0-100%"/>
    <n v="81024.3"/>
    <n v="0"/>
    <n v="0"/>
    <n v="0"/>
    <n v="0"/>
    <n v="81024.3"/>
    <n v="165084.29999999999"/>
  </r>
  <r>
    <n v="4453705328"/>
    <s v="Stephan"/>
    <s v="Greeve"/>
    <s v="Account Executive II"/>
    <n v="57398"/>
    <n v="23"/>
    <n v="834572"/>
    <n v="600000"/>
    <n v="750000"/>
    <n v="900000"/>
    <n v="1200000"/>
    <n v="1.3909533333333333"/>
    <s v="125-150%"/>
    <n v="78000"/>
    <n v="25500.000000000004"/>
    <n v="17760.12"/>
    <n v="0"/>
    <n v="0"/>
    <n v="121260.12"/>
    <n v="178658.12"/>
  </r>
  <r>
    <n v="5203144281"/>
    <s v="Kalli"/>
    <s v="Beeze"/>
    <s v="Account Executive III"/>
    <n v="99005"/>
    <n v="14"/>
    <n v="462920"/>
    <n v="750000"/>
    <n v="937500"/>
    <n v="1125000"/>
    <n v="1500000"/>
    <n v="0.6172266666666667"/>
    <s v="0-100%"/>
    <n v="69438"/>
    <n v="0"/>
    <n v="0"/>
    <n v="0"/>
    <n v="0"/>
    <n v="69438"/>
    <n v="168443"/>
  </r>
  <r>
    <n v="8315800957"/>
    <s v="Laural"/>
    <s v="Teasey"/>
    <s v="Account Executive I"/>
    <n v="54445"/>
    <n v="19"/>
    <n v="756055"/>
    <n v="500000"/>
    <n v="625000"/>
    <n v="750000"/>
    <n v="1000000"/>
    <n v="1.5121100000000001"/>
    <s v="150-200%"/>
    <n v="50000"/>
    <n v="18750"/>
    <n v="22500"/>
    <n v="1332.1"/>
    <n v="0"/>
    <n v="92582.1"/>
    <n v="147027.1"/>
  </r>
  <r>
    <n v="7962906979"/>
    <s v="Carmela"/>
    <s v="Fliege"/>
    <s v="Account Executive II"/>
    <n v="65149"/>
    <n v="15"/>
    <n v="503488"/>
    <n v="600000"/>
    <n v="750000"/>
    <n v="900000"/>
    <n v="1200000"/>
    <n v="0.83914666666666671"/>
    <s v="0-100%"/>
    <n v="65453.440000000002"/>
    <n v="0"/>
    <n v="0"/>
    <n v="0"/>
    <n v="0"/>
    <n v="65453.440000000002"/>
    <n v="130602.44"/>
  </r>
  <r>
    <n v="6364724701"/>
    <s v="Petronella"/>
    <s v="O' Ronan"/>
    <s v="Account Executive I"/>
    <n v="30640"/>
    <n v="18"/>
    <n v="615212"/>
    <n v="500000"/>
    <n v="625000"/>
    <n v="750000"/>
    <n v="1000000"/>
    <n v="1.230424"/>
    <s v="100-125%"/>
    <n v="50000"/>
    <n v="17281.8"/>
    <n v="0"/>
    <n v="0"/>
    <n v="0"/>
    <n v="67281.8"/>
    <n v="97921.8"/>
  </r>
  <r>
    <n v="3435517239"/>
    <s v="Taite"/>
    <s v="Fulk"/>
    <s v="Account Executive I"/>
    <n v="47873"/>
    <n v="20"/>
    <n v="647076"/>
    <n v="500000"/>
    <n v="625000"/>
    <n v="750000"/>
    <n v="1000000"/>
    <n v="1.294152"/>
    <s v="125-150%"/>
    <n v="50000"/>
    <n v="18750"/>
    <n v="3973.68"/>
    <n v="0"/>
    <n v="0"/>
    <n v="72723.679999999993"/>
    <n v="120596.68"/>
  </r>
  <r>
    <n v="9264026959"/>
    <s v="Crystie"/>
    <s v="Guerrazzi"/>
    <s v="Account Executive II"/>
    <n v="68799"/>
    <n v="20"/>
    <n v="659415"/>
    <n v="600000"/>
    <n v="750000"/>
    <n v="900000"/>
    <n v="1200000"/>
    <n v="1.0990249999999999"/>
    <s v="100-125%"/>
    <n v="78000"/>
    <n v="10100.550000000001"/>
    <n v="0"/>
    <n v="0"/>
    <n v="0"/>
    <n v="88100.55"/>
    <n v="156899.54999999999"/>
  </r>
  <r>
    <n v="8682006391"/>
    <s v="Nicola"/>
    <s v="Granleese"/>
    <s v="Account Executive II"/>
    <n v="63897"/>
    <n v="19"/>
    <n v="746728"/>
    <n v="600000"/>
    <n v="750000"/>
    <n v="900000"/>
    <n v="1200000"/>
    <n v="1.2445466666666667"/>
    <s v="100-125%"/>
    <n v="78000"/>
    <n v="24943.760000000002"/>
    <n v="0"/>
    <n v="0"/>
    <n v="0"/>
    <n v="102943.76000000001"/>
    <n v="166840.76"/>
  </r>
  <r>
    <n v="2306669465"/>
    <s v="Grazia"/>
    <s v="Didball"/>
    <s v="Account Executive II"/>
    <n v="50762"/>
    <n v="15"/>
    <n v="481035"/>
    <n v="600000"/>
    <n v="750000"/>
    <n v="900000"/>
    <n v="1200000"/>
    <n v="0.80172500000000002"/>
    <s v="0-100%"/>
    <n v="62534.55"/>
    <n v="0"/>
    <n v="0"/>
    <n v="0"/>
    <n v="0"/>
    <n v="62534.55"/>
    <n v="113296.55"/>
  </r>
  <r>
    <n v="3956653289"/>
    <s v="Toma"/>
    <s v="Crisell"/>
    <s v="Account Executive II"/>
    <n v="71798"/>
    <n v="17"/>
    <n v="693757"/>
    <n v="600000"/>
    <n v="750000"/>
    <n v="900000"/>
    <n v="1200000"/>
    <n v="1.1562616666666667"/>
    <s v="100-125%"/>
    <n v="78000"/>
    <n v="15938.69"/>
    <n v="0"/>
    <n v="0"/>
    <n v="0"/>
    <n v="93938.69"/>
    <n v="165736.69"/>
  </r>
  <r>
    <n v="3670950885"/>
    <s v="Valene"/>
    <s v="Carverhill"/>
    <s v="Account Executive III"/>
    <n v="120896"/>
    <n v="19"/>
    <n v="686292"/>
    <n v="750000"/>
    <n v="937500"/>
    <n v="1125000"/>
    <n v="1500000"/>
    <n v="0.91505599999999998"/>
    <s v="0-100%"/>
    <n v="102943.8"/>
    <n v="0"/>
    <n v="0"/>
    <n v="0"/>
    <n v="0"/>
    <n v="102943.8"/>
    <n v="223839.8"/>
  </r>
  <r>
    <n v="6276010022"/>
    <s v="Darcey"/>
    <s v="Caldaro"/>
    <s v="Account Executive I"/>
    <n v="58074"/>
    <n v="14"/>
    <n v="592368"/>
    <n v="500000"/>
    <n v="625000"/>
    <n v="750000"/>
    <n v="1000000"/>
    <n v="1.184736"/>
    <s v="100-125%"/>
    <n v="50000"/>
    <n v="13855.199999999999"/>
    <n v="0"/>
    <n v="0"/>
    <n v="0"/>
    <n v="63855.199999999997"/>
    <n v="121929.2"/>
  </r>
  <r>
    <n v="2809344809"/>
    <s v="Maynard"/>
    <s v="Krebs"/>
    <s v="Account Executive III"/>
    <n v="112707"/>
    <n v="25"/>
    <n v="873913"/>
    <n v="750000"/>
    <n v="937500"/>
    <n v="1125000"/>
    <n v="1500000"/>
    <n v="1.1652173333333333"/>
    <s v="100-125%"/>
    <n v="112500"/>
    <n v="23543.47"/>
    <n v="0"/>
    <n v="0"/>
    <n v="0"/>
    <n v="136043.47"/>
    <n v="248750.47"/>
  </r>
  <r>
    <n v="4286367630"/>
    <s v="Felita"/>
    <s v="Melpuss"/>
    <s v="Account Executive II"/>
    <n v="60653"/>
    <n v="15"/>
    <n v="499440"/>
    <n v="600000"/>
    <n v="750000"/>
    <n v="900000"/>
    <n v="1200000"/>
    <n v="0.83240000000000003"/>
    <s v="0-100%"/>
    <n v="64927.200000000004"/>
    <n v="0"/>
    <n v="0"/>
    <n v="0"/>
    <n v="0"/>
    <n v="64927.200000000004"/>
    <n v="125580.20000000001"/>
  </r>
  <r>
    <n v="8550875457"/>
    <s v="Darnall"/>
    <s v="Goodship"/>
    <s v="Account Executive I"/>
    <n v="32108"/>
    <n v="14"/>
    <n v="551513"/>
    <n v="500000"/>
    <n v="625000"/>
    <n v="750000"/>
    <n v="1000000"/>
    <n v="1.1030260000000001"/>
    <s v="100-125%"/>
    <n v="50000"/>
    <n v="7726.95"/>
    <n v="0"/>
    <n v="0"/>
    <n v="0"/>
    <n v="57726.95"/>
    <n v="89834.95"/>
  </r>
  <r>
    <n v="4900475084"/>
    <s v="Fidelia"/>
    <s v="Pedrocco"/>
    <s v="Account Executive II"/>
    <n v="62855"/>
    <n v="22"/>
    <n v="787783"/>
    <n v="600000"/>
    <n v="750000"/>
    <n v="900000"/>
    <n v="1200000"/>
    <n v="1.3129716666666666"/>
    <s v="125-150%"/>
    <n v="78000"/>
    <n v="25500.000000000004"/>
    <n v="7934.4299999999994"/>
    <n v="0"/>
    <n v="0"/>
    <n v="111434.43"/>
    <n v="174289.43"/>
  </r>
  <r>
    <n v="9458563771"/>
    <s v="Ellen"/>
    <s v="Dooman"/>
    <s v="Account Executive I"/>
    <n v="52419"/>
    <n v="18"/>
    <n v="646430"/>
    <n v="500000"/>
    <n v="625000"/>
    <n v="750000"/>
    <n v="1000000"/>
    <n v="1.2928599999999999"/>
    <s v="125-150%"/>
    <n v="50000"/>
    <n v="18750"/>
    <n v="3857.3999999999996"/>
    <n v="0"/>
    <n v="0"/>
    <n v="72607.399999999994"/>
    <n v="125026.4"/>
  </r>
  <r>
    <n v="715518151"/>
    <s v="Stanislas"/>
    <s v="Pessolt"/>
    <s v="Account Executive III"/>
    <n v="113739"/>
    <n v="22"/>
    <n v="789000"/>
    <n v="750000"/>
    <n v="937500"/>
    <n v="1125000"/>
    <n v="1500000"/>
    <n v="1.052"/>
    <s v="100-125%"/>
    <n v="112500"/>
    <n v="7410"/>
    <n v="0"/>
    <n v="0"/>
    <n v="0"/>
    <n v="119910"/>
    <n v="233649"/>
  </r>
  <r>
    <n v="9627071331"/>
    <s v="Denny"/>
    <s v="Pickard"/>
    <s v="Account Executive III"/>
    <n v="124372"/>
    <n v="23"/>
    <n v="633465"/>
    <n v="750000"/>
    <n v="937500"/>
    <n v="1125000"/>
    <n v="1500000"/>
    <n v="0.84462000000000004"/>
    <s v="0-100%"/>
    <n v="95019.75"/>
    <n v="0"/>
    <n v="0"/>
    <n v="0"/>
    <n v="0"/>
    <n v="95019.75"/>
    <n v="219391.75"/>
  </r>
  <r>
    <n v="2936088178"/>
    <s v="Ariadne"/>
    <s v="Willshire"/>
    <s v="Account Executive III"/>
    <n v="76155"/>
    <n v="15"/>
    <n v="483274"/>
    <n v="750000"/>
    <n v="937500"/>
    <n v="1125000"/>
    <n v="1500000"/>
    <n v="0.64436533333333335"/>
    <s v="0-100%"/>
    <n v="72491.099999999991"/>
    <n v="0"/>
    <n v="0"/>
    <n v="0"/>
    <n v="0"/>
    <n v="72491.099999999991"/>
    <n v="148646.09999999998"/>
  </r>
  <r>
    <n v="8373529241"/>
    <s v="Ave"/>
    <s v="Abbatini"/>
    <s v="Account Executive I"/>
    <n v="55438"/>
    <n v="24"/>
    <n v="792386"/>
    <n v="500000"/>
    <n v="625000"/>
    <n v="750000"/>
    <n v="1000000"/>
    <n v="1.5847720000000001"/>
    <s v="150-200%"/>
    <n v="50000"/>
    <n v="18750"/>
    <n v="22500"/>
    <n v="9324.92"/>
    <n v="0"/>
    <n v="100574.92"/>
    <n v="156012.91999999998"/>
  </r>
  <r>
    <n v="7492341709"/>
    <s v="Terri"/>
    <s v="Novic"/>
    <s v="Account Executive I"/>
    <n v="35089"/>
    <n v="14"/>
    <n v="428435"/>
    <n v="500000"/>
    <n v="625000"/>
    <n v="750000"/>
    <n v="1000000"/>
    <n v="0.85687000000000002"/>
    <s v="0-100%"/>
    <n v="42843.5"/>
    <n v="0"/>
    <n v="0"/>
    <n v="0"/>
    <n v="0"/>
    <n v="42843.5"/>
    <n v="77932.5"/>
  </r>
  <r>
    <n v="7630993544"/>
    <s v="Ranice"/>
    <s v="Gaytor"/>
    <s v="Account Executive II"/>
    <n v="51631"/>
    <n v="13"/>
    <n v="475552"/>
    <n v="600000"/>
    <n v="750000"/>
    <n v="900000"/>
    <n v="1200000"/>
    <n v="0.79258666666666666"/>
    <s v="0-100%"/>
    <n v="61821.760000000002"/>
    <n v="0"/>
    <n v="0"/>
    <n v="0"/>
    <n v="0"/>
    <n v="61821.760000000002"/>
    <n v="113452.76000000001"/>
  </r>
  <r>
    <n v="2053848936"/>
    <s v="Ardine"/>
    <s v="Carloni"/>
    <s v="Account Executive II"/>
    <n v="60956"/>
    <n v="23"/>
    <n v="826675"/>
    <n v="600000"/>
    <n v="750000"/>
    <n v="900000"/>
    <n v="1200000"/>
    <n v="1.3777916666666667"/>
    <s v="125-150%"/>
    <n v="78000"/>
    <n v="25500.000000000004"/>
    <n v="16101.75"/>
    <n v="0"/>
    <n v="0"/>
    <n v="119601.75"/>
    <n v="180557.75"/>
  </r>
  <r>
    <n v="1042822263"/>
    <s v="Kean"/>
    <s v="Keelinge"/>
    <s v="Account Executive III"/>
    <n v="124023"/>
    <n v="16"/>
    <n v="619467"/>
    <n v="750000"/>
    <n v="937500"/>
    <n v="1125000"/>
    <n v="1500000"/>
    <n v="0.82595600000000002"/>
    <s v="0-100%"/>
    <n v="92920.05"/>
    <n v="0"/>
    <n v="0"/>
    <n v="0"/>
    <n v="0"/>
    <n v="92920.05"/>
    <n v="216943.05"/>
  </r>
  <r>
    <n v="5907724676"/>
    <s v="Laird"/>
    <s v="Margiotta"/>
    <s v="Account Executive II"/>
    <n v="75197"/>
    <n v="19"/>
    <n v="673446"/>
    <n v="600000"/>
    <n v="750000"/>
    <n v="900000"/>
    <n v="1200000"/>
    <n v="1.1224099999999999"/>
    <s v="100-125%"/>
    <n v="78000"/>
    <n v="12485.820000000002"/>
    <n v="0"/>
    <n v="0"/>
    <n v="0"/>
    <n v="90485.82"/>
    <n v="165682.82"/>
  </r>
  <r>
    <n v="6462250968"/>
    <s v="Jayson"/>
    <s v="Rugg"/>
    <s v="Account Executive II"/>
    <n v="73996"/>
    <n v="17"/>
    <n v="573111"/>
    <n v="600000"/>
    <n v="750000"/>
    <n v="900000"/>
    <n v="1200000"/>
    <n v="0.95518499999999995"/>
    <s v="0-100%"/>
    <n v="74504.430000000008"/>
    <n v="0"/>
    <n v="0"/>
    <n v="0"/>
    <n v="0"/>
    <n v="74504.430000000008"/>
    <n v="148500.43"/>
  </r>
  <r>
    <n v="819852252"/>
    <s v="Melva"/>
    <s v="Brosoli"/>
    <s v="Account Executive I"/>
    <n v="46160"/>
    <n v="16"/>
    <n v="634351"/>
    <n v="500000"/>
    <n v="625000"/>
    <n v="750000"/>
    <n v="1000000"/>
    <n v="1.268702"/>
    <s v="125-150%"/>
    <n v="50000"/>
    <n v="18750"/>
    <n v="1683.1799999999998"/>
    <n v="0"/>
    <n v="0"/>
    <n v="70433.179999999993"/>
    <n v="116593.18"/>
  </r>
  <r>
    <n v="8223052873"/>
    <s v="Zack"/>
    <s v="Codlin"/>
    <s v="Account Executive II"/>
    <n v="55779"/>
    <n v="21"/>
    <n v="823572"/>
    <n v="600000"/>
    <n v="750000"/>
    <n v="900000"/>
    <n v="1200000"/>
    <n v="1.37262"/>
    <s v="125-150%"/>
    <n v="78000"/>
    <n v="25500.000000000004"/>
    <n v="15450.119999999999"/>
    <n v="0"/>
    <n v="0"/>
    <n v="118950.12"/>
    <n v="174729.12"/>
  </r>
  <r>
    <n v="3967370569"/>
    <s v="Darryl"/>
    <s v="Worgan"/>
    <s v="Account Executive II"/>
    <n v="72987"/>
    <n v="33"/>
    <n v="1369014"/>
    <n v="600000"/>
    <n v="750000"/>
    <n v="900000"/>
    <n v="1200000"/>
    <n v="2.2816900000000002"/>
    <s v="&gt;200%"/>
    <n v="78000"/>
    <n v="25500.000000000004"/>
    <n v="31500"/>
    <n v="78000"/>
    <n v="21971.82"/>
    <n v="234971.82"/>
    <n v="307958.82"/>
  </r>
  <r>
    <n v="4175195971"/>
    <s v="Nickolaus"/>
    <s v="Bernardeau"/>
    <s v="Account Executive I"/>
    <n v="57811"/>
    <n v="14"/>
    <n v="414266"/>
    <n v="500000"/>
    <n v="625000"/>
    <n v="750000"/>
    <n v="1000000"/>
    <n v="0.82853200000000005"/>
    <s v="0-100%"/>
    <n v="41426.600000000006"/>
    <n v="0"/>
    <n v="0"/>
    <n v="0"/>
    <n v="0"/>
    <n v="41426.600000000006"/>
    <n v="99237.6"/>
  </r>
  <r>
    <n v="7467563949"/>
    <s v="Stinky"/>
    <s v="Eddoes"/>
    <s v="Account Executive I"/>
    <n v="50682"/>
    <n v="19"/>
    <n v="644436"/>
    <n v="500000"/>
    <n v="625000"/>
    <n v="750000"/>
    <n v="1000000"/>
    <n v="1.288872"/>
    <s v="125-150%"/>
    <n v="50000"/>
    <n v="18750"/>
    <n v="3498.48"/>
    <n v="0"/>
    <n v="0"/>
    <n v="72248.479999999996"/>
    <n v="122930.48"/>
  </r>
  <r>
    <n v="2352201101"/>
    <s v="Umeko"/>
    <s v="Wilshaw"/>
    <s v="Account Executive I"/>
    <n v="56725"/>
    <n v="20"/>
    <n v="689888"/>
    <n v="500000"/>
    <n v="625000"/>
    <n v="750000"/>
    <n v="1000000"/>
    <n v="1.3797759999999999"/>
    <s v="125-150%"/>
    <n v="50000"/>
    <n v="18750"/>
    <n v="11679.84"/>
    <n v="0"/>
    <n v="0"/>
    <n v="80429.84"/>
    <n v="137154.84"/>
  </r>
  <r>
    <n v="8519669638"/>
    <s v="Loralyn"/>
    <s v="Scarffe"/>
    <s v="Account Executive II"/>
    <n v="65035"/>
    <n v="30"/>
    <n v="892426"/>
    <n v="600000"/>
    <n v="750000"/>
    <n v="900000"/>
    <n v="1200000"/>
    <n v="1.4873766666666666"/>
    <s v="125-150%"/>
    <n v="78000"/>
    <n v="25500.000000000004"/>
    <n v="29909.46"/>
    <n v="0"/>
    <n v="0"/>
    <n v="133409.46"/>
    <n v="198444.46"/>
  </r>
  <r>
    <n v="1541082834"/>
    <s v="Nikolai"/>
    <s v="De Castri"/>
    <s v="Account Executive II"/>
    <n v="61060"/>
    <n v="19"/>
    <n v="601444"/>
    <n v="600000"/>
    <n v="750000"/>
    <n v="900000"/>
    <n v="1200000"/>
    <n v="1.0024066666666667"/>
    <s v="100-125%"/>
    <n v="78000"/>
    <n v="245.48000000000002"/>
    <n v="0"/>
    <n v="0"/>
    <n v="0"/>
    <n v="78245.48"/>
    <n v="139305.47999999998"/>
  </r>
  <r>
    <n v="4359854056"/>
    <s v="Bernardina"/>
    <s v="Fisbey"/>
    <s v="Account Executive II"/>
    <n v="77185"/>
    <n v="33"/>
    <n v="1259829"/>
    <n v="600000"/>
    <n v="750000"/>
    <n v="900000"/>
    <n v="1200000"/>
    <n v="2.0997150000000002"/>
    <s v="&gt;200%"/>
    <n v="78000"/>
    <n v="25500.000000000004"/>
    <n v="31500"/>
    <n v="78000"/>
    <n v="7777.77"/>
    <n v="220777.77"/>
    <n v="297962.77"/>
  </r>
  <r>
    <n v="5990182805"/>
    <s v="Malissia"/>
    <s v="Try"/>
    <s v="Account Executive II"/>
    <n v="71661"/>
    <n v="13"/>
    <n v="462339"/>
    <n v="600000"/>
    <n v="750000"/>
    <n v="900000"/>
    <n v="1200000"/>
    <n v="0.77056500000000006"/>
    <s v="0-100%"/>
    <n v="60104.07"/>
    <n v="0"/>
    <n v="0"/>
    <n v="0"/>
    <n v="0"/>
    <n v="60104.07"/>
    <n v="131765.07"/>
  </r>
  <r>
    <n v="19662963"/>
    <s v="Vivian"/>
    <s v="Philson"/>
    <s v="Account Executive I"/>
    <n v="61944"/>
    <n v="14"/>
    <n v="458541"/>
    <n v="500000"/>
    <n v="625000"/>
    <n v="750000"/>
    <n v="1000000"/>
    <n v="0.91708199999999995"/>
    <s v="0-100%"/>
    <n v="45854.100000000006"/>
    <n v="0"/>
    <n v="0"/>
    <n v="0"/>
    <n v="0"/>
    <n v="45854.100000000006"/>
    <n v="107798.1"/>
  </r>
  <r>
    <n v="8875305560"/>
    <s v="Mab"/>
    <s v="Marxsen"/>
    <s v="Account Executive II"/>
    <n v="71613"/>
    <n v="31"/>
    <n v="1026059"/>
    <n v="600000"/>
    <n v="750000"/>
    <n v="900000"/>
    <n v="1200000"/>
    <n v="1.7100983333333333"/>
    <s v="150-200%"/>
    <n v="78000"/>
    <n v="25500.000000000004"/>
    <n v="31500"/>
    <n v="32775.340000000004"/>
    <n v="0"/>
    <n v="167775.34"/>
    <n v="239388.34"/>
  </r>
  <r>
    <n v="2209340063"/>
    <s v="Frasquito"/>
    <s v="Breach"/>
    <s v="Account Executive III"/>
    <n v="111017"/>
    <n v="21"/>
    <n v="609653"/>
    <n v="750000"/>
    <n v="937500"/>
    <n v="1125000"/>
    <n v="1500000"/>
    <n v="0.81287066666666663"/>
    <s v="0-100%"/>
    <n v="91447.95"/>
    <n v="0"/>
    <n v="0"/>
    <n v="0"/>
    <n v="0"/>
    <n v="91447.95"/>
    <n v="202464.95"/>
  </r>
  <r>
    <n v="7462528568"/>
    <s v="Rani"/>
    <s v="Gaffney"/>
    <s v="Account Executive II"/>
    <n v="50108"/>
    <n v="20"/>
    <n v="752931"/>
    <n v="600000"/>
    <n v="750000"/>
    <n v="900000"/>
    <n v="1200000"/>
    <n v="1.254885"/>
    <s v="125-150%"/>
    <n v="78000"/>
    <n v="25500.000000000004"/>
    <n v="615.51"/>
    <n v="0"/>
    <n v="0"/>
    <n v="104115.51"/>
    <n v="154223.51"/>
  </r>
  <r>
    <n v="7673188813"/>
    <s v="Jorie"/>
    <s v="Everex"/>
    <s v="Account Executive II"/>
    <n v="72533"/>
    <n v="20"/>
    <n v="766017"/>
    <n v="600000"/>
    <n v="750000"/>
    <n v="900000"/>
    <n v="1200000"/>
    <n v="1.2766949999999999"/>
    <s v="125-150%"/>
    <n v="78000"/>
    <n v="25500.000000000004"/>
    <n v="3363.5699999999997"/>
    <n v="0"/>
    <n v="0"/>
    <n v="106863.57"/>
    <n v="179396.57"/>
  </r>
  <r>
    <n v="1606657585"/>
    <s v="Ashley"/>
    <s v="Somerton"/>
    <s v="Account Executive III"/>
    <n v="83497"/>
    <n v="27"/>
    <n v="1065238"/>
    <n v="750000"/>
    <n v="937500"/>
    <n v="1125000"/>
    <n v="1500000"/>
    <n v="1.4203173333333334"/>
    <s v="125-150%"/>
    <n v="112500"/>
    <n v="35625"/>
    <n v="29379.74"/>
    <n v="0"/>
    <n v="0"/>
    <n v="177504.74"/>
    <n v="261001.74"/>
  </r>
  <r>
    <n v="1249074622"/>
    <s v="Jonah"/>
    <s v="Crighton"/>
    <s v="Account Executive I"/>
    <n v="32561"/>
    <n v="15"/>
    <n v="599656"/>
    <n v="500000"/>
    <n v="625000"/>
    <n v="750000"/>
    <n v="1000000"/>
    <n v="1.1993119999999999"/>
    <s v="100-125%"/>
    <n v="50000"/>
    <n v="14948.4"/>
    <n v="0"/>
    <n v="0"/>
    <n v="0"/>
    <n v="64948.4"/>
    <n v="97509.4"/>
  </r>
  <r>
    <n v="6819637888"/>
    <s v="Ted"/>
    <s v="Davoren"/>
    <s v="Account Executive I"/>
    <n v="53401"/>
    <n v="14"/>
    <n v="445363"/>
    <n v="500000"/>
    <n v="625000"/>
    <n v="750000"/>
    <n v="1000000"/>
    <n v="0.89072600000000002"/>
    <s v="0-100%"/>
    <n v="44536.3"/>
    <n v="0"/>
    <n v="0"/>
    <n v="0"/>
    <n v="0"/>
    <n v="44536.3"/>
    <n v="97937.3"/>
  </r>
  <r>
    <n v="4752702681"/>
    <s v="Elfrieda"/>
    <s v="Merington"/>
    <s v="Account Executive III"/>
    <n v="93722"/>
    <n v="15"/>
    <n v="574225"/>
    <n v="750000"/>
    <n v="937500"/>
    <n v="1125000"/>
    <n v="1500000"/>
    <n v="0.76563333333333339"/>
    <s v="0-100%"/>
    <n v="86133.75"/>
    <n v="0"/>
    <n v="0"/>
    <n v="0"/>
    <n v="0"/>
    <n v="86133.75"/>
    <n v="179855.75"/>
  </r>
  <r>
    <n v="3792993961"/>
    <s v="Stephen"/>
    <s v="Vince"/>
    <s v="Account Executive I"/>
    <n v="32408"/>
    <n v="21"/>
    <n v="851536"/>
    <n v="500000"/>
    <n v="625000"/>
    <n v="750000"/>
    <n v="1000000"/>
    <n v="1.7030719999999999"/>
    <s v="150-200%"/>
    <n v="50000"/>
    <n v="18750"/>
    <n v="22500"/>
    <n v="22337.920000000002"/>
    <n v="0"/>
    <n v="113587.92"/>
    <n v="145995.91999999998"/>
  </r>
  <r>
    <n v="2607689635"/>
    <s v="Lulita"/>
    <s v="Wyke"/>
    <s v="Account Executive II"/>
    <n v="53124"/>
    <n v="20"/>
    <n v="595273"/>
    <n v="600000"/>
    <n v="750000"/>
    <n v="900000"/>
    <n v="1200000"/>
    <n v="0.99212166666666668"/>
    <s v="0-100%"/>
    <n v="77385.490000000005"/>
    <n v="0"/>
    <n v="0"/>
    <n v="0"/>
    <n v="0"/>
    <n v="77385.490000000005"/>
    <n v="130509.49"/>
  </r>
  <r>
    <n v="9795921177"/>
    <s v="Eugene"/>
    <s v="Lebourn"/>
    <s v="Account Executive I"/>
    <n v="63015"/>
    <n v="20"/>
    <n v="603952"/>
    <n v="500000"/>
    <n v="625000"/>
    <n v="750000"/>
    <n v="1000000"/>
    <n v="1.2079040000000001"/>
    <s v="100-125%"/>
    <n v="50000"/>
    <n v="15592.8"/>
    <n v="0"/>
    <n v="0"/>
    <n v="0"/>
    <n v="65592.800000000003"/>
    <n v="128607.8"/>
  </r>
  <r>
    <n v="8757371024"/>
    <s v="Denney"/>
    <s v="Behr"/>
    <s v="Account Executive II"/>
    <n v="61475"/>
    <n v="15"/>
    <n v="450892"/>
    <n v="600000"/>
    <n v="750000"/>
    <n v="900000"/>
    <n v="1200000"/>
    <n v="0.75148666666666664"/>
    <s v="0-100%"/>
    <n v="58615.96"/>
    <n v="0"/>
    <n v="0"/>
    <n v="0"/>
    <n v="0"/>
    <n v="58615.96"/>
    <n v="120090.95999999999"/>
  </r>
  <r>
    <n v="9163060264"/>
    <s v="Maryrose"/>
    <s v="Ravenshaw"/>
    <s v="Account Executive II"/>
    <n v="76433"/>
    <n v="21"/>
    <n v="771024"/>
    <n v="600000"/>
    <n v="750000"/>
    <n v="900000"/>
    <n v="1200000"/>
    <n v="1.28504"/>
    <s v="125-150%"/>
    <n v="78000"/>
    <n v="25500.000000000004"/>
    <n v="4415.04"/>
    <n v="0"/>
    <n v="0"/>
    <n v="107915.04"/>
    <n v="184348.03999999998"/>
  </r>
  <r>
    <n v="2657442315"/>
    <s v="Kevin"/>
    <s v="Wayvill"/>
    <s v="Account Executive II"/>
    <n v="58319"/>
    <n v="15"/>
    <n v="560614"/>
    <n v="600000"/>
    <n v="750000"/>
    <n v="900000"/>
    <n v="1200000"/>
    <n v="0.93435666666666661"/>
    <s v="0-100%"/>
    <n v="72879.820000000007"/>
    <n v="0"/>
    <n v="0"/>
    <n v="0"/>
    <n v="0"/>
    <n v="72879.820000000007"/>
    <n v="131198.82"/>
  </r>
  <r>
    <n v="7635344498"/>
    <s v="Lenette"/>
    <s v="Gyves"/>
    <s v="Account Executive II"/>
    <n v="54966"/>
    <n v="21"/>
    <n v="714330"/>
    <n v="600000"/>
    <n v="750000"/>
    <n v="900000"/>
    <n v="1200000"/>
    <n v="1.19055"/>
    <s v="100-125%"/>
    <n v="78000"/>
    <n v="19436.100000000002"/>
    <n v="0"/>
    <n v="0"/>
    <n v="0"/>
    <n v="97436.1"/>
    <n v="152402.1"/>
  </r>
  <r>
    <n v="977779009"/>
    <s v="Tabina"/>
    <s v="Askell"/>
    <s v="Account Executive III"/>
    <n v="117844"/>
    <n v="15"/>
    <n v="512176"/>
    <n v="750000"/>
    <n v="937500"/>
    <n v="1125000"/>
    <n v="1500000"/>
    <n v="0.68290133333333336"/>
    <s v="0-100%"/>
    <n v="76826.399999999994"/>
    <n v="0"/>
    <n v="0"/>
    <n v="0"/>
    <n v="0"/>
    <n v="76826.399999999994"/>
    <n v="194670.4"/>
  </r>
  <r>
    <n v="7236563277"/>
    <s v="Anette"/>
    <s v="Waldock"/>
    <s v="Account Executive II"/>
    <n v="79502"/>
    <n v="13"/>
    <n v="438197"/>
    <n v="600000"/>
    <n v="750000"/>
    <n v="900000"/>
    <n v="1200000"/>
    <n v="0.73032833333333336"/>
    <s v="0-100%"/>
    <n v="56965.61"/>
    <n v="0"/>
    <n v="0"/>
    <n v="0"/>
    <n v="0"/>
    <n v="56965.61"/>
    <n v="136467.60999999999"/>
  </r>
  <r>
    <n v="6842911427"/>
    <s v="Moishe"/>
    <s v="Nicely"/>
    <s v="Account Executive II"/>
    <n v="54689"/>
    <n v="23"/>
    <n v="913755"/>
    <n v="600000"/>
    <n v="750000"/>
    <n v="900000"/>
    <n v="1200000"/>
    <n v="1.5229250000000001"/>
    <s v="150-200%"/>
    <n v="78000"/>
    <n v="25500.000000000004"/>
    <n v="31500"/>
    <n v="3576.3"/>
    <n v="0"/>
    <n v="138576.29999999999"/>
    <n v="193265.3"/>
  </r>
  <r>
    <n v="8875320292"/>
    <s v="Yves"/>
    <s v="Edelmann"/>
    <s v="Account Executive III"/>
    <n v="95121"/>
    <n v="24"/>
    <n v="775092"/>
    <n v="750000"/>
    <n v="937500"/>
    <n v="1125000"/>
    <n v="1500000"/>
    <n v="1.0334559999999999"/>
    <s v="100-125%"/>
    <n v="112500"/>
    <n v="4767.4800000000005"/>
    <n v="0"/>
    <n v="0"/>
    <n v="0"/>
    <n v="117267.48"/>
    <n v="212388.47999999998"/>
  </r>
  <r>
    <n v="6842797632"/>
    <s v="Jacky"/>
    <s v="Lovat"/>
    <s v="Account Executive I"/>
    <n v="56368"/>
    <n v="16"/>
    <n v="516401"/>
    <n v="500000"/>
    <n v="625000"/>
    <n v="750000"/>
    <n v="1000000"/>
    <n v="1.032802"/>
    <s v="100-125%"/>
    <n v="50000"/>
    <n v="2460.15"/>
    <n v="0"/>
    <n v="0"/>
    <n v="0"/>
    <n v="52460.15"/>
    <n v="108828.15"/>
  </r>
  <r>
    <n v="4219825649"/>
    <s v="Olenka"/>
    <s v="Puddicombe"/>
    <s v="Account Executive III"/>
    <n v="102823"/>
    <n v="21"/>
    <n v="621231"/>
    <n v="750000"/>
    <n v="937500"/>
    <n v="1125000"/>
    <n v="1500000"/>
    <n v="0.82830800000000004"/>
    <s v="0-100%"/>
    <n v="93184.65"/>
    <n v="0"/>
    <n v="0"/>
    <n v="0"/>
    <n v="0"/>
    <n v="93184.65"/>
    <n v="196007.65"/>
  </r>
  <r>
    <n v="7775126329"/>
    <s v="Peggie"/>
    <s v="Grayland"/>
    <s v="Account Executive I"/>
    <n v="30158"/>
    <n v="17"/>
    <n v="544437"/>
    <n v="500000"/>
    <n v="625000"/>
    <n v="750000"/>
    <n v="1000000"/>
    <n v="1.0888739999999999"/>
    <s v="100-125%"/>
    <n v="50000"/>
    <n v="6665.55"/>
    <n v="0"/>
    <n v="0"/>
    <n v="0"/>
    <n v="56665.55"/>
    <n v="86823.55"/>
  </r>
  <r>
    <n v="9340547551"/>
    <s v="Rowen"/>
    <s v="Hullbrook"/>
    <s v="Account Executive II"/>
    <n v="50051"/>
    <n v="17"/>
    <n v="647443"/>
    <n v="600000"/>
    <n v="750000"/>
    <n v="900000"/>
    <n v="1200000"/>
    <n v="1.0790716666666667"/>
    <s v="100-125%"/>
    <n v="78000"/>
    <n v="8065.31"/>
    <n v="0"/>
    <n v="0"/>
    <n v="0"/>
    <n v="86065.31"/>
    <n v="136116.31"/>
  </r>
  <r>
    <n v="6255831884"/>
    <s v="Orville"/>
    <s v="Dutt"/>
    <s v="Account Executive II"/>
    <n v="53391"/>
    <n v="18"/>
    <n v="717326"/>
    <n v="600000"/>
    <n v="750000"/>
    <n v="900000"/>
    <n v="1200000"/>
    <n v="1.1955433333333334"/>
    <s v="100-125%"/>
    <n v="78000"/>
    <n v="19945.420000000002"/>
    <n v="0"/>
    <n v="0"/>
    <n v="0"/>
    <n v="97945.42"/>
    <n v="151336.41999999998"/>
  </r>
  <r>
    <n v="2922893758"/>
    <s v="Somerset"/>
    <s v="Phlippsen"/>
    <s v="Account Executive I"/>
    <n v="36222"/>
    <n v="21"/>
    <n v="785622"/>
    <n v="500000"/>
    <n v="625000"/>
    <n v="750000"/>
    <n v="1000000"/>
    <n v="1.5712440000000001"/>
    <s v="150-200%"/>
    <n v="50000"/>
    <n v="18750"/>
    <n v="22500"/>
    <n v="7836.84"/>
    <n v="0"/>
    <n v="99086.84"/>
    <n v="135308.84"/>
  </r>
  <r>
    <n v="8685064791"/>
    <s v="Amalle"/>
    <s v="Lodo"/>
    <s v="Account Executive II"/>
    <n v="74711"/>
    <n v="24"/>
    <n v="655607"/>
    <n v="600000"/>
    <n v="750000"/>
    <n v="900000"/>
    <n v="1200000"/>
    <n v="1.0926783333333334"/>
    <s v="100-125%"/>
    <n v="78000"/>
    <n v="9453.19"/>
    <n v="0"/>
    <n v="0"/>
    <n v="0"/>
    <n v="87453.19"/>
    <n v="162164.19"/>
  </r>
  <r>
    <n v="6109997811"/>
    <s v="Constancia"/>
    <s v="Jenne"/>
    <s v="Account Executive II"/>
    <n v="71286"/>
    <n v="25"/>
    <n v="711521"/>
    <n v="600000"/>
    <n v="750000"/>
    <n v="900000"/>
    <n v="1200000"/>
    <n v="1.1858683333333333"/>
    <s v="100-125%"/>
    <n v="78000"/>
    <n v="18958.57"/>
    <n v="0"/>
    <n v="0"/>
    <n v="0"/>
    <n v="96958.57"/>
    <n v="168244.57"/>
  </r>
  <r>
    <n v="784224471"/>
    <s v="Malachi"/>
    <s v="Oldknow"/>
    <s v="Account Executive III"/>
    <n v="122759"/>
    <n v="25"/>
    <n v="815097"/>
    <n v="750000"/>
    <n v="937500"/>
    <n v="1125000"/>
    <n v="1500000"/>
    <n v="1.0867960000000001"/>
    <s v="100-125%"/>
    <n v="112500"/>
    <n v="12368.43"/>
    <n v="0"/>
    <n v="0"/>
    <n v="0"/>
    <n v="124868.43"/>
    <n v="247627.43"/>
  </r>
  <r>
    <n v="8157157730"/>
    <s v="Norris"/>
    <s v="Ferrillio"/>
    <s v="Account Executive II"/>
    <n v="73567"/>
    <n v="22"/>
    <n v="716671"/>
    <n v="600000"/>
    <n v="750000"/>
    <n v="900000"/>
    <n v="1200000"/>
    <n v="1.1944516666666667"/>
    <s v="100-125%"/>
    <n v="78000"/>
    <n v="19834.07"/>
    <n v="0"/>
    <n v="0"/>
    <n v="0"/>
    <n v="97834.07"/>
    <n v="171401.07"/>
  </r>
  <r>
    <n v="62571575"/>
    <s v="Evvy"/>
    <s v="Riedel"/>
    <s v="Account Executive III"/>
    <n v="121308"/>
    <n v="27"/>
    <n v="948935"/>
    <n v="750000"/>
    <n v="937500"/>
    <n v="1125000"/>
    <n v="1500000"/>
    <n v="1.2652466666666666"/>
    <s v="125-150%"/>
    <n v="112500"/>
    <n v="35625"/>
    <n v="2630.05"/>
    <n v="0"/>
    <n v="0"/>
    <n v="150755.04999999999"/>
    <n v="272063.05"/>
  </r>
  <r>
    <n v="1754740677"/>
    <s v="Inger"/>
    <s v="Jime"/>
    <s v="Account Executive I"/>
    <n v="51559"/>
    <n v="19"/>
    <n v="673026"/>
    <n v="500000"/>
    <n v="625000"/>
    <n v="750000"/>
    <n v="1000000"/>
    <n v="1.346052"/>
    <s v="125-150%"/>
    <n v="50000"/>
    <n v="18750"/>
    <n v="8644.68"/>
    <n v="0"/>
    <n v="0"/>
    <n v="77394.679999999993"/>
    <n v="128953.68"/>
  </r>
  <r>
    <n v="7957976743"/>
    <s v="Kara-lynn"/>
    <s v="Ingarfill"/>
    <s v="Account Executive I"/>
    <n v="37175"/>
    <n v="30"/>
    <n v="1056123"/>
    <n v="500000"/>
    <n v="625000"/>
    <n v="750000"/>
    <n v="1000000"/>
    <n v="2.1122459999999998"/>
    <s v="&gt;200%"/>
    <n v="50000"/>
    <n v="18750"/>
    <n v="22500"/>
    <n v="55000"/>
    <n v="5612.3"/>
    <n v="151862.29999999999"/>
    <n v="189037.3"/>
  </r>
  <r>
    <n v="2497321256"/>
    <s v="Brandi"/>
    <s v="Gratton"/>
    <s v="Account Executive III"/>
    <n v="95857"/>
    <n v="28"/>
    <n v="1074426"/>
    <n v="750000"/>
    <n v="937500"/>
    <n v="1125000"/>
    <n v="1500000"/>
    <n v="1.4325680000000001"/>
    <s v="125-150%"/>
    <n v="112500"/>
    <n v="35625"/>
    <n v="31492.98"/>
    <n v="0"/>
    <n v="0"/>
    <n v="179617.98"/>
    <n v="275474.98"/>
  </r>
  <r>
    <n v="1628738227"/>
    <s v="See"/>
    <s v="Postin"/>
    <s v="Account Executive II"/>
    <n v="53204"/>
    <n v="28"/>
    <n v="946209"/>
    <n v="600000"/>
    <n v="750000"/>
    <n v="900000"/>
    <n v="1200000"/>
    <n v="1.5770150000000001"/>
    <s v="150-200%"/>
    <n v="78000"/>
    <n v="25500.000000000004"/>
    <n v="31500"/>
    <n v="12014.34"/>
    <n v="0"/>
    <n v="147014.34"/>
    <n v="200218.34"/>
  </r>
  <r>
    <n v="7192290785"/>
    <s v="Herrick"/>
    <s v="Utterson"/>
    <s v="Account Executive I"/>
    <n v="32187"/>
    <n v="24"/>
    <n v="722087"/>
    <n v="500000"/>
    <n v="625000"/>
    <n v="750000"/>
    <n v="1000000"/>
    <n v="1.4441740000000001"/>
    <s v="125-150%"/>
    <n v="50000"/>
    <n v="18750"/>
    <n v="17475.66"/>
    <n v="0"/>
    <n v="0"/>
    <n v="86225.66"/>
    <n v="118412.66"/>
  </r>
  <r>
    <n v="3915983489"/>
    <s v="Katrina"/>
    <s v="Danne"/>
    <s v="Account Executive I"/>
    <n v="47584"/>
    <n v="20"/>
    <n v="711786"/>
    <n v="500000"/>
    <n v="625000"/>
    <n v="750000"/>
    <n v="1000000"/>
    <n v="1.4235720000000001"/>
    <s v="125-150%"/>
    <n v="50000"/>
    <n v="18750"/>
    <n v="15621.48"/>
    <n v="0"/>
    <n v="0"/>
    <n v="84371.48"/>
    <n v="131955.47999999998"/>
  </r>
  <r>
    <n v="3127459866"/>
    <s v="Ivett"/>
    <s v="Klass"/>
    <s v="Account Executive III"/>
    <n v="93001"/>
    <n v="24"/>
    <n v="773542"/>
    <n v="750000"/>
    <n v="937500"/>
    <n v="1125000"/>
    <n v="1500000"/>
    <n v="1.0313893333333333"/>
    <s v="100-125%"/>
    <n v="112500"/>
    <n v="4472.9800000000005"/>
    <n v="0"/>
    <n v="0"/>
    <n v="0"/>
    <n v="116972.98"/>
    <n v="209973.97999999998"/>
  </r>
  <r>
    <n v="1296185559"/>
    <s v="Jacinthe"/>
    <s v="Vel"/>
    <s v="Account Executive III"/>
    <n v="83229"/>
    <n v="22"/>
    <n v="717332"/>
    <n v="750000"/>
    <n v="937500"/>
    <n v="1125000"/>
    <n v="1500000"/>
    <n v="0.95644266666666666"/>
    <s v="0-100%"/>
    <n v="107599.8"/>
    <n v="0"/>
    <n v="0"/>
    <n v="0"/>
    <n v="0"/>
    <n v="107599.8"/>
    <n v="190828.79999999999"/>
  </r>
  <r>
    <n v="2230983466"/>
    <s v="Olivero"/>
    <s v="Wessel"/>
    <s v="Account Executive III"/>
    <n v="75997"/>
    <n v="23"/>
    <n v="855810"/>
    <n v="750000"/>
    <n v="937500"/>
    <n v="1125000"/>
    <n v="1500000"/>
    <n v="1.1410800000000001"/>
    <s v="100-125%"/>
    <n v="112500"/>
    <n v="20103.900000000001"/>
    <n v="0"/>
    <n v="0"/>
    <n v="0"/>
    <n v="132603.9"/>
    <n v="208600.9"/>
  </r>
  <r>
    <n v="1313434965"/>
    <s v="Elsey"/>
    <s v="O'Shevlin"/>
    <s v="Account Executive II"/>
    <n v="72359"/>
    <n v="20"/>
    <n v="575546"/>
    <n v="600000"/>
    <n v="750000"/>
    <n v="900000"/>
    <n v="1200000"/>
    <n v="0.95924333333333334"/>
    <s v="0-100%"/>
    <n v="74820.98"/>
    <n v="0"/>
    <n v="0"/>
    <n v="0"/>
    <n v="0"/>
    <n v="74820.98"/>
    <n v="147179.97999999998"/>
  </r>
  <r>
    <n v="5138969978"/>
    <s v="Norman"/>
    <s v="Wilden"/>
    <s v="Account Executive II"/>
    <n v="69082"/>
    <n v="23"/>
    <n v="831460"/>
    <n v="600000"/>
    <n v="750000"/>
    <n v="900000"/>
    <n v="1200000"/>
    <n v="1.3857666666666666"/>
    <s v="125-150%"/>
    <n v="78000"/>
    <n v="25500.000000000004"/>
    <n v="17106.599999999999"/>
    <n v="0"/>
    <n v="0"/>
    <n v="120606.6"/>
    <n v="189688.6"/>
  </r>
  <r>
    <n v="4610039311"/>
    <s v="Rosie"/>
    <s v="Kenzie"/>
    <s v="Account Executive III"/>
    <n v="80298"/>
    <n v="18"/>
    <n v="553683"/>
    <n v="750000"/>
    <n v="937500"/>
    <n v="1125000"/>
    <n v="1500000"/>
    <n v="0.73824400000000001"/>
    <s v="0-100%"/>
    <n v="83052.45"/>
    <n v="0"/>
    <n v="0"/>
    <n v="0"/>
    <n v="0"/>
    <n v="83052.45"/>
    <n v="163350.45000000001"/>
  </r>
  <r>
    <n v="1155371844"/>
    <s v="Deloris"/>
    <s v="Nuzzti"/>
    <s v="Account Executive II"/>
    <n v="55343"/>
    <n v="24"/>
    <n v="772322"/>
    <n v="600000"/>
    <n v="750000"/>
    <n v="900000"/>
    <n v="1200000"/>
    <n v="1.2872033333333333"/>
    <s v="125-150%"/>
    <n v="78000"/>
    <n v="25500.000000000004"/>
    <n v="4687.62"/>
    <n v="0"/>
    <n v="0"/>
    <n v="108187.62"/>
    <n v="163530.62"/>
  </r>
  <r>
    <n v="7885796000"/>
    <s v="Shea"/>
    <s v="Woodeson"/>
    <s v="Account Executive II"/>
    <n v="63741"/>
    <n v="21"/>
    <n v="743782"/>
    <n v="600000"/>
    <n v="750000"/>
    <n v="900000"/>
    <n v="1200000"/>
    <n v="1.2396366666666667"/>
    <s v="100-125%"/>
    <n v="78000"/>
    <n v="24442.940000000002"/>
    <n v="0"/>
    <n v="0"/>
    <n v="0"/>
    <n v="102442.94"/>
    <n v="166183.94"/>
  </r>
  <r>
    <n v="9104569016"/>
    <s v="Leighton"/>
    <s v="Garbar"/>
    <s v="Account Executive II"/>
    <n v="74551"/>
    <n v="16"/>
    <n v="464896"/>
    <n v="600000"/>
    <n v="750000"/>
    <n v="900000"/>
    <n v="1200000"/>
    <n v="0.77482666666666666"/>
    <s v="0-100%"/>
    <n v="60436.480000000003"/>
    <n v="0"/>
    <n v="0"/>
    <n v="0"/>
    <n v="0"/>
    <n v="60436.480000000003"/>
    <n v="134987.48000000001"/>
  </r>
  <r>
    <n v="7462961601"/>
    <s v="Laurice"/>
    <s v="Miall"/>
    <s v="Account Executive I"/>
    <n v="39503"/>
    <n v="26"/>
    <n v="1004176"/>
    <n v="500000"/>
    <n v="625000"/>
    <n v="750000"/>
    <n v="1000000"/>
    <n v="2.0083519999999999"/>
    <s v="&gt;200%"/>
    <n v="50000"/>
    <n v="18750"/>
    <n v="22500"/>
    <n v="55000"/>
    <n v="417.6"/>
    <n v="146667.6"/>
    <n v="186170.6"/>
  </r>
  <r>
    <n v="8664054479"/>
    <s v="Obadias"/>
    <s v="Penelli"/>
    <s v="Account Executive III"/>
    <n v="121781"/>
    <n v="16"/>
    <n v="567972"/>
    <n v="750000"/>
    <n v="937500"/>
    <n v="1125000"/>
    <n v="1500000"/>
    <n v="0.75729599999999997"/>
    <s v="0-100%"/>
    <n v="85195.8"/>
    <n v="0"/>
    <n v="0"/>
    <n v="0"/>
    <n v="0"/>
    <n v="85195.8"/>
    <n v="206976.8"/>
  </r>
  <r>
    <n v="6283719635"/>
    <s v="Rafe"/>
    <s v="Chorlton"/>
    <s v="Account Executive II"/>
    <n v="59500"/>
    <n v="16"/>
    <n v="476791"/>
    <n v="600000"/>
    <n v="750000"/>
    <n v="900000"/>
    <n v="1200000"/>
    <n v="0.79465166666666665"/>
    <s v="0-100%"/>
    <n v="61982.83"/>
    <n v="0"/>
    <n v="0"/>
    <n v="0"/>
    <n v="0"/>
    <n v="61982.83"/>
    <n v="121482.83"/>
  </r>
  <r>
    <n v="5347887761"/>
    <s v="Charlotta"/>
    <s v="Wines"/>
    <s v="Account Executive II"/>
    <n v="77465"/>
    <n v="29"/>
    <n v="1055102"/>
    <n v="600000"/>
    <n v="750000"/>
    <n v="900000"/>
    <n v="1200000"/>
    <n v="1.7585033333333333"/>
    <s v="150-200%"/>
    <n v="78000"/>
    <n v="25500.000000000004"/>
    <n v="31500"/>
    <n v="40326.520000000004"/>
    <n v="0"/>
    <n v="175326.52000000002"/>
    <n v="252791.52000000002"/>
  </r>
  <r>
    <n v="4323171323"/>
    <s v="Bartlet"/>
    <s v="Gerardeaux"/>
    <s v="Account Executive II"/>
    <n v="59667"/>
    <n v="26"/>
    <n v="867952"/>
    <n v="600000"/>
    <n v="750000"/>
    <n v="900000"/>
    <n v="1200000"/>
    <n v="1.4465866666666667"/>
    <s v="125-150%"/>
    <n v="78000"/>
    <n v="25500.000000000004"/>
    <n v="24769.919999999998"/>
    <n v="0"/>
    <n v="0"/>
    <n v="128269.92"/>
    <n v="187936.91999999998"/>
  </r>
  <r>
    <n v="3000763902"/>
    <s v="Elbertina"/>
    <s v="Gounet"/>
    <s v="Account Executive III"/>
    <n v="109550"/>
    <n v="26"/>
    <n v="968439"/>
    <n v="750000"/>
    <n v="937500"/>
    <n v="1125000"/>
    <n v="1500000"/>
    <n v="1.2912520000000001"/>
    <s v="125-150%"/>
    <n v="112500"/>
    <n v="35625"/>
    <n v="7115.97"/>
    <n v="0"/>
    <n v="0"/>
    <n v="155240.97"/>
    <n v="264790.96999999997"/>
  </r>
  <r>
    <n v="5814713100"/>
    <s v="Fredek"/>
    <s v="Vaskin"/>
    <s v="Account Executive II"/>
    <n v="50467"/>
    <n v="11"/>
    <n v="431484"/>
    <n v="600000"/>
    <n v="750000"/>
    <n v="900000"/>
    <n v="1200000"/>
    <n v="0.71914"/>
    <s v="0-100%"/>
    <n v="56092.920000000006"/>
    <n v="0"/>
    <n v="0"/>
    <n v="0"/>
    <n v="0"/>
    <n v="56092.920000000006"/>
    <n v="106559.92000000001"/>
  </r>
  <r>
    <n v="2973481236"/>
    <s v="Cristiano"/>
    <s v="Gyurko"/>
    <s v="Account Executive I"/>
    <n v="62190"/>
    <n v="20"/>
    <n v="763688"/>
    <n v="500000"/>
    <n v="625000"/>
    <n v="750000"/>
    <n v="1000000"/>
    <n v="1.5273760000000001"/>
    <s v="150-200%"/>
    <n v="50000"/>
    <n v="18750"/>
    <n v="22500"/>
    <n v="3011.36"/>
    <n v="0"/>
    <n v="94261.36"/>
    <n v="156451.35999999999"/>
  </r>
  <r>
    <n v="5285704227"/>
    <s v="Delphine"/>
    <s v="Denisard"/>
    <s v="Account Executive III"/>
    <n v="101533"/>
    <n v="14"/>
    <n v="497009"/>
    <n v="750000"/>
    <n v="937500"/>
    <n v="1125000"/>
    <n v="1500000"/>
    <n v="0.66267866666666664"/>
    <s v="0-100%"/>
    <n v="74551.349999999991"/>
    <n v="0"/>
    <n v="0"/>
    <n v="0"/>
    <n v="0"/>
    <n v="74551.349999999991"/>
    <n v="176084.34999999998"/>
  </r>
  <r>
    <n v="2185059785"/>
    <s v="Celka"/>
    <s v="Attoc"/>
    <s v="Account Executive III"/>
    <n v="108166"/>
    <n v="20"/>
    <n v="700449"/>
    <n v="750000"/>
    <n v="937500"/>
    <n v="1125000"/>
    <n v="1500000"/>
    <n v="0.93393199999999998"/>
    <s v="0-100%"/>
    <n v="105067.34999999999"/>
    <n v="0"/>
    <n v="0"/>
    <n v="0"/>
    <n v="0"/>
    <n v="105067.34999999999"/>
    <n v="213233.34999999998"/>
  </r>
  <r>
    <n v="3904109642"/>
    <s v="Carmelle"/>
    <s v="Utridge"/>
    <s v="Account Executive I"/>
    <n v="49695"/>
    <n v="16"/>
    <n v="580253"/>
    <n v="500000"/>
    <n v="625000"/>
    <n v="750000"/>
    <n v="1000000"/>
    <n v="1.160506"/>
    <s v="100-125%"/>
    <n v="50000"/>
    <n v="12037.949999999999"/>
    <n v="0"/>
    <n v="0"/>
    <n v="0"/>
    <n v="62037.95"/>
    <n v="111732.95"/>
  </r>
  <r>
    <n v="8239612253"/>
    <s v="Ferrel"/>
    <s v="Gainforth"/>
    <s v="Account Executive III"/>
    <n v="81730"/>
    <n v="14"/>
    <n v="539738"/>
    <n v="750000"/>
    <n v="937500"/>
    <n v="1125000"/>
    <n v="1500000"/>
    <n v="0.71965066666666666"/>
    <s v="0-100%"/>
    <n v="80960.7"/>
    <n v="0"/>
    <n v="0"/>
    <n v="0"/>
    <n v="0"/>
    <n v="80960.7"/>
    <n v="162690.70000000001"/>
  </r>
  <r>
    <n v="5422052862"/>
    <s v="Tamqrah"/>
    <s v="Flowerden"/>
    <s v="Account Executive II"/>
    <n v="63500"/>
    <n v="19"/>
    <n v="613625"/>
    <n v="600000"/>
    <n v="750000"/>
    <n v="900000"/>
    <n v="1200000"/>
    <n v="1.0227083333333333"/>
    <s v="100-125%"/>
    <n v="78000"/>
    <n v="2316.25"/>
    <n v="0"/>
    <n v="0"/>
    <n v="0"/>
    <n v="80316.25"/>
    <n v="143816.25"/>
  </r>
  <r>
    <n v="8017115954"/>
    <s v="Nanine"/>
    <s v="Pummell"/>
    <s v="Account Executive II"/>
    <n v="53058"/>
    <n v="21"/>
    <n v="853386"/>
    <n v="600000"/>
    <n v="750000"/>
    <n v="900000"/>
    <n v="1200000"/>
    <n v="1.42231"/>
    <s v="125-150%"/>
    <n v="78000"/>
    <n v="25500.000000000004"/>
    <n v="21711.059999999998"/>
    <n v="0"/>
    <n v="0"/>
    <n v="125211.06"/>
    <n v="178269.06"/>
  </r>
  <r>
    <n v="9939542542"/>
    <s v="Shaylynn"/>
    <s v="Southern"/>
    <s v="Account Executive III"/>
    <n v="85588"/>
    <n v="31"/>
    <n v="1280079"/>
    <n v="750000"/>
    <n v="937500"/>
    <n v="1125000"/>
    <n v="1500000"/>
    <n v="1.706772"/>
    <s v="150-200%"/>
    <n v="112500"/>
    <n v="35625"/>
    <n v="43125"/>
    <n v="46523.7"/>
    <n v="0"/>
    <n v="237773.7"/>
    <n v="323361.7"/>
  </r>
  <r>
    <n v="4194897803"/>
    <s v="Logan"/>
    <s v="Jansky"/>
    <s v="Account Executive II"/>
    <n v="73193"/>
    <n v="17"/>
    <n v="520405"/>
    <n v="600000"/>
    <n v="750000"/>
    <n v="900000"/>
    <n v="1200000"/>
    <n v="0.86734166666666668"/>
    <s v="0-100%"/>
    <n v="67652.650000000009"/>
    <n v="0"/>
    <n v="0"/>
    <n v="0"/>
    <n v="0"/>
    <n v="67652.650000000009"/>
    <n v="140845.65000000002"/>
  </r>
  <r>
    <n v="9052475601"/>
    <s v="Jermayne"/>
    <s v="Duffie"/>
    <s v="Account Executive III"/>
    <n v="77596"/>
    <n v="15"/>
    <n v="463959"/>
    <n v="750000"/>
    <n v="937500"/>
    <n v="1125000"/>
    <n v="1500000"/>
    <n v="0.61861200000000005"/>
    <s v="0-100%"/>
    <n v="69593.849999999991"/>
    <n v="0"/>
    <n v="0"/>
    <n v="0"/>
    <n v="0"/>
    <n v="69593.849999999991"/>
    <n v="147189.84999999998"/>
  </r>
  <r>
    <n v="6402318035"/>
    <s v="Orv"/>
    <s v="Davidou"/>
    <s v="Account Executive I"/>
    <n v="51501"/>
    <n v="20"/>
    <n v="656820"/>
    <n v="500000"/>
    <n v="625000"/>
    <n v="750000"/>
    <n v="1000000"/>
    <n v="1.3136399999999999"/>
    <s v="125-150%"/>
    <n v="50000"/>
    <n v="18750"/>
    <n v="5727.5999999999995"/>
    <n v="0"/>
    <n v="0"/>
    <n v="74477.600000000006"/>
    <n v="125978.6"/>
  </r>
  <r>
    <n v="7281103514"/>
    <s v="Tam"/>
    <s v="Doniso"/>
    <s v="Account Executive II"/>
    <n v="56065"/>
    <n v="24"/>
    <n v="937239"/>
    <n v="600000"/>
    <n v="750000"/>
    <n v="900000"/>
    <n v="1200000"/>
    <n v="1.562065"/>
    <s v="150-200%"/>
    <n v="78000"/>
    <n v="25500.000000000004"/>
    <n v="31500"/>
    <n v="9682.1400000000012"/>
    <n v="0"/>
    <n v="144682.14000000001"/>
    <n v="200747.14"/>
  </r>
  <r>
    <n v="6358114417"/>
    <s v="Abra"/>
    <s v="Lenney"/>
    <s v="Account Executive II"/>
    <n v="51000"/>
    <n v="16"/>
    <n v="495156"/>
    <n v="600000"/>
    <n v="750000"/>
    <n v="900000"/>
    <n v="1200000"/>
    <n v="0.82525999999999999"/>
    <s v="0-100%"/>
    <n v="64370.28"/>
    <n v="0"/>
    <n v="0"/>
    <n v="0"/>
    <n v="0"/>
    <n v="64370.28"/>
    <n v="115370.28"/>
  </r>
  <r>
    <n v="8703756602"/>
    <s v="Gennifer"/>
    <s v="Bowdrey"/>
    <s v="Account Executive I"/>
    <n v="54119"/>
    <n v="14"/>
    <n v="550691"/>
    <n v="500000"/>
    <n v="625000"/>
    <n v="750000"/>
    <n v="1000000"/>
    <n v="1.1013820000000001"/>
    <s v="100-125%"/>
    <n v="50000"/>
    <n v="7603.65"/>
    <n v="0"/>
    <n v="0"/>
    <n v="0"/>
    <n v="57603.65"/>
    <n v="111722.65"/>
  </r>
  <r>
    <n v="5861892008"/>
    <s v="Massimo"/>
    <s v="McDougle"/>
    <s v="Account Executive III"/>
    <n v="98780"/>
    <n v="22"/>
    <n v="789567"/>
    <n v="750000"/>
    <n v="937500"/>
    <n v="1125000"/>
    <n v="1500000"/>
    <n v="1.052756"/>
    <s v="100-125%"/>
    <n v="112500"/>
    <n v="7517.7300000000005"/>
    <n v="0"/>
    <n v="0"/>
    <n v="0"/>
    <n v="120017.73"/>
    <n v="218797.72999999998"/>
  </r>
  <r>
    <n v="1268934771"/>
    <s v="Tiphani"/>
    <s v="Cuerda"/>
    <s v="Account Executive II"/>
    <n v="50003"/>
    <n v="18"/>
    <n v="503681"/>
    <n v="600000"/>
    <n v="750000"/>
    <n v="900000"/>
    <n v="1200000"/>
    <n v="0.83946833333333337"/>
    <s v="0-100%"/>
    <n v="65478.53"/>
    <n v="0"/>
    <n v="0"/>
    <n v="0"/>
    <n v="0"/>
    <n v="65478.53"/>
    <n v="115481.53"/>
  </r>
  <r>
    <n v="532074068"/>
    <s v="Leola"/>
    <s v="Harhoff"/>
    <s v="Account Executive II"/>
    <n v="58609"/>
    <n v="23"/>
    <n v="734546"/>
    <n v="600000"/>
    <n v="750000"/>
    <n v="900000"/>
    <n v="1200000"/>
    <n v="1.2242433333333334"/>
    <s v="100-125%"/>
    <n v="78000"/>
    <n v="22872.820000000003"/>
    <n v="0"/>
    <n v="0"/>
    <n v="0"/>
    <n v="100872.82"/>
    <n v="159481.82"/>
  </r>
  <r>
    <n v="1439916314"/>
    <s v="Lesli"/>
    <s v="Baldini"/>
    <s v="Account Executive I"/>
    <n v="48869"/>
    <n v="15"/>
    <n v="493637"/>
    <n v="500000"/>
    <n v="625000"/>
    <n v="750000"/>
    <n v="1000000"/>
    <n v="0.98727399999999998"/>
    <s v="0-100%"/>
    <n v="49363.700000000004"/>
    <n v="0"/>
    <n v="0"/>
    <n v="0"/>
    <n v="0"/>
    <n v="49363.700000000004"/>
    <n v="98232.700000000012"/>
  </r>
  <r>
    <n v="1992195951"/>
    <s v="Matthus"/>
    <s v="Dumphrey"/>
    <s v="Account Executive I"/>
    <n v="49870"/>
    <n v="21"/>
    <n v="664445"/>
    <n v="500000"/>
    <n v="625000"/>
    <n v="750000"/>
    <n v="1000000"/>
    <n v="1.3288899999999999"/>
    <s v="125-150%"/>
    <n v="50000"/>
    <n v="18750"/>
    <n v="7100.0999999999995"/>
    <n v="0"/>
    <n v="0"/>
    <n v="75850.100000000006"/>
    <n v="125720.1"/>
  </r>
  <r>
    <n v="7054972058"/>
    <s v="Boycey"/>
    <s v="MacDermott"/>
    <s v="Account Executive II"/>
    <n v="75430"/>
    <n v="16"/>
    <n v="457979"/>
    <n v="600000"/>
    <n v="750000"/>
    <n v="900000"/>
    <n v="1200000"/>
    <n v="0.7632983333333333"/>
    <s v="0-100%"/>
    <n v="59537.270000000004"/>
    <n v="0"/>
    <n v="0"/>
    <n v="0"/>
    <n v="0"/>
    <n v="59537.270000000004"/>
    <n v="134967.27000000002"/>
  </r>
  <r>
    <n v="222477806"/>
    <s v="Phillipe"/>
    <s v="Corter"/>
    <s v="Account Executive III"/>
    <n v="87484"/>
    <n v="20"/>
    <n v="699440"/>
    <n v="750000"/>
    <n v="937500"/>
    <n v="1125000"/>
    <n v="1500000"/>
    <n v="0.93258666666666667"/>
    <s v="0-100%"/>
    <n v="104916"/>
    <n v="0"/>
    <n v="0"/>
    <n v="0"/>
    <n v="0"/>
    <n v="104916"/>
    <n v="192400"/>
  </r>
  <r>
    <n v="509389570"/>
    <s v="Pierre"/>
    <s v="Lambshine"/>
    <s v="Account Executive III"/>
    <n v="89634"/>
    <n v="12"/>
    <n v="436501"/>
    <n v="750000"/>
    <n v="937500"/>
    <n v="1125000"/>
    <n v="1500000"/>
    <n v="0.58200133333333337"/>
    <s v="0-100%"/>
    <n v="65475.149999999994"/>
    <n v="0"/>
    <n v="0"/>
    <n v="0"/>
    <n v="0"/>
    <n v="65475.149999999994"/>
    <n v="155109.15"/>
  </r>
  <r>
    <n v="1888605537"/>
    <s v="Hunter"/>
    <s v="Erni"/>
    <s v="Account Executive II"/>
    <n v="72427"/>
    <n v="21"/>
    <n v="780782"/>
    <n v="600000"/>
    <n v="750000"/>
    <n v="900000"/>
    <n v="1200000"/>
    <n v="1.3013033333333333"/>
    <s v="125-150%"/>
    <n v="78000"/>
    <n v="25500.000000000004"/>
    <n v="6464.2199999999993"/>
    <n v="0"/>
    <n v="0"/>
    <n v="109964.22"/>
    <n v="182391.22"/>
  </r>
  <r>
    <n v="5068508845"/>
    <s v="Rainer"/>
    <s v="Pirdy"/>
    <s v="Account Executive II"/>
    <n v="63652"/>
    <n v="19"/>
    <n v="719544"/>
    <n v="600000"/>
    <n v="750000"/>
    <n v="900000"/>
    <n v="1200000"/>
    <n v="1.1992400000000001"/>
    <s v="100-125%"/>
    <n v="78000"/>
    <n v="20322.480000000003"/>
    <n v="0"/>
    <n v="0"/>
    <n v="0"/>
    <n v="98322.48000000001"/>
    <n v="161974.48000000001"/>
  </r>
  <r>
    <n v="8189289020"/>
    <s v="Lotty"/>
    <s v="Foxall"/>
    <s v="Account Executive III"/>
    <n v="112300"/>
    <n v="22"/>
    <n v="780989"/>
    <n v="750000"/>
    <n v="937500"/>
    <n v="1125000"/>
    <n v="1500000"/>
    <n v="1.0413186666666667"/>
    <s v="100-125%"/>
    <n v="112500"/>
    <n v="5887.91"/>
    <n v="0"/>
    <n v="0"/>
    <n v="0"/>
    <n v="118387.91"/>
    <n v="230687.91"/>
  </r>
  <r>
    <n v="5603330430"/>
    <s v="Cassius"/>
    <s v="Roseaman"/>
    <s v="Account Executive II"/>
    <n v="57267"/>
    <n v="23"/>
    <n v="778322"/>
    <n v="600000"/>
    <n v="750000"/>
    <n v="900000"/>
    <n v="1200000"/>
    <n v="1.2972033333333333"/>
    <s v="125-150%"/>
    <n v="78000"/>
    <n v="25500.000000000004"/>
    <n v="5947.62"/>
    <n v="0"/>
    <n v="0"/>
    <n v="109447.62"/>
    <n v="166714.62"/>
  </r>
  <r>
    <n v="3642988458"/>
    <s v="Barn"/>
    <s v="Doram"/>
    <s v="Account Executive II"/>
    <n v="79142"/>
    <n v="26"/>
    <n v="932920"/>
    <n v="600000"/>
    <n v="750000"/>
    <n v="900000"/>
    <n v="1200000"/>
    <n v="1.5548666666666666"/>
    <s v="150-200%"/>
    <n v="78000"/>
    <n v="25500.000000000004"/>
    <n v="31500"/>
    <n v="8559.2000000000007"/>
    <n v="0"/>
    <n v="143559.20000000001"/>
    <n v="222701.2"/>
  </r>
  <r>
    <n v="299663825"/>
    <s v="Prentiss"/>
    <s v="Chastaing"/>
    <s v="Account Executive II"/>
    <n v="51063"/>
    <n v="16"/>
    <n v="642284"/>
    <n v="600000"/>
    <n v="750000"/>
    <n v="900000"/>
    <n v="1200000"/>
    <n v="1.0704733333333334"/>
    <s v="100-125%"/>
    <n v="78000"/>
    <n v="7188.2800000000007"/>
    <n v="0"/>
    <n v="0"/>
    <n v="0"/>
    <n v="85188.28"/>
    <n v="136251.28"/>
  </r>
  <r>
    <n v="4759627103"/>
    <s v="Catherine"/>
    <s v="Jerams"/>
    <s v="Account Executive II"/>
    <n v="75032"/>
    <n v="22"/>
    <n v="736143"/>
    <n v="600000"/>
    <n v="750000"/>
    <n v="900000"/>
    <n v="1200000"/>
    <n v="1.2269049999999999"/>
    <s v="100-125%"/>
    <n v="78000"/>
    <n v="23144.31"/>
    <n v="0"/>
    <n v="0"/>
    <n v="0"/>
    <n v="101144.31"/>
    <n v="176176.31"/>
  </r>
  <r>
    <n v="2292892200"/>
    <s v="Leelah"/>
    <s v="Yarnton"/>
    <s v="Account Executive II"/>
    <n v="66242"/>
    <n v="16"/>
    <n v="551148"/>
    <n v="600000"/>
    <n v="750000"/>
    <n v="900000"/>
    <n v="1200000"/>
    <n v="0.91857999999999995"/>
    <s v="0-100%"/>
    <n v="71649.240000000005"/>
    <n v="0"/>
    <n v="0"/>
    <n v="0"/>
    <n v="0"/>
    <n v="71649.240000000005"/>
    <n v="137891.24"/>
  </r>
  <r>
    <n v="7516977292"/>
    <s v="Geoff"/>
    <s v="Greenmon"/>
    <s v="Account Executive III"/>
    <n v="89295"/>
    <n v="18"/>
    <n v="669220"/>
    <n v="750000"/>
    <n v="937500"/>
    <n v="1125000"/>
    <n v="1500000"/>
    <n v="0.89229333333333338"/>
    <s v="0-100%"/>
    <n v="100383"/>
    <n v="0"/>
    <n v="0"/>
    <n v="0"/>
    <n v="0"/>
    <n v="100383"/>
    <n v="189678"/>
  </r>
  <r>
    <n v="994826516"/>
    <s v="Ranique"/>
    <s v="Hyatt"/>
    <s v="Account Executive I"/>
    <n v="32317"/>
    <n v="20"/>
    <n v="830753"/>
    <n v="500000"/>
    <n v="625000"/>
    <n v="750000"/>
    <n v="1000000"/>
    <n v="1.6615059999999999"/>
    <s v="150-200%"/>
    <n v="50000"/>
    <n v="18750"/>
    <n v="22500"/>
    <n v="17765.66"/>
    <n v="0"/>
    <n v="109015.66"/>
    <n v="141332.66"/>
  </r>
  <r>
    <n v="87033755"/>
    <s v="Vite"/>
    <s v="Blethyn"/>
    <s v="Account Executive I"/>
    <n v="51861"/>
    <n v="14"/>
    <n v="475694"/>
    <n v="500000"/>
    <n v="625000"/>
    <n v="750000"/>
    <n v="1000000"/>
    <n v="0.95138800000000001"/>
    <s v="0-100%"/>
    <n v="47569.4"/>
    <n v="0"/>
    <n v="0"/>
    <n v="0"/>
    <n v="0"/>
    <n v="47569.4"/>
    <n v="99430.399999999994"/>
  </r>
  <r>
    <n v="9373778889"/>
    <s v="Helyn"/>
    <s v="McQuaker"/>
    <s v="Account Executive III"/>
    <n v="82655"/>
    <n v="11"/>
    <n v="456999"/>
    <n v="750000"/>
    <n v="937500"/>
    <n v="1125000"/>
    <n v="1500000"/>
    <n v="0.60933199999999998"/>
    <s v="0-100%"/>
    <n v="68549.849999999991"/>
    <n v="0"/>
    <n v="0"/>
    <n v="0"/>
    <n v="0"/>
    <n v="68549.849999999991"/>
    <n v="151204.84999999998"/>
  </r>
  <r>
    <n v="4074728869"/>
    <s v="Valencia"/>
    <s v="Ubsdale"/>
    <s v="Account Executive II"/>
    <n v="72698"/>
    <n v="20"/>
    <n v="806749"/>
    <n v="600000"/>
    <n v="750000"/>
    <n v="900000"/>
    <n v="1200000"/>
    <n v="1.3445816666666666"/>
    <s v="125-150%"/>
    <n v="78000"/>
    <n v="25500.000000000004"/>
    <n v="11917.289999999999"/>
    <n v="0"/>
    <n v="0"/>
    <n v="115417.29"/>
    <n v="188115.28999999998"/>
  </r>
  <r>
    <n v="6148303353"/>
    <s v="Ike"/>
    <s v="Pretorius"/>
    <s v="Account Executive III"/>
    <n v="118836"/>
    <n v="19"/>
    <n v="549569"/>
    <n v="750000"/>
    <n v="937500"/>
    <n v="1125000"/>
    <n v="1500000"/>
    <n v="0.73275866666666667"/>
    <s v="0-100%"/>
    <n v="82435.349999999991"/>
    <n v="0"/>
    <n v="0"/>
    <n v="0"/>
    <n v="0"/>
    <n v="82435.349999999991"/>
    <n v="201271.34999999998"/>
  </r>
  <r>
    <n v="4716524892"/>
    <s v="Basilius"/>
    <s v="Hawlgarth"/>
    <s v="Account Executive II"/>
    <n v="79201"/>
    <n v="29"/>
    <n v="1092533"/>
    <n v="600000"/>
    <n v="750000"/>
    <n v="900000"/>
    <n v="1200000"/>
    <n v="1.8208883333333334"/>
    <s v="150-200%"/>
    <n v="78000"/>
    <n v="25500.000000000004"/>
    <n v="31500"/>
    <n v="50058.58"/>
    <n v="0"/>
    <n v="185058.58000000002"/>
    <n v="264259.58"/>
  </r>
  <r>
    <n v="5811999097"/>
    <s v="Terry"/>
    <s v="Hess"/>
    <s v="Account Executive I"/>
    <n v="41580"/>
    <n v="18"/>
    <n v="641225"/>
    <n v="500000"/>
    <n v="625000"/>
    <n v="750000"/>
    <n v="1000000"/>
    <n v="1.2824500000000001"/>
    <s v="125-150%"/>
    <n v="50000"/>
    <n v="18750"/>
    <n v="2920.5"/>
    <n v="0"/>
    <n v="0"/>
    <n v="71670.5"/>
    <n v="113250.5"/>
  </r>
  <r>
    <n v="1518783783"/>
    <s v="Alex"/>
    <s v="Ateridge"/>
    <s v="Account Executive I"/>
    <n v="30311"/>
    <n v="19"/>
    <n v="656054"/>
    <n v="500000"/>
    <n v="625000"/>
    <n v="750000"/>
    <n v="1000000"/>
    <n v="1.3121080000000001"/>
    <s v="125-150%"/>
    <n v="50000"/>
    <n v="18750"/>
    <n v="5589.7199999999993"/>
    <n v="0"/>
    <n v="0"/>
    <n v="74339.72"/>
    <n v="104650.72"/>
  </r>
  <r>
    <n v="5913755731"/>
    <s v="Minetta"/>
    <s v="Maden"/>
    <s v="Account Executive II"/>
    <n v="51706"/>
    <n v="20"/>
    <n v="568483"/>
    <n v="600000"/>
    <n v="750000"/>
    <n v="900000"/>
    <n v="1200000"/>
    <n v="0.94747166666666671"/>
    <s v="0-100%"/>
    <n v="73902.790000000008"/>
    <n v="0"/>
    <n v="0"/>
    <n v="0"/>
    <n v="0"/>
    <n v="73902.790000000008"/>
    <n v="125608.79000000001"/>
  </r>
  <r>
    <n v="4192879565"/>
    <s v="Aubrey"/>
    <s v="Suthren"/>
    <s v="Account Executive II"/>
    <n v="57704"/>
    <n v="17"/>
    <n v="487994"/>
    <n v="600000"/>
    <n v="750000"/>
    <n v="900000"/>
    <n v="1200000"/>
    <n v="0.81332333333333329"/>
    <s v="0-100%"/>
    <n v="63439.22"/>
    <n v="0"/>
    <n v="0"/>
    <n v="0"/>
    <n v="0"/>
    <n v="63439.22"/>
    <n v="121143.22"/>
  </r>
  <r>
    <n v="6487054410"/>
    <s v="Jonah"/>
    <s v="Lobb"/>
    <s v="Account Executive II"/>
    <n v="64256"/>
    <n v="17"/>
    <n v="570251"/>
    <n v="600000"/>
    <n v="750000"/>
    <n v="900000"/>
    <n v="1200000"/>
    <n v="0.95041833333333336"/>
    <s v="0-100%"/>
    <n v="74132.63"/>
    <n v="0"/>
    <n v="0"/>
    <n v="0"/>
    <n v="0"/>
    <n v="74132.63"/>
    <n v="138388.63"/>
  </r>
  <r>
    <n v="9829586073"/>
    <s v="Cordelia"/>
    <s v="Goodered"/>
    <s v="Account Executive III"/>
    <n v="88725"/>
    <n v="23"/>
    <n v="767064"/>
    <n v="750000"/>
    <n v="937500"/>
    <n v="1125000"/>
    <n v="1500000"/>
    <n v="1.0227520000000001"/>
    <s v="100-125%"/>
    <n v="112500"/>
    <n v="3242.16"/>
    <n v="0"/>
    <n v="0"/>
    <n v="0"/>
    <n v="115742.16"/>
    <n v="204467.16"/>
  </r>
  <r>
    <n v="8289594380"/>
    <s v="Claire"/>
    <s v="Espinos"/>
    <s v="Account Executive I"/>
    <n v="37040"/>
    <n v="22"/>
    <n v="671936"/>
    <n v="500000"/>
    <n v="625000"/>
    <n v="750000"/>
    <n v="1000000"/>
    <n v="1.343872"/>
    <s v="125-150%"/>
    <n v="50000"/>
    <n v="18750"/>
    <n v="8448.48"/>
    <n v="0"/>
    <n v="0"/>
    <n v="77198.48"/>
    <n v="114238.48"/>
  </r>
  <r>
    <n v="1014658829"/>
    <s v="Temple"/>
    <s v="Dorracott"/>
    <s v="Account Executive II"/>
    <n v="71890"/>
    <n v="18"/>
    <n v="725779"/>
    <n v="600000"/>
    <n v="750000"/>
    <n v="900000"/>
    <n v="1200000"/>
    <n v="1.2096316666666667"/>
    <s v="100-125%"/>
    <n v="78000"/>
    <n v="21382.43"/>
    <n v="0"/>
    <n v="0"/>
    <n v="0"/>
    <n v="99382.43"/>
    <n v="171272.43"/>
  </r>
  <r>
    <n v="1444572199"/>
    <s v="Maure"/>
    <s v="Quinane"/>
    <s v="Account Executive III"/>
    <n v="120364"/>
    <n v="19"/>
    <n v="648927"/>
    <n v="750000"/>
    <n v="937500"/>
    <n v="1125000"/>
    <n v="1500000"/>
    <n v="0.86523600000000001"/>
    <s v="0-100%"/>
    <n v="97339.05"/>
    <n v="0"/>
    <n v="0"/>
    <n v="0"/>
    <n v="0"/>
    <n v="97339.05"/>
    <n v="217703.05"/>
  </r>
  <r>
    <n v="8302317314"/>
    <s v="Orion"/>
    <s v="Robak"/>
    <s v="Account Executive III"/>
    <n v="75594"/>
    <n v="22"/>
    <n v="661330"/>
    <n v="750000"/>
    <n v="937500"/>
    <n v="1125000"/>
    <n v="1500000"/>
    <n v="0.8817733333333333"/>
    <s v="0-100%"/>
    <n v="99199.5"/>
    <n v="0"/>
    <n v="0"/>
    <n v="0"/>
    <n v="0"/>
    <n v="99199.5"/>
    <n v="174793.5"/>
  </r>
  <r>
    <n v="6380488901"/>
    <s v="Nikolaus"/>
    <s v="Plampeyn"/>
    <s v="Account Executive I"/>
    <n v="33308"/>
    <n v="23"/>
    <n v="806664"/>
    <n v="500000"/>
    <n v="625000"/>
    <n v="750000"/>
    <n v="1000000"/>
    <n v="1.6133280000000001"/>
    <s v="150-200%"/>
    <n v="50000"/>
    <n v="18750"/>
    <n v="22500"/>
    <n v="12466.08"/>
    <n v="0"/>
    <n v="103716.08"/>
    <n v="137024.08000000002"/>
  </r>
  <r>
    <n v="7645724897"/>
    <s v="Daphna"/>
    <s v="Dyson"/>
    <s v="Account Executive II"/>
    <n v="75174"/>
    <n v="19"/>
    <n v="640951"/>
    <n v="600000"/>
    <n v="750000"/>
    <n v="900000"/>
    <n v="1200000"/>
    <n v="1.0682516666666666"/>
    <s v="100-125%"/>
    <n v="78000"/>
    <n v="6961.67"/>
    <n v="0"/>
    <n v="0"/>
    <n v="0"/>
    <n v="84961.67"/>
    <n v="160135.66999999998"/>
  </r>
  <r>
    <n v="6375014751"/>
    <s v="Archy"/>
    <s v="Petri"/>
    <s v="Account Executive I"/>
    <n v="56888"/>
    <n v="17"/>
    <n v="528218"/>
    <n v="500000"/>
    <n v="625000"/>
    <n v="750000"/>
    <n v="1000000"/>
    <n v="1.0564359999999999"/>
    <s v="100-125%"/>
    <n v="50000"/>
    <n v="4232.7"/>
    <n v="0"/>
    <n v="0"/>
    <n v="0"/>
    <n v="54232.7"/>
    <n v="111120.7"/>
  </r>
  <r>
    <n v="8568859739"/>
    <s v="Tim"/>
    <s v="Koschek"/>
    <s v="Account Executive III"/>
    <n v="81228"/>
    <n v="14"/>
    <n v="510949"/>
    <n v="750000"/>
    <n v="937500"/>
    <n v="1125000"/>
    <n v="1500000"/>
    <n v="0.68126533333333328"/>
    <s v="0-100%"/>
    <n v="76642.349999999991"/>
    <n v="0"/>
    <n v="0"/>
    <n v="0"/>
    <n v="0"/>
    <n v="76642.349999999991"/>
    <n v="157870.34999999998"/>
  </r>
  <r>
    <n v="6836716731"/>
    <s v="Codie"/>
    <s v="Ardy"/>
    <s v="Account Executive III"/>
    <n v="91423"/>
    <n v="17"/>
    <n v="546387"/>
    <n v="750000"/>
    <n v="937500"/>
    <n v="1125000"/>
    <n v="1500000"/>
    <n v="0.72851600000000005"/>
    <s v="0-100%"/>
    <n v="81958.05"/>
    <n v="0"/>
    <n v="0"/>
    <n v="0"/>
    <n v="0"/>
    <n v="81958.05"/>
    <n v="173381.05"/>
  </r>
  <r>
    <n v="4011453366"/>
    <s v="Maryjo"/>
    <s v="Laxe"/>
    <s v="Account Executive III"/>
    <n v="113851"/>
    <n v="20"/>
    <n v="668997"/>
    <n v="750000"/>
    <n v="937500"/>
    <n v="1125000"/>
    <n v="1500000"/>
    <n v="0.89199600000000001"/>
    <s v="0-100%"/>
    <n v="100349.55"/>
    <n v="0"/>
    <n v="0"/>
    <n v="0"/>
    <n v="0"/>
    <n v="100349.55"/>
    <n v="214200.55"/>
  </r>
  <r>
    <n v="2740930763"/>
    <s v="Matthias"/>
    <s v="Haestier"/>
    <s v="Account Executive III"/>
    <n v="123658"/>
    <n v="14"/>
    <n v="413366"/>
    <n v="750000"/>
    <n v="937500"/>
    <n v="1125000"/>
    <n v="1500000"/>
    <n v="0.55115466666666668"/>
    <s v="0-100%"/>
    <n v="62004.899999999994"/>
    <n v="0"/>
    <n v="0"/>
    <n v="0"/>
    <n v="0"/>
    <n v="62004.899999999994"/>
    <n v="185662.9"/>
  </r>
  <r>
    <n v="2355104786"/>
    <s v="Roger"/>
    <s v="Guiet"/>
    <s v="Account Executive II"/>
    <n v="78796"/>
    <n v="23"/>
    <n v="787765"/>
    <n v="600000"/>
    <n v="750000"/>
    <n v="900000"/>
    <n v="1200000"/>
    <n v="1.3129416666666667"/>
    <s v="125-150%"/>
    <n v="78000"/>
    <n v="25500.000000000004"/>
    <n v="7930.65"/>
    <n v="0"/>
    <n v="0"/>
    <n v="111430.65"/>
    <n v="190226.65"/>
  </r>
  <r>
    <n v="6890491998"/>
    <s v="Ethyl"/>
    <s v="Klaff"/>
    <s v="Account Executive III"/>
    <n v="114550"/>
    <n v="15"/>
    <n v="489050"/>
    <n v="750000"/>
    <n v="937500"/>
    <n v="1125000"/>
    <n v="1500000"/>
    <n v="0.65206666666666668"/>
    <s v="0-100%"/>
    <n v="73357.5"/>
    <n v="0"/>
    <n v="0"/>
    <n v="0"/>
    <n v="0"/>
    <n v="73357.5"/>
    <n v="187907.5"/>
  </r>
  <r>
    <n v="2757793764"/>
    <s v="Licha"/>
    <s v="Whitemarsh"/>
    <s v="Account Executive III"/>
    <n v="91521"/>
    <n v="19"/>
    <n v="584366"/>
    <n v="750000"/>
    <n v="937500"/>
    <n v="1125000"/>
    <n v="1500000"/>
    <n v="0.77915466666666666"/>
    <s v="0-100%"/>
    <n v="87654.9"/>
    <n v="0"/>
    <n v="0"/>
    <n v="0"/>
    <n v="0"/>
    <n v="87654.9"/>
    <n v="179175.9"/>
  </r>
  <r>
    <n v="1787288307"/>
    <s v="Sherlock"/>
    <s v="Duffell"/>
    <s v="Account Executive II"/>
    <n v="79023"/>
    <n v="23"/>
    <n v="906215"/>
    <n v="600000"/>
    <n v="750000"/>
    <n v="900000"/>
    <n v="1200000"/>
    <n v="1.5103583333333332"/>
    <s v="150-200%"/>
    <n v="78000"/>
    <n v="25500.000000000004"/>
    <n v="31500"/>
    <n v="1615.9"/>
    <n v="0"/>
    <n v="136615.9"/>
    <n v="215638.9"/>
  </r>
  <r>
    <n v="8887868026"/>
    <s v="Ahmed"/>
    <s v="Roizn"/>
    <s v="Account Executive III"/>
    <n v="92800"/>
    <n v="19"/>
    <n v="694951"/>
    <n v="750000"/>
    <n v="937500"/>
    <n v="1125000"/>
    <n v="1500000"/>
    <n v="0.92660133333333339"/>
    <s v="0-100%"/>
    <n v="104242.65"/>
    <n v="0"/>
    <n v="0"/>
    <n v="0"/>
    <n v="0"/>
    <n v="104242.65"/>
    <n v="197042.65"/>
  </r>
  <r>
    <n v="2177097355"/>
    <s v="Willem"/>
    <s v="Juschke"/>
    <s v="Account Executive III"/>
    <n v="86438"/>
    <n v="20"/>
    <n v="630239"/>
    <n v="750000"/>
    <n v="937500"/>
    <n v="1125000"/>
    <n v="1500000"/>
    <n v="0.84031866666666666"/>
    <s v="0-100%"/>
    <n v="94535.849999999991"/>
    <n v="0"/>
    <n v="0"/>
    <n v="0"/>
    <n v="0"/>
    <n v="94535.849999999991"/>
    <n v="180973.84999999998"/>
  </r>
  <r>
    <n v="2924550912"/>
    <s v="Bobbi"/>
    <s v="Denis"/>
    <s v="Account Executive II"/>
    <n v="77174"/>
    <n v="17"/>
    <n v="593443"/>
    <n v="600000"/>
    <n v="750000"/>
    <n v="900000"/>
    <n v="1200000"/>
    <n v="0.98907166666666668"/>
    <s v="0-100%"/>
    <n v="77147.59"/>
    <n v="0"/>
    <n v="0"/>
    <n v="0"/>
    <n v="0"/>
    <n v="77147.59"/>
    <n v="154321.59"/>
  </r>
  <r>
    <n v="4967603564"/>
    <s v="Ferdinand"/>
    <s v="Filippucci"/>
    <s v="Account Executive III"/>
    <n v="78019"/>
    <n v="20"/>
    <n v="785519"/>
    <n v="750000"/>
    <n v="937500"/>
    <n v="1125000"/>
    <n v="1500000"/>
    <n v="1.0473586666666668"/>
    <s v="100-125%"/>
    <n v="112500"/>
    <n v="6748.61"/>
    <n v="0"/>
    <n v="0"/>
    <n v="0"/>
    <n v="119248.61"/>
    <n v="197267.61"/>
  </r>
  <r>
    <n v="7007279686"/>
    <s v="Wait"/>
    <s v="Rosenbaum"/>
    <s v="Account Executive I"/>
    <n v="48212"/>
    <n v="19"/>
    <n v="696630"/>
    <n v="500000"/>
    <n v="625000"/>
    <n v="750000"/>
    <n v="1000000"/>
    <n v="1.3932599999999999"/>
    <s v="125-150%"/>
    <n v="50000"/>
    <n v="18750"/>
    <n v="12893.4"/>
    <n v="0"/>
    <n v="0"/>
    <n v="81643.399999999994"/>
    <n v="129855.4"/>
  </r>
  <r>
    <n v="5407735911"/>
    <s v="Bernard"/>
    <s v="Lefeuvre"/>
    <s v="Account Executive I"/>
    <n v="38807"/>
    <n v="24"/>
    <n v="739737"/>
    <n v="500000"/>
    <n v="625000"/>
    <n v="750000"/>
    <n v="1000000"/>
    <n v="1.479474"/>
    <s v="125-150%"/>
    <n v="50000"/>
    <n v="18750"/>
    <n v="20652.66"/>
    <n v="0"/>
    <n v="0"/>
    <n v="89402.66"/>
    <n v="128209.66"/>
  </r>
  <r>
    <n v="4984363320"/>
    <s v="Jessa"/>
    <s v="Wasbrough"/>
    <s v="Account Executive I"/>
    <n v="52312"/>
    <n v="18"/>
    <n v="631490"/>
    <n v="500000"/>
    <n v="625000"/>
    <n v="750000"/>
    <n v="1000000"/>
    <n v="1.26298"/>
    <s v="125-150%"/>
    <n v="50000"/>
    <n v="18750"/>
    <n v="1168.2"/>
    <n v="0"/>
    <n v="0"/>
    <n v="69918.2"/>
    <n v="122230.2"/>
  </r>
  <r>
    <n v="1279282711"/>
    <s v="Merilee"/>
    <s v="Leverich"/>
    <s v="Account Executive II"/>
    <n v="64256"/>
    <n v="9"/>
    <n v="347519"/>
    <n v="600000"/>
    <n v="750000"/>
    <n v="900000"/>
    <n v="1200000"/>
    <n v="0.57919833333333337"/>
    <s v="0-100%"/>
    <n v="45177.47"/>
    <n v="0"/>
    <n v="0"/>
    <n v="0"/>
    <n v="0"/>
    <n v="45177.47"/>
    <n v="109433.47"/>
  </r>
  <r>
    <n v="9229113786"/>
    <s v="Chas"/>
    <s v="Manthorpe"/>
    <s v="Account Executive I"/>
    <n v="64025"/>
    <n v="11"/>
    <n v="373695"/>
    <n v="500000"/>
    <n v="625000"/>
    <n v="750000"/>
    <n v="1000000"/>
    <n v="0.74739"/>
    <s v="0-100%"/>
    <n v="37369.5"/>
    <n v="0"/>
    <n v="0"/>
    <n v="0"/>
    <n v="0"/>
    <n v="37369.5"/>
    <n v="101394.5"/>
  </r>
  <r>
    <n v="6713405010"/>
    <s v="Wallas"/>
    <s v="Riolfi"/>
    <s v="Account Executive I"/>
    <n v="49505"/>
    <n v="23"/>
    <n v="868569"/>
    <n v="500000"/>
    <n v="625000"/>
    <n v="750000"/>
    <n v="1000000"/>
    <n v="1.7371380000000001"/>
    <s v="150-200%"/>
    <n v="50000"/>
    <n v="18750"/>
    <n v="22500"/>
    <n v="26085.18"/>
    <n v="0"/>
    <n v="117335.18"/>
    <n v="166840.18"/>
  </r>
  <r>
    <n v="793441269"/>
    <s v="Hew"/>
    <s v="Lamborne"/>
    <s v="Account Executive II"/>
    <n v="60498"/>
    <n v="15"/>
    <n v="499847"/>
    <n v="600000"/>
    <n v="750000"/>
    <n v="900000"/>
    <n v="1200000"/>
    <n v="0.83307833333333337"/>
    <s v="0-100%"/>
    <n v="64980.11"/>
    <n v="0"/>
    <n v="0"/>
    <n v="0"/>
    <n v="0"/>
    <n v="64980.11"/>
    <n v="125478.11"/>
  </r>
  <r>
    <n v="9057758911"/>
    <s v="Desmond"/>
    <s v="Simmins"/>
    <s v="Account Executive II"/>
    <n v="54346"/>
    <n v="17"/>
    <n v="608913"/>
    <n v="600000"/>
    <n v="750000"/>
    <n v="900000"/>
    <n v="1200000"/>
    <n v="1.0148550000000001"/>
    <s v="100-125%"/>
    <n v="78000"/>
    <n v="1515.21"/>
    <n v="0"/>
    <n v="0"/>
    <n v="0"/>
    <n v="79515.210000000006"/>
    <n v="133861.21000000002"/>
  </r>
  <r>
    <n v="9245659313"/>
    <s v="Rafe"/>
    <s v="Leman"/>
    <s v="Account Executive II"/>
    <n v="64732"/>
    <n v="9"/>
    <n v="256286"/>
    <n v="600000"/>
    <n v="750000"/>
    <n v="900000"/>
    <n v="1200000"/>
    <n v="0.42714333333333332"/>
    <s v="0-100%"/>
    <n v="33317.18"/>
    <n v="0"/>
    <n v="0"/>
    <n v="0"/>
    <n v="0"/>
    <n v="33317.18"/>
    <n v="98049.18"/>
  </r>
  <r>
    <n v="2873915978"/>
    <s v="Jone"/>
    <s v="Sleep"/>
    <s v="Account Executive II"/>
    <n v="73164"/>
    <n v="25"/>
    <n v="833825"/>
    <n v="600000"/>
    <n v="750000"/>
    <n v="900000"/>
    <n v="1200000"/>
    <n v="1.3897083333333333"/>
    <s v="125-150%"/>
    <n v="78000"/>
    <n v="25500.000000000004"/>
    <n v="17603.25"/>
    <n v="0"/>
    <n v="0"/>
    <n v="121103.25"/>
    <n v="194267.25"/>
  </r>
  <r>
    <n v="923191143"/>
    <s v="Nil"/>
    <s v="Dowden"/>
    <s v="Account Executive II"/>
    <n v="53354"/>
    <n v="15"/>
    <n v="488228"/>
    <n v="600000"/>
    <n v="750000"/>
    <n v="900000"/>
    <n v="1200000"/>
    <n v="0.81371333333333329"/>
    <s v="0-100%"/>
    <n v="63469.64"/>
    <n v="0"/>
    <n v="0"/>
    <n v="0"/>
    <n v="0"/>
    <n v="63469.64"/>
    <n v="116823.64"/>
  </r>
  <r>
    <n v="1958063002"/>
    <s v="Keenan"/>
    <s v="Kruszelnicki"/>
    <s v="Account Executive III"/>
    <n v="105993"/>
    <n v="24"/>
    <n v="955328"/>
    <n v="750000"/>
    <n v="937500"/>
    <n v="1125000"/>
    <n v="1500000"/>
    <n v="1.2737706666666666"/>
    <s v="125-150%"/>
    <n v="112500"/>
    <n v="35625"/>
    <n v="4100.4400000000005"/>
    <n v="0"/>
    <n v="0"/>
    <n v="152225.44"/>
    <n v="258218.44"/>
  </r>
  <r>
    <n v="5197585250"/>
    <s v="Natassia"/>
    <s v="Baldoni"/>
    <s v="Account Executive III"/>
    <n v="114163"/>
    <n v="23"/>
    <n v="816810"/>
    <n v="750000"/>
    <n v="937500"/>
    <n v="1125000"/>
    <n v="1500000"/>
    <n v="1.08908"/>
    <s v="100-125%"/>
    <n v="112500"/>
    <n v="12693.9"/>
    <n v="0"/>
    <n v="0"/>
    <n v="0"/>
    <n v="125193.9"/>
    <n v="239356.9"/>
  </r>
  <r>
    <n v="8002426673"/>
    <s v="Alyse"/>
    <s v="Abrahmer"/>
    <s v="Account Executive II"/>
    <n v="67081"/>
    <n v="25"/>
    <n v="891412"/>
    <n v="600000"/>
    <n v="750000"/>
    <n v="900000"/>
    <n v="1200000"/>
    <n v="1.4856866666666666"/>
    <s v="125-150%"/>
    <n v="78000"/>
    <n v="25500.000000000004"/>
    <n v="29696.52"/>
    <n v="0"/>
    <n v="0"/>
    <n v="133196.51999999999"/>
    <n v="200277.52"/>
  </r>
  <r>
    <n v="9620547551"/>
    <s v="Brewer"/>
    <s v="Hartright"/>
    <s v="Account Executive III"/>
    <n v="80719"/>
    <n v="19"/>
    <n v="540781"/>
    <n v="750000"/>
    <n v="937500"/>
    <n v="1125000"/>
    <n v="1500000"/>
    <n v="0.72104133333333331"/>
    <s v="0-100%"/>
    <n v="81117.149999999994"/>
    <n v="0"/>
    <n v="0"/>
    <n v="0"/>
    <n v="0"/>
    <n v="81117.149999999994"/>
    <n v="161836.15"/>
  </r>
  <r>
    <n v="8335120919"/>
    <s v="Walker"/>
    <s v="Bartels"/>
    <s v="Account Executive II"/>
    <n v="55018"/>
    <n v="16"/>
    <n v="515945"/>
    <n v="600000"/>
    <n v="750000"/>
    <n v="900000"/>
    <n v="1200000"/>
    <n v="0.85990833333333339"/>
    <s v="0-100%"/>
    <n v="67072.850000000006"/>
    <n v="0"/>
    <n v="0"/>
    <n v="0"/>
    <n v="0"/>
    <n v="67072.850000000006"/>
    <n v="122090.85"/>
  </r>
  <r>
    <n v="2237103631"/>
    <s v="Filip"/>
    <s v="Stellman"/>
    <s v="Account Executive II"/>
    <n v="69026"/>
    <n v="23"/>
    <n v="846165"/>
    <n v="600000"/>
    <n v="750000"/>
    <n v="900000"/>
    <n v="1200000"/>
    <n v="1.4102749999999999"/>
    <s v="125-150%"/>
    <n v="78000"/>
    <n v="25500.000000000004"/>
    <n v="20194.649999999998"/>
    <n v="0"/>
    <n v="0"/>
    <n v="123694.65"/>
    <n v="192720.65"/>
  </r>
  <r>
    <n v="2378102658"/>
    <s v="Teresina"/>
    <s v="Howling"/>
    <s v="Account Executive I"/>
    <n v="32554"/>
    <n v="11"/>
    <n v="298334"/>
    <n v="500000"/>
    <n v="625000"/>
    <n v="750000"/>
    <n v="1000000"/>
    <n v="0.59666799999999998"/>
    <s v="0-100%"/>
    <n v="29833.4"/>
    <n v="0"/>
    <n v="0"/>
    <n v="0"/>
    <n v="0"/>
    <n v="29833.4"/>
    <n v="62387.4"/>
  </r>
  <r>
    <n v="1489889981"/>
    <s v="Christye"/>
    <s v="Spraging"/>
    <s v="Account Executive III"/>
    <n v="108981"/>
    <n v="14"/>
    <n v="449442"/>
    <n v="750000"/>
    <n v="937500"/>
    <n v="1125000"/>
    <n v="1500000"/>
    <n v="0.59925600000000001"/>
    <s v="0-100%"/>
    <n v="67416.3"/>
    <n v="0"/>
    <n v="0"/>
    <n v="0"/>
    <n v="0"/>
    <n v="67416.3"/>
    <n v="176397.3"/>
  </r>
  <r>
    <n v="1972775170"/>
    <s v="Elaina"/>
    <s v="Shelmardine"/>
    <s v="Account Executive III"/>
    <n v="122434"/>
    <n v="15"/>
    <n v="516313"/>
    <n v="750000"/>
    <n v="937500"/>
    <n v="1125000"/>
    <n v="1500000"/>
    <n v="0.68841733333333333"/>
    <s v="0-100%"/>
    <n v="77446.95"/>
    <n v="0"/>
    <n v="0"/>
    <n v="0"/>
    <n v="0"/>
    <n v="77446.95"/>
    <n v="199880.95"/>
  </r>
  <r>
    <n v="679204083"/>
    <s v="Viv"/>
    <s v="Czajka"/>
    <s v="Account Executive II"/>
    <n v="53945"/>
    <n v="22"/>
    <n v="756417"/>
    <n v="600000"/>
    <n v="750000"/>
    <n v="900000"/>
    <n v="1200000"/>
    <n v="1.2606949999999999"/>
    <s v="125-150%"/>
    <n v="78000"/>
    <n v="25500.000000000004"/>
    <n v="1347.57"/>
    <n v="0"/>
    <n v="0"/>
    <n v="104847.57"/>
    <n v="158792.57"/>
  </r>
  <r>
    <n v="8462409454"/>
    <s v="Jesus"/>
    <s v="Mantle"/>
    <s v="Account Executive II"/>
    <n v="78799"/>
    <n v="17"/>
    <n v="622486"/>
    <n v="600000"/>
    <n v="750000"/>
    <n v="900000"/>
    <n v="1200000"/>
    <n v="1.0374766666666666"/>
    <s v="100-125%"/>
    <n v="78000"/>
    <n v="3822.6200000000003"/>
    <n v="0"/>
    <n v="0"/>
    <n v="0"/>
    <n v="81822.62"/>
    <n v="160621.62"/>
  </r>
  <r>
    <n v="161397387"/>
    <s v="Alfie"/>
    <s v="Ainsworth"/>
    <s v="Account Executive III"/>
    <n v="88523"/>
    <n v="13"/>
    <n v="516813"/>
    <n v="750000"/>
    <n v="937500"/>
    <n v="1125000"/>
    <n v="1500000"/>
    <n v="0.68908400000000003"/>
    <s v="0-100%"/>
    <n v="77521.95"/>
    <n v="0"/>
    <n v="0"/>
    <n v="0"/>
    <n v="0"/>
    <n v="77521.95"/>
    <n v="166044.95000000001"/>
  </r>
  <r>
    <n v="4978659442"/>
    <s v="Jo"/>
    <s v="Saffen"/>
    <s v="Account Executive III"/>
    <n v="98894"/>
    <n v="18"/>
    <n v="704891"/>
    <n v="750000"/>
    <n v="937500"/>
    <n v="1125000"/>
    <n v="1500000"/>
    <n v="0.93985466666666662"/>
    <s v="0-100%"/>
    <n v="105733.65"/>
    <n v="0"/>
    <n v="0"/>
    <n v="0"/>
    <n v="0"/>
    <n v="105733.65"/>
    <n v="204627.65"/>
  </r>
  <r>
    <n v="8695742075"/>
    <s v="Daryle"/>
    <s v="Custed"/>
    <s v="Account Executive III"/>
    <n v="75423"/>
    <n v="18"/>
    <n v="719283"/>
    <n v="750000"/>
    <n v="937500"/>
    <n v="1125000"/>
    <n v="1500000"/>
    <n v="0.95904400000000001"/>
    <s v="0-100%"/>
    <n v="107892.45"/>
    <n v="0"/>
    <n v="0"/>
    <n v="0"/>
    <n v="0"/>
    <n v="107892.45"/>
    <n v="183315.45"/>
  </r>
  <r>
    <n v="7152427402"/>
    <s v="Billye"/>
    <s v="Shwalbe"/>
    <s v="Account Executive I"/>
    <n v="31747"/>
    <n v="22"/>
    <n v="661132"/>
    <n v="500000"/>
    <n v="625000"/>
    <n v="750000"/>
    <n v="1000000"/>
    <n v="1.3222640000000001"/>
    <s v="125-150%"/>
    <n v="50000"/>
    <n v="18750"/>
    <n v="6503.7599999999993"/>
    <n v="0"/>
    <n v="0"/>
    <n v="75253.759999999995"/>
    <n v="107000.76"/>
  </r>
  <r>
    <n v="4548725172"/>
    <s v="Nikolaus"/>
    <s v="Aldwich"/>
    <s v="Account Executive III"/>
    <n v="97537"/>
    <n v="20"/>
    <n v="710072"/>
    <n v="750000"/>
    <n v="937500"/>
    <n v="1125000"/>
    <n v="1500000"/>
    <n v="0.94676266666666664"/>
    <s v="0-100%"/>
    <n v="106510.8"/>
    <n v="0"/>
    <n v="0"/>
    <n v="0"/>
    <n v="0"/>
    <n v="106510.8"/>
    <n v="204047.8"/>
  </r>
  <r>
    <n v="5792300712"/>
    <s v="Gayelord"/>
    <s v="Gianelli"/>
    <s v="Account Executive II"/>
    <n v="70471"/>
    <n v="24"/>
    <n v="878279"/>
    <n v="600000"/>
    <n v="750000"/>
    <n v="900000"/>
    <n v="1200000"/>
    <n v="1.4637983333333333"/>
    <s v="125-150%"/>
    <n v="78000"/>
    <n v="25500.000000000004"/>
    <n v="26938.59"/>
    <n v="0"/>
    <n v="0"/>
    <n v="130438.59"/>
    <n v="200909.59"/>
  </r>
  <r>
    <n v="9674189459"/>
    <s v="Grenville"/>
    <s v="D'Orsay"/>
    <s v="Account Executive III"/>
    <n v="77029"/>
    <n v="17"/>
    <n v="608507"/>
    <n v="750000"/>
    <n v="937500"/>
    <n v="1125000"/>
    <n v="1500000"/>
    <n v="0.81134266666666666"/>
    <s v="0-100%"/>
    <n v="91276.05"/>
    <n v="0"/>
    <n v="0"/>
    <n v="0"/>
    <n v="0"/>
    <n v="91276.05"/>
    <n v="168305.05"/>
  </r>
  <r>
    <n v="9292607561"/>
    <s v="Delmore"/>
    <s v="Harrild"/>
    <s v="Account Executive II"/>
    <n v="77826"/>
    <n v="26"/>
    <n v="995314"/>
    <n v="600000"/>
    <n v="750000"/>
    <n v="900000"/>
    <n v="1200000"/>
    <n v="1.6588566666666666"/>
    <s v="150-200%"/>
    <n v="78000"/>
    <n v="25500.000000000004"/>
    <n v="31500"/>
    <n v="24781.64"/>
    <n v="0"/>
    <n v="159781.64000000001"/>
    <n v="237607.64"/>
  </r>
  <r>
    <n v="3569414450"/>
    <s v="Brade"/>
    <s v="Torn"/>
    <s v="Account Executive I"/>
    <n v="42780"/>
    <n v="21"/>
    <n v="715285"/>
    <n v="500000"/>
    <n v="625000"/>
    <n v="750000"/>
    <n v="1000000"/>
    <n v="1.4305699999999999"/>
    <s v="125-150%"/>
    <n v="50000"/>
    <n v="18750"/>
    <n v="16251.3"/>
    <n v="0"/>
    <n v="0"/>
    <n v="85001.3"/>
    <n v="127781.3"/>
  </r>
  <r>
    <n v="710473923"/>
    <s v="Ellwood"/>
    <s v="Aronoff"/>
    <s v="Account Executive I"/>
    <n v="64402"/>
    <n v="18"/>
    <n v="624821"/>
    <n v="500000"/>
    <n v="625000"/>
    <n v="750000"/>
    <n v="1000000"/>
    <n v="1.2496419999999999"/>
    <s v="100-125%"/>
    <n v="50000"/>
    <n v="18723.149999999998"/>
    <n v="0"/>
    <n v="0"/>
    <n v="0"/>
    <n v="68723.149999999994"/>
    <n v="133125.15"/>
  </r>
  <r>
    <n v="1149008652"/>
    <s v="Jethro"/>
    <s v="Percifer"/>
    <s v="Account Executive III"/>
    <n v="78714"/>
    <n v="18"/>
    <n v="543953"/>
    <n v="750000"/>
    <n v="937500"/>
    <n v="1125000"/>
    <n v="1500000"/>
    <n v="0.72527066666666662"/>
    <s v="0-100%"/>
    <n v="81592.95"/>
    <n v="0"/>
    <n v="0"/>
    <n v="0"/>
    <n v="0"/>
    <n v="81592.95"/>
    <n v="160306.95000000001"/>
  </r>
  <r>
    <n v="2748937082"/>
    <s v="Albertine"/>
    <s v="Berntssen"/>
    <s v="Account Executive III"/>
    <n v="106511"/>
    <n v="20"/>
    <n v="668998"/>
    <n v="750000"/>
    <n v="937500"/>
    <n v="1125000"/>
    <n v="1500000"/>
    <n v="0.89199733333333331"/>
    <s v="0-100%"/>
    <n v="100349.7"/>
    <n v="0"/>
    <n v="0"/>
    <n v="0"/>
    <n v="0"/>
    <n v="100349.7"/>
    <n v="206860.7"/>
  </r>
  <r>
    <n v="2779378506"/>
    <s v="Andreana"/>
    <s v="Baly"/>
    <s v="Account Executive III"/>
    <n v="83208"/>
    <n v="21"/>
    <n v="753098"/>
    <n v="750000"/>
    <n v="937500"/>
    <n v="1125000"/>
    <n v="1500000"/>
    <n v="1.0041306666666667"/>
    <s v="100-125%"/>
    <n v="112500"/>
    <n v="588.62"/>
    <n v="0"/>
    <n v="0"/>
    <n v="0"/>
    <n v="113088.62"/>
    <n v="196296.62"/>
  </r>
  <r>
    <n v="3213290963"/>
    <s v="Colette"/>
    <s v="Mangon"/>
    <s v="Account Executive II"/>
    <n v="55737"/>
    <n v="28"/>
    <n v="1127142"/>
    <n v="600000"/>
    <n v="750000"/>
    <n v="900000"/>
    <n v="1200000"/>
    <n v="1.8785700000000001"/>
    <s v="150-200%"/>
    <n v="78000"/>
    <n v="25500.000000000004"/>
    <n v="31500"/>
    <n v="59056.920000000006"/>
    <n v="0"/>
    <n v="194056.92"/>
    <n v="249793.92000000001"/>
  </r>
  <r>
    <n v="7469392467"/>
    <s v="Arel"/>
    <s v="Rolland"/>
    <s v="Account Executive I"/>
    <n v="51545"/>
    <n v="20"/>
    <n v="691612"/>
    <n v="500000"/>
    <n v="625000"/>
    <n v="750000"/>
    <n v="1000000"/>
    <n v="1.383224"/>
    <s v="125-150%"/>
    <n v="50000"/>
    <n v="18750"/>
    <n v="11990.16"/>
    <n v="0"/>
    <n v="0"/>
    <n v="80740.160000000003"/>
    <n v="132285.16"/>
  </r>
  <r>
    <n v="2677632772"/>
    <s v="Devland"/>
    <s v="Kohter"/>
    <s v="Account Executive I"/>
    <n v="42673"/>
    <n v="17"/>
    <n v="594947"/>
    <n v="500000"/>
    <n v="625000"/>
    <n v="750000"/>
    <n v="1000000"/>
    <n v="1.189894"/>
    <s v="100-125%"/>
    <n v="50000"/>
    <n v="14242.05"/>
    <n v="0"/>
    <n v="0"/>
    <n v="0"/>
    <n v="64242.05"/>
    <n v="106915.05"/>
  </r>
  <r>
    <n v="4453315724"/>
    <s v="Farris"/>
    <s v="Valance"/>
    <s v="Account Executive II"/>
    <n v="55487"/>
    <n v="22"/>
    <n v="878793"/>
    <n v="600000"/>
    <n v="750000"/>
    <n v="900000"/>
    <n v="1200000"/>
    <n v="1.464655"/>
    <s v="125-150%"/>
    <n v="78000"/>
    <n v="25500.000000000004"/>
    <n v="27046.53"/>
    <n v="0"/>
    <n v="0"/>
    <n v="130546.53"/>
    <n v="186033.53"/>
  </r>
  <r>
    <n v="6126779991"/>
    <s v="Basilio"/>
    <s v="Shattock"/>
    <s v="Account Executive II"/>
    <n v="74933"/>
    <n v="19"/>
    <n v="642536"/>
    <n v="600000"/>
    <n v="750000"/>
    <n v="900000"/>
    <n v="1200000"/>
    <n v="1.0708933333333333"/>
    <s v="100-125%"/>
    <n v="78000"/>
    <n v="7231.1200000000008"/>
    <n v="0"/>
    <n v="0"/>
    <n v="0"/>
    <n v="85231.12"/>
    <n v="160164.12"/>
  </r>
  <r>
    <n v="7402856011"/>
    <s v="Michale"/>
    <s v="Hackley"/>
    <s v="Account Executive III"/>
    <n v="91174"/>
    <n v="23"/>
    <n v="948638"/>
    <n v="750000"/>
    <n v="937500"/>
    <n v="1125000"/>
    <n v="1500000"/>
    <n v="1.2648506666666666"/>
    <s v="125-150%"/>
    <n v="112500"/>
    <n v="35625"/>
    <n v="2561.7400000000002"/>
    <n v="0"/>
    <n v="0"/>
    <n v="150686.74"/>
    <n v="241860.74"/>
  </r>
  <r>
    <n v="197180590"/>
    <s v="Kimmi"/>
    <s v="Erskin"/>
    <s v="Account Executive III"/>
    <n v="79036"/>
    <n v="24"/>
    <n v="774827"/>
    <n v="750000"/>
    <n v="937500"/>
    <n v="1125000"/>
    <n v="1500000"/>
    <n v="1.0331026666666667"/>
    <s v="100-125%"/>
    <n v="112500"/>
    <n v="4717.13"/>
    <n v="0"/>
    <n v="0"/>
    <n v="0"/>
    <n v="117217.13"/>
    <n v="196253.13"/>
  </r>
  <r>
    <n v="8692509450"/>
    <s v="Micah"/>
    <s v="Rawdales"/>
    <s v="Account Executive I"/>
    <n v="35506"/>
    <n v="17"/>
    <n v="590606"/>
    <n v="500000"/>
    <n v="625000"/>
    <n v="750000"/>
    <n v="1000000"/>
    <n v="1.1812119999999999"/>
    <s v="100-125%"/>
    <n v="50000"/>
    <n v="13590.9"/>
    <n v="0"/>
    <n v="0"/>
    <n v="0"/>
    <n v="63590.9"/>
    <n v="99096.9"/>
  </r>
  <r>
    <n v="9885165231"/>
    <s v="Andros"/>
    <s v="Graveson"/>
    <s v="Account Executive III"/>
    <n v="113819"/>
    <n v="26"/>
    <n v="865380"/>
    <n v="750000"/>
    <n v="937500"/>
    <n v="1125000"/>
    <n v="1500000"/>
    <n v="1.15384"/>
    <s v="100-125%"/>
    <n v="112500"/>
    <n v="21922.2"/>
    <n v="0"/>
    <n v="0"/>
    <n v="0"/>
    <n v="134422.20000000001"/>
    <n v="248241.2"/>
  </r>
  <r>
    <n v="8387947148"/>
    <s v="Ayn"/>
    <s v="Angless"/>
    <s v="Account Executive III"/>
    <n v="122479"/>
    <n v="15"/>
    <n v="520983"/>
    <n v="750000"/>
    <n v="937500"/>
    <n v="1125000"/>
    <n v="1500000"/>
    <n v="0.69464400000000004"/>
    <s v="0-100%"/>
    <n v="78147.45"/>
    <n v="0"/>
    <n v="0"/>
    <n v="0"/>
    <n v="0"/>
    <n v="78147.45"/>
    <n v="200626.45"/>
  </r>
  <r>
    <n v="2183763965"/>
    <s v="Garner"/>
    <s v="Leatherbarrow"/>
    <s v="Account Executive III"/>
    <n v="90615"/>
    <n v="19"/>
    <n v="690784"/>
    <n v="750000"/>
    <n v="937500"/>
    <n v="1125000"/>
    <n v="1500000"/>
    <n v="0.92104533333333338"/>
    <s v="0-100%"/>
    <n v="103617.59999999999"/>
    <n v="0"/>
    <n v="0"/>
    <n v="0"/>
    <n v="0"/>
    <n v="103617.59999999999"/>
    <n v="194232.59999999998"/>
  </r>
  <r>
    <n v="4838770758"/>
    <s v="Lianne"/>
    <s v="Simeoni"/>
    <s v="Account Executive I"/>
    <n v="43669"/>
    <n v="16"/>
    <n v="505908"/>
    <n v="500000"/>
    <n v="625000"/>
    <n v="750000"/>
    <n v="1000000"/>
    <n v="1.011816"/>
    <s v="100-125%"/>
    <n v="50000"/>
    <n v="886.19999999999993"/>
    <n v="0"/>
    <n v="0"/>
    <n v="0"/>
    <n v="50886.2"/>
    <n v="94555.199999999997"/>
  </r>
  <r>
    <n v="965285472"/>
    <s v="Stephannie"/>
    <s v="Birt"/>
    <s v="Account Executive III"/>
    <n v="90828"/>
    <n v="23"/>
    <n v="806073"/>
    <n v="750000"/>
    <n v="937500"/>
    <n v="1125000"/>
    <n v="1500000"/>
    <n v="1.0747640000000001"/>
    <s v="100-125%"/>
    <n v="112500"/>
    <n v="10653.87"/>
    <n v="0"/>
    <n v="0"/>
    <n v="0"/>
    <n v="123153.87"/>
    <n v="213981.87"/>
  </r>
  <r>
    <n v="7140803102"/>
    <s v="Kippy"/>
    <s v="Blaver"/>
    <s v="Account Executive I"/>
    <n v="33901"/>
    <n v="16"/>
    <n v="501329"/>
    <n v="500000"/>
    <n v="625000"/>
    <n v="750000"/>
    <n v="1000000"/>
    <n v="1.002658"/>
    <s v="100-125%"/>
    <n v="50000"/>
    <n v="199.35"/>
    <n v="0"/>
    <n v="0"/>
    <n v="0"/>
    <n v="50199.35"/>
    <n v="84100.35"/>
  </r>
  <r>
    <n v="7440017404"/>
    <s v="Etan"/>
    <s v="Devericks"/>
    <s v="Account Executive II"/>
    <n v="55407"/>
    <n v="20"/>
    <n v="621576"/>
    <n v="600000"/>
    <n v="750000"/>
    <n v="900000"/>
    <n v="1200000"/>
    <n v="1.03596"/>
    <s v="100-125%"/>
    <n v="78000"/>
    <n v="3667.92"/>
    <n v="0"/>
    <n v="0"/>
    <n v="0"/>
    <n v="81667.92"/>
    <n v="137074.91999999998"/>
  </r>
  <r>
    <n v="3013094990"/>
    <s v="Wendel"/>
    <s v="Taudevin"/>
    <s v="Account Executive I"/>
    <n v="58874"/>
    <n v="11"/>
    <n v="409689"/>
    <n v="500000"/>
    <n v="625000"/>
    <n v="750000"/>
    <n v="1000000"/>
    <n v="0.81937800000000005"/>
    <s v="0-100%"/>
    <n v="40968.9"/>
    <n v="0"/>
    <n v="0"/>
    <n v="0"/>
    <n v="0"/>
    <n v="40968.9"/>
    <n v="99842.9"/>
  </r>
  <r>
    <n v="4260324861"/>
    <s v="Judd"/>
    <s v="Cowlard"/>
    <s v="Account Executive II"/>
    <n v="78989"/>
    <n v="27"/>
    <n v="831331"/>
    <n v="600000"/>
    <n v="750000"/>
    <n v="900000"/>
    <n v="1200000"/>
    <n v="1.3855516666666667"/>
    <s v="125-150%"/>
    <n v="78000"/>
    <n v="25500.000000000004"/>
    <n v="17079.509999999998"/>
    <n v="0"/>
    <n v="0"/>
    <n v="120579.51"/>
    <n v="199568.51"/>
  </r>
  <r>
    <n v="8998375370"/>
    <s v="Phillip"/>
    <s v="Kann"/>
    <s v="Account Executive III"/>
    <n v="76534"/>
    <n v="19"/>
    <n v="667421"/>
    <n v="750000"/>
    <n v="937500"/>
    <n v="1125000"/>
    <n v="1500000"/>
    <n v="0.88989466666666661"/>
    <s v="0-100%"/>
    <n v="100113.15"/>
    <n v="0"/>
    <n v="0"/>
    <n v="0"/>
    <n v="0"/>
    <n v="100113.15"/>
    <n v="176647.15"/>
  </r>
  <r>
    <n v="8545135858"/>
    <s v="Annis"/>
    <s v="Francomb"/>
    <s v="Account Executive I"/>
    <n v="41563"/>
    <n v="20"/>
    <n v="734794"/>
    <n v="500000"/>
    <n v="625000"/>
    <n v="750000"/>
    <n v="1000000"/>
    <n v="1.4695879999999999"/>
    <s v="125-150%"/>
    <n v="50000"/>
    <n v="18750"/>
    <n v="19762.919999999998"/>
    <n v="0"/>
    <n v="0"/>
    <n v="88512.92"/>
    <n v="130075.92"/>
  </r>
  <r>
    <n v="4150450668"/>
    <s v="Martica"/>
    <s v="Attenbrow"/>
    <s v="Account Executive I"/>
    <n v="37047"/>
    <n v="17"/>
    <n v="559337"/>
    <n v="500000"/>
    <n v="625000"/>
    <n v="750000"/>
    <n v="1000000"/>
    <n v="1.1186739999999999"/>
    <s v="100-125%"/>
    <n v="50000"/>
    <n v="8900.5499999999993"/>
    <n v="0"/>
    <n v="0"/>
    <n v="0"/>
    <n v="58900.55"/>
    <n v="95947.55"/>
  </r>
  <r>
    <n v="689661541"/>
    <s v="Barbi"/>
    <s v="Matysiak"/>
    <s v="Account Executive II"/>
    <n v="64134"/>
    <n v="18"/>
    <n v="602312"/>
    <n v="600000"/>
    <n v="750000"/>
    <n v="900000"/>
    <n v="1200000"/>
    <n v="1.0038533333333333"/>
    <s v="100-125%"/>
    <n v="78000"/>
    <n v="393.04"/>
    <n v="0"/>
    <n v="0"/>
    <n v="0"/>
    <n v="78393.039999999994"/>
    <n v="142527.03999999998"/>
  </r>
  <r>
    <n v="966588630"/>
    <s v="Danny"/>
    <s v="Itscovitz"/>
    <s v="Account Executive III"/>
    <n v="107581"/>
    <n v="28"/>
    <n v="973466"/>
    <n v="750000"/>
    <n v="937500"/>
    <n v="1125000"/>
    <n v="1500000"/>
    <n v="1.2979546666666666"/>
    <s v="125-150%"/>
    <n v="112500"/>
    <n v="35625"/>
    <n v="8272.18"/>
    <n v="0"/>
    <n v="0"/>
    <n v="156397.18"/>
    <n v="263978.18"/>
  </r>
  <r>
    <n v="9155356869"/>
    <s v="Jasmine"/>
    <s v="Cathcart"/>
    <s v="Account Executive III"/>
    <n v="114884"/>
    <n v="20"/>
    <n v="633620"/>
    <n v="750000"/>
    <n v="937500"/>
    <n v="1125000"/>
    <n v="1500000"/>
    <n v="0.84482666666666661"/>
    <s v="0-100%"/>
    <n v="95043"/>
    <n v="0"/>
    <n v="0"/>
    <n v="0"/>
    <n v="0"/>
    <n v="95043"/>
    <n v="209927"/>
  </r>
  <r>
    <n v="8419732141"/>
    <s v="Ulrike"/>
    <s v="Meagher"/>
    <s v="Account Executive II"/>
    <n v="63701"/>
    <n v="20"/>
    <n v="607358"/>
    <n v="600000"/>
    <n v="750000"/>
    <n v="900000"/>
    <n v="1200000"/>
    <n v="1.0122633333333333"/>
    <s v="100-125%"/>
    <n v="78000"/>
    <n v="1250.8600000000001"/>
    <n v="0"/>
    <n v="0"/>
    <n v="0"/>
    <n v="79250.86"/>
    <n v="142951.85999999999"/>
  </r>
  <r>
    <n v="5837066497"/>
    <s v="Isiahi"/>
    <s v="Sealand"/>
    <s v="Account Executive III"/>
    <n v="101019"/>
    <n v="13"/>
    <n v="455822"/>
    <n v="750000"/>
    <n v="937500"/>
    <n v="1125000"/>
    <n v="1500000"/>
    <n v="0.60776266666666667"/>
    <s v="0-100%"/>
    <n v="68373.3"/>
    <n v="0"/>
    <n v="0"/>
    <n v="0"/>
    <n v="0"/>
    <n v="68373.3"/>
    <n v="169392.3"/>
  </r>
  <r>
    <n v="4398950745"/>
    <s v="Brew"/>
    <s v="Aguirre"/>
    <s v="Account Executive I"/>
    <n v="56956"/>
    <n v="23"/>
    <n v="820679"/>
    <n v="500000"/>
    <n v="625000"/>
    <n v="750000"/>
    <n v="1000000"/>
    <n v="1.6413580000000001"/>
    <s v="150-200%"/>
    <n v="50000"/>
    <n v="18750"/>
    <n v="22500"/>
    <n v="15549.38"/>
    <n v="0"/>
    <n v="106799.38"/>
    <n v="163755.38"/>
  </r>
  <r>
    <n v="9447906176"/>
    <s v="Zebulen"/>
    <s v="Skeemor"/>
    <s v="Account Executive I"/>
    <n v="54699"/>
    <n v="17"/>
    <n v="550688"/>
    <n v="500000"/>
    <n v="625000"/>
    <n v="750000"/>
    <n v="1000000"/>
    <n v="1.1013759999999999"/>
    <s v="100-125%"/>
    <n v="50000"/>
    <n v="7603.2"/>
    <n v="0"/>
    <n v="0"/>
    <n v="0"/>
    <n v="57603.199999999997"/>
    <n v="112302.2"/>
  </r>
  <r>
    <n v="4049350750"/>
    <s v="Bjorn"/>
    <s v="Seedman"/>
    <s v="Account Executive III"/>
    <n v="87223"/>
    <n v="14"/>
    <n v="486361"/>
    <n v="750000"/>
    <n v="937500"/>
    <n v="1125000"/>
    <n v="1500000"/>
    <n v="0.64848133333333335"/>
    <s v="0-100%"/>
    <n v="72954.149999999994"/>
    <n v="0"/>
    <n v="0"/>
    <n v="0"/>
    <n v="0"/>
    <n v="72954.149999999994"/>
    <n v="160177.15"/>
  </r>
  <r>
    <n v="2070860833"/>
    <s v="Mavis"/>
    <s v="Huyge"/>
    <s v="Account Executive II"/>
    <n v="73508"/>
    <n v="19"/>
    <n v="746779"/>
    <n v="600000"/>
    <n v="750000"/>
    <n v="900000"/>
    <n v="1200000"/>
    <n v="1.2446316666666666"/>
    <s v="100-125%"/>
    <n v="78000"/>
    <n v="24952.43"/>
    <n v="0"/>
    <n v="0"/>
    <n v="0"/>
    <n v="102952.43"/>
    <n v="176460.43"/>
  </r>
  <r>
    <n v="5000631609"/>
    <s v="Kathe"/>
    <s v="Pauly"/>
    <s v="Account Executive I"/>
    <n v="59055"/>
    <n v="23"/>
    <n v="834217"/>
    <n v="500000"/>
    <n v="625000"/>
    <n v="750000"/>
    <n v="1000000"/>
    <n v="1.668434"/>
    <s v="150-200%"/>
    <n v="50000"/>
    <n v="18750"/>
    <n v="22500"/>
    <n v="18527.740000000002"/>
    <n v="0"/>
    <n v="109777.74"/>
    <n v="168832.74"/>
  </r>
  <r>
    <n v="8507800106"/>
    <s v="Nisse"/>
    <s v="McCauley"/>
    <s v="Account Executive I"/>
    <n v="48566"/>
    <n v="23"/>
    <n v="726495"/>
    <n v="500000"/>
    <n v="625000"/>
    <n v="750000"/>
    <n v="1000000"/>
    <n v="1.45299"/>
    <s v="125-150%"/>
    <n v="50000"/>
    <n v="18750"/>
    <n v="18269.099999999999"/>
    <n v="0"/>
    <n v="0"/>
    <n v="87019.1"/>
    <n v="135585.1"/>
  </r>
  <r>
    <n v="4525743115"/>
    <s v="Pablo"/>
    <s v="Goodhand"/>
    <s v="Account Executive III"/>
    <n v="96928"/>
    <n v="25"/>
    <n v="938038"/>
    <n v="750000"/>
    <n v="937500"/>
    <n v="1125000"/>
    <n v="1500000"/>
    <n v="1.2507173333333332"/>
    <s v="125-150%"/>
    <n v="112500"/>
    <n v="35625"/>
    <n v="123.74000000000001"/>
    <n v="0"/>
    <n v="0"/>
    <n v="148248.74"/>
    <n v="245176.74"/>
  </r>
  <r>
    <n v="3409869514"/>
    <s v="Lil"/>
    <s v="Benion"/>
    <s v="Account Executive I"/>
    <n v="47831"/>
    <n v="23"/>
    <n v="818109"/>
    <n v="500000"/>
    <n v="625000"/>
    <n v="750000"/>
    <n v="1000000"/>
    <n v="1.636218"/>
    <s v="150-200%"/>
    <n v="50000"/>
    <n v="18750"/>
    <n v="22500"/>
    <n v="14983.98"/>
    <n v="0"/>
    <n v="106233.98"/>
    <n v="154064.97999999998"/>
  </r>
  <r>
    <n v="27852261"/>
    <s v="Ivor"/>
    <s v="Davidy"/>
    <s v="Account Executive III"/>
    <n v="75324"/>
    <n v="15"/>
    <n v="403196"/>
    <n v="750000"/>
    <n v="937500"/>
    <n v="1125000"/>
    <n v="1500000"/>
    <n v="0.53759466666666667"/>
    <s v="0-100%"/>
    <n v="60479.399999999994"/>
    <n v="0"/>
    <n v="0"/>
    <n v="0"/>
    <n v="0"/>
    <n v="60479.399999999994"/>
    <n v="135803.4"/>
  </r>
  <r>
    <n v="939715988"/>
    <s v="Gaelan"/>
    <s v="Robrow"/>
    <s v="Account Executive III"/>
    <n v="97130"/>
    <n v="20"/>
    <n v="638419"/>
    <n v="750000"/>
    <n v="937500"/>
    <n v="1125000"/>
    <n v="1500000"/>
    <n v="0.85122533333333328"/>
    <s v="0-100%"/>
    <n v="95762.849999999991"/>
    <n v="0"/>
    <n v="0"/>
    <n v="0"/>
    <n v="0"/>
    <n v="95762.849999999991"/>
    <n v="192892.84999999998"/>
  </r>
  <r>
    <n v="4409014943"/>
    <s v="Loleta"/>
    <s v="Faull"/>
    <s v="Account Executive II"/>
    <n v="77365"/>
    <n v="19"/>
    <n v="605319"/>
    <n v="600000"/>
    <n v="750000"/>
    <n v="900000"/>
    <n v="1200000"/>
    <n v="1.0088649999999999"/>
    <s v="100-125%"/>
    <n v="78000"/>
    <n v="904.23"/>
    <n v="0"/>
    <n v="0"/>
    <n v="0"/>
    <n v="78904.23"/>
    <n v="156269.22999999998"/>
  </r>
  <r>
    <n v="6837456032"/>
    <s v="Elwyn"/>
    <s v="Keyzman"/>
    <s v="Account Executive I"/>
    <n v="51201"/>
    <n v="20"/>
    <n v="727326"/>
    <n v="500000"/>
    <n v="625000"/>
    <n v="750000"/>
    <n v="1000000"/>
    <n v="1.4546520000000001"/>
    <s v="125-150%"/>
    <n v="50000"/>
    <n v="18750"/>
    <n v="18418.68"/>
    <n v="0"/>
    <n v="0"/>
    <n v="87168.68"/>
    <n v="138369.68"/>
  </r>
  <r>
    <n v="3547596165"/>
    <s v="Shanta"/>
    <s v="Crooke"/>
    <s v="Account Executive III"/>
    <n v="86155"/>
    <n v="21"/>
    <n v="635919"/>
    <n v="750000"/>
    <n v="937500"/>
    <n v="1125000"/>
    <n v="1500000"/>
    <n v="0.84789199999999998"/>
    <s v="0-100%"/>
    <n v="95387.849999999991"/>
    <n v="0"/>
    <n v="0"/>
    <n v="0"/>
    <n v="0"/>
    <n v="95387.849999999991"/>
    <n v="181542.84999999998"/>
  </r>
  <r>
    <n v="3806430489"/>
    <s v="Darsey"/>
    <s v="Hooban"/>
    <s v="Account Executive II"/>
    <n v="72117"/>
    <n v="23"/>
    <n v="795153"/>
    <n v="600000"/>
    <n v="750000"/>
    <n v="900000"/>
    <n v="1200000"/>
    <n v="1.3252550000000001"/>
    <s v="125-150%"/>
    <n v="78000"/>
    <n v="25500.000000000004"/>
    <n v="9482.1299999999992"/>
    <n v="0"/>
    <n v="0"/>
    <n v="112982.13"/>
    <n v="185099.13"/>
  </r>
  <r>
    <n v="898924138"/>
    <s v="Thebault"/>
    <s v="Base"/>
    <s v="Account Executive II"/>
    <n v="61385"/>
    <n v="19"/>
    <n v="691543"/>
    <n v="600000"/>
    <n v="750000"/>
    <n v="900000"/>
    <n v="1200000"/>
    <n v="1.1525716666666668"/>
    <s v="100-125%"/>
    <n v="78000"/>
    <n v="15562.310000000001"/>
    <n v="0"/>
    <n v="0"/>
    <n v="0"/>
    <n v="93562.31"/>
    <n v="154947.31"/>
  </r>
  <r>
    <n v="3211170715"/>
    <s v="Mercy"/>
    <s v="Richemont"/>
    <s v="Account Executive I"/>
    <n v="57666"/>
    <n v="24"/>
    <n v="846426"/>
    <n v="500000"/>
    <n v="625000"/>
    <n v="750000"/>
    <n v="1000000"/>
    <n v="1.692852"/>
    <s v="150-200%"/>
    <n v="50000"/>
    <n v="18750"/>
    <n v="22500"/>
    <n v="21213.72"/>
    <n v="0"/>
    <n v="112463.72"/>
    <n v="170129.72"/>
  </r>
  <r>
    <n v="2841287114"/>
    <s v="Elisabetta"/>
    <s v="Curzey"/>
    <s v="Account Executive II"/>
    <n v="55803"/>
    <n v="23"/>
    <n v="831538"/>
    <n v="600000"/>
    <n v="750000"/>
    <n v="900000"/>
    <n v="1200000"/>
    <n v="1.3858966666666668"/>
    <s v="125-150%"/>
    <n v="78000"/>
    <n v="25500.000000000004"/>
    <n v="17122.98"/>
    <n v="0"/>
    <n v="0"/>
    <n v="120622.98"/>
    <n v="176425.97999999998"/>
  </r>
  <r>
    <n v="2417008025"/>
    <s v="Tori"/>
    <s v="Helis"/>
    <s v="Account Executive II"/>
    <n v="74012"/>
    <n v="17"/>
    <n v="613323"/>
    <n v="600000"/>
    <n v="750000"/>
    <n v="900000"/>
    <n v="1200000"/>
    <n v="1.022205"/>
    <s v="100-125%"/>
    <n v="78000"/>
    <n v="2264.9100000000003"/>
    <n v="0"/>
    <n v="0"/>
    <n v="0"/>
    <n v="80264.91"/>
    <n v="154276.91"/>
  </r>
  <r>
    <n v="7269614199"/>
    <s v="Elroy"/>
    <s v="Petrasso"/>
    <s v="Account Executive I"/>
    <n v="49250"/>
    <n v="14"/>
    <n v="414450"/>
    <n v="500000"/>
    <n v="625000"/>
    <n v="750000"/>
    <n v="1000000"/>
    <n v="0.82889999999999997"/>
    <s v="0-100%"/>
    <n v="41445"/>
    <n v="0"/>
    <n v="0"/>
    <n v="0"/>
    <n v="0"/>
    <n v="41445"/>
    <n v="90695"/>
  </r>
  <r>
    <n v="6446166575"/>
    <s v="Blanche"/>
    <s v="Folliott"/>
    <s v="Account Executive I"/>
    <n v="54878"/>
    <n v="19"/>
    <n v="578752"/>
    <n v="500000"/>
    <n v="625000"/>
    <n v="750000"/>
    <n v="1000000"/>
    <n v="1.1575040000000001"/>
    <s v="100-125%"/>
    <n v="50000"/>
    <n v="11812.8"/>
    <n v="0"/>
    <n v="0"/>
    <n v="0"/>
    <n v="61812.800000000003"/>
    <n v="116690.8"/>
  </r>
  <r>
    <n v="9018504580"/>
    <s v="Chanda"/>
    <s v="Bahls"/>
    <s v="Account Executive I"/>
    <n v="53598"/>
    <n v="13"/>
    <n v="397145"/>
    <n v="500000"/>
    <n v="625000"/>
    <n v="750000"/>
    <n v="1000000"/>
    <n v="0.79429000000000005"/>
    <s v="0-100%"/>
    <n v="39714.5"/>
    <n v="0"/>
    <n v="0"/>
    <n v="0"/>
    <n v="0"/>
    <n v="39714.5"/>
    <n v="93312.5"/>
  </r>
  <r>
    <n v="9611070055"/>
    <s v="Luise"/>
    <s v="Bodley"/>
    <s v="Account Executive I"/>
    <n v="63324"/>
    <n v="9"/>
    <n v="219869"/>
    <n v="500000"/>
    <n v="625000"/>
    <n v="750000"/>
    <n v="1000000"/>
    <n v="0.43973800000000002"/>
    <s v="0-100%"/>
    <n v="21986.9"/>
    <n v="0"/>
    <n v="0"/>
    <n v="0"/>
    <n v="0"/>
    <n v="21986.9"/>
    <n v="85310.9"/>
  </r>
  <r>
    <n v="5503746279"/>
    <s v="Elva"/>
    <s v="Aumerle"/>
    <s v="Account Executive II"/>
    <n v="65852"/>
    <n v="19"/>
    <n v="558872"/>
    <n v="600000"/>
    <n v="750000"/>
    <n v="900000"/>
    <n v="1200000"/>
    <n v="0.93145333333333336"/>
    <s v="0-100%"/>
    <n v="72653.36"/>
    <n v="0"/>
    <n v="0"/>
    <n v="0"/>
    <n v="0"/>
    <n v="72653.36"/>
    <n v="138505.35999999999"/>
  </r>
  <r>
    <n v="3554200719"/>
    <s v="Lin"/>
    <s v="Ajean"/>
    <s v="Account Executive I"/>
    <n v="40780"/>
    <n v="16"/>
    <n v="693280"/>
    <n v="500000"/>
    <n v="625000"/>
    <n v="750000"/>
    <n v="1000000"/>
    <n v="1.38656"/>
    <s v="125-150%"/>
    <n v="50000"/>
    <n v="18750"/>
    <n v="12290.4"/>
    <n v="0"/>
    <n v="0"/>
    <n v="81040.399999999994"/>
    <n v="121820.4"/>
  </r>
  <r>
    <n v="209942509"/>
    <s v="Mada"/>
    <s v="Addie"/>
    <s v="Account Executive III"/>
    <n v="89640"/>
    <n v="27"/>
    <n v="831136"/>
    <n v="750000"/>
    <n v="937500"/>
    <n v="1125000"/>
    <n v="1500000"/>
    <n v="1.1081813333333332"/>
    <s v="100-125%"/>
    <n v="112500"/>
    <n v="15415.84"/>
    <n v="0"/>
    <n v="0"/>
    <n v="0"/>
    <n v="127915.84"/>
    <n v="217555.84"/>
  </r>
  <r>
    <n v="3877279783"/>
    <s v="Shayne"/>
    <s v="Greensall"/>
    <s v="Account Executive II"/>
    <n v="61805"/>
    <n v="22"/>
    <n v="679482"/>
    <n v="600000"/>
    <n v="750000"/>
    <n v="900000"/>
    <n v="1200000"/>
    <n v="1.1324700000000001"/>
    <s v="100-125%"/>
    <n v="78000"/>
    <n v="13511.94"/>
    <n v="0"/>
    <n v="0"/>
    <n v="0"/>
    <n v="91511.94"/>
    <n v="153316.94"/>
  </r>
  <r>
    <n v="4290015026"/>
    <s v="Mallory"/>
    <s v="Kiss"/>
    <s v="Account Executive I"/>
    <n v="50810"/>
    <n v="20"/>
    <n v="614002"/>
    <n v="500000"/>
    <n v="625000"/>
    <n v="750000"/>
    <n v="1000000"/>
    <n v="1.2280040000000001"/>
    <s v="100-125%"/>
    <n v="50000"/>
    <n v="17100.3"/>
    <n v="0"/>
    <n v="0"/>
    <n v="0"/>
    <n v="67100.3"/>
    <n v="117910.3"/>
  </r>
  <r>
    <n v="1953937357"/>
    <s v="Nate"/>
    <s v="Bartaletti"/>
    <s v="Account Executive II"/>
    <n v="71164"/>
    <n v="29"/>
    <n v="985355"/>
    <n v="600000"/>
    <n v="750000"/>
    <n v="900000"/>
    <n v="1200000"/>
    <n v="1.6422583333333334"/>
    <s v="150-200%"/>
    <n v="78000"/>
    <n v="25500.000000000004"/>
    <n v="31500"/>
    <n v="22192.3"/>
    <n v="0"/>
    <n v="157192.29999999999"/>
    <n v="228356.3"/>
  </r>
  <r>
    <n v="6842801095"/>
    <s v="Moll"/>
    <s v="Wylie"/>
    <s v="Account Executive III"/>
    <n v="110949"/>
    <n v="12"/>
    <n v="439307"/>
    <n v="750000"/>
    <n v="937500"/>
    <n v="1125000"/>
    <n v="1500000"/>
    <n v="0.58574266666666663"/>
    <s v="0-100%"/>
    <n v="65896.05"/>
    <n v="0"/>
    <n v="0"/>
    <n v="0"/>
    <n v="0"/>
    <n v="65896.05"/>
    <n v="176845.05"/>
  </r>
  <r>
    <n v="1918356416"/>
    <s v="Bea"/>
    <s v="Gofton"/>
    <s v="Account Executive III"/>
    <n v="114671"/>
    <n v="26"/>
    <n v="954130"/>
    <n v="750000"/>
    <n v="937500"/>
    <n v="1125000"/>
    <n v="1500000"/>
    <n v="1.2721733333333334"/>
    <s v="125-150%"/>
    <n v="112500"/>
    <n v="35625"/>
    <n v="3824.9"/>
    <n v="0"/>
    <n v="0"/>
    <n v="151949.9"/>
    <n v="266620.90000000002"/>
  </r>
  <r>
    <n v="5511711233"/>
    <s v="Thalia"/>
    <s v="Crowcher"/>
    <s v="Account Executive I"/>
    <n v="50457"/>
    <n v="16"/>
    <n v="526014"/>
    <n v="500000"/>
    <n v="625000"/>
    <n v="750000"/>
    <n v="1000000"/>
    <n v="1.052028"/>
    <s v="100-125%"/>
    <n v="50000"/>
    <n v="3902.1"/>
    <n v="0"/>
    <n v="0"/>
    <n v="0"/>
    <n v="53902.1"/>
    <n v="104359.1"/>
  </r>
  <r>
    <n v="2158895349"/>
    <s v="Nickolai"/>
    <s v="Martins"/>
    <s v="Account Executive I"/>
    <n v="35359"/>
    <n v="14"/>
    <n v="430049"/>
    <n v="500000"/>
    <n v="625000"/>
    <n v="750000"/>
    <n v="1000000"/>
    <n v="0.86009800000000003"/>
    <s v="0-100%"/>
    <n v="43004.9"/>
    <n v="0"/>
    <n v="0"/>
    <n v="0"/>
    <n v="0"/>
    <n v="43004.9"/>
    <n v="78363.899999999994"/>
  </r>
  <r>
    <n v="813832926"/>
    <s v="Corene"/>
    <s v="Diamant"/>
    <s v="Account Executive II"/>
    <n v="62260"/>
    <n v="19"/>
    <n v="674298"/>
    <n v="600000"/>
    <n v="750000"/>
    <n v="900000"/>
    <n v="1200000"/>
    <n v="1.1238300000000001"/>
    <s v="100-125%"/>
    <n v="78000"/>
    <n v="12630.660000000002"/>
    <n v="0"/>
    <n v="0"/>
    <n v="0"/>
    <n v="90630.66"/>
    <n v="152890.66"/>
  </r>
  <r>
    <n v="6938295417"/>
    <s v="Aldin"/>
    <s v="Dryburgh"/>
    <s v="Account Executive I"/>
    <n v="40716"/>
    <n v="24"/>
    <n v="769447"/>
    <n v="500000"/>
    <n v="625000"/>
    <n v="750000"/>
    <n v="1000000"/>
    <n v="1.538894"/>
    <s v="150-200%"/>
    <n v="50000"/>
    <n v="18750"/>
    <n v="22500"/>
    <n v="4278.34"/>
    <n v="0"/>
    <n v="95528.34"/>
    <n v="136244.34"/>
  </r>
  <r>
    <n v="3133221701"/>
    <s v="Bernice"/>
    <s v="Nucci"/>
    <s v="Account Executive II"/>
    <n v="71686"/>
    <n v="14"/>
    <n v="542057"/>
    <n v="600000"/>
    <n v="750000"/>
    <n v="900000"/>
    <n v="1200000"/>
    <n v="0.90342833333333339"/>
    <s v="0-100%"/>
    <n v="70467.41"/>
    <n v="0"/>
    <n v="0"/>
    <n v="0"/>
    <n v="0"/>
    <n v="70467.41"/>
    <n v="142153.41"/>
  </r>
  <r>
    <n v="7011563598"/>
    <s v="Isadora"/>
    <s v="Davana"/>
    <s v="Account Executive I"/>
    <n v="30113"/>
    <n v="18"/>
    <n v="664135"/>
    <n v="500000"/>
    <n v="625000"/>
    <n v="750000"/>
    <n v="1000000"/>
    <n v="1.3282700000000001"/>
    <s v="125-150%"/>
    <n v="50000"/>
    <n v="18750"/>
    <n v="7044.3"/>
    <n v="0"/>
    <n v="0"/>
    <n v="75794.3"/>
    <n v="105907.3"/>
  </r>
  <r>
    <n v="9529277938"/>
    <s v="Javier"/>
    <s v="Andriolli"/>
    <s v="Account Executive III"/>
    <n v="110731"/>
    <n v="23"/>
    <n v="633741"/>
    <n v="750000"/>
    <n v="937500"/>
    <n v="1125000"/>
    <n v="1500000"/>
    <n v="0.84498799999999996"/>
    <s v="0-100%"/>
    <n v="95061.15"/>
    <n v="0"/>
    <n v="0"/>
    <n v="0"/>
    <n v="0"/>
    <n v="95061.15"/>
    <n v="205792.15"/>
  </r>
  <r>
    <n v="5234982726"/>
    <s v="Hillary"/>
    <s v="Westphalen"/>
    <s v="Account Executive III"/>
    <n v="110384"/>
    <n v="21"/>
    <n v="743306"/>
    <n v="750000"/>
    <n v="937500"/>
    <n v="1125000"/>
    <n v="1500000"/>
    <n v="0.99107466666666666"/>
    <s v="0-100%"/>
    <n v="111495.9"/>
    <n v="0"/>
    <n v="0"/>
    <n v="0"/>
    <n v="0"/>
    <n v="111495.9"/>
    <n v="221879.9"/>
  </r>
  <r>
    <n v="492630925"/>
    <s v="Lorie"/>
    <s v="Bamblett"/>
    <s v="Account Executive III"/>
    <n v="112873"/>
    <n v="17"/>
    <n v="617946"/>
    <n v="750000"/>
    <n v="937500"/>
    <n v="1125000"/>
    <n v="1500000"/>
    <n v="0.82392799999999999"/>
    <s v="0-100%"/>
    <n v="92691.9"/>
    <n v="0"/>
    <n v="0"/>
    <n v="0"/>
    <n v="0"/>
    <n v="92691.9"/>
    <n v="205564.9"/>
  </r>
  <r>
    <n v="9128677390"/>
    <s v="Trude"/>
    <s v="Lindenbluth"/>
    <s v="Account Executive III"/>
    <n v="87419"/>
    <n v="23"/>
    <n v="814416"/>
    <n v="750000"/>
    <n v="937500"/>
    <n v="1125000"/>
    <n v="1500000"/>
    <n v="1.085888"/>
    <s v="100-125%"/>
    <n v="112500"/>
    <n v="12239.04"/>
    <n v="0"/>
    <n v="0"/>
    <n v="0"/>
    <n v="124739.04000000001"/>
    <n v="212158.04"/>
  </r>
  <r>
    <n v="1192770250"/>
    <s v="Caro"/>
    <s v="Farrington"/>
    <s v="Account Executive III"/>
    <n v="108380"/>
    <n v="29"/>
    <n v="1086845"/>
    <n v="750000"/>
    <n v="937500"/>
    <n v="1125000"/>
    <n v="1500000"/>
    <n v="1.4491266666666667"/>
    <s v="125-150%"/>
    <n v="112500"/>
    <n v="35625"/>
    <n v="34349.35"/>
    <n v="0"/>
    <n v="0"/>
    <n v="182474.35"/>
    <n v="290854.34999999998"/>
  </r>
  <r>
    <n v="7118642576"/>
    <s v="Ophelia"/>
    <s v="Renak"/>
    <s v="Account Executive I"/>
    <n v="31307"/>
    <n v="19"/>
    <n v="707519"/>
    <n v="500000"/>
    <n v="625000"/>
    <n v="750000"/>
    <n v="1000000"/>
    <n v="1.415038"/>
    <s v="125-150%"/>
    <n v="50000"/>
    <n v="18750"/>
    <n v="14853.42"/>
    <n v="0"/>
    <n v="0"/>
    <n v="83603.42"/>
    <n v="114910.42"/>
  </r>
  <r>
    <n v="5629875752"/>
    <s v="Joane"/>
    <s v="O' Mulderrig"/>
    <s v="Account Executive III"/>
    <n v="107750"/>
    <n v="17"/>
    <n v="586374"/>
    <n v="750000"/>
    <n v="937500"/>
    <n v="1125000"/>
    <n v="1500000"/>
    <n v="0.78183199999999997"/>
    <s v="0-100%"/>
    <n v="87956.099999999991"/>
    <n v="0"/>
    <n v="0"/>
    <n v="0"/>
    <n v="0"/>
    <n v="87956.099999999991"/>
    <n v="195706.09999999998"/>
  </r>
  <r>
    <n v="8808097757"/>
    <s v="Alene"/>
    <s v="Barneveld"/>
    <s v="Account Executive I"/>
    <n v="49051"/>
    <n v="25"/>
    <n v="959690"/>
    <n v="500000"/>
    <n v="625000"/>
    <n v="750000"/>
    <n v="1000000"/>
    <n v="1.9193800000000001"/>
    <s v="150-200%"/>
    <n v="50000"/>
    <n v="18750"/>
    <n v="22500"/>
    <n v="46131.8"/>
    <n v="0"/>
    <n v="137381.79999999999"/>
    <n v="186432.8"/>
  </r>
  <r>
    <n v="5358183647"/>
    <s v="Sibeal"/>
    <s v="Stirman"/>
    <s v="Account Executive III"/>
    <n v="87403"/>
    <n v="28"/>
    <n v="948183"/>
    <n v="750000"/>
    <n v="937500"/>
    <n v="1125000"/>
    <n v="1500000"/>
    <n v="1.2642439999999999"/>
    <s v="125-150%"/>
    <n v="112500"/>
    <n v="35625"/>
    <n v="2457.09"/>
    <n v="0"/>
    <n v="0"/>
    <n v="150582.09"/>
    <n v="237985.09"/>
  </r>
  <r>
    <n v="1549399640"/>
    <s v="Pansie"/>
    <s v="Lingley"/>
    <s v="Account Executive I"/>
    <n v="31856"/>
    <n v="28"/>
    <n v="988078"/>
    <n v="500000"/>
    <n v="625000"/>
    <n v="750000"/>
    <n v="1000000"/>
    <n v="1.976156"/>
    <s v="150-200%"/>
    <n v="50000"/>
    <n v="18750"/>
    <n v="22500"/>
    <n v="52377.16"/>
    <n v="0"/>
    <n v="143627.16"/>
    <n v="175483.16"/>
  </r>
  <r>
    <n v="2579936017"/>
    <s v="Sunny"/>
    <s v="Glyne"/>
    <s v="Account Executive III"/>
    <n v="97827"/>
    <n v="14"/>
    <n v="400289"/>
    <n v="750000"/>
    <n v="937500"/>
    <n v="1125000"/>
    <n v="1500000"/>
    <n v="0.53371866666666667"/>
    <s v="0-100%"/>
    <n v="60043.35"/>
    <n v="0"/>
    <n v="0"/>
    <n v="0"/>
    <n v="0"/>
    <n v="60043.35"/>
    <n v="157870.35"/>
  </r>
  <r>
    <n v="5588978080"/>
    <s v="Letti"/>
    <s v="Howarth"/>
    <s v="Account Executive II"/>
    <n v="51565"/>
    <n v="23"/>
    <n v="773302"/>
    <n v="600000"/>
    <n v="750000"/>
    <n v="900000"/>
    <n v="1200000"/>
    <n v="1.2888366666666666"/>
    <s v="125-150%"/>
    <n v="78000"/>
    <n v="25500.000000000004"/>
    <n v="4893.42"/>
    <n v="0"/>
    <n v="0"/>
    <n v="108393.42"/>
    <n v="159958.41999999998"/>
  </r>
  <r>
    <n v="7411705322"/>
    <s v="Noelyn"/>
    <s v="Vankin"/>
    <s v="Account Executive III"/>
    <n v="105645"/>
    <n v="21"/>
    <n v="838801"/>
    <n v="750000"/>
    <n v="937500"/>
    <n v="1125000"/>
    <n v="1500000"/>
    <n v="1.1184013333333334"/>
    <s v="100-125%"/>
    <n v="112500"/>
    <n v="16872.189999999999"/>
    <n v="0"/>
    <n v="0"/>
    <n v="0"/>
    <n v="129372.19"/>
    <n v="235017.19"/>
  </r>
  <r>
    <n v="9726644925"/>
    <s v="Adaline"/>
    <s v="Waud"/>
    <s v="Account Executive I"/>
    <n v="51437"/>
    <n v="12"/>
    <n v="358744"/>
    <n v="500000"/>
    <n v="625000"/>
    <n v="750000"/>
    <n v="1000000"/>
    <n v="0.71748800000000001"/>
    <s v="0-100%"/>
    <n v="35874.400000000001"/>
    <n v="0"/>
    <n v="0"/>
    <n v="0"/>
    <n v="0"/>
    <n v="35874.400000000001"/>
    <n v="87311.4"/>
  </r>
  <r>
    <n v="4768254810"/>
    <s v="Reagan"/>
    <s v="Jubert"/>
    <s v="Account Executive I"/>
    <n v="39511"/>
    <n v="21"/>
    <n v="662952"/>
    <n v="500000"/>
    <n v="625000"/>
    <n v="750000"/>
    <n v="1000000"/>
    <n v="1.325904"/>
    <s v="125-150%"/>
    <n v="50000"/>
    <n v="18750"/>
    <n v="6831.36"/>
    <n v="0"/>
    <n v="0"/>
    <n v="75581.36"/>
    <n v="115092.36"/>
  </r>
  <r>
    <n v="8640079943"/>
    <s v="Talbot"/>
    <s v="Kynett"/>
    <s v="Account Executive II"/>
    <n v="73941"/>
    <n v="25"/>
    <n v="793388"/>
    <n v="600000"/>
    <n v="750000"/>
    <n v="900000"/>
    <n v="1200000"/>
    <n v="1.3223133333333332"/>
    <s v="125-150%"/>
    <n v="78000"/>
    <n v="25500.000000000004"/>
    <n v="9111.48"/>
    <n v="0"/>
    <n v="0"/>
    <n v="112611.48"/>
    <n v="186552.47999999998"/>
  </r>
  <r>
    <n v="5479449389"/>
    <s v="Lazar"/>
    <s v="Durant"/>
    <s v="Account Executive II"/>
    <n v="63693"/>
    <n v="15"/>
    <n v="593430"/>
    <n v="600000"/>
    <n v="750000"/>
    <n v="900000"/>
    <n v="1200000"/>
    <n v="0.98904999999999998"/>
    <s v="0-100%"/>
    <n v="77145.900000000009"/>
    <n v="0"/>
    <n v="0"/>
    <n v="0"/>
    <n v="0"/>
    <n v="77145.900000000009"/>
    <n v="140838.90000000002"/>
  </r>
  <r>
    <n v="6776868107"/>
    <s v="Margit"/>
    <s v="Dransfield"/>
    <s v="Account Executive III"/>
    <n v="86367"/>
    <n v="19"/>
    <n v="620798"/>
    <n v="750000"/>
    <n v="937500"/>
    <n v="1125000"/>
    <n v="1500000"/>
    <n v="0.82773066666666661"/>
    <s v="0-100%"/>
    <n v="93119.7"/>
    <n v="0"/>
    <n v="0"/>
    <n v="0"/>
    <n v="0"/>
    <n v="93119.7"/>
    <n v="179486.7"/>
  </r>
  <r>
    <n v="2698184272"/>
    <s v="Lucina"/>
    <s v="Farndon"/>
    <s v="Account Executive III"/>
    <n v="119400"/>
    <n v="26"/>
    <n v="805390"/>
    <n v="750000"/>
    <n v="937500"/>
    <n v="1125000"/>
    <n v="1500000"/>
    <n v="1.0738533333333333"/>
    <s v="100-125%"/>
    <n v="112500"/>
    <n v="10524.1"/>
    <n v="0"/>
    <n v="0"/>
    <n v="0"/>
    <n v="123024.1"/>
    <n v="242424.1"/>
  </r>
  <r>
    <n v="2191014690"/>
    <s v="Fabe"/>
    <s v="Hutchinges"/>
    <s v="Account Executive I"/>
    <n v="58448"/>
    <n v="17"/>
    <n v="545501"/>
    <n v="500000"/>
    <n v="625000"/>
    <n v="750000"/>
    <n v="1000000"/>
    <n v="1.091002"/>
    <s v="100-125%"/>
    <n v="50000"/>
    <n v="6825.15"/>
    <n v="0"/>
    <n v="0"/>
    <n v="0"/>
    <n v="56825.15"/>
    <n v="115273.15"/>
  </r>
  <r>
    <n v="806065796"/>
    <s v="Verine"/>
    <s v="Gouldstone"/>
    <s v="Account Executive III"/>
    <n v="109896"/>
    <n v="17"/>
    <n v="619591"/>
    <n v="750000"/>
    <n v="937500"/>
    <n v="1125000"/>
    <n v="1500000"/>
    <n v="0.82612133333333337"/>
    <s v="0-100%"/>
    <n v="92938.65"/>
    <n v="0"/>
    <n v="0"/>
    <n v="0"/>
    <n v="0"/>
    <n v="92938.65"/>
    <n v="202834.65"/>
  </r>
  <r>
    <n v="9561367408"/>
    <s v="Tammy"/>
    <s v="Lenden"/>
    <s v="Account Executive II"/>
    <n v="62798"/>
    <n v="18"/>
    <n v="621016"/>
    <n v="600000"/>
    <n v="750000"/>
    <n v="900000"/>
    <n v="1200000"/>
    <n v="1.0350266666666668"/>
    <s v="100-125%"/>
    <n v="78000"/>
    <n v="3572.7200000000003"/>
    <n v="0"/>
    <n v="0"/>
    <n v="0"/>
    <n v="81572.72"/>
    <n v="144370.72"/>
  </r>
  <r>
    <n v="2492824950"/>
    <s v="Iago"/>
    <s v="Epine"/>
    <s v="Account Executive III"/>
    <n v="86703"/>
    <n v="28"/>
    <n v="900340"/>
    <n v="750000"/>
    <n v="937500"/>
    <n v="1125000"/>
    <n v="1500000"/>
    <n v="1.2004533333333334"/>
    <s v="100-125%"/>
    <n v="112500"/>
    <n v="28564.6"/>
    <n v="0"/>
    <n v="0"/>
    <n v="0"/>
    <n v="141064.6"/>
    <n v="227767.6"/>
  </r>
  <r>
    <n v="3021692982"/>
    <s v="Georgie"/>
    <s v="Seyler"/>
    <s v="Account Executive II"/>
    <n v="50377"/>
    <n v="19"/>
    <n v="718836"/>
    <n v="600000"/>
    <n v="750000"/>
    <n v="900000"/>
    <n v="1200000"/>
    <n v="1.1980599999999999"/>
    <s v="100-125%"/>
    <n v="78000"/>
    <n v="20202.120000000003"/>
    <n v="0"/>
    <n v="0"/>
    <n v="0"/>
    <n v="98202.12"/>
    <n v="148579.12"/>
  </r>
  <r>
    <n v="8238030943"/>
    <s v="Bennie"/>
    <s v="Drayton"/>
    <s v="Account Executive III"/>
    <n v="118977"/>
    <n v="23"/>
    <n v="842895"/>
    <n v="750000"/>
    <n v="937500"/>
    <n v="1125000"/>
    <n v="1500000"/>
    <n v="1.1238600000000001"/>
    <s v="100-125%"/>
    <n v="112500"/>
    <n v="17650.05"/>
    <n v="0"/>
    <n v="0"/>
    <n v="0"/>
    <n v="130150.05"/>
    <n v="249127.05"/>
  </r>
  <r>
    <n v="6383978705"/>
    <s v="Bess"/>
    <s v="Kubelka"/>
    <s v="Account Executive III"/>
    <n v="95027"/>
    <n v="18"/>
    <n v="720527"/>
    <n v="750000"/>
    <n v="937500"/>
    <n v="1125000"/>
    <n v="1500000"/>
    <n v="0.9607026666666667"/>
    <s v="0-100%"/>
    <n v="108079.05"/>
    <n v="0"/>
    <n v="0"/>
    <n v="0"/>
    <n v="0"/>
    <n v="108079.05"/>
    <n v="203106.05"/>
  </r>
  <r>
    <n v="3661649302"/>
    <s v="Evania"/>
    <s v="Grime"/>
    <s v="Account Executive I"/>
    <n v="59438"/>
    <n v="35"/>
    <n v="1196909"/>
    <n v="500000"/>
    <n v="625000"/>
    <n v="750000"/>
    <n v="1000000"/>
    <n v="2.393818"/>
    <s v="&gt;200%"/>
    <n v="50000"/>
    <n v="18750"/>
    <n v="22500"/>
    <n v="55000"/>
    <n v="19690.900000000001"/>
    <n v="165940.9"/>
    <n v="225378.9"/>
  </r>
  <r>
    <n v="1962975932"/>
    <s v="Avivah"/>
    <s v="Sante"/>
    <s v="Account Executive III"/>
    <n v="111530"/>
    <n v="10"/>
    <n v="303175"/>
    <n v="750000"/>
    <n v="937500"/>
    <n v="1125000"/>
    <n v="1500000"/>
    <n v="0.40423333333333333"/>
    <s v="0-100%"/>
    <n v="45476.25"/>
    <n v="0"/>
    <n v="0"/>
    <n v="0"/>
    <n v="0"/>
    <n v="45476.25"/>
    <n v="157006.25"/>
  </r>
  <r>
    <n v="5623178685"/>
    <s v="Zebedee"/>
    <s v="Lewzey"/>
    <s v="Account Executive II"/>
    <n v="51223"/>
    <n v="21"/>
    <n v="662174"/>
    <n v="600000"/>
    <n v="750000"/>
    <n v="900000"/>
    <n v="1200000"/>
    <n v="1.1036233333333334"/>
    <s v="100-125%"/>
    <n v="78000"/>
    <n v="10569.58"/>
    <n v="0"/>
    <n v="0"/>
    <n v="0"/>
    <n v="88569.58"/>
    <n v="139792.58000000002"/>
  </r>
  <r>
    <n v="453763030"/>
    <s v="Wenona"/>
    <s v="Pawlik"/>
    <s v="Account Executive II"/>
    <n v="65782"/>
    <n v="22"/>
    <n v="711633"/>
    <n v="600000"/>
    <n v="750000"/>
    <n v="900000"/>
    <n v="1200000"/>
    <n v="1.1860550000000001"/>
    <s v="100-125%"/>
    <n v="78000"/>
    <n v="18977.61"/>
    <n v="0"/>
    <n v="0"/>
    <n v="0"/>
    <n v="96977.61"/>
    <n v="162759.60999999999"/>
  </r>
  <r>
    <n v="5211527984"/>
    <s v="Derk"/>
    <s v="Latham"/>
    <s v="Account Executive I"/>
    <n v="37869"/>
    <n v="26"/>
    <n v="788945"/>
    <n v="500000"/>
    <n v="625000"/>
    <n v="750000"/>
    <n v="1000000"/>
    <n v="1.57789"/>
    <s v="150-200%"/>
    <n v="50000"/>
    <n v="18750"/>
    <n v="22500"/>
    <n v="8567.9"/>
    <n v="0"/>
    <n v="99817.9"/>
    <n v="137686.9"/>
  </r>
  <r>
    <n v="1659448174"/>
    <s v="Christina"/>
    <s v="Augar"/>
    <s v="Account Executive III"/>
    <n v="79013"/>
    <n v="18"/>
    <n v="597842"/>
    <n v="750000"/>
    <n v="937500"/>
    <n v="1125000"/>
    <n v="1500000"/>
    <n v="0.79712266666666665"/>
    <s v="0-100%"/>
    <n v="89676.3"/>
    <n v="0"/>
    <n v="0"/>
    <n v="0"/>
    <n v="0"/>
    <n v="89676.3"/>
    <n v="168689.3"/>
  </r>
  <r>
    <n v="5637692440"/>
    <s v="Minetta"/>
    <s v="Claeskens"/>
    <s v="Account Executive II"/>
    <n v="63493"/>
    <n v="16"/>
    <n v="531435"/>
    <n v="600000"/>
    <n v="750000"/>
    <n v="900000"/>
    <n v="1200000"/>
    <n v="0.88572499999999998"/>
    <s v="0-100%"/>
    <n v="69086.55"/>
    <n v="0"/>
    <n v="0"/>
    <n v="0"/>
    <n v="0"/>
    <n v="69086.55"/>
    <n v="132579.54999999999"/>
  </r>
  <r>
    <n v="6637560367"/>
    <s v="Jermayne"/>
    <s v="O'Grady"/>
    <s v="Account Executive I"/>
    <n v="56008"/>
    <n v="20"/>
    <n v="665204"/>
    <n v="500000"/>
    <n v="625000"/>
    <n v="750000"/>
    <n v="1000000"/>
    <n v="1.330408"/>
    <s v="125-150%"/>
    <n v="50000"/>
    <n v="18750"/>
    <n v="7236.7199999999993"/>
    <n v="0"/>
    <n v="0"/>
    <n v="75986.720000000001"/>
    <n v="131994.72"/>
  </r>
  <r>
    <n v="7621218967"/>
    <s v="Peter"/>
    <s v="Aps"/>
    <s v="Account Executive I"/>
    <n v="49456"/>
    <n v="20"/>
    <n v="711184"/>
    <n v="500000"/>
    <n v="625000"/>
    <n v="750000"/>
    <n v="1000000"/>
    <n v="1.4223680000000001"/>
    <s v="125-150%"/>
    <n v="50000"/>
    <n v="18750"/>
    <n v="15513.119999999999"/>
    <n v="0"/>
    <n v="0"/>
    <n v="84263.12"/>
    <n v="133719.12"/>
  </r>
  <r>
    <n v="6293335589"/>
    <s v="Eustacia"/>
    <s v="Creamer"/>
    <s v="Account Executive I"/>
    <n v="40857"/>
    <n v="13"/>
    <n v="479942"/>
    <n v="500000"/>
    <n v="625000"/>
    <n v="750000"/>
    <n v="1000000"/>
    <n v="0.95988399999999996"/>
    <s v="0-100%"/>
    <n v="47994.200000000004"/>
    <n v="0"/>
    <n v="0"/>
    <n v="0"/>
    <n v="0"/>
    <n v="47994.200000000004"/>
    <n v="88851.200000000012"/>
  </r>
  <r>
    <n v="8127128031"/>
    <s v="Adolf"/>
    <s v="Underhill"/>
    <s v="Account Executive II"/>
    <n v="77872"/>
    <n v="17"/>
    <n v="522770"/>
    <n v="600000"/>
    <n v="750000"/>
    <n v="900000"/>
    <n v="1200000"/>
    <n v="0.8712833333333333"/>
    <s v="0-100%"/>
    <n v="67960.100000000006"/>
    <n v="0"/>
    <n v="0"/>
    <n v="0"/>
    <n v="0"/>
    <n v="67960.100000000006"/>
    <n v="145832.1"/>
  </r>
  <r>
    <n v="9013891098"/>
    <s v="Cory"/>
    <s v="Duplan"/>
    <s v="Account Executive III"/>
    <n v="102308"/>
    <n v="21"/>
    <n v="681893"/>
    <n v="750000"/>
    <n v="937500"/>
    <n v="1125000"/>
    <n v="1500000"/>
    <n v="0.9091906666666667"/>
    <s v="0-100%"/>
    <n v="102283.95"/>
    <n v="0"/>
    <n v="0"/>
    <n v="0"/>
    <n v="0"/>
    <n v="102283.95"/>
    <n v="204591.95"/>
  </r>
  <r>
    <n v="1545110042"/>
    <s v="Cairistiona"/>
    <s v="Lyver"/>
    <s v="Account Executive II"/>
    <n v="79134"/>
    <n v="20"/>
    <n v="755828"/>
    <n v="600000"/>
    <n v="750000"/>
    <n v="900000"/>
    <n v="1200000"/>
    <n v="1.2597133333333332"/>
    <s v="125-150%"/>
    <n v="78000"/>
    <n v="25500.000000000004"/>
    <n v="1223.8799999999999"/>
    <n v="0"/>
    <n v="0"/>
    <n v="104723.88"/>
    <n v="183857.88"/>
  </r>
  <r>
    <n v="9815158015"/>
    <s v="Kiley"/>
    <s v="Lartice"/>
    <s v="Account Executive I"/>
    <n v="64013"/>
    <n v="22"/>
    <n v="788832"/>
    <n v="500000"/>
    <n v="625000"/>
    <n v="750000"/>
    <n v="1000000"/>
    <n v="1.577664"/>
    <s v="150-200%"/>
    <n v="50000"/>
    <n v="18750"/>
    <n v="22500"/>
    <n v="8543.0400000000009"/>
    <n v="0"/>
    <n v="99793.040000000008"/>
    <n v="163806.04"/>
  </r>
  <r>
    <n v="8565880958"/>
    <s v="Austine"/>
    <s v="Wyer"/>
    <s v="Account Executive II"/>
    <n v="55355"/>
    <n v="20"/>
    <n v="794819"/>
    <n v="600000"/>
    <n v="750000"/>
    <n v="900000"/>
    <n v="1200000"/>
    <n v="1.3246983333333333"/>
    <s v="125-150%"/>
    <n v="78000"/>
    <n v="25500.000000000004"/>
    <n v="9411.99"/>
    <n v="0"/>
    <n v="0"/>
    <n v="112911.99"/>
    <n v="168266.99"/>
  </r>
  <r>
    <n v="7783641539"/>
    <s v="Janenna"/>
    <s v="Dailey"/>
    <s v="Account Executive III"/>
    <n v="109301"/>
    <n v="20"/>
    <n v="729594"/>
    <n v="750000"/>
    <n v="937500"/>
    <n v="1125000"/>
    <n v="1500000"/>
    <n v="0.97279199999999999"/>
    <s v="0-100%"/>
    <n v="109439.09999999999"/>
    <n v="0"/>
    <n v="0"/>
    <n v="0"/>
    <n v="0"/>
    <n v="109439.09999999999"/>
    <n v="218740.09999999998"/>
  </r>
  <r>
    <n v="9340388305"/>
    <s v="Alfi"/>
    <s v="Duesberry"/>
    <s v="Account Executive II"/>
    <n v="59920"/>
    <n v="18"/>
    <n v="607215"/>
    <n v="600000"/>
    <n v="750000"/>
    <n v="900000"/>
    <n v="1200000"/>
    <n v="1.012025"/>
    <s v="100-125%"/>
    <n v="78000"/>
    <n v="1226.5500000000002"/>
    <n v="0"/>
    <n v="0"/>
    <n v="0"/>
    <n v="79226.55"/>
    <n v="139146.54999999999"/>
  </r>
  <r>
    <n v="7966083349"/>
    <s v="Rosella"/>
    <s v="Zamora"/>
    <s v="Account Executive I"/>
    <n v="36923"/>
    <n v="25"/>
    <n v="838575"/>
    <n v="500000"/>
    <n v="625000"/>
    <n v="750000"/>
    <n v="1000000"/>
    <n v="1.6771499999999999"/>
    <s v="150-200%"/>
    <n v="50000"/>
    <n v="18750"/>
    <n v="22500"/>
    <n v="19486.5"/>
    <n v="0"/>
    <n v="110736.5"/>
    <n v="147659.5"/>
  </r>
  <r>
    <n v="1599457717"/>
    <s v="Julianna"/>
    <s v="Dunklee"/>
    <s v="Account Executive I"/>
    <n v="33272"/>
    <n v="13"/>
    <n v="417717"/>
    <n v="500000"/>
    <n v="625000"/>
    <n v="750000"/>
    <n v="1000000"/>
    <n v="0.83543400000000001"/>
    <s v="0-100%"/>
    <n v="41771.700000000004"/>
    <n v="0"/>
    <n v="0"/>
    <n v="0"/>
    <n v="0"/>
    <n v="41771.700000000004"/>
    <n v="75043.700000000012"/>
  </r>
  <r>
    <n v="6253520369"/>
    <s v="Aviva"/>
    <s v="Shayes"/>
    <s v="Account Executive II"/>
    <n v="57050"/>
    <n v="19"/>
    <n v="604575"/>
    <n v="600000"/>
    <n v="750000"/>
    <n v="900000"/>
    <n v="1200000"/>
    <n v="1.007625"/>
    <s v="100-125%"/>
    <n v="78000"/>
    <n v="777.75"/>
    <n v="0"/>
    <n v="0"/>
    <n v="0"/>
    <n v="78777.75"/>
    <n v="135827.75"/>
  </r>
  <r>
    <n v="8054305400"/>
    <s v="Wendel"/>
    <s v="Hulmes"/>
    <s v="Account Executive III"/>
    <n v="101542"/>
    <n v="19"/>
    <n v="676232"/>
    <n v="750000"/>
    <n v="937500"/>
    <n v="1125000"/>
    <n v="1500000"/>
    <n v="0.9016426666666667"/>
    <s v="0-100%"/>
    <n v="101434.8"/>
    <n v="0"/>
    <n v="0"/>
    <n v="0"/>
    <n v="0"/>
    <n v="101434.8"/>
    <n v="202976.8"/>
  </r>
  <r>
    <n v="5795848808"/>
    <s v="Terri"/>
    <s v="Dorn"/>
    <s v="Account Executive III"/>
    <n v="92315"/>
    <n v="30"/>
    <n v="1039370"/>
    <n v="750000"/>
    <n v="937500"/>
    <n v="1125000"/>
    <n v="1500000"/>
    <n v="1.3858266666666668"/>
    <s v="125-150%"/>
    <n v="112500"/>
    <n v="35625"/>
    <n v="23430.100000000002"/>
    <n v="0"/>
    <n v="0"/>
    <n v="171555.1"/>
    <n v="263870.09999999998"/>
  </r>
  <r>
    <n v="7249524151"/>
    <s v="Rodina"/>
    <s v="Calloway"/>
    <s v="Account Executive III"/>
    <n v="77547"/>
    <n v="13"/>
    <n v="616122"/>
    <n v="750000"/>
    <n v="937500"/>
    <n v="1125000"/>
    <n v="1500000"/>
    <n v="0.821496"/>
    <s v="0-100%"/>
    <n v="92418.3"/>
    <n v="0"/>
    <n v="0"/>
    <n v="0"/>
    <n v="0"/>
    <n v="92418.3"/>
    <n v="169965.3"/>
  </r>
  <r>
    <n v="3235176993"/>
    <s v="Adena"/>
    <s v="Kop"/>
    <s v="Account Executive I"/>
    <n v="60549"/>
    <n v="15"/>
    <n v="451004"/>
    <n v="500000"/>
    <n v="625000"/>
    <n v="750000"/>
    <n v="1000000"/>
    <n v="0.90200800000000003"/>
    <s v="0-100%"/>
    <n v="45100.4"/>
    <n v="0"/>
    <n v="0"/>
    <n v="0"/>
    <n v="0"/>
    <n v="45100.4"/>
    <n v="105649.4"/>
  </r>
  <r>
    <n v="2565290632"/>
    <s v="Rosina"/>
    <s v="Kener"/>
    <s v="Account Executive III"/>
    <n v="81538"/>
    <n v="16"/>
    <n v="535073"/>
    <n v="750000"/>
    <n v="937500"/>
    <n v="1125000"/>
    <n v="1500000"/>
    <n v="0.71343066666666666"/>
    <s v="0-100%"/>
    <n v="80260.95"/>
    <n v="0"/>
    <n v="0"/>
    <n v="0"/>
    <n v="0"/>
    <n v="80260.95"/>
    <n v="161798.95000000001"/>
  </r>
  <r>
    <n v="1718344562"/>
    <s v="Mendel"/>
    <s v="Iscowitz"/>
    <s v="Account Executive III"/>
    <n v="106547"/>
    <n v="20"/>
    <n v="634582"/>
    <n v="750000"/>
    <n v="937500"/>
    <n v="1125000"/>
    <n v="1500000"/>
    <n v="0.84610933333333338"/>
    <s v="0-100%"/>
    <n v="95187.3"/>
    <n v="0"/>
    <n v="0"/>
    <n v="0"/>
    <n v="0"/>
    <n v="95187.3"/>
    <n v="201734.3"/>
  </r>
  <r>
    <n v="5082945165"/>
    <s v="Hillyer"/>
    <s v="Garrique"/>
    <s v="Account Executive I"/>
    <n v="57158"/>
    <n v="22"/>
    <n v="676061"/>
    <n v="500000"/>
    <n v="625000"/>
    <n v="750000"/>
    <n v="1000000"/>
    <n v="1.352122"/>
    <s v="125-150%"/>
    <n v="50000"/>
    <n v="18750"/>
    <n v="9190.98"/>
    <n v="0"/>
    <n v="0"/>
    <n v="77940.98"/>
    <n v="135098.97999999998"/>
  </r>
  <r>
    <n v="5191866150"/>
    <s v="Luisa"/>
    <s v="Antic"/>
    <s v="Account Executive III"/>
    <n v="112098"/>
    <n v="15"/>
    <n v="430513"/>
    <n v="750000"/>
    <n v="937500"/>
    <n v="1125000"/>
    <n v="1500000"/>
    <n v="0.57401733333333338"/>
    <s v="0-100%"/>
    <n v="64576.95"/>
    <n v="0"/>
    <n v="0"/>
    <n v="0"/>
    <n v="0"/>
    <n v="64576.95"/>
    <n v="176674.95"/>
  </r>
  <r>
    <n v="6531376252"/>
    <s v="Clyve"/>
    <s v="Dayley"/>
    <s v="Account Executive II"/>
    <n v="69272"/>
    <n v="23"/>
    <n v="793429"/>
    <n v="600000"/>
    <n v="750000"/>
    <n v="900000"/>
    <n v="1200000"/>
    <n v="1.3223816666666666"/>
    <s v="125-150%"/>
    <n v="78000"/>
    <n v="25500.000000000004"/>
    <n v="9120.09"/>
    <n v="0"/>
    <n v="0"/>
    <n v="112620.09"/>
    <n v="181892.09"/>
  </r>
  <r>
    <n v="6695538166"/>
    <s v="Jessie"/>
    <s v="Peabody"/>
    <s v="Account Executive II"/>
    <n v="72309"/>
    <n v="22"/>
    <n v="782719"/>
    <n v="600000"/>
    <n v="750000"/>
    <n v="900000"/>
    <n v="1200000"/>
    <n v="1.3045316666666666"/>
    <s v="125-150%"/>
    <n v="78000"/>
    <n v="25500.000000000004"/>
    <n v="6870.99"/>
    <n v="0"/>
    <n v="0"/>
    <n v="110370.99"/>
    <n v="182679.99"/>
  </r>
  <r>
    <n v="3609467622"/>
    <s v="Alberto"/>
    <s v="Morgan"/>
    <s v="Account Executive I"/>
    <n v="45564"/>
    <n v="17"/>
    <n v="471173"/>
    <n v="500000"/>
    <n v="625000"/>
    <n v="750000"/>
    <n v="1000000"/>
    <n v="0.94234600000000002"/>
    <s v="0-100%"/>
    <n v="47117.3"/>
    <n v="0"/>
    <n v="0"/>
    <n v="0"/>
    <n v="0"/>
    <n v="47117.3"/>
    <n v="92681.3"/>
  </r>
  <r>
    <n v="8481632066"/>
    <s v="Bengt"/>
    <s v="Shillum"/>
    <s v="Account Executive III"/>
    <n v="87295"/>
    <n v="14"/>
    <n v="445257"/>
    <n v="750000"/>
    <n v="937500"/>
    <n v="1125000"/>
    <n v="1500000"/>
    <n v="0.59367599999999998"/>
    <s v="0-100%"/>
    <n v="66788.55"/>
    <n v="0"/>
    <n v="0"/>
    <n v="0"/>
    <n v="0"/>
    <n v="66788.55"/>
    <n v="154083.54999999999"/>
  </r>
  <r>
    <n v="2234966051"/>
    <s v="Vania"/>
    <s v="Tolefree"/>
    <s v="Account Executive III"/>
    <n v="100058"/>
    <n v="21"/>
    <n v="699976"/>
    <n v="750000"/>
    <n v="937500"/>
    <n v="1125000"/>
    <n v="1500000"/>
    <n v="0.93330133333333332"/>
    <s v="0-100%"/>
    <n v="104996.4"/>
    <n v="0"/>
    <n v="0"/>
    <n v="0"/>
    <n v="0"/>
    <n v="104996.4"/>
    <n v="205054.4"/>
  </r>
  <r>
    <n v="8603912793"/>
    <s v="Idell"/>
    <s v="Haskew"/>
    <s v="Account Executive III"/>
    <n v="107802"/>
    <n v="20"/>
    <n v="665332"/>
    <n v="750000"/>
    <n v="937500"/>
    <n v="1125000"/>
    <n v="1500000"/>
    <n v="0.88710933333333331"/>
    <s v="0-100%"/>
    <n v="99799.8"/>
    <n v="0"/>
    <n v="0"/>
    <n v="0"/>
    <n v="0"/>
    <n v="99799.8"/>
    <n v="207601.8"/>
  </r>
  <r>
    <n v="6322781804"/>
    <s v="Shayne"/>
    <s v="Millin"/>
    <s v="Account Executive III"/>
    <n v="124518"/>
    <n v="23"/>
    <n v="893891"/>
    <n v="750000"/>
    <n v="937500"/>
    <n v="1125000"/>
    <n v="1500000"/>
    <n v="1.1918546666666667"/>
    <s v="100-125%"/>
    <n v="112500"/>
    <n v="27339.29"/>
    <n v="0"/>
    <n v="0"/>
    <n v="0"/>
    <n v="139839.29"/>
    <n v="264357.29000000004"/>
  </r>
  <r>
    <n v="9287480133"/>
    <s v="Rufe"/>
    <s v="Smerdon"/>
    <s v="Account Executive III"/>
    <n v="98734"/>
    <n v="18"/>
    <n v="704901"/>
    <n v="750000"/>
    <n v="937500"/>
    <n v="1125000"/>
    <n v="1500000"/>
    <n v="0.93986800000000004"/>
    <s v="0-100%"/>
    <n v="105735.15"/>
    <n v="0"/>
    <n v="0"/>
    <n v="0"/>
    <n v="0"/>
    <n v="105735.15"/>
    <n v="204469.15"/>
  </r>
  <r>
    <n v="7427985850"/>
    <s v="Tallie"/>
    <s v="Buckner"/>
    <s v="Account Executive III"/>
    <n v="77743"/>
    <n v="21"/>
    <n v="764254"/>
    <n v="750000"/>
    <n v="937500"/>
    <n v="1125000"/>
    <n v="1500000"/>
    <n v="1.0190053333333333"/>
    <s v="100-125%"/>
    <n v="112500"/>
    <n v="2708.26"/>
    <n v="0"/>
    <n v="0"/>
    <n v="0"/>
    <n v="115208.26"/>
    <n v="192951.26"/>
  </r>
  <r>
    <n v="4328154427"/>
    <s v="Christabella"/>
    <s v="Timblett"/>
    <s v="Account Executive I"/>
    <n v="34691"/>
    <n v="20"/>
    <n v="637072"/>
    <n v="500000"/>
    <n v="625000"/>
    <n v="750000"/>
    <n v="1000000"/>
    <n v="1.2741439999999999"/>
    <s v="125-150%"/>
    <n v="50000"/>
    <n v="18750"/>
    <n v="2172.96"/>
    <n v="0"/>
    <n v="0"/>
    <n v="70922.960000000006"/>
    <n v="105613.96"/>
  </r>
  <r>
    <n v="5077974136"/>
    <s v="Pacorro"/>
    <s v="Balden"/>
    <s v="Account Executive III"/>
    <n v="94733"/>
    <n v="19"/>
    <n v="596790"/>
    <n v="750000"/>
    <n v="937500"/>
    <n v="1125000"/>
    <n v="1500000"/>
    <n v="0.79571999999999998"/>
    <s v="0-100%"/>
    <n v="89518.5"/>
    <n v="0"/>
    <n v="0"/>
    <n v="0"/>
    <n v="0"/>
    <n v="89518.5"/>
    <n v="184251.5"/>
  </r>
  <r>
    <n v="9621331862"/>
    <s v="Elizabet"/>
    <s v="Kentish"/>
    <s v="Account Executive III"/>
    <n v="91656"/>
    <n v="14"/>
    <n v="454708"/>
    <n v="750000"/>
    <n v="937500"/>
    <n v="1125000"/>
    <n v="1500000"/>
    <n v="0.60627733333333333"/>
    <s v="0-100%"/>
    <n v="68206.2"/>
    <n v="0"/>
    <n v="0"/>
    <n v="0"/>
    <n v="0"/>
    <n v="68206.2"/>
    <n v="159862.20000000001"/>
  </r>
  <r>
    <n v="6720857681"/>
    <s v="Cecilius"/>
    <s v="Messam"/>
    <s v="Account Executive II"/>
    <n v="73093"/>
    <n v="22"/>
    <n v="800141"/>
    <n v="600000"/>
    <n v="750000"/>
    <n v="900000"/>
    <n v="1200000"/>
    <n v="1.3335683333333332"/>
    <s v="125-150%"/>
    <n v="78000"/>
    <n v="25500.000000000004"/>
    <n v="10529.609999999999"/>
    <n v="0"/>
    <n v="0"/>
    <n v="114029.61"/>
    <n v="187122.61"/>
  </r>
  <r>
    <n v="4502817627"/>
    <s v="Aurelie"/>
    <s v="Pickaver"/>
    <s v="Account Executive I"/>
    <n v="63908"/>
    <n v="17"/>
    <n v="695501"/>
    <n v="500000"/>
    <n v="625000"/>
    <n v="750000"/>
    <n v="1000000"/>
    <n v="1.3910020000000001"/>
    <s v="125-150%"/>
    <n v="50000"/>
    <n v="18750"/>
    <n v="12690.18"/>
    <n v="0"/>
    <n v="0"/>
    <n v="81440.179999999993"/>
    <n v="145348.18"/>
  </r>
  <r>
    <n v="7794042674"/>
    <s v="Huey"/>
    <s v="Strognell"/>
    <s v="Account Executive I"/>
    <n v="48616"/>
    <n v="26"/>
    <n v="937273"/>
    <n v="500000"/>
    <n v="625000"/>
    <n v="750000"/>
    <n v="1000000"/>
    <n v="1.874546"/>
    <s v="150-200%"/>
    <n v="50000"/>
    <n v="18750"/>
    <n v="22500"/>
    <n v="41200.06"/>
    <n v="0"/>
    <n v="132450.06"/>
    <n v="181066.06"/>
  </r>
  <r>
    <n v="7637608875"/>
    <s v="Lawrence"/>
    <s v="Minchindon"/>
    <s v="Account Executive I"/>
    <n v="49539"/>
    <n v="20"/>
    <n v="712930"/>
    <n v="500000"/>
    <n v="625000"/>
    <n v="750000"/>
    <n v="1000000"/>
    <n v="1.4258599999999999"/>
    <s v="125-150%"/>
    <n v="50000"/>
    <n v="18750"/>
    <n v="15827.4"/>
    <n v="0"/>
    <n v="0"/>
    <n v="84577.4"/>
    <n v="134116.4"/>
  </r>
  <r>
    <n v="2411473303"/>
    <s v="Ivan"/>
    <s v="Gonzalo"/>
    <s v="Account Executive II"/>
    <n v="76803"/>
    <n v="14"/>
    <n v="480741"/>
    <n v="600000"/>
    <n v="750000"/>
    <n v="900000"/>
    <n v="1200000"/>
    <n v="0.80123500000000003"/>
    <s v="0-100%"/>
    <n v="62496.33"/>
    <n v="0"/>
    <n v="0"/>
    <n v="0"/>
    <n v="0"/>
    <n v="62496.33"/>
    <n v="139299.33000000002"/>
  </r>
  <r>
    <n v="9369490930"/>
    <s v="Gar"/>
    <s v="Mueller"/>
    <s v="Account Executive I"/>
    <n v="47086"/>
    <n v="14"/>
    <n v="445836"/>
    <n v="500000"/>
    <n v="625000"/>
    <n v="750000"/>
    <n v="1000000"/>
    <n v="0.89167200000000002"/>
    <s v="0-100%"/>
    <n v="44583.600000000006"/>
    <n v="0"/>
    <n v="0"/>
    <n v="0"/>
    <n v="0"/>
    <n v="44583.600000000006"/>
    <n v="91669.6"/>
  </r>
  <r>
    <n v="1252810490"/>
    <s v="Travers"/>
    <s v="Nequest"/>
    <s v="Account Executive III"/>
    <n v="89013"/>
    <n v="11"/>
    <n v="381274"/>
    <n v="750000"/>
    <n v="937500"/>
    <n v="1125000"/>
    <n v="1500000"/>
    <n v="0.50836533333333334"/>
    <s v="0-100%"/>
    <n v="57191.1"/>
    <n v="0"/>
    <n v="0"/>
    <n v="0"/>
    <n v="0"/>
    <n v="57191.1"/>
    <n v="146204.1"/>
  </r>
  <r>
    <n v="7760701055"/>
    <s v="Mauricio"/>
    <s v="Smooth"/>
    <s v="Account Executive II"/>
    <n v="63518"/>
    <n v="24"/>
    <n v="820444"/>
    <n v="600000"/>
    <n v="750000"/>
    <n v="900000"/>
    <n v="1200000"/>
    <n v="1.3674066666666667"/>
    <s v="125-150%"/>
    <n v="78000"/>
    <n v="25500.000000000004"/>
    <n v="14793.24"/>
    <n v="0"/>
    <n v="0"/>
    <n v="118293.24"/>
    <n v="181811.24"/>
  </r>
  <r>
    <n v="8099854152"/>
    <s v="Elroy"/>
    <s v="Lenaghen"/>
    <s v="Account Executive I"/>
    <n v="33576"/>
    <n v="20"/>
    <n v="729765"/>
    <n v="500000"/>
    <n v="625000"/>
    <n v="750000"/>
    <n v="1000000"/>
    <n v="1.45953"/>
    <s v="125-150%"/>
    <n v="50000"/>
    <n v="18750"/>
    <n v="18857.7"/>
    <n v="0"/>
    <n v="0"/>
    <n v="87607.7"/>
    <n v="121183.7"/>
  </r>
  <r>
    <n v="5623930522"/>
    <s v="Elie"/>
    <s v="Cantillion"/>
    <s v="Account Executive III"/>
    <n v="80442"/>
    <n v="24"/>
    <n v="850684"/>
    <n v="750000"/>
    <n v="937500"/>
    <n v="1125000"/>
    <n v="1500000"/>
    <n v="1.1342453333333333"/>
    <s v="100-125%"/>
    <n v="112500"/>
    <n v="19129.96"/>
    <n v="0"/>
    <n v="0"/>
    <n v="0"/>
    <n v="131629.96"/>
    <n v="212071.96"/>
  </r>
  <r>
    <n v="3060876401"/>
    <s v="Tuckie"/>
    <s v="Mullenger"/>
    <s v="Account Executive I"/>
    <n v="41863"/>
    <n v="25"/>
    <n v="775801"/>
    <n v="500000"/>
    <n v="625000"/>
    <n v="750000"/>
    <n v="1000000"/>
    <n v="1.5516019999999999"/>
    <s v="150-200%"/>
    <n v="50000"/>
    <n v="18750"/>
    <n v="22500"/>
    <n v="5676.22"/>
    <n v="0"/>
    <n v="96926.22"/>
    <n v="138789.22"/>
  </r>
  <r>
    <n v="960994726"/>
    <s v="Nichols"/>
    <s v="Exton"/>
    <s v="Account Executive II"/>
    <n v="76727"/>
    <n v="20"/>
    <n v="746897"/>
    <n v="600000"/>
    <n v="750000"/>
    <n v="900000"/>
    <n v="1200000"/>
    <n v="1.2448283333333334"/>
    <s v="100-125%"/>
    <n v="78000"/>
    <n v="24972.49"/>
    <n v="0"/>
    <n v="0"/>
    <n v="0"/>
    <n v="102972.49"/>
    <n v="179699.49"/>
  </r>
  <r>
    <n v="4306425231"/>
    <s v="Fraze"/>
    <s v="Laing"/>
    <s v="Account Executive I"/>
    <n v="44821"/>
    <n v="18"/>
    <n v="671362"/>
    <n v="500000"/>
    <n v="625000"/>
    <n v="750000"/>
    <n v="1000000"/>
    <n v="1.342724"/>
    <s v="125-150%"/>
    <n v="50000"/>
    <n v="18750"/>
    <n v="8345.16"/>
    <n v="0"/>
    <n v="0"/>
    <n v="77095.16"/>
    <n v="121916.16"/>
  </r>
  <r>
    <n v="844376051"/>
    <s v="Erika"/>
    <s v="Forsaith"/>
    <s v="Account Executive I"/>
    <n v="45096"/>
    <n v="19"/>
    <n v="607396"/>
    <n v="500000"/>
    <n v="625000"/>
    <n v="750000"/>
    <n v="1000000"/>
    <n v="1.2147920000000001"/>
    <s v="100-125%"/>
    <n v="50000"/>
    <n v="16109.4"/>
    <n v="0"/>
    <n v="0"/>
    <n v="0"/>
    <n v="66109.399999999994"/>
    <n v="111205.4"/>
  </r>
  <r>
    <n v="2074776004"/>
    <s v="Salli"/>
    <s v="Gooda"/>
    <s v="Account Executive II"/>
    <n v="77087"/>
    <n v="21"/>
    <n v="805766"/>
    <n v="600000"/>
    <n v="750000"/>
    <n v="900000"/>
    <n v="1200000"/>
    <n v="1.3429433333333334"/>
    <s v="125-150%"/>
    <n v="78000"/>
    <n v="25500.000000000004"/>
    <n v="11710.859999999999"/>
    <n v="0"/>
    <n v="0"/>
    <n v="115210.86"/>
    <n v="192297.86"/>
  </r>
  <r>
    <n v="5998486889"/>
    <s v="Amalea"/>
    <s v="Murty"/>
    <s v="Account Executive I"/>
    <n v="57024"/>
    <n v="21"/>
    <n v="654637"/>
    <n v="500000"/>
    <n v="625000"/>
    <n v="750000"/>
    <n v="1000000"/>
    <n v="1.309274"/>
    <s v="125-150%"/>
    <n v="50000"/>
    <n v="18750"/>
    <n v="5334.66"/>
    <n v="0"/>
    <n v="0"/>
    <n v="74084.66"/>
    <n v="131108.66"/>
  </r>
  <r>
    <n v="8069192305"/>
    <s v="Alexa"/>
    <s v="Balch"/>
    <s v="Account Executive III"/>
    <n v="78612"/>
    <n v="23"/>
    <n v="825594"/>
    <n v="750000"/>
    <n v="937500"/>
    <n v="1125000"/>
    <n v="1500000"/>
    <n v="1.100792"/>
    <s v="100-125%"/>
    <n v="112500"/>
    <n v="14362.86"/>
    <n v="0"/>
    <n v="0"/>
    <n v="0"/>
    <n v="126862.86"/>
    <n v="205474.86"/>
  </r>
  <r>
    <n v="899126162"/>
    <s v="Nolie"/>
    <s v="Gonnin"/>
    <s v="Account Executive II"/>
    <n v="61001"/>
    <n v="21"/>
    <n v="695781"/>
    <n v="600000"/>
    <n v="750000"/>
    <n v="900000"/>
    <n v="1200000"/>
    <n v="1.159635"/>
    <s v="100-125%"/>
    <n v="78000"/>
    <n v="16282.77"/>
    <n v="0"/>
    <n v="0"/>
    <n v="0"/>
    <n v="94282.77"/>
    <n v="155283.77000000002"/>
  </r>
  <r>
    <n v="2575500974"/>
    <s v="Orelia"/>
    <s v="Philipson"/>
    <s v="Account Executive II"/>
    <n v="66504"/>
    <n v="28"/>
    <n v="966079"/>
    <n v="600000"/>
    <n v="750000"/>
    <n v="900000"/>
    <n v="1200000"/>
    <n v="1.6101316666666667"/>
    <s v="150-200%"/>
    <n v="78000"/>
    <n v="25500.000000000004"/>
    <n v="31500"/>
    <n v="17180.54"/>
    <n v="0"/>
    <n v="152180.54"/>
    <n v="218684.54"/>
  </r>
  <r>
    <n v="2561690342"/>
    <s v="Krisha"/>
    <s v="Rotherham"/>
    <s v="Account Executive III"/>
    <n v="121022"/>
    <n v="25"/>
    <n v="858349"/>
    <n v="750000"/>
    <n v="937500"/>
    <n v="1125000"/>
    <n v="1500000"/>
    <n v="1.1444653333333332"/>
    <s v="100-125%"/>
    <n v="112500"/>
    <n v="20586.310000000001"/>
    <n v="0"/>
    <n v="0"/>
    <n v="0"/>
    <n v="133086.31"/>
    <n v="254108.31"/>
  </r>
  <r>
    <n v="1969484233"/>
    <s v="Elisabetta"/>
    <s v="Martinec"/>
    <s v="Account Executive I"/>
    <n v="40510"/>
    <n v="9"/>
    <n v="330864"/>
    <n v="500000"/>
    <n v="625000"/>
    <n v="750000"/>
    <n v="1000000"/>
    <n v="0.66172799999999998"/>
    <s v="0-100%"/>
    <n v="33086.400000000001"/>
    <n v="0"/>
    <n v="0"/>
    <n v="0"/>
    <n v="0"/>
    <n v="33086.400000000001"/>
    <n v="73596.399999999994"/>
  </r>
  <r>
    <n v="5903124704"/>
    <s v="Renaud"/>
    <s v="Highwood"/>
    <s v="Account Executive III"/>
    <n v="117483"/>
    <n v="26"/>
    <n v="885649"/>
    <n v="750000"/>
    <n v="937500"/>
    <n v="1125000"/>
    <n v="1500000"/>
    <n v="1.1808653333333334"/>
    <s v="100-125%"/>
    <n v="112500"/>
    <n v="25773.31"/>
    <n v="0"/>
    <n v="0"/>
    <n v="0"/>
    <n v="138273.31"/>
    <n v="255756.31"/>
  </r>
  <r>
    <n v="4487905370"/>
    <s v="Chastity"/>
    <s v="Benninger"/>
    <s v="Account Executive I"/>
    <n v="63935"/>
    <n v="21"/>
    <n v="624674"/>
    <n v="500000"/>
    <n v="625000"/>
    <n v="750000"/>
    <n v="1000000"/>
    <n v="1.2493479999999999"/>
    <s v="100-125%"/>
    <n v="50000"/>
    <n v="18701.099999999999"/>
    <n v="0"/>
    <n v="0"/>
    <n v="0"/>
    <n v="68701.100000000006"/>
    <n v="132636.1"/>
  </r>
  <r>
    <n v="9548500949"/>
    <s v="Misty"/>
    <s v="Whitrod"/>
    <s v="Account Executive I"/>
    <n v="60056"/>
    <n v="16"/>
    <n v="655776"/>
    <n v="500000"/>
    <n v="625000"/>
    <n v="750000"/>
    <n v="1000000"/>
    <n v="1.3115520000000001"/>
    <s v="125-150%"/>
    <n v="50000"/>
    <n v="18750"/>
    <n v="5539.6799999999994"/>
    <n v="0"/>
    <n v="0"/>
    <n v="74289.679999999993"/>
    <n v="134345.68"/>
  </r>
  <r>
    <n v="9547713507"/>
    <s v="Darwin"/>
    <s v="Tinsley"/>
    <s v="Account Executive III"/>
    <n v="80591"/>
    <n v="19"/>
    <n v="762760"/>
    <n v="750000"/>
    <n v="937500"/>
    <n v="1125000"/>
    <n v="1500000"/>
    <n v="1.0170133333333333"/>
    <s v="100-125%"/>
    <n v="112500"/>
    <n v="2424.4"/>
    <n v="0"/>
    <n v="0"/>
    <n v="0"/>
    <n v="114924.4"/>
    <n v="195515.4"/>
  </r>
  <r>
    <n v="895027720"/>
    <s v="Ddene"/>
    <s v="Castree"/>
    <s v="Account Executive III"/>
    <n v="110424"/>
    <n v="16"/>
    <n v="478308"/>
    <n v="750000"/>
    <n v="937500"/>
    <n v="1125000"/>
    <n v="1500000"/>
    <n v="0.63774399999999998"/>
    <s v="0-100%"/>
    <n v="71746.2"/>
    <n v="0"/>
    <n v="0"/>
    <n v="0"/>
    <n v="0"/>
    <n v="71746.2"/>
    <n v="182170.2"/>
  </r>
  <r>
    <n v="7242677408"/>
    <s v="Dexter"/>
    <s v="Ewington"/>
    <s v="Account Executive III"/>
    <n v="86868"/>
    <n v="9"/>
    <n v="317530"/>
    <n v="750000"/>
    <n v="937500"/>
    <n v="1125000"/>
    <n v="1500000"/>
    <n v="0.42337333333333332"/>
    <s v="0-100%"/>
    <n v="47629.5"/>
    <n v="0"/>
    <n v="0"/>
    <n v="0"/>
    <n v="0"/>
    <n v="47629.5"/>
    <n v="134497.5"/>
  </r>
  <r>
    <n v="7240169995"/>
    <s v="Titos"/>
    <s v="Shelmardine"/>
    <s v="Account Executive I"/>
    <n v="52553"/>
    <n v="21"/>
    <n v="702700"/>
    <n v="500000"/>
    <n v="625000"/>
    <n v="750000"/>
    <n v="1000000"/>
    <n v="1.4054"/>
    <s v="125-150%"/>
    <n v="50000"/>
    <n v="18750"/>
    <n v="13986"/>
    <n v="0"/>
    <n v="0"/>
    <n v="82736"/>
    <n v="135289"/>
  </r>
  <r>
    <n v="9096285417"/>
    <s v="Giorgio"/>
    <s v="Suett"/>
    <s v="Account Executive I"/>
    <n v="34150"/>
    <n v="22"/>
    <n v="898061"/>
    <n v="500000"/>
    <n v="625000"/>
    <n v="750000"/>
    <n v="1000000"/>
    <n v="1.796122"/>
    <s v="150-200%"/>
    <n v="50000"/>
    <n v="18750"/>
    <n v="22500"/>
    <n v="32573.420000000002"/>
    <n v="0"/>
    <n v="123823.42"/>
    <n v="157973.41999999998"/>
  </r>
  <r>
    <n v="2376099331"/>
    <s v="Cherye"/>
    <s v="Grunbaum"/>
    <s v="Account Executive I"/>
    <n v="40035"/>
    <n v="19"/>
    <n v="635564"/>
    <n v="500000"/>
    <n v="625000"/>
    <n v="750000"/>
    <n v="1000000"/>
    <n v="1.271128"/>
    <s v="125-150%"/>
    <n v="50000"/>
    <n v="18750"/>
    <n v="1901.52"/>
    <n v="0"/>
    <n v="0"/>
    <n v="70651.520000000004"/>
    <n v="110686.52"/>
  </r>
  <r>
    <n v="797787712"/>
    <s v="Duffy"/>
    <s v="Grimsdyke"/>
    <s v="Account Executive II"/>
    <n v="53868"/>
    <n v="13"/>
    <n v="382630"/>
    <n v="600000"/>
    <n v="750000"/>
    <n v="900000"/>
    <n v="1200000"/>
    <n v="0.63771666666666671"/>
    <s v="0-100%"/>
    <n v="49741.9"/>
    <n v="0"/>
    <n v="0"/>
    <n v="0"/>
    <n v="0"/>
    <n v="49741.9"/>
    <n v="103609.9"/>
  </r>
  <r>
    <n v="1028388519"/>
    <s v="Barde"/>
    <s v="Pound"/>
    <s v="Account Executive I"/>
    <n v="35149"/>
    <n v="17"/>
    <n v="563706"/>
    <n v="500000"/>
    <n v="625000"/>
    <n v="750000"/>
    <n v="1000000"/>
    <n v="1.1274120000000001"/>
    <s v="100-125%"/>
    <n v="50000"/>
    <n v="9555.9"/>
    <n v="0"/>
    <n v="0"/>
    <n v="0"/>
    <n v="59555.9"/>
    <n v="94704.9"/>
  </r>
  <r>
    <n v="3600185284"/>
    <s v="Nial"/>
    <s v="Giovanazzi"/>
    <s v="Account Executive II"/>
    <n v="52134"/>
    <n v="18"/>
    <n v="648709"/>
    <n v="600000"/>
    <n v="750000"/>
    <n v="900000"/>
    <n v="1200000"/>
    <n v="1.0811816666666667"/>
    <s v="100-125%"/>
    <n v="78000"/>
    <n v="8280.5300000000007"/>
    <n v="0"/>
    <n v="0"/>
    <n v="0"/>
    <n v="86280.53"/>
    <n v="138414.53"/>
  </r>
  <r>
    <n v="247438790"/>
    <s v="Erin"/>
    <s v="Ducker"/>
    <s v="Account Executive I"/>
    <n v="57958"/>
    <n v="12"/>
    <n v="328657"/>
    <n v="500000"/>
    <n v="625000"/>
    <n v="750000"/>
    <n v="1000000"/>
    <n v="0.65731399999999995"/>
    <s v="0-100%"/>
    <n v="32865.700000000004"/>
    <n v="0"/>
    <n v="0"/>
    <n v="0"/>
    <n v="0"/>
    <n v="32865.700000000004"/>
    <n v="90823.700000000012"/>
  </r>
  <r>
    <n v="4188124377"/>
    <s v="Nicko"/>
    <s v="Ledington"/>
    <s v="Account Executive I"/>
    <n v="42063"/>
    <n v="9"/>
    <n v="283269"/>
    <n v="500000"/>
    <n v="625000"/>
    <n v="750000"/>
    <n v="1000000"/>
    <n v="0.56653799999999999"/>
    <s v="0-100%"/>
    <n v="28326.9"/>
    <n v="0"/>
    <n v="0"/>
    <n v="0"/>
    <n v="0"/>
    <n v="28326.9"/>
    <n v="70389.899999999994"/>
  </r>
  <r>
    <n v="471886378"/>
    <s v="Damaris"/>
    <s v="Metson"/>
    <s v="Account Executive II"/>
    <n v="65588"/>
    <n v="21"/>
    <n v="721970"/>
    <n v="600000"/>
    <n v="750000"/>
    <n v="900000"/>
    <n v="1200000"/>
    <n v="1.2032833333333333"/>
    <s v="100-125%"/>
    <n v="78000"/>
    <n v="20734.900000000001"/>
    <n v="0"/>
    <n v="0"/>
    <n v="0"/>
    <n v="98734.9"/>
    <n v="164322.9"/>
  </r>
  <r>
    <n v="4688336071"/>
    <s v="Merrill"/>
    <s v="Speakman"/>
    <s v="Account Executive III"/>
    <n v="111549"/>
    <n v="22"/>
    <n v="796327"/>
    <n v="750000"/>
    <n v="937500"/>
    <n v="1125000"/>
    <n v="1500000"/>
    <n v="1.0617693333333333"/>
    <s v="100-125%"/>
    <n v="112500"/>
    <n v="8802.1299999999992"/>
    <n v="0"/>
    <n v="0"/>
    <n v="0"/>
    <n v="121302.13"/>
    <n v="232851.13"/>
  </r>
  <r>
    <n v="7778092905"/>
    <s v="Darcie"/>
    <s v="Hylands"/>
    <s v="Account Executive III"/>
    <n v="121420"/>
    <n v="25"/>
    <n v="880318"/>
    <n v="750000"/>
    <n v="937500"/>
    <n v="1125000"/>
    <n v="1500000"/>
    <n v="1.1737573333333333"/>
    <s v="100-125%"/>
    <n v="112500"/>
    <n v="24760.420000000002"/>
    <n v="0"/>
    <n v="0"/>
    <n v="0"/>
    <n v="137260.42000000001"/>
    <n v="258680.42"/>
  </r>
  <r>
    <n v="7338728615"/>
    <s v="Tedmund"/>
    <s v="Lardeux"/>
    <s v="Account Executive I"/>
    <n v="61730"/>
    <n v="27"/>
    <n v="939740"/>
    <n v="500000"/>
    <n v="625000"/>
    <n v="750000"/>
    <n v="1000000"/>
    <n v="1.87948"/>
    <s v="150-200%"/>
    <n v="50000"/>
    <n v="18750"/>
    <n v="22500"/>
    <n v="41742.800000000003"/>
    <n v="0"/>
    <n v="132992.79999999999"/>
    <n v="194722.8"/>
  </r>
  <r>
    <n v="6724903874"/>
    <s v="Jamil"/>
    <s v="Regnard"/>
    <s v="Account Executive III"/>
    <n v="118446"/>
    <n v="22"/>
    <n v="640400"/>
    <n v="750000"/>
    <n v="937500"/>
    <n v="1125000"/>
    <n v="1500000"/>
    <n v="0.85386666666666666"/>
    <s v="0-100%"/>
    <n v="96060"/>
    <n v="0"/>
    <n v="0"/>
    <n v="0"/>
    <n v="0"/>
    <n v="96060"/>
    <n v="214506"/>
  </r>
  <r>
    <n v="2975315244"/>
    <s v="Merrile"/>
    <s v="Urrey"/>
    <s v="Account Executive III"/>
    <n v="108445"/>
    <n v="21"/>
    <n v="745518"/>
    <n v="750000"/>
    <n v="937500"/>
    <n v="1125000"/>
    <n v="1500000"/>
    <n v="0.99402400000000002"/>
    <s v="0-100%"/>
    <n v="111827.7"/>
    <n v="0"/>
    <n v="0"/>
    <n v="0"/>
    <n v="0"/>
    <n v="111827.7"/>
    <n v="220272.7"/>
  </r>
  <r>
    <n v="7628323464"/>
    <s v="Jess"/>
    <s v="Martini"/>
    <s v="Account Executive II"/>
    <n v="79758"/>
    <n v="19"/>
    <n v="694245"/>
    <n v="600000"/>
    <n v="750000"/>
    <n v="900000"/>
    <n v="1200000"/>
    <n v="1.1570750000000001"/>
    <s v="100-125%"/>
    <n v="78000"/>
    <n v="16021.650000000001"/>
    <n v="0"/>
    <n v="0"/>
    <n v="0"/>
    <n v="94021.65"/>
    <n v="173779.65"/>
  </r>
  <r>
    <n v="901154172"/>
    <s v="Sherwynd"/>
    <s v="Southerell"/>
    <s v="Account Executive II"/>
    <n v="79983"/>
    <n v="21"/>
    <n v="760550"/>
    <n v="600000"/>
    <n v="750000"/>
    <n v="900000"/>
    <n v="1200000"/>
    <n v="1.2675833333333333"/>
    <s v="125-150%"/>
    <n v="78000"/>
    <n v="25500.000000000004"/>
    <n v="2215.5"/>
    <n v="0"/>
    <n v="0"/>
    <n v="105715.5"/>
    <n v="185698.5"/>
  </r>
  <r>
    <n v="2958727874"/>
    <s v="Lucky"/>
    <s v="Whittlesey"/>
    <s v="Account Executive I"/>
    <n v="43950"/>
    <n v="16"/>
    <n v="542971"/>
    <n v="500000"/>
    <n v="625000"/>
    <n v="750000"/>
    <n v="1000000"/>
    <n v="1.085942"/>
    <s v="100-125%"/>
    <n v="50000"/>
    <n v="6445.65"/>
    <n v="0"/>
    <n v="0"/>
    <n v="0"/>
    <n v="56445.65"/>
    <n v="100395.65"/>
  </r>
  <r>
    <n v="2307209530"/>
    <s v="Christan"/>
    <s v="Dukesbury"/>
    <s v="Account Executive III"/>
    <n v="115318"/>
    <n v="26"/>
    <n v="961682"/>
    <n v="750000"/>
    <n v="937500"/>
    <n v="1125000"/>
    <n v="1500000"/>
    <n v="1.2822426666666666"/>
    <s v="125-150%"/>
    <n v="112500"/>
    <n v="35625"/>
    <n v="5561.8600000000006"/>
    <n v="0"/>
    <n v="0"/>
    <n v="153686.85999999999"/>
    <n v="269004.86"/>
  </r>
  <r>
    <n v="3473885983"/>
    <s v="Melloney"/>
    <s v="Brown"/>
    <s v="Account Executive III"/>
    <n v="112137"/>
    <n v="24"/>
    <n v="861253"/>
    <n v="750000"/>
    <n v="937500"/>
    <n v="1125000"/>
    <n v="1500000"/>
    <n v="1.1483373333333333"/>
    <s v="100-125%"/>
    <n v="112500"/>
    <n v="21138.07"/>
    <n v="0"/>
    <n v="0"/>
    <n v="0"/>
    <n v="133638.07"/>
    <n v="245775.07"/>
  </r>
  <r>
    <n v="4815280800"/>
    <s v="Emanuele"/>
    <s v="Blackden"/>
    <s v="Account Executive I"/>
    <n v="38701"/>
    <n v="18"/>
    <n v="589906"/>
    <n v="500000"/>
    <n v="625000"/>
    <n v="750000"/>
    <n v="1000000"/>
    <n v="1.1798120000000001"/>
    <s v="100-125%"/>
    <n v="50000"/>
    <n v="13485.9"/>
    <n v="0"/>
    <n v="0"/>
    <n v="0"/>
    <n v="63485.9"/>
    <n v="102186.9"/>
  </r>
  <r>
    <n v="1990334539"/>
    <s v="Florri"/>
    <s v="Coldbath"/>
    <s v="Account Executive III"/>
    <n v="122180"/>
    <n v="25"/>
    <n v="833615"/>
    <n v="750000"/>
    <n v="937500"/>
    <n v="1125000"/>
    <n v="1500000"/>
    <n v="1.1114866666666667"/>
    <s v="100-125%"/>
    <n v="112500"/>
    <n v="15886.85"/>
    <n v="0"/>
    <n v="0"/>
    <n v="0"/>
    <n v="128386.85"/>
    <n v="250566.85"/>
  </r>
  <r>
    <n v="3932861779"/>
    <s v="Marvin"/>
    <s v="Pochin"/>
    <s v="Account Executive II"/>
    <n v="66367"/>
    <n v="31"/>
    <n v="1005303"/>
    <n v="600000"/>
    <n v="750000"/>
    <n v="900000"/>
    <n v="1200000"/>
    <n v="1.675505"/>
    <s v="150-200%"/>
    <n v="78000"/>
    <n v="25500.000000000004"/>
    <n v="31500"/>
    <n v="27378.780000000002"/>
    <n v="0"/>
    <n v="162378.78"/>
    <n v="228745.78"/>
  </r>
  <r>
    <n v="4839119791"/>
    <s v="Kalindi"/>
    <s v="Hedin"/>
    <s v="Account Executive III"/>
    <n v="80045"/>
    <n v="19"/>
    <n v="626420"/>
    <n v="750000"/>
    <n v="937500"/>
    <n v="1125000"/>
    <n v="1500000"/>
    <n v="0.83522666666666667"/>
    <s v="0-100%"/>
    <n v="93963"/>
    <n v="0"/>
    <n v="0"/>
    <n v="0"/>
    <n v="0"/>
    <n v="93963"/>
    <n v="174008"/>
  </r>
  <r>
    <n v="6850203894"/>
    <s v="Sena"/>
    <s v="Bartholomieu"/>
    <s v="Account Executive III"/>
    <n v="114758"/>
    <n v="15"/>
    <n v="500816"/>
    <n v="750000"/>
    <n v="937500"/>
    <n v="1125000"/>
    <n v="1500000"/>
    <n v="0.66775466666666672"/>
    <s v="0-100%"/>
    <n v="75122.399999999994"/>
    <n v="0"/>
    <n v="0"/>
    <n v="0"/>
    <n v="0"/>
    <n v="75122.399999999994"/>
    <n v="189880.4"/>
  </r>
  <r>
    <n v="2280674246"/>
    <s v="Claudie"/>
    <s v="Armin"/>
    <s v="Account Executive I"/>
    <n v="62574"/>
    <n v="13"/>
    <n v="416927"/>
    <n v="500000"/>
    <n v="625000"/>
    <n v="750000"/>
    <n v="1000000"/>
    <n v="0.83385399999999998"/>
    <s v="0-100%"/>
    <n v="41692.700000000004"/>
    <n v="0"/>
    <n v="0"/>
    <n v="0"/>
    <n v="0"/>
    <n v="41692.700000000004"/>
    <n v="104266.70000000001"/>
  </r>
  <r>
    <n v="9114174103"/>
    <s v="Cami"/>
    <s v="Wagstaffe"/>
    <s v="Account Executive II"/>
    <n v="71127"/>
    <n v="20"/>
    <n v="653236"/>
    <n v="600000"/>
    <n v="750000"/>
    <n v="900000"/>
    <n v="1200000"/>
    <n v="1.0887266666666666"/>
    <s v="100-125%"/>
    <n v="78000"/>
    <n v="9050.1200000000008"/>
    <n v="0"/>
    <n v="0"/>
    <n v="0"/>
    <n v="87050.12"/>
    <n v="158177.12"/>
  </r>
  <r>
    <n v="232367817"/>
    <s v="Monty"/>
    <s v="Spellward"/>
    <s v="Account Executive III"/>
    <n v="83247"/>
    <n v="21"/>
    <n v="731557"/>
    <n v="750000"/>
    <n v="937500"/>
    <n v="1125000"/>
    <n v="1500000"/>
    <n v="0.97540933333333335"/>
    <s v="0-100%"/>
    <n v="109733.55"/>
    <n v="0"/>
    <n v="0"/>
    <n v="0"/>
    <n v="0"/>
    <n v="109733.55"/>
    <n v="192980.55"/>
  </r>
  <r>
    <n v="2255261316"/>
    <s v="Vickie"/>
    <s v="Jocic"/>
    <s v="Account Executive III"/>
    <n v="116809"/>
    <n v="15"/>
    <n v="563423"/>
    <n v="750000"/>
    <n v="937500"/>
    <n v="1125000"/>
    <n v="1500000"/>
    <n v="0.75123066666666671"/>
    <s v="0-100%"/>
    <n v="84513.45"/>
    <n v="0"/>
    <n v="0"/>
    <n v="0"/>
    <n v="0"/>
    <n v="84513.45"/>
    <n v="201322.45"/>
  </r>
  <r>
    <n v="264454596"/>
    <s v="Gayelord"/>
    <s v="Coffin"/>
    <s v="Account Executive III"/>
    <n v="83815"/>
    <n v="19"/>
    <n v="739687"/>
    <n v="750000"/>
    <n v="937500"/>
    <n v="1125000"/>
    <n v="1500000"/>
    <n v="0.98624933333333331"/>
    <s v="0-100%"/>
    <n v="110953.05"/>
    <n v="0"/>
    <n v="0"/>
    <n v="0"/>
    <n v="0"/>
    <n v="110953.05"/>
    <n v="194768.05"/>
  </r>
  <r>
    <n v="1856596435"/>
    <s v="Waldemar"/>
    <s v="Vaggers"/>
    <s v="Account Executive III"/>
    <n v="100859"/>
    <n v="18"/>
    <n v="580833"/>
    <n v="750000"/>
    <n v="937500"/>
    <n v="1125000"/>
    <n v="1500000"/>
    <n v="0.77444400000000002"/>
    <s v="0-100%"/>
    <n v="87124.95"/>
    <n v="0"/>
    <n v="0"/>
    <n v="0"/>
    <n v="0"/>
    <n v="87124.95"/>
    <n v="187983.95"/>
  </r>
  <r>
    <n v="8850022085"/>
    <s v="Hanson"/>
    <s v="Hadigate"/>
    <s v="Account Executive I"/>
    <n v="52669"/>
    <n v="17"/>
    <n v="599910"/>
    <n v="500000"/>
    <n v="625000"/>
    <n v="750000"/>
    <n v="1000000"/>
    <n v="1.1998200000000001"/>
    <s v="100-125%"/>
    <n v="50000"/>
    <n v="14986.5"/>
    <n v="0"/>
    <n v="0"/>
    <n v="0"/>
    <n v="64986.5"/>
    <n v="117655.5"/>
  </r>
  <r>
    <n v="7585281072"/>
    <s v="Marie-jeanne"/>
    <s v="Marrow"/>
    <s v="Account Executive I"/>
    <n v="48015"/>
    <n v="16"/>
    <n v="492886"/>
    <n v="500000"/>
    <n v="625000"/>
    <n v="750000"/>
    <n v="1000000"/>
    <n v="0.98577199999999998"/>
    <s v="0-100%"/>
    <n v="49288.600000000006"/>
    <n v="0"/>
    <n v="0"/>
    <n v="0"/>
    <n v="0"/>
    <n v="49288.600000000006"/>
    <n v="97303.6"/>
  </r>
  <r>
    <n v="1079691642"/>
    <s v="Raff"/>
    <s v="Menichini"/>
    <s v="Account Executive III"/>
    <n v="113680"/>
    <n v="19"/>
    <n v="648303"/>
    <n v="750000"/>
    <n v="937500"/>
    <n v="1125000"/>
    <n v="1500000"/>
    <n v="0.86440399999999995"/>
    <s v="0-100%"/>
    <n v="97245.45"/>
    <n v="0"/>
    <n v="0"/>
    <n v="0"/>
    <n v="0"/>
    <n v="97245.45"/>
    <n v="210925.45"/>
  </r>
  <r>
    <n v="5304381319"/>
    <s v="Barbra"/>
    <s v="Pistol"/>
    <s v="Account Executive II"/>
    <n v="74438"/>
    <n v="16"/>
    <n v="605237"/>
    <n v="600000"/>
    <n v="750000"/>
    <n v="900000"/>
    <n v="1200000"/>
    <n v="1.0087283333333332"/>
    <s v="100-125%"/>
    <n v="78000"/>
    <n v="890.29000000000008"/>
    <n v="0"/>
    <n v="0"/>
    <n v="0"/>
    <n v="78890.289999999994"/>
    <n v="153328.28999999998"/>
  </r>
  <r>
    <n v="2792636599"/>
    <s v="Patin"/>
    <s v="Scardifield"/>
    <s v="Account Executive III"/>
    <n v="120373"/>
    <n v="21"/>
    <n v="733491"/>
    <n v="750000"/>
    <n v="937500"/>
    <n v="1125000"/>
    <n v="1500000"/>
    <n v="0.97798799999999997"/>
    <s v="0-100%"/>
    <n v="110023.65"/>
    <n v="0"/>
    <n v="0"/>
    <n v="0"/>
    <n v="0"/>
    <n v="110023.65"/>
    <n v="230396.65"/>
  </r>
  <r>
    <n v="8911781207"/>
    <s v="Webster"/>
    <s v="Akerman"/>
    <s v="Account Executive II"/>
    <n v="54392"/>
    <n v="20"/>
    <n v="601807"/>
    <n v="600000"/>
    <n v="750000"/>
    <n v="900000"/>
    <n v="1200000"/>
    <n v="1.0030116666666666"/>
    <s v="100-125%"/>
    <n v="78000"/>
    <n v="307.19"/>
    <n v="0"/>
    <n v="0"/>
    <n v="0"/>
    <n v="78307.19"/>
    <n v="132699.19"/>
  </r>
  <r>
    <n v="5984294621"/>
    <s v="Juliet"/>
    <s v="Semered"/>
    <s v="Account Executive III"/>
    <n v="89873"/>
    <n v="28"/>
    <n v="982350"/>
    <n v="750000"/>
    <n v="937500"/>
    <n v="1125000"/>
    <n v="1500000"/>
    <n v="1.3098000000000001"/>
    <s v="125-150%"/>
    <n v="112500"/>
    <n v="35625"/>
    <n v="10315.5"/>
    <n v="0"/>
    <n v="0"/>
    <n v="158440.5"/>
    <n v="248313.5"/>
  </r>
  <r>
    <n v="544760832"/>
    <s v="Andris"/>
    <s v="Worboy"/>
    <s v="Account Executive I"/>
    <n v="48646"/>
    <n v="22"/>
    <n v="713140"/>
    <n v="500000"/>
    <n v="625000"/>
    <n v="750000"/>
    <n v="1000000"/>
    <n v="1.42628"/>
    <s v="125-150%"/>
    <n v="50000"/>
    <n v="18750"/>
    <n v="15865.199999999999"/>
    <n v="0"/>
    <n v="0"/>
    <n v="84615.2"/>
    <n v="133261.20000000001"/>
  </r>
  <r>
    <n v="3040116061"/>
    <s v="Antonina"/>
    <s v="Grammer"/>
    <s v="Account Executive II"/>
    <n v="65836"/>
    <n v="21"/>
    <n v="762478"/>
    <n v="600000"/>
    <n v="750000"/>
    <n v="900000"/>
    <n v="1200000"/>
    <n v="1.2707966666666666"/>
    <s v="125-150%"/>
    <n v="78000"/>
    <n v="25500.000000000004"/>
    <n v="2620.38"/>
    <n v="0"/>
    <n v="0"/>
    <n v="106120.38"/>
    <n v="171956.38"/>
  </r>
  <r>
    <n v="2257563263"/>
    <s v="Rance"/>
    <s v="Medwell"/>
    <s v="Account Executive II"/>
    <n v="79120"/>
    <n v="17"/>
    <n v="680087"/>
    <n v="600000"/>
    <n v="750000"/>
    <n v="900000"/>
    <n v="1200000"/>
    <n v="1.1334783333333334"/>
    <s v="100-125%"/>
    <n v="78000"/>
    <n v="13614.79"/>
    <n v="0"/>
    <n v="0"/>
    <n v="0"/>
    <n v="91614.790000000008"/>
    <n v="170734.79"/>
  </r>
  <r>
    <n v="263573389"/>
    <s v="Derrik"/>
    <s v="Bacchus"/>
    <s v="Account Executive II"/>
    <n v="69051"/>
    <n v="19"/>
    <n v="749434"/>
    <n v="600000"/>
    <n v="750000"/>
    <n v="900000"/>
    <n v="1200000"/>
    <n v="1.2490566666666667"/>
    <s v="100-125%"/>
    <n v="78000"/>
    <n v="25403.780000000002"/>
    <n v="0"/>
    <n v="0"/>
    <n v="0"/>
    <n v="103403.78"/>
    <n v="172454.78"/>
  </r>
  <r>
    <n v="4578004252"/>
    <s v="Pietro"/>
    <s v="Coenraets"/>
    <s v="Account Executive III"/>
    <n v="114463"/>
    <n v="24"/>
    <n v="819368"/>
    <n v="750000"/>
    <n v="937500"/>
    <n v="1125000"/>
    <n v="1500000"/>
    <n v="1.0924906666666667"/>
    <s v="100-125%"/>
    <n v="112500"/>
    <n v="13179.92"/>
    <n v="0"/>
    <n v="0"/>
    <n v="0"/>
    <n v="125679.92"/>
    <n v="240142.91999999998"/>
  </r>
  <r>
    <n v="7473861379"/>
    <s v="Daile"/>
    <s v="Kettel"/>
    <s v="Account Executive III"/>
    <n v="89176"/>
    <n v="22"/>
    <n v="817155"/>
    <n v="750000"/>
    <n v="937500"/>
    <n v="1125000"/>
    <n v="1500000"/>
    <n v="1.08954"/>
    <s v="100-125%"/>
    <n v="112500"/>
    <n v="12759.45"/>
    <n v="0"/>
    <n v="0"/>
    <n v="0"/>
    <n v="125259.45"/>
    <n v="214435.45"/>
  </r>
  <r>
    <n v="2138131904"/>
    <s v="Curry"/>
    <s v="Coiley"/>
    <s v="Account Executive II"/>
    <n v="56095"/>
    <n v="25"/>
    <n v="739115"/>
    <n v="600000"/>
    <n v="750000"/>
    <n v="900000"/>
    <n v="1200000"/>
    <n v="1.2318583333333333"/>
    <s v="100-125%"/>
    <n v="78000"/>
    <n v="23649.550000000003"/>
    <n v="0"/>
    <n v="0"/>
    <n v="0"/>
    <n v="101649.55"/>
    <n v="157744.54999999999"/>
  </r>
  <r>
    <n v="6284045549"/>
    <s v="Antons"/>
    <s v="Porkiss"/>
    <s v="Account Executive I"/>
    <n v="61708"/>
    <n v="18"/>
    <n v="585405"/>
    <n v="500000"/>
    <n v="625000"/>
    <n v="750000"/>
    <n v="1000000"/>
    <n v="1.1708099999999999"/>
    <s v="100-125%"/>
    <n v="50000"/>
    <n v="12810.75"/>
    <n v="0"/>
    <n v="0"/>
    <n v="0"/>
    <n v="62810.75"/>
    <n v="124518.75"/>
  </r>
  <r>
    <n v="132027631"/>
    <s v="Millie"/>
    <s v="Shayler"/>
    <s v="Account Executive II"/>
    <n v="62126"/>
    <n v="28"/>
    <n v="907833"/>
    <n v="600000"/>
    <n v="750000"/>
    <n v="900000"/>
    <n v="1200000"/>
    <n v="1.513055"/>
    <s v="150-200%"/>
    <n v="78000"/>
    <n v="25500.000000000004"/>
    <n v="31500"/>
    <n v="2036.5800000000002"/>
    <n v="0"/>
    <n v="137036.57999999999"/>
    <n v="199162.58"/>
  </r>
  <r>
    <n v="9965847037"/>
    <s v="Rossie"/>
    <s v="Harget"/>
    <s v="Account Executive II"/>
    <n v="76262"/>
    <n v="23"/>
    <n v="854317"/>
    <n v="600000"/>
    <n v="750000"/>
    <n v="900000"/>
    <n v="1200000"/>
    <n v="1.4238616666666666"/>
    <s v="125-150%"/>
    <n v="78000"/>
    <n v="25500.000000000004"/>
    <n v="21906.57"/>
    <n v="0"/>
    <n v="0"/>
    <n v="125406.57"/>
    <n v="201668.57"/>
  </r>
  <r>
    <n v="8267733809"/>
    <s v="Abram"/>
    <s v="Hopfer"/>
    <s v="Account Executive I"/>
    <n v="41928"/>
    <n v="18"/>
    <n v="638085"/>
    <n v="500000"/>
    <n v="625000"/>
    <n v="750000"/>
    <n v="1000000"/>
    <n v="1.27617"/>
    <s v="125-150%"/>
    <n v="50000"/>
    <n v="18750"/>
    <n v="2355.2999999999997"/>
    <n v="0"/>
    <n v="0"/>
    <n v="71105.3"/>
    <n v="113033.3"/>
  </r>
  <r>
    <n v="8065075959"/>
    <s v="Carree"/>
    <s v="Crayker"/>
    <s v="Account Executive II"/>
    <n v="73150"/>
    <n v="21"/>
    <n v="772208"/>
    <n v="600000"/>
    <n v="750000"/>
    <n v="900000"/>
    <n v="1200000"/>
    <n v="1.2870133333333333"/>
    <s v="125-150%"/>
    <n v="78000"/>
    <n v="25500.000000000004"/>
    <n v="4663.6799999999994"/>
    <n v="0"/>
    <n v="0"/>
    <n v="108163.68"/>
    <n v="181313.68"/>
  </r>
  <r>
    <n v="9095573850"/>
    <s v="Alyssa"/>
    <s v="Forsyth"/>
    <s v="Account Executive I"/>
    <n v="48251"/>
    <n v="13"/>
    <n v="436976"/>
    <n v="500000"/>
    <n v="625000"/>
    <n v="750000"/>
    <n v="1000000"/>
    <n v="0.87395199999999995"/>
    <s v="0-100%"/>
    <n v="43697.600000000006"/>
    <n v="0"/>
    <n v="0"/>
    <n v="0"/>
    <n v="0"/>
    <n v="43697.600000000006"/>
    <n v="91948.6"/>
  </r>
  <r>
    <n v="4323727860"/>
    <s v="Dyanne"/>
    <s v="Simper"/>
    <s v="Account Executive I"/>
    <n v="62832"/>
    <n v="23"/>
    <n v="798230"/>
    <n v="500000"/>
    <n v="625000"/>
    <n v="750000"/>
    <n v="1000000"/>
    <n v="1.59646"/>
    <s v="150-200%"/>
    <n v="50000"/>
    <n v="18750"/>
    <n v="22500"/>
    <n v="10610.6"/>
    <n v="0"/>
    <n v="101860.6"/>
    <n v="164692.6"/>
  </r>
  <r>
    <n v="8024322455"/>
    <s v="Pren"/>
    <s v="Shanahan"/>
    <s v="Account Executive II"/>
    <n v="57634"/>
    <n v="19"/>
    <n v="689635"/>
    <n v="600000"/>
    <n v="750000"/>
    <n v="900000"/>
    <n v="1200000"/>
    <n v="1.1493916666666666"/>
    <s v="100-125%"/>
    <n v="78000"/>
    <n v="15237.95"/>
    <n v="0"/>
    <n v="0"/>
    <n v="0"/>
    <n v="93237.95"/>
    <n v="150871.95000000001"/>
  </r>
  <r>
    <n v="4256220232"/>
    <s v="Ollie"/>
    <s v="Allsupp"/>
    <s v="Account Executive II"/>
    <n v="63611"/>
    <n v="22"/>
    <n v="780733"/>
    <n v="600000"/>
    <n v="750000"/>
    <n v="900000"/>
    <n v="1200000"/>
    <n v="1.3012216666666667"/>
    <s v="125-150%"/>
    <n v="78000"/>
    <n v="25500.000000000004"/>
    <n v="6453.9299999999994"/>
    <n v="0"/>
    <n v="0"/>
    <n v="109953.93"/>
    <n v="173564.93"/>
  </r>
  <r>
    <n v="650049144"/>
    <s v="Zaneta"/>
    <s v="Swaddle"/>
    <s v="Account Executive I"/>
    <n v="42284"/>
    <n v="21"/>
    <n v="685708"/>
    <n v="500000"/>
    <n v="625000"/>
    <n v="750000"/>
    <n v="1000000"/>
    <n v="1.371416"/>
    <s v="125-150%"/>
    <n v="50000"/>
    <n v="18750"/>
    <n v="10927.439999999999"/>
    <n v="0"/>
    <n v="0"/>
    <n v="79677.440000000002"/>
    <n v="121961.44"/>
  </r>
  <r>
    <n v="8788824691"/>
    <s v="Hamlin"/>
    <s v="Matchitt"/>
    <s v="Account Executive I"/>
    <n v="36801"/>
    <n v="15"/>
    <n v="555207"/>
    <n v="500000"/>
    <n v="625000"/>
    <n v="750000"/>
    <n v="1000000"/>
    <n v="1.110414"/>
    <s v="100-125%"/>
    <n v="50000"/>
    <n v="8281.0499999999993"/>
    <n v="0"/>
    <n v="0"/>
    <n v="0"/>
    <n v="58281.05"/>
    <n v="95082.05"/>
  </r>
  <r>
    <n v="6732216945"/>
    <s v="Lucila"/>
    <s v="Fosh"/>
    <s v="Account Executive I"/>
    <n v="35593"/>
    <n v="24"/>
    <n v="818243"/>
    <n v="500000"/>
    <n v="625000"/>
    <n v="750000"/>
    <n v="1000000"/>
    <n v="1.6364860000000001"/>
    <s v="150-200%"/>
    <n v="50000"/>
    <n v="18750"/>
    <n v="22500"/>
    <n v="15013.460000000001"/>
    <n v="0"/>
    <n v="106263.46"/>
    <n v="141856.46000000002"/>
  </r>
  <r>
    <n v="6731572691"/>
    <s v="Chan"/>
    <s v="Shillabeare"/>
    <s v="Account Executive I"/>
    <n v="36362"/>
    <n v="22"/>
    <n v="789839"/>
    <n v="500000"/>
    <n v="625000"/>
    <n v="750000"/>
    <n v="1000000"/>
    <n v="1.5796779999999999"/>
    <s v="150-200%"/>
    <n v="50000"/>
    <n v="18750"/>
    <n v="22500"/>
    <n v="8764.58"/>
    <n v="0"/>
    <n v="100014.58"/>
    <n v="136376.58000000002"/>
  </r>
  <r>
    <n v="5684780105"/>
    <s v="Nathaniel"/>
    <s v="Evered"/>
    <s v="Account Executive III"/>
    <n v="99346"/>
    <n v="16"/>
    <n v="633853"/>
    <n v="750000"/>
    <n v="937500"/>
    <n v="1125000"/>
    <n v="1500000"/>
    <n v="0.8451373333333333"/>
    <s v="0-100%"/>
    <n v="95077.95"/>
    <n v="0"/>
    <n v="0"/>
    <n v="0"/>
    <n v="0"/>
    <n v="95077.95"/>
    <n v="194423.95"/>
  </r>
  <r>
    <n v="8277918739"/>
    <s v="Ddene"/>
    <s v="Iddiens"/>
    <s v="Account Executive I"/>
    <n v="42146"/>
    <n v="15"/>
    <n v="505122"/>
    <n v="500000"/>
    <n v="625000"/>
    <n v="750000"/>
    <n v="1000000"/>
    <n v="1.0102439999999999"/>
    <s v="100-125%"/>
    <n v="50000"/>
    <n v="768.3"/>
    <n v="0"/>
    <n v="0"/>
    <n v="0"/>
    <n v="50768.3"/>
    <n v="92914.3"/>
  </r>
  <r>
    <n v="4877108939"/>
    <s v="Nikolos"/>
    <s v="Santino"/>
    <s v="Account Executive III"/>
    <n v="99554"/>
    <n v="27"/>
    <n v="899816"/>
    <n v="750000"/>
    <n v="937500"/>
    <n v="1125000"/>
    <n v="1500000"/>
    <n v="1.1997546666666667"/>
    <s v="100-125%"/>
    <n v="112500"/>
    <n v="28465.040000000001"/>
    <n v="0"/>
    <n v="0"/>
    <n v="0"/>
    <n v="140965.04"/>
    <n v="240519.04000000001"/>
  </r>
  <r>
    <n v="5574535556"/>
    <s v="Barbi"/>
    <s v="Ayshford"/>
    <s v="Account Executive III"/>
    <n v="116388"/>
    <n v="28"/>
    <n v="869554"/>
    <n v="750000"/>
    <n v="937500"/>
    <n v="1125000"/>
    <n v="1500000"/>
    <n v="1.1594053333333334"/>
    <s v="100-125%"/>
    <n v="112500"/>
    <n v="22715.260000000002"/>
    <n v="0"/>
    <n v="0"/>
    <n v="0"/>
    <n v="135215.26"/>
    <n v="251603.26"/>
  </r>
  <r>
    <n v="5383734902"/>
    <s v="Pamela"/>
    <s v="Banke"/>
    <s v="Account Executive III"/>
    <n v="98117"/>
    <n v="18"/>
    <n v="699755"/>
    <n v="750000"/>
    <n v="937500"/>
    <n v="1125000"/>
    <n v="1500000"/>
    <n v="0.93300666666666665"/>
    <s v="0-100%"/>
    <n v="104963.25"/>
    <n v="0"/>
    <n v="0"/>
    <n v="0"/>
    <n v="0"/>
    <n v="104963.25"/>
    <n v="203080.25"/>
  </r>
  <r>
    <n v="7659816853"/>
    <s v="Anthe"/>
    <s v="McNish"/>
    <s v="Account Executive II"/>
    <n v="75955"/>
    <n v="21"/>
    <n v="760093"/>
    <n v="600000"/>
    <n v="750000"/>
    <n v="900000"/>
    <n v="1200000"/>
    <n v="1.2668216666666667"/>
    <s v="125-150%"/>
    <n v="78000"/>
    <n v="25500.000000000004"/>
    <n v="2119.5299999999997"/>
    <n v="0"/>
    <n v="0"/>
    <n v="105619.53"/>
    <n v="181574.53"/>
  </r>
  <r>
    <n v="8673837456"/>
    <s v="Emilio"/>
    <s v="Schimke"/>
    <s v="Account Executive II"/>
    <n v="72725"/>
    <n v="18"/>
    <n v="580079"/>
    <n v="600000"/>
    <n v="750000"/>
    <n v="900000"/>
    <n v="1200000"/>
    <n v="0.96679833333333332"/>
    <s v="0-100%"/>
    <n v="75410.27"/>
    <n v="0"/>
    <n v="0"/>
    <n v="0"/>
    <n v="0"/>
    <n v="75410.27"/>
    <n v="148135.27000000002"/>
  </r>
  <r>
    <n v="1887308636"/>
    <s v="Van"/>
    <s v="Vedmore"/>
    <s v="Account Executive II"/>
    <n v="67464"/>
    <n v="26"/>
    <n v="941410"/>
    <n v="600000"/>
    <n v="750000"/>
    <n v="900000"/>
    <n v="1200000"/>
    <n v="1.5690166666666667"/>
    <s v="150-200%"/>
    <n v="78000"/>
    <n v="25500.000000000004"/>
    <n v="31500"/>
    <n v="10766.6"/>
    <n v="0"/>
    <n v="145766.6"/>
    <n v="213230.6"/>
  </r>
  <r>
    <n v="9621571960"/>
    <s v="Nicki"/>
    <s v="Minnock"/>
    <s v="Account Executive II"/>
    <n v="65646"/>
    <n v="22"/>
    <n v="687722"/>
    <n v="600000"/>
    <n v="750000"/>
    <n v="900000"/>
    <n v="1200000"/>
    <n v="1.1462033333333332"/>
    <s v="100-125%"/>
    <n v="78000"/>
    <n v="14912.740000000002"/>
    <n v="0"/>
    <n v="0"/>
    <n v="0"/>
    <n v="92912.74"/>
    <n v="158558.74"/>
  </r>
  <r>
    <n v="502909099"/>
    <s v="Mildred"/>
    <s v="Antonio"/>
    <s v="Account Executive I"/>
    <n v="43527"/>
    <n v="18"/>
    <n v="635587"/>
    <n v="500000"/>
    <n v="625000"/>
    <n v="750000"/>
    <n v="1000000"/>
    <n v="1.271174"/>
    <s v="125-150%"/>
    <n v="50000"/>
    <n v="18750"/>
    <n v="1905.6599999999999"/>
    <n v="0"/>
    <n v="0"/>
    <n v="70655.66"/>
    <n v="114182.66"/>
  </r>
  <r>
    <n v="4937054791"/>
    <s v="Rosalie"/>
    <s v="Brankley"/>
    <s v="Account Executive II"/>
    <n v="58630"/>
    <n v="17"/>
    <n v="629139"/>
    <n v="600000"/>
    <n v="750000"/>
    <n v="900000"/>
    <n v="1200000"/>
    <n v="1.048565"/>
    <s v="100-125%"/>
    <n v="78000"/>
    <n v="4953.63"/>
    <n v="0"/>
    <n v="0"/>
    <n v="0"/>
    <n v="82953.63"/>
    <n v="141583.63"/>
  </r>
  <r>
    <n v="7436398989"/>
    <s v="Josiah"/>
    <s v="Pepi"/>
    <s v="Account Executive III"/>
    <n v="117196"/>
    <n v="14"/>
    <n v="595107"/>
    <n v="750000"/>
    <n v="937500"/>
    <n v="1125000"/>
    <n v="1500000"/>
    <n v="0.79347599999999996"/>
    <s v="0-100%"/>
    <n v="89266.05"/>
    <n v="0"/>
    <n v="0"/>
    <n v="0"/>
    <n v="0"/>
    <n v="89266.05"/>
    <n v="206462.05"/>
  </r>
  <r>
    <n v="7914395587"/>
    <s v="Amandie"/>
    <s v="McDyer"/>
    <s v="Account Executive II"/>
    <n v="69724"/>
    <n v="21"/>
    <n v="839903"/>
    <n v="600000"/>
    <n v="750000"/>
    <n v="900000"/>
    <n v="1200000"/>
    <n v="1.3998383333333333"/>
    <s v="125-150%"/>
    <n v="78000"/>
    <n v="25500.000000000004"/>
    <n v="18879.63"/>
    <n v="0"/>
    <n v="0"/>
    <n v="122379.63"/>
    <n v="192103.63"/>
  </r>
  <r>
    <n v="9854387496"/>
    <s v="Kaitlin"/>
    <s v="Greeveson"/>
    <s v="Account Executive III"/>
    <n v="120820"/>
    <n v="26"/>
    <n v="956782"/>
    <n v="750000"/>
    <n v="937500"/>
    <n v="1125000"/>
    <n v="1500000"/>
    <n v="1.2757093333333334"/>
    <s v="125-150%"/>
    <n v="112500"/>
    <n v="35625"/>
    <n v="4434.8600000000006"/>
    <n v="0"/>
    <n v="0"/>
    <n v="152559.85999999999"/>
    <n v="273379.86"/>
  </r>
  <r>
    <n v="6321654205"/>
    <s v="Phillipe"/>
    <s v="Shildrake"/>
    <s v="Account Executive II"/>
    <n v="78338"/>
    <n v="18"/>
    <n v="732828"/>
    <n v="600000"/>
    <n v="750000"/>
    <n v="900000"/>
    <n v="1200000"/>
    <n v="1.2213799999999999"/>
    <s v="100-125%"/>
    <n v="78000"/>
    <n v="22580.760000000002"/>
    <n v="0"/>
    <n v="0"/>
    <n v="0"/>
    <n v="100580.76000000001"/>
    <n v="178918.76"/>
  </r>
  <r>
    <n v="3016741628"/>
    <s v="Carleen"/>
    <s v="Mingus"/>
    <s v="Account Executive III"/>
    <n v="122851"/>
    <n v="22"/>
    <n v="854591"/>
    <n v="750000"/>
    <n v="937500"/>
    <n v="1125000"/>
    <n v="1500000"/>
    <n v="1.1394546666666667"/>
    <s v="100-125%"/>
    <n v="112500"/>
    <n v="19872.29"/>
    <n v="0"/>
    <n v="0"/>
    <n v="0"/>
    <n v="132372.29"/>
    <n v="255223.29"/>
  </r>
  <r>
    <n v="7938954179"/>
    <s v="Darin"/>
    <s v="Landal"/>
    <s v="Account Executive I"/>
    <n v="44924"/>
    <n v="15"/>
    <n v="588871"/>
    <n v="500000"/>
    <n v="625000"/>
    <n v="750000"/>
    <n v="1000000"/>
    <n v="1.1777420000000001"/>
    <s v="100-125%"/>
    <n v="50000"/>
    <n v="13330.65"/>
    <n v="0"/>
    <n v="0"/>
    <n v="0"/>
    <n v="63330.65"/>
    <n v="108254.65"/>
  </r>
  <r>
    <n v="7866715386"/>
    <s v="Marjory"/>
    <s v="Lindman"/>
    <s v="Account Executive II"/>
    <n v="62143"/>
    <n v="27"/>
    <n v="981577"/>
    <n v="600000"/>
    <n v="750000"/>
    <n v="900000"/>
    <n v="1200000"/>
    <n v="1.6359616666666668"/>
    <s v="150-200%"/>
    <n v="78000"/>
    <n v="25500.000000000004"/>
    <n v="31500"/>
    <n v="21210.02"/>
    <n v="0"/>
    <n v="156210.01999999999"/>
    <n v="218353.02"/>
  </r>
  <r>
    <n v="7286297414"/>
    <s v="Luisa"/>
    <s v="Parradice"/>
    <s v="Account Executive I"/>
    <n v="47678"/>
    <n v="23"/>
    <n v="835659"/>
    <n v="500000"/>
    <n v="625000"/>
    <n v="750000"/>
    <n v="1000000"/>
    <n v="1.6713180000000001"/>
    <s v="150-200%"/>
    <n v="50000"/>
    <n v="18750"/>
    <n v="22500"/>
    <n v="18844.98"/>
    <n v="0"/>
    <n v="110094.98"/>
    <n v="157772.97999999998"/>
  </r>
  <r>
    <n v="3867281491"/>
    <s v="Phillipe"/>
    <s v="Greenroyd"/>
    <s v="Account Executive I"/>
    <n v="44350"/>
    <n v="19"/>
    <n v="722389"/>
    <n v="500000"/>
    <n v="625000"/>
    <n v="750000"/>
    <n v="1000000"/>
    <n v="1.4447779999999999"/>
    <s v="125-150%"/>
    <n v="50000"/>
    <n v="18750"/>
    <n v="17530.02"/>
    <n v="0"/>
    <n v="0"/>
    <n v="86280.02"/>
    <n v="130630.02"/>
  </r>
  <r>
    <n v="9726268931"/>
    <s v="Norbert"/>
    <s v="Segges"/>
    <s v="Account Executive II"/>
    <n v="66956"/>
    <n v="19"/>
    <n v="676097"/>
    <n v="600000"/>
    <n v="750000"/>
    <n v="900000"/>
    <n v="1200000"/>
    <n v="1.1268283333333333"/>
    <s v="100-125%"/>
    <n v="78000"/>
    <n v="12936.490000000002"/>
    <n v="0"/>
    <n v="0"/>
    <n v="0"/>
    <n v="90936.49"/>
    <n v="157892.49"/>
  </r>
  <r>
    <n v="4235594176"/>
    <s v="Bianka"/>
    <s v="Sertin"/>
    <s v="Account Executive I"/>
    <n v="56533"/>
    <n v="20"/>
    <n v="751419"/>
    <n v="500000"/>
    <n v="625000"/>
    <n v="750000"/>
    <n v="1000000"/>
    <n v="1.5028379999999999"/>
    <s v="150-200%"/>
    <n v="50000"/>
    <n v="18750"/>
    <n v="22500"/>
    <n v="312.18"/>
    <n v="0"/>
    <n v="91562.18"/>
    <n v="148095.18"/>
  </r>
  <r>
    <n v="5405945366"/>
    <s v="Miguel"/>
    <s v="Chasemore"/>
    <s v="Account Executive II"/>
    <n v="68841"/>
    <n v="16"/>
    <n v="585898"/>
    <n v="600000"/>
    <n v="750000"/>
    <n v="900000"/>
    <n v="1200000"/>
    <n v="0.97649666666666668"/>
    <s v="0-100%"/>
    <n v="76166.740000000005"/>
    <n v="0"/>
    <n v="0"/>
    <n v="0"/>
    <n v="0"/>
    <n v="76166.740000000005"/>
    <n v="145007.74"/>
  </r>
  <r>
    <n v="7453397081"/>
    <s v="Weylin"/>
    <s v="Daouze"/>
    <s v="Account Executive III"/>
    <n v="88012"/>
    <n v="13"/>
    <n v="432502"/>
    <n v="750000"/>
    <n v="937500"/>
    <n v="1125000"/>
    <n v="1500000"/>
    <n v="0.57666933333333337"/>
    <s v="0-100%"/>
    <n v="64875.299999999996"/>
    <n v="0"/>
    <n v="0"/>
    <n v="0"/>
    <n v="0"/>
    <n v="64875.299999999996"/>
    <n v="152887.29999999999"/>
  </r>
  <r>
    <n v="7268478941"/>
    <s v="Winfred"/>
    <s v="Siggee"/>
    <s v="Account Executive II"/>
    <n v="62721"/>
    <n v="18"/>
    <n v="695864"/>
    <n v="600000"/>
    <n v="750000"/>
    <n v="900000"/>
    <n v="1200000"/>
    <n v="1.1597733333333333"/>
    <s v="100-125%"/>
    <n v="78000"/>
    <n v="16296.880000000001"/>
    <n v="0"/>
    <n v="0"/>
    <n v="0"/>
    <n v="94296.88"/>
    <n v="157017.88"/>
  </r>
  <r>
    <n v="1231429186"/>
    <s v="Nikolos"/>
    <s v="Ruppeli"/>
    <s v="Account Executive I"/>
    <n v="38588"/>
    <n v="25"/>
    <n v="805047"/>
    <n v="500000"/>
    <n v="625000"/>
    <n v="750000"/>
    <n v="1000000"/>
    <n v="1.6100939999999999"/>
    <s v="150-200%"/>
    <n v="50000"/>
    <n v="18750"/>
    <n v="22500"/>
    <n v="12110.34"/>
    <n v="0"/>
    <n v="103360.34"/>
    <n v="141948.34"/>
  </r>
  <r>
    <n v="4638232353"/>
    <s v="Myrilla"/>
    <s v="Purvey"/>
    <s v="Account Executive II"/>
    <n v="66990"/>
    <n v="24"/>
    <n v="800249"/>
    <n v="600000"/>
    <n v="750000"/>
    <n v="900000"/>
    <n v="1200000"/>
    <n v="1.3337483333333333"/>
    <s v="125-150%"/>
    <n v="78000"/>
    <n v="25500.000000000004"/>
    <n v="10552.289999999999"/>
    <n v="0"/>
    <n v="0"/>
    <n v="114052.29"/>
    <n v="181042.28999999998"/>
  </r>
  <r>
    <n v="1743464649"/>
    <s v="Deena"/>
    <s v="Leeming"/>
    <s v="Account Executive II"/>
    <n v="62983"/>
    <n v="21"/>
    <n v="689066"/>
    <n v="600000"/>
    <n v="750000"/>
    <n v="900000"/>
    <n v="1200000"/>
    <n v="1.1484433333333333"/>
    <s v="100-125%"/>
    <n v="78000"/>
    <n v="15141.220000000001"/>
    <n v="0"/>
    <n v="0"/>
    <n v="0"/>
    <n v="93141.22"/>
    <n v="156124.22"/>
  </r>
  <r>
    <n v="5439294325"/>
    <s v="Carri"/>
    <s v="Howis"/>
    <s v="Account Executive III"/>
    <n v="94605"/>
    <n v="23"/>
    <n v="732680"/>
    <n v="750000"/>
    <n v="937500"/>
    <n v="1125000"/>
    <n v="1500000"/>
    <n v="0.9769066666666667"/>
    <s v="0-100%"/>
    <n v="109902"/>
    <n v="0"/>
    <n v="0"/>
    <n v="0"/>
    <n v="0"/>
    <n v="109902"/>
    <n v="204507"/>
  </r>
  <r>
    <n v="9305168396"/>
    <s v="Lesley"/>
    <s v="Letford"/>
    <s v="Account Executive I"/>
    <n v="56397"/>
    <n v="19"/>
    <n v="749195"/>
    <n v="500000"/>
    <n v="625000"/>
    <n v="750000"/>
    <n v="1000000"/>
    <n v="1.4983900000000001"/>
    <s v="125-150%"/>
    <n v="50000"/>
    <n v="18750"/>
    <n v="22355.1"/>
    <n v="0"/>
    <n v="0"/>
    <n v="91105.1"/>
    <n v="147502.1"/>
  </r>
  <r>
    <n v="6009848660"/>
    <s v="Madella"/>
    <s v="Seabert"/>
    <s v="Account Executive III"/>
    <n v="97912"/>
    <n v="25"/>
    <n v="961796"/>
    <n v="750000"/>
    <n v="937500"/>
    <n v="1125000"/>
    <n v="1500000"/>
    <n v="1.2823946666666666"/>
    <s v="125-150%"/>
    <n v="112500"/>
    <n v="35625"/>
    <n v="5588.08"/>
    <n v="0"/>
    <n v="0"/>
    <n v="153713.07999999999"/>
    <n v="251625.08"/>
  </r>
  <r>
    <n v="8552526727"/>
    <s v="Godard"/>
    <s v="Truett"/>
    <s v="Account Executive II"/>
    <n v="57147"/>
    <n v="27"/>
    <n v="1005142"/>
    <n v="600000"/>
    <n v="750000"/>
    <n v="900000"/>
    <n v="1200000"/>
    <n v="1.6752366666666667"/>
    <s v="150-200%"/>
    <n v="78000"/>
    <n v="25500.000000000004"/>
    <n v="31500"/>
    <n v="27336.920000000002"/>
    <n v="0"/>
    <n v="162336.92000000001"/>
    <n v="219483.92"/>
  </r>
  <r>
    <n v="3580617389"/>
    <s v="Demetris"/>
    <s v="Hazlegrove"/>
    <s v="Account Executive I"/>
    <n v="30231"/>
    <n v="18"/>
    <n v="577677"/>
    <n v="500000"/>
    <n v="625000"/>
    <n v="750000"/>
    <n v="1000000"/>
    <n v="1.155354"/>
    <s v="100-125%"/>
    <n v="50000"/>
    <n v="11651.55"/>
    <n v="0"/>
    <n v="0"/>
    <n v="0"/>
    <n v="61651.55"/>
    <n v="91882.55"/>
  </r>
  <r>
    <n v="6520635286"/>
    <s v="Zane"/>
    <s v="Cheverton"/>
    <s v="Account Executive III"/>
    <n v="113407"/>
    <n v="14"/>
    <n v="471697"/>
    <n v="750000"/>
    <n v="937500"/>
    <n v="1125000"/>
    <n v="1500000"/>
    <n v="0.62892933333333334"/>
    <s v="0-100%"/>
    <n v="70754.55"/>
    <n v="0"/>
    <n v="0"/>
    <n v="0"/>
    <n v="0"/>
    <n v="70754.55"/>
    <n v="184161.55"/>
  </r>
  <r>
    <n v="7070564503"/>
    <s v="Emmie"/>
    <s v="Ivamy"/>
    <s v="Account Executive III"/>
    <n v="107049"/>
    <n v="22"/>
    <n v="711984"/>
    <n v="750000"/>
    <n v="937500"/>
    <n v="1125000"/>
    <n v="1500000"/>
    <n v="0.94931200000000004"/>
    <s v="0-100%"/>
    <n v="106797.59999999999"/>
    <n v="0"/>
    <n v="0"/>
    <n v="0"/>
    <n v="0"/>
    <n v="106797.59999999999"/>
    <n v="213846.59999999998"/>
  </r>
  <r>
    <n v="4862005330"/>
    <s v="Fulvia"/>
    <s v="Aldie"/>
    <s v="Account Executive III"/>
    <n v="85270"/>
    <n v="27"/>
    <n v="909707"/>
    <n v="750000"/>
    <n v="937500"/>
    <n v="1125000"/>
    <n v="1500000"/>
    <n v="1.2129426666666667"/>
    <s v="100-125%"/>
    <n v="112500"/>
    <n v="30344.33"/>
    <n v="0"/>
    <n v="0"/>
    <n v="0"/>
    <n v="142844.33000000002"/>
    <n v="228114.33000000002"/>
  </r>
  <r>
    <n v="7966879720"/>
    <s v="Eal"/>
    <s v="Ezzle"/>
    <s v="Account Executive I"/>
    <n v="42251"/>
    <n v="18"/>
    <n v="579015"/>
    <n v="500000"/>
    <n v="625000"/>
    <n v="750000"/>
    <n v="1000000"/>
    <n v="1.1580299999999999"/>
    <s v="100-125%"/>
    <n v="50000"/>
    <n v="11852.25"/>
    <n v="0"/>
    <n v="0"/>
    <n v="0"/>
    <n v="61852.25"/>
    <n v="104103.25"/>
  </r>
  <r>
    <n v="992720575"/>
    <s v="Brice"/>
    <s v="O'Sheeryne"/>
    <s v="Account Executive I"/>
    <n v="49548"/>
    <n v="25"/>
    <n v="778272"/>
    <n v="500000"/>
    <n v="625000"/>
    <n v="750000"/>
    <n v="1000000"/>
    <n v="1.5565439999999999"/>
    <s v="150-200%"/>
    <n v="50000"/>
    <n v="18750"/>
    <n v="22500"/>
    <n v="6219.84"/>
    <n v="0"/>
    <n v="97469.84"/>
    <n v="147017.84"/>
  </r>
  <r>
    <n v="7188904251"/>
    <s v="Vail"/>
    <s v="Mailey"/>
    <s v="Account Executive III"/>
    <n v="123195"/>
    <n v="21"/>
    <n v="808246"/>
    <n v="750000"/>
    <n v="937500"/>
    <n v="1125000"/>
    <n v="1500000"/>
    <n v="1.0776613333333334"/>
    <s v="100-125%"/>
    <n v="112500"/>
    <n v="11066.74"/>
    <n v="0"/>
    <n v="0"/>
    <n v="0"/>
    <n v="123566.74"/>
    <n v="246761.74"/>
  </r>
  <r>
    <n v="2353272215"/>
    <s v="Maury"/>
    <s v="Belshaw"/>
    <s v="Account Executive II"/>
    <n v="70609"/>
    <n v="26"/>
    <n v="1023789"/>
    <n v="600000"/>
    <n v="750000"/>
    <n v="900000"/>
    <n v="1200000"/>
    <n v="1.706315"/>
    <s v="150-200%"/>
    <n v="78000"/>
    <n v="25500.000000000004"/>
    <n v="31500"/>
    <n v="32185.14"/>
    <n v="0"/>
    <n v="167185.14000000001"/>
    <n v="237794.14"/>
  </r>
  <r>
    <n v="3259018638"/>
    <s v="Vladimir"/>
    <s v="Nassy"/>
    <s v="Account Executive I"/>
    <n v="60364"/>
    <n v="11"/>
    <n v="313642"/>
    <n v="500000"/>
    <n v="625000"/>
    <n v="750000"/>
    <n v="1000000"/>
    <n v="0.62728399999999995"/>
    <s v="0-100%"/>
    <n v="31364.2"/>
    <n v="0"/>
    <n v="0"/>
    <n v="0"/>
    <n v="0"/>
    <n v="31364.2"/>
    <n v="91728.2"/>
  </r>
  <r>
    <n v="1419116835"/>
    <s v="Martica"/>
    <s v="Whyler"/>
    <s v="Account Executive III"/>
    <n v="117781"/>
    <n v="18"/>
    <n v="544027"/>
    <n v="750000"/>
    <n v="937500"/>
    <n v="1125000"/>
    <n v="1500000"/>
    <n v="0.72536933333333331"/>
    <s v="0-100%"/>
    <n v="81604.05"/>
    <n v="0"/>
    <n v="0"/>
    <n v="0"/>
    <n v="0"/>
    <n v="81604.05"/>
    <n v="199385.05"/>
  </r>
  <r>
    <n v="4920920075"/>
    <s v="Boycie"/>
    <s v="Marten"/>
    <s v="Account Executive I"/>
    <n v="54277"/>
    <n v="21"/>
    <n v="732653"/>
    <n v="500000"/>
    <n v="625000"/>
    <n v="750000"/>
    <n v="1000000"/>
    <n v="1.465306"/>
    <s v="125-150%"/>
    <n v="50000"/>
    <n v="18750"/>
    <n v="19377.54"/>
    <n v="0"/>
    <n v="0"/>
    <n v="88127.540000000008"/>
    <n v="142404.54"/>
  </r>
  <r>
    <n v="3991175401"/>
    <s v="Sebastiano"/>
    <s v="Cloute"/>
    <s v="Account Executive III"/>
    <n v="85616"/>
    <n v="14"/>
    <n v="503861"/>
    <n v="750000"/>
    <n v="937500"/>
    <n v="1125000"/>
    <n v="1500000"/>
    <n v="0.67181466666666667"/>
    <s v="0-100%"/>
    <n v="75579.149999999994"/>
    <n v="0"/>
    <n v="0"/>
    <n v="0"/>
    <n v="0"/>
    <n v="75579.149999999994"/>
    <n v="161195.15"/>
  </r>
  <r>
    <n v="7243767311"/>
    <s v="Amory"/>
    <s v="Crasswell"/>
    <s v="Account Executive I"/>
    <n v="30256"/>
    <n v="22"/>
    <n v="742123"/>
    <n v="500000"/>
    <n v="625000"/>
    <n v="750000"/>
    <n v="1000000"/>
    <n v="1.484246"/>
    <s v="125-150%"/>
    <n v="50000"/>
    <n v="18750"/>
    <n v="21082.14"/>
    <n v="0"/>
    <n v="0"/>
    <n v="89832.14"/>
    <n v="120088.14"/>
  </r>
  <r>
    <n v="9820632102"/>
    <s v="Sergio"/>
    <s v="Itzakovitz"/>
    <s v="Account Executive II"/>
    <n v="52637"/>
    <n v="9"/>
    <n v="229221"/>
    <n v="600000"/>
    <n v="750000"/>
    <n v="900000"/>
    <n v="1200000"/>
    <n v="0.38203500000000001"/>
    <s v="0-100%"/>
    <n v="29798.73"/>
    <n v="0"/>
    <n v="0"/>
    <n v="0"/>
    <n v="0"/>
    <n v="29798.73"/>
    <n v="82435.73"/>
  </r>
  <r>
    <n v="6007705854"/>
    <s v="Donavon"/>
    <s v="Cheer"/>
    <s v="Account Executive III"/>
    <n v="107921"/>
    <n v="23"/>
    <n v="825058"/>
    <n v="750000"/>
    <n v="937500"/>
    <n v="1125000"/>
    <n v="1500000"/>
    <n v="1.1000773333333334"/>
    <s v="100-125%"/>
    <n v="112500"/>
    <n v="14261.02"/>
    <n v="0"/>
    <n v="0"/>
    <n v="0"/>
    <n v="126761.02"/>
    <n v="234682.02000000002"/>
  </r>
  <r>
    <n v="4223282808"/>
    <s v="Kippar"/>
    <s v="Ricardin"/>
    <s v="Account Executive I"/>
    <n v="52880"/>
    <n v="20"/>
    <n v="716416"/>
    <n v="500000"/>
    <n v="625000"/>
    <n v="750000"/>
    <n v="1000000"/>
    <n v="1.4328320000000001"/>
    <s v="125-150%"/>
    <n v="50000"/>
    <n v="18750"/>
    <n v="16454.88"/>
    <n v="0"/>
    <n v="0"/>
    <n v="85204.88"/>
    <n v="138084.88"/>
  </r>
  <r>
    <n v="1462166245"/>
    <s v="Barnabas"/>
    <s v="Jozefczak"/>
    <s v="Account Executive I"/>
    <n v="57979"/>
    <n v="20"/>
    <n v="730353"/>
    <n v="500000"/>
    <n v="625000"/>
    <n v="750000"/>
    <n v="1000000"/>
    <n v="1.4607060000000001"/>
    <s v="125-150%"/>
    <n v="50000"/>
    <n v="18750"/>
    <n v="18963.54"/>
    <n v="0"/>
    <n v="0"/>
    <n v="87713.540000000008"/>
    <n v="145692.54"/>
  </r>
  <r>
    <n v="1565607864"/>
    <s v="Sheilakathryn"/>
    <s v="Buckberry"/>
    <s v="Account Executive III"/>
    <n v="75155"/>
    <n v="13"/>
    <n v="474301"/>
    <n v="750000"/>
    <n v="937500"/>
    <n v="1125000"/>
    <n v="1500000"/>
    <n v="0.63240133333333337"/>
    <s v="0-100%"/>
    <n v="71145.149999999994"/>
    <n v="0"/>
    <n v="0"/>
    <n v="0"/>
    <n v="0"/>
    <n v="71145.149999999994"/>
    <n v="146300.15"/>
  </r>
  <r>
    <n v="2524849899"/>
    <s v="Tani"/>
    <s v="Haddock"/>
    <s v="Account Executive III"/>
    <n v="121772"/>
    <n v="21"/>
    <n v="747655"/>
    <n v="750000"/>
    <n v="937500"/>
    <n v="1125000"/>
    <n v="1500000"/>
    <n v="0.99687333333333328"/>
    <s v="0-100%"/>
    <n v="112148.25"/>
    <n v="0"/>
    <n v="0"/>
    <n v="0"/>
    <n v="0"/>
    <n v="112148.25"/>
    <n v="233920.25"/>
  </r>
  <r>
    <n v="8349606134"/>
    <s v="Beaufort"/>
    <s v="Rentcome"/>
    <s v="Account Executive I"/>
    <n v="36618"/>
    <n v="21"/>
    <n v="733725"/>
    <n v="500000"/>
    <n v="625000"/>
    <n v="750000"/>
    <n v="1000000"/>
    <n v="1.4674499999999999"/>
    <s v="125-150%"/>
    <n v="50000"/>
    <n v="18750"/>
    <n v="19570.5"/>
    <n v="0"/>
    <n v="0"/>
    <n v="88320.5"/>
    <n v="124938.5"/>
  </r>
  <r>
    <n v="2060025532"/>
    <s v="Petronille"/>
    <s v="Niles"/>
    <s v="Account Executive II"/>
    <n v="53096"/>
    <n v="19"/>
    <n v="588834"/>
    <n v="600000"/>
    <n v="750000"/>
    <n v="900000"/>
    <n v="1200000"/>
    <n v="0.98138999999999998"/>
    <s v="0-100%"/>
    <n v="76548.42"/>
    <n v="0"/>
    <n v="0"/>
    <n v="0"/>
    <n v="0"/>
    <n v="76548.42"/>
    <n v="129644.42"/>
  </r>
  <r>
    <n v="2859566597"/>
    <s v="Hillel"/>
    <s v="Burdett"/>
    <s v="Account Executive II"/>
    <n v="76647"/>
    <n v="7"/>
    <n v="334109"/>
    <n v="600000"/>
    <n v="750000"/>
    <n v="900000"/>
    <n v="1200000"/>
    <n v="0.55684833333333328"/>
    <s v="0-100%"/>
    <n v="43434.17"/>
    <n v="0"/>
    <n v="0"/>
    <n v="0"/>
    <n v="0"/>
    <n v="43434.17"/>
    <n v="120081.17"/>
  </r>
  <r>
    <n v="2079803735"/>
    <s v="Shawna"/>
    <s v="Powland"/>
    <s v="Account Executive I"/>
    <n v="54843"/>
    <n v="20"/>
    <n v="676256"/>
    <n v="500000"/>
    <n v="625000"/>
    <n v="750000"/>
    <n v="1000000"/>
    <n v="1.3525119999999999"/>
    <s v="125-150%"/>
    <n v="50000"/>
    <n v="18750"/>
    <n v="9226.08"/>
    <n v="0"/>
    <n v="0"/>
    <n v="77976.08"/>
    <n v="132819.08000000002"/>
  </r>
  <r>
    <n v="7205256240"/>
    <s v="Simone"/>
    <s v="Garz"/>
    <s v="Account Executive II"/>
    <n v="78106"/>
    <n v="17"/>
    <n v="638311"/>
    <n v="600000"/>
    <n v="750000"/>
    <n v="900000"/>
    <n v="1200000"/>
    <n v="1.0638516666666666"/>
    <s v="100-125%"/>
    <n v="78000"/>
    <n v="6512.8700000000008"/>
    <n v="0"/>
    <n v="0"/>
    <n v="0"/>
    <n v="84512.87"/>
    <n v="162618.87"/>
  </r>
  <r>
    <n v="4639895275"/>
    <s v="Alric"/>
    <s v="McNaught"/>
    <s v="Account Executive III"/>
    <n v="80883"/>
    <n v="18"/>
    <n v="622265"/>
    <n v="750000"/>
    <n v="937500"/>
    <n v="1125000"/>
    <n v="1500000"/>
    <n v="0.82968666666666668"/>
    <s v="0-100%"/>
    <n v="93339.75"/>
    <n v="0"/>
    <n v="0"/>
    <n v="0"/>
    <n v="0"/>
    <n v="93339.75"/>
    <n v="174222.75"/>
  </r>
  <r>
    <n v="7039995972"/>
    <s v="Della"/>
    <s v="Tapson"/>
    <s v="Account Executive II"/>
    <n v="56729"/>
    <n v="24"/>
    <n v="862767"/>
    <n v="600000"/>
    <n v="750000"/>
    <n v="900000"/>
    <n v="1200000"/>
    <n v="1.437945"/>
    <s v="125-150%"/>
    <n v="78000"/>
    <n v="25500.000000000004"/>
    <n v="23681.07"/>
    <n v="0"/>
    <n v="0"/>
    <n v="127181.07"/>
    <n v="183910.07"/>
  </r>
  <r>
    <n v="4396213212"/>
    <s v="Cristina"/>
    <s v="Seegar"/>
    <s v="Account Executive II"/>
    <n v="60884"/>
    <n v="20"/>
    <n v="634931"/>
    <n v="600000"/>
    <n v="750000"/>
    <n v="900000"/>
    <n v="1200000"/>
    <n v="1.0582183333333333"/>
    <s v="100-125%"/>
    <n v="78000"/>
    <n v="5938.27"/>
    <n v="0"/>
    <n v="0"/>
    <n v="0"/>
    <n v="83938.27"/>
    <n v="144822.27000000002"/>
  </r>
  <r>
    <n v="7533163729"/>
    <s v="Osbourne"/>
    <s v="Kuhnke"/>
    <s v="Account Executive III"/>
    <n v="94545"/>
    <n v="23"/>
    <n v="769342"/>
    <n v="750000"/>
    <n v="937500"/>
    <n v="1125000"/>
    <n v="1500000"/>
    <n v="1.0257893333333334"/>
    <s v="100-125%"/>
    <n v="112500"/>
    <n v="3674.98"/>
    <n v="0"/>
    <n v="0"/>
    <n v="0"/>
    <n v="116174.98"/>
    <n v="210719.97999999998"/>
  </r>
  <r>
    <n v="9705650896"/>
    <s v="Phil"/>
    <s v="Falconar"/>
    <s v="Account Executive II"/>
    <n v="54482"/>
    <n v="17"/>
    <n v="623150"/>
    <n v="600000"/>
    <n v="750000"/>
    <n v="900000"/>
    <n v="1200000"/>
    <n v="1.0385833333333334"/>
    <s v="100-125%"/>
    <n v="78000"/>
    <n v="3935.5000000000005"/>
    <n v="0"/>
    <n v="0"/>
    <n v="0"/>
    <n v="81935.5"/>
    <n v="136417.5"/>
  </r>
  <r>
    <n v="1009146149"/>
    <s v="Sibbie"/>
    <s v="Cutbush"/>
    <s v="Account Executive II"/>
    <n v="78802"/>
    <n v="27"/>
    <n v="885458"/>
    <n v="600000"/>
    <n v="750000"/>
    <n v="900000"/>
    <n v="1200000"/>
    <n v="1.4757633333333333"/>
    <s v="125-150%"/>
    <n v="78000"/>
    <n v="25500.000000000004"/>
    <n v="28446.18"/>
    <n v="0"/>
    <n v="0"/>
    <n v="131946.18"/>
    <n v="210748.18"/>
  </r>
  <r>
    <n v="3303111790"/>
    <s v="Andris"/>
    <s v="Dunbleton"/>
    <s v="Account Executive I"/>
    <n v="63069"/>
    <n v="20"/>
    <n v="742207"/>
    <n v="500000"/>
    <n v="625000"/>
    <n v="750000"/>
    <n v="1000000"/>
    <n v="1.4844139999999999"/>
    <s v="125-150%"/>
    <n v="50000"/>
    <n v="18750"/>
    <n v="21097.26"/>
    <n v="0"/>
    <n v="0"/>
    <n v="89847.26"/>
    <n v="152916.26"/>
  </r>
  <r>
    <n v="1456229036"/>
    <s v="Eward"/>
    <s v="Cureton"/>
    <s v="Account Executive II"/>
    <n v="73519"/>
    <n v="21"/>
    <n v="830970"/>
    <n v="600000"/>
    <n v="750000"/>
    <n v="900000"/>
    <n v="1200000"/>
    <n v="1.3849499999999999"/>
    <s v="125-150%"/>
    <n v="78000"/>
    <n v="25500.000000000004"/>
    <n v="17003.7"/>
    <n v="0"/>
    <n v="0"/>
    <n v="120503.7"/>
    <n v="194022.7"/>
  </r>
  <r>
    <n v="4969679754"/>
    <s v="Cecilia"/>
    <s v="Livingstone"/>
    <s v="Account Executive II"/>
    <n v="54602"/>
    <n v="28"/>
    <n v="1057474"/>
    <n v="600000"/>
    <n v="750000"/>
    <n v="900000"/>
    <n v="1200000"/>
    <n v="1.7624566666666666"/>
    <s v="150-200%"/>
    <n v="78000"/>
    <n v="25500.000000000004"/>
    <n v="31500"/>
    <n v="40943.24"/>
    <n v="0"/>
    <n v="175943.24"/>
    <n v="230545.24"/>
  </r>
  <r>
    <n v="1898839557"/>
    <s v="Glynis"/>
    <s v="Garaghan"/>
    <s v="Account Executive II"/>
    <n v="70011"/>
    <n v="32"/>
    <n v="1010499"/>
    <n v="600000"/>
    <n v="750000"/>
    <n v="900000"/>
    <n v="1200000"/>
    <n v="1.6841649999999999"/>
    <s v="150-200%"/>
    <n v="78000"/>
    <n v="25500.000000000004"/>
    <n v="31500"/>
    <n v="28729.74"/>
    <n v="0"/>
    <n v="163729.74"/>
    <n v="233740.74"/>
  </r>
  <r>
    <n v="7001733199"/>
    <s v="Wash"/>
    <s v="Aizlewood"/>
    <s v="Account Executive I"/>
    <n v="41890"/>
    <n v="21"/>
    <n v="645183"/>
    <n v="500000"/>
    <n v="625000"/>
    <n v="750000"/>
    <n v="1000000"/>
    <n v="1.2903659999999999"/>
    <s v="125-150%"/>
    <n v="50000"/>
    <n v="18750"/>
    <n v="3632.94"/>
    <n v="0"/>
    <n v="0"/>
    <n v="72382.94"/>
    <n v="114272.94"/>
  </r>
  <r>
    <n v="6259267215"/>
    <s v="Had"/>
    <s v="Drew"/>
    <s v="Account Executive I"/>
    <n v="46915"/>
    <n v="15"/>
    <n v="482137"/>
    <n v="500000"/>
    <n v="625000"/>
    <n v="750000"/>
    <n v="1000000"/>
    <n v="0.96427399999999996"/>
    <s v="0-100%"/>
    <n v="48213.700000000004"/>
    <n v="0"/>
    <n v="0"/>
    <n v="0"/>
    <n v="0"/>
    <n v="48213.700000000004"/>
    <n v="95128.700000000012"/>
  </r>
  <r>
    <n v="7088886472"/>
    <s v="Krishnah"/>
    <s v="Capelle"/>
    <s v="Account Executive I"/>
    <n v="37423"/>
    <n v="20"/>
    <n v="668595"/>
    <n v="500000"/>
    <n v="625000"/>
    <n v="750000"/>
    <n v="1000000"/>
    <n v="1.3371900000000001"/>
    <s v="125-150%"/>
    <n v="50000"/>
    <n v="18750"/>
    <n v="7847.0999999999995"/>
    <n v="0"/>
    <n v="0"/>
    <n v="76597.100000000006"/>
    <n v="114020.1"/>
  </r>
  <r>
    <n v="9651729414"/>
    <s v="May"/>
    <s v="Fortesquieu"/>
    <s v="Account Executive I"/>
    <n v="35803"/>
    <n v="18"/>
    <n v="741656"/>
    <n v="500000"/>
    <n v="625000"/>
    <n v="750000"/>
    <n v="1000000"/>
    <n v="1.483312"/>
    <s v="125-150%"/>
    <n v="50000"/>
    <n v="18750"/>
    <n v="20998.079999999998"/>
    <n v="0"/>
    <n v="0"/>
    <n v="89748.08"/>
    <n v="125551.08"/>
  </r>
  <r>
    <n v="1522190236"/>
    <s v="Hymie"/>
    <s v="LeEstut"/>
    <s v="Account Executive I"/>
    <n v="58957"/>
    <n v="16"/>
    <n v="627760"/>
    <n v="500000"/>
    <n v="625000"/>
    <n v="750000"/>
    <n v="1000000"/>
    <n v="1.25552"/>
    <s v="125-150%"/>
    <n v="50000"/>
    <n v="18750"/>
    <n v="496.79999999999995"/>
    <n v="0"/>
    <n v="0"/>
    <n v="69246.8"/>
    <n v="128203.8"/>
  </r>
  <r>
    <n v="8145387981"/>
    <s v="Gerick"/>
    <s v="Callar"/>
    <s v="Account Executive II"/>
    <n v="55330"/>
    <n v="15"/>
    <n v="458353"/>
    <n v="600000"/>
    <n v="750000"/>
    <n v="900000"/>
    <n v="1200000"/>
    <n v="0.76392166666666672"/>
    <s v="0-100%"/>
    <n v="59585.89"/>
    <n v="0"/>
    <n v="0"/>
    <n v="0"/>
    <n v="0"/>
    <n v="59585.89"/>
    <n v="114915.89"/>
  </r>
  <r>
    <n v="3488994694"/>
    <s v="Wheeler"/>
    <s v="Renoden"/>
    <s v="Account Executive III"/>
    <n v="120422"/>
    <n v="22"/>
    <n v="819130"/>
    <n v="750000"/>
    <n v="937500"/>
    <n v="1125000"/>
    <n v="1500000"/>
    <n v="1.0921733333333334"/>
    <s v="100-125%"/>
    <n v="112500"/>
    <n v="13134.7"/>
    <n v="0"/>
    <n v="0"/>
    <n v="0"/>
    <n v="125634.7"/>
    <n v="246056.7"/>
  </r>
  <r>
    <n v="8945564357"/>
    <s v="Brendis"/>
    <s v="Marsie"/>
    <s v="Account Executive III"/>
    <n v="123875"/>
    <n v="20"/>
    <n v="858970"/>
    <n v="750000"/>
    <n v="937500"/>
    <n v="1125000"/>
    <n v="1500000"/>
    <n v="1.1452933333333333"/>
    <s v="100-125%"/>
    <n v="112500"/>
    <n v="20704.3"/>
    <n v="0"/>
    <n v="0"/>
    <n v="0"/>
    <n v="133204.29999999999"/>
    <n v="257079.3"/>
  </r>
  <r>
    <n v="8908432159"/>
    <s v="Consolata"/>
    <s v="Rosier"/>
    <s v="Account Executive I"/>
    <n v="57930"/>
    <n v="17"/>
    <n v="721837"/>
    <n v="500000"/>
    <n v="625000"/>
    <n v="750000"/>
    <n v="1000000"/>
    <n v="1.4436739999999999"/>
    <s v="125-150%"/>
    <n v="50000"/>
    <n v="18750"/>
    <n v="17430.66"/>
    <n v="0"/>
    <n v="0"/>
    <n v="86180.66"/>
    <n v="144110.66"/>
  </r>
  <r>
    <n v="3858163570"/>
    <s v="Arlin"/>
    <s v="Glacken"/>
    <s v="Account Executive II"/>
    <n v="75333"/>
    <n v="28"/>
    <n v="914088"/>
    <n v="600000"/>
    <n v="750000"/>
    <n v="900000"/>
    <n v="1200000"/>
    <n v="1.5234799999999999"/>
    <s v="150-200%"/>
    <n v="78000"/>
    <n v="25500.000000000004"/>
    <n v="31500"/>
    <n v="3662.88"/>
    <n v="0"/>
    <n v="138662.88"/>
    <n v="213995.88"/>
  </r>
  <r>
    <n v="7479962290"/>
    <s v="Paulo"/>
    <s v="Sibbert"/>
    <s v="Account Executive I"/>
    <n v="44582"/>
    <n v="18"/>
    <n v="605849"/>
    <n v="500000"/>
    <n v="625000"/>
    <n v="750000"/>
    <n v="1000000"/>
    <n v="1.2116979999999999"/>
    <s v="100-125%"/>
    <n v="50000"/>
    <n v="15877.349999999999"/>
    <n v="0"/>
    <n v="0"/>
    <n v="0"/>
    <n v="65877.350000000006"/>
    <n v="110459.35"/>
  </r>
  <r>
    <n v="7304628987"/>
    <s v="Mariquilla"/>
    <s v="Arsmith"/>
    <s v="Account Executive III"/>
    <n v="98920"/>
    <n v="28"/>
    <n v="1078035"/>
    <n v="750000"/>
    <n v="937500"/>
    <n v="1125000"/>
    <n v="1500000"/>
    <n v="1.4373800000000001"/>
    <s v="125-150%"/>
    <n v="112500"/>
    <n v="35625"/>
    <n v="32323.050000000003"/>
    <n v="0"/>
    <n v="0"/>
    <n v="180448.05"/>
    <n v="279368.05"/>
  </r>
  <r>
    <n v="9457151267"/>
    <s v="Engracia"/>
    <s v="Rigolle"/>
    <s v="Account Executive I"/>
    <n v="59083"/>
    <n v="18"/>
    <n v="696346"/>
    <n v="500000"/>
    <n v="625000"/>
    <n v="750000"/>
    <n v="1000000"/>
    <n v="1.392692"/>
    <s v="125-150%"/>
    <n v="50000"/>
    <n v="18750"/>
    <n v="12842.279999999999"/>
    <n v="0"/>
    <n v="0"/>
    <n v="81592.28"/>
    <n v="140675.28"/>
  </r>
  <r>
    <n v="8905919081"/>
    <s v="Dennis"/>
    <s v="Cranage"/>
    <s v="Account Executive II"/>
    <n v="63201"/>
    <n v="16"/>
    <n v="521382"/>
    <n v="600000"/>
    <n v="750000"/>
    <n v="900000"/>
    <n v="1200000"/>
    <n v="0.86897000000000002"/>
    <s v="0-100%"/>
    <n v="67779.66"/>
    <n v="0"/>
    <n v="0"/>
    <n v="0"/>
    <n v="0"/>
    <n v="67779.66"/>
    <n v="130980.66"/>
  </r>
  <r>
    <n v="6854809452"/>
    <s v="Sayer"/>
    <s v="McGonagle"/>
    <s v="Account Executive III"/>
    <n v="88836"/>
    <n v="24"/>
    <n v="843239"/>
    <n v="750000"/>
    <n v="937500"/>
    <n v="1125000"/>
    <n v="1500000"/>
    <n v="1.1243186666666667"/>
    <s v="100-125%"/>
    <n v="112500"/>
    <n v="17715.41"/>
    <n v="0"/>
    <n v="0"/>
    <n v="0"/>
    <n v="130215.41"/>
    <n v="219051.41"/>
  </r>
  <r>
    <n v="9545462825"/>
    <s v="Arther"/>
    <s v="Plant"/>
    <s v="Account Executive II"/>
    <n v="66318"/>
    <n v="16"/>
    <n v="600509"/>
    <n v="600000"/>
    <n v="750000"/>
    <n v="900000"/>
    <n v="1200000"/>
    <n v="1.0008483333333333"/>
    <s v="100-125%"/>
    <n v="78000"/>
    <n v="86.53"/>
    <n v="0"/>
    <n v="0"/>
    <n v="0"/>
    <n v="78086.53"/>
    <n v="144404.53"/>
  </r>
  <r>
    <n v="9258570278"/>
    <s v="Mallissa"/>
    <s v="Renak"/>
    <s v="Account Executive III"/>
    <n v="114845"/>
    <n v="26"/>
    <n v="947743"/>
    <n v="750000"/>
    <n v="937500"/>
    <n v="1125000"/>
    <n v="1500000"/>
    <n v="1.2636573333333334"/>
    <s v="125-150%"/>
    <n v="112500"/>
    <n v="35625"/>
    <n v="2355.8900000000003"/>
    <n v="0"/>
    <n v="0"/>
    <n v="150480.89000000001"/>
    <n v="265325.89"/>
  </r>
  <r>
    <n v="6378969205"/>
    <s v="Sibby"/>
    <s v="Rastrick"/>
    <s v="Account Executive III"/>
    <n v="101118"/>
    <n v="22"/>
    <n v="721672"/>
    <n v="750000"/>
    <n v="937500"/>
    <n v="1125000"/>
    <n v="1500000"/>
    <n v="0.96222933333333338"/>
    <s v="0-100%"/>
    <n v="108250.8"/>
    <n v="0"/>
    <n v="0"/>
    <n v="0"/>
    <n v="0"/>
    <n v="108250.8"/>
    <n v="209368.8"/>
  </r>
  <r>
    <n v="5005774041"/>
    <s v="Tracy"/>
    <s v="Briztman"/>
    <s v="Account Executive I"/>
    <n v="47985"/>
    <n v="21"/>
    <n v="631287"/>
    <n v="500000"/>
    <n v="625000"/>
    <n v="750000"/>
    <n v="1000000"/>
    <n v="1.2625740000000001"/>
    <s v="125-150%"/>
    <n v="50000"/>
    <n v="18750"/>
    <n v="1131.6599999999999"/>
    <n v="0"/>
    <n v="0"/>
    <n v="69881.66"/>
    <n v="117866.66"/>
  </r>
  <r>
    <n v="3933561566"/>
    <s v="Kristien"/>
    <s v="Llewelly"/>
    <s v="Account Executive I"/>
    <n v="39956"/>
    <n v="20"/>
    <n v="630390"/>
    <n v="500000"/>
    <n v="625000"/>
    <n v="750000"/>
    <n v="1000000"/>
    <n v="1.26078"/>
    <s v="125-150%"/>
    <n v="50000"/>
    <n v="18750"/>
    <n v="970.19999999999993"/>
    <n v="0"/>
    <n v="0"/>
    <n v="69720.2"/>
    <n v="109676.2"/>
  </r>
  <r>
    <n v="7912639675"/>
    <s v="Beverie"/>
    <s v="Ducket"/>
    <s v="Account Executive I"/>
    <n v="35505"/>
    <n v="21"/>
    <n v="792341"/>
    <n v="500000"/>
    <n v="625000"/>
    <n v="750000"/>
    <n v="1000000"/>
    <n v="1.5846819999999999"/>
    <s v="150-200%"/>
    <n v="50000"/>
    <n v="18750"/>
    <n v="22500"/>
    <n v="9315.02"/>
    <n v="0"/>
    <n v="100565.02"/>
    <n v="136070.02000000002"/>
  </r>
  <r>
    <n v="8350412399"/>
    <s v="Meg"/>
    <s v="Greensides"/>
    <s v="Account Executive III"/>
    <n v="85407"/>
    <n v="11"/>
    <n v="290823"/>
    <n v="750000"/>
    <n v="937500"/>
    <n v="1125000"/>
    <n v="1500000"/>
    <n v="0.387764"/>
    <s v="0-100%"/>
    <n v="43623.45"/>
    <n v="0"/>
    <n v="0"/>
    <n v="0"/>
    <n v="0"/>
    <n v="43623.45"/>
    <n v="129030.45"/>
  </r>
  <r>
    <n v="513904581"/>
    <s v="Abram"/>
    <s v="Causton"/>
    <s v="Account Executive III"/>
    <n v="98894"/>
    <n v="17"/>
    <n v="691255"/>
    <n v="750000"/>
    <n v="937500"/>
    <n v="1125000"/>
    <n v="1500000"/>
    <n v="0.92167333333333334"/>
    <s v="0-100%"/>
    <n v="103688.25"/>
    <n v="0"/>
    <n v="0"/>
    <n v="0"/>
    <n v="0"/>
    <n v="103688.25"/>
    <n v="202582.25"/>
  </r>
  <r>
    <n v="3227873028"/>
    <s v="Sophie"/>
    <s v="MacLoughlin"/>
    <s v="Account Executive II"/>
    <n v="66623"/>
    <n v="24"/>
    <n v="833601"/>
    <n v="600000"/>
    <n v="750000"/>
    <n v="900000"/>
    <n v="1200000"/>
    <n v="1.389335"/>
    <s v="125-150%"/>
    <n v="78000"/>
    <n v="25500.000000000004"/>
    <n v="17556.21"/>
    <n v="0"/>
    <n v="0"/>
    <n v="121056.20999999999"/>
    <n v="187679.21"/>
  </r>
  <r>
    <n v="4808886316"/>
    <s v="Tiebout"/>
    <s v="Roby"/>
    <s v="Account Executive III"/>
    <n v="89443"/>
    <n v="23"/>
    <n v="857724"/>
    <n v="750000"/>
    <n v="937500"/>
    <n v="1125000"/>
    <n v="1500000"/>
    <n v="1.143632"/>
    <s v="100-125%"/>
    <n v="112500"/>
    <n v="20467.560000000001"/>
    <n v="0"/>
    <n v="0"/>
    <n v="0"/>
    <n v="132967.56"/>
    <n v="222410.56"/>
  </r>
  <r>
    <n v="3097425365"/>
    <s v="Karalee"/>
    <s v="Durrance"/>
    <s v="Account Executive I"/>
    <n v="48216"/>
    <n v="22"/>
    <n v="606785"/>
    <n v="500000"/>
    <n v="625000"/>
    <n v="750000"/>
    <n v="1000000"/>
    <n v="1.21357"/>
    <s v="100-125%"/>
    <n v="50000"/>
    <n v="16017.75"/>
    <n v="0"/>
    <n v="0"/>
    <n v="0"/>
    <n v="66017.75"/>
    <n v="114233.75"/>
  </r>
  <r>
    <n v="9916787441"/>
    <s v="Reginauld"/>
    <s v="Gurner"/>
    <s v="Account Executive III"/>
    <n v="77795"/>
    <n v="15"/>
    <n v="450041"/>
    <n v="750000"/>
    <n v="937500"/>
    <n v="1125000"/>
    <n v="1500000"/>
    <n v="0.60005466666666663"/>
    <s v="0-100%"/>
    <n v="67506.149999999994"/>
    <n v="0"/>
    <n v="0"/>
    <n v="0"/>
    <n v="0"/>
    <n v="67506.149999999994"/>
    <n v="145301.15"/>
  </r>
  <r>
    <n v="4428088442"/>
    <s v="Kiel"/>
    <s v="Woolveridge"/>
    <s v="Account Executive II"/>
    <n v="65570"/>
    <n v="22"/>
    <n v="690813"/>
    <n v="600000"/>
    <n v="750000"/>
    <n v="900000"/>
    <n v="1200000"/>
    <n v="1.1513549999999999"/>
    <s v="100-125%"/>
    <n v="78000"/>
    <n v="15438.210000000001"/>
    <n v="0"/>
    <n v="0"/>
    <n v="0"/>
    <n v="93438.21"/>
    <n v="159008.21000000002"/>
  </r>
  <r>
    <n v="3217797337"/>
    <s v="Delia"/>
    <s v="Fylan"/>
    <s v="Account Executive I"/>
    <n v="57960"/>
    <n v="23"/>
    <n v="826017"/>
    <n v="500000"/>
    <n v="625000"/>
    <n v="750000"/>
    <n v="1000000"/>
    <n v="1.652034"/>
    <s v="150-200%"/>
    <n v="50000"/>
    <n v="18750"/>
    <n v="22500"/>
    <n v="16723.740000000002"/>
    <n v="0"/>
    <n v="107973.74"/>
    <n v="165933.74"/>
  </r>
  <r>
    <n v="250257920"/>
    <s v="Berkly"/>
    <s v="Barg"/>
    <s v="Account Executive II"/>
    <n v="68286"/>
    <n v="17"/>
    <n v="594518"/>
    <n v="600000"/>
    <n v="750000"/>
    <n v="900000"/>
    <n v="1200000"/>
    <n v="0.99086333333333332"/>
    <s v="0-100%"/>
    <n v="77287.34"/>
    <n v="0"/>
    <n v="0"/>
    <n v="0"/>
    <n v="0"/>
    <n v="77287.34"/>
    <n v="145573.34"/>
  </r>
  <r>
    <n v="1391414047"/>
    <s v="Arleyne"/>
    <s v="Piens"/>
    <s v="Account Executive I"/>
    <n v="36170"/>
    <n v="18"/>
    <n v="567584"/>
    <n v="500000"/>
    <n v="625000"/>
    <n v="750000"/>
    <n v="1000000"/>
    <n v="1.135168"/>
    <s v="100-125%"/>
    <n v="50000"/>
    <n v="10137.6"/>
    <n v="0"/>
    <n v="0"/>
    <n v="0"/>
    <n v="60137.599999999999"/>
    <n v="96307.6"/>
  </r>
  <r>
    <n v="5552170407"/>
    <s v="Lancelot"/>
    <s v="Watmough"/>
    <s v="Account Executive II"/>
    <n v="77030"/>
    <n v="16"/>
    <n v="612398"/>
    <n v="600000"/>
    <n v="750000"/>
    <n v="900000"/>
    <n v="1200000"/>
    <n v="1.0206633333333333"/>
    <s v="100-125%"/>
    <n v="78000"/>
    <n v="2107.6600000000003"/>
    <n v="0"/>
    <n v="0"/>
    <n v="0"/>
    <n v="80107.66"/>
    <n v="157137.66"/>
  </r>
  <r>
    <n v="6286877770"/>
    <s v="Ramsay"/>
    <s v="Dawdry"/>
    <s v="Account Executive III"/>
    <n v="103201"/>
    <n v="25"/>
    <n v="795363"/>
    <n v="750000"/>
    <n v="937500"/>
    <n v="1125000"/>
    <n v="1500000"/>
    <n v="1.060484"/>
    <s v="100-125%"/>
    <n v="112500"/>
    <n v="8618.9699999999993"/>
    <n v="0"/>
    <n v="0"/>
    <n v="0"/>
    <n v="121118.97"/>
    <n v="224319.97"/>
  </r>
  <r>
    <n v="6961242316"/>
    <s v="Dionisio"/>
    <s v="Gethyn"/>
    <s v="Account Executive I"/>
    <n v="49504"/>
    <n v="17"/>
    <n v="543073"/>
    <n v="500000"/>
    <n v="625000"/>
    <n v="750000"/>
    <n v="1000000"/>
    <n v="1.0861460000000001"/>
    <s v="100-125%"/>
    <n v="50000"/>
    <n v="6460.95"/>
    <n v="0"/>
    <n v="0"/>
    <n v="0"/>
    <n v="56460.95"/>
    <n v="105964.95"/>
  </r>
  <r>
    <n v="4876404933"/>
    <s v="Megan"/>
    <s v="Churchard"/>
    <s v="Account Executive II"/>
    <n v="79018"/>
    <n v="22"/>
    <n v="737282"/>
    <n v="600000"/>
    <n v="750000"/>
    <n v="900000"/>
    <n v="1200000"/>
    <n v="1.2288033333333332"/>
    <s v="100-125%"/>
    <n v="78000"/>
    <n v="23337.940000000002"/>
    <n v="0"/>
    <n v="0"/>
    <n v="0"/>
    <n v="101337.94"/>
    <n v="180355.94"/>
  </r>
  <r>
    <n v="3819859829"/>
    <s v="Hedwig"/>
    <s v="Wooding"/>
    <s v="Account Executive II"/>
    <n v="59349"/>
    <n v="20"/>
    <n v="599501"/>
    <n v="600000"/>
    <n v="750000"/>
    <n v="900000"/>
    <n v="1200000"/>
    <n v="0.99916833333333333"/>
    <s v="0-100%"/>
    <n v="77935.13"/>
    <n v="0"/>
    <n v="0"/>
    <n v="0"/>
    <n v="0"/>
    <n v="77935.13"/>
    <n v="137284.13"/>
  </r>
  <r>
    <n v="7824503232"/>
    <s v="Artie"/>
    <s v="Etheredge"/>
    <s v="Account Executive II"/>
    <n v="79043"/>
    <n v="16"/>
    <n v="601796"/>
    <n v="600000"/>
    <n v="750000"/>
    <n v="900000"/>
    <n v="1200000"/>
    <n v="1.0029933333333334"/>
    <s v="100-125%"/>
    <n v="78000"/>
    <n v="305.32000000000005"/>
    <n v="0"/>
    <n v="0"/>
    <n v="0"/>
    <n v="78305.320000000007"/>
    <n v="157348.32"/>
  </r>
  <r>
    <n v="449160092"/>
    <s v="Martyn"/>
    <s v="Bunhill"/>
    <s v="Account Executive I"/>
    <n v="35607"/>
    <n v="17"/>
    <n v="516004"/>
    <n v="500000"/>
    <n v="625000"/>
    <n v="750000"/>
    <n v="1000000"/>
    <n v="1.032008"/>
    <s v="100-125%"/>
    <n v="50000"/>
    <n v="2400.6"/>
    <n v="0"/>
    <n v="0"/>
    <n v="0"/>
    <n v="52400.6"/>
    <n v="88007.6"/>
  </r>
  <r>
    <n v="2944219065"/>
    <s v="Rodie"/>
    <s v="Elsip"/>
    <s v="Account Executive I"/>
    <n v="47688"/>
    <n v="19"/>
    <n v="649888"/>
    <n v="500000"/>
    <n v="625000"/>
    <n v="750000"/>
    <n v="1000000"/>
    <n v="1.299776"/>
    <s v="125-150%"/>
    <n v="50000"/>
    <n v="18750"/>
    <n v="4479.84"/>
    <n v="0"/>
    <n v="0"/>
    <n v="73229.84"/>
    <n v="120917.84"/>
  </r>
  <r>
    <n v="6260817967"/>
    <s v="Colline"/>
    <s v="Openshaw"/>
    <s v="Account Executive I"/>
    <n v="37016"/>
    <n v="22"/>
    <n v="860163"/>
    <n v="500000"/>
    <n v="625000"/>
    <n v="750000"/>
    <n v="1000000"/>
    <n v="1.720326"/>
    <s v="150-200%"/>
    <n v="50000"/>
    <n v="18750"/>
    <n v="22500"/>
    <n v="24235.86"/>
    <n v="0"/>
    <n v="115485.86"/>
    <n v="152501.85999999999"/>
  </r>
  <r>
    <n v="9597202352"/>
    <s v="Arline"/>
    <s v="Fallowes"/>
    <s v="Account Executive II"/>
    <n v="65032"/>
    <n v="23"/>
    <n v="841032"/>
    <n v="600000"/>
    <n v="750000"/>
    <n v="900000"/>
    <n v="1200000"/>
    <n v="1.4017200000000001"/>
    <s v="125-150%"/>
    <n v="78000"/>
    <n v="25500.000000000004"/>
    <n v="19116.719999999998"/>
    <n v="0"/>
    <n v="0"/>
    <n v="122616.72"/>
    <n v="187648.72"/>
  </r>
  <r>
    <n v="3509620267"/>
    <s v="Henka"/>
    <s v="McInulty"/>
    <s v="Account Executive III"/>
    <n v="87823"/>
    <n v="17"/>
    <n v="791364"/>
    <n v="750000"/>
    <n v="937500"/>
    <n v="1125000"/>
    <n v="1500000"/>
    <n v="1.0551520000000001"/>
    <s v="100-125%"/>
    <n v="112500"/>
    <n v="7859.16"/>
    <n v="0"/>
    <n v="0"/>
    <n v="0"/>
    <n v="120359.16"/>
    <n v="208182.16"/>
  </r>
  <r>
    <n v="797655034"/>
    <s v="Andre"/>
    <s v="Wemyss"/>
    <s v="Account Executive II"/>
    <n v="65275"/>
    <n v="22"/>
    <n v="787252"/>
    <n v="600000"/>
    <n v="750000"/>
    <n v="900000"/>
    <n v="1200000"/>
    <n v="1.3120866666666666"/>
    <s v="125-150%"/>
    <n v="78000"/>
    <n v="25500.000000000004"/>
    <n v="7822.92"/>
    <n v="0"/>
    <n v="0"/>
    <n v="111322.92"/>
    <n v="176597.91999999998"/>
  </r>
  <r>
    <n v="9228842121"/>
    <s v="Filbert"/>
    <s v="Dahle"/>
    <s v="Account Executive II"/>
    <n v="74925"/>
    <n v="25"/>
    <n v="921203"/>
    <n v="600000"/>
    <n v="750000"/>
    <n v="900000"/>
    <n v="1200000"/>
    <n v="1.5353383333333332"/>
    <s v="150-200%"/>
    <n v="78000"/>
    <n v="25500.000000000004"/>
    <n v="31500"/>
    <n v="5512.78"/>
    <n v="0"/>
    <n v="140512.78"/>
    <n v="215437.78"/>
  </r>
  <r>
    <n v="29906814"/>
    <s v="Fredelia"/>
    <s v="Gianetti"/>
    <s v="Account Executive II"/>
    <n v="73967"/>
    <n v="20"/>
    <n v="694093"/>
    <n v="600000"/>
    <n v="750000"/>
    <n v="900000"/>
    <n v="1200000"/>
    <n v="1.1568216666666666"/>
    <s v="100-125%"/>
    <n v="78000"/>
    <n v="15995.810000000001"/>
    <n v="0"/>
    <n v="0"/>
    <n v="0"/>
    <n v="93995.81"/>
    <n v="167962.81"/>
  </r>
  <r>
    <n v="3554301841"/>
    <s v="Rubin"/>
    <s v="Crummay"/>
    <s v="Account Executive III"/>
    <n v="94163"/>
    <n v="19"/>
    <n v="664872"/>
    <n v="750000"/>
    <n v="937500"/>
    <n v="1125000"/>
    <n v="1500000"/>
    <n v="0.88649599999999995"/>
    <s v="0-100%"/>
    <n v="99730.8"/>
    <n v="0"/>
    <n v="0"/>
    <n v="0"/>
    <n v="0"/>
    <n v="99730.8"/>
    <n v="193893.8"/>
  </r>
  <r>
    <n v="7837437543"/>
    <s v="Doria"/>
    <s v="Lidgertwood"/>
    <s v="Account Executive I"/>
    <n v="60633"/>
    <n v="17"/>
    <n v="496536"/>
    <n v="500000"/>
    <n v="625000"/>
    <n v="750000"/>
    <n v="1000000"/>
    <n v="0.99307199999999995"/>
    <s v="0-100%"/>
    <n v="49653.600000000006"/>
    <n v="0"/>
    <n v="0"/>
    <n v="0"/>
    <n v="0"/>
    <n v="49653.600000000006"/>
    <n v="110286.6"/>
  </r>
  <r>
    <n v="9458901820"/>
    <s v="Moses"/>
    <s v="Keymar"/>
    <s v="Account Executive I"/>
    <n v="64311"/>
    <n v="18"/>
    <n v="570118"/>
    <n v="500000"/>
    <n v="625000"/>
    <n v="750000"/>
    <n v="1000000"/>
    <n v="1.140236"/>
    <s v="100-125%"/>
    <n v="50000"/>
    <n v="10517.699999999999"/>
    <n v="0"/>
    <n v="0"/>
    <n v="0"/>
    <n v="60517.7"/>
    <n v="124828.7"/>
  </r>
  <r>
    <n v="8748349712"/>
    <s v="Frankie"/>
    <s v="Witnall"/>
    <s v="Account Executive III"/>
    <n v="105532"/>
    <n v="24"/>
    <n v="864121"/>
    <n v="750000"/>
    <n v="937500"/>
    <n v="1125000"/>
    <n v="1500000"/>
    <n v="1.1521613333333334"/>
    <s v="100-125%"/>
    <n v="112500"/>
    <n v="21682.99"/>
    <n v="0"/>
    <n v="0"/>
    <n v="0"/>
    <n v="134182.99"/>
    <n v="239714.99"/>
  </r>
  <r>
    <n v="5403399259"/>
    <s v="Sherilyn"/>
    <s v="Barendtsen"/>
    <s v="Account Executive II"/>
    <n v="55461"/>
    <n v="14"/>
    <n v="374529"/>
    <n v="600000"/>
    <n v="750000"/>
    <n v="900000"/>
    <n v="1200000"/>
    <n v="0.62421499999999996"/>
    <s v="0-100%"/>
    <n v="48688.770000000004"/>
    <n v="0"/>
    <n v="0"/>
    <n v="0"/>
    <n v="0"/>
    <n v="48688.770000000004"/>
    <n v="104149.77"/>
  </r>
  <r>
    <n v="2792499575"/>
    <s v="Broderic"/>
    <s v="Osbourne"/>
    <s v="Account Executive III"/>
    <n v="103988"/>
    <n v="10"/>
    <n v="372686"/>
    <n v="750000"/>
    <n v="937500"/>
    <n v="1125000"/>
    <n v="1500000"/>
    <n v="0.49691466666666667"/>
    <s v="0-100%"/>
    <n v="55902.9"/>
    <n v="0"/>
    <n v="0"/>
    <n v="0"/>
    <n v="0"/>
    <n v="55902.9"/>
    <n v="159890.9"/>
  </r>
  <r>
    <n v="3164004753"/>
    <s v="Conny"/>
    <s v="Sommerly"/>
    <s v="Account Executive I"/>
    <n v="30622"/>
    <n v="28"/>
    <n v="893148"/>
    <n v="500000"/>
    <n v="625000"/>
    <n v="750000"/>
    <n v="1000000"/>
    <n v="1.7862960000000001"/>
    <s v="150-200%"/>
    <n v="50000"/>
    <n v="18750"/>
    <n v="22500"/>
    <n v="31492.560000000001"/>
    <n v="0"/>
    <n v="122742.56"/>
    <n v="153364.56"/>
  </r>
  <r>
    <n v="933051662"/>
    <s v="Arabel"/>
    <s v="Denison"/>
    <s v="Account Executive III"/>
    <n v="116350"/>
    <n v="15"/>
    <n v="573420"/>
    <n v="750000"/>
    <n v="937500"/>
    <n v="1125000"/>
    <n v="1500000"/>
    <n v="0.76456000000000002"/>
    <s v="0-100%"/>
    <n v="86013"/>
    <n v="0"/>
    <n v="0"/>
    <n v="0"/>
    <n v="0"/>
    <n v="86013"/>
    <n v="202363"/>
  </r>
  <r>
    <n v="1382734301"/>
    <s v="Hugo"/>
    <s v="Mowbray"/>
    <s v="Account Executive III"/>
    <n v="108483"/>
    <n v="19"/>
    <n v="619204"/>
    <n v="750000"/>
    <n v="937500"/>
    <n v="1125000"/>
    <n v="1500000"/>
    <n v="0.8256053333333333"/>
    <s v="0-100%"/>
    <n v="92880.599999999991"/>
    <n v="0"/>
    <n v="0"/>
    <n v="0"/>
    <n v="0"/>
    <n v="92880.599999999991"/>
    <n v="201363.59999999998"/>
  </r>
  <r>
    <n v="4773306254"/>
    <s v="Joye"/>
    <s v="Mepham"/>
    <s v="Account Executive II"/>
    <n v="58452"/>
    <n v="20"/>
    <n v="598593"/>
    <n v="600000"/>
    <n v="750000"/>
    <n v="900000"/>
    <n v="1200000"/>
    <n v="0.99765499999999996"/>
    <s v="0-100%"/>
    <n v="77817.09"/>
    <n v="0"/>
    <n v="0"/>
    <n v="0"/>
    <n v="0"/>
    <n v="77817.09"/>
    <n v="136269.09"/>
  </r>
  <r>
    <n v="76572129"/>
    <s v="Doralia"/>
    <s v="Robshaw"/>
    <s v="Account Executive III"/>
    <n v="85993"/>
    <n v="25"/>
    <n v="848660"/>
    <n v="750000"/>
    <n v="937500"/>
    <n v="1125000"/>
    <n v="1500000"/>
    <n v="1.1315466666666667"/>
    <s v="100-125%"/>
    <n v="112500"/>
    <n v="18745.400000000001"/>
    <n v="0"/>
    <n v="0"/>
    <n v="0"/>
    <n v="131245.4"/>
    <n v="217238.39999999999"/>
  </r>
  <r>
    <n v="6300411419"/>
    <s v="Donnell"/>
    <s v="Preon"/>
    <s v="Account Executive I"/>
    <n v="43293"/>
    <n v="18"/>
    <n v="687708"/>
    <n v="500000"/>
    <n v="625000"/>
    <n v="750000"/>
    <n v="1000000"/>
    <n v="1.375416"/>
    <s v="125-150%"/>
    <n v="50000"/>
    <n v="18750"/>
    <n v="11287.439999999999"/>
    <n v="0"/>
    <n v="0"/>
    <n v="80037.440000000002"/>
    <n v="123330.44"/>
  </r>
  <r>
    <n v="5687748091"/>
    <s v="Beitris"/>
    <s v="Naulty"/>
    <s v="Account Executive II"/>
    <n v="53594"/>
    <n v="24"/>
    <n v="848914"/>
    <n v="600000"/>
    <n v="750000"/>
    <n v="900000"/>
    <n v="1200000"/>
    <n v="1.4148566666666667"/>
    <s v="125-150%"/>
    <n v="78000"/>
    <n v="25500.000000000004"/>
    <n v="20771.939999999999"/>
    <n v="0"/>
    <n v="0"/>
    <n v="124271.94"/>
    <n v="177865.94"/>
  </r>
  <r>
    <n v="5988565948"/>
    <s v="Kyle"/>
    <s v="Molan"/>
    <s v="Account Executive I"/>
    <n v="33660"/>
    <n v="20"/>
    <n v="683641"/>
    <n v="500000"/>
    <n v="625000"/>
    <n v="750000"/>
    <n v="1000000"/>
    <n v="1.3672820000000001"/>
    <s v="125-150%"/>
    <n v="50000"/>
    <n v="18750"/>
    <n v="10555.38"/>
    <n v="0"/>
    <n v="0"/>
    <n v="79305.38"/>
    <n v="112965.38"/>
  </r>
  <r>
    <n v="8526090127"/>
    <s v="Sidnee"/>
    <s v="Chalkly"/>
    <s v="Account Executive I"/>
    <n v="32505"/>
    <n v="19"/>
    <n v="683280"/>
    <n v="500000"/>
    <n v="625000"/>
    <n v="750000"/>
    <n v="1000000"/>
    <n v="1.36656"/>
    <s v="125-150%"/>
    <n v="50000"/>
    <n v="18750"/>
    <n v="10490.4"/>
    <n v="0"/>
    <n v="0"/>
    <n v="79240.399999999994"/>
    <n v="111745.4"/>
  </r>
  <r>
    <n v="8162941088"/>
    <s v="Zebadiah"/>
    <s v="Parham"/>
    <s v="Account Executive I"/>
    <n v="30769"/>
    <n v="29"/>
    <n v="869443"/>
    <n v="500000"/>
    <n v="625000"/>
    <n v="750000"/>
    <n v="1000000"/>
    <n v="1.7388859999999999"/>
    <s v="150-200%"/>
    <n v="50000"/>
    <n v="18750"/>
    <n v="22500"/>
    <n v="26277.46"/>
    <n v="0"/>
    <n v="117527.45999999999"/>
    <n v="148296.46"/>
  </r>
  <r>
    <n v="6019132307"/>
    <s v="Veriee"/>
    <s v="McGillacoell"/>
    <s v="Account Executive II"/>
    <n v="72064"/>
    <n v="19"/>
    <n v="677458"/>
    <n v="600000"/>
    <n v="750000"/>
    <n v="900000"/>
    <n v="1200000"/>
    <n v="1.1290966666666666"/>
    <s v="100-125%"/>
    <n v="78000"/>
    <n v="13167.86"/>
    <n v="0"/>
    <n v="0"/>
    <n v="0"/>
    <n v="91167.86"/>
    <n v="163231.85999999999"/>
  </r>
  <r>
    <n v="7625163059"/>
    <s v="Ingar"/>
    <s v="Halpine"/>
    <s v="Account Executive II"/>
    <n v="59321"/>
    <n v="22"/>
    <n v="781150"/>
    <n v="600000"/>
    <n v="750000"/>
    <n v="900000"/>
    <n v="1200000"/>
    <n v="1.3019166666666666"/>
    <s v="125-150%"/>
    <n v="78000"/>
    <n v="25500.000000000004"/>
    <n v="6541.5"/>
    <n v="0"/>
    <n v="0"/>
    <n v="110041.5"/>
    <n v="169362.5"/>
  </r>
  <r>
    <n v="8445779583"/>
    <s v="Cyndia"/>
    <s v="Fratson"/>
    <s v="Account Executive II"/>
    <n v="61293"/>
    <n v="16"/>
    <n v="569297"/>
    <n v="600000"/>
    <n v="750000"/>
    <n v="900000"/>
    <n v="1200000"/>
    <n v="0.94882833333333338"/>
    <s v="0-100%"/>
    <n v="74008.61"/>
    <n v="0"/>
    <n v="0"/>
    <n v="0"/>
    <n v="0"/>
    <n v="74008.61"/>
    <n v="135301.60999999999"/>
  </r>
  <r>
    <n v="4972162740"/>
    <s v="Merrel"/>
    <s v="Pomphrey"/>
    <s v="Account Executive II"/>
    <n v="64683"/>
    <n v="23"/>
    <n v="822894"/>
    <n v="600000"/>
    <n v="750000"/>
    <n v="900000"/>
    <n v="1200000"/>
    <n v="1.3714900000000001"/>
    <s v="125-150%"/>
    <n v="78000"/>
    <n v="25500.000000000004"/>
    <n v="15307.74"/>
    <n v="0"/>
    <n v="0"/>
    <n v="118807.74"/>
    <n v="183490.74"/>
  </r>
  <r>
    <n v="2456061896"/>
    <s v="Craggie"/>
    <s v="Paradin"/>
    <s v="Account Executive I"/>
    <n v="32384"/>
    <n v="15"/>
    <n v="458838"/>
    <n v="500000"/>
    <n v="625000"/>
    <n v="750000"/>
    <n v="1000000"/>
    <n v="0.91767600000000005"/>
    <s v="0-100%"/>
    <n v="45883.8"/>
    <n v="0"/>
    <n v="0"/>
    <n v="0"/>
    <n v="0"/>
    <n v="45883.8"/>
    <n v="78267.8"/>
  </r>
  <r>
    <n v="8175279842"/>
    <s v="Nicolette"/>
    <s v="Matityahu"/>
    <s v="Account Executive II"/>
    <n v="50337"/>
    <n v="16"/>
    <n v="535986"/>
    <n v="600000"/>
    <n v="750000"/>
    <n v="900000"/>
    <n v="1200000"/>
    <n v="0.89331000000000005"/>
    <s v="0-100%"/>
    <n v="69678.180000000008"/>
    <n v="0"/>
    <n v="0"/>
    <n v="0"/>
    <n v="0"/>
    <n v="69678.180000000008"/>
    <n v="120015.18000000001"/>
  </r>
  <r>
    <n v="8728207157"/>
    <s v="Gaby"/>
    <s v="Shilston"/>
    <s v="Account Executive III"/>
    <n v="100924"/>
    <n v="23"/>
    <n v="728077"/>
    <n v="750000"/>
    <n v="937500"/>
    <n v="1125000"/>
    <n v="1500000"/>
    <n v="0.97076933333333337"/>
    <s v="0-100%"/>
    <n v="109211.55"/>
    <n v="0"/>
    <n v="0"/>
    <n v="0"/>
    <n v="0"/>
    <n v="109211.55"/>
    <n v="210135.55"/>
  </r>
  <r>
    <n v="3764546336"/>
    <s v="Adolpho"/>
    <s v="Wickersham"/>
    <s v="Account Executive III"/>
    <n v="116738"/>
    <n v="22"/>
    <n v="826741"/>
    <n v="750000"/>
    <n v="937500"/>
    <n v="1125000"/>
    <n v="1500000"/>
    <n v="1.1023213333333333"/>
    <s v="100-125%"/>
    <n v="112500"/>
    <n v="14580.79"/>
    <n v="0"/>
    <n v="0"/>
    <n v="0"/>
    <n v="127080.79000000001"/>
    <n v="243818.79"/>
  </r>
  <r>
    <n v="6478891895"/>
    <s v="Chaddie"/>
    <s v="Record"/>
    <s v="Account Executive III"/>
    <n v="90997"/>
    <n v="18"/>
    <n v="585356"/>
    <n v="750000"/>
    <n v="937500"/>
    <n v="1125000"/>
    <n v="1500000"/>
    <n v="0.78047466666666665"/>
    <s v="0-100%"/>
    <n v="87803.4"/>
    <n v="0"/>
    <n v="0"/>
    <n v="0"/>
    <n v="0"/>
    <n v="87803.4"/>
    <n v="178800.4"/>
  </r>
  <r>
    <n v="116428384"/>
    <s v="Leicester"/>
    <s v="Blonden"/>
    <s v="Account Executive I"/>
    <n v="49600"/>
    <n v="15"/>
    <n v="552282"/>
    <n v="500000"/>
    <n v="625000"/>
    <n v="750000"/>
    <n v="1000000"/>
    <n v="1.1045640000000001"/>
    <s v="100-125%"/>
    <n v="50000"/>
    <n v="7842.2999999999993"/>
    <n v="0"/>
    <n v="0"/>
    <n v="0"/>
    <n v="57842.3"/>
    <n v="107442.3"/>
  </r>
  <r>
    <n v="3507341514"/>
    <s v="Rouvin"/>
    <s v="Bavister"/>
    <s v="Account Executive III"/>
    <n v="89245"/>
    <n v="17"/>
    <n v="596808"/>
    <n v="750000"/>
    <n v="937500"/>
    <n v="1125000"/>
    <n v="1500000"/>
    <n v="0.79574400000000001"/>
    <s v="0-100%"/>
    <n v="89521.2"/>
    <n v="0"/>
    <n v="0"/>
    <n v="0"/>
    <n v="0"/>
    <n v="89521.2"/>
    <n v="178766.2"/>
  </r>
  <r>
    <n v="4094820760"/>
    <s v="Elmore"/>
    <s v="Gianullo"/>
    <s v="Account Executive II"/>
    <n v="74967"/>
    <n v="17"/>
    <n v="523072"/>
    <n v="600000"/>
    <n v="750000"/>
    <n v="900000"/>
    <n v="1200000"/>
    <n v="0.87178666666666671"/>
    <s v="0-100%"/>
    <n v="67999.360000000001"/>
    <n v="0"/>
    <n v="0"/>
    <n v="0"/>
    <n v="0"/>
    <n v="67999.360000000001"/>
    <n v="142966.35999999999"/>
  </r>
  <r>
    <n v="8718856853"/>
    <s v="Jourdain"/>
    <s v="Patience"/>
    <s v="Account Executive II"/>
    <n v="71243"/>
    <n v="19"/>
    <n v="681071"/>
    <n v="600000"/>
    <n v="750000"/>
    <n v="900000"/>
    <n v="1200000"/>
    <n v="1.1351183333333332"/>
    <s v="100-125%"/>
    <n v="78000"/>
    <n v="13782.070000000002"/>
    <n v="0"/>
    <n v="0"/>
    <n v="0"/>
    <n v="91782.07"/>
    <n v="163025.07"/>
  </r>
  <r>
    <n v="4691333258"/>
    <s v="Richmound"/>
    <s v="Satyford"/>
    <s v="Account Executive I"/>
    <n v="39926"/>
    <n v="24"/>
    <n v="745980"/>
    <n v="500000"/>
    <n v="625000"/>
    <n v="750000"/>
    <n v="1000000"/>
    <n v="1.49196"/>
    <s v="125-150%"/>
    <n v="50000"/>
    <n v="18750"/>
    <n v="21776.399999999998"/>
    <n v="0"/>
    <n v="0"/>
    <n v="90526.399999999994"/>
    <n v="130452.4"/>
  </r>
  <r>
    <n v="4878156686"/>
    <s v="Maighdiln"/>
    <s v="Payfoot"/>
    <s v="Account Executive I"/>
    <n v="38736"/>
    <n v="20"/>
    <n v="650341"/>
    <n v="500000"/>
    <n v="625000"/>
    <n v="750000"/>
    <n v="1000000"/>
    <n v="1.3006819999999999"/>
    <s v="125-150%"/>
    <n v="50000"/>
    <n v="18750"/>
    <n v="4561.38"/>
    <n v="0"/>
    <n v="0"/>
    <n v="73311.38"/>
    <n v="112047.38"/>
  </r>
  <r>
    <n v="8832488175"/>
    <s v="Eddy"/>
    <s v="Shilston"/>
    <s v="Account Executive II"/>
    <n v="50688"/>
    <n v="25"/>
    <n v="855507"/>
    <n v="600000"/>
    <n v="750000"/>
    <n v="900000"/>
    <n v="1200000"/>
    <n v="1.425845"/>
    <s v="125-150%"/>
    <n v="78000"/>
    <n v="25500.000000000004"/>
    <n v="22156.469999999998"/>
    <n v="0"/>
    <n v="0"/>
    <n v="125656.47"/>
    <n v="176344.47"/>
  </r>
  <r>
    <n v="483886254"/>
    <s v="Amalee"/>
    <s v="Shaddock"/>
    <s v="Account Executive I"/>
    <n v="58261"/>
    <n v="26"/>
    <n v="921445"/>
    <n v="500000"/>
    <n v="625000"/>
    <n v="750000"/>
    <n v="1000000"/>
    <n v="1.8428899999999999"/>
    <s v="150-200%"/>
    <n v="50000"/>
    <n v="18750"/>
    <n v="22500"/>
    <n v="37717.9"/>
    <n v="0"/>
    <n v="128967.9"/>
    <n v="187228.9"/>
  </r>
  <r>
    <n v="8109358470"/>
    <s v="Marysa"/>
    <s v="Skalls"/>
    <s v="Account Executive II"/>
    <n v="74649"/>
    <n v="18"/>
    <n v="646149"/>
    <n v="600000"/>
    <n v="750000"/>
    <n v="900000"/>
    <n v="1200000"/>
    <n v="1.0769150000000001"/>
    <s v="100-125%"/>
    <n v="78000"/>
    <n v="7845.3300000000008"/>
    <n v="0"/>
    <n v="0"/>
    <n v="0"/>
    <n v="85845.33"/>
    <n v="160494.33000000002"/>
  </r>
  <r>
    <n v="2426144645"/>
    <s v="Morty"/>
    <s v="Kettlestringes"/>
    <s v="Account Executive I"/>
    <n v="32787"/>
    <n v="18"/>
    <n v="700912"/>
    <n v="500000"/>
    <n v="625000"/>
    <n v="750000"/>
    <n v="1000000"/>
    <n v="1.401824"/>
    <s v="125-150%"/>
    <n v="50000"/>
    <n v="18750"/>
    <n v="13664.16"/>
    <n v="0"/>
    <n v="0"/>
    <n v="82414.16"/>
    <n v="115201.16"/>
  </r>
  <r>
    <n v="8467388188"/>
    <s v="Juditha"/>
    <s v="Robe"/>
    <s v="Account Executive II"/>
    <n v="60837"/>
    <n v="14"/>
    <n v="564088"/>
    <n v="600000"/>
    <n v="750000"/>
    <n v="900000"/>
    <n v="1200000"/>
    <n v="0.94014666666666669"/>
    <s v="0-100%"/>
    <n v="73331.44"/>
    <n v="0"/>
    <n v="0"/>
    <n v="0"/>
    <n v="0"/>
    <n v="73331.44"/>
    <n v="134168.44"/>
  </r>
  <r>
    <n v="3524504531"/>
    <s v="Winston"/>
    <s v="Pech"/>
    <s v="Account Executive III"/>
    <n v="106058"/>
    <n v="21"/>
    <n v="716444"/>
    <n v="750000"/>
    <n v="937500"/>
    <n v="1125000"/>
    <n v="1500000"/>
    <n v="0.9552586666666667"/>
    <s v="0-100%"/>
    <n v="107466.59999999999"/>
    <n v="0"/>
    <n v="0"/>
    <n v="0"/>
    <n v="0"/>
    <n v="107466.59999999999"/>
    <n v="213524.59999999998"/>
  </r>
  <r>
    <n v="6148235056"/>
    <s v="Brandtr"/>
    <s v="Lathwood"/>
    <s v="Account Executive III"/>
    <n v="117912"/>
    <n v="21"/>
    <n v="724454"/>
    <n v="750000"/>
    <n v="937500"/>
    <n v="1125000"/>
    <n v="1500000"/>
    <n v="0.96593866666666661"/>
    <s v="0-100%"/>
    <n v="108668.09999999999"/>
    <n v="0"/>
    <n v="0"/>
    <n v="0"/>
    <n v="0"/>
    <n v="108668.09999999999"/>
    <n v="226580.09999999998"/>
  </r>
  <r>
    <n v="1351073265"/>
    <s v="Emelyne"/>
    <s v="Rochford"/>
    <s v="Account Executive III"/>
    <n v="80670"/>
    <n v="22"/>
    <n v="744781"/>
    <n v="750000"/>
    <n v="937500"/>
    <n v="1125000"/>
    <n v="1500000"/>
    <n v="0.99304133333333333"/>
    <s v="0-100%"/>
    <n v="111717.15"/>
    <n v="0"/>
    <n v="0"/>
    <n v="0"/>
    <n v="0"/>
    <n v="111717.15"/>
    <n v="192387.15"/>
  </r>
  <r>
    <n v="1892125439"/>
    <s v="Amalle"/>
    <s v="Reymers"/>
    <s v="Account Executive III"/>
    <n v="95373"/>
    <n v="31"/>
    <n v="1143315"/>
    <n v="750000"/>
    <n v="937500"/>
    <n v="1125000"/>
    <n v="1500000"/>
    <n v="1.5244200000000001"/>
    <s v="150-200%"/>
    <n v="112500"/>
    <n v="35625"/>
    <n v="43125"/>
    <n v="5494.5"/>
    <n v="0"/>
    <n v="196744.5"/>
    <n v="292117.5"/>
  </r>
  <r>
    <n v="37593587"/>
    <s v="Antonella"/>
    <s v="Horrod"/>
    <s v="Account Executive III"/>
    <n v="112138"/>
    <n v="21"/>
    <n v="697983"/>
    <n v="750000"/>
    <n v="937500"/>
    <n v="1125000"/>
    <n v="1500000"/>
    <n v="0.93064400000000003"/>
    <s v="0-100%"/>
    <n v="104697.45"/>
    <n v="0"/>
    <n v="0"/>
    <n v="0"/>
    <n v="0"/>
    <n v="104697.45"/>
    <n v="216835.45"/>
  </r>
  <r>
    <n v="5675852751"/>
    <s v="Junina"/>
    <s v="Galland"/>
    <s v="Account Executive I"/>
    <n v="62435"/>
    <n v="16"/>
    <n v="637937"/>
    <n v="500000"/>
    <n v="625000"/>
    <n v="750000"/>
    <n v="1000000"/>
    <n v="1.275874"/>
    <s v="125-150%"/>
    <n v="50000"/>
    <n v="18750"/>
    <n v="2328.66"/>
    <n v="0"/>
    <n v="0"/>
    <n v="71078.66"/>
    <n v="133513.66"/>
  </r>
  <r>
    <n v="8370379001"/>
    <s v="Dewie"/>
    <s v="Dory"/>
    <s v="Account Executive I"/>
    <n v="57499"/>
    <n v="27"/>
    <n v="942255"/>
    <n v="500000"/>
    <n v="625000"/>
    <n v="750000"/>
    <n v="1000000"/>
    <n v="1.8845099999999999"/>
    <s v="150-200%"/>
    <n v="50000"/>
    <n v="18750"/>
    <n v="22500"/>
    <n v="42296.1"/>
    <n v="0"/>
    <n v="133546.1"/>
    <n v="191045.1"/>
  </r>
  <r>
    <n v="1888252693"/>
    <s v="Barbara"/>
    <s v="Locker"/>
    <s v="Account Executive II"/>
    <n v="65975"/>
    <n v="24"/>
    <n v="920165"/>
    <n v="600000"/>
    <n v="750000"/>
    <n v="900000"/>
    <n v="1200000"/>
    <n v="1.5336083333333332"/>
    <s v="150-200%"/>
    <n v="78000"/>
    <n v="25500.000000000004"/>
    <n v="31500"/>
    <n v="5242.9000000000005"/>
    <n v="0"/>
    <n v="140242.9"/>
    <n v="206217.9"/>
  </r>
  <r>
    <n v="6894004730"/>
    <s v="Gill"/>
    <s v="Labrum"/>
    <s v="Account Executive I"/>
    <n v="41307"/>
    <n v="20"/>
    <n v="822111"/>
    <n v="500000"/>
    <n v="625000"/>
    <n v="750000"/>
    <n v="1000000"/>
    <n v="1.6442220000000001"/>
    <s v="150-200%"/>
    <n v="50000"/>
    <n v="18750"/>
    <n v="22500"/>
    <n v="15864.42"/>
    <n v="0"/>
    <n v="107114.42"/>
    <n v="148421.41999999998"/>
  </r>
  <r>
    <n v="5293354957"/>
    <s v="Melisse"/>
    <s v="Hartill"/>
    <s v="Account Executive III"/>
    <n v="122090"/>
    <n v="25"/>
    <n v="1063967"/>
    <n v="750000"/>
    <n v="937500"/>
    <n v="1125000"/>
    <n v="1500000"/>
    <n v="1.4186226666666666"/>
    <s v="125-150%"/>
    <n v="112500"/>
    <n v="35625"/>
    <n v="29087.41"/>
    <n v="0"/>
    <n v="0"/>
    <n v="177212.41"/>
    <n v="299302.41000000003"/>
  </r>
  <r>
    <n v="3129526900"/>
    <s v="Lionello"/>
    <s v="Grogono"/>
    <s v="Account Executive II"/>
    <n v="57123"/>
    <n v="23"/>
    <n v="662269"/>
    <n v="600000"/>
    <n v="750000"/>
    <n v="900000"/>
    <n v="1200000"/>
    <n v="1.1037816666666667"/>
    <s v="100-125%"/>
    <n v="78000"/>
    <n v="10585.730000000001"/>
    <n v="0"/>
    <n v="0"/>
    <n v="0"/>
    <n v="88585.73"/>
    <n v="145708.72999999998"/>
  </r>
  <r>
    <n v="278558984"/>
    <s v="Rodrique"/>
    <s v="Filon"/>
    <s v="Account Executive II"/>
    <n v="62792"/>
    <n v="12"/>
    <n v="435921"/>
    <n v="600000"/>
    <n v="750000"/>
    <n v="900000"/>
    <n v="1200000"/>
    <n v="0.72653500000000004"/>
    <s v="0-100%"/>
    <n v="56669.73"/>
    <n v="0"/>
    <n v="0"/>
    <n v="0"/>
    <n v="0"/>
    <n v="56669.73"/>
    <n v="119461.73000000001"/>
  </r>
  <r>
    <n v="2066028762"/>
    <s v="Coralyn"/>
    <s v="Dudney"/>
    <s v="Account Executive III"/>
    <n v="99848"/>
    <n v="20"/>
    <n v="722703"/>
    <n v="750000"/>
    <n v="937500"/>
    <n v="1125000"/>
    <n v="1500000"/>
    <n v="0.96360400000000002"/>
    <s v="0-100%"/>
    <n v="108405.45"/>
    <n v="0"/>
    <n v="0"/>
    <n v="0"/>
    <n v="0"/>
    <n v="108405.45"/>
    <n v="208253.45"/>
  </r>
  <r>
    <n v="6515844751"/>
    <s v="Kristy"/>
    <s v="Hadland"/>
    <s v="Account Executive III"/>
    <n v="99622"/>
    <n v="17"/>
    <n v="550672"/>
    <n v="750000"/>
    <n v="937500"/>
    <n v="1125000"/>
    <n v="1500000"/>
    <n v="0.73422933333333329"/>
    <s v="0-100%"/>
    <n v="82600.800000000003"/>
    <n v="0"/>
    <n v="0"/>
    <n v="0"/>
    <n v="0"/>
    <n v="82600.800000000003"/>
    <n v="182222.8"/>
  </r>
  <r>
    <n v="6471464479"/>
    <s v="Ernesta"/>
    <s v="Rodd"/>
    <s v="Account Executive II"/>
    <n v="77224"/>
    <n v="26"/>
    <n v="936364"/>
    <n v="600000"/>
    <n v="750000"/>
    <n v="900000"/>
    <n v="1200000"/>
    <n v="1.5606066666666667"/>
    <s v="150-200%"/>
    <n v="78000"/>
    <n v="25500.000000000004"/>
    <n v="31500"/>
    <n v="9454.64"/>
    <n v="0"/>
    <n v="144454.64000000001"/>
    <n v="221678.64"/>
  </r>
  <r>
    <n v="4698538416"/>
    <s v="Greer"/>
    <s v="Mercey"/>
    <s v="Account Executive II"/>
    <n v="53655"/>
    <n v="23"/>
    <n v="788197"/>
    <n v="600000"/>
    <n v="750000"/>
    <n v="900000"/>
    <n v="1200000"/>
    <n v="1.3136616666666667"/>
    <s v="125-150%"/>
    <n v="78000"/>
    <n v="25500.000000000004"/>
    <n v="8021.37"/>
    <n v="0"/>
    <n v="0"/>
    <n v="111521.37"/>
    <n v="165176.37"/>
  </r>
  <r>
    <n v="324399618"/>
    <s v="Shani"/>
    <s v="Dawdary"/>
    <s v="Account Executive I"/>
    <n v="32171"/>
    <n v="21"/>
    <n v="682856"/>
    <n v="500000"/>
    <n v="625000"/>
    <n v="750000"/>
    <n v="1000000"/>
    <n v="1.365712"/>
    <s v="125-150%"/>
    <n v="50000"/>
    <n v="18750"/>
    <n v="10414.08"/>
    <n v="0"/>
    <n v="0"/>
    <n v="79164.08"/>
    <n v="111335.08"/>
  </r>
  <r>
    <n v="1532722974"/>
    <s v="Bill"/>
    <s v="Covil"/>
    <s v="Account Executive II"/>
    <n v="56016"/>
    <n v="20"/>
    <n v="724529"/>
    <n v="600000"/>
    <n v="750000"/>
    <n v="900000"/>
    <n v="1200000"/>
    <n v="1.2075483333333332"/>
    <s v="100-125%"/>
    <n v="78000"/>
    <n v="21169.93"/>
    <n v="0"/>
    <n v="0"/>
    <n v="0"/>
    <n v="99169.93"/>
    <n v="155185.93"/>
  </r>
  <r>
    <n v="8516539148"/>
    <s v="Elena"/>
    <s v="Ilyukhov"/>
    <s v="Account Executive III"/>
    <n v="90234"/>
    <n v="19"/>
    <n v="664840"/>
    <n v="750000"/>
    <n v="937500"/>
    <n v="1125000"/>
    <n v="1500000"/>
    <n v="0.88645333333333332"/>
    <s v="0-100%"/>
    <n v="99726"/>
    <n v="0"/>
    <n v="0"/>
    <n v="0"/>
    <n v="0"/>
    <n v="99726"/>
    <n v="189960"/>
  </r>
  <r>
    <n v="1411873114"/>
    <s v="Costa"/>
    <s v="Fincke"/>
    <s v="Account Executive III"/>
    <n v="90585"/>
    <n v="13"/>
    <n v="437303"/>
    <n v="750000"/>
    <n v="937500"/>
    <n v="1125000"/>
    <n v="1500000"/>
    <n v="0.58307066666666663"/>
    <s v="0-100%"/>
    <n v="65595.45"/>
    <n v="0"/>
    <n v="0"/>
    <n v="0"/>
    <n v="0"/>
    <n v="65595.45"/>
    <n v="156180.45000000001"/>
  </r>
  <r>
    <n v="4031884281"/>
    <s v="Fredi"/>
    <s v="Dunkerly"/>
    <s v="Account Executive III"/>
    <n v="89664"/>
    <n v="14"/>
    <n v="421213"/>
    <n v="750000"/>
    <n v="937500"/>
    <n v="1125000"/>
    <n v="1500000"/>
    <n v="0.5616173333333333"/>
    <s v="0-100%"/>
    <n v="63181.95"/>
    <n v="0"/>
    <n v="0"/>
    <n v="0"/>
    <n v="0"/>
    <n v="63181.95"/>
    <n v="152845.95000000001"/>
  </r>
  <r>
    <n v="9223618401"/>
    <s v="Norman"/>
    <s v="Carcas"/>
    <s v="Account Executive I"/>
    <n v="35362"/>
    <n v="21"/>
    <n v="681211"/>
    <n v="500000"/>
    <n v="625000"/>
    <n v="750000"/>
    <n v="1000000"/>
    <n v="1.362422"/>
    <s v="125-150%"/>
    <n v="50000"/>
    <n v="18750"/>
    <n v="10117.98"/>
    <n v="0"/>
    <n v="0"/>
    <n v="78867.98"/>
    <n v="114229.98"/>
  </r>
  <r>
    <n v="5928086253"/>
    <s v="Carlos"/>
    <s v="Claxson"/>
    <s v="Account Executive III"/>
    <n v="123100"/>
    <n v="15"/>
    <n v="549442"/>
    <n v="750000"/>
    <n v="937500"/>
    <n v="1125000"/>
    <n v="1500000"/>
    <n v="0.73258933333333331"/>
    <s v="0-100%"/>
    <n v="82416.3"/>
    <n v="0"/>
    <n v="0"/>
    <n v="0"/>
    <n v="0"/>
    <n v="82416.3"/>
    <n v="205516.3"/>
  </r>
  <r>
    <n v="6000780338"/>
    <s v="Erma"/>
    <s v="Wilder"/>
    <s v="Account Executive II"/>
    <n v="78142"/>
    <n v="26"/>
    <n v="951577"/>
    <n v="600000"/>
    <n v="750000"/>
    <n v="900000"/>
    <n v="1200000"/>
    <n v="1.5859616666666667"/>
    <s v="150-200%"/>
    <n v="78000"/>
    <n v="25500.000000000004"/>
    <n v="31500"/>
    <n v="13410.02"/>
    <n v="0"/>
    <n v="148410.01999999999"/>
    <n v="226552.02"/>
  </r>
  <r>
    <n v="6750554423"/>
    <s v="Carley"/>
    <s v="Niemetz"/>
    <s v="Account Executive III"/>
    <n v="91978"/>
    <n v="16"/>
    <n v="635633"/>
    <n v="750000"/>
    <n v="937500"/>
    <n v="1125000"/>
    <n v="1500000"/>
    <n v="0.84751066666666663"/>
    <s v="0-100%"/>
    <n v="95344.95"/>
    <n v="0"/>
    <n v="0"/>
    <n v="0"/>
    <n v="0"/>
    <n v="95344.95"/>
    <n v="187322.95"/>
  </r>
  <r>
    <n v="2191930824"/>
    <s v="Franny"/>
    <s v="Malarkey"/>
    <s v="Account Executive II"/>
    <n v="69316"/>
    <n v="16"/>
    <n v="528737"/>
    <n v="600000"/>
    <n v="750000"/>
    <n v="900000"/>
    <n v="1200000"/>
    <n v="0.88122833333333328"/>
    <s v="0-100%"/>
    <n v="68735.81"/>
    <n v="0"/>
    <n v="0"/>
    <n v="0"/>
    <n v="0"/>
    <n v="68735.81"/>
    <n v="138051.81"/>
  </r>
  <r>
    <n v="2859931651"/>
    <s v="Garey"/>
    <s v="Lambregts"/>
    <s v="Account Executive II"/>
    <n v="73783"/>
    <n v="18"/>
    <n v="561077"/>
    <n v="600000"/>
    <n v="750000"/>
    <n v="900000"/>
    <n v="1200000"/>
    <n v="0.93512833333333334"/>
    <s v="0-100%"/>
    <n v="72940.010000000009"/>
    <n v="0"/>
    <n v="0"/>
    <n v="0"/>
    <n v="0"/>
    <n v="72940.010000000009"/>
    <n v="146723.01"/>
  </r>
  <r>
    <n v="7961231404"/>
    <s v="Donelle"/>
    <s v="Eyckelbeck"/>
    <s v="Account Executive II"/>
    <n v="59253"/>
    <n v="25"/>
    <n v="990045"/>
    <n v="600000"/>
    <n v="750000"/>
    <n v="900000"/>
    <n v="1200000"/>
    <n v="1.650075"/>
    <s v="150-200%"/>
    <n v="78000"/>
    <n v="25500.000000000004"/>
    <n v="31500"/>
    <n v="23411.7"/>
    <n v="0"/>
    <n v="158411.70000000001"/>
    <n v="217664.7"/>
  </r>
  <r>
    <n v="5974179625"/>
    <s v="Bride"/>
    <s v="Fidelli"/>
    <s v="Account Executive III"/>
    <n v="102765"/>
    <n v="24"/>
    <n v="833134"/>
    <n v="750000"/>
    <n v="937500"/>
    <n v="1125000"/>
    <n v="1500000"/>
    <n v="1.1108453333333332"/>
    <s v="100-125%"/>
    <n v="112500"/>
    <n v="15795.460000000001"/>
    <n v="0"/>
    <n v="0"/>
    <n v="0"/>
    <n v="128295.46"/>
    <n v="231060.46000000002"/>
  </r>
  <r>
    <n v="4768342426"/>
    <s v="Darci"/>
    <s v="Wixey"/>
    <s v="Account Executive II"/>
    <n v="62604"/>
    <n v="18"/>
    <n v="659813"/>
    <n v="600000"/>
    <n v="750000"/>
    <n v="900000"/>
    <n v="1200000"/>
    <n v="1.0996883333333334"/>
    <s v="100-125%"/>
    <n v="78000"/>
    <n v="10168.210000000001"/>
    <n v="0"/>
    <n v="0"/>
    <n v="0"/>
    <n v="88168.21"/>
    <n v="150772.21000000002"/>
  </r>
  <r>
    <n v="7205288142"/>
    <s v="Rolph"/>
    <s v="Slatcher"/>
    <s v="Account Executive III"/>
    <n v="89937"/>
    <n v="19"/>
    <n v="632661"/>
    <n v="750000"/>
    <n v="937500"/>
    <n v="1125000"/>
    <n v="1500000"/>
    <n v="0.84354799999999996"/>
    <s v="0-100%"/>
    <n v="94899.15"/>
    <n v="0"/>
    <n v="0"/>
    <n v="0"/>
    <n v="0"/>
    <n v="94899.15"/>
    <n v="184836.15"/>
  </r>
  <r>
    <n v="9619649427"/>
    <s v="Caryn"/>
    <s v="De La Coste"/>
    <s v="Account Executive II"/>
    <n v="52037"/>
    <n v="27"/>
    <n v="924749"/>
    <n v="600000"/>
    <n v="750000"/>
    <n v="900000"/>
    <n v="1200000"/>
    <n v="1.5412483333333333"/>
    <s v="150-200%"/>
    <n v="78000"/>
    <n v="25500.000000000004"/>
    <n v="31500"/>
    <n v="6434.74"/>
    <n v="0"/>
    <n v="141434.74"/>
    <n v="193471.74"/>
  </r>
  <r>
    <n v="3463222345"/>
    <s v="Currie"/>
    <s v="Lethbury"/>
    <s v="Account Executive I"/>
    <n v="50537"/>
    <n v="20"/>
    <n v="596017"/>
    <n v="500000"/>
    <n v="625000"/>
    <n v="750000"/>
    <n v="1000000"/>
    <n v="1.192034"/>
    <s v="100-125%"/>
    <n v="50000"/>
    <n v="14402.55"/>
    <n v="0"/>
    <n v="0"/>
    <n v="0"/>
    <n v="64402.55"/>
    <n v="114939.55"/>
  </r>
  <r>
    <n v="4075444457"/>
    <s v="Carlin"/>
    <s v="Yardley"/>
    <s v="Account Executive III"/>
    <n v="91957"/>
    <n v="22"/>
    <n v="817460"/>
    <n v="750000"/>
    <n v="937500"/>
    <n v="1125000"/>
    <n v="1500000"/>
    <n v="1.0899466666666666"/>
    <s v="100-125%"/>
    <n v="112500"/>
    <n v="12817.4"/>
    <n v="0"/>
    <n v="0"/>
    <n v="0"/>
    <n v="125317.4"/>
    <n v="217274.4"/>
  </r>
  <r>
    <n v="7098438871"/>
    <s v="Jammal"/>
    <s v="McPhee"/>
    <s v="Account Executive II"/>
    <n v="57781"/>
    <n v="23"/>
    <n v="659507"/>
    <n v="600000"/>
    <n v="750000"/>
    <n v="900000"/>
    <n v="1200000"/>
    <n v="1.0991783333333334"/>
    <s v="100-125%"/>
    <n v="78000"/>
    <n v="10116.19"/>
    <n v="0"/>
    <n v="0"/>
    <n v="0"/>
    <n v="88116.19"/>
    <n v="145897.19"/>
  </r>
  <r>
    <n v="7596173217"/>
    <s v="Auguste"/>
    <s v="Uren"/>
    <s v="Account Executive III"/>
    <n v="91764"/>
    <n v="22"/>
    <n v="779353"/>
    <n v="750000"/>
    <n v="937500"/>
    <n v="1125000"/>
    <n v="1500000"/>
    <n v="1.0391373333333334"/>
    <s v="100-125%"/>
    <n v="112500"/>
    <n v="5577.07"/>
    <n v="0"/>
    <n v="0"/>
    <n v="0"/>
    <n v="118077.07"/>
    <n v="209841.07"/>
  </r>
  <r>
    <n v="1502791994"/>
    <s v="Loella"/>
    <s v="Connell"/>
    <s v="Account Executive III"/>
    <n v="116313"/>
    <n v="21"/>
    <n v="827946"/>
    <n v="750000"/>
    <n v="937500"/>
    <n v="1125000"/>
    <n v="1500000"/>
    <n v="1.103928"/>
    <s v="100-125%"/>
    <n v="112500"/>
    <n v="14809.74"/>
    <n v="0"/>
    <n v="0"/>
    <n v="0"/>
    <n v="127309.74"/>
    <n v="243622.74"/>
  </r>
  <r>
    <n v="5075915108"/>
    <s v="Veronike"/>
    <s v="Chidwick"/>
    <s v="Account Executive II"/>
    <n v="76714"/>
    <n v="17"/>
    <n v="614133"/>
    <n v="600000"/>
    <n v="750000"/>
    <n v="900000"/>
    <n v="1200000"/>
    <n v="1.023555"/>
    <s v="100-125%"/>
    <n v="78000"/>
    <n v="2402.61"/>
    <n v="0"/>
    <n v="0"/>
    <n v="0"/>
    <n v="80402.61"/>
    <n v="157116.60999999999"/>
  </r>
  <r>
    <n v="4649590612"/>
    <s v="Wilmette"/>
    <s v="Dronsfield"/>
    <s v="Account Executive II"/>
    <n v="73006"/>
    <n v="17"/>
    <n v="528881"/>
    <n v="600000"/>
    <n v="750000"/>
    <n v="900000"/>
    <n v="1200000"/>
    <n v="0.8814683333333333"/>
    <s v="0-100%"/>
    <n v="68754.53"/>
    <n v="0"/>
    <n v="0"/>
    <n v="0"/>
    <n v="0"/>
    <n v="68754.53"/>
    <n v="141760.53"/>
  </r>
  <r>
    <n v="4278470843"/>
    <s v="Trey"/>
    <s v="Rosenthal"/>
    <s v="Account Executive I"/>
    <n v="61463"/>
    <n v="14"/>
    <n v="413843"/>
    <n v="500000"/>
    <n v="625000"/>
    <n v="750000"/>
    <n v="1000000"/>
    <n v="0.82768600000000003"/>
    <s v="0-100%"/>
    <n v="41384.300000000003"/>
    <n v="0"/>
    <n v="0"/>
    <n v="0"/>
    <n v="0"/>
    <n v="41384.300000000003"/>
    <n v="102847.3"/>
  </r>
  <r>
    <n v="2973558387"/>
    <s v="Myrtie"/>
    <s v="Silversmid"/>
    <s v="Account Executive II"/>
    <n v="67150"/>
    <n v="19"/>
    <n v="662484"/>
    <n v="600000"/>
    <n v="750000"/>
    <n v="900000"/>
    <n v="1200000"/>
    <n v="1.1041399999999999"/>
    <s v="100-125%"/>
    <n v="78000"/>
    <n v="10622.28"/>
    <n v="0"/>
    <n v="0"/>
    <n v="0"/>
    <n v="88622.28"/>
    <n v="155772.28"/>
  </r>
  <r>
    <n v="2599557828"/>
    <s v="Saunders"/>
    <s v="Hubery"/>
    <s v="Account Executive II"/>
    <n v="51532"/>
    <n v="20"/>
    <n v="740914"/>
    <n v="600000"/>
    <n v="750000"/>
    <n v="900000"/>
    <n v="1200000"/>
    <n v="1.2348566666666667"/>
    <s v="100-125%"/>
    <n v="78000"/>
    <n v="23955.38"/>
    <n v="0"/>
    <n v="0"/>
    <n v="0"/>
    <n v="101955.38"/>
    <n v="153487.38"/>
  </r>
  <r>
    <n v="9727426344"/>
    <s v="Kendra"/>
    <s v="March"/>
    <s v="Account Executive III"/>
    <n v="78393"/>
    <n v="10"/>
    <n v="351514"/>
    <n v="750000"/>
    <n v="937500"/>
    <n v="1125000"/>
    <n v="1500000"/>
    <n v="0.46868533333333334"/>
    <s v="0-100%"/>
    <n v="52727.1"/>
    <n v="0"/>
    <n v="0"/>
    <n v="0"/>
    <n v="0"/>
    <n v="52727.1"/>
    <n v="131120.1"/>
  </r>
  <r>
    <n v="2524572722"/>
    <s v="Nobie"/>
    <s v="Queripel"/>
    <s v="Account Executive II"/>
    <n v="58232"/>
    <n v="29"/>
    <n v="976706"/>
    <n v="600000"/>
    <n v="750000"/>
    <n v="900000"/>
    <n v="1200000"/>
    <n v="1.6278433333333333"/>
    <s v="150-200%"/>
    <n v="78000"/>
    <n v="25500.000000000004"/>
    <n v="31500"/>
    <n v="19943.560000000001"/>
    <n v="0"/>
    <n v="154943.56"/>
    <n v="213175.56"/>
  </r>
  <r>
    <n v="2405876701"/>
    <s v="Scot"/>
    <s v="Skoughman"/>
    <s v="Account Executive III"/>
    <n v="118003"/>
    <n v="20"/>
    <n v="787996"/>
    <n v="750000"/>
    <n v="937500"/>
    <n v="1125000"/>
    <n v="1500000"/>
    <n v="1.0506613333333332"/>
    <s v="100-125%"/>
    <n v="112500"/>
    <n v="7219.24"/>
    <n v="0"/>
    <n v="0"/>
    <n v="0"/>
    <n v="119719.24"/>
    <n v="237722.23999999999"/>
  </r>
  <r>
    <n v="5726465660"/>
    <s v="Abdul"/>
    <s v="Thunnerclef"/>
    <s v="Account Executive II"/>
    <n v="60233"/>
    <n v="22"/>
    <n v="799312"/>
    <n v="600000"/>
    <n v="750000"/>
    <n v="900000"/>
    <n v="1200000"/>
    <n v="1.3321866666666666"/>
    <s v="125-150%"/>
    <n v="78000"/>
    <n v="25500.000000000004"/>
    <n v="10355.52"/>
    <n v="0"/>
    <n v="0"/>
    <n v="113855.52"/>
    <n v="174088.52000000002"/>
  </r>
  <r>
    <n v="1664426442"/>
    <s v="Saleem"/>
    <s v="Dewdney"/>
    <s v="Account Executive I"/>
    <n v="57195"/>
    <n v="17"/>
    <n v="601920"/>
    <n v="500000"/>
    <n v="625000"/>
    <n v="750000"/>
    <n v="1000000"/>
    <n v="1.20384"/>
    <s v="100-125%"/>
    <n v="50000"/>
    <n v="15288"/>
    <n v="0"/>
    <n v="0"/>
    <n v="0"/>
    <n v="65288"/>
    <n v="122483"/>
  </r>
  <r>
    <n v="6614458434"/>
    <s v="Hildagard"/>
    <s v="White"/>
    <s v="Account Executive III"/>
    <n v="118195"/>
    <n v="13"/>
    <n v="457093"/>
    <n v="750000"/>
    <n v="937500"/>
    <n v="1125000"/>
    <n v="1500000"/>
    <n v="0.6094573333333333"/>
    <s v="0-100%"/>
    <n v="68563.95"/>
    <n v="0"/>
    <n v="0"/>
    <n v="0"/>
    <n v="0"/>
    <n v="68563.95"/>
    <n v="186758.95"/>
  </r>
  <r>
    <n v="6227038881"/>
    <s v="Rudd"/>
    <s v="Bigland"/>
    <s v="Account Executive III"/>
    <n v="124085"/>
    <n v="24"/>
    <n v="751155"/>
    <n v="750000"/>
    <n v="937500"/>
    <n v="1125000"/>
    <n v="1500000"/>
    <n v="1.0015400000000001"/>
    <s v="100-125%"/>
    <n v="112500"/>
    <n v="219.45"/>
    <n v="0"/>
    <n v="0"/>
    <n v="0"/>
    <n v="112719.45"/>
    <n v="236804.45"/>
  </r>
  <r>
    <n v="8705788102"/>
    <s v="Dion"/>
    <s v="Liccardi"/>
    <s v="Account Executive I"/>
    <n v="61019"/>
    <n v="18"/>
    <n v="637903"/>
    <n v="500000"/>
    <n v="625000"/>
    <n v="750000"/>
    <n v="1000000"/>
    <n v="1.275806"/>
    <s v="125-150%"/>
    <n v="50000"/>
    <n v="18750"/>
    <n v="2322.54"/>
    <n v="0"/>
    <n v="0"/>
    <n v="71072.539999999994"/>
    <n v="132091.53999999998"/>
  </r>
  <r>
    <n v="2421688019"/>
    <s v="May"/>
    <s v="Richings"/>
    <s v="Account Executive III"/>
    <n v="92591"/>
    <n v="21"/>
    <n v="610003"/>
    <n v="750000"/>
    <n v="937500"/>
    <n v="1125000"/>
    <n v="1500000"/>
    <n v="0.81333733333333336"/>
    <s v="0-100%"/>
    <n v="91500.45"/>
    <n v="0"/>
    <n v="0"/>
    <n v="0"/>
    <n v="0"/>
    <n v="91500.45"/>
    <n v="184091.45"/>
  </r>
  <r>
    <n v="9732655267"/>
    <s v="Lynea"/>
    <s v="Vanyukhin"/>
    <s v="Account Executive II"/>
    <n v="77474"/>
    <n v="11"/>
    <n v="454991"/>
    <n v="600000"/>
    <n v="750000"/>
    <n v="900000"/>
    <n v="1200000"/>
    <n v="0.75831833333333332"/>
    <s v="0-100%"/>
    <n v="59148.83"/>
    <n v="0"/>
    <n v="0"/>
    <n v="0"/>
    <n v="0"/>
    <n v="59148.83"/>
    <n v="136622.83000000002"/>
  </r>
  <r>
    <n v="7741079360"/>
    <s v="Donovan"/>
    <s v="Willingham"/>
    <s v="Account Executive II"/>
    <n v="60165"/>
    <n v="22"/>
    <n v="766349"/>
    <n v="600000"/>
    <n v="750000"/>
    <n v="900000"/>
    <n v="1200000"/>
    <n v="1.2772483333333333"/>
    <s v="125-150%"/>
    <n v="78000"/>
    <n v="25500.000000000004"/>
    <n v="3433.29"/>
    <n v="0"/>
    <n v="0"/>
    <n v="106933.29"/>
    <n v="167098.28999999998"/>
  </r>
  <r>
    <n v="8034345962"/>
    <s v="Marillin"/>
    <s v="Yerrall"/>
    <s v="Account Executive III"/>
    <n v="121088"/>
    <n v="23"/>
    <n v="696032"/>
    <n v="750000"/>
    <n v="937500"/>
    <n v="1125000"/>
    <n v="1500000"/>
    <n v="0.92804266666666668"/>
    <s v="0-100%"/>
    <n v="104404.8"/>
    <n v="0"/>
    <n v="0"/>
    <n v="0"/>
    <n v="0"/>
    <n v="104404.8"/>
    <n v="225492.8"/>
  </r>
  <r>
    <n v="9518260397"/>
    <s v="Elfrida"/>
    <s v="Fone"/>
    <s v="Account Executive II"/>
    <n v="63471"/>
    <n v="18"/>
    <n v="652900"/>
    <n v="600000"/>
    <n v="750000"/>
    <n v="900000"/>
    <n v="1200000"/>
    <n v="1.0881666666666667"/>
    <s v="100-125%"/>
    <n v="78000"/>
    <n v="8993"/>
    <n v="0"/>
    <n v="0"/>
    <n v="0"/>
    <n v="86993"/>
    <n v="150464"/>
  </r>
  <r>
    <n v="6769297310"/>
    <s v="Pavlov"/>
    <s v="Pucknell"/>
    <s v="Account Executive III"/>
    <n v="83667"/>
    <n v="23"/>
    <n v="743886"/>
    <n v="750000"/>
    <n v="937500"/>
    <n v="1125000"/>
    <n v="1500000"/>
    <n v="0.99184799999999995"/>
    <s v="0-100%"/>
    <n v="111582.9"/>
    <n v="0"/>
    <n v="0"/>
    <n v="0"/>
    <n v="0"/>
    <n v="111582.9"/>
    <n v="195249.9"/>
  </r>
  <r>
    <n v="3016446324"/>
    <s v="Kristoforo"/>
    <s v="Claremont"/>
    <s v="Account Executive I"/>
    <n v="45261"/>
    <n v="26"/>
    <n v="970661"/>
    <n v="500000"/>
    <n v="625000"/>
    <n v="750000"/>
    <n v="1000000"/>
    <n v="1.941322"/>
    <s v="150-200%"/>
    <n v="50000"/>
    <n v="18750"/>
    <n v="22500"/>
    <n v="48545.42"/>
    <n v="0"/>
    <n v="139795.41999999998"/>
    <n v="185056.41999999998"/>
  </r>
  <r>
    <n v="858481901"/>
    <s v="Cyndi"/>
    <s v="D'Agostino"/>
    <s v="Account Executive III"/>
    <n v="78794"/>
    <n v="28"/>
    <n v="982174"/>
    <n v="750000"/>
    <n v="937500"/>
    <n v="1125000"/>
    <n v="1500000"/>
    <n v="1.3095653333333332"/>
    <s v="125-150%"/>
    <n v="112500"/>
    <n v="35625"/>
    <n v="10275.02"/>
    <n v="0"/>
    <n v="0"/>
    <n v="158400.01999999999"/>
    <n v="237194.02"/>
  </r>
  <r>
    <n v="9196221739"/>
    <s v="Finn"/>
    <s v="Dixey"/>
    <s v="Account Executive III"/>
    <n v="89772"/>
    <n v="22"/>
    <n v="773763"/>
    <n v="750000"/>
    <n v="937500"/>
    <n v="1125000"/>
    <n v="1500000"/>
    <n v="1.031684"/>
    <s v="100-125%"/>
    <n v="112500"/>
    <n v="4514.97"/>
    <n v="0"/>
    <n v="0"/>
    <n v="0"/>
    <n v="117014.97"/>
    <n v="206786.97"/>
  </r>
  <r>
    <n v="2592292012"/>
    <s v="Thatcher"/>
    <s v="Haug"/>
    <s v="Account Executive I"/>
    <n v="40895"/>
    <n v="26"/>
    <n v="802034"/>
    <n v="500000"/>
    <n v="625000"/>
    <n v="750000"/>
    <n v="1000000"/>
    <n v="1.604068"/>
    <s v="150-200%"/>
    <n v="50000"/>
    <n v="18750"/>
    <n v="22500"/>
    <n v="11447.48"/>
    <n v="0"/>
    <n v="102697.48"/>
    <n v="143592.47999999998"/>
  </r>
  <r>
    <n v="9312128221"/>
    <s v="Chuck"/>
    <s v="Petkov"/>
    <s v="Account Executive I"/>
    <n v="49598"/>
    <n v="15"/>
    <n v="518485"/>
    <n v="500000"/>
    <n v="625000"/>
    <n v="750000"/>
    <n v="1000000"/>
    <n v="1.0369699999999999"/>
    <s v="100-125%"/>
    <n v="50000"/>
    <n v="2772.75"/>
    <n v="0"/>
    <n v="0"/>
    <n v="0"/>
    <n v="52772.75"/>
    <n v="102370.75"/>
  </r>
  <r>
    <n v="8204786093"/>
    <s v="Kev"/>
    <s v="Scogin"/>
    <s v="Account Executive III"/>
    <n v="96492"/>
    <n v="21"/>
    <n v="675470"/>
    <n v="750000"/>
    <n v="937500"/>
    <n v="1125000"/>
    <n v="1500000"/>
    <n v="0.90062666666666669"/>
    <s v="0-100%"/>
    <n v="101320.5"/>
    <n v="0"/>
    <n v="0"/>
    <n v="0"/>
    <n v="0"/>
    <n v="101320.5"/>
    <n v="197812.5"/>
  </r>
  <r>
    <n v="959209328"/>
    <s v="Rodd"/>
    <s v="Froggatt"/>
    <s v="Account Executive I"/>
    <n v="48352"/>
    <n v="11"/>
    <n v="408387"/>
    <n v="500000"/>
    <n v="625000"/>
    <n v="750000"/>
    <n v="1000000"/>
    <n v="0.816774"/>
    <s v="0-100%"/>
    <n v="40838.700000000004"/>
    <n v="0"/>
    <n v="0"/>
    <n v="0"/>
    <n v="0"/>
    <n v="40838.700000000004"/>
    <n v="89190.700000000012"/>
  </r>
  <r>
    <n v="4866916575"/>
    <s v="Garnette"/>
    <s v="Woodyear"/>
    <s v="Account Executive I"/>
    <n v="45185"/>
    <n v="22"/>
    <n v="886977"/>
    <n v="500000"/>
    <n v="625000"/>
    <n v="750000"/>
    <n v="1000000"/>
    <n v="1.773954"/>
    <s v="150-200%"/>
    <n v="50000"/>
    <n v="18750"/>
    <n v="22500"/>
    <n v="30134.94"/>
    <n v="0"/>
    <n v="121384.94"/>
    <n v="166569.94"/>
  </r>
  <r>
    <n v="4191160419"/>
    <s v="Marleah"/>
    <s v="Lingner"/>
    <s v="Account Executive I"/>
    <n v="39616"/>
    <n v="15"/>
    <n v="641056"/>
    <n v="500000"/>
    <n v="625000"/>
    <n v="750000"/>
    <n v="1000000"/>
    <n v="1.2821119999999999"/>
    <s v="125-150%"/>
    <n v="50000"/>
    <n v="18750"/>
    <n v="2890.08"/>
    <n v="0"/>
    <n v="0"/>
    <n v="71640.08"/>
    <n v="111256.08"/>
  </r>
  <r>
    <n v="1442784075"/>
    <s v="Anselma"/>
    <s v="Paradise"/>
    <s v="Account Executive III"/>
    <n v="102948"/>
    <n v="24"/>
    <n v="805015"/>
    <n v="750000"/>
    <n v="937500"/>
    <n v="1125000"/>
    <n v="1500000"/>
    <n v="1.0733533333333334"/>
    <s v="100-125%"/>
    <n v="112500"/>
    <n v="10452.85"/>
    <n v="0"/>
    <n v="0"/>
    <n v="0"/>
    <n v="122952.85"/>
    <n v="225900.85"/>
  </r>
  <r>
    <n v="5117202538"/>
    <s v="Wini"/>
    <s v="Allenson"/>
    <s v="Account Executive I"/>
    <n v="35279"/>
    <n v="21"/>
    <n v="639491"/>
    <n v="500000"/>
    <n v="625000"/>
    <n v="750000"/>
    <n v="1000000"/>
    <n v="1.2789820000000001"/>
    <s v="125-150%"/>
    <n v="50000"/>
    <n v="18750"/>
    <n v="2608.38"/>
    <n v="0"/>
    <n v="0"/>
    <n v="71358.38"/>
    <n v="106637.38"/>
  </r>
  <r>
    <n v="1657097021"/>
    <s v="Lotta"/>
    <s v="Thoresbie"/>
    <s v="Account Executive I"/>
    <n v="50269"/>
    <n v="21"/>
    <n v="831018"/>
    <n v="500000"/>
    <n v="625000"/>
    <n v="750000"/>
    <n v="1000000"/>
    <n v="1.6620360000000001"/>
    <s v="150-200%"/>
    <n v="50000"/>
    <n v="18750"/>
    <n v="22500"/>
    <n v="17823.96"/>
    <n v="0"/>
    <n v="109073.95999999999"/>
    <n v="159342.96"/>
  </r>
  <r>
    <n v="999389173"/>
    <s v="Bil"/>
    <s v="Riatt"/>
    <s v="Account Executive I"/>
    <n v="37224"/>
    <n v="19"/>
    <n v="652389"/>
    <n v="500000"/>
    <n v="625000"/>
    <n v="750000"/>
    <n v="1000000"/>
    <n v="1.304778"/>
    <s v="125-150%"/>
    <n v="50000"/>
    <n v="18750"/>
    <n v="4930.0199999999995"/>
    <n v="0"/>
    <n v="0"/>
    <n v="73680.02"/>
    <n v="110904.02"/>
  </r>
  <r>
    <n v="9008589443"/>
    <s v="Mellicent"/>
    <s v="Hopkyns"/>
    <s v="Account Executive II"/>
    <n v="77458"/>
    <n v="18"/>
    <n v="620204"/>
    <n v="600000"/>
    <n v="750000"/>
    <n v="900000"/>
    <n v="1200000"/>
    <n v="1.0336733333333334"/>
    <s v="100-125%"/>
    <n v="78000"/>
    <n v="3434.6800000000003"/>
    <n v="0"/>
    <n v="0"/>
    <n v="0"/>
    <n v="81434.679999999993"/>
    <n v="158892.68"/>
  </r>
  <r>
    <n v="1729795870"/>
    <s v="Ezequiel"/>
    <s v="Kull"/>
    <s v="Account Executive II"/>
    <n v="71506"/>
    <n v="18"/>
    <n v="642239"/>
    <n v="600000"/>
    <n v="750000"/>
    <n v="900000"/>
    <n v="1200000"/>
    <n v="1.0703983333333333"/>
    <s v="100-125%"/>
    <n v="78000"/>
    <n v="7180.63"/>
    <n v="0"/>
    <n v="0"/>
    <n v="0"/>
    <n v="85180.63"/>
    <n v="156686.63"/>
  </r>
  <r>
    <n v="9483290694"/>
    <s v="Barth"/>
    <s v="McGifford"/>
    <s v="Account Executive I"/>
    <n v="41287"/>
    <n v="26"/>
    <n v="937682"/>
    <n v="500000"/>
    <n v="625000"/>
    <n v="750000"/>
    <n v="1000000"/>
    <n v="1.875364"/>
    <s v="150-200%"/>
    <n v="50000"/>
    <n v="18750"/>
    <n v="22500"/>
    <n v="41290.04"/>
    <n v="0"/>
    <n v="132540.04"/>
    <n v="173827.04"/>
  </r>
  <r>
    <n v="1096335336"/>
    <s v="Rosaline"/>
    <s v="Joanic"/>
    <s v="Account Executive III"/>
    <n v="86014"/>
    <n v="24"/>
    <n v="916522"/>
    <n v="750000"/>
    <n v="937500"/>
    <n v="1125000"/>
    <n v="1500000"/>
    <n v="1.2220293333333334"/>
    <s v="100-125%"/>
    <n v="112500"/>
    <n v="31639.18"/>
    <n v="0"/>
    <n v="0"/>
    <n v="0"/>
    <n v="144139.18"/>
    <n v="230153.18"/>
  </r>
  <r>
    <n v="9331851693"/>
    <s v="Glennie"/>
    <s v="Giorgio"/>
    <s v="Account Executive I"/>
    <n v="37472"/>
    <n v="22"/>
    <n v="651320"/>
    <n v="500000"/>
    <n v="625000"/>
    <n v="750000"/>
    <n v="1000000"/>
    <n v="1.30264"/>
    <s v="125-150%"/>
    <n v="50000"/>
    <n v="18750"/>
    <n v="4737.5999999999995"/>
    <n v="0"/>
    <n v="0"/>
    <n v="73487.600000000006"/>
    <n v="110959.6"/>
  </r>
  <r>
    <n v="3428040538"/>
    <s v="Jessica"/>
    <s v="Sheather"/>
    <s v="Account Executive I"/>
    <n v="36021"/>
    <n v="17"/>
    <n v="650996"/>
    <n v="500000"/>
    <n v="625000"/>
    <n v="750000"/>
    <n v="1000000"/>
    <n v="1.301992"/>
    <s v="125-150%"/>
    <n v="50000"/>
    <n v="18750"/>
    <n v="4679.28"/>
    <n v="0"/>
    <n v="0"/>
    <n v="73429.279999999999"/>
    <n v="109450.28"/>
  </r>
  <r>
    <n v="5603002824"/>
    <s v="Friederike"/>
    <s v="Leve"/>
    <s v="Account Executive II"/>
    <n v="71120"/>
    <n v="19"/>
    <n v="737953"/>
    <n v="600000"/>
    <n v="750000"/>
    <n v="900000"/>
    <n v="1200000"/>
    <n v="1.2299216666666666"/>
    <s v="100-125%"/>
    <n v="78000"/>
    <n v="23452.010000000002"/>
    <n v="0"/>
    <n v="0"/>
    <n v="0"/>
    <n v="101452.01000000001"/>
    <n v="172572.01"/>
  </r>
  <r>
    <n v="1659418720"/>
    <s v="Benedetto"/>
    <s v="Aymes"/>
    <s v="Account Executive I"/>
    <n v="48774"/>
    <n v="20"/>
    <n v="724029"/>
    <n v="500000"/>
    <n v="625000"/>
    <n v="750000"/>
    <n v="1000000"/>
    <n v="1.4480580000000001"/>
    <s v="125-150%"/>
    <n v="50000"/>
    <n v="18750"/>
    <n v="17825.219999999998"/>
    <n v="0"/>
    <n v="0"/>
    <n v="86575.22"/>
    <n v="135349.22"/>
  </r>
  <r>
    <n v="8460683117"/>
    <s v="Jonathon"/>
    <s v="Goodrum"/>
    <s v="Account Executive III"/>
    <n v="117035"/>
    <n v="23"/>
    <n v="893432"/>
    <n v="750000"/>
    <n v="937500"/>
    <n v="1125000"/>
    <n v="1500000"/>
    <n v="1.1912426666666667"/>
    <s v="100-125%"/>
    <n v="112500"/>
    <n v="27252.080000000002"/>
    <n v="0"/>
    <n v="0"/>
    <n v="0"/>
    <n v="139752.08000000002"/>
    <n v="256787.08000000002"/>
  </r>
  <r>
    <n v="2821741499"/>
    <s v="Sadella"/>
    <s v="Bowgen"/>
    <s v="Account Executive III"/>
    <n v="112888"/>
    <n v="28"/>
    <n v="930106"/>
    <n v="750000"/>
    <n v="937500"/>
    <n v="1125000"/>
    <n v="1500000"/>
    <n v="1.2401413333333333"/>
    <s v="100-125%"/>
    <n v="112500"/>
    <n v="34220.14"/>
    <n v="0"/>
    <n v="0"/>
    <n v="0"/>
    <n v="146720.14000000001"/>
    <n v="259608.14"/>
  </r>
  <r>
    <n v="17898579"/>
    <s v="Marieann"/>
    <s v="Andren"/>
    <s v="Account Executive III"/>
    <n v="104902"/>
    <n v="18"/>
    <n v="688820"/>
    <n v="750000"/>
    <n v="937500"/>
    <n v="1125000"/>
    <n v="1500000"/>
    <n v="0.91842666666666661"/>
    <s v="0-100%"/>
    <n v="103323"/>
    <n v="0"/>
    <n v="0"/>
    <n v="0"/>
    <n v="0"/>
    <n v="103323"/>
    <n v="208225"/>
  </r>
  <r>
    <n v="1462119603"/>
    <s v="Carce"/>
    <s v="Maund"/>
    <s v="Account Executive III"/>
    <n v="101235"/>
    <n v="20"/>
    <n v="653912"/>
    <n v="750000"/>
    <n v="937500"/>
    <n v="1125000"/>
    <n v="1500000"/>
    <n v="0.87188266666666669"/>
    <s v="0-100%"/>
    <n v="98086.8"/>
    <n v="0"/>
    <n v="0"/>
    <n v="0"/>
    <n v="0"/>
    <n v="98086.8"/>
    <n v="199321.8"/>
  </r>
  <r>
    <n v="9328457335"/>
    <s v="Faustine"/>
    <s v="Hayward"/>
    <s v="Account Executive I"/>
    <n v="48929"/>
    <n v="22"/>
    <n v="814665"/>
    <n v="500000"/>
    <n v="625000"/>
    <n v="750000"/>
    <n v="1000000"/>
    <n v="1.6293299999999999"/>
    <s v="150-200%"/>
    <n v="50000"/>
    <n v="18750"/>
    <n v="22500"/>
    <n v="14226.3"/>
    <n v="0"/>
    <n v="105476.3"/>
    <n v="154405.29999999999"/>
  </r>
  <r>
    <n v="9403474378"/>
    <s v="Merissa"/>
    <s v="Duckitt"/>
    <s v="Account Executive III"/>
    <n v="75057"/>
    <n v="19"/>
    <n v="691420"/>
    <n v="750000"/>
    <n v="937500"/>
    <n v="1125000"/>
    <n v="1500000"/>
    <n v="0.92189333333333334"/>
    <s v="0-100%"/>
    <n v="103713"/>
    <n v="0"/>
    <n v="0"/>
    <n v="0"/>
    <n v="0"/>
    <n v="103713"/>
    <n v="178770"/>
  </r>
  <r>
    <n v="5863557389"/>
    <s v="Maddalena"/>
    <s v="Shurrock"/>
    <s v="Account Executive II"/>
    <n v="78580"/>
    <n v="19"/>
    <n v="680191"/>
    <n v="600000"/>
    <n v="750000"/>
    <n v="900000"/>
    <n v="1200000"/>
    <n v="1.1336516666666667"/>
    <s v="100-125%"/>
    <n v="78000"/>
    <n v="13632.470000000001"/>
    <n v="0"/>
    <n v="0"/>
    <n v="0"/>
    <n v="91632.47"/>
    <n v="170212.47"/>
  </r>
  <r>
    <n v="1475796307"/>
    <s v="Aura"/>
    <s v="Server"/>
    <s v="Account Executive I"/>
    <n v="31487"/>
    <n v="22"/>
    <n v="837529"/>
    <n v="500000"/>
    <n v="625000"/>
    <n v="750000"/>
    <n v="1000000"/>
    <n v="1.6750579999999999"/>
    <s v="150-200%"/>
    <n v="50000"/>
    <n v="18750"/>
    <n v="22500"/>
    <n v="19256.38"/>
    <n v="0"/>
    <n v="110506.38"/>
    <n v="141993.38"/>
  </r>
  <r>
    <n v="9726873223"/>
    <s v="Shaine"/>
    <s v="Monsey"/>
    <s v="Account Executive III"/>
    <n v="119583"/>
    <n v="17"/>
    <n v="561478"/>
    <n v="750000"/>
    <n v="937500"/>
    <n v="1125000"/>
    <n v="1500000"/>
    <n v="0.74863733333333338"/>
    <s v="0-100%"/>
    <n v="84221.7"/>
    <n v="0"/>
    <n v="0"/>
    <n v="0"/>
    <n v="0"/>
    <n v="84221.7"/>
    <n v="203804.7"/>
  </r>
  <r>
    <n v="2958692264"/>
    <s v="Reg"/>
    <s v="Kubista"/>
    <s v="Account Executive I"/>
    <n v="43860"/>
    <n v="16"/>
    <n v="519595"/>
    <n v="500000"/>
    <n v="625000"/>
    <n v="750000"/>
    <n v="1000000"/>
    <n v="1.0391900000000001"/>
    <s v="100-125%"/>
    <n v="50000"/>
    <n v="2939.25"/>
    <n v="0"/>
    <n v="0"/>
    <n v="0"/>
    <n v="52939.25"/>
    <n v="96799.25"/>
  </r>
  <r>
    <n v="2551917727"/>
    <s v="Lark"/>
    <s v="Nelmes"/>
    <s v="Account Executive I"/>
    <n v="56237"/>
    <n v="25"/>
    <n v="762004"/>
    <n v="500000"/>
    <n v="625000"/>
    <n v="750000"/>
    <n v="1000000"/>
    <n v="1.524008"/>
    <s v="150-200%"/>
    <n v="50000"/>
    <n v="18750"/>
    <n v="22500"/>
    <n v="2640.88"/>
    <n v="0"/>
    <n v="93890.880000000005"/>
    <n v="150127.88"/>
  </r>
  <r>
    <n v="5474718616"/>
    <s v="Kyle"/>
    <s v="Hadlow"/>
    <s v="Account Executive II"/>
    <n v="60380"/>
    <n v="17"/>
    <n v="658453"/>
    <n v="600000"/>
    <n v="750000"/>
    <n v="900000"/>
    <n v="1200000"/>
    <n v="1.0974216666666667"/>
    <s v="100-125%"/>
    <n v="78000"/>
    <n v="9937.01"/>
    <n v="0"/>
    <n v="0"/>
    <n v="0"/>
    <n v="87937.01"/>
    <n v="148317.01"/>
  </r>
  <r>
    <n v="4739588234"/>
    <s v="Richard"/>
    <s v="Cowdry"/>
    <s v="Account Executive I"/>
    <n v="56787"/>
    <n v="24"/>
    <n v="848509"/>
    <n v="500000"/>
    <n v="625000"/>
    <n v="750000"/>
    <n v="1000000"/>
    <n v="1.6970179999999999"/>
    <s v="150-200%"/>
    <n v="50000"/>
    <n v="18750"/>
    <n v="22500"/>
    <n v="21671.98"/>
    <n v="0"/>
    <n v="112921.98"/>
    <n v="169708.97999999998"/>
  </r>
  <r>
    <n v="1425230725"/>
    <s v="Devland"/>
    <s v="Le Prevost"/>
    <s v="Account Executive II"/>
    <n v="79469"/>
    <n v="18"/>
    <n v="646367"/>
    <n v="600000"/>
    <n v="750000"/>
    <n v="900000"/>
    <n v="1200000"/>
    <n v="1.0772783333333333"/>
    <s v="100-125%"/>
    <n v="78000"/>
    <n v="7882.39"/>
    <n v="0"/>
    <n v="0"/>
    <n v="0"/>
    <n v="85882.39"/>
    <n v="165351.39000000001"/>
  </r>
  <r>
    <n v="569240891"/>
    <s v="Lowe"/>
    <s v="Guiness"/>
    <s v="Account Executive II"/>
    <n v="78823"/>
    <n v="23"/>
    <n v="950987"/>
    <n v="600000"/>
    <n v="750000"/>
    <n v="900000"/>
    <n v="1200000"/>
    <n v="1.5849783333333334"/>
    <s v="150-200%"/>
    <n v="78000"/>
    <n v="25500.000000000004"/>
    <n v="31500"/>
    <n v="13256.62"/>
    <n v="0"/>
    <n v="148256.62"/>
    <n v="227079.62"/>
  </r>
  <r>
    <n v="1163292249"/>
    <s v="Janeva"/>
    <s v="Edelheid"/>
    <s v="Account Executive III"/>
    <n v="90419"/>
    <n v="15"/>
    <n v="525024"/>
    <n v="750000"/>
    <n v="937500"/>
    <n v="1125000"/>
    <n v="1500000"/>
    <n v="0.70003199999999999"/>
    <s v="0-100%"/>
    <n v="78753.599999999991"/>
    <n v="0"/>
    <n v="0"/>
    <n v="0"/>
    <n v="0"/>
    <n v="78753.599999999991"/>
    <n v="169172.59999999998"/>
  </r>
  <r>
    <n v="7180110256"/>
    <s v="Ward"/>
    <s v="Barnett"/>
    <s v="Account Executive II"/>
    <n v="77067"/>
    <n v="18"/>
    <n v="575085"/>
    <n v="600000"/>
    <n v="750000"/>
    <n v="900000"/>
    <n v="1200000"/>
    <n v="0.95847499999999997"/>
    <s v="0-100%"/>
    <n v="74761.05"/>
    <n v="0"/>
    <n v="0"/>
    <n v="0"/>
    <n v="0"/>
    <n v="74761.05"/>
    <n v="151828.04999999999"/>
  </r>
  <r>
    <n v="8533410514"/>
    <s v="Xylia"/>
    <s v="Manshaw"/>
    <s v="Account Executive II"/>
    <n v="60161"/>
    <n v="26"/>
    <n v="991891"/>
    <n v="600000"/>
    <n v="750000"/>
    <n v="900000"/>
    <n v="1200000"/>
    <n v="1.6531516666666666"/>
    <s v="150-200%"/>
    <n v="78000"/>
    <n v="25500.000000000004"/>
    <n v="31500"/>
    <n v="23891.66"/>
    <n v="0"/>
    <n v="158891.66"/>
    <n v="219052.66"/>
  </r>
  <r>
    <n v="2149326663"/>
    <s v="Sarita"/>
    <s v="Batcheldor"/>
    <s v="Account Executive III"/>
    <n v="100348"/>
    <n v="23"/>
    <n v="789211"/>
    <n v="750000"/>
    <n v="937500"/>
    <n v="1125000"/>
    <n v="1500000"/>
    <n v="1.0522813333333334"/>
    <s v="100-125%"/>
    <n v="112500"/>
    <n v="7450.09"/>
    <n v="0"/>
    <n v="0"/>
    <n v="0"/>
    <n v="119950.09"/>
    <n v="220298.09"/>
  </r>
  <r>
    <n v="3458178171"/>
    <s v="Horst"/>
    <s v="Phelips"/>
    <s v="Account Executive II"/>
    <n v="57276"/>
    <n v="12"/>
    <n v="473689"/>
    <n v="600000"/>
    <n v="750000"/>
    <n v="900000"/>
    <n v="1200000"/>
    <n v="0.78948166666666664"/>
    <s v="0-100%"/>
    <n v="61579.57"/>
    <n v="0"/>
    <n v="0"/>
    <n v="0"/>
    <n v="0"/>
    <n v="61579.57"/>
    <n v="118855.57"/>
  </r>
  <r>
    <n v="4579641655"/>
    <s v="Karney"/>
    <s v="MacMillan"/>
    <s v="Account Executive II"/>
    <n v="58990"/>
    <n v="16"/>
    <n v="575747"/>
    <n v="600000"/>
    <n v="750000"/>
    <n v="900000"/>
    <n v="1200000"/>
    <n v="0.95957833333333331"/>
    <s v="0-100%"/>
    <n v="74847.11"/>
    <n v="0"/>
    <n v="0"/>
    <n v="0"/>
    <n v="0"/>
    <n v="74847.11"/>
    <n v="133837.10999999999"/>
  </r>
  <r>
    <n v="509393462"/>
    <s v="Dex"/>
    <s v="Hughill"/>
    <s v="Account Executive II"/>
    <n v="58109"/>
    <n v="23"/>
    <n v="754953"/>
    <n v="600000"/>
    <n v="750000"/>
    <n v="900000"/>
    <n v="1200000"/>
    <n v="1.2582549999999999"/>
    <s v="125-150%"/>
    <n v="78000"/>
    <n v="25500.000000000004"/>
    <n v="1040.1299999999999"/>
    <n v="0"/>
    <n v="0"/>
    <n v="104540.13"/>
    <n v="162649.13"/>
  </r>
  <r>
    <n v="9590888275"/>
    <s v="Hoyt"/>
    <s v="O' Loughran"/>
    <s v="Account Executive II"/>
    <n v="53899"/>
    <n v="18"/>
    <n v="701835"/>
    <n v="600000"/>
    <n v="750000"/>
    <n v="900000"/>
    <n v="1200000"/>
    <n v="1.1697249999999999"/>
    <s v="100-125%"/>
    <n v="78000"/>
    <n v="17311.95"/>
    <n v="0"/>
    <n v="0"/>
    <n v="0"/>
    <n v="95311.95"/>
    <n v="149210.95000000001"/>
  </r>
  <r>
    <n v="8620758454"/>
    <s v="Anabel"/>
    <s v="Shall"/>
    <s v="Account Executive III"/>
    <n v="115098"/>
    <n v="25"/>
    <n v="895664"/>
    <n v="750000"/>
    <n v="937500"/>
    <n v="1125000"/>
    <n v="1500000"/>
    <n v="1.1942186666666668"/>
    <s v="100-125%"/>
    <n v="112500"/>
    <n v="27676.16"/>
    <n v="0"/>
    <n v="0"/>
    <n v="0"/>
    <n v="140176.16"/>
    <n v="255274.16"/>
  </r>
  <r>
    <n v="1280521902"/>
    <s v="Lory"/>
    <s v="Brundell"/>
    <s v="Account Executive III"/>
    <n v="84921"/>
    <n v="14"/>
    <n v="493164"/>
    <n v="750000"/>
    <n v="937500"/>
    <n v="1125000"/>
    <n v="1500000"/>
    <n v="0.65755200000000003"/>
    <s v="0-100%"/>
    <n v="73974.599999999991"/>
    <n v="0"/>
    <n v="0"/>
    <n v="0"/>
    <n v="0"/>
    <n v="73974.599999999991"/>
    <n v="158895.59999999998"/>
  </r>
  <r>
    <n v="769312748"/>
    <s v="Freeland"/>
    <s v="Kennerley"/>
    <s v="Account Executive I"/>
    <n v="42256"/>
    <n v="18"/>
    <n v="717908"/>
    <n v="500000"/>
    <n v="625000"/>
    <n v="750000"/>
    <n v="1000000"/>
    <n v="1.435816"/>
    <s v="125-150%"/>
    <n v="50000"/>
    <n v="18750"/>
    <n v="16723.439999999999"/>
    <n v="0"/>
    <n v="0"/>
    <n v="85473.44"/>
    <n v="127729.44"/>
  </r>
  <r>
    <n v="5241020535"/>
    <s v="Meara"/>
    <s v="Timmis"/>
    <s v="Account Executive I"/>
    <n v="38828"/>
    <n v="25"/>
    <n v="863714"/>
    <n v="500000"/>
    <n v="625000"/>
    <n v="750000"/>
    <n v="1000000"/>
    <n v="1.727428"/>
    <s v="150-200%"/>
    <n v="50000"/>
    <n v="18750"/>
    <n v="22500"/>
    <n v="25017.08"/>
    <n v="0"/>
    <n v="116267.08"/>
    <n v="155095.08000000002"/>
  </r>
  <r>
    <n v="594961432"/>
    <s v="Sheffield"/>
    <s v="Drayton"/>
    <s v="Account Executive III"/>
    <n v="90375"/>
    <n v="21"/>
    <n v="698575"/>
    <n v="750000"/>
    <n v="937500"/>
    <n v="1125000"/>
    <n v="1500000"/>
    <n v="0.93143333333333334"/>
    <s v="0-100%"/>
    <n v="104786.25"/>
    <n v="0"/>
    <n v="0"/>
    <n v="0"/>
    <n v="0"/>
    <n v="104786.25"/>
    <n v="195161.25"/>
  </r>
  <r>
    <n v="1739513533"/>
    <s v="Gizela"/>
    <s v="Lalley"/>
    <s v="Account Executive III"/>
    <n v="109848"/>
    <n v="28"/>
    <n v="875408"/>
    <n v="750000"/>
    <n v="937500"/>
    <n v="1125000"/>
    <n v="1500000"/>
    <n v="1.1672106666666666"/>
    <s v="100-125%"/>
    <n v="112500"/>
    <n v="23827.52"/>
    <n v="0"/>
    <n v="0"/>
    <n v="0"/>
    <n v="136327.51999999999"/>
    <n v="246175.52"/>
  </r>
  <r>
    <n v="7979647432"/>
    <s v="Arabella"/>
    <s v="McGriffin"/>
    <s v="Account Executive III"/>
    <n v="85383"/>
    <n v="19"/>
    <n v="681974"/>
    <n v="750000"/>
    <n v="937500"/>
    <n v="1125000"/>
    <n v="1500000"/>
    <n v="0.9092986666666667"/>
    <s v="0-100%"/>
    <n v="102296.09999999999"/>
    <n v="0"/>
    <n v="0"/>
    <n v="0"/>
    <n v="0"/>
    <n v="102296.09999999999"/>
    <n v="187679.09999999998"/>
  </r>
  <r>
    <n v="7251959615"/>
    <s v="Will"/>
    <s v="Elmhirst"/>
    <s v="Account Executive I"/>
    <n v="42095"/>
    <n v="18"/>
    <n v="646520"/>
    <n v="500000"/>
    <n v="625000"/>
    <n v="750000"/>
    <n v="1000000"/>
    <n v="1.29304"/>
    <s v="125-150%"/>
    <n v="50000"/>
    <n v="18750"/>
    <n v="3873.6"/>
    <n v="0"/>
    <n v="0"/>
    <n v="72623.600000000006"/>
    <n v="114718.6"/>
  </r>
  <r>
    <n v="1592980554"/>
    <s v="Josiah"/>
    <s v="Saer"/>
    <s v="Account Executive III"/>
    <n v="118429"/>
    <n v="23"/>
    <n v="916079"/>
    <n v="750000"/>
    <n v="937500"/>
    <n v="1125000"/>
    <n v="1500000"/>
    <n v="1.2214386666666666"/>
    <s v="100-125%"/>
    <n v="112500"/>
    <n v="31555.010000000002"/>
    <n v="0"/>
    <n v="0"/>
    <n v="0"/>
    <n v="144055.01"/>
    <n v="262484.01"/>
  </r>
  <r>
    <n v="5499856877"/>
    <s v="Deny"/>
    <s v="Wiffler"/>
    <s v="Account Executive II"/>
    <n v="77267"/>
    <n v="13"/>
    <n v="475164"/>
    <n v="600000"/>
    <n v="750000"/>
    <n v="900000"/>
    <n v="1200000"/>
    <n v="0.79193999999999998"/>
    <s v="0-100%"/>
    <n v="61771.32"/>
    <n v="0"/>
    <n v="0"/>
    <n v="0"/>
    <n v="0"/>
    <n v="61771.32"/>
    <n v="139038.32"/>
  </r>
  <r>
    <n v="5244119095"/>
    <s v="Fraze"/>
    <s v="Crisell"/>
    <s v="Account Executive I"/>
    <n v="53456"/>
    <n v="25"/>
    <n v="876577"/>
    <n v="500000"/>
    <n v="625000"/>
    <n v="750000"/>
    <n v="1000000"/>
    <n v="1.7531540000000001"/>
    <s v="150-200%"/>
    <n v="50000"/>
    <n v="18750"/>
    <n v="22500"/>
    <n v="27846.94"/>
    <n v="0"/>
    <n v="119096.94"/>
    <n v="172552.94"/>
  </r>
  <r>
    <n v="556704134"/>
    <s v="Deirdre"/>
    <s v="Wem"/>
    <s v="Account Executive II"/>
    <n v="71238"/>
    <n v="21"/>
    <n v="713761"/>
    <n v="600000"/>
    <n v="750000"/>
    <n v="900000"/>
    <n v="1200000"/>
    <n v="1.1896016666666667"/>
    <s v="100-125%"/>
    <n v="78000"/>
    <n v="19339.370000000003"/>
    <n v="0"/>
    <n v="0"/>
    <n v="0"/>
    <n v="97339.37"/>
    <n v="168577.37"/>
  </r>
  <r>
    <n v="3075132195"/>
    <s v="Trumaine"/>
    <s v="Laundon"/>
    <s v="Account Executive I"/>
    <n v="43870"/>
    <n v="15"/>
    <n v="439483"/>
    <n v="500000"/>
    <n v="625000"/>
    <n v="750000"/>
    <n v="1000000"/>
    <n v="0.87896600000000003"/>
    <s v="0-100%"/>
    <n v="43948.3"/>
    <n v="0"/>
    <n v="0"/>
    <n v="0"/>
    <n v="0"/>
    <n v="43948.3"/>
    <n v="87818.3"/>
  </r>
  <r>
    <n v="8501525324"/>
    <s v="Kean"/>
    <s v="MacCrann"/>
    <s v="Account Executive III"/>
    <n v="92754"/>
    <n v="26"/>
    <n v="916479"/>
    <n v="750000"/>
    <n v="937500"/>
    <n v="1125000"/>
    <n v="1500000"/>
    <n v="1.2219720000000001"/>
    <s v="100-125%"/>
    <n v="112500"/>
    <n v="31631.010000000002"/>
    <n v="0"/>
    <n v="0"/>
    <n v="0"/>
    <n v="144131.01"/>
    <n v="236885.01"/>
  </r>
  <r>
    <n v="6819596901"/>
    <s v="Erny"/>
    <s v="Kesteven"/>
    <s v="Account Executive III"/>
    <n v="118207"/>
    <n v="23"/>
    <n v="739933"/>
    <n v="750000"/>
    <n v="937500"/>
    <n v="1125000"/>
    <n v="1500000"/>
    <n v="0.98657733333333331"/>
    <s v="0-100%"/>
    <n v="110989.95"/>
    <n v="0"/>
    <n v="0"/>
    <n v="0"/>
    <n v="0"/>
    <n v="110989.95"/>
    <n v="229196.95"/>
  </r>
  <r>
    <n v="8841637323"/>
    <s v="Madeline"/>
    <s v="Grief"/>
    <s v="Account Executive I"/>
    <n v="40631"/>
    <n v="11"/>
    <n v="371993"/>
    <n v="500000"/>
    <n v="625000"/>
    <n v="750000"/>
    <n v="1000000"/>
    <n v="0.74398600000000004"/>
    <s v="0-100%"/>
    <n v="37199.300000000003"/>
    <n v="0"/>
    <n v="0"/>
    <n v="0"/>
    <n v="0"/>
    <n v="37199.300000000003"/>
    <n v="77830.3"/>
  </r>
  <r>
    <n v="8254304106"/>
    <s v="Mirabel"/>
    <s v="Prigmore"/>
    <s v="Account Executive II"/>
    <n v="71687"/>
    <n v="17"/>
    <n v="551413"/>
    <n v="600000"/>
    <n v="750000"/>
    <n v="900000"/>
    <n v="1200000"/>
    <n v="0.91902166666666663"/>
    <s v="0-100%"/>
    <n v="71683.69"/>
    <n v="0"/>
    <n v="0"/>
    <n v="0"/>
    <n v="0"/>
    <n v="71683.69"/>
    <n v="143370.69"/>
  </r>
  <r>
    <n v="1152386727"/>
    <s v="Izzy"/>
    <s v="Glennon"/>
    <s v="Account Executive II"/>
    <n v="77211"/>
    <n v="21"/>
    <n v="835084"/>
    <n v="600000"/>
    <n v="750000"/>
    <n v="900000"/>
    <n v="1200000"/>
    <n v="1.3918066666666666"/>
    <s v="125-150%"/>
    <n v="78000"/>
    <n v="25500.000000000004"/>
    <n v="17867.64"/>
    <n v="0"/>
    <n v="0"/>
    <n v="121367.64"/>
    <n v="198578.64"/>
  </r>
  <r>
    <n v="304906506"/>
    <s v="Trescha"/>
    <s v="Labusquiere"/>
    <s v="Account Executive I"/>
    <n v="64753"/>
    <n v="25"/>
    <n v="852715"/>
    <n v="500000"/>
    <n v="625000"/>
    <n v="750000"/>
    <n v="1000000"/>
    <n v="1.70543"/>
    <s v="150-200%"/>
    <n v="50000"/>
    <n v="18750"/>
    <n v="22500"/>
    <n v="22597.3"/>
    <n v="0"/>
    <n v="113847.3"/>
    <n v="178600.3"/>
  </r>
  <r>
    <n v="9207464802"/>
    <s v="Arvin"/>
    <s v="Friar"/>
    <s v="Account Executive III"/>
    <n v="109300"/>
    <n v="14"/>
    <n v="459709"/>
    <n v="750000"/>
    <n v="937500"/>
    <n v="1125000"/>
    <n v="1500000"/>
    <n v="0.61294533333333334"/>
    <s v="0-100%"/>
    <n v="68956.349999999991"/>
    <n v="0"/>
    <n v="0"/>
    <n v="0"/>
    <n v="0"/>
    <n v="68956.349999999991"/>
    <n v="178256.34999999998"/>
  </r>
  <r>
    <n v="4997183822"/>
    <s v="Barbabas"/>
    <s v="Cawt"/>
    <s v="Account Executive II"/>
    <n v="58138"/>
    <n v="20"/>
    <n v="607881"/>
    <n v="600000"/>
    <n v="750000"/>
    <n v="900000"/>
    <n v="1200000"/>
    <n v="1.0131349999999999"/>
    <s v="100-125%"/>
    <n v="78000"/>
    <n v="1339.7700000000002"/>
    <n v="0"/>
    <n v="0"/>
    <n v="0"/>
    <n v="79339.77"/>
    <n v="137477.77000000002"/>
  </r>
  <r>
    <n v="601779371"/>
    <s v="Dionis"/>
    <s v="Cumpton"/>
    <s v="Account Executive III"/>
    <n v="114343"/>
    <n v="19"/>
    <n v="680870"/>
    <n v="750000"/>
    <n v="937500"/>
    <n v="1125000"/>
    <n v="1500000"/>
    <n v="0.90782666666666667"/>
    <s v="0-100%"/>
    <n v="102130.5"/>
    <n v="0"/>
    <n v="0"/>
    <n v="0"/>
    <n v="0"/>
    <n v="102130.5"/>
    <n v="216473.5"/>
  </r>
  <r>
    <n v="3269054114"/>
    <s v="Skipper"/>
    <s v="Ohm"/>
    <s v="Account Executive II"/>
    <n v="73223"/>
    <n v="22"/>
    <n v="750849"/>
    <n v="600000"/>
    <n v="750000"/>
    <n v="900000"/>
    <n v="1200000"/>
    <n v="1.2514149999999999"/>
    <s v="125-150%"/>
    <n v="78000"/>
    <n v="25500.000000000004"/>
    <n v="178.29"/>
    <n v="0"/>
    <n v="0"/>
    <n v="103678.29"/>
    <n v="176901.28999999998"/>
  </r>
  <r>
    <n v="4372257910"/>
    <s v="Heddi"/>
    <s v="McCurley"/>
    <s v="Account Executive II"/>
    <n v="58343"/>
    <n v="16"/>
    <n v="644947"/>
    <n v="600000"/>
    <n v="750000"/>
    <n v="900000"/>
    <n v="1200000"/>
    <n v="1.0749116666666667"/>
    <s v="100-125%"/>
    <n v="78000"/>
    <n v="7640.9900000000007"/>
    <n v="0"/>
    <n v="0"/>
    <n v="0"/>
    <n v="85640.99"/>
    <n v="143983.99"/>
  </r>
  <r>
    <n v="320120716"/>
    <s v="Arty"/>
    <s v="Brobak"/>
    <s v="Account Executive II"/>
    <n v="50348"/>
    <n v="11"/>
    <n v="342782"/>
    <n v="600000"/>
    <n v="750000"/>
    <n v="900000"/>
    <n v="1200000"/>
    <n v="0.57130333333333339"/>
    <s v="0-100%"/>
    <n v="44561.66"/>
    <n v="0"/>
    <n v="0"/>
    <n v="0"/>
    <n v="0"/>
    <n v="44561.66"/>
    <n v="94909.66"/>
  </r>
  <r>
    <n v="4958503722"/>
    <s v="Vincenz"/>
    <s v="Lillford"/>
    <s v="Account Executive II"/>
    <n v="65536"/>
    <n v="14"/>
    <n v="551500"/>
    <n v="600000"/>
    <n v="750000"/>
    <n v="900000"/>
    <n v="1200000"/>
    <n v="0.91916666666666669"/>
    <s v="0-100%"/>
    <n v="71695"/>
    <n v="0"/>
    <n v="0"/>
    <n v="0"/>
    <n v="0"/>
    <n v="71695"/>
    <n v="137231"/>
  </r>
  <r>
    <n v="6313424239"/>
    <s v="Rubina"/>
    <s v="Arp"/>
    <s v="Account Executive II"/>
    <n v="55136"/>
    <n v="23"/>
    <n v="771161"/>
    <n v="600000"/>
    <n v="750000"/>
    <n v="900000"/>
    <n v="1200000"/>
    <n v="1.2852683333333332"/>
    <s v="125-150%"/>
    <n v="78000"/>
    <n v="25500.000000000004"/>
    <n v="4443.8099999999995"/>
    <n v="0"/>
    <n v="0"/>
    <n v="107943.81"/>
    <n v="163079.81"/>
  </r>
  <r>
    <n v="3891707452"/>
    <s v="Isidoro"/>
    <s v="Vamplers"/>
    <s v="Account Executive III"/>
    <n v="90591"/>
    <n v="18"/>
    <n v="696628"/>
    <n v="750000"/>
    <n v="937500"/>
    <n v="1125000"/>
    <n v="1500000"/>
    <n v="0.92883733333333329"/>
    <s v="0-100%"/>
    <n v="104494.2"/>
    <n v="0"/>
    <n v="0"/>
    <n v="0"/>
    <n v="0"/>
    <n v="104494.2"/>
    <n v="195085.2"/>
  </r>
  <r>
    <n v="5519420165"/>
    <s v="Silvester"/>
    <s v="Capinetti"/>
    <s v="Account Executive III"/>
    <n v="96464"/>
    <n v="26"/>
    <n v="1039232"/>
    <n v="750000"/>
    <n v="937500"/>
    <n v="1125000"/>
    <n v="1500000"/>
    <n v="1.3856426666666666"/>
    <s v="125-150%"/>
    <n v="112500"/>
    <n v="35625"/>
    <n v="23398.36"/>
    <n v="0"/>
    <n v="0"/>
    <n v="171523.36"/>
    <n v="267987.36"/>
  </r>
  <r>
    <n v="4852897158"/>
    <s v="Ransell"/>
    <s v="Spira"/>
    <s v="Account Executive III"/>
    <n v="86963"/>
    <n v="14"/>
    <n v="548004"/>
    <n v="750000"/>
    <n v="937500"/>
    <n v="1125000"/>
    <n v="1500000"/>
    <n v="0.73067199999999999"/>
    <s v="0-100%"/>
    <n v="82200.599999999991"/>
    <n v="0"/>
    <n v="0"/>
    <n v="0"/>
    <n v="0"/>
    <n v="82200.599999999991"/>
    <n v="169163.59999999998"/>
  </r>
  <r>
    <n v="7489370671"/>
    <s v="Esdras"/>
    <s v="Blucher"/>
    <s v="Account Executive II"/>
    <n v="70125"/>
    <n v="22"/>
    <n v="747967"/>
    <n v="600000"/>
    <n v="750000"/>
    <n v="900000"/>
    <n v="1200000"/>
    <n v="1.2466116666666667"/>
    <s v="100-125%"/>
    <n v="78000"/>
    <n v="25154.390000000003"/>
    <n v="0"/>
    <n v="0"/>
    <n v="0"/>
    <n v="103154.39"/>
    <n v="173279.39"/>
  </r>
  <r>
    <n v="5929508313"/>
    <s v="Georgiana"/>
    <s v="Doul"/>
    <s v="Account Executive I"/>
    <n v="64685"/>
    <n v="26"/>
    <n v="925114"/>
    <n v="500000"/>
    <n v="625000"/>
    <n v="750000"/>
    <n v="1000000"/>
    <n v="1.850228"/>
    <s v="150-200%"/>
    <n v="50000"/>
    <n v="18750"/>
    <n v="22500"/>
    <n v="38525.08"/>
    <n v="0"/>
    <n v="129775.08"/>
    <n v="194460.08000000002"/>
  </r>
  <r>
    <n v="4269946768"/>
    <s v="Alaster"/>
    <s v="Kencott"/>
    <s v="Account Executive III"/>
    <n v="88682"/>
    <n v="21"/>
    <n v="777666"/>
    <n v="750000"/>
    <n v="937500"/>
    <n v="1125000"/>
    <n v="1500000"/>
    <n v="1.036888"/>
    <s v="100-125%"/>
    <n v="112500"/>
    <n v="5256.54"/>
    <n v="0"/>
    <n v="0"/>
    <n v="0"/>
    <n v="117756.54"/>
    <n v="206438.53999999998"/>
  </r>
  <r>
    <n v="5460394635"/>
    <s v="Edith"/>
    <s v="Altree"/>
    <s v="Account Executive III"/>
    <n v="82153"/>
    <n v="17"/>
    <n v="662428"/>
    <n v="750000"/>
    <n v="937500"/>
    <n v="1125000"/>
    <n v="1500000"/>
    <n v="0.88323733333333332"/>
    <s v="0-100%"/>
    <n v="99364.2"/>
    <n v="0"/>
    <n v="0"/>
    <n v="0"/>
    <n v="0"/>
    <n v="99364.2"/>
    <n v="181517.2"/>
  </r>
  <r>
    <n v="7373156215"/>
    <s v="Jethro"/>
    <s v="Vedishchev"/>
    <s v="Account Executive II"/>
    <n v="56461"/>
    <n v="22"/>
    <n v="774746"/>
    <n v="600000"/>
    <n v="750000"/>
    <n v="900000"/>
    <n v="1200000"/>
    <n v="1.2912433333333333"/>
    <s v="125-150%"/>
    <n v="78000"/>
    <n v="25500.000000000004"/>
    <n v="5196.66"/>
    <n v="0"/>
    <n v="0"/>
    <n v="108696.66"/>
    <n v="165157.66"/>
  </r>
  <r>
    <n v="2885061928"/>
    <s v="Cletis"/>
    <s v="Temlett"/>
    <s v="Account Executive III"/>
    <n v="104981"/>
    <n v="27"/>
    <n v="961540"/>
    <n v="750000"/>
    <n v="937500"/>
    <n v="1125000"/>
    <n v="1500000"/>
    <n v="1.2820533333333333"/>
    <s v="125-150%"/>
    <n v="112500"/>
    <n v="35625"/>
    <n v="5529.2"/>
    <n v="0"/>
    <n v="0"/>
    <n v="153654.20000000001"/>
    <n v="258635.2"/>
  </r>
  <r>
    <n v="8676088039"/>
    <s v="Norina"/>
    <s v="Truckett"/>
    <s v="Account Executive II"/>
    <n v="67203"/>
    <n v="24"/>
    <n v="923269"/>
    <n v="600000"/>
    <n v="750000"/>
    <n v="900000"/>
    <n v="1200000"/>
    <n v="1.5387816666666667"/>
    <s v="150-200%"/>
    <n v="78000"/>
    <n v="25500.000000000004"/>
    <n v="31500"/>
    <n v="6049.9400000000005"/>
    <n v="0"/>
    <n v="141049.94"/>
    <n v="208252.94"/>
  </r>
  <r>
    <n v="6789106936"/>
    <s v="Brooks"/>
    <s v="Brouncker"/>
    <s v="Account Executive III"/>
    <n v="93300"/>
    <n v="22"/>
    <n v="664319"/>
    <n v="750000"/>
    <n v="937500"/>
    <n v="1125000"/>
    <n v="1500000"/>
    <n v="0.88575866666666669"/>
    <s v="0-100%"/>
    <n v="99647.849999999991"/>
    <n v="0"/>
    <n v="0"/>
    <n v="0"/>
    <n v="0"/>
    <n v="99647.849999999991"/>
    <n v="192947.84999999998"/>
  </r>
  <r>
    <n v="4184483038"/>
    <s v="Ward"/>
    <s v="Mance"/>
    <s v="Account Executive II"/>
    <n v="77207"/>
    <n v="22"/>
    <n v="658709"/>
    <n v="600000"/>
    <n v="750000"/>
    <n v="900000"/>
    <n v="1200000"/>
    <n v="1.0978483333333333"/>
    <s v="100-125%"/>
    <n v="78000"/>
    <n v="9980.5300000000007"/>
    <n v="0"/>
    <n v="0"/>
    <n v="0"/>
    <n v="87980.53"/>
    <n v="165187.53"/>
  </r>
  <r>
    <n v="5828678620"/>
    <s v="Kitti"/>
    <s v="Hedworth"/>
    <s v="Account Executive I"/>
    <n v="52885"/>
    <n v="25"/>
    <n v="860242"/>
    <n v="500000"/>
    <n v="625000"/>
    <n v="750000"/>
    <n v="1000000"/>
    <n v="1.7204839999999999"/>
    <s v="150-200%"/>
    <n v="50000"/>
    <n v="18750"/>
    <n v="22500"/>
    <n v="24253.24"/>
    <n v="0"/>
    <n v="115503.24"/>
    <n v="168388.24"/>
  </r>
  <r>
    <n v="1420239228"/>
    <s v="Jessica"/>
    <s v="Derye-Barrett"/>
    <s v="Account Executive II"/>
    <n v="62855"/>
    <n v="16"/>
    <n v="593010"/>
    <n v="600000"/>
    <n v="750000"/>
    <n v="900000"/>
    <n v="1200000"/>
    <n v="0.98834999999999995"/>
    <s v="0-100%"/>
    <n v="77091.3"/>
    <n v="0"/>
    <n v="0"/>
    <n v="0"/>
    <n v="0"/>
    <n v="77091.3"/>
    <n v="139946.29999999999"/>
  </r>
  <r>
    <n v="397599129"/>
    <s v="Netti"/>
    <s v="Scullion"/>
    <s v="Account Executive I"/>
    <n v="32665"/>
    <n v="20"/>
    <n v="684528"/>
    <n v="500000"/>
    <n v="625000"/>
    <n v="750000"/>
    <n v="1000000"/>
    <n v="1.3690560000000001"/>
    <s v="125-150%"/>
    <n v="50000"/>
    <n v="18750"/>
    <n v="10715.039999999999"/>
    <n v="0"/>
    <n v="0"/>
    <n v="79465.039999999994"/>
    <n v="112130.04"/>
  </r>
  <r>
    <n v="3156820482"/>
    <s v="Kimberlyn"/>
    <s v="Maffia"/>
    <s v="Account Executive III"/>
    <n v="121894"/>
    <n v="24"/>
    <n v="765238"/>
    <n v="750000"/>
    <n v="937500"/>
    <n v="1125000"/>
    <n v="1500000"/>
    <n v="1.0203173333333333"/>
    <s v="100-125%"/>
    <n v="112500"/>
    <n v="2895.2200000000003"/>
    <n v="0"/>
    <n v="0"/>
    <n v="0"/>
    <n v="115395.22"/>
    <n v="237289.22"/>
  </r>
  <r>
    <n v="7688943361"/>
    <s v="Saree"/>
    <s v="Exrol"/>
    <s v="Account Executive III"/>
    <n v="113364"/>
    <n v="24"/>
    <n v="818193"/>
    <n v="750000"/>
    <n v="937500"/>
    <n v="1125000"/>
    <n v="1500000"/>
    <n v="1.090924"/>
    <s v="100-125%"/>
    <n v="112500"/>
    <n v="12956.67"/>
    <n v="0"/>
    <n v="0"/>
    <n v="0"/>
    <n v="125456.67"/>
    <n v="238820.66999999998"/>
  </r>
  <r>
    <n v="3560320844"/>
    <s v="Packston"/>
    <s v="Gamlin"/>
    <s v="Account Executive II"/>
    <n v="72341"/>
    <n v="22"/>
    <n v="792767"/>
    <n v="600000"/>
    <n v="750000"/>
    <n v="900000"/>
    <n v="1200000"/>
    <n v="1.3212783333333333"/>
    <s v="125-150%"/>
    <n v="78000"/>
    <n v="25500.000000000004"/>
    <n v="8981.07"/>
    <n v="0"/>
    <n v="0"/>
    <n v="112481.07"/>
    <n v="184822.07"/>
  </r>
  <r>
    <n v="2908560011"/>
    <s v="Barr"/>
    <s v="Orring"/>
    <s v="Account Executive III"/>
    <n v="103276"/>
    <n v="28"/>
    <n v="930406"/>
    <n v="750000"/>
    <n v="937500"/>
    <n v="1125000"/>
    <n v="1500000"/>
    <n v="1.2405413333333333"/>
    <s v="100-125%"/>
    <n v="112500"/>
    <n v="34277.14"/>
    <n v="0"/>
    <n v="0"/>
    <n v="0"/>
    <n v="146777.14000000001"/>
    <n v="250053.14"/>
  </r>
  <r>
    <n v="1573192775"/>
    <s v="Chloette"/>
    <s v="Millard"/>
    <s v="Account Executive II"/>
    <n v="70723"/>
    <n v="28"/>
    <n v="875887"/>
    <n v="600000"/>
    <n v="750000"/>
    <n v="900000"/>
    <n v="1200000"/>
    <n v="1.4598116666666667"/>
    <s v="125-150%"/>
    <n v="78000"/>
    <n v="25500.000000000004"/>
    <n v="26436.27"/>
    <n v="0"/>
    <n v="0"/>
    <n v="129936.27"/>
    <n v="200659.27000000002"/>
  </r>
  <r>
    <n v="3538909016"/>
    <s v="Cassaundra"/>
    <s v="Offield"/>
    <s v="Account Executive I"/>
    <n v="57718"/>
    <n v="18"/>
    <n v="581268"/>
    <n v="500000"/>
    <n v="625000"/>
    <n v="750000"/>
    <n v="1000000"/>
    <n v="1.162536"/>
    <s v="100-125%"/>
    <n v="50000"/>
    <n v="12190.199999999999"/>
    <n v="0"/>
    <n v="0"/>
    <n v="0"/>
    <n v="62190.2"/>
    <n v="119908.2"/>
  </r>
  <r>
    <n v="1990335721"/>
    <s v="Garey"/>
    <s v="Thow"/>
    <s v="Account Executive II"/>
    <n v="54491"/>
    <n v="20"/>
    <n v="722680"/>
    <n v="600000"/>
    <n v="750000"/>
    <n v="900000"/>
    <n v="1200000"/>
    <n v="1.2044666666666666"/>
    <s v="100-125%"/>
    <n v="78000"/>
    <n v="20855.600000000002"/>
    <n v="0"/>
    <n v="0"/>
    <n v="0"/>
    <n v="98855.6"/>
    <n v="153346.6"/>
  </r>
  <r>
    <n v="4535395691"/>
    <s v="Ozzy"/>
    <s v="Cavnor"/>
    <s v="Account Executive III"/>
    <n v="92475"/>
    <n v="17"/>
    <n v="610839"/>
    <n v="750000"/>
    <n v="937500"/>
    <n v="1125000"/>
    <n v="1500000"/>
    <n v="0.81445199999999995"/>
    <s v="0-100%"/>
    <n v="91625.849999999991"/>
    <n v="0"/>
    <n v="0"/>
    <n v="0"/>
    <n v="0"/>
    <n v="91625.849999999991"/>
    <n v="184100.84999999998"/>
  </r>
  <r>
    <n v="3041948354"/>
    <s v="Gerri"/>
    <s v="Witherbed"/>
    <s v="Account Executive I"/>
    <n v="46292"/>
    <n v="20"/>
    <n v="674452"/>
    <n v="500000"/>
    <n v="625000"/>
    <n v="750000"/>
    <n v="1000000"/>
    <n v="1.3489040000000001"/>
    <s v="125-150%"/>
    <n v="50000"/>
    <n v="18750"/>
    <n v="8901.3599999999988"/>
    <n v="0"/>
    <n v="0"/>
    <n v="77651.360000000001"/>
    <n v="123943.36"/>
  </r>
  <r>
    <n v="4670832530"/>
    <s v="Lindy"/>
    <s v="Pember"/>
    <s v="Account Executive III"/>
    <n v="99389"/>
    <n v="23"/>
    <n v="896729"/>
    <n v="750000"/>
    <n v="937500"/>
    <n v="1125000"/>
    <n v="1500000"/>
    <n v="1.1956386666666667"/>
    <s v="100-125%"/>
    <n v="112500"/>
    <n v="27878.510000000002"/>
    <n v="0"/>
    <n v="0"/>
    <n v="0"/>
    <n v="140378.51"/>
    <n v="239767.51"/>
  </r>
  <r>
    <n v="6788593582"/>
    <s v="Tab"/>
    <s v="Morter"/>
    <s v="Account Executive II"/>
    <n v="52481"/>
    <n v="32"/>
    <n v="1214099"/>
    <n v="600000"/>
    <n v="750000"/>
    <n v="900000"/>
    <n v="1200000"/>
    <n v="2.0234983333333334"/>
    <s v="&gt;200%"/>
    <n v="78000"/>
    <n v="25500.000000000004"/>
    <n v="31500"/>
    <n v="78000"/>
    <n v="1832.8700000000001"/>
    <n v="214832.87"/>
    <n v="267313.87"/>
  </r>
  <r>
    <n v="7326611955"/>
    <s v="Sanders"/>
    <s v="McKinstry"/>
    <s v="Account Executive I"/>
    <n v="52116"/>
    <n v="23"/>
    <n v="807853"/>
    <n v="500000"/>
    <n v="625000"/>
    <n v="750000"/>
    <n v="1000000"/>
    <n v="1.6157060000000001"/>
    <s v="150-200%"/>
    <n v="50000"/>
    <n v="18750"/>
    <n v="22500"/>
    <n v="12727.66"/>
    <n v="0"/>
    <n v="103977.66"/>
    <n v="156093.66"/>
  </r>
  <r>
    <n v="3145010581"/>
    <s v="Granger"/>
    <s v="Lewin"/>
    <s v="Account Executive II"/>
    <n v="65220"/>
    <n v="18"/>
    <n v="660133"/>
    <n v="600000"/>
    <n v="750000"/>
    <n v="900000"/>
    <n v="1200000"/>
    <n v="1.1002216666666667"/>
    <s v="100-125%"/>
    <n v="78000"/>
    <n v="10222.61"/>
    <n v="0"/>
    <n v="0"/>
    <n v="0"/>
    <n v="88222.61"/>
    <n v="153442.60999999999"/>
  </r>
  <r>
    <n v="9260254965"/>
    <s v="Fancy"/>
    <s v="Clitsome"/>
    <s v="Account Executive I"/>
    <n v="59588"/>
    <n v="24"/>
    <n v="894395"/>
    <n v="500000"/>
    <n v="625000"/>
    <n v="750000"/>
    <n v="1000000"/>
    <n v="1.7887900000000001"/>
    <s v="150-200%"/>
    <n v="50000"/>
    <n v="18750"/>
    <n v="22500"/>
    <n v="31766.9"/>
    <n v="0"/>
    <n v="123016.9"/>
    <n v="182604.9"/>
  </r>
  <r>
    <n v="8115985503"/>
    <s v="Troy"/>
    <s v="McQuarrie"/>
    <s v="Account Executive II"/>
    <n v="72028"/>
    <n v="19"/>
    <n v="624725"/>
    <n v="600000"/>
    <n v="750000"/>
    <n v="900000"/>
    <n v="1200000"/>
    <n v="1.0412083333333333"/>
    <s v="100-125%"/>
    <n v="78000"/>
    <n v="4203.25"/>
    <n v="0"/>
    <n v="0"/>
    <n v="0"/>
    <n v="82203.25"/>
    <n v="154231.25"/>
  </r>
  <r>
    <n v="9002722281"/>
    <s v="Lorianne"/>
    <s v="Guillem"/>
    <s v="Account Executive III"/>
    <n v="87491"/>
    <n v="16"/>
    <n v="538916"/>
    <n v="750000"/>
    <n v="937500"/>
    <n v="1125000"/>
    <n v="1500000"/>
    <n v="0.71855466666666667"/>
    <s v="0-100%"/>
    <n v="80837.399999999994"/>
    <n v="0"/>
    <n v="0"/>
    <n v="0"/>
    <n v="0"/>
    <n v="80837.399999999994"/>
    <n v="168328.4"/>
  </r>
  <r>
    <n v="701563818"/>
    <s v="Skell"/>
    <s v="Heijne"/>
    <s v="Account Executive III"/>
    <n v="99084"/>
    <n v="25"/>
    <n v="890240"/>
    <n v="750000"/>
    <n v="937500"/>
    <n v="1125000"/>
    <n v="1500000"/>
    <n v="1.1869866666666666"/>
    <s v="100-125%"/>
    <n v="112500"/>
    <n v="26645.599999999999"/>
    <n v="0"/>
    <n v="0"/>
    <n v="0"/>
    <n v="139145.60000000001"/>
    <n v="238229.6"/>
  </r>
  <r>
    <n v="4119729087"/>
    <s v="Jenda"/>
    <s v="Villaron"/>
    <s v="Account Executive III"/>
    <n v="95210"/>
    <n v="20"/>
    <n v="618954"/>
    <n v="750000"/>
    <n v="937500"/>
    <n v="1125000"/>
    <n v="1500000"/>
    <n v="0.82527200000000001"/>
    <s v="0-100%"/>
    <n v="92843.099999999991"/>
    <n v="0"/>
    <n v="0"/>
    <n v="0"/>
    <n v="0"/>
    <n v="92843.099999999991"/>
    <n v="188053.09999999998"/>
  </r>
  <r>
    <n v="303831626"/>
    <s v="Emmerich"/>
    <s v="Longmuir"/>
    <s v="Account Executive I"/>
    <n v="44015"/>
    <n v="19"/>
    <n v="788591"/>
    <n v="500000"/>
    <n v="625000"/>
    <n v="750000"/>
    <n v="1000000"/>
    <n v="1.5771820000000001"/>
    <s v="150-200%"/>
    <n v="50000"/>
    <n v="18750"/>
    <n v="22500"/>
    <n v="8490.02"/>
    <n v="0"/>
    <n v="99740.02"/>
    <n v="143755.02000000002"/>
  </r>
  <r>
    <n v="4342145855"/>
    <s v="Ediva"/>
    <s v="Screase"/>
    <s v="Account Executive II"/>
    <n v="51029"/>
    <n v="25"/>
    <n v="847244"/>
    <n v="600000"/>
    <n v="750000"/>
    <n v="900000"/>
    <n v="1200000"/>
    <n v="1.4120733333333333"/>
    <s v="125-150%"/>
    <n v="78000"/>
    <n v="25500.000000000004"/>
    <n v="20421.239999999998"/>
    <n v="0"/>
    <n v="0"/>
    <n v="123921.23999999999"/>
    <n v="174950.24"/>
  </r>
  <r>
    <n v="5759255762"/>
    <s v="Corrie"/>
    <s v="Naldrett"/>
    <s v="Account Executive II"/>
    <n v="71656"/>
    <n v="24"/>
    <n v="780877"/>
    <n v="600000"/>
    <n v="750000"/>
    <n v="900000"/>
    <n v="1200000"/>
    <n v="1.3014616666666667"/>
    <s v="125-150%"/>
    <n v="78000"/>
    <n v="25500.000000000004"/>
    <n v="6484.17"/>
    <n v="0"/>
    <n v="0"/>
    <n v="109984.17"/>
    <n v="181640.16999999998"/>
  </r>
  <r>
    <n v="3933021111"/>
    <s v="Susi"/>
    <s v="Berndsen"/>
    <s v="Account Executive III"/>
    <n v="119316"/>
    <n v="23"/>
    <n v="801961"/>
    <n v="750000"/>
    <n v="937500"/>
    <n v="1125000"/>
    <n v="1500000"/>
    <n v="1.0692813333333333"/>
    <s v="100-125%"/>
    <n v="112500"/>
    <n v="9872.59"/>
    <n v="0"/>
    <n v="0"/>
    <n v="0"/>
    <n v="122372.59"/>
    <n v="241688.59"/>
  </r>
  <r>
    <n v="8361813608"/>
    <s v="Meryl"/>
    <s v="Aitchinson"/>
    <s v="Account Executive III"/>
    <n v="83466"/>
    <n v="12"/>
    <n v="471986"/>
    <n v="750000"/>
    <n v="937500"/>
    <n v="1125000"/>
    <n v="1500000"/>
    <n v="0.62931466666666669"/>
    <s v="0-100%"/>
    <n v="70797.899999999994"/>
    <n v="0"/>
    <n v="0"/>
    <n v="0"/>
    <n v="0"/>
    <n v="70797.899999999994"/>
    <n v="154263.9"/>
  </r>
  <r>
    <n v="6209983448"/>
    <s v="Ellery"/>
    <s v="Renzini"/>
    <s v="Account Executive II"/>
    <n v="72962"/>
    <n v="23"/>
    <n v="784517"/>
    <n v="600000"/>
    <n v="750000"/>
    <n v="900000"/>
    <n v="1200000"/>
    <n v="1.3075283333333334"/>
    <s v="125-150%"/>
    <n v="78000"/>
    <n v="25500.000000000004"/>
    <n v="7248.57"/>
    <n v="0"/>
    <n v="0"/>
    <n v="110748.57"/>
    <n v="183710.57"/>
  </r>
  <r>
    <n v="6820956614"/>
    <s v="Gina"/>
    <s v="Biggadyke"/>
    <s v="Account Executive II"/>
    <n v="65490"/>
    <n v="15"/>
    <n v="534301"/>
    <n v="600000"/>
    <n v="750000"/>
    <n v="900000"/>
    <n v="1200000"/>
    <n v="0.89050166666666664"/>
    <s v="0-100%"/>
    <n v="69459.13"/>
    <n v="0"/>
    <n v="0"/>
    <n v="0"/>
    <n v="0"/>
    <n v="69459.13"/>
    <n v="134949.13"/>
  </r>
  <r>
    <n v="9684187432"/>
    <s v="Rutter"/>
    <s v="Maddams"/>
    <s v="Account Executive II"/>
    <n v="61998"/>
    <n v="21"/>
    <n v="679511"/>
    <n v="600000"/>
    <n v="750000"/>
    <n v="900000"/>
    <n v="1200000"/>
    <n v="1.1325183333333333"/>
    <s v="100-125%"/>
    <n v="78000"/>
    <n v="13516.87"/>
    <n v="0"/>
    <n v="0"/>
    <n v="0"/>
    <n v="91516.87"/>
    <n v="153514.87"/>
  </r>
  <r>
    <n v="7700368295"/>
    <s v="Tirrell"/>
    <s v="Durdle"/>
    <s v="Account Executive I"/>
    <n v="47191"/>
    <n v="14"/>
    <n v="501339"/>
    <n v="500000"/>
    <n v="625000"/>
    <n v="750000"/>
    <n v="1000000"/>
    <n v="1.002678"/>
    <s v="100-125%"/>
    <n v="50000"/>
    <n v="200.85"/>
    <n v="0"/>
    <n v="0"/>
    <n v="0"/>
    <n v="50200.85"/>
    <n v="97391.85"/>
  </r>
  <r>
    <n v="8333777430"/>
    <s v="Sadella"/>
    <s v="Fateley"/>
    <s v="Account Executive I"/>
    <n v="51314"/>
    <n v="26"/>
    <n v="895549"/>
    <n v="500000"/>
    <n v="625000"/>
    <n v="750000"/>
    <n v="1000000"/>
    <n v="1.7910980000000001"/>
    <s v="150-200%"/>
    <n v="50000"/>
    <n v="18750"/>
    <n v="22500"/>
    <n v="32020.78"/>
    <n v="0"/>
    <n v="123270.78"/>
    <n v="174584.78"/>
  </r>
  <r>
    <n v="8032296239"/>
    <s v="Ellen"/>
    <s v="Kevis"/>
    <s v="Account Executive II"/>
    <n v="50836"/>
    <n v="20"/>
    <n v="645529"/>
    <n v="600000"/>
    <n v="750000"/>
    <n v="900000"/>
    <n v="1200000"/>
    <n v="1.0758816666666666"/>
    <s v="100-125%"/>
    <n v="78000"/>
    <n v="7739.93"/>
    <n v="0"/>
    <n v="0"/>
    <n v="0"/>
    <n v="85739.93"/>
    <n v="136575.93"/>
  </r>
  <r>
    <n v="273083503"/>
    <s v="Welbie"/>
    <s v="Siveyer"/>
    <s v="Account Executive II"/>
    <n v="69476"/>
    <n v="12"/>
    <n v="480183"/>
    <n v="600000"/>
    <n v="750000"/>
    <n v="900000"/>
    <n v="1200000"/>
    <n v="0.80030500000000004"/>
    <s v="0-100%"/>
    <n v="62423.79"/>
    <n v="0"/>
    <n v="0"/>
    <n v="0"/>
    <n v="0"/>
    <n v="62423.79"/>
    <n v="131899.79"/>
  </r>
  <r>
    <n v="8904404991"/>
    <s v="Quintin"/>
    <s v="Marc"/>
    <s v="Account Executive II"/>
    <n v="79473"/>
    <n v="20"/>
    <n v="808753"/>
    <n v="600000"/>
    <n v="750000"/>
    <n v="900000"/>
    <n v="1200000"/>
    <n v="1.3479216666666667"/>
    <s v="125-150%"/>
    <n v="78000"/>
    <n v="25500.000000000004"/>
    <n v="12338.13"/>
    <n v="0"/>
    <n v="0"/>
    <n v="115838.13"/>
    <n v="195311.13"/>
  </r>
  <r>
    <n v="5299481160"/>
    <s v="Carmelle"/>
    <s v="Sothcott"/>
    <s v="Account Executive I"/>
    <n v="49920"/>
    <n v="14"/>
    <n v="459113"/>
    <n v="500000"/>
    <n v="625000"/>
    <n v="750000"/>
    <n v="1000000"/>
    <n v="0.91822599999999999"/>
    <s v="0-100%"/>
    <n v="45911.3"/>
    <n v="0"/>
    <n v="0"/>
    <n v="0"/>
    <n v="0"/>
    <n v="45911.3"/>
    <n v="95831.3"/>
  </r>
  <r>
    <n v="2893065872"/>
    <s v="Wallas"/>
    <s v="Druitt"/>
    <s v="Account Executive I"/>
    <n v="34863"/>
    <n v="14"/>
    <n v="483097"/>
    <n v="500000"/>
    <n v="625000"/>
    <n v="750000"/>
    <n v="1000000"/>
    <n v="0.966194"/>
    <s v="0-100%"/>
    <n v="48309.700000000004"/>
    <n v="0"/>
    <n v="0"/>
    <n v="0"/>
    <n v="0"/>
    <n v="48309.700000000004"/>
    <n v="83172.700000000012"/>
  </r>
  <r>
    <n v="7112955017"/>
    <s v="Leone"/>
    <s v="Capstack"/>
    <s v="Account Executive I"/>
    <n v="36196"/>
    <n v="10"/>
    <n v="301335"/>
    <n v="500000"/>
    <n v="625000"/>
    <n v="750000"/>
    <n v="1000000"/>
    <n v="0.60267000000000004"/>
    <s v="0-100%"/>
    <n v="30133.5"/>
    <n v="0"/>
    <n v="0"/>
    <n v="0"/>
    <n v="0"/>
    <n v="30133.5"/>
    <n v="66329.5"/>
  </r>
  <r>
    <n v="3418374697"/>
    <s v="Ali"/>
    <s v="Izaks"/>
    <s v="Account Executive I"/>
    <n v="36594"/>
    <n v="26"/>
    <n v="922938"/>
    <n v="500000"/>
    <n v="625000"/>
    <n v="750000"/>
    <n v="1000000"/>
    <n v="1.8458760000000001"/>
    <s v="150-200%"/>
    <n v="50000"/>
    <n v="18750"/>
    <n v="22500"/>
    <n v="38046.36"/>
    <n v="0"/>
    <n v="129296.36"/>
    <n v="165890.35999999999"/>
  </r>
  <r>
    <n v="6858776575"/>
    <s v="Cobb"/>
    <s v="Avramow"/>
    <s v="Account Executive II"/>
    <n v="66387"/>
    <n v="18"/>
    <n v="621994"/>
    <n v="600000"/>
    <n v="750000"/>
    <n v="900000"/>
    <n v="1200000"/>
    <n v="1.0366566666666666"/>
    <s v="100-125%"/>
    <n v="78000"/>
    <n v="3738.9800000000005"/>
    <n v="0"/>
    <n v="0"/>
    <n v="0"/>
    <n v="81738.98"/>
    <n v="148125.97999999998"/>
  </r>
  <r>
    <n v="4097160079"/>
    <s v="Robinia"/>
    <s v="Losseljong"/>
    <s v="Account Executive III"/>
    <n v="93493"/>
    <n v="21"/>
    <n v="768592"/>
    <n v="750000"/>
    <n v="937500"/>
    <n v="1125000"/>
    <n v="1500000"/>
    <n v="1.0247893333333333"/>
    <s v="100-125%"/>
    <n v="112500"/>
    <n v="3532.48"/>
    <n v="0"/>
    <n v="0"/>
    <n v="0"/>
    <n v="116032.48"/>
    <n v="209525.47999999998"/>
  </r>
  <r>
    <n v="2298319154"/>
    <s v="Deloria"/>
    <s v="Jardine"/>
    <s v="Account Executive I"/>
    <n v="35017"/>
    <n v="16"/>
    <n v="529642"/>
    <n v="500000"/>
    <n v="625000"/>
    <n v="750000"/>
    <n v="1000000"/>
    <n v="1.0592839999999999"/>
    <s v="100-125%"/>
    <n v="50000"/>
    <n v="4446.3"/>
    <n v="0"/>
    <n v="0"/>
    <n v="0"/>
    <n v="54446.3"/>
    <n v="89463.3"/>
  </r>
  <r>
    <n v="9603610356"/>
    <s v="Reggie"/>
    <s v="Striker"/>
    <s v="Account Executive II"/>
    <n v="52759"/>
    <n v="8"/>
    <n v="229737"/>
    <n v="600000"/>
    <n v="750000"/>
    <n v="900000"/>
    <n v="1200000"/>
    <n v="0.38289499999999999"/>
    <s v="0-100%"/>
    <n v="29865.81"/>
    <n v="0"/>
    <n v="0"/>
    <n v="0"/>
    <n v="0"/>
    <n v="29865.81"/>
    <n v="82624.81"/>
  </r>
  <r>
    <n v="1081492333"/>
    <s v="Barnabe"/>
    <s v="McCaighey"/>
    <s v="Account Executive III"/>
    <n v="115135"/>
    <n v="32"/>
    <n v="1172724"/>
    <n v="750000"/>
    <n v="937500"/>
    <n v="1125000"/>
    <n v="1500000"/>
    <n v="1.5636319999999999"/>
    <s v="150-200%"/>
    <n v="112500"/>
    <n v="35625"/>
    <n v="43125"/>
    <n v="14317.199999999999"/>
    <n v="0"/>
    <n v="205567.2"/>
    <n v="320702.2"/>
  </r>
  <r>
    <n v="893122882"/>
    <s v="Reeta"/>
    <s v="Hildred"/>
    <s v="Account Executive III"/>
    <n v="103112"/>
    <n v="20"/>
    <n v="638133"/>
    <n v="750000"/>
    <n v="937500"/>
    <n v="1125000"/>
    <n v="1500000"/>
    <n v="0.85084400000000004"/>
    <s v="0-100%"/>
    <n v="95719.95"/>
    <n v="0"/>
    <n v="0"/>
    <n v="0"/>
    <n v="0"/>
    <n v="95719.95"/>
    <n v="198831.95"/>
  </r>
  <r>
    <n v="5186660353"/>
    <s v="Demetri"/>
    <s v="Goatman"/>
    <s v="Account Executive II"/>
    <n v="79767"/>
    <n v="27"/>
    <n v="933223"/>
    <n v="600000"/>
    <n v="750000"/>
    <n v="900000"/>
    <n v="1200000"/>
    <n v="1.5553716666666666"/>
    <s v="150-200%"/>
    <n v="78000"/>
    <n v="25500.000000000004"/>
    <n v="31500"/>
    <n v="8637.98"/>
    <n v="0"/>
    <n v="143637.98000000001"/>
    <n v="223404.98"/>
  </r>
  <r>
    <n v="5756920838"/>
    <s v="Jamie"/>
    <s v="Simmings"/>
    <s v="Account Executive I"/>
    <n v="34761"/>
    <n v="13"/>
    <n v="468615"/>
    <n v="500000"/>
    <n v="625000"/>
    <n v="750000"/>
    <n v="1000000"/>
    <n v="0.93723000000000001"/>
    <s v="0-100%"/>
    <n v="46861.5"/>
    <n v="0"/>
    <n v="0"/>
    <n v="0"/>
    <n v="0"/>
    <n v="46861.5"/>
    <n v="81622.5"/>
  </r>
  <r>
    <n v="6172549286"/>
    <s v="Neil"/>
    <s v="Perritt"/>
    <s v="Account Executive II"/>
    <n v="67585"/>
    <n v="22"/>
    <n v="732905"/>
    <n v="600000"/>
    <n v="750000"/>
    <n v="900000"/>
    <n v="1200000"/>
    <n v="1.2215083333333334"/>
    <s v="100-125%"/>
    <n v="78000"/>
    <n v="22593.850000000002"/>
    <n v="0"/>
    <n v="0"/>
    <n v="0"/>
    <n v="100593.85"/>
    <n v="168178.85"/>
  </r>
  <r>
    <n v="5341512014"/>
    <s v="Fianna"/>
    <s v="Restorick"/>
    <s v="Account Executive I"/>
    <n v="57651"/>
    <n v="14"/>
    <n v="474985"/>
    <n v="500000"/>
    <n v="625000"/>
    <n v="750000"/>
    <n v="1000000"/>
    <n v="0.94996999999999998"/>
    <s v="0-100%"/>
    <n v="47498.5"/>
    <n v="0"/>
    <n v="0"/>
    <n v="0"/>
    <n v="0"/>
    <n v="47498.5"/>
    <n v="105149.5"/>
  </r>
  <r>
    <n v="9491257560"/>
    <s v="Xymenes"/>
    <s v="Stallard"/>
    <s v="Account Executive II"/>
    <n v="66363"/>
    <n v="24"/>
    <n v="862004"/>
    <n v="600000"/>
    <n v="750000"/>
    <n v="900000"/>
    <n v="1200000"/>
    <n v="1.4366733333333332"/>
    <s v="125-150%"/>
    <n v="78000"/>
    <n v="25500.000000000004"/>
    <n v="23520.84"/>
    <n v="0"/>
    <n v="0"/>
    <n v="127020.84"/>
    <n v="193383.84"/>
  </r>
  <r>
    <n v="7521557441"/>
    <s v="Daniela"/>
    <s v="McMichael"/>
    <s v="Account Executive III"/>
    <n v="91279"/>
    <n v="15"/>
    <n v="437601"/>
    <n v="750000"/>
    <n v="937500"/>
    <n v="1125000"/>
    <n v="1500000"/>
    <n v="0.58346799999999999"/>
    <s v="0-100%"/>
    <n v="65640.149999999994"/>
    <n v="0"/>
    <n v="0"/>
    <n v="0"/>
    <n v="0"/>
    <n v="65640.149999999994"/>
    <n v="156919.15"/>
  </r>
  <r>
    <n v="6106380341"/>
    <s v="Bernelle"/>
    <s v="Blint"/>
    <s v="Account Executive II"/>
    <n v="57050"/>
    <n v="14"/>
    <n v="412896"/>
    <n v="600000"/>
    <n v="750000"/>
    <n v="900000"/>
    <n v="1200000"/>
    <n v="0.68815999999999999"/>
    <s v="0-100%"/>
    <n v="53676.480000000003"/>
    <n v="0"/>
    <n v="0"/>
    <n v="0"/>
    <n v="0"/>
    <n v="53676.480000000003"/>
    <n v="110726.48000000001"/>
  </r>
  <r>
    <n v="9434604370"/>
    <s v="Guilbert"/>
    <s v="Duckett"/>
    <s v="Account Executive II"/>
    <n v="69644"/>
    <n v="14"/>
    <n v="360151"/>
    <n v="600000"/>
    <n v="750000"/>
    <n v="900000"/>
    <n v="1200000"/>
    <n v="0.60025166666666663"/>
    <s v="0-100%"/>
    <n v="46819.630000000005"/>
    <n v="0"/>
    <n v="0"/>
    <n v="0"/>
    <n v="0"/>
    <n v="46819.630000000005"/>
    <n v="116463.63"/>
  </r>
  <r>
    <n v="8731494560"/>
    <s v="Dionis"/>
    <s v="Climie"/>
    <s v="Account Executive II"/>
    <n v="77055"/>
    <n v="20"/>
    <n v="671623"/>
    <n v="600000"/>
    <n v="750000"/>
    <n v="900000"/>
    <n v="1200000"/>
    <n v="1.1193716666666667"/>
    <s v="100-125%"/>
    <n v="78000"/>
    <n v="12175.910000000002"/>
    <n v="0"/>
    <n v="0"/>
    <n v="0"/>
    <n v="90175.91"/>
    <n v="167230.91"/>
  </r>
  <r>
    <n v="8646243699"/>
    <s v="Fifine"/>
    <s v="Jakeman"/>
    <s v="Account Executive III"/>
    <n v="109614"/>
    <n v="29"/>
    <n v="973243"/>
    <n v="750000"/>
    <n v="937500"/>
    <n v="1125000"/>
    <n v="1500000"/>
    <n v="1.2976573333333334"/>
    <s v="125-150%"/>
    <n v="112500"/>
    <n v="35625"/>
    <n v="8220.8900000000012"/>
    <n v="0"/>
    <n v="0"/>
    <n v="156345.89000000001"/>
    <n v="265959.89"/>
  </r>
  <r>
    <n v="2045928187"/>
    <s v="Keelby"/>
    <s v="Lawie"/>
    <s v="Account Executive I"/>
    <n v="33035"/>
    <n v="11"/>
    <n v="423642"/>
    <n v="500000"/>
    <n v="625000"/>
    <n v="750000"/>
    <n v="1000000"/>
    <n v="0.84728400000000004"/>
    <s v="0-100%"/>
    <n v="42364.200000000004"/>
    <n v="0"/>
    <n v="0"/>
    <n v="0"/>
    <n v="0"/>
    <n v="42364.200000000004"/>
    <n v="75399.200000000012"/>
  </r>
  <r>
    <n v="2128813026"/>
    <s v="Saree"/>
    <s v="de Clercq"/>
    <s v="Account Executive III"/>
    <n v="119743"/>
    <n v="23"/>
    <n v="745490"/>
    <n v="750000"/>
    <n v="937500"/>
    <n v="1125000"/>
    <n v="1500000"/>
    <n v="0.99398666666666669"/>
    <s v="0-100%"/>
    <n v="111823.5"/>
    <n v="0"/>
    <n v="0"/>
    <n v="0"/>
    <n v="0"/>
    <n v="111823.5"/>
    <n v="231566.5"/>
  </r>
  <r>
    <n v="9107581297"/>
    <s v="Sutherland"/>
    <s v="Fantin"/>
    <s v="Account Executive III"/>
    <n v="113337"/>
    <n v="29"/>
    <n v="1194738"/>
    <n v="750000"/>
    <n v="937500"/>
    <n v="1125000"/>
    <n v="1500000"/>
    <n v="1.592984"/>
    <s v="150-200%"/>
    <n v="112500"/>
    <n v="35625"/>
    <n v="43125"/>
    <n v="20921.399999999998"/>
    <n v="0"/>
    <n v="212171.4"/>
    <n v="325508.40000000002"/>
  </r>
  <r>
    <n v="3086393343"/>
    <s v="Hedwiga"/>
    <s v="Plail"/>
    <s v="Account Executive III"/>
    <n v="100553"/>
    <n v="21"/>
    <n v="615075"/>
    <n v="750000"/>
    <n v="937500"/>
    <n v="1125000"/>
    <n v="1500000"/>
    <n v="0.82010000000000005"/>
    <s v="0-100%"/>
    <n v="92261.25"/>
    <n v="0"/>
    <n v="0"/>
    <n v="0"/>
    <n v="0"/>
    <n v="92261.25"/>
    <n v="192814.25"/>
  </r>
  <r>
    <n v="5079859830"/>
    <s v="Tucker"/>
    <s v="Wurst"/>
    <s v="Account Executive I"/>
    <n v="54395"/>
    <n v="22"/>
    <n v="838502"/>
    <n v="500000"/>
    <n v="625000"/>
    <n v="750000"/>
    <n v="1000000"/>
    <n v="1.6770039999999999"/>
    <s v="150-200%"/>
    <n v="50000"/>
    <n v="18750"/>
    <n v="22500"/>
    <n v="19470.439999999999"/>
    <n v="0"/>
    <n v="110720.44"/>
    <n v="165115.44"/>
  </r>
  <r>
    <n v="5412518958"/>
    <s v="Row"/>
    <s v="Giottini"/>
    <s v="Account Executive I"/>
    <n v="34010"/>
    <n v="31"/>
    <n v="1064286"/>
    <n v="500000"/>
    <n v="625000"/>
    <n v="750000"/>
    <n v="1000000"/>
    <n v="2.1285720000000001"/>
    <s v="&gt;200%"/>
    <n v="50000"/>
    <n v="18750"/>
    <n v="22500"/>
    <n v="55000"/>
    <n v="6428.6"/>
    <n v="152678.6"/>
    <n v="186688.6"/>
  </r>
  <r>
    <n v="7573774818"/>
    <s v="Tremaine"/>
    <s v="Dyzart"/>
    <s v="Account Executive II"/>
    <n v="66953"/>
    <n v="25"/>
    <n v="864106"/>
    <n v="600000"/>
    <n v="750000"/>
    <n v="900000"/>
    <n v="1200000"/>
    <n v="1.4401766666666667"/>
    <s v="125-150%"/>
    <n v="78000"/>
    <n v="25500.000000000004"/>
    <n v="23962.26"/>
    <n v="0"/>
    <n v="0"/>
    <n v="127462.26"/>
    <n v="194415.26"/>
  </r>
  <r>
    <n v="4439073344"/>
    <s v="Pippo"/>
    <s v="Huish"/>
    <s v="Account Executive I"/>
    <n v="61002"/>
    <n v="26"/>
    <n v="924420"/>
    <n v="500000"/>
    <n v="625000"/>
    <n v="750000"/>
    <n v="1000000"/>
    <n v="1.84884"/>
    <s v="150-200%"/>
    <n v="50000"/>
    <n v="18750"/>
    <n v="22500"/>
    <n v="38372.400000000001"/>
    <n v="0"/>
    <n v="129622.39999999999"/>
    <n v="190624.4"/>
  </r>
  <r>
    <n v="885693418"/>
    <s v="Cirilo"/>
    <s v="Bolf"/>
    <s v="Account Executive I"/>
    <n v="55828"/>
    <n v="17"/>
    <n v="495757"/>
    <n v="500000"/>
    <n v="625000"/>
    <n v="750000"/>
    <n v="1000000"/>
    <n v="0.99151400000000001"/>
    <s v="0-100%"/>
    <n v="49575.700000000004"/>
    <n v="0"/>
    <n v="0"/>
    <n v="0"/>
    <n v="0"/>
    <n v="49575.700000000004"/>
    <n v="105403.70000000001"/>
  </r>
  <r>
    <n v="140020098"/>
    <s v="Artair"/>
    <s v="Runcie"/>
    <s v="Account Executive III"/>
    <n v="114711"/>
    <n v="22"/>
    <n v="828299"/>
    <n v="750000"/>
    <n v="937500"/>
    <n v="1125000"/>
    <n v="1500000"/>
    <n v="1.1043986666666668"/>
    <s v="100-125%"/>
    <n v="112500"/>
    <n v="14876.81"/>
    <n v="0"/>
    <n v="0"/>
    <n v="0"/>
    <n v="127376.81"/>
    <n v="242087.81"/>
  </r>
  <r>
    <n v="2763158331"/>
    <s v="Bear"/>
    <s v="Olczyk"/>
    <s v="Account Executive I"/>
    <n v="63815"/>
    <n v="30"/>
    <n v="1025894"/>
    <n v="500000"/>
    <n v="625000"/>
    <n v="750000"/>
    <n v="1000000"/>
    <n v="2.0517880000000002"/>
    <s v="&gt;200%"/>
    <n v="50000"/>
    <n v="18750"/>
    <n v="22500"/>
    <n v="55000"/>
    <n v="2589.4"/>
    <n v="148839.4"/>
    <n v="212654.4"/>
  </r>
  <r>
    <n v="7567063646"/>
    <s v="Eryn"/>
    <s v="Derle"/>
    <s v="Account Executive II"/>
    <n v="58778"/>
    <n v="20"/>
    <n v="704698"/>
    <n v="600000"/>
    <n v="750000"/>
    <n v="900000"/>
    <n v="1200000"/>
    <n v="1.1744966666666667"/>
    <s v="100-125%"/>
    <n v="78000"/>
    <n v="17798.66"/>
    <n v="0"/>
    <n v="0"/>
    <n v="0"/>
    <n v="95798.66"/>
    <n v="154576.66"/>
  </r>
  <r>
    <n v="1364767856"/>
    <s v="Sterling"/>
    <s v="Bebbington"/>
    <s v="Account Executive I"/>
    <n v="59415"/>
    <n v="23"/>
    <n v="708390"/>
    <n v="500000"/>
    <n v="625000"/>
    <n v="750000"/>
    <n v="1000000"/>
    <n v="1.4167799999999999"/>
    <s v="125-150%"/>
    <n v="50000"/>
    <n v="18750"/>
    <n v="15010.199999999999"/>
    <n v="0"/>
    <n v="0"/>
    <n v="83760.2"/>
    <n v="143175.20000000001"/>
  </r>
  <r>
    <n v="2136806068"/>
    <s v="Chan"/>
    <s v="Thorwarth"/>
    <s v="Account Executive II"/>
    <n v="75616"/>
    <n v="13"/>
    <n v="478069"/>
    <n v="600000"/>
    <n v="750000"/>
    <n v="900000"/>
    <n v="1200000"/>
    <n v="0.79678166666666672"/>
    <s v="0-100%"/>
    <n v="62148.97"/>
    <n v="0"/>
    <n v="0"/>
    <n v="0"/>
    <n v="0"/>
    <n v="62148.97"/>
    <n v="137764.97"/>
  </r>
  <r>
    <n v="5395528121"/>
    <s v="Karlie"/>
    <s v="Wennington"/>
    <s v="Account Executive I"/>
    <n v="37393"/>
    <n v="26"/>
    <n v="1029294"/>
    <n v="500000"/>
    <n v="625000"/>
    <n v="750000"/>
    <n v="1000000"/>
    <n v="2.0585879999999999"/>
    <s v="&gt;200%"/>
    <n v="50000"/>
    <n v="18750"/>
    <n v="22500"/>
    <n v="55000"/>
    <n v="2929.4"/>
    <n v="149179.4"/>
    <n v="186572.4"/>
  </r>
  <r>
    <n v="8256403403"/>
    <s v="Scot"/>
    <s v="Lethem"/>
    <s v="Account Executive III"/>
    <n v="116569"/>
    <n v="31"/>
    <n v="1224207"/>
    <n v="750000"/>
    <n v="937500"/>
    <n v="1125000"/>
    <n v="1500000"/>
    <n v="1.6322760000000001"/>
    <s v="150-200%"/>
    <n v="112500"/>
    <n v="35625"/>
    <n v="43125"/>
    <n v="29762.1"/>
    <n v="0"/>
    <n v="221012.1"/>
    <n v="337581.1"/>
  </r>
  <r>
    <n v="3101620996"/>
    <s v="Monique"/>
    <s v="Hammelberg"/>
    <s v="Account Executive III"/>
    <n v="96589"/>
    <n v="20"/>
    <n v="634736"/>
    <n v="750000"/>
    <n v="937500"/>
    <n v="1125000"/>
    <n v="1500000"/>
    <n v="0.84631466666666666"/>
    <s v="0-100%"/>
    <n v="95210.4"/>
    <n v="0"/>
    <n v="0"/>
    <n v="0"/>
    <n v="0"/>
    <n v="95210.4"/>
    <n v="191799.4"/>
  </r>
  <r>
    <n v="7166957409"/>
    <s v="Chen"/>
    <s v="Dicker"/>
    <s v="Account Executive III"/>
    <n v="113321"/>
    <n v="14"/>
    <n v="489227"/>
    <n v="750000"/>
    <n v="937500"/>
    <n v="1125000"/>
    <n v="1500000"/>
    <n v="0.6523026666666667"/>
    <s v="0-100%"/>
    <n v="73384.05"/>
    <n v="0"/>
    <n v="0"/>
    <n v="0"/>
    <n v="0"/>
    <n v="73384.05"/>
    <n v="186705.05"/>
  </r>
  <r>
    <n v="8154943166"/>
    <s v="Arleen"/>
    <s v="Freezor"/>
    <s v="Account Executive I"/>
    <n v="38259"/>
    <n v="14"/>
    <n v="518943"/>
    <n v="500000"/>
    <n v="625000"/>
    <n v="750000"/>
    <n v="1000000"/>
    <n v="1.0378860000000001"/>
    <s v="100-125%"/>
    <n v="50000"/>
    <n v="2841.45"/>
    <n v="0"/>
    <n v="0"/>
    <n v="0"/>
    <n v="52841.45"/>
    <n v="91100.45"/>
  </r>
  <r>
    <n v="3772653790"/>
    <s v="Trevor"/>
    <s v="Greschik"/>
    <s v="Account Executive II"/>
    <n v="68355"/>
    <n v="22"/>
    <n v="877959"/>
    <n v="600000"/>
    <n v="750000"/>
    <n v="900000"/>
    <n v="1200000"/>
    <n v="1.463265"/>
    <s v="125-150%"/>
    <n v="78000"/>
    <n v="25500.000000000004"/>
    <n v="26871.39"/>
    <n v="0"/>
    <n v="0"/>
    <n v="130371.39"/>
    <n v="198726.39"/>
  </r>
  <r>
    <n v="3642452728"/>
    <s v="Burch"/>
    <s v="Chat"/>
    <s v="Account Executive III"/>
    <n v="84611"/>
    <n v="18"/>
    <n v="677142"/>
    <n v="750000"/>
    <n v="937500"/>
    <n v="1125000"/>
    <n v="1500000"/>
    <n v="0.90285599999999999"/>
    <s v="0-100%"/>
    <n v="101571.3"/>
    <n v="0"/>
    <n v="0"/>
    <n v="0"/>
    <n v="0"/>
    <n v="101571.3"/>
    <n v="186182.3"/>
  </r>
  <r>
    <n v="2500807061"/>
    <s v="Marijn"/>
    <s v="Avison"/>
    <s v="Account Executive III"/>
    <n v="102862"/>
    <n v="22"/>
    <n v="976276"/>
    <n v="750000"/>
    <n v="937500"/>
    <n v="1125000"/>
    <n v="1500000"/>
    <n v="1.3017013333333334"/>
    <s v="125-150%"/>
    <n v="112500"/>
    <n v="35625"/>
    <n v="8918.48"/>
    <n v="0"/>
    <n v="0"/>
    <n v="157043.48000000001"/>
    <n v="259905.48"/>
  </r>
  <r>
    <n v="3991963221"/>
    <s v="Heinrick"/>
    <s v="Conelly"/>
    <s v="Account Executive III"/>
    <n v="117349"/>
    <n v="18"/>
    <n v="685881"/>
    <n v="750000"/>
    <n v="937500"/>
    <n v="1125000"/>
    <n v="1500000"/>
    <n v="0.91450799999999999"/>
    <s v="0-100%"/>
    <n v="102882.15"/>
    <n v="0"/>
    <n v="0"/>
    <n v="0"/>
    <n v="0"/>
    <n v="102882.15"/>
    <n v="220231.15"/>
  </r>
  <r>
    <n v="7374898193"/>
    <s v="Nealson"/>
    <s v="Niezen"/>
    <s v="Account Executive II"/>
    <n v="50715"/>
    <n v="22"/>
    <n v="679046"/>
    <n v="600000"/>
    <n v="750000"/>
    <n v="900000"/>
    <n v="1200000"/>
    <n v="1.1317433333333333"/>
    <s v="100-125%"/>
    <n v="78000"/>
    <n v="13437.820000000002"/>
    <n v="0"/>
    <n v="0"/>
    <n v="0"/>
    <n v="91437.82"/>
    <n v="142152.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S23:T26" firstHeaderRow="1" firstDataRow="1" firstDataCol="1"/>
  <pivotFields count="20">
    <pivotField dataField="1" showAll="0"/>
    <pivotField showAll="0"/>
    <pivotField showAll="0"/>
    <pivotField showAll="0"/>
    <pivotField numFmtId="42" showAll="0"/>
    <pivotField showAll="0"/>
    <pivotField dataField="1" numFmtId="42" showAll="0"/>
    <pivotField dataField="1" numFmtId="167" showAll="0"/>
    <pivotField numFmtId="165" showAll="0"/>
    <pivotField numFmtId="166" showAll="0"/>
    <pivotField numFmtId="167" showAll="0"/>
    <pivotField numFmtId="168" showAll="0"/>
    <pivotField showAll="0"/>
    <pivotField numFmtId="167" showAll="0"/>
    <pivotField numFmtId="164" showAll="0"/>
    <pivotField numFmtId="164" showAll="0"/>
    <pivotField numFmtId="164" showAll="0"/>
    <pivotField numFmtId="164" showAll="0"/>
    <pivotField numFmtId="167" showAll="0"/>
    <pivotField numFmtId="167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dataFields count="3">
    <dataField name="Count of employee_id" fld="0" subtotal="count" baseField="0" baseItem="1"/>
    <dataField name="Sum of revenue" fld="6" baseField="1" baseItem="64"/>
    <dataField name="Sum of quotas" fld="7" baseField="0" baseItem="0"/>
  </dataFields>
  <formats count="1">
    <format dxfId="0">
      <pivotArea collapsedLevelsAreSubtotals="1" fieldPosition="0">
        <references count="1">
          <reference field="4294967294" count="2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tabSelected="1" workbookViewId="0">
      <selection activeCell="M19" sqref="M19"/>
    </sheetView>
  </sheetViews>
  <sheetFormatPr defaultRowHeight="15" x14ac:dyDescent="0.25"/>
  <cols>
    <col min="1" max="1" width="12.7109375" bestFit="1" customWidth="1"/>
    <col min="2" max="2" width="13.28515625" bestFit="1" customWidth="1"/>
    <col min="3" max="3" width="14.140625" bestFit="1" customWidth="1"/>
    <col min="4" max="4" width="19.5703125" bestFit="1" customWidth="1"/>
    <col min="5" max="5" width="7" bestFit="1" customWidth="1"/>
    <col min="6" max="6" width="11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>
        <f>SUM(G2:G1001)</f>
        <v>0</v>
      </c>
      <c r="H1" t="s">
        <v>22323</v>
      </c>
      <c r="I1" t="s">
        <v>22324</v>
      </c>
      <c r="J1">
        <f>SUM(J2:J1001)</f>
        <v>0</v>
      </c>
    </row>
    <row r="2" spans="1:10" x14ac:dyDescent="0.25">
      <c r="A2">
        <v>6734537986</v>
      </c>
      <c r="B2" t="s">
        <v>5</v>
      </c>
      <c r="C2" t="s">
        <v>6</v>
      </c>
      <c r="D2" t="s">
        <v>7</v>
      </c>
      <c r="E2">
        <v>54928</v>
      </c>
      <c r="F2">
        <f>VLOOKUP(A2, deals_closed!D:D, 1, FALSE)</f>
        <v>6734537986</v>
      </c>
      <c r="G2">
        <f>IF(ISERROR(F2), 1, 0)</f>
        <v>0</v>
      </c>
      <c r="H2">
        <f>VLOOKUP(D2, '2018_commission_structure'!$A$22:$B$24, 2, FALSE)</f>
        <v>30000</v>
      </c>
      <c r="I2">
        <f>VLOOKUP(D2,'2018_commission_structure'!$A$22:$C$24,3,FALSE)</f>
        <v>65000</v>
      </c>
      <c r="J2">
        <f>IF(AND(E2&gt;=H2, E2&lt;=I2), 0, 1)</f>
        <v>0</v>
      </c>
    </row>
    <row r="3" spans="1:10" x14ac:dyDescent="0.25">
      <c r="A3">
        <v>2480515559</v>
      </c>
      <c r="B3" t="s">
        <v>8</v>
      </c>
      <c r="C3" t="s">
        <v>9</v>
      </c>
      <c r="D3" t="s">
        <v>10</v>
      </c>
      <c r="E3">
        <v>80760</v>
      </c>
      <c r="F3">
        <f>VLOOKUP(A3, deals_closed!D:D, 1, FALSE)</f>
        <v>2480515559</v>
      </c>
      <c r="G3">
        <f t="shared" ref="G3:G66" si="0">IF(ISERROR(F3), 1, 0)</f>
        <v>0</v>
      </c>
      <c r="H3">
        <f>VLOOKUP(D3, '2018_commission_structure'!$A$22:$B$24, 2, FALSE)</f>
        <v>75000</v>
      </c>
      <c r="I3">
        <f>VLOOKUP(D3,'2018_commission_structure'!$A$22:$C$24,3,FALSE)</f>
        <v>125000</v>
      </c>
      <c r="J3">
        <f t="shared" ref="J3:J66" si="1">IF(AND(E3&gt;=H3, E3&lt;=I3), 0, 1)</f>
        <v>0</v>
      </c>
    </row>
    <row r="4" spans="1:10" x14ac:dyDescent="0.25">
      <c r="A4">
        <v>515647594</v>
      </c>
      <c r="B4" t="s">
        <v>11</v>
      </c>
      <c r="C4" t="s">
        <v>12</v>
      </c>
      <c r="D4" t="s">
        <v>10</v>
      </c>
      <c r="E4">
        <v>113453</v>
      </c>
      <c r="F4">
        <f>VLOOKUP(A4, deals_closed!D:D, 1, FALSE)</f>
        <v>515647594</v>
      </c>
      <c r="G4">
        <f t="shared" si="0"/>
        <v>0</v>
      </c>
      <c r="H4">
        <f>VLOOKUP(D4, '2018_commission_structure'!$A$22:$B$24, 2, FALSE)</f>
        <v>75000</v>
      </c>
      <c r="I4">
        <f>VLOOKUP(D4,'2018_commission_structure'!$A$22:$C$24,3,FALSE)</f>
        <v>125000</v>
      </c>
      <c r="J4">
        <f t="shared" si="1"/>
        <v>0</v>
      </c>
    </row>
    <row r="5" spans="1:10" x14ac:dyDescent="0.25">
      <c r="A5">
        <v>5153694038</v>
      </c>
      <c r="B5" t="s">
        <v>13</v>
      </c>
      <c r="C5" t="s">
        <v>14</v>
      </c>
      <c r="D5" t="s">
        <v>10</v>
      </c>
      <c r="E5">
        <v>105621</v>
      </c>
      <c r="F5">
        <f>VLOOKUP(A5, deals_closed!D:D, 1, FALSE)</f>
        <v>5153694038</v>
      </c>
      <c r="G5">
        <f t="shared" si="0"/>
        <v>0</v>
      </c>
      <c r="H5">
        <f>VLOOKUP(D5, '2018_commission_structure'!$A$22:$B$24, 2, FALSE)</f>
        <v>75000</v>
      </c>
      <c r="I5">
        <f>VLOOKUP(D5,'2018_commission_structure'!$A$22:$C$24,3,FALSE)</f>
        <v>125000</v>
      </c>
      <c r="J5">
        <f t="shared" si="1"/>
        <v>0</v>
      </c>
    </row>
    <row r="6" spans="1:10" x14ac:dyDescent="0.25">
      <c r="A6">
        <v>3824197065</v>
      </c>
      <c r="B6" t="s">
        <v>15</v>
      </c>
      <c r="C6" t="s">
        <v>16</v>
      </c>
      <c r="D6" t="s">
        <v>10</v>
      </c>
      <c r="E6">
        <v>81431</v>
      </c>
      <c r="F6">
        <f>VLOOKUP(A6, deals_closed!D:D, 1, FALSE)</f>
        <v>3824197065</v>
      </c>
      <c r="G6">
        <f t="shared" si="0"/>
        <v>0</v>
      </c>
      <c r="H6">
        <f>VLOOKUP(D6, '2018_commission_structure'!$A$22:$B$24, 2, FALSE)</f>
        <v>75000</v>
      </c>
      <c r="I6">
        <f>VLOOKUP(D6,'2018_commission_structure'!$A$22:$C$24,3,FALSE)</f>
        <v>125000</v>
      </c>
      <c r="J6">
        <f t="shared" si="1"/>
        <v>0</v>
      </c>
    </row>
    <row r="7" spans="1:10" x14ac:dyDescent="0.25">
      <c r="A7">
        <v>4475496373</v>
      </c>
      <c r="B7" t="s">
        <v>17</v>
      </c>
      <c r="C7" t="s">
        <v>18</v>
      </c>
      <c r="D7" t="s">
        <v>10</v>
      </c>
      <c r="E7">
        <v>110155</v>
      </c>
      <c r="F7">
        <f>VLOOKUP(A7, deals_closed!D:D, 1, FALSE)</f>
        <v>4475496373</v>
      </c>
      <c r="G7">
        <f t="shared" si="0"/>
        <v>0</v>
      </c>
      <c r="H7">
        <f>VLOOKUP(D7, '2018_commission_structure'!$A$22:$B$24, 2, FALSE)</f>
        <v>75000</v>
      </c>
      <c r="I7">
        <f>VLOOKUP(D7,'2018_commission_structure'!$A$22:$C$24,3,FALSE)</f>
        <v>125000</v>
      </c>
      <c r="J7">
        <f t="shared" si="1"/>
        <v>0</v>
      </c>
    </row>
    <row r="8" spans="1:10" x14ac:dyDescent="0.25">
      <c r="A8">
        <v>101658508</v>
      </c>
      <c r="B8" t="s">
        <v>19</v>
      </c>
      <c r="C8" t="s">
        <v>20</v>
      </c>
      <c r="D8" t="s">
        <v>7</v>
      </c>
      <c r="E8">
        <v>63106</v>
      </c>
      <c r="F8">
        <f>VLOOKUP(A8, deals_closed!D:D, 1, FALSE)</f>
        <v>101658508</v>
      </c>
      <c r="G8">
        <f t="shared" si="0"/>
        <v>0</v>
      </c>
      <c r="H8">
        <f>VLOOKUP(D8, '2018_commission_structure'!$A$22:$B$24, 2, FALSE)</f>
        <v>30000</v>
      </c>
      <c r="I8">
        <f>VLOOKUP(D8,'2018_commission_structure'!$A$22:$C$24,3,FALSE)</f>
        <v>65000</v>
      </c>
      <c r="J8">
        <f t="shared" si="1"/>
        <v>0</v>
      </c>
    </row>
    <row r="9" spans="1:10" x14ac:dyDescent="0.25">
      <c r="A9">
        <v>7178607831</v>
      </c>
      <c r="B9" t="s">
        <v>21</v>
      </c>
      <c r="C9" t="s">
        <v>22</v>
      </c>
      <c r="D9" t="s">
        <v>10</v>
      </c>
      <c r="E9">
        <v>93727</v>
      </c>
      <c r="F9">
        <f>VLOOKUP(A9, deals_closed!D:D, 1, FALSE)</f>
        <v>7178607831</v>
      </c>
      <c r="G9">
        <f t="shared" si="0"/>
        <v>0</v>
      </c>
      <c r="H9">
        <f>VLOOKUP(D9, '2018_commission_structure'!$A$22:$B$24, 2, FALSE)</f>
        <v>75000</v>
      </c>
      <c r="I9">
        <f>VLOOKUP(D9,'2018_commission_structure'!$A$22:$C$24,3,FALSE)</f>
        <v>125000</v>
      </c>
      <c r="J9">
        <f t="shared" si="1"/>
        <v>0</v>
      </c>
    </row>
    <row r="10" spans="1:10" x14ac:dyDescent="0.25">
      <c r="A10">
        <v>4783377790</v>
      </c>
      <c r="B10" t="s">
        <v>23</v>
      </c>
      <c r="C10" t="s">
        <v>24</v>
      </c>
      <c r="D10" t="s">
        <v>10</v>
      </c>
      <c r="E10">
        <v>110817</v>
      </c>
      <c r="F10">
        <f>VLOOKUP(A10, deals_closed!D:D, 1, FALSE)</f>
        <v>4783377790</v>
      </c>
      <c r="G10">
        <f t="shared" si="0"/>
        <v>0</v>
      </c>
      <c r="H10">
        <f>VLOOKUP(D10, '2018_commission_structure'!$A$22:$B$24, 2, FALSE)</f>
        <v>75000</v>
      </c>
      <c r="I10">
        <f>VLOOKUP(D10,'2018_commission_structure'!$A$22:$C$24,3,FALSE)</f>
        <v>125000</v>
      </c>
      <c r="J10">
        <f t="shared" si="1"/>
        <v>0</v>
      </c>
    </row>
    <row r="11" spans="1:10" x14ac:dyDescent="0.25">
      <c r="A11">
        <v>9023313240</v>
      </c>
      <c r="B11" t="s">
        <v>25</v>
      </c>
      <c r="C11" t="s">
        <v>26</v>
      </c>
      <c r="D11" t="s">
        <v>10</v>
      </c>
      <c r="E11">
        <v>119728</v>
      </c>
      <c r="F11">
        <f>VLOOKUP(A11, deals_closed!D:D, 1, FALSE)</f>
        <v>9023313240</v>
      </c>
      <c r="G11">
        <f t="shared" si="0"/>
        <v>0</v>
      </c>
      <c r="H11">
        <f>VLOOKUP(D11, '2018_commission_structure'!$A$22:$B$24, 2, FALSE)</f>
        <v>75000</v>
      </c>
      <c r="I11">
        <f>VLOOKUP(D11,'2018_commission_structure'!$A$22:$C$24,3,FALSE)</f>
        <v>125000</v>
      </c>
      <c r="J11">
        <f t="shared" si="1"/>
        <v>0</v>
      </c>
    </row>
    <row r="12" spans="1:10" x14ac:dyDescent="0.25">
      <c r="A12">
        <v>2659144249</v>
      </c>
      <c r="B12" t="s">
        <v>27</v>
      </c>
      <c r="C12" t="s">
        <v>28</v>
      </c>
      <c r="D12" t="s">
        <v>29</v>
      </c>
      <c r="E12">
        <v>59822</v>
      </c>
      <c r="F12">
        <f>VLOOKUP(A12, deals_closed!D:D, 1, FALSE)</f>
        <v>2659144249</v>
      </c>
      <c r="G12">
        <f t="shared" si="0"/>
        <v>0</v>
      </c>
      <c r="H12">
        <f>VLOOKUP(D12, '2018_commission_structure'!$A$22:$B$24, 2, FALSE)</f>
        <v>50000</v>
      </c>
      <c r="I12">
        <f>VLOOKUP(D12,'2018_commission_structure'!$A$22:$C$24,3,FALSE)</f>
        <v>80000</v>
      </c>
      <c r="J12">
        <f t="shared" si="1"/>
        <v>0</v>
      </c>
    </row>
    <row r="13" spans="1:10" x14ac:dyDescent="0.25">
      <c r="A13">
        <v>9892583027</v>
      </c>
      <c r="B13" t="s">
        <v>30</v>
      </c>
      <c r="C13" t="s">
        <v>31</v>
      </c>
      <c r="D13" t="s">
        <v>10</v>
      </c>
      <c r="E13">
        <v>96592</v>
      </c>
      <c r="F13">
        <f>VLOOKUP(A13, deals_closed!D:D, 1, FALSE)</f>
        <v>9892583027</v>
      </c>
      <c r="G13">
        <f t="shared" si="0"/>
        <v>0</v>
      </c>
      <c r="H13">
        <f>VLOOKUP(D13, '2018_commission_structure'!$A$22:$B$24, 2, FALSE)</f>
        <v>75000</v>
      </c>
      <c r="I13">
        <f>VLOOKUP(D13,'2018_commission_structure'!$A$22:$C$24,3,FALSE)</f>
        <v>125000</v>
      </c>
      <c r="J13">
        <f t="shared" si="1"/>
        <v>0</v>
      </c>
    </row>
    <row r="14" spans="1:10" x14ac:dyDescent="0.25">
      <c r="A14">
        <v>3381164996</v>
      </c>
      <c r="B14" t="s">
        <v>32</v>
      </c>
      <c r="C14" t="s">
        <v>33</v>
      </c>
      <c r="D14" t="s">
        <v>10</v>
      </c>
      <c r="E14">
        <v>75882</v>
      </c>
      <c r="F14">
        <f>VLOOKUP(A14, deals_closed!D:D, 1, FALSE)</f>
        <v>3381164996</v>
      </c>
      <c r="G14">
        <f t="shared" si="0"/>
        <v>0</v>
      </c>
      <c r="H14">
        <f>VLOOKUP(D14, '2018_commission_structure'!$A$22:$B$24, 2, FALSE)</f>
        <v>75000</v>
      </c>
      <c r="I14">
        <f>VLOOKUP(D14,'2018_commission_structure'!$A$22:$C$24,3,FALSE)</f>
        <v>125000</v>
      </c>
      <c r="J14">
        <f t="shared" si="1"/>
        <v>0</v>
      </c>
    </row>
    <row r="15" spans="1:10" x14ac:dyDescent="0.25">
      <c r="A15">
        <v>3469413983</v>
      </c>
      <c r="B15" t="s">
        <v>34</v>
      </c>
      <c r="C15" t="s">
        <v>35</v>
      </c>
      <c r="D15" t="s">
        <v>7</v>
      </c>
      <c r="E15">
        <v>38104</v>
      </c>
      <c r="F15">
        <f>VLOOKUP(A15, deals_closed!D:D, 1, FALSE)</f>
        <v>3469413983</v>
      </c>
      <c r="G15">
        <f t="shared" si="0"/>
        <v>0</v>
      </c>
      <c r="H15">
        <f>VLOOKUP(D15, '2018_commission_structure'!$A$22:$B$24, 2, FALSE)</f>
        <v>30000</v>
      </c>
      <c r="I15">
        <f>VLOOKUP(D15,'2018_commission_structure'!$A$22:$C$24,3,FALSE)</f>
        <v>65000</v>
      </c>
      <c r="J15">
        <f t="shared" si="1"/>
        <v>0</v>
      </c>
    </row>
    <row r="16" spans="1:10" x14ac:dyDescent="0.25">
      <c r="A16">
        <v>1263903657</v>
      </c>
      <c r="B16" t="s">
        <v>36</v>
      </c>
      <c r="C16" t="s">
        <v>37</v>
      </c>
      <c r="D16" t="s">
        <v>10</v>
      </c>
      <c r="E16">
        <v>99988</v>
      </c>
      <c r="F16">
        <f>VLOOKUP(A16, deals_closed!D:D, 1, FALSE)</f>
        <v>1263903657</v>
      </c>
      <c r="G16">
        <f t="shared" si="0"/>
        <v>0</v>
      </c>
      <c r="H16">
        <f>VLOOKUP(D16, '2018_commission_structure'!$A$22:$B$24, 2, FALSE)</f>
        <v>75000</v>
      </c>
      <c r="I16">
        <f>VLOOKUP(D16,'2018_commission_structure'!$A$22:$C$24,3,FALSE)</f>
        <v>125000</v>
      </c>
      <c r="J16">
        <f t="shared" si="1"/>
        <v>0</v>
      </c>
    </row>
    <row r="17" spans="1:10" x14ac:dyDescent="0.25">
      <c r="A17">
        <v>8173067724</v>
      </c>
      <c r="B17" t="s">
        <v>38</v>
      </c>
      <c r="C17" t="s">
        <v>39</v>
      </c>
      <c r="D17" t="s">
        <v>7</v>
      </c>
      <c r="E17">
        <v>47147</v>
      </c>
      <c r="F17">
        <f>VLOOKUP(A17, deals_closed!D:D, 1, FALSE)</f>
        <v>8173067724</v>
      </c>
      <c r="G17">
        <f t="shared" si="0"/>
        <v>0</v>
      </c>
      <c r="H17">
        <f>VLOOKUP(D17, '2018_commission_structure'!$A$22:$B$24, 2, FALSE)</f>
        <v>30000</v>
      </c>
      <c r="I17">
        <f>VLOOKUP(D17,'2018_commission_structure'!$A$22:$C$24,3,FALSE)</f>
        <v>65000</v>
      </c>
      <c r="J17">
        <f t="shared" si="1"/>
        <v>0</v>
      </c>
    </row>
    <row r="18" spans="1:10" x14ac:dyDescent="0.25">
      <c r="A18">
        <v>5149710571</v>
      </c>
      <c r="B18" t="s">
        <v>40</v>
      </c>
      <c r="C18" t="s">
        <v>41</v>
      </c>
      <c r="D18" t="s">
        <v>10</v>
      </c>
      <c r="E18">
        <v>119624</v>
      </c>
      <c r="F18">
        <f>VLOOKUP(A18, deals_closed!D:D, 1, FALSE)</f>
        <v>5149710571</v>
      </c>
      <c r="G18">
        <f t="shared" si="0"/>
        <v>0</v>
      </c>
      <c r="H18">
        <f>VLOOKUP(D18, '2018_commission_structure'!$A$22:$B$24, 2, FALSE)</f>
        <v>75000</v>
      </c>
      <c r="I18">
        <f>VLOOKUP(D18,'2018_commission_structure'!$A$22:$C$24,3,FALSE)</f>
        <v>125000</v>
      </c>
      <c r="J18">
        <f t="shared" si="1"/>
        <v>0</v>
      </c>
    </row>
    <row r="19" spans="1:10" x14ac:dyDescent="0.25">
      <c r="A19">
        <v>2739934548</v>
      </c>
      <c r="B19" t="s">
        <v>42</v>
      </c>
      <c r="C19" t="s">
        <v>43</v>
      </c>
      <c r="D19" t="s">
        <v>7</v>
      </c>
      <c r="E19">
        <v>50638</v>
      </c>
      <c r="F19">
        <f>VLOOKUP(A19, deals_closed!D:D, 1, FALSE)</f>
        <v>2739934548</v>
      </c>
      <c r="G19">
        <f t="shared" si="0"/>
        <v>0</v>
      </c>
      <c r="H19">
        <f>VLOOKUP(D19, '2018_commission_structure'!$A$22:$B$24, 2, FALSE)</f>
        <v>30000</v>
      </c>
      <c r="I19">
        <f>VLOOKUP(D19,'2018_commission_structure'!$A$22:$C$24,3,FALSE)</f>
        <v>65000</v>
      </c>
      <c r="J19">
        <f t="shared" si="1"/>
        <v>0</v>
      </c>
    </row>
    <row r="20" spans="1:10" x14ac:dyDescent="0.25">
      <c r="A20">
        <v>2259282237</v>
      </c>
      <c r="B20" t="s">
        <v>44</v>
      </c>
      <c r="C20" t="s">
        <v>45</v>
      </c>
      <c r="D20" t="s">
        <v>7</v>
      </c>
      <c r="E20">
        <v>54632</v>
      </c>
      <c r="F20">
        <f>VLOOKUP(A20, deals_closed!D:D, 1, FALSE)</f>
        <v>2259282237</v>
      </c>
      <c r="G20">
        <f t="shared" si="0"/>
        <v>0</v>
      </c>
      <c r="H20">
        <f>VLOOKUP(D20, '2018_commission_structure'!$A$22:$B$24, 2, FALSE)</f>
        <v>30000</v>
      </c>
      <c r="I20">
        <f>VLOOKUP(D20,'2018_commission_structure'!$A$22:$C$24,3,FALSE)</f>
        <v>65000</v>
      </c>
      <c r="J20">
        <f t="shared" si="1"/>
        <v>0</v>
      </c>
    </row>
    <row r="21" spans="1:10" x14ac:dyDescent="0.25">
      <c r="A21">
        <v>2314136845</v>
      </c>
      <c r="B21" t="s">
        <v>46</v>
      </c>
      <c r="C21" t="s">
        <v>47</v>
      </c>
      <c r="D21" t="s">
        <v>7</v>
      </c>
      <c r="E21">
        <v>59184</v>
      </c>
      <c r="F21">
        <f>VLOOKUP(A21, deals_closed!D:D, 1, FALSE)</f>
        <v>2314136845</v>
      </c>
      <c r="G21">
        <f t="shared" si="0"/>
        <v>0</v>
      </c>
      <c r="H21">
        <f>VLOOKUP(D21, '2018_commission_structure'!$A$22:$B$24, 2, FALSE)</f>
        <v>30000</v>
      </c>
      <c r="I21">
        <f>VLOOKUP(D21,'2018_commission_structure'!$A$22:$C$24,3,FALSE)</f>
        <v>65000</v>
      </c>
      <c r="J21">
        <f t="shared" si="1"/>
        <v>0</v>
      </c>
    </row>
    <row r="22" spans="1:10" x14ac:dyDescent="0.25">
      <c r="A22">
        <v>1074899180</v>
      </c>
      <c r="B22" t="s">
        <v>48</v>
      </c>
      <c r="C22" t="s">
        <v>49</v>
      </c>
      <c r="D22" t="s">
        <v>10</v>
      </c>
      <c r="E22">
        <v>84090</v>
      </c>
      <c r="F22">
        <f>VLOOKUP(A22, deals_closed!D:D, 1, FALSE)</f>
        <v>1074899180</v>
      </c>
      <c r="G22">
        <f t="shared" si="0"/>
        <v>0</v>
      </c>
      <c r="H22">
        <f>VLOOKUP(D22, '2018_commission_structure'!$A$22:$B$24, 2, FALSE)</f>
        <v>75000</v>
      </c>
      <c r="I22">
        <f>VLOOKUP(D22,'2018_commission_structure'!$A$22:$C$24,3,FALSE)</f>
        <v>125000</v>
      </c>
      <c r="J22">
        <f t="shared" si="1"/>
        <v>0</v>
      </c>
    </row>
    <row r="23" spans="1:10" x14ac:dyDescent="0.25">
      <c r="A23">
        <v>8128449354</v>
      </c>
      <c r="B23" t="s">
        <v>50</v>
      </c>
      <c r="C23" t="s">
        <v>51</v>
      </c>
      <c r="D23" t="s">
        <v>10</v>
      </c>
      <c r="E23">
        <v>119330</v>
      </c>
      <c r="F23">
        <f>VLOOKUP(A23, deals_closed!D:D, 1, FALSE)</f>
        <v>8128449354</v>
      </c>
      <c r="G23">
        <f t="shared" si="0"/>
        <v>0</v>
      </c>
      <c r="H23">
        <f>VLOOKUP(D23, '2018_commission_structure'!$A$22:$B$24, 2, FALSE)</f>
        <v>75000</v>
      </c>
      <c r="I23">
        <f>VLOOKUP(D23,'2018_commission_structure'!$A$22:$C$24,3,FALSE)</f>
        <v>125000</v>
      </c>
      <c r="J23">
        <f t="shared" si="1"/>
        <v>0</v>
      </c>
    </row>
    <row r="24" spans="1:10" x14ac:dyDescent="0.25">
      <c r="A24">
        <v>1266227768</v>
      </c>
      <c r="B24" t="s">
        <v>52</v>
      </c>
      <c r="C24" t="s">
        <v>53</v>
      </c>
      <c r="D24" t="s">
        <v>29</v>
      </c>
      <c r="E24">
        <v>64839</v>
      </c>
      <c r="F24">
        <f>VLOOKUP(A24, deals_closed!D:D, 1, FALSE)</f>
        <v>1266227768</v>
      </c>
      <c r="G24">
        <f t="shared" si="0"/>
        <v>0</v>
      </c>
      <c r="H24">
        <f>VLOOKUP(D24, '2018_commission_structure'!$A$22:$B$24, 2, FALSE)</f>
        <v>50000</v>
      </c>
      <c r="I24">
        <f>VLOOKUP(D24,'2018_commission_structure'!$A$22:$C$24,3,FALSE)</f>
        <v>80000</v>
      </c>
      <c r="J24">
        <f t="shared" si="1"/>
        <v>0</v>
      </c>
    </row>
    <row r="25" spans="1:10" x14ac:dyDescent="0.25">
      <c r="A25">
        <v>7273123196</v>
      </c>
      <c r="B25" t="s">
        <v>54</v>
      </c>
      <c r="C25" t="s">
        <v>55</v>
      </c>
      <c r="D25" t="s">
        <v>10</v>
      </c>
      <c r="E25">
        <v>83514</v>
      </c>
      <c r="F25">
        <f>VLOOKUP(A25, deals_closed!D:D, 1, FALSE)</f>
        <v>7273123196</v>
      </c>
      <c r="G25">
        <f t="shared" si="0"/>
        <v>0</v>
      </c>
      <c r="H25">
        <f>VLOOKUP(D25, '2018_commission_structure'!$A$22:$B$24, 2, FALSE)</f>
        <v>75000</v>
      </c>
      <c r="I25">
        <f>VLOOKUP(D25,'2018_commission_structure'!$A$22:$C$24,3,FALSE)</f>
        <v>125000</v>
      </c>
      <c r="J25">
        <f t="shared" si="1"/>
        <v>0</v>
      </c>
    </row>
    <row r="26" spans="1:10" x14ac:dyDescent="0.25">
      <c r="A26">
        <v>1841759848</v>
      </c>
      <c r="B26" t="s">
        <v>56</v>
      </c>
      <c r="C26" t="s">
        <v>57</v>
      </c>
      <c r="D26" t="s">
        <v>7</v>
      </c>
      <c r="E26">
        <v>40716</v>
      </c>
      <c r="F26">
        <f>VLOOKUP(A26, deals_closed!D:D, 1, FALSE)</f>
        <v>1841759848</v>
      </c>
      <c r="G26">
        <f t="shared" si="0"/>
        <v>0</v>
      </c>
      <c r="H26">
        <f>VLOOKUP(D26, '2018_commission_structure'!$A$22:$B$24, 2, FALSE)</f>
        <v>30000</v>
      </c>
      <c r="I26">
        <f>VLOOKUP(D26,'2018_commission_structure'!$A$22:$C$24,3,FALSE)</f>
        <v>65000</v>
      </c>
      <c r="J26">
        <f t="shared" si="1"/>
        <v>0</v>
      </c>
    </row>
    <row r="27" spans="1:10" x14ac:dyDescent="0.25">
      <c r="A27">
        <v>7560031153</v>
      </c>
      <c r="B27" t="s">
        <v>58</v>
      </c>
      <c r="C27" t="s">
        <v>59</v>
      </c>
      <c r="D27" t="s">
        <v>10</v>
      </c>
      <c r="E27">
        <v>94464</v>
      </c>
      <c r="F27">
        <f>VLOOKUP(A27, deals_closed!D:D, 1, FALSE)</f>
        <v>7560031153</v>
      </c>
      <c r="G27">
        <f t="shared" si="0"/>
        <v>0</v>
      </c>
      <c r="H27">
        <f>VLOOKUP(D27, '2018_commission_structure'!$A$22:$B$24, 2, FALSE)</f>
        <v>75000</v>
      </c>
      <c r="I27">
        <f>VLOOKUP(D27,'2018_commission_structure'!$A$22:$C$24,3,FALSE)</f>
        <v>125000</v>
      </c>
      <c r="J27">
        <f t="shared" si="1"/>
        <v>0</v>
      </c>
    </row>
    <row r="28" spans="1:10" x14ac:dyDescent="0.25">
      <c r="A28">
        <v>2022565827</v>
      </c>
      <c r="B28" t="s">
        <v>60</v>
      </c>
      <c r="C28" t="s">
        <v>61</v>
      </c>
      <c r="D28" t="s">
        <v>29</v>
      </c>
      <c r="E28">
        <v>53277</v>
      </c>
      <c r="F28">
        <f>VLOOKUP(A28, deals_closed!D:D, 1, FALSE)</f>
        <v>2022565827</v>
      </c>
      <c r="G28">
        <f t="shared" si="0"/>
        <v>0</v>
      </c>
      <c r="H28">
        <f>VLOOKUP(D28, '2018_commission_structure'!$A$22:$B$24, 2, FALSE)</f>
        <v>50000</v>
      </c>
      <c r="I28">
        <f>VLOOKUP(D28,'2018_commission_structure'!$A$22:$C$24,3,FALSE)</f>
        <v>80000</v>
      </c>
      <c r="J28">
        <f t="shared" si="1"/>
        <v>0</v>
      </c>
    </row>
    <row r="29" spans="1:10" x14ac:dyDescent="0.25">
      <c r="A29">
        <v>8977805007</v>
      </c>
      <c r="B29" t="s">
        <v>62</v>
      </c>
      <c r="C29" t="s">
        <v>63</v>
      </c>
      <c r="D29" t="s">
        <v>29</v>
      </c>
      <c r="E29">
        <v>67739</v>
      </c>
      <c r="F29">
        <f>VLOOKUP(A29, deals_closed!D:D, 1, FALSE)</f>
        <v>8977805007</v>
      </c>
      <c r="G29">
        <f t="shared" si="0"/>
        <v>0</v>
      </c>
      <c r="H29">
        <f>VLOOKUP(D29, '2018_commission_structure'!$A$22:$B$24, 2, FALSE)</f>
        <v>50000</v>
      </c>
      <c r="I29">
        <f>VLOOKUP(D29,'2018_commission_structure'!$A$22:$C$24,3,FALSE)</f>
        <v>80000</v>
      </c>
      <c r="J29">
        <f t="shared" si="1"/>
        <v>0</v>
      </c>
    </row>
    <row r="30" spans="1:10" x14ac:dyDescent="0.25">
      <c r="A30">
        <v>1598957961</v>
      </c>
      <c r="B30" t="s">
        <v>64</v>
      </c>
      <c r="C30" t="s">
        <v>65</v>
      </c>
      <c r="D30" t="s">
        <v>10</v>
      </c>
      <c r="E30">
        <v>75679</v>
      </c>
      <c r="F30">
        <f>VLOOKUP(A30, deals_closed!D:D, 1, FALSE)</f>
        <v>1598957961</v>
      </c>
      <c r="G30">
        <f t="shared" si="0"/>
        <v>0</v>
      </c>
      <c r="H30">
        <f>VLOOKUP(D30, '2018_commission_structure'!$A$22:$B$24, 2, FALSE)</f>
        <v>75000</v>
      </c>
      <c r="I30">
        <f>VLOOKUP(D30,'2018_commission_structure'!$A$22:$C$24,3,FALSE)</f>
        <v>125000</v>
      </c>
      <c r="J30">
        <f t="shared" si="1"/>
        <v>0</v>
      </c>
    </row>
    <row r="31" spans="1:10" x14ac:dyDescent="0.25">
      <c r="A31">
        <v>3516592710</v>
      </c>
      <c r="B31" t="s">
        <v>66</v>
      </c>
      <c r="C31" t="s">
        <v>67</v>
      </c>
      <c r="D31" t="s">
        <v>7</v>
      </c>
      <c r="E31">
        <v>38904</v>
      </c>
      <c r="F31">
        <f>VLOOKUP(A31, deals_closed!D:D, 1, FALSE)</f>
        <v>3516592710</v>
      </c>
      <c r="G31">
        <f t="shared" si="0"/>
        <v>0</v>
      </c>
      <c r="H31">
        <f>VLOOKUP(D31, '2018_commission_structure'!$A$22:$B$24, 2, FALSE)</f>
        <v>30000</v>
      </c>
      <c r="I31">
        <f>VLOOKUP(D31,'2018_commission_structure'!$A$22:$C$24,3,FALSE)</f>
        <v>65000</v>
      </c>
      <c r="J31">
        <f t="shared" si="1"/>
        <v>0</v>
      </c>
    </row>
    <row r="32" spans="1:10" x14ac:dyDescent="0.25">
      <c r="A32">
        <v>3379645060</v>
      </c>
      <c r="B32" t="s">
        <v>68</v>
      </c>
      <c r="C32" t="s">
        <v>69</v>
      </c>
      <c r="D32" t="s">
        <v>7</v>
      </c>
      <c r="E32">
        <v>45353</v>
      </c>
      <c r="F32">
        <f>VLOOKUP(A32, deals_closed!D:D, 1, FALSE)</f>
        <v>3379645060</v>
      </c>
      <c r="G32">
        <f t="shared" si="0"/>
        <v>0</v>
      </c>
      <c r="H32">
        <f>VLOOKUP(D32, '2018_commission_structure'!$A$22:$B$24, 2, FALSE)</f>
        <v>30000</v>
      </c>
      <c r="I32">
        <f>VLOOKUP(D32,'2018_commission_structure'!$A$22:$C$24,3,FALSE)</f>
        <v>65000</v>
      </c>
      <c r="J32">
        <f t="shared" si="1"/>
        <v>0</v>
      </c>
    </row>
    <row r="33" spans="1:10" x14ac:dyDescent="0.25">
      <c r="A33">
        <v>85304042</v>
      </c>
      <c r="B33" t="s">
        <v>70</v>
      </c>
      <c r="C33" t="s">
        <v>71</v>
      </c>
      <c r="D33" t="s">
        <v>29</v>
      </c>
      <c r="E33">
        <v>69710</v>
      </c>
      <c r="F33">
        <f>VLOOKUP(A33, deals_closed!D:D, 1, FALSE)</f>
        <v>85304042</v>
      </c>
      <c r="G33">
        <f t="shared" si="0"/>
        <v>0</v>
      </c>
      <c r="H33">
        <f>VLOOKUP(D33, '2018_commission_structure'!$A$22:$B$24, 2, FALSE)</f>
        <v>50000</v>
      </c>
      <c r="I33">
        <f>VLOOKUP(D33,'2018_commission_structure'!$A$22:$C$24,3,FALSE)</f>
        <v>80000</v>
      </c>
      <c r="J33">
        <f t="shared" si="1"/>
        <v>0</v>
      </c>
    </row>
    <row r="34" spans="1:10" x14ac:dyDescent="0.25">
      <c r="A34">
        <v>2130919499</v>
      </c>
      <c r="B34" t="s">
        <v>72</v>
      </c>
      <c r="C34" t="s">
        <v>73</v>
      </c>
      <c r="D34" t="s">
        <v>29</v>
      </c>
      <c r="E34">
        <v>76111</v>
      </c>
      <c r="F34">
        <f>VLOOKUP(A34, deals_closed!D:D, 1, FALSE)</f>
        <v>2130919499</v>
      </c>
      <c r="G34">
        <f t="shared" si="0"/>
        <v>0</v>
      </c>
      <c r="H34">
        <f>VLOOKUP(D34, '2018_commission_structure'!$A$22:$B$24, 2, FALSE)</f>
        <v>50000</v>
      </c>
      <c r="I34">
        <f>VLOOKUP(D34,'2018_commission_structure'!$A$22:$C$24,3,FALSE)</f>
        <v>80000</v>
      </c>
      <c r="J34">
        <f t="shared" si="1"/>
        <v>0</v>
      </c>
    </row>
    <row r="35" spans="1:10" x14ac:dyDescent="0.25">
      <c r="A35">
        <v>7074056774</v>
      </c>
      <c r="B35" t="s">
        <v>74</v>
      </c>
      <c r="C35" t="s">
        <v>75</v>
      </c>
      <c r="D35" t="s">
        <v>10</v>
      </c>
      <c r="E35">
        <v>98182</v>
      </c>
      <c r="F35">
        <f>VLOOKUP(A35, deals_closed!D:D, 1, FALSE)</f>
        <v>7074056774</v>
      </c>
      <c r="G35">
        <f t="shared" si="0"/>
        <v>0</v>
      </c>
      <c r="H35">
        <f>VLOOKUP(D35, '2018_commission_structure'!$A$22:$B$24, 2, FALSE)</f>
        <v>75000</v>
      </c>
      <c r="I35">
        <f>VLOOKUP(D35,'2018_commission_structure'!$A$22:$C$24,3,FALSE)</f>
        <v>125000</v>
      </c>
      <c r="J35">
        <f t="shared" si="1"/>
        <v>0</v>
      </c>
    </row>
    <row r="36" spans="1:10" x14ac:dyDescent="0.25">
      <c r="A36">
        <v>2450711406</v>
      </c>
      <c r="B36" t="s">
        <v>76</v>
      </c>
      <c r="C36" t="s">
        <v>77</v>
      </c>
      <c r="D36" t="s">
        <v>10</v>
      </c>
      <c r="E36">
        <v>106013</v>
      </c>
      <c r="F36">
        <f>VLOOKUP(A36, deals_closed!D:D, 1, FALSE)</f>
        <v>2450711406</v>
      </c>
      <c r="G36">
        <f t="shared" si="0"/>
        <v>0</v>
      </c>
      <c r="H36">
        <f>VLOOKUP(D36, '2018_commission_structure'!$A$22:$B$24, 2, FALSE)</f>
        <v>75000</v>
      </c>
      <c r="I36">
        <f>VLOOKUP(D36,'2018_commission_structure'!$A$22:$C$24,3,FALSE)</f>
        <v>125000</v>
      </c>
      <c r="J36">
        <f t="shared" si="1"/>
        <v>0</v>
      </c>
    </row>
    <row r="37" spans="1:10" x14ac:dyDescent="0.25">
      <c r="A37">
        <v>2294342399</v>
      </c>
      <c r="B37" t="s">
        <v>78</v>
      </c>
      <c r="C37" t="s">
        <v>79</v>
      </c>
      <c r="D37" t="s">
        <v>29</v>
      </c>
      <c r="E37">
        <v>74676</v>
      </c>
      <c r="F37">
        <f>VLOOKUP(A37, deals_closed!D:D, 1, FALSE)</f>
        <v>2294342399</v>
      </c>
      <c r="G37">
        <f t="shared" si="0"/>
        <v>0</v>
      </c>
      <c r="H37">
        <f>VLOOKUP(D37, '2018_commission_structure'!$A$22:$B$24, 2, FALSE)</f>
        <v>50000</v>
      </c>
      <c r="I37">
        <f>VLOOKUP(D37,'2018_commission_structure'!$A$22:$C$24,3,FALSE)</f>
        <v>80000</v>
      </c>
      <c r="J37">
        <f t="shared" si="1"/>
        <v>0</v>
      </c>
    </row>
    <row r="38" spans="1:10" x14ac:dyDescent="0.25">
      <c r="A38">
        <v>5280433926</v>
      </c>
      <c r="B38" t="s">
        <v>5</v>
      </c>
      <c r="C38" t="s">
        <v>80</v>
      </c>
      <c r="D38" t="s">
        <v>29</v>
      </c>
      <c r="E38">
        <v>51804</v>
      </c>
      <c r="F38">
        <f>VLOOKUP(A38, deals_closed!D:D, 1, FALSE)</f>
        <v>5280433926</v>
      </c>
      <c r="G38">
        <f t="shared" si="0"/>
        <v>0</v>
      </c>
      <c r="H38">
        <f>VLOOKUP(D38, '2018_commission_structure'!$A$22:$B$24, 2, FALSE)</f>
        <v>50000</v>
      </c>
      <c r="I38">
        <f>VLOOKUP(D38,'2018_commission_structure'!$A$22:$C$24,3,FALSE)</f>
        <v>80000</v>
      </c>
      <c r="J38">
        <f t="shared" si="1"/>
        <v>0</v>
      </c>
    </row>
    <row r="39" spans="1:10" x14ac:dyDescent="0.25">
      <c r="A39">
        <v>4037854406</v>
      </c>
      <c r="B39" t="s">
        <v>81</v>
      </c>
      <c r="C39" t="s">
        <v>82</v>
      </c>
      <c r="D39" t="s">
        <v>29</v>
      </c>
      <c r="E39">
        <v>64311</v>
      </c>
      <c r="F39">
        <f>VLOOKUP(A39, deals_closed!D:D, 1, FALSE)</f>
        <v>4037854406</v>
      </c>
      <c r="G39">
        <f t="shared" si="0"/>
        <v>0</v>
      </c>
      <c r="H39">
        <f>VLOOKUP(D39, '2018_commission_structure'!$A$22:$B$24, 2, FALSE)</f>
        <v>50000</v>
      </c>
      <c r="I39">
        <f>VLOOKUP(D39,'2018_commission_structure'!$A$22:$C$24,3,FALSE)</f>
        <v>80000</v>
      </c>
      <c r="J39">
        <f t="shared" si="1"/>
        <v>0</v>
      </c>
    </row>
    <row r="40" spans="1:10" x14ac:dyDescent="0.25">
      <c r="A40">
        <v>9958099322</v>
      </c>
      <c r="B40" t="s">
        <v>83</v>
      </c>
      <c r="C40" t="s">
        <v>84</v>
      </c>
      <c r="D40" t="s">
        <v>29</v>
      </c>
      <c r="E40">
        <v>77249</v>
      </c>
      <c r="F40">
        <f>VLOOKUP(A40, deals_closed!D:D, 1, FALSE)</f>
        <v>9958099322</v>
      </c>
      <c r="G40">
        <f t="shared" si="0"/>
        <v>0</v>
      </c>
      <c r="H40">
        <f>VLOOKUP(D40, '2018_commission_structure'!$A$22:$B$24, 2, FALSE)</f>
        <v>50000</v>
      </c>
      <c r="I40">
        <f>VLOOKUP(D40,'2018_commission_structure'!$A$22:$C$24,3,FALSE)</f>
        <v>80000</v>
      </c>
      <c r="J40">
        <f t="shared" si="1"/>
        <v>0</v>
      </c>
    </row>
    <row r="41" spans="1:10" x14ac:dyDescent="0.25">
      <c r="A41">
        <v>2402470968</v>
      </c>
      <c r="B41" t="s">
        <v>85</v>
      </c>
      <c r="C41" t="s">
        <v>86</v>
      </c>
      <c r="D41" t="s">
        <v>10</v>
      </c>
      <c r="E41">
        <v>99023</v>
      </c>
      <c r="F41">
        <f>VLOOKUP(A41, deals_closed!D:D, 1, FALSE)</f>
        <v>2402470968</v>
      </c>
      <c r="G41">
        <f t="shared" si="0"/>
        <v>0</v>
      </c>
      <c r="H41">
        <f>VLOOKUP(D41, '2018_commission_structure'!$A$22:$B$24, 2, FALSE)</f>
        <v>75000</v>
      </c>
      <c r="I41">
        <f>VLOOKUP(D41,'2018_commission_structure'!$A$22:$C$24,3,FALSE)</f>
        <v>125000</v>
      </c>
      <c r="J41">
        <f t="shared" si="1"/>
        <v>0</v>
      </c>
    </row>
    <row r="42" spans="1:10" x14ac:dyDescent="0.25">
      <c r="A42">
        <v>9686840923</v>
      </c>
      <c r="B42" t="s">
        <v>87</v>
      </c>
      <c r="C42" t="s">
        <v>88</v>
      </c>
      <c r="D42" t="s">
        <v>10</v>
      </c>
      <c r="E42">
        <v>79755</v>
      </c>
      <c r="F42">
        <f>VLOOKUP(A42, deals_closed!D:D, 1, FALSE)</f>
        <v>9686840923</v>
      </c>
      <c r="G42">
        <f t="shared" si="0"/>
        <v>0</v>
      </c>
      <c r="H42">
        <f>VLOOKUP(D42, '2018_commission_structure'!$A$22:$B$24, 2, FALSE)</f>
        <v>75000</v>
      </c>
      <c r="I42">
        <f>VLOOKUP(D42,'2018_commission_structure'!$A$22:$C$24,3,FALSE)</f>
        <v>125000</v>
      </c>
      <c r="J42">
        <f t="shared" si="1"/>
        <v>0</v>
      </c>
    </row>
    <row r="43" spans="1:10" x14ac:dyDescent="0.25">
      <c r="A43">
        <v>8093156364</v>
      </c>
      <c r="B43" t="s">
        <v>89</v>
      </c>
      <c r="C43" t="s">
        <v>90</v>
      </c>
      <c r="D43" t="s">
        <v>7</v>
      </c>
      <c r="E43">
        <v>64144</v>
      </c>
      <c r="F43">
        <f>VLOOKUP(A43, deals_closed!D:D, 1, FALSE)</f>
        <v>8093156364</v>
      </c>
      <c r="G43">
        <f t="shared" si="0"/>
        <v>0</v>
      </c>
      <c r="H43">
        <f>VLOOKUP(D43, '2018_commission_structure'!$A$22:$B$24, 2, FALSE)</f>
        <v>30000</v>
      </c>
      <c r="I43">
        <f>VLOOKUP(D43,'2018_commission_structure'!$A$22:$C$24,3,FALSE)</f>
        <v>65000</v>
      </c>
      <c r="J43">
        <f t="shared" si="1"/>
        <v>0</v>
      </c>
    </row>
    <row r="44" spans="1:10" x14ac:dyDescent="0.25">
      <c r="A44">
        <v>6733929554</v>
      </c>
      <c r="B44" t="s">
        <v>91</v>
      </c>
      <c r="C44" t="s">
        <v>92</v>
      </c>
      <c r="D44" t="s">
        <v>29</v>
      </c>
      <c r="E44">
        <v>74110</v>
      </c>
      <c r="F44">
        <f>VLOOKUP(A44, deals_closed!D:D, 1, FALSE)</f>
        <v>6733929554</v>
      </c>
      <c r="G44">
        <f t="shared" si="0"/>
        <v>0</v>
      </c>
      <c r="H44">
        <f>VLOOKUP(D44, '2018_commission_structure'!$A$22:$B$24, 2, FALSE)</f>
        <v>50000</v>
      </c>
      <c r="I44">
        <f>VLOOKUP(D44,'2018_commission_structure'!$A$22:$C$24,3,FALSE)</f>
        <v>80000</v>
      </c>
      <c r="J44">
        <f t="shared" si="1"/>
        <v>0</v>
      </c>
    </row>
    <row r="45" spans="1:10" x14ac:dyDescent="0.25">
      <c r="A45">
        <v>7892446737</v>
      </c>
      <c r="B45" t="s">
        <v>93</v>
      </c>
      <c r="C45" t="s">
        <v>94</v>
      </c>
      <c r="D45" t="s">
        <v>29</v>
      </c>
      <c r="E45">
        <v>78253</v>
      </c>
      <c r="F45">
        <f>VLOOKUP(A45, deals_closed!D:D, 1, FALSE)</f>
        <v>7892446737</v>
      </c>
      <c r="G45">
        <f t="shared" si="0"/>
        <v>0</v>
      </c>
      <c r="H45">
        <f>VLOOKUP(D45, '2018_commission_structure'!$A$22:$B$24, 2, FALSE)</f>
        <v>50000</v>
      </c>
      <c r="I45">
        <f>VLOOKUP(D45,'2018_commission_structure'!$A$22:$C$24,3,FALSE)</f>
        <v>80000</v>
      </c>
      <c r="J45">
        <f t="shared" si="1"/>
        <v>0</v>
      </c>
    </row>
    <row r="46" spans="1:10" x14ac:dyDescent="0.25">
      <c r="A46">
        <v>9803956825</v>
      </c>
      <c r="B46" t="s">
        <v>95</v>
      </c>
      <c r="C46" t="s">
        <v>96</v>
      </c>
      <c r="D46" t="s">
        <v>7</v>
      </c>
      <c r="E46">
        <v>47103</v>
      </c>
      <c r="F46">
        <f>VLOOKUP(A46, deals_closed!D:D, 1, FALSE)</f>
        <v>9803956825</v>
      </c>
      <c r="G46">
        <f t="shared" si="0"/>
        <v>0</v>
      </c>
      <c r="H46">
        <f>VLOOKUP(D46, '2018_commission_structure'!$A$22:$B$24, 2, FALSE)</f>
        <v>30000</v>
      </c>
      <c r="I46">
        <f>VLOOKUP(D46,'2018_commission_structure'!$A$22:$C$24,3,FALSE)</f>
        <v>65000</v>
      </c>
      <c r="J46">
        <f t="shared" si="1"/>
        <v>0</v>
      </c>
    </row>
    <row r="47" spans="1:10" x14ac:dyDescent="0.25">
      <c r="A47">
        <v>4085082426</v>
      </c>
      <c r="B47" t="s">
        <v>97</v>
      </c>
      <c r="C47" t="s">
        <v>98</v>
      </c>
      <c r="D47" t="s">
        <v>29</v>
      </c>
      <c r="E47">
        <v>64047</v>
      </c>
      <c r="F47">
        <f>VLOOKUP(A47, deals_closed!D:D, 1, FALSE)</f>
        <v>4085082426</v>
      </c>
      <c r="G47">
        <f t="shared" si="0"/>
        <v>0</v>
      </c>
      <c r="H47">
        <f>VLOOKUP(D47, '2018_commission_structure'!$A$22:$B$24, 2, FALSE)</f>
        <v>50000</v>
      </c>
      <c r="I47">
        <f>VLOOKUP(D47,'2018_commission_structure'!$A$22:$C$24,3,FALSE)</f>
        <v>80000</v>
      </c>
      <c r="J47">
        <f t="shared" si="1"/>
        <v>0</v>
      </c>
    </row>
    <row r="48" spans="1:10" x14ac:dyDescent="0.25">
      <c r="A48">
        <v>2565093969</v>
      </c>
      <c r="B48" t="s">
        <v>99</v>
      </c>
      <c r="C48" t="s">
        <v>100</v>
      </c>
      <c r="D48" t="s">
        <v>7</v>
      </c>
      <c r="E48">
        <v>46352</v>
      </c>
      <c r="F48">
        <f>VLOOKUP(A48, deals_closed!D:D, 1, FALSE)</f>
        <v>2565093969</v>
      </c>
      <c r="G48">
        <f t="shared" si="0"/>
        <v>0</v>
      </c>
      <c r="H48">
        <f>VLOOKUP(D48, '2018_commission_structure'!$A$22:$B$24, 2, FALSE)</f>
        <v>30000</v>
      </c>
      <c r="I48">
        <f>VLOOKUP(D48,'2018_commission_structure'!$A$22:$C$24,3,FALSE)</f>
        <v>65000</v>
      </c>
      <c r="J48">
        <f t="shared" si="1"/>
        <v>0</v>
      </c>
    </row>
    <row r="49" spans="1:10" x14ac:dyDescent="0.25">
      <c r="A49">
        <v>6973806759</v>
      </c>
      <c r="B49" t="s">
        <v>101</v>
      </c>
      <c r="C49" t="s">
        <v>102</v>
      </c>
      <c r="D49" t="s">
        <v>7</v>
      </c>
      <c r="E49">
        <v>45164</v>
      </c>
      <c r="F49">
        <f>VLOOKUP(A49, deals_closed!D:D, 1, FALSE)</f>
        <v>6973806759</v>
      </c>
      <c r="G49">
        <f t="shared" si="0"/>
        <v>0</v>
      </c>
      <c r="H49">
        <f>VLOOKUP(D49, '2018_commission_structure'!$A$22:$B$24, 2, FALSE)</f>
        <v>30000</v>
      </c>
      <c r="I49">
        <f>VLOOKUP(D49,'2018_commission_structure'!$A$22:$C$24,3,FALSE)</f>
        <v>65000</v>
      </c>
      <c r="J49">
        <f t="shared" si="1"/>
        <v>0</v>
      </c>
    </row>
    <row r="50" spans="1:10" x14ac:dyDescent="0.25">
      <c r="A50">
        <v>4823073274</v>
      </c>
      <c r="B50" t="s">
        <v>103</v>
      </c>
      <c r="C50" t="s">
        <v>104</v>
      </c>
      <c r="D50" t="s">
        <v>7</v>
      </c>
      <c r="E50">
        <v>62323</v>
      </c>
      <c r="F50">
        <f>VLOOKUP(A50, deals_closed!D:D, 1, FALSE)</f>
        <v>4823073274</v>
      </c>
      <c r="G50">
        <f t="shared" si="0"/>
        <v>0</v>
      </c>
      <c r="H50">
        <f>VLOOKUP(D50, '2018_commission_structure'!$A$22:$B$24, 2, FALSE)</f>
        <v>30000</v>
      </c>
      <c r="I50">
        <f>VLOOKUP(D50,'2018_commission_structure'!$A$22:$C$24,3,FALSE)</f>
        <v>65000</v>
      </c>
      <c r="J50">
        <f t="shared" si="1"/>
        <v>0</v>
      </c>
    </row>
    <row r="51" spans="1:10" x14ac:dyDescent="0.25">
      <c r="A51">
        <v>8858733592</v>
      </c>
      <c r="B51" t="s">
        <v>105</v>
      </c>
      <c r="C51" t="s">
        <v>106</v>
      </c>
      <c r="D51" t="s">
        <v>29</v>
      </c>
      <c r="E51">
        <v>66730</v>
      </c>
      <c r="F51">
        <f>VLOOKUP(A51, deals_closed!D:D, 1, FALSE)</f>
        <v>8858733592</v>
      </c>
      <c r="G51">
        <f t="shared" si="0"/>
        <v>0</v>
      </c>
      <c r="H51">
        <f>VLOOKUP(D51, '2018_commission_structure'!$A$22:$B$24, 2, FALSE)</f>
        <v>50000</v>
      </c>
      <c r="I51">
        <f>VLOOKUP(D51,'2018_commission_structure'!$A$22:$C$24,3,FALSE)</f>
        <v>80000</v>
      </c>
      <c r="J51">
        <f t="shared" si="1"/>
        <v>0</v>
      </c>
    </row>
    <row r="52" spans="1:10" x14ac:dyDescent="0.25">
      <c r="A52">
        <v>4786629839</v>
      </c>
      <c r="B52" t="s">
        <v>107</v>
      </c>
      <c r="C52" t="s">
        <v>108</v>
      </c>
      <c r="D52" t="s">
        <v>7</v>
      </c>
      <c r="E52">
        <v>47140</v>
      </c>
      <c r="F52">
        <f>VLOOKUP(A52, deals_closed!D:D, 1, FALSE)</f>
        <v>4786629839</v>
      </c>
      <c r="G52">
        <f t="shared" si="0"/>
        <v>0</v>
      </c>
      <c r="H52">
        <f>VLOOKUP(D52, '2018_commission_structure'!$A$22:$B$24, 2, FALSE)</f>
        <v>30000</v>
      </c>
      <c r="I52">
        <f>VLOOKUP(D52,'2018_commission_structure'!$A$22:$C$24,3,FALSE)</f>
        <v>65000</v>
      </c>
      <c r="J52">
        <f t="shared" si="1"/>
        <v>0</v>
      </c>
    </row>
    <row r="53" spans="1:10" x14ac:dyDescent="0.25">
      <c r="A53">
        <v>9151658844</v>
      </c>
      <c r="B53" t="s">
        <v>109</v>
      </c>
      <c r="C53" t="s">
        <v>110</v>
      </c>
      <c r="D53" t="s">
        <v>29</v>
      </c>
      <c r="E53">
        <v>50141</v>
      </c>
      <c r="F53">
        <f>VLOOKUP(A53, deals_closed!D:D, 1, FALSE)</f>
        <v>9151658844</v>
      </c>
      <c r="G53">
        <f t="shared" si="0"/>
        <v>0</v>
      </c>
      <c r="H53">
        <f>VLOOKUP(D53, '2018_commission_structure'!$A$22:$B$24, 2, FALSE)</f>
        <v>50000</v>
      </c>
      <c r="I53">
        <f>VLOOKUP(D53,'2018_commission_structure'!$A$22:$C$24,3,FALSE)</f>
        <v>80000</v>
      </c>
      <c r="J53">
        <f t="shared" si="1"/>
        <v>0</v>
      </c>
    </row>
    <row r="54" spans="1:10" x14ac:dyDescent="0.25">
      <c r="A54">
        <v>7132417177</v>
      </c>
      <c r="B54" t="s">
        <v>111</v>
      </c>
      <c r="C54" t="s">
        <v>112</v>
      </c>
      <c r="D54" t="s">
        <v>7</v>
      </c>
      <c r="E54">
        <v>52665</v>
      </c>
      <c r="F54">
        <f>VLOOKUP(A54, deals_closed!D:D, 1, FALSE)</f>
        <v>7132417177</v>
      </c>
      <c r="G54">
        <f t="shared" si="0"/>
        <v>0</v>
      </c>
      <c r="H54">
        <f>VLOOKUP(D54, '2018_commission_structure'!$A$22:$B$24, 2, FALSE)</f>
        <v>30000</v>
      </c>
      <c r="I54">
        <f>VLOOKUP(D54,'2018_commission_structure'!$A$22:$C$24,3,FALSE)</f>
        <v>65000</v>
      </c>
      <c r="J54">
        <f t="shared" si="1"/>
        <v>0</v>
      </c>
    </row>
    <row r="55" spans="1:10" x14ac:dyDescent="0.25">
      <c r="A55">
        <v>6596440737</v>
      </c>
      <c r="B55" t="s">
        <v>113</v>
      </c>
      <c r="C55" t="s">
        <v>114</v>
      </c>
      <c r="D55" t="s">
        <v>7</v>
      </c>
      <c r="E55">
        <v>34438</v>
      </c>
      <c r="F55">
        <f>VLOOKUP(A55, deals_closed!D:D, 1, FALSE)</f>
        <v>6596440737</v>
      </c>
      <c r="G55">
        <f t="shared" si="0"/>
        <v>0</v>
      </c>
      <c r="H55">
        <f>VLOOKUP(D55, '2018_commission_structure'!$A$22:$B$24, 2, FALSE)</f>
        <v>30000</v>
      </c>
      <c r="I55">
        <f>VLOOKUP(D55,'2018_commission_structure'!$A$22:$C$24,3,FALSE)</f>
        <v>65000</v>
      </c>
      <c r="J55">
        <f t="shared" si="1"/>
        <v>0</v>
      </c>
    </row>
    <row r="56" spans="1:10" x14ac:dyDescent="0.25">
      <c r="A56">
        <v>4504361140</v>
      </c>
      <c r="B56" t="s">
        <v>115</v>
      </c>
      <c r="C56" t="s">
        <v>116</v>
      </c>
      <c r="D56" t="s">
        <v>7</v>
      </c>
      <c r="E56">
        <v>45337</v>
      </c>
      <c r="F56">
        <f>VLOOKUP(A56, deals_closed!D:D, 1, FALSE)</f>
        <v>4504361140</v>
      </c>
      <c r="G56">
        <f t="shared" si="0"/>
        <v>0</v>
      </c>
      <c r="H56">
        <f>VLOOKUP(D56, '2018_commission_structure'!$A$22:$B$24, 2, FALSE)</f>
        <v>30000</v>
      </c>
      <c r="I56">
        <f>VLOOKUP(D56,'2018_commission_structure'!$A$22:$C$24,3,FALSE)</f>
        <v>65000</v>
      </c>
      <c r="J56">
        <f t="shared" si="1"/>
        <v>0</v>
      </c>
    </row>
    <row r="57" spans="1:10" x14ac:dyDescent="0.25">
      <c r="A57">
        <v>4986200380</v>
      </c>
      <c r="B57" t="s">
        <v>117</v>
      </c>
      <c r="C57" t="s">
        <v>118</v>
      </c>
      <c r="D57" t="s">
        <v>29</v>
      </c>
      <c r="E57">
        <v>72309</v>
      </c>
      <c r="F57">
        <f>VLOOKUP(A57, deals_closed!D:D, 1, FALSE)</f>
        <v>4986200380</v>
      </c>
      <c r="G57">
        <f t="shared" si="0"/>
        <v>0</v>
      </c>
      <c r="H57">
        <f>VLOOKUP(D57, '2018_commission_structure'!$A$22:$B$24, 2, FALSE)</f>
        <v>50000</v>
      </c>
      <c r="I57">
        <f>VLOOKUP(D57,'2018_commission_structure'!$A$22:$C$24,3,FALSE)</f>
        <v>80000</v>
      </c>
      <c r="J57">
        <f t="shared" si="1"/>
        <v>0</v>
      </c>
    </row>
    <row r="58" spans="1:10" x14ac:dyDescent="0.25">
      <c r="A58">
        <v>2804488179</v>
      </c>
      <c r="B58" t="s">
        <v>119</v>
      </c>
      <c r="C58" t="s">
        <v>120</v>
      </c>
      <c r="D58" t="s">
        <v>10</v>
      </c>
      <c r="E58">
        <v>104547</v>
      </c>
      <c r="F58">
        <f>VLOOKUP(A58, deals_closed!D:D, 1, FALSE)</f>
        <v>2804488179</v>
      </c>
      <c r="G58">
        <f t="shared" si="0"/>
        <v>0</v>
      </c>
      <c r="H58">
        <f>VLOOKUP(D58, '2018_commission_structure'!$A$22:$B$24, 2, FALSE)</f>
        <v>75000</v>
      </c>
      <c r="I58">
        <f>VLOOKUP(D58,'2018_commission_structure'!$A$22:$C$24,3,FALSE)</f>
        <v>125000</v>
      </c>
      <c r="J58">
        <f t="shared" si="1"/>
        <v>0</v>
      </c>
    </row>
    <row r="59" spans="1:10" x14ac:dyDescent="0.25">
      <c r="A59">
        <v>6214787945</v>
      </c>
      <c r="B59" t="s">
        <v>121</v>
      </c>
      <c r="C59" t="s">
        <v>122</v>
      </c>
      <c r="D59" t="s">
        <v>29</v>
      </c>
      <c r="E59">
        <v>63850</v>
      </c>
      <c r="F59">
        <f>VLOOKUP(A59, deals_closed!D:D, 1, FALSE)</f>
        <v>6214787945</v>
      </c>
      <c r="G59">
        <f t="shared" si="0"/>
        <v>0</v>
      </c>
      <c r="H59">
        <f>VLOOKUP(D59, '2018_commission_structure'!$A$22:$B$24, 2, FALSE)</f>
        <v>50000</v>
      </c>
      <c r="I59">
        <f>VLOOKUP(D59,'2018_commission_structure'!$A$22:$C$24,3,FALSE)</f>
        <v>80000</v>
      </c>
      <c r="J59">
        <f t="shared" si="1"/>
        <v>0</v>
      </c>
    </row>
    <row r="60" spans="1:10" x14ac:dyDescent="0.25">
      <c r="A60">
        <v>8346855079</v>
      </c>
      <c r="B60" t="s">
        <v>123</v>
      </c>
      <c r="C60" t="s">
        <v>124</v>
      </c>
      <c r="D60" t="s">
        <v>7</v>
      </c>
      <c r="E60">
        <v>37411</v>
      </c>
      <c r="F60">
        <f>VLOOKUP(A60, deals_closed!D:D, 1, FALSE)</f>
        <v>8346855079</v>
      </c>
      <c r="G60">
        <f t="shared" si="0"/>
        <v>0</v>
      </c>
      <c r="H60">
        <f>VLOOKUP(D60, '2018_commission_structure'!$A$22:$B$24, 2, FALSE)</f>
        <v>30000</v>
      </c>
      <c r="I60">
        <f>VLOOKUP(D60,'2018_commission_structure'!$A$22:$C$24,3,FALSE)</f>
        <v>65000</v>
      </c>
      <c r="J60">
        <f t="shared" si="1"/>
        <v>0</v>
      </c>
    </row>
    <row r="61" spans="1:10" x14ac:dyDescent="0.25">
      <c r="A61">
        <v>8644362151</v>
      </c>
      <c r="B61" t="s">
        <v>125</v>
      </c>
      <c r="C61" t="s">
        <v>126</v>
      </c>
      <c r="D61" t="s">
        <v>10</v>
      </c>
      <c r="E61">
        <v>95999</v>
      </c>
      <c r="F61">
        <f>VLOOKUP(A61, deals_closed!D:D, 1, FALSE)</f>
        <v>8644362151</v>
      </c>
      <c r="G61">
        <f t="shared" si="0"/>
        <v>0</v>
      </c>
      <c r="H61">
        <f>VLOOKUP(D61, '2018_commission_structure'!$A$22:$B$24, 2, FALSE)</f>
        <v>75000</v>
      </c>
      <c r="I61">
        <f>VLOOKUP(D61,'2018_commission_structure'!$A$22:$C$24,3,FALSE)</f>
        <v>125000</v>
      </c>
      <c r="J61">
        <f t="shared" si="1"/>
        <v>0</v>
      </c>
    </row>
    <row r="62" spans="1:10" x14ac:dyDescent="0.25">
      <c r="A62">
        <v>5948190226</v>
      </c>
      <c r="B62" t="s">
        <v>127</v>
      </c>
      <c r="C62" t="s">
        <v>128</v>
      </c>
      <c r="D62" t="s">
        <v>7</v>
      </c>
      <c r="E62">
        <v>41088</v>
      </c>
      <c r="F62">
        <f>VLOOKUP(A62, deals_closed!D:D, 1, FALSE)</f>
        <v>5948190226</v>
      </c>
      <c r="G62">
        <f t="shared" si="0"/>
        <v>0</v>
      </c>
      <c r="H62">
        <f>VLOOKUP(D62, '2018_commission_structure'!$A$22:$B$24, 2, FALSE)</f>
        <v>30000</v>
      </c>
      <c r="I62">
        <f>VLOOKUP(D62,'2018_commission_structure'!$A$22:$C$24,3,FALSE)</f>
        <v>65000</v>
      </c>
      <c r="J62">
        <f t="shared" si="1"/>
        <v>0</v>
      </c>
    </row>
    <row r="63" spans="1:10" x14ac:dyDescent="0.25">
      <c r="A63">
        <v>7367438190</v>
      </c>
      <c r="B63" t="s">
        <v>129</v>
      </c>
      <c r="C63" t="s">
        <v>130</v>
      </c>
      <c r="D63" t="s">
        <v>7</v>
      </c>
      <c r="E63">
        <v>47043</v>
      </c>
      <c r="F63">
        <f>VLOOKUP(A63, deals_closed!D:D, 1, FALSE)</f>
        <v>7367438190</v>
      </c>
      <c r="G63">
        <f t="shared" si="0"/>
        <v>0</v>
      </c>
      <c r="H63">
        <f>VLOOKUP(D63, '2018_commission_structure'!$A$22:$B$24, 2, FALSE)</f>
        <v>30000</v>
      </c>
      <c r="I63">
        <f>VLOOKUP(D63,'2018_commission_structure'!$A$22:$C$24,3,FALSE)</f>
        <v>65000</v>
      </c>
      <c r="J63">
        <f t="shared" si="1"/>
        <v>0</v>
      </c>
    </row>
    <row r="64" spans="1:10" x14ac:dyDescent="0.25">
      <c r="A64">
        <v>9624054975</v>
      </c>
      <c r="B64" t="s">
        <v>131</v>
      </c>
      <c r="C64" t="s">
        <v>132</v>
      </c>
      <c r="D64" t="s">
        <v>29</v>
      </c>
      <c r="E64">
        <v>73192</v>
      </c>
      <c r="F64">
        <f>VLOOKUP(A64, deals_closed!D:D, 1, FALSE)</f>
        <v>9624054975</v>
      </c>
      <c r="G64">
        <f t="shared" si="0"/>
        <v>0</v>
      </c>
      <c r="H64">
        <f>VLOOKUP(D64, '2018_commission_structure'!$A$22:$B$24, 2, FALSE)</f>
        <v>50000</v>
      </c>
      <c r="I64">
        <f>VLOOKUP(D64,'2018_commission_structure'!$A$22:$C$24,3,FALSE)</f>
        <v>80000</v>
      </c>
      <c r="J64">
        <f t="shared" si="1"/>
        <v>0</v>
      </c>
    </row>
    <row r="65" spans="1:10" x14ac:dyDescent="0.25">
      <c r="A65">
        <v>6084639828</v>
      </c>
      <c r="B65" t="s">
        <v>133</v>
      </c>
      <c r="C65" t="s">
        <v>134</v>
      </c>
      <c r="D65" t="s">
        <v>29</v>
      </c>
      <c r="E65">
        <v>67908</v>
      </c>
      <c r="F65">
        <f>VLOOKUP(A65, deals_closed!D:D, 1, FALSE)</f>
        <v>6084639828</v>
      </c>
      <c r="G65">
        <f t="shared" si="0"/>
        <v>0</v>
      </c>
      <c r="H65">
        <f>VLOOKUP(D65, '2018_commission_structure'!$A$22:$B$24, 2, FALSE)</f>
        <v>50000</v>
      </c>
      <c r="I65">
        <f>VLOOKUP(D65,'2018_commission_structure'!$A$22:$C$24,3,FALSE)</f>
        <v>80000</v>
      </c>
      <c r="J65">
        <f t="shared" si="1"/>
        <v>0</v>
      </c>
    </row>
    <row r="66" spans="1:10" x14ac:dyDescent="0.25">
      <c r="A66">
        <v>2547511673</v>
      </c>
      <c r="B66" t="s">
        <v>135</v>
      </c>
      <c r="C66" t="s">
        <v>136</v>
      </c>
      <c r="D66" t="s">
        <v>29</v>
      </c>
      <c r="E66">
        <v>71416</v>
      </c>
      <c r="F66">
        <f>VLOOKUP(A66, deals_closed!D:D, 1, FALSE)</f>
        <v>2547511673</v>
      </c>
      <c r="G66">
        <f t="shared" si="0"/>
        <v>0</v>
      </c>
      <c r="H66">
        <f>VLOOKUP(D66, '2018_commission_structure'!$A$22:$B$24, 2, FALSE)</f>
        <v>50000</v>
      </c>
      <c r="I66">
        <f>VLOOKUP(D66,'2018_commission_structure'!$A$22:$C$24,3,FALSE)</f>
        <v>80000</v>
      </c>
      <c r="J66">
        <f t="shared" si="1"/>
        <v>0</v>
      </c>
    </row>
    <row r="67" spans="1:10" x14ac:dyDescent="0.25">
      <c r="A67">
        <v>7033916019</v>
      </c>
      <c r="B67" t="s">
        <v>137</v>
      </c>
      <c r="C67" t="s">
        <v>138</v>
      </c>
      <c r="D67" t="s">
        <v>29</v>
      </c>
      <c r="E67">
        <v>57801</v>
      </c>
      <c r="F67">
        <f>VLOOKUP(A67, deals_closed!D:D, 1, FALSE)</f>
        <v>7033916019</v>
      </c>
      <c r="G67">
        <f t="shared" ref="G67:G130" si="2">IF(ISERROR(F67), 1, 0)</f>
        <v>0</v>
      </c>
      <c r="H67">
        <f>VLOOKUP(D67, '2018_commission_structure'!$A$22:$B$24, 2, FALSE)</f>
        <v>50000</v>
      </c>
      <c r="I67">
        <f>VLOOKUP(D67,'2018_commission_structure'!$A$22:$C$24,3,FALSE)</f>
        <v>80000</v>
      </c>
      <c r="J67">
        <f t="shared" ref="J67:J130" si="3">IF(AND(E67&gt;=H67, E67&lt;=I67), 0, 1)</f>
        <v>0</v>
      </c>
    </row>
    <row r="68" spans="1:10" x14ac:dyDescent="0.25">
      <c r="A68">
        <v>7160109333</v>
      </c>
      <c r="B68" t="s">
        <v>139</v>
      </c>
      <c r="C68" t="s">
        <v>140</v>
      </c>
      <c r="D68" t="s">
        <v>10</v>
      </c>
      <c r="E68">
        <v>116881</v>
      </c>
      <c r="F68">
        <f>VLOOKUP(A68, deals_closed!D:D, 1, FALSE)</f>
        <v>7160109333</v>
      </c>
      <c r="G68">
        <f t="shared" si="2"/>
        <v>0</v>
      </c>
      <c r="H68">
        <f>VLOOKUP(D68, '2018_commission_structure'!$A$22:$B$24, 2, FALSE)</f>
        <v>75000</v>
      </c>
      <c r="I68">
        <f>VLOOKUP(D68,'2018_commission_structure'!$A$22:$C$24,3,FALSE)</f>
        <v>125000</v>
      </c>
      <c r="J68">
        <f t="shared" si="3"/>
        <v>0</v>
      </c>
    </row>
    <row r="69" spans="1:10" x14ac:dyDescent="0.25">
      <c r="A69">
        <v>6852060985</v>
      </c>
      <c r="B69" t="s">
        <v>141</v>
      </c>
      <c r="C69" t="s">
        <v>142</v>
      </c>
      <c r="D69" t="s">
        <v>29</v>
      </c>
      <c r="E69">
        <v>59859</v>
      </c>
      <c r="F69">
        <f>VLOOKUP(A69, deals_closed!D:D, 1, FALSE)</f>
        <v>6852060985</v>
      </c>
      <c r="G69">
        <f t="shared" si="2"/>
        <v>0</v>
      </c>
      <c r="H69">
        <f>VLOOKUP(D69, '2018_commission_structure'!$A$22:$B$24, 2, FALSE)</f>
        <v>50000</v>
      </c>
      <c r="I69">
        <f>VLOOKUP(D69,'2018_commission_structure'!$A$22:$C$24,3,FALSE)</f>
        <v>80000</v>
      </c>
      <c r="J69">
        <f t="shared" si="3"/>
        <v>0</v>
      </c>
    </row>
    <row r="70" spans="1:10" x14ac:dyDescent="0.25">
      <c r="A70">
        <v>3219601650</v>
      </c>
      <c r="B70" t="s">
        <v>143</v>
      </c>
      <c r="C70" t="s">
        <v>144</v>
      </c>
      <c r="D70" t="s">
        <v>29</v>
      </c>
      <c r="E70">
        <v>55807</v>
      </c>
      <c r="F70">
        <f>VLOOKUP(A70, deals_closed!D:D, 1, FALSE)</f>
        <v>3219601650</v>
      </c>
      <c r="G70">
        <f t="shared" si="2"/>
        <v>0</v>
      </c>
      <c r="H70">
        <f>VLOOKUP(D70, '2018_commission_structure'!$A$22:$B$24, 2, FALSE)</f>
        <v>50000</v>
      </c>
      <c r="I70">
        <f>VLOOKUP(D70,'2018_commission_structure'!$A$22:$C$24,3,FALSE)</f>
        <v>80000</v>
      </c>
      <c r="J70">
        <f t="shared" si="3"/>
        <v>0</v>
      </c>
    </row>
    <row r="71" spans="1:10" x14ac:dyDescent="0.25">
      <c r="A71">
        <v>9966428720</v>
      </c>
      <c r="B71" t="s">
        <v>145</v>
      </c>
      <c r="C71" t="s">
        <v>146</v>
      </c>
      <c r="D71" t="s">
        <v>10</v>
      </c>
      <c r="E71">
        <v>121579</v>
      </c>
      <c r="F71">
        <f>VLOOKUP(A71, deals_closed!D:D, 1, FALSE)</f>
        <v>9966428720</v>
      </c>
      <c r="G71">
        <f t="shared" si="2"/>
        <v>0</v>
      </c>
      <c r="H71">
        <f>VLOOKUP(D71, '2018_commission_structure'!$A$22:$B$24, 2, FALSE)</f>
        <v>75000</v>
      </c>
      <c r="I71">
        <f>VLOOKUP(D71,'2018_commission_structure'!$A$22:$C$24,3,FALSE)</f>
        <v>125000</v>
      </c>
      <c r="J71">
        <f t="shared" si="3"/>
        <v>0</v>
      </c>
    </row>
    <row r="72" spans="1:10" x14ac:dyDescent="0.25">
      <c r="A72">
        <v>5002048994</v>
      </c>
      <c r="B72" t="s">
        <v>147</v>
      </c>
      <c r="C72" t="s">
        <v>148</v>
      </c>
      <c r="D72" t="s">
        <v>10</v>
      </c>
      <c r="E72">
        <v>89494</v>
      </c>
      <c r="F72">
        <f>VLOOKUP(A72, deals_closed!D:D, 1, FALSE)</f>
        <v>5002048994</v>
      </c>
      <c r="G72">
        <f t="shared" si="2"/>
        <v>0</v>
      </c>
      <c r="H72">
        <f>VLOOKUP(D72, '2018_commission_structure'!$A$22:$B$24, 2, FALSE)</f>
        <v>75000</v>
      </c>
      <c r="I72">
        <f>VLOOKUP(D72,'2018_commission_structure'!$A$22:$C$24,3,FALSE)</f>
        <v>125000</v>
      </c>
      <c r="J72">
        <f t="shared" si="3"/>
        <v>0</v>
      </c>
    </row>
    <row r="73" spans="1:10" x14ac:dyDescent="0.25">
      <c r="A73">
        <v>4482855448</v>
      </c>
      <c r="B73" t="s">
        <v>149</v>
      </c>
      <c r="C73" t="s">
        <v>150</v>
      </c>
      <c r="D73" t="s">
        <v>7</v>
      </c>
      <c r="E73">
        <v>42742</v>
      </c>
      <c r="F73">
        <f>VLOOKUP(A73, deals_closed!D:D, 1, FALSE)</f>
        <v>4482855448</v>
      </c>
      <c r="G73">
        <f t="shared" si="2"/>
        <v>0</v>
      </c>
      <c r="H73">
        <f>VLOOKUP(D73, '2018_commission_structure'!$A$22:$B$24, 2, FALSE)</f>
        <v>30000</v>
      </c>
      <c r="I73">
        <f>VLOOKUP(D73,'2018_commission_structure'!$A$22:$C$24,3,FALSE)</f>
        <v>65000</v>
      </c>
      <c r="J73">
        <f t="shared" si="3"/>
        <v>0</v>
      </c>
    </row>
    <row r="74" spans="1:10" x14ac:dyDescent="0.25">
      <c r="A74">
        <v>9072843924</v>
      </c>
      <c r="B74" t="s">
        <v>151</v>
      </c>
      <c r="C74" t="s">
        <v>152</v>
      </c>
      <c r="D74" t="s">
        <v>7</v>
      </c>
      <c r="E74">
        <v>40376</v>
      </c>
      <c r="F74">
        <f>VLOOKUP(A74, deals_closed!D:D, 1, FALSE)</f>
        <v>9072843924</v>
      </c>
      <c r="G74">
        <f t="shared" si="2"/>
        <v>0</v>
      </c>
      <c r="H74">
        <f>VLOOKUP(D74, '2018_commission_structure'!$A$22:$B$24, 2, FALSE)</f>
        <v>30000</v>
      </c>
      <c r="I74">
        <f>VLOOKUP(D74,'2018_commission_structure'!$A$22:$C$24,3,FALSE)</f>
        <v>65000</v>
      </c>
      <c r="J74">
        <f t="shared" si="3"/>
        <v>0</v>
      </c>
    </row>
    <row r="75" spans="1:10" x14ac:dyDescent="0.25">
      <c r="A75">
        <v>6801140183</v>
      </c>
      <c r="B75" t="s">
        <v>153</v>
      </c>
      <c r="C75" t="s">
        <v>154</v>
      </c>
      <c r="D75" t="s">
        <v>7</v>
      </c>
      <c r="E75">
        <v>57548</v>
      </c>
      <c r="F75">
        <f>VLOOKUP(A75, deals_closed!D:D, 1, FALSE)</f>
        <v>6801140183</v>
      </c>
      <c r="G75">
        <f t="shared" si="2"/>
        <v>0</v>
      </c>
      <c r="H75">
        <f>VLOOKUP(D75, '2018_commission_structure'!$A$22:$B$24, 2, FALSE)</f>
        <v>30000</v>
      </c>
      <c r="I75">
        <f>VLOOKUP(D75,'2018_commission_structure'!$A$22:$C$24,3,FALSE)</f>
        <v>65000</v>
      </c>
      <c r="J75">
        <f t="shared" si="3"/>
        <v>0</v>
      </c>
    </row>
    <row r="76" spans="1:10" x14ac:dyDescent="0.25">
      <c r="A76">
        <v>6510701464</v>
      </c>
      <c r="B76" t="s">
        <v>155</v>
      </c>
      <c r="C76" t="s">
        <v>156</v>
      </c>
      <c r="D76" t="s">
        <v>7</v>
      </c>
      <c r="E76">
        <v>45866</v>
      </c>
      <c r="F76">
        <f>VLOOKUP(A76, deals_closed!D:D, 1, FALSE)</f>
        <v>6510701464</v>
      </c>
      <c r="G76">
        <f t="shared" si="2"/>
        <v>0</v>
      </c>
      <c r="H76">
        <f>VLOOKUP(D76, '2018_commission_structure'!$A$22:$B$24, 2, FALSE)</f>
        <v>30000</v>
      </c>
      <c r="I76">
        <f>VLOOKUP(D76,'2018_commission_structure'!$A$22:$C$24,3,FALSE)</f>
        <v>65000</v>
      </c>
      <c r="J76">
        <f t="shared" si="3"/>
        <v>0</v>
      </c>
    </row>
    <row r="77" spans="1:10" x14ac:dyDescent="0.25">
      <c r="A77">
        <v>3996818513</v>
      </c>
      <c r="B77" t="s">
        <v>157</v>
      </c>
      <c r="C77" t="s">
        <v>158</v>
      </c>
      <c r="D77" t="s">
        <v>10</v>
      </c>
      <c r="E77">
        <v>94317</v>
      </c>
      <c r="F77">
        <f>VLOOKUP(A77, deals_closed!D:D, 1, FALSE)</f>
        <v>3996818513</v>
      </c>
      <c r="G77">
        <f t="shared" si="2"/>
        <v>0</v>
      </c>
      <c r="H77">
        <f>VLOOKUP(D77, '2018_commission_structure'!$A$22:$B$24, 2, FALSE)</f>
        <v>75000</v>
      </c>
      <c r="I77">
        <f>VLOOKUP(D77,'2018_commission_structure'!$A$22:$C$24,3,FALSE)</f>
        <v>125000</v>
      </c>
      <c r="J77">
        <f t="shared" si="3"/>
        <v>0</v>
      </c>
    </row>
    <row r="78" spans="1:10" x14ac:dyDescent="0.25">
      <c r="A78">
        <v>5372344725</v>
      </c>
      <c r="B78" t="s">
        <v>159</v>
      </c>
      <c r="C78" t="s">
        <v>160</v>
      </c>
      <c r="D78" t="s">
        <v>7</v>
      </c>
      <c r="E78">
        <v>42683</v>
      </c>
      <c r="F78">
        <f>VLOOKUP(A78, deals_closed!D:D, 1, FALSE)</f>
        <v>5372344725</v>
      </c>
      <c r="G78">
        <f t="shared" si="2"/>
        <v>0</v>
      </c>
      <c r="H78">
        <f>VLOOKUP(D78, '2018_commission_structure'!$A$22:$B$24, 2, FALSE)</f>
        <v>30000</v>
      </c>
      <c r="I78">
        <f>VLOOKUP(D78,'2018_commission_structure'!$A$22:$C$24,3,FALSE)</f>
        <v>65000</v>
      </c>
      <c r="J78">
        <f t="shared" si="3"/>
        <v>0</v>
      </c>
    </row>
    <row r="79" spans="1:10" x14ac:dyDescent="0.25">
      <c r="A79">
        <v>1839046880</v>
      </c>
      <c r="B79" t="s">
        <v>161</v>
      </c>
      <c r="C79" t="s">
        <v>162</v>
      </c>
      <c r="D79" t="s">
        <v>7</v>
      </c>
      <c r="E79">
        <v>64858</v>
      </c>
      <c r="F79">
        <f>VLOOKUP(A79, deals_closed!D:D, 1, FALSE)</f>
        <v>1839046880</v>
      </c>
      <c r="G79">
        <f t="shared" si="2"/>
        <v>0</v>
      </c>
      <c r="H79">
        <f>VLOOKUP(D79, '2018_commission_structure'!$A$22:$B$24, 2, FALSE)</f>
        <v>30000</v>
      </c>
      <c r="I79">
        <f>VLOOKUP(D79,'2018_commission_structure'!$A$22:$C$24,3,FALSE)</f>
        <v>65000</v>
      </c>
      <c r="J79">
        <f t="shared" si="3"/>
        <v>0</v>
      </c>
    </row>
    <row r="80" spans="1:10" x14ac:dyDescent="0.25">
      <c r="A80">
        <v>5074304008</v>
      </c>
      <c r="B80" t="s">
        <v>163</v>
      </c>
      <c r="C80" t="s">
        <v>164</v>
      </c>
      <c r="D80" t="s">
        <v>29</v>
      </c>
      <c r="E80">
        <v>62375</v>
      </c>
      <c r="F80">
        <f>VLOOKUP(A80, deals_closed!D:D, 1, FALSE)</f>
        <v>5074304008</v>
      </c>
      <c r="G80">
        <f t="shared" si="2"/>
        <v>0</v>
      </c>
      <c r="H80">
        <f>VLOOKUP(D80, '2018_commission_structure'!$A$22:$B$24, 2, FALSE)</f>
        <v>50000</v>
      </c>
      <c r="I80">
        <f>VLOOKUP(D80,'2018_commission_structure'!$A$22:$C$24,3,FALSE)</f>
        <v>80000</v>
      </c>
      <c r="J80">
        <f t="shared" si="3"/>
        <v>0</v>
      </c>
    </row>
    <row r="81" spans="1:10" x14ac:dyDescent="0.25">
      <c r="A81">
        <v>2423731264</v>
      </c>
      <c r="B81" t="s">
        <v>165</v>
      </c>
      <c r="C81" t="s">
        <v>166</v>
      </c>
      <c r="D81" t="s">
        <v>10</v>
      </c>
      <c r="E81">
        <v>124700</v>
      </c>
      <c r="F81">
        <f>VLOOKUP(A81, deals_closed!D:D, 1, FALSE)</f>
        <v>2423731264</v>
      </c>
      <c r="G81">
        <f t="shared" si="2"/>
        <v>0</v>
      </c>
      <c r="H81">
        <f>VLOOKUP(D81, '2018_commission_structure'!$A$22:$B$24, 2, FALSE)</f>
        <v>75000</v>
      </c>
      <c r="I81">
        <f>VLOOKUP(D81,'2018_commission_structure'!$A$22:$C$24,3,FALSE)</f>
        <v>125000</v>
      </c>
      <c r="J81">
        <f t="shared" si="3"/>
        <v>0</v>
      </c>
    </row>
    <row r="82" spans="1:10" x14ac:dyDescent="0.25">
      <c r="A82">
        <v>4159390110</v>
      </c>
      <c r="B82" t="s">
        <v>167</v>
      </c>
      <c r="C82" t="s">
        <v>168</v>
      </c>
      <c r="D82" t="s">
        <v>10</v>
      </c>
      <c r="E82">
        <v>114184</v>
      </c>
      <c r="F82">
        <f>VLOOKUP(A82, deals_closed!D:D, 1, FALSE)</f>
        <v>4159390110</v>
      </c>
      <c r="G82">
        <f t="shared" si="2"/>
        <v>0</v>
      </c>
      <c r="H82">
        <f>VLOOKUP(D82, '2018_commission_structure'!$A$22:$B$24, 2, FALSE)</f>
        <v>75000</v>
      </c>
      <c r="I82">
        <f>VLOOKUP(D82,'2018_commission_structure'!$A$22:$C$24,3,FALSE)</f>
        <v>125000</v>
      </c>
      <c r="J82">
        <f t="shared" si="3"/>
        <v>0</v>
      </c>
    </row>
    <row r="83" spans="1:10" x14ac:dyDescent="0.25">
      <c r="A83">
        <v>25254650</v>
      </c>
      <c r="B83" t="s">
        <v>169</v>
      </c>
      <c r="C83" t="s">
        <v>170</v>
      </c>
      <c r="D83" t="s">
        <v>10</v>
      </c>
      <c r="E83">
        <v>90630</v>
      </c>
      <c r="F83">
        <f>VLOOKUP(A83, deals_closed!D:D, 1, FALSE)</f>
        <v>25254650</v>
      </c>
      <c r="G83">
        <f t="shared" si="2"/>
        <v>0</v>
      </c>
      <c r="H83">
        <f>VLOOKUP(D83, '2018_commission_structure'!$A$22:$B$24, 2, FALSE)</f>
        <v>75000</v>
      </c>
      <c r="I83">
        <f>VLOOKUP(D83,'2018_commission_structure'!$A$22:$C$24,3,FALSE)</f>
        <v>125000</v>
      </c>
      <c r="J83">
        <f t="shared" si="3"/>
        <v>0</v>
      </c>
    </row>
    <row r="84" spans="1:10" x14ac:dyDescent="0.25">
      <c r="A84">
        <v>4192443678</v>
      </c>
      <c r="B84" t="s">
        <v>171</v>
      </c>
      <c r="C84" t="s">
        <v>172</v>
      </c>
      <c r="D84" t="s">
        <v>29</v>
      </c>
      <c r="E84">
        <v>75878</v>
      </c>
      <c r="F84">
        <f>VLOOKUP(A84, deals_closed!D:D, 1, FALSE)</f>
        <v>4192443678</v>
      </c>
      <c r="G84">
        <f t="shared" si="2"/>
        <v>0</v>
      </c>
      <c r="H84">
        <f>VLOOKUP(D84, '2018_commission_structure'!$A$22:$B$24, 2, FALSE)</f>
        <v>50000</v>
      </c>
      <c r="I84">
        <f>VLOOKUP(D84,'2018_commission_structure'!$A$22:$C$24,3,FALSE)</f>
        <v>80000</v>
      </c>
      <c r="J84">
        <f t="shared" si="3"/>
        <v>0</v>
      </c>
    </row>
    <row r="85" spans="1:10" x14ac:dyDescent="0.25">
      <c r="A85">
        <v>4076701275</v>
      </c>
      <c r="B85" t="s">
        <v>173</v>
      </c>
      <c r="C85" t="s">
        <v>174</v>
      </c>
      <c r="D85" t="s">
        <v>7</v>
      </c>
      <c r="E85">
        <v>51875</v>
      </c>
      <c r="F85">
        <f>VLOOKUP(A85, deals_closed!D:D, 1, FALSE)</f>
        <v>4076701275</v>
      </c>
      <c r="G85">
        <f t="shared" si="2"/>
        <v>0</v>
      </c>
      <c r="H85">
        <f>VLOOKUP(D85, '2018_commission_structure'!$A$22:$B$24, 2, FALSE)</f>
        <v>30000</v>
      </c>
      <c r="I85">
        <f>VLOOKUP(D85,'2018_commission_structure'!$A$22:$C$24,3,FALSE)</f>
        <v>65000</v>
      </c>
      <c r="J85">
        <f t="shared" si="3"/>
        <v>0</v>
      </c>
    </row>
    <row r="86" spans="1:10" x14ac:dyDescent="0.25">
      <c r="A86">
        <v>4185019157</v>
      </c>
      <c r="B86" t="s">
        <v>175</v>
      </c>
      <c r="C86" t="s">
        <v>176</v>
      </c>
      <c r="D86" t="s">
        <v>7</v>
      </c>
      <c r="E86">
        <v>52111</v>
      </c>
      <c r="F86">
        <f>VLOOKUP(A86, deals_closed!D:D, 1, FALSE)</f>
        <v>4185019157</v>
      </c>
      <c r="G86">
        <f t="shared" si="2"/>
        <v>0</v>
      </c>
      <c r="H86">
        <f>VLOOKUP(D86, '2018_commission_structure'!$A$22:$B$24, 2, FALSE)</f>
        <v>30000</v>
      </c>
      <c r="I86">
        <f>VLOOKUP(D86,'2018_commission_structure'!$A$22:$C$24,3,FALSE)</f>
        <v>65000</v>
      </c>
      <c r="J86">
        <f t="shared" si="3"/>
        <v>0</v>
      </c>
    </row>
    <row r="87" spans="1:10" x14ac:dyDescent="0.25">
      <c r="A87">
        <v>713650656</v>
      </c>
      <c r="B87" t="s">
        <v>177</v>
      </c>
      <c r="C87" t="s">
        <v>178</v>
      </c>
      <c r="D87" t="s">
        <v>29</v>
      </c>
      <c r="E87">
        <v>55601</v>
      </c>
      <c r="F87">
        <f>VLOOKUP(A87, deals_closed!D:D, 1, FALSE)</f>
        <v>713650656</v>
      </c>
      <c r="G87">
        <f t="shared" si="2"/>
        <v>0</v>
      </c>
      <c r="H87">
        <f>VLOOKUP(D87, '2018_commission_structure'!$A$22:$B$24, 2, FALSE)</f>
        <v>50000</v>
      </c>
      <c r="I87">
        <f>VLOOKUP(D87,'2018_commission_structure'!$A$22:$C$24,3,FALSE)</f>
        <v>80000</v>
      </c>
      <c r="J87">
        <f t="shared" si="3"/>
        <v>0</v>
      </c>
    </row>
    <row r="88" spans="1:10" x14ac:dyDescent="0.25">
      <c r="A88">
        <v>8322342209</v>
      </c>
      <c r="B88" t="s">
        <v>179</v>
      </c>
      <c r="C88" t="s">
        <v>180</v>
      </c>
      <c r="D88" t="s">
        <v>7</v>
      </c>
      <c r="E88">
        <v>42322</v>
      </c>
      <c r="F88">
        <f>VLOOKUP(A88, deals_closed!D:D, 1, FALSE)</f>
        <v>8322342209</v>
      </c>
      <c r="G88">
        <f t="shared" si="2"/>
        <v>0</v>
      </c>
      <c r="H88">
        <f>VLOOKUP(D88, '2018_commission_structure'!$A$22:$B$24, 2, FALSE)</f>
        <v>30000</v>
      </c>
      <c r="I88">
        <f>VLOOKUP(D88,'2018_commission_structure'!$A$22:$C$24,3,FALSE)</f>
        <v>65000</v>
      </c>
      <c r="J88">
        <f t="shared" si="3"/>
        <v>0</v>
      </c>
    </row>
    <row r="89" spans="1:10" x14ac:dyDescent="0.25">
      <c r="A89">
        <v>5764917026</v>
      </c>
      <c r="B89" t="s">
        <v>181</v>
      </c>
      <c r="C89" t="s">
        <v>182</v>
      </c>
      <c r="D89" t="s">
        <v>7</v>
      </c>
      <c r="E89">
        <v>37046</v>
      </c>
      <c r="F89">
        <f>VLOOKUP(A89, deals_closed!D:D, 1, FALSE)</f>
        <v>5764917026</v>
      </c>
      <c r="G89">
        <f t="shared" si="2"/>
        <v>0</v>
      </c>
      <c r="H89">
        <f>VLOOKUP(D89, '2018_commission_structure'!$A$22:$B$24, 2, FALSE)</f>
        <v>30000</v>
      </c>
      <c r="I89">
        <f>VLOOKUP(D89,'2018_commission_structure'!$A$22:$C$24,3,FALSE)</f>
        <v>65000</v>
      </c>
      <c r="J89">
        <f t="shared" si="3"/>
        <v>0</v>
      </c>
    </row>
    <row r="90" spans="1:10" x14ac:dyDescent="0.25">
      <c r="A90">
        <v>3935718624</v>
      </c>
      <c r="B90" t="s">
        <v>183</v>
      </c>
      <c r="C90" t="s">
        <v>184</v>
      </c>
      <c r="D90" t="s">
        <v>7</v>
      </c>
      <c r="E90">
        <v>44845</v>
      </c>
      <c r="F90">
        <f>VLOOKUP(A90, deals_closed!D:D, 1, FALSE)</f>
        <v>3935718624</v>
      </c>
      <c r="G90">
        <f t="shared" si="2"/>
        <v>0</v>
      </c>
      <c r="H90">
        <f>VLOOKUP(D90, '2018_commission_structure'!$A$22:$B$24, 2, FALSE)</f>
        <v>30000</v>
      </c>
      <c r="I90">
        <f>VLOOKUP(D90,'2018_commission_structure'!$A$22:$C$24,3,FALSE)</f>
        <v>65000</v>
      </c>
      <c r="J90">
        <f t="shared" si="3"/>
        <v>0</v>
      </c>
    </row>
    <row r="91" spans="1:10" x14ac:dyDescent="0.25">
      <c r="A91">
        <v>2976436541</v>
      </c>
      <c r="B91" t="s">
        <v>185</v>
      </c>
      <c r="C91" t="s">
        <v>186</v>
      </c>
      <c r="D91" t="s">
        <v>10</v>
      </c>
      <c r="E91">
        <v>77783</v>
      </c>
      <c r="F91">
        <f>VLOOKUP(A91, deals_closed!D:D, 1, FALSE)</f>
        <v>2976436541</v>
      </c>
      <c r="G91">
        <f t="shared" si="2"/>
        <v>0</v>
      </c>
      <c r="H91">
        <f>VLOOKUP(D91, '2018_commission_structure'!$A$22:$B$24, 2, FALSE)</f>
        <v>75000</v>
      </c>
      <c r="I91">
        <f>VLOOKUP(D91,'2018_commission_structure'!$A$22:$C$24,3,FALSE)</f>
        <v>125000</v>
      </c>
      <c r="J91">
        <f t="shared" si="3"/>
        <v>0</v>
      </c>
    </row>
    <row r="92" spans="1:10" x14ac:dyDescent="0.25">
      <c r="A92">
        <v>6718456802</v>
      </c>
      <c r="B92" t="s">
        <v>187</v>
      </c>
      <c r="C92" t="s">
        <v>188</v>
      </c>
      <c r="D92" t="s">
        <v>29</v>
      </c>
      <c r="E92">
        <v>55542</v>
      </c>
      <c r="F92">
        <f>VLOOKUP(A92, deals_closed!D:D, 1, FALSE)</f>
        <v>6718456802</v>
      </c>
      <c r="G92">
        <f t="shared" si="2"/>
        <v>0</v>
      </c>
      <c r="H92">
        <f>VLOOKUP(D92, '2018_commission_structure'!$A$22:$B$24, 2, FALSE)</f>
        <v>50000</v>
      </c>
      <c r="I92">
        <f>VLOOKUP(D92,'2018_commission_structure'!$A$22:$C$24,3,FALSE)</f>
        <v>80000</v>
      </c>
      <c r="J92">
        <f t="shared" si="3"/>
        <v>0</v>
      </c>
    </row>
    <row r="93" spans="1:10" x14ac:dyDescent="0.25">
      <c r="A93">
        <v>6789690301</v>
      </c>
      <c r="B93" t="s">
        <v>189</v>
      </c>
      <c r="C93" t="s">
        <v>190</v>
      </c>
      <c r="D93" t="s">
        <v>10</v>
      </c>
      <c r="E93">
        <v>110711</v>
      </c>
      <c r="F93">
        <f>VLOOKUP(A93, deals_closed!D:D, 1, FALSE)</f>
        <v>6789690301</v>
      </c>
      <c r="G93">
        <f t="shared" si="2"/>
        <v>0</v>
      </c>
      <c r="H93">
        <f>VLOOKUP(D93, '2018_commission_structure'!$A$22:$B$24, 2, FALSE)</f>
        <v>75000</v>
      </c>
      <c r="I93">
        <f>VLOOKUP(D93,'2018_commission_structure'!$A$22:$C$24,3,FALSE)</f>
        <v>125000</v>
      </c>
      <c r="J93">
        <f t="shared" si="3"/>
        <v>0</v>
      </c>
    </row>
    <row r="94" spans="1:10" x14ac:dyDescent="0.25">
      <c r="A94">
        <v>8044612831</v>
      </c>
      <c r="B94" t="s">
        <v>191</v>
      </c>
      <c r="C94" t="s">
        <v>192</v>
      </c>
      <c r="D94" t="s">
        <v>10</v>
      </c>
      <c r="E94">
        <v>120683</v>
      </c>
      <c r="F94">
        <f>VLOOKUP(A94, deals_closed!D:D, 1, FALSE)</f>
        <v>8044612831</v>
      </c>
      <c r="G94">
        <f t="shared" si="2"/>
        <v>0</v>
      </c>
      <c r="H94">
        <f>VLOOKUP(D94, '2018_commission_structure'!$A$22:$B$24, 2, FALSE)</f>
        <v>75000</v>
      </c>
      <c r="I94">
        <f>VLOOKUP(D94,'2018_commission_structure'!$A$22:$C$24,3,FALSE)</f>
        <v>125000</v>
      </c>
      <c r="J94">
        <f t="shared" si="3"/>
        <v>0</v>
      </c>
    </row>
    <row r="95" spans="1:10" x14ac:dyDescent="0.25">
      <c r="A95">
        <v>7888574610</v>
      </c>
      <c r="B95" t="s">
        <v>193</v>
      </c>
      <c r="C95" t="s">
        <v>194</v>
      </c>
      <c r="D95" t="s">
        <v>7</v>
      </c>
      <c r="E95">
        <v>43872</v>
      </c>
      <c r="F95">
        <f>VLOOKUP(A95, deals_closed!D:D, 1, FALSE)</f>
        <v>7888574610</v>
      </c>
      <c r="G95">
        <f t="shared" si="2"/>
        <v>0</v>
      </c>
      <c r="H95">
        <f>VLOOKUP(D95, '2018_commission_structure'!$A$22:$B$24, 2, FALSE)</f>
        <v>30000</v>
      </c>
      <c r="I95">
        <f>VLOOKUP(D95,'2018_commission_structure'!$A$22:$C$24,3,FALSE)</f>
        <v>65000</v>
      </c>
      <c r="J95">
        <f t="shared" si="3"/>
        <v>0</v>
      </c>
    </row>
    <row r="96" spans="1:10" x14ac:dyDescent="0.25">
      <c r="A96">
        <v>3569619966</v>
      </c>
      <c r="B96" t="s">
        <v>135</v>
      </c>
      <c r="C96" t="s">
        <v>195</v>
      </c>
      <c r="D96" t="s">
        <v>10</v>
      </c>
      <c r="E96">
        <v>93357</v>
      </c>
      <c r="F96">
        <f>VLOOKUP(A96, deals_closed!D:D, 1, FALSE)</f>
        <v>3569619966</v>
      </c>
      <c r="G96">
        <f t="shared" si="2"/>
        <v>0</v>
      </c>
      <c r="H96">
        <f>VLOOKUP(D96, '2018_commission_structure'!$A$22:$B$24, 2, FALSE)</f>
        <v>75000</v>
      </c>
      <c r="I96">
        <f>VLOOKUP(D96,'2018_commission_structure'!$A$22:$C$24,3,FALSE)</f>
        <v>125000</v>
      </c>
      <c r="J96">
        <f t="shared" si="3"/>
        <v>0</v>
      </c>
    </row>
    <row r="97" spans="1:10" x14ac:dyDescent="0.25">
      <c r="A97">
        <v>549857826</v>
      </c>
      <c r="B97" t="s">
        <v>196</v>
      </c>
      <c r="C97" t="s">
        <v>197</v>
      </c>
      <c r="D97" t="s">
        <v>7</v>
      </c>
      <c r="E97">
        <v>62151</v>
      </c>
      <c r="F97">
        <f>VLOOKUP(A97, deals_closed!D:D, 1, FALSE)</f>
        <v>549857826</v>
      </c>
      <c r="G97">
        <f t="shared" si="2"/>
        <v>0</v>
      </c>
      <c r="H97">
        <f>VLOOKUP(D97, '2018_commission_structure'!$A$22:$B$24, 2, FALSE)</f>
        <v>30000</v>
      </c>
      <c r="I97">
        <f>VLOOKUP(D97,'2018_commission_structure'!$A$22:$C$24,3,FALSE)</f>
        <v>65000</v>
      </c>
      <c r="J97">
        <f t="shared" si="3"/>
        <v>0</v>
      </c>
    </row>
    <row r="98" spans="1:10" x14ac:dyDescent="0.25">
      <c r="A98">
        <v>5561472151</v>
      </c>
      <c r="B98" t="s">
        <v>198</v>
      </c>
      <c r="C98" t="s">
        <v>199</v>
      </c>
      <c r="D98" t="s">
        <v>29</v>
      </c>
      <c r="E98">
        <v>56655</v>
      </c>
      <c r="F98">
        <f>VLOOKUP(A98, deals_closed!D:D, 1, FALSE)</f>
        <v>5561472151</v>
      </c>
      <c r="G98">
        <f t="shared" si="2"/>
        <v>0</v>
      </c>
      <c r="H98">
        <f>VLOOKUP(D98, '2018_commission_structure'!$A$22:$B$24, 2, FALSE)</f>
        <v>50000</v>
      </c>
      <c r="I98">
        <f>VLOOKUP(D98,'2018_commission_structure'!$A$22:$C$24,3,FALSE)</f>
        <v>80000</v>
      </c>
      <c r="J98">
        <f t="shared" si="3"/>
        <v>0</v>
      </c>
    </row>
    <row r="99" spans="1:10" x14ac:dyDescent="0.25">
      <c r="A99">
        <v>1085075834</v>
      </c>
      <c r="B99" t="s">
        <v>200</v>
      </c>
      <c r="C99" t="s">
        <v>201</v>
      </c>
      <c r="D99" t="s">
        <v>29</v>
      </c>
      <c r="E99">
        <v>56213</v>
      </c>
      <c r="F99">
        <f>VLOOKUP(A99, deals_closed!D:D, 1, FALSE)</f>
        <v>1085075834</v>
      </c>
      <c r="G99">
        <f t="shared" si="2"/>
        <v>0</v>
      </c>
      <c r="H99">
        <f>VLOOKUP(D99, '2018_commission_structure'!$A$22:$B$24, 2, FALSE)</f>
        <v>50000</v>
      </c>
      <c r="I99">
        <f>VLOOKUP(D99,'2018_commission_structure'!$A$22:$C$24,3,FALSE)</f>
        <v>80000</v>
      </c>
      <c r="J99">
        <f t="shared" si="3"/>
        <v>0</v>
      </c>
    </row>
    <row r="100" spans="1:10" x14ac:dyDescent="0.25">
      <c r="A100">
        <v>9782845590</v>
      </c>
      <c r="B100" t="s">
        <v>202</v>
      </c>
      <c r="C100" t="s">
        <v>203</v>
      </c>
      <c r="D100" t="s">
        <v>10</v>
      </c>
      <c r="E100">
        <v>97594</v>
      </c>
      <c r="F100">
        <f>VLOOKUP(A100, deals_closed!D:D, 1, FALSE)</f>
        <v>9782845590</v>
      </c>
      <c r="G100">
        <f t="shared" si="2"/>
        <v>0</v>
      </c>
      <c r="H100">
        <f>VLOOKUP(D100, '2018_commission_structure'!$A$22:$B$24, 2, FALSE)</f>
        <v>75000</v>
      </c>
      <c r="I100">
        <f>VLOOKUP(D100,'2018_commission_structure'!$A$22:$C$24,3,FALSE)</f>
        <v>125000</v>
      </c>
      <c r="J100">
        <f t="shared" si="3"/>
        <v>0</v>
      </c>
    </row>
    <row r="101" spans="1:10" x14ac:dyDescent="0.25">
      <c r="A101">
        <v>115757341</v>
      </c>
      <c r="B101" t="s">
        <v>204</v>
      </c>
      <c r="C101" t="s">
        <v>205</v>
      </c>
      <c r="D101" t="s">
        <v>7</v>
      </c>
      <c r="E101">
        <v>45592</v>
      </c>
      <c r="F101">
        <f>VLOOKUP(A101, deals_closed!D:D, 1, FALSE)</f>
        <v>115757341</v>
      </c>
      <c r="G101">
        <f t="shared" si="2"/>
        <v>0</v>
      </c>
      <c r="H101">
        <f>VLOOKUP(D101, '2018_commission_structure'!$A$22:$B$24, 2, FALSE)</f>
        <v>30000</v>
      </c>
      <c r="I101">
        <f>VLOOKUP(D101,'2018_commission_structure'!$A$22:$C$24,3,FALSE)</f>
        <v>65000</v>
      </c>
      <c r="J101">
        <f t="shared" si="3"/>
        <v>0</v>
      </c>
    </row>
    <row r="102" spans="1:10" x14ac:dyDescent="0.25">
      <c r="A102">
        <v>1755716656</v>
      </c>
      <c r="B102" t="s">
        <v>206</v>
      </c>
      <c r="C102" t="s">
        <v>207</v>
      </c>
      <c r="D102" t="s">
        <v>7</v>
      </c>
      <c r="E102">
        <v>47083</v>
      </c>
      <c r="F102">
        <f>VLOOKUP(A102, deals_closed!D:D, 1, FALSE)</f>
        <v>1755716656</v>
      </c>
      <c r="G102">
        <f t="shared" si="2"/>
        <v>0</v>
      </c>
      <c r="H102">
        <f>VLOOKUP(D102, '2018_commission_structure'!$A$22:$B$24, 2, FALSE)</f>
        <v>30000</v>
      </c>
      <c r="I102">
        <f>VLOOKUP(D102,'2018_commission_structure'!$A$22:$C$24,3,FALSE)</f>
        <v>65000</v>
      </c>
      <c r="J102">
        <f t="shared" si="3"/>
        <v>0</v>
      </c>
    </row>
    <row r="103" spans="1:10" x14ac:dyDescent="0.25">
      <c r="A103">
        <v>3145039288</v>
      </c>
      <c r="B103" t="s">
        <v>208</v>
      </c>
      <c r="C103" t="s">
        <v>209</v>
      </c>
      <c r="D103" t="s">
        <v>7</v>
      </c>
      <c r="E103">
        <v>43162</v>
      </c>
      <c r="F103">
        <f>VLOOKUP(A103, deals_closed!D:D, 1, FALSE)</f>
        <v>3145039288</v>
      </c>
      <c r="G103">
        <f t="shared" si="2"/>
        <v>0</v>
      </c>
      <c r="H103">
        <f>VLOOKUP(D103, '2018_commission_structure'!$A$22:$B$24, 2, FALSE)</f>
        <v>30000</v>
      </c>
      <c r="I103">
        <f>VLOOKUP(D103,'2018_commission_structure'!$A$22:$C$24,3,FALSE)</f>
        <v>65000</v>
      </c>
      <c r="J103">
        <f t="shared" si="3"/>
        <v>0</v>
      </c>
    </row>
    <row r="104" spans="1:10" x14ac:dyDescent="0.25">
      <c r="A104">
        <v>8047841793</v>
      </c>
      <c r="B104" t="s">
        <v>210</v>
      </c>
      <c r="C104" t="s">
        <v>211</v>
      </c>
      <c r="D104" t="s">
        <v>7</v>
      </c>
      <c r="E104">
        <v>46338</v>
      </c>
      <c r="F104">
        <f>VLOOKUP(A104, deals_closed!D:D, 1, FALSE)</f>
        <v>8047841793</v>
      </c>
      <c r="G104">
        <f t="shared" si="2"/>
        <v>0</v>
      </c>
      <c r="H104">
        <f>VLOOKUP(D104, '2018_commission_structure'!$A$22:$B$24, 2, FALSE)</f>
        <v>30000</v>
      </c>
      <c r="I104">
        <f>VLOOKUP(D104,'2018_commission_structure'!$A$22:$C$24,3,FALSE)</f>
        <v>65000</v>
      </c>
      <c r="J104">
        <f t="shared" si="3"/>
        <v>0</v>
      </c>
    </row>
    <row r="105" spans="1:10" x14ac:dyDescent="0.25">
      <c r="A105">
        <v>9617190826</v>
      </c>
      <c r="B105" t="s">
        <v>212</v>
      </c>
      <c r="C105" t="s">
        <v>213</v>
      </c>
      <c r="D105" t="s">
        <v>29</v>
      </c>
      <c r="E105">
        <v>57033</v>
      </c>
      <c r="F105">
        <f>VLOOKUP(A105, deals_closed!D:D, 1, FALSE)</f>
        <v>9617190826</v>
      </c>
      <c r="G105">
        <f t="shared" si="2"/>
        <v>0</v>
      </c>
      <c r="H105">
        <f>VLOOKUP(D105, '2018_commission_structure'!$A$22:$B$24, 2, FALSE)</f>
        <v>50000</v>
      </c>
      <c r="I105">
        <f>VLOOKUP(D105,'2018_commission_structure'!$A$22:$C$24,3,FALSE)</f>
        <v>80000</v>
      </c>
      <c r="J105">
        <f t="shared" si="3"/>
        <v>0</v>
      </c>
    </row>
    <row r="106" spans="1:10" x14ac:dyDescent="0.25">
      <c r="A106">
        <v>8658719154</v>
      </c>
      <c r="B106" t="s">
        <v>214</v>
      </c>
      <c r="C106" t="s">
        <v>215</v>
      </c>
      <c r="D106" t="s">
        <v>10</v>
      </c>
      <c r="E106">
        <v>114511</v>
      </c>
      <c r="F106">
        <f>VLOOKUP(A106, deals_closed!D:D, 1, FALSE)</f>
        <v>8658719154</v>
      </c>
      <c r="G106">
        <f t="shared" si="2"/>
        <v>0</v>
      </c>
      <c r="H106">
        <f>VLOOKUP(D106, '2018_commission_structure'!$A$22:$B$24, 2, FALSE)</f>
        <v>75000</v>
      </c>
      <c r="I106">
        <f>VLOOKUP(D106,'2018_commission_structure'!$A$22:$C$24,3,FALSE)</f>
        <v>125000</v>
      </c>
      <c r="J106">
        <f t="shared" si="3"/>
        <v>0</v>
      </c>
    </row>
    <row r="107" spans="1:10" x14ac:dyDescent="0.25">
      <c r="A107">
        <v>8482007106</v>
      </c>
      <c r="B107" t="s">
        <v>216</v>
      </c>
      <c r="C107" t="s">
        <v>217</v>
      </c>
      <c r="D107" t="s">
        <v>10</v>
      </c>
      <c r="E107">
        <v>80762</v>
      </c>
      <c r="F107">
        <f>VLOOKUP(A107, deals_closed!D:D, 1, FALSE)</f>
        <v>8482007106</v>
      </c>
      <c r="G107">
        <f t="shared" si="2"/>
        <v>0</v>
      </c>
      <c r="H107">
        <f>VLOOKUP(D107, '2018_commission_structure'!$A$22:$B$24, 2, FALSE)</f>
        <v>75000</v>
      </c>
      <c r="I107">
        <f>VLOOKUP(D107,'2018_commission_structure'!$A$22:$C$24,3,FALSE)</f>
        <v>125000</v>
      </c>
      <c r="J107">
        <f t="shared" si="3"/>
        <v>0</v>
      </c>
    </row>
    <row r="108" spans="1:10" x14ac:dyDescent="0.25">
      <c r="A108">
        <v>9516781780</v>
      </c>
      <c r="B108" t="s">
        <v>218</v>
      </c>
      <c r="C108" t="s">
        <v>219</v>
      </c>
      <c r="D108" t="s">
        <v>29</v>
      </c>
      <c r="E108">
        <v>55345</v>
      </c>
      <c r="F108">
        <f>VLOOKUP(A108, deals_closed!D:D, 1, FALSE)</f>
        <v>9516781780</v>
      </c>
      <c r="G108">
        <f t="shared" si="2"/>
        <v>0</v>
      </c>
      <c r="H108">
        <f>VLOOKUP(D108, '2018_commission_structure'!$A$22:$B$24, 2, FALSE)</f>
        <v>50000</v>
      </c>
      <c r="I108">
        <f>VLOOKUP(D108,'2018_commission_structure'!$A$22:$C$24,3,FALSE)</f>
        <v>80000</v>
      </c>
      <c r="J108">
        <f t="shared" si="3"/>
        <v>0</v>
      </c>
    </row>
    <row r="109" spans="1:10" x14ac:dyDescent="0.25">
      <c r="A109">
        <v>7180536660</v>
      </c>
      <c r="B109" t="s">
        <v>220</v>
      </c>
      <c r="C109" t="s">
        <v>221</v>
      </c>
      <c r="D109" t="s">
        <v>7</v>
      </c>
      <c r="E109">
        <v>34861</v>
      </c>
      <c r="F109">
        <f>VLOOKUP(A109, deals_closed!D:D, 1, FALSE)</f>
        <v>7180536660</v>
      </c>
      <c r="G109">
        <f t="shared" si="2"/>
        <v>0</v>
      </c>
      <c r="H109">
        <f>VLOOKUP(D109, '2018_commission_structure'!$A$22:$B$24, 2, FALSE)</f>
        <v>30000</v>
      </c>
      <c r="I109">
        <f>VLOOKUP(D109,'2018_commission_structure'!$A$22:$C$24,3,FALSE)</f>
        <v>65000</v>
      </c>
      <c r="J109">
        <f t="shared" si="3"/>
        <v>0</v>
      </c>
    </row>
    <row r="110" spans="1:10" x14ac:dyDescent="0.25">
      <c r="A110">
        <v>3597778305</v>
      </c>
      <c r="B110" t="s">
        <v>222</v>
      </c>
      <c r="C110" t="s">
        <v>223</v>
      </c>
      <c r="D110" t="s">
        <v>10</v>
      </c>
      <c r="E110">
        <v>101808</v>
      </c>
      <c r="F110">
        <f>VLOOKUP(A110, deals_closed!D:D, 1, FALSE)</f>
        <v>3597778305</v>
      </c>
      <c r="G110">
        <f t="shared" si="2"/>
        <v>0</v>
      </c>
      <c r="H110">
        <f>VLOOKUP(D110, '2018_commission_structure'!$A$22:$B$24, 2, FALSE)</f>
        <v>75000</v>
      </c>
      <c r="I110">
        <f>VLOOKUP(D110,'2018_commission_structure'!$A$22:$C$24,3,FALSE)</f>
        <v>125000</v>
      </c>
      <c r="J110">
        <f t="shared" si="3"/>
        <v>0</v>
      </c>
    </row>
    <row r="111" spans="1:10" x14ac:dyDescent="0.25">
      <c r="A111">
        <v>9293760045</v>
      </c>
      <c r="B111" t="s">
        <v>224</v>
      </c>
      <c r="C111" t="s">
        <v>225</v>
      </c>
      <c r="D111" t="s">
        <v>7</v>
      </c>
      <c r="E111">
        <v>48405</v>
      </c>
      <c r="F111">
        <f>VLOOKUP(A111, deals_closed!D:D, 1, FALSE)</f>
        <v>9293760045</v>
      </c>
      <c r="G111">
        <f t="shared" si="2"/>
        <v>0</v>
      </c>
      <c r="H111">
        <f>VLOOKUP(D111, '2018_commission_structure'!$A$22:$B$24, 2, FALSE)</f>
        <v>30000</v>
      </c>
      <c r="I111">
        <f>VLOOKUP(D111,'2018_commission_structure'!$A$22:$C$24,3,FALSE)</f>
        <v>65000</v>
      </c>
      <c r="J111">
        <f t="shared" si="3"/>
        <v>0</v>
      </c>
    </row>
    <row r="112" spans="1:10" x14ac:dyDescent="0.25">
      <c r="A112">
        <v>5064247826</v>
      </c>
      <c r="B112" t="s">
        <v>226</v>
      </c>
      <c r="C112" t="s">
        <v>227</v>
      </c>
      <c r="D112" t="s">
        <v>10</v>
      </c>
      <c r="E112">
        <v>91225</v>
      </c>
      <c r="F112">
        <f>VLOOKUP(A112, deals_closed!D:D, 1, FALSE)</f>
        <v>5064247826</v>
      </c>
      <c r="G112">
        <f t="shared" si="2"/>
        <v>0</v>
      </c>
      <c r="H112">
        <f>VLOOKUP(D112, '2018_commission_structure'!$A$22:$B$24, 2, FALSE)</f>
        <v>75000</v>
      </c>
      <c r="I112">
        <f>VLOOKUP(D112,'2018_commission_structure'!$A$22:$C$24,3,FALSE)</f>
        <v>125000</v>
      </c>
      <c r="J112">
        <f t="shared" si="3"/>
        <v>0</v>
      </c>
    </row>
    <row r="113" spans="1:10" x14ac:dyDescent="0.25">
      <c r="A113">
        <v>7769010411</v>
      </c>
      <c r="B113" t="s">
        <v>228</v>
      </c>
      <c r="C113" t="s">
        <v>229</v>
      </c>
      <c r="D113" t="s">
        <v>29</v>
      </c>
      <c r="E113">
        <v>67024</v>
      </c>
      <c r="F113">
        <f>VLOOKUP(A113, deals_closed!D:D, 1, FALSE)</f>
        <v>7769010411</v>
      </c>
      <c r="G113">
        <f t="shared" si="2"/>
        <v>0</v>
      </c>
      <c r="H113">
        <f>VLOOKUP(D113, '2018_commission_structure'!$A$22:$B$24, 2, FALSE)</f>
        <v>50000</v>
      </c>
      <c r="I113">
        <f>VLOOKUP(D113,'2018_commission_structure'!$A$22:$C$24,3,FALSE)</f>
        <v>80000</v>
      </c>
      <c r="J113">
        <f t="shared" si="3"/>
        <v>0</v>
      </c>
    </row>
    <row r="114" spans="1:10" x14ac:dyDescent="0.25">
      <c r="A114">
        <v>5764488419</v>
      </c>
      <c r="B114" t="s">
        <v>230</v>
      </c>
      <c r="C114" t="s">
        <v>231</v>
      </c>
      <c r="D114" t="s">
        <v>10</v>
      </c>
      <c r="E114">
        <v>113526</v>
      </c>
      <c r="F114">
        <f>VLOOKUP(A114, deals_closed!D:D, 1, FALSE)</f>
        <v>5764488419</v>
      </c>
      <c r="G114">
        <f t="shared" si="2"/>
        <v>0</v>
      </c>
      <c r="H114">
        <f>VLOOKUP(D114, '2018_commission_structure'!$A$22:$B$24, 2, FALSE)</f>
        <v>75000</v>
      </c>
      <c r="I114">
        <f>VLOOKUP(D114,'2018_commission_structure'!$A$22:$C$24,3,FALSE)</f>
        <v>125000</v>
      </c>
      <c r="J114">
        <f t="shared" si="3"/>
        <v>0</v>
      </c>
    </row>
    <row r="115" spans="1:10" x14ac:dyDescent="0.25">
      <c r="A115">
        <v>1053331541</v>
      </c>
      <c r="B115" t="s">
        <v>232</v>
      </c>
      <c r="C115" t="s">
        <v>233</v>
      </c>
      <c r="D115" t="s">
        <v>7</v>
      </c>
      <c r="E115">
        <v>59443</v>
      </c>
      <c r="F115">
        <f>VLOOKUP(A115, deals_closed!D:D, 1, FALSE)</f>
        <v>1053331541</v>
      </c>
      <c r="G115">
        <f t="shared" si="2"/>
        <v>0</v>
      </c>
      <c r="H115">
        <f>VLOOKUP(D115, '2018_commission_structure'!$A$22:$B$24, 2, FALSE)</f>
        <v>30000</v>
      </c>
      <c r="I115">
        <f>VLOOKUP(D115,'2018_commission_structure'!$A$22:$C$24,3,FALSE)</f>
        <v>65000</v>
      </c>
      <c r="J115">
        <f t="shared" si="3"/>
        <v>0</v>
      </c>
    </row>
    <row r="116" spans="1:10" x14ac:dyDescent="0.25">
      <c r="A116">
        <v>4406664351</v>
      </c>
      <c r="B116" t="s">
        <v>234</v>
      </c>
      <c r="C116" t="s">
        <v>235</v>
      </c>
      <c r="D116" t="s">
        <v>29</v>
      </c>
      <c r="E116">
        <v>72749</v>
      </c>
      <c r="F116">
        <f>VLOOKUP(A116, deals_closed!D:D, 1, FALSE)</f>
        <v>4406664351</v>
      </c>
      <c r="G116">
        <f t="shared" si="2"/>
        <v>0</v>
      </c>
      <c r="H116">
        <f>VLOOKUP(D116, '2018_commission_structure'!$A$22:$B$24, 2, FALSE)</f>
        <v>50000</v>
      </c>
      <c r="I116">
        <f>VLOOKUP(D116,'2018_commission_structure'!$A$22:$C$24,3,FALSE)</f>
        <v>80000</v>
      </c>
      <c r="J116">
        <f t="shared" si="3"/>
        <v>0</v>
      </c>
    </row>
    <row r="117" spans="1:10" x14ac:dyDescent="0.25">
      <c r="A117">
        <v>589071254</v>
      </c>
      <c r="B117" t="s">
        <v>236</v>
      </c>
      <c r="C117" t="s">
        <v>237</v>
      </c>
      <c r="D117" t="s">
        <v>10</v>
      </c>
      <c r="E117">
        <v>109778</v>
      </c>
      <c r="F117">
        <f>VLOOKUP(A117, deals_closed!D:D, 1, FALSE)</f>
        <v>589071254</v>
      </c>
      <c r="G117">
        <f t="shared" si="2"/>
        <v>0</v>
      </c>
      <c r="H117">
        <f>VLOOKUP(D117, '2018_commission_structure'!$A$22:$B$24, 2, FALSE)</f>
        <v>75000</v>
      </c>
      <c r="I117">
        <f>VLOOKUP(D117,'2018_commission_structure'!$A$22:$C$24,3,FALSE)</f>
        <v>125000</v>
      </c>
      <c r="J117">
        <f t="shared" si="3"/>
        <v>0</v>
      </c>
    </row>
    <row r="118" spans="1:10" x14ac:dyDescent="0.25">
      <c r="A118">
        <v>7325246862</v>
      </c>
      <c r="B118" t="s">
        <v>238</v>
      </c>
      <c r="C118" t="s">
        <v>239</v>
      </c>
      <c r="D118" t="s">
        <v>10</v>
      </c>
      <c r="E118">
        <v>113658</v>
      </c>
      <c r="F118">
        <f>VLOOKUP(A118, deals_closed!D:D, 1, FALSE)</f>
        <v>7325246862</v>
      </c>
      <c r="G118">
        <f t="shared" si="2"/>
        <v>0</v>
      </c>
      <c r="H118">
        <f>VLOOKUP(D118, '2018_commission_structure'!$A$22:$B$24, 2, FALSE)</f>
        <v>75000</v>
      </c>
      <c r="I118">
        <f>VLOOKUP(D118,'2018_commission_structure'!$A$22:$C$24,3,FALSE)</f>
        <v>125000</v>
      </c>
      <c r="J118">
        <f t="shared" si="3"/>
        <v>0</v>
      </c>
    </row>
    <row r="119" spans="1:10" x14ac:dyDescent="0.25">
      <c r="A119">
        <v>8733080267</v>
      </c>
      <c r="B119" t="s">
        <v>240</v>
      </c>
      <c r="C119" t="s">
        <v>241</v>
      </c>
      <c r="D119" t="s">
        <v>7</v>
      </c>
      <c r="E119">
        <v>49825</v>
      </c>
      <c r="F119">
        <f>VLOOKUP(A119, deals_closed!D:D, 1, FALSE)</f>
        <v>8733080267</v>
      </c>
      <c r="G119">
        <f t="shared" si="2"/>
        <v>0</v>
      </c>
      <c r="H119">
        <f>VLOOKUP(D119, '2018_commission_structure'!$A$22:$B$24, 2, FALSE)</f>
        <v>30000</v>
      </c>
      <c r="I119">
        <f>VLOOKUP(D119,'2018_commission_structure'!$A$22:$C$24,3,FALSE)</f>
        <v>65000</v>
      </c>
      <c r="J119">
        <f t="shared" si="3"/>
        <v>0</v>
      </c>
    </row>
    <row r="120" spans="1:10" x14ac:dyDescent="0.25">
      <c r="A120">
        <v>4162153728</v>
      </c>
      <c r="B120" t="s">
        <v>242</v>
      </c>
      <c r="C120" t="s">
        <v>243</v>
      </c>
      <c r="D120" t="s">
        <v>10</v>
      </c>
      <c r="E120">
        <v>95348</v>
      </c>
      <c r="F120">
        <f>VLOOKUP(A120, deals_closed!D:D, 1, FALSE)</f>
        <v>4162153728</v>
      </c>
      <c r="G120">
        <f t="shared" si="2"/>
        <v>0</v>
      </c>
      <c r="H120">
        <f>VLOOKUP(D120, '2018_commission_structure'!$A$22:$B$24, 2, FALSE)</f>
        <v>75000</v>
      </c>
      <c r="I120">
        <f>VLOOKUP(D120,'2018_commission_structure'!$A$22:$C$24,3,FALSE)</f>
        <v>125000</v>
      </c>
      <c r="J120">
        <f t="shared" si="3"/>
        <v>0</v>
      </c>
    </row>
    <row r="121" spans="1:10" x14ac:dyDescent="0.25">
      <c r="A121">
        <v>2493113470</v>
      </c>
      <c r="B121" t="s">
        <v>244</v>
      </c>
      <c r="C121" t="s">
        <v>245</v>
      </c>
      <c r="D121" t="s">
        <v>29</v>
      </c>
      <c r="E121">
        <v>62403</v>
      </c>
      <c r="F121">
        <f>VLOOKUP(A121, deals_closed!D:D, 1, FALSE)</f>
        <v>2493113470</v>
      </c>
      <c r="G121">
        <f t="shared" si="2"/>
        <v>0</v>
      </c>
      <c r="H121">
        <f>VLOOKUP(D121, '2018_commission_structure'!$A$22:$B$24, 2, FALSE)</f>
        <v>50000</v>
      </c>
      <c r="I121">
        <f>VLOOKUP(D121,'2018_commission_structure'!$A$22:$C$24,3,FALSE)</f>
        <v>80000</v>
      </c>
      <c r="J121">
        <f t="shared" si="3"/>
        <v>0</v>
      </c>
    </row>
    <row r="122" spans="1:10" x14ac:dyDescent="0.25">
      <c r="A122">
        <v>9153408497</v>
      </c>
      <c r="B122" t="s">
        <v>246</v>
      </c>
      <c r="C122" t="s">
        <v>247</v>
      </c>
      <c r="D122" t="s">
        <v>10</v>
      </c>
      <c r="E122">
        <v>96381</v>
      </c>
      <c r="F122">
        <f>VLOOKUP(A122, deals_closed!D:D, 1, FALSE)</f>
        <v>9153408497</v>
      </c>
      <c r="G122">
        <f t="shared" si="2"/>
        <v>0</v>
      </c>
      <c r="H122">
        <f>VLOOKUP(D122, '2018_commission_structure'!$A$22:$B$24, 2, FALSE)</f>
        <v>75000</v>
      </c>
      <c r="I122">
        <f>VLOOKUP(D122,'2018_commission_structure'!$A$22:$C$24,3,FALSE)</f>
        <v>125000</v>
      </c>
      <c r="J122">
        <f t="shared" si="3"/>
        <v>0</v>
      </c>
    </row>
    <row r="123" spans="1:10" x14ac:dyDescent="0.25">
      <c r="A123">
        <v>274599287</v>
      </c>
      <c r="B123" t="s">
        <v>248</v>
      </c>
      <c r="C123" t="s">
        <v>249</v>
      </c>
      <c r="D123" t="s">
        <v>29</v>
      </c>
      <c r="E123">
        <v>79938</v>
      </c>
      <c r="F123">
        <f>VLOOKUP(A123, deals_closed!D:D, 1, FALSE)</f>
        <v>274599287</v>
      </c>
      <c r="G123">
        <f t="shared" si="2"/>
        <v>0</v>
      </c>
      <c r="H123">
        <f>VLOOKUP(D123, '2018_commission_structure'!$A$22:$B$24, 2, FALSE)</f>
        <v>50000</v>
      </c>
      <c r="I123">
        <f>VLOOKUP(D123,'2018_commission_structure'!$A$22:$C$24,3,FALSE)</f>
        <v>80000</v>
      </c>
      <c r="J123">
        <f t="shared" si="3"/>
        <v>0</v>
      </c>
    </row>
    <row r="124" spans="1:10" x14ac:dyDescent="0.25">
      <c r="A124">
        <v>9317454674</v>
      </c>
      <c r="B124" t="s">
        <v>250</v>
      </c>
      <c r="C124" t="s">
        <v>251</v>
      </c>
      <c r="D124" t="s">
        <v>7</v>
      </c>
      <c r="E124">
        <v>33116</v>
      </c>
      <c r="F124">
        <f>VLOOKUP(A124, deals_closed!D:D, 1, FALSE)</f>
        <v>9317454674</v>
      </c>
      <c r="G124">
        <f t="shared" si="2"/>
        <v>0</v>
      </c>
      <c r="H124">
        <f>VLOOKUP(D124, '2018_commission_structure'!$A$22:$B$24, 2, FALSE)</f>
        <v>30000</v>
      </c>
      <c r="I124">
        <f>VLOOKUP(D124,'2018_commission_structure'!$A$22:$C$24,3,FALSE)</f>
        <v>65000</v>
      </c>
      <c r="J124">
        <f t="shared" si="3"/>
        <v>0</v>
      </c>
    </row>
    <row r="125" spans="1:10" x14ac:dyDescent="0.25">
      <c r="A125">
        <v>5779075530</v>
      </c>
      <c r="B125" t="s">
        <v>252</v>
      </c>
      <c r="C125" t="s">
        <v>253</v>
      </c>
      <c r="D125" t="s">
        <v>7</v>
      </c>
      <c r="E125">
        <v>41802</v>
      </c>
      <c r="F125">
        <f>VLOOKUP(A125, deals_closed!D:D, 1, FALSE)</f>
        <v>5779075530</v>
      </c>
      <c r="G125">
        <f t="shared" si="2"/>
        <v>0</v>
      </c>
      <c r="H125">
        <f>VLOOKUP(D125, '2018_commission_structure'!$A$22:$B$24, 2, FALSE)</f>
        <v>30000</v>
      </c>
      <c r="I125">
        <f>VLOOKUP(D125,'2018_commission_structure'!$A$22:$C$24,3,FALSE)</f>
        <v>65000</v>
      </c>
      <c r="J125">
        <f t="shared" si="3"/>
        <v>0</v>
      </c>
    </row>
    <row r="126" spans="1:10" x14ac:dyDescent="0.25">
      <c r="A126">
        <v>4472356473</v>
      </c>
      <c r="B126" t="s">
        <v>254</v>
      </c>
      <c r="C126" t="s">
        <v>255</v>
      </c>
      <c r="D126" t="s">
        <v>10</v>
      </c>
      <c r="E126">
        <v>79672</v>
      </c>
      <c r="F126">
        <f>VLOOKUP(A126, deals_closed!D:D, 1, FALSE)</f>
        <v>4472356473</v>
      </c>
      <c r="G126">
        <f t="shared" si="2"/>
        <v>0</v>
      </c>
      <c r="H126">
        <f>VLOOKUP(D126, '2018_commission_structure'!$A$22:$B$24, 2, FALSE)</f>
        <v>75000</v>
      </c>
      <c r="I126">
        <f>VLOOKUP(D126,'2018_commission_structure'!$A$22:$C$24,3,FALSE)</f>
        <v>125000</v>
      </c>
      <c r="J126">
        <f t="shared" si="3"/>
        <v>0</v>
      </c>
    </row>
    <row r="127" spans="1:10" x14ac:dyDescent="0.25">
      <c r="A127">
        <v>9963057691</v>
      </c>
      <c r="B127" t="s">
        <v>256</v>
      </c>
      <c r="C127" t="s">
        <v>257</v>
      </c>
      <c r="D127" t="s">
        <v>29</v>
      </c>
      <c r="E127">
        <v>64506</v>
      </c>
      <c r="F127">
        <f>VLOOKUP(A127, deals_closed!D:D, 1, FALSE)</f>
        <v>9963057691</v>
      </c>
      <c r="G127">
        <f t="shared" si="2"/>
        <v>0</v>
      </c>
      <c r="H127">
        <f>VLOOKUP(D127, '2018_commission_structure'!$A$22:$B$24, 2, FALSE)</f>
        <v>50000</v>
      </c>
      <c r="I127">
        <f>VLOOKUP(D127,'2018_commission_structure'!$A$22:$C$24,3,FALSE)</f>
        <v>80000</v>
      </c>
      <c r="J127">
        <f t="shared" si="3"/>
        <v>0</v>
      </c>
    </row>
    <row r="128" spans="1:10" x14ac:dyDescent="0.25">
      <c r="A128">
        <v>6041314951</v>
      </c>
      <c r="B128" t="s">
        <v>258</v>
      </c>
      <c r="C128" t="s">
        <v>259</v>
      </c>
      <c r="D128" t="s">
        <v>29</v>
      </c>
      <c r="E128">
        <v>76999</v>
      </c>
      <c r="F128">
        <f>VLOOKUP(A128, deals_closed!D:D, 1, FALSE)</f>
        <v>6041314951</v>
      </c>
      <c r="G128">
        <f t="shared" si="2"/>
        <v>0</v>
      </c>
      <c r="H128">
        <f>VLOOKUP(D128, '2018_commission_structure'!$A$22:$B$24, 2, FALSE)</f>
        <v>50000</v>
      </c>
      <c r="I128">
        <f>VLOOKUP(D128,'2018_commission_structure'!$A$22:$C$24,3,FALSE)</f>
        <v>80000</v>
      </c>
      <c r="J128">
        <f t="shared" si="3"/>
        <v>0</v>
      </c>
    </row>
    <row r="129" spans="1:10" x14ac:dyDescent="0.25">
      <c r="A129">
        <v>228985188</v>
      </c>
      <c r="B129" t="s">
        <v>260</v>
      </c>
      <c r="C129" t="s">
        <v>261</v>
      </c>
      <c r="D129" t="s">
        <v>29</v>
      </c>
      <c r="E129">
        <v>57755</v>
      </c>
      <c r="F129">
        <f>VLOOKUP(A129, deals_closed!D:D, 1, FALSE)</f>
        <v>228985188</v>
      </c>
      <c r="G129">
        <f t="shared" si="2"/>
        <v>0</v>
      </c>
      <c r="H129">
        <f>VLOOKUP(D129, '2018_commission_structure'!$A$22:$B$24, 2, FALSE)</f>
        <v>50000</v>
      </c>
      <c r="I129">
        <f>VLOOKUP(D129,'2018_commission_structure'!$A$22:$C$24,3,FALSE)</f>
        <v>80000</v>
      </c>
      <c r="J129">
        <f t="shared" si="3"/>
        <v>0</v>
      </c>
    </row>
    <row r="130" spans="1:10" x14ac:dyDescent="0.25">
      <c r="A130">
        <v>4445486779</v>
      </c>
      <c r="B130" t="s">
        <v>262</v>
      </c>
      <c r="C130" t="s">
        <v>263</v>
      </c>
      <c r="D130" t="s">
        <v>10</v>
      </c>
      <c r="E130">
        <v>104472</v>
      </c>
      <c r="F130">
        <f>VLOOKUP(A130, deals_closed!D:D, 1, FALSE)</f>
        <v>4445486779</v>
      </c>
      <c r="G130">
        <f t="shared" si="2"/>
        <v>0</v>
      </c>
      <c r="H130">
        <f>VLOOKUP(D130, '2018_commission_structure'!$A$22:$B$24, 2, FALSE)</f>
        <v>75000</v>
      </c>
      <c r="I130">
        <f>VLOOKUP(D130,'2018_commission_structure'!$A$22:$C$24,3,FALSE)</f>
        <v>125000</v>
      </c>
      <c r="J130">
        <f t="shared" si="3"/>
        <v>0</v>
      </c>
    </row>
    <row r="131" spans="1:10" x14ac:dyDescent="0.25">
      <c r="A131">
        <v>6279928705</v>
      </c>
      <c r="B131" t="s">
        <v>264</v>
      </c>
      <c r="C131" t="s">
        <v>265</v>
      </c>
      <c r="D131" t="s">
        <v>29</v>
      </c>
      <c r="E131">
        <v>79834</v>
      </c>
      <c r="F131">
        <f>VLOOKUP(A131, deals_closed!D:D, 1, FALSE)</f>
        <v>6279928705</v>
      </c>
      <c r="G131">
        <f t="shared" ref="G131:G194" si="4">IF(ISERROR(F131), 1, 0)</f>
        <v>0</v>
      </c>
      <c r="H131">
        <f>VLOOKUP(D131, '2018_commission_structure'!$A$22:$B$24, 2, FALSE)</f>
        <v>50000</v>
      </c>
      <c r="I131">
        <f>VLOOKUP(D131,'2018_commission_structure'!$A$22:$C$24,3,FALSE)</f>
        <v>80000</v>
      </c>
      <c r="J131">
        <f t="shared" ref="J131:J194" si="5">IF(AND(E131&gt;=H131, E131&lt;=I131), 0, 1)</f>
        <v>0</v>
      </c>
    </row>
    <row r="132" spans="1:10" x14ac:dyDescent="0.25">
      <c r="A132">
        <v>4499766028</v>
      </c>
      <c r="B132" t="s">
        <v>266</v>
      </c>
      <c r="C132" t="s">
        <v>267</v>
      </c>
      <c r="D132" t="s">
        <v>7</v>
      </c>
      <c r="E132">
        <v>53063</v>
      </c>
      <c r="F132">
        <f>VLOOKUP(A132, deals_closed!D:D, 1, FALSE)</f>
        <v>4499766028</v>
      </c>
      <c r="G132">
        <f t="shared" si="4"/>
        <v>0</v>
      </c>
      <c r="H132">
        <f>VLOOKUP(D132, '2018_commission_structure'!$A$22:$B$24, 2, FALSE)</f>
        <v>30000</v>
      </c>
      <c r="I132">
        <f>VLOOKUP(D132,'2018_commission_structure'!$A$22:$C$24,3,FALSE)</f>
        <v>65000</v>
      </c>
      <c r="J132">
        <f t="shared" si="5"/>
        <v>0</v>
      </c>
    </row>
    <row r="133" spans="1:10" x14ac:dyDescent="0.25">
      <c r="A133">
        <v>4656574848</v>
      </c>
      <c r="B133" t="s">
        <v>268</v>
      </c>
      <c r="C133" t="s">
        <v>269</v>
      </c>
      <c r="D133" t="s">
        <v>7</v>
      </c>
      <c r="E133">
        <v>62869</v>
      </c>
      <c r="F133">
        <f>VLOOKUP(A133, deals_closed!D:D, 1, FALSE)</f>
        <v>4656574848</v>
      </c>
      <c r="G133">
        <f t="shared" si="4"/>
        <v>0</v>
      </c>
      <c r="H133">
        <f>VLOOKUP(D133, '2018_commission_structure'!$A$22:$B$24, 2, FALSE)</f>
        <v>30000</v>
      </c>
      <c r="I133">
        <f>VLOOKUP(D133,'2018_commission_structure'!$A$22:$C$24,3,FALSE)</f>
        <v>65000</v>
      </c>
      <c r="J133">
        <f t="shared" si="5"/>
        <v>0</v>
      </c>
    </row>
    <row r="134" spans="1:10" x14ac:dyDescent="0.25">
      <c r="A134">
        <v>5209112160</v>
      </c>
      <c r="B134" t="s">
        <v>270</v>
      </c>
      <c r="C134" t="s">
        <v>271</v>
      </c>
      <c r="D134" t="s">
        <v>10</v>
      </c>
      <c r="E134">
        <v>123127</v>
      </c>
      <c r="F134">
        <f>VLOOKUP(A134, deals_closed!D:D, 1, FALSE)</f>
        <v>5209112160</v>
      </c>
      <c r="G134">
        <f t="shared" si="4"/>
        <v>0</v>
      </c>
      <c r="H134">
        <f>VLOOKUP(D134, '2018_commission_structure'!$A$22:$B$24, 2, FALSE)</f>
        <v>75000</v>
      </c>
      <c r="I134">
        <f>VLOOKUP(D134,'2018_commission_structure'!$A$22:$C$24,3,FALSE)</f>
        <v>125000</v>
      </c>
      <c r="J134">
        <f t="shared" si="5"/>
        <v>0</v>
      </c>
    </row>
    <row r="135" spans="1:10" x14ac:dyDescent="0.25">
      <c r="A135">
        <v>325547246</v>
      </c>
      <c r="B135" t="s">
        <v>272</v>
      </c>
      <c r="C135" t="s">
        <v>273</v>
      </c>
      <c r="D135" t="s">
        <v>10</v>
      </c>
      <c r="E135">
        <v>89591</v>
      </c>
      <c r="F135">
        <f>VLOOKUP(A135, deals_closed!D:D, 1, FALSE)</f>
        <v>325547246</v>
      </c>
      <c r="G135">
        <f t="shared" si="4"/>
        <v>0</v>
      </c>
      <c r="H135">
        <f>VLOOKUP(D135, '2018_commission_structure'!$A$22:$B$24, 2, FALSE)</f>
        <v>75000</v>
      </c>
      <c r="I135">
        <f>VLOOKUP(D135,'2018_commission_structure'!$A$22:$C$24,3,FALSE)</f>
        <v>125000</v>
      </c>
      <c r="J135">
        <f t="shared" si="5"/>
        <v>0</v>
      </c>
    </row>
    <row r="136" spans="1:10" x14ac:dyDescent="0.25">
      <c r="A136">
        <v>3271497702</v>
      </c>
      <c r="B136" t="s">
        <v>274</v>
      </c>
      <c r="C136" t="s">
        <v>275</v>
      </c>
      <c r="D136" t="s">
        <v>10</v>
      </c>
      <c r="E136">
        <v>86830</v>
      </c>
      <c r="F136">
        <f>VLOOKUP(A136, deals_closed!D:D, 1, FALSE)</f>
        <v>3271497702</v>
      </c>
      <c r="G136">
        <f t="shared" si="4"/>
        <v>0</v>
      </c>
      <c r="H136">
        <f>VLOOKUP(D136, '2018_commission_structure'!$A$22:$B$24, 2, FALSE)</f>
        <v>75000</v>
      </c>
      <c r="I136">
        <f>VLOOKUP(D136,'2018_commission_structure'!$A$22:$C$24,3,FALSE)</f>
        <v>125000</v>
      </c>
      <c r="J136">
        <f t="shared" si="5"/>
        <v>0</v>
      </c>
    </row>
    <row r="137" spans="1:10" x14ac:dyDescent="0.25">
      <c r="A137">
        <v>6275593709</v>
      </c>
      <c r="B137" t="s">
        <v>276</v>
      </c>
      <c r="C137" t="s">
        <v>277</v>
      </c>
      <c r="D137" t="s">
        <v>10</v>
      </c>
      <c r="E137">
        <v>121384</v>
      </c>
      <c r="F137">
        <f>VLOOKUP(A137, deals_closed!D:D, 1, FALSE)</f>
        <v>6275593709</v>
      </c>
      <c r="G137">
        <f t="shared" si="4"/>
        <v>0</v>
      </c>
      <c r="H137">
        <f>VLOOKUP(D137, '2018_commission_structure'!$A$22:$B$24, 2, FALSE)</f>
        <v>75000</v>
      </c>
      <c r="I137">
        <f>VLOOKUP(D137,'2018_commission_structure'!$A$22:$C$24,3,FALSE)</f>
        <v>125000</v>
      </c>
      <c r="J137">
        <f t="shared" si="5"/>
        <v>0</v>
      </c>
    </row>
    <row r="138" spans="1:10" x14ac:dyDescent="0.25">
      <c r="A138">
        <v>9766606919</v>
      </c>
      <c r="B138" t="s">
        <v>278</v>
      </c>
      <c r="C138" t="s">
        <v>279</v>
      </c>
      <c r="D138" t="s">
        <v>29</v>
      </c>
      <c r="E138">
        <v>76509</v>
      </c>
      <c r="F138">
        <f>VLOOKUP(A138, deals_closed!D:D, 1, FALSE)</f>
        <v>9766606919</v>
      </c>
      <c r="G138">
        <f t="shared" si="4"/>
        <v>0</v>
      </c>
      <c r="H138">
        <f>VLOOKUP(D138, '2018_commission_structure'!$A$22:$B$24, 2, FALSE)</f>
        <v>50000</v>
      </c>
      <c r="I138">
        <f>VLOOKUP(D138,'2018_commission_structure'!$A$22:$C$24,3,FALSE)</f>
        <v>80000</v>
      </c>
      <c r="J138">
        <f t="shared" si="5"/>
        <v>0</v>
      </c>
    </row>
    <row r="139" spans="1:10" x14ac:dyDescent="0.25">
      <c r="A139">
        <v>9381484503</v>
      </c>
      <c r="B139" t="s">
        <v>280</v>
      </c>
      <c r="C139" t="s">
        <v>281</v>
      </c>
      <c r="D139" t="s">
        <v>10</v>
      </c>
      <c r="E139">
        <v>121954</v>
      </c>
      <c r="F139">
        <f>VLOOKUP(A139, deals_closed!D:D, 1, FALSE)</f>
        <v>9381484503</v>
      </c>
      <c r="G139">
        <f t="shared" si="4"/>
        <v>0</v>
      </c>
      <c r="H139">
        <f>VLOOKUP(D139, '2018_commission_structure'!$A$22:$B$24, 2, FALSE)</f>
        <v>75000</v>
      </c>
      <c r="I139">
        <f>VLOOKUP(D139,'2018_commission_structure'!$A$22:$C$24,3,FALSE)</f>
        <v>125000</v>
      </c>
      <c r="J139">
        <f t="shared" si="5"/>
        <v>0</v>
      </c>
    </row>
    <row r="140" spans="1:10" x14ac:dyDescent="0.25">
      <c r="A140">
        <v>146065492</v>
      </c>
      <c r="B140" t="s">
        <v>282</v>
      </c>
      <c r="C140" t="s">
        <v>283</v>
      </c>
      <c r="D140" t="s">
        <v>10</v>
      </c>
      <c r="E140">
        <v>117391</v>
      </c>
      <c r="F140">
        <f>VLOOKUP(A140, deals_closed!D:D, 1, FALSE)</f>
        <v>146065492</v>
      </c>
      <c r="G140">
        <f t="shared" si="4"/>
        <v>0</v>
      </c>
      <c r="H140">
        <f>VLOOKUP(D140, '2018_commission_structure'!$A$22:$B$24, 2, FALSE)</f>
        <v>75000</v>
      </c>
      <c r="I140">
        <f>VLOOKUP(D140,'2018_commission_structure'!$A$22:$C$24,3,FALSE)</f>
        <v>125000</v>
      </c>
      <c r="J140">
        <f t="shared" si="5"/>
        <v>0</v>
      </c>
    </row>
    <row r="141" spans="1:10" x14ac:dyDescent="0.25">
      <c r="A141">
        <v>6408517315</v>
      </c>
      <c r="B141" t="s">
        <v>284</v>
      </c>
      <c r="C141" t="s">
        <v>285</v>
      </c>
      <c r="D141" t="s">
        <v>10</v>
      </c>
      <c r="E141">
        <v>122626</v>
      </c>
      <c r="F141">
        <f>VLOOKUP(A141, deals_closed!D:D, 1, FALSE)</f>
        <v>6408517315</v>
      </c>
      <c r="G141">
        <f t="shared" si="4"/>
        <v>0</v>
      </c>
      <c r="H141">
        <f>VLOOKUP(D141, '2018_commission_structure'!$A$22:$B$24, 2, FALSE)</f>
        <v>75000</v>
      </c>
      <c r="I141">
        <f>VLOOKUP(D141,'2018_commission_structure'!$A$22:$C$24,3,FALSE)</f>
        <v>125000</v>
      </c>
      <c r="J141">
        <f t="shared" si="5"/>
        <v>0</v>
      </c>
    </row>
    <row r="142" spans="1:10" x14ac:dyDescent="0.25">
      <c r="A142">
        <v>5837501576</v>
      </c>
      <c r="B142" t="s">
        <v>286</v>
      </c>
      <c r="C142" t="s">
        <v>287</v>
      </c>
      <c r="D142" t="s">
        <v>7</v>
      </c>
      <c r="E142">
        <v>52489</v>
      </c>
      <c r="F142">
        <f>VLOOKUP(A142, deals_closed!D:D, 1, FALSE)</f>
        <v>5837501576</v>
      </c>
      <c r="G142">
        <f t="shared" si="4"/>
        <v>0</v>
      </c>
      <c r="H142">
        <f>VLOOKUP(D142, '2018_commission_structure'!$A$22:$B$24, 2, FALSE)</f>
        <v>30000</v>
      </c>
      <c r="I142">
        <f>VLOOKUP(D142,'2018_commission_structure'!$A$22:$C$24,3,FALSE)</f>
        <v>65000</v>
      </c>
      <c r="J142">
        <f t="shared" si="5"/>
        <v>0</v>
      </c>
    </row>
    <row r="143" spans="1:10" x14ac:dyDescent="0.25">
      <c r="A143">
        <v>3738218785</v>
      </c>
      <c r="B143" t="s">
        <v>288</v>
      </c>
      <c r="C143" t="s">
        <v>289</v>
      </c>
      <c r="D143" t="s">
        <v>7</v>
      </c>
      <c r="E143">
        <v>64849</v>
      </c>
      <c r="F143">
        <f>VLOOKUP(A143, deals_closed!D:D, 1, FALSE)</f>
        <v>3738218785</v>
      </c>
      <c r="G143">
        <f t="shared" si="4"/>
        <v>0</v>
      </c>
      <c r="H143">
        <f>VLOOKUP(D143, '2018_commission_structure'!$A$22:$B$24, 2, FALSE)</f>
        <v>30000</v>
      </c>
      <c r="I143">
        <f>VLOOKUP(D143,'2018_commission_structure'!$A$22:$C$24,3,FALSE)</f>
        <v>65000</v>
      </c>
      <c r="J143">
        <f t="shared" si="5"/>
        <v>0</v>
      </c>
    </row>
    <row r="144" spans="1:10" x14ac:dyDescent="0.25">
      <c r="A144">
        <v>8971738782</v>
      </c>
      <c r="B144" t="s">
        <v>290</v>
      </c>
      <c r="C144" t="s">
        <v>291</v>
      </c>
      <c r="D144" t="s">
        <v>10</v>
      </c>
      <c r="E144">
        <v>124815</v>
      </c>
      <c r="F144">
        <f>VLOOKUP(A144, deals_closed!D:D, 1, FALSE)</f>
        <v>8971738782</v>
      </c>
      <c r="G144">
        <f t="shared" si="4"/>
        <v>0</v>
      </c>
      <c r="H144">
        <f>VLOOKUP(D144, '2018_commission_structure'!$A$22:$B$24, 2, FALSE)</f>
        <v>75000</v>
      </c>
      <c r="I144">
        <f>VLOOKUP(D144,'2018_commission_structure'!$A$22:$C$24,3,FALSE)</f>
        <v>125000</v>
      </c>
      <c r="J144">
        <f t="shared" si="5"/>
        <v>0</v>
      </c>
    </row>
    <row r="145" spans="1:10" x14ac:dyDescent="0.25">
      <c r="A145">
        <v>3288836432</v>
      </c>
      <c r="B145" t="s">
        <v>292</v>
      </c>
      <c r="C145" t="s">
        <v>293</v>
      </c>
      <c r="D145" t="s">
        <v>10</v>
      </c>
      <c r="E145">
        <v>102601</v>
      </c>
      <c r="F145">
        <f>VLOOKUP(A145, deals_closed!D:D, 1, FALSE)</f>
        <v>3288836432</v>
      </c>
      <c r="G145">
        <f t="shared" si="4"/>
        <v>0</v>
      </c>
      <c r="H145">
        <f>VLOOKUP(D145, '2018_commission_structure'!$A$22:$B$24, 2, FALSE)</f>
        <v>75000</v>
      </c>
      <c r="I145">
        <f>VLOOKUP(D145,'2018_commission_structure'!$A$22:$C$24,3,FALSE)</f>
        <v>125000</v>
      </c>
      <c r="J145">
        <f t="shared" si="5"/>
        <v>0</v>
      </c>
    </row>
    <row r="146" spans="1:10" x14ac:dyDescent="0.25">
      <c r="A146">
        <v>4730395069</v>
      </c>
      <c r="B146" t="s">
        <v>294</v>
      </c>
      <c r="C146" t="s">
        <v>295</v>
      </c>
      <c r="D146" t="s">
        <v>7</v>
      </c>
      <c r="E146">
        <v>44355</v>
      </c>
      <c r="F146">
        <f>VLOOKUP(A146, deals_closed!D:D, 1, FALSE)</f>
        <v>4730395069</v>
      </c>
      <c r="G146">
        <f t="shared" si="4"/>
        <v>0</v>
      </c>
      <c r="H146">
        <f>VLOOKUP(D146, '2018_commission_structure'!$A$22:$B$24, 2, FALSE)</f>
        <v>30000</v>
      </c>
      <c r="I146">
        <f>VLOOKUP(D146,'2018_commission_structure'!$A$22:$C$24,3,FALSE)</f>
        <v>65000</v>
      </c>
      <c r="J146">
        <f t="shared" si="5"/>
        <v>0</v>
      </c>
    </row>
    <row r="147" spans="1:10" x14ac:dyDescent="0.25">
      <c r="A147">
        <v>7670936274</v>
      </c>
      <c r="B147" t="s">
        <v>296</v>
      </c>
      <c r="C147" t="s">
        <v>297</v>
      </c>
      <c r="D147" t="s">
        <v>10</v>
      </c>
      <c r="E147">
        <v>109917</v>
      </c>
      <c r="F147">
        <f>VLOOKUP(A147, deals_closed!D:D, 1, FALSE)</f>
        <v>7670936274</v>
      </c>
      <c r="G147">
        <f t="shared" si="4"/>
        <v>0</v>
      </c>
      <c r="H147">
        <f>VLOOKUP(D147, '2018_commission_structure'!$A$22:$B$24, 2, FALSE)</f>
        <v>75000</v>
      </c>
      <c r="I147">
        <f>VLOOKUP(D147,'2018_commission_structure'!$A$22:$C$24,3,FALSE)</f>
        <v>125000</v>
      </c>
      <c r="J147">
        <f t="shared" si="5"/>
        <v>0</v>
      </c>
    </row>
    <row r="148" spans="1:10" x14ac:dyDescent="0.25">
      <c r="A148">
        <v>826490107</v>
      </c>
      <c r="B148" t="s">
        <v>298</v>
      </c>
      <c r="C148" t="s">
        <v>299</v>
      </c>
      <c r="D148" t="s">
        <v>7</v>
      </c>
      <c r="E148">
        <v>32485</v>
      </c>
      <c r="F148">
        <f>VLOOKUP(A148, deals_closed!D:D, 1, FALSE)</f>
        <v>826490107</v>
      </c>
      <c r="G148">
        <f t="shared" si="4"/>
        <v>0</v>
      </c>
      <c r="H148">
        <f>VLOOKUP(D148, '2018_commission_structure'!$A$22:$B$24, 2, FALSE)</f>
        <v>30000</v>
      </c>
      <c r="I148">
        <f>VLOOKUP(D148,'2018_commission_structure'!$A$22:$C$24,3,FALSE)</f>
        <v>65000</v>
      </c>
      <c r="J148">
        <f t="shared" si="5"/>
        <v>0</v>
      </c>
    </row>
    <row r="149" spans="1:10" x14ac:dyDescent="0.25">
      <c r="A149">
        <v>9089601147</v>
      </c>
      <c r="B149" t="s">
        <v>300</v>
      </c>
      <c r="C149" t="s">
        <v>301</v>
      </c>
      <c r="D149" t="s">
        <v>29</v>
      </c>
      <c r="E149">
        <v>70306</v>
      </c>
      <c r="F149">
        <f>VLOOKUP(A149, deals_closed!D:D, 1, FALSE)</f>
        <v>9089601147</v>
      </c>
      <c r="G149">
        <f t="shared" si="4"/>
        <v>0</v>
      </c>
      <c r="H149">
        <f>VLOOKUP(D149, '2018_commission_structure'!$A$22:$B$24, 2, FALSE)</f>
        <v>50000</v>
      </c>
      <c r="I149">
        <f>VLOOKUP(D149,'2018_commission_structure'!$A$22:$C$24,3,FALSE)</f>
        <v>80000</v>
      </c>
      <c r="J149">
        <f t="shared" si="5"/>
        <v>0</v>
      </c>
    </row>
    <row r="150" spans="1:10" x14ac:dyDescent="0.25">
      <c r="A150">
        <v>6173504774</v>
      </c>
      <c r="B150" t="s">
        <v>218</v>
      </c>
      <c r="C150" t="s">
        <v>302</v>
      </c>
      <c r="D150" t="s">
        <v>10</v>
      </c>
      <c r="E150">
        <v>124928</v>
      </c>
      <c r="F150">
        <f>VLOOKUP(A150, deals_closed!D:D, 1, FALSE)</f>
        <v>6173504774</v>
      </c>
      <c r="G150">
        <f t="shared" si="4"/>
        <v>0</v>
      </c>
      <c r="H150">
        <f>VLOOKUP(D150, '2018_commission_structure'!$A$22:$B$24, 2, FALSE)</f>
        <v>75000</v>
      </c>
      <c r="I150">
        <f>VLOOKUP(D150,'2018_commission_structure'!$A$22:$C$24,3,FALSE)</f>
        <v>125000</v>
      </c>
      <c r="J150">
        <f t="shared" si="5"/>
        <v>0</v>
      </c>
    </row>
    <row r="151" spans="1:10" x14ac:dyDescent="0.25">
      <c r="A151">
        <v>4009257075</v>
      </c>
      <c r="B151" t="s">
        <v>303</v>
      </c>
      <c r="C151" t="s">
        <v>304</v>
      </c>
      <c r="D151" t="s">
        <v>10</v>
      </c>
      <c r="E151">
        <v>114572</v>
      </c>
      <c r="F151">
        <f>VLOOKUP(A151, deals_closed!D:D, 1, FALSE)</f>
        <v>4009257075</v>
      </c>
      <c r="G151">
        <f t="shared" si="4"/>
        <v>0</v>
      </c>
      <c r="H151">
        <f>VLOOKUP(D151, '2018_commission_structure'!$A$22:$B$24, 2, FALSE)</f>
        <v>75000</v>
      </c>
      <c r="I151">
        <f>VLOOKUP(D151,'2018_commission_structure'!$A$22:$C$24,3,FALSE)</f>
        <v>125000</v>
      </c>
      <c r="J151">
        <f t="shared" si="5"/>
        <v>0</v>
      </c>
    </row>
    <row r="152" spans="1:10" x14ac:dyDescent="0.25">
      <c r="A152">
        <v>3746690722</v>
      </c>
      <c r="B152" t="s">
        <v>305</v>
      </c>
      <c r="C152" t="s">
        <v>306</v>
      </c>
      <c r="D152" t="s">
        <v>10</v>
      </c>
      <c r="E152">
        <v>118063</v>
      </c>
      <c r="F152">
        <f>VLOOKUP(A152, deals_closed!D:D, 1, FALSE)</f>
        <v>3746690722</v>
      </c>
      <c r="G152">
        <f t="shared" si="4"/>
        <v>0</v>
      </c>
      <c r="H152">
        <f>VLOOKUP(D152, '2018_commission_structure'!$A$22:$B$24, 2, FALSE)</f>
        <v>75000</v>
      </c>
      <c r="I152">
        <f>VLOOKUP(D152,'2018_commission_structure'!$A$22:$C$24,3,FALSE)</f>
        <v>125000</v>
      </c>
      <c r="J152">
        <f t="shared" si="5"/>
        <v>0</v>
      </c>
    </row>
    <row r="153" spans="1:10" x14ac:dyDescent="0.25">
      <c r="A153">
        <v>1923178164</v>
      </c>
      <c r="B153" t="s">
        <v>307</v>
      </c>
      <c r="C153" t="s">
        <v>308</v>
      </c>
      <c r="D153" t="s">
        <v>10</v>
      </c>
      <c r="E153">
        <v>111852</v>
      </c>
      <c r="F153">
        <f>VLOOKUP(A153, deals_closed!D:D, 1, FALSE)</f>
        <v>1923178164</v>
      </c>
      <c r="G153">
        <f t="shared" si="4"/>
        <v>0</v>
      </c>
      <c r="H153">
        <f>VLOOKUP(D153, '2018_commission_structure'!$A$22:$B$24, 2, FALSE)</f>
        <v>75000</v>
      </c>
      <c r="I153">
        <f>VLOOKUP(D153,'2018_commission_structure'!$A$22:$C$24,3,FALSE)</f>
        <v>125000</v>
      </c>
      <c r="J153">
        <f t="shared" si="5"/>
        <v>0</v>
      </c>
    </row>
    <row r="154" spans="1:10" x14ac:dyDescent="0.25">
      <c r="A154">
        <v>879297433</v>
      </c>
      <c r="B154" t="s">
        <v>309</v>
      </c>
      <c r="C154" t="s">
        <v>310</v>
      </c>
      <c r="D154" t="s">
        <v>7</v>
      </c>
      <c r="E154">
        <v>44360</v>
      </c>
      <c r="F154">
        <f>VLOOKUP(A154, deals_closed!D:D, 1, FALSE)</f>
        <v>879297433</v>
      </c>
      <c r="G154">
        <f t="shared" si="4"/>
        <v>0</v>
      </c>
      <c r="H154">
        <f>VLOOKUP(D154, '2018_commission_structure'!$A$22:$B$24, 2, FALSE)</f>
        <v>30000</v>
      </c>
      <c r="I154">
        <f>VLOOKUP(D154,'2018_commission_structure'!$A$22:$C$24,3,FALSE)</f>
        <v>65000</v>
      </c>
      <c r="J154">
        <f t="shared" si="5"/>
        <v>0</v>
      </c>
    </row>
    <row r="155" spans="1:10" x14ac:dyDescent="0.25">
      <c r="A155">
        <v>6978367184</v>
      </c>
      <c r="B155" t="s">
        <v>311</v>
      </c>
      <c r="C155" t="s">
        <v>312</v>
      </c>
      <c r="D155" t="s">
        <v>10</v>
      </c>
      <c r="E155">
        <v>92573</v>
      </c>
      <c r="F155">
        <f>VLOOKUP(A155, deals_closed!D:D, 1, FALSE)</f>
        <v>6978367184</v>
      </c>
      <c r="G155">
        <f t="shared" si="4"/>
        <v>0</v>
      </c>
      <c r="H155">
        <f>VLOOKUP(D155, '2018_commission_structure'!$A$22:$B$24, 2, FALSE)</f>
        <v>75000</v>
      </c>
      <c r="I155">
        <f>VLOOKUP(D155,'2018_commission_structure'!$A$22:$C$24,3,FALSE)</f>
        <v>125000</v>
      </c>
      <c r="J155">
        <f t="shared" si="5"/>
        <v>0</v>
      </c>
    </row>
    <row r="156" spans="1:10" x14ac:dyDescent="0.25">
      <c r="A156">
        <v>6815475379</v>
      </c>
      <c r="B156" t="s">
        <v>313</v>
      </c>
      <c r="C156" t="s">
        <v>314</v>
      </c>
      <c r="D156" t="s">
        <v>10</v>
      </c>
      <c r="E156">
        <v>108360</v>
      </c>
      <c r="F156">
        <f>VLOOKUP(A156, deals_closed!D:D, 1, FALSE)</f>
        <v>6815475379</v>
      </c>
      <c r="G156">
        <f t="shared" si="4"/>
        <v>0</v>
      </c>
      <c r="H156">
        <f>VLOOKUP(D156, '2018_commission_structure'!$A$22:$B$24, 2, FALSE)</f>
        <v>75000</v>
      </c>
      <c r="I156">
        <f>VLOOKUP(D156,'2018_commission_structure'!$A$22:$C$24,3,FALSE)</f>
        <v>125000</v>
      </c>
      <c r="J156">
        <f t="shared" si="5"/>
        <v>0</v>
      </c>
    </row>
    <row r="157" spans="1:10" x14ac:dyDescent="0.25">
      <c r="A157">
        <v>3545427749</v>
      </c>
      <c r="B157" t="s">
        <v>315</v>
      </c>
      <c r="C157" t="s">
        <v>316</v>
      </c>
      <c r="D157" t="s">
        <v>7</v>
      </c>
      <c r="E157">
        <v>31483</v>
      </c>
      <c r="F157">
        <f>VLOOKUP(A157, deals_closed!D:D, 1, FALSE)</f>
        <v>3545427749</v>
      </c>
      <c r="G157">
        <f t="shared" si="4"/>
        <v>0</v>
      </c>
      <c r="H157">
        <f>VLOOKUP(D157, '2018_commission_structure'!$A$22:$B$24, 2, FALSE)</f>
        <v>30000</v>
      </c>
      <c r="I157">
        <f>VLOOKUP(D157,'2018_commission_structure'!$A$22:$C$24,3,FALSE)</f>
        <v>65000</v>
      </c>
      <c r="J157">
        <f t="shared" si="5"/>
        <v>0</v>
      </c>
    </row>
    <row r="158" spans="1:10" x14ac:dyDescent="0.25">
      <c r="A158">
        <v>2117567142</v>
      </c>
      <c r="B158" t="s">
        <v>317</v>
      </c>
      <c r="C158" t="s">
        <v>318</v>
      </c>
      <c r="D158" t="s">
        <v>29</v>
      </c>
      <c r="E158">
        <v>50931</v>
      </c>
      <c r="F158">
        <f>VLOOKUP(A158, deals_closed!D:D, 1, FALSE)</f>
        <v>2117567142</v>
      </c>
      <c r="G158">
        <f t="shared" si="4"/>
        <v>0</v>
      </c>
      <c r="H158">
        <f>VLOOKUP(D158, '2018_commission_structure'!$A$22:$B$24, 2, FALSE)</f>
        <v>50000</v>
      </c>
      <c r="I158">
        <f>VLOOKUP(D158,'2018_commission_structure'!$A$22:$C$24,3,FALSE)</f>
        <v>80000</v>
      </c>
      <c r="J158">
        <f t="shared" si="5"/>
        <v>0</v>
      </c>
    </row>
    <row r="159" spans="1:10" x14ac:dyDescent="0.25">
      <c r="A159">
        <v>3843300291</v>
      </c>
      <c r="B159" t="s">
        <v>319</v>
      </c>
      <c r="C159" t="s">
        <v>320</v>
      </c>
      <c r="D159" t="s">
        <v>29</v>
      </c>
      <c r="E159">
        <v>64631</v>
      </c>
      <c r="F159">
        <f>VLOOKUP(A159, deals_closed!D:D, 1, FALSE)</f>
        <v>3843300291</v>
      </c>
      <c r="G159">
        <f t="shared" si="4"/>
        <v>0</v>
      </c>
      <c r="H159">
        <f>VLOOKUP(D159, '2018_commission_structure'!$A$22:$B$24, 2, FALSE)</f>
        <v>50000</v>
      </c>
      <c r="I159">
        <f>VLOOKUP(D159,'2018_commission_structure'!$A$22:$C$24,3,FALSE)</f>
        <v>80000</v>
      </c>
      <c r="J159">
        <f t="shared" si="5"/>
        <v>0</v>
      </c>
    </row>
    <row r="160" spans="1:10" x14ac:dyDescent="0.25">
      <c r="A160">
        <v>4849214614</v>
      </c>
      <c r="B160" t="s">
        <v>321</v>
      </c>
      <c r="C160" t="s">
        <v>322</v>
      </c>
      <c r="D160" t="s">
        <v>7</v>
      </c>
      <c r="E160">
        <v>46473</v>
      </c>
      <c r="F160">
        <f>VLOOKUP(A160, deals_closed!D:D, 1, FALSE)</f>
        <v>4849214614</v>
      </c>
      <c r="G160">
        <f t="shared" si="4"/>
        <v>0</v>
      </c>
      <c r="H160">
        <f>VLOOKUP(D160, '2018_commission_structure'!$A$22:$B$24, 2, FALSE)</f>
        <v>30000</v>
      </c>
      <c r="I160">
        <f>VLOOKUP(D160,'2018_commission_structure'!$A$22:$C$24,3,FALSE)</f>
        <v>65000</v>
      </c>
      <c r="J160">
        <f t="shared" si="5"/>
        <v>0</v>
      </c>
    </row>
    <row r="161" spans="1:10" x14ac:dyDescent="0.25">
      <c r="A161">
        <v>2510440322</v>
      </c>
      <c r="B161" t="s">
        <v>323</v>
      </c>
      <c r="C161" t="s">
        <v>324</v>
      </c>
      <c r="D161" t="s">
        <v>29</v>
      </c>
      <c r="E161">
        <v>69480</v>
      </c>
      <c r="F161">
        <f>VLOOKUP(A161, deals_closed!D:D, 1, FALSE)</f>
        <v>2510440322</v>
      </c>
      <c r="G161">
        <f t="shared" si="4"/>
        <v>0</v>
      </c>
      <c r="H161">
        <f>VLOOKUP(D161, '2018_commission_structure'!$A$22:$B$24, 2, FALSE)</f>
        <v>50000</v>
      </c>
      <c r="I161">
        <f>VLOOKUP(D161,'2018_commission_structure'!$A$22:$C$24,3,FALSE)</f>
        <v>80000</v>
      </c>
      <c r="J161">
        <f t="shared" si="5"/>
        <v>0</v>
      </c>
    </row>
    <row r="162" spans="1:10" x14ac:dyDescent="0.25">
      <c r="A162">
        <v>495702854</v>
      </c>
      <c r="B162" t="s">
        <v>325</v>
      </c>
      <c r="C162" t="s">
        <v>326</v>
      </c>
      <c r="D162" t="s">
        <v>7</v>
      </c>
      <c r="E162">
        <v>39500</v>
      </c>
      <c r="F162">
        <f>VLOOKUP(A162, deals_closed!D:D, 1, FALSE)</f>
        <v>495702854</v>
      </c>
      <c r="G162">
        <f t="shared" si="4"/>
        <v>0</v>
      </c>
      <c r="H162">
        <f>VLOOKUP(D162, '2018_commission_structure'!$A$22:$B$24, 2, FALSE)</f>
        <v>30000</v>
      </c>
      <c r="I162">
        <f>VLOOKUP(D162,'2018_commission_structure'!$A$22:$C$24,3,FALSE)</f>
        <v>65000</v>
      </c>
      <c r="J162">
        <f t="shared" si="5"/>
        <v>0</v>
      </c>
    </row>
    <row r="163" spans="1:10" x14ac:dyDescent="0.25">
      <c r="A163">
        <v>8895721314</v>
      </c>
      <c r="B163" t="s">
        <v>327</v>
      </c>
      <c r="C163" t="s">
        <v>328</v>
      </c>
      <c r="D163" t="s">
        <v>29</v>
      </c>
      <c r="E163">
        <v>55660</v>
      </c>
      <c r="F163">
        <f>VLOOKUP(A163, deals_closed!D:D, 1, FALSE)</f>
        <v>8895721314</v>
      </c>
      <c r="G163">
        <f t="shared" si="4"/>
        <v>0</v>
      </c>
      <c r="H163">
        <f>VLOOKUP(D163, '2018_commission_structure'!$A$22:$B$24, 2, FALSE)</f>
        <v>50000</v>
      </c>
      <c r="I163">
        <f>VLOOKUP(D163,'2018_commission_structure'!$A$22:$C$24,3,FALSE)</f>
        <v>80000</v>
      </c>
      <c r="J163">
        <f t="shared" si="5"/>
        <v>0</v>
      </c>
    </row>
    <row r="164" spans="1:10" x14ac:dyDescent="0.25">
      <c r="A164">
        <v>9238967105</v>
      </c>
      <c r="B164" t="s">
        <v>329</v>
      </c>
      <c r="C164" t="s">
        <v>330</v>
      </c>
      <c r="D164" t="s">
        <v>10</v>
      </c>
      <c r="E164">
        <v>106881</v>
      </c>
      <c r="F164">
        <f>VLOOKUP(A164, deals_closed!D:D, 1, FALSE)</f>
        <v>9238967105</v>
      </c>
      <c r="G164">
        <f t="shared" si="4"/>
        <v>0</v>
      </c>
      <c r="H164">
        <f>VLOOKUP(D164, '2018_commission_structure'!$A$22:$B$24, 2, FALSE)</f>
        <v>75000</v>
      </c>
      <c r="I164">
        <f>VLOOKUP(D164,'2018_commission_structure'!$A$22:$C$24,3,FALSE)</f>
        <v>125000</v>
      </c>
      <c r="J164">
        <f t="shared" si="5"/>
        <v>0</v>
      </c>
    </row>
    <row r="165" spans="1:10" x14ac:dyDescent="0.25">
      <c r="A165">
        <v>2083520173</v>
      </c>
      <c r="B165" t="s">
        <v>331</v>
      </c>
      <c r="C165" t="s">
        <v>332</v>
      </c>
      <c r="D165" t="s">
        <v>7</v>
      </c>
      <c r="E165">
        <v>63812</v>
      </c>
      <c r="F165">
        <f>VLOOKUP(A165, deals_closed!D:D, 1, FALSE)</f>
        <v>2083520173</v>
      </c>
      <c r="G165">
        <f t="shared" si="4"/>
        <v>0</v>
      </c>
      <c r="H165">
        <f>VLOOKUP(D165, '2018_commission_structure'!$A$22:$B$24, 2, FALSE)</f>
        <v>30000</v>
      </c>
      <c r="I165">
        <f>VLOOKUP(D165,'2018_commission_structure'!$A$22:$C$24,3,FALSE)</f>
        <v>65000</v>
      </c>
      <c r="J165">
        <f t="shared" si="5"/>
        <v>0</v>
      </c>
    </row>
    <row r="166" spans="1:10" x14ac:dyDescent="0.25">
      <c r="A166">
        <v>8377113392</v>
      </c>
      <c r="B166" t="s">
        <v>333</v>
      </c>
      <c r="C166" t="s">
        <v>334</v>
      </c>
      <c r="D166" t="s">
        <v>7</v>
      </c>
      <c r="E166">
        <v>62282</v>
      </c>
      <c r="F166">
        <f>VLOOKUP(A166, deals_closed!D:D, 1, FALSE)</f>
        <v>8377113392</v>
      </c>
      <c r="G166">
        <f t="shared" si="4"/>
        <v>0</v>
      </c>
      <c r="H166">
        <f>VLOOKUP(D166, '2018_commission_structure'!$A$22:$B$24, 2, FALSE)</f>
        <v>30000</v>
      </c>
      <c r="I166">
        <f>VLOOKUP(D166,'2018_commission_structure'!$A$22:$C$24,3,FALSE)</f>
        <v>65000</v>
      </c>
      <c r="J166">
        <f t="shared" si="5"/>
        <v>0</v>
      </c>
    </row>
    <row r="167" spans="1:10" x14ac:dyDescent="0.25">
      <c r="A167">
        <v>8617243198</v>
      </c>
      <c r="B167" t="s">
        <v>335</v>
      </c>
      <c r="C167" t="s">
        <v>336</v>
      </c>
      <c r="D167" t="s">
        <v>10</v>
      </c>
      <c r="E167">
        <v>75707</v>
      </c>
      <c r="F167">
        <f>VLOOKUP(A167, deals_closed!D:D, 1, FALSE)</f>
        <v>8617243198</v>
      </c>
      <c r="G167">
        <f t="shared" si="4"/>
        <v>0</v>
      </c>
      <c r="H167">
        <f>VLOOKUP(D167, '2018_commission_structure'!$A$22:$B$24, 2, FALSE)</f>
        <v>75000</v>
      </c>
      <c r="I167">
        <f>VLOOKUP(D167,'2018_commission_structure'!$A$22:$C$24,3,FALSE)</f>
        <v>125000</v>
      </c>
      <c r="J167">
        <f t="shared" si="5"/>
        <v>0</v>
      </c>
    </row>
    <row r="168" spans="1:10" x14ac:dyDescent="0.25">
      <c r="A168">
        <v>244523738</v>
      </c>
      <c r="B168" t="s">
        <v>337</v>
      </c>
      <c r="C168" t="s">
        <v>338</v>
      </c>
      <c r="D168" t="s">
        <v>7</v>
      </c>
      <c r="E168">
        <v>49959</v>
      </c>
      <c r="F168">
        <f>VLOOKUP(A168, deals_closed!D:D, 1, FALSE)</f>
        <v>244523738</v>
      </c>
      <c r="G168">
        <f t="shared" si="4"/>
        <v>0</v>
      </c>
      <c r="H168">
        <f>VLOOKUP(D168, '2018_commission_structure'!$A$22:$B$24, 2, FALSE)</f>
        <v>30000</v>
      </c>
      <c r="I168">
        <f>VLOOKUP(D168,'2018_commission_structure'!$A$22:$C$24,3,FALSE)</f>
        <v>65000</v>
      </c>
      <c r="J168">
        <f t="shared" si="5"/>
        <v>0</v>
      </c>
    </row>
    <row r="169" spans="1:10" x14ac:dyDescent="0.25">
      <c r="A169">
        <v>7493076952</v>
      </c>
      <c r="B169" t="s">
        <v>339</v>
      </c>
      <c r="C169" t="s">
        <v>340</v>
      </c>
      <c r="D169" t="s">
        <v>29</v>
      </c>
      <c r="E169">
        <v>57201</v>
      </c>
      <c r="F169">
        <f>VLOOKUP(A169, deals_closed!D:D, 1, FALSE)</f>
        <v>7493076952</v>
      </c>
      <c r="G169">
        <f t="shared" si="4"/>
        <v>0</v>
      </c>
      <c r="H169">
        <f>VLOOKUP(D169, '2018_commission_structure'!$A$22:$B$24, 2, FALSE)</f>
        <v>50000</v>
      </c>
      <c r="I169">
        <f>VLOOKUP(D169,'2018_commission_structure'!$A$22:$C$24,3,FALSE)</f>
        <v>80000</v>
      </c>
      <c r="J169">
        <f t="shared" si="5"/>
        <v>0</v>
      </c>
    </row>
    <row r="170" spans="1:10" x14ac:dyDescent="0.25">
      <c r="A170">
        <v>3513651333</v>
      </c>
      <c r="B170" t="s">
        <v>341</v>
      </c>
      <c r="C170" t="s">
        <v>342</v>
      </c>
      <c r="D170" t="s">
        <v>29</v>
      </c>
      <c r="E170">
        <v>61705</v>
      </c>
      <c r="F170">
        <f>VLOOKUP(A170, deals_closed!D:D, 1, FALSE)</f>
        <v>3513651333</v>
      </c>
      <c r="G170">
        <f t="shared" si="4"/>
        <v>0</v>
      </c>
      <c r="H170">
        <f>VLOOKUP(D170, '2018_commission_structure'!$A$22:$B$24, 2, FALSE)</f>
        <v>50000</v>
      </c>
      <c r="I170">
        <f>VLOOKUP(D170,'2018_commission_structure'!$A$22:$C$24,3,FALSE)</f>
        <v>80000</v>
      </c>
      <c r="J170">
        <f t="shared" si="5"/>
        <v>0</v>
      </c>
    </row>
    <row r="171" spans="1:10" x14ac:dyDescent="0.25">
      <c r="A171">
        <v>4039266773</v>
      </c>
      <c r="B171" t="s">
        <v>343</v>
      </c>
      <c r="C171" t="s">
        <v>344</v>
      </c>
      <c r="D171" t="s">
        <v>29</v>
      </c>
      <c r="E171">
        <v>70198</v>
      </c>
      <c r="F171">
        <f>VLOOKUP(A171, deals_closed!D:D, 1, FALSE)</f>
        <v>4039266773</v>
      </c>
      <c r="G171">
        <f t="shared" si="4"/>
        <v>0</v>
      </c>
      <c r="H171">
        <f>VLOOKUP(D171, '2018_commission_structure'!$A$22:$B$24, 2, FALSE)</f>
        <v>50000</v>
      </c>
      <c r="I171">
        <f>VLOOKUP(D171,'2018_commission_structure'!$A$22:$C$24,3,FALSE)</f>
        <v>80000</v>
      </c>
      <c r="J171">
        <f t="shared" si="5"/>
        <v>0</v>
      </c>
    </row>
    <row r="172" spans="1:10" x14ac:dyDescent="0.25">
      <c r="A172">
        <v>6271204627</v>
      </c>
      <c r="B172" t="s">
        <v>345</v>
      </c>
      <c r="C172" t="s">
        <v>346</v>
      </c>
      <c r="D172" t="s">
        <v>29</v>
      </c>
      <c r="E172">
        <v>77962</v>
      </c>
      <c r="F172">
        <f>VLOOKUP(A172, deals_closed!D:D, 1, FALSE)</f>
        <v>6271204627</v>
      </c>
      <c r="G172">
        <f t="shared" si="4"/>
        <v>0</v>
      </c>
      <c r="H172">
        <f>VLOOKUP(D172, '2018_commission_structure'!$A$22:$B$24, 2, FALSE)</f>
        <v>50000</v>
      </c>
      <c r="I172">
        <f>VLOOKUP(D172,'2018_commission_structure'!$A$22:$C$24,3,FALSE)</f>
        <v>80000</v>
      </c>
      <c r="J172">
        <f t="shared" si="5"/>
        <v>0</v>
      </c>
    </row>
    <row r="173" spans="1:10" x14ac:dyDescent="0.25">
      <c r="A173">
        <v>7263964236</v>
      </c>
      <c r="B173" t="s">
        <v>347</v>
      </c>
      <c r="C173" t="s">
        <v>348</v>
      </c>
      <c r="D173" t="s">
        <v>10</v>
      </c>
      <c r="E173">
        <v>93512</v>
      </c>
      <c r="F173">
        <f>VLOOKUP(A173, deals_closed!D:D, 1, FALSE)</f>
        <v>7263964236</v>
      </c>
      <c r="G173">
        <f t="shared" si="4"/>
        <v>0</v>
      </c>
      <c r="H173">
        <f>VLOOKUP(D173, '2018_commission_structure'!$A$22:$B$24, 2, FALSE)</f>
        <v>75000</v>
      </c>
      <c r="I173">
        <f>VLOOKUP(D173,'2018_commission_structure'!$A$22:$C$24,3,FALSE)</f>
        <v>125000</v>
      </c>
      <c r="J173">
        <f t="shared" si="5"/>
        <v>0</v>
      </c>
    </row>
    <row r="174" spans="1:10" x14ac:dyDescent="0.25">
      <c r="A174">
        <v>7000350199</v>
      </c>
      <c r="B174" t="s">
        <v>349</v>
      </c>
      <c r="C174" t="s">
        <v>350</v>
      </c>
      <c r="D174" t="s">
        <v>7</v>
      </c>
      <c r="E174">
        <v>46470</v>
      </c>
      <c r="F174">
        <f>VLOOKUP(A174, deals_closed!D:D, 1, FALSE)</f>
        <v>7000350199</v>
      </c>
      <c r="G174">
        <f t="shared" si="4"/>
        <v>0</v>
      </c>
      <c r="H174">
        <f>VLOOKUP(D174, '2018_commission_structure'!$A$22:$B$24, 2, FALSE)</f>
        <v>30000</v>
      </c>
      <c r="I174">
        <f>VLOOKUP(D174,'2018_commission_structure'!$A$22:$C$24,3,FALSE)</f>
        <v>65000</v>
      </c>
      <c r="J174">
        <f t="shared" si="5"/>
        <v>0</v>
      </c>
    </row>
    <row r="175" spans="1:10" x14ac:dyDescent="0.25">
      <c r="A175">
        <v>1469328364</v>
      </c>
      <c r="B175" t="s">
        <v>351</v>
      </c>
      <c r="C175" t="s">
        <v>352</v>
      </c>
      <c r="D175" t="s">
        <v>10</v>
      </c>
      <c r="E175">
        <v>82805</v>
      </c>
      <c r="F175">
        <f>VLOOKUP(A175, deals_closed!D:D, 1, FALSE)</f>
        <v>1469328364</v>
      </c>
      <c r="G175">
        <f t="shared" si="4"/>
        <v>0</v>
      </c>
      <c r="H175">
        <f>VLOOKUP(D175, '2018_commission_structure'!$A$22:$B$24, 2, FALSE)</f>
        <v>75000</v>
      </c>
      <c r="I175">
        <f>VLOOKUP(D175,'2018_commission_structure'!$A$22:$C$24,3,FALSE)</f>
        <v>125000</v>
      </c>
      <c r="J175">
        <f t="shared" si="5"/>
        <v>0</v>
      </c>
    </row>
    <row r="176" spans="1:10" x14ac:dyDescent="0.25">
      <c r="A176">
        <v>6988089128</v>
      </c>
      <c r="B176" t="s">
        <v>353</v>
      </c>
      <c r="C176" t="s">
        <v>354</v>
      </c>
      <c r="D176" t="s">
        <v>10</v>
      </c>
      <c r="E176">
        <v>89492</v>
      </c>
      <c r="F176">
        <f>VLOOKUP(A176, deals_closed!D:D, 1, FALSE)</f>
        <v>6988089128</v>
      </c>
      <c r="G176">
        <f t="shared" si="4"/>
        <v>0</v>
      </c>
      <c r="H176">
        <f>VLOOKUP(D176, '2018_commission_structure'!$A$22:$B$24, 2, FALSE)</f>
        <v>75000</v>
      </c>
      <c r="I176">
        <f>VLOOKUP(D176,'2018_commission_structure'!$A$22:$C$24,3,FALSE)</f>
        <v>125000</v>
      </c>
      <c r="J176">
        <f t="shared" si="5"/>
        <v>0</v>
      </c>
    </row>
    <row r="177" spans="1:10" x14ac:dyDescent="0.25">
      <c r="A177">
        <v>3219526055</v>
      </c>
      <c r="B177" t="s">
        <v>355</v>
      </c>
      <c r="C177" t="s">
        <v>356</v>
      </c>
      <c r="D177" t="s">
        <v>7</v>
      </c>
      <c r="E177">
        <v>38331</v>
      </c>
      <c r="F177">
        <f>VLOOKUP(A177, deals_closed!D:D, 1, FALSE)</f>
        <v>3219526055</v>
      </c>
      <c r="G177">
        <f t="shared" si="4"/>
        <v>0</v>
      </c>
      <c r="H177">
        <f>VLOOKUP(D177, '2018_commission_structure'!$A$22:$B$24, 2, FALSE)</f>
        <v>30000</v>
      </c>
      <c r="I177">
        <f>VLOOKUP(D177,'2018_commission_structure'!$A$22:$C$24,3,FALSE)</f>
        <v>65000</v>
      </c>
      <c r="J177">
        <f t="shared" si="5"/>
        <v>0</v>
      </c>
    </row>
    <row r="178" spans="1:10" x14ac:dyDescent="0.25">
      <c r="A178">
        <v>8694120054</v>
      </c>
      <c r="B178" t="s">
        <v>357</v>
      </c>
      <c r="C178" t="s">
        <v>358</v>
      </c>
      <c r="D178" t="s">
        <v>10</v>
      </c>
      <c r="E178">
        <v>114348</v>
      </c>
      <c r="F178">
        <f>VLOOKUP(A178, deals_closed!D:D, 1, FALSE)</f>
        <v>8694120054</v>
      </c>
      <c r="G178">
        <f t="shared" si="4"/>
        <v>0</v>
      </c>
      <c r="H178">
        <f>VLOOKUP(D178, '2018_commission_structure'!$A$22:$B$24, 2, FALSE)</f>
        <v>75000</v>
      </c>
      <c r="I178">
        <f>VLOOKUP(D178,'2018_commission_structure'!$A$22:$C$24,3,FALSE)</f>
        <v>125000</v>
      </c>
      <c r="J178">
        <f t="shared" si="5"/>
        <v>0</v>
      </c>
    </row>
    <row r="179" spans="1:10" x14ac:dyDescent="0.25">
      <c r="A179">
        <v>2702941109</v>
      </c>
      <c r="B179" t="s">
        <v>359</v>
      </c>
      <c r="C179" t="s">
        <v>360</v>
      </c>
      <c r="D179" t="s">
        <v>10</v>
      </c>
      <c r="E179">
        <v>89034</v>
      </c>
      <c r="F179">
        <f>VLOOKUP(A179, deals_closed!D:D, 1, FALSE)</f>
        <v>2702941109</v>
      </c>
      <c r="G179">
        <f t="shared" si="4"/>
        <v>0</v>
      </c>
      <c r="H179">
        <f>VLOOKUP(D179, '2018_commission_structure'!$A$22:$B$24, 2, FALSE)</f>
        <v>75000</v>
      </c>
      <c r="I179">
        <f>VLOOKUP(D179,'2018_commission_structure'!$A$22:$C$24,3,FALSE)</f>
        <v>125000</v>
      </c>
      <c r="J179">
        <f t="shared" si="5"/>
        <v>0</v>
      </c>
    </row>
    <row r="180" spans="1:10" x14ac:dyDescent="0.25">
      <c r="A180">
        <v>481875921</v>
      </c>
      <c r="B180" t="s">
        <v>361</v>
      </c>
      <c r="C180" t="s">
        <v>362</v>
      </c>
      <c r="D180" t="s">
        <v>10</v>
      </c>
      <c r="E180">
        <v>84575</v>
      </c>
      <c r="F180">
        <f>VLOOKUP(A180, deals_closed!D:D, 1, FALSE)</f>
        <v>481875921</v>
      </c>
      <c r="G180">
        <f t="shared" si="4"/>
        <v>0</v>
      </c>
      <c r="H180">
        <f>VLOOKUP(D180, '2018_commission_structure'!$A$22:$B$24, 2, FALSE)</f>
        <v>75000</v>
      </c>
      <c r="I180">
        <f>VLOOKUP(D180,'2018_commission_structure'!$A$22:$C$24,3,FALSE)</f>
        <v>125000</v>
      </c>
      <c r="J180">
        <f t="shared" si="5"/>
        <v>0</v>
      </c>
    </row>
    <row r="181" spans="1:10" x14ac:dyDescent="0.25">
      <c r="A181">
        <v>3986480021</v>
      </c>
      <c r="B181" t="s">
        <v>363</v>
      </c>
      <c r="C181" t="s">
        <v>364</v>
      </c>
      <c r="D181" t="s">
        <v>29</v>
      </c>
      <c r="E181">
        <v>59679</v>
      </c>
      <c r="F181">
        <f>VLOOKUP(A181, deals_closed!D:D, 1, FALSE)</f>
        <v>3986480021</v>
      </c>
      <c r="G181">
        <f t="shared" si="4"/>
        <v>0</v>
      </c>
      <c r="H181">
        <f>VLOOKUP(D181, '2018_commission_structure'!$A$22:$B$24, 2, FALSE)</f>
        <v>50000</v>
      </c>
      <c r="I181">
        <f>VLOOKUP(D181,'2018_commission_structure'!$A$22:$C$24,3,FALSE)</f>
        <v>80000</v>
      </c>
      <c r="J181">
        <f t="shared" si="5"/>
        <v>0</v>
      </c>
    </row>
    <row r="182" spans="1:10" x14ac:dyDescent="0.25">
      <c r="A182">
        <v>1829869566</v>
      </c>
      <c r="B182" t="s">
        <v>365</v>
      </c>
      <c r="C182" t="s">
        <v>366</v>
      </c>
      <c r="D182" t="s">
        <v>29</v>
      </c>
      <c r="E182">
        <v>55569</v>
      </c>
      <c r="F182">
        <f>VLOOKUP(A182, deals_closed!D:D, 1, FALSE)</f>
        <v>1829869566</v>
      </c>
      <c r="G182">
        <f t="shared" si="4"/>
        <v>0</v>
      </c>
      <c r="H182">
        <f>VLOOKUP(D182, '2018_commission_structure'!$A$22:$B$24, 2, FALSE)</f>
        <v>50000</v>
      </c>
      <c r="I182">
        <f>VLOOKUP(D182,'2018_commission_structure'!$A$22:$C$24,3,FALSE)</f>
        <v>80000</v>
      </c>
      <c r="J182">
        <f t="shared" si="5"/>
        <v>0</v>
      </c>
    </row>
    <row r="183" spans="1:10" x14ac:dyDescent="0.25">
      <c r="A183">
        <v>3273288531</v>
      </c>
      <c r="B183" t="s">
        <v>367</v>
      </c>
      <c r="C183" t="s">
        <v>368</v>
      </c>
      <c r="D183" t="s">
        <v>29</v>
      </c>
      <c r="E183">
        <v>50699</v>
      </c>
      <c r="F183">
        <f>VLOOKUP(A183, deals_closed!D:D, 1, FALSE)</f>
        <v>3273288531</v>
      </c>
      <c r="G183">
        <f t="shared" si="4"/>
        <v>0</v>
      </c>
      <c r="H183">
        <f>VLOOKUP(D183, '2018_commission_structure'!$A$22:$B$24, 2, FALSE)</f>
        <v>50000</v>
      </c>
      <c r="I183">
        <f>VLOOKUP(D183,'2018_commission_structure'!$A$22:$C$24,3,FALSE)</f>
        <v>80000</v>
      </c>
      <c r="J183">
        <f t="shared" si="5"/>
        <v>0</v>
      </c>
    </row>
    <row r="184" spans="1:10" x14ac:dyDescent="0.25">
      <c r="A184">
        <v>9412192312</v>
      </c>
      <c r="B184" t="s">
        <v>369</v>
      </c>
      <c r="C184" t="s">
        <v>370</v>
      </c>
      <c r="D184" t="s">
        <v>7</v>
      </c>
      <c r="E184">
        <v>44442</v>
      </c>
      <c r="F184">
        <f>VLOOKUP(A184, deals_closed!D:D, 1, FALSE)</f>
        <v>9412192312</v>
      </c>
      <c r="G184">
        <f t="shared" si="4"/>
        <v>0</v>
      </c>
      <c r="H184">
        <f>VLOOKUP(D184, '2018_commission_structure'!$A$22:$B$24, 2, FALSE)</f>
        <v>30000</v>
      </c>
      <c r="I184">
        <f>VLOOKUP(D184,'2018_commission_structure'!$A$22:$C$24,3,FALSE)</f>
        <v>65000</v>
      </c>
      <c r="J184">
        <f t="shared" si="5"/>
        <v>0</v>
      </c>
    </row>
    <row r="185" spans="1:10" x14ac:dyDescent="0.25">
      <c r="A185">
        <v>1062607929</v>
      </c>
      <c r="B185" t="s">
        <v>371</v>
      </c>
      <c r="C185" t="s">
        <v>372</v>
      </c>
      <c r="D185" t="s">
        <v>10</v>
      </c>
      <c r="E185">
        <v>101824</v>
      </c>
      <c r="F185">
        <f>VLOOKUP(A185, deals_closed!D:D, 1, FALSE)</f>
        <v>1062607929</v>
      </c>
      <c r="G185">
        <f t="shared" si="4"/>
        <v>0</v>
      </c>
      <c r="H185">
        <f>VLOOKUP(D185, '2018_commission_structure'!$A$22:$B$24, 2, FALSE)</f>
        <v>75000</v>
      </c>
      <c r="I185">
        <f>VLOOKUP(D185,'2018_commission_structure'!$A$22:$C$24,3,FALSE)</f>
        <v>125000</v>
      </c>
      <c r="J185">
        <f t="shared" si="5"/>
        <v>0</v>
      </c>
    </row>
    <row r="186" spans="1:10" x14ac:dyDescent="0.25">
      <c r="A186">
        <v>2279888742</v>
      </c>
      <c r="B186" t="s">
        <v>373</v>
      </c>
      <c r="C186" t="s">
        <v>374</v>
      </c>
      <c r="D186" t="s">
        <v>29</v>
      </c>
      <c r="E186">
        <v>57415</v>
      </c>
      <c r="F186">
        <f>VLOOKUP(A186, deals_closed!D:D, 1, FALSE)</f>
        <v>2279888742</v>
      </c>
      <c r="G186">
        <f t="shared" si="4"/>
        <v>0</v>
      </c>
      <c r="H186">
        <f>VLOOKUP(D186, '2018_commission_structure'!$A$22:$B$24, 2, FALSE)</f>
        <v>50000</v>
      </c>
      <c r="I186">
        <f>VLOOKUP(D186,'2018_commission_structure'!$A$22:$C$24,3,FALSE)</f>
        <v>80000</v>
      </c>
      <c r="J186">
        <f t="shared" si="5"/>
        <v>0</v>
      </c>
    </row>
    <row r="187" spans="1:10" x14ac:dyDescent="0.25">
      <c r="A187">
        <v>583595162</v>
      </c>
      <c r="B187" t="s">
        <v>375</v>
      </c>
      <c r="C187" t="s">
        <v>376</v>
      </c>
      <c r="D187" t="s">
        <v>7</v>
      </c>
      <c r="E187">
        <v>47531</v>
      </c>
      <c r="F187">
        <f>VLOOKUP(A187, deals_closed!D:D, 1, FALSE)</f>
        <v>583595162</v>
      </c>
      <c r="G187">
        <f t="shared" si="4"/>
        <v>0</v>
      </c>
      <c r="H187">
        <f>VLOOKUP(D187, '2018_commission_structure'!$A$22:$B$24, 2, FALSE)</f>
        <v>30000</v>
      </c>
      <c r="I187">
        <f>VLOOKUP(D187,'2018_commission_structure'!$A$22:$C$24,3,FALSE)</f>
        <v>65000</v>
      </c>
      <c r="J187">
        <f t="shared" si="5"/>
        <v>0</v>
      </c>
    </row>
    <row r="188" spans="1:10" x14ac:dyDescent="0.25">
      <c r="A188">
        <v>9984023702</v>
      </c>
      <c r="B188" t="s">
        <v>377</v>
      </c>
      <c r="C188" t="s">
        <v>378</v>
      </c>
      <c r="D188" t="s">
        <v>7</v>
      </c>
      <c r="E188">
        <v>41342</v>
      </c>
      <c r="F188">
        <f>VLOOKUP(A188, deals_closed!D:D, 1, FALSE)</f>
        <v>9984023702</v>
      </c>
      <c r="G188">
        <f t="shared" si="4"/>
        <v>0</v>
      </c>
      <c r="H188">
        <f>VLOOKUP(D188, '2018_commission_structure'!$A$22:$B$24, 2, FALSE)</f>
        <v>30000</v>
      </c>
      <c r="I188">
        <f>VLOOKUP(D188,'2018_commission_structure'!$A$22:$C$24,3,FALSE)</f>
        <v>65000</v>
      </c>
      <c r="J188">
        <f t="shared" si="5"/>
        <v>0</v>
      </c>
    </row>
    <row r="189" spans="1:10" x14ac:dyDescent="0.25">
      <c r="A189">
        <v>9267164694</v>
      </c>
      <c r="B189" t="s">
        <v>379</v>
      </c>
      <c r="C189" t="s">
        <v>380</v>
      </c>
      <c r="D189" t="s">
        <v>7</v>
      </c>
      <c r="E189">
        <v>58087</v>
      </c>
      <c r="F189">
        <f>VLOOKUP(A189, deals_closed!D:D, 1, FALSE)</f>
        <v>9267164694</v>
      </c>
      <c r="G189">
        <f t="shared" si="4"/>
        <v>0</v>
      </c>
      <c r="H189">
        <f>VLOOKUP(D189, '2018_commission_structure'!$A$22:$B$24, 2, FALSE)</f>
        <v>30000</v>
      </c>
      <c r="I189">
        <f>VLOOKUP(D189,'2018_commission_structure'!$A$22:$C$24,3,FALSE)</f>
        <v>65000</v>
      </c>
      <c r="J189">
        <f t="shared" si="5"/>
        <v>0</v>
      </c>
    </row>
    <row r="190" spans="1:10" x14ac:dyDescent="0.25">
      <c r="A190">
        <v>1855604000</v>
      </c>
      <c r="B190" t="s">
        <v>381</v>
      </c>
      <c r="C190" t="s">
        <v>382</v>
      </c>
      <c r="D190" t="s">
        <v>10</v>
      </c>
      <c r="E190">
        <v>102711</v>
      </c>
      <c r="F190">
        <f>VLOOKUP(A190, deals_closed!D:D, 1, FALSE)</f>
        <v>1855604000</v>
      </c>
      <c r="G190">
        <f t="shared" si="4"/>
        <v>0</v>
      </c>
      <c r="H190">
        <f>VLOOKUP(D190, '2018_commission_structure'!$A$22:$B$24, 2, FALSE)</f>
        <v>75000</v>
      </c>
      <c r="I190">
        <f>VLOOKUP(D190,'2018_commission_structure'!$A$22:$C$24,3,FALSE)</f>
        <v>125000</v>
      </c>
      <c r="J190">
        <f t="shared" si="5"/>
        <v>0</v>
      </c>
    </row>
    <row r="191" spans="1:10" x14ac:dyDescent="0.25">
      <c r="A191">
        <v>9855833406</v>
      </c>
      <c r="B191" t="s">
        <v>383</v>
      </c>
      <c r="C191" t="s">
        <v>384</v>
      </c>
      <c r="D191" t="s">
        <v>10</v>
      </c>
      <c r="E191">
        <v>78771</v>
      </c>
      <c r="F191">
        <f>VLOOKUP(A191, deals_closed!D:D, 1, FALSE)</f>
        <v>9855833406</v>
      </c>
      <c r="G191">
        <f t="shared" si="4"/>
        <v>0</v>
      </c>
      <c r="H191">
        <f>VLOOKUP(D191, '2018_commission_structure'!$A$22:$B$24, 2, FALSE)</f>
        <v>75000</v>
      </c>
      <c r="I191">
        <f>VLOOKUP(D191,'2018_commission_structure'!$A$22:$C$24,3,FALSE)</f>
        <v>125000</v>
      </c>
      <c r="J191">
        <f t="shared" si="5"/>
        <v>0</v>
      </c>
    </row>
    <row r="192" spans="1:10" x14ac:dyDescent="0.25">
      <c r="A192">
        <v>1895483948</v>
      </c>
      <c r="B192" t="s">
        <v>385</v>
      </c>
      <c r="C192" t="s">
        <v>386</v>
      </c>
      <c r="D192" t="s">
        <v>10</v>
      </c>
      <c r="E192">
        <v>110414</v>
      </c>
      <c r="F192">
        <f>VLOOKUP(A192, deals_closed!D:D, 1, FALSE)</f>
        <v>1895483948</v>
      </c>
      <c r="G192">
        <f t="shared" si="4"/>
        <v>0</v>
      </c>
      <c r="H192">
        <f>VLOOKUP(D192, '2018_commission_structure'!$A$22:$B$24, 2, FALSE)</f>
        <v>75000</v>
      </c>
      <c r="I192">
        <f>VLOOKUP(D192,'2018_commission_structure'!$A$22:$C$24,3,FALSE)</f>
        <v>125000</v>
      </c>
      <c r="J192">
        <f t="shared" si="5"/>
        <v>0</v>
      </c>
    </row>
    <row r="193" spans="1:10" x14ac:dyDescent="0.25">
      <c r="A193">
        <v>357531329</v>
      </c>
      <c r="B193" t="s">
        <v>387</v>
      </c>
      <c r="C193" t="s">
        <v>388</v>
      </c>
      <c r="D193" t="s">
        <v>7</v>
      </c>
      <c r="E193">
        <v>45512</v>
      </c>
      <c r="F193">
        <f>VLOOKUP(A193, deals_closed!D:D, 1, FALSE)</f>
        <v>357531329</v>
      </c>
      <c r="G193">
        <f t="shared" si="4"/>
        <v>0</v>
      </c>
      <c r="H193">
        <f>VLOOKUP(D193, '2018_commission_structure'!$A$22:$B$24, 2, FALSE)</f>
        <v>30000</v>
      </c>
      <c r="I193">
        <f>VLOOKUP(D193,'2018_commission_structure'!$A$22:$C$24,3,FALSE)</f>
        <v>65000</v>
      </c>
      <c r="J193">
        <f t="shared" si="5"/>
        <v>0</v>
      </c>
    </row>
    <row r="194" spans="1:10" x14ac:dyDescent="0.25">
      <c r="A194">
        <v>3292353998</v>
      </c>
      <c r="B194" t="s">
        <v>389</v>
      </c>
      <c r="C194" t="s">
        <v>390</v>
      </c>
      <c r="D194" t="s">
        <v>29</v>
      </c>
      <c r="E194">
        <v>66896</v>
      </c>
      <c r="F194">
        <f>VLOOKUP(A194, deals_closed!D:D, 1, FALSE)</f>
        <v>3292353998</v>
      </c>
      <c r="G194">
        <f t="shared" si="4"/>
        <v>0</v>
      </c>
      <c r="H194">
        <f>VLOOKUP(D194, '2018_commission_structure'!$A$22:$B$24, 2, FALSE)</f>
        <v>50000</v>
      </c>
      <c r="I194">
        <f>VLOOKUP(D194,'2018_commission_structure'!$A$22:$C$24,3,FALSE)</f>
        <v>80000</v>
      </c>
      <c r="J194">
        <f t="shared" si="5"/>
        <v>0</v>
      </c>
    </row>
    <row r="195" spans="1:10" x14ac:dyDescent="0.25">
      <c r="A195">
        <v>5353923685</v>
      </c>
      <c r="B195" t="s">
        <v>391</v>
      </c>
      <c r="C195" t="s">
        <v>392</v>
      </c>
      <c r="D195" t="s">
        <v>10</v>
      </c>
      <c r="E195">
        <v>80043</v>
      </c>
      <c r="F195">
        <f>VLOOKUP(A195, deals_closed!D:D, 1, FALSE)</f>
        <v>5353923685</v>
      </c>
      <c r="G195">
        <f t="shared" ref="G195:G258" si="6">IF(ISERROR(F195), 1, 0)</f>
        <v>0</v>
      </c>
      <c r="H195">
        <f>VLOOKUP(D195, '2018_commission_structure'!$A$22:$B$24, 2, FALSE)</f>
        <v>75000</v>
      </c>
      <c r="I195">
        <f>VLOOKUP(D195,'2018_commission_structure'!$A$22:$C$24,3,FALSE)</f>
        <v>125000</v>
      </c>
      <c r="J195">
        <f t="shared" ref="J195:J258" si="7">IF(AND(E195&gt;=H195, E195&lt;=I195), 0, 1)</f>
        <v>0</v>
      </c>
    </row>
    <row r="196" spans="1:10" x14ac:dyDescent="0.25">
      <c r="A196">
        <v>4795089876</v>
      </c>
      <c r="B196" t="s">
        <v>393</v>
      </c>
      <c r="C196" t="s">
        <v>394</v>
      </c>
      <c r="D196" t="s">
        <v>29</v>
      </c>
      <c r="E196">
        <v>74505</v>
      </c>
      <c r="F196">
        <f>VLOOKUP(A196, deals_closed!D:D, 1, FALSE)</f>
        <v>4795089876</v>
      </c>
      <c r="G196">
        <f t="shared" si="6"/>
        <v>0</v>
      </c>
      <c r="H196">
        <f>VLOOKUP(D196, '2018_commission_structure'!$A$22:$B$24, 2, FALSE)</f>
        <v>50000</v>
      </c>
      <c r="I196">
        <f>VLOOKUP(D196,'2018_commission_structure'!$A$22:$C$24,3,FALSE)</f>
        <v>80000</v>
      </c>
      <c r="J196">
        <f t="shared" si="7"/>
        <v>0</v>
      </c>
    </row>
    <row r="197" spans="1:10" x14ac:dyDescent="0.25">
      <c r="A197">
        <v>4029727026</v>
      </c>
      <c r="B197" t="s">
        <v>395</v>
      </c>
      <c r="C197" t="s">
        <v>396</v>
      </c>
      <c r="D197" t="s">
        <v>29</v>
      </c>
      <c r="E197">
        <v>77473</v>
      </c>
      <c r="F197">
        <f>VLOOKUP(A197, deals_closed!D:D, 1, FALSE)</f>
        <v>4029727026</v>
      </c>
      <c r="G197">
        <f t="shared" si="6"/>
        <v>0</v>
      </c>
      <c r="H197">
        <f>VLOOKUP(D197, '2018_commission_structure'!$A$22:$B$24, 2, FALSE)</f>
        <v>50000</v>
      </c>
      <c r="I197">
        <f>VLOOKUP(D197,'2018_commission_structure'!$A$22:$C$24,3,FALSE)</f>
        <v>80000</v>
      </c>
      <c r="J197">
        <f t="shared" si="7"/>
        <v>0</v>
      </c>
    </row>
    <row r="198" spans="1:10" x14ac:dyDescent="0.25">
      <c r="A198">
        <v>2670196322</v>
      </c>
      <c r="B198" t="s">
        <v>292</v>
      </c>
      <c r="C198" t="s">
        <v>397</v>
      </c>
      <c r="D198" t="s">
        <v>7</v>
      </c>
      <c r="E198">
        <v>50840</v>
      </c>
      <c r="F198">
        <f>VLOOKUP(A198, deals_closed!D:D, 1, FALSE)</f>
        <v>2670196322</v>
      </c>
      <c r="G198">
        <f t="shared" si="6"/>
        <v>0</v>
      </c>
      <c r="H198">
        <f>VLOOKUP(D198, '2018_commission_structure'!$A$22:$B$24, 2, FALSE)</f>
        <v>30000</v>
      </c>
      <c r="I198">
        <f>VLOOKUP(D198,'2018_commission_structure'!$A$22:$C$24,3,FALSE)</f>
        <v>65000</v>
      </c>
      <c r="J198">
        <f t="shared" si="7"/>
        <v>0</v>
      </c>
    </row>
    <row r="199" spans="1:10" x14ac:dyDescent="0.25">
      <c r="A199">
        <v>2297168497</v>
      </c>
      <c r="B199" t="s">
        <v>398</v>
      </c>
      <c r="C199" t="s">
        <v>399</v>
      </c>
      <c r="D199" t="s">
        <v>7</v>
      </c>
      <c r="E199">
        <v>52584</v>
      </c>
      <c r="F199">
        <f>VLOOKUP(A199, deals_closed!D:D, 1, FALSE)</f>
        <v>2297168497</v>
      </c>
      <c r="G199">
        <f t="shared" si="6"/>
        <v>0</v>
      </c>
      <c r="H199">
        <f>VLOOKUP(D199, '2018_commission_structure'!$A$22:$B$24, 2, FALSE)</f>
        <v>30000</v>
      </c>
      <c r="I199">
        <f>VLOOKUP(D199,'2018_commission_structure'!$A$22:$C$24,3,FALSE)</f>
        <v>65000</v>
      </c>
      <c r="J199">
        <f t="shared" si="7"/>
        <v>0</v>
      </c>
    </row>
    <row r="200" spans="1:10" x14ac:dyDescent="0.25">
      <c r="A200">
        <v>2012142672</v>
      </c>
      <c r="B200" t="s">
        <v>400</v>
      </c>
      <c r="C200" t="s">
        <v>401</v>
      </c>
      <c r="D200" t="s">
        <v>29</v>
      </c>
      <c r="E200">
        <v>55915</v>
      </c>
      <c r="F200">
        <f>VLOOKUP(A200, deals_closed!D:D, 1, FALSE)</f>
        <v>2012142672</v>
      </c>
      <c r="G200">
        <f t="shared" si="6"/>
        <v>0</v>
      </c>
      <c r="H200">
        <f>VLOOKUP(D200, '2018_commission_structure'!$A$22:$B$24, 2, FALSE)</f>
        <v>50000</v>
      </c>
      <c r="I200">
        <f>VLOOKUP(D200,'2018_commission_structure'!$A$22:$C$24,3,FALSE)</f>
        <v>80000</v>
      </c>
      <c r="J200">
        <f t="shared" si="7"/>
        <v>0</v>
      </c>
    </row>
    <row r="201" spans="1:10" x14ac:dyDescent="0.25">
      <c r="A201">
        <v>6410530811</v>
      </c>
      <c r="B201" t="s">
        <v>402</v>
      </c>
      <c r="C201" t="s">
        <v>403</v>
      </c>
      <c r="D201" t="s">
        <v>7</v>
      </c>
      <c r="E201">
        <v>37671</v>
      </c>
      <c r="F201">
        <f>VLOOKUP(A201, deals_closed!D:D, 1, FALSE)</f>
        <v>6410530811</v>
      </c>
      <c r="G201">
        <f t="shared" si="6"/>
        <v>0</v>
      </c>
      <c r="H201">
        <f>VLOOKUP(D201, '2018_commission_structure'!$A$22:$B$24, 2, FALSE)</f>
        <v>30000</v>
      </c>
      <c r="I201">
        <f>VLOOKUP(D201,'2018_commission_structure'!$A$22:$C$24,3,FALSE)</f>
        <v>65000</v>
      </c>
      <c r="J201">
        <f t="shared" si="7"/>
        <v>0</v>
      </c>
    </row>
    <row r="202" spans="1:10" x14ac:dyDescent="0.25">
      <c r="A202">
        <v>6183510505</v>
      </c>
      <c r="B202" t="s">
        <v>404</v>
      </c>
      <c r="C202" t="s">
        <v>405</v>
      </c>
      <c r="D202" t="s">
        <v>10</v>
      </c>
      <c r="E202">
        <v>97468</v>
      </c>
      <c r="F202">
        <f>VLOOKUP(A202, deals_closed!D:D, 1, FALSE)</f>
        <v>6183510505</v>
      </c>
      <c r="G202">
        <f t="shared" si="6"/>
        <v>0</v>
      </c>
      <c r="H202">
        <f>VLOOKUP(D202, '2018_commission_structure'!$A$22:$B$24, 2, FALSE)</f>
        <v>75000</v>
      </c>
      <c r="I202">
        <f>VLOOKUP(D202,'2018_commission_structure'!$A$22:$C$24,3,FALSE)</f>
        <v>125000</v>
      </c>
      <c r="J202">
        <f t="shared" si="7"/>
        <v>0</v>
      </c>
    </row>
    <row r="203" spans="1:10" x14ac:dyDescent="0.25">
      <c r="A203">
        <v>7707009371</v>
      </c>
      <c r="B203" t="s">
        <v>406</v>
      </c>
      <c r="C203" t="s">
        <v>407</v>
      </c>
      <c r="D203" t="s">
        <v>10</v>
      </c>
      <c r="E203">
        <v>119934</v>
      </c>
      <c r="F203">
        <f>VLOOKUP(A203, deals_closed!D:D, 1, FALSE)</f>
        <v>7707009371</v>
      </c>
      <c r="G203">
        <f t="shared" si="6"/>
        <v>0</v>
      </c>
      <c r="H203">
        <f>VLOOKUP(D203, '2018_commission_structure'!$A$22:$B$24, 2, FALSE)</f>
        <v>75000</v>
      </c>
      <c r="I203">
        <f>VLOOKUP(D203,'2018_commission_structure'!$A$22:$C$24,3,FALSE)</f>
        <v>125000</v>
      </c>
      <c r="J203">
        <f t="shared" si="7"/>
        <v>0</v>
      </c>
    </row>
    <row r="204" spans="1:10" x14ac:dyDescent="0.25">
      <c r="A204">
        <v>7865341539</v>
      </c>
      <c r="B204" t="s">
        <v>408</v>
      </c>
      <c r="C204" t="s">
        <v>409</v>
      </c>
      <c r="D204" t="s">
        <v>7</v>
      </c>
      <c r="E204">
        <v>64631</v>
      </c>
      <c r="F204">
        <f>VLOOKUP(A204, deals_closed!D:D, 1, FALSE)</f>
        <v>7865341539</v>
      </c>
      <c r="G204">
        <f t="shared" si="6"/>
        <v>0</v>
      </c>
      <c r="H204">
        <f>VLOOKUP(D204, '2018_commission_structure'!$A$22:$B$24, 2, FALSE)</f>
        <v>30000</v>
      </c>
      <c r="I204">
        <f>VLOOKUP(D204,'2018_commission_structure'!$A$22:$C$24,3,FALSE)</f>
        <v>65000</v>
      </c>
      <c r="J204">
        <f t="shared" si="7"/>
        <v>0</v>
      </c>
    </row>
    <row r="205" spans="1:10" x14ac:dyDescent="0.25">
      <c r="A205">
        <v>8750494546</v>
      </c>
      <c r="B205" t="s">
        <v>410</v>
      </c>
      <c r="C205" t="s">
        <v>411</v>
      </c>
      <c r="D205" t="s">
        <v>29</v>
      </c>
      <c r="E205">
        <v>54058</v>
      </c>
      <c r="F205">
        <f>VLOOKUP(A205, deals_closed!D:D, 1, FALSE)</f>
        <v>8750494546</v>
      </c>
      <c r="G205">
        <f t="shared" si="6"/>
        <v>0</v>
      </c>
      <c r="H205">
        <f>VLOOKUP(D205, '2018_commission_structure'!$A$22:$B$24, 2, FALSE)</f>
        <v>50000</v>
      </c>
      <c r="I205">
        <f>VLOOKUP(D205,'2018_commission_structure'!$A$22:$C$24,3,FALSE)</f>
        <v>80000</v>
      </c>
      <c r="J205">
        <f t="shared" si="7"/>
        <v>0</v>
      </c>
    </row>
    <row r="206" spans="1:10" x14ac:dyDescent="0.25">
      <c r="A206">
        <v>4718207207</v>
      </c>
      <c r="B206" t="s">
        <v>412</v>
      </c>
      <c r="C206" t="s">
        <v>413</v>
      </c>
      <c r="D206" t="s">
        <v>29</v>
      </c>
      <c r="E206">
        <v>54302</v>
      </c>
      <c r="F206">
        <f>VLOOKUP(A206, deals_closed!D:D, 1, FALSE)</f>
        <v>4718207207</v>
      </c>
      <c r="G206">
        <f t="shared" si="6"/>
        <v>0</v>
      </c>
      <c r="H206">
        <f>VLOOKUP(D206, '2018_commission_structure'!$A$22:$B$24, 2, FALSE)</f>
        <v>50000</v>
      </c>
      <c r="I206">
        <f>VLOOKUP(D206,'2018_commission_structure'!$A$22:$C$24,3,FALSE)</f>
        <v>80000</v>
      </c>
      <c r="J206">
        <f t="shared" si="7"/>
        <v>0</v>
      </c>
    </row>
    <row r="207" spans="1:10" x14ac:dyDescent="0.25">
      <c r="A207">
        <v>6235447353</v>
      </c>
      <c r="B207" t="s">
        <v>414</v>
      </c>
      <c r="C207" t="s">
        <v>415</v>
      </c>
      <c r="D207" t="s">
        <v>7</v>
      </c>
      <c r="E207">
        <v>35661</v>
      </c>
      <c r="F207">
        <f>VLOOKUP(A207, deals_closed!D:D, 1, FALSE)</f>
        <v>6235447353</v>
      </c>
      <c r="G207">
        <f t="shared" si="6"/>
        <v>0</v>
      </c>
      <c r="H207">
        <f>VLOOKUP(D207, '2018_commission_structure'!$A$22:$B$24, 2, FALSE)</f>
        <v>30000</v>
      </c>
      <c r="I207">
        <f>VLOOKUP(D207,'2018_commission_structure'!$A$22:$C$24,3,FALSE)</f>
        <v>65000</v>
      </c>
      <c r="J207">
        <f t="shared" si="7"/>
        <v>0</v>
      </c>
    </row>
    <row r="208" spans="1:10" x14ac:dyDescent="0.25">
      <c r="A208">
        <v>6436551115</v>
      </c>
      <c r="B208" t="s">
        <v>416</v>
      </c>
      <c r="C208" t="s">
        <v>417</v>
      </c>
      <c r="D208" t="s">
        <v>7</v>
      </c>
      <c r="E208">
        <v>38918</v>
      </c>
      <c r="F208">
        <f>VLOOKUP(A208, deals_closed!D:D, 1, FALSE)</f>
        <v>6436551115</v>
      </c>
      <c r="G208">
        <f t="shared" si="6"/>
        <v>0</v>
      </c>
      <c r="H208">
        <f>VLOOKUP(D208, '2018_commission_structure'!$A$22:$B$24, 2, FALSE)</f>
        <v>30000</v>
      </c>
      <c r="I208">
        <f>VLOOKUP(D208,'2018_commission_structure'!$A$22:$C$24,3,FALSE)</f>
        <v>65000</v>
      </c>
      <c r="J208">
        <f t="shared" si="7"/>
        <v>0</v>
      </c>
    </row>
    <row r="209" spans="1:10" x14ac:dyDescent="0.25">
      <c r="A209">
        <v>1472093461</v>
      </c>
      <c r="B209" t="s">
        <v>418</v>
      </c>
      <c r="C209" t="s">
        <v>419</v>
      </c>
      <c r="D209" t="s">
        <v>29</v>
      </c>
      <c r="E209">
        <v>72605</v>
      </c>
      <c r="F209">
        <f>VLOOKUP(A209, deals_closed!D:D, 1, FALSE)</f>
        <v>1472093461</v>
      </c>
      <c r="G209">
        <f t="shared" si="6"/>
        <v>0</v>
      </c>
      <c r="H209">
        <f>VLOOKUP(D209, '2018_commission_structure'!$A$22:$B$24, 2, FALSE)</f>
        <v>50000</v>
      </c>
      <c r="I209">
        <f>VLOOKUP(D209,'2018_commission_structure'!$A$22:$C$24,3,FALSE)</f>
        <v>80000</v>
      </c>
      <c r="J209">
        <f t="shared" si="7"/>
        <v>0</v>
      </c>
    </row>
    <row r="210" spans="1:10" x14ac:dyDescent="0.25">
      <c r="A210">
        <v>8864419241</v>
      </c>
      <c r="B210" t="s">
        <v>420</v>
      </c>
      <c r="C210" t="s">
        <v>421</v>
      </c>
      <c r="D210" t="s">
        <v>29</v>
      </c>
      <c r="E210">
        <v>69764</v>
      </c>
      <c r="F210">
        <f>VLOOKUP(A210, deals_closed!D:D, 1, FALSE)</f>
        <v>8864419241</v>
      </c>
      <c r="G210">
        <f t="shared" si="6"/>
        <v>0</v>
      </c>
      <c r="H210">
        <f>VLOOKUP(D210, '2018_commission_structure'!$A$22:$B$24, 2, FALSE)</f>
        <v>50000</v>
      </c>
      <c r="I210">
        <f>VLOOKUP(D210,'2018_commission_structure'!$A$22:$C$24,3,FALSE)</f>
        <v>80000</v>
      </c>
      <c r="J210">
        <f t="shared" si="7"/>
        <v>0</v>
      </c>
    </row>
    <row r="211" spans="1:10" x14ac:dyDescent="0.25">
      <c r="A211">
        <v>896700143</v>
      </c>
      <c r="B211" t="s">
        <v>422</v>
      </c>
      <c r="C211" t="s">
        <v>423</v>
      </c>
      <c r="D211" t="s">
        <v>29</v>
      </c>
      <c r="E211">
        <v>77407</v>
      </c>
      <c r="F211">
        <f>VLOOKUP(A211, deals_closed!D:D, 1, FALSE)</f>
        <v>896700143</v>
      </c>
      <c r="G211">
        <f t="shared" si="6"/>
        <v>0</v>
      </c>
      <c r="H211">
        <f>VLOOKUP(D211, '2018_commission_structure'!$A$22:$B$24, 2, FALSE)</f>
        <v>50000</v>
      </c>
      <c r="I211">
        <f>VLOOKUP(D211,'2018_commission_structure'!$A$22:$C$24,3,FALSE)</f>
        <v>80000</v>
      </c>
      <c r="J211">
        <f t="shared" si="7"/>
        <v>0</v>
      </c>
    </row>
    <row r="212" spans="1:10" x14ac:dyDescent="0.25">
      <c r="A212">
        <v>7931128354</v>
      </c>
      <c r="B212" t="s">
        <v>424</v>
      </c>
      <c r="C212" t="s">
        <v>425</v>
      </c>
      <c r="D212" t="s">
        <v>29</v>
      </c>
      <c r="E212">
        <v>68190</v>
      </c>
      <c r="F212">
        <f>VLOOKUP(A212, deals_closed!D:D, 1, FALSE)</f>
        <v>7931128354</v>
      </c>
      <c r="G212">
        <f t="shared" si="6"/>
        <v>0</v>
      </c>
      <c r="H212">
        <f>VLOOKUP(D212, '2018_commission_structure'!$A$22:$B$24, 2, FALSE)</f>
        <v>50000</v>
      </c>
      <c r="I212">
        <f>VLOOKUP(D212,'2018_commission_structure'!$A$22:$C$24,3,FALSE)</f>
        <v>80000</v>
      </c>
      <c r="J212">
        <f t="shared" si="7"/>
        <v>0</v>
      </c>
    </row>
    <row r="213" spans="1:10" x14ac:dyDescent="0.25">
      <c r="A213">
        <v>6915102108</v>
      </c>
      <c r="B213" t="s">
        <v>426</v>
      </c>
      <c r="C213" t="s">
        <v>427</v>
      </c>
      <c r="D213" t="s">
        <v>10</v>
      </c>
      <c r="E213">
        <v>84051</v>
      </c>
      <c r="F213">
        <f>VLOOKUP(A213, deals_closed!D:D, 1, FALSE)</f>
        <v>6915102108</v>
      </c>
      <c r="G213">
        <f t="shared" si="6"/>
        <v>0</v>
      </c>
      <c r="H213">
        <f>VLOOKUP(D213, '2018_commission_structure'!$A$22:$B$24, 2, FALSE)</f>
        <v>75000</v>
      </c>
      <c r="I213">
        <f>VLOOKUP(D213,'2018_commission_structure'!$A$22:$C$24,3,FALSE)</f>
        <v>125000</v>
      </c>
      <c r="J213">
        <f t="shared" si="7"/>
        <v>0</v>
      </c>
    </row>
    <row r="214" spans="1:10" x14ac:dyDescent="0.25">
      <c r="A214">
        <v>630160104</v>
      </c>
      <c r="B214" t="s">
        <v>428</v>
      </c>
      <c r="C214" t="s">
        <v>429</v>
      </c>
      <c r="D214" t="s">
        <v>10</v>
      </c>
      <c r="E214">
        <v>105465</v>
      </c>
      <c r="F214">
        <f>VLOOKUP(A214, deals_closed!D:D, 1, FALSE)</f>
        <v>630160104</v>
      </c>
      <c r="G214">
        <f t="shared" si="6"/>
        <v>0</v>
      </c>
      <c r="H214">
        <f>VLOOKUP(D214, '2018_commission_structure'!$A$22:$B$24, 2, FALSE)</f>
        <v>75000</v>
      </c>
      <c r="I214">
        <f>VLOOKUP(D214,'2018_commission_structure'!$A$22:$C$24,3,FALSE)</f>
        <v>125000</v>
      </c>
      <c r="J214">
        <f t="shared" si="7"/>
        <v>0</v>
      </c>
    </row>
    <row r="215" spans="1:10" x14ac:dyDescent="0.25">
      <c r="A215">
        <v>4492546545</v>
      </c>
      <c r="B215" t="s">
        <v>430</v>
      </c>
      <c r="C215" t="s">
        <v>431</v>
      </c>
      <c r="D215" t="s">
        <v>7</v>
      </c>
      <c r="E215">
        <v>59662</v>
      </c>
      <c r="F215">
        <f>VLOOKUP(A215, deals_closed!D:D, 1, FALSE)</f>
        <v>4492546545</v>
      </c>
      <c r="G215">
        <f t="shared" si="6"/>
        <v>0</v>
      </c>
      <c r="H215">
        <f>VLOOKUP(D215, '2018_commission_structure'!$A$22:$B$24, 2, FALSE)</f>
        <v>30000</v>
      </c>
      <c r="I215">
        <f>VLOOKUP(D215,'2018_commission_structure'!$A$22:$C$24,3,FALSE)</f>
        <v>65000</v>
      </c>
      <c r="J215">
        <f t="shared" si="7"/>
        <v>0</v>
      </c>
    </row>
    <row r="216" spans="1:10" x14ac:dyDescent="0.25">
      <c r="A216">
        <v>7191906499</v>
      </c>
      <c r="B216" t="s">
        <v>432</v>
      </c>
      <c r="C216" t="s">
        <v>433</v>
      </c>
      <c r="D216" t="s">
        <v>29</v>
      </c>
      <c r="E216">
        <v>54226</v>
      </c>
      <c r="F216">
        <f>VLOOKUP(A216, deals_closed!D:D, 1, FALSE)</f>
        <v>7191906499</v>
      </c>
      <c r="G216">
        <f t="shared" si="6"/>
        <v>0</v>
      </c>
      <c r="H216">
        <f>VLOOKUP(D216, '2018_commission_structure'!$A$22:$B$24, 2, FALSE)</f>
        <v>50000</v>
      </c>
      <c r="I216">
        <f>VLOOKUP(D216,'2018_commission_structure'!$A$22:$C$24,3,FALSE)</f>
        <v>80000</v>
      </c>
      <c r="J216">
        <f t="shared" si="7"/>
        <v>0</v>
      </c>
    </row>
    <row r="217" spans="1:10" x14ac:dyDescent="0.25">
      <c r="A217">
        <v>8401146046</v>
      </c>
      <c r="B217" t="s">
        <v>434</v>
      </c>
      <c r="C217" t="s">
        <v>435</v>
      </c>
      <c r="D217" t="s">
        <v>29</v>
      </c>
      <c r="E217">
        <v>54722</v>
      </c>
      <c r="F217">
        <f>VLOOKUP(A217, deals_closed!D:D, 1, FALSE)</f>
        <v>8401146046</v>
      </c>
      <c r="G217">
        <f t="shared" si="6"/>
        <v>0</v>
      </c>
      <c r="H217">
        <f>VLOOKUP(D217, '2018_commission_structure'!$A$22:$B$24, 2, FALSE)</f>
        <v>50000</v>
      </c>
      <c r="I217">
        <f>VLOOKUP(D217,'2018_commission_structure'!$A$22:$C$24,3,FALSE)</f>
        <v>80000</v>
      </c>
      <c r="J217">
        <f t="shared" si="7"/>
        <v>0</v>
      </c>
    </row>
    <row r="218" spans="1:10" x14ac:dyDescent="0.25">
      <c r="A218">
        <v>3266408608</v>
      </c>
      <c r="B218" t="s">
        <v>436</v>
      </c>
      <c r="C218" t="s">
        <v>437</v>
      </c>
      <c r="D218" t="s">
        <v>29</v>
      </c>
      <c r="E218">
        <v>73542</v>
      </c>
      <c r="F218">
        <f>VLOOKUP(A218, deals_closed!D:D, 1, FALSE)</f>
        <v>3266408608</v>
      </c>
      <c r="G218">
        <f t="shared" si="6"/>
        <v>0</v>
      </c>
      <c r="H218">
        <f>VLOOKUP(D218, '2018_commission_structure'!$A$22:$B$24, 2, FALSE)</f>
        <v>50000</v>
      </c>
      <c r="I218">
        <f>VLOOKUP(D218,'2018_commission_structure'!$A$22:$C$24,3,FALSE)</f>
        <v>80000</v>
      </c>
      <c r="J218">
        <f t="shared" si="7"/>
        <v>0</v>
      </c>
    </row>
    <row r="219" spans="1:10" x14ac:dyDescent="0.25">
      <c r="A219">
        <v>813371287</v>
      </c>
      <c r="B219" t="s">
        <v>438</v>
      </c>
      <c r="C219" t="s">
        <v>439</v>
      </c>
      <c r="D219" t="s">
        <v>7</v>
      </c>
      <c r="E219">
        <v>55320</v>
      </c>
      <c r="F219">
        <f>VLOOKUP(A219, deals_closed!D:D, 1, FALSE)</f>
        <v>813371287</v>
      </c>
      <c r="G219">
        <f t="shared" si="6"/>
        <v>0</v>
      </c>
      <c r="H219">
        <f>VLOOKUP(D219, '2018_commission_structure'!$A$22:$B$24, 2, FALSE)</f>
        <v>30000</v>
      </c>
      <c r="I219">
        <f>VLOOKUP(D219,'2018_commission_structure'!$A$22:$C$24,3,FALSE)</f>
        <v>65000</v>
      </c>
      <c r="J219">
        <f t="shared" si="7"/>
        <v>0</v>
      </c>
    </row>
    <row r="220" spans="1:10" x14ac:dyDescent="0.25">
      <c r="A220">
        <v>5623896162</v>
      </c>
      <c r="B220" t="s">
        <v>440</v>
      </c>
      <c r="C220" t="s">
        <v>441</v>
      </c>
      <c r="D220" t="s">
        <v>29</v>
      </c>
      <c r="E220">
        <v>74626</v>
      </c>
      <c r="F220">
        <f>VLOOKUP(A220, deals_closed!D:D, 1, FALSE)</f>
        <v>5623896162</v>
      </c>
      <c r="G220">
        <f t="shared" si="6"/>
        <v>0</v>
      </c>
      <c r="H220">
        <f>VLOOKUP(D220, '2018_commission_structure'!$A$22:$B$24, 2, FALSE)</f>
        <v>50000</v>
      </c>
      <c r="I220">
        <f>VLOOKUP(D220,'2018_commission_structure'!$A$22:$C$24,3,FALSE)</f>
        <v>80000</v>
      </c>
      <c r="J220">
        <f t="shared" si="7"/>
        <v>0</v>
      </c>
    </row>
    <row r="221" spans="1:10" x14ac:dyDescent="0.25">
      <c r="A221">
        <v>7906441400</v>
      </c>
      <c r="B221" t="s">
        <v>442</v>
      </c>
      <c r="C221" t="s">
        <v>443</v>
      </c>
      <c r="D221" t="s">
        <v>7</v>
      </c>
      <c r="E221">
        <v>46268</v>
      </c>
      <c r="F221">
        <f>VLOOKUP(A221, deals_closed!D:D, 1, FALSE)</f>
        <v>7906441400</v>
      </c>
      <c r="G221">
        <f t="shared" si="6"/>
        <v>0</v>
      </c>
      <c r="H221">
        <f>VLOOKUP(D221, '2018_commission_structure'!$A$22:$B$24, 2, FALSE)</f>
        <v>30000</v>
      </c>
      <c r="I221">
        <f>VLOOKUP(D221,'2018_commission_structure'!$A$22:$C$24,3,FALSE)</f>
        <v>65000</v>
      </c>
      <c r="J221">
        <f t="shared" si="7"/>
        <v>0</v>
      </c>
    </row>
    <row r="222" spans="1:10" x14ac:dyDescent="0.25">
      <c r="A222">
        <v>7233077789</v>
      </c>
      <c r="B222" t="s">
        <v>444</v>
      </c>
      <c r="C222" t="s">
        <v>445</v>
      </c>
      <c r="D222" t="s">
        <v>7</v>
      </c>
      <c r="E222">
        <v>43173</v>
      </c>
      <c r="F222">
        <f>VLOOKUP(A222, deals_closed!D:D, 1, FALSE)</f>
        <v>7233077789</v>
      </c>
      <c r="G222">
        <f t="shared" si="6"/>
        <v>0</v>
      </c>
      <c r="H222">
        <f>VLOOKUP(D222, '2018_commission_structure'!$A$22:$B$24, 2, FALSE)</f>
        <v>30000</v>
      </c>
      <c r="I222">
        <f>VLOOKUP(D222,'2018_commission_structure'!$A$22:$C$24,3,FALSE)</f>
        <v>65000</v>
      </c>
      <c r="J222">
        <f t="shared" si="7"/>
        <v>0</v>
      </c>
    </row>
    <row r="223" spans="1:10" x14ac:dyDescent="0.25">
      <c r="A223">
        <v>3497169404</v>
      </c>
      <c r="B223" t="s">
        <v>446</v>
      </c>
      <c r="C223" t="s">
        <v>447</v>
      </c>
      <c r="D223" t="s">
        <v>10</v>
      </c>
      <c r="E223">
        <v>89522</v>
      </c>
      <c r="F223">
        <f>VLOOKUP(A223, deals_closed!D:D, 1, FALSE)</f>
        <v>3497169404</v>
      </c>
      <c r="G223">
        <f t="shared" si="6"/>
        <v>0</v>
      </c>
      <c r="H223">
        <f>VLOOKUP(D223, '2018_commission_structure'!$A$22:$B$24, 2, FALSE)</f>
        <v>75000</v>
      </c>
      <c r="I223">
        <f>VLOOKUP(D223,'2018_commission_structure'!$A$22:$C$24,3,FALSE)</f>
        <v>125000</v>
      </c>
      <c r="J223">
        <f t="shared" si="7"/>
        <v>0</v>
      </c>
    </row>
    <row r="224" spans="1:10" x14ac:dyDescent="0.25">
      <c r="A224">
        <v>8187246642</v>
      </c>
      <c r="B224" t="s">
        <v>448</v>
      </c>
      <c r="C224" t="s">
        <v>449</v>
      </c>
      <c r="D224" t="s">
        <v>29</v>
      </c>
      <c r="E224">
        <v>59840</v>
      </c>
      <c r="F224">
        <f>VLOOKUP(A224, deals_closed!D:D, 1, FALSE)</f>
        <v>8187246642</v>
      </c>
      <c r="G224">
        <f t="shared" si="6"/>
        <v>0</v>
      </c>
      <c r="H224">
        <f>VLOOKUP(D224, '2018_commission_structure'!$A$22:$B$24, 2, FALSE)</f>
        <v>50000</v>
      </c>
      <c r="I224">
        <f>VLOOKUP(D224,'2018_commission_structure'!$A$22:$C$24,3,FALSE)</f>
        <v>80000</v>
      </c>
      <c r="J224">
        <f t="shared" si="7"/>
        <v>0</v>
      </c>
    </row>
    <row r="225" spans="1:10" x14ac:dyDescent="0.25">
      <c r="A225">
        <v>5975948169</v>
      </c>
      <c r="B225" t="s">
        <v>450</v>
      </c>
      <c r="C225" t="s">
        <v>451</v>
      </c>
      <c r="D225" t="s">
        <v>10</v>
      </c>
      <c r="E225">
        <v>122368</v>
      </c>
      <c r="F225">
        <f>VLOOKUP(A225, deals_closed!D:D, 1, FALSE)</f>
        <v>5975948169</v>
      </c>
      <c r="G225">
        <f t="shared" si="6"/>
        <v>0</v>
      </c>
      <c r="H225">
        <f>VLOOKUP(D225, '2018_commission_structure'!$A$22:$B$24, 2, FALSE)</f>
        <v>75000</v>
      </c>
      <c r="I225">
        <f>VLOOKUP(D225,'2018_commission_structure'!$A$22:$C$24,3,FALSE)</f>
        <v>125000</v>
      </c>
      <c r="J225">
        <f t="shared" si="7"/>
        <v>0</v>
      </c>
    </row>
    <row r="226" spans="1:10" x14ac:dyDescent="0.25">
      <c r="A226">
        <v>1371021422</v>
      </c>
      <c r="B226" t="s">
        <v>85</v>
      </c>
      <c r="C226" t="s">
        <v>452</v>
      </c>
      <c r="D226" t="s">
        <v>29</v>
      </c>
      <c r="E226">
        <v>55264</v>
      </c>
      <c r="F226">
        <f>VLOOKUP(A226, deals_closed!D:D, 1, FALSE)</f>
        <v>1371021422</v>
      </c>
      <c r="G226">
        <f t="shared" si="6"/>
        <v>0</v>
      </c>
      <c r="H226">
        <f>VLOOKUP(D226, '2018_commission_structure'!$A$22:$B$24, 2, FALSE)</f>
        <v>50000</v>
      </c>
      <c r="I226">
        <f>VLOOKUP(D226,'2018_commission_structure'!$A$22:$C$24,3,FALSE)</f>
        <v>80000</v>
      </c>
      <c r="J226">
        <f t="shared" si="7"/>
        <v>0</v>
      </c>
    </row>
    <row r="227" spans="1:10" x14ac:dyDescent="0.25">
      <c r="A227">
        <v>6618120233</v>
      </c>
      <c r="B227" t="s">
        <v>453</v>
      </c>
      <c r="C227" t="s">
        <v>454</v>
      </c>
      <c r="D227" t="s">
        <v>29</v>
      </c>
      <c r="E227">
        <v>64077</v>
      </c>
      <c r="F227">
        <f>VLOOKUP(A227, deals_closed!D:D, 1, FALSE)</f>
        <v>6618120233</v>
      </c>
      <c r="G227">
        <f t="shared" si="6"/>
        <v>0</v>
      </c>
      <c r="H227">
        <f>VLOOKUP(D227, '2018_commission_structure'!$A$22:$B$24, 2, FALSE)</f>
        <v>50000</v>
      </c>
      <c r="I227">
        <f>VLOOKUP(D227,'2018_commission_structure'!$A$22:$C$24,3,FALSE)</f>
        <v>80000</v>
      </c>
      <c r="J227">
        <f t="shared" si="7"/>
        <v>0</v>
      </c>
    </row>
    <row r="228" spans="1:10" x14ac:dyDescent="0.25">
      <c r="A228">
        <v>2408183758</v>
      </c>
      <c r="B228" t="s">
        <v>455</v>
      </c>
      <c r="C228" t="s">
        <v>456</v>
      </c>
      <c r="D228" t="s">
        <v>10</v>
      </c>
      <c r="E228">
        <v>121981</v>
      </c>
      <c r="F228">
        <f>VLOOKUP(A228, deals_closed!D:D, 1, FALSE)</f>
        <v>2408183758</v>
      </c>
      <c r="G228">
        <f t="shared" si="6"/>
        <v>0</v>
      </c>
      <c r="H228">
        <f>VLOOKUP(D228, '2018_commission_structure'!$A$22:$B$24, 2, FALSE)</f>
        <v>75000</v>
      </c>
      <c r="I228">
        <f>VLOOKUP(D228,'2018_commission_structure'!$A$22:$C$24,3,FALSE)</f>
        <v>125000</v>
      </c>
      <c r="J228">
        <f t="shared" si="7"/>
        <v>0</v>
      </c>
    </row>
    <row r="229" spans="1:10" x14ac:dyDescent="0.25">
      <c r="A229">
        <v>2533903736</v>
      </c>
      <c r="B229" t="s">
        <v>457</v>
      </c>
      <c r="C229" t="s">
        <v>458</v>
      </c>
      <c r="D229" t="s">
        <v>7</v>
      </c>
      <c r="E229">
        <v>58051</v>
      </c>
      <c r="F229">
        <f>VLOOKUP(A229, deals_closed!D:D, 1, FALSE)</f>
        <v>2533903736</v>
      </c>
      <c r="G229">
        <f t="shared" si="6"/>
        <v>0</v>
      </c>
      <c r="H229">
        <f>VLOOKUP(D229, '2018_commission_structure'!$A$22:$B$24, 2, FALSE)</f>
        <v>30000</v>
      </c>
      <c r="I229">
        <f>VLOOKUP(D229,'2018_commission_structure'!$A$22:$C$24,3,FALSE)</f>
        <v>65000</v>
      </c>
      <c r="J229">
        <f t="shared" si="7"/>
        <v>0</v>
      </c>
    </row>
    <row r="230" spans="1:10" x14ac:dyDescent="0.25">
      <c r="A230">
        <v>3779559293</v>
      </c>
      <c r="B230" t="s">
        <v>459</v>
      </c>
      <c r="C230" t="s">
        <v>460</v>
      </c>
      <c r="D230" t="s">
        <v>10</v>
      </c>
      <c r="E230">
        <v>95894</v>
      </c>
      <c r="F230">
        <f>VLOOKUP(A230, deals_closed!D:D, 1, FALSE)</f>
        <v>3779559293</v>
      </c>
      <c r="G230">
        <f t="shared" si="6"/>
        <v>0</v>
      </c>
      <c r="H230">
        <f>VLOOKUP(D230, '2018_commission_structure'!$A$22:$B$24, 2, FALSE)</f>
        <v>75000</v>
      </c>
      <c r="I230">
        <f>VLOOKUP(D230,'2018_commission_structure'!$A$22:$C$24,3,FALSE)</f>
        <v>125000</v>
      </c>
      <c r="J230">
        <f t="shared" si="7"/>
        <v>0</v>
      </c>
    </row>
    <row r="231" spans="1:10" x14ac:dyDescent="0.25">
      <c r="A231">
        <v>5142790693</v>
      </c>
      <c r="B231" t="s">
        <v>461</v>
      </c>
      <c r="C231" t="s">
        <v>462</v>
      </c>
      <c r="D231" t="s">
        <v>10</v>
      </c>
      <c r="E231">
        <v>96841</v>
      </c>
      <c r="F231">
        <f>VLOOKUP(A231, deals_closed!D:D, 1, FALSE)</f>
        <v>5142790693</v>
      </c>
      <c r="G231">
        <f t="shared" si="6"/>
        <v>0</v>
      </c>
      <c r="H231">
        <f>VLOOKUP(D231, '2018_commission_structure'!$A$22:$B$24, 2, FALSE)</f>
        <v>75000</v>
      </c>
      <c r="I231">
        <f>VLOOKUP(D231,'2018_commission_structure'!$A$22:$C$24,3,FALSE)</f>
        <v>125000</v>
      </c>
      <c r="J231">
        <f t="shared" si="7"/>
        <v>0</v>
      </c>
    </row>
    <row r="232" spans="1:10" x14ac:dyDescent="0.25">
      <c r="A232">
        <v>4236713853</v>
      </c>
      <c r="B232" t="s">
        <v>463</v>
      </c>
      <c r="C232" t="s">
        <v>464</v>
      </c>
      <c r="D232" t="s">
        <v>10</v>
      </c>
      <c r="E232">
        <v>114723</v>
      </c>
      <c r="F232">
        <f>VLOOKUP(A232, deals_closed!D:D, 1, FALSE)</f>
        <v>4236713853</v>
      </c>
      <c r="G232">
        <f t="shared" si="6"/>
        <v>0</v>
      </c>
      <c r="H232">
        <f>VLOOKUP(D232, '2018_commission_structure'!$A$22:$B$24, 2, FALSE)</f>
        <v>75000</v>
      </c>
      <c r="I232">
        <f>VLOOKUP(D232,'2018_commission_structure'!$A$22:$C$24,3,FALSE)</f>
        <v>125000</v>
      </c>
      <c r="J232">
        <f t="shared" si="7"/>
        <v>0</v>
      </c>
    </row>
    <row r="233" spans="1:10" x14ac:dyDescent="0.25">
      <c r="A233">
        <v>4401069773</v>
      </c>
      <c r="B233" t="s">
        <v>325</v>
      </c>
      <c r="C233" t="s">
        <v>465</v>
      </c>
      <c r="D233" t="s">
        <v>29</v>
      </c>
      <c r="E233">
        <v>63754</v>
      </c>
      <c r="F233">
        <f>VLOOKUP(A233, deals_closed!D:D, 1, FALSE)</f>
        <v>4401069773</v>
      </c>
      <c r="G233">
        <f t="shared" si="6"/>
        <v>0</v>
      </c>
      <c r="H233">
        <f>VLOOKUP(D233, '2018_commission_structure'!$A$22:$B$24, 2, FALSE)</f>
        <v>50000</v>
      </c>
      <c r="I233">
        <f>VLOOKUP(D233,'2018_commission_structure'!$A$22:$C$24,3,FALSE)</f>
        <v>80000</v>
      </c>
      <c r="J233">
        <f t="shared" si="7"/>
        <v>0</v>
      </c>
    </row>
    <row r="234" spans="1:10" x14ac:dyDescent="0.25">
      <c r="A234">
        <v>4689682046</v>
      </c>
      <c r="B234" t="s">
        <v>466</v>
      </c>
      <c r="C234" t="s">
        <v>467</v>
      </c>
      <c r="D234" t="s">
        <v>7</v>
      </c>
      <c r="E234">
        <v>61679</v>
      </c>
      <c r="F234">
        <f>VLOOKUP(A234, deals_closed!D:D, 1, FALSE)</f>
        <v>4689682046</v>
      </c>
      <c r="G234">
        <f t="shared" si="6"/>
        <v>0</v>
      </c>
      <c r="H234">
        <f>VLOOKUP(D234, '2018_commission_structure'!$A$22:$B$24, 2, FALSE)</f>
        <v>30000</v>
      </c>
      <c r="I234">
        <f>VLOOKUP(D234,'2018_commission_structure'!$A$22:$C$24,3,FALSE)</f>
        <v>65000</v>
      </c>
      <c r="J234">
        <f t="shared" si="7"/>
        <v>0</v>
      </c>
    </row>
    <row r="235" spans="1:10" x14ac:dyDescent="0.25">
      <c r="A235">
        <v>2649428619</v>
      </c>
      <c r="B235" t="s">
        <v>468</v>
      </c>
      <c r="C235" t="s">
        <v>469</v>
      </c>
      <c r="D235" t="s">
        <v>29</v>
      </c>
      <c r="E235">
        <v>73372</v>
      </c>
      <c r="F235">
        <f>VLOOKUP(A235, deals_closed!D:D, 1, FALSE)</f>
        <v>2649428619</v>
      </c>
      <c r="G235">
        <f t="shared" si="6"/>
        <v>0</v>
      </c>
      <c r="H235">
        <f>VLOOKUP(D235, '2018_commission_structure'!$A$22:$B$24, 2, FALSE)</f>
        <v>50000</v>
      </c>
      <c r="I235">
        <f>VLOOKUP(D235,'2018_commission_structure'!$A$22:$C$24,3,FALSE)</f>
        <v>80000</v>
      </c>
      <c r="J235">
        <f t="shared" si="7"/>
        <v>0</v>
      </c>
    </row>
    <row r="236" spans="1:10" x14ac:dyDescent="0.25">
      <c r="A236">
        <v>8264394108</v>
      </c>
      <c r="B236" t="s">
        <v>470</v>
      </c>
      <c r="C236" t="s">
        <v>471</v>
      </c>
      <c r="D236" t="s">
        <v>10</v>
      </c>
      <c r="E236">
        <v>113062</v>
      </c>
      <c r="F236">
        <f>VLOOKUP(A236, deals_closed!D:D, 1, FALSE)</f>
        <v>8264394108</v>
      </c>
      <c r="G236">
        <f t="shared" si="6"/>
        <v>0</v>
      </c>
      <c r="H236">
        <f>VLOOKUP(D236, '2018_commission_structure'!$A$22:$B$24, 2, FALSE)</f>
        <v>75000</v>
      </c>
      <c r="I236">
        <f>VLOOKUP(D236,'2018_commission_structure'!$A$22:$C$24,3,FALSE)</f>
        <v>125000</v>
      </c>
      <c r="J236">
        <f t="shared" si="7"/>
        <v>0</v>
      </c>
    </row>
    <row r="237" spans="1:10" x14ac:dyDescent="0.25">
      <c r="A237">
        <v>9800744517</v>
      </c>
      <c r="B237" t="s">
        <v>472</v>
      </c>
      <c r="C237" t="s">
        <v>473</v>
      </c>
      <c r="D237" t="s">
        <v>10</v>
      </c>
      <c r="E237">
        <v>102178</v>
      </c>
      <c r="F237">
        <f>VLOOKUP(A237, deals_closed!D:D, 1, FALSE)</f>
        <v>9800744517</v>
      </c>
      <c r="G237">
        <f t="shared" si="6"/>
        <v>0</v>
      </c>
      <c r="H237">
        <f>VLOOKUP(D237, '2018_commission_structure'!$A$22:$B$24, 2, FALSE)</f>
        <v>75000</v>
      </c>
      <c r="I237">
        <f>VLOOKUP(D237,'2018_commission_structure'!$A$22:$C$24,3,FALSE)</f>
        <v>125000</v>
      </c>
      <c r="J237">
        <f t="shared" si="7"/>
        <v>0</v>
      </c>
    </row>
    <row r="238" spans="1:10" x14ac:dyDescent="0.25">
      <c r="A238">
        <v>8249460030</v>
      </c>
      <c r="B238" t="s">
        <v>474</v>
      </c>
      <c r="C238" t="s">
        <v>475</v>
      </c>
      <c r="D238" t="s">
        <v>29</v>
      </c>
      <c r="E238">
        <v>78688</v>
      </c>
      <c r="F238">
        <f>VLOOKUP(A238, deals_closed!D:D, 1, FALSE)</f>
        <v>8249460030</v>
      </c>
      <c r="G238">
        <f t="shared" si="6"/>
        <v>0</v>
      </c>
      <c r="H238">
        <f>VLOOKUP(D238, '2018_commission_structure'!$A$22:$B$24, 2, FALSE)</f>
        <v>50000</v>
      </c>
      <c r="I238">
        <f>VLOOKUP(D238,'2018_commission_structure'!$A$22:$C$24,3,FALSE)</f>
        <v>80000</v>
      </c>
      <c r="J238">
        <f t="shared" si="7"/>
        <v>0</v>
      </c>
    </row>
    <row r="239" spans="1:10" x14ac:dyDescent="0.25">
      <c r="A239">
        <v>5134745579</v>
      </c>
      <c r="B239" t="s">
        <v>476</v>
      </c>
      <c r="C239" t="s">
        <v>477</v>
      </c>
      <c r="D239" t="s">
        <v>10</v>
      </c>
      <c r="E239">
        <v>84060</v>
      </c>
      <c r="F239">
        <f>VLOOKUP(A239, deals_closed!D:D, 1, FALSE)</f>
        <v>5134745579</v>
      </c>
      <c r="G239">
        <f t="shared" si="6"/>
        <v>0</v>
      </c>
      <c r="H239">
        <f>VLOOKUP(D239, '2018_commission_structure'!$A$22:$B$24, 2, FALSE)</f>
        <v>75000</v>
      </c>
      <c r="I239">
        <f>VLOOKUP(D239,'2018_commission_structure'!$A$22:$C$24,3,FALSE)</f>
        <v>125000</v>
      </c>
      <c r="J239">
        <f t="shared" si="7"/>
        <v>0</v>
      </c>
    </row>
    <row r="240" spans="1:10" x14ac:dyDescent="0.25">
      <c r="A240">
        <v>4453705328</v>
      </c>
      <c r="B240" t="s">
        <v>478</v>
      </c>
      <c r="C240" t="s">
        <v>479</v>
      </c>
      <c r="D240" t="s">
        <v>29</v>
      </c>
      <c r="E240">
        <v>57398</v>
      </c>
      <c r="F240">
        <f>VLOOKUP(A240, deals_closed!D:D, 1, FALSE)</f>
        <v>4453705328</v>
      </c>
      <c r="G240">
        <f t="shared" si="6"/>
        <v>0</v>
      </c>
      <c r="H240">
        <f>VLOOKUP(D240, '2018_commission_structure'!$A$22:$B$24, 2, FALSE)</f>
        <v>50000</v>
      </c>
      <c r="I240">
        <f>VLOOKUP(D240,'2018_commission_structure'!$A$22:$C$24,3,FALSE)</f>
        <v>80000</v>
      </c>
      <c r="J240">
        <f t="shared" si="7"/>
        <v>0</v>
      </c>
    </row>
    <row r="241" spans="1:10" x14ac:dyDescent="0.25">
      <c r="A241">
        <v>5203144281</v>
      </c>
      <c r="B241" t="s">
        <v>480</v>
      </c>
      <c r="C241" t="s">
        <v>481</v>
      </c>
      <c r="D241" t="s">
        <v>10</v>
      </c>
      <c r="E241">
        <v>99005</v>
      </c>
      <c r="F241">
        <f>VLOOKUP(A241, deals_closed!D:D, 1, FALSE)</f>
        <v>5203144281</v>
      </c>
      <c r="G241">
        <f t="shared" si="6"/>
        <v>0</v>
      </c>
      <c r="H241">
        <f>VLOOKUP(D241, '2018_commission_structure'!$A$22:$B$24, 2, FALSE)</f>
        <v>75000</v>
      </c>
      <c r="I241">
        <f>VLOOKUP(D241,'2018_commission_structure'!$A$22:$C$24,3,FALSE)</f>
        <v>125000</v>
      </c>
      <c r="J241">
        <f t="shared" si="7"/>
        <v>0</v>
      </c>
    </row>
    <row r="242" spans="1:10" x14ac:dyDescent="0.25">
      <c r="A242">
        <v>8315800957</v>
      </c>
      <c r="B242" t="s">
        <v>482</v>
      </c>
      <c r="C242" t="s">
        <v>483</v>
      </c>
      <c r="D242" t="s">
        <v>7</v>
      </c>
      <c r="E242">
        <v>54445</v>
      </c>
      <c r="F242">
        <f>VLOOKUP(A242, deals_closed!D:D, 1, FALSE)</f>
        <v>8315800957</v>
      </c>
      <c r="G242">
        <f t="shared" si="6"/>
        <v>0</v>
      </c>
      <c r="H242">
        <f>VLOOKUP(D242, '2018_commission_structure'!$A$22:$B$24, 2, FALSE)</f>
        <v>30000</v>
      </c>
      <c r="I242">
        <f>VLOOKUP(D242,'2018_commission_structure'!$A$22:$C$24,3,FALSE)</f>
        <v>65000</v>
      </c>
      <c r="J242">
        <f t="shared" si="7"/>
        <v>0</v>
      </c>
    </row>
    <row r="243" spans="1:10" x14ac:dyDescent="0.25">
      <c r="A243">
        <v>7962906979</v>
      </c>
      <c r="B243" t="s">
        <v>484</v>
      </c>
      <c r="C243" t="s">
        <v>485</v>
      </c>
      <c r="D243" t="s">
        <v>29</v>
      </c>
      <c r="E243">
        <v>65149</v>
      </c>
      <c r="F243">
        <f>VLOOKUP(A243, deals_closed!D:D, 1, FALSE)</f>
        <v>7962906979</v>
      </c>
      <c r="G243">
        <f t="shared" si="6"/>
        <v>0</v>
      </c>
      <c r="H243">
        <f>VLOOKUP(D243, '2018_commission_structure'!$A$22:$B$24, 2, FALSE)</f>
        <v>50000</v>
      </c>
      <c r="I243">
        <f>VLOOKUP(D243,'2018_commission_structure'!$A$22:$C$24,3,FALSE)</f>
        <v>80000</v>
      </c>
      <c r="J243">
        <f t="shared" si="7"/>
        <v>0</v>
      </c>
    </row>
    <row r="244" spans="1:10" x14ac:dyDescent="0.25">
      <c r="A244">
        <v>6364724701</v>
      </c>
      <c r="B244" t="s">
        <v>486</v>
      </c>
      <c r="C244" t="s">
        <v>487</v>
      </c>
      <c r="D244" t="s">
        <v>7</v>
      </c>
      <c r="E244">
        <v>30640</v>
      </c>
      <c r="F244">
        <f>VLOOKUP(A244, deals_closed!D:D, 1, FALSE)</f>
        <v>6364724701</v>
      </c>
      <c r="G244">
        <f t="shared" si="6"/>
        <v>0</v>
      </c>
      <c r="H244">
        <f>VLOOKUP(D244, '2018_commission_structure'!$A$22:$B$24, 2, FALSE)</f>
        <v>30000</v>
      </c>
      <c r="I244">
        <f>VLOOKUP(D244,'2018_commission_structure'!$A$22:$C$24,3,FALSE)</f>
        <v>65000</v>
      </c>
      <c r="J244">
        <f t="shared" si="7"/>
        <v>0</v>
      </c>
    </row>
    <row r="245" spans="1:10" x14ac:dyDescent="0.25">
      <c r="A245">
        <v>3435517239</v>
      </c>
      <c r="B245" t="s">
        <v>488</v>
      </c>
      <c r="C245" t="s">
        <v>489</v>
      </c>
      <c r="D245" t="s">
        <v>7</v>
      </c>
      <c r="E245">
        <v>47873</v>
      </c>
      <c r="F245">
        <f>VLOOKUP(A245, deals_closed!D:D, 1, FALSE)</f>
        <v>3435517239</v>
      </c>
      <c r="G245">
        <f t="shared" si="6"/>
        <v>0</v>
      </c>
      <c r="H245">
        <f>VLOOKUP(D245, '2018_commission_structure'!$A$22:$B$24, 2, FALSE)</f>
        <v>30000</v>
      </c>
      <c r="I245">
        <f>VLOOKUP(D245,'2018_commission_structure'!$A$22:$C$24,3,FALSE)</f>
        <v>65000</v>
      </c>
      <c r="J245">
        <f t="shared" si="7"/>
        <v>0</v>
      </c>
    </row>
    <row r="246" spans="1:10" x14ac:dyDescent="0.25">
      <c r="A246">
        <v>9264026959</v>
      </c>
      <c r="B246" t="s">
        <v>490</v>
      </c>
      <c r="C246" t="s">
        <v>491</v>
      </c>
      <c r="D246" t="s">
        <v>29</v>
      </c>
      <c r="E246">
        <v>68799</v>
      </c>
      <c r="F246">
        <f>VLOOKUP(A246, deals_closed!D:D, 1, FALSE)</f>
        <v>9264026959</v>
      </c>
      <c r="G246">
        <f t="shared" si="6"/>
        <v>0</v>
      </c>
      <c r="H246">
        <f>VLOOKUP(D246, '2018_commission_structure'!$A$22:$B$24, 2, FALSE)</f>
        <v>50000</v>
      </c>
      <c r="I246">
        <f>VLOOKUP(D246,'2018_commission_structure'!$A$22:$C$24,3,FALSE)</f>
        <v>80000</v>
      </c>
      <c r="J246">
        <f t="shared" si="7"/>
        <v>0</v>
      </c>
    </row>
    <row r="247" spans="1:10" x14ac:dyDescent="0.25">
      <c r="A247">
        <v>8682006391</v>
      </c>
      <c r="B247" t="s">
        <v>492</v>
      </c>
      <c r="C247" t="s">
        <v>493</v>
      </c>
      <c r="D247" t="s">
        <v>29</v>
      </c>
      <c r="E247">
        <v>63897</v>
      </c>
      <c r="F247">
        <f>VLOOKUP(A247, deals_closed!D:D, 1, FALSE)</f>
        <v>8682006391</v>
      </c>
      <c r="G247">
        <f t="shared" si="6"/>
        <v>0</v>
      </c>
      <c r="H247">
        <f>VLOOKUP(D247, '2018_commission_structure'!$A$22:$B$24, 2, FALSE)</f>
        <v>50000</v>
      </c>
      <c r="I247">
        <f>VLOOKUP(D247,'2018_commission_structure'!$A$22:$C$24,3,FALSE)</f>
        <v>80000</v>
      </c>
      <c r="J247">
        <f t="shared" si="7"/>
        <v>0</v>
      </c>
    </row>
    <row r="248" spans="1:10" x14ac:dyDescent="0.25">
      <c r="A248">
        <v>2306669465</v>
      </c>
      <c r="B248" t="s">
        <v>494</v>
      </c>
      <c r="C248" t="s">
        <v>229</v>
      </c>
      <c r="D248" t="s">
        <v>29</v>
      </c>
      <c r="E248">
        <v>50762</v>
      </c>
      <c r="F248">
        <f>VLOOKUP(A248, deals_closed!D:D, 1, FALSE)</f>
        <v>2306669465</v>
      </c>
      <c r="G248">
        <f t="shared" si="6"/>
        <v>0</v>
      </c>
      <c r="H248">
        <f>VLOOKUP(D248, '2018_commission_structure'!$A$22:$B$24, 2, FALSE)</f>
        <v>50000</v>
      </c>
      <c r="I248">
        <f>VLOOKUP(D248,'2018_commission_structure'!$A$22:$C$24,3,FALSE)</f>
        <v>80000</v>
      </c>
      <c r="J248">
        <f t="shared" si="7"/>
        <v>0</v>
      </c>
    </row>
    <row r="249" spans="1:10" x14ac:dyDescent="0.25">
      <c r="A249">
        <v>3956653289</v>
      </c>
      <c r="B249" t="s">
        <v>495</v>
      </c>
      <c r="C249" t="s">
        <v>496</v>
      </c>
      <c r="D249" t="s">
        <v>29</v>
      </c>
      <c r="E249">
        <v>71798</v>
      </c>
      <c r="F249">
        <f>VLOOKUP(A249, deals_closed!D:D, 1, FALSE)</f>
        <v>3956653289</v>
      </c>
      <c r="G249">
        <f t="shared" si="6"/>
        <v>0</v>
      </c>
      <c r="H249">
        <f>VLOOKUP(D249, '2018_commission_structure'!$A$22:$B$24, 2, FALSE)</f>
        <v>50000</v>
      </c>
      <c r="I249">
        <f>VLOOKUP(D249,'2018_commission_structure'!$A$22:$C$24,3,FALSE)</f>
        <v>80000</v>
      </c>
      <c r="J249">
        <f t="shared" si="7"/>
        <v>0</v>
      </c>
    </row>
    <row r="250" spans="1:10" x14ac:dyDescent="0.25">
      <c r="A250">
        <v>3670950885</v>
      </c>
      <c r="B250" t="s">
        <v>497</v>
      </c>
      <c r="C250" t="s">
        <v>498</v>
      </c>
      <c r="D250" t="s">
        <v>10</v>
      </c>
      <c r="E250">
        <v>120896</v>
      </c>
      <c r="F250">
        <f>VLOOKUP(A250, deals_closed!D:D, 1, FALSE)</f>
        <v>3670950885</v>
      </c>
      <c r="G250">
        <f t="shared" si="6"/>
        <v>0</v>
      </c>
      <c r="H250">
        <f>VLOOKUP(D250, '2018_commission_structure'!$A$22:$B$24, 2, FALSE)</f>
        <v>75000</v>
      </c>
      <c r="I250">
        <f>VLOOKUP(D250,'2018_commission_structure'!$A$22:$C$24,3,FALSE)</f>
        <v>125000</v>
      </c>
      <c r="J250">
        <f t="shared" si="7"/>
        <v>0</v>
      </c>
    </row>
    <row r="251" spans="1:10" x14ac:dyDescent="0.25">
      <c r="A251">
        <v>6276010022</v>
      </c>
      <c r="B251" t="s">
        <v>499</v>
      </c>
      <c r="C251" t="s">
        <v>500</v>
      </c>
      <c r="D251" t="s">
        <v>7</v>
      </c>
      <c r="E251">
        <v>58074</v>
      </c>
      <c r="F251">
        <f>VLOOKUP(A251, deals_closed!D:D, 1, FALSE)</f>
        <v>6276010022</v>
      </c>
      <c r="G251">
        <f t="shared" si="6"/>
        <v>0</v>
      </c>
      <c r="H251">
        <f>VLOOKUP(D251, '2018_commission_structure'!$A$22:$B$24, 2, FALSE)</f>
        <v>30000</v>
      </c>
      <c r="I251">
        <f>VLOOKUP(D251,'2018_commission_structure'!$A$22:$C$24,3,FALSE)</f>
        <v>65000</v>
      </c>
      <c r="J251">
        <f t="shared" si="7"/>
        <v>0</v>
      </c>
    </row>
    <row r="252" spans="1:10" x14ac:dyDescent="0.25">
      <c r="A252">
        <v>2809344809</v>
      </c>
      <c r="B252" t="s">
        <v>501</v>
      </c>
      <c r="C252" t="s">
        <v>502</v>
      </c>
      <c r="D252" t="s">
        <v>10</v>
      </c>
      <c r="E252">
        <v>112707</v>
      </c>
      <c r="F252">
        <f>VLOOKUP(A252, deals_closed!D:D, 1, FALSE)</f>
        <v>2809344809</v>
      </c>
      <c r="G252">
        <f t="shared" si="6"/>
        <v>0</v>
      </c>
      <c r="H252">
        <f>VLOOKUP(D252, '2018_commission_structure'!$A$22:$B$24, 2, FALSE)</f>
        <v>75000</v>
      </c>
      <c r="I252">
        <f>VLOOKUP(D252,'2018_commission_structure'!$A$22:$C$24,3,FALSE)</f>
        <v>125000</v>
      </c>
      <c r="J252">
        <f t="shared" si="7"/>
        <v>0</v>
      </c>
    </row>
    <row r="253" spans="1:10" x14ac:dyDescent="0.25">
      <c r="A253">
        <v>4286367630</v>
      </c>
      <c r="B253" t="s">
        <v>503</v>
      </c>
      <c r="C253" t="s">
        <v>504</v>
      </c>
      <c r="D253" t="s">
        <v>29</v>
      </c>
      <c r="E253">
        <v>60653</v>
      </c>
      <c r="F253">
        <f>VLOOKUP(A253, deals_closed!D:D, 1, FALSE)</f>
        <v>4286367630</v>
      </c>
      <c r="G253">
        <f t="shared" si="6"/>
        <v>0</v>
      </c>
      <c r="H253">
        <f>VLOOKUP(D253, '2018_commission_structure'!$A$22:$B$24, 2, FALSE)</f>
        <v>50000</v>
      </c>
      <c r="I253">
        <f>VLOOKUP(D253,'2018_commission_structure'!$A$22:$C$24,3,FALSE)</f>
        <v>80000</v>
      </c>
      <c r="J253">
        <f t="shared" si="7"/>
        <v>0</v>
      </c>
    </row>
    <row r="254" spans="1:10" x14ac:dyDescent="0.25">
      <c r="A254">
        <v>8550875457</v>
      </c>
      <c r="B254" t="s">
        <v>505</v>
      </c>
      <c r="C254" t="s">
        <v>506</v>
      </c>
      <c r="D254" t="s">
        <v>7</v>
      </c>
      <c r="E254">
        <v>32108</v>
      </c>
      <c r="F254">
        <f>VLOOKUP(A254, deals_closed!D:D, 1, FALSE)</f>
        <v>8550875457</v>
      </c>
      <c r="G254">
        <f t="shared" si="6"/>
        <v>0</v>
      </c>
      <c r="H254">
        <f>VLOOKUP(D254, '2018_commission_structure'!$A$22:$B$24, 2, FALSE)</f>
        <v>30000</v>
      </c>
      <c r="I254">
        <f>VLOOKUP(D254,'2018_commission_structure'!$A$22:$C$24,3,FALSE)</f>
        <v>65000</v>
      </c>
      <c r="J254">
        <f t="shared" si="7"/>
        <v>0</v>
      </c>
    </row>
    <row r="255" spans="1:10" x14ac:dyDescent="0.25">
      <c r="A255">
        <v>4900475084</v>
      </c>
      <c r="B255" t="s">
        <v>507</v>
      </c>
      <c r="C255" t="s">
        <v>508</v>
      </c>
      <c r="D255" t="s">
        <v>29</v>
      </c>
      <c r="E255">
        <v>62855</v>
      </c>
      <c r="F255">
        <f>VLOOKUP(A255, deals_closed!D:D, 1, FALSE)</f>
        <v>4900475084</v>
      </c>
      <c r="G255">
        <f t="shared" si="6"/>
        <v>0</v>
      </c>
      <c r="H255">
        <f>VLOOKUP(D255, '2018_commission_structure'!$A$22:$B$24, 2, FALSE)</f>
        <v>50000</v>
      </c>
      <c r="I255">
        <f>VLOOKUP(D255,'2018_commission_structure'!$A$22:$C$24,3,FALSE)</f>
        <v>80000</v>
      </c>
      <c r="J255">
        <f t="shared" si="7"/>
        <v>0</v>
      </c>
    </row>
    <row r="256" spans="1:10" x14ac:dyDescent="0.25">
      <c r="A256">
        <v>9458563771</v>
      </c>
      <c r="B256" t="s">
        <v>509</v>
      </c>
      <c r="C256" t="s">
        <v>510</v>
      </c>
      <c r="D256" t="s">
        <v>7</v>
      </c>
      <c r="E256">
        <v>52419</v>
      </c>
      <c r="F256">
        <f>VLOOKUP(A256, deals_closed!D:D, 1, FALSE)</f>
        <v>9458563771</v>
      </c>
      <c r="G256">
        <f t="shared" si="6"/>
        <v>0</v>
      </c>
      <c r="H256">
        <f>VLOOKUP(D256, '2018_commission_structure'!$A$22:$B$24, 2, FALSE)</f>
        <v>30000</v>
      </c>
      <c r="I256">
        <f>VLOOKUP(D256,'2018_commission_structure'!$A$22:$C$24,3,FALSE)</f>
        <v>65000</v>
      </c>
      <c r="J256">
        <f t="shared" si="7"/>
        <v>0</v>
      </c>
    </row>
    <row r="257" spans="1:10" x14ac:dyDescent="0.25">
      <c r="A257">
        <v>715518151</v>
      </c>
      <c r="B257" t="s">
        <v>200</v>
      </c>
      <c r="C257" t="s">
        <v>511</v>
      </c>
      <c r="D257" t="s">
        <v>10</v>
      </c>
      <c r="E257">
        <v>113739</v>
      </c>
      <c r="F257">
        <f>VLOOKUP(A257, deals_closed!D:D, 1, FALSE)</f>
        <v>715518151</v>
      </c>
      <c r="G257">
        <f t="shared" si="6"/>
        <v>0</v>
      </c>
      <c r="H257">
        <f>VLOOKUP(D257, '2018_commission_structure'!$A$22:$B$24, 2, FALSE)</f>
        <v>75000</v>
      </c>
      <c r="I257">
        <f>VLOOKUP(D257,'2018_commission_structure'!$A$22:$C$24,3,FALSE)</f>
        <v>125000</v>
      </c>
      <c r="J257">
        <f t="shared" si="7"/>
        <v>0</v>
      </c>
    </row>
    <row r="258" spans="1:10" x14ac:dyDescent="0.25">
      <c r="A258">
        <v>9627071331</v>
      </c>
      <c r="B258" t="s">
        <v>512</v>
      </c>
      <c r="C258" t="s">
        <v>513</v>
      </c>
      <c r="D258" t="s">
        <v>10</v>
      </c>
      <c r="E258">
        <v>124372</v>
      </c>
      <c r="F258">
        <f>VLOOKUP(A258, deals_closed!D:D, 1, FALSE)</f>
        <v>9627071331</v>
      </c>
      <c r="G258">
        <f t="shared" si="6"/>
        <v>0</v>
      </c>
      <c r="H258">
        <f>VLOOKUP(D258, '2018_commission_structure'!$A$22:$B$24, 2, FALSE)</f>
        <v>75000</v>
      </c>
      <c r="I258">
        <f>VLOOKUP(D258,'2018_commission_structure'!$A$22:$C$24,3,FALSE)</f>
        <v>125000</v>
      </c>
      <c r="J258">
        <f t="shared" si="7"/>
        <v>0</v>
      </c>
    </row>
    <row r="259" spans="1:10" x14ac:dyDescent="0.25">
      <c r="A259">
        <v>2936088178</v>
      </c>
      <c r="B259" t="s">
        <v>514</v>
      </c>
      <c r="C259" t="s">
        <v>515</v>
      </c>
      <c r="D259" t="s">
        <v>10</v>
      </c>
      <c r="E259">
        <v>76155</v>
      </c>
      <c r="F259">
        <f>VLOOKUP(A259, deals_closed!D:D, 1, FALSE)</f>
        <v>2936088178</v>
      </c>
      <c r="G259">
        <f t="shared" ref="G259:G322" si="8">IF(ISERROR(F259), 1, 0)</f>
        <v>0</v>
      </c>
      <c r="H259">
        <f>VLOOKUP(D259, '2018_commission_structure'!$A$22:$B$24, 2, FALSE)</f>
        <v>75000</v>
      </c>
      <c r="I259">
        <f>VLOOKUP(D259,'2018_commission_structure'!$A$22:$C$24,3,FALSE)</f>
        <v>125000</v>
      </c>
      <c r="J259">
        <f t="shared" ref="J259:J322" si="9">IF(AND(E259&gt;=H259, E259&lt;=I259), 0, 1)</f>
        <v>0</v>
      </c>
    </row>
    <row r="260" spans="1:10" x14ac:dyDescent="0.25">
      <c r="A260">
        <v>8373529241</v>
      </c>
      <c r="B260" t="s">
        <v>516</v>
      </c>
      <c r="C260" t="s">
        <v>517</v>
      </c>
      <c r="D260" t="s">
        <v>7</v>
      </c>
      <c r="E260">
        <v>55438</v>
      </c>
      <c r="F260">
        <f>VLOOKUP(A260, deals_closed!D:D, 1, FALSE)</f>
        <v>8373529241</v>
      </c>
      <c r="G260">
        <f t="shared" si="8"/>
        <v>0</v>
      </c>
      <c r="H260">
        <f>VLOOKUP(D260, '2018_commission_structure'!$A$22:$B$24, 2, FALSE)</f>
        <v>30000</v>
      </c>
      <c r="I260">
        <f>VLOOKUP(D260,'2018_commission_structure'!$A$22:$C$24,3,FALSE)</f>
        <v>65000</v>
      </c>
      <c r="J260">
        <f t="shared" si="9"/>
        <v>0</v>
      </c>
    </row>
    <row r="261" spans="1:10" x14ac:dyDescent="0.25">
      <c r="A261">
        <v>7492341709</v>
      </c>
      <c r="B261" t="s">
        <v>518</v>
      </c>
      <c r="C261" t="s">
        <v>519</v>
      </c>
      <c r="D261" t="s">
        <v>7</v>
      </c>
      <c r="E261">
        <v>35089</v>
      </c>
      <c r="F261">
        <f>VLOOKUP(A261, deals_closed!D:D, 1, FALSE)</f>
        <v>7492341709</v>
      </c>
      <c r="G261">
        <f t="shared" si="8"/>
        <v>0</v>
      </c>
      <c r="H261">
        <f>VLOOKUP(D261, '2018_commission_structure'!$A$22:$B$24, 2, FALSE)</f>
        <v>30000</v>
      </c>
      <c r="I261">
        <f>VLOOKUP(D261,'2018_commission_structure'!$A$22:$C$24,3,FALSE)</f>
        <v>65000</v>
      </c>
      <c r="J261">
        <f t="shared" si="9"/>
        <v>0</v>
      </c>
    </row>
    <row r="262" spans="1:10" x14ac:dyDescent="0.25">
      <c r="A262">
        <v>7630993544</v>
      </c>
      <c r="B262" t="s">
        <v>371</v>
      </c>
      <c r="C262" t="s">
        <v>520</v>
      </c>
      <c r="D262" t="s">
        <v>29</v>
      </c>
      <c r="E262">
        <v>51631</v>
      </c>
      <c r="F262">
        <f>VLOOKUP(A262, deals_closed!D:D, 1, FALSE)</f>
        <v>7630993544</v>
      </c>
      <c r="G262">
        <f t="shared" si="8"/>
        <v>0</v>
      </c>
      <c r="H262">
        <f>VLOOKUP(D262, '2018_commission_structure'!$A$22:$B$24, 2, FALSE)</f>
        <v>50000</v>
      </c>
      <c r="I262">
        <f>VLOOKUP(D262,'2018_commission_structure'!$A$22:$C$24,3,FALSE)</f>
        <v>80000</v>
      </c>
      <c r="J262">
        <f t="shared" si="9"/>
        <v>0</v>
      </c>
    </row>
    <row r="263" spans="1:10" x14ac:dyDescent="0.25">
      <c r="A263">
        <v>2053848936</v>
      </c>
      <c r="B263" t="s">
        <v>521</v>
      </c>
      <c r="C263" t="s">
        <v>522</v>
      </c>
      <c r="D263" t="s">
        <v>29</v>
      </c>
      <c r="E263">
        <v>60956</v>
      </c>
      <c r="F263">
        <f>VLOOKUP(A263, deals_closed!D:D, 1, FALSE)</f>
        <v>2053848936</v>
      </c>
      <c r="G263">
        <f t="shared" si="8"/>
        <v>0</v>
      </c>
      <c r="H263">
        <f>VLOOKUP(D263, '2018_commission_structure'!$A$22:$B$24, 2, FALSE)</f>
        <v>50000</v>
      </c>
      <c r="I263">
        <f>VLOOKUP(D263,'2018_commission_structure'!$A$22:$C$24,3,FALSE)</f>
        <v>80000</v>
      </c>
      <c r="J263">
        <f t="shared" si="9"/>
        <v>0</v>
      </c>
    </row>
    <row r="264" spans="1:10" x14ac:dyDescent="0.25">
      <c r="A264">
        <v>1042822263</v>
      </c>
      <c r="B264" t="s">
        <v>523</v>
      </c>
      <c r="C264" t="s">
        <v>524</v>
      </c>
      <c r="D264" t="s">
        <v>10</v>
      </c>
      <c r="E264">
        <v>124023</v>
      </c>
      <c r="F264">
        <f>VLOOKUP(A264, deals_closed!D:D, 1, FALSE)</f>
        <v>1042822263</v>
      </c>
      <c r="G264">
        <f t="shared" si="8"/>
        <v>0</v>
      </c>
      <c r="H264">
        <f>VLOOKUP(D264, '2018_commission_structure'!$A$22:$B$24, 2, FALSE)</f>
        <v>75000</v>
      </c>
      <c r="I264">
        <f>VLOOKUP(D264,'2018_commission_structure'!$A$22:$C$24,3,FALSE)</f>
        <v>125000</v>
      </c>
      <c r="J264">
        <f t="shared" si="9"/>
        <v>0</v>
      </c>
    </row>
    <row r="265" spans="1:10" x14ac:dyDescent="0.25">
      <c r="A265">
        <v>5907724676</v>
      </c>
      <c r="B265" t="s">
        <v>525</v>
      </c>
      <c r="C265" t="s">
        <v>526</v>
      </c>
      <c r="D265" t="s">
        <v>29</v>
      </c>
      <c r="E265">
        <v>75197</v>
      </c>
      <c r="F265">
        <f>VLOOKUP(A265, deals_closed!D:D, 1, FALSE)</f>
        <v>5907724676</v>
      </c>
      <c r="G265">
        <f t="shared" si="8"/>
        <v>0</v>
      </c>
      <c r="H265">
        <f>VLOOKUP(D265, '2018_commission_structure'!$A$22:$B$24, 2, FALSE)</f>
        <v>50000</v>
      </c>
      <c r="I265">
        <f>VLOOKUP(D265,'2018_commission_structure'!$A$22:$C$24,3,FALSE)</f>
        <v>80000</v>
      </c>
      <c r="J265">
        <f t="shared" si="9"/>
        <v>0</v>
      </c>
    </row>
    <row r="266" spans="1:10" x14ac:dyDescent="0.25">
      <c r="A266">
        <v>6462250968</v>
      </c>
      <c r="B266" t="s">
        <v>527</v>
      </c>
      <c r="C266" t="s">
        <v>528</v>
      </c>
      <c r="D266" t="s">
        <v>29</v>
      </c>
      <c r="E266">
        <v>73996</v>
      </c>
      <c r="F266">
        <f>VLOOKUP(A266, deals_closed!D:D, 1, FALSE)</f>
        <v>6462250968</v>
      </c>
      <c r="G266">
        <f t="shared" si="8"/>
        <v>0</v>
      </c>
      <c r="H266">
        <f>VLOOKUP(D266, '2018_commission_structure'!$A$22:$B$24, 2, FALSE)</f>
        <v>50000</v>
      </c>
      <c r="I266">
        <f>VLOOKUP(D266,'2018_commission_structure'!$A$22:$C$24,3,FALSE)</f>
        <v>80000</v>
      </c>
      <c r="J266">
        <f t="shared" si="9"/>
        <v>0</v>
      </c>
    </row>
    <row r="267" spans="1:10" x14ac:dyDescent="0.25">
      <c r="A267">
        <v>819852252</v>
      </c>
      <c r="B267" t="s">
        <v>529</v>
      </c>
      <c r="C267" t="s">
        <v>530</v>
      </c>
      <c r="D267" t="s">
        <v>7</v>
      </c>
      <c r="E267">
        <v>46160</v>
      </c>
      <c r="F267">
        <f>VLOOKUP(A267, deals_closed!D:D, 1, FALSE)</f>
        <v>819852252</v>
      </c>
      <c r="G267">
        <f t="shared" si="8"/>
        <v>0</v>
      </c>
      <c r="H267">
        <f>VLOOKUP(D267, '2018_commission_structure'!$A$22:$B$24, 2, FALSE)</f>
        <v>30000</v>
      </c>
      <c r="I267">
        <f>VLOOKUP(D267,'2018_commission_structure'!$A$22:$C$24,3,FALSE)</f>
        <v>65000</v>
      </c>
      <c r="J267">
        <f t="shared" si="9"/>
        <v>0</v>
      </c>
    </row>
    <row r="268" spans="1:10" x14ac:dyDescent="0.25">
      <c r="A268">
        <v>8223052873</v>
      </c>
      <c r="B268" t="s">
        <v>531</v>
      </c>
      <c r="C268" t="s">
        <v>532</v>
      </c>
      <c r="D268" t="s">
        <v>29</v>
      </c>
      <c r="E268">
        <v>55779</v>
      </c>
      <c r="F268">
        <f>VLOOKUP(A268, deals_closed!D:D, 1, FALSE)</f>
        <v>8223052873</v>
      </c>
      <c r="G268">
        <f t="shared" si="8"/>
        <v>0</v>
      </c>
      <c r="H268">
        <f>VLOOKUP(D268, '2018_commission_structure'!$A$22:$B$24, 2, FALSE)</f>
        <v>50000</v>
      </c>
      <c r="I268">
        <f>VLOOKUP(D268,'2018_commission_structure'!$A$22:$C$24,3,FALSE)</f>
        <v>80000</v>
      </c>
      <c r="J268">
        <f t="shared" si="9"/>
        <v>0</v>
      </c>
    </row>
    <row r="269" spans="1:10" x14ac:dyDescent="0.25">
      <c r="A269">
        <v>3967370569</v>
      </c>
      <c r="B269" t="s">
        <v>533</v>
      </c>
      <c r="C269" t="s">
        <v>534</v>
      </c>
      <c r="D269" t="s">
        <v>29</v>
      </c>
      <c r="E269">
        <v>72987</v>
      </c>
      <c r="F269">
        <f>VLOOKUP(A269, deals_closed!D:D, 1, FALSE)</f>
        <v>3967370569</v>
      </c>
      <c r="G269">
        <f t="shared" si="8"/>
        <v>0</v>
      </c>
      <c r="H269">
        <f>VLOOKUP(D269, '2018_commission_structure'!$A$22:$B$24, 2, FALSE)</f>
        <v>50000</v>
      </c>
      <c r="I269">
        <f>VLOOKUP(D269,'2018_commission_structure'!$A$22:$C$24,3,FALSE)</f>
        <v>80000</v>
      </c>
      <c r="J269">
        <f t="shared" si="9"/>
        <v>0</v>
      </c>
    </row>
    <row r="270" spans="1:10" x14ac:dyDescent="0.25">
      <c r="A270">
        <v>4175195971</v>
      </c>
      <c r="B270" t="s">
        <v>535</v>
      </c>
      <c r="C270" t="s">
        <v>536</v>
      </c>
      <c r="D270" t="s">
        <v>7</v>
      </c>
      <c r="E270">
        <v>57811</v>
      </c>
      <c r="F270">
        <f>VLOOKUP(A270, deals_closed!D:D, 1, FALSE)</f>
        <v>4175195971</v>
      </c>
      <c r="G270">
        <f t="shared" si="8"/>
        <v>0</v>
      </c>
      <c r="H270">
        <f>VLOOKUP(D270, '2018_commission_structure'!$A$22:$B$24, 2, FALSE)</f>
        <v>30000</v>
      </c>
      <c r="I270">
        <f>VLOOKUP(D270,'2018_commission_structure'!$A$22:$C$24,3,FALSE)</f>
        <v>65000</v>
      </c>
      <c r="J270">
        <f t="shared" si="9"/>
        <v>0</v>
      </c>
    </row>
    <row r="271" spans="1:10" x14ac:dyDescent="0.25">
      <c r="A271">
        <v>7467563949</v>
      </c>
      <c r="B271" t="s">
        <v>537</v>
      </c>
      <c r="C271" t="s">
        <v>538</v>
      </c>
      <c r="D271" t="s">
        <v>7</v>
      </c>
      <c r="E271">
        <v>50682</v>
      </c>
      <c r="F271">
        <f>VLOOKUP(A271, deals_closed!D:D, 1, FALSE)</f>
        <v>7467563949</v>
      </c>
      <c r="G271">
        <f t="shared" si="8"/>
        <v>0</v>
      </c>
      <c r="H271">
        <f>VLOOKUP(D271, '2018_commission_structure'!$A$22:$B$24, 2, FALSE)</f>
        <v>30000</v>
      </c>
      <c r="I271">
        <f>VLOOKUP(D271,'2018_commission_structure'!$A$22:$C$24,3,FALSE)</f>
        <v>65000</v>
      </c>
      <c r="J271">
        <f t="shared" si="9"/>
        <v>0</v>
      </c>
    </row>
    <row r="272" spans="1:10" x14ac:dyDescent="0.25">
      <c r="A272">
        <v>2352201101</v>
      </c>
      <c r="B272" t="s">
        <v>539</v>
      </c>
      <c r="C272" t="s">
        <v>540</v>
      </c>
      <c r="D272" t="s">
        <v>7</v>
      </c>
      <c r="E272">
        <v>56725</v>
      </c>
      <c r="F272">
        <f>VLOOKUP(A272, deals_closed!D:D, 1, FALSE)</f>
        <v>2352201101</v>
      </c>
      <c r="G272">
        <f t="shared" si="8"/>
        <v>0</v>
      </c>
      <c r="H272">
        <f>VLOOKUP(D272, '2018_commission_structure'!$A$22:$B$24, 2, FALSE)</f>
        <v>30000</v>
      </c>
      <c r="I272">
        <f>VLOOKUP(D272,'2018_commission_structure'!$A$22:$C$24,3,FALSE)</f>
        <v>65000</v>
      </c>
      <c r="J272">
        <f t="shared" si="9"/>
        <v>0</v>
      </c>
    </row>
    <row r="273" spans="1:10" x14ac:dyDescent="0.25">
      <c r="A273">
        <v>8519669638</v>
      </c>
      <c r="B273" t="s">
        <v>541</v>
      </c>
      <c r="C273" t="s">
        <v>542</v>
      </c>
      <c r="D273" t="s">
        <v>29</v>
      </c>
      <c r="E273">
        <v>65035</v>
      </c>
      <c r="F273">
        <f>VLOOKUP(A273, deals_closed!D:D, 1, FALSE)</f>
        <v>8519669638</v>
      </c>
      <c r="G273">
        <f t="shared" si="8"/>
        <v>0</v>
      </c>
      <c r="H273">
        <f>VLOOKUP(D273, '2018_commission_structure'!$A$22:$B$24, 2, FALSE)</f>
        <v>50000</v>
      </c>
      <c r="I273">
        <f>VLOOKUP(D273,'2018_commission_structure'!$A$22:$C$24,3,FALSE)</f>
        <v>80000</v>
      </c>
      <c r="J273">
        <f t="shared" si="9"/>
        <v>0</v>
      </c>
    </row>
    <row r="274" spans="1:10" x14ac:dyDescent="0.25">
      <c r="A274">
        <v>1541082834</v>
      </c>
      <c r="B274" t="s">
        <v>543</v>
      </c>
      <c r="C274" t="s">
        <v>544</v>
      </c>
      <c r="D274" t="s">
        <v>29</v>
      </c>
      <c r="E274">
        <v>61060</v>
      </c>
      <c r="F274">
        <f>VLOOKUP(A274, deals_closed!D:D, 1, FALSE)</f>
        <v>1541082834</v>
      </c>
      <c r="G274">
        <f t="shared" si="8"/>
        <v>0</v>
      </c>
      <c r="H274">
        <f>VLOOKUP(D274, '2018_commission_structure'!$A$22:$B$24, 2, FALSE)</f>
        <v>50000</v>
      </c>
      <c r="I274">
        <f>VLOOKUP(D274,'2018_commission_structure'!$A$22:$C$24,3,FALSE)</f>
        <v>80000</v>
      </c>
      <c r="J274">
        <f t="shared" si="9"/>
        <v>0</v>
      </c>
    </row>
    <row r="275" spans="1:10" x14ac:dyDescent="0.25">
      <c r="A275">
        <v>4359854056</v>
      </c>
      <c r="B275" t="s">
        <v>545</v>
      </c>
      <c r="C275" t="s">
        <v>546</v>
      </c>
      <c r="D275" t="s">
        <v>29</v>
      </c>
      <c r="E275">
        <v>77185</v>
      </c>
      <c r="F275">
        <f>VLOOKUP(A275, deals_closed!D:D, 1, FALSE)</f>
        <v>4359854056</v>
      </c>
      <c r="G275">
        <f t="shared" si="8"/>
        <v>0</v>
      </c>
      <c r="H275">
        <f>VLOOKUP(D275, '2018_commission_structure'!$A$22:$B$24, 2, FALSE)</f>
        <v>50000</v>
      </c>
      <c r="I275">
        <f>VLOOKUP(D275,'2018_commission_structure'!$A$22:$C$24,3,FALSE)</f>
        <v>80000</v>
      </c>
      <c r="J275">
        <f t="shared" si="9"/>
        <v>0</v>
      </c>
    </row>
    <row r="276" spans="1:10" x14ac:dyDescent="0.25">
      <c r="A276">
        <v>5990182805</v>
      </c>
      <c r="B276" t="s">
        <v>547</v>
      </c>
      <c r="C276" t="s">
        <v>548</v>
      </c>
      <c r="D276" t="s">
        <v>29</v>
      </c>
      <c r="E276">
        <v>71661</v>
      </c>
      <c r="F276">
        <f>VLOOKUP(A276, deals_closed!D:D, 1, FALSE)</f>
        <v>5990182805</v>
      </c>
      <c r="G276">
        <f t="shared" si="8"/>
        <v>0</v>
      </c>
      <c r="H276">
        <f>VLOOKUP(D276, '2018_commission_structure'!$A$22:$B$24, 2, FALSE)</f>
        <v>50000</v>
      </c>
      <c r="I276">
        <f>VLOOKUP(D276,'2018_commission_structure'!$A$22:$C$24,3,FALSE)</f>
        <v>80000</v>
      </c>
      <c r="J276">
        <f t="shared" si="9"/>
        <v>0</v>
      </c>
    </row>
    <row r="277" spans="1:10" x14ac:dyDescent="0.25">
      <c r="A277">
        <v>19662963</v>
      </c>
      <c r="B277" t="s">
        <v>549</v>
      </c>
      <c r="C277" t="s">
        <v>550</v>
      </c>
      <c r="D277" t="s">
        <v>7</v>
      </c>
      <c r="E277">
        <v>61944</v>
      </c>
      <c r="F277">
        <f>VLOOKUP(A277, deals_closed!D:D, 1, FALSE)</f>
        <v>19662963</v>
      </c>
      <c r="G277">
        <f t="shared" si="8"/>
        <v>0</v>
      </c>
      <c r="H277">
        <f>VLOOKUP(D277, '2018_commission_structure'!$A$22:$B$24, 2, FALSE)</f>
        <v>30000</v>
      </c>
      <c r="I277">
        <f>VLOOKUP(D277,'2018_commission_structure'!$A$22:$C$24,3,FALSE)</f>
        <v>65000</v>
      </c>
      <c r="J277">
        <f t="shared" si="9"/>
        <v>0</v>
      </c>
    </row>
    <row r="278" spans="1:10" x14ac:dyDescent="0.25">
      <c r="A278">
        <v>8875305560</v>
      </c>
      <c r="B278" t="s">
        <v>551</v>
      </c>
      <c r="C278" t="s">
        <v>552</v>
      </c>
      <c r="D278" t="s">
        <v>29</v>
      </c>
      <c r="E278">
        <v>71613</v>
      </c>
      <c r="F278">
        <f>VLOOKUP(A278, deals_closed!D:D, 1, FALSE)</f>
        <v>8875305560</v>
      </c>
      <c r="G278">
        <f t="shared" si="8"/>
        <v>0</v>
      </c>
      <c r="H278">
        <f>VLOOKUP(D278, '2018_commission_structure'!$A$22:$B$24, 2, FALSE)</f>
        <v>50000</v>
      </c>
      <c r="I278">
        <f>VLOOKUP(D278,'2018_commission_structure'!$A$22:$C$24,3,FALSE)</f>
        <v>80000</v>
      </c>
      <c r="J278">
        <f t="shared" si="9"/>
        <v>0</v>
      </c>
    </row>
    <row r="279" spans="1:10" x14ac:dyDescent="0.25">
      <c r="A279">
        <v>2209340063</v>
      </c>
      <c r="B279" t="s">
        <v>553</v>
      </c>
      <c r="C279" t="s">
        <v>554</v>
      </c>
      <c r="D279" t="s">
        <v>10</v>
      </c>
      <c r="E279">
        <v>111017</v>
      </c>
      <c r="F279">
        <f>VLOOKUP(A279, deals_closed!D:D, 1, FALSE)</f>
        <v>2209340063</v>
      </c>
      <c r="G279">
        <f t="shared" si="8"/>
        <v>0</v>
      </c>
      <c r="H279">
        <f>VLOOKUP(D279, '2018_commission_structure'!$A$22:$B$24, 2, FALSE)</f>
        <v>75000</v>
      </c>
      <c r="I279">
        <f>VLOOKUP(D279,'2018_commission_structure'!$A$22:$C$24,3,FALSE)</f>
        <v>125000</v>
      </c>
      <c r="J279">
        <f t="shared" si="9"/>
        <v>0</v>
      </c>
    </row>
    <row r="280" spans="1:10" x14ac:dyDescent="0.25">
      <c r="A280">
        <v>7462528568</v>
      </c>
      <c r="B280" t="s">
        <v>555</v>
      </c>
      <c r="C280" t="s">
        <v>556</v>
      </c>
      <c r="D280" t="s">
        <v>29</v>
      </c>
      <c r="E280">
        <v>50108</v>
      </c>
      <c r="F280">
        <f>VLOOKUP(A280, deals_closed!D:D, 1, FALSE)</f>
        <v>7462528568</v>
      </c>
      <c r="G280">
        <f t="shared" si="8"/>
        <v>0</v>
      </c>
      <c r="H280">
        <f>VLOOKUP(D280, '2018_commission_structure'!$A$22:$B$24, 2, FALSE)</f>
        <v>50000</v>
      </c>
      <c r="I280">
        <f>VLOOKUP(D280,'2018_commission_structure'!$A$22:$C$24,3,FALSE)</f>
        <v>80000</v>
      </c>
      <c r="J280">
        <f t="shared" si="9"/>
        <v>0</v>
      </c>
    </row>
    <row r="281" spans="1:10" x14ac:dyDescent="0.25">
      <c r="A281">
        <v>7673188813</v>
      </c>
      <c r="B281" t="s">
        <v>557</v>
      </c>
      <c r="C281" t="s">
        <v>558</v>
      </c>
      <c r="D281" t="s">
        <v>29</v>
      </c>
      <c r="E281">
        <v>72533</v>
      </c>
      <c r="F281">
        <f>VLOOKUP(A281, deals_closed!D:D, 1, FALSE)</f>
        <v>7673188813</v>
      </c>
      <c r="G281">
        <f t="shared" si="8"/>
        <v>0</v>
      </c>
      <c r="H281">
        <f>VLOOKUP(D281, '2018_commission_structure'!$A$22:$B$24, 2, FALSE)</f>
        <v>50000</v>
      </c>
      <c r="I281">
        <f>VLOOKUP(D281,'2018_commission_structure'!$A$22:$C$24,3,FALSE)</f>
        <v>80000</v>
      </c>
      <c r="J281">
        <f t="shared" si="9"/>
        <v>0</v>
      </c>
    </row>
    <row r="282" spans="1:10" x14ac:dyDescent="0.25">
      <c r="A282">
        <v>1606657585</v>
      </c>
      <c r="B282" t="s">
        <v>559</v>
      </c>
      <c r="C282" t="s">
        <v>560</v>
      </c>
      <c r="D282" t="s">
        <v>10</v>
      </c>
      <c r="E282">
        <v>83497</v>
      </c>
      <c r="F282">
        <f>VLOOKUP(A282, deals_closed!D:D, 1, FALSE)</f>
        <v>1606657585</v>
      </c>
      <c r="G282">
        <f t="shared" si="8"/>
        <v>0</v>
      </c>
      <c r="H282">
        <f>VLOOKUP(D282, '2018_commission_structure'!$A$22:$B$24, 2, FALSE)</f>
        <v>75000</v>
      </c>
      <c r="I282">
        <f>VLOOKUP(D282,'2018_commission_structure'!$A$22:$C$24,3,FALSE)</f>
        <v>125000</v>
      </c>
      <c r="J282">
        <f t="shared" si="9"/>
        <v>0</v>
      </c>
    </row>
    <row r="283" spans="1:10" x14ac:dyDescent="0.25">
      <c r="A283">
        <v>1249074622</v>
      </c>
      <c r="B283" t="s">
        <v>561</v>
      </c>
      <c r="C283" t="s">
        <v>562</v>
      </c>
      <c r="D283" t="s">
        <v>7</v>
      </c>
      <c r="E283">
        <v>32561</v>
      </c>
      <c r="F283">
        <f>VLOOKUP(A283, deals_closed!D:D, 1, FALSE)</f>
        <v>1249074622</v>
      </c>
      <c r="G283">
        <f t="shared" si="8"/>
        <v>0</v>
      </c>
      <c r="H283">
        <f>VLOOKUP(D283, '2018_commission_structure'!$A$22:$B$24, 2, FALSE)</f>
        <v>30000</v>
      </c>
      <c r="I283">
        <f>VLOOKUP(D283,'2018_commission_structure'!$A$22:$C$24,3,FALSE)</f>
        <v>65000</v>
      </c>
      <c r="J283">
        <f t="shared" si="9"/>
        <v>0</v>
      </c>
    </row>
    <row r="284" spans="1:10" x14ac:dyDescent="0.25">
      <c r="A284">
        <v>6819637888</v>
      </c>
      <c r="B284" t="s">
        <v>563</v>
      </c>
      <c r="C284" t="s">
        <v>564</v>
      </c>
      <c r="D284" t="s">
        <v>7</v>
      </c>
      <c r="E284">
        <v>53401</v>
      </c>
      <c r="F284">
        <f>VLOOKUP(A284, deals_closed!D:D, 1, FALSE)</f>
        <v>6819637888</v>
      </c>
      <c r="G284">
        <f t="shared" si="8"/>
        <v>0</v>
      </c>
      <c r="H284">
        <f>VLOOKUP(D284, '2018_commission_structure'!$A$22:$B$24, 2, FALSE)</f>
        <v>30000</v>
      </c>
      <c r="I284">
        <f>VLOOKUP(D284,'2018_commission_structure'!$A$22:$C$24,3,FALSE)</f>
        <v>65000</v>
      </c>
      <c r="J284">
        <f t="shared" si="9"/>
        <v>0</v>
      </c>
    </row>
    <row r="285" spans="1:10" x14ac:dyDescent="0.25">
      <c r="A285">
        <v>4752702681</v>
      </c>
      <c r="B285" t="s">
        <v>565</v>
      </c>
      <c r="C285" t="s">
        <v>566</v>
      </c>
      <c r="D285" t="s">
        <v>10</v>
      </c>
      <c r="E285">
        <v>93722</v>
      </c>
      <c r="F285">
        <f>VLOOKUP(A285, deals_closed!D:D, 1, FALSE)</f>
        <v>4752702681</v>
      </c>
      <c r="G285">
        <f t="shared" si="8"/>
        <v>0</v>
      </c>
      <c r="H285">
        <f>VLOOKUP(D285, '2018_commission_structure'!$A$22:$B$24, 2, FALSE)</f>
        <v>75000</v>
      </c>
      <c r="I285">
        <f>VLOOKUP(D285,'2018_commission_structure'!$A$22:$C$24,3,FALSE)</f>
        <v>125000</v>
      </c>
      <c r="J285">
        <f t="shared" si="9"/>
        <v>0</v>
      </c>
    </row>
    <row r="286" spans="1:10" x14ac:dyDescent="0.25">
      <c r="A286">
        <v>3792993961</v>
      </c>
      <c r="B286" t="s">
        <v>567</v>
      </c>
      <c r="C286" t="s">
        <v>568</v>
      </c>
      <c r="D286" t="s">
        <v>7</v>
      </c>
      <c r="E286">
        <v>32408</v>
      </c>
      <c r="F286">
        <f>VLOOKUP(A286, deals_closed!D:D, 1, FALSE)</f>
        <v>3792993961</v>
      </c>
      <c r="G286">
        <f t="shared" si="8"/>
        <v>0</v>
      </c>
      <c r="H286">
        <f>VLOOKUP(D286, '2018_commission_structure'!$A$22:$B$24, 2, FALSE)</f>
        <v>30000</v>
      </c>
      <c r="I286">
        <f>VLOOKUP(D286,'2018_commission_structure'!$A$22:$C$24,3,FALSE)</f>
        <v>65000</v>
      </c>
      <c r="J286">
        <f t="shared" si="9"/>
        <v>0</v>
      </c>
    </row>
    <row r="287" spans="1:10" x14ac:dyDescent="0.25">
      <c r="A287">
        <v>2607689635</v>
      </c>
      <c r="B287" t="s">
        <v>569</v>
      </c>
      <c r="C287" t="s">
        <v>570</v>
      </c>
      <c r="D287" t="s">
        <v>29</v>
      </c>
      <c r="E287">
        <v>53124</v>
      </c>
      <c r="F287">
        <f>VLOOKUP(A287, deals_closed!D:D, 1, FALSE)</f>
        <v>2607689635</v>
      </c>
      <c r="G287">
        <f t="shared" si="8"/>
        <v>0</v>
      </c>
      <c r="H287">
        <f>VLOOKUP(D287, '2018_commission_structure'!$A$22:$B$24, 2, FALSE)</f>
        <v>50000</v>
      </c>
      <c r="I287">
        <f>VLOOKUP(D287,'2018_commission_structure'!$A$22:$C$24,3,FALSE)</f>
        <v>80000</v>
      </c>
      <c r="J287">
        <f t="shared" si="9"/>
        <v>0</v>
      </c>
    </row>
    <row r="288" spans="1:10" x14ac:dyDescent="0.25">
      <c r="A288">
        <v>9795921177</v>
      </c>
      <c r="B288" t="s">
        <v>571</v>
      </c>
      <c r="C288" t="s">
        <v>572</v>
      </c>
      <c r="D288" t="s">
        <v>7</v>
      </c>
      <c r="E288">
        <v>63015</v>
      </c>
      <c r="F288">
        <f>VLOOKUP(A288, deals_closed!D:D, 1, FALSE)</f>
        <v>9795921177</v>
      </c>
      <c r="G288">
        <f t="shared" si="8"/>
        <v>0</v>
      </c>
      <c r="H288">
        <f>VLOOKUP(D288, '2018_commission_structure'!$A$22:$B$24, 2, FALSE)</f>
        <v>30000</v>
      </c>
      <c r="I288">
        <f>VLOOKUP(D288,'2018_commission_structure'!$A$22:$C$24,3,FALSE)</f>
        <v>65000</v>
      </c>
      <c r="J288">
        <f t="shared" si="9"/>
        <v>0</v>
      </c>
    </row>
    <row r="289" spans="1:10" x14ac:dyDescent="0.25">
      <c r="A289">
        <v>8757371024</v>
      </c>
      <c r="B289" t="s">
        <v>153</v>
      </c>
      <c r="C289" t="s">
        <v>573</v>
      </c>
      <c r="D289" t="s">
        <v>29</v>
      </c>
      <c r="E289">
        <v>61475</v>
      </c>
      <c r="F289">
        <f>VLOOKUP(A289, deals_closed!D:D, 1, FALSE)</f>
        <v>8757371024</v>
      </c>
      <c r="G289">
        <f t="shared" si="8"/>
        <v>0</v>
      </c>
      <c r="H289">
        <f>VLOOKUP(D289, '2018_commission_structure'!$A$22:$B$24, 2, FALSE)</f>
        <v>50000</v>
      </c>
      <c r="I289">
        <f>VLOOKUP(D289,'2018_commission_structure'!$A$22:$C$24,3,FALSE)</f>
        <v>80000</v>
      </c>
      <c r="J289">
        <f t="shared" si="9"/>
        <v>0</v>
      </c>
    </row>
    <row r="290" spans="1:10" x14ac:dyDescent="0.25">
      <c r="A290">
        <v>9163060264</v>
      </c>
      <c r="B290" t="s">
        <v>574</v>
      </c>
      <c r="C290" t="s">
        <v>575</v>
      </c>
      <c r="D290" t="s">
        <v>29</v>
      </c>
      <c r="E290">
        <v>76433</v>
      </c>
      <c r="F290">
        <f>VLOOKUP(A290, deals_closed!D:D, 1, FALSE)</f>
        <v>9163060264</v>
      </c>
      <c r="G290">
        <f t="shared" si="8"/>
        <v>0</v>
      </c>
      <c r="H290">
        <f>VLOOKUP(D290, '2018_commission_structure'!$A$22:$B$24, 2, FALSE)</f>
        <v>50000</v>
      </c>
      <c r="I290">
        <f>VLOOKUP(D290,'2018_commission_structure'!$A$22:$C$24,3,FALSE)</f>
        <v>80000</v>
      </c>
      <c r="J290">
        <f t="shared" si="9"/>
        <v>0</v>
      </c>
    </row>
    <row r="291" spans="1:10" x14ac:dyDescent="0.25">
      <c r="A291">
        <v>2657442315</v>
      </c>
      <c r="B291" t="s">
        <v>576</v>
      </c>
      <c r="C291" t="s">
        <v>577</v>
      </c>
      <c r="D291" t="s">
        <v>29</v>
      </c>
      <c r="E291">
        <v>58319</v>
      </c>
      <c r="F291">
        <f>VLOOKUP(A291, deals_closed!D:D, 1, FALSE)</f>
        <v>2657442315</v>
      </c>
      <c r="G291">
        <f t="shared" si="8"/>
        <v>0</v>
      </c>
      <c r="H291">
        <f>VLOOKUP(D291, '2018_commission_structure'!$A$22:$B$24, 2, FALSE)</f>
        <v>50000</v>
      </c>
      <c r="I291">
        <f>VLOOKUP(D291,'2018_commission_structure'!$A$22:$C$24,3,FALSE)</f>
        <v>80000</v>
      </c>
      <c r="J291">
        <f t="shared" si="9"/>
        <v>0</v>
      </c>
    </row>
    <row r="292" spans="1:10" x14ac:dyDescent="0.25">
      <c r="A292">
        <v>7635344498</v>
      </c>
      <c r="B292" t="s">
        <v>578</v>
      </c>
      <c r="C292" t="s">
        <v>579</v>
      </c>
      <c r="D292" t="s">
        <v>29</v>
      </c>
      <c r="E292">
        <v>54966</v>
      </c>
      <c r="F292">
        <f>VLOOKUP(A292, deals_closed!D:D, 1, FALSE)</f>
        <v>7635344498</v>
      </c>
      <c r="G292">
        <f t="shared" si="8"/>
        <v>0</v>
      </c>
      <c r="H292">
        <f>VLOOKUP(D292, '2018_commission_structure'!$A$22:$B$24, 2, FALSE)</f>
        <v>50000</v>
      </c>
      <c r="I292">
        <f>VLOOKUP(D292,'2018_commission_structure'!$A$22:$C$24,3,FALSE)</f>
        <v>80000</v>
      </c>
      <c r="J292">
        <f t="shared" si="9"/>
        <v>0</v>
      </c>
    </row>
    <row r="293" spans="1:10" x14ac:dyDescent="0.25">
      <c r="A293">
        <v>977779009</v>
      </c>
      <c r="B293" t="s">
        <v>580</v>
      </c>
      <c r="C293" t="s">
        <v>581</v>
      </c>
      <c r="D293" t="s">
        <v>10</v>
      </c>
      <c r="E293">
        <v>117844</v>
      </c>
      <c r="F293">
        <f>VLOOKUP(A293, deals_closed!D:D, 1, FALSE)</f>
        <v>977779009</v>
      </c>
      <c r="G293">
        <f t="shared" si="8"/>
        <v>0</v>
      </c>
      <c r="H293">
        <f>VLOOKUP(D293, '2018_commission_structure'!$A$22:$B$24, 2, FALSE)</f>
        <v>75000</v>
      </c>
      <c r="I293">
        <f>VLOOKUP(D293,'2018_commission_structure'!$A$22:$C$24,3,FALSE)</f>
        <v>125000</v>
      </c>
      <c r="J293">
        <f t="shared" si="9"/>
        <v>0</v>
      </c>
    </row>
    <row r="294" spans="1:10" x14ac:dyDescent="0.25">
      <c r="A294">
        <v>7236563277</v>
      </c>
      <c r="B294" t="s">
        <v>582</v>
      </c>
      <c r="C294" t="s">
        <v>583</v>
      </c>
      <c r="D294" t="s">
        <v>29</v>
      </c>
      <c r="E294">
        <v>79502</v>
      </c>
      <c r="F294">
        <f>VLOOKUP(A294, deals_closed!D:D, 1, FALSE)</f>
        <v>7236563277</v>
      </c>
      <c r="G294">
        <f t="shared" si="8"/>
        <v>0</v>
      </c>
      <c r="H294">
        <f>VLOOKUP(D294, '2018_commission_structure'!$A$22:$B$24, 2, FALSE)</f>
        <v>50000</v>
      </c>
      <c r="I294">
        <f>VLOOKUP(D294,'2018_commission_structure'!$A$22:$C$24,3,FALSE)</f>
        <v>80000</v>
      </c>
      <c r="J294">
        <f t="shared" si="9"/>
        <v>0</v>
      </c>
    </row>
    <row r="295" spans="1:10" x14ac:dyDescent="0.25">
      <c r="A295">
        <v>6842911427</v>
      </c>
      <c r="B295" t="s">
        <v>584</v>
      </c>
      <c r="C295" t="s">
        <v>585</v>
      </c>
      <c r="D295" t="s">
        <v>29</v>
      </c>
      <c r="E295">
        <v>54689</v>
      </c>
      <c r="F295">
        <f>VLOOKUP(A295, deals_closed!D:D, 1, FALSE)</f>
        <v>6842911427</v>
      </c>
      <c r="G295">
        <f t="shared" si="8"/>
        <v>0</v>
      </c>
      <c r="H295">
        <f>VLOOKUP(D295, '2018_commission_structure'!$A$22:$B$24, 2, FALSE)</f>
        <v>50000</v>
      </c>
      <c r="I295">
        <f>VLOOKUP(D295,'2018_commission_structure'!$A$22:$C$24,3,FALSE)</f>
        <v>80000</v>
      </c>
      <c r="J295">
        <f t="shared" si="9"/>
        <v>0</v>
      </c>
    </row>
    <row r="296" spans="1:10" x14ac:dyDescent="0.25">
      <c r="A296">
        <v>8875320292</v>
      </c>
      <c r="B296" t="s">
        <v>586</v>
      </c>
      <c r="C296" t="s">
        <v>587</v>
      </c>
      <c r="D296" t="s">
        <v>10</v>
      </c>
      <c r="E296">
        <v>95121</v>
      </c>
      <c r="F296">
        <f>VLOOKUP(A296, deals_closed!D:D, 1, FALSE)</f>
        <v>8875320292</v>
      </c>
      <c r="G296">
        <f t="shared" si="8"/>
        <v>0</v>
      </c>
      <c r="H296">
        <f>VLOOKUP(D296, '2018_commission_structure'!$A$22:$B$24, 2, FALSE)</f>
        <v>75000</v>
      </c>
      <c r="I296">
        <f>VLOOKUP(D296,'2018_commission_structure'!$A$22:$C$24,3,FALSE)</f>
        <v>125000</v>
      </c>
      <c r="J296">
        <f t="shared" si="9"/>
        <v>0</v>
      </c>
    </row>
    <row r="297" spans="1:10" x14ac:dyDescent="0.25">
      <c r="A297">
        <v>6842797632</v>
      </c>
      <c r="B297" t="s">
        <v>588</v>
      </c>
      <c r="C297" t="s">
        <v>589</v>
      </c>
      <c r="D297" t="s">
        <v>7</v>
      </c>
      <c r="E297">
        <v>56368</v>
      </c>
      <c r="F297">
        <f>VLOOKUP(A297, deals_closed!D:D, 1, FALSE)</f>
        <v>6842797632</v>
      </c>
      <c r="G297">
        <f t="shared" si="8"/>
        <v>0</v>
      </c>
      <c r="H297">
        <f>VLOOKUP(D297, '2018_commission_structure'!$A$22:$B$24, 2, FALSE)</f>
        <v>30000</v>
      </c>
      <c r="I297">
        <f>VLOOKUP(D297,'2018_commission_structure'!$A$22:$C$24,3,FALSE)</f>
        <v>65000</v>
      </c>
      <c r="J297">
        <f t="shared" si="9"/>
        <v>0</v>
      </c>
    </row>
    <row r="298" spans="1:10" x14ac:dyDescent="0.25">
      <c r="A298">
        <v>4219825649</v>
      </c>
      <c r="B298" t="s">
        <v>590</v>
      </c>
      <c r="C298" t="s">
        <v>591</v>
      </c>
      <c r="D298" t="s">
        <v>10</v>
      </c>
      <c r="E298">
        <v>102823</v>
      </c>
      <c r="F298">
        <f>VLOOKUP(A298, deals_closed!D:D, 1, FALSE)</f>
        <v>4219825649</v>
      </c>
      <c r="G298">
        <f t="shared" si="8"/>
        <v>0</v>
      </c>
      <c r="H298">
        <f>VLOOKUP(D298, '2018_commission_structure'!$A$22:$B$24, 2, FALSE)</f>
        <v>75000</v>
      </c>
      <c r="I298">
        <f>VLOOKUP(D298,'2018_commission_structure'!$A$22:$C$24,3,FALSE)</f>
        <v>125000</v>
      </c>
      <c r="J298">
        <f t="shared" si="9"/>
        <v>0</v>
      </c>
    </row>
    <row r="299" spans="1:10" x14ac:dyDescent="0.25">
      <c r="A299">
        <v>7775126329</v>
      </c>
      <c r="B299" t="s">
        <v>592</v>
      </c>
      <c r="C299" t="s">
        <v>593</v>
      </c>
      <c r="D299" t="s">
        <v>7</v>
      </c>
      <c r="E299">
        <v>30158</v>
      </c>
      <c r="F299">
        <f>VLOOKUP(A299, deals_closed!D:D, 1, FALSE)</f>
        <v>7775126329</v>
      </c>
      <c r="G299">
        <f t="shared" si="8"/>
        <v>0</v>
      </c>
      <c r="H299">
        <f>VLOOKUP(D299, '2018_commission_structure'!$A$22:$B$24, 2, FALSE)</f>
        <v>30000</v>
      </c>
      <c r="I299">
        <f>VLOOKUP(D299,'2018_commission_structure'!$A$22:$C$24,3,FALSE)</f>
        <v>65000</v>
      </c>
      <c r="J299">
        <f t="shared" si="9"/>
        <v>0</v>
      </c>
    </row>
    <row r="300" spans="1:10" x14ac:dyDescent="0.25">
      <c r="A300">
        <v>9340547551</v>
      </c>
      <c r="B300" t="s">
        <v>594</v>
      </c>
      <c r="C300" t="s">
        <v>595</v>
      </c>
      <c r="D300" t="s">
        <v>29</v>
      </c>
      <c r="E300">
        <v>50051</v>
      </c>
      <c r="F300">
        <f>VLOOKUP(A300, deals_closed!D:D, 1, FALSE)</f>
        <v>9340547551</v>
      </c>
      <c r="G300">
        <f t="shared" si="8"/>
        <v>0</v>
      </c>
      <c r="H300">
        <f>VLOOKUP(D300, '2018_commission_structure'!$A$22:$B$24, 2, FALSE)</f>
        <v>50000</v>
      </c>
      <c r="I300">
        <f>VLOOKUP(D300,'2018_commission_structure'!$A$22:$C$24,3,FALSE)</f>
        <v>80000</v>
      </c>
      <c r="J300">
        <f t="shared" si="9"/>
        <v>0</v>
      </c>
    </row>
    <row r="301" spans="1:10" x14ac:dyDescent="0.25">
      <c r="A301">
        <v>6255831884</v>
      </c>
      <c r="B301" t="s">
        <v>596</v>
      </c>
      <c r="C301" t="s">
        <v>597</v>
      </c>
      <c r="D301" t="s">
        <v>29</v>
      </c>
      <c r="E301">
        <v>53391</v>
      </c>
      <c r="F301">
        <f>VLOOKUP(A301, deals_closed!D:D, 1, FALSE)</f>
        <v>6255831884</v>
      </c>
      <c r="G301">
        <f t="shared" si="8"/>
        <v>0</v>
      </c>
      <c r="H301">
        <f>VLOOKUP(D301, '2018_commission_structure'!$A$22:$B$24, 2, FALSE)</f>
        <v>50000</v>
      </c>
      <c r="I301">
        <f>VLOOKUP(D301,'2018_commission_structure'!$A$22:$C$24,3,FALSE)</f>
        <v>80000</v>
      </c>
      <c r="J301">
        <f t="shared" si="9"/>
        <v>0</v>
      </c>
    </row>
    <row r="302" spans="1:10" x14ac:dyDescent="0.25">
      <c r="A302">
        <v>2922893758</v>
      </c>
      <c r="B302" t="s">
        <v>598</v>
      </c>
      <c r="C302" t="s">
        <v>599</v>
      </c>
      <c r="D302" t="s">
        <v>7</v>
      </c>
      <c r="E302">
        <v>36222</v>
      </c>
      <c r="F302">
        <f>VLOOKUP(A302, deals_closed!D:D, 1, FALSE)</f>
        <v>2922893758</v>
      </c>
      <c r="G302">
        <f t="shared" si="8"/>
        <v>0</v>
      </c>
      <c r="H302">
        <f>VLOOKUP(D302, '2018_commission_structure'!$A$22:$B$24, 2, FALSE)</f>
        <v>30000</v>
      </c>
      <c r="I302">
        <f>VLOOKUP(D302,'2018_commission_structure'!$A$22:$C$24,3,FALSE)</f>
        <v>65000</v>
      </c>
      <c r="J302">
        <f t="shared" si="9"/>
        <v>0</v>
      </c>
    </row>
    <row r="303" spans="1:10" x14ac:dyDescent="0.25">
      <c r="A303">
        <v>8685064791</v>
      </c>
      <c r="B303" t="s">
        <v>600</v>
      </c>
      <c r="C303" t="s">
        <v>601</v>
      </c>
      <c r="D303" t="s">
        <v>29</v>
      </c>
      <c r="E303">
        <v>74711</v>
      </c>
      <c r="F303">
        <f>VLOOKUP(A303, deals_closed!D:D, 1, FALSE)</f>
        <v>8685064791</v>
      </c>
      <c r="G303">
        <f t="shared" si="8"/>
        <v>0</v>
      </c>
      <c r="H303">
        <f>VLOOKUP(D303, '2018_commission_structure'!$A$22:$B$24, 2, FALSE)</f>
        <v>50000</v>
      </c>
      <c r="I303">
        <f>VLOOKUP(D303,'2018_commission_structure'!$A$22:$C$24,3,FALSE)</f>
        <v>80000</v>
      </c>
      <c r="J303">
        <f t="shared" si="9"/>
        <v>0</v>
      </c>
    </row>
    <row r="304" spans="1:10" x14ac:dyDescent="0.25">
      <c r="A304">
        <v>6109997811</v>
      </c>
      <c r="B304" t="s">
        <v>602</v>
      </c>
      <c r="C304" t="s">
        <v>603</v>
      </c>
      <c r="D304" t="s">
        <v>29</v>
      </c>
      <c r="E304">
        <v>71286</v>
      </c>
      <c r="F304">
        <f>VLOOKUP(A304, deals_closed!D:D, 1, FALSE)</f>
        <v>6109997811</v>
      </c>
      <c r="G304">
        <f t="shared" si="8"/>
        <v>0</v>
      </c>
      <c r="H304">
        <f>VLOOKUP(D304, '2018_commission_structure'!$A$22:$B$24, 2, FALSE)</f>
        <v>50000</v>
      </c>
      <c r="I304">
        <f>VLOOKUP(D304,'2018_commission_structure'!$A$22:$C$24,3,FALSE)</f>
        <v>80000</v>
      </c>
      <c r="J304">
        <f t="shared" si="9"/>
        <v>0</v>
      </c>
    </row>
    <row r="305" spans="1:10" x14ac:dyDescent="0.25">
      <c r="A305">
        <v>784224471</v>
      </c>
      <c r="B305" t="s">
        <v>604</v>
      </c>
      <c r="C305" t="s">
        <v>605</v>
      </c>
      <c r="D305" t="s">
        <v>10</v>
      </c>
      <c r="E305">
        <v>122759</v>
      </c>
      <c r="F305">
        <f>VLOOKUP(A305, deals_closed!D:D, 1, FALSE)</f>
        <v>784224471</v>
      </c>
      <c r="G305">
        <f t="shared" si="8"/>
        <v>0</v>
      </c>
      <c r="H305">
        <f>VLOOKUP(D305, '2018_commission_structure'!$A$22:$B$24, 2, FALSE)</f>
        <v>75000</v>
      </c>
      <c r="I305">
        <f>VLOOKUP(D305,'2018_commission_structure'!$A$22:$C$24,3,FALSE)</f>
        <v>125000</v>
      </c>
      <c r="J305">
        <f t="shared" si="9"/>
        <v>0</v>
      </c>
    </row>
    <row r="306" spans="1:10" x14ac:dyDescent="0.25">
      <c r="A306">
        <v>8157157730</v>
      </c>
      <c r="B306" t="s">
        <v>606</v>
      </c>
      <c r="C306" t="s">
        <v>607</v>
      </c>
      <c r="D306" t="s">
        <v>29</v>
      </c>
      <c r="E306">
        <v>73567</v>
      </c>
      <c r="F306">
        <f>VLOOKUP(A306, deals_closed!D:D, 1, FALSE)</f>
        <v>8157157730</v>
      </c>
      <c r="G306">
        <f t="shared" si="8"/>
        <v>0</v>
      </c>
      <c r="H306">
        <f>VLOOKUP(D306, '2018_commission_structure'!$A$22:$B$24, 2, FALSE)</f>
        <v>50000</v>
      </c>
      <c r="I306">
        <f>VLOOKUP(D306,'2018_commission_structure'!$A$22:$C$24,3,FALSE)</f>
        <v>80000</v>
      </c>
      <c r="J306">
        <f t="shared" si="9"/>
        <v>0</v>
      </c>
    </row>
    <row r="307" spans="1:10" x14ac:dyDescent="0.25">
      <c r="A307">
        <v>62571575</v>
      </c>
      <c r="B307" t="s">
        <v>608</v>
      </c>
      <c r="C307" t="s">
        <v>609</v>
      </c>
      <c r="D307" t="s">
        <v>10</v>
      </c>
      <c r="E307">
        <v>121308</v>
      </c>
      <c r="F307">
        <f>VLOOKUP(A307, deals_closed!D:D, 1, FALSE)</f>
        <v>62571575</v>
      </c>
      <c r="G307">
        <f t="shared" si="8"/>
        <v>0</v>
      </c>
      <c r="H307">
        <f>VLOOKUP(D307, '2018_commission_structure'!$A$22:$B$24, 2, FALSE)</f>
        <v>75000</v>
      </c>
      <c r="I307">
        <f>VLOOKUP(D307,'2018_commission_structure'!$A$22:$C$24,3,FALSE)</f>
        <v>125000</v>
      </c>
      <c r="J307">
        <f t="shared" si="9"/>
        <v>0</v>
      </c>
    </row>
    <row r="308" spans="1:10" x14ac:dyDescent="0.25">
      <c r="A308">
        <v>1754740677</v>
      </c>
      <c r="B308" t="s">
        <v>359</v>
      </c>
      <c r="C308" t="s">
        <v>610</v>
      </c>
      <c r="D308" t="s">
        <v>7</v>
      </c>
      <c r="E308">
        <v>51559</v>
      </c>
      <c r="F308">
        <f>VLOOKUP(A308, deals_closed!D:D, 1, FALSE)</f>
        <v>1754740677</v>
      </c>
      <c r="G308">
        <f t="shared" si="8"/>
        <v>0</v>
      </c>
      <c r="H308">
        <f>VLOOKUP(D308, '2018_commission_structure'!$A$22:$B$24, 2, FALSE)</f>
        <v>30000</v>
      </c>
      <c r="I308">
        <f>VLOOKUP(D308,'2018_commission_structure'!$A$22:$C$24,3,FALSE)</f>
        <v>65000</v>
      </c>
      <c r="J308">
        <f t="shared" si="9"/>
        <v>0</v>
      </c>
    </row>
    <row r="309" spans="1:10" x14ac:dyDescent="0.25">
      <c r="A309">
        <v>7957976743</v>
      </c>
      <c r="B309" t="s">
        <v>611</v>
      </c>
      <c r="C309" t="s">
        <v>612</v>
      </c>
      <c r="D309" t="s">
        <v>7</v>
      </c>
      <c r="E309">
        <v>37175</v>
      </c>
      <c r="F309">
        <f>VLOOKUP(A309, deals_closed!D:D, 1, FALSE)</f>
        <v>7957976743</v>
      </c>
      <c r="G309">
        <f t="shared" si="8"/>
        <v>0</v>
      </c>
      <c r="H309">
        <f>VLOOKUP(D309, '2018_commission_structure'!$A$22:$B$24, 2, FALSE)</f>
        <v>30000</v>
      </c>
      <c r="I309">
        <f>VLOOKUP(D309,'2018_commission_structure'!$A$22:$C$24,3,FALSE)</f>
        <v>65000</v>
      </c>
      <c r="J309">
        <f t="shared" si="9"/>
        <v>0</v>
      </c>
    </row>
    <row r="310" spans="1:10" x14ac:dyDescent="0.25">
      <c r="A310">
        <v>2497321256</v>
      </c>
      <c r="B310" t="s">
        <v>613</v>
      </c>
      <c r="C310" t="s">
        <v>614</v>
      </c>
      <c r="D310" t="s">
        <v>10</v>
      </c>
      <c r="E310">
        <v>95857</v>
      </c>
      <c r="F310">
        <f>VLOOKUP(A310, deals_closed!D:D, 1, FALSE)</f>
        <v>2497321256</v>
      </c>
      <c r="G310">
        <f t="shared" si="8"/>
        <v>0</v>
      </c>
      <c r="H310">
        <f>VLOOKUP(D310, '2018_commission_structure'!$A$22:$B$24, 2, FALSE)</f>
        <v>75000</v>
      </c>
      <c r="I310">
        <f>VLOOKUP(D310,'2018_commission_structure'!$A$22:$C$24,3,FALSE)</f>
        <v>125000</v>
      </c>
      <c r="J310">
        <f t="shared" si="9"/>
        <v>0</v>
      </c>
    </row>
    <row r="311" spans="1:10" x14ac:dyDescent="0.25">
      <c r="A311">
        <v>1628738227</v>
      </c>
      <c r="B311" t="s">
        <v>615</v>
      </c>
      <c r="C311" t="s">
        <v>616</v>
      </c>
      <c r="D311" t="s">
        <v>29</v>
      </c>
      <c r="E311">
        <v>53204</v>
      </c>
      <c r="F311">
        <f>VLOOKUP(A311, deals_closed!D:D, 1, FALSE)</f>
        <v>1628738227</v>
      </c>
      <c r="G311">
        <f t="shared" si="8"/>
        <v>0</v>
      </c>
      <c r="H311">
        <f>VLOOKUP(D311, '2018_commission_structure'!$A$22:$B$24, 2, FALSE)</f>
        <v>50000</v>
      </c>
      <c r="I311">
        <f>VLOOKUP(D311,'2018_commission_structure'!$A$22:$C$24,3,FALSE)</f>
        <v>80000</v>
      </c>
      <c r="J311">
        <f t="shared" si="9"/>
        <v>0</v>
      </c>
    </row>
    <row r="312" spans="1:10" x14ac:dyDescent="0.25">
      <c r="A312">
        <v>7192290785</v>
      </c>
      <c r="B312" t="s">
        <v>617</v>
      </c>
      <c r="C312" t="s">
        <v>618</v>
      </c>
      <c r="D312" t="s">
        <v>7</v>
      </c>
      <c r="E312">
        <v>32187</v>
      </c>
      <c r="F312">
        <f>VLOOKUP(A312, deals_closed!D:D, 1, FALSE)</f>
        <v>7192290785</v>
      </c>
      <c r="G312">
        <f t="shared" si="8"/>
        <v>0</v>
      </c>
      <c r="H312">
        <f>VLOOKUP(D312, '2018_commission_structure'!$A$22:$B$24, 2, FALSE)</f>
        <v>30000</v>
      </c>
      <c r="I312">
        <f>VLOOKUP(D312,'2018_commission_structure'!$A$22:$C$24,3,FALSE)</f>
        <v>65000</v>
      </c>
      <c r="J312">
        <f t="shared" si="9"/>
        <v>0</v>
      </c>
    </row>
    <row r="313" spans="1:10" x14ac:dyDescent="0.25">
      <c r="A313">
        <v>3915983489</v>
      </c>
      <c r="B313" t="s">
        <v>619</v>
      </c>
      <c r="C313" t="s">
        <v>620</v>
      </c>
      <c r="D313" t="s">
        <v>7</v>
      </c>
      <c r="E313">
        <v>47584</v>
      </c>
      <c r="F313">
        <f>VLOOKUP(A313, deals_closed!D:D, 1, FALSE)</f>
        <v>3915983489</v>
      </c>
      <c r="G313">
        <f t="shared" si="8"/>
        <v>0</v>
      </c>
      <c r="H313">
        <f>VLOOKUP(D313, '2018_commission_structure'!$A$22:$B$24, 2, FALSE)</f>
        <v>30000</v>
      </c>
      <c r="I313">
        <f>VLOOKUP(D313,'2018_commission_structure'!$A$22:$C$24,3,FALSE)</f>
        <v>65000</v>
      </c>
      <c r="J313">
        <f t="shared" si="9"/>
        <v>0</v>
      </c>
    </row>
    <row r="314" spans="1:10" x14ac:dyDescent="0.25">
      <c r="A314">
        <v>3127459866</v>
      </c>
      <c r="B314" t="s">
        <v>621</v>
      </c>
      <c r="C314" t="s">
        <v>622</v>
      </c>
      <c r="D314" t="s">
        <v>10</v>
      </c>
      <c r="E314">
        <v>93001</v>
      </c>
      <c r="F314">
        <f>VLOOKUP(A314, deals_closed!D:D, 1, FALSE)</f>
        <v>3127459866</v>
      </c>
      <c r="G314">
        <f t="shared" si="8"/>
        <v>0</v>
      </c>
      <c r="H314">
        <f>VLOOKUP(D314, '2018_commission_structure'!$A$22:$B$24, 2, FALSE)</f>
        <v>75000</v>
      </c>
      <c r="I314">
        <f>VLOOKUP(D314,'2018_commission_structure'!$A$22:$C$24,3,FALSE)</f>
        <v>125000</v>
      </c>
      <c r="J314">
        <f t="shared" si="9"/>
        <v>0</v>
      </c>
    </row>
    <row r="315" spans="1:10" x14ac:dyDescent="0.25">
      <c r="A315">
        <v>1296185559</v>
      </c>
      <c r="B315" t="s">
        <v>623</v>
      </c>
      <c r="C315" t="s">
        <v>624</v>
      </c>
      <c r="D315" t="s">
        <v>10</v>
      </c>
      <c r="E315">
        <v>83229</v>
      </c>
      <c r="F315">
        <f>VLOOKUP(A315, deals_closed!D:D, 1, FALSE)</f>
        <v>1296185559</v>
      </c>
      <c r="G315">
        <f t="shared" si="8"/>
        <v>0</v>
      </c>
      <c r="H315">
        <f>VLOOKUP(D315, '2018_commission_structure'!$A$22:$B$24, 2, FALSE)</f>
        <v>75000</v>
      </c>
      <c r="I315">
        <f>VLOOKUP(D315,'2018_commission_structure'!$A$22:$C$24,3,FALSE)</f>
        <v>125000</v>
      </c>
      <c r="J315">
        <f t="shared" si="9"/>
        <v>0</v>
      </c>
    </row>
    <row r="316" spans="1:10" x14ac:dyDescent="0.25">
      <c r="A316">
        <v>2230983466</v>
      </c>
      <c r="B316" t="s">
        <v>625</v>
      </c>
      <c r="C316" t="s">
        <v>626</v>
      </c>
      <c r="D316" t="s">
        <v>10</v>
      </c>
      <c r="E316">
        <v>75997</v>
      </c>
      <c r="F316">
        <f>VLOOKUP(A316, deals_closed!D:D, 1, FALSE)</f>
        <v>2230983466</v>
      </c>
      <c r="G316">
        <f t="shared" si="8"/>
        <v>0</v>
      </c>
      <c r="H316">
        <f>VLOOKUP(D316, '2018_commission_structure'!$A$22:$B$24, 2, FALSE)</f>
        <v>75000</v>
      </c>
      <c r="I316">
        <f>VLOOKUP(D316,'2018_commission_structure'!$A$22:$C$24,3,FALSE)</f>
        <v>125000</v>
      </c>
      <c r="J316">
        <f t="shared" si="9"/>
        <v>0</v>
      </c>
    </row>
    <row r="317" spans="1:10" x14ac:dyDescent="0.25">
      <c r="A317">
        <v>1313434965</v>
      </c>
      <c r="B317" t="s">
        <v>402</v>
      </c>
      <c r="C317" t="s">
        <v>627</v>
      </c>
      <c r="D317" t="s">
        <v>29</v>
      </c>
      <c r="E317">
        <v>72359</v>
      </c>
      <c r="F317">
        <f>VLOOKUP(A317, deals_closed!D:D, 1, FALSE)</f>
        <v>1313434965</v>
      </c>
      <c r="G317">
        <f t="shared" si="8"/>
        <v>0</v>
      </c>
      <c r="H317">
        <f>VLOOKUP(D317, '2018_commission_structure'!$A$22:$B$24, 2, FALSE)</f>
        <v>50000</v>
      </c>
      <c r="I317">
        <f>VLOOKUP(D317,'2018_commission_structure'!$A$22:$C$24,3,FALSE)</f>
        <v>80000</v>
      </c>
      <c r="J317">
        <f t="shared" si="9"/>
        <v>0</v>
      </c>
    </row>
    <row r="318" spans="1:10" x14ac:dyDescent="0.25">
      <c r="A318">
        <v>5138969978</v>
      </c>
      <c r="B318" t="s">
        <v>628</v>
      </c>
      <c r="C318" t="s">
        <v>629</v>
      </c>
      <c r="D318" t="s">
        <v>29</v>
      </c>
      <c r="E318">
        <v>69082</v>
      </c>
      <c r="F318">
        <f>VLOOKUP(A318, deals_closed!D:D, 1, FALSE)</f>
        <v>5138969978</v>
      </c>
      <c r="G318">
        <f t="shared" si="8"/>
        <v>0</v>
      </c>
      <c r="H318">
        <f>VLOOKUP(D318, '2018_commission_structure'!$A$22:$B$24, 2, FALSE)</f>
        <v>50000</v>
      </c>
      <c r="I318">
        <f>VLOOKUP(D318,'2018_commission_structure'!$A$22:$C$24,3,FALSE)</f>
        <v>80000</v>
      </c>
      <c r="J318">
        <f t="shared" si="9"/>
        <v>0</v>
      </c>
    </row>
    <row r="319" spans="1:10" x14ac:dyDescent="0.25">
      <c r="A319">
        <v>4610039311</v>
      </c>
      <c r="B319" t="s">
        <v>630</v>
      </c>
      <c r="C319" t="s">
        <v>631</v>
      </c>
      <c r="D319" t="s">
        <v>10</v>
      </c>
      <c r="E319">
        <v>80298</v>
      </c>
      <c r="F319">
        <f>VLOOKUP(A319, deals_closed!D:D, 1, FALSE)</f>
        <v>4610039311</v>
      </c>
      <c r="G319">
        <f t="shared" si="8"/>
        <v>0</v>
      </c>
      <c r="H319">
        <f>VLOOKUP(D319, '2018_commission_structure'!$A$22:$B$24, 2, FALSE)</f>
        <v>75000</v>
      </c>
      <c r="I319">
        <f>VLOOKUP(D319,'2018_commission_structure'!$A$22:$C$24,3,FALSE)</f>
        <v>125000</v>
      </c>
      <c r="J319">
        <f t="shared" si="9"/>
        <v>0</v>
      </c>
    </row>
    <row r="320" spans="1:10" x14ac:dyDescent="0.25">
      <c r="A320">
        <v>1155371844</v>
      </c>
      <c r="B320" t="s">
        <v>632</v>
      </c>
      <c r="C320" t="s">
        <v>633</v>
      </c>
      <c r="D320" t="s">
        <v>29</v>
      </c>
      <c r="E320">
        <v>55343</v>
      </c>
      <c r="F320">
        <f>VLOOKUP(A320, deals_closed!D:D, 1, FALSE)</f>
        <v>1155371844</v>
      </c>
      <c r="G320">
        <f t="shared" si="8"/>
        <v>0</v>
      </c>
      <c r="H320">
        <f>VLOOKUP(D320, '2018_commission_structure'!$A$22:$B$24, 2, FALSE)</f>
        <v>50000</v>
      </c>
      <c r="I320">
        <f>VLOOKUP(D320,'2018_commission_structure'!$A$22:$C$24,3,FALSE)</f>
        <v>80000</v>
      </c>
      <c r="J320">
        <f t="shared" si="9"/>
        <v>0</v>
      </c>
    </row>
    <row r="321" spans="1:10" x14ac:dyDescent="0.25">
      <c r="A321">
        <v>7885796000</v>
      </c>
      <c r="B321" t="s">
        <v>634</v>
      </c>
      <c r="C321" t="s">
        <v>635</v>
      </c>
      <c r="D321" t="s">
        <v>29</v>
      </c>
      <c r="E321">
        <v>63741</v>
      </c>
      <c r="F321">
        <f>VLOOKUP(A321, deals_closed!D:D, 1, FALSE)</f>
        <v>7885796000</v>
      </c>
      <c r="G321">
        <f t="shared" si="8"/>
        <v>0</v>
      </c>
      <c r="H321">
        <f>VLOOKUP(D321, '2018_commission_structure'!$A$22:$B$24, 2, FALSE)</f>
        <v>50000</v>
      </c>
      <c r="I321">
        <f>VLOOKUP(D321,'2018_commission_structure'!$A$22:$C$24,3,FALSE)</f>
        <v>80000</v>
      </c>
      <c r="J321">
        <f t="shared" si="9"/>
        <v>0</v>
      </c>
    </row>
    <row r="322" spans="1:10" x14ac:dyDescent="0.25">
      <c r="A322">
        <v>9104569016</v>
      </c>
      <c r="B322" t="s">
        <v>636</v>
      </c>
      <c r="C322" t="s">
        <v>637</v>
      </c>
      <c r="D322" t="s">
        <v>29</v>
      </c>
      <c r="E322">
        <v>74551</v>
      </c>
      <c r="F322">
        <f>VLOOKUP(A322, deals_closed!D:D, 1, FALSE)</f>
        <v>9104569016</v>
      </c>
      <c r="G322">
        <f t="shared" si="8"/>
        <v>0</v>
      </c>
      <c r="H322">
        <f>VLOOKUP(D322, '2018_commission_structure'!$A$22:$B$24, 2, FALSE)</f>
        <v>50000</v>
      </c>
      <c r="I322">
        <f>VLOOKUP(D322,'2018_commission_structure'!$A$22:$C$24,3,FALSE)</f>
        <v>80000</v>
      </c>
      <c r="J322">
        <f t="shared" si="9"/>
        <v>0</v>
      </c>
    </row>
    <row r="323" spans="1:10" x14ac:dyDescent="0.25">
      <c r="A323">
        <v>7462961601</v>
      </c>
      <c r="B323" t="s">
        <v>638</v>
      </c>
      <c r="C323" t="s">
        <v>639</v>
      </c>
      <c r="D323" t="s">
        <v>7</v>
      </c>
      <c r="E323">
        <v>39503</v>
      </c>
      <c r="F323">
        <f>VLOOKUP(A323, deals_closed!D:D, 1, FALSE)</f>
        <v>7462961601</v>
      </c>
      <c r="G323">
        <f t="shared" ref="G323:G386" si="10">IF(ISERROR(F323), 1, 0)</f>
        <v>0</v>
      </c>
      <c r="H323">
        <f>VLOOKUP(D323, '2018_commission_structure'!$A$22:$B$24, 2, FALSE)</f>
        <v>30000</v>
      </c>
      <c r="I323">
        <f>VLOOKUP(D323,'2018_commission_structure'!$A$22:$C$24,3,FALSE)</f>
        <v>65000</v>
      </c>
      <c r="J323">
        <f t="shared" ref="J323:J386" si="11">IF(AND(E323&gt;=H323, E323&lt;=I323), 0, 1)</f>
        <v>0</v>
      </c>
    </row>
    <row r="324" spans="1:10" x14ac:dyDescent="0.25">
      <c r="A324">
        <v>8664054479</v>
      </c>
      <c r="B324" t="s">
        <v>640</v>
      </c>
      <c r="C324" t="s">
        <v>641</v>
      </c>
      <c r="D324" t="s">
        <v>10</v>
      </c>
      <c r="E324">
        <v>121781</v>
      </c>
      <c r="F324">
        <f>VLOOKUP(A324, deals_closed!D:D, 1, FALSE)</f>
        <v>8664054479</v>
      </c>
      <c r="G324">
        <f t="shared" si="10"/>
        <v>0</v>
      </c>
      <c r="H324">
        <f>VLOOKUP(D324, '2018_commission_structure'!$A$22:$B$24, 2, FALSE)</f>
        <v>75000</v>
      </c>
      <c r="I324">
        <f>VLOOKUP(D324,'2018_commission_structure'!$A$22:$C$24,3,FALSE)</f>
        <v>125000</v>
      </c>
      <c r="J324">
        <f t="shared" si="11"/>
        <v>0</v>
      </c>
    </row>
    <row r="325" spans="1:10" x14ac:dyDescent="0.25">
      <c r="A325">
        <v>6283719635</v>
      </c>
      <c r="B325" t="s">
        <v>642</v>
      </c>
      <c r="C325" t="s">
        <v>643</v>
      </c>
      <c r="D325" t="s">
        <v>29</v>
      </c>
      <c r="E325">
        <v>59500</v>
      </c>
      <c r="F325">
        <f>VLOOKUP(A325, deals_closed!D:D, 1, FALSE)</f>
        <v>6283719635</v>
      </c>
      <c r="G325">
        <f t="shared" si="10"/>
        <v>0</v>
      </c>
      <c r="H325">
        <f>VLOOKUP(D325, '2018_commission_structure'!$A$22:$B$24, 2, FALSE)</f>
        <v>50000</v>
      </c>
      <c r="I325">
        <f>VLOOKUP(D325,'2018_commission_structure'!$A$22:$C$24,3,FALSE)</f>
        <v>80000</v>
      </c>
      <c r="J325">
        <f t="shared" si="11"/>
        <v>0</v>
      </c>
    </row>
    <row r="326" spans="1:10" x14ac:dyDescent="0.25">
      <c r="A326">
        <v>5347887761</v>
      </c>
      <c r="B326" t="s">
        <v>644</v>
      </c>
      <c r="C326" t="s">
        <v>645</v>
      </c>
      <c r="D326" t="s">
        <v>29</v>
      </c>
      <c r="E326">
        <v>77465</v>
      </c>
      <c r="F326">
        <f>VLOOKUP(A326, deals_closed!D:D, 1, FALSE)</f>
        <v>5347887761</v>
      </c>
      <c r="G326">
        <f t="shared" si="10"/>
        <v>0</v>
      </c>
      <c r="H326">
        <f>VLOOKUP(D326, '2018_commission_structure'!$A$22:$B$24, 2, FALSE)</f>
        <v>50000</v>
      </c>
      <c r="I326">
        <f>VLOOKUP(D326,'2018_commission_structure'!$A$22:$C$24,3,FALSE)</f>
        <v>80000</v>
      </c>
      <c r="J326">
        <f t="shared" si="11"/>
        <v>0</v>
      </c>
    </row>
    <row r="327" spans="1:10" x14ac:dyDescent="0.25">
      <c r="A327">
        <v>4323171323</v>
      </c>
      <c r="B327" t="s">
        <v>646</v>
      </c>
      <c r="C327" t="s">
        <v>647</v>
      </c>
      <c r="D327" t="s">
        <v>29</v>
      </c>
      <c r="E327">
        <v>59667</v>
      </c>
      <c r="F327">
        <f>VLOOKUP(A327, deals_closed!D:D, 1, FALSE)</f>
        <v>4323171323</v>
      </c>
      <c r="G327">
        <f t="shared" si="10"/>
        <v>0</v>
      </c>
      <c r="H327">
        <f>VLOOKUP(D327, '2018_commission_structure'!$A$22:$B$24, 2, FALSE)</f>
        <v>50000</v>
      </c>
      <c r="I327">
        <f>VLOOKUP(D327,'2018_commission_structure'!$A$22:$C$24,3,FALSE)</f>
        <v>80000</v>
      </c>
      <c r="J327">
        <f t="shared" si="11"/>
        <v>0</v>
      </c>
    </row>
    <row r="328" spans="1:10" x14ac:dyDescent="0.25">
      <c r="A328">
        <v>3000763902</v>
      </c>
      <c r="B328" t="s">
        <v>648</v>
      </c>
      <c r="C328" t="s">
        <v>649</v>
      </c>
      <c r="D328" t="s">
        <v>10</v>
      </c>
      <c r="E328">
        <v>109550</v>
      </c>
      <c r="F328">
        <f>VLOOKUP(A328, deals_closed!D:D, 1, FALSE)</f>
        <v>3000763902</v>
      </c>
      <c r="G328">
        <f t="shared" si="10"/>
        <v>0</v>
      </c>
      <c r="H328">
        <f>VLOOKUP(D328, '2018_commission_structure'!$A$22:$B$24, 2, FALSE)</f>
        <v>75000</v>
      </c>
      <c r="I328">
        <f>VLOOKUP(D328,'2018_commission_structure'!$A$22:$C$24,3,FALSE)</f>
        <v>125000</v>
      </c>
      <c r="J328">
        <f t="shared" si="11"/>
        <v>0</v>
      </c>
    </row>
    <row r="329" spans="1:10" x14ac:dyDescent="0.25">
      <c r="A329">
        <v>5814713100</v>
      </c>
      <c r="B329" t="s">
        <v>650</v>
      </c>
      <c r="C329" t="s">
        <v>651</v>
      </c>
      <c r="D329" t="s">
        <v>29</v>
      </c>
      <c r="E329">
        <v>50467</v>
      </c>
      <c r="F329">
        <f>VLOOKUP(A329, deals_closed!D:D, 1, FALSE)</f>
        <v>5814713100</v>
      </c>
      <c r="G329">
        <f t="shared" si="10"/>
        <v>0</v>
      </c>
      <c r="H329">
        <f>VLOOKUP(D329, '2018_commission_structure'!$A$22:$B$24, 2, FALSE)</f>
        <v>50000</v>
      </c>
      <c r="I329">
        <f>VLOOKUP(D329,'2018_commission_structure'!$A$22:$C$24,3,FALSE)</f>
        <v>80000</v>
      </c>
      <c r="J329">
        <f t="shared" si="11"/>
        <v>0</v>
      </c>
    </row>
    <row r="330" spans="1:10" x14ac:dyDescent="0.25">
      <c r="A330">
        <v>2973481236</v>
      </c>
      <c r="B330" t="s">
        <v>652</v>
      </c>
      <c r="C330" t="s">
        <v>653</v>
      </c>
      <c r="D330" t="s">
        <v>7</v>
      </c>
      <c r="E330">
        <v>62190</v>
      </c>
      <c r="F330">
        <f>VLOOKUP(A330, deals_closed!D:D, 1, FALSE)</f>
        <v>2973481236</v>
      </c>
      <c r="G330">
        <f t="shared" si="10"/>
        <v>0</v>
      </c>
      <c r="H330">
        <f>VLOOKUP(D330, '2018_commission_structure'!$A$22:$B$24, 2, FALSE)</f>
        <v>30000</v>
      </c>
      <c r="I330">
        <f>VLOOKUP(D330,'2018_commission_structure'!$A$22:$C$24,3,FALSE)</f>
        <v>65000</v>
      </c>
      <c r="J330">
        <f t="shared" si="11"/>
        <v>0</v>
      </c>
    </row>
    <row r="331" spans="1:10" x14ac:dyDescent="0.25">
      <c r="A331">
        <v>5285704227</v>
      </c>
      <c r="B331" t="s">
        <v>654</v>
      </c>
      <c r="C331" t="s">
        <v>655</v>
      </c>
      <c r="D331" t="s">
        <v>10</v>
      </c>
      <c r="E331">
        <v>101533</v>
      </c>
      <c r="F331">
        <f>VLOOKUP(A331, deals_closed!D:D, 1, FALSE)</f>
        <v>5285704227</v>
      </c>
      <c r="G331">
        <f t="shared" si="10"/>
        <v>0</v>
      </c>
      <c r="H331">
        <f>VLOOKUP(D331, '2018_commission_structure'!$A$22:$B$24, 2, FALSE)</f>
        <v>75000</v>
      </c>
      <c r="I331">
        <f>VLOOKUP(D331,'2018_commission_structure'!$A$22:$C$24,3,FALSE)</f>
        <v>125000</v>
      </c>
      <c r="J331">
        <f t="shared" si="11"/>
        <v>0</v>
      </c>
    </row>
    <row r="332" spans="1:10" x14ac:dyDescent="0.25">
      <c r="A332">
        <v>2185059785</v>
      </c>
      <c r="B332" t="s">
        <v>656</v>
      </c>
      <c r="C332" t="s">
        <v>657</v>
      </c>
      <c r="D332" t="s">
        <v>10</v>
      </c>
      <c r="E332">
        <v>108166</v>
      </c>
      <c r="F332">
        <f>VLOOKUP(A332, deals_closed!D:D, 1, FALSE)</f>
        <v>2185059785</v>
      </c>
      <c r="G332">
        <f t="shared" si="10"/>
        <v>0</v>
      </c>
      <c r="H332">
        <f>VLOOKUP(D332, '2018_commission_structure'!$A$22:$B$24, 2, FALSE)</f>
        <v>75000</v>
      </c>
      <c r="I332">
        <f>VLOOKUP(D332,'2018_commission_structure'!$A$22:$C$24,3,FALSE)</f>
        <v>125000</v>
      </c>
      <c r="J332">
        <f t="shared" si="11"/>
        <v>0</v>
      </c>
    </row>
    <row r="333" spans="1:10" x14ac:dyDescent="0.25">
      <c r="A333">
        <v>3904109642</v>
      </c>
      <c r="B333" t="s">
        <v>658</v>
      </c>
      <c r="C333" t="s">
        <v>659</v>
      </c>
      <c r="D333" t="s">
        <v>7</v>
      </c>
      <c r="E333">
        <v>49695</v>
      </c>
      <c r="F333">
        <f>VLOOKUP(A333, deals_closed!D:D, 1, FALSE)</f>
        <v>3904109642</v>
      </c>
      <c r="G333">
        <f t="shared" si="10"/>
        <v>0</v>
      </c>
      <c r="H333">
        <f>VLOOKUP(D333, '2018_commission_structure'!$A$22:$B$24, 2, FALSE)</f>
        <v>30000</v>
      </c>
      <c r="I333">
        <f>VLOOKUP(D333,'2018_commission_structure'!$A$22:$C$24,3,FALSE)</f>
        <v>65000</v>
      </c>
      <c r="J333">
        <f t="shared" si="11"/>
        <v>0</v>
      </c>
    </row>
    <row r="334" spans="1:10" x14ac:dyDescent="0.25">
      <c r="A334">
        <v>8239612253</v>
      </c>
      <c r="B334" t="s">
        <v>660</v>
      </c>
      <c r="C334" t="s">
        <v>661</v>
      </c>
      <c r="D334" t="s">
        <v>10</v>
      </c>
      <c r="E334">
        <v>81730</v>
      </c>
      <c r="F334">
        <f>VLOOKUP(A334, deals_closed!D:D, 1, FALSE)</f>
        <v>8239612253</v>
      </c>
      <c r="G334">
        <f t="shared" si="10"/>
        <v>0</v>
      </c>
      <c r="H334">
        <f>VLOOKUP(D334, '2018_commission_structure'!$A$22:$B$24, 2, FALSE)</f>
        <v>75000</v>
      </c>
      <c r="I334">
        <f>VLOOKUP(D334,'2018_commission_structure'!$A$22:$C$24,3,FALSE)</f>
        <v>125000</v>
      </c>
      <c r="J334">
        <f t="shared" si="11"/>
        <v>0</v>
      </c>
    </row>
    <row r="335" spans="1:10" x14ac:dyDescent="0.25">
      <c r="A335">
        <v>5422052862</v>
      </c>
      <c r="B335" t="s">
        <v>662</v>
      </c>
      <c r="C335" t="s">
        <v>663</v>
      </c>
      <c r="D335" t="s">
        <v>29</v>
      </c>
      <c r="E335">
        <v>63500</v>
      </c>
      <c r="F335">
        <f>VLOOKUP(A335, deals_closed!D:D, 1, FALSE)</f>
        <v>5422052862</v>
      </c>
      <c r="G335">
        <f t="shared" si="10"/>
        <v>0</v>
      </c>
      <c r="H335">
        <f>VLOOKUP(D335, '2018_commission_structure'!$A$22:$B$24, 2, FALSE)</f>
        <v>50000</v>
      </c>
      <c r="I335">
        <f>VLOOKUP(D335,'2018_commission_structure'!$A$22:$C$24,3,FALSE)</f>
        <v>80000</v>
      </c>
      <c r="J335">
        <f t="shared" si="11"/>
        <v>0</v>
      </c>
    </row>
    <row r="336" spans="1:10" x14ac:dyDescent="0.25">
      <c r="A336">
        <v>8017115954</v>
      </c>
      <c r="B336" t="s">
        <v>664</v>
      </c>
      <c r="C336" t="s">
        <v>665</v>
      </c>
      <c r="D336" t="s">
        <v>29</v>
      </c>
      <c r="E336">
        <v>53058</v>
      </c>
      <c r="F336">
        <f>VLOOKUP(A336, deals_closed!D:D, 1, FALSE)</f>
        <v>8017115954</v>
      </c>
      <c r="G336">
        <f t="shared" si="10"/>
        <v>0</v>
      </c>
      <c r="H336">
        <f>VLOOKUP(D336, '2018_commission_structure'!$A$22:$B$24, 2, FALSE)</f>
        <v>50000</v>
      </c>
      <c r="I336">
        <f>VLOOKUP(D336,'2018_commission_structure'!$A$22:$C$24,3,FALSE)</f>
        <v>80000</v>
      </c>
      <c r="J336">
        <f t="shared" si="11"/>
        <v>0</v>
      </c>
    </row>
    <row r="337" spans="1:10" x14ac:dyDescent="0.25">
      <c r="A337">
        <v>9939542542</v>
      </c>
      <c r="B337" t="s">
        <v>666</v>
      </c>
      <c r="C337" t="s">
        <v>667</v>
      </c>
      <c r="D337" t="s">
        <v>10</v>
      </c>
      <c r="E337">
        <v>85588</v>
      </c>
      <c r="F337">
        <f>VLOOKUP(A337, deals_closed!D:D, 1, FALSE)</f>
        <v>9939542542</v>
      </c>
      <c r="G337">
        <f t="shared" si="10"/>
        <v>0</v>
      </c>
      <c r="H337">
        <f>VLOOKUP(D337, '2018_commission_structure'!$A$22:$B$24, 2, FALSE)</f>
        <v>75000</v>
      </c>
      <c r="I337">
        <f>VLOOKUP(D337,'2018_commission_structure'!$A$22:$C$24,3,FALSE)</f>
        <v>125000</v>
      </c>
      <c r="J337">
        <f t="shared" si="11"/>
        <v>0</v>
      </c>
    </row>
    <row r="338" spans="1:10" x14ac:dyDescent="0.25">
      <c r="A338">
        <v>4194897803</v>
      </c>
      <c r="B338" t="s">
        <v>668</v>
      </c>
      <c r="C338" t="s">
        <v>669</v>
      </c>
      <c r="D338" t="s">
        <v>29</v>
      </c>
      <c r="E338">
        <v>73193</v>
      </c>
      <c r="F338">
        <f>VLOOKUP(A338, deals_closed!D:D, 1, FALSE)</f>
        <v>4194897803</v>
      </c>
      <c r="G338">
        <f t="shared" si="10"/>
        <v>0</v>
      </c>
      <c r="H338">
        <f>VLOOKUP(D338, '2018_commission_structure'!$A$22:$B$24, 2, FALSE)</f>
        <v>50000</v>
      </c>
      <c r="I338">
        <f>VLOOKUP(D338,'2018_commission_structure'!$A$22:$C$24,3,FALSE)</f>
        <v>80000</v>
      </c>
      <c r="J338">
        <f t="shared" si="11"/>
        <v>0</v>
      </c>
    </row>
    <row r="339" spans="1:10" x14ac:dyDescent="0.25">
      <c r="A339">
        <v>9052475601</v>
      </c>
      <c r="B339" t="s">
        <v>670</v>
      </c>
      <c r="C339" t="s">
        <v>671</v>
      </c>
      <c r="D339" t="s">
        <v>10</v>
      </c>
      <c r="E339">
        <v>77596</v>
      </c>
      <c r="F339">
        <f>VLOOKUP(A339, deals_closed!D:D, 1, FALSE)</f>
        <v>9052475601</v>
      </c>
      <c r="G339">
        <f t="shared" si="10"/>
        <v>0</v>
      </c>
      <c r="H339">
        <f>VLOOKUP(D339, '2018_commission_structure'!$A$22:$B$24, 2, FALSE)</f>
        <v>75000</v>
      </c>
      <c r="I339">
        <f>VLOOKUP(D339,'2018_commission_structure'!$A$22:$C$24,3,FALSE)</f>
        <v>125000</v>
      </c>
      <c r="J339">
        <f t="shared" si="11"/>
        <v>0</v>
      </c>
    </row>
    <row r="340" spans="1:10" x14ac:dyDescent="0.25">
      <c r="A340">
        <v>6402318035</v>
      </c>
      <c r="B340" t="s">
        <v>672</v>
      </c>
      <c r="C340" t="s">
        <v>673</v>
      </c>
      <c r="D340" t="s">
        <v>7</v>
      </c>
      <c r="E340">
        <v>51501</v>
      </c>
      <c r="F340">
        <f>VLOOKUP(A340, deals_closed!D:D, 1, FALSE)</f>
        <v>6402318035</v>
      </c>
      <c r="G340">
        <f t="shared" si="10"/>
        <v>0</v>
      </c>
      <c r="H340">
        <f>VLOOKUP(D340, '2018_commission_structure'!$A$22:$B$24, 2, FALSE)</f>
        <v>30000</v>
      </c>
      <c r="I340">
        <f>VLOOKUP(D340,'2018_commission_structure'!$A$22:$C$24,3,FALSE)</f>
        <v>65000</v>
      </c>
      <c r="J340">
        <f t="shared" si="11"/>
        <v>0</v>
      </c>
    </row>
    <row r="341" spans="1:10" x14ac:dyDescent="0.25">
      <c r="A341">
        <v>7281103514</v>
      </c>
      <c r="B341" t="s">
        <v>674</v>
      </c>
      <c r="C341" t="s">
        <v>675</v>
      </c>
      <c r="D341" t="s">
        <v>29</v>
      </c>
      <c r="E341">
        <v>56065</v>
      </c>
      <c r="F341">
        <f>VLOOKUP(A341, deals_closed!D:D, 1, FALSE)</f>
        <v>7281103514</v>
      </c>
      <c r="G341">
        <f t="shared" si="10"/>
        <v>0</v>
      </c>
      <c r="H341">
        <f>VLOOKUP(D341, '2018_commission_structure'!$A$22:$B$24, 2, FALSE)</f>
        <v>50000</v>
      </c>
      <c r="I341">
        <f>VLOOKUP(D341,'2018_commission_structure'!$A$22:$C$24,3,FALSE)</f>
        <v>80000</v>
      </c>
      <c r="J341">
        <f t="shared" si="11"/>
        <v>0</v>
      </c>
    </row>
    <row r="342" spans="1:10" x14ac:dyDescent="0.25">
      <c r="A342">
        <v>6358114417</v>
      </c>
      <c r="B342" t="s">
        <v>676</v>
      </c>
      <c r="C342" t="s">
        <v>677</v>
      </c>
      <c r="D342" t="s">
        <v>29</v>
      </c>
      <c r="E342">
        <v>51000</v>
      </c>
      <c r="F342">
        <f>VLOOKUP(A342, deals_closed!D:D, 1, FALSE)</f>
        <v>6358114417</v>
      </c>
      <c r="G342">
        <f t="shared" si="10"/>
        <v>0</v>
      </c>
      <c r="H342">
        <f>VLOOKUP(D342, '2018_commission_structure'!$A$22:$B$24, 2, FALSE)</f>
        <v>50000</v>
      </c>
      <c r="I342">
        <f>VLOOKUP(D342,'2018_commission_structure'!$A$22:$C$24,3,FALSE)</f>
        <v>80000</v>
      </c>
      <c r="J342">
        <f t="shared" si="11"/>
        <v>0</v>
      </c>
    </row>
    <row r="343" spans="1:10" x14ac:dyDescent="0.25">
      <c r="A343">
        <v>8703756602</v>
      </c>
      <c r="B343" t="s">
        <v>325</v>
      </c>
      <c r="C343" t="s">
        <v>678</v>
      </c>
      <c r="D343" t="s">
        <v>7</v>
      </c>
      <c r="E343">
        <v>54119</v>
      </c>
      <c r="F343">
        <f>VLOOKUP(A343, deals_closed!D:D, 1, FALSE)</f>
        <v>8703756602</v>
      </c>
      <c r="G343">
        <f t="shared" si="10"/>
        <v>0</v>
      </c>
      <c r="H343">
        <f>VLOOKUP(D343, '2018_commission_structure'!$A$22:$B$24, 2, FALSE)</f>
        <v>30000</v>
      </c>
      <c r="I343">
        <f>VLOOKUP(D343,'2018_commission_structure'!$A$22:$C$24,3,FALSE)</f>
        <v>65000</v>
      </c>
      <c r="J343">
        <f t="shared" si="11"/>
        <v>0</v>
      </c>
    </row>
    <row r="344" spans="1:10" x14ac:dyDescent="0.25">
      <c r="A344">
        <v>5861892008</v>
      </c>
      <c r="B344" t="s">
        <v>679</v>
      </c>
      <c r="C344" t="s">
        <v>680</v>
      </c>
      <c r="D344" t="s">
        <v>10</v>
      </c>
      <c r="E344">
        <v>98780</v>
      </c>
      <c r="F344">
        <f>VLOOKUP(A344, deals_closed!D:D, 1, FALSE)</f>
        <v>5861892008</v>
      </c>
      <c r="G344">
        <f t="shared" si="10"/>
        <v>0</v>
      </c>
      <c r="H344">
        <f>VLOOKUP(D344, '2018_commission_structure'!$A$22:$B$24, 2, FALSE)</f>
        <v>75000</v>
      </c>
      <c r="I344">
        <f>VLOOKUP(D344,'2018_commission_structure'!$A$22:$C$24,3,FALSE)</f>
        <v>125000</v>
      </c>
      <c r="J344">
        <f t="shared" si="11"/>
        <v>0</v>
      </c>
    </row>
    <row r="345" spans="1:10" x14ac:dyDescent="0.25">
      <c r="A345">
        <v>1268934771</v>
      </c>
      <c r="B345" t="s">
        <v>681</v>
      </c>
      <c r="C345" t="s">
        <v>682</v>
      </c>
      <c r="D345" t="s">
        <v>29</v>
      </c>
      <c r="E345">
        <v>50003</v>
      </c>
      <c r="F345">
        <f>VLOOKUP(A345, deals_closed!D:D, 1, FALSE)</f>
        <v>1268934771</v>
      </c>
      <c r="G345">
        <f t="shared" si="10"/>
        <v>0</v>
      </c>
      <c r="H345">
        <f>VLOOKUP(D345, '2018_commission_structure'!$A$22:$B$24, 2, FALSE)</f>
        <v>50000</v>
      </c>
      <c r="I345">
        <f>VLOOKUP(D345,'2018_commission_structure'!$A$22:$C$24,3,FALSE)</f>
        <v>80000</v>
      </c>
      <c r="J345">
        <f t="shared" si="11"/>
        <v>0</v>
      </c>
    </row>
    <row r="346" spans="1:10" x14ac:dyDescent="0.25">
      <c r="A346">
        <v>532074068</v>
      </c>
      <c r="B346" t="s">
        <v>683</v>
      </c>
      <c r="C346" t="s">
        <v>684</v>
      </c>
      <c r="D346" t="s">
        <v>29</v>
      </c>
      <c r="E346">
        <v>58609</v>
      </c>
      <c r="F346">
        <f>VLOOKUP(A346, deals_closed!D:D, 1, FALSE)</f>
        <v>532074068</v>
      </c>
      <c r="G346">
        <f t="shared" si="10"/>
        <v>0</v>
      </c>
      <c r="H346">
        <f>VLOOKUP(D346, '2018_commission_structure'!$A$22:$B$24, 2, FALSE)</f>
        <v>50000</v>
      </c>
      <c r="I346">
        <f>VLOOKUP(D346,'2018_commission_structure'!$A$22:$C$24,3,FALSE)</f>
        <v>80000</v>
      </c>
      <c r="J346">
        <f t="shared" si="11"/>
        <v>0</v>
      </c>
    </row>
    <row r="347" spans="1:10" x14ac:dyDescent="0.25">
      <c r="A347">
        <v>1439916314</v>
      </c>
      <c r="B347" t="s">
        <v>685</v>
      </c>
      <c r="C347" t="s">
        <v>686</v>
      </c>
      <c r="D347" t="s">
        <v>7</v>
      </c>
      <c r="E347">
        <v>48869</v>
      </c>
      <c r="F347">
        <f>VLOOKUP(A347, deals_closed!D:D, 1, FALSE)</f>
        <v>1439916314</v>
      </c>
      <c r="G347">
        <f t="shared" si="10"/>
        <v>0</v>
      </c>
      <c r="H347">
        <f>VLOOKUP(D347, '2018_commission_structure'!$A$22:$B$24, 2, FALSE)</f>
        <v>30000</v>
      </c>
      <c r="I347">
        <f>VLOOKUP(D347,'2018_commission_structure'!$A$22:$C$24,3,FALSE)</f>
        <v>65000</v>
      </c>
      <c r="J347">
        <f t="shared" si="11"/>
        <v>0</v>
      </c>
    </row>
    <row r="348" spans="1:10" x14ac:dyDescent="0.25">
      <c r="A348">
        <v>1992195951</v>
      </c>
      <c r="B348" t="s">
        <v>687</v>
      </c>
      <c r="C348" t="s">
        <v>688</v>
      </c>
      <c r="D348" t="s">
        <v>7</v>
      </c>
      <c r="E348">
        <v>49870</v>
      </c>
      <c r="F348">
        <f>VLOOKUP(A348, deals_closed!D:D, 1, FALSE)</f>
        <v>1992195951</v>
      </c>
      <c r="G348">
        <f t="shared" si="10"/>
        <v>0</v>
      </c>
      <c r="H348">
        <f>VLOOKUP(D348, '2018_commission_structure'!$A$22:$B$24, 2, FALSE)</f>
        <v>30000</v>
      </c>
      <c r="I348">
        <f>VLOOKUP(D348,'2018_commission_structure'!$A$22:$C$24,3,FALSE)</f>
        <v>65000</v>
      </c>
      <c r="J348">
        <f t="shared" si="11"/>
        <v>0</v>
      </c>
    </row>
    <row r="349" spans="1:10" x14ac:dyDescent="0.25">
      <c r="A349">
        <v>7054972058</v>
      </c>
      <c r="B349" t="s">
        <v>689</v>
      </c>
      <c r="C349" t="s">
        <v>690</v>
      </c>
      <c r="D349" t="s">
        <v>29</v>
      </c>
      <c r="E349">
        <v>75430</v>
      </c>
      <c r="F349">
        <f>VLOOKUP(A349, deals_closed!D:D, 1, FALSE)</f>
        <v>7054972058</v>
      </c>
      <c r="G349">
        <f t="shared" si="10"/>
        <v>0</v>
      </c>
      <c r="H349">
        <f>VLOOKUP(D349, '2018_commission_structure'!$A$22:$B$24, 2, FALSE)</f>
        <v>50000</v>
      </c>
      <c r="I349">
        <f>VLOOKUP(D349,'2018_commission_structure'!$A$22:$C$24,3,FALSE)</f>
        <v>80000</v>
      </c>
      <c r="J349">
        <f t="shared" si="11"/>
        <v>0</v>
      </c>
    </row>
    <row r="350" spans="1:10" x14ac:dyDescent="0.25">
      <c r="A350">
        <v>222477806</v>
      </c>
      <c r="B350" t="s">
        <v>691</v>
      </c>
      <c r="C350" t="s">
        <v>692</v>
      </c>
      <c r="D350" t="s">
        <v>10</v>
      </c>
      <c r="E350">
        <v>87484</v>
      </c>
      <c r="F350">
        <f>VLOOKUP(A350, deals_closed!D:D, 1, FALSE)</f>
        <v>222477806</v>
      </c>
      <c r="G350">
        <f t="shared" si="10"/>
        <v>0</v>
      </c>
      <c r="H350">
        <f>VLOOKUP(D350, '2018_commission_structure'!$A$22:$B$24, 2, FALSE)</f>
        <v>75000</v>
      </c>
      <c r="I350">
        <f>VLOOKUP(D350,'2018_commission_structure'!$A$22:$C$24,3,FALSE)</f>
        <v>125000</v>
      </c>
      <c r="J350">
        <f t="shared" si="11"/>
        <v>0</v>
      </c>
    </row>
    <row r="351" spans="1:10" x14ac:dyDescent="0.25">
      <c r="A351">
        <v>509389570</v>
      </c>
      <c r="B351" t="s">
        <v>693</v>
      </c>
      <c r="C351" t="s">
        <v>694</v>
      </c>
      <c r="D351" t="s">
        <v>10</v>
      </c>
      <c r="E351">
        <v>89634</v>
      </c>
      <c r="F351">
        <f>VLOOKUP(A351, deals_closed!D:D, 1, FALSE)</f>
        <v>509389570</v>
      </c>
      <c r="G351">
        <f t="shared" si="10"/>
        <v>0</v>
      </c>
      <c r="H351">
        <f>VLOOKUP(D351, '2018_commission_structure'!$A$22:$B$24, 2, FALSE)</f>
        <v>75000</v>
      </c>
      <c r="I351">
        <f>VLOOKUP(D351,'2018_commission_structure'!$A$22:$C$24,3,FALSE)</f>
        <v>125000</v>
      </c>
      <c r="J351">
        <f t="shared" si="11"/>
        <v>0</v>
      </c>
    </row>
    <row r="352" spans="1:10" x14ac:dyDescent="0.25">
      <c r="A352">
        <v>1888605537</v>
      </c>
      <c r="B352" t="s">
        <v>695</v>
      </c>
      <c r="C352" t="s">
        <v>696</v>
      </c>
      <c r="D352" t="s">
        <v>29</v>
      </c>
      <c r="E352">
        <v>72427</v>
      </c>
      <c r="F352">
        <f>VLOOKUP(A352, deals_closed!D:D, 1, FALSE)</f>
        <v>1888605537</v>
      </c>
      <c r="G352">
        <f t="shared" si="10"/>
        <v>0</v>
      </c>
      <c r="H352">
        <f>VLOOKUP(D352, '2018_commission_structure'!$A$22:$B$24, 2, FALSE)</f>
        <v>50000</v>
      </c>
      <c r="I352">
        <f>VLOOKUP(D352,'2018_commission_structure'!$A$22:$C$24,3,FALSE)</f>
        <v>80000</v>
      </c>
      <c r="J352">
        <f t="shared" si="11"/>
        <v>0</v>
      </c>
    </row>
    <row r="353" spans="1:10" x14ac:dyDescent="0.25">
      <c r="A353">
        <v>5068508845</v>
      </c>
      <c r="B353" t="s">
        <v>697</v>
      </c>
      <c r="C353" t="s">
        <v>698</v>
      </c>
      <c r="D353" t="s">
        <v>29</v>
      </c>
      <c r="E353">
        <v>63652</v>
      </c>
      <c r="F353">
        <f>VLOOKUP(A353, deals_closed!D:D, 1, FALSE)</f>
        <v>5068508845</v>
      </c>
      <c r="G353">
        <f t="shared" si="10"/>
        <v>0</v>
      </c>
      <c r="H353">
        <f>VLOOKUP(D353, '2018_commission_structure'!$A$22:$B$24, 2, FALSE)</f>
        <v>50000</v>
      </c>
      <c r="I353">
        <f>VLOOKUP(D353,'2018_commission_structure'!$A$22:$C$24,3,FALSE)</f>
        <v>80000</v>
      </c>
      <c r="J353">
        <f t="shared" si="11"/>
        <v>0</v>
      </c>
    </row>
    <row r="354" spans="1:10" x14ac:dyDescent="0.25">
      <c r="A354">
        <v>8189289020</v>
      </c>
      <c r="B354" t="s">
        <v>699</v>
      </c>
      <c r="C354" t="s">
        <v>700</v>
      </c>
      <c r="D354" t="s">
        <v>10</v>
      </c>
      <c r="E354">
        <v>112300</v>
      </c>
      <c r="F354">
        <f>VLOOKUP(A354, deals_closed!D:D, 1, FALSE)</f>
        <v>8189289020</v>
      </c>
      <c r="G354">
        <f t="shared" si="10"/>
        <v>0</v>
      </c>
      <c r="H354">
        <f>VLOOKUP(D354, '2018_commission_structure'!$A$22:$B$24, 2, FALSE)</f>
        <v>75000</v>
      </c>
      <c r="I354">
        <f>VLOOKUP(D354,'2018_commission_structure'!$A$22:$C$24,3,FALSE)</f>
        <v>125000</v>
      </c>
      <c r="J354">
        <f t="shared" si="11"/>
        <v>0</v>
      </c>
    </row>
    <row r="355" spans="1:10" x14ac:dyDescent="0.25">
      <c r="A355">
        <v>5603330430</v>
      </c>
      <c r="B355" t="s">
        <v>701</v>
      </c>
      <c r="C355" t="s">
        <v>702</v>
      </c>
      <c r="D355" t="s">
        <v>29</v>
      </c>
      <c r="E355">
        <v>57267</v>
      </c>
      <c r="F355">
        <f>VLOOKUP(A355, deals_closed!D:D, 1, FALSE)</f>
        <v>5603330430</v>
      </c>
      <c r="G355">
        <f t="shared" si="10"/>
        <v>0</v>
      </c>
      <c r="H355">
        <f>VLOOKUP(D355, '2018_commission_structure'!$A$22:$B$24, 2, FALSE)</f>
        <v>50000</v>
      </c>
      <c r="I355">
        <f>VLOOKUP(D355,'2018_commission_structure'!$A$22:$C$24,3,FALSE)</f>
        <v>80000</v>
      </c>
      <c r="J355">
        <f t="shared" si="11"/>
        <v>0</v>
      </c>
    </row>
    <row r="356" spans="1:10" x14ac:dyDescent="0.25">
      <c r="A356">
        <v>3642988458</v>
      </c>
      <c r="B356" t="s">
        <v>703</v>
      </c>
      <c r="C356" t="s">
        <v>704</v>
      </c>
      <c r="D356" t="s">
        <v>29</v>
      </c>
      <c r="E356">
        <v>79142</v>
      </c>
      <c r="F356">
        <f>VLOOKUP(A356, deals_closed!D:D, 1, FALSE)</f>
        <v>3642988458</v>
      </c>
      <c r="G356">
        <f t="shared" si="10"/>
        <v>0</v>
      </c>
      <c r="H356">
        <f>VLOOKUP(D356, '2018_commission_structure'!$A$22:$B$24, 2, FALSE)</f>
        <v>50000</v>
      </c>
      <c r="I356">
        <f>VLOOKUP(D356,'2018_commission_structure'!$A$22:$C$24,3,FALSE)</f>
        <v>80000</v>
      </c>
      <c r="J356">
        <f t="shared" si="11"/>
        <v>0</v>
      </c>
    </row>
    <row r="357" spans="1:10" x14ac:dyDescent="0.25">
      <c r="A357">
        <v>299663825</v>
      </c>
      <c r="B357" t="s">
        <v>250</v>
      </c>
      <c r="C357" t="s">
        <v>705</v>
      </c>
      <c r="D357" t="s">
        <v>29</v>
      </c>
      <c r="E357">
        <v>51063</v>
      </c>
      <c r="F357">
        <f>VLOOKUP(A357, deals_closed!D:D, 1, FALSE)</f>
        <v>299663825</v>
      </c>
      <c r="G357">
        <f t="shared" si="10"/>
        <v>0</v>
      </c>
      <c r="H357">
        <f>VLOOKUP(D357, '2018_commission_structure'!$A$22:$B$24, 2, FALSE)</f>
        <v>50000</v>
      </c>
      <c r="I357">
        <f>VLOOKUP(D357,'2018_commission_structure'!$A$22:$C$24,3,FALSE)</f>
        <v>80000</v>
      </c>
      <c r="J357">
        <f t="shared" si="11"/>
        <v>0</v>
      </c>
    </row>
    <row r="358" spans="1:10" x14ac:dyDescent="0.25">
      <c r="A358">
        <v>4759627103</v>
      </c>
      <c r="B358" t="s">
        <v>706</v>
      </c>
      <c r="C358" t="s">
        <v>707</v>
      </c>
      <c r="D358" t="s">
        <v>29</v>
      </c>
      <c r="E358">
        <v>75032</v>
      </c>
      <c r="F358">
        <f>VLOOKUP(A358, deals_closed!D:D, 1, FALSE)</f>
        <v>4759627103</v>
      </c>
      <c r="G358">
        <f t="shared" si="10"/>
        <v>0</v>
      </c>
      <c r="H358">
        <f>VLOOKUP(D358, '2018_commission_structure'!$A$22:$B$24, 2, FALSE)</f>
        <v>50000</v>
      </c>
      <c r="I358">
        <f>VLOOKUP(D358,'2018_commission_structure'!$A$22:$C$24,3,FALSE)</f>
        <v>80000</v>
      </c>
      <c r="J358">
        <f t="shared" si="11"/>
        <v>0</v>
      </c>
    </row>
    <row r="359" spans="1:10" x14ac:dyDescent="0.25">
      <c r="A359">
        <v>2292892200</v>
      </c>
      <c r="B359" t="s">
        <v>708</v>
      </c>
      <c r="C359" t="s">
        <v>709</v>
      </c>
      <c r="D359" t="s">
        <v>29</v>
      </c>
      <c r="E359">
        <v>66242</v>
      </c>
      <c r="F359">
        <f>VLOOKUP(A359, deals_closed!D:D, 1, FALSE)</f>
        <v>2292892200</v>
      </c>
      <c r="G359">
        <f t="shared" si="10"/>
        <v>0</v>
      </c>
      <c r="H359">
        <f>VLOOKUP(D359, '2018_commission_structure'!$A$22:$B$24, 2, FALSE)</f>
        <v>50000</v>
      </c>
      <c r="I359">
        <f>VLOOKUP(D359,'2018_commission_structure'!$A$22:$C$24,3,FALSE)</f>
        <v>80000</v>
      </c>
      <c r="J359">
        <f t="shared" si="11"/>
        <v>0</v>
      </c>
    </row>
    <row r="360" spans="1:10" x14ac:dyDescent="0.25">
      <c r="A360">
        <v>7516977292</v>
      </c>
      <c r="B360" t="s">
        <v>710</v>
      </c>
      <c r="C360" t="s">
        <v>711</v>
      </c>
      <c r="D360" t="s">
        <v>10</v>
      </c>
      <c r="E360">
        <v>89295</v>
      </c>
      <c r="F360">
        <f>VLOOKUP(A360, deals_closed!D:D, 1, FALSE)</f>
        <v>7516977292</v>
      </c>
      <c r="G360">
        <f t="shared" si="10"/>
        <v>0</v>
      </c>
      <c r="H360">
        <f>VLOOKUP(D360, '2018_commission_structure'!$A$22:$B$24, 2, FALSE)</f>
        <v>75000</v>
      </c>
      <c r="I360">
        <f>VLOOKUP(D360,'2018_commission_structure'!$A$22:$C$24,3,FALSE)</f>
        <v>125000</v>
      </c>
      <c r="J360">
        <f t="shared" si="11"/>
        <v>0</v>
      </c>
    </row>
    <row r="361" spans="1:10" x14ac:dyDescent="0.25">
      <c r="A361">
        <v>994826516</v>
      </c>
      <c r="B361" t="s">
        <v>712</v>
      </c>
      <c r="C361" t="s">
        <v>713</v>
      </c>
      <c r="D361" t="s">
        <v>7</v>
      </c>
      <c r="E361">
        <v>32317</v>
      </c>
      <c r="F361">
        <f>VLOOKUP(A361, deals_closed!D:D, 1, FALSE)</f>
        <v>994826516</v>
      </c>
      <c r="G361">
        <f t="shared" si="10"/>
        <v>0</v>
      </c>
      <c r="H361">
        <f>VLOOKUP(D361, '2018_commission_structure'!$A$22:$B$24, 2, FALSE)</f>
        <v>30000</v>
      </c>
      <c r="I361">
        <f>VLOOKUP(D361,'2018_commission_structure'!$A$22:$C$24,3,FALSE)</f>
        <v>65000</v>
      </c>
      <c r="J361">
        <f t="shared" si="11"/>
        <v>0</v>
      </c>
    </row>
    <row r="362" spans="1:10" x14ac:dyDescent="0.25">
      <c r="A362">
        <v>87033755</v>
      </c>
      <c r="B362" t="s">
        <v>714</v>
      </c>
      <c r="C362" t="s">
        <v>715</v>
      </c>
      <c r="D362" t="s">
        <v>7</v>
      </c>
      <c r="E362">
        <v>51861</v>
      </c>
      <c r="F362">
        <f>VLOOKUP(A362, deals_closed!D:D, 1, FALSE)</f>
        <v>87033755</v>
      </c>
      <c r="G362">
        <f t="shared" si="10"/>
        <v>0</v>
      </c>
      <c r="H362">
        <f>VLOOKUP(D362, '2018_commission_structure'!$A$22:$B$24, 2, FALSE)</f>
        <v>30000</v>
      </c>
      <c r="I362">
        <f>VLOOKUP(D362,'2018_commission_structure'!$A$22:$C$24,3,FALSE)</f>
        <v>65000</v>
      </c>
      <c r="J362">
        <f t="shared" si="11"/>
        <v>0</v>
      </c>
    </row>
    <row r="363" spans="1:10" x14ac:dyDescent="0.25">
      <c r="A363">
        <v>9373778889</v>
      </c>
      <c r="B363" t="s">
        <v>716</v>
      </c>
      <c r="C363" t="s">
        <v>717</v>
      </c>
      <c r="D363" t="s">
        <v>10</v>
      </c>
      <c r="E363">
        <v>82655</v>
      </c>
      <c r="F363">
        <f>VLOOKUP(A363, deals_closed!D:D, 1, FALSE)</f>
        <v>9373778889</v>
      </c>
      <c r="G363">
        <f t="shared" si="10"/>
        <v>0</v>
      </c>
      <c r="H363">
        <f>VLOOKUP(D363, '2018_commission_structure'!$A$22:$B$24, 2, FALSE)</f>
        <v>75000</v>
      </c>
      <c r="I363">
        <f>VLOOKUP(D363,'2018_commission_structure'!$A$22:$C$24,3,FALSE)</f>
        <v>125000</v>
      </c>
      <c r="J363">
        <f t="shared" si="11"/>
        <v>0</v>
      </c>
    </row>
    <row r="364" spans="1:10" x14ac:dyDescent="0.25">
      <c r="A364">
        <v>4074728869</v>
      </c>
      <c r="B364" t="s">
        <v>718</v>
      </c>
      <c r="C364" t="s">
        <v>719</v>
      </c>
      <c r="D364" t="s">
        <v>29</v>
      </c>
      <c r="E364">
        <v>72698</v>
      </c>
      <c r="F364">
        <f>VLOOKUP(A364, deals_closed!D:D, 1, FALSE)</f>
        <v>4074728869</v>
      </c>
      <c r="G364">
        <f t="shared" si="10"/>
        <v>0</v>
      </c>
      <c r="H364">
        <f>VLOOKUP(D364, '2018_commission_structure'!$A$22:$B$24, 2, FALSE)</f>
        <v>50000</v>
      </c>
      <c r="I364">
        <f>VLOOKUP(D364,'2018_commission_structure'!$A$22:$C$24,3,FALSE)</f>
        <v>80000</v>
      </c>
      <c r="J364">
        <f t="shared" si="11"/>
        <v>0</v>
      </c>
    </row>
    <row r="365" spans="1:10" x14ac:dyDescent="0.25">
      <c r="A365">
        <v>6148303353</v>
      </c>
      <c r="B365" t="s">
        <v>720</v>
      </c>
      <c r="C365" t="s">
        <v>721</v>
      </c>
      <c r="D365" t="s">
        <v>10</v>
      </c>
      <c r="E365">
        <v>118836</v>
      </c>
      <c r="F365">
        <f>VLOOKUP(A365, deals_closed!D:D, 1, FALSE)</f>
        <v>6148303353</v>
      </c>
      <c r="G365">
        <f t="shared" si="10"/>
        <v>0</v>
      </c>
      <c r="H365">
        <f>VLOOKUP(D365, '2018_commission_structure'!$A$22:$B$24, 2, FALSE)</f>
        <v>75000</v>
      </c>
      <c r="I365">
        <f>VLOOKUP(D365,'2018_commission_structure'!$A$22:$C$24,3,FALSE)</f>
        <v>125000</v>
      </c>
      <c r="J365">
        <f t="shared" si="11"/>
        <v>0</v>
      </c>
    </row>
    <row r="366" spans="1:10" x14ac:dyDescent="0.25">
      <c r="A366">
        <v>4716524892</v>
      </c>
      <c r="B366" t="s">
        <v>722</v>
      </c>
      <c r="C366" t="s">
        <v>723</v>
      </c>
      <c r="D366" t="s">
        <v>29</v>
      </c>
      <c r="E366">
        <v>79201</v>
      </c>
      <c r="F366">
        <f>VLOOKUP(A366, deals_closed!D:D, 1, FALSE)</f>
        <v>4716524892</v>
      </c>
      <c r="G366">
        <f t="shared" si="10"/>
        <v>0</v>
      </c>
      <c r="H366">
        <f>VLOOKUP(D366, '2018_commission_structure'!$A$22:$B$24, 2, FALSE)</f>
        <v>50000</v>
      </c>
      <c r="I366">
        <f>VLOOKUP(D366,'2018_commission_structure'!$A$22:$C$24,3,FALSE)</f>
        <v>80000</v>
      </c>
      <c r="J366">
        <f t="shared" si="11"/>
        <v>0</v>
      </c>
    </row>
    <row r="367" spans="1:10" x14ac:dyDescent="0.25">
      <c r="A367">
        <v>5811999097</v>
      </c>
      <c r="B367" t="s">
        <v>724</v>
      </c>
      <c r="C367" t="s">
        <v>725</v>
      </c>
      <c r="D367" t="s">
        <v>7</v>
      </c>
      <c r="E367">
        <v>41580</v>
      </c>
      <c r="F367">
        <f>VLOOKUP(A367, deals_closed!D:D, 1, FALSE)</f>
        <v>5811999097</v>
      </c>
      <c r="G367">
        <f t="shared" si="10"/>
        <v>0</v>
      </c>
      <c r="H367">
        <f>VLOOKUP(D367, '2018_commission_structure'!$A$22:$B$24, 2, FALSE)</f>
        <v>30000</v>
      </c>
      <c r="I367">
        <f>VLOOKUP(D367,'2018_commission_structure'!$A$22:$C$24,3,FALSE)</f>
        <v>65000</v>
      </c>
      <c r="J367">
        <f t="shared" si="11"/>
        <v>0</v>
      </c>
    </row>
    <row r="368" spans="1:10" x14ac:dyDescent="0.25">
      <c r="A368">
        <v>1518783783</v>
      </c>
      <c r="B368" t="s">
        <v>726</v>
      </c>
      <c r="C368" t="s">
        <v>727</v>
      </c>
      <c r="D368" t="s">
        <v>7</v>
      </c>
      <c r="E368">
        <v>30311</v>
      </c>
      <c r="F368">
        <f>VLOOKUP(A368, deals_closed!D:D, 1, FALSE)</f>
        <v>1518783783</v>
      </c>
      <c r="G368">
        <f t="shared" si="10"/>
        <v>0</v>
      </c>
      <c r="H368">
        <f>VLOOKUP(D368, '2018_commission_structure'!$A$22:$B$24, 2, FALSE)</f>
        <v>30000</v>
      </c>
      <c r="I368">
        <f>VLOOKUP(D368,'2018_commission_structure'!$A$22:$C$24,3,FALSE)</f>
        <v>65000</v>
      </c>
      <c r="J368">
        <f t="shared" si="11"/>
        <v>0</v>
      </c>
    </row>
    <row r="369" spans="1:10" x14ac:dyDescent="0.25">
      <c r="A369">
        <v>5913755731</v>
      </c>
      <c r="B369" t="s">
        <v>728</v>
      </c>
      <c r="C369" t="s">
        <v>729</v>
      </c>
      <c r="D369" t="s">
        <v>29</v>
      </c>
      <c r="E369">
        <v>51706</v>
      </c>
      <c r="F369">
        <f>VLOOKUP(A369, deals_closed!D:D, 1, FALSE)</f>
        <v>5913755731</v>
      </c>
      <c r="G369">
        <f t="shared" si="10"/>
        <v>0</v>
      </c>
      <c r="H369">
        <f>VLOOKUP(D369, '2018_commission_structure'!$A$22:$B$24, 2, FALSE)</f>
        <v>50000</v>
      </c>
      <c r="I369">
        <f>VLOOKUP(D369,'2018_commission_structure'!$A$22:$C$24,3,FALSE)</f>
        <v>80000</v>
      </c>
      <c r="J369">
        <f t="shared" si="11"/>
        <v>0</v>
      </c>
    </row>
    <row r="370" spans="1:10" x14ac:dyDescent="0.25">
      <c r="A370">
        <v>4192879565</v>
      </c>
      <c r="B370" t="s">
        <v>730</v>
      </c>
      <c r="C370" t="s">
        <v>731</v>
      </c>
      <c r="D370" t="s">
        <v>29</v>
      </c>
      <c r="E370">
        <v>57704</v>
      </c>
      <c r="F370">
        <f>VLOOKUP(A370, deals_closed!D:D, 1, FALSE)</f>
        <v>4192879565</v>
      </c>
      <c r="G370">
        <f t="shared" si="10"/>
        <v>0</v>
      </c>
      <c r="H370">
        <f>VLOOKUP(D370, '2018_commission_structure'!$A$22:$B$24, 2, FALSE)</f>
        <v>50000</v>
      </c>
      <c r="I370">
        <f>VLOOKUP(D370,'2018_commission_structure'!$A$22:$C$24,3,FALSE)</f>
        <v>80000</v>
      </c>
      <c r="J370">
        <f t="shared" si="11"/>
        <v>0</v>
      </c>
    </row>
    <row r="371" spans="1:10" x14ac:dyDescent="0.25">
      <c r="A371">
        <v>6487054410</v>
      </c>
      <c r="B371" t="s">
        <v>561</v>
      </c>
      <c r="C371" t="s">
        <v>732</v>
      </c>
      <c r="D371" t="s">
        <v>29</v>
      </c>
      <c r="E371">
        <v>64256</v>
      </c>
      <c r="F371">
        <f>VLOOKUP(A371, deals_closed!D:D, 1, FALSE)</f>
        <v>6487054410</v>
      </c>
      <c r="G371">
        <f t="shared" si="10"/>
        <v>0</v>
      </c>
      <c r="H371">
        <f>VLOOKUP(D371, '2018_commission_structure'!$A$22:$B$24, 2, FALSE)</f>
        <v>50000</v>
      </c>
      <c r="I371">
        <f>VLOOKUP(D371,'2018_commission_structure'!$A$22:$C$24,3,FALSE)</f>
        <v>80000</v>
      </c>
      <c r="J371">
        <f t="shared" si="11"/>
        <v>0</v>
      </c>
    </row>
    <row r="372" spans="1:10" x14ac:dyDescent="0.25">
      <c r="A372">
        <v>9829586073</v>
      </c>
      <c r="B372" t="s">
        <v>733</v>
      </c>
      <c r="C372" t="s">
        <v>734</v>
      </c>
      <c r="D372" t="s">
        <v>10</v>
      </c>
      <c r="E372">
        <v>88725</v>
      </c>
      <c r="F372">
        <f>VLOOKUP(A372, deals_closed!D:D, 1, FALSE)</f>
        <v>9829586073</v>
      </c>
      <c r="G372">
        <f t="shared" si="10"/>
        <v>0</v>
      </c>
      <c r="H372">
        <f>VLOOKUP(D372, '2018_commission_structure'!$A$22:$B$24, 2, FALSE)</f>
        <v>75000</v>
      </c>
      <c r="I372">
        <f>VLOOKUP(D372,'2018_commission_structure'!$A$22:$C$24,3,FALSE)</f>
        <v>125000</v>
      </c>
      <c r="J372">
        <f t="shared" si="11"/>
        <v>0</v>
      </c>
    </row>
    <row r="373" spans="1:10" x14ac:dyDescent="0.25">
      <c r="A373">
        <v>8289594380</v>
      </c>
      <c r="B373" t="s">
        <v>735</v>
      </c>
      <c r="C373" t="s">
        <v>736</v>
      </c>
      <c r="D373" t="s">
        <v>7</v>
      </c>
      <c r="E373">
        <v>37040</v>
      </c>
      <c r="F373">
        <f>VLOOKUP(A373, deals_closed!D:D, 1, FALSE)</f>
        <v>8289594380</v>
      </c>
      <c r="G373">
        <f t="shared" si="10"/>
        <v>0</v>
      </c>
      <c r="H373">
        <f>VLOOKUP(D373, '2018_commission_structure'!$A$22:$B$24, 2, FALSE)</f>
        <v>30000</v>
      </c>
      <c r="I373">
        <f>VLOOKUP(D373,'2018_commission_structure'!$A$22:$C$24,3,FALSE)</f>
        <v>65000</v>
      </c>
      <c r="J373">
        <f t="shared" si="11"/>
        <v>0</v>
      </c>
    </row>
    <row r="374" spans="1:10" x14ac:dyDescent="0.25">
      <c r="A374">
        <v>1014658829</v>
      </c>
      <c r="B374" t="s">
        <v>737</v>
      </c>
      <c r="C374" t="s">
        <v>738</v>
      </c>
      <c r="D374" t="s">
        <v>29</v>
      </c>
      <c r="E374">
        <v>71890</v>
      </c>
      <c r="F374">
        <f>VLOOKUP(A374, deals_closed!D:D, 1, FALSE)</f>
        <v>1014658829</v>
      </c>
      <c r="G374">
        <f t="shared" si="10"/>
        <v>0</v>
      </c>
      <c r="H374">
        <f>VLOOKUP(D374, '2018_commission_structure'!$A$22:$B$24, 2, FALSE)</f>
        <v>50000</v>
      </c>
      <c r="I374">
        <f>VLOOKUP(D374,'2018_commission_structure'!$A$22:$C$24,3,FALSE)</f>
        <v>80000</v>
      </c>
      <c r="J374">
        <f t="shared" si="11"/>
        <v>0</v>
      </c>
    </row>
    <row r="375" spans="1:10" x14ac:dyDescent="0.25">
      <c r="A375">
        <v>1444572199</v>
      </c>
      <c r="B375" t="s">
        <v>739</v>
      </c>
      <c r="C375" t="s">
        <v>740</v>
      </c>
      <c r="D375" t="s">
        <v>10</v>
      </c>
      <c r="E375">
        <v>120364</v>
      </c>
      <c r="F375">
        <f>VLOOKUP(A375, deals_closed!D:D, 1, FALSE)</f>
        <v>1444572199</v>
      </c>
      <c r="G375">
        <f t="shared" si="10"/>
        <v>0</v>
      </c>
      <c r="H375">
        <f>VLOOKUP(D375, '2018_commission_structure'!$A$22:$B$24, 2, FALSE)</f>
        <v>75000</v>
      </c>
      <c r="I375">
        <f>VLOOKUP(D375,'2018_commission_structure'!$A$22:$C$24,3,FALSE)</f>
        <v>125000</v>
      </c>
      <c r="J375">
        <f t="shared" si="11"/>
        <v>0</v>
      </c>
    </row>
    <row r="376" spans="1:10" x14ac:dyDescent="0.25">
      <c r="A376">
        <v>8302317314</v>
      </c>
      <c r="B376" t="s">
        <v>741</v>
      </c>
      <c r="C376" t="s">
        <v>742</v>
      </c>
      <c r="D376" t="s">
        <v>10</v>
      </c>
      <c r="E376">
        <v>75594</v>
      </c>
      <c r="F376">
        <f>VLOOKUP(A376, deals_closed!D:D, 1, FALSE)</f>
        <v>8302317314</v>
      </c>
      <c r="G376">
        <f t="shared" si="10"/>
        <v>0</v>
      </c>
      <c r="H376">
        <f>VLOOKUP(D376, '2018_commission_structure'!$A$22:$B$24, 2, FALSE)</f>
        <v>75000</v>
      </c>
      <c r="I376">
        <f>VLOOKUP(D376,'2018_commission_structure'!$A$22:$C$24,3,FALSE)</f>
        <v>125000</v>
      </c>
      <c r="J376">
        <f t="shared" si="11"/>
        <v>0</v>
      </c>
    </row>
    <row r="377" spans="1:10" x14ac:dyDescent="0.25">
      <c r="A377">
        <v>6380488901</v>
      </c>
      <c r="B377" t="s">
        <v>743</v>
      </c>
      <c r="C377" t="s">
        <v>744</v>
      </c>
      <c r="D377" t="s">
        <v>7</v>
      </c>
      <c r="E377">
        <v>33308</v>
      </c>
      <c r="F377">
        <f>VLOOKUP(A377, deals_closed!D:D, 1, FALSE)</f>
        <v>6380488901</v>
      </c>
      <c r="G377">
        <f t="shared" si="10"/>
        <v>0</v>
      </c>
      <c r="H377">
        <f>VLOOKUP(D377, '2018_commission_structure'!$A$22:$B$24, 2, FALSE)</f>
        <v>30000</v>
      </c>
      <c r="I377">
        <f>VLOOKUP(D377,'2018_commission_structure'!$A$22:$C$24,3,FALSE)</f>
        <v>65000</v>
      </c>
      <c r="J377">
        <f t="shared" si="11"/>
        <v>0</v>
      </c>
    </row>
    <row r="378" spans="1:10" x14ac:dyDescent="0.25">
      <c r="A378">
        <v>7645724897</v>
      </c>
      <c r="B378" t="s">
        <v>745</v>
      </c>
      <c r="C378" t="s">
        <v>746</v>
      </c>
      <c r="D378" t="s">
        <v>29</v>
      </c>
      <c r="E378">
        <v>75174</v>
      </c>
      <c r="F378">
        <f>VLOOKUP(A378, deals_closed!D:D, 1, FALSE)</f>
        <v>7645724897</v>
      </c>
      <c r="G378">
        <f t="shared" si="10"/>
        <v>0</v>
      </c>
      <c r="H378">
        <f>VLOOKUP(D378, '2018_commission_structure'!$A$22:$B$24, 2, FALSE)</f>
        <v>50000</v>
      </c>
      <c r="I378">
        <f>VLOOKUP(D378,'2018_commission_structure'!$A$22:$C$24,3,FALSE)</f>
        <v>80000</v>
      </c>
      <c r="J378">
        <f t="shared" si="11"/>
        <v>0</v>
      </c>
    </row>
    <row r="379" spans="1:10" x14ac:dyDescent="0.25">
      <c r="A379">
        <v>6375014751</v>
      </c>
      <c r="B379" t="s">
        <v>747</v>
      </c>
      <c r="C379" t="s">
        <v>748</v>
      </c>
      <c r="D379" t="s">
        <v>7</v>
      </c>
      <c r="E379">
        <v>56888</v>
      </c>
      <c r="F379">
        <f>VLOOKUP(A379, deals_closed!D:D, 1, FALSE)</f>
        <v>6375014751</v>
      </c>
      <c r="G379">
        <f t="shared" si="10"/>
        <v>0</v>
      </c>
      <c r="H379">
        <f>VLOOKUP(D379, '2018_commission_structure'!$A$22:$B$24, 2, FALSE)</f>
        <v>30000</v>
      </c>
      <c r="I379">
        <f>VLOOKUP(D379,'2018_commission_structure'!$A$22:$C$24,3,FALSE)</f>
        <v>65000</v>
      </c>
      <c r="J379">
        <f t="shared" si="11"/>
        <v>0</v>
      </c>
    </row>
    <row r="380" spans="1:10" x14ac:dyDescent="0.25">
      <c r="A380">
        <v>8568859739</v>
      </c>
      <c r="B380" t="s">
        <v>749</v>
      </c>
      <c r="C380" t="s">
        <v>750</v>
      </c>
      <c r="D380" t="s">
        <v>10</v>
      </c>
      <c r="E380">
        <v>81228</v>
      </c>
      <c r="F380">
        <f>VLOOKUP(A380, deals_closed!D:D, 1, FALSE)</f>
        <v>8568859739</v>
      </c>
      <c r="G380">
        <f t="shared" si="10"/>
        <v>0</v>
      </c>
      <c r="H380">
        <f>VLOOKUP(D380, '2018_commission_structure'!$A$22:$B$24, 2, FALSE)</f>
        <v>75000</v>
      </c>
      <c r="I380">
        <f>VLOOKUP(D380,'2018_commission_structure'!$A$22:$C$24,3,FALSE)</f>
        <v>125000</v>
      </c>
      <c r="J380">
        <f t="shared" si="11"/>
        <v>0</v>
      </c>
    </row>
    <row r="381" spans="1:10" x14ac:dyDescent="0.25">
      <c r="A381">
        <v>6836716731</v>
      </c>
      <c r="B381" t="s">
        <v>751</v>
      </c>
      <c r="C381" t="s">
        <v>752</v>
      </c>
      <c r="D381" t="s">
        <v>10</v>
      </c>
      <c r="E381">
        <v>91423</v>
      </c>
      <c r="F381">
        <f>VLOOKUP(A381, deals_closed!D:D, 1, FALSE)</f>
        <v>6836716731</v>
      </c>
      <c r="G381">
        <f t="shared" si="10"/>
        <v>0</v>
      </c>
      <c r="H381">
        <f>VLOOKUP(D381, '2018_commission_structure'!$A$22:$B$24, 2, FALSE)</f>
        <v>75000</v>
      </c>
      <c r="I381">
        <f>VLOOKUP(D381,'2018_commission_structure'!$A$22:$C$24,3,FALSE)</f>
        <v>125000</v>
      </c>
      <c r="J381">
        <f t="shared" si="11"/>
        <v>0</v>
      </c>
    </row>
    <row r="382" spans="1:10" x14ac:dyDescent="0.25">
      <c r="A382">
        <v>4011453366</v>
      </c>
      <c r="B382" t="s">
        <v>753</v>
      </c>
      <c r="C382" t="s">
        <v>754</v>
      </c>
      <c r="D382" t="s">
        <v>10</v>
      </c>
      <c r="E382">
        <v>113851</v>
      </c>
      <c r="F382">
        <f>VLOOKUP(A382, deals_closed!D:D, 1, FALSE)</f>
        <v>4011453366</v>
      </c>
      <c r="G382">
        <f t="shared" si="10"/>
        <v>0</v>
      </c>
      <c r="H382">
        <f>VLOOKUP(D382, '2018_commission_structure'!$A$22:$B$24, 2, FALSE)</f>
        <v>75000</v>
      </c>
      <c r="I382">
        <f>VLOOKUP(D382,'2018_commission_structure'!$A$22:$C$24,3,FALSE)</f>
        <v>125000</v>
      </c>
      <c r="J382">
        <f t="shared" si="11"/>
        <v>0</v>
      </c>
    </row>
    <row r="383" spans="1:10" x14ac:dyDescent="0.25">
      <c r="A383">
        <v>2740930763</v>
      </c>
      <c r="B383" t="s">
        <v>755</v>
      </c>
      <c r="C383" t="s">
        <v>756</v>
      </c>
      <c r="D383" t="s">
        <v>10</v>
      </c>
      <c r="E383">
        <v>123658</v>
      </c>
      <c r="F383">
        <f>VLOOKUP(A383, deals_closed!D:D, 1, FALSE)</f>
        <v>2740930763</v>
      </c>
      <c r="G383">
        <f t="shared" si="10"/>
        <v>0</v>
      </c>
      <c r="H383">
        <f>VLOOKUP(D383, '2018_commission_structure'!$A$22:$B$24, 2, FALSE)</f>
        <v>75000</v>
      </c>
      <c r="I383">
        <f>VLOOKUP(D383,'2018_commission_structure'!$A$22:$C$24,3,FALSE)</f>
        <v>125000</v>
      </c>
      <c r="J383">
        <f t="shared" si="11"/>
        <v>0</v>
      </c>
    </row>
    <row r="384" spans="1:10" x14ac:dyDescent="0.25">
      <c r="A384">
        <v>2355104786</v>
      </c>
      <c r="B384" t="s">
        <v>757</v>
      </c>
      <c r="C384" t="s">
        <v>758</v>
      </c>
      <c r="D384" t="s">
        <v>29</v>
      </c>
      <c r="E384">
        <v>78796</v>
      </c>
      <c r="F384">
        <f>VLOOKUP(A384, deals_closed!D:D, 1, FALSE)</f>
        <v>2355104786</v>
      </c>
      <c r="G384">
        <f t="shared" si="10"/>
        <v>0</v>
      </c>
      <c r="H384">
        <f>VLOOKUP(D384, '2018_commission_structure'!$A$22:$B$24, 2, FALSE)</f>
        <v>50000</v>
      </c>
      <c r="I384">
        <f>VLOOKUP(D384,'2018_commission_structure'!$A$22:$C$24,3,FALSE)</f>
        <v>80000</v>
      </c>
      <c r="J384">
        <f t="shared" si="11"/>
        <v>0</v>
      </c>
    </row>
    <row r="385" spans="1:10" x14ac:dyDescent="0.25">
      <c r="A385">
        <v>6890491998</v>
      </c>
      <c r="B385" t="s">
        <v>759</v>
      </c>
      <c r="C385" t="s">
        <v>760</v>
      </c>
      <c r="D385" t="s">
        <v>10</v>
      </c>
      <c r="E385">
        <v>114550</v>
      </c>
      <c r="F385">
        <f>VLOOKUP(A385, deals_closed!D:D, 1, FALSE)</f>
        <v>6890491998</v>
      </c>
      <c r="G385">
        <f t="shared" si="10"/>
        <v>0</v>
      </c>
      <c r="H385">
        <f>VLOOKUP(D385, '2018_commission_structure'!$A$22:$B$24, 2, FALSE)</f>
        <v>75000</v>
      </c>
      <c r="I385">
        <f>VLOOKUP(D385,'2018_commission_structure'!$A$22:$C$24,3,FALSE)</f>
        <v>125000</v>
      </c>
      <c r="J385">
        <f t="shared" si="11"/>
        <v>0</v>
      </c>
    </row>
    <row r="386" spans="1:10" x14ac:dyDescent="0.25">
      <c r="A386">
        <v>2757793764</v>
      </c>
      <c r="B386" t="s">
        <v>761</v>
      </c>
      <c r="C386" t="s">
        <v>762</v>
      </c>
      <c r="D386" t="s">
        <v>10</v>
      </c>
      <c r="E386">
        <v>91521</v>
      </c>
      <c r="F386">
        <f>VLOOKUP(A386, deals_closed!D:D, 1, FALSE)</f>
        <v>2757793764</v>
      </c>
      <c r="G386">
        <f t="shared" si="10"/>
        <v>0</v>
      </c>
      <c r="H386">
        <f>VLOOKUP(D386, '2018_commission_structure'!$A$22:$B$24, 2, FALSE)</f>
        <v>75000</v>
      </c>
      <c r="I386">
        <f>VLOOKUP(D386,'2018_commission_structure'!$A$22:$C$24,3,FALSE)</f>
        <v>125000</v>
      </c>
      <c r="J386">
        <f t="shared" si="11"/>
        <v>0</v>
      </c>
    </row>
    <row r="387" spans="1:10" x14ac:dyDescent="0.25">
      <c r="A387">
        <v>1787288307</v>
      </c>
      <c r="B387" t="s">
        <v>763</v>
      </c>
      <c r="C387" t="s">
        <v>764</v>
      </c>
      <c r="D387" t="s">
        <v>29</v>
      </c>
      <c r="E387">
        <v>79023</v>
      </c>
      <c r="F387">
        <f>VLOOKUP(A387, deals_closed!D:D, 1, FALSE)</f>
        <v>1787288307</v>
      </c>
      <c r="G387">
        <f t="shared" ref="G387:G450" si="12">IF(ISERROR(F387), 1, 0)</f>
        <v>0</v>
      </c>
      <c r="H387">
        <f>VLOOKUP(D387, '2018_commission_structure'!$A$22:$B$24, 2, FALSE)</f>
        <v>50000</v>
      </c>
      <c r="I387">
        <f>VLOOKUP(D387,'2018_commission_structure'!$A$22:$C$24,3,FALSE)</f>
        <v>80000</v>
      </c>
      <c r="J387">
        <f t="shared" ref="J387:J450" si="13">IF(AND(E387&gt;=H387, E387&lt;=I387), 0, 1)</f>
        <v>0</v>
      </c>
    </row>
    <row r="388" spans="1:10" x14ac:dyDescent="0.25">
      <c r="A388">
        <v>8887868026</v>
      </c>
      <c r="B388" t="s">
        <v>765</v>
      </c>
      <c r="C388" t="s">
        <v>766</v>
      </c>
      <c r="D388" t="s">
        <v>10</v>
      </c>
      <c r="E388">
        <v>92800</v>
      </c>
      <c r="F388">
        <f>VLOOKUP(A388, deals_closed!D:D, 1, FALSE)</f>
        <v>8887868026</v>
      </c>
      <c r="G388">
        <f t="shared" si="12"/>
        <v>0</v>
      </c>
      <c r="H388">
        <f>VLOOKUP(D388, '2018_commission_structure'!$A$22:$B$24, 2, FALSE)</f>
        <v>75000</v>
      </c>
      <c r="I388">
        <f>VLOOKUP(D388,'2018_commission_structure'!$A$22:$C$24,3,FALSE)</f>
        <v>125000</v>
      </c>
      <c r="J388">
        <f t="shared" si="13"/>
        <v>0</v>
      </c>
    </row>
    <row r="389" spans="1:10" x14ac:dyDescent="0.25">
      <c r="A389">
        <v>2177097355</v>
      </c>
      <c r="B389" t="s">
        <v>767</v>
      </c>
      <c r="C389" t="s">
        <v>768</v>
      </c>
      <c r="D389" t="s">
        <v>10</v>
      </c>
      <c r="E389">
        <v>86438</v>
      </c>
      <c r="F389">
        <f>VLOOKUP(A389, deals_closed!D:D, 1, FALSE)</f>
        <v>2177097355</v>
      </c>
      <c r="G389">
        <f t="shared" si="12"/>
        <v>0</v>
      </c>
      <c r="H389">
        <f>VLOOKUP(D389, '2018_commission_structure'!$A$22:$B$24, 2, FALSE)</f>
        <v>75000</v>
      </c>
      <c r="I389">
        <f>VLOOKUP(D389,'2018_commission_structure'!$A$22:$C$24,3,FALSE)</f>
        <v>125000</v>
      </c>
      <c r="J389">
        <f t="shared" si="13"/>
        <v>0</v>
      </c>
    </row>
    <row r="390" spans="1:10" x14ac:dyDescent="0.25">
      <c r="A390">
        <v>2924550912</v>
      </c>
      <c r="B390" t="s">
        <v>769</v>
      </c>
      <c r="C390" t="s">
        <v>770</v>
      </c>
      <c r="D390" t="s">
        <v>29</v>
      </c>
      <c r="E390">
        <v>77174</v>
      </c>
      <c r="F390">
        <f>VLOOKUP(A390, deals_closed!D:D, 1, FALSE)</f>
        <v>2924550912</v>
      </c>
      <c r="G390">
        <f t="shared" si="12"/>
        <v>0</v>
      </c>
      <c r="H390">
        <f>VLOOKUP(D390, '2018_commission_structure'!$A$22:$B$24, 2, FALSE)</f>
        <v>50000</v>
      </c>
      <c r="I390">
        <f>VLOOKUP(D390,'2018_commission_structure'!$A$22:$C$24,3,FALSE)</f>
        <v>80000</v>
      </c>
      <c r="J390">
        <f t="shared" si="13"/>
        <v>0</v>
      </c>
    </row>
    <row r="391" spans="1:10" x14ac:dyDescent="0.25">
      <c r="A391">
        <v>4967603564</v>
      </c>
      <c r="B391" t="s">
        <v>771</v>
      </c>
      <c r="C391" t="s">
        <v>772</v>
      </c>
      <c r="D391" t="s">
        <v>10</v>
      </c>
      <c r="E391">
        <v>78019</v>
      </c>
      <c r="F391">
        <f>VLOOKUP(A391, deals_closed!D:D, 1, FALSE)</f>
        <v>4967603564</v>
      </c>
      <c r="G391">
        <f t="shared" si="12"/>
        <v>0</v>
      </c>
      <c r="H391">
        <f>VLOOKUP(D391, '2018_commission_structure'!$A$22:$B$24, 2, FALSE)</f>
        <v>75000</v>
      </c>
      <c r="I391">
        <f>VLOOKUP(D391,'2018_commission_structure'!$A$22:$C$24,3,FALSE)</f>
        <v>125000</v>
      </c>
      <c r="J391">
        <f t="shared" si="13"/>
        <v>0</v>
      </c>
    </row>
    <row r="392" spans="1:10" x14ac:dyDescent="0.25">
      <c r="A392">
        <v>7007279686</v>
      </c>
      <c r="B392" t="s">
        <v>773</v>
      </c>
      <c r="C392" t="s">
        <v>774</v>
      </c>
      <c r="D392" t="s">
        <v>7</v>
      </c>
      <c r="E392">
        <v>48212</v>
      </c>
      <c r="F392">
        <f>VLOOKUP(A392, deals_closed!D:D, 1, FALSE)</f>
        <v>7007279686</v>
      </c>
      <c r="G392">
        <f t="shared" si="12"/>
        <v>0</v>
      </c>
      <c r="H392">
        <f>VLOOKUP(D392, '2018_commission_structure'!$A$22:$B$24, 2, FALSE)</f>
        <v>30000</v>
      </c>
      <c r="I392">
        <f>VLOOKUP(D392,'2018_commission_structure'!$A$22:$C$24,3,FALSE)</f>
        <v>65000</v>
      </c>
      <c r="J392">
        <f t="shared" si="13"/>
        <v>0</v>
      </c>
    </row>
    <row r="393" spans="1:10" x14ac:dyDescent="0.25">
      <c r="A393">
        <v>5407735911</v>
      </c>
      <c r="B393" t="s">
        <v>775</v>
      </c>
      <c r="C393" t="s">
        <v>776</v>
      </c>
      <c r="D393" t="s">
        <v>7</v>
      </c>
      <c r="E393">
        <v>38807</v>
      </c>
      <c r="F393">
        <f>VLOOKUP(A393, deals_closed!D:D, 1, FALSE)</f>
        <v>5407735911</v>
      </c>
      <c r="G393">
        <f t="shared" si="12"/>
        <v>0</v>
      </c>
      <c r="H393">
        <f>VLOOKUP(D393, '2018_commission_structure'!$A$22:$B$24, 2, FALSE)</f>
        <v>30000</v>
      </c>
      <c r="I393">
        <f>VLOOKUP(D393,'2018_commission_structure'!$A$22:$C$24,3,FALSE)</f>
        <v>65000</v>
      </c>
      <c r="J393">
        <f t="shared" si="13"/>
        <v>0</v>
      </c>
    </row>
    <row r="394" spans="1:10" x14ac:dyDescent="0.25">
      <c r="A394">
        <v>4984363320</v>
      </c>
      <c r="B394" t="s">
        <v>777</v>
      </c>
      <c r="C394" t="s">
        <v>778</v>
      </c>
      <c r="D394" t="s">
        <v>7</v>
      </c>
      <c r="E394">
        <v>52312</v>
      </c>
      <c r="F394">
        <f>VLOOKUP(A394, deals_closed!D:D, 1, FALSE)</f>
        <v>4984363320</v>
      </c>
      <c r="G394">
        <f t="shared" si="12"/>
        <v>0</v>
      </c>
      <c r="H394">
        <f>VLOOKUP(D394, '2018_commission_structure'!$A$22:$B$24, 2, FALSE)</f>
        <v>30000</v>
      </c>
      <c r="I394">
        <f>VLOOKUP(D394,'2018_commission_structure'!$A$22:$C$24,3,FALSE)</f>
        <v>65000</v>
      </c>
      <c r="J394">
        <f t="shared" si="13"/>
        <v>0</v>
      </c>
    </row>
    <row r="395" spans="1:10" x14ac:dyDescent="0.25">
      <c r="A395">
        <v>1279282711</v>
      </c>
      <c r="B395" t="s">
        <v>779</v>
      </c>
      <c r="C395" t="s">
        <v>780</v>
      </c>
      <c r="D395" t="s">
        <v>29</v>
      </c>
      <c r="E395">
        <v>64256</v>
      </c>
      <c r="F395">
        <f>VLOOKUP(A395, deals_closed!D:D, 1, FALSE)</f>
        <v>1279282711</v>
      </c>
      <c r="G395">
        <f t="shared" si="12"/>
        <v>0</v>
      </c>
      <c r="H395">
        <f>VLOOKUP(D395, '2018_commission_structure'!$A$22:$B$24, 2, FALSE)</f>
        <v>50000</v>
      </c>
      <c r="I395">
        <f>VLOOKUP(D395,'2018_commission_structure'!$A$22:$C$24,3,FALSE)</f>
        <v>80000</v>
      </c>
      <c r="J395">
        <f t="shared" si="13"/>
        <v>0</v>
      </c>
    </row>
    <row r="396" spans="1:10" x14ac:dyDescent="0.25">
      <c r="A396">
        <v>9229113786</v>
      </c>
      <c r="B396" t="s">
        <v>781</v>
      </c>
      <c r="C396" t="s">
        <v>782</v>
      </c>
      <c r="D396" t="s">
        <v>7</v>
      </c>
      <c r="E396">
        <v>64025</v>
      </c>
      <c r="F396">
        <f>VLOOKUP(A396, deals_closed!D:D, 1, FALSE)</f>
        <v>9229113786</v>
      </c>
      <c r="G396">
        <f t="shared" si="12"/>
        <v>0</v>
      </c>
      <c r="H396">
        <f>VLOOKUP(D396, '2018_commission_structure'!$A$22:$B$24, 2, FALSE)</f>
        <v>30000</v>
      </c>
      <c r="I396">
        <f>VLOOKUP(D396,'2018_commission_structure'!$A$22:$C$24,3,FALSE)</f>
        <v>65000</v>
      </c>
      <c r="J396">
        <f t="shared" si="13"/>
        <v>0</v>
      </c>
    </row>
    <row r="397" spans="1:10" x14ac:dyDescent="0.25">
      <c r="A397">
        <v>6713405010</v>
      </c>
      <c r="B397" t="s">
        <v>783</v>
      </c>
      <c r="C397" t="s">
        <v>784</v>
      </c>
      <c r="D397" t="s">
        <v>7</v>
      </c>
      <c r="E397">
        <v>49505</v>
      </c>
      <c r="F397">
        <f>VLOOKUP(A397, deals_closed!D:D, 1, FALSE)</f>
        <v>6713405010</v>
      </c>
      <c r="G397">
        <f t="shared" si="12"/>
        <v>0</v>
      </c>
      <c r="H397">
        <f>VLOOKUP(D397, '2018_commission_structure'!$A$22:$B$24, 2, FALSE)</f>
        <v>30000</v>
      </c>
      <c r="I397">
        <f>VLOOKUP(D397,'2018_commission_structure'!$A$22:$C$24,3,FALSE)</f>
        <v>65000</v>
      </c>
      <c r="J397">
        <f t="shared" si="13"/>
        <v>0</v>
      </c>
    </row>
    <row r="398" spans="1:10" x14ac:dyDescent="0.25">
      <c r="A398">
        <v>793441269</v>
      </c>
      <c r="B398" t="s">
        <v>785</v>
      </c>
      <c r="C398" t="s">
        <v>786</v>
      </c>
      <c r="D398" t="s">
        <v>29</v>
      </c>
      <c r="E398">
        <v>60498</v>
      </c>
      <c r="F398">
        <f>VLOOKUP(A398, deals_closed!D:D, 1, FALSE)</f>
        <v>793441269</v>
      </c>
      <c r="G398">
        <f t="shared" si="12"/>
        <v>0</v>
      </c>
      <c r="H398">
        <f>VLOOKUP(D398, '2018_commission_structure'!$A$22:$B$24, 2, FALSE)</f>
        <v>50000</v>
      </c>
      <c r="I398">
        <f>VLOOKUP(D398,'2018_commission_structure'!$A$22:$C$24,3,FALSE)</f>
        <v>80000</v>
      </c>
      <c r="J398">
        <f t="shared" si="13"/>
        <v>0</v>
      </c>
    </row>
    <row r="399" spans="1:10" x14ac:dyDescent="0.25">
      <c r="A399">
        <v>9057758911</v>
      </c>
      <c r="B399" t="s">
        <v>787</v>
      </c>
      <c r="C399" t="s">
        <v>788</v>
      </c>
      <c r="D399" t="s">
        <v>29</v>
      </c>
      <c r="E399">
        <v>54346</v>
      </c>
      <c r="F399">
        <f>VLOOKUP(A399, deals_closed!D:D, 1, FALSE)</f>
        <v>9057758911</v>
      </c>
      <c r="G399">
        <f t="shared" si="12"/>
        <v>0</v>
      </c>
      <c r="H399">
        <f>VLOOKUP(D399, '2018_commission_structure'!$A$22:$B$24, 2, FALSE)</f>
        <v>50000</v>
      </c>
      <c r="I399">
        <f>VLOOKUP(D399,'2018_commission_structure'!$A$22:$C$24,3,FALSE)</f>
        <v>80000</v>
      </c>
      <c r="J399">
        <f t="shared" si="13"/>
        <v>0</v>
      </c>
    </row>
    <row r="400" spans="1:10" x14ac:dyDescent="0.25">
      <c r="A400">
        <v>9245659313</v>
      </c>
      <c r="B400" t="s">
        <v>642</v>
      </c>
      <c r="C400" t="s">
        <v>789</v>
      </c>
      <c r="D400" t="s">
        <v>29</v>
      </c>
      <c r="E400">
        <v>64732</v>
      </c>
      <c r="F400">
        <f>VLOOKUP(A400, deals_closed!D:D, 1, FALSE)</f>
        <v>9245659313</v>
      </c>
      <c r="G400">
        <f t="shared" si="12"/>
        <v>0</v>
      </c>
      <c r="H400">
        <f>VLOOKUP(D400, '2018_commission_structure'!$A$22:$B$24, 2, FALSE)</f>
        <v>50000</v>
      </c>
      <c r="I400">
        <f>VLOOKUP(D400,'2018_commission_structure'!$A$22:$C$24,3,FALSE)</f>
        <v>80000</v>
      </c>
      <c r="J400">
        <f t="shared" si="13"/>
        <v>0</v>
      </c>
    </row>
    <row r="401" spans="1:10" x14ac:dyDescent="0.25">
      <c r="A401">
        <v>2873915978</v>
      </c>
      <c r="B401" t="s">
        <v>790</v>
      </c>
      <c r="C401" t="s">
        <v>791</v>
      </c>
      <c r="D401" t="s">
        <v>29</v>
      </c>
      <c r="E401">
        <v>73164</v>
      </c>
      <c r="F401">
        <f>VLOOKUP(A401, deals_closed!D:D, 1, FALSE)</f>
        <v>2873915978</v>
      </c>
      <c r="G401">
        <f t="shared" si="12"/>
        <v>0</v>
      </c>
      <c r="H401">
        <f>VLOOKUP(D401, '2018_commission_structure'!$A$22:$B$24, 2, FALSE)</f>
        <v>50000</v>
      </c>
      <c r="I401">
        <f>VLOOKUP(D401,'2018_commission_structure'!$A$22:$C$24,3,FALSE)</f>
        <v>80000</v>
      </c>
      <c r="J401">
        <f t="shared" si="13"/>
        <v>0</v>
      </c>
    </row>
    <row r="402" spans="1:10" x14ac:dyDescent="0.25">
      <c r="A402">
        <v>923191143</v>
      </c>
      <c r="B402" t="s">
        <v>792</v>
      </c>
      <c r="C402" t="s">
        <v>793</v>
      </c>
      <c r="D402" t="s">
        <v>29</v>
      </c>
      <c r="E402">
        <v>53354</v>
      </c>
      <c r="F402">
        <f>VLOOKUP(A402, deals_closed!D:D, 1, FALSE)</f>
        <v>923191143</v>
      </c>
      <c r="G402">
        <f t="shared" si="12"/>
        <v>0</v>
      </c>
      <c r="H402">
        <f>VLOOKUP(D402, '2018_commission_structure'!$A$22:$B$24, 2, FALSE)</f>
        <v>50000</v>
      </c>
      <c r="I402">
        <f>VLOOKUP(D402,'2018_commission_structure'!$A$22:$C$24,3,FALSE)</f>
        <v>80000</v>
      </c>
      <c r="J402">
        <f t="shared" si="13"/>
        <v>0</v>
      </c>
    </row>
    <row r="403" spans="1:10" x14ac:dyDescent="0.25">
      <c r="A403">
        <v>1958063002</v>
      </c>
      <c r="B403" t="s">
        <v>794</v>
      </c>
      <c r="C403" t="s">
        <v>795</v>
      </c>
      <c r="D403" t="s">
        <v>10</v>
      </c>
      <c r="E403">
        <v>105993</v>
      </c>
      <c r="F403">
        <f>VLOOKUP(A403, deals_closed!D:D, 1, FALSE)</f>
        <v>1958063002</v>
      </c>
      <c r="G403">
        <f t="shared" si="12"/>
        <v>0</v>
      </c>
      <c r="H403">
        <f>VLOOKUP(D403, '2018_commission_structure'!$A$22:$B$24, 2, FALSE)</f>
        <v>75000</v>
      </c>
      <c r="I403">
        <f>VLOOKUP(D403,'2018_commission_structure'!$A$22:$C$24,3,FALSE)</f>
        <v>125000</v>
      </c>
      <c r="J403">
        <f t="shared" si="13"/>
        <v>0</v>
      </c>
    </row>
    <row r="404" spans="1:10" x14ac:dyDescent="0.25">
      <c r="A404">
        <v>5197585250</v>
      </c>
      <c r="B404" t="s">
        <v>796</v>
      </c>
      <c r="C404" t="s">
        <v>797</v>
      </c>
      <c r="D404" t="s">
        <v>10</v>
      </c>
      <c r="E404">
        <v>114163</v>
      </c>
      <c r="F404">
        <f>VLOOKUP(A404, deals_closed!D:D, 1, FALSE)</f>
        <v>5197585250</v>
      </c>
      <c r="G404">
        <f t="shared" si="12"/>
        <v>0</v>
      </c>
      <c r="H404">
        <f>VLOOKUP(D404, '2018_commission_structure'!$A$22:$B$24, 2, FALSE)</f>
        <v>75000</v>
      </c>
      <c r="I404">
        <f>VLOOKUP(D404,'2018_commission_structure'!$A$22:$C$24,3,FALSE)</f>
        <v>125000</v>
      </c>
      <c r="J404">
        <f t="shared" si="13"/>
        <v>0</v>
      </c>
    </row>
    <row r="405" spans="1:10" x14ac:dyDescent="0.25">
      <c r="A405">
        <v>8002426673</v>
      </c>
      <c r="B405" t="s">
        <v>798</v>
      </c>
      <c r="C405" t="s">
        <v>799</v>
      </c>
      <c r="D405" t="s">
        <v>29</v>
      </c>
      <c r="E405">
        <v>67081</v>
      </c>
      <c r="F405">
        <f>VLOOKUP(A405, deals_closed!D:D, 1, FALSE)</f>
        <v>8002426673</v>
      </c>
      <c r="G405">
        <f t="shared" si="12"/>
        <v>0</v>
      </c>
      <c r="H405">
        <f>VLOOKUP(D405, '2018_commission_structure'!$A$22:$B$24, 2, FALSE)</f>
        <v>50000</v>
      </c>
      <c r="I405">
        <f>VLOOKUP(D405,'2018_commission_structure'!$A$22:$C$24,3,FALSE)</f>
        <v>80000</v>
      </c>
      <c r="J405">
        <f t="shared" si="13"/>
        <v>0</v>
      </c>
    </row>
    <row r="406" spans="1:10" x14ac:dyDescent="0.25">
      <c r="A406">
        <v>9620547551</v>
      </c>
      <c r="B406" t="s">
        <v>159</v>
      </c>
      <c r="C406" t="s">
        <v>800</v>
      </c>
      <c r="D406" t="s">
        <v>10</v>
      </c>
      <c r="E406">
        <v>80719</v>
      </c>
      <c r="F406">
        <f>VLOOKUP(A406, deals_closed!D:D, 1, FALSE)</f>
        <v>9620547551</v>
      </c>
      <c r="G406">
        <f t="shared" si="12"/>
        <v>0</v>
      </c>
      <c r="H406">
        <f>VLOOKUP(D406, '2018_commission_structure'!$A$22:$B$24, 2, FALSE)</f>
        <v>75000</v>
      </c>
      <c r="I406">
        <f>VLOOKUP(D406,'2018_commission_structure'!$A$22:$C$24,3,FALSE)</f>
        <v>125000</v>
      </c>
      <c r="J406">
        <f t="shared" si="13"/>
        <v>0</v>
      </c>
    </row>
    <row r="407" spans="1:10" x14ac:dyDescent="0.25">
      <c r="A407">
        <v>8335120919</v>
      </c>
      <c r="B407" t="s">
        <v>801</v>
      </c>
      <c r="C407" t="s">
        <v>802</v>
      </c>
      <c r="D407" t="s">
        <v>29</v>
      </c>
      <c r="E407">
        <v>55018</v>
      </c>
      <c r="F407">
        <f>VLOOKUP(A407, deals_closed!D:D, 1, FALSE)</f>
        <v>8335120919</v>
      </c>
      <c r="G407">
        <f t="shared" si="12"/>
        <v>0</v>
      </c>
      <c r="H407">
        <f>VLOOKUP(D407, '2018_commission_structure'!$A$22:$B$24, 2, FALSE)</f>
        <v>50000</v>
      </c>
      <c r="I407">
        <f>VLOOKUP(D407,'2018_commission_structure'!$A$22:$C$24,3,FALSE)</f>
        <v>80000</v>
      </c>
      <c r="J407">
        <f t="shared" si="13"/>
        <v>0</v>
      </c>
    </row>
    <row r="408" spans="1:10" x14ac:dyDescent="0.25">
      <c r="A408">
        <v>2237103631</v>
      </c>
      <c r="B408" t="s">
        <v>803</v>
      </c>
      <c r="C408" t="s">
        <v>804</v>
      </c>
      <c r="D408" t="s">
        <v>29</v>
      </c>
      <c r="E408">
        <v>69026</v>
      </c>
      <c r="F408">
        <f>VLOOKUP(A408, deals_closed!D:D, 1, FALSE)</f>
        <v>2237103631</v>
      </c>
      <c r="G408">
        <f t="shared" si="12"/>
        <v>0</v>
      </c>
      <c r="H408">
        <f>VLOOKUP(D408, '2018_commission_structure'!$A$22:$B$24, 2, FALSE)</f>
        <v>50000</v>
      </c>
      <c r="I408">
        <f>VLOOKUP(D408,'2018_commission_structure'!$A$22:$C$24,3,FALSE)</f>
        <v>80000</v>
      </c>
      <c r="J408">
        <f t="shared" si="13"/>
        <v>0</v>
      </c>
    </row>
    <row r="409" spans="1:10" x14ac:dyDescent="0.25">
      <c r="A409">
        <v>2378102658</v>
      </c>
      <c r="B409" t="s">
        <v>805</v>
      </c>
      <c r="C409" t="s">
        <v>806</v>
      </c>
      <c r="D409" t="s">
        <v>7</v>
      </c>
      <c r="E409">
        <v>32554</v>
      </c>
      <c r="F409">
        <f>VLOOKUP(A409, deals_closed!D:D, 1, FALSE)</f>
        <v>2378102658</v>
      </c>
      <c r="G409">
        <f t="shared" si="12"/>
        <v>0</v>
      </c>
      <c r="H409">
        <f>VLOOKUP(D409, '2018_commission_structure'!$A$22:$B$24, 2, FALSE)</f>
        <v>30000</v>
      </c>
      <c r="I409">
        <f>VLOOKUP(D409,'2018_commission_structure'!$A$22:$C$24,3,FALSE)</f>
        <v>65000</v>
      </c>
      <c r="J409">
        <f t="shared" si="13"/>
        <v>0</v>
      </c>
    </row>
    <row r="410" spans="1:10" x14ac:dyDescent="0.25">
      <c r="A410">
        <v>1489889981</v>
      </c>
      <c r="B410" t="s">
        <v>807</v>
      </c>
      <c r="C410" t="s">
        <v>808</v>
      </c>
      <c r="D410" t="s">
        <v>10</v>
      </c>
      <c r="E410">
        <v>108981</v>
      </c>
      <c r="F410">
        <f>VLOOKUP(A410, deals_closed!D:D, 1, FALSE)</f>
        <v>1489889981</v>
      </c>
      <c r="G410">
        <f t="shared" si="12"/>
        <v>0</v>
      </c>
      <c r="H410">
        <f>VLOOKUP(D410, '2018_commission_structure'!$A$22:$B$24, 2, FALSE)</f>
        <v>75000</v>
      </c>
      <c r="I410">
        <f>VLOOKUP(D410,'2018_commission_structure'!$A$22:$C$24,3,FALSE)</f>
        <v>125000</v>
      </c>
      <c r="J410">
        <f t="shared" si="13"/>
        <v>0</v>
      </c>
    </row>
    <row r="411" spans="1:10" x14ac:dyDescent="0.25">
      <c r="A411">
        <v>1972775170</v>
      </c>
      <c r="B411" t="s">
        <v>809</v>
      </c>
      <c r="C411" t="s">
        <v>810</v>
      </c>
      <c r="D411" t="s">
        <v>10</v>
      </c>
      <c r="E411">
        <v>122434</v>
      </c>
      <c r="F411">
        <f>VLOOKUP(A411, deals_closed!D:D, 1, FALSE)</f>
        <v>1972775170</v>
      </c>
      <c r="G411">
        <f t="shared" si="12"/>
        <v>0</v>
      </c>
      <c r="H411">
        <f>VLOOKUP(D411, '2018_commission_structure'!$A$22:$B$24, 2, FALSE)</f>
        <v>75000</v>
      </c>
      <c r="I411">
        <f>VLOOKUP(D411,'2018_commission_structure'!$A$22:$C$24,3,FALSE)</f>
        <v>125000</v>
      </c>
      <c r="J411">
        <f t="shared" si="13"/>
        <v>0</v>
      </c>
    </row>
    <row r="412" spans="1:10" x14ac:dyDescent="0.25">
      <c r="A412">
        <v>679204083</v>
      </c>
      <c r="B412" t="s">
        <v>811</v>
      </c>
      <c r="C412" t="s">
        <v>812</v>
      </c>
      <c r="D412" t="s">
        <v>29</v>
      </c>
      <c r="E412">
        <v>53945</v>
      </c>
      <c r="F412">
        <f>VLOOKUP(A412, deals_closed!D:D, 1, FALSE)</f>
        <v>679204083</v>
      </c>
      <c r="G412">
        <f t="shared" si="12"/>
        <v>0</v>
      </c>
      <c r="H412">
        <f>VLOOKUP(D412, '2018_commission_structure'!$A$22:$B$24, 2, FALSE)</f>
        <v>50000</v>
      </c>
      <c r="I412">
        <f>VLOOKUP(D412,'2018_commission_structure'!$A$22:$C$24,3,FALSE)</f>
        <v>80000</v>
      </c>
      <c r="J412">
        <f t="shared" si="13"/>
        <v>0</v>
      </c>
    </row>
    <row r="413" spans="1:10" x14ac:dyDescent="0.25">
      <c r="A413">
        <v>8462409454</v>
      </c>
      <c r="B413" t="s">
        <v>813</v>
      </c>
      <c r="C413" t="s">
        <v>814</v>
      </c>
      <c r="D413" t="s">
        <v>29</v>
      </c>
      <c r="E413">
        <v>78799</v>
      </c>
      <c r="F413">
        <f>VLOOKUP(A413, deals_closed!D:D, 1, FALSE)</f>
        <v>8462409454</v>
      </c>
      <c r="G413">
        <f t="shared" si="12"/>
        <v>0</v>
      </c>
      <c r="H413">
        <f>VLOOKUP(D413, '2018_commission_structure'!$A$22:$B$24, 2, FALSE)</f>
        <v>50000</v>
      </c>
      <c r="I413">
        <f>VLOOKUP(D413,'2018_commission_structure'!$A$22:$C$24,3,FALSE)</f>
        <v>80000</v>
      </c>
      <c r="J413">
        <f t="shared" si="13"/>
        <v>0</v>
      </c>
    </row>
    <row r="414" spans="1:10" x14ac:dyDescent="0.25">
      <c r="A414">
        <v>161397387</v>
      </c>
      <c r="B414" t="s">
        <v>815</v>
      </c>
      <c r="C414" t="s">
        <v>816</v>
      </c>
      <c r="D414" t="s">
        <v>10</v>
      </c>
      <c r="E414">
        <v>88523</v>
      </c>
      <c r="F414">
        <f>VLOOKUP(A414, deals_closed!D:D, 1, FALSE)</f>
        <v>161397387</v>
      </c>
      <c r="G414">
        <f t="shared" si="12"/>
        <v>0</v>
      </c>
      <c r="H414">
        <f>VLOOKUP(D414, '2018_commission_structure'!$A$22:$B$24, 2, FALSE)</f>
        <v>75000</v>
      </c>
      <c r="I414">
        <f>VLOOKUP(D414,'2018_commission_structure'!$A$22:$C$24,3,FALSE)</f>
        <v>125000</v>
      </c>
      <c r="J414">
        <f t="shared" si="13"/>
        <v>0</v>
      </c>
    </row>
    <row r="415" spans="1:10" x14ac:dyDescent="0.25">
      <c r="A415">
        <v>4978659442</v>
      </c>
      <c r="B415" t="s">
        <v>817</v>
      </c>
      <c r="C415" t="s">
        <v>818</v>
      </c>
      <c r="D415" t="s">
        <v>10</v>
      </c>
      <c r="E415">
        <v>98894</v>
      </c>
      <c r="F415">
        <f>VLOOKUP(A415, deals_closed!D:D, 1, FALSE)</f>
        <v>4978659442</v>
      </c>
      <c r="G415">
        <f t="shared" si="12"/>
        <v>0</v>
      </c>
      <c r="H415">
        <f>VLOOKUP(D415, '2018_commission_structure'!$A$22:$B$24, 2, FALSE)</f>
        <v>75000</v>
      </c>
      <c r="I415">
        <f>VLOOKUP(D415,'2018_commission_structure'!$A$22:$C$24,3,FALSE)</f>
        <v>125000</v>
      </c>
      <c r="J415">
        <f t="shared" si="13"/>
        <v>0</v>
      </c>
    </row>
    <row r="416" spans="1:10" x14ac:dyDescent="0.25">
      <c r="A416">
        <v>8695742075</v>
      </c>
      <c r="B416" t="s">
        <v>819</v>
      </c>
      <c r="C416" t="s">
        <v>820</v>
      </c>
      <c r="D416" t="s">
        <v>10</v>
      </c>
      <c r="E416">
        <v>75423</v>
      </c>
      <c r="F416">
        <f>VLOOKUP(A416, deals_closed!D:D, 1, FALSE)</f>
        <v>8695742075</v>
      </c>
      <c r="G416">
        <f t="shared" si="12"/>
        <v>0</v>
      </c>
      <c r="H416">
        <f>VLOOKUP(D416, '2018_commission_structure'!$A$22:$B$24, 2, FALSE)</f>
        <v>75000</v>
      </c>
      <c r="I416">
        <f>VLOOKUP(D416,'2018_commission_structure'!$A$22:$C$24,3,FALSE)</f>
        <v>125000</v>
      </c>
      <c r="J416">
        <f t="shared" si="13"/>
        <v>0</v>
      </c>
    </row>
    <row r="417" spans="1:10" x14ac:dyDescent="0.25">
      <c r="A417">
        <v>7152427402</v>
      </c>
      <c r="B417" t="s">
        <v>821</v>
      </c>
      <c r="C417" t="s">
        <v>822</v>
      </c>
      <c r="D417" t="s">
        <v>7</v>
      </c>
      <c r="E417">
        <v>31747</v>
      </c>
      <c r="F417">
        <f>VLOOKUP(A417, deals_closed!D:D, 1, FALSE)</f>
        <v>7152427402</v>
      </c>
      <c r="G417">
        <f t="shared" si="12"/>
        <v>0</v>
      </c>
      <c r="H417">
        <f>VLOOKUP(D417, '2018_commission_structure'!$A$22:$B$24, 2, FALSE)</f>
        <v>30000</v>
      </c>
      <c r="I417">
        <f>VLOOKUP(D417,'2018_commission_structure'!$A$22:$C$24,3,FALSE)</f>
        <v>65000</v>
      </c>
      <c r="J417">
        <f t="shared" si="13"/>
        <v>0</v>
      </c>
    </row>
    <row r="418" spans="1:10" x14ac:dyDescent="0.25">
      <c r="A418">
        <v>4548725172</v>
      </c>
      <c r="B418" t="s">
        <v>743</v>
      </c>
      <c r="C418" t="s">
        <v>823</v>
      </c>
      <c r="D418" t="s">
        <v>10</v>
      </c>
      <c r="E418">
        <v>97537</v>
      </c>
      <c r="F418">
        <f>VLOOKUP(A418, deals_closed!D:D, 1, FALSE)</f>
        <v>4548725172</v>
      </c>
      <c r="G418">
        <f t="shared" si="12"/>
        <v>0</v>
      </c>
      <c r="H418">
        <f>VLOOKUP(D418, '2018_commission_structure'!$A$22:$B$24, 2, FALSE)</f>
        <v>75000</v>
      </c>
      <c r="I418">
        <f>VLOOKUP(D418,'2018_commission_structure'!$A$22:$C$24,3,FALSE)</f>
        <v>125000</v>
      </c>
      <c r="J418">
        <f t="shared" si="13"/>
        <v>0</v>
      </c>
    </row>
    <row r="419" spans="1:10" x14ac:dyDescent="0.25">
      <c r="A419">
        <v>5792300712</v>
      </c>
      <c r="B419" t="s">
        <v>824</v>
      </c>
      <c r="C419" t="s">
        <v>825</v>
      </c>
      <c r="D419" t="s">
        <v>29</v>
      </c>
      <c r="E419">
        <v>70471</v>
      </c>
      <c r="F419">
        <f>VLOOKUP(A419, deals_closed!D:D, 1, FALSE)</f>
        <v>5792300712</v>
      </c>
      <c r="G419">
        <f t="shared" si="12"/>
        <v>0</v>
      </c>
      <c r="H419">
        <f>VLOOKUP(D419, '2018_commission_structure'!$A$22:$B$24, 2, FALSE)</f>
        <v>50000</v>
      </c>
      <c r="I419">
        <f>VLOOKUP(D419,'2018_commission_structure'!$A$22:$C$24,3,FALSE)</f>
        <v>80000</v>
      </c>
      <c r="J419">
        <f t="shared" si="13"/>
        <v>0</v>
      </c>
    </row>
    <row r="420" spans="1:10" x14ac:dyDescent="0.25">
      <c r="A420">
        <v>9674189459</v>
      </c>
      <c r="B420" t="s">
        <v>826</v>
      </c>
      <c r="C420" t="s">
        <v>827</v>
      </c>
      <c r="D420" t="s">
        <v>10</v>
      </c>
      <c r="E420">
        <v>77029</v>
      </c>
      <c r="F420">
        <f>VLOOKUP(A420, deals_closed!D:D, 1, FALSE)</f>
        <v>9674189459</v>
      </c>
      <c r="G420">
        <f t="shared" si="12"/>
        <v>0</v>
      </c>
      <c r="H420">
        <f>VLOOKUP(D420, '2018_commission_structure'!$A$22:$B$24, 2, FALSE)</f>
        <v>75000</v>
      </c>
      <c r="I420">
        <f>VLOOKUP(D420,'2018_commission_structure'!$A$22:$C$24,3,FALSE)</f>
        <v>125000</v>
      </c>
      <c r="J420">
        <f t="shared" si="13"/>
        <v>0</v>
      </c>
    </row>
    <row r="421" spans="1:10" x14ac:dyDescent="0.25">
      <c r="A421">
        <v>9292607561</v>
      </c>
      <c r="B421" t="s">
        <v>828</v>
      </c>
      <c r="C421" t="s">
        <v>829</v>
      </c>
      <c r="D421" t="s">
        <v>29</v>
      </c>
      <c r="E421">
        <v>77826</v>
      </c>
      <c r="F421">
        <f>VLOOKUP(A421, deals_closed!D:D, 1, FALSE)</f>
        <v>9292607561</v>
      </c>
      <c r="G421">
        <f t="shared" si="12"/>
        <v>0</v>
      </c>
      <c r="H421">
        <f>VLOOKUP(D421, '2018_commission_structure'!$A$22:$B$24, 2, FALSE)</f>
        <v>50000</v>
      </c>
      <c r="I421">
        <f>VLOOKUP(D421,'2018_commission_structure'!$A$22:$C$24,3,FALSE)</f>
        <v>80000</v>
      </c>
      <c r="J421">
        <f t="shared" si="13"/>
        <v>0</v>
      </c>
    </row>
    <row r="422" spans="1:10" x14ac:dyDescent="0.25">
      <c r="A422">
        <v>3569414450</v>
      </c>
      <c r="B422" t="s">
        <v>830</v>
      </c>
      <c r="C422" t="s">
        <v>831</v>
      </c>
      <c r="D422" t="s">
        <v>7</v>
      </c>
      <c r="E422">
        <v>42780</v>
      </c>
      <c r="F422">
        <f>VLOOKUP(A422, deals_closed!D:D, 1, FALSE)</f>
        <v>3569414450</v>
      </c>
      <c r="G422">
        <f t="shared" si="12"/>
        <v>0</v>
      </c>
      <c r="H422">
        <f>VLOOKUP(D422, '2018_commission_structure'!$A$22:$B$24, 2, FALSE)</f>
        <v>30000</v>
      </c>
      <c r="I422">
        <f>VLOOKUP(D422,'2018_commission_structure'!$A$22:$C$24,3,FALSE)</f>
        <v>65000</v>
      </c>
      <c r="J422">
        <f t="shared" si="13"/>
        <v>0</v>
      </c>
    </row>
    <row r="423" spans="1:10" x14ac:dyDescent="0.25">
      <c r="A423">
        <v>710473923</v>
      </c>
      <c r="B423" t="s">
        <v>832</v>
      </c>
      <c r="C423" t="s">
        <v>833</v>
      </c>
      <c r="D423" t="s">
        <v>7</v>
      </c>
      <c r="E423">
        <v>64402</v>
      </c>
      <c r="F423">
        <f>VLOOKUP(A423, deals_closed!D:D, 1, FALSE)</f>
        <v>710473923</v>
      </c>
      <c r="G423">
        <f t="shared" si="12"/>
        <v>0</v>
      </c>
      <c r="H423">
        <f>VLOOKUP(D423, '2018_commission_structure'!$A$22:$B$24, 2, FALSE)</f>
        <v>30000</v>
      </c>
      <c r="I423">
        <f>VLOOKUP(D423,'2018_commission_structure'!$A$22:$C$24,3,FALSE)</f>
        <v>65000</v>
      </c>
      <c r="J423">
        <f t="shared" si="13"/>
        <v>0</v>
      </c>
    </row>
    <row r="424" spans="1:10" x14ac:dyDescent="0.25">
      <c r="A424">
        <v>1149008652</v>
      </c>
      <c r="B424" t="s">
        <v>834</v>
      </c>
      <c r="C424" t="s">
        <v>835</v>
      </c>
      <c r="D424" t="s">
        <v>10</v>
      </c>
      <c r="E424">
        <v>78714</v>
      </c>
      <c r="F424">
        <f>VLOOKUP(A424, deals_closed!D:D, 1, FALSE)</f>
        <v>1149008652</v>
      </c>
      <c r="G424">
        <f t="shared" si="12"/>
        <v>0</v>
      </c>
      <c r="H424">
        <f>VLOOKUP(D424, '2018_commission_structure'!$A$22:$B$24, 2, FALSE)</f>
        <v>75000</v>
      </c>
      <c r="I424">
        <f>VLOOKUP(D424,'2018_commission_structure'!$A$22:$C$24,3,FALSE)</f>
        <v>125000</v>
      </c>
      <c r="J424">
        <f t="shared" si="13"/>
        <v>0</v>
      </c>
    </row>
    <row r="425" spans="1:10" x14ac:dyDescent="0.25">
      <c r="A425">
        <v>2748937082</v>
      </c>
      <c r="B425" t="s">
        <v>836</v>
      </c>
      <c r="C425" t="s">
        <v>837</v>
      </c>
      <c r="D425" t="s">
        <v>10</v>
      </c>
      <c r="E425">
        <v>106511</v>
      </c>
      <c r="F425">
        <f>VLOOKUP(A425, deals_closed!D:D, 1, FALSE)</f>
        <v>2748937082</v>
      </c>
      <c r="G425">
        <f t="shared" si="12"/>
        <v>0</v>
      </c>
      <c r="H425">
        <f>VLOOKUP(D425, '2018_commission_structure'!$A$22:$B$24, 2, FALSE)</f>
        <v>75000</v>
      </c>
      <c r="I425">
        <f>VLOOKUP(D425,'2018_commission_structure'!$A$22:$C$24,3,FALSE)</f>
        <v>125000</v>
      </c>
      <c r="J425">
        <f t="shared" si="13"/>
        <v>0</v>
      </c>
    </row>
    <row r="426" spans="1:10" x14ac:dyDescent="0.25">
      <c r="A426">
        <v>2779378506</v>
      </c>
      <c r="B426" t="s">
        <v>838</v>
      </c>
      <c r="C426" t="s">
        <v>839</v>
      </c>
      <c r="D426" t="s">
        <v>10</v>
      </c>
      <c r="E426">
        <v>83208</v>
      </c>
      <c r="F426">
        <f>VLOOKUP(A426, deals_closed!D:D, 1, FALSE)</f>
        <v>2779378506</v>
      </c>
      <c r="G426">
        <f t="shared" si="12"/>
        <v>0</v>
      </c>
      <c r="H426">
        <f>VLOOKUP(D426, '2018_commission_structure'!$A$22:$B$24, 2, FALSE)</f>
        <v>75000</v>
      </c>
      <c r="I426">
        <f>VLOOKUP(D426,'2018_commission_structure'!$A$22:$C$24,3,FALSE)</f>
        <v>125000</v>
      </c>
      <c r="J426">
        <f t="shared" si="13"/>
        <v>0</v>
      </c>
    </row>
    <row r="427" spans="1:10" x14ac:dyDescent="0.25">
      <c r="A427">
        <v>3213290963</v>
      </c>
      <c r="B427" t="s">
        <v>840</v>
      </c>
      <c r="C427" t="s">
        <v>841</v>
      </c>
      <c r="D427" t="s">
        <v>29</v>
      </c>
      <c r="E427">
        <v>55737</v>
      </c>
      <c r="F427">
        <f>VLOOKUP(A427, deals_closed!D:D, 1, FALSE)</f>
        <v>3213290963</v>
      </c>
      <c r="G427">
        <f t="shared" si="12"/>
        <v>0</v>
      </c>
      <c r="H427">
        <f>VLOOKUP(D427, '2018_commission_structure'!$A$22:$B$24, 2, FALSE)</f>
        <v>50000</v>
      </c>
      <c r="I427">
        <f>VLOOKUP(D427,'2018_commission_structure'!$A$22:$C$24,3,FALSE)</f>
        <v>80000</v>
      </c>
      <c r="J427">
        <f t="shared" si="13"/>
        <v>0</v>
      </c>
    </row>
    <row r="428" spans="1:10" x14ac:dyDescent="0.25">
      <c r="A428">
        <v>7469392467</v>
      </c>
      <c r="B428" t="s">
        <v>842</v>
      </c>
      <c r="C428" t="s">
        <v>843</v>
      </c>
      <c r="D428" t="s">
        <v>7</v>
      </c>
      <c r="E428">
        <v>51545</v>
      </c>
      <c r="F428">
        <f>VLOOKUP(A428, deals_closed!D:D, 1, FALSE)</f>
        <v>7469392467</v>
      </c>
      <c r="G428">
        <f t="shared" si="12"/>
        <v>0</v>
      </c>
      <c r="H428">
        <f>VLOOKUP(D428, '2018_commission_structure'!$A$22:$B$24, 2, FALSE)</f>
        <v>30000</v>
      </c>
      <c r="I428">
        <f>VLOOKUP(D428,'2018_commission_structure'!$A$22:$C$24,3,FALSE)</f>
        <v>65000</v>
      </c>
      <c r="J428">
        <f t="shared" si="13"/>
        <v>0</v>
      </c>
    </row>
    <row r="429" spans="1:10" x14ac:dyDescent="0.25">
      <c r="A429">
        <v>2677632772</v>
      </c>
      <c r="B429" t="s">
        <v>844</v>
      </c>
      <c r="C429" t="s">
        <v>845</v>
      </c>
      <c r="D429" t="s">
        <v>7</v>
      </c>
      <c r="E429">
        <v>42673</v>
      </c>
      <c r="F429">
        <f>VLOOKUP(A429, deals_closed!D:D, 1, FALSE)</f>
        <v>2677632772</v>
      </c>
      <c r="G429">
        <f t="shared" si="12"/>
        <v>0</v>
      </c>
      <c r="H429">
        <f>VLOOKUP(D429, '2018_commission_structure'!$A$22:$B$24, 2, FALSE)</f>
        <v>30000</v>
      </c>
      <c r="I429">
        <f>VLOOKUP(D429,'2018_commission_structure'!$A$22:$C$24,3,FALSE)</f>
        <v>65000</v>
      </c>
      <c r="J429">
        <f t="shared" si="13"/>
        <v>0</v>
      </c>
    </row>
    <row r="430" spans="1:10" x14ac:dyDescent="0.25">
      <c r="A430">
        <v>4453315724</v>
      </c>
      <c r="B430" t="s">
        <v>846</v>
      </c>
      <c r="C430" t="s">
        <v>847</v>
      </c>
      <c r="D430" t="s">
        <v>29</v>
      </c>
      <c r="E430">
        <v>55487</v>
      </c>
      <c r="F430">
        <f>VLOOKUP(A430, deals_closed!D:D, 1, FALSE)</f>
        <v>4453315724</v>
      </c>
      <c r="G430">
        <f t="shared" si="12"/>
        <v>0</v>
      </c>
      <c r="H430">
        <f>VLOOKUP(D430, '2018_commission_structure'!$A$22:$B$24, 2, FALSE)</f>
        <v>50000</v>
      </c>
      <c r="I430">
        <f>VLOOKUP(D430,'2018_commission_structure'!$A$22:$C$24,3,FALSE)</f>
        <v>80000</v>
      </c>
      <c r="J430">
        <f t="shared" si="13"/>
        <v>0</v>
      </c>
    </row>
    <row r="431" spans="1:10" x14ac:dyDescent="0.25">
      <c r="A431">
        <v>6126779991</v>
      </c>
      <c r="B431" t="s">
        <v>848</v>
      </c>
      <c r="C431" t="s">
        <v>849</v>
      </c>
      <c r="D431" t="s">
        <v>29</v>
      </c>
      <c r="E431">
        <v>74933</v>
      </c>
      <c r="F431">
        <f>VLOOKUP(A431, deals_closed!D:D, 1, FALSE)</f>
        <v>6126779991</v>
      </c>
      <c r="G431">
        <f t="shared" si="12"/>
        <v>0</v>
      </c>
      <c r="H431">
        <f>VLOOKUP(D431, '2018_commission_structure'!$A$22:$B$24, 2, FALSE)</f>
        <v>50000</v>
      </c>
      <c r="I431">
        <f>VLOOKUP(D431,'2018_commission_structure'!$A$22:$C$24,3,FALSE)</f>
        <v>80000</v>
      </c>
      <c r="J431">
        <f t="shared" si="13"/>
        <v>0</v>
      </c>
    </row>
    <row r="432" spans="1:10" x14ac:dyDescent="0.25">
      <c r="A432">
        <v>7402856011</v>
      </c>
      <c r="B432" t="s">
        <v>850</v>
      </c>
      <c r="C432" t="s">
        <v>851</v>
      </c>
      <c r="D432" t="s">
        <v>10</v>
      </c>
      <c r="E432">
        <v>91174</v>
      </c>
      <c r="F432">
        <f>VLOOKUP(A432, deals_closed!D:D, 1, FALSE)</f>
        <v>7402856011</v>
      </c>
      <c r="G432">
        <f t="shared" si="12"/>
        <v>0</v>
      </c>
      <c r="H432">
        <f>VLOOKUP(D432, '2018_commission_structure'!$A$22:$B$24, 2, FALSE)</f>
        <v>75000</v>
      </c>
      <c r="I432">
        <f>VLOOKUP(D432,'2018_commission_structure'!$A$22:$C$24,3,FALSE)</f>
        <v>125000</v>
      </c>
      <c r="J432">
        <f t="shared" si="13"/>
        <v>0</v>
      </c>
    </row>
    <row r="433" spans="1:10" x14ac:dyDescent="0.25">
      <c r="A433">
        <v>197180590</v>
      </c>
      <c r="B433" t="s">
        <v>852</v>
      </c>
      <c r="C433" t="s">
        <v>853</v>
      </c>
      <c r="D433" t="s">
        <v>10</v>
      </c>
      <c r="E433">
        <v>79036</v>
      </c>
      <c r="F433">
        <f>VLOOKUP(A433, deals_closed!D:D, 1, FALSE)</f>
        <v>197180590</v>
      </c>
      <c r="G433">
        <f t="shared" si="12"/>
        <v>0</v>
      </c>
      <c r="H433">
        <f>VLOOKUP(D433, '2018_commission_structure'!$A$22:$B$24, 2, FALSE)</f>
        <v>75000</v>
      </c>
      <c r="I433">
        <f>VLOOKUP(D433,'2018_commission_structure'!$A$22:$C$24,3,FALSE)</f>
        <v>125000</v>
      </c>
      <c r="J433">
        <f t="shared" si="13"/>
        <v>0</v>
      </c>
    </row>
    <row r="434" spans="1:10" x14ac:dyDescent="0.25">
      <c r="A434">
        <v>8692509450</v>
      </c>
      <c r="B434" t="s">
        <v>854</v>
      </c>
      <c r="C434" t="s">
        <v>855</v>
      </c>
      <c r="D434" t="s">
        <v>7</v>
      </c>
      <c r="E434">
        <v>35506</v>
      </c>
      <c r="F434">
        <f>VLOOKUP(A434, deals_closed!D:D, 1, FALSE)</f>
        <v>8692509450</v>
      </c>
      <c r="G434">
        <f t="shared" si="12"/>
        <v>0</v>
      </c>
      <c r="H434">
        <f>VLOOKUP(D434, '2018_commission_structure'!$A$22:$B$24, 2, FALSE)</f>
        <v>30000</v>
      </c>
      <c r="I434">
        <f>VLOOKUP(D434,'2018_commission_structure'!$A$22:$C$24,3,FALSE)</f>
        <v>65000</v>
      </c>
      <c r="J434">
        <f t="shared" si="13"/>
        <v>0</v>
      </c>
    </row>
    <row r="435" spans="1:10" x14ac:dyDescent="0.25">
      <c r="A435">
        <v>9885165231</v>
      </c>
      <c r="B435" t="s">
        <v>856</v>
      </c>
      <c r="C435" t="s">
        <v>857</v>
      </c>
      <c r="D435" t="s">
        <v>10</v>
      </c>
      <c r="E435">
        <v>113819</v>
      </c>
      <c r="F435">
        <f>VLOOKUP(A435, deals_closed!D:D, 1, FALSE)</f>
        <v>9885165231</v>
      </c>
      <c r="G435">
        <f t="shared" si="12"/>
        <v>0</v>
      </c>
      <c r="H435">
        <f>VLOOKUP(D435, '2018_commission_structure'!$A$22:$B$24, 2, FALSE)</f>
        <v>75000</v>
      </c>
      <c r="I435">
        <f>VLOOKUP(D435,'2018_commission_structure'!$A$22:$C$24,3,FALSE)</f>
        <v>125000</v>
      </c>
      <c r="J435">
        <f t="shared" si="13"/>
        <v>0</v>
      </c>
    </row>
    <row r="436" spans="1:10" x14ac:dyDescent="0.25">
      <c r="A436">
        <v>8387947148</v>
      </c>
      <c r="B436" t="s">
        <v>858</v>
      </c>
      <c r="C436" t="s">
        <v>859</v>
      </c>
      <c r="D436" t="s">
        <v>10</v>
      </c>
      <c r="E436">
        <v>122479</v>
      </c>
      <c r="F436">
        <f>VLOOKUP(A436, deals_closed!D:D, 1, FALSE)</f>
        <v>8387947148</v>
      </c>
      <c r="G436">
        <f t="shared" si="12"/>
        <v>0</v>
      </c>
      <c r="H436">
        <f>VLOOKUP(D436, '2018_commission_structure'!$A$22:$B$24, 2, FALSE)</f>
        <v>75000</v>
      </c>
      <c r="I436">
        <f>VLOOKUP(D436,'2018_commission_structure'!$A$22:$C$24,3,FALSE)</f>
        <v>125000</v>
      </c>
      <c r="J436">
        <f t="shared" si="13"/>
        <v>0</v>
      </c>
    </row>
    <row r="437" spans="1:10" x14ac:dyDescent="0.25">
      <c r="A437">
        <v>2183763965</v>
      </c>
      <c r="B437" t="s">
        <v>860</v>
      </c>
      <c r="C437" t="s">
        <v>861</v>
      </c>
      <c r="D437" t="s">
        <v>10</v>
      </c>
      <c r="E437">
        <v>90615</v>
      </c>
      <c r="F437">
        <f>VLOOKUP(A437, deals_closed!D:D, 1, FALSE)</f>
        <v>2183763965</v>
      </c>
      <c r="G437">
        <f t="shared" si="12"/>
        <v>0</v>
      </c>
      <c r="H437">
        <f>VLOOKUP(D437, '2018_commission_structure'!$A$22:$B$24, 2, FALSE)</f>
        <v>75000</v>
      </c>
      <c r="I437">
        <f>VLOOKUP(D437,'2018_commission_structure'!$A$22:$C$24,3,FALSE)</f>
        <v>125000</v>
      </c>
      <c r="J437">
        <f t="shared" si="13"/>
        <v>0</v>
      </c>
    </row>
    <row r="438" spans="1:10" x14ac:dyDescent="0.25">
      <c r="A438">
        <v>4838770758</v>
      </c>
      <c r="B438" t="s">
        <v>862</v>
      </c>
      <c r="C438" t="s">
        <v>863</v>
      </c>
      <c r="D438" t="s">
        <v>7</v>
      </c>
      <c r="E438">
        <v>43669</v>
      </c>
      <c r="F438">
        <f>VLOOKUP(A438, deals_closed!D:D, 1, FALSE)</f>
        <v>4838770758</v>
      </c>
      <c r="G438">
        <f t="shared" si="12"/>
        <v>0</v>
      </c>
      <c r="H438">
        <f>VLOOKUP(D438, '2018_commission_structure'!$A$22:$B$24, 2, FALSE)</f>
        <v>30000</v>
      </c>
      <c r="I438">
        <f>VLOOKUP(D438,'2018_commission_structure'!$A$22:$C$24,3,FALSE)</f>
        <v>65000</v>
      </c>
      <c r="J438">
        <f t="shared" si="13"/>
        <v>0</v>
      </c>
    </row>
    <row r="439" spans="1:10" x14ac:dyDescent="0.25">
      <c r="A439">
        <v>965285472</v>
      </c>
      <c r="B439" t="s">
        <v>864</v>
      </c>
      <c r="C439" t="s">
        <v>865</v>
      </c>
      <c r="D439" t="s">
        <v>10</v>
      </c>
      <c r="E439">
        <v>90828</v>
      </c>
      <c r="F439">
        <f>VLOOKUP(A439, deals_closed!D:D, 1, FALSE)</f>
        <v>965285472</v>
      </c>
      <c r="G439">
        <f t="shared" si="12"/>
        <v>0</v>
      </c>
      <c r="H439">
        <f>VLOOKUP(D439, '2018_commission_structure'!$A$22:$B$24, 2, FALSE)</f>
        <v>75000</v>
      </c>
      <c r="I439">
        <f>VLOOKUP(D439,'2018_commission_structure'!$A$22:$C$24,3,FALSE)</f>
        <v>125000</v>
      </c>
      <c r="J439">
        <f t="shared" si="13"/>
        <v>0</v>
      </c>
    </row>
    <row r="440" spans="1:10" x14ac:dyDescent="0.25">
      <c r="A440">
        <v>7140803102</v>
      </c>
      <c r="B440" t="s">
        <v>866</v>
      </c>
      <c r="C440" t="s">
        <v>867</v>
      </c>
      <c r="D440" t="s">
        <v>7</v>
      </c>
      <c r="E440">
        <v>33901</v>
      </c>
      <c r="F440">
        <f>VLOOKUP(A440, deals_closed!D:D, 1, FALSE)</f>
        <v>7140803102</v>
      </c>
      <c r="G440">
        <f t="shared" si="12"/>
        <v>0</v>
      </c>
      <c r="H440">
        <f>VLOOKUP(D440, '2018_commission_structure'!$A$22:$B$24, 2, FALSE)</f>
        <v>30000</v>
      </c>
      <c r="I440">
        <f>VLOOKUP(D440,'2018_commission_structure'!$A$22:$C$24,3,FALSE)</f>
        <v>65000</v>
      </c>
      <c r="J440">
        <f t="shared" si="13"/>
        <v>0</v>
      </c>
    </row>
    <row r="441" spans="1:10" x14ac:dyDescent="0.25">
      <c r="A441">
        <v>7440017404</v>
      </c>
      <c r="B441" t="s">
        <v>868</v>
      </c>
      <c r="C441" t="s">
        <v>869</v>
      </c>
      <c r="D441" t="s">
        <v>29</v>
      </c>
      <c r="E441">
        <v>55407</v>
      </c>
      <c r="F441">
        <f>VLOOKUP(A441, deals_closed!D:D, 1, FALSE)</f>
        <v>7440017404</v>
      </c>
      <c r="G441">
        <f t="shared" si="12"/>
        <v>0</v>
      </c>
      <c r="H441">
        <f>VLOOKUP(D441, '2018_commission_structure'!$A$22:$B$24, 2, FALSE)</f>
        <v>50000</v>
      </c>
      <c r="I441">
        <f>VLOOKUP(D441,'2018_commission_structure'!$A$22:$C$24,3,FALSE)</f>
        <v>80000</v>
      </c>
      <c r="J441">
        <f t="shared" si="13"/>
        <v>0</v>
      </c>
    </row>
    <row r="442" spans="1:10" x14ac:dyDescent="0.25">
      <c r="A442">
        <v>3013094990</v>
      </c>
      <c r="B442" t="s">
        <v>870</v>
      </c>
      <c r="C442" t="s">
        <v>871</v>
      </c>
      <c r="D442" t="s">
        <v>7</v>
      </c>
      <c r="E442">
        <v>58874</v>
      </c>
      <c r="F442">
        <f>VLOOKUP(A442, deals_closed!D:D, 1, FALSE)</f>
        <v>3013094990</v>
      </c>
      <c r="G442">
        <f t="shared" si="12"/>
        <v>0</v>
      </c>
      <c r="H442">
        <f>VLOOKUP(D442, '2018_commission_structure'!$A$22:$B$24, 2, FALSE)</f>
        <v>30000</v>
      </c>
      <c r="I442">
        <f>VLOOKUP(D442,'2018_commission_structure'!$A$22:$C$24,3,FALSE)</f>
        <v>65000</v>
      </c>
      <c r="J442">
        <f t="shared" si="13"/>
        <v>0</v>
      </c>
    </row>
    <row r="443" spans="1:10" x14ac:dyDescent="0.25">
      <c r="A443">
        <v>4260324861</v>
      </c>
      <c r="B443" t="s">
        <v>872</v>
      </c>
      <c r="C443" t="s">
        <v>873</v>
      </c>
      <c r="D443" t="s">
        <v>29</v>
      </c>
      <c r="E443">
        <v>78989</v>
      </c>
      <c r="F443">
        <f>VLOOKUP(A443, deals_closed!D:D, 1, FALSE)</f>
        <v>4260324861</v>
      </c>
      <c r="G443">
        <f t="shared" si="12"/>
        <v>0</v>
      </c>
      <c r="H443">
        <f>VLOOKUP(D443, '2018_commission_structure'!$A$22:$B$24, 2, FALSE)</f>
        <v>50000</v>
      </c>
      <c r="I443">
        <f>VLOOKUP(D443,'2018_commission_structure'!$A$22:$C$24,3,FALSE)</f>
        <v>80000</v>
      </c>
      <c r="J443">
        <f t="shared" si="13"/>
        <v>0</v>
      </c>
    </row>
    <row r="444" spans="1:10" x14ac:dyDescent="0.25">
      <c r="A444">
        <v>8998375370</v>
      </c>
      <c r="B444" t="s">
        <v>874</v>
      </c>
      <c r="C444" t="s">
        <v>875</v>
      </c>
      <c r="D444" t="s">
        <v>10</v>
      </c>
      <c r="E444">
        <v>76534</v>
      </c>
      <c r="F444">
        <f>VLOOKUP(A444, deals_closed!D:D, 1, FALSE)</f>
        <v>8998375370</v>
      </c>
      <c r="G444">
        <f t="shared" si="12"/>
        <v>0</v>
      </c>
      <c r="H444">
        <f>VLOOKUP(D444, '2018_commission_structure'!$A$22:$B$24, 2, FALSE)</f>
        <v>75000</v>
      </c>
      <c r="I444">
        <f>VLOOKUP(D444,'2018_commission_structure'!$A$22:$C$24,3,FALSE)</f>
        <v>125000</v>
      </c>
      <c r="J444">
        <f t="shared" si="13"/>
        <v>0</v>
      </c>
    </row>
    <row r="445" spans="1:10" x14ac:dyDescent="0.25">
      <c r="A445">
        <v>8545135858</v>
      </c>
      <c r="B445" t="s">
        <v>876</v>
      </c>
      <c r="C445" t="s">
        <v>877</v>
      </c>
      <c r="D445" t="s">
        <v>7</v>
      </c>
      <c r="E445">
        <v>41563</v>
      </c>
      <c r="F445">
        <f>VLOOKUP(A445, deals_closed!D:D, 1, FALSE)</f>
        <v>8545135858</v>
      </c>
      <c r="G445">
        <f t="shared" si="12"/>
        <v>0</v>
      </c>
      <c r="H445">
        <f>VLOOKUP(D445, '2018_commission_structure'!$A$22:$B$24, 2, FALSE)</f>
        <v>30000</v>
      </c>
      <c r="I445">
        <f>VLOOKUP(D445,'2018_commission_structure'!$A$22:$C$24,3,FALSE)</f>
        <v>65000</v>
      </c>
      <c r="J445">
        <f t="shared" si="13"/>
        <v>0</v>
      </c>
    </row>
    <row r="446" spans="1:10" x14ac:dyDescent="0.25">
      <c r="A446">
        <v>4150450668</v>
      </c>
      <c r="B446" t="s">
        <v>878</v>
      </c>
      <c r="C446" t="s">
        <v>879</v>
      </c>
      <c r="D446" t="s">
        <v>7</v>
      </c>
      <c r="E446">
        <v>37047</v>
      </c>
      <c r="F446">
        <f>VLOOKUP(A446, deals_closed!D:D, 1, FALSE)</f>
        <v>4150450668</v>
      </c>
      <c r="G446">
        <f t="shared" si="12"/>
        <v>0</v>
      </c>
      <c r="H446">
        <f>VLOOKUP(D446, '2018_commission_structure'!$A$22:$B$24, 2, FALSE)</f>
        <v>30000</v>
      </c>
      <c r="I446">
        <f>VLOOKUP(D446,'2018_commission_structure'!$A$22:$C$24,3,FALSE)</f>
        <v>65000</v>
      </c>
      <c r="J446">
        <f t="shared" si="13"/>
        <v>0</v>
      </c>
    </row>
    <row r="447" spans="1:10" x14ac:dyDescent="0.25">
      <c r="A447">
        <v>689661541</v>
      </c>
      <c r="B447" t="s">
        <v>880</v>
      </c>
      <c r="C447" t="s">
        <v>881</v>
      </c>
      <c r="D447" t="s">
        <v>29</v>
      </c>
      <c r="E447">
        <v>64134</v>
      </c>
      <c r="F447">
        <f>VLOOKUP(A447, deals_closed!D:D, 1, FALSE)</f>
        <v>689661541</v>
      </c>
      <c r="G447">
        <f t="shared" si="12"/>
        <v>0</v>
      </c>
      <c r="H447">
        <f>VLOOKUP(D447, '2018_commission_structure'!$A$22:$B$24, 2, FALSE)</f>
        <v>50000</v>
      </c>
      <c r="I447">
        <f>VLOOKUP(D447,'2018_commission_structure'!$A$22:$C$24,3,FALSE)</f>
        <v>80000</v>
      </c>
      <c r="J447">
        <f t="shared" si="13"/>
        <v>0</v>
      </c>
    </row>
    <row r="448" spans="1:10" x14ac:dyDescent="0.25">
      <c r="A448">
        <v>966588630</v>
      </c>
      <c r="B448" t="s">
        <v>89</v>
      </c>
      <c r="C448" t="s">
        <v>882</v>
      </c>
      <c r="D448" t="s">
        <v>10</v>
      </c>
      <c r="E448">
        <v>107581</v>
      </c>
      <c r="F448">
        <f>VLOOKUP(A448, deals_closed!D:D, 1, FALSE)</f>
        <v>966588630</v>
      </c>
      <c r="G448">
        <f t="shared" si="12"/>
        <v>0</v>
      </c>
      <c r="H448">
        <f>VLOOKUP(D448, '2018_commission_structure'!$A$22:$B$24, 2, FALSE)</f>
        <v>75000</v>
      </c>
      <c r="I448">
        <f>VLOOKUP(D448,'2018_commission_structure'!$A$22:$C$24,3,FALSE)</f>
        <v>125000</v>
      </c>
      <c r="J448">
        <f t="shared" si="13"/>
        <v>0</v>
      </c>
    </row>
    <row r="449" spans="1:10" x14ac:dyDescent="0.25">
      <c r="A449">
        <v>9155356869</v>
      </c>
      <c r="B449" t="s">
        <v>883</v>
      </c>
      <c r="C449" t="s">
        <v>884</v>
      </c>
      <c r="D449" t="s">
        <v>10</v>
      </c>
      <c r="E449">
        <v>114884</v>
      </c>
      <c r="F449">
        <f>VLOOKUP(A449, deals_closed!D:D, 1, FALSE)</f>
        <v>9155356869</v>
      </c>
      <c r="G449">
        <f t="shared" si="12"/>
        <v>0</v>
      </c>
      <c r="H449">
        <f>VLOOKUP(D449, '2018_commission_structure'!$A$22:$B$24, 2, FALSE)</f>
        <v>75000</v>
      </c>
      <c r="I449">
        <f>VLOOKUP(D449,'2018_commission_structure'!$A$22:$C$24,3,FALSE)</f>
        <v>125000</v>
      </c>
      <c r="J449">
        <f t="shared" si="13"/>
        <v>0</v>
      </c>
    </row>
    <row r="450" spans="1:10" x14ac:dyDescent="0.25">
      <c r="A450">
        <v>8419732141</v>
      </c>
      <c r="B450" t="s">
        <v>885</v>
      </c>
      <c r="C450" t="s">
        <v>886</v>
      </c>
      <c r="D450" t="s">
        <v>29</v>
      </c>
      <c r="E450">
        <v>63701</v>
      </c>
      <c r="F450">
        <f>VLOOKUP(A450, deals_closed!D:D, 1, FALSE)</f>
        <v>8419732141</v>
      </c>
      <c r="G450">
        <f t="shared" si="12"/>
        <v>0</v>
      </c>
      <c r="H450">
        <f>VLOOKUP(D450, '2018_commission_structure'!$A$22:$B$24, 2, FALSE)</f>
        <v>50000</v>
      </c>
      <c r="I450">
        <f>VLOOKUP(D450,'2018_commission_structure'!$A$22:$C$24,3,FALSE)</f>
        <v>80000</v>
      </c>
      <c r="J450">
        <f t="shared" si="13"/>
        <v>0</v>
      </c>
    </row>
    <row r="451" spans="1:10" x14ac:dyDescent="0.25">
      <c r="A451">
        <v>5837066497</v>
      </c>
      <c r="B451" t="s">
        <v>887</v>
      </c>
      <c r="C451" t="s">
        <v>888</v>
      </c>
      <c r="D451" t="s">
        <v>10</v>
      </c>
      <c r="E451">
        <v>101019</v>
      </c>
      <c r="F451">
        <f>VLOOKUP(A451, deals_closed!D:D, 1, FALSE)</f>
        <v>5837066497</v>
      </c>
      <c r="G451">
        <f t="shared" ref="G451:G514" si="14">IF(ISERROR(F451), 1, 0)</f>
        <v>0</v>
      </c>
      <c r="H451">
        <f>VLOOKUP(D451, '2018_commission_structure'!$A$22:$B$24, 2, FALSE)</f>
        <v>75000</v>
      </c>
      <c r="I451">
        <f>VLOOKUP(D451,'2018_commission_structure'!$A$22:$C$24,3,FALSE)</f>
        <v>125000</v>
      </c>
      <c r="J451">
        <f t="shared" ref="J451:J514" si="15">IF(AND(E451&gt;=H451, E451&lt;=I451), 0, 1)</f>
        <v>0</v>
      </c>
    </row>
    <row r="452" spans="1:10" x14ac:dyDescent="0.25">
      <c r="A452">
        <v>4398950745</v>
      </c>
      <c r="B452" t="s">
        <v>889</v>
      </c>
      <c r="C452" t="s">
        <v>890</v>
      </c>
      <c r="D452" t="s">
        <v>7</v>
      </c>
      <c r="E452">
        <v>56956</v>
      </c>
      <c r="F452">
        <f>VLOOKUP(A452, deals_closed!D:D, 1, FALSE)</f>
        <v>4398950745</v>
      </c>
      <c r="G452">
        <f t="shared" si="14"/>
        <v>0</v>
      </c>
      <c r="H452">
        <f>VLOOKUP(D452, '2018_commission_structure'!$A$22:$B$24, 2, FALSE)</f>
        <v>30000</v>
      </c>
      <c r="I452">
        <f>VLOOKUP(D452,'2018_commission_structure'!$A$22:$C$24,3,FALSE)</f>
        <v>65000</v>
      </c>
      <c r="J452">
        <f t="shared" si="15"/>
        <v>0</v>
      </c>
    </row>
    <row r="453" spans="1:10" x14ac:dyDescent="0.25">
      <c r="A453">
        <v>9447906176</v>
      </c>
      <c r="B453" t="s">
        <v>891</v>
      </c>
      <c r="C453" t="s">
        <v>892</v>
      </c>
      <c r="D453" t="s">
        <v>7</v>
      </c>
      <c r="E453">
        <v>54699</v>
      </c>
      <c r="F453">
        <f>VLOOKUP(A453, deals_closed!D:D, 1, FALSE)</f>
        <v>9447906176</v>
      </c>
      <c r="G453">
        <f t="shared" si="14"/>
        <v>0</v>
      </c>
      <c r="H453">
        <f>VLOOKUP(D453, '2018_commission_structure'!$A$22:$B$24, 2, FALSE)</f>
        <v>30000</v>
      </c>
      <c r="I453">
        <f>VLOOKUP(D453,'2018_commission_structure'!$A$22:$C$24,3,FALSE)</f>
        <v>65000</v>
      </c>
      <c r="J453">
        <f t="shared" si="15"/>
        <v>0</v>
      </c>
    </row>
    <row r="454" spans="1:10" x14ac:dyDescent="0.25">
      <c r="A454">
        <v>4049350750</v>
      </c>
      <c r="B454" t="s">
        <v>893</v>
      </c>
      <c r="C454" t="s">
        <v>894</v>
      </c>
      <c r="D454" t="s">
        <v>10</v>
      </c>
      <c r="E454">
        <v>87223</v>
      </c>
      <c r="F454">
        <f>VLOOKUP(A454, deals_closed!D:D, 1, FALSE)</f>
        <v>4049350750</v>
      </c>
      <c r="G454">
        <f t="shared" si="14"/>
        <v>0</v>
      </c>
      <c r="H454">
        <f>VLOOKUP(D454, '2018_commission_structure'!$A$22:$B$24, 2, FALSE)</f>
        <v>75000</v>
      </c>
      <c r="I454">
        <f>VLOOKUP(D454,'2018_commission_structure'!$A$22:$C$24,3,FALSE)</f>
        <v>125000</v>
      </c>
      <c r="J454">
        <f t="shared" si="15"/>
        <v>0</v>
      </c>
    </row>
    <row r="455" spans="1:10" x14ac:dyDescent="0.25">
      <c r="A455">
        <v>2070860833</v>
      </c>
      <c r="B455" t="s">
        <v>895</v>
      </c>
      <c r="C455" t="s">
        <v>896</v>
      </c>
      <c r="D455" t="s">
        <v>29</v>
      </c>
      <c r="E455">
        <v>73508</v>
      </c>
      <c r="F455">
        <f>VLOOKUP(A455, deals_closed!D:D, 1, FALSE)</f>
        <v>2070860833</v>
      </c>
      <c r="G455">
        <f t="shared" si="14"/>
        <v>0</v>
      </c>
      <c r="H455">
        <f>VLOOKUP(D455, '2018_commission_structure'!$A$22:$B$24, 2, FALSE)</f>
        <v>50000</v>
      </c>
      <c r="I455">
        <f>VLOOKUP(D455,'2018_commission_structure'!$A$22:$C$24,3,FALSE)</f>
        <v>80000</v>
      </c>
      <c r="J455">
        <f t="shared" si="15"/>
        <v>0</v>
      </c>
    </row>
    <row r="456" spans="1:10" x14ac:dyDescent="0.25">
      <c r="A456">
        <v>5000631609</v>
      </c>
      <c r="B456" t="s">
        <v>897</v>
      </c>
      <c r="C456" t="s">
        <v>898</v>
      </c>
      <c r="D456" t="s">
        <v>7</v>
      </c>
      <c r="E456">
        <v>59055</v>
      </c>
      <c r="F456">
        <f>VLOOKUP(A456, deals_closed!D:D, 1, FALSE)</f>
        <v>5000631609</v>
      </c>
      <c r="G456">
        <f t="shared" si="14"/>
        <v>0</v>
      </c>
      <c r="H456">
        <f>VLOOKUP(D456, '2018_commission_structure'!$A$22:$B$24, 2, FALSE)</f>
        <v>30000</v>
      </c>
      <c r="I456">
        <f>VLOOKUP(D456,'2018_commission_structure'!$A$22:$C$24,3,FALSE)</f>
        <v>65000</v>
      </c>
      <c r="J456">
        <f t="shared" si="15"/>
        <v>0</v>
      </c>
    </row>
    <row r="457" spans="1:10" x14ac:dyDescent="0.25">
      <c r="A457">
        <v>8507800106</v>
      </c>
      <c r="B457" t="s">
        <v>899</v>
      </c>
      <c r="C457" t="s">
        <v>900</v>
      </c>
      <c r="D457" t="s">
        <v>7</v>
      </c>
      <c r="E457">
        <v>48566</v>
      </c>
      <c r="F457">
        <f>VLOOKUP(A457, deals_closed!D:D, 1, FALSE)</f>
        <v>8507800106</v>
      </c>
      <c r="G457">
        <f t="shared" si="14"/>
        <v>0</v>
      </c>
      <c r="H457">
        <f>VLOOKUP(D457, '2018_commission_structure'!$A$22:$B$24, 2, FALSE)</f>
        <v>30000</v>
      </c>
      <c r="I457">
        <f>VLOOKUP(D457,'2018_commission_structure'!$A$22:$C$24,3,FALSE)</f>
        <v>65000</v>
      </c>
      <c r="J457">
        <f t="shared" si="15"/>
        <v>0</v>
      </c>
    </row>
    <row r="458" spans="1:10" x14ac:dyDescent="0.25">
      <c r="A458">
        <v>4525743115</v>
      </c>
      <c r="B458" t="s">
        <v>901</v>
      </c>
      <c r="C458" t="s">
        <v>902</v>
      </c>
      <c r="D458" t="s">
        <v>10</v>
      </c>
      <c r="E458">
        <v>96928</v>
      </c>
      <c r="F458">
        <f>VLOOKUP(A458, deals_closed!D:D, 1, FALSE)</f>
        <v>4525743115</v>
      </c>
      <c r="G458">
        <f t="shared" si="14"/>
        <v>0</v>
      </c>
      <c r="H458">
        <f>VLOOKUP(D458, '2018_commission_structure'!$A$22:$B$24, 2, FALSE)</f>
        <v>75000</v>
      </c>
      <c r="I458">
        <f>VLOOKUP(D458,'2018_commission_structure'!$A$22:$C$24,3,FALSE)</f>
        <v>125000</v>
      </c>
      <c r="J458">
        <f t="shared" si="15"/>
        <v>0</v>
      </c>
    </row>
    <row r="459" spans="1:10" x14ac:dyDescent="0.25">
      <c r="A459">
        <v>3409869514</v>
      </c>
      <c r="B459" t="s">
        <v>903</v>
      </c>
      <c r="C459" t="s">
        <v>904</v>
      </c>
      <c r="D459" t="s">
        <v>7</v>
      </c>
      <c r="E459">
        <v>47831</v>
      </c>
      <c r="F459">
        <f>VLOOKUP(A459, deals_closed!D:D, 1, FALSE)</f>
        <v>3409869514</v>
      </c>
      <c r="G459">
        <f t="shared" si="14"/>
        <v>0</v>
      </c>
      <c r="H459">
        <f>VLOOKUP(D459, '2018_commission_structure'!$A$22:$B$24, 2, FALSE)</f>
        <v>30000</v>
      </c>
      <c r="I459">
        <f>VLOOKUP(D459,'2018_commission_structure'!$A$22:$C$24,3,FALSE)</f>
        <v>65000</v>
      </c>
      <c r="J459">
        <f t="shared" si="15"/>
        <v>0</v>
      </c>
    </row>
    <row r="460" spans="1:10" x14ac:dyDescent="0.25">
      <c r="A460">
        <v>27852261</v>
      </c>
      <c r="B460" t="s">
        <v>905</v>
      </c>
      <c r="C460" t="s">
        <v>906</v>
      </c>
      <c r="D460" t="s">
        <v>10</v>
      </c>
      <c r="E460">
        <v>75324</v>
      </c>
      <c r="F460">
        <f>VLOOKUP(A460, deals_closed!D:D, 1, FALSE)</f>
        <v>27852261</v>
      </c>
      <c r="G460">
        <f t="shared" si="14"/>
        <v>0</v>
      </c>
      <c r="H460">
        <f>VLOOKUP(D460, '2018_commission_structure'!$A$22:$B$24, 2, FALSE)</f>
        <v>75000</v>
      </c>
      <c r="I460">
        <f>VLOOKUP(D460,'2018_commission_structure'!$A$22:$C$24,3,FALSE)</f>
        <v>125000</v>
      </c>
      <c r="J460">
        <f t="shared" si="15"/>
        <v>0</v>
      </c>
    </row>
    <row r="461" spans="1:10" x14ac:dyDescent="0.25">
      <c r="A461">
        <v>939715988</v>
      </c>
      <c r="B461" t="s">
        <v>907</v>
      </c>
      <c r="C461" t="s">
        <v>908</v>
      </c>
      <c r="D461" t="s">
        <v>10</v>
      </c>
      <c r="E461">
        <v>97130</v>
      </c>
      <c r="F461">
        <f>VLOOKUP(A461, deals_closed!D:D, 1, FALSE)</f>
        <v>939715988</v>
      </c>
      <c r="G461">
        <f t="shared" si="14"/>
        <v>0</v>
      </c>
      <c r="H461">
        <f>VLOOKUP(D461, '2018_commission_structure'!$A$22:$B$24, 2, FALSE)</f>
        <v>75000</v>
      </c>
      <c r="I461">
        <f>VLOOKUP(D461,'2018_commission_structure'!$A$22:$C$24,3,FALSE)</f>
        <v>125000</v>
      </c>
      <c r="J461">
        <f t="shared" si="15"/>
        <v>0</v>
      </c>
    </row>
    <row r="462" spans="1:10" x14ac:dyDescent="0.25">
      <c r="A462">
        <v>4409014943</v>
      </c>
      <c r="B462" t="s">
        <v>909</v>
      </c>
      <c r="C462" t="s">
        <v>910</v>
      </c>
      <c r="D462" t="s">
        <v>29</v>
      </c>
      <c r="E462">
        <v>77365</v>
      </c>
      <c r="F462">
        <f>VLOOKUP(A462, deals_closed!D:D, 1, FALSE)</f>
        <v>4409014943</v>
      </c>
      <c r="G462">
        <f t="shared" si="14"/>
        <v>0</v>
      </c>
      <c r="H462">
        <f>VLOOKUP(D462, '2018_commission_structure'!$A$22:$B$24, 2, FALSE)</f>
        <v>50000</v>
      </c>
      <c r="I462">
        <f>VLOOKUP(D462,'2018_commission_structure'!$A$22:$C$24,3,FALSE)</f>
        <v>80000</v>
      </c>
      <c r="J462">
        <f t="shared" si="15"/>
        <v>0</v>
      </c>
    </row>
    <row r="463" spans="1:10" x14ac:dyDescent="0.25">
      <c r="A463">
        <v>6837456032</v>
      </c>
      <c r="B463" t="s">
        <v>911</v>
      </c>
      <c r="C463" t="s">
        <v>912</v>
      </c>
      <c r="D463" t="s">
        <v>7</v>
      </c>
      <c r="E463">
        <v>51201</v>
      </c>
      <c r="F463">
        <f>VLOOKUP(A463, deals_closed!D:D, 1, FALSE)</f>
        <v>6837456032</v>
      </c>
      <c r="G463">
        <f t="shared" si="14"/>
        <v>0</v>
      </c>
      <c r="H463">
        <f>VLOOKUP(D463, '2018_commission_structure'!$A$22:$B$24, 2, FALSE)</f>
        <v>30000</v>
      </c>
      <c r="I463">
        <f>VLOOKUP(D463,'2018_commission_structure'!$A$22:$C$24,3,FALSE)</f>
        <v>65000</v>
      </c>
      <c r="J463">
        <f t="shared" si="15"/>
        <v>0</v>
      </c>
    </row>
    <row r="464" spans="1:10" x14ac:dyDescent="0.25">
      <c r="A464">
        <v>3547596165</v>
      </c>
      <c r="B464" t="s">
        <v>913</v>
      </c>
      <c r="C464" t="s">
        <v>914</v>
      </c>
      <c r="D464" t="s">
        <v>10</v>
      </c>
      <c r="E464">
        <v>86155</v>
      </c>
      <c r="F464">
        <f>VLOOKUP(A464, deals_closed!D:D, 1, FALSE)</f>
        <v>3547596165</v>
      </c>
      <c r="G464">
        <f t="shared" si="14"/>
        <v>0</v>
      </c>
      <c r="H464">
        <f>VLOOKUP(D464, '2018_commission_structure'!$A$22:$B$24, 2, FALSE)</f>
        <v>75000</v>
      </c>
      <c r="I464">
        <f>VLOOKUP(D464,'2018_commission_structure'!$A$22:$C$24,3,FALSE)</f>
        <v>125000</v>
      </c>
      <c r="J464">
        <f t="shared" si="15"/>
        <v>0</v>
      </c>
    </row>
    <row r="465" spans="1:10" x14ac:dyDescent="0.25">
      <c r="A465">
        <v>3806430489</v>
      </c>
      <c r="B465" t="s">
        <v>915</v>
      </c>
      <c r="C465" t="s">
        <v>916</v>
      </c>
      <c r="D465" t="s">
        <v>29</v>
      </c>
      <c r="E465">
        <v>72117</v>
      </c>
      <c r="F465">
        <f>VLOOKUP(A465, deals_closed!D:D, 1, FALSE)</f>
        <v>3806430489</v>
      </c>
      <c r="G465">
        <f t="shared" si="14"/>
        <v>0</v>
      </c>
      <c r="H465">
        <f>VLOOKUP(D465, '2018_commission_structure'!$A$22:$B$24, 2, FALSE)</f>
        <v>50000</v>
      </c>
      <c r="I465">
        <f>VLOOKUP(D465,'2018_commission_structure'!$A$22:$C$24,3,FALSE)</f>
        <v>80000</v>
      </c>
      <c r="J465">
        <f t="shared" si="15"/>
        <v>0</v>
      </c>
    </row>
    <row r="466" spans="1:10" x14ac:dyDescent="0.25">
      <c r="A466">
        <v>898924138</v>
      </c>
      <c r="B466" t="s">
        <v>917</v>
      </c>
      <c r="C466" t="s">
        <v>918</v>
      </c>
      <c r="D466" t="s">
        <v>29</v>
      </c>
      <c r="E466">
        <v>61385</v>
      </c>
      <c r="F466">
        <f>VLOOKUP(A466, deals_closed!D:D, 1, FALSE)</f>
        <v>898924138</v>
      </c>
      <c r="G466">
        <f t="shared" si="14"/>
        <v>0</v>
      </c>
      <c r="H466">
        <f>VLOOKUP(D466, '2018_commission_structure'!$A$22:$B$24, 2, FALSE)</f>
        <v>50000</v>
      </c>
      <c r="I466">
        <f>VLOOKUP(D466,'2018_commission_structure'!$A$22:$C$24,3,FALSE)</f>
        <v>80000</v>
      </c>
      <c r="J466">
        <f t="shared" si="15"/>
        <v>0</v>
      </c>
    </row>
    <row r="467" spans="1:10" x14ac:dyDescent="0.25">
      <c r="A467">
        <v>3211170715</v>
      </c>
      <c r="B467" t="s">
        <v>919</v>
      </c>
      <c r="C467" t="s">
        <v>920</v>
      </c>
      <c r="D467" t="s">
        <v>7</v>
      </c>
      <c r="E467">
        <v>57666</v>
      </c>
      <c r="F467">
        <f>VLOOKUP(A467, deals_closed!D:D, 1, FALSE)</f>
        <v>3211170715</v>
      </c>
      <c r="G467">
        <f t="shared" si="14"/>
        <v>0</v>
      </c>
      <c r="H467">
        <f>VLOOKUP(D467, '2018_commission_structure'!$A$22:$B$24, 2, FALSE)</f>
        <v>30000</v>
      </c>
      <c r="I467">
        <f>VLOOKUP(D467,'2018_commission_structure'!$A$22:$C$24,3,FALSE)</f>
        <v>65000</v>
      </c>
      <c r="J467">
        <f t="shared" si="15"/>
        <v>0</v>
      </c>
    </row>
    <row r="468" spans="1:10" x14ac:dyDescent="0.25">
      <c r="A468">
        <v>2841287114</v>
      </c>
      <c r="B468" t="s">
        <v>921</v>
      </c>
      <c r="C468" t="s">
        <v>922</v>
      </c>
      <c r="D468" t="s">
        <v>29</v>
      </c>
      <c r="E468">
        <v>55803</v>
      </c>
      <c r="F468">
        <f>VLOOKUP(A468, deals_closed!D:D, 1, FALSE)</f>
        <v>2841287114</v>
      </c>
      <c r="G468">
        <f t="shared" si="14"/>
        <v>0</v>
      </c>
      <c r="H468">
        <f>VLOOKUP(D468, '2018_commission_structure'!$A$22:$B$24, 2, FALSE)</f>
        <v>50000</v>
      </c>
      <c r="I468">
        <f>VLOOKUP(D468,'2018_commission_structure'!$A$22:$C$24,3,FALSE)</f>
        <v>80000</v>
      </c>
      <c r="J468">
        <f t="shared" si="15"/>
        <v>0</v>
      </c>
    </row>
    <row r="469" spans="1:10" x14ac:dyDescent="0.25">
      <c r="A469">
        <v>2417008025</v>
      </c>
      <c r="B469" t="s">
        <v>923</v>
      </c>
      <c r="C469" t="s">
        <v>924</v>
      </c>
      <c r="D469" t="s">
        <v>29</v>
      </c>
      <c r="E469">
        <v>74012</v>
      </c>
      <c r="F469">
        <f>VLOOKUP(A469, deals_closed!D:D, 1, FALSE)</f>
        <v>2417008025</v>
      </c>
      <c r="G469">
        <f t="shared" si="14"/>
        <v>0</v>
      </c>
      <c r="H469">
        <f>VLOOKUP(D469, '2018_commission_structure'!$A$22:$B$24, 2, FALSE)</f>
        <v>50000</v>
      </c>
      <c r="I469">
        <f>VLOOKUP(D469,'2018_commission_structure'!$A$22:$C$24,3,FALSE)</f>
        <v>80000</v>
      </c>
      <c r="J469">
        <f t="shared" si="15"/>
        <v>0</v>
      </c>
    </row>
    <row r="470" spans="1:10" x14ac:dyDescent="0.25">
      <c r="A470">
        <v>7269614199</v>
      </c>
      <c r="B470" t="s">
        <v>925</v>
      </c>
      <c r="C470" t="s">
        <v>926</v>
      </c>
      <c r="D470" t="s">
        <v>7</v>
      </c>
      <c r="E470">
        <v>49250</v>
      </c>
      <c r="F470">
        <f>VLOOKUP(A470, deals_closed!D:D, 1, FALSE)</f>
        <v>7269614199</v>
      </c>
      <c r="G470">
        <f t="shared" si="14"/>
        <v>0</v>
      </c>
      <c r="H470">
        <f>VLOOKUP(D470, '2018_commission_structure'!$A$22:$B$24, 2, FALSE)</f>
        <v>30000</v>
      </c>
      <c r="I470">
        <f>VLOOKUP(D470,'2018_commission_structure'!$A$22:$C$24,3,FALSE)</f>
        <v>65000</v>
      </c>
      <c r="J470">
        <f t="shared" si="15"/>
        <v>0</v>
      </c>
    </row>
    <row r="471" spans="1:10" x14ac:dyDescent="0.25">
      <c r="A471">
        <v>6446166575</v>
      </c>
      <c r="B471" t="s">
        <v>927</v>
      </c>
      <c r="C471" t="s">
        <v>928</v>
      </c>
      <c r="D471" t="s">
        <v>7</v>
      </c>
      <c r="E471">
        <v>54878</v>
      </c>
      <c r="F471">
        <f>VLOOKUP(A471, deals_closed!D:D, 1, FALSE)</f>
        <v>6446166575</v>
      </c>
      <c r="G471">
        <f t="shared" si="14"/>
        <v>0</v>
      </c>
      <c r="H471">
        <f>VLOOKUP(D471, '2018_commission_structure'!$A$22:$B$24, 2, FALSE)</f>
        <v>30000</v>
      </c>
      <c r="I471">
        <f>VLOOKUP(D471,'2018_commission_structure'!$A$22:$C$24,3,FALSE)</f>
        <v>65000</v>
      </c>
      <c r="J471">
        <f t="shared" si="15"/>
        <v>0</v>
      </c>
    </row>
    <row r="472" spans="1:10" x14ac:dyDescent="0.25">
      <c r="A472">
        <v>9018504580</v>
      </c>
      <c r="B472" t="s">
        <v>929</v>
      </c>
      <c r="C472" t="s">
        <v>930</v>
      </c>
      <c r="D472" t="s">
        <v>7</v>
      </c>
      <c r="E472">
        <v>53598</v>
      </c>
      <c r="F472">
        <f>VLOOKUP(A472, deals_closed!D:D, 1, FALSE)</f>
        <v>9018504580</v>
      </c>
      <c r="G472">
        <f t="shared" si="14"/>
        <v>0</v>
      </c>
      <c r="H472">
        <f>VLOOKUP(D472, '2018_commission_structure'!$A$22:$B$24, 2, FALSE)</f>
        <v>30000</v>
      </c>
      <c r="I472">
        <f>VLOOKUP(D472,'2018_commission_structure'!$A$22:$C$24,3,FALSE)</f>
        <v>65000</v>
      </c>
      <c r="J472">
        <f t="shared" si="15"/>
        <v>0</v>
      </c>
    </row>
    <row r="473" spans="1:10" x14ac:dyDescent="0.25">
      <c r="A473">
        <v>9611070055</v>
      </c>
      <c r="B473" t="s">
        <v>931</v>
      </c>
      <c r="C473" t="s">
        <v>932</v>
      </c>
      <c r="D473" t="s">
        <v>7</v>
      </c>
      <c r="E473">
        <v>63324</v>
      </c>
      <c r="F473">
        <f>VLOOKUP(A473, deals_closed!D:D, 1, FALSE)</f>
        <v>9611070055</v>
      </c>
      <c r="G473">
        <f t="shared" si="14"/>
        <v>0</v>
      </c>
      <c r="H473">
        <f>VLOOKUP(D473, '2018_commission_structure'!$A$22:$B$24, 2, FALSE)</f>
        <v>30000</v>
      </c>
      <c r="I473">
        <f>VLOOKUP(D473,'2018_commission_structure'!$A$22:$C$24,3,FALSE)</f>
        <v>65000</v>
      </c>
      <c r="J473">
        <f t="shared" si="15"/>
        <v>0</v>
      </c>
    </row>
    <row r="474" spans="1:10" x14ac:dyDescent="0.25">
      <c r="A474">
        <v>5503746279</v>
      </c>
      <c r="B474" t="s">
        <v>5</v>
      </c>
      <c r="C474" t="s">
        <v>933</v>
      </c>
      <c r="D474" t="s">
        <v>29</v>
      </c>
      <c r="E474">
        <v>65852</v>
      </c>
      <c r="F474">
        <f>VLOOKUP(A474, deals_closed!D:D, 1, FALSE)</f>
        <v>5503746279</v>
      </c>
      <c r="G474">
        <f t="shared" si="14"/>
        <v>0</v>
      </c>
      <c r="H474">
        <f>VLOOKUP(D474, '2018_commission_structure'!$A$22:$B$24, 2, FALSE)</f>
        <v>50000</v>
      </c>
      <c r="I474">
        <f>VLOOKUP(D474,'2018_commission_structure'!$A$22:$C$24,3,FALSE)</f>
        <v>80000</v>
      </c>
      <c r="J474">
        <f t="shared" si="15"/>
        <v>0</v>
      </c>
    </row>
    <row r="475" spans="1:10" x14ac:dyDescent="0.25">
      <c r="A475">
        <v>3554200719</v>
      </c>
      <c r="B475" t="s">
        <v>934</v>
      </c>
      <c r="C475" t="s">
        <v>935</v>
      </c>
      <c r="D475" t="s">
        <v>7</v>
      </c>
      <c r="E475">
        <v>40780</v>
      </c>
      <c r="F475">
        <f>VLOOKUP(A475, deals_closed!D:D, 1, FALSE)</f>
        <v>3554200719</v>
      </c>
      <c r="G475">
        <f t="shared" si="14"/>
        <v>0</v>
      </c>
      <c r="H475">
        <f>VLOOKUP(D475, '2018_commission_structure'!$A$22:$B$24, 2, FALSE)</f>
        <v>30000</v>
      </c>
      <c r="I475">
        <f>VLOOKUP(D475,'2018_commission_structure'!$A$22:$C$24,3,FALSE)</f>
        <v>65000</v>
      </c>
      <c r="J475">
        <f t="shared" si="15"/>
        <v>0</v>
      </c>
    </row>
    <row r="476" spans="1:10" x14ac:dyDescent="0.25">
      <c r="A476">
        <v>209942509</v>
      </c>
      <c r="B476" t="s">
        <v>936</v>
      </c>
      <c r="C476" t="s">
        <v>937</v>
      </c>
      <c r="D476" t="s">
        <v>10</v>
      </c>
      <c r="E476">
        <v>89640</v>
      </c>
      <c r="F476">
        <f>VLOOKUP(A476, deals_closed!D:D, 1, FALSE)</f>
        <v>209942509</v>
      </c>
      <c r="G476">
        <f t="shared" si="14"/>
        <v>0</v>
      </c>
      <c r="H476">
        <f>VLOOKUP(D476, '2018_commission_structure'!$A$22:$B$24, 2, FALSE)</f>
        <v>75000</v>
      </c>
      <c r="I476">
        <f>VLOOKUP(D476,'2018_commission_structure'!$A$22:$C$24,3,FALSE)</f>
        <v>125000</v>
      </c>
      <c r="J476">
        <f t="shared" si="15"/>
        <v>0</v>
      </c>
    </row>
    <row r="477" spans="1:10" x14ac:dyDescent="0.25">
      <c r="A477">
        <v>3877279783</v>
      </c>
      <c r="B477" t="s">
        <v>938</v>
      </c>
      <c r="C477" t="s">
        <v>939</v>
      </c>
      <c r="D477" t="s">
        <v>29</v>
      </c>
      <c r="E477">
        <v>61805</v>
      </c>
      <c r="F477">
        <f>VLOOKUP(A477, deals_closed!D:D, 1, FALSE)</f>
        <v>3877279783</v>
      </c>
      <c r="G477">
        <f t="shared" si="14"/>
        <v>0</v>
      </c>
      <c r="H477">
        <f>VLOOKUP(D477, '2018_commission_structure'!$A$22:$B$24, 2, FALSE)</f>
        <v>50000</v>
      </c>
      <c r="I477">
        <f>VLOOKUP(D477,'2018_commission_structure'!$A$22:$C$24,3,FALSE)</f>
        <v>80000</v>
      </c>
      <c r="J477">
        <f t="shared" si="15"/>
        <v>0</v>
      </c>
    </row>
    <row r="478" spans="1:10" x14ac:dyDescent="0.25">
      <c r="A478">
        <v>4290015026</v>
      </c>
      <c r="B478" t="s">
        <v>940</v>
      </c>
      <c r="C478" t="s">
        <v>941</v>
      </c>
      <c r="D478" t="s">
        <v>7</v>
      </c>
      <c r="E478">
        <v>50810</v>
      </c>
      <c r="F478">
        <f>VLOOKUP(A478, deals_closed!D:D, 1, FALSE)</f>
        <v>4290015026</v>
      </c>
      <c r="G478">
        <f t="shared" si="14"/>
        <v>0</v>
      </c>
      <c r="H478">
        <f>VLOOKUP(D478, '2018_commission_structure'!$A$22:$B$24, 2, FALSE)</f>
        <v>30000</v>
      </c>
      <c r="I478">
        <f>VLOOKUP(D478,'2018_commission_structure'!$A$22:$C$24,3,FALSE)</f>
        <v>65000</v>
      </c>
      <c r="J478">
        <f t="shared" si="15"/>
        <v>0</v>
      </c>
    </row>
    <row r="479" spans="1:10" x14ac:dyDescent="0.25">
      <c r="A479">
        <v>1953937357</v>
      </c>
      <c r="B479" t="s">
        <v>942</v>
      </c>
      <c r="C479" t="s">
        <v>943</v>
      </c>
      <c r="D479" t="s">
        <v>29</v>
      </c>
      <c r="E479">
        <v>71164</v>
      </c>
      <c r="F479">
        <f>VLOOKUP(A479, deals_closed!D:D, 1, FALSE)</f>
        <v>1953937357</v>
      </c>
      <c r="G479">
        <f t="shared" si="14"/>
        <v>0</v>
      </c>
      <c r="H479">
        <f>VLOOKUP(D479, '2018_commission_structure'!$A$22:$B$24, 2, FALSE)</f>
        <v>50000</v>
      </c>
      <c r="I479">
        <f>VLOOKUP(D479,'2018_commission_structure'!$A$22:$C$24,3,FALSE)</f>
        <v>80000</v>
      </c>
      <c r="J479">
        <f t="shared" si="15"/>
        <v>0</v>
      </c>
    </row>
    <row r="480" spans="1:10" x14ac:dyDescent="0.25">
      <c r="A480">
        <v>6842801095</v>
      </c>
      <c r="B480" t="s">
        <v>944</v>
      </c>
      <c r="C480" t="s">
        <v>945</v>
      </c>
      <c r="D480" t="s">
        <v>10</v>
      </c>
      <c r="E480">
        <v>110949</v>
      </c>
      <c r="F480">
        <f>VLOOKUP(A480, deals_closed!D:D, 1, FALSE)</f>
        <v>6842801095</v>
      </c>
      <c r="G480">
        <f t="shared" si="14"/>
        <v>0</v>
      </c>
      <c r="H480">
        <f>VLOOKUP(D480, '2018_commission_structure'!$A$22:$B$24, 2, FALSE)</f>
        <v>75000</v>
      </c>
      <c r="I480">
        <f>VLOOKUP(D480,'2018_commission_structure'!$A$22:$C$24,3,FALSE)</f>
        <v>125000</v>
      </c>
      <c r="J480">
        <f t="shared" si="15"/>
        <v>0</v>
      </c>
    </row>
    <row r="481" spans="1:10" x14ac:dyDescent="0.25">
      <c r="A481">
        <v>1918356416</v>
      </c>
      <c r="B481" t="s">
        <v>946</v>
      </c>
      <c r="C481" t="s">
        <v>947</v>
      </c>
      <c r="D481" t="s">
        <v>10</v>
      </c>
      <c r="E481">
        <v>114671</v>
      </c>
      <c r="F481">
        <f>VLOOKUP(A481, deals_closed!D:D, 1, FALSE)</f>
        <v>1918356416</v>
      </c>
      <c r="G481">
        <f t="shared" si="14"/>
        <v>0</v>
      </c>
      <c r="H481">
        <f>VLOOKUP(D481, '2018_commission_structure'!$A$22:$B$24, 2, FALSE)</f>
        <v>75000</v>
      </c>
      <c r="I481">
        <f>VLOOKUP(D481,'2018_commission_structure'!$A$22:$C$24,3,FALSE)</f>
        <v>125000</v>
      </c>
      <c r="J481">
        <f t="shared" si="15"/>
        <v>0</v>
      </c>
    </row>
    <row r="482" spans="1:10" x14ac:dyDescent="0.25">
      <c r="A482">
        <v>5511711233</v>
      </c>
      <c r="B482" t="s">
        <v>948</v>
      </c>
      <c r="C482" t="s">
        <v>949</v>
      </c>
      <c r="D482" t="s">
        <v>7</v>
      </c>
      <c r="E482">
        <v>50457</v>
      </c>
      <c r="F482">
        <f>VLOOKUP(A482, deals_closed!D:D, 1, FALSE)</f>
        <v>5511711233</v>
      </c>
      <c r="G482">
        <f t="shared" si="14"/>
        <v>0</v>
      </c>
      <c r="H482">
        <f>VLOOKUP(D482, '2018_commission_structure'!$A$22:$B$24, 2, FALSE)</f>
        <v>30000</v>
      </c>
      <c r="I482">
        <f>VLOOKUP(D482,'2018_commission_structure'!$A$22:$C$24,3,FALSE)</f>
        <v>65000</v>
      </c>
      <c r="J482">
        <f t="shared" si="15"/>
        <v>0</v>
      </c>
    </row>
    <row r="483" spans="1:10" x14ac:dyDescent="0.25">
      <c r="A483">
        <v>2158895349</v>
      </c>
      <c r="B483" t="s">
        <v>950</v>
      </c>
      <c r="C483" t="s">
        <v>951</v>
      </c>
      <c r="D483" t="s">
        <v>7</v>
      </c>
      <c r="E483">
        <v>35359</v>
      </c>
      <c r="F483">
        <f>VLOOKUP(A483, deals_closed!D:D, 1, FALSE)</f>
        <v>2158895349</v>
      </c>
      <c r="G483">
        <f t="shared" si="14"/>
        <v>0</v>
      </c>
      <c r="H483">
        <f>VLOOKUP(D483, '2018_commission_structure'!$A$22:$B$24, 2, FALSE)</f>
        <v>30000</v>
      </c>
      <c r="I483">
        <f>VLOOKUP(D483,'2018_commission_structure'!$A$22:$C$24,3,FALSE)</f>
        <v>65000</v>
      </c>
      <c r="J483">
        <f t="shared" si="15"/>
        <v>0</v>
      </c>
    </row>
    <row r="484" spans="1:10" x14ac:dyDescent="0.25">
      <c r="A484">
        <v>813832926</v>
      </c>
      <c r="B484" t="s">
        <v>952</v>
      </c>
      <c r="C484" t="s">
        <v>953</v>
      </c>
      <c r="D484" t="s">
        <v>29</v>
      </c>
      <c r="E484">
        <v>62260</v>
      </c>
      <c r="F484">
        <f>VLOOKUP(A484, deals_closed!D:D, 1, FALSE)</f>
        <v>813832926</v>
      </c>
      <c r="G484">
        <f t="shared" si="14"/>
        <v>0</v>
      </c>
      <c r="H484">
        <f>VLOOKUP(D484, '2018_commission_structure'!$A$22:$B$24, 2, FALSE)</f>
        <v>50000</v>
      </c>
      <c r="I484">
        <f>VLOOKUP(D484,'2018_commission_structure'!$A$22:$C$24,3,FALSE)</f>
        <v>80000</v>
      </c>
      <c r="J484">
        <f t="shared" si="15"/>
        <v>0</v>
      </c>
    </row>
    <row r="485" spans="1:10" x14ac:dyDescent="0.25">
      <c r="A485">
        <v>6938295417</v>
      </c>
      <c r="B485" t="s">
        <v>954</v>
      </c>
      <c r="C485" t="s">
        <v>955</v>
      </c>
      <c r="D485" t="s">
        <v>7</v>
      </c>
      <c r="E485">
        <v>40716</v>
      </c>
      <c r="F485">
        <f>VLOOKUP(A485, deals_closed!D:D, 1, FALSE)</f>
        <v>6938295417</v>
      </c>
      <c r="G485">
        <f t="shared" si="14"/>
        <v>0</v>
      </c>
      <c r="H485">
        <f>VLOOKUP(D485, '2018_commission_structure'!$A$22:$B$24, 2, FALSE)</f>
        <v>30000</v>
      </c>
      <c r="I485">
        <f>VLOOKUP(D485,'2018_commission_structure'!$A$22:$C$24,3,FALSE)</f>
        <v>65000</v>
      </c>
      <c r="J485">
        <f t="shared" si="15"/>
        <v>0</v>
      </c>
    </row>
    <row r="486" spans="1:10" x14ac:dyDescent="0.25">
      <c r="A486">
        <v>3133221701</v>
      </c>
      <c r="B486" t="s">
        <v>956</v>
      </c>
      <c r="C486" t="s">
        <v>957</v>
      </c>
      <c r="D486" t="s">
        <v>29</v>
      </c>
      <c r="E486">
        <v>71686</v>
      </c>
      <c r="F486">
        <f>VLOOKUP(A486, deals_closed!D:D, 1, FALSE)</f>
        <v>3133221701</v>
      </c>
      <c r="G486">
        <f t="shared" si="14"/>
        <v>0</v>
      </c>
      <c r="H486">
        <f>VLOOKUP(D486, '2018_commission_structure'!$A$22:$B$24, 2, FALSE)</f>
        <v>50000</v>
      </c>
      <c r="I486">
        <f>VLOOKUP(D486,'2018_commission_structure'!$A$22:$C$24,3,FALSE)</f>
        <v>80000</v>
      </c>
      <c r="J486">
        <f t="shared" si="15"/>
        <v>0</v>
      </c>
    </row>
    <row r="487" spans="1:10" x14ac:dyDescent="0.25">
      <c r="A487">
        <v>7011563598</v>
      </c>
      <c r="B487" t="s">
        <v>958</v>
      </c>
      <c r="C487" t="s">
        <v>959</v>
      </c>
      <c r="D487" t="s">
        <v>7</v>
      </c>
      <c r="E487">
        <v>30113</v>
      </c>
      <c r="F487">
        <f>VLOOKUP(A487, deals_closed!D:D, 1, FALSE)</f>
        <v>7011563598</v>
      </c>
      <c r="G487">
        <f t="shared" si="14"/>
        <v>0</v>
      </c>
      <c r="H487">
        <f>VLOOKUP(D487, '2018_commission_structure'!$A$22:$B$24, 2, FALSE)</f>
        <v>30000</v>
      </c>
      <c r="I487">
        <f>VLOOKUP(D487,'2018_commission_structure'!$A$22:$C$24,3,FALSE)</f>
        <v>65000</v>
      </c>
      <c r="J487">
        <f t="shared" si="15"/>
        <v>0</v>
      </c>
    </row>
    <row r="488" spans="1:10" x14ac:dyDescent="0.25">
      <c r="A488">
        <v>9529277938</v>
      </c>
      <c r="B488" t="s">
        <v>960</v>
      </c>
      <c r="C488" t="s">
        <v>961</v>
      </c>
      <c r="D488" t="s">
        <v>10</v>
      </c>
      <c r="E488">
        <v>110731</v>
      </c>
      <c r="F488">
        <f>VLOOKUP(A488, deals_closed!D:D, 1, FALSE)</f>
        <v>9529277938</v>
      </c>
      <c r="G488">
        <f t="shared" si="14"/>
        <v>0</v>
      </c>
      <c r="H488">
        <f>VLOOKUP(D488, '2018_commission_structure'!$A$22:$B$24, 2, FALSE)</f>
        <v>75000</v>
      </c>
      <c r="I488">
        <f>VLOOKUP(D488,'2018_commission_structure'!$A$22:$C$24,3,FALSE)</f>
        <v>125000</v>
      </c>
      <c r="J488">
        <f t="shared" si="15"/>
        <v>0</v>
      </c>
    </row>
    <row r="489" spans="1:10" x14ac:dyDescent="0.25">
      <c r="A489">
        <v>5234982726</v>
      </c>
      <c r="B489" t="s">
        <v>962</v>
      </c>
      <c r="C489" t="s">
        <v>963</v>
      </c>
      <c r="D489" t="s">
        <v>10</v>
      </c>
      <c r="E489">
        <v>110384</v>
      </c>
      <c r="F489">
        <f>VLOOKUP(A489, deals_closed!D:D, 1, FALSE)</f>
        <v>5234982726</v>
      </c>
      <c r="G489">
        <f t="shared" si="14"/>
        <v>0</v>
      </c>
      <c r="H489">
        <f>VLOOKUP(D489, '2018_commission_structure'!$A$22:$B$24, 2, FALSE)</f>
        <v>75000</v>
      </c>
      <c r="I489">
        <f>VLOOKUP(D489,'2018_commission_structure'!$A$22:$C$24,3,FALSE)</f>
        <v>125000</v>
      </c>
      <c r="J489">
        <f t="shared" si="15"/>
        <v>0</v>
      </c>
    </row>
    <row r="490" spans="1:10" x14ac:dyDescent="0.25">
      <c r="A490">
        <v>492630925</v>
      </c>
      <c r="B490" t="s">
        <v>964</v>
      </c>
      <c r="C490" t="s">
        <v>965</v>
      </c>
      <c r="D490" t="s">
        <v>10</v>
      </c>
      <c r="E490">
        <v>112873</v>
      </c>
      <c r="F490">
        <f>VLOOKUP(A490, deals_closed!D:D, 1, FALSE)</f>
        <v>492630925</v>
      </c>
      <c r="G490">
        <f t="shared" si="14"/>
        <v>0</v>
      </c>
      <c r="H490">
        <f>VLOOKUP(D490, '2018_commission_structure'!$A$22:$B$24, 2, FALSE)</f>
        <v>75000</v>
      </c>
      <c r="I490">
        <f>VLOOKUP(D490,'2018_commission_structure'!$A$22:$C$24,3,FALSE)</f>
        <v>125000</v>
      </c>
      <c r="J490">
        <f t="shared" si="15"/>
        <v>0</v>
      </c>
    </row>
    <row r="491" spans="1:10" x14ac:dyDescent="0.25">
      <c r="A491">
        <v>9128677390</v>
      </c>
      <c r="B491" t="s">
        <v>966</v>
      </c>
      <c r="C491" t="s">
        <v>967</v>
      </c>
      <c r="D491" t="s">
        <v>10</v>
      </c>
      <c r="E491">
        <v>87419</v>
      </c>
      <c r="F491">
        <f>VLOOKUP(A491, deals_closed!D:D, 1, FALSE)</f>
        <v>9128677390</v>
      </c>
      <c r="G491">
        <f t="shared" si="14"/>
        <v>0</v>
      </c>
      <c r="H491">
        <f>VLOOKUP(D491, '2018_commission_structure'!$A$22:$B$24, 2, FALSE)</f>
        <v>75000</v>
      </c>
      <c r="I491">
        <f>VLOOKUP(D491,'2018_commission_structure'!$A$22:$C$24,3,FALSE)</f>
        <v>125000</v>
      </c>
      <c r="J491">
        <f t="shared" si="15"/>
        <v>0</v>
      </c>
    </row>
    <row r="492" spans="1:10" x14ac:dyDescent="0.25">
      <c r="A492">
        <v>1192770250</v>
      </c>
      <c r="B492" t="s">
        <v>968</v>
      </c>
      <c r="C492" t="s">
        <v>969</v>
      </c>
      <c r="D492" t="s">
        <v>10</v>
      </c>
      <c r="E492">
        <v>108380</v>
      </c>
      <c r="F492">
        <f>VLOOKUP(A492, deals_closed!D:D, 1, FALSE)</f>
        <v>1192770250</v>
      </c>
      <c r="G492">
        <f t="shared" si="14"/>
        <v>0</v>
      </c>
      <c r="H492">
        <f>VLOOKUP(D492, '2018_commission_structure'!$A$22:$B$24, 2, FALSE)</f>
        <v>75000</v>
      </c>
      <c r="I492">
        <f>VLOOKUP(D492,'2018_commission_structure'!$A$22:$C$24,3,FALSE)</f>
        <v>125000</v>
      </c>
      <c r="J492">
        <f t="shared" si="15"/>
        <v>0</v>
      </c>
    </row>
    <row r="493" spans="1:10" x14ac:dyDescent="0.25">
      <c r="A493">
        <v>7118642576</v>
      </c>
      <c r="B493" t="s">
        <v>970</v>
      </c>
      <c r="C493" t="s">
        <v>971</v>
      </c>
      <c r="D493" t="s">
        <v>7</v>
      </c>
      <c r="E493">
        <v>31307</v>
      </c>
      <c r="F493">
        <f>VLOOKUP(A493, deals_closed!D:D, 1, FALSE)</f>
        <v>7118642576</v>
      </c>
      <c r="G493">
        <f t="shared" si="14"/>
        <v>0</v>
      </c>
      <c r="H493">
        <f>VLOOKUP(D493, '2018_commission_structure'!$A$22:$B$24, 2, FALSE)</f>
        <v>30000</v>
      </c>
      <c r="I493">
        <f>VLOOKUP(D493,'2018_commission_structure'!$A$22:$C$24,3,FALSE)</f>
        <v>65000</v>
      </c>
      <c r="J493">
        <f t="shared" si="15"/>
        <v>0</v>
      </c>
    </row>
    <row r="494" spans="1:10" x14ac:dyDescent="0.25">
      <c r="A494">
        <v>5629875752</v>
      </c>
      <c r="B494" t="s">
        <v>972</v>
      </c>
      <c r="C494" t="s">
        <v>973</v>
      </c>
      <c r="D494" t="s">
        <v>10</v>
      </c>
      <c r="E494">
        <v>107750</v>
      </c>
      <c r="F494">
        <f>VLOOKUP(A494, deals_closed!D:D, 1, FALSE)</f>
        <v>5629875752</v>
      </c>
      <c r="G494">
        <f t="shared" si="14"/>
        <v>0</v>
      </c>
      <c r="H494">
        <f>VLOOKUP(D494, '2018_commission_structure'!$A$22:$B$24, 2, FALSE)</f>
        <v>75000</v>
      </c>
      <c r="I494">
        <f>VLOOKUP(D494,'2018_commission_structure'!$A$22:$C$24,3,FALSE)</f>
        <v>125000</v>
      </c>
      <c r="J494">
        <f t="shared" si="15"/>
        <v>0</v>
      </c>
    </row>
    <row r="495" spans="1:10" x14ac:dyDescent="0.25">
      <c r="A495">
        <v>8808097757</v>
      </c>
      <c r="B495" t="s">
        <v>974</v>
      </c>
      <c r="C495" t="s">
        <v>975</v>
      </c>
      <c r="D495" t="s">
        <v>7</v>
      </c>
      <c r="E495">
        <v>49051</v>
      </c>
      <c r="F495">
        <f>VLOOKUP(A495, deals_closed!D:D, 1, FALSE)</f>
        <v>8808097757</v>
      </c>
      <c r="G495">
        <f t="shared" si="14"/>
        <v>0</v>
      </c>
      <c r="H495">
        <f>VLOOKUP(D495, '2018_commission_structure'!$A$22:$B$24, 2, FALSE)</f>
        <v>30000</v>
      </c>
      <c r="I495">
        <f>VLOOKUP(D495,'2018_commission_structure'!$A$22:$C$24,3,FALSE)</f>
        <v>65000</v>
      </c>
      <c r="J495">
        <f t="shared" si="15"/>
        <v>0</v>
      </c>
    </row>
    <row r="496" spans="1:10" x14ac:dyDescent="0.25">
      <c r="A496">
        <v>5358183647</v>
      </c>
      <c r="B496" t="s">
        <v>976</v>
      </c>
      <c r="C496" t="s">
        <v>977</v>
      </c>
      <c r="D496" t="s">
        <v>10</v>
      </c>
      <c r="E496">
        <v>87403</v>
      </c>
      <c r="F496">
        <f>VLOOKUP(A496, deals_closed!D:D, 1, FALSE)</f>
        <v>5358183647</v>
      </c>
      <c r="G496">
        <f t="shared" si="14"/>
        <v>0</v>
      </c>
      <c r="H496">
        <f>VLOOKUP(D496, '2018_commission_structure'!$A$22:$B$24, 2, FALSE)</f>
        <v>75000</v>
      </c>
      <c r="I496">
        <f>VLOOKUP(D496,'2018_commission_structure'!$A$22:$C$24,3,FALSE)</f>
        <v>125000</v>
      </c>
      <c r="J496">
        <f t="shared" si="15"/>
        <v>0</v>
      </c>
    </row>
    <row r="497" spans="1:10" x14ac:dyDescent="0.25">
      <c r="A497">
        <v>1549399640</v>
      </c>
      <c r="B497" t="s">
        <v>978</v>
      </c>
      <c r="C497" t="s">
        <v>979</v>
      </c>
      <c r="D497" t="s">
        <v>7</v>
      </c>
      <c r="E497">
        <v>31856</v>
      </c>
      <c r="F497">
        <f>VLOOKUP(A497, deals_closed!D:D, 1, FALSE)</f>
        <v>1549399640</v>
      </c>
      <c r="G497">
        <f t="shared" si="14"/>
        <v>0</v>
      </c>
      <c r="H497">
        <f>VLOOKUP(D497, '2018_commission_structure'!$A$22:$B$24, 2, FALSE)</f>
        <v>30000</v>
      </c>
      <c r="I497">
        <f>VLOOKUP(D497,'2018_commission_structure'!$A$22:$C$24,3,FALSE)</f>
        <v>65000</v>
      </c>
      <c r="J497">
        <f t="shared" si="15"/>
        <v>0</v>
      </c>
    </row>
    <row r="498" spans="1:10" x14ac:dyDescent="0.25">
      <c r="A498">
        <v>2579936017</v>
      </c>
      <c r="B498" t="s">
        <v>980</v>
      </c>
      <c r="C498" t="s">
        <v>981</v>
      </c>
      <c r="D498" t="s">
        <v>10</v>
      </c>
      <c r="E498">
        <v>97827</v>
      </c>
      <c r="F498">
        <f>VLOOKUP(A498, deals_closed!D:D, 1, FALSE)</f>
        <v>2579936017</v>
      </c>
      <c r="G498">
        <f t="shared" si="14"/>
        <v>0</v>
      </c>
      <c r="H498">
        <f>VLOOKUP(D498, '2018_commission_structure'!$A$22:$B$24, 2, FALSE)</f>
        <v>75000</v>
      </c>
      <c r="I498">
        <f>VLOOKUP(D498,'2018_commission_structure'!$A$22:$C$24,3,FALSE)</f>
        <v>125000</v>
      </c>
      <c r="J498">
        <f t="shared" si="15"/>
        <v>0</v>
      </c>
    </row>
    <row r="499" spans="1:10" x14ac:dyDescent="0.25">
      <c r="A499">
        <v>5588978080</v>
      </c>
      <c r="B499" t="s">
        <v>982</v>
      </c>
      <c r="C499" t="s">
        <v>983</v>
      </c>
      <c r="D499" t="s">
        <v>29</v>
      </c>
      <c r="E499">
        <v>51565</v>
      </c>
      <c r="F499">
        <f>VLOOKUP(A499, deals_closed!D:D, 1, FALSE)</f>
        <v>5588978080</v>
      </c>
      <c r="G499">
        <f t="shared" si="14"/>
        <v>0</v>
      </c>
      <c r="H499">
        <f>VLOOKUP(D499, '2018_commission_structure'!$A$22:$B$24, 2, FALSE)</f>
        <v>50000</v>
      </c>
      <c r="I499">
        <f>VLOOKUP(D499,'2018_commission_structure'!$A$22:$C$24,3,FALSE)</f>
        <v>80000</v>
      </c>
      <c r="J499">
        <f t="shared" si="15"/>
        <v>0</v>
      </c>
    </row>
    <row r="500" spans="1:10" x14ac:dyDescent="0.25">
      <c r="A500">
        <v>7411705322</v>
      </c>
      <c r="B500" t="s">
        <v>984</v>
      </c>
      <c r="C500" t="s">
        <v>985</v>
      </c>
      <c r="D500" t="s">
        <v>10</v>
      </c>
      <c r="E500">
        <v>105645</v>
      </c>
      <c r="F500">
        <f>VLOOKUP(A500, deals_closed!D:D, 1, FALSE)</f>
        <v>7411705322</v>
      </c>
      <c r="G500">
        <f t="shared" si="14"/>
        <v>0</v>
      </c>
      <c r="H500">
        <f>VLOOKUP(D500, '2018_commission_structure'!$A$22:$B$24, 2, FALSE)</f>
        <v>75000</v>
      </c>
      <c r="I500">
        <f>VLOOKUP(D500,'2018_commission_structure'!$A$22:$C$24,3,FALSE)</f>
        <v>125000</v>
      </c>
      <c r="J500">
        <f t="shared" si="15"/>
        <v>0</v>
      </c>
    </row>
    <row r="501" spans="1:10" x14ac:dyDescent="0.25">
      <c r="A501">
        <v>9726644925</v>
      </c>
      <c r="B501" t="s">
        <v>986</v>
      </c>
      <c r="C501" t="s">
        <v>987</v>
      </c>
      <c r="D501" t="s">
        <v>7</v>
      </c>
      <c r="E501">
        <v>51437</v>
      </c>
      <c r="F501">
        <f>VLOOKUP(A501, deals_closed!D:D, 1, FALSE)</f>
        <v>9726644925</v>
      </c>
      <c r="G501">
        <f t="shared" si="14"/>
        <v>0</v>
      </c>
      <c r="H501">
        <f>VLOOKUP(D501, '2018_commission_structure'!$A$22:$B$24, 2, FALSE)</f>
        <v>30000</v>
      </c>
      <c r="I501">
        <f>VLOOKUP(D501,'2018_commission_structure'!$A$22:$C$24,3,FALSE)</f>
        <v>65000</v>
      </c>
      <c r="J501">
        <f t="shared" si="15"/>
        <v>0</v>
      </c>
    </row>
    <row r="502" spans="1:10" x14ac:dyDescent="0.25">
      <c r="A502">
        <v>4768254810</v>
      </c>
      <c r="B502" t="s">
        <v>988</v>
      </c>
      <c r="C502" t="s">
        <v>989</v>
      </c>
      <c r="D502" t="s">
        <v>7</v>
      </c>
      <c r="E502">
        <v>39511</v>
      </c>
      <c r="F502">
        <f>VLOOKUP(A502, deals_closed!D:D, 1, FALSE)</f>
        <v>4768254810</v>
      </c>
      <c r="G502">
        <f t="shared" si="14"/>
        <v>0</v>
      </c>
      <c r="H502">
        <f>VLOOKUP(D502, '2018_commission_structure'!$A$22:$B$24, 2, FALSE)</f>
        <v>30000</v>
      </c>
      <c r="I502">
        <f>VLOOKUP(D502,'2018_commission_structure'!$A$22:$C$24,3,FALSE)</f>
        <v>65000</v>
      </c>
      <c r="J502">
        <f t="shared" si="15"/>
        <v>0</v>
      </c>
    </row>
    <row r="503" spans="1:10" x14ac:dyDescent="0.25">
      <c r="A503">
        <v>8640079943</v>
      </c>
      <c r="B503" t="s">
        <v>990</v>
      </c>
      <c r="C503" t="s">
        <v>991</v>
      </c>
      <c r="D503" t="s">
        <v>29</v>
      </c>
      <c r="E503">
        <v>73941</v>
      </c>
      <c r="F503">
        <f>VLOOKUP(A503, deals_closed!D:D, 1, FALSE)</f>
        <v>8640079943</v>
      </c>
      <c r="G503">
        <f t="shared" si="14"/>
        <v>0</v>
      </c>
      <c r="H503">
        <f>VLOOKUP(D503, '2018_commission_structure'!$A$22:$B$24, 2, FALSE)</f>
        <v>50000</v>
      </c>
      <c r="I503">
        <f>VLOOKUP(D503,'2018_commission_structure'!$A$22:$C$24,3,FALSE)</f>
        <v>80000</v>
      </c>
      <c r="J503">
        <f t="shared" si="15"/>
        <v>0</v>
      </c>
    </row>
    <row r="504" spans="1:10" x14ac:dyDescent="0.25">
      <c r="A504">
        <v>5479449389</v>
      </c>
      <c r="B504" t="s">
        <v>992</v>
      </c>
      <c r="C504" t="s">
        <v>377</v>
      </c>
      <c r="D504" t="s">
        <v>29</v>
      </c>
      <c r="E504">
        <v>63693</v>
      </c>
      <c r="F504">
        <f>VLOOKUP(A504, deals_closed!D:D, 1, FALSE)</f>
        <v>5479449389</v>
      </c>
      <c r="G504">
        <f t="shared" si="14"/>
        <v>0</v>
      </c>
      <c r="H504">
        <f>VLOOKUP(D504, '2018_commission_structure'!$A$22:$B$24, 2, FALSE)</f>
        <v>50000</v>
      </c>
      <c r="I504">
        <f>VLOOKUP(D504,'2018_commission_structure'!$A$22:$C$24,3,FALSE)</f>
        <v>80000</v>
      </c>
      <c r="J504">
        <f t="shared" si="15"/>
        <v>0</v>
      </c>
    </row>
    <row r="505" spans="1:10" x14ac:dyDescent="0.25">
      <c r="A505">
        <v>6776868107</v>
      </c>
      <c r="B505" t="s">
        <v>993</v>
      </c>
      <c r="C505" t="s">
        <v>994</v>
      </c>
      <c r="D505" t="s">
        <v>10</v>
      </c>
      <c r="E505">
        <v>86367</v>
      </c>
      <c r="F505">
        <f>VLOOKUP(A505, deals_closed!D:D, 1, FALSE)</f>
        <v>6776868107</v>
      </c>
      <c r="G505">
        <f t="shared" si="14"/>
        <v>0</v>
      </c>
      <c r="H505">
        <f>VLOOKUP(D505, '2018_commission_structure'!$A$22:$B$24, 2, FALSE)</f>
        <v>75000</v>
      </c>
      <c r="I505">
        <f>VLOOKUP(D505,'2018_commission_structure'!$A$22:$C$24,3,FALSE)</f>
        <v>125000</v>
      </c>
      <c r="J505">
        <f t="shared" si="15"/>
        <v>0</v>
      </c>
    </row>
    <row r="506" spans="1:10" x14ac:dyDescent="0.25">
      <c r="A506">
        <v>2698184272</v>
      </c>
      <c r="B506" t="s">
        <v>995</v>
      </c>
      <c r="C506" t="s">
        <v>996</v>
      </c>
      <c r="D506" t="s">
        <v>10</v>
      </c>
      <c r="E506">
        <v>119400</v>
      </c>
      <c r="F506">
        <f>VLOOKUP(A506, deals_closed!D:D, 1, FALSE)</f>
        <v>2698184272</v>
      </c>
      <c r="G506">
        <f t="shared" si="14"/>
        <v>0</v>
      </c>
      <c r="H506">
        <f>VLOOKUP(D506, '2018_commission_structure'!$A$22:$B$24, 2, FALSE)</f>
        <v>75000</v>
      </c>
      <c r="I506">
        <f>VLOOKUP(D506,'2018_commission_structure'!$A$22:$C$24,3,FALSE)</f>
        <v>125000</v>
      </c>
      <c r="J506">
        <f t="shared" si="15"/>
        <v>0</v>
      </c>
    </row>
    <row r="507" spans="1:10" x14ac:dyDescent="0.25">
      <c r="A507">
        <v>2191014690</v>
      </c>
      <c r="B507" t="s">
        <v>997</v>
      </c>
      <c r="C507" t="s">
        <v>998</v>
      </c>
      <c r="D507" t="s">
        <v>7</v>
      </c>
      <c r="E507">
        <v>58448</v>
      </c>
      <c r="F507">
        <f>VLOOKUP(A507, deals_closed!D:D, 1, FALSE)</f>
        <v>2191014690</v>
      </c>
      <c r="G507">
        <f t="shared" si="14"/>
        <v>0</v>
      </c>
      <c r="H507">
        <f>VLOOKUP(D507, '2018_commission_structure'!$A$22:$B$24, 2, FALSE)</f>
        <v>30000</v>
      </c>
      <c r="I507">
        <f>VLOOKUP(D507,'2018_commission_structure'!$A$22:$C$24,3,FALSE)</f>
        <v>65000</v>
      </c>
      <c r="J507">
        <f t="shared" si="15"/>
        <v>0</v>
      </c>
    </row>
    <row r="508" spans="1:10" x14ac:dyDescent="0.25">
      <c r="A508">
        <v>806065796</v>
      </c>
      <c r="B508" t="s">
        <v>999</v>
      </c>
      <c r="C508" t="s">
        <v>1000</v>
      </c>
      <c r="D508" t="s">
        <v>10</v>
      </c>
      <c r="E508">
        <v>109896</v>
      </c>
      <c r="F508">
        <f>VLOOKUP(A508, deals_closed!D:D, 1, FALSE)</f>
        <v>806065796</v>
      </c>
      <c r="G508">
        <f t="shared" si="14"/>
        <v>0</v>
      </c>
      <c r="H508">
        <f>VLOOKUP(D508, '2018_commission_structure'!$A$22:$B$24, 2, FALSE)</f>
        <v>75000</v>
      </c>
      <c r="I508">
        <f>VLOOKUP(D508,'2018_commission_structure'!$A$22:$C$24,3,FALSE)</f>
        <v>125000</v>
      </c>
      <c r="J508">
        <f t="shared" si="15"/>
        <v>0</v>
      </c>
    </row>
    <row r="509" spans="1:10" x14ac:dyDescent="0.25">
      <c r="A509">
        <v>9561367408</v>
      </c>
      <c r="B509" t="s">
        <v>1001</v>
      </c>
      <c r="C509" t="s">
        <v>1002</v>
      </c>
      <c r="D509" t="s">
        <v>29</v>
      </c>
      <c r="E509">
        <v>62798</v>
      </c>
      <c r="F509">
        <f>VLOOKUP(A509, deals_closed!D:D, 1, FALSE)</f>
        <v>9561367408</v>
      </c>
      <c r="G509">
        <f t="shared" si="14"/>
        <v>0</v>
      </c>
      <c r="H509">
        <f>VLOOKUP(D509, '2018_commission_structure'!$A$22:$B$24, 2, FALSE)</f>
        <v>50000</v>
      </c>
      <c r="I509">
        <f>VLOOKUP(D509,'2018_commission_structure'!$A$22:$C$24,3,FALSE)</f>
        <v>80000</v>
      </c>
      <c r="J509">
        <f t="shared" si="15"/>
        <v>0</v>
      </c>
    </row>
    <row r="510" spans="1:10" x14ac:dyDescent="0.25">
      <c r="A510">
        <v>2492824950</v>
      </c>
      <c r="B510" t="s">
        <v>1003</v>
      </c>
      <c r="C510" t="s">
        <v>1004</v>
      </c>
      <c r="D510" t="s">
        <v>10</v>
      </c>
      <c r="E510">
        <v>86703</v>
      </c>
      <c r="F510">
        <f>VLOOKUP(A510, deals_closed!D:D, 1, FALSE)</f>
        <v>2492824950</v>
      </c>
      <c r="G510">
        <f t="shared" si="14"/>
        <v>0</v>
      </c>
      <c r="H510">
        <f>VLOOKUP(D510, '2018_commission_structure'!$A$22:$B$24, 2, FALSE)</f>
        <v>75000</v>
      </c>
      <c r="I510">
        <f>VLOOKUP(D510,'2018_commission_structure'!$A$22:$C$24,3,FALSE)</f>
        <v>125000</v>
      </c>
      <c r="J510">
        <f t="shared" si="15"/>
        <v>0</v>
      </c>
    </row>
    <row r="511" spans="1:10" x14ac:dyDescent="0.25">
      <c r="A511">
        <v>3021692982</v>
      </c>
      <c r="B511" t="s">
        <v>1005</v>
      </c>
      <c r="C511" t="s">
        <v>1006</v>
      </c>
      <c r="D511" t="s">
        <v>29</v>
      </c>
      <c r="E511">
        <v>50377</v>
      </c>
      <c r="F511">
        <f>VLOOKUP(A511, deals_closed!D:D, 1, FALSE)</f>
        <v>3021692982</v>
      </c>
      <c r="G511">
        <f t="shared" si="14"/>
        <v>0</v>
      </c>
      <c r="H511">
        <f>VLOOKUP(D511, '2018_commission_structure'!$A$22:$B$24, 2, FALSE)</f>
        <v>50000</v>
      </c>
      <c r="I511">
        <f>VLOOKUP(D511,'2018_commission_structure'!$A$22:$C$24,3,FALSE)</f>
        <v>80000</v>
      </c>
      <c r="J511">
        <f t="shared" si="15"/>
        <v>0</v>
      </c>
    </row>
    <row r="512" spans="1:10" x14ac:dyDescent="0.25">
      <c r="A512">
        <v>8238030943</v>
      </c>
      <c r="B512" t="s">
        <v>1007</v>
      </c>
      <c r="C512" t="s">
        <v>1008</v>
      </c>
      <c r="D512" t="s">
        <v>10</v>
      </c>
      <c r="E512">
        <v>118977</v>
      </c>
      <c r="F512">
        <f>VLOOKUP(A512, deals_closed!D:D, 1, FALSE)</f>
        <v>8238030943</v>
      </c>
      <c r="G512">
        <f t="shared" si="14"/>
        <v>0</v>
      </c>
      <c r="H512">
        <f>VLOOKUP(D512, '2018_commission_structure'!$A$22:$B$24, 2, FALSE)</f>
        <v>75000</v>
      </c>
      <c r="I512">
        <f>VLOOKUP(D512,'2018_commission_structure'!$A$22:$C$24,3,FALSE)</f>
        <v>125000</v>
      </c>
      <c r="J512">
        <f t="shared" si="15"/>
        <v>0</v>
      </c>
    </row>
    <row r="513" spans="1:10" x14ac:dyDescent="0.25">
      <c r="A513">
        <v>6383978705</v>
      </c>
      <c r="B513" t="s">
        <v>1009</v>
      </c>
      <c r="C513" t="s">
        <v>1010</v>
      </c>
      <c r="D513" t="s">
        <v>10</v>
      </c>
      <c r="E513">
        <v>95027</v>
      </c>
      <c r="F513">
        <f>VLOOKUP(A513, deals_closed!D:D, 1, FALSE)</f>
        <v>6383978705</v>
      </c>
      <c r="G513">
        <f t="shared" si="14"/>
        <v>0</v>
      </c>
      <c r="H513">
        <f>VLOOKUP(D513, '2018_commission_structure'!$A$22:$B$24, 2, FALSE)</f>
        <v>75000</v>
      </c>
      <c r="I513">
        <f>VLOOKUP(D513,'2018_commission_structure'!$A$22:$C$24,3,FALSE)</f>
        <v>125000</v>
      </c>
      <c r="J513">
        <f t="shared" si="15"/>
        <v>0</v>
      </c>
    </row>
    <row r="514" spans="1:10" x14ac:dyDescent="0.25">
      <c r="A514">
        <v>3661649302</v>
      </c>
      <c r="B514" t="s">
        <v>1011</v>
      </c>
      <c r="C514" t="s">
        <v>1012</v>
      </c>
      <c r="D514" t="s">
        <v>7</v>
      </c>
      <c r="E514">
        <v>59438</v>
      </c>
      <c r="F514">
        <f>VLOOKUP(A514, deals_closed!D:D, 1, FALSE)</f>
        <v>3661649302</v>
      </c>
      <c r="G514">
        <f t="shared" si="14"/>
        <v>0</v>
      </c>
      <c r="H514">
        <f>VLOOKUP(D514, '2018_commission_structure'!$A$22:$B$24, 2, FALSE)</f>
        <v>30000</v>
      </c>
      <c r="I514">
        <f>VLOOKUP(D514,'2018_commission_structure'!$A$22:$C$24,3,FALSE)</f>
        <v>65000</v>
      </c>
      <c r="J514">
        <f t="shared" si="15"/>
        <v>0</v>
      </c>
    </row>
    <row r="515" spans="1:10" x14ac:dyDescent="0.25">
      <c r="A515">
        <v>1962975932</v>
      </c>
      <c r="B515" t="s">
        <v>1013</v>
      </c>
      <c r="C515" t="s">
        <v>1014</v>
      </c>
      <c r="D515" t="s">
        <v>10</v>
      </c>
      <c r="E515">
        <v>111530</v>
      </c>
      <c r="F515">
        <f>VLOOKUP(A515, deals_closed!D:D, 1, FALSE)</f>
        <v>1962975932</v>
      </c>
      <c r="G515">
        <f t="shared" ref="G515:G578" si="16">IF(ISERROR(F515), 1, 0)</f>
        <v>0</v>
      </c>
      <c r="H515">
        <f>VLOOKUP(D515, '2018_commission_structure'!$A$22:$B$24, 2, FALSE)</f>
        <v>75000</v>
      </c>
      <c r="I515">
        <f>VLOOKUP(D515,'2018_commission_structure'!$A$22:$C$24,3,FALSE)</f>
        <v>125000</v>
      </c>
      <c r="J515">
        <f t="shared" ref="J515:J578" si="17">IF(AND(E515&gt;=H515, E515&lt;=I515), 0, 1)</f>
        <v>0</v>
      </c>
    </row>
    <row r="516" spans="1:10" x14ac:dyDescent="0.25">
      <c r="A516">
        <v>5623178685</v>
      </c>
      <c r="B516" t="s">
        <v>1015</v>
      </c>
      <c r="C516" t="s">
        <v>1016</v>
      </c>
      <c r="D516" t="s">
        <v>29</v>
      </c>
      <c r="E516">
        <v>51223</v>
      </c>
      <c r="F516">
        <f>VLOOKUP(A516, deals_closed!D:D, 1, FALSE)</f>
        <v>5623178685</v>
      </c>
      <c r="G516">
        <f t="shared" si="16"/>
        <v>0</v>
      </c>
      <c r="H516">
        <f>VLOOKUP(D516, '2018_commission_structure'!$A$22:$B$24, 2, FALSE)</f>
        <v>50000</v>
      </c>
      <c r="I516">
        <f>VLOOKUP(D516,'2018_commission_structure'!$A$22:$C$24,3,FALSE)</f>
        <v>80000</v>
      </c>
      <c r="J516">
        <f t="shared" si="17"/>
        <v>0</v>
      </c>
    </row>
    <row r="517" spans="1:10" x14ac:dyDescent="0.25">
      <c r="A517">
        <v>453763030</v>
      </c>
      <c r="B517" t="s">
        <v>1017</v>
      </c>
      <c r="C517" t="s">
        <v>1018</v>
      </c>
      <c r="D517" t="s">
        <v>29</v>
      </c>
      <c r="E517">
        <v>65782</v>
      </c>
      <c r="F517">
        <f>VLOOKUP(A517, deals_closed!D:D, 1, FALSE)</f>
        <v>453763030</v>
      </c>
      <c r="G517">
        <f t="shared" si="16"/>
        <v>0</v>
      </c>
      <c r="H517">
        <f>VLOOKUP(D517, '2018_commission_structure'!$A$22:$B$24, 2, FALSE)</f>
        <v>50000</v>
      </c>
      <c r="I517">
        <f>VLOOKUP(D517,'2018_commission_structure'!$A$22:$C$24,3,FALSE)</f>
        <v>80000</v>
      </c>
      <c r="J517">
        <f t="shared" si="17"/>
        <v>0</v>
      </c>
    </row>
    <row r="518" spans="1:10" x14ac:dyDescent="0.25">
      <c r="A518">
        <v>5211527984</v>
      </c>
      <c r="B518" t="s">
        <v>1019</v>
      </c>
      <c r="C518" t="s">
        <v>1020</v>
      </c>
      <c r="D518" t="s">
        <v>7</v>
      </c>
      <c r="E518">
        <v>37869</v>
      </c>
      <c r="F518">
        <f>VLOOKUP(A518, deals_closed!D:D, 1, FALSE)</f>
        <v>5211527984</v>
      </c>
      <c r="G518">
        <f t="shared" si="16"/>
        <v>0</v>
      </c>
      <c r="H518">
        <f>VLOOKUP(D518, '2018_commission_structure'!$A$22:$B$24, 2, FALSE)</f>
        <v>30000</v>
      </c>
      <c r="I518">
        <f>VLOOKUP(D518,'2018_commission_structure'!$A$22:$C$24,3,FALSE)</f>
        <v>65000</v>
      </c>
      <c r="J518">
        <f t="shared" si="17"/>
        <v>0</v>
      </c>
    </row>
    <row r="519" spans="1:10" x14ac:dyDescent="0.25">
      <c r="A519">
        <v>1659448174</v>
      </c>
      <c r="B519" t="s">
        <v>1021</v>
      </c>
      <c r="C519" t="s">
        <v>1022</v>
      </c>
      <c r="D519" t="s">
        <v>10</v>
      </c>
      <c r="E519">
        <v>79013</v>
      </c>
      <c r="F519">
        <f>VLOOKUP(A519, deals_closed!D:D, 1, FALSE)</f>
        <v>1659448174</v>
      </c>
      <c r="G519">
        <f t="shared" si="16"/>
        <v>0</v>
      </c>
      <c r="H519">
        <f>VLOOKUP(D519, '2018_commission_structure'!$A$22:$B$24, 2, FALSE)</f>
        <v>75000</v>
      </c>
      <c r="I519">
        <f>VLOOKUP(D519,'2018_commission_structure'!$A$22:$C$24,3,FALSE)</f>
        <v>125000</v>
      </c>
      <c r="J519">
        <f t="shared" si="17"/>
        <v>0</v>
      </c>
    </row>
    <row r="520" spans="1:10" x14ac:dyDescent="0.25">
      <c r="A520">
        <v>5637692440</v>
      </c>
      <c r="B520" t="s">
        <v>728</v>
      </c>
      <c r="C520" t="s">
        <v>1023</v>
      </c>
      <c r="D520" t="s">
        <v>29</v>
      </c>
      <c r="E520">
        <v>63493</v>
      </c>
      <c r="F520">
        <f>VLOOKUP(A520, deals_closed!D:D, 1, FALSE)</f>
        <v>5637692440</v>
      </c>
      <c r="G520">
        <f t="shared" si="16"/>
        <v>0</v>
      </c>
      <c r="H520">
        <f>VLOOKUP(D520, '2018_commission_structure'!$A$22:$B$24, 2, FALSE)</f>
        <v>50000</v>
      </c>
      <c r="I520">
        <f>VLOOKUP(D520,'2018_commission_structure'!$A$22:$C$24,3,FALSE)</f>
        <v>80000</v>
      </c>
      <c r="J520">
        <f t="shared" si="17"/>
        <v>0</v>
      </c>
    </row>
    <row r="521" spans="1:10" x14ac:dyDescent="0.25">
      <c r="A521">
        <v>6637560367</v>
      </c>
      <c r="B521" t="s">
        <v>670</v>
      </c>
      <c r="C521" t="s">
        <v>1024</v>
      </c>
      <c r="D521" t="s">
        <v>7</v>
      </c>
      <c r="E521">
        <v>56008</v>
      </c>
      <c r="F521">
        <f>VLOOKUP(A521, deals_closed!D:D, 1, FALSE)</f>
        <v>6637560367</v>
      </c>
      <c r="G521">
        <f t="shared" si="16"/>
        <v>0</v>
      </c>
      <c r="H521">
        <f>VLOOKUP(D521, '2018_commission_structure'!$A$22:$B$24, 2, FALSE)</f>
        <v>30000</v>
      </c>
      <c r="I521">
        <f>VLOOKUP(D521,'2018_commission_structure'!$A$22:$C$24,3,FALSE)</f>
        <v>65000</v>
      </c>
      <c r="J521">
        <f t="shared" si="17"/>
        <v>0</v>
      </c>
    </row>
    <row r="522" spans="1:10" x14ac:dyDescent="0.25">
      <c r="A522">
        <v>7621218967</v>
      </c>
      <c r="B522" t="s">
        <v>1025</v>
      </c>
      <c r="C522" t="s">
        <v>1026</v>
      </c>
      <c r="D522" t="s">
        <v>7</v>
      </c>
      <c r="E522">
        <v>49456</v>
      </c>
      <c r="F522">
        <f>VLOOKUP(A522, deals_closed!D:D, 1, FALSE)</f>
        <v>7621218967</v>
      </c>
      <c r="G522">
        <f t="shared" si="16"/>
        <v>0</v>
      </c>
      <c r="H522">
        <f>VLOOKUP(D522, '2018_commission_structure'!$A$22:$B$24, 2, FALSE)</f>
        <v>30000</v>
      </c>
      <c r="I522">
        <f>VLOOKUP(D522,'2018_commission_structure'!$A$22:$C$24,3,FALSE)</f>
        <v>65000</v>
      </c>
      <c r="J522">
        <f t="shared" si="17"/>
        <v>0</v>
      </c>
    </row>
    <row r="523" spans="1:10" x14ac:dyDescent="0.25">
      <c r="A523">
        <v>6293335589</v>
      </c>
      <c r="B523" t="s">
        <v>1027</v>
      </c>
      <c r="C523" t="s">
        <v>1028</v>
      </c>
      <c r="D523" t="s">
        <v>7</v>
      </c>
      <c r="E523">
        <v>40857</v>
      </c>
      <c r="F523">
        <f>VLOOKUP(A523, deals_closed!D:D, 1, FALSE)</f>
        <v>6293335589</v>
      </c>
      <c r="G523">
        <f t="shared" si="16"/>
        <v>0</v>
      </c>
      <c r="H523">
        <f>VLOOKUP(D523, '2018_commission_structure'!$A$22:$B$24, 2, FALSE)</f>
        <v>30000</v>
      </c>
      <c r="I523">
        <f>VLOOKUP(D523,'2018_commission_structure'!$A$22:$C$24,3,FALSE)</f>
        <v>65000</v>
      </c>
      <c r="J523">
        <f t="shared" si="17"/>
        <v>0</v>
      </c>
    </row>
    <row r="524" spans="1:10" x14ac:dyDescent="0.25">
      <c r="A524">
        <v>8127128031</v>
      </c>
      <c r="B524" t="s">
        <v>1029</v>
      </c>
      <c r="C524" t="s">
        <v>1030</v>
      </c>
      <c r="D524" t="s">
        <v>29</v>
      </c>
      <c r="E524">
        <v>77872</v>
      </c>
      <c r="F524">
        <f>VLOOKUP(A524, deals_closed!D:D, 1, FALSE)</f>
        <v>8127128031</v>
      </c>
      <c r="G524">
        <f t="shared" si="16"/>
        <v>0</v>
      </c>
      <c r="H524">
        <f>VLOOKUP(D524, '2018_commission_structure'!$A$22:$B$24, 2, FALSE)</f>
        <v>50000</v>
      </c>
      <c r="I524">
        <f>VLOOKUP(D524,'2018_commission_structure'!$A$22:$C$24,3,FALSE)</f>
        <v>80000</v>
      </c>
      <c r="J524">
        <f t="shared" si="17"/>
        <v>0</v>
      </c>
    </row>
    <row r="525" spans="1:10" x14ac:dyDescent="0.25">
      <c r="A525">
        <v>9013891098</v>
      </c>
      <c r="B525" t="s">
        <v>1031</v>
      </c>
      <c r="C525" t="s">
        <v>1032</v>
      </c>
      <c r="D525" t="s">
        <v>10</v>
      </c>
      <c r="E525">
        <v>102308</v>
      </c>
      <c r="F525">
        <f>VLOOKUP(A525, deals_closed!D:D, 1, FALSE)</f>
        <v>9013891098</v>
      </c>
      <c r="G525">
        <f t="shared" si="16"/>
        <v>0</v>
      </c>
      <c r="H525">
        <f>VLOOKUP(D525, '2018_commission_structure'!$A$22:$B$24, 2, FALSE)</f>
        <v>75000</v>
      </c>
      <c r="I525">
        <f>VLOOKUP(D525,'2018_commission_structure'!$A$22:$C$24,3,FALSE)</f>
        <v>125000</v>
      </c>
      <c r="J525">
        <f t="shared" si="17"/>
        <v>0</v>
      </c>
    </row>
    <row r="526" spans="1:10" x14ac:dyDescent="0.25">
      <c r="A526">
        <v>1545110042</v>
      </c>
      <c r="B526" t="s">
        <v>1033</v>
      </c>
      <c r="C526" t="s">
        <v>1034</v>
      </c>
      <c r="D526" t="s">
        <v>29</v>
      </c>
      <c r="E526">
        <v>79134</v>
      </c>
      <c r="F526">
        <f>VLOOKUP(A526, deals_closed!D:D, 1, FALSE)</f>
        <v>1545110042</v>
      </c>
      <c r="G526">
        <f t="shared" si="16"/>
        <v>0</v>
      </c>
      <c r="H526">
        <f>VLOOKUP(D526, '2018_commission_structure'!$A$22:$B$24, 2, FALSE)</f>
        <v>50000</v>
      </c>
      <c r="I526">
        <f>VLOOKUP(D526,'2018_commission_structure'!$A$22:$C$24,3,FALSE)</f>
        <v>80000</v>
      </c>
      <c r="J526">
        <f t="shared" si="17"/>
        <v>0</v>
      </c>
    </row>
    <row r="527" spans="1:10" x14ac:dyDescent="0.25">
      <c r="A527">
        <v>9815158015</v>
      </c>
      <c r="B527" t="s">
        <v>1035</v>
      </c>
      <c r="C527" t="s">
        <v>1036</v>
      </c>
      <c r="D527" t="s">
        <v>7</v>
      </c>
      <c r="E527">
        <v>64013</v>
      </c>
      <c r="F527">
        <f>VLOOKUP(A527, deals_closed!D:D, 1, FALSE)</f>
        <v>9815158015</v>
      </c>
      <c r="G527">
        <f t="shared" si="16"/>
        <v>0</v>
      </c>
      <c r="H527">
        <f>VLOOKUP(D527, '2018_commission_structure'!$A$22:$B$24, 2, FALSE)</f>
        <v>30000</v>
      </c>
      <c r="I527">
        <f>VLOOKUP(D527,'2018_commission_structure'!$A$22:$C$24,3,FALSE)</f>
        <v>65000</v>
      </c>
      <c r="J527">
        <f t="shared" si="17"/>
        <v>0</v>
      </c>
    </row>
    <row r="528" spans="1:10" x14ac:dyDescent="0.25">
      <c r="A528">
        <v>8565880958</v>
      </c>
      <c r="B528" t="s">
        <v>1037</v>
      </c>
      <c r="C528" t="s">
        <v>1038</v>
      </c>
      <c r="D528" t="s">
        <v>29</v>
      </c>
      <c r="E528">
        <v>55355</v>
      </c>
      <c r="F528">
        <f>VLOOKUP(A528, deals_closed!D:D, 1, FALSE)</f>
        <v>8565880958</v>
      </c>
      <c r="G528">
        <f t="shared" si="16"/>
        <v>0</v>
      </c>
      <c r="H528">
        <f>VLOOKUP(D528, '2018_commission_structure'!$A$22:$B$24, 2, FALSE)</f>
        <v>50000</v>
      </c>
      <c r="I528">
        <f>VLOOKUP(D528,'2018_commission_structure'!$A$22:$C$24,3,FALSE)</f>
        <v>80000</v>
      </c>
      <c r="J528">
        <f t="shared" si="17"/>
        <v>0</v>
      </c>
    </row>
    <row r="529" spans="1:10" x14ac:dyDescent="0.25">
      <c r="A529">
        <v>7783641539</v>
      </c>
      <c r="B529" t="s">
        <v>1039</v>
      </c>
      <c r="C529" t="s">
        <v>1040</v>
      </c>
      <c r="D529" t="s">
        <v>10</v>
      </c>
      <c r="E529">
        <v>109301</v>
      </c>
      <c r="F529">
        <f>VLOOKUP(A529, deals_closed!D:D, 1, FALSE)</f>
        <v>7783641539</v>
      </c>
      <c r="G529">
        <f t="shared" si="16"/>
        <v>0</v>
      </c>
      <c r="H529">
        <f>VLOOKUP(D529, '2018_commission_structure'!$A$22:$B$24, 2, FALSE)</f>
        <v>75000</v>
      </c>
      <c r="I529">
        <f>VLOOKUP(D529,'2018_commission_structure'!$A$22:$C$24,3,FALSE)</f>
        <v>125000</v>
      </c>
      <c r="J529">
        <f t="shared" si="17"/>
        <v>0</v>
      </c>
    </row>
    <row r="530" spans="1:10" x14ac:dyDescent="0.25">
      <c r="A530">
        <v>9340388305</v>
      </c>
      <c r="B530" t="s">
        <v>1041</v>
      </c>
      <c r="C530" t="s">
        <v>1042</v>
      </c>
      <c r="D530" t="s">
        <v>29</v>
      </c>
      <c r="E530">
        <v>59920</v>
      </c>
      <c r="F530">
        <f>VLOOKUP(A530, deals_closed!D:D, 1, FALSE)</f>
        <v>9340388305</v>
      </c>
      <c r="G530">
        <f t="shared" si="16"/>
        <v>0</v>
      </c>
      <c r="H530">
        <f>VLOOKUP(D530, '2018_commission_structure'!$A$22:$B$24, 2, FALSE)</f>
        <v>50000</v>
      </c>
      <c r="I530">
        <f>VLOOKUP(D530,'2018_commission_structure'!$A$22:$C$24,3,FALSE)</f>
        <v>80000</v>
      </c>
      <c r="J530">
        <f t="shared" si="17"/>
        <v>0</v>
      </c>
    </row>
    <row r="531" spans="1:10" x14ac:dyDescent="0.25">
      <c r="A531">
        <v>7966083349</v>
      </c>
      <c r="B531" t="s">
        <v>1043</v>
      </c>
      <c r="C531" t="s">
        <v>1044</v>
      </c>
      <c r="D531" t="s">
        <v>7</v>
      </c>
      <c r="E531">
        <v>36923</v>
      </c>
      <c r="F531">
        <f>VLOOKUP(A531, deals_closed!D:D, 1, FALSE)</f>
        <v>7966083349</v>
      </c>
      <c r="G531">
        <f t="shared" si="16"/>
        <v>0</v>
      </c>
      <c r="H531">
        <f>VLOOKUP(D531, '2018_commission_structure'!$A$22:$B$24, 2, FALSE)</f>
        <v>30000</v>
      </c>
      <c r="I531">
        <f>VLOOKUP(D531,'2018_commission_structure'!$A$22:$C$24,3,FALSE)</f>
        <v>65000</v>
      </c>
      <c r="J531">
        <f t="shared" si="17"/>
        <v>0</v>
      </c>
    </row>
    <row r="532" spans="1:10" x14ac:dyDescent="0.25">
      <c r="A532">
        <v>1599457717</v>
      </c>
      <c r="B532" t="s">
        <v>1045</v>
      </c>
      <c r="C532" t="s">
        <v>1046</v>
      </c>
      <c r="D532" t="s">
        <v>7</v>
      </c>
      <c r="E532">
        <v>33272</v>
      </c>
      <c r="F532">
        <f>VLOOKUP(A532, deals_closed!D:D, 1, FALSE)</f>
        <v>1599457717</v>
      </c>
      <c r="G532">
        <f t="shared" si="16"/>
        <v>0</v>
      </c>
      <c r="H532">
        <f>VLOOKUP(D532, '2018_commission_structure'!$A$22:$B$24, 2, FALSE)</f>
        <v>30000</v>
      </c>
      <c r="I532">
        <f>VLOOKUP(D532,'2018_commission_structure'!$A$22:$C$24,3,FALSE)</f>
        <v>65000</v>
      </c>
      <c r="J532">
        <f t="shared" si="17"/>
        <v>0</v>
      </c>
    </row>
    <row r="533" spans="1:10" x14ac:dyDescent="0.25">
      <c r="A533">
        <v>6253520369</v>
      </c>
      <c r="B533" t="s">
        <v>1047</v>
      </c>
      <c r="C533" t="s">
        <v>1048</v>
      </c>
      <c r="D533" t="s">
        <v>29</v>
      </c>
      <c r="E533">
        <v>57050</v>
      </c>
      <c r="F533">
        <f>VLOOKUP(A533, deals_closed!D:D, 1, FALSE)</f>
        <v>6253520369</v>
      </c>
      <c r="G533">
        <f t="shared" si="16"/>
        <v>0</v>
      </c>
      <c r="H533">
        <f>VLOOKUP(D533, '2018_commission_structure'!$A$22:$B$24, 2, FALSE)</f>
        <v>50000</v>
      </c>
      <c r="I533">
        <f>VLOOKUP(D533,'2018_commission_structure'!$A$22:$C$24,3,FALSE)</f>
        <v>80000</v>
      </c>
      <c r="J533">
        <f t="shared" si="17"/>
        <v>0</v>
      </c>
    </row>
    <row r="534" spans="1:10" x14ac:dyDescent="0.25">
      <c r="A534">
        <v>8054305400</v>
      </c>
      <c r="B534" t="s">
        <v>870</v>
      </c>
      <c r="C534" t="s">
        <v>1049</v>
      </c>
      <c r="D534" t="s">
        <v>10</v>
      </c>
      <c r="E534">
        <v>101542</v>
      </c>
      <c r="F534">
        <f>VLOOKUP(A534, deals_closed!D:D, 1, FALSE)</f>
        <v>8054305400</v>
      </c>
      <c r="G534">
        <f t="shared" si="16"/>
        <v>0</v>
      </c>
      <c r="H534">
        <f>VLOOKUP(D534, '2018_commission_structure'!$A$22:$B$24, 2, FALSE)</f>
        <v>75000</v>
      </c>
      <c r="I534">
        <f>VLOOKUP(D534,'2018_commission_structure'!$A$22:$C$24,3,FALSE)</f>
        <v>125000</v>
      </c>
      <c r="J534">
        <f t="shared" si="17"/>
        <v>0</v>
      </c>
    </row>
    <row r="535" spans="1:10" x14ac:dyDescent="0.25">
      <c r="A535">
        <v>5795848808</v>
      </c>
      <c r="B535" t="s">
        <v>518</v>
      </c>
      <c r="C535" t="s">
        <v>1050</v>
      </c>
      <c r="D535" t="s">
        <v>10</v>
      </c>
      <c r="E535">
        <v>92315</v>
      </c>
      <c r="F535">
        <f>VLOOKUP(A535, deals_closed!D:D, 1, FALSE)</f>
        <v>5795848808</v>
      </c>
      <c r="G535">
        <f t="shared" si="16"/>
        <v>0</v>
      </c>
      <c r="H535">
        <f>VLOOKUP(D535, '2018_commission_structure'!$A$22:$B$24, 2, FALSE)</f>
        <v>75000</v>
      </c>
      <c r="I535">
        <f>VLOOKUP(D535,'2018_commission_structure'!$A$22:$C$24,3,FALSE)</f>
        <v>125000</v>
      </c>
      <c r="J535">
        <f t="shared" si="17"/>
        <v>0</v>
      </c>
    </row>
    <row r="536" spans="1:10" x14ac:dyDescent="0.25">
      <c r="A536">
        <v>7249524151</v>
      </c>
      <c r="B536" t="s">
        <v>276</v>
      </c>
      <c r="C536" t="s">
        <v>1051</v>
      </c>
      <c r="D536" t="s">
        <v>10</v>
      </c>
      <c r="E536">
        <v>77547</v>
      </c>
      <c r="F536">
        <f>VLOOKUP(A536, deals_closed!D:D, 1, FALSE)</f>
        <v>7249524151</v>
      </c>
      <c r="G536">
        <f t="shared" si="16"/>
        <v>0</v>
      </c>
      <c r="H536">
        <f>VLOOKUP(D536, '2018_commission_structure'!$A$22:$B$24, 2, FALSE)</f>
        <v>75000</v>
      </c>
      <c r="I536">
        <f>VLOOKUP(D536,'2018_commission_structure'!$A$22:$C$24,3,FALSE)</f>
        <v>125000</v>
      </c>
      <c r="J536">
        <f t="shared" si="17"/>
        <v>0</v>
      </c>
    </row>
    <row r="537" spans="1:10" x14ac:dyDescent="0.25">
      <c r="A537">
        <v>3235176993</v>
      </c>
      <c r="B537" t="s">
        <v>1052</v>
      </c>
      <c r="C537" t="s">
        <v>1053</v>
      </c>
      <c r="D537" t="s">
        <v>7</v>
      </c>
      <c r="E537">
        <v>60549</v>
      </c>
      <c r="F537">
        <f>VLOOKUP(A537, deals_closed!D:D, 1, FALSE)</f>
        <v>3235176993</v>
      </c>
      <c r="G537">
        <f t="shared" si="16"/>
        <v>0</v>
      </c>
      <c r="H537">
        <f>VLOOKUP(D537, '2018_commission_structure'!$A$22:$B$24, 2, FALSE)</f>
        <v>30000</v>
      </c>
      <c r="I537">
        <f>VLOOKUP(D537,'2018_commission_structure'!$A$22:$C$24,3,FALSE)</f>
        <v>65000</v>
      </c>
      <c r="J537">
        <f t="shared" si="17"/>
        <v>0</v>
      </c>
    </row>
    <row r="538" spans="1:10" x14ac:dyDescent="0.25">
      <c r="A538">
        <v>2565290632</v>
      </c>
      <c r="B538" t="s">
        <v>1054</v>
      </c>
      <c r="C538" t="s">
        <v>1055</v>
      </c>
      <c r="D538" t="s">
        <v>10</v>
      </c>
      <c r="E538">
        <v>81538</v>
      </c>
      <c r="F538">
        <f>VLOOKUP(A538, deals_closed!D:D, 1, FALSE)</f>
        <v>2565290632</v>
      </c>
      <c r="G538">
        <f t="shared" si="16"/>
        <v>0</v>
      </c>
      <c r="H538">
        <f>VLOOKUP(D538, '2018_commission_structure'!$A$22:$B$24, 2, FALSE)</f>
        <v>75000</v>
      </c>
      <c r="I538">
        <f>VLOOKUP(D538,'2018_commission_structure'!$A$22:$C$24,3,FALSE)</f>
        <v>125000</v>
      </c>
      <c r="J538">
        <f t="shared" si="17"/>
        <v>0</v>
      </c>
    </row>
    <row r="539" spans="1:10" x14ac:dyDescent="0.25">
      <c r="A539">
        <v>1718344562</v>
      </c>
      <c r="B539" t="s">
        <v>1056</v>
      </c>
      <c r="C539" t="s">
        <v>1057</v>
      </c>
      <c r="D539" t="s">
        <v>10</v>
      </c>
      <c r="E539">
        <v>106547</v>
      </c>
      <c r="F539">
        <f>VLOOKUP(A539, deals_closed!D:D, 1, FALSE)</f>
        <v>1718344562</v>
      </c>
      <c r="G539">
        <f t="shared" si="16"/>
        <v>0</v>
      </c>
      <c r="H539">
        <f>VLOOKUP(D539, '2018_commission_structure'!$A$22:$B$24, 2, FALSE)</f>
        <v>75000</v>
      </c>
      <c r="I539">
        <f>VLOOKUP(D539,'2018_commission_structure'!$A$22:$C$24,3,FALSE)</f>
        <v>125000</v>
      </c>
      <c r="J539">
        <f t="shared" si="17"/>
        <v>0</v>
      </c>
    </row>
    <row r="540" spans="1:10" x14ac:dyDescent="0.25">
      <c r="A540">
        <v>5082945165</v>
      </c>
      <c r="B540" t="s">
        <v>1058</v>
      </c>
      <c r="C540" t="s">
        <v>1059</v>
      </c>
      <c r="D540" t="s">
        <v>7</v>
      </c>
      <c r="E540">
        <v>57158</v>
      </c>
      <c r="F540">
        <f>VLOOKUP(A540, deals_closed!D:D, 1, FALSE)</f>
        <v>5082945165</v>
      </c>
      <c r="G540">
        <f t="shared" si="16"/>
        <v>0</v>
      </c>
      <c r="H540">
        <f>VLOOKUP(D540, '2018_commission_structure'!$A$22:$B$24, 2, FALSE)</f>
        <v>30000</v>
      </c>
      <c r="I540">
        <f>VLOOKUP(D540,'2018_commission_structure'!$A$22:$C$24,3,FALSE)</f>
        <v>65000</v>
      </c>
      <c r="J540">
        <f t="shared" si="17"/>
        <v>0</v>
      </c>
    </row>
    <row r="541" spans="1:10" x14ac:dyDescent="0.25">
      <c r="A541">
        <v>5191866150</v>
      </c>
      <c r="B541" t="s">
        <v>1060</v>
      </c>
      <c r="C541" t="s">
        <v>1061</v>
      </c>
      <c r="D541" t="s">
        <v>10</v>
      </c>
      <c r="E541">
        <v>112098</v>
      </c>
      <c r="F541">
        <f>VLOOKUP(A541, deals_closed!D:D, 1, FALSE)</f>
        <v>5191866150</v>
      </c>
      <c r="G541">
        <f t="shared" si="16"/>
        <v>0</v>
      </c>
      <c r="H541">
        <f>VLOOKUP(D541, '2018_commission_structure'!$A$22:$B$24, 2, FALSE)</f>
        <v>75000</v>
      </c>
      <c r="I541">
        <f>VLOOKUP(D541,'2018_commission_structure'!$A$22:$C$24,3,FALSE)</f>
        <v>125000</v>
      </c>
      <c r="J541">
        <f t="shared" si="17"/>
        <v>0</v>
      </c>
    </row>
    <row r="542" spans="1:10" x14ac:dyDescent="0.25">
      <c r="A542">
        <v>6531376252</v>
      </c>
      <c r="B542" t="s">
        <v>1062</v>
      </c>
      <c r="C542" t="s">
        <v>1063</v>
      </c>
      <c r="D542" t="s">
        <v>29</v>
      </c>
      <c r="E542">
        <v>69272</v>
      </c>
      <c r="F542">
        <f>VLOOKUP(A542, deals_closed!D:D, 1, FALSE)</f>
        <v>6531376252</v>
      </c>
      <c r="G542">
        <f t="shared" si="16"/>
        <v>0</v>
      </c>
      <c r="H542">
        <f>VLOOKUP(D542, '2018_commission_structure'!$A$22:$B$24, 2, FALSE)</f>
        <v>50000</v>
      </c>
      <c r="I542">
        <f>VLOOKUP(D542,'2018_commission_structure'!$A$22:$C$24,3,FALSE)</f>
        <v>80000</v>
      </c>
      <c r="J542">
        <f t="shared" si="17"/>
        <v>0</v>
      </c>
    </row>
    <row r="543" spans="1:10" x14ac:dyDescent="0.25">
      <c r="A543">
        <v>6695538166</v>
      </c>
      <c r="B543" t="s">
        <v>1064</v>
      </c>
      <c r="C543" t="s">
        <v>1065</v>
      </c>
      <c r="D543" t="s">
        <v>29</v>
      </c>
      <c r="E543">
        <v>72309</v>
      </c>
      <c r="F543">
        <f>VLOOKUP(A543, deals_closed!D:D, 1, FALSE)</f>
        <v>6695538166</v>
      </c>
      <c r="G543">
        <f t="shared" si="16"/>
        <v>0</v>
      </c>
      <c r="H543">
        <f>VLOOKUP(D543, '2018_commission_structure'!$A$22:$B$24, 2, FALSE)</f>
        <v>50000</v>
      </c>
      <c r="I543">
        <f>VLOOKUP(D543,'2018_commission_structure'!$A$22:$C$24,3,FALSE)</f>
        <v>80000</v>
      </c>
      <c r="J543">
        <f t="shared" si="17"/>
        <v>0</v>
      </c>
    </row>
    <row r="544" spans="1:10" x14ac:dyDescent="0.25">
      <c r="A544">
        <v>3609467622</v>
      </c>
      <c r="B544" t="s">
        <v>1066</v>
      </c>
      <c r="C544" t="s">
        <v>1067</v>
      </c>
      <c r="D544" t="s">
        <v>7</v>
      </c>
      <c r="E544">
        <v>45564</v>
      </c>
      <c r="F544">
        <f>VLOOKUP(A544, deals_closed!D:D, 1, FALSE)</f>
        <v>3609467622</v>
      </c>
      <c r="G544">
        <f t="shared" si="16"/>
        <v>0</v>
      </c>
      <c r="H544">
        <f>VLOOKUP(D544, '2018_commission_structure'!$A$22:$B$24, 2, FALSE)</f>
        <v>30000</v>
      </c>
      <c r="I544">
        <f>VLOOKUP(D544,'2018_commission_structure'!$A$22:$C$24,3,FALSE)</f>
        <v>65000</v>
      </c>
      <c r="J544">
        <f t="shared" si="17"/>
        <v>0</v>
      </c>
    </row>
    <row r="545" spans="1:10" x14ac:dyDescent="0.25">
      <c r="A545">
        <v>8481632066</v>
      </c>
      <c r="B545" t="s">
        <v>1068</v>
      </c>
      <c r="C545" t="s">
        <v>1069</v>
      </c>
      <c r="D545" t="s">
        <v>10</v>
      </c>
      <c r="E545">
        <v>87295</v>
      </c>
      <c r="F545">
        <f>VLOOKUP(A545, deals_closed!D:D, 1, FALSE)</f>
        <v>8481632066</v>
      </c>
      <c r="G545">
        <f t="shared" si="16"/>
        <v>0</v>
      </c>
      <c r="H545">
        <f>VLOOKUP(D545, '2018_commission_structure'!$A$22:$B$24, 2, FALSE)</f>
        <v>75000</v>
      </c>
      <c r="I545">
        <f>VLOOKUP(D545,'2018_commission_structure'!$A$22:$C$24,3,FALSE)</f>
        <v>125000</v>
      </c>
      <c r="J545">
        <f t="shared" si="17"/>
        <v>0</v>
      </c>
    </row>
    <row r="546" spans="1:10" x14ac:dyDescent="0.25">
      <c r="A546">
        <v>2234966051</v>
      </c>
      <c r="B546" t="s">
        <v>1070</v>
      </c>
      <c r="C546" t="s">
        <v>1071</v>
      </c>
      <c r="D546" t="s">
        <v>10</v>
      </c>
      <c r="E546">
        <v>100058</v>
      </c>
      <c r="F546">
        <f>VLOOKUP(A546, deals_closed!D:D, 1, FALSE)</f>
        <v>2234966051</v>
      </c>
      <c r="G546">
        <f t="shared" si="16"/>
        <v>0</v>
      </c>
      <c r="H546">
        <f>VLOOKUP(D546, '2018_commission_structure'!$A$22:$B$24, 2, FALSE)</f>
        <v>75000</v>
      </c>
      <c r="I546">
        <f>VLOOKUP(D546,'2018_commission_structure'!$A$22:$C$24,3,FALSE)</f>
        <v>125000</v>
      </c>
      <c r="J546">
        <f t="shared" si="17"/>
        <v>0</v>
      </c>
    </row>
    <row r="547" spans="1:10" x14ac:dyDescent="0.25">
      <c r="A547">
        <v>8603912793</v>
      </c>
      <c r="B547" t="s">
        <v>1072</v>
      </c>
      <c r="C547" t="s">
        <v>1073</v>
      </c>
      <c r="D547" t="s">
        <v>10</v>
      </c>
      <c r="E547">
        <v>107802</v>
      </c>
      <c r="F547">
        <f>VLOOKUP(A547, deals_closed!D:D, 1, FALSE)</f>
        <v>8603912793</v>
      </c>
      <c r="G547">
        <f t="shared" si="16"/>
        <v>0</v>
      </c>
      <c r="H547">
        <f>VLOOKUP(D547, '2018_commission_structure'!$A$22:$B$24, 2, FALSE)</f>
        <v>75000</v>
      </c>
      <c r="I547">
        <f>VLOOKUP(D547,'2018_commission_structure'!$A$22:$C$24,3,FALSE)</f>
        <v>125000</v>
      </c>
      <c r="J547">
        <f t="shared" si="17"/>
        <v>0</v>
      </c>
    </row>
    <row r="548" spans="1:10" x14ac:dyDescent="0.25">
      <c r="A548">
        <v>6322781804</v>
      </c>
      <c r="B548" t="s">
        <v>938</v>
      </c>
      <c r="C548" t="s">
        <v>1074</v>
      </c>
      <c r="D548" t="s">
        <v>10</v>
      </c>
      <c r="E548">
        <v>124518</v>
      </c>
      <c r="F548">
        <f>VLOOKUP(A548, deals_closed!D:D, 1, FALSE)</f>
        <v>6322781804</v>
      </c>
      <c r="G548">
        <f t="shared" si="16"/>
        <v>0</v>
      </c>
      <c r="H548">
        <f>VLOOKUP(D548, '2018_commission_structure'!$A$22:$B$24, 2, FALSE)</f>
        <v>75000</v>
      </c>
      <c r="I548">
        <f>VLOOKUP(D548,'2018_commission_structure'!$A$22:$C$24,3,FALSE)</f>
        <v>125000</v>
      </c>
      <c r="J548">
        <f t="shared" si="17"/>
        <v>0</v>
      </c>
    </row>
    <row r="549" spans="1:10" x14ac:dyDescent="0.25">
      <c r="A549">
        <v>9287480133</v>
      </c>
      <c r="B549" t="s">
        <v>1075</v>
      </c>
      <c r="C549" t="s">
        <v>1076</v>
      </c>
      <c r="D549" t="s">
        <v>10</v>
      </c>
      <c r="E549">
        <v>98734</v>
      </c>
      <c r="F549">
        <f>VLOOKUP(A549, deals_closed!D:D, 1, FALSE)</f>
        <v>9287480133</v>
      </c>
      <c r="G549">
        <f t="shared" si="16"/>
        <v>0</v>
      </c>
      <c r="H549">
        <f>VLOOKUP(D549, '2018_commission_structure'!$A$22:$B$24, 2, FALSE)</f>
        <v>75000</v>
      </c>
      <c r="I549">
        <f>VLOOKUP(D549,'2018_commission_structure'!$A$22:$C$24,3,FALSE)</f>
        <v>125000</v>
      </c>
      <c r="J549">
        <f t="shared" si="17"/>
        <v>0</v>
      </c>
    </row>
    <row r="550" spans="1:10" x14ac:dyDescent="0.25">
      <c r="A550">
        <v>7427985850</v>
      </c>
      <c r="B550" t="s">
        <v>1077</v>
      </c>
      <c r="C550" t="s">
        <v>1078</v>
      </c>
      <c r="D550" t="s">
        <v>10</v>
      </c>
      <c r="E550">
        <v>77743</v>
      </c>
      <c r="F550">
        <f>VLOOKUP(A550, deals_closed!D:D, 1, FALSE)</f>
        <v>7427985850</v>
      </c>
      <c r="G550">
        <f t="shared" si="16"/>
        <v>0</v>
      </c>
      <c r="H550">
        <f>VLOOKUP(D550, '2018_commission_structure'!$A$22:$B$24, 2, FALSE)</f>
        <v>75000</v>
      </c>
      <c r="I550">
        <f>VLOOKUP(D550,'2018_commission_structure'!$A$22:$C$24,3,FALSE)</f>
        <v>125000</v>
      </c>
      <c r="J550">
        <f t="shared" si="17"/>
        <v>0</v>
      </c>
    </row>
    <row r="551" spans="1:10" x14ac:dyDescent="0.25">
      <c r="A551">
        <v>4328154427</v>
      </c>
      <c r="B551" t="s">
        <v>1079</v>
      </c>
      <c r="C551" t="s">
        <v>1080</v>
      </c>
      <c r="D551" t="s">
        <v>7</v>
      </c>
      <c r="E551">
        <v>34691</v>
      </c>
      <c r="F551">
        <f>VLOOKUP(A551, deals_closed!D:D, 1, FALSE)</f>
        <v>4328154427</v>
      </c>
      <c r="G551">
        <f t="shared" si="16"/>
        <v>0</v>
      </c>
      <c r="H551">
        <f>VLOOKUP(D551, '2018_commission_structure'!$A$22:$B$24, 2, FALSE)</f>
        <v>30000</v>
      </c>
      <c r="I551">
        <f>VLOOKUP(D551,'2018_commission_structure'!$A$22:$C$24,3,FALSE)</f>
        <v>65000</v>
      </c>
      <c r="J551">
        <f t="shared" si="17"/>
        <v>0</v>
      </c>
    </row>
    <row r="552" spans="1:10" x14ac:dyDescent="0.25">
      <c r="A552">
        <v>5077974136</v>
      </c>
      <c r="B552" t="s">
        <v>1081</v>
      </c>
      <c r="C552" t="s">
        <v>1082</v>
      </c>
      <c r="D552" t="s">
        <v>10</v>
      </c>
      <c r="E552">
        <v>94733</v>
      </c>
      <c r="F552">
        <f>VLOOKUP(A552, deals_closed!D:D, 1, FALSE)</f>
        <v>5077974136</v>
      </c>
      <c r="G552">
        <f t="shared" si="16"/>
        <v>0</v>
      </c>
      <c r="H552">
        <f>VLOOKUP(D552, '2018_commission_structure'!$A$22:$B$24, 2, FALSE)</f>
        <v>75000</v>
      </c>
      <c r="I552">
        <f>VLOOKUP(D552,'2018_commission_structure'!$A$22:$C$24,3,FALSE)</f>
        <v>125000</v>
      </c>
      <c r="J552">
        <f t="shared" si="17"/>
        <v>0</v>
      </c>
    </row>
    <row r="553" spans="1:10" x14ac:dyDescent="0.25">
      <c r="A553">
        <v>9621331862</v>
      </c>
      <c r="B553" t="s">
        <v>1083</v>
      </c>
      <c r="C553" t="s">
        <v>1084</v>
      </c>
      <c r="D553" t="s">
        <v>10</v>
      </c>
      <c r="E553">
        <v>91656</v>
      </c>
      <c r="F553">
        <f>VLOOKUP(A553, deals_closed!D:D, 1, FALSE)</f>
        <v>9621331862</v>
      </c>
      <c r="G553">
        <f t="shared" si="16"/>
        <v>0</v>
      </c>
      <c r="H553">
        <f>VLOOKUP(D553, '2018_commission_structure'!$A$22:$B$24, 2, FALSE)</f>
        <v>75000</v>
      </c>
      <c r="I553">
        <f>VLOOKUP(D553,'2018_commission_structure'!$A$22:$C$24,3,FALSE)</f>
        <v>125000</v>
      </c>
      <c r="J553">
        <f t="shared" si="17"/>
        <v>0</v>
      </c>
    </row>
    <row r="554" spans="1:10" x14ac:dyDescent="0.25">
      <c r="A554">
        <v>6720857681</v>
      </c>
      <c r="B554" t="s">
        <v>1085</v>
      </c>
      <c r="C554" t="s">
        <v>1086</v>
      </c>
      <c r="D554" t="s">
        <v>29</v>
      </c>
      <c r="E554">
        <v>73093</v>
      </c>
      <c r="F554">
        <f>VLOOKUP(A554, deals_closed!D:D, 1, FALSE)</f>
        <v>6720857681</v>
      </c>
      <c r="G554">
        <f t="shared" si="16"/>
        <v>0</v>
      </c>
      <c r="H554">
        <f>VLOOKUP(D554, '2018_commission_structure'!$A$22:$B$24, 2, FALSE)</f>
        <v>50000</v>
      </c>
      <c r="I554">
        <f>VLOOKUP(D554,'2018_commission_structure'!$A$22:$C$24,3,FALSE)</f>
        <v>80000</v>
      </c>
      <c r="J554">
        <f t="shared" si="17"/>
        <v>0</v>
      </c>
    </row>
    <row r="555" spans="1:10" x14ac:dyDescent="0.25">
      <c r="A555">
        <v>4502817627</v>
      </c>
      <c r="B555" t="s">
        <v>1087</v>
      </c>
      <c r="C555" t="s">
        <v>1088</v>
      </c>
      <c r="D555" t="s">
        <v>7</v>
      </c>
      <c r="E555">
        <v>63908</v>
      </c>
      <c r="F555">
        <f>VLOOKUP(A555, deals_closed!D:D, 1, FALSE)</f>
        <v>4502817627</v>
      </c>
      <c r="G555">
        <f t="shared" si="16"/>
        <v>0</v>
      </c>
      <c r="H555">
        <f>VLOOKUP(D555, '2018_commission_structure'!$A$22:$B$24, 2, FALSE)</f>
        <v>30000</v>
      </c>
      <c r="I555">
        <f>VLOOKUP(D555,'2018_commission_structure'!$A$22:$C$24,3,FALSE)</f>
        <v>65000</v>
      </c>
      <c r="J555">
        <f t="shared" si="17"/>
        <v>0</v>
      </c>
    </row>
    <row r="556" spans="1:10" x14ac:dyDescent="0.25">
      <c r="A556">
        <v>7794042674</v>
      </c>
      <c r="B556" t="s">
        <v>1089</v>
      </c>
      <c r="C556" t="s">
        <v>1090</v>
      </c>
      <c r="D556" t="s">
        <v>7</v>
      </c>
      <c r="E556">
        <v>48616</v>
      </c>
      <c r="F556">
        <f>VLOOKUP(A556, deals_closed!D:D, 1, FALSE)</f>
        <v>7794042674</v>
      </c>
      <c r="G556">
        <f t="shared" si="16"/>
        <v>0</v>
      </c>
      <c r="H556">
        <f>VLOOKUP(D556, '2018_commission_structure'!$A$22:$B$24, 2, FALSE)</f>
        <v>30000</v>
      </c>
      <c r="I556">
        <f>VLOOKUP(D556,'2018_commission_structure'!$A$22:$C$24,3,FALSE)</f>
        <v>65000</v>
      </c>
      <c r="J556">
        <f t="shared" si="17"/>
        <v>0</v>
      </c>
    </row>
    <row r="557" spans="1:10" x14ac:dyDescent="0.25">
      <c r="A557">
        <v>7637608875</v>
      </c>
      <c r="B557" t="s">
        <v>1091</v>
      </c>
      <c r="C557" t="s">
        <v>1092</v>
      </c>
      <c r="D557" t="s">
        <v>7</v>
      </c>
      <c r="E557">
        <v>49539</v>
      </c>
      <c r="F557">
        <f>VLOOKUP(A557, deals_closed!D:D, 1, FALSE)</f>
        <v>7637608875</v>
      </c>
      <c r="G557">
        <f t="shared" si="16"/>
        <v>0</v>
      </c>
      <c r="H557">
        <f>VLOOKUP(D557, '2018_commission_structure'!$A$22:$B$24, 2, FALSE)</f>
        <v>30000</v>
      </c>
      <c r="I557">
        <f>VLOOKUP(D557,'2018_commission_structure'!$A$22:$C$24,3,FALSE)</f>
        <v>65000</v>
      </c>
      <c r="J557">
        <f t="shared" si="17"/>
        <v>0</v>
      </c>
    </row>
    <row r="558" spans="1:10" x14ac:dyDescent="0.25">
      <c r="A558">
        <v>2411473303</v>
      </c>
      <c r="B558" t="s">
        <v>1093</v>
      </c>
      <c r="C558" t="s">
        <v>395</v>
      </c>
      <c r="D558" t="s">
        <v>29</v>
      </c>
      <c r="E558">
        <v>76803</v>
      </c>
      <c r="F558">
        <f>VLOOKUP(A558, deals_closed!D:D, 1, FALSE)</f>
        <v>2411473303</v>
      </c>
      <c r="G558">
        <f t="shared" si="16"/>
        <v>0</v>
      </c>
      <c r="H558">
        <f>VLOOKUP(D558, '2018_commission_structure'!$A$22:$B$24, 2, FALSE)</f>
        <v>50000</v>
      </c>
      <c r="I558">
        <f>VLOOKUP(D558,'2018_commission_structure'!$A$22:$C$24,3,FALSE)</f>
        <v>80000</v>
      </c>
      <c r="J558">
        <f t="shared" si="17"/>
        <v>0</v>
      </c>
    </row>
    <row r="559" spans="1:10" x14ac:dyDescent="0.25">
      <c r="A559">
        <v>9369490930</v>
      </c>
      <c r="B559" t="s">
        <v>1094</v>
      </c>
      <c r="C559" t="s">
        <v>1095</v>
      </c>
      <c r="D559" t="s">
        <v>7</v>
      </c>
      <c r="E559">
        <v>47086</v>
      </c>
      <c r="F559">
        <f>VLOOKUP(A559, deals_closed!D:D, 1, FALSE)</f>
        <v>9369490930</v>
      </c>
      <c r="G559">
        <f t="shared" si="16"/>
        <v>0</v>
      </c>
      <c r="H559">
        <f>VLOOKUP(D559, '2018_commission_structure'!$A$22:$B$24, 2, FALSE)</f>
        <v>30000</v>
      </c>
      <c r="I559">
        <f>VLOOKUP(D559,'2018_commission_structure'!$A$22:$C$24,3,FALSE)</f>
        <v>65000</v>
      </c>
      <c r="J559">
        <f t="shared" si="17"/>
        <v>0</v>
      </c>
    </row>
    <row r="560" spans="1:10" x14ac:dyDescent="0.25">
      <c r="A560">
        <v>1252810490</v>
      </c>
      <c r="B560" t="s">
        <v>1096</v>
      </c>
      <c r="C560" t="s">
        <v>1097</v>
      </c>
      <c r="D560" t="s">
        <v>10</v>
      </c>
      <c r="E560">
        <v>89013</v>
      </c>
      <c r="F560">
        <f>VLOOKUP(A560, deals_closed!D:D, 1, FALSE)</f>
        <v>1252810490</v>
      </c>
      <c r="G560">
        <f t="shared" si="16"/>
        <v>0</v>
      </c>
      <c r="H560">
        <f>VLOOKUP(D560, '2018_commission_structure'!$A$22:$B$24, 2, FALSE)</f>
        <v>75000</v>
      </c>
      <c r="I560">
        <f>VLOOKUP(D560,'2018_commission_structure'!$A$22:$C$24,3,FALSE)</f>
        <v>125000</v>
      </c>
      <c r="J560">
        <f t="shared" si="17"/>
        <v>0</v>
      </c>
    </row>
    <row r="561" spans="1:10" x14ac:dyDescent="0.25">
      <c r="A561">
        <v>7760701055</v>
      </c>
      <c r="B561" t="s">
        <v>1098</v>
      </c>
      <c r="C561" t="s">
        <v>1099</v>
      </c>
      <c r="D561" t="s">
        <v>29</v>
      </c>
      <c r="E561">
        <v>63518</v>
      </c>
      <c r="F561">
        <f>VLOOKUP(A561, deals_closed!D:D, 1, FALSE)</f>
        <v>7760701055</v>
      </c>
      <c r="G561">
        <f t="shared" si="16"/>
        <v>0</v>
      </c>
      <c r="H561">
        <f>VLOOKUP(D561, '2018_commission_structure'!$A$22:$B$24, 2, FALSE)</f>
        <v>50000</v>
      </c>
      <c r="I561">
        <f>VLOOKUP(D561,'2018_commission_structure'!$A$22:$C$24,3,FALSE)</f>
        <v>80000</v>
      </c>
      <c r="J561">
        <f t="shared" si="17"/>
        <v>0</v>
      </c>
    </row>
    <row r="562" spans="1:10" x14ac:dyDescent="0.25">
      <c r="A562">
        <v>8099854152</v>
      </c>
      <c r="B562" t="s">
        <v>925</v>
      </c>
      <c r="C562" t="s">
        <v>1100</v>
      </c>
      <c r="D562" t="s">
        <v>7</v>
      </c>
      <c r="E562">
        <v>33576</v>
      </c>
      <c r="F562">
        <f>VLOOKUP(A562, deals_closed!D:D, 1, FALSE)</f>
        <v>8099854152</v>
      </c>
      <c r="G562">
        <f t="shared" si="16"/>
        <v>0</v>
      </c>
      <c r="H562">
        <f>VLOOKUP(D562, '2018_commission_structure'!$A$22:$B$24, 2, FALSE)</f>
        <v>30000</v>
      </c>
      <c r="I562">
        <f>VLOOKUP(D562,'2018_commission_structure'!$A$22:$C$24,3,FALSE)</f>
        <v>65000</v>
      </c>
      <c r="J562">
        <f t="shared" si="17"/>
        <v>0</v>
      </c>
    </row>
    <row r="563" spans="1:10" x14ac:dyDescent="0.25">
      <c r="A563">
        <v>5623930522</v>
      </c>
      <c r="B563" t="s">
        <v>1101</v>
      </c>
      <c r="C563" t="s">
        <v>1102</v>
      </c>
      <c r="D563" t="s">
        <v>10</v>
      </c>
      <c r="E563">
        <v>80442</v>
      </c>
      <c r="F563">
        <f>VLOOKUP(A563, deals_closed!D:D, 1, FALSE)</f>
        <v>5623930522</v>
      </c>
      <c r="G563">
        <f t="shared" si="16"/>
        <v>0</v>
      </c>
      <c r="H563">
        <f>VLOOKUP(D563, '2018_commission_structure'!$A$22:$B$24, 2, FALSE)</f>
        <v>75000</v>
      </c>
      <c r="I563">
        <f>VLOOKUP(D563,'2018_commission_structure'!$A$22:$C$24,3,FALSE)</f>
        <v>125000</v>
      </c>
      <c r="J563">
        <f t="shared" si="17"/>
        <v>0</v>
      </c>
    </row>
    <row r="564" spans="1:10" x14ac:dyDescent="0.25">
      <c r="A564">
        <v>3060876401</v>
      </c>
      <c r="B564" t="s">
        <v>1103</v>
      </c>
      <c r="C564" t="s">
        <v>1104</v>
      </c>
      <c r="D564" t="s">
        <v>7</v>
      </c>
      <c r="E564">
        <v>41863</v>
      </c>
      <c r="F564">
        <f>VLOOKUP(A564, deals_closed!D:D, 1, FALSE)</f>
        <v>3060876401</v>
      </c>
      <c r="G564">
        <f t="shared" si="16"/>
        <v>0</v>
      </c>
      <c r="H564">
        <f>VLOOKUP(D564, '2018_commission_structure'!$A$22:$B$24, 2, FALSE)</f>
        <v>30000</v>
      </c>
      <c r="I564">
        <f>VLOOKUP(D564,'2018_commission_structure'!$A$22:$C$24,3,FALSE)</f>
        <v>65000</v>
      </c>
      <c r="J564">
        <f t="shared" si="17"/>
        <v>0</v>
      </c>
    </row>
    <row r="565" spans="1:10" x14ac:dyDescent="0.25">
      <c r="A565">
        <v>960994726</v>
      </c>
      <c r="B565" t="s">
        <v>1105</v>
      </c>
      <c r="C565" t="s">
        <v>372</v>
      </c>
      <c r="D565" t="s">
        <v>29</v>
      </c>
      <c r="E565">
        <v>76727</v>
      </c>
      <c r="F565">
        <f>VLOOKUP(A565, deals_closed!D:D, 1, FALSE)</f>
        <v>960994726</v>
      </c>
      <c r="G565">
        <f t="shared" si="16"/>
        <v>0</v>
      </c>
      <c r="H565">
        <f>VLOOKUP(D565, '2018_commission_structure'!$A$22:$B$24, 2, FALSE)</f>
        <v>50000</v>
      </c>
      <c r="I565">
        <f>VLOOKUP(D565,'2018_commission_structure'!$A$22:$C$24,3,FALSE)</f>
        <v>80000</v>
      </c>
      <c r="J565">
        <f t="shared" si="17"/>
        <v>0</v>
      </c>
    </row>
    <row r="566" spans="1:10" x14ac:dyDescent="0.25">
      <c r="A566">
        <v>4306425231</v>
      </c>
      <c r="B566" t="s">
        <v>1106</v>
      </c>
      <c r="C566" t="s">
        <v>1107</v>
      </c>
      <c r="D566" t="s">
        <v>7</v>
      </c>
      <c r="E566">
        <v>44821</v>
      </c>
      <c r="F566">
        <f>VLOOKUP(A566, deals_closed!D:D, 1, FALSE)</f>
        <v>4306425231</v>
      </c>
      <c r="G566">
        <f t="shared" si="16"/>
        <v>0</v>
      </c>
      <c r="H566">
        <f>VLOOKUP(D566, '2018_commission_structure'!$A$22:$B$24, 2, FALSE)</f>
        <v>30000</v>
      </c>
      <c r="I566">
        <f>VLOOKUP(D566,'2018_commission_structure'!$A$22:$C$24,3,FALSE)</f>
        <v>65000</v>
      </c>
      <c r="J566">
        <f t="shared" si="17"/>
        <v>0</v>
      </c>
    </row>
    <row r="567" spans="1:10" x14ac:dyDescent="0.25">
      <c r="A567">
        <v>844376051</v>
      </c>
      <c r="B567" t="s">
        <v>1108</v>
      </c>
      <c r="C567" t="s">
        <v>1109</v>
      </c>
      <c r="D567" t="s">
        <v>7</v>
      </c>
      <c r="E567">
        <v>45096</v>
      </c>
      <c r="F567">
        <f>VLOOKUP(A567, deals_closed!D:D, 1, FALSE)</f>
        <v>844376051</v>
      </c>
      <c r="G567">
        <f t="shared" si="16"/>
        <v>0</v>
      </c>
      <c r="H567">
        <f>VLOOKUP(D567, '2018_commission_structure'!$A$22:$B$24, 2, FALSE)</f>
        <v>30000</v>
      </c>
      <c r="I567">
        <f>VLOOKUP(D567,'2018_commission_structure'!$A$22:$C$24,3,FALSE)</f>
        <v>65000</v>
      </c>
      <c r="J567">
        <f t="shared" si="17"/>
        <v>0</v>
      </c>
    </row>
    <row r="568" spans="1:10" x14ac:dyDescent="0.25">
      <c r="A568">
        <v>2074776004</v>
      </c>
      <c r="B568" t="s">
        <v>1110</v>
      </c>
      <c r="C568" t="s">
        <v>1111</v>
      </c>
      <c r="D568" t="s">
        <v>29</v>
      </c>
      <c r="E568">
        <v>77087</v>
      </c>
      <c r="F568">
        <f>VLOOKUP(A568, deals_closed!D:D, 1, FALSE)</f>
        <v>2074776004</v>
      </c>
      <c r="G568">
        <f t="shared" si="16"/>
        <v>0</v>
      </c>
      <c r="H568">
        <f>VLOOKUP(D568, '2018_commission_structure'!$A$22:$B$24, 2, FALSE)</f>
        <v>50000</v>
      </c>
      <c r="I568">
        <f>VLOOKUP(D568,'2018_commission_structure'!$A$22:$C$24,3,FALSE)</f>
        <v>80000</v>
      </c>
      <c r="J568">
        <f t="shared" si="17"/>
        <v>0</v>
      </c>
    </row>
    <row r="569" spans="1:10" x14ac:dyDescent="0.25">
      <c r="A569">
        <v>5998486889</v>
      </c>
      <c r="B569" t="s">
        <v>1112</v>
      </c>
      <c r="C569" t="s">
        <v>1113</v>
      </c>
      <c r="D569" t="s">
        <v>7</v>
      </c>
      <c r="E569">
        <v>57024</v>
      </c>
      <c r="F569">
        <f>VLOOKUP(A569, deals_closed!D:D, 1, FALSE)</f>
        <v>5998486889</v>
      </c>
      <c r="G569">
        <f t="shared" si="16"/>
        <v>0</v>
      </c>
      <c r="H569">
        <f>VLOOKUP(D569, '2018_commission_structure'!$A$22:$B$24, 2, FALSE)</f>
        <v>30000</v>
      </c>
      <c r="I569">
        <f>VLOOKUP(D569,'2018_commission_structure'!$A$22:$C$24,3,FALSE)</f>
        <v>65000</v>
      </c>
      <c r="J569">
        <f t="shared" si="17"/>
        <v>0</v>
      </c>
    </row>
    <row r="570" spans="1:10" x14ac:dyDescent="0.25">
      <c r="A570">
        <v>8069192305</v>
      </c>
      <c r="B570" t="s">
        <v>1114</v>
      </c>
      <c r="C570" t="s">
        <v>1115</v>
      </c>
      <c r="D570" t="s">
        <v>10</v>
      </c>
      <c r="E570">
        <v>78612</v>
      </c>
      <c r="F570">
        <f>VLOOKUP(A570, deals_closed!D:D, 1, FALSE)</f>
        <v>8069192305</v>
      </c>
      <c r="G570">
        <f t="shared" si="16"/>
        <v>0</v>
      </c>
      <c r="H570">
        <f>VLOOKUP(D570, '2018_commission_structure'!$A$22:$B$24, 2, FALSE)</f>
        <v>75000</v>
      </c>
      <c r="I570">
        <f>VLOOKUP(D570,'2018_commission_structure'!$A$22:$C$24,3,FALSE)</f>
        <v>125000</v>
      </c>
      <c r="J570">
        <f t="shared" si="17"/>
        <v>0</v>
      </c>
    </row>
    <row r="571" spans="1:10" x14ac:dyDescent="0.25">
      <c r="A571">
        <v>899126162</v>
      </c>
      <c r="B571" t="s">
        <v>1116</v>
      </c>
      <c r="C571" t="s">
        <v>1117</v>
      </c>
      <c r="D571" t="s">
        <v>29</v>
      </c>
      <c r="E571">
        <v>61001</v>
      </c>
      <c r="F571">
        <f>VLOOKUP(A571, deals_closed!D:D, 1, FALSE)</f>
        <v>899126162</v>
      </c>
      <c r="G571">
        <f t="shared" si="16"/>
        <v>0</v>
      </c>
      <c r="H571">
        <f>VLOOKUP(D571, '2018_commission_structure'!$A$22:$B$24, 2, FALSE)</f>
        <v>50000</v>
      </c>
      <c r="I571">
        <f>VLOOKUP(D571,'2018_commission_structure'!$A$22:$C$24,3,FALSE)</f>
        <v>80000</v>
      </c>
      <c r="J571">
        <f t="shared" si="17"/>
        <v>0</v>
      </c>
    </row>
    <row r="572" spans="1:10" x14ac:dyDescent="0.25">
      <c r="A572">
        <v>2575500974</v>
      </c>
      <c r="B572" t="s">
        <v>1118</v>
      </c>
      <c r="C572" t="s">
        <v>1119</v>
      </c>
      <c r="D572" t="s">
        <v>29</v>
      </c>
      <c r="E572">
        <v>66504</v>
      </c>
      <c r="F572">
        <f>VLOOKUP(A572, deals_closed!D:D, 1, FALSE)</f>
        <v>2575500974</v>
      </c>
      <c r="G572">
        <f t="shared" si="16"/>
        <v>0</v>
      </c>
      <c r="H572">
        <f>VLOOKUP(D572, '2018_commission_structure'!$A$22:$B$24, 2, FALSE)</f>
        <v>50000</v>
      </c>
      <c r="I572">
        <f>VLOOKUP(D572,'2018_commission_structure'!$A$22:$C$24,3,FALSE)</f>
        <v>80000</v>
      </c>
      <c r="J572">
        <f t="shared" si="17"/>
        <v>0</v>
      </c>
    </row>
    <row r="573" spans="1:10" x14ac:dyDescent="0.25">
      <c r="A573">
        <v>2561690342</v>
      </c>
      <c r="B573" t="s">
        <v>1120</v>
      </c>
      <c r="C573" t="s">
        <v>1121</v>
      </c>
      <c r="D573" t="s">
        <v>10</v>
      </c>
      <c r="E573">
        <v>121022</v>
      </c>
      <c r="F573">
        <f>VLOOKUP(A573, deals_closed!D:D, 1, FALSE)</f>
        <v>2561690342</v>
      </c>
      <c r="G573">
        <f t="shared" si="16"/>
        <v>0</v>
      </c>
      <c r="H573">
        <f>VLOOKUP(D573, '2018_commission_structure'!$A$22:$B$24, 2, FALSE)</f>
        <v>75000</v>
      </c>
      <c r="I573">
        <f>VLOOKUP(D573,'2018_commission_structure'!$A$22:$C$24,3,FALSE)</f>
        <v>125000</v>
      </c>
      <c r="J573">
        <f t="shared" si="17"/>
        <v>0</v>
      </c>
    </row>
    <row r="574" spans="1:10" x14ac:dyDescent="0.25">
      <c r="A574">
        <v>1969484233</v>
      </c>
      <c r="B574" t="s">
        <v>921</v>
      </c>
      <c r="C574" t="s">
        <v>1122</v>
      </c>
      <c r="D574" t="s">
        <v>7</v>
      </c>
      <c r="E574">
        <v>40510</v>
      </c>
      <c r="F574">
        <f>VLOOKUP(A574, deals_closed!D:D, 1, FALSE)</f>
        <v>1969484233</v>
      </c>
      <c r="G574">
        <f t="shared" si="16"/>
        <v>0</v>
      </c>
      <c r="H574">
        <f>VLOOKUP(D574, '2018_commission_structure'!$A$22:$B$24, 2, FALSE)</f>
        <v>30000</v>
      </c>
      <c r="I574">
        <f>VLOOKUP(D574,'2018_commission_structure'!$A$22:$C$24,3,FALSE)</f>
        <v>65000</v>
      </c>
      <c r="J574">
        <f t="shared" si="17"/>
        <v>0</v>
      </c>
    </row>
    <row r="575" spans="1:10" x14ac:dyDescent="0.25">
      <c r="A575">
        <v>5903124704</v>
      </c>
      <c r="B575" t="s">
        <v>1123</v>
      </c>
      <c r="C575" t="s">
        <v>1124</v>
      </c>
      <c r="D575" t="s">
        <v>10</v>
      </c>
      <c r="E575">
        <v>117483</v>
      </c>
      <c r="F575">
        <f>VLOOKUP(A575, deals_closed!D:D, 1, FALSE)</f>
        <v>5903124704</v>
      </c>
      <c r="G575">
        <f t="shared" si="16"/>
        <v>0</v>
      </c>
      <c r="H575">
        <f>VLOOKUP(D575, '2018_commission_structure'!$A$22:$B$24, 2, FALSE)</f>
        <v>75000</v>
      </c>
      <c r="I575">
        <f>VLOOKUP(D575,'2018_commission_structure'!$A$22:$C$24,3,FALSE)</f>
        <v>125000</v>
      </c>
      <c r="J575">
        <f t="shared" si="17"/>
        <v>0</v>
      </c>
    </row>
    <row r="576" spans="1:10" x14ac:dyDescent="0.25">
      <c r="A576">
        <v>4487905370</v>
      </c>
      <c r="B576" t="s">
        <v>1125</v>
      </c>
      <c r="C576" t="s">
        <v>1126</v>
      </c>
      <c r="D576" t="s">
        <v>7</v>
      </c>
      <c r="E576">
        <v>63935</v>
      </c>
      <c r="F576">
        <f>VLOOKUP(A576, deals_closed!D:D, 1, FALSE)</f>
        <v>4487905370</v>
      </c>
      <c r="G576">
        <f t="shared" si="16"/>
        <v>0</v>
      </c>
      <c r="H576">
        <f>VLOOKUP(D576, '2018_commission_structure'!$A$22:$B$24, 2, FALSE)</f>
        <v>30000</v>
      </c>
      <c r="I576">
        <f>VLOOKUP(D576,'2018_commission_structure'!$A$22:$C$24,3,FALSE)</f>
        <v>65000</v>
      </c>
      <c r="J576">
        <f t="shared" si="17"/>
        <v>0</v>
      </c>
    </row>
    <row r="577" spans="1:10" x14ac:dyDescent="0.25">
      <c r="A577">
        <v>9548500949</v>
      </c>
      <c r="B577" t="s">
        <v>1127</v>
      </c>
      <c r="C577" t="s">
        <v>1128</v>
      </c>
      <c r="D577" t="s">
        <v>7</v>
      </c>
      <c r="E577">
        <v>60056</v>
      </c>
      <c r="F577">
        <f>VLOOKUP(A577, deals_closed!D:D, 1, FALSE)</f>
        <v>9548500949</v>
      </c>
      <c r="G577">
        <f t="shared" si="16"/>
        <v>0</v>
      </c>
      <c r="H577">
        <f>VLOOKUP(D577, '2018_commission_structure'!$A$22:$B$24, 2, FALSE)</f>
        <v>30000</v>
      </c>
      <c r="I577">
        <f>VLOOKUP(D577,'2018_commission_structure'!$A$22:$C$24,3,FALSE)</f>
        <v>65000</v>
      </c>
      <c r="J577">
        <f t="shared" si="17"/>
        <v>0</v>
      </c>
    </row>
    <row r="578" spans="1:10" x14ac:dyDescent="0.25">
      <c r="A578">
        <v>9547713507</v>
      </c>
      <c r="B578" t="s">
        <v>1129</v>
      </c>
      <c r="C578" t="s">
        <v>1130</v>
      </c>
      <c r="D578" t="s">
        <v>10</v>
      </c>
      <c r="E578">
        <v>80591</v>
      </c>
      <c r="F578">
        <f>VLOOKUP(A578, deals_closed!D:D, 1, FALSE)</f>
        <v>9547713507</v>
      </c>
      <c r="G578">
        <f t="shared" si="16"/>
        <v>0</v>
      </c>
      <c r="H578">
        <f>VLOOKUP(D578, '2018_commission_structure'!$A$22:$B$24, 2, FALSE)</f>
        <v>75000</v>
      </c>
      <c r="I578">
        <f>VLOOKUP(D578,'2018_commission_structure'!$A$22:$C$24,3,FALSE)</f>
        <v>125000</v>
      </c>
      <c r="J578">
        <f t="shared" si="17"/>
        <v>0</v>
      </c>
    </row>
    <row r="579" spans="1:10" x14ac:dyDescent="0.25">
      <c r="A579">
        <v>895027720</v>
      </c>
      <c r="B579" t="s">
        <v>1131</v>
      </c>
      <c r="C579" t="s">
        <v>1132</v>
      </c>
      <c r="D579" t="s">
        <v>10</v>
      </c>
      <c r="E579">
        <v>110424</v>
      </c>
      <c r="F579">
        <f>VLOOKUP(A579, deals_closed!D:D, 1, FALSE)</f>
        <v>895027720</v>
      </c>
      <c r="G579">
        <f t="shared" ref="G579:G642" si="18">IF(ISERROR(F579), 1, 0)</f>
        <v>0</v>
      </c>
      <c r="H579">
        <f>VLOOKUP(D579, '2018_commission_structure'!$A$22:$B$24, 2, FALSE)</f>
        <v>75000</v>
      </c>
      <c r="I579">
        <f>VLOOKUP(D579,'2018_commission_structure'!$A$22:$C$24,3,FALSE)</f>
        <v>125000</v>
      </c>
      <c r="J579">
        <f t="shared" ref="J579:J642" si="19">IF(AND(E579&gt;=H579, E579&lt;=I579), 0, 1)</f>
        <v>0</v>
      </c>
    </row>
    <row r="580" spans="1:10" x14ac:dyDescent="0.25">
      <c r="A580">
        <v>7242677408</v>
      </c>
      <c r="B580" t="s">
        <v>1133</v>
      </c>
      <c r="C580" t="s">
        <v>1134</v>
      </c>
      <c r="D580" t="s">
        <v>10</v>
      </c>
      <c r="E580">
        <v>86868</v>
      </c>
      <c r="F580">
        <f>VLOOKUP(A580, deals_closed!D:D, 1, FALSE)</f>
        <v>7242677408</v>
      </c>
      <c r="G580">
        <f t="shared" si="18"/>
        <v>0</v>
      </c>
      <c r="H580">
        <f>VLOOKUP(D580, '2018_commission_structure'!$A$22:$B$24, 2, FALSE)</f>
        <v>75000</v>
      </c>
      <c r="I580">
        <f>VLOOKUP(D580,'2018_commission_structure'!$A$22:$C$24,3,FALSE)</f>
        <v>125000</v>
      </c>
      <c r="J580">
        <f t="shared" si="19"/>
        <v>0</v>
      </c>
    </row>
    <row r="581" spans="1:10" x14ac:dyDescent="0.25">
      <c r="A581">
        <v>7240169995</v>
      </c>
      <c r="B581" t="s">
        <v>280</v>
      </c>
      <c r="C581" t="s">
        <v>810</v>
      </c>
      <c r="D581" t="s">
        <v>7</v>
      </c>
      <c r="E581">
        <v>52553</v>
      </c>
      <c r="F581">
        <f>VLOOKUP(A581, deals_closed!D:D, 1, FALSE)</f>
        <v>7240169995</v>
      </c>
      <c r="G581">
        <f t="shared" si="18"/>
        <v>0</v>
      </c>
      <c r="H581">
        <f>VLOOKUP(D581, '2018_commission_structure'!$A$22:$B$24, 2, FALSE)</f>
        <v>30000</v>
      </c>
      <c r="I581">
        <f>VLOOKUP(D581,'2018_commission_structure'!$A$22:$C$24,3,FALSE)</f>
        <v>65000</v>
      </c>
      <c r="J581">
        <f t="shared" si="19"/>
        <v>0</v>
      </c>
    </row>
    <row r="582" spans="1:10" x14ac:dyDescent="0.25">
      <c r="A582">
        <v>9096285417</v>
      </c>
      <c r="B582" t="s">
        <v>1135</v>
      </c>
      <c r="C582" t="s">
        <v>1136</v>
      </c>
      <c r="D582" t="s">
        <v>7</v>
      </c>
      <c r="E582">
        <v>34150</v>
      </c>
      <c r="F582">
        <f>VLOOKUP(A582, deals_closed!D:D, 1, FALSE)</f>
        <v>9096285417</v>
      </c>
      <c r="G582">
        <f t="shared" si="18"/>
        <v>0</v>
      </c>
      <c r="H582">
        <f>VLOOKUP(D582, '2018_commission_structure'!$A$22:$B$24, 2, FALSE)</f>
        <v>30000</v>
      </c>
      <c r="I582">
        <f>VLOOKUP(D582,'2018_commission_structure'!$A$22:$C$24,3,FALSE)</f>
        <v>65000</v>
      </c>
      <c r="J582">
        <f t="shared" si="19"/>
        <v>0</v>
      </c>
    </row>
    <row r="583" spans="1:10" x14ac:dyDescent="0.25">
      <c r="A583">
        <v>2376099331</v>
      </c>
      <c r="B583" t="s">
        <v>1137</v>
      </c>
      <c r="C583" t="s">
        <v>1138</v>
      </c>
      <c r="D583" t="s">
        <v>7</v>
      </c>
      <c r="E583">
        <v>40035</v>
      </c>
      <c r="F583">
        <f>VLOOKUP(A583, deals_closed!D:D, 1, FALSE)</f>
        <v>2376099331</v>
      </c>
      <c r="G583">
        <f t="shared" si="18"/>
        <v>0</v>
      </c>
      <c r="H583">
        <f>VLOOKUP(D583, '2018_commission_structure'!$A$22:$B$24, 2, FALSE)</f>
        <v>30000</v>
      </c>
      <c r="I583">
        <f>VLOOKUP(D583,'2018_commission_structure'!$A$22:$C$24,3,FALSE)</f>
        <v>65000</v>
      </c>
      <c r="J583">
        <f t="shared" si="19"/>
        <v>0</v>
      </c>
    </row>
    <row r="584" spans="1:10" x14ac:dyDescent="0.25">
      <c r="A584">
        <v>797787712</v>
      </c>
      <c r="B584" t="s">
        <v>1139</v>
      </c>
      <c r="C584" t="s">
        <v>1140</v>
      </c>
      <c r="D584" t="s">
        <v>29</v>
      </c>
      <c r="E584">
        <v>53868</v>
      </c>
      <c r="F584">
        <f>VLOOKUP(A584, deals_closed!D:D, 1, FALSE)</f>
        <v>797787712</v>
      </c>
      <c r="G584">
        <f t="shared" si="18"/>
        <v>0</v>
      </c>
      <c r="H584">
        <f>VLOOKUP(D584, '2018_commission_structure'!$A$22:$B$24, 2, FALSE)</f>
        <v>50000</v>
      </c>
      <c r="I584">
        <f>VLOOKUP(D584,'2018_commission_structure'!$A$22:$C$24,3,FALSE)</f>
        <v>80000</v>
      </c>
      <c r="J584">
        <f t="shared" si="19"/>
        <v>0</v>
      </c>
    </row>
    <row r="585" spans="1:10" x14ac:dyDescent="0.25">
      <c r="A585">
        <v>1028388519</v>
      </c>
      <c r="B585" t="s">
        <v>1141</v>
      </c>
      <c r="C585" t="s">
        <v>1142</v>
      </c>
      <c r="D585" t="s">
        <v>7</v>
      </c>
      <c r="E585">
        <v>35149</v>
      </c>
      <c r="F585">
        <f>VLOOKUP(A585, deals_closed!D:D, 1, FALSE)</f>
        <v>1028388519</v>
      </c>
      <c r="G585">
        <f t="shared" si="18"/>
        <v>0</v>
      </c>
      <c r="H585">
        <f>VLOOKUP(D585, '2018_commission_structure'!$A$22:$B$24, 2, FALSE)</f>
        <v>30000</v>
      </c>
      <c r="I585">
        <f>VLOOKUP(D585,'2018_commission_structure'!$A$22:$C$24,3,FALSE)</f>
        <v>65000</v>
      </c>
      <c r="J585">
        <f t="shared" si="19"/>
        <v>0</v>
      </c>
    </row>
    <row r="586" spans="1:10" x14ac:dyDescent="0.25">
      <c r="A586">
        <v>3600185284</v>
      </c>
      <c r="B586" t="s">
        <v>303</v>
      </c>
      <c r="C586" t="s">
        <v>1143</v>
      </c>
      <c r="D586" t="s">
        <v>29</v>
      </c>
      <c r="E586">
        <v>52134</v>
      </c>
      <c r="F586">
        <f>VLOOKUP(A586, deals_closed!D:D, 1, FALSE)</f>
        <v>3600185284</v>
      </c>
      <c r="G586">
        <f t="shared" si="18"/>
        <v>0</v>
      </c>
      <c r="H586">
        <f>VLOOKUP(D586, '2018_commission_structure'!$A$22:$B$24, 2, FALSE)</f>
        <v>50000</v>
      </c>
      <c r="I586">
        <f>VLOOKUP(D586,'2018_commission_structure'!$A$22:$C$24,3,FALSE)</f>
        <v>80000</v>
      </c>
      <c r="J586">
        <f t="shared" si="19"/>
        <v>0</v>
      </c>
    </row>
    <row r="587" spans="1:10" x14ac:dyDescent="0.25">
      <c r="A587">
        <v>247438790</v>
      </c>
      <c r="B587" t="s">
        <v>1144</v>
      </c>
      <c r="C587" t="s">
        <v>1145</v>
      </c>
      <c r="D587" t="s">
        <v>7</v>
      </c>
      <c r="E587">
        <v>57958</v>
      </c>
      <c r="F587">
        <f>VLOOKUP(A587, deals_closed!D:D, 1, FALSE)</f>
        <v>247438790</v>
      </c>
      <c r="G587">
        <f t="shared" si="18"/>
        <v>0</v>
      </c>
      <c r="H587">
        <f>VLOOKUP(D587, '2018_commission_structure'!$A$22:$B$24, 2, FALSE)</f>
        <v>30000</v>
      </c>
      <c r="I587">
        <f>VLOOKUP(D587,'2018_commission_structure'!$A$22:$C$24,3,FALSE)</f>
        <v>65000</v>
      </c>
      <c r="J587">
        <f t="shared" si="19"/>
        <v>0</v>
      </c>
    </row>
    <row r="588" spans="1:10" x14ac:dyDescent="0.25">
      <c r="A588">
        <v>4188124377</v>
      </c>
      <c r="B588" t="s">
        <v>1146</v>
      </c>
      <c r="C588" t="s">
        <v>1147</v>
      </c>
      <c r="D588" t="s">
        <v>7</v>
      </c>
      <c r="E588">
        <v>42063</v>
      </c>
      <c r="F588">
        <f>VLOOKUP(A588, deals_closed!D:D, 1, FALSE)</f>
        <v>4188124377</v>
      </c>
      <c r="G588">
        <f t="shared" si="18"/>
        <v>0</v>
      </c>
      <c r="H588">
        <f>VLOOKUP(D588, '2018_commission_structure'!$A$22:$B$24, 2, FALSE)</f>
        <v>30000</v>
      </c>
      <c r="I588">
        <f>VLOOKUP(D588,'2018_commission_structure'!$A$22:$C$24,3,FALSE)</f>
        <v>65000</v>
      </c>
      <c r="J588">
        <f t="shared" si="19"/>
        <v>0</v>
      </c>
    </row>
    <row r="589" spans="1:10" x14ac:dyDescent="0.25">
      <c r="A589">
        <v>471886378</v>
      </c>
      <c r="B589" t="s">
        <v>1148</v>
      </c>
      <c r="C589" t="s">
        <v>1149</v>
      </c>
      <c r="D589" t="s">
        <v>29</v>
      </c>
      <c r="E589">
        <v>65588</v>
      </c>
      <c r="F589">
        <f>VLOOKUP(A589, deals_closed!D:D, 1, FALSE)</f>
        <v>471886378</v>
      </c>
      <c r="G589">
        <f t="shared" si="18"/>
        <v>0</v>
      </c>
      <c r="H589">
        <f>VLOOKUP(D589, '2018_commission_structure'!$A$22:$B$24, 2, FALSE)</f>
        <v>50000</v>
      </c>
      <c r="I589">
        <f>VLOOKUP(D589,'2018_commission_structure'!$A$22:$C$24,3,FALSE)</f>
        <v>80000</v>
      </c>
      <c r="J589">
        <f t="shared" si="19"/>
        <v>0</v>
      </c>
    </row>
    <row r="590" spans="1:10" x14ac:dyDescent="0.25">
      <c r="A590">
        <v>4688336071</v>
      </c>
      <c r="B590" t="s">
        <v>1150</v>
      </c>
      <c r="C590" t="s">
        <v>1151</v>
      </c>
      <c r="D590" t="s">
        <v>10</v>
      </c>
      <c r="E590">
        <v>111549</v>
      </c>
      <c r="F590">
        <f>VLOOKUP(A590, deals_closed!D:D, 1, FALSE)</f>
        <v>4688336071</v>
      </c>
      <c r="G590">
        <f t="shared" si="18"/>
        <v>0</v>
      </c>
      <c r="H590">
        <f>VLOOKUP(D590, '2018_commission_structure'!$A$22:$B$24, 2, FALSE)</f>
        <v>75000</v>
      </c>
      <c r="I590">
        <f>VLOOKUP(D590,'2018_commission_structure'!$A$22:$C$24,3,FALSE)</f>
        <v>125000</v>
      </c>
      <c r="J590">
        <f t="shared" si="19"/>
        <v>0</v>
      </c>
    </row>
    <row r="591" spans="1:10" x14ac:dyDescent="0.25">
      <c r="A591">
        <v>7778092905</v>
      </c>
      <c r="B591" t="s">
        <v>1152</v>
      </c>
      <c r="C591" t="s">
        <v>1153</v>
      </c>
      <c r="D591" t="s">
        <v>10</v>
      </c>
      <c r="E591">
        <v>121420</v>
      </c>
      <c r="F591">
        <f>VLOOKUP(A591, deals_closed!D:D, 1, FALSE)</f>
        <v>7778092905</v>
      </c>
      <c r="G591">
        <f t="shared" si="18"/>
        <v>0</v>
      </c>
      <c r="H591">
        <f>VLOOKUP(D591, '2018_commission_structure'!$A$22:$B$24, 2, FALSE)</f>
        <v>75000</v>
      </c>
      <c r="I591">
        <f>VLOOKUP(D591,'2018_commission_structure'!$A$22:$C$24,3,FALSE)</f>
        <v>125000</v>
      </c>
      <c r="J591">
        <f t="shared" si="19"/>
        <v>0</v>
      </c>
    </row>
    <row r="592" spans="1:10" x14ac:dyDescent="0.25">
      <c r="A592">
        <v>7338728615</v>
      </c>
      <c r="B592" t="s">
        <v>1154</v>
      </c>
      <c r="C592" t="s">
        <v>1155</v>
      </c>
      <c r="D592" t="s">
        <v>7</v>
      </c>
      <c r="E592">
        <v>61730</v>
      </c>
      <c r="F592">
        <f>VLOOKUP(A592, deals_closed!D:D, 1, FALSE)</f>
        <v>7338728615</v>
      </c>
      <c r="G592">
        <f t="shared" si="18"/>
        <v>0</v>
      </c>
      <c r="H592">
        <f>VLOOKUP(D592, '2018_commission_structure'!$A$22:$B$24, 2, FALSE)</f>
        <v>30000</v>
      </c>
      <c r="I592">
        <f>VLOOKUP(D592,'2018_commission_structure'!$A$22:$C$24,3,FALSE)</f>
        <v>65000</v>
      </c>
      <c r="J592">
        <f t="shared" si="19"/>
        <v>0</v>
      </c>
    </row>
    <row r="593" spans="1:10" x14ac:dyDescent="0.25">
      <c r="A593">
        <v>6724903874</v>
      </c>
      <c r="B593" t="s">
        <v>1156</v>
      </c>
      <c r="C593" t="s">
        <v>1157</v>
      </c>
      <c r="D593" t="s">
        <v>10</v>
      </c>
      <c r="E593">
        <v>118446</v>
      </c>
      <c r="F593">
        <f>VLOOKUP(A593, deals_closed!D:D, 1, FALSE)</f>
        <v>6724903874</v>
      </c>
      <c r="G593">
        <f t="shared" si="18"/>
        <v>0</v>
      </c>
      <c r="H593">
        <f>VLOOKUP(D593, '2018_commission_structure'!$A$22:$B$24, 2, FALSE)</f>
        <v>75000</v>
      </c>
      <c r="I593">
        <f>VLOOKUP(D593,'2018_commission_structure'!$A$22:$C$24,3,FALSE)</f>
        <v>125000</v>
      </c>
      <c r="J593">
        <f t="shared" si="19"/>
        <v>0</v>
      </c>
    </row>
    <row r="594" spans="1:10" x14ac:dyDescent="0.25">
      <c r="A594">
        <v>2975315244</v>
      </c>
      <c r="B594" t="s">
        <v>1158</v>
      </c>
      <c r="C594" t="s">
        <v>1159</v>
      </c>
      <c r="D594" t="s">
        <v>10</v>
      </c>
      <c r="E594">
        <v>108445</v>
      </c>
      <c r="F594">
        <f>VLOOKUP(A594, deals_closed!D:D, 1, FALSE)</f>
        <v>2975315244</v>
      </c>
      <c r="G594">
        <f t="shared" si="18"/>
        <v>0</v>
      </c>
      <c r="H594">
        <f>VLOOKUP(D594, '2018_commission_structure'!$A$22:$B$24, 2, FALSE)</f>
        <v>75000</v>
      </c>
      <c r="I594">
        <f>VLOOKUP(D594,'2018_commission_structure'!$A$22:$C$24,3,FALSE)</f>
        <v>125000</v>
      </c>
      <c r="J594">
        <f t="shared" si="19"/>
        <v>0</v>
      </c>
    </row>
    <row r="595" spans="1:10" x14ac:dyDescent="0.25">
      <c r="A595">
        <v>7628323464</v>
      </c>
      <c r="B595" t="s">
        <v>1160</v>
      </c>
      <c r="C595" t="s">
        <v>1161</v>
      </c>
      <c r="D595" t="s">
        <v>29</v>
      </c>
      <c r="E595">
        <v>79758</v>
      </c>
      <c r="F595">
        <f>VLOOKUP(A595, deals_closed!D:D, 1, FALSE)</f>
        <v>7628323464</v>
      </c>
      <c r="G595">
        <f t="shared" si="18"/>
        <v>0</v>
      </c>
      <c r="H595">
        <f>VLOOKUP(D595, '2018_commission_structure'!$A$22:$B$24, 2, FALSE)</f>
        <v>50000</v>
      </c>
      <c r="I595">
        <f>VLOOKUP(D595,'2018_commission_structure'!$A$22:$C$24,3,FALSE)</f>
        <v>80000</v>
      </c>
      <c r="J595">
        <f t="shared" si="19"/>
        <v>0</v>
      </c>
    </row>
    <row r="596" spans="1:10" x14ac:dyDescent="0.25">
      <c r="A596">
        <v>901154172</v>
      </c>
      <c r="B596" t="s">
        <v>1162</v>
      </c>
      <c r="C596" t="s">
        <v>1163</v>
      </c>
      <c r="D596" t="s">
        <v>29</v>
      </c>
      <c r="E596">
        <v>79983</v>
      </c>
      <c r="F596">
        <f>VLOOKUP(A596, deals_closed!D:D, 1, FALSE)</f>
        <v>901154172</v>
      </c>
      <c r="G596">
        <f t="shared" si="18"/>
        <v>0</v>
      </c>
      <c r="H596">
        <f>VLOOKUP(D596, '2018_commission_structure'!$A$22:$B$24, 2, FALSE)</f>
        <v>50000</v>
      </c>
      <c r="I596">
        <f>VLOOKUP(D596,'2018_commission_structure'!$A$22:$C$24,3,FALSE)</f>
        <v>80000</v>
      </c>
      <c r="J596">
        <f t="shared" si="19"/>
        <v>0</v>
      </c>
    </row>
    <row r="597" spans="1:10" x14ac:dyDescent="0.25">
      <c r="A597">
        <v>2958727874</v>
      </c>
      <c r="B597" t="s">
        <v>1164</v>
      </c>
      <c r="C597" t="s">
        <v>1165</v>
      </c>
      <c r="D597" t="s">
        <v>7</v>
      </c>
      <c r="E597">
        <v>43950</v>
      </c>
      <c r="F597">
        <f>VLOOKUP(A597, deals_closed!D:D, 1, FALSE)</f>
        <v>2958727874</v>
      </c>
      <c r="G597">
        <f t="shared" si="18"/>
        <v>0</v>
      </c>
      <c r="H597">
        <f>VLOOKUP(D597, '2018_commission_structure'!$A$22:$B$24, 2, FALSE)</f>
        <v>30000</v>
      </c>
      <c r="I597">
        <f>VLOOKUP(D597,'2018_commission_structure'!$A$22:$C$24,3,FALSE)</f>
        <v>65000</v>
      </c>
      <c r="J597">
        <f t="shared" si="19"/>
        <v>0</v>
      </c>
    </row>
    <row r="598" spans="1:10" x14ac:dyDescent="0.25">
      <c r="A598">
        <v>2307209530</v>
      </c>
      <c r="B598" t="s">
        <v>1166</v>
      </c>
      <c r="C598" t="s">
        <v>1167</v>
      </c>
      <c r="D598" t="s">
        <v>10</v>
      </c>
      <c r="E598">
        <v>115318</v>
      </c>
      <c r="F598">
        <f>VLOOKUP(A598, deals_closed!D:D, 1, FALSE)</f>
        <v>2307209530</v>
      </c>
      <c r="G598">
        <f t="shared" si="18"/>
        <v>0</v>
      </c>
      <c r="H598">
        <f>VLOOKUP(D598, '2018_commission_structure'!$A$22:$B$24, 2, FALSE)</f>
        <v>75000</v>
      </c>
      <c r="I598">
        <f>VLOOKUP(D598,'2018_commission_structure'!$A$22:$C$24,3,FALSE)</f>
        <v>125000</v>
      </c>
      <c r="J598">
        <f t="shared" si="19"/>
        <v>0</v>
      </c>
    </row>
    <row r="599" spans="1:10" x14ac:dyDescent="0.25">
      <c r="A599">
        <v>3473885983</v>
      </c>
      <c r="B599" t="s">
        <v>1168</v>
      </c>
      <c r="C599" t="s">
        <v>1169</v>
      </c>
      <c r="D599" t="s">
        <v>10</v>
      </c>
      <c r="E599">
        <v>112137</v>
      </c>
      <c r="F599">
        <f>VLOOKUP(A599, deals_closed!D:D, 1, FALSE)</f>
        <v>3473885983</v>
      </c>
      <c r="G599">
        <f t="shared" si="18"/>
        <v>0</v>
      </c>
      <c r="H599">
        <f>VLOOKUP(D599, '2018_commission_structure'!$A$22:$B$24, 2, FALSE)</f>
        <v>75000</v>
      </c>
      <c r="I599">
        <f>VLOOKUP(D599,'2018_commission_structure'!$A$22:$C$24,3,FALSE)</f>
        <v>125000</v>
      </c>
      <c r="J599">
        <f t="shared" si="19"/>
        <v>0</v>
      </c>
    </row>
    <row r="600" spans="1:10" x14ac:dyDescent="0.25">
      <c r="A600">
        <v>4815280800</v>
      </c>
      <c r="B600" t="s">
        <v>222</v>
      </c>
      <c r="C600" t="s">
        <v>1170</v>
      </c>
      <c r="D600" t="s">
        <v>7</v>
      </c>
      <c r="E600">
        <v>38701</v>
      </c>
      <c r="F600">
        <f>VLOOKUP(A600, deals_closed!D:D, 1, FALSE)</f>
        <v>4815280800</v>
      </c>
      <c r="G600">
        <f t="shared" si="18"/>
        <v>0</v>
      </c>
      <c r="H600">
        <f>VLOOKUP(D600, '2018_commission_structure'!$A$22:$B$24, 2, FALSE)</f>
        <v>30000</v>
      </c>
      <c r="I600">
        <f>VLOOKUP(D600,'2018_commission_structure'!$A$22:$C$24,3,FALSE)</f>
        <v>65000</v>
      </c>
      <c r="J600">
        <f t="shared" si="19"/>
        <v>0</v>
      </c>
    </row>
    <row r="601" spans="1:10" x14ac:dyDescent="0.25">
      <c r="A601">
        <v>1990334539</v>
      </c>
      <c r="B601" t="s">
        <v>1171</v>
      </c>
      <c r="C601" t="s">
        <v>1172</v>
      </c>
      <c r="D601" t="s">
        <v>10</v>
      </c>
      <c r="E601">
        <v>122180</v>
      </c>
      <c r="F601">
        <f>VLOOKUP(A601, deals_closed!D:D, 1, FALSE)</f>
        <v>1990334539</v>
      </c>
      <c r="G601">
        <f t="shared" si="18"/>
        <v>0</v>
      </c>
      <c r="H601">
        <f>VLOOKUP(D601, '2018_commission_structure'!$A$22:$B$24, 2, FALSE)</f>
        <v>75000</v>
      </c>
      <c r="I601">
        <f>VLOOKUP(D601,'2018_commission_structure'!$A$22:$C$24,3,FALSE)</f>
        <v>125000</v>
      </c>
      <c r="J601">
        <f t="shared" si="19"/>
        <v>0</v>
      </c>
    </row>
    <row r="602" spans="1:10" x14ac:dyDescent="0.25">
      <c r="A602">
        <v>3932861779</v>
      </c>
      <c r="B602" t="s">
        <v>1173</v>
      </c>
      <c r="C602" t="s">
        <v>1174</v>
      </c>
      <c r="D602" t="s">
        <v>29</v>
      </c>
      <c r="E602">
        <v>66367</v>
      </c>
      <c r="F602">
        <f>VLOOKUP(A602, deals_closed!D:D, 1, FALSE)</f>
        <v>3932861779</v>
      </c>
      <c r="G602">
        <f t="shared" si="18"/>
        <v>0</v>
      </c>
      <c r="H602">
        <f>VLOOKUP(D602, '2018_commission_structure'!$A$22:$B$24, 2, FALSE)</f>
        <v>50000</v>
      </c>
      <c r="I602">
        <f>VLOOKUP(D602,'2018_commission_structure'!$A$22:$C$24,3,FALSE)</f>
        <v>80000</v>
      </c>
      <c r="J602">
        <f t="shared" si="19"/>
        <v>0</v>
      </c>
    </row>
    <row r="603" spans="1:10" x14ac:dyDescent="0.25">
      <c r="A603">
        <v>4839119791</v>
      </c>
      <c r="B603" t="s">
        <v>457</v>
      </c>
      <c r="C603" t="s">
        <v>1175</v>
      </c>
      <c r="D603" t="s">
        <v>10</v>
      </c>
      <c r="E603">
        <v>80045</v>
      </c>
      <c r="F603">
        <f>VLOOKUP(A603, deals_closed!D:D, 1, FALSE)</f>
        <v>4839119791</v>
      </c>
      <c r="G603">
        <f t="shared" si="18"/>
        <v>0</v>
      </c>
      <c r="H603">
        <f>VLOOKUP(D603, '2018_commission_structure'!$A$22:$B$24, 2, FALSE)</f>
        <v>75000</v>
      </c>
      <c r="I603">
        <f>VLOOKUP(D603,'2018_commission_structure'!$A$22:$C$24,3,FALSE)</f>
        <v>125000</v>
      </c>
      <c r="J603">
        <f t="shared" si="19"/>
        <v>0</v>
      </c>
    </row>
    <row r="604" spans="1:10" x14ac:dyDescent="0.25">
      <c r="A604">
        <v>6850203894</v>
      </c>
      <c r="B604" t="s">
        <v>1176</v>
      </c>
      <c r="C604" t="s">
        <v>1177</v>
      </c>
      <c r="D604" t="s">
        <v>10</v>
      </c>
      <c r="E604">
        <v>114758</v>
      </c>
      <c r="F604">
        <f>VLOOKUP(A604, deals_closed!D:D, 1, FALSE)</f>
        <v>6850203894</v>
      </c>
      <c r="G604">
        <f t="shared" si="18"/>
        <v>0</v>
      </c>
      <c r="H604">
        <f>VLOOKUP(D604, '2018_commission_structure'!$A$22:$B$24, 2, FALSE)</f>
        <v>75000</v>
      </c>
      <c r="I604">
        <f>VLOOKUP(D604,'2018_commission_structure'!$A$22:$C$24,3,FALSE)</f>
        <v>125000</v>
      </c>
      <c r="J604">
        <f t="shared" si="19"/>
        <v>0</v>
      </c>
    </row>
    <row r="605" spans="1:10" x14ac:dyDescent="0.25">
      <c r="A605">
        <v>2280674246</v>
      </c>
      <c r="B605" t="s">
        <v>1178</v>
      </c>
      <c r="C605" t="s">
        <v>1179</v>
      </c>
      <c r="D605" t="s">
        <v>7</v>
      </c>
      <c r="E605">
        <v>62574</v>
      </c>
      <c r="F605">
        <f>VLOOKUP(A605, deals_closed!D:D, 1, FALSE)</f>
        <v>2280674246</v>
      </c>
      <c r="G605">
        <f t="shared" si="18"/>
        <v>0</v>
      </c>
      <c r="H605">
        <f>VLOOKUP(D605, '2018_commission_structure'!$A$22:$B$24, 2, FALSE)</f>
        <v>30000</v>
      </c>
      <c r="I605">
        <f>VLOOKUP(D605,'2018_commission_structure'!$A$22:$C$24,3,FALSE)</f>
        <v>65000</v>
      </c>
      <c r="J605">
        <f t="shared" si="19"/>
        <v>0</v>
      </c>
    </row>
    <row r="606" spans="1:10" x14ac:dyDescent="0.25">
      <c r="A606">
        <v>9114174103</v>
      </c>
      <c r="B606" t="s">
        <v>1180</v>
      </c>
      <c r="C606" t="s">
        <v>1181</v>
      </c>
      <c r="D606" t="s">
        <v>29</v>
      </c>
      <c r="E606">
        <v>71127</v>
      </c>
      <c r="F606">
        <f>VLOOKUP(A606, deals_closed!D:D, 1, FALSE)</f>
        <v>9114174103</v>
      </c>
      <c r="G606">
        <f t="shared" si="18"/>
        <v>0</v>
      </c>
      <c r="H606">
        <f>VLOOKUP(D606, '2018_commission_structure'!$A$22:$B$24, 2, FALSE)</f>
        <v>50000</v>
      </c>
      <c r="I606">
        <f>VLOOKUP(D606,'2018_commission_structure'!$A$22:$C$24,3,FALSE)</f>
        <v>80000</v>
      </c>
      <c r="J606">
        <f t="shared" si="19"/>
        <v>0</v>
      </c>
    </row>
    <row r="607" spans="1:10" x14ac:dyDescent="0.25">
      <c r="A607">
        <v>232367817</v>
      </c>
      <c r="B607" t="s">
        <v>1182</v>
      </c>
      <c r="C607" t="s">
        <v>1183</v>
      </c>
      <c r="D607" t="s">
        <v>10</v>
      </c>
      <c r="E607">
        <v>83247</v>
      </c>
      <c r="F607">
        <f>VLOOKUP(A607, deals_closed!D:D, 1, FALSE)</f>
        <v>232367817</v>
      </c>
      <c r="G607">
        <f t="shared" si="18"/>
        <v>0</v>
      </c>
      <c r="H607">
        <f>VLOOKUP(D607, '2018_commission_structure'!$A$22:$B$24, 2, FALSE)</f>
        <v>75000</v>
      </c>
      <c r="I607">
        <f>VLOOKUP(D607,'2018_commission_structure'!$A$22:$C$24,3,FALSE)</f>
        <v>125000</v>
      </c>
      <c r="J607">
        <f t="shared" si="19"/>
        <v>0</v>
      </c>
    </row>
    <row r="608" spans="1:10" x14ac:dyDescent="0.25">
      <c r="A608">
        <v>2255261316</v>
      </c>
      <c r="B608" t="s">
        <v>1184</v>
      </c>
      <c r="C608" t="s">
        <v>1185</v>
      </c>
      <c r="D608" t="s">
        <v>10</v>
      </c>
      <c r="E608">
        <v>116809</v>
      </c>
      <c r="F608">
        <f>VLOOKUP(A608, deals_closed!D:D, 1, FALSE)</f>
        <v>2255261316</v>
      </c>
      <c r="G608">
        <f t="shared" si="18"/>
        <v>0</v>
      </c>
      <c r="H608">
        <f>VLOOKUP(D608, '2018_commission_structure'!$A$22:$B$24, 2, FALSE)</f>
        <v>75000</v>
      </c>
      <c r="I608">
        <f>VLOOKUP(D608,'2018_commission_structure'!$A$22:$C$24,3,FALSE)</f>
        <v>125000</v>
      </c>
      <c r="J608">
        <f t="shared" si="19"/>
        <v>0</v>
      </c>
    </row>
    <row r="609" spans="1:10" x14ac:dyDescent="0.25">
      <c r="A609">
        <v>264454596</v>
      </c>
      <c r="B609" t="s">
        <v>824</v>
      </c>
      <c r="C609" t="s">
        <v>1186</v>
      </c>
      <c r="D609" t="s">
        <v>10</v>
      </c>
      <c r="E609">
        <v>83815</v>
      </c>
      <c r="F609">
        <f>VLOOKUP(A609, deals_closed!D:D, 1, FALSE)</f>
        <v>264454596</v>
      </c>
      <c r="G609">
        <f t="shared" si="18"/>
        <v>0</v>
      </c>
      <c r="H609">
        <f>VLOOKUP(D609, '2018_commission_structure'!$A$22:$B$24, 2, FALSE)</f>
        <v>75000</v>
      </c>
      <c r="I609">
        <f>VLOOKUP(D609,'2018_commission_structure'!$A$22:$C$24,3,FALSE)</f>
        <v>125000</v>
      </c>
      <c r="J609">
        <f t="shared" si="19"/>
        <v>0</v>
      </c>
    </row>
    <row r="610" spans="1:10" x14ac:dyDescent="0.25">
      <c r="A610">
        <v>1856596435</v>
      </c>
      <c r="B610" t="s">
        <v>1187</v>
      </c>
      <c r="C610" t="s">
        <v>1188</v>
      </c>
      <c r="D610" t="s">
        <v>10</v>
      </c>
      <c r="E610">
        <v>100859</v>
      </c>
      <c r="F610">
        <f>VLOOKUP(A610, deals_closed!D:D, 1, FALSE)</f>
        <v>1856596435</v>
      </c>
      <c r="G610">
        <f t="shared" si="18"/>
        <v>0</v>
      </c>
      <c r="H610">
        <f>VLOOKUP(D610, '2018_commission_structure'!$A$22:$B$24, 2, FALSE)</f>
        <v>75000</v>
      </c>
      <c r="I610">
        <f>VLOOKUP(D610,'2018_commission_structure'!$A$22:$C$24,3,FALSE)</f>
        <v>125000</v>
      </c>
      <c r="J610">
        <f t="shared" si="19"/>
        <v>0</v>
      </c>
    </row>
    <row r="611" spans="1:10" x14ac:dyDescent="0.25">
      <c r="A611">
        <v>8850022085</v>
      </c>
      <c r="B611" t="s">
        <v>1189</v>
      </c>
      <c r="C611" t="s">
        <v>1190</v>
      </c>
      <c r="D611" t="s">
        <v>7</v>
      </c>
      <c r="E611">
        <v>52669</v>
      </c>
      <c r="F611">
        <f>VLOOKUP(A611, deals_closed!D:D, 1, FALSE)</f>
        <v>8850022085</v>
      </c>
      <c r="G611">
        <f t="shared" si="18"/>
        <v>0</v>
      </c>
      <c r="H611">
        <f>VLOOKUP(D611, '2018_commission_structure'!$A$22:$B$24, 2, FALSE)</f>
        <v>30000</v>
      </c>
      <c r="I611">
        <f>VLOOKUP(D611,'2018_commission_structure'!$A$22:$C$24,3,FALSE)</f>
        <v>65000</v>
      </c>
      <c r="J611">
        <f t="shared" si="19"/>
        <v>0</v>
      </c>
    </row>
    <row r="612" spans="1:10" x14ac:dyDescent="0.25">
      <c r="A612">
        <v>7585281072</v>
      </c>
      <c r="B612" t="s">
        <v>1191</v>
      </c>
      <c r="C612" t="s">
        <v>1192</v>
      </c>
      <c r="D612" t="s">
        <v>7</v>
      </c>
      <c r="E612">
        <v>48015</v>
      </c>
      <c r="F612">
        <f>VLOOKUP(A612, deals_closed!D:D, 1, FALSE)</f>
        <v>7585281072</v>
      </c>
      <c r="G612">
        <f t="shared" si="18"/>
        <v>0</v>
      </c>
      <c r="H612">
        <f>VLOOKUP(D612, '2018_commission_structure'!$A$22:$B$24, 2, FALSE)</f>
        <v>30000</v>
      </c>
      <c r="I612">
        <f>VLOOKUP(D612,'2018_commission_structure'!$A$22:$C$24,3,FALSE)</f>
        <v>65000</v>
      </c>
      <c r="J612">
        <f t="shared" si="19"/>
        <v>0</v>
      </c>
    </row>
    <row r="613" spans="1:10" x14ac:dyDescent="0.25">
      <c r="A613">
        <v>1079691642</v>
      </c>
      <c r="B613" t="s">
        <v>1193</v>
      </c>
      <c r="C613" t="s">
        <v>1194</v>
      </c>
      <c r="D613" t="s">
        <v>10</v>
      </c>
      <c r="E613">
        <v>113680</v>
      </c>
      <c r="F613">
        <f>VLOOKUP(A613, deals_closed!D:D, 1, FALSE)</f>
        <v>1079691642</v>
      </c>
      <c r="G613">
        <f t="shared" si="18"/>
        <v>0</v>
      </c>
      <c r="H613">
        <f>VLOOKUP(D613, '2018_commission_structure'!$A$22:$B$24, 2, FALSE)</f>
        <v>75000</v>
      </c>
      <c r="I613">
        <f>VLOOKUP(D613,'2018_commission_structure'!$A$22:$C$24,3,FALSE)</f>
        <v>125000</v>
      </c>
      <c r="J613">
        <f t="shared" si="19"/>
        <v>0</v>
      </c>
    </row>
    <row r="614" spans="1:10" x14ac:dyDescent="0.25">
      <c r="A614">
        <v>5304381319</v>
      </c>
      <c r="B614" t="s">
        <v>1195</v>
      </c>
      <c r="C614" t="s">
        <v>1196</v>
      </c>
      <c r="D614" t="s">
        <v>29</v>
      </c>
      <c r="E614">
        <v>74438</v>
      </c>
      <c r="F614">
        <f>VLOOKUP(A614, deals_closed!D:D, 1, FALSE)</f>
        <v>5304381319</v>
      </c>
      <c r="G614">
        <f t="shared" si="18"/>
        <v>0</v>
      </c>
      <c r="H614">
        <f>VLOOKUP(D614, '2018_commission_structure'!$A$22:$B$24, 2, FALSE)</f>
        <v>50000</v>
      </c>
      <c r="I614">
        <f>VLOOKUP(D614,'2018_commission_structure'!$A$22:$C$24,3,FALSE)</f>
        <v>80000</v>
      </c>
      <c r="J614">
        <f t="shared" si="19"/>
        <v>0</v>
      </c>
    </row>
    <row r="615" spans="1:10" x14ac:dyDescent="0.25">
      <c r="A615">
        <v>2792636599</v>
      </c>
      <c r="B615" t="s">
        <v>1197</v>
      </c>
      <c r="C615" t="s">
        <v>1198</v>
      </c>
      <c r="D615" t="s">
        <v>10</v>
      </c>
      <c r="E615">
        <v>120373</v>
      </c>
      <c r="F615">
        <f>VLOOKUP(A615, deals_closed!D:D, 1, FALSE)</f>
        <v>2792636599</v>
      </c>
      <c r="G615">
        <f t="shared" si="18"/>
        <v>0</v>
      </c>
      <c r="H615">
        <f>VLOOKUP(D615, '2018_commission_structure'!$A$22:$B$24, 2, FALSE)</f>
        <v>75000</v>
      </c>
      <c r="I615">
        <f>VLOOKUP(D615,'2018_commission_structure'!$A$22:$C$24,3,FALSE)</f>
        <v>125000</v>
      </c>
      <c r="J615">
        <f t="shared" si="19"/>
        <v>0</v>
      </c>
    </row>
    <row r="616" spans="1:10" x14ac:dyDescent="0.25">
      <c r="A616">
        <v>8911781207</v>
      </c>
      <c r="B616" t="s">
        <v>1199</v>
      </c>
      <c r="C616" t="s">
        <v>1200</v>
      </c>
      <c r="D616" t="s">
        <v>29</v>
      </c>
      <c r="E616">
        <v>54392</v>
      </c>
      <c r="F616">
        <f>VLOOKUP(A616, deals_closed!D:D, 1, FALSE)</f>
        <v>8911781207</v>
      </c>
      <c r="G616">
        <f t="shared" si="18"/>
        <v>0</v>
      </c>
      <c r="H616">
        <f>VLOOKUP(D616, '2018_commission_structure'!$A$22:$B$24, 2, FALSE)</f>
        <v>50000</v>
      </c>
      <c r="I616">
        <f>VLOOKUP(D616,'2018_commission_structure'!$A$22:$C$24,3,FALSE)</f>
        <v>80000</v>
      </c>
      <c r="J616">
        <f t="shared" si="19"/>
        <v>0</v>
      </c>
    </row>
    <row r="617" spans="1:10" x14ac:dyDescent="0.25">
      <c r="A617">
        <v>5984294621</v>
      </c>
      <c r="B617" t="s">
        <v>1201</v>
      </c>
      <c r="C617" t="s">
        <v>1202</v>
      </c>
      <c r="D617" t="s">
        <v>10</v>
      </c>
      <c r="E617">
        <v>89873</v>
      </c>
      <c r="F617">
        <f>VLOOKUP(A617, deals_closed!D:D, 1, FALSE)</f>
        <v>5984294621</v>
      </c>
      <c r="G617">
        <f t="shared" si="18"/>
        <v>0</v>
      </c>
      <c r="H617">
        <f>VLOOKUP(D617, '2018_commission_structure'!$A$22:$B$24, 2, FALSE)</f>
        <v>75000</v>
      </c>
      <c r="I617">
        <f>VLOOKUP(D617,'2018_commission_structure'!$A$22:$C$24,3,FALSE)</f>
        <v>125000</v>
      </c>
      <c r="J617">
        <f t="shared" si="19"/>
        <v>0</v>
      </c>
    </row>
    <row r="618" spans="1:10" x14ac:dyDescent="0.25">
      <c r="A618">
        <v>544760832</v>
      </c>
      <c r="B618" t="s">
        <v>1203</v>
      </c>
      <c r="C618" t="s">
        <v>1204</v>
      </c>
      <c r="D618" t="s">
        <v>7</v>
      </c>
      <c r="E618">
        <v>48646</v>
      </c>
      <c r="F618">
        <f>VLOOKUP(A618, deals_closed!D:D, 1, FALSE)</f>
        <v>544760832</v>
      </c>
      <c r="G618">
        <f t="shared" si="18"/>
        <v>0</v>
      </c>
      <c r="H618">
        <f>VLOOKUP(D618, '2018_commission_structure'!$A$22:$B$24, 2, FALSE)</f>
        <v>30000</v>
      </c>
      <c r="I618">
        <f>VLOOKUP(D618,'2018_commission_structure'!$A$22:$C$24,3,FALSE)</f>
        <v>65000</v>
      </c>
      <c r="J618">
        <f t="shared" si="19"/>
        <v>0</v>
      </c>
    </row>
    <row r="619" spans="1:10" x14ac:dyDescent="0.25">
      <c r="A619">
        <v>3040116061</v>
      </c>
      <c r="B619" t="s">
        <v>1205</v>
      </c>
      <c r="C619" t="s">
        <v>1206</v>
      </c>
      <c r="D619" t="s">
        <v>29</v>
      </c>
      <c r="E619">
        <v>65836</v>
      </c>
      <c r="F619">
        <f>VLOOKUP(A619, deals_closed!D:D, 1, FALSE)</f>
        <v>3040116061</v>
      </c>
      <c r="G619">
        <f t="shared" si="18"/>
        <v>0</v>
      </c>
      <c r="H619">
        <f>VLOOKUP(D619, '2018_commission_structure'!$A$22:$B$24, 2, FALSE)</f>
        <v>50000</v>
      </c>
      <c r="I619">
        <f>VLOOKUP(D619,'2018_commission_structure'!$A$22:$C$24,3,FALSE)</f>
        <v>80000</v>
      </c>
      <c r="J619">
        <f t="shared" si="19"/>
        <v>0</v>
      </c>
    </row>
    <row r="620" spans="1:10" x14ac:dyDescent="0.25">
      <c r="A620">
        <v>2257563263</v>
      </c>
      <c r="B620" t="s">
        <v>1207</v>
      </c>
      <c r="C620" t="s">
        <v>1208</v>
      </c>
      <c r="D620" t="s">
        <v>29</v>
      </c>
      <c r="E620">
        <v>79120</v>
      </c>
      <c r="F620">
        <f>VLOOKUP(A620, deals_closed!D:D, 1, FALSE)</f>
        <v>2257563263</v>
      </c>
      <c r="G620">
        <f t="shared" si="18"/>
        <v>0</v>
      </c>
      <c r="H620">
        <f>VLOOKUP(D620, '2018_commission_structure'!$A$22:$B$24, 2, FALSE)</f>
        <v>50000</v>
      </c>
      <c r="I620">
        <f>VLOOKUP(D620,'2018_commission_structure'!$A$22:$C$24,3,FALSE)</f>
        <v>80000</v>
      </c>
      <c r="J620">
        <f t="shared" si="19"/>
        <v>0</v>
      </c>
    </row>
    <row r="621" spans="1:10" x14ac:dyDescent="0.25">
      <c r="A621">
        <v>263573389</v>
      </c>
      <c r="B621" t="s">
        <v>1209</v>
      </c>
      <c r="C621" t="s">
        <v>1210</v>
      </c>
      <c r="D621" t="s">
        <v>29</v>
      </c>
      <c r="E621">
        <v>69051</v>
      </c>
      <c r="F621">
        <f>VLOOKUP(A621, deals_closed!D:D, 1, FALSE)</f>
        <v>263573389</v>
      </c>
      <c r="G621">
        <f t="shared" si="18"/>
        <v>0</v>
      </c>
      <c r="H621">
        <f>VLOOKUP(D621, '2018_commission_structure'!$A$22:$B$24, 2, FALSE)</f>
        <v>50000</v>
      </c>
      <c r="I621">
        <f>VLOOKUP(D621,'2018_commission_structure'!$A$22:$C$24,3,FALSE)</f>
        <v>80000</v>
      </c>
      <c r="J621">
        <f t="shared" si="19"/>
        <v>0</v>
      </c>
    </row>
    <row r="622" spans="1:10" x14ac:dyDescent="0.25">
      <c r="A622">
        <v>4578004252</v>
      </c>
      <c r="B622" t="s">
        <v>1211</v>
      </c>
      <c r="C622" t="s">
        <v>1212</v>
      </c>
      <c r="D622" t="s">
        <v>10</v>
      </c>
      <c r="E622">
        <v>114463</v>
      </c>
      <c r="F622">
        <f>VLOOKUP(A622, deals_closed!D:D, 1, FALSE)</f>
        <v>4578004252</v>
      </c>
      <c r="G622">
        <f t="shared" si="18"/>
        <v>0</v>
      </c>
      <c r="H622">
        <f>VLOOKUP(D622, '2018_commission_structure'!$A$22:$B$24, 2, FALSE)</f>
        <v>75000</v>
      </c>
      <c r="I622">
        <f>VLOOKUP(D622,'2018_commission_structure'!$A$22:$C$24,3,FALSE)</f>
        <v>125000</v>
      </c>
      <c r="J622">
        <f t="shared" si="19"/>
        <v>0</v>
      </c>
    </row>
    <row r="623" spans="1:10" x14ac:dyDescent="0.25">
      <c r="A623">
        <v>7473861379</v>
      </c>
      <c r="B623" t="s">
        <v>1213</v>
      </c>
      <c r="C623" t="s">
        <v>1214</v>
      </c>
      <c r="D623" t="s">
        <v>10</v>
      </c>
      <c r="E623">
        <v>89176</v>
      </c>
      <c r="F623">
        <f>VLOOKUP(A623, deals_closed!D:D, 1, FALSE)</f>
        <v>7473861379</v>
      </c>
      <c r="G623">
        <f t="shared" si="18"/>
        <v>0</v>
      </c>
      <c r="H623">
        <f>VLOOKUP(D623, '2018_commission_structure'!$A$22:$B$24, 2, FALSE)</f>
        <v>75000</v>
      </c>
      <c r="I623">
        <f>VLOOKUP(D623,'2018_commission_structure'!$A$22:$C$24,3,FALSE)</f>
        <v>125000</v>
      </c>
      <c r="J623">
        <f t="shared" si="19"/>
        <v>0</v>
      </c>
    </row>
    <row r="624" spans="1:10" x14ac:dyDescent="0.25">
      <c r="A624">
        <v>2138131904</v>
      </c>
      <c r="B624" t="s">
        <v>1215</v>
      </c>
      <c r="C624" t="s">
        <v>1216</v>
      </c>
      <c r="D624" t="s">
        <v>29</v>
      </c>
      <c r="E624">
        <v>56095</v>
      </c>
      <c r="F624">
        <f>VLOOKUP(A624, deals_closed!D:D, 1, FALSE)</f>
        <v>2138131904</v>
      </c>
      <c r="G624">
        <f t="shared" si="18"/>
        <v>0</v>
      </c>
      <c r="H624">
        <f>VLOOKUP(D624, '2018_commission_structure'!$A$22:$B$24, 2, FALSE)</f>
        <v>50000</v>
      </c>
      <c r="I624">
        <f>VLOOKUP(D624,'2018_commission_structure'!$A$22:$C$24,3,FALSE)</f>
        <v>80000</v>
      </c>
      <c r="J624">
        <f t="shared" si="19"/>
        <v>0</v>
      </c>
    </row>
    <row r="625" spans="1:10" x14ac:dyDescent="0.25">
      <c r="A625">
        <v>6284045549</v>
      </c>
      <c r="B625" t="s">
        <v>1217</v>
      </c>
      <c r="C625" t="s">
        <v>1218</v>
      </c>
      <c r="D625" t="s">
        <v>7</v>
      </c>
      <c r="E625">
        <v>61708</v>
      </c>
      <c r="F625">
        <f>VLOOKUP(A625, deals_closed!D:D, 1, FALSE)</f>
        <v>6284045549</v>
      </c>
      <c r="G625">
        <f t="shared" si="18"/>
        <v>0</v>
      </c>
      <c r="H625">
        <f>VLOOKUP(D625, '2018_commission_structure'!$A$22:$B$24, 2, FALSE)</f>
        <v>30000</v>
      </c>
      <c r="I625">
        <f>VLOOKUP(D625,'2018_commission_structure'!$A$22:$C$24,3,FALSE)</f>
        <v>65000</v>
      </c>
      <c r="J625">
        <f t="shared" si="19"/>
        <v>0</v>
      </c>
    </row>
    <row r="626" spans="1:10" x14ac:dyDescent="0.25">
      <c r="A626">
        <v>132027631</v>
      </c>
      <c r="B626" t="s">
        <v>1219</v>
      </c>
      <c r="C626" t="s">
        <v>1220</v>
      </c>
      <c r="D626" t="s">
        <v>29</v>
      </c>
      <c r="E626">
        <v>62126</v>
      </c>
      <c r="F626">
        <f>VLOOKUP(A626, deals_closed!D:D, 1, FALSE)</f>
        <v>132027631</v>
      </c>
      <c r="G626">
        <f t="shared" si="18"/>
        <v>0</v>
      </c>
      <c r="H626">
        <f>VLOOKUP(D626, '2018_commission_structure'!$A$22:$B$24, 2, FALSE)</f>
        <v>50000</v>
      </c>
      <c r="I626">
        <f>VLOOKUP(D626,'2018_commission_structure'!$A$22:$C$24,3,FALSE)</f>
        <v>80000</v>
      </c>
      <c r="J626">
        <f t="shared" si="19"/>
        <v>0</v>
      </c>
    </row>
    <row r="627" spans="1:10" x14ac:dyDescent="0.25">
      <c r="A627">
        <v>9965847037</v>
      </c>
      <c r="B627" t="s">
        <v>1221</v>
      </c>
      <c r="C627" t="s">
        <v>1222</v>
      </c>
      <c r="D627" t="s">
        <v>29</v>
      </c>
      <c r="E627">
        <v>76262</v>
      </c>
      <c r="F627">
        <f>VLOOKUP(A627, deals_closed!D:D, 1, FALSE)</f>
        <v>9965847037</v>
      </c>
      <c r="G627">
        <f t="shared" si="18"/>
        <v>0</v>
      </c>
      <c r="H627">
        <f>VLOOKUP(D627, '2018_commission_structure'!$A$22:$B$24, 2, FALSE)</f>
        <v>50000</v>
      </c>
      <c r="I627">
        <f>VLOOKUP(D627,'2018_commission_structure'!$A$22:$C$24,3,FALSE)</f>
        <v>80000</v>
      </c>
      <c r="J627">
        <f t="shared" si="19"/>
        <v>0</v>
      </c>
    </row>
    <row r="628" spans="1:10" x14ac:dyDescent="0.25">
      <c r="A628">
        <v>8267733809</v>
      </c>
      <c r="B628" t="s">
        <v>1223</v>
      </c>
      <c r="C628" t="s">
        <v>1224</v>
      </c>
      <c r="D628" t="s">
        <v>7</v>
      </c>
      <c r="E628">
        <v>41928</v>
      </c>
      <c r="F628">
        <f>VLOOKUP(A628, deals_closed!D:D, 1, FALSE)</f>
        <v>8267733809</v>
      </c>
      <c r="G628">
        <f t="shared" si="18"/>
        <v>0</v>
      </c>
      <c r="H628">
        <f>VLOOKUP(D628, '2018_commission_structure'!$A$22:$B$24, 2, FALSE)</f>
        <v>30000</v>
      </c>
      <c r="I628">
        <f>VLOOKUP(D628,'2018_commission_structure'!$A$22:$C$24,3,FALSE)</f>
        <v>65000</v>
      </c>
      <c r="J628">
        <f t="shared" si="19"/>
        <v>0</v>
      </c>
    </row>
    <row r="629" spans="1:10" x14ac:dyDescent="0.25">
      <c r="A629">
        <v>8065075959</v>
      </c>
      <c r="B629" t="s">
        <v>1225</v>
      </c>
      <c r="C629" t="s">
        <v>1226</v>
      </c>
      <c r="D629" t="s">
        <v>29</v>
      </c>
      <c r="E629">
        <v>73150</v>
      </c>
      <c r="F629">
        <f>VLOOKUP(A629, deals_closed!D:D, 1, FALSE)</f>
        <v>8065075959</v>
      </c>
      <c r="G629">
        <f t="shared" si="18"/>
        <v>0</v>
      </c>
      <c r="H629">
        <f>VLOOKUP(D629, '2018_commission_structure'!$A$22:$B$24, 2, FALSE)</f>
        <v>50000</v>
      </c>
      <c r="I629">
        <f>VLOOKUP(D629,'2018_commission_structure'!$A$22:$C$24,3,FALSE)</f>
        <v>80000</v>
      </c>
      <c r="J629">
        <f t="shared" si="19"/>
        <v>0</v>
      </c>
    </row>
    <row r="630" spans="1:10" x14ac:dyDescent="0.25">
      <c r="A630">
        <v>9095573850</v>
      </c>
      <c r="B630" t="s">
        <v>1227</v>
      </c>
      <c r="C630" t="s">
        <v>1228</v>
      </c>
      <c r="D630" t="s">
        <v>7</v>
      </c>
      <c r="E630">
        <v>48251</v>
      </c>
      <c r="F630">
        <f>VLOOKUP(A630, deals_closed!D:D, 1, FALSE)</f>
        <v>9095573850</v>
      </c>
      <c r="G630">
        <f t="shared" si="18"/>
        <v>0</v>
      </c>
      <c r="H630">
        <f>VLOOKUP(D630, '2018_commission_structure'!$A$22:$B$24, 2, FALSE)</f>
        <v>30000</v>
      </c>
      <c r="I630">
        <f>VLOOKUP(D630,'2018_commission_structure'!$A$22:$C$24,3,FALSE)</f>
        <v>65000</v>
      </c>
      <c r="J630">
        <f t="shared" si="19"/>
        <v>0</v>
      </c>
    </row>
    <row r="631" spans="1:10" x14ac:dyDescent="0.25">
      <c r="A631">
        <v>4323727860</v>
      </c>
      <c r="B631" t="s">
        <v>1229</v>
      </c>
      <c r="C631" t="s">
        <v>1230</v>
      </c>
      <c r="D631" t="s">
        <v>7</v>
      </c>
      <c r="E631">
        <v>62832</v>
      </c>
      <c r="F631">
        <f>VLOOKUP(A631, deals_closed!D:D, 1, FALSE)</f>
        <v>4323727860</v>
      </c>
      <c r="G631">
        <f t="shared" si="18"/>
        <v>0</v>
      </c>
      <c r="H631">
        <f>VLOOKUP(D631, '2018_commission_structure'!$A$22:$B$24, 2, FALSE)</f>
        <v>30000</v>
      </c>
      <c r="I631">
        <f>VLOOKUP(D631,'2018_commission_structure'!$A$22:$C$24,3,FALSE)</f>
        <v>65000</v>
      </c>
      <c r="J631">
        <f t="shared" si="19"/>
        <v>0</v>
      </c>
    </row>
    <row r="632" spans="1:10" x14ac:dyDescent="0.25">
      <c r="A632">
        <v>8024322455</v>
      </c>
      <c r="B632" t="s">
        <v>1231</v>
      </c>
      <c r="C632" t="s">
        <v>1232</v>
      </c>
      <c r="D632" t="s">
        <v>29</v>
      </c>
      <c r="E632">
        <v>57634</v>
      </c>
      <c r="F632">
        <f>VLOOKUP(A632, deals_closed!D:D, 1, FALSE)</f>
        <v>8024322455</v>
      </c>
      <c r="G632">
        <f t="shared" si="18"/>
        <v>0</v>
      </c>
      <c r="H632">
        <f>VLOOKUP(D632, '2018_commission_structure'!$A$22:$B$24, 2, FALSE)</f>
        <v>50000</v>
      </c>
      <c r="I632">
        <f>VLOOKUP(D632,'2018_commission_structure'!$A$22:$C$24,3,FALSE)</f>
        <v>80000</v>
      </c>
      <c r="J632">
        <f t="shared" si="19"/>
        <v>0</v>
      </c>
    </row>
    <row r="633" spans="1:10" x14ac:dyDescent="0.25">
      <c r="A633">
        <v>4256220232</v>
      </c>
      <c r="B633" t="s">
        <v>1233</v>
      </c>
      <c r="C633" t="s">
        <v>1234</v>
      </c>
      <c r="D633" t="s">
        <v>29</v>
      </c>
      <c r="E633">
        <v>63611</v>
      </c>
      <c r="F633">
        <f>VLOOKUP(A633, deals_closed!D:D, 1, FALSE)</f>
        <v>4256220232</v>
      </c>
      <c r="G633">
        <f t="shared" si="18"/>
        <v>0</v>
      </c>
      <c r="H633">
        <f>VLOOKUP(D633, '2018_commission_structure'!$A$22:$B$24, 2, FALSE)</f>
        <v>50000</v>
      </c>
      <c r="I633">
        <f>VLOOKUP(D633,'2018_commission_structure'!$A$22:$C$24,3,FALSE)</f>
        <v>80000</v>
      </c>
      <c r="J633">
        <f t="shared" si="19"/>
        <v>0</v>
      </c>
    </row>
    <row r="634" spans="1:10" x14ac:dyDescent="0.25">
      <c r="A634">
        <v>650049144</v>
      </c>
      <c r="B634" t="s">
        <v>1235</v>
      </c>
      <c r="C634" t="s">
        <v>1236</v>
      </c>
      <c r="D634" t="s">
        <v>7</v>
      </c>
      <c r="E634">
        <v>42284</v>
      </c>
      <c r="F634">
        <f>VLOOKUP(A634, deals_closed!D:D, 1, FALSE)</f>
        <v>650049144</v>
      </c>
      <c r="G634">
        <f t="shared" si="18"/>
        <v>0</v>
      </c>
      <c r="H634">
        <f>VLOOKUP(D634, '2018_commission_structure'!$A$22:$B$24, 2, FALSE)</f>
        <v>30000</v>
      </c>
      <c r="I634">
        <f>VLOOKUP(D634,'2018_commission_structure'!$A$22:$C$24,3,FALSE)</f>
        <v>65000</v>
      </c>
      <c r="J634">
        <f t="shared" si="19"/>
        <v>0</v>
      </c>
    </row>
    <row r="635" spans="1:10" x14ac:dyDescent="0.25">
      <c r="A635">
        <v>8788824691</v>
      </c>
      <c r="B635" t="s">
        <v>1237</v>
      </c>
      <c r="C635" t="s">
        <v>1238</v>
      </c>
      <c r="D635" t="s">
        <v>7</v>
      </c>
      <c r="E635">
        <v>36801</v>
      </c>
      <c r="F635">
        <f>VLOOKUP(A635, deals_closed!D:D, 1, FALSE)</f>
        <v>8788824691</v>
      </c>
      <c r="G635">
        <f t="shared" si="18"/>
        <v>0</v>
      </c>
      <c r="H635">
        <f>VLOOKUP(D635, '2018_commission_structure'!$A$22:$B$24, 2, FALSE)</f>
        <v>30000</v>
      </c>
      <c r="I635">
        <f>VLOOKUP(D635,'2018_commission_structure'!$A$22:$C$24,3,FALSE)</f>
        <v>65000</v>
      </c>
      <c r="J635">
        <f t="shared" si="19"/>
        <v>0</v>
      </c>
    </row>
    <row r="636" spans="1:10" x14ac:dyDescent="0.25">
      <c r="A636">
        <v>6732216945</v>
      </c>
      <c r="B636" t="s">
        <v>1239</v>
      </c>
      <c r="C636" t="s">
        <v>1240</v>
      </c>
      <c r="D636" t="s">
        <v>7</v>
      </c>
      <c r="E636">
        <v>35593</v>
      </c>
      <c r="F636">
        <f>VLOOKUP(A636, deals_closed!D:D, 1, FALSE)</f>
        <v>6732216945</v>
      </c>
      <c r="G636">
        <f t="shared" si="18"/>
        <v>0</v>
      </c>
      <c r="H636">
        <f>VLOOKUP(D636, '2018_commission_structure'!$A$22:$B$24, 2, FALSE)</f>
        <v>30000</v>
      </c>
      <c r="I636">
        <f>VLOOKUP(D636,'2018_commission_structure'!$A$22:$C$24,3,FALSE)</f>
        <v>65000</v>
      </c>
      <c r="J636">
        <f t="shared" si="19"/>
        <v>0</v>
      </c>
    </row>
    <row r="637" spans="1:10" x14ac:dyDescent="0.25">
      <c r="A637">
        <v>6731572691</v>
      </c>
      <c r="B637" t="s">
        <v>1241</v>
      </c>
      <c r="C637" t="s">
        <v>1242</v>
      </c>
      <c r="D637" t="s">
        <v>7</v>
      </c>
      <c r="E637">
        <v>36362</v>
      </c>
      <c r="F637">
        <f>VLOOKUP(A637, deals_closed!D:D, 1, FALSE)</f>
        <v>6731572691</v>
      </c>
      <c r="G637">
        <f t="shared" si="18"/>
        <v>0</v>
      </c>
      <c r="H637">
        <f>VLOOKUP(D637, '2018_commission_structure'!$A$22:$B$24, 2, FALSE)</f>
        <v>30000</v>
      </c>
      <c r="I637">
        <f>VLOOKUP(D637,'2018_commission_structure'!$A$22:$C$24,3,FALSE)</f>
        <v>65000</v>
      </c>
      <c r="J637">
        <f t="shared" si="19"/>
        <v>0</v>
      </c>
    </row>
    <row r="638" spans="1:10" x14ac:dyDescent="0.25">
      <c r="A638">
        <v>5684780105</v>
      </c>
      <c r="B638" t="s">
        <v>1243</v>
      </c>
      <c r="C638" t="s">
        <v>1244</v>
      </c>
      <c r="D638" t="s">
        <v>10</v>
      </c>
      <c r="E638">
        <v>99346</v>
      </c>
      <c r="F638">
        <f>VLOOKUP(A638, deals_closed!D:D, 1, FALSE)</f>
        <v>5684780105</v>
      </c>
      <c r="G638">
        <f t="shared" si="18"/>
        <v>0</v>
      </c>
      <c r="H638">
        <f>VLOOKUP(D638, '2018_commission_structure'!$A$22:$B$24, 2, FALSE)</f>
        <v>75000</v>
      </c>
      <c r="I638">
        <f>VLOOKUP(D638,'2018_commission_structure'!$A$22:$C$24,3,FALSE)</f>
        <v>125000</v>
      </c>
      <c r="J638">
        <f t="shared" si="19"/>
        <v>0</v>
      </c>
    </row>
    <row r="639" spans="1:10" x14ac:dyDescent="0.25">
      <c r="A639">
        <v>8277918739</v>
      </c>
      <c r="B639" t="s">
        <v>1131</v>
      </c>
      <c r="C639" t="s">
        <v>1245</v>
      </c>
      <c r="D639" t="s">
        <v>7</v>
      </c>
      <c r="E639">
        <v>42146</v>
      </c>
      <c r="F639">
        <f>VLOOKUP(A639, deals_closed!D:D, 1, FALSE)</f>
        <v>8277918739</v>
      </c>
      <c r="G639">
        <f t="shared" si="18"/>
        <v>0</v>
      </c>
      <c r="H639">
        <f>VLOOKUP(D639, '2018_commission_structure'!$A$22:$B$24, 2, FALSE)</f>
        <v>30000</v>
      </c>
      <c r="I639">
        <f>VLOOKUP(D639,'2018_commission_structure'!$A$22:$C$24,3,FALSE)</f>
        <v>65000</v>
      </c>
      <c r="J639">
        <f t="shared" si="19"/>
        <v>0</v>
      </c>
    </row>
    <row r="640" spans="1:10" x14ac:dyDescent="0.25">
      <c r="A640">
        <v>4877108939</v>
      </c>
      <c r="B640" t="s">
        <v>1246</v>
      </c>
      <c r="C640" t="s">
        <v>1247</v>
      </c>
      <c r="D640" t="s">
        <v>10</v>
      </c>
      <c r="E640">
        <v>99554</v>
      </c>
      <c r="F640">
        <f>VLOOKUP(A640, deals_closed!D:D, 1, FALSE)</f>
        <v>4877108939</v>
      </c>
      <c r="G640">
        <f t="shared" si="18"/>
        <v>0</v>
      </c>
      <c r="H640">
        <f>VLOOKUP(D640, '2018_commission_structure'!$A$22:$B$24, 2, FALSE)</f>
        <v>75000</v>
      </c>
      <c r="I640">
        <f>VLOOKUP(D640,'2018_commission_structure'!$A$22:$C$24,3,FALSE)</f>
        <v>125000</v>
      </c>
      <c r="J640">
        <f t="shared" si="19"/>
        <v>0</v>
      </c>
    </row>
    <row r="641" spans="1:10" x14ac:dyDescent="0.25">
      <c r="A641">
        <v>5574535556</v>
      </c>
      <c r="B641" t="s">
        <v>880</v>
      </c>
      <c r="C641" t="s">
        <v>1248</v>
      </c>
      <c r="D641" t="s">
        <v>10</v>
      </c>
      <c r="E641">
        <v>116388</v>
      </c>
      <c r="F641">
        <f>VLOOKUP(A641, deals_closed!D:D, 1, FALSE)</f>
        <v>5574535556</v>
      </c>
      <c r="G641">
        <f t="shared" si="18"/>
        <v>0</v>
      </c>
      <c r="H641">
        <f>VLOOKUP(D641, '2018_commission_structure'!$A$22:$B$24, 2, FALSE)</f>
        <v>75000</v>
      </c>
      <c r="I641">
        <f>VLOOKUP(D641,'2018_commission_structure'!$A$22:$C$24,3,FALSE)</f>
        <v>125000</v>
      </c>
      <c r="J641">
        <f t="shared" si="19"/>
        <v>0</v>
      </c>
    </row>
    <row r="642" spans="1:10" x14ac:dyDescent="0.25">
      <c r="A642">
        <v>5383734902</v>
      </c>
      <c r="B642" t="s">
        <v>1249</v>
      </c>
      <c r="C642" t="s">
        <v>1250</v>
      </c>
      <c r="D642" t="s">
        <v>10</v>
      </c>
      <c r="E642">
        <v>98117</v>
      </c>
      <c r="F642">
        <f>VLOOKUP(A642, deals_closed!D:D, 1, FALSE)</f>
        <v>5383734902</v>
      </c>
      <c r="G642">
        <f t="shared" si="18"/>
        <v>0</v>
      </c>
      <c r="H642">
        <f>VLOOKUP(D642, '2018_commission_structure'!$A$22:$B$24, 2, FALSE)</f>
        <v>75000</v>
      </c>
      <c r="I642">
        <f>VLOOKUP(D642,'2018_commission_structure'!$A$22:$C$24,3,FALSE)</f>
        <v>125000</v>
      </c>
      <c r="J642">
        <f t="shared" si="19"/>
        <v>0</v>
      </c>
    </row>
    <row r="643" spans="1:10" x14ac:dyDescent="0.25">
      <c r="A643">
        <v>7659816853</v>
      </c>
      <c r="B643" t="s">
        <v>1251</v>
      </c>
      <c r="C643" t="s">
        <v>1252</v>
      </c>
      <c r="D643" t="s">
        <v>29</v>
      </c>
      <c r="E643">
        <v>75955</v>
      </c>
      <c r="F643">
        <f>VLOOKUP(A643, deals_closed!D:D, 1, FALSE)</f>
        <v>7659816853</v>
      </c>
      <c r="G643">
        <f t="shared" ref="G643:G706" si="20">IF(ISERROR(F643), 1, 0)</f>
        <v>0</v>
      </c>
      <c r="H643">
        <f>VLOOKUP(D643, '2018_commission_structure'!$A$22:$B$24, 2, FALSE)</f>
        <v>50000</v>
      </c>
      <c r="I643">
        <f>VLOOKUP(D643,'2018_commission_structure'!$A$22:$C$24,3,FALSE)</f>
        <v>80000</v>
      </c>
      <c r="J643">
        <f t="shared" ref="J643:J706" si="21">IF(AND(E643&gt;=H643, E643&lt;=I643), 0, 1)</f>
        <v>0</v>
      </c>
    </row>
    <row r="644" spans="1:10" x14ac:dyDescent="0.25">
      <c r="A644">
        <v>8673837456</v>
      </c>
      <c r="B644" t="s">
        <v>1253</v>
      </c>
      <c r="C644" t="s">
        <v>1254</v>
      </c>
      <c r="D644" t="s">
        <v>29</v>
      </c>
      <c r="E644">
        <v>72725</v>
      </c>
      <c r="F644">
        <f>VLOOKUP(A644, deals_closed!D:D, 1, FALSE)</f>
        <v>8673837456</v>
      </c>
      <c r="G644">
        <f t="shared" si="20"/>
        <v>0</v>
      </c>
      <c r="H644">
        <f>VLOOKUP(D644, '2018_commission_structure'!$A$22:$B$24, 2, FALSE)</f>
        <v>50000</v>
      </c>
      <c r="I644">
        <f>VLOOKUP(D644,'2018_commission_structure'!$A$22:$C$24,3,FALSE)</f>
        <v>80000</v>
      </c>
      <c r="J644">
        <f t="shared" si="21"/>
        <v>0</v>
      </c>
    </row>
    <row r="645" spans="1:10" x14ac:dyDescent="0.25">
      <c r="A645">
        <v>1887308636</v>
      </c>
      <c r="B645" t="s">
        <v>1255</v>
      </c>
      <c r="C645" t="s">
        <v>1256</v>
      </c>
      <c r="D645" t="s">
        <v>29</v>
      </c>
      <c r="E645">
        <v>67464</v>
      </c>
      <c r="F645">
        <f>VLOOKUP(A645, deals_closed!D:D, 1, FALSE)</f>
        <v>1887308636</v>
      </c>
      <c r="G645">
        <f t="shared" si="20"/>
        <v>0</v>
      </c>
      <c r="H645">
        <f>VLOOKUP(D645, '2018_commission_structure'!$A$22:$B$24, 2, FALSE)</f>
        <v>50000</v>
      </c>
      <c r="I645">
        <f>VLOOKUP(D645,'2018_commission_structure'!$A$22:$C$24,3,FALSE)</f>
        <v>80000</v>
      </c>
      <c r="J645">
        <f t="shared" si="21"/>
        <v>0</v>
      </c>
    </row>
    <row r="646" spans="1:10" x14ac:dyDescent="0.25">
      <c r="A646">
        <v>9621571960</v>
      </c>
      <c r="B646" t="s">
        <v>1257</v>
      </c>
      <c r="C646" t="s">
        <v>1258</v>
      </c>
      <c r="D646" t="s">
        <v>29</v>
      </c>
      <c r="E646">
        <v>65646</v>
      </c>
      <c r="F646">
        <f>VLOOKUP(A646, deals_closed!D:D, 1, FALSE)</f>
        <v>9621571960</v>
      </c>
      <c r="G646">
        <f t="shared" si="20"/>
        <v>0</v>
      </c>
      <c r="H646">
        <f>VLOOKUP(D646, '2018_commission_structure'!$A$22:$B$24, 2, FALSE)</f>
        <v>50000</v>
      </c>
      <c r="I646">
        <f>VLOOKUP(D646,'2018_commission_structure'!$A$22:$C$24,3,FALSE)</f>
        <v>80000</v>
      </c>
      <c r="J646">
        <f t="shared" si="21"/>
        <v>0</v>
      </c>
    </row>
    <row r="647" spans="1:10" x14ac:dyDescent="0.25">
      <c r="A647">
        <v>502909099</v>
      </c>
      <c r="B647" t="s">
        <v>1259</v>
      </c>
      <c r="C647" t="s">
        <v>1260</v>
      </c>
      <c r="D647" t="s">
        <v>7</v>
      </c>
      <c r="E647">
        <v>43527</v>
      </c>
      <c r="F647">
        <f>VLOOKUP(A647, deals_closed!D:D, 1, FALSE)</f>
        <v>502909099</v>
      </c>
      <c r="G647">
        <f t="shared" si="20"/>
        <v>0</v>
      </c>
      <c r="H647">
        <f>VLOOKUP(D647, '2018_commission_structure'!$A$22:$B$24, 2, FALSE)</f>
        <v>30000</v>
      </c>
      <c r="I647">
        <f>VLOOKUP(D647,'2018_commission_structure'!$A$22:$C$24,3,FALSE)</f>
        <v>65000</v>
      </c>
      <c r="J647">
        <f t="shared" si="21"/>
        <v>0</v>
      </c>
    </row>
    <row r="648" spans="1:10" x14ac:dyDescent="0.25">
      <c r="A648">
        <v>4937054791</v>
      </c>
      <c r="B648" t="s">
        <v>1261</v>
      </c>
      <c r="C648" t="s">
        <v>1262</v>
      </c>
      <c r="D648" t="s">
        <v>29</v>
      </c>
      <c r="E648">
        <v>58630</v>
      </c>
      <c r="F648">
        <f>VLOOKUP(A648, deals_closed!D:D, 1, FALSE)</f>
        <v>4937054791</v>
      </c>
      <c r="G648">
        <f t="shared" si="20"/>
        <v>0</v>
      </c>
      <c r="H648">
        <f>VLOOKUP(D648, '2018_commission_structure'!$A$22:$B$24, 2, FALSE)</f>
        <v>50000</v>
      </c>
      <c r="I648">
        <f>VLOOKUP(D648,'2018_commission_structure'!$A$22:$C$24,3,FALSE)</f>
        <v>80000</v>
      </c>
      <c r="J648">
        <f t="shared" si="21"/>
        <v>0</v>
      </c>
    </row>
    <row r="649" spans="1:10" x14ac:dyDescent="0.25">
      <c r="A649">
        <v>7436398989</v>
      </c>
      <c r="B649" t="s">
        <v>1263</v>
      </c>
      <c r="C649" t="s">
        <v>1264</v>
      </c>
      <c r="D649" t="s">
        <v>10</v>
      </c>
      <c r="E649">
        <v>117196</v>
      </c>
      <c r="F649">
        <f>VLOOKUP(A649, deals_closed!D:D, 1, FALSE)</f>
        <v>7436398989</v>
      </c>
      <c r="G649">
        <f t="shared" si="20"/>
        <v>0</v>
      </c>
      <c r="H649">
        <f>VLOOKUP(D649, '2018_commission_structure'!$A$22:$B$24, 2, FALSE)</f>
        <v>75000</v>
      </c>
      <c r="I649">
        <f>VLOOKUP(D649,'2018_commission_structure'!$A$22:$C$24,3,FALSE)</f>
        <v>125000</v>
      </c>
      <c r="J649">
        <f t="shared" si="21"/>
        <v>0</v>
      </c>
    </row>
    <row r="650" spans="1:10" x14ac:dyDescent="0.25">
      <c r="A650">
        <v>7914395587</v>
      </c>
      <c r="B650" t="s">
        <v>1265</v>
      </c>
      <c r="C650" t="s">
        <v>1266</v>
      </c>
      <c r="D650" t="s">
        <v>29</v>
      </c>
      <c r="E650">
        <v>69724</v>
      </c>
      <c r="F650">
        <f>VLOOKUP(A650, deals_closed!D:D, 1, FALSE)</f>
        <v>7914395587</v>
      </c>
      <c r="G650">
        <f t="shared" si="20"/>
        <v>0</v>
      </c>
      <c r="H650">
        <f>VLOOKUP(D650, '2018_commission_structure'!$A$22:$B$24, 2, FALSE)</f>
        <v>50000</v>
      </c>
      <c r="I650">
        <f>VLOOKUP(D650,'2018_commission_structure'!$A$22:$C$24,3,FALSE)</f>
        <v>80000</v>
      </c>
      <c r="J650">
        <f t="shared" si="21"/>
        <v>0</v>
      </c>
    </row>
    <row r="651" spans="1:10" x14ac:dyDescent="0.25">
      <c r="A651">
        <v>9854387496</v>
      </c>
      <c r="B651" t="s">
        <v>1267</v>
      </c>
      <c r="C651" t="s">
        <v>1268</v>
      </c>
      <c r="D651" t="s">
        <v>10</v>
      </c>
      <c r="E651">
        <v>120820</v>
      </c>
      <c r="F651">
        <f>VLOOKUP(A651, deals_closed!D:D, 1, FALSE)</f>
        <v>9854387496</v>
      </c>
      <c r="G651">
        <f t="shared" si="20"/>
        <v>0</v>
      </c>
      <c r="H651">
        <f>VLOOKUP(D651, '2018_commission_structure'!$A$22:$B$24, 2, FALSE)</f>
        <v>75000</v>
      </c>
      <c r="I651">
        <f>VLOOKUP(D651,'2018_commission_structure'!$A$22:$C$24,3,FALSE)</f>
        <v>125000</v>
      </c>
      <c r="J651">
        <f t="shared" si="21"/>
        <v>0</v>
      </c>
    </row>
    <row r="652" spans="1:10" x14ac:dyDescent="0.25">
      <c r="A652">
        <v>6321654205</v>
      </c>
      <c r="B652" t="s">
        <v>691</v>
      </c>
      <c r="C652" t="s">
        <v>1269</v>
      </c>
      <c r="D652" t="s">
        <v>29</v>
      </c>
      <c r="E652">
        <v>78338</v>
      </c>
      <c r="F652">
        <f>VLOOKUP(A652, deals_closed!D:D, 1, FALSE)</f>
        <v>6321654205</v>
      </c>
      <c r="G652">
        <f t="shared" si="20"/>
        <v>0</v>
      </c>
      <c r="H652">
        <f>VLOOKUP(D652, '2018_commission_structure'!$A$22:$B$24, 2, FALSE)</f>
        <v>50000</v>
      </c>
      <c r="I652">
        <f>VLOOKUP(D652,'2018_commission_structure'!$A$22:$C$24,3,FALSE)</f>
        <v>80000</v>
      </c>
      <c r="J652">
        <f t="shared" si="21"/>
        <v>0</v>
      </c>
    </row>
    <row r="653" spans="1:10" x14ac:dyDescent="0.25">
      <c r="A653">
        <v>3016741628</v>
      </c>
      <c r="B653" t="s">
        <v>1270</v>
      </c>
      <c r="C653" t="s">
        <v>1271</v>
      </c>
      <c r="D653" t="s">
        <v>10</v>
      </c>
      <c r="E653">
        <v>122851</v>
      </c>
      <c r="F653">
        <f>VLOOKUP(A653, deals_closed!D:D, 1, FALSE)</f>
        <v>3016741628</v>
      </c>
      <c r="G653">
        <f t="shared" si="20"/>
        <v>0</v>
      </c>
      <c r="H653">
        <f>VLOOKUP(D653, '2018_commission_structure'!$A$22:$B$24, 2, FALSE)</f>
        <v>75000</v>
      </c>
      <c r="I653">
        <f>VLOOKUP(D653,'2018_commission_structure'!$A$22:$C$24,3,FALSE)</f>
        <v>125000</v>
      </c>
      <c r="J653">
        <f t="shared" si="21"/>
        <v>0</v>
      </c>
    </row>
    <row r="654" spans="1:10" x14ac:dyDescent="0.25">
      <c r="A654">
        <v>7938954179</v>
      </c>
      <c r="B654" t="s">
        <v>1272</v>
      </c>
      <c r="C654" t="s">
        <v>1273</v>
      </c>
      <c r="D654" t="s">
        <v>7</v>
      </c>
      <c r="E654">
        <v>44924</v>
      </c>
      <c r="F654">
        <f>VLOOKUP(A654, deals_closed!D:D, 1, FALSE)</f>
        <v>7938954179</v>
      </c>
      <c r="G654">
        <f t="shared" si="20"/>
        <v>0</v>
      </c>
      <c r="H654">
        <f>VLOOKUP(D654, '2018_commission_structure'!$A$22:$B$24, 2, FALSE)</f>
        <v>30000</v>
      </c>
      <c r="I654">
        <f>VLOOKUP(D654,'2018_commission_structure'!$A$22:$C$24,3,FALSE)</f>
        <v>65000</v>
      </c>
      <c r="J654">
        <f t="shared" si="21"/>
        <v>0</v>
      </c>
    </row>
    <row r="655" spans="1:10" x14ac:dyDescent="0.25">
      <c r="A655">
        <v>7866715386</v>
      </c>
      <c r="B655" t="s">
        <v>1274</v>
      </c>
      <c r="C655" t="s">
        <v>1275</v>
      </c>
      <c r="D655" t="s">
        <v>29</v>
      </c>
      <c r="E655">
        <v>62143</v>
      </c>
      <c r="F655">
        <f>VLOOKUP(A655, deals_closed!D:D, 1, FALSE)</f>
        <v>7866715386</v>
      </c>
      <c r="G655">
        <f t="shared" si="20"/>
        <v>0</v>
      </c>
      <c r="H655">
        <f>VLOOKUP(D655, '2018_commission_structure'!$A$22:$B$24, 2, FALSE)</f>
        <v>50000</v>
      </c>
      <c r="I655">
        <f>VLOOKUP(D655,'2018_commission_structure'!$A$22:$C$24,3,FALSE)</f>
        <v>80000</v>
      </c>
      <c r="J655">
        <f t="shared" si="21"/>
        <v>0</v>
      </c>
    </row>
    <row r="656" spans="1:10" x14ac:dyDescent="0.25">
      <c r="A656">
        <v>7286297414</v>
      </c>
      <c r="B656" t="s">
        <v>1060</v>
      </c>
      <c r="C656" t="s">
        <v>1276</v>
      </c>
      <c r="D656" t="s">
        <v>7</v>
      </c>
      <c r="E656">
        <v>47678</v>
      </c>
      <c r="F656">
        <f>VLOOKUP(A656, deals_closed!D:D, 1, FALSE)</f>
        <v>7286297414</v>
      </c>
      <c r="G656">
        <f t="shared" si="20"/>
        <v>0</v>
      </c>
      <c r="H656">
        <f>VLOOKUP(D656, '2018_commission_structure'!$A$22:$B$24, 2, FALSE)</f>
        <v>30000</v>
      </c>
      <c r="I656">
        <f>VLOOKUP(D656,'2018_commission_structure'!$A$22:$C$24,3,FALSE)</f>
        <v>65000</v>
      </c>
      <c r="J656">
        <f t="shared" si="21"/>
        <v>0</v>
      </c>
    </row>
    <row r="657" spans="1:10" x14ac:dyDescent="0.25">
      <c r="A657">
        <v>3867281491</v>
      </c>
      <c r="B657" t="s">
        <v>691</v>
      </c>
      <c r="C657" t="s">
        <v>1277</v>
      </c>
      <c r="D657" t="s">
        <v>7</v>
      </c>
      <c r="E657">
        <v>44350</v>
      </c>
      <c r="F657">
        <f>VLOOKUP(A657, deals_closed!D:D, 1, FALSE)</f>
        <v>3867281491</v>
      </c>
      <c r="G657">
        <f t="shared" si="20"/>
        <v>0</v>
      </c>
      <c r="H657">
        <f>VLOOKUP(D657, '2018_commission_structure'!$A$22:$B$24, 2, FALSE)</f>
        <v>30000</v>
      </c>
      <c r="I657">
        <f>VLOOKUP(D657,'2018_commission_structure'!$A$22:$C$24,3,FALSE)</f>
        <v>65000</v>
      </c>
      <c r="J657">
        <f t="shared" si="21"/>
        <v>0</v>
      </c>
    </row>
    <row r="658" spans="1:10" x14ac:dyDescent="0.25">
      <c r="A658">
        <v>9726268931</v>
      </c>
      <c r="B658" t="s">
        <v>1278</v>
      </c>
      <c r="C658" t="s">
        <v>1279</v>
      </c>
      <c r="D658" t="s">
        <v>29</v>
      </c>
      <c r="E658">
        <v>66956</v>
      </c>
      <c r="F658">
        <f>VLOOKUP(A658, deals_closed!D:D, 1, FALSE)</f>
        <v>9726268931</v>
      </c>
      <c r="G658">
        <f t="shared" si="20"/>
        <v>0</v>
      </c>
      <c r="H658">
        <f>VLOOKUP(D658, '2018_commission_structure'!$A$22:$B$24, 2, FALSE)</f>
        <v>50000</v>
      </c>
      <c r="I658">
        <f>VLOOKUP(D658,'2018_commission_structure'!$A$22:$C$24,3,FALSE)</f>
        <v>80000</v>
      </c>
      <c r="J658">
        <f t="shared" si="21"/>
        <v>0</v>
      </c>
    </row>
    <row r="659" spans="1:10" x14ac:dyDescent="0.25">
      <c r="A659">
        <v>4235594176</v>
      </c>
      <c r="B659" t="s">
        <v>1280</v>
      </c>
      <c r="C659" t="s">
        <v>1281</v>
      </c>
      <c r="D659" t="s">
        <v>7</v>
      </c>
      <c r="E659">
        <v>56533</v>
      </c>
      <c r="F659">
        <f>VLOOKUP(A659, deals_closed!D:D, 1, FALSE)</f>
        <v>4235594176</v>
      </c>
      <c r="G659">
        <f t="shared" si="20"/>
        <v>0</v>
      </c>
      <c r="H659">
        <f>VLOOKUP(D659, '2018_commission_structure'!$A$22:$B$24, 2, FALSE)</f>
        <v>30000</v>
      </c>
      <c r="I659">
        <f>VLOOKUP(D659,'2018_commission_structure'!$A$22:$C$24,3,FALSE)</f>
        <v>65000</v>
      </c>
      <c r="J659">
        <f t="shared" si="21"/>
        <v>0</v>
      </c>
    </row>
    <row r="660" spans="1:10" x14ac:dyDescent="0.25">
      <c r="A660">
        <v>5405945366</v>
      </c>
      <c r="B660" t="s">
        <v>1282</v>
      </c>
      <c r="C660" t="s">
        <v>1283</v>
      </c>
      <c r="D660" t="s">
        <v>29</v>
      </c>
      <c r="E660">
        <v>68841</v>
      </c>
      <c r="F660">
        <f>VLOOKUP(A660, deals_closed!D:D, 1, FALSE)</f>
        <v>5405945366</v>
      </c>
      <c r="G660">
        <f t="shared" si="20"/>
        <v>0</v>
      </c>
      <c r="H660">
        <f>VLOOKUP(D660, '2018_commission_structure'!$A$22:$B$24, 2, FALSE)</f>
        <v>50000</v>
      </c>
      <c r="I660">
        <f>VLOOKUP(D660,'2018_commission_structure'!$A$22:$C$24,3,FALSE)</f>
        <v>80000</v>
      </c>
      <c r="J660">
        <f t="shared" si="21"/>
        <v>0</v>
      </c>
    </row>
    <row r="661" spans="1:10" x14ac:dyDescent="0.25">
      <c r="A661">
        <v>7453397081</v>
      </c>
      <c r="B661" t="s">
        <v>1284</v>
      </c>
      <c r="C661" t="s">
        <v>1285</v>
      </c>
      <c r="D661" t="s">
        <v>10</v>
      </c>
      <c r="E661">
        <v>88012</v>
      </c>
      <c r="F661">
        <f>VLOOKUP(A661, deals_closed!D:D, 1, FALSE)</f>
        <v>7453397081</v>
      </c>
      <c r="G661">
        <f t="shared" si="20"/>
        <v>0</v>
      </c>
      <c r="H661">
        <f>VLOOKUP(D661, '2018_commission_structure'!$A$22:$B$24, 2, FALSE)</f>
        <v>75000</v>
      </c>
      <c r="I661">
        <f>VLOOKUP(D661,'2018_commission_structure'!$A$22:$C$24,3,FALSE)</f>
        <v>125000</v>
      </c>
      <c r="J661">
        <f t="shared" si="21"/>
        <v>0</v>
      </c>
    </row>
    <row r="662" spans="1:10" x14ac:dyDescent="0.25">
      <c r="A662">
        <v>7268478941</v>
      </c>
      <c r="B662" t="s">
        <v>1286</v>
      </c>
      <c r="C662" t="s">
        <v>1287</v>
      </c>
      <c r="D662" t="s">
        <v>29</v>
      </c>
      <c r="E662">
        <v>62721</v>
      </c>
      <c r="F662">
        <f>VLOOKUP(A662, deals_closed!D:D, 1, FALSE)</f>
        <v>7268478941</v>
      </c>
      <c r="G662">
        <f t="shared" si="20"/>
        <v>0</v>
      </c>
      <c r="H662">
        <f>VLOOKUP(D662, '2018_commission_structure'!$A$22:$B$24, 2, FALSE)</f>
        <v>50000</v>
      </c>
      <c r="I662">
        <f>VLOOKUP(D662,'2018_commission_structure'!$A$22:$C$24,3,FALSE)</f>
        <v>80000</v>
      </c>
      <c r="J662">
        <f t="shared" si="21"/>
        <v>0</v>
      </c>
    </row>
    <row r="663" spans="1:10" x14ac:dyDescent="0.25">
      <c r="A663">
        <v>1231429186</v>
      </c>
      <c r="B663" t="s">
        <v>1246</v>
      </c>
      <c r="C663" t="s">
        <v>1288</v>
      </c>
      <c r="D663" t="s">
        <v>7</v>
      </c>
      <c r="E663">
        <v>38588</v>
      </c>
      <c r="F663">
        <f>VLOOKUP(A663, deals_closed!D:D, 1, FALSE)</f>
        <v>1231429186</v>
      </c>
      <c r="G663">
        <f t="shared" si="20"/>
        <v>0</v>
      </c>
      <c r="H663">
        <f>VLOOKUP(D663, '2018_commission_structure'!$A$22:$B$24, 2, FALSE)</f>
        <v>30000</v>
      </c>
      <c r="I663">
        <f>VLOOKUP(D663,'2018_commission_structure'!$A$22:$C$24,3,FALSE)</f>
        <v>65000</v>
      </c>
      <c r="J663">
        <f t="shared" si="21"/>
        <v>0</v>
      </c>
    </row>
    <row r="664" spans="1:10" x14ac:dyDescent="0.25">
      <c r="A664">
        <v>4638232353</v>
      </c>
      <c r="B664" t="s">
        <v>1289</v>
      </c>
      <c r="C664" t="s">
        <v>1290</v>
      </c>
      <c r="D664" t="s">
        <v>29</v>
      </c>
      <c r="E664">
        <v>66990</v>
      </c>
      <c r="F664">
        <f>VLOOKUP(A664, deals_closed!D:D, 1, FALSE)</f>
        <v>4638232353</v>
      </c>
      <c r="G664">
        <f t="shared" si="20"/>
        <v>0</v>
      </c>
      <c r="H664">
        <f>VLOOKUP(D664, '2018_commission_structure'!$A$22:$B$24, 2, FALSE)</f>
        <v>50000</v>
      </c>
      <c r="I664">
        <f>VLOOKUP(D664,'2018_commission_structure'!$A$22:$C$24,3,FALSE)</f>
        <v>80000</v>
      </c>
      <c r="J664">
        <f t="shared" si="21"/>
        <v>0</v>
      </c>
    </row>
    <row r="665" spans="1:10" x14ac:dyDescent="0.25">
      <c r="A665">
        <v>1743464649</v>
      </c>
      <c r="B665" t="s">
        <v>1291</v>
      </c>
      <c r="C665" t="s">
        <v>1292</v>
      </c>
      <c r="D665" t="s">
        <v>29</v>
      </c>
      <c r="E665">
        <v>62983</v>
      </c>
      <c r="F665">
        <f>VLOOKUP(A665, deals_closed!D:D, 1, FALSE)</f>
        <v>1743464649</v>
      </c>
      <c r="G665">
        <f t="shared" si="20"/>
        <v>0</v>
      </c>
      <c r="H665">
        <f>VLOOKUP(D665, '2018_commission_structure'!$A$22:$B$24, 2, FALSE)</f>
        <v>50000</v>
      </c>
      <c r="I665">
        <f>VLOOKUP(D665,'2018_commission_structure'!$A$22:$C$24,3,FALSE)</f>
        <v>80000</v>
      </c>
      <c r="J665">
        <f t="shared" si="21"/>
        <v>0</v>
      </c>
    </row>
    <row r="666" spans="1:10" x14ac:dyDescent="0.25">
      <c r="A666">
        <v>5439294325</v>
      </c>
      <c r="B666" t="s">
        <v>1293</v>
      </c>
      <c r="C666" t="s">
        <v>132</v>
      </c>
      <c r="D666" t="s">
        <v>10</v>
      </c>
      <c r="E666">
        <v>94605</v>
      </c>
      <c r="F666">
        <f>VLOOKUP(A666, deals_closed!D:D, 1, FALSE)</f>
        <v>5439294325</v>
      </c>
      <c r="G666">
        <f t="shared" si="20"/>
        <v>0</v>
      </c>
      <c r="H666">
        <f>VLOOKUP(D666, '2018_commission_structure'!$A$22:$B$24, 2, FALSE)</f>
        <v>75000</v>
      </c>
      <c r="I666">
        <f>VLOOKUP(D666,'2018_commission_structure'!$A$22:$C$24,3,FALSE)</f>
        <v>125000</v>
      </c>
      <c r="J666">
        <f t="shared" si="21"/>
        <v>0</v>
      </c>
    </row>
    <row r="667" spans="1:10" x14ac:dyDescent="0.25">
      <c r="A667">
        <v>9305168396</v>
      </c>
      <c r="B667" t="s">
        <v>1294</v>
      </c>
      <c r="C667" t="s">
        <v>1295</v>
      </c>
      <c r="D667" t="s">
        <v>7</v>
      </c>
      <c r="E667">
        <v>56397</v>
      </c>
      <c r="F667">
        <f>VLOOKUP(A667, deals_closed!D:D, 1, FALSE)</f>
        <v>9305168396</v>
      </c>
      <c r="G667">
        <f t="shared" si="20"/>
        <v>0</v>
      </c>
      <c r="H667">
        <f>VLOOKUP(D667, '2018_commission_structure'!$A$22:$B$24, 2, FALSE)</f>
        <v>30000</v>
      </c>
      <c r="I667">
        <f>VLOOKUP(D667,'2018_commission_structure'!$A$22:$C$24,3,FALSE)</f>
        <v>65000</v>
      </c>
      <c r="J667">
        <f t="shared" si="21"/>
        <v>0</v>
      </c>
    </row>
    <row r="668" spans="1:10" x14ac:dyDescent="0.25">
      <c r="A668">
        <v>6009848660</v>
      </c>
      <c r="B668" t="s">
        <v>1296</v>
      </c>
      <c r="C668" t="s">
        <v>1297</v>
      </c>
      <c r="D668" t="s">
        <v>10</v>
      </c>
      <c r="E668">
        <v>97912</v>
      </c>
      <c r="F668">
        <f>VLOOKUP(A668, deals_closed!D:D, 1, FALSE)</f>
        <v>6009848660</v>
      </c>
      <c r="G668">
        <f t="shared" si="20"/>
        <v>0</v>
      </c>
      <c r="H668">
        <f>VLOOKUP(D668, '2018_commission_structure'!$A$22:$B$24, 2, FALSE)</f>
        <v>75000</v>
      </c>
      <c r="I668">
        <f>VLOOKUP(D668,'2018_commission_structure'!$A$22:$C$24,3,FALSE)</f>
        <v>125000</v>
      </c>
      <c r="J668">
        <f t="shared" si="21"/>
        <v>0</v>
      </c>
    </row>
    <row r="669" spans="1:10" x14ac:dyDescent="0.25">
      <c r="A669">
        <v>8552526727</v>
      </c>
      <c r="B669" t="s">
        <v>1298</v>
      </c>
      <c r="C669" t="s">
        <v>1299</v>
      </c>
      <c r="D669" t="s">
        <v>29</v>
      </c>
      <c r="E669">
        <v>57147</v>
      </c>
      <c r="F669">
        <f>VLOOKUP(A669, deals_closed!D:D, 1, FALSE)</f>
        <v>8552526727</v>
      </c>
      <c r="G669">
        <f t="shared" si="20"/>
        <v>0</v>
      </c>
      <c r="H669">
        <f>VLOOKUP(D669, '2018_commission_structure'!$A$22:$B$24, 2, FALSE)</f>
        <v>50000</v>
      </c>
      <c r="I669">
        <f>VLOOKUP(D669,'2018_commission_structure'!$A$22:$C$24,3,FALSE)</f>
        <v>80000</v>
      </c>
      <c r="J669">
        <f t="shared" si="21"/>
        <v>0</v>
      </c>
    </row>
    <row r="670" spans="1:10" x14ac:dyDescent="0.25">
      <c r="A670">
        <v>3580617389</v>
      </c>
      <c r="B670" t="s">
        <v>1300</v>
      </c>
      <c r="C670" t="s">
        <v>1301</v>
      </c>
      <c r="D670" t="s">
        <v>7</v>
      </c>
      <c r="E670">
        <v>30231</v>
      </c>
      <c r="F670">
        <f>VLOOKUP(A670, deals_closed!D:D, 1, FALSE)</f>
        <v>3580617389</v>
      </c>
      <c r="G670">
        <f t="shared" si="20"/>
        <v>0</v>
      </c>
      <c r="H670">
        <f>VLOOKUP(D670, '2018_commission_structure'!$A$22:$B$24, 2, FALSE)</f>
        <v>30000</v>
      </c>
      <c r="I670">
        <f>VLOOKUP(D670,'2018_commission_structure'!$A$22:$C$24,3,FALSE)</f>
        <v>65000</v>
      </c>
      <c r="J670">
        <f t="shared" si="21"/>
        <v>0</v>
      </c>
    </row>
    <row r="671" spans="1:10" x14ac:dyDescent="0.25">
      <c r="A671">
        <v>6520635286</v>
      </c>
      <c r="B671" t="s">
        <v>1302</v>
      </c>
      <c r="C671" t="s">
        <v>1303</v>
      </c>
      <c r="D671" t="s">
        <v>10</v>
      </c>
      <c r="E671">
        <v>113407</v>
      </c>
      <c r="F671">
        <f>VLOOKUP(A671, deals_closed!D:D, 1, FALSE)</f>
        <v>6520635286</v>
      </c>
      <c r="G671">
        <f t="shared" si="20"/>
        <v>0</v>
      </c>
      <c r="H671">
        <f>VLOOKUP(D671, '2018_commission_structure'!$A$22:$B$24, 2, FALSE)</f>
        <v>75000</v>
      </c>
      <c r="I671">
        <f>VLOOKUP(D671,'2018_commission_structure'!$A$22:$C$24,3,FALSE)</f>
        <v>125000</v>
      </c>
      <c r="J671">
        <f t="shared" si="21"/>
        <v>0</v>
      </c>
    </row>
    <row r="672" spans="1:10" x14ac:dyDescent="0.25">
      <c r="A672">
        <v>7070564503</v>
      </c>
      <c r="B672" t="s">
        <v>1304</v>
      </c>
      <c r="C672" t="s">
        <v>1305</v>
      </c>
      <c r="D672" t="s">
        <v>10</v>
      </c>
      <c r="E672">
        <v>107049</v>
      </c>
      <c r="F672">
        <f>VLOOKUP(A672, deals_closed!D:D, 1, FALSE)</f>
        <v>7070564503</v>
      </c>
      <c r="G672">
        <f t="shared" si="20"/>
        <v>0</v>
      </c>
      <c r="H672">
        <f>VLOOKUP(D672, '2018_commission_structure'!$A$22:$B$24, 2, FALSE)</f>
        <v>75000</v>
      </c>
      <c r="I672">
        <f>VLOOKUP(D672,'2018_commission_structure'!$A$22:$C$24,3,FALSE)</f>
        <v>125000</v>
      </c>
      <c r="J672">
        <f t="shared" si="21"/>
        <v>0</v>
      </c>
    </row>
    <row r="673" spans="1:10" x14ac:dyDescent="0.25">
      <c r="A673">
        <v>4862005330</v>
      </c>
      <c r="B673" t="s">
        <v>1306</v>
      </c>
      <c r="C673" t="s">
        <v>1307</v>
      </c>
      <c r="D673" t="s">
        <v>10</v>
      </c>
      <c r="E673">
        <v>85270</v>
      </c>
      <c r="F673">
        <f>VLOOKUP(A673, deals_closed!D:D, 1, FALSE)</f>
        <v>4862005330</v>
      </c>
      <c r="G673">
        <f t="shared" si="20"/>
        <v>0</v>
      </c>
      <c r="H673">
        <f>VLOOKUP(D673, '2018_commission_structure'!$A$22:$B$24, 2, FALSE)</f>
        <v>75000</v>
      </c>
      <c r="I673">
        <f>VLOOKUP(D673,'2018_commission_structure'!$A$22:$C$24,3,FALSE)</f>
        <v>125000</v>
      </c>
      <c r="J673">
        <f t="shared" si="21"/>
        <v>0</v>
      </c>
    </row>
    <row r="674" spans="1:10" x14ac:dyDescent="0.25">
      <c r="A674">
        <v>7966879720</v>
      </c>
      <c r="B674" t="s">
        <v>1308</v>
      </c>
      <c r="C674" t="s">
        <v>1309</v>
      </c>
      <c r="D674" t="s">
        <v>7</v>
      </c>
      <c r="E674">
        <v>42251</v>
      </c>
      <c r="F674">
        <f>VLOOKUP(A674, deals_closed!D:D, 1, FALSE)</f>
        <v>7966879720</v>
      </c>
      <c r="G674">
        <f t="shared" si="20"/>
        <v>0</v>
      </c>
      <c r="H674">
        <f>VLOOKUP(D674, '2018_commission_structure'!$A$22:$B$24, 2, FALSE)</f>
        <v>30000</v>
      </c>
      <c r="I674">
        <f>VLOOKUP(D674,'2018_commission_structure'!$A$22:$C$24,3,FALSE)</f>
        <v>65000</v>
      </c>
      <c r="J674">
        <f t="shared" si="21"/>
        <v>0</v>
      </c>
    </row>
    <row r="675" spans="1:10" x14ac:dyDescent="0.25">
      <c r="A675">
        <v>992720575</v>
      </c>
      <c r="B675" t="s">
        <v>1310</v>
      </c>
      <c r="C675" t="s">
        <v>1311</v>
      </c>
      <c r="D675" t="s">
        <v>7</v>
      </c>
      <c r="E675">
        <v>49548</v>
      </c>
      <c r="F675">
        <f>VLOOKUP(A675, deals_closed!D:D, 1, FALSE)</f>
        <v>992720575</v>
      </c>
      <c r="G675">
        <f t="shared" si="20"/>
        <v>0</v>
      </c>
      <c r="H675">
        <f>VLOOKUP(D675, '2018_commission_structure'!$A$22:$B$24, 2, FALSE)</f>
        <v>30000</v>
      </c>
      <c r="I675">
        <f>VLOOKUP(D675,'2018_commission_structure'!$A$22:$C$24,3,FALSE)</f>
        <v>65000</v>
      </c>
      <c r="J675">
        <f t="shared" si="21"/>
        <v>0</v>
      </c>
    </row>
    <row r="676" spans="1:10" x14ac:dyDescent="0.25">
      <c r="A676">
        <v>7188904251</v>
      </c>
      <c r="B676" t="s">
        <v>1312</v>
      </c>
      <c r="C676" t="s">
        <v>1313</v>
      </c>
      <c r="D676" t="s">
        <v>10</v>
      </c>
      <c r="E676">
        <v>123195</v>
      </c>
      <c r="F676">
        <f>VLOOKUP(A676, deals_closed!D:D, 1, FALSE)</f>
        <v>7188904251</v>
      </c>
      <c r="G676">
        <f t="shared" si="20"/>
        <v>0</v>
      </c>
      <c r="H676">
        <f>VLOOKUP(D676, '2018_commission_structure'!$A$22:$B$24, 2, FALSE)</f>
        <v>75000</v>
      </c>
      <c r="I676">
        <f>VLOOKUP(D676,'2018_commission_structure'!$A$22:$C$24,3,FALSE)</f>
        <v>125000</v>
      </c>
      <c r="J676">
        <f t="shared" si="21"/>
        <v>0</v>
      </c>
    </row>
    <row r="677" spans="1:10" x14ac:dyDescent="0.25">
      <c r="A677">
        <v>2353272215</v>
      </c>
      <c r="B677" t="s">
        <v>1314</v>
      </c>
      <c r="C677" t="s">
        <v>1315</v>
      </c>
      <c r="D677" t="s">
        <v>29</v>
      </c>
      <c r="E677">
        <v>70609</v>
      </c>
      <c r="F677">
        <f>VLOOKUP(A677, deals_closed!D:D, 1, FALSE)</f>
        <v>2353272215</v>
      </c>
      <c r="G677">
        <f t="shared" si="20"/>
        <v>0</v>
      </c>
      <c r="H677">
        <f>VLOOKUP(D677, '2018_commission_structure'!$A$22:$B$24, 2, FALSE)</f>
        <v>50000</v>
      </c>
      <c r="I677">
        <f>VLOOKUP(D677,'2018_commission_structure'!$A$22:$C$24,3,FALSE)</f>
        <v>80000</v>
      </c>
      <c r="J677">
        <f t="shared" si="21"/>
        <v>0</v>
      </c>
    </row>
    <row r="678" spans="1:10" x14ac:dyDescent="0.25">
      <c r="A678">
        <v>3259018638</v>
      </c>
      <c r="B678" t="s">
        <v>1316</v>
      </c>
      <c r="C678" t="s">
        <v>1317</v>
      </c>
      <c r="D678" t="s">
        <v>7</v>
      </c>
      <c r="E678">
        <v>60364</v>
      </c>
      <c r="F678">
        <f>VLOOKUP(A678, deals_closed!D:D, 1, FALSE)</f>
        <v>3259018638</v>
      </c>
      <c r="G678">
        <f t="shared" si="20"/>
        <v>0</v>
      </c>
      <c r="H678">
        <f>VLOOKUP(D678, '2018_commission_structure'!$A$22:$B$24, 2, FALSE)</f>
        <v>30000</v>
      </c>
      <c r="I678">
        <f>VLOOKUP(D678,'2018_commission_structure'!$A$22:$C$24,3,FALSE)</f>
        <v>65000</v>
      </c>
      <c r="J678">
        <f t="shared" si="21"/>
        <v>0</v>
      </c>
    </row>
    <row r="679" spans="1:10" x14ac:dyDescent="0.25">
      <c r="A679">
        <v>1419116835</v>
      </c>
      <c r="B679" t="s">
        <v>878</v>
      </c>
      <c r="C679" t="s">
        <v>1318</v>
      </c>
      <c r="D679" t="s">
        <v>10</v>
      </c>
      <c r="E679">
        <v>117781</v>
      </c>
      <c r="F679">
        <f>VLOOKUP(A679, deals_closed!D:D, 1, FALSE)</f>
        <v>1419116835</v>
      </c>
      <c r="G679">
        <f t="shared" si="20"/>
        <v>0</v>
      </c>
      <c r="H679">
        <f>VLOOKUP(D679, '2018_commission_structure'!$A$22:$B$24, 2, FALSE)</f>
        <v>75000</v>
      </c>
      <c r="I679">
        <f>VLOOKUP(D679,'2018_commission_structure'!$A$22:$C$24,3,FALSE)</f>
        <v>125000</v>
      </c>
      <c r="J679">
        <f t="shared" si="21"/>
        <v>0</v>
      </c>
    </row>
    <row r="680" spans="1:10" x14ac:dyDescent="0.25">
      <c r="A680">
        <v>4920920075</v>
      </c>
      <c r="B680" t="s">
        <v>1319</v>
      </c>
      <c r="C680" t="s">
        <v>1320</v>
      </c>
      <c r="D680" t="s">
        <v>7</v>
      </c>
      <c r="E680">
        <v>54277</v>
      </c>
      <c r="F680">
        <f>VLOOKUP(A680, deals_closed!D:D, 1, FALSE)</f>
        <v>4920920075</v>
      </c>
      <c r="G680">
        <f t="shared" si="20"/>
        <v>0</v>
      </c>
      <c r="H680">
        <f>VLOOKUP(D680, '2018_commission_structure'!$A$22:$B$24, 2, FALSE)</f>
        <v>30000</v>
      </c>
      <c r="I680">
        <f>VLOOKUP(D680,'2018_commission_structure'!$A$22:$C$24,3,FALSE)</f>
        <v>65000</v>
      </c>
      <c r="J680">
        <f t="shared" si="21"/>
        <v>0</v>
      </c>
    </row>
    <row r="681" spans="1:10" x14ac:dyDescent="0.25">
      <c r="A681">
        <v>3991175401</v>
      </c>
      <c r="B681" t="s">
        <v>1321</v>
      </c>
      <c r="C681" t="s">
        <v>1322</v>
      </c>
      <c r="D681" t="s">
        <v>10</v>
      </c>
      <c r="E681">
        <v>85616</v>
      </c>
      <c r="F681">
        <f>VLOOKUP(A681, deals_closed!D:D, 1, FALSE)</f>
        <v>3991175401</v>
      </c>
      <c r="G681">
        <f t="shared" si="20"/>
        <v>0</v>
      </c>
      <c r="H681">
        <f>VLOOKUP(D681, '2018_commission_structure'!$A$22:$B$24, 2, FALSE)</f>
        <v>75000</v>
      </c>
      <c r="I681">
        <f>VLOOKUP(D681,'2018_commission_structure'!$A$22:$C$24,3,FALSE)</f>
        <v>125000</v>
      </c>
      <c r="J681">
        <f t="shared" si="21"/>
        <v>0</v>
      </c>
    </row>
    <row r="682" spans="1:10" x14ac:dyDescent="0.25">
      <c r="A682">
        <v>7243767311</v>
      </c>
      <c r="B682" t="s">
        <v>1323</v>
      </c>
      <c r="C682" t="s">
        <v>1324</v>
      </c>
      <c r="D682" t="s">
        <v>7</v>
      </c>
      <c r="E682">
        <v>30256</v>
      </c>
      <c r="F682">
        <f>VLOOKUP(A682, deals_closed!D:D, 1, FALSE)</f>
        <v>7243767311</v>
      </c>
      <c r="G682">
        <f t="shared" si="20"/>
        <v>0</v>
      </c>
      <c r="H682">
        <f>VLOOKUP(D682, '2018_commission_structure'!$A$22:$B$24, 2, FALSE)</f>
        <v>30000</v>
      </c>
      <c r="I682">
        <f>VLOOKUP(D682,'2018_commission_structure'!$A$22:$C$24,3,FALSE)</f>
        <v>65000</v>
      </c>
      <c r="J682">
        <f t="shared" si="21"/>
        <v>0</v>
      </c>
    </row>
    <row r="683" spans="1:10" x14ac:dyDescent="0.25">
      <c r="A683">
        <v>9820632102</v>
      </c>
      <c r="B683" t="s">
        <v>1325</v>
      </c>
      <c r="C683" t="s">
        <v>1326</v>
      </c>
      <c r="D683" t="s">
        <v>29</v>
      </c>
      <c r="E683">
        <v>52637</v>
      </c>
      <c r="F683">
        <f>VLOOKUP(A683, deals_closed!D:D, 1, FALSE)</f>
        <v>9820632102</v>
      </c>
      <c r="G683">
        <f t="shared" si="20"/>
        <v>0</v>
      </c>
      <c r="H683">
        <f>VLOOKUP(D683, '2018_commission_structure'!$A$22:$B$24, 2, FALSE)</f>
        <v>50000</v>
      </c>
      <c r="I683">
        <f>VLOOKUP(D683,'2018_commission_structure'!$A$22:$C$24,3,FALSE)</f>
        <v>80000</v>
      </c>
      <c r="J683">
        <f t="shared" si="21"/>
        <v>0</v>
      </c>
    </row>
    <row r="684" spans="1:10" x14ac:dyDescent="0.25">
      <c r="A684">
        <v>6007705854</v>
      </c>
      <c r="B684" t="s">
        <v>1327</v>
      </c>
      <c r="C684" t="s">
        <v>1328</v>
      </c>
      <c r="D684" t="s">
        <v>10</v>
      </c>
      <c r="E684">
        <v>107921</v>
      </c>
      <c r="F684">
        <f>VLOOKUP(A684, deals_closed!D:D, 1, FALSE)</f>
        <v>6007705854</v>
      </c>
      <c r="G684">
        <f t="shared" si="20"/>
        <v>0</v>
      </c>
      <c r="H684">
        <f>VLOOKUP(D684, '2018_commission_structure'!$A$22:$B$24, 2, FALSE)</f>
        <v>75000</v>
      </c>
      <c r="I684">
        <f>VLOOKUP(D684,'2018_commission_structure'!$A$22:$C$24,3,FALSE)</f>
        <v>125000</v>
      </c>
      <c r="J684">
        <f t="shared" si="21"/>
        <v>0</v>
      </c>
    </row>
    <row r="685" spans="1:10" x14ac:dyDescent="0.25">
      <c r="A685">
        <v>4223282808</v>
      </c>
      <c r="B685" t="s">
        <v>1329</v>
      </c>
      <c r="C685" t="s">
        <v>1330</v>
      </c>
      <c r="D685" t="s">
        <v>7</v>
      </c>
      <c r="E685">
        <v>52880</v>
      </c>
      <c r="F685">
        <f>VLOOKUP(A685, deals_closed!D:D, 1, FALSE)</f>
        <v>4223282808</v>
      </c>
      <c r="G685">
        <f t="shared" si="20"/>
        <v>0</v>
      </c>
      <c r="H685">
        <f>VLOOKUP(D685, '2018_commission_structure'!$A$22:$B$24, 2, FALSE)</f>
        <v>30000</v>
      </c>
      <c r="I685">
        <f>VLOOKUP(D685,'2018_commission_structure'!$A$22:$C$24,3,FALSE)</f>
        <v>65000</v>
      </c>
      <c r="J685">
        <f t="shared" si="21"/>
        <v>0</v>
      </c>
    </row>
    <row r="686" spans="1:10" x14ac:dyDescent="0.25">
      <c r="A686">
        <v>1462166245</v>
      </c>
      <c r="B686" t="s">
        <v>1331</v>
      </c>
      <c r="C686" t="s">
        <v>1332</v>
      </c>
      <c r="D686" t="s">
        <v>7</v>
      </c>
      <c r="E686">
        <v>57979</v>
      </c>
      <c r="F686">
        <f>VLOOKUP(A686, deals_closed!D:D, 1, FALSE)</f>
        <v>1462166245</v>
      </c>
      <c r="G686">
        <f t="shared" si="20"/>
        <v>0</v>
      </c>
      <c r="H686">
        <f>VLOOKUP(D686, '2018_commission_structure'!$A$22:$B$24, 2, FALSE)</f>
        <v>30000</v>
      </c>
      <c r="I686">
        <f>VLOOKUP(D686,'2018_commission_structure'!$A$22:$C$24,3,FALSE)</f>
        <v>65000</v>
      </c>
      <c r="J686">
        <f t="shared" si="21"/>
        <v>0</v>
      </c>
    </row>
    <row r="687" spans="1:10" x14ac:dyDescent="0.25">
      <c r="A687">
        <v>1565607864</v>
      </c>
      <c r="B687" t="s">
        <v>1333</v>
      </c>
      <c r="C687" t="s">
        <v>1334</v>
      </c>
      <c r="D687" t="s">
        <v>10</v>
      </c>
      <c r="E687">
        <v>75155</v>
      </c>
      <c r="F687">
        <f>VLOOKUP(A687, deals_closed!D:D, 1, FALSE)</f>
        <v>1565607864</v>
      </c>
      <c r="G687">
        <f t="shared" si="20"/>
        <v>0</v>
      </c>
      <c r="H687">
        <f>VLOOKUP(D687, '2018_commission_structure'!$A$22:$B$24, 2, FALSE)</f>
        <v>75000</v>
      </c>
      <c r="I687">
        <f>VLOOKUP(D687,'2018_commission_structure'!$A$22:$C$24,3,FALSE)</f>
        <v>125000</v>
      </c>
      <c r="J687">
        <f t="shared" si="21"/>
        <v>0</v>
      </c>
    </row>
    <row r="688" spans="1:10" x14ac:dyDescent="0.25">
      <c r="A688">
        <v>2524849899</v>
      </c>
      <c r="B688" t="s">
        <v>1335</v>
      </c>
      <c r="C688" t="s">
        <v>1336</v>
      </c>
      <c r="D688" t="s">
        <v>10</v>
      </c>
      <c r="E688">
        <v>121772</v>
      </c>
      <c r="F688">
        <f>VLOOKUP(A688, deals_closed!D:D, 1, FALSE)</f>
        <v>2524849899</v>
      </c>
      <c r="G688">
        <f t="shared" si="20"/>
        <v>0</v>
      </c>
      <c r="H688">
        <f>VLOOKUP(D688, '2018_commission_structure'!$A$22:$B$24, 2, FALSE)</f>
        <v>75000</v>
      </c>
      <c r="I688">
        <f>VLOOKUP(D688,'2018_commission_structure'!$A$22:$C$24,3,FALSE)</f>
        <v>125000</v>
      </c>
      <c r="J688">
        <f t="shared" si="21"/>
        <v>0</v>
      </c>
    </row>
    <row r="689" spans="1:10" x14ac:dyDescent="0.25">
      <c r="A689">
        <v>8349606134</v>
      </c>
      <c r="B689" t="s">
        <v>1337</v>
      </c>
      <c r="C689" t="s">
        <v>1338</v>
      </c>
      <c r="D689" t="s">
        <v>7</v>
      </c>
      <c r="E689">
        <v>36618</v>
      </c>
      <c r="F689">
        <f>VLOOKUP(A689, deals_closed!D:D, 1, FALSE)</f>
        <v>8349606134</v>
      </c>
      <c r="G689">
        <f t="shared" si="20"/>
        <v>0</v>
      </c>
      <c r="H689">
        <f>VLOOKUP(D689, '2018_commission_structure'!$A$22:$B$24, 2, FALSE)</f>
        <v>30000</v>
      </c>
      <c r="I689">
        <f>VLOOKUP(D689,'2018_commission_structure'!$A$22:$C$24,3,FALSE)</f>
        <v>65000</v>
      </c>
      <c r="J689">
        <f t="shared" si="21"/>
        <v>0</v>
      </c>
    </row>
    <row r="690" spans="1:10" x14ac:dyDescent="0.25">
      <c r="A690">
        <v>2060025532</v>
      </c>
      <c r="B690" t="s">
        <v>1339</v>
      </c>
      <c r="C690" t="s">
        <v>1340</v>
      </c>
      <c r="D690" t="s">
        <v>29</v>
      </c>
      <c r="E690">
        <v>53096</v>
      </c>
      <c r="F690">
        <f>VLOOKUP(A690, deals_closed!D:D, 1, FALSE)</f>
        <v>2060025532</v>
      </c>
      <c r="G690">
        <f t="shared" si="20"/>
        <v>0</v>
      </c>
      <c r="H690">
        <f>VLOOKUP(D690, '2018_commission_structure'!$A$22:$B$24, 2, FALSE)</f>
        <v>50000</v>
      </c>
      <c r="I690">
        <f>VLOOKUP(D690,'2018_commission_structure'!$A$22:$C$24,3,FALSE)</f>
        <v>80000</v>
      </c>
      <c r="J690">
        <f t="shared" si="21"/>
        <v>0</v>
      </c>
    </row>
    <row r="691" spans="1:10" x14ac:dyDescent="0.25">
      <c r="A691">
        <v>2859566597</v>
      </c>
      <c r="B691" t="s">
        <v>453</v>
      </c>
      <c r="C691" t="s">
        <v>1341</v>
      </c>
      <c r="D691" t="s">
        <v>29</v>
      </c>
      <c r="E691">
        <v>76647</v>
      </c>
      <c r="F691">
        <f>VLOOKUP(A691, deals_closed!D:D, 1, FALSE)</f>
        <v>2859566597</v>
      </c>
      <c r="G691">
        <f t="shared" si="20"/>
        <v>0</v>
      </c>
      <c r="H691">
        <f>VLOOKUP(D691, '2018_commission_structure'!$A$22:$B$24, 2, FALSE)</f>
        <v>50000</v>
      </c>
      <c r="I691">
        <f>VLOOKUP(D691,'2018_commission_structure'!$A$22:$C$24,3,FALSE)</f>
        <v>80000</v>
      </c>
      <c r="J691">
        <f t="shared" si="21"/>
        <v>0</v>
      </c>
    </row>
    <row r="692" spans="1:10" x14ac:dyDescent="0.25">
      <c r="A692">
        <v>2079803735</v>
      </c>
      <c r="B692" t="s">
        <v>1342</v>
      </c>
      <c r="C692" t="s">
        <v>1343</v>
      </c>
      <c r="D692" t="s">
        <v>7</v>
      </c>
      <c r="E692">
        <v>54843</v>
      </c>
      <c r="F692">
        <f>VLOOKUP(A692, deals_closed!D:D, 1, FALSE)</f>
        <v>2079803735</v>
      </c>
      <c r="G692">
        <f t="shared" si="20"/>
        <v>0</v>
      </c>
      <c r="H692">
        <f>VLOOKUP(D692, '2018_commission_structure'!$A$22:$B$24, 2, FALSE)</f>
        <v>30000</v>
      </c>
      <c r="I692">
        <f>VLOOKUP(D692,'2018_commission_structure'!$A$22:$C$24,3,FALSE)</f>
        <v>65000</v>
      </c>
      <c r="J692">
        <f t="shared" si="21"/>
        <v>0</v>
      </c>
    </row>
    <row r="693" spans="1:10" x14ac:dyDescent="0.25">
      <c r="A693">
        <v>7205256240</v>
      </c>
      <c r="B693" t="s">
        <v>1344</v>
      </c>
      <c r="C693" t="s">
        <v>1345</v>
      </c>
      <c r="D693" t="s">
        <v>29</v>
      </c>
      <c r="E693">
        <v>78106</v>
      </c>
      <c r="F693">
        <f>VLOOKUP(A693, deals_closed!D:D, 1, FALSE)</f>
        <v>7205256240</v>
      </c>
      <c r="G693">
        <f t="shared" si="20"/>
        <v>0</v>
      </c>
      <c r="H693">
        <f>VLOOKUP(D693, '2018_commission_structure'!$A$22:$B$24, 2, FALSE)</f>
        <v>50000</v>
      </c>
      <c r="I693">
        <f>VLOOKUP(D693,'2018_commission_structure'!$A$22:$C$24,3,FALSE)</f>
        <v>80000</v>
      </c>
      <c r="J693">
        <f t="shared" si="21"/>
        <v>0</v>
      </c>
    </row>
    <row r="694" spans="1:10" x14ac:dyDescent="0.25">
      <c r="A694">
        <v>4639895275</v>
      </c>
      <c r="B694" t="s">
        <v>1346</v>
      </c>
      <c r="C694" t="s">
        <v>1347</v>
      </c>
      <c r="D694" t="s">
        <v>10</v>
      </c>
      <c r="E694">
        <v>80883</v>
      </c>
      <c r="F694">
        <f>VLOOKUP(A694, deals_closed!D:D, 1, FALSE)</f>
        <v>4639895275</v>
      </c>
      <c r="G694">
        <f t="shared" si="20"/>
        <v>0</v>
      </c>
      <c r="H694">
        <f>VLOOKUP(D694, '2018_commission_structure'!$A$22:$B$24, 2, FALSE)</f>
        <v>75000</v>
      </c>
      <c r="I694">
        <f>VLOOKUP(D694,'2018_commission_structure'!$A$22:$C$24,3,FALSE)</f>
        <v>125000</v>
      </c>
      <c r="J694">
        <f t="shared" si="21"/>
        <v>0</v>
      </c>
    </row>
    <row r="695" spans="1:10" x14ac:dyDescent="0.25">
      <c r="A695">
        <v>7039995972</v>
      </c>
      <c r="B695" t="s">
        <v>1348</v>
      </c>
      <c r="C695" t="s">
        <v>1349</v>
      </c>
      <c r="D695" t="s">
        <v>29</v>
      </c>
      <c r="E695">
        <v>56729</v>
      </c>
      <c r="F695">
        <f>VLOOKUP(A695, deals_closed!D:D, 1, FALSE)</f>
        <v>7039995972</v>
      </c>
      <c r="G695">
        <f t="shared" si="20"/>
        <v>0</v>
      </c>
      <c r="H695">
        <f>VLOOKUP(D695, '2018_commission_structure'!$A$22:$B$24, 2, FALSE)</f>
        <v>50000</v>
      </c>
      <c r="I695">
        <f>VLOOKUP(D695,'2018_commission_structure'!$A$22:$C$24,3,FALSE)</f>
        <v>80000</v>
      </c>
      <c r="J695">
        <f t="shared" si="21"/>
        <v>0</v>
      </c>
    </row>
    <row r="696" spans="1:10" x14ac:dyDescent="0.25">
      <c r="A696">
        <v>4396213212</v>
      </c>
      <c r="B696" t="s">
        <v>1350</v>
      </c>
      <c r="C696" t="s">
        <v>1351</v>
      </c>
      <c r="D696" t="s">
        <v>29</v>
      </c>
      <c r="E696">
        <v>60884</v>
      </c>
      <c r="F696">
        <f>VLOOKUP(A696, deals_closed!D:D, 1, FALSE)</f>
        <v>4396213212</v>
      </c>
      <c r="G696">
        <f t="shared" si="20"/>
        <v>0</v>
      </c>
      <c r="H696">
        <f>VLOOKUP(D696, '2018_commission_structure'!$A$22:$B$24, 2, FALSE)</f>
        <v>50000</v>
      </c>
      <c r="I696">
        <f>VLOOKUP(D696,'2018_commission_structure'!$A$22:$C$24,3,FALSE)</f>
        <v>80000</v>
      </c>
      <c r="J696">
        <f t="shared" si="21"/>
        <v>0</v>
      </c>
    </row>
    <row r="697" spans="1:10" x14ac:dyDescent="0.25">
      <c r="A697">
        <v>7533163729</v>
      </c>
      <c r="B697" t="s">
        <v>1352</v>
      </c>
      <c r="C697" t="s">
        <v>1353</v>
      </c>
      <c r="D697" t="s">
        <v>10</v>
      </c>
      <c r="E697">
        <v>94545</v>
      </c>
      <c r="F697">
        <f>VLOOKUP(A697, deals_closed!D:D, 1, FALSE)</f>
        <v>7533163729</v>
      </c>
      <c r="G697">
        <f t="shared" si="20"/>
        <v>0</v>
      </c>
      <c r="H697">
        <f>VLOOKUP(D697, '2018_commission_structure'!$A$22:$B$24, 2, FALSE)</f>
        <v>75000</v>
      </c>
      <c r="I697">
        <f>VLOOKUP(D697,'2018_commission_structure'!$A$22:$C$24,3,FALSE)</f>
        <v>125000</v>
      </c>
      <c r="J697">
        <f t="shared" si="21"/>
        <v>0</v>
      </c>
    </row>
    <row r="698" spans="1:10" x14ac:dyDescent="0.25">
      <c r="A698">
        <v>9705650896</v>
      </c>
      <c r="B698" t="s">
        <v>1354</v>
      </c>
      <c r="C698" t="s">
        <v>1355</v>
      </c>
      <c r="D698" t="s">
        <v>29</v>
      </c>
      <c r="E698">
        <v>54482</v>
      </c>
      <c r="F698">
        <f>VLOOKUP(A698, deals_closed!D:D, 1, FALSE)</f>
        <v>9705650896</v>
      </c>
      <c r="G698">
        <f t="shared" si="20"/>
        <v>0</v>
      </c>
      <c r="H698">
        <f>VLOOKUP(D698, '2018_commission_structure'!$A$22:$B$24, 2, FALSE)</f>
        <v>50000</v>
      </c>
      <c r="I698">
        <f>VLOOKUP(D698,'2018_commission_structure'!$A$22:$C$24,3,FALSE)</f>
        <v>80000</v>
      </c>
      <c r="J698">
        <f t="shared" si="21"/>
        <v>0</v>
      </c>
    </row>
    <row r="699" spans="1:10" x14ac:dyDescent="0.25">
      <c r="A699">
        <v>1009146149</v>
      </c>
      <c r="B699" t="s">
        <v>1356</v>
      </c>
      <c r="C699" t="s">
        <v>1357</v>
      </c>
      <c r="D699" t="s">
        <v>29</v>
      </c>
      <c r="E699">
        <v>78802</v>
      </c>
      <c r="F699">
        <f>VLOOKUP(A699, deals_closed!D:D, 1, FALSE)</f>
        <v>1009146149</v>
      </c>
      <c r="G699">
        <f t="shared" si="20"/>
        <v>0</v>
      </c>
      <c r="H699">
        <f>VLOOKUP(D699, '2018_commission_structure'!$A$22:$B$24, 2, FALSE)</f>
        <v>50000</v>
      </c>
      <c r="I699">
        <f>VLOOKUP(D699,'2018_commission_structure'!$A$22:$C$24,3,FALSE)</f>
        <v>80000</v>
      </c>
      <c r="J699">
        <f t="shared" si="21"/>
        <v>0</v>
      </c>
    </row>
    <row r="700" spans="1:10" x14ac:dyDescent="0.25">
      <c r="A700">
        <v>3303111790</v>
      </c>
      <c r="B700" t="s">
        <v>1203</v>
      </c>
      <c r="C700" t="s">
        <v>1358</v>
      </c>
      <c r="D700" t="s">
        <v>7</v>
      </c>
      <c r="E700">
        <v>63069</v>
      </c>
      <c r="F700">
        <f>VLOOKUP(A700, deals_closed!D:D, 1, FALSE)</f>
        <v>3303111790</v>
      </c>
      <c r="G700">
        <f t="shared" si="20"/>
        <v>0</v>
      </c>
      <c r="H700">
        <f>VLOOKUP(D700, '2018_commission_structure'!$A$22:$B$24, 2, FALSE)</f>
        <v>30000</v>
      </c>
      <c r="I700">
        <f>VLOOKUP(D700,'2018_commission_structure'!$A$22:$C$24,3,FALSE)</f>
        <v>65000</v>
      </c>
      <c r="J700">
        <f t="shared" si="21"/>
        <v>0</v>
      </c>
    </row>
    <row r="701" spans="1:10" x14ac:dyDescent="0.25">
      <c r="A701">
        <v>1456229036</v>
      </c>
      <c r="B701" t="s">
        <v>1359</v>
      </c>
      <c r="C701" t="s">
        <v>1360</v>
      </c>
      <c r="D701" t="s">
        <v>29</v>
      </c>
      <c r="E701">
        <v>73519</v>
      </c>
      <c r="F701">
        <f>VLOOKUP(A701, deals_closed!D:D, 1, FALSE)</f>
        <v>1456229036</v>
      </c>
      <c r="G701">
        <f t="shared" si="20"/>
        <v>0</v>
      </c>
      <c r="H701">
        <f>VLOOKUP(D701, '2018_commission_structure'!$A$22:$B$24, 2, FALSE)</f>
        <v>50000</v>
      </c>
      <c r="I701">
        <f>VLOOKUP(D701,'2018_commission_structure'!$A$22:$C$24,3,FALSE)</f>
        <v>80000</v>
      </c>
      <c r="J701">
        <f t="shared" si="21"/>
        <v>0</v>
      </c>
    </row>
    <row r="702" spans="1:10" x14ac:dyDescent="0.25">
      <c r="A702">
        <v>4969679754</v>
      </c>
      <c r="B702" t="s">
        <v>1361</v>
      </c>
      <c r="C702" t="s">
        <v>1362</v>
      </c>
      <c r="D702" t="s">
        <v>29</v>
      </c>
      <c r="E702">
        <v>54602</v>
      </c>
      <c r="F702">
        <f>VLOOKUP(A702, deals_closed!D:D, 1, FALSE)</f>
        <v>4969679754</v>
      </c>
      <c r="G702">
        <f t="shared" si="20"/>
        <v>0</v>
      </c>
      <c r="H702">
        <f>VLOOKUP(D702, '2018_commission_structure'!$A$22:$B$24, 2, FALSE)</f>
        <v>50000</v>
      </c>
      <c r="I702">
        <f>VLOOKUP(D702,'2018_commission_structure'!$A$22:$C$24,3,FALSE)</f>
        <v>80000</v>
      </c>
      <c r="J702">
        <f t="shared" si="21"/>
        <v>0</v>
      </c>
    </row>
    <row r="703" spans="1:10" x14ac:dyDescent="0.25">
      <c r="A703">
        <v>1898839557</v>
      </c>
      <c r="B703" t="s">
        <v>1363</v>
      </c>
      <c r="C703" t="s">
        <v>1364</v>
      </c>
      <c r="D703" t="s">
        <v>29</v>
      </c>
      <c r="E703">
        <v>70011</v>
      </c>
      <c r="F703">
        <f>VLOOKUP(A703, deals_closed!D:D, 1, FALSE)</f>
        <v>1898839557</v>
      </c>
      <c r="G703">
        <f t="shared" si="20"/>
        <v>0</v>
      </c>
      <c r="H703">
        <f>VLOOKUP(D703, '2018_commission_structure'!$A$22:$B$24, 2, FALSE)</f>
        <v>50000</v>
      </c>
      <c r="I703">
        <f>VLOOKUP(D703,'2018_commission_structure'!$A$22:$C$24,3,FALSE)</f>
        <v>80000</v>
      </c>
      <c r="J703">
        <f t="shared" si="21"/>
        <v>0</v>
      </c>
    </row>
    <row r="704" spans="1:10" x14ac:dyDescent="0.25">
      <c r="A704">
        <v>7001733199</v>
      </c>
      <c r="B704" t="s">
        <v>1365</v>
      </c>
      <c r="C704" t="s">
        <v>1366</v>
      </c>
      <c r="D704" t="s">
        <v>7</v>
      </c>
      <c r="E704">
        <v>41890</v>
      </c>
      <c r="F704">
        <f>VLOOKUP(A704, deals_closed!D:D, 1, FALSE)</f>
        <v>7001733199</v>
      </c>
      <c r="G704">
        <f t="shared" si="20"/>
        <v>0</v>
      </c>
      <c r="H704">
        <f>VLOOKUP(D704, '2018_commission_structure'!$A$22:$B$24, 2, FALSE)</f>
        <v>30000</v>
      </c>
      <c r="I704">
        <f>VLOOKUP(D704,'2018_commission_structure'!$A$22:$C$24,3,FALSE)</f>
        <v>65000</v>
      </c>
      <c r="J704">
        <f t="shared" si="21"/>
        <v>0</v>
      </c>
    </row>
    <row r="705" spans="1:10" x14ac:dyDescent="0.25">
      <c r="A705">
        <v>6259267215</v>
      </c>
      <c r="B705" t="s">
        <v>1367</v>
      </c>
      <c r="C705" t="s">
        <v>1368</v>
      </c>
      <c r="D705" t="s">
        <v>7</v>
      </c>
      <c r="E705">
        <v>46915</v>
      </c>
      <c r="F705">
        <f>VLOOKUP(A705, deals_closed!D:D, 1, FALSE)</f>
        <v>6259267215</v>
      </c>
      <c r="G705">
        <f t="shared" si="20"/>
        <v>0</v>
      </c>
      <c r="H705">
        <f>VLOOKUP(D705, '2018_commission_structure'!$A$22:$B$24, 2, FALSE)</f>
        <v>30000</v>
      </c>
      <c r="I705">
        <f>VLOOKUP(D705,'2018_commission_structure'!$A$22:$C$24,3,FALSE)</f>
        <v>65000</v>
      </c>
      <c r="J705">
        <f t="shared" si="21"/>
        <v>0</v>
      </c>
    </row>
    <row r="706" spans="1:10" x14ac:dyDescent="0.25">
      <c r="A706">
        <v>7088886472</v>
      </c>
      <c r="B706" t="s">
        <v>1369</v>
      </c>
      <c r="C706" t="s">
        <v>1370</v>
      </c>
      <c r="D706" t="s">
        <v>7</v>
      </c>
      <c r="E706">
        <v>37423</v>
      </c>
      <c r="F706">
        <f>VLOOKUP(A706, deals_closed!D:D, 1, FALSE)</f>
        <v>7088886472</v>
      </c>
      <c r="G706">
        <f t="shared" si="20"/>
        <v>0</v>
      </c>
      <c r="H706">
        <f>VLOOKUP(D706, '2018_commission_structure'!$A$22:$B$24, 2, FALSE)</f>
        <v>30000</v>
      </c>
      <c r="I706">
        <f>VLOOKUP(D706,'2018_commission_structure'!$A$22:$C$24,3,FALSE)</f>
        <v>65000</v>
      </c>
      <c r="J706">
        <f t="shared" si="21"/>
        <v>0</v>
      </c>
    </row>
    <row r="707" spans="1:10" x14ac:dyDescent="0.25">
      <c r="A707">
        <v>9651729414</v>
      </c>
      <c r="B707" t="s">
        <v>1371</v>
      </c>
      <c r="C707" t="s">
        <v>1372</v>
      </c>
      <c r="D707" t="s">
        <v>7</v>
      </c>
      <c r="E707">
        <v>35803</v>
      </c>
      <c r="F707">
        <f>VLOOKUP(A707, deals_closed!D:D, 1, FALSE)</f>
        <v>9651729414</v>
      </c>
      <c r="G707">
        <f t="shared" ref="G707:G770" si="22">IF(ISERROR(F707), 1, 0)</f>
        <v>0</v>
      </c>
      <c r="H707">
        <f>VLOOKUP(D707, '2018_commission_structure'!$A$22:$B$24, 2, FALSE)</f>
        <v>30000</v>
      </c>
      <c r="I707">
        <f>VLOOKUP(D707,'2018_commission_structure'!$A$22:$C$24,3,FALSE)</f>
        <v>65000</v>
      </c>
      <c r="J707">
        <f t="shared" ref="J707:J770" si="23">IF(AND(E707&gt;=H707, E707&lt;=I707), 0, 1)</f>
        <v>0</v>
      </c>
    </row>
    <row r="708" spans="1:10" x14ac:dyDescent="0.25">
      <c r="A708">
        <v>1522190236</v>
      </c>
      <c r="B708" t="s">
        <v>1373</v>
      </c>
      <c r="C708" t="s">
        <v>1374</v>
      </c>
      <c r="D708" t="s">
        <v>7</v>
      </c>
      <c r="E708">
        <v>58957</v>
      </c>
      <c r="F708">
        <f>VLOOKUP(A708, deals_closed!D:D, 1, FALSE)</f>
        <v>1522190236</v>
      </c>
      <c r="G708">
        <f t="shared" si="22"/>
        <v>0</v>
      </c>
      <c r="H708">
        <f>VLOOKUP(D708, '2018_commission_structure'!$A$22:$B$24, 2, FALSE)</f>
        <v>30000</v>
      </c>
      <c r="I708">
        <f>VLOOKUP(D708,'2018_commission_structure'!$A$22:$C$24,3,FALSE)</f>
        <v>65000</v>
      </c>
      <c r="J708">
        <f t="shared" si="23"/>
        <v>0</v>
      </c>
    </row>
    <row r="709" spans="1:10" x14ac:dyDescent="0.25">
      <c r="A709">
        <v>8145387981</v>
      </c>
      <c r="B709" t="s">
        <v>1375</v>
      </c>
      <c r="C709" t="s">
        <v>1376</v>
      </c>
      <c r="D709" t="s">
        <v>29</v>
      </c>
      <c r="E709">
        <v>55330</v>
      </c>
      <c r="F709">
        <f>VLOOKUP(A709, deals_closed!D:D, 1, FALSE)</f>
        <v>8145387981</v>
      </c>
      <c r="G709">
        <f t="shared" si="22"/>
        <v>0</v>
      </c>
      <c r="H709">
        <f>VLOOKUP(D709, '2018_commission_structure'!$A$22:$B$24, 2, FALSE)</f>
        <v>50000</v>
      </c>
      <c r="I709">
        <f>VLOOKUP(D709,'2018_commission_structure'!$A$22:$C$24,3,FALSE)</f>
        <v>80000</v>
      </c>
      <c r="J709">
        <f t="shared" si="23"/>
        <v>0</v>
      </c>
    </row>
    <row r="710" spans="1:10" x14ac:dyDescent="0.25">
      <c r="A710">
        <v>3488994694</v>
      </c>
      <c r="B710" t="s">
        <v>1377</v>
      </c>
      <c r="C710" t="s">
        <v>1378</v>
      </c>
      <c r="D710" t="s">
        <v>10</v>
      </c>
      <c r="E710">
        <v>120422</v>
      </c>
      <c r="F710">
        <f>VLOOKUP(A710, deals_closed!D:D, 1, FALSE)</f>
        <v>3488994694</v>
      </c>
      <c r="G710">
        <f t="shared" si="22"/>
        <v>0</v>
      </c>
      <c r="H710">
        <f>VLOOKUP(D710, '2018_commission_structure'!$A$22:$B$24, 2, FALSE)</f>
        <v>75000</v>
      </c>
      <c r="I710">
        <f>VLOOKUP(D710,'2018_commission_structure'!$A$22:$C$24,3,FALSE)</f>
        <v>125000</v>
      </c>
      <c r="J710">
        <f t="shared" si="23"/>
        <v>0</v>
      </c>
    </row>
    <row r="711" spans="1:10" x14ac:dyDescent="0.25">
      <c r="A711">
        <v>8945564357</v>
      </c>
      <c r="B711" t="s">
        <v>1379</v>
      </c>
      <c r="C711" t="s">
        <v>1380</v>
      </c>
      <c r="D711" t="s">
        <v>10</v>
      </c>
      <c r="E711">
        <v>123875</v>
      </c>
      <c r="F711">
        <f>VLOOKUP(A711, deals_closed!D:D, 1, FALSE)</f>
        <v>8945564357</v>
      </c>
      <c r="G711">
        <f t="shared" si="22"/>
        <v>0</v>
      </c>
      <c r="H711">
        <f>VLOOKUP(D711, '2018_commission_structure'!$A$22:$B$24, 2, FALSE)</f>
        <v>75000</v>
      </c>
      <c r="I711">
        <f>VLOOKUP(D711,'2018_commission_structure'!$A$22:$C$24,3,FALSE)</f>
        <v>125000</v>
      </c>
      <c r="J711">
        <f t="shared" si="23"/>
        <v>0</v>
      </c>
    </row>
    <row r="712" spans="1:10" x14ac:dyDescent="0.25">
      <c r="A712">
        <v>8908432159</v>
      </c>
      <c r="B712" t="s">
        <v>1381</v>
      </c>
      <c r="C712" t="s">
        <v>1382</v>
      </c>
      <c r="D712" t="s">
        <v>7</v>
      </c>
      <c r="E712">
        <v>57930</v>
      </c>
      <c r="F712">
        <f>VLOOKUP(A712, deals_closed!D:D, 1, FALSE)</f>
        <v>8908432159</v>
      </c>
      <c r="G712">
        <f t="shared" si="22"/>
        <v>0</v>
      </c>
      <c r="H712">
        <f>VLOOKUP(D712, '2018_commission_structure'!$A$22:$B$24, 2, FALSE)</f>
        <v>30000</v>
      </c>
      <c r="I712">
        <f>VLOOKUP(D712,'2018_commission_structure'!$A$22:$C$24,3,FALSE)</f>
        <v>65000</v>
      </c>
      <c r="J712">
        <f t="shared" si="23"/>
        <v>0</v>
      </c>
    </row>
    <row r="713" spans="1:10" x14ac:dyDescent="0.25">
      <c r="A713">
        <v>3858163570</v>
      </c>
      <c r="B713" t="s">
        <v>1383</v>
      </c>
      <c r="C713" t="s">
        <v>1384</v>
      </c>
      <c r="D713" t="s">
        <v>29</v>
      </c>
      <c r="E713">
        <v>75333</v>
      </c>
      <c r="F713">
        <f>VLOOKUP(A713, deals_closed!D:D, 1, FALSE)</f>
        <v>3858163570</v>
      </c>
      <c r="G713">
        <f t="shared" si="22"/>
        <v>0</v>
      </c>
      <c r="H713">
        <f>VLOOKUP(D713, '2018_commission_structure'!$A$22:$B$24, 2, FALSE)</f>
        <v>50000</v>
      </c>
      <c r="I713">
        <f>VLOOKUP(D713,'2018_commission_structure'!$A$22:$C$24,3,FALSE)</f>
        <v>80000</v>
      </c>
      <c r="J713">
        <f t="shared" si="23"/>
        <v>0</v>
      </c>
    </row>
    <row r="714" spans="1:10" x14ac:dyDescent="0.25">
      <c r="A714">
        <v>7479962290</v>
      </c>
      <c r="B714" t="s">
        <v>1385</v>
      </c>
      <c r="C714" t="s">
        <v>1386</v>
      </c>
      <c r="D714" t="s">
        <v>7</v>
      </c>
      <c r="E714">
        <v>44582</v>
      </c>
      <c r="F714">
        <f>VLOOKUP(A714, deals_closed!D:D, 1, FALSE)</f>
        <v>7479962290</v>
      </c>
      <c r="G714">
        <f t="shared" si="22"/>
        <v>0</v>
      </c>
      <c r="H714">
        <f>VLOOKUP(D714, '2018_commission_structure'!$A$22:$B$24, 2, FALSE)</f>
        <v>30000</v>
      </c>
      <c r="I714">
        <f>VLOOKUP(D714,'2018_commission_structure'!$A$22:$C$24,3,FALSE)</f>
        <v>65000</v>
      </c>
      <c r="J714">
        <f t="shared" si="23"/>
        <v>0</v>
      </c>
    </row>
    <row r="715" spans="1:10" x14ac:dyDescent="0.25">
      <c r="A715">
        <v>7304628987</v>
      </c>
      <c r="B715" t="s">
        <v>1387</v>
      </c>
      <c r="C715" t="s">
        <v>1388</v>
      </c>
      <c r="D715" t="s">
        <v>10</v>
      </c>
      <c r="E715">
        <v>98920</v>
      </c>
      <c r="F715">
        <f>VLOOKUP(A715, deals_closed!D:D, 1, FALSE)</f>
        <v>7304628987</v>
      </c>
      <c r="G715">
        <f t="shared" si="22"/>
        <v>0</v>
      </c>
      <c r="H715">
        <f>VLOOKUP(D715, '2018_commission_structure'!$A$22:$B$24, 2, FALSE)</f>
        <v>75000</v>
      </c>
      <c r="I715">
        <f>VLOOKUP(D715,'2018_commission_structure'!$A$22:$C$24,3,FALSE)</f>
        <v>125000</v>
      </c>
      <c r="J715">
        <f t="shared" si="23"/>
        <v>0</v>
      </c>
    </row>
    <row r="716" spans="1:10" x14ac:dyDescent="0.25">
      <c r="A716">
        <v>9457151267</v>
      </c>
      <c r="B716" t="s">
        <v>1389</v>
      </c>
      <c r="C716" t="s">
        <v>1390</v>
      </c>
      <c r="D716" t="s">
        <v>7</v>
      </c>
      <c r="E716">
        <v>59083</v>
      </c>
      <c r="F716">
        <f>VLOOKUP(A716, deals_closed!D:D, 1, FALSE)</f>
        <v>9457151267</v>
      </c>
      <c r="G716">
        <f t="shared" si="22"/>
        <v>0</v>
      </c>
      <c r="H716">
        <f>VLOOKUP(D716, '2018_commission_structure'!$A$22:$B$24, 2, FALSE)</f>
        <v>30000</v>
      </c>
      <c r="I716">
        <f>VLOOKUP(D716,'2018_commission_structure'!$A$22:$C$24,3,FALSE)</f>
        <v>65000</v>
      </c>
      <c r="J716">
        <f t="shared" si="23"/>
        <v>0</v>
      </c>
    </row>
    <row r="717" spans="1:10" x14ac:dyDescent="0.25">
      <c r="A717">
        <v>8905919081</v>
      </c>
      <c r="B717" t="s">
        <v>1391</v>
      </c>
      <c r="C717" t="s">
        <v>1392</v>
      </c>
      <c r="D717" t="s">
        <v>29</v>
      </c>
      <c r="E717">
        <v>63201</v>
      </c>
      <c r="F717">
        <f>VLOOKUP(A717, deals_closed!D:D, 1, FALSE)</f>
        <v>8905919081</v>
      </c>
      <c r="G717">
        <f t="shared" si="22"/>
        <v>0</v>
      </c>
      <c r="H717">
        <f>VLOOKUP(D717, '2018_commission_structure'!$A$22:$B$24, 2, FALSE)</f>
        <v>50000</v>
      </c>
      <c r="I717">
        <f>VLOOKUP(D717,'2018_commission_structure'!$A$22:$C$24,3,FALSE)</f>
        <v>80000</v>
      </c>
      <c r="J717">
        <f t="shared" si="23"/>
        <v>0</v>
      </c>
    </row>
    <row r="718" spans="1:10" x14ac:dyDescent="0.25">
      <c r="A718">
        <v>6854809452</v>
      </c>
      <c r="B718" t="s">
        <v>1393</v>
      </c>
      <c r="C718" t="s">
        <v>1394</v>
      </c>
      <c r="D718" t="s">
        <v>10</v>
      </c>
      <c r="E718">
        <v>88836</v>
      </c>
      <c r="F718">
        <f>VLOOKUP(A718, deals_closed!D:D, 1, FALSE)</f>
        <v>6854809452</v>
      </c>
      <c r="G718">
        <f t="shared" si="22"/>
        <v>0</v>
      </c>
      <c r="H718">
        <f>VLOOKUP(D718, '2018_commission_structure'!$A$22:$B$24, 2, FALSE)</f>
        <v>75000</v>
      </c>
      <c r="I718">
        <f>VLOOKUP(D718,'2018_commission_structure'!$A$22:$C$24,3,FALSE)</f>
        <v>125000</v>
      </c>
      <c r="J718">
        <f t="shared" si="23"/>
        <v>0</v>
      </c>
    </row>
    <row r="719" spans="1:10" x14ac:dyDescent="0.25">
      <c r="A719">
        <v>9545462825</v>
      </c>
      <c r="B719" t="s">
        <v>1395</v>
      </c>
      <c r="C719" t="s">
        <v>1396</v>
      </c>
      <c r="D719" t="s">
        <v>29</v>
      </c>
      <c r="E719">
        <v>66318</v>
      </c>
      <c r="F719">
        <f>VLOOKUP(A719, deals_closed!D:D, 1, FALSE)</f>
        <v>9545462825</v>
      </c>
      <c r="G719">
        <f t="shared" si="22"/>
        <v>0</v>
      </c>
      <c r="H719">
        <f>VLOOKUP(D719, '2018_commission_structure'!$A$22:$B$24, 2, FALSE)</f>
        <v>50000</v>
      </c>
      <c r="I719">
        <f>VLOOKUP(D719,'2018_commission_structure'!$A$22:$C$24,3,FALSE)</f>
        <v>80000</v>
      </c>
      <c r="J719">
        <f t="shared" si="23"/>
        <v>0</v>
      </c>
    </row>
    <row r="720" spans="1:10" x14ac:dyDescent="0.25">
      <c r="A720">
        <v>9258570278</v>
      </c>
      <c r="B720" t="s">
        <v>1397</v>
      </c>
      <c r="C720" t="s">
        <v>971</v>
      </c>
      <c r="D720" t="s">
        <v>10</v>
      </c>
      <c r="E720">
        <v>114845</v>
      </c>
      <c r="F720">
        <f>VLOOKUP(A720, deals_closed!D:D, 1, FALSE)</f>
        <v>9258570278</v>
      </c>
      <c r="G720">
        <f t="shared" si="22"/>
        <v>0</v>
      </c>
      <c r="H720">
        <f>VLOOKUP(D720, '2018_commission_structure'!$A$22:$B$24, 2, FALSE)</f>
        <v>75000</v>
      </c>
      <c r="I720">
        <f>VLOOKUP(D720,'2018_commission_structure'!$A$22:$C$24,3,FALSE)</f>
        <v>125000</v>
      </c>
      <c r="J720">
        <f t="shared" si="23"/>
        <v>0</v>
      </c>
    </row>
    <row r="721" spans="1:10" x14ac:dyDescent="0.25">
      <c r="A721">
        <v>6378969205</v>
      </c>
      <c r="B721" t="s">
        <v>1398</v>
      </c>
      <c r="C721" t="s">
        <v>1399</v>
      </c>
      <c r="D721" t="s">
        <v>10</v>
      </c>
      <c r="E721">
        <v>101118</v>
      </c>
      <c r="F721">
        <f>VLOOKUP(A721, deals_closed!D:D, 1, FALSE)</f>
        <v>6378969205</v>
      </c>
      <c r="G721">
        <f t="shared" si="22"/>
        <v>0</v>
      </c>
      <c r="H721">
        <f>VLOOKUP(D721, '2018_commission_structure'!$A$22:$B$24, 2, FALSE)</f>
        <v>75000</v>
      </c>
      <c r="I721">
        <f>VLOOKUP(D721,'2018_commission_structure'!$A$22:$C$24,3,FALSE)</f>
        <v>125000</v>
      </c>
      <c r="J721">
        <f t="shared" si="23"/>
        <v>0</v>
      </c>
    </row>
    <row r="722" spans="1:10" x14ac:dyDescent="0.25">
      <c r="A722">
        <v>5005774041</v>
      </c>
      <c r="B722" t="s">
        <v>1400</v>
      </c>
      <c r="C722" t="s">
        <v>1401</v>
      </c>
      <c r="D722" t="s">
        <v>7</v>
      </c>
      <c r="E722">
        <v>47985</v>
      </c>
      <c r="F722">
        <f>VLOOKUP(A722, deals_closed!D:D, 1, FALSE)</f>
        <v>5005774041</v>
      </c>
      <c r="G722">
        <f t="shared" si="22"/>
        <v>0</v>
      </c>
      <c r="H722">
        <f>VLOOKUP(D722, '2018_commission_structure'!$A$22:$B$24, 2, FALSE)</f>
        <v>30000</v>
      </c>
      <c r="I722">
        <f>VLOOKUP(D722,'2018_commission_structure'!$A$22:$C$24,3,FALSE)</f>
        <v>65000</v>
      </c>
      <c r="J722">
        <f t="shared" si="23"/>
        <v>0</v>
      </c>
    </row>
    <row r="723" spans="1:10" x14ac:dyDescent="0.25">
      <c r="A723">
        <v>3933561566</v>
      </c>
      <c r="B723" t="s">
        <v>1402</v>
      </c>
      <c r="C723" t="s">
        <v>1403</v>
      </c>
      <c r="D723" t="s">
        <v>7</v>
      </c>
      <c r="E723">
        <v>39956</v>
      </c>
      <c r="F723">
        <f>VLOOKUP(A723, deals_closed!D:D, 1, FALSE)</f>
        <v>3933561566</v>
      </c>
      <c r="G723">
        <f t="shared" si="22"/>
        <v>0</v>
      </c>
      <c r="H723">
        <f>VLOOKUP(D723, '2018_commission_structure'!$A$22:$B$24, 2, FALSE)</f>
        <v>30000</v>
      </c>
      <c r="I723">
        <f>VLOOKUP(D723,'2018_commission_structure'!$A$22:$C$24,3,FALSE)</f>
        <v>65000</v>
      </c>
      <c r="J723">
        <f t="shared" si="23"/>
        <v>0</v>
      </c>
    </row>
    <row r="724" spans="1:10" x14ac:dyDescent="0.25">
      <c r="A724">
        <v>7912639675</v>
      </c>
      <c r="B724" t="s">
        <v>1404</v>
      </c>
      <c r="C724" t="s">
        <v>1405</v>
      </c>
      <c r="D724" t="s">
        <v>7</v>
      </c>
      <c r="E724">
        <v>35505</v>
      </c>
      <c r="F724">
        <f>VLOOKUP(A724, deals_closed!D:D, 1, FALSE)</f>
        <v>7912639675</v>
      </c>
      <c r="G724">
        <f t="shared" si="22"/>
        <v>0</v>
      </c>
      <c r="H724">
        <f>VLOOKUP(D724, '2018_commission_structure'!$A$22:$B$24, 2, FALSE)</f>
        <v>30000</v>
      </c>
      <c r="I724">
        <f>VLOOKUP(D724,'2018_commission_structure'!$A$22:$C$24,3,FALSE)</f>
        <v>65000</v>
      </c>
      <c r="J724">
        <f t="shared" si="23"/>
        <v>0</v>
      </c>
    </row>
    <row r="725" spans="1:10" x14ac:dyDescent="0.25">
      <c r="A725">
        <v>8350412399</v>
      </c>
      <c r="B725" t="s">
        <v>1406</v>
      </c>
      <c r="C725" t="s">
        <v>1407</v>
      </c>
      <c r="D725" t="s">
        <v>10</v>
      </c>
      <c r="E725">
        <v>85407</v>
      </c>
      <c r="F725">
        <f>VLOOKUP(A725, deals_closed!D:D, 1, FALSE)</f>
        <v>8350412399</v>
      </c>
      <c r="G725">
        <f t="shared" si="22"/>
        <v>0</v>
      </c>
      <c r="H725">
        <f>VLOOKUP(D725, '2018_commission_structure'!$A$22:$B$24, 2, FALSE)</f>
        <v>75000</v>
      </c>
      <c r="I725">
        <f>VLOOKUP(D725,'2018_commission_structure'!$A$22:$C$24,3,FALSE)</f>
        <v>125000</v>
      </c>
      <c r="J725">
        <f t="shared" si="23"/>
        <v>0</v>
      </c>
    </row>
    <row r="726" spans="1:10" x14ac:dyDescent="0.25">
      <c r="A726">
        <v>513904581</v>
      </c>
      <c r="B726" t="s">
        <v>1223</v>
      </c>
      <c r="C726" t="s">
        <v>1408</v>
      </c>
      <c r="D726" t="s">
        <v>10</v>
      </c>
      <c r="E726">
        <v>98894</v>
      </c>
      <c r="F726">
        <f>VLOOKUP(A726, deals_closed!D:D, 1, FALSE)</f>
        <v>513904581</v>
      </c>
      <c r="G726">
        <f t="shared" si="22"/>
        <v>0</v>
      </c>
      <c r="H726">
        <f>VLOOKUP(D726, '2018_commission_structure'!$A$22:$B$24, 2, FALSE)</f>
        <v>75000</v>
      </c>
      <c r="I726">
        <f>VLOOKUP(D726,'2018_commission_structure'!$A$22:$C$24,3,FALSE)</f>
        <v>125000</v>
      </c>
      <c r="J726">
        <f t="shared" si="23"/>
        <v>0</v>
      </c>
    </row>
    <row r="727" spans="1:10" x14ac:dyDescent="0.25">
      <c r="A727">
        <v>3227873028</v>
      </c>
      <c r="B727" t="s">
        <v>1409</v>
      </c>
      <c r="C727" t="s">
        <v>1410</v>
      </c>
      <c r="D727" t="s">
        <v>29</v>
      </c>
      <c r="E727">
        <v>66623</v>
      </c>
      <c r="F727">
        <f>VLOOKUP(A727, deals_closed!D:D, 1, FALSE)</f>
        <v>3227873028</v>
      </c>
      <c r="G727">
        <f t="shared" si="22"/>
        <v>0</v>
      </c>
      <c r="H727">
        <f>VLOOKUP(D727, '2018_commission_structure'!$A$22:$B$24, 2, FALSE)</f>
        <v>50000</v>
      </c>
      <c r="I727">
        <f>VLOOKUP(D727,'2018_commission_structure'!$A$22:$C$24,3,FALSE)</f>
        <v>80000</v>
      </c>
      <c r="J727">
        <f t="shared" si="23"/>
        <v>0</v>
      </c>
    </row>
    <row r="728" spans="1:10" x14ac:dyDescent="0.25">
      <c r="A728">
        <v>4808886316</v>
      </c>
      <c r="B728" t="s">
        <v>1411</v>
      </c>
      <c r="C728" t="s">
        <v>1412</v>
      </c>
      <c r="D728" t="s">
        <v>10</v>
      </c>
      <c r="E728">
        <v>89443</v>
      </c>
      <c r="F728">
        <f>VLOOKUP(A728, deals_closed!D:D, 1, FALSE)</f>
        <v>4808886316</v>
      </c>
      <c r="G728">
        <f t="shared" si="22"/>
        <v>0</v>
      </c>
      <c r="H728">
        <f>VLOOKUP(D728, '2018_commission_structure'!$A$22:$B$24, 2, FALSE)</f>
        <v>75000</v>
      </c>
      <c r="I728">
        <f>VLOOKUP(D728,'2018_commission_structure'!$A$22:$C$24,3,FALSE)</f>
        <v>125000</v>
      </c>
      <c r="J728">
        <f t="shared" si="23"/>
        <v>0</v>
      </c>
    </row>
    <row r="729" spans="1:10" x14ac:dyDescent="0.25">
      <c r="A729">
        <v>3097425365</v>
      </c>
      <c r="B729" t="s">
        <v>1413</v>
      </c>
      <c r="C729" t="s">
        <v>1414</v>
      </c>
      <c r="D729" t="s">
        <v>7</v>
      </c>
      <c r="E729">
        <v>48216</v>
      </c>
      <c r="F729">
        <f>VLOOKUP(A729, deals_closed!D:D, 1, FALSE)</f>
        <v>3097425365</v>
      </c>
      <c r="G729">
        <f t="shared" si="22"/>
        <v>0</v>
      </c>
      <c r="H729">
        <f>VLOOKUP(D729, '2018_commission_structure'!$A$22:$B$24, 2, FALSE)</f>
        <v>30000</v>
      </c>
      <c r="I729">
        <f>VLOOKUP(D729,'2018_commission_structure'!$A$22:$C$24,3,FALSE)</f>
        <v>65000</v>
      </c>
      <c r="J729">
        <f t="shared" si="23"/>
        <v>0</v>
      </c>
    </row>
    <row r="730" spans="1:10" x14ac:dyDescent="0.25">
      <c r="A730">
        <v>9916787441</v>
      </c>
      <c r="B730" t="s">
        <v>1415</v>
      </c>
      <c r="C730" t="s">
        <v>1416</v>
      </c>
      <c r="D730" t="s">
        <v>10</v>
      </c>
      <c r="E730">
        <v>77795</v>
      </c>
      <c r="F730">
        <f>VLOOKUP(A730, deals_closed!D:D, 1, FALSE)</f>
        <v>9916787441</v>
      </c>
      <c r="G730">
        <f t="shared" si="22"/>
        <v>0</v>
      </c>
      <c r="H730">
        <f>VLOOKUP(D730, '2018_commission_structure'!$A$22:$B$24, 2, FALSE)</f>
        <v>75000</v>
      </c>
      <c r="I730">
        <f>VLOOKUP(D730,'2018_commission_structure'!$A$22:$C$24,3,FALSE)</f>
        <v>125000</v>
      </c>
      <c r="J730">
        <f t="shared" si="23"/>
        <v>0</v>
      </c>
    </row>
    <row r="731" spans="1:10" x14ac:dyDescent="0.25">
      <c r="A731">
        <v>4428088442</v>
      </c>
      <c r="B731" t="s">
        <v>1417</v>
      </c>
      <c r="C731" t="s">
        <v>1418</v>
      </c>
      <c r="D731" t="s">
        <v>29</v>
      </c>
      <c r="E731">
        <v>65570</v>
      </c>
      <c r="F731">
        <f>VLOOKUP(A731, deals_closed!D:D, 1, FALSE)</f>
        <v>4428088442</v>
      </c>
      <c r="G731">
        <f t="shared" si="22"/>
        <v>0</v>
      </c>
      <c r="H731">
        <f>VLOOKUP(D731, '2018_commission_structure'!$A$22:$B$24, 2, FALSE)</f>
        <v>50000</v>
      </c>
      <c r="I731">
        <f>VLOOKUP(D731,'2018_commission_structure'!$A$22:$C$24,3,FALSE)</f>
        <v>80000</v>
      </c>
      <c r="J731">
        <f t="shared" si="23"/>
        <v>0</v>
      </c>
    </row>
    <row r="732" spans="1:10" x14ac:dyDescent="0.25">
      <c r="A732">
        <v>3217797337</v>
      </c>
      <c r="B732" t="s">
        <v>1419</v>
      </c>
      <c r="C732" t="s">
        <v>1420</v>
      </c>
      <c r="D732" t="s">
        <v>7</v>
      </c>
      <c r="E732">
        <v>57960</v>
      </c>
      <c r="F732">
        <f>VLOOKUP(A732, deals_closed!D:D, 1, FALSE)</f>
        <v>3217797337</v>
      </c>
      <c r="G732">
        <f t="shared" si="22"/>
        <v>0</v>
      </c>
      <c r="H732">
        <f>VLOOKUP(D732, '2018_commission_structure'!$A$22:$B$24, 2, FALSE)</f>
        <v>30000</v>
      </c>
      <c r="I732">
        <f>VLOOKUP(D732,'2018_commission_structure'!$A$22:$C$24,3,FALSE)</f>
        <v>65000</v>
      </c>
      <c r="J732">
        <f t="shared" si="23"/>
        <v>0</v>
      </c>
    </row>
    <row r="733" spans="1:10" x14ac:dyDescent="0.25">
      <c r="A733">
        <v>250257920</v>
      </c>
      <c r="B733" t="s">
        <v>1421</v>
      </c>
      <c r="C733" t="s">
        <v>1422</v>
      </c>
      <c r="D733" t="s">
        <v>29</v>
      </c>
      <c r="E733">
        <v>68286</v>
      </c>
      <c r="F733">
        <f>VLOOKUP(A733, deals_closed!D:D, 1, FALSE)</f>
        <v>250257920</v>
      </c>
      <c r="G733">
        <f t="shared" si="22"/>
        <v>0</v>
      </c>
      <c r="H733">
        <f>VLOOKUP(D733, '2018_commission_structure'!$A$22:$B$24, 2, FALSE)</f>
        <v>50000</v>
      </c>
      <c r="I733">
        <f>VLOOKUP(D733,'2018_commission_structure'!$A$22:$C$24,3,FALSE)</f>
        <v>80000</v>
      </c>
      <c r="J733">
        <f t="shared" si="23"/>
        <v>0</v>
      </c>
    </row>
    <row r="734" spans="1:10" x14ac:dyDescent="0.25">
      <c r="A734">
        <v>1391414047</v>
      </c>
      <c r="B734" t="s">
        <v>1423</v>
      </c>
      <c r="C734" t="s">
        <v>1424</v>
      </c>
      <c r="D734" t="s">
        <v>7</v>
      </c>
      <c r="E734">
        <v>36170</v>
      </c>
      <c r="F734">
        <f>VLOOKUP(A734, deals_closed!D:D, 1, FALSE)</f>
        <v>1391414047</v>
      </c>
      <c r="G734">
        <f t="shared" si="22"/>
        <v>0</v>
      </c>
      <c r="H734">
        <f>VLOOKUP(D734, '2018_commission_structure'!$A$22:$B$24, 2, FALSE)</f>
        <v>30000</v>
      </c>
      <c r="I734">
        <f>VLOOKUP(D734,'2018_commission_structure'!$A$22:$C$24,3,FALSE)</f>
        <v>65000</v>
      </c>
      <c r="J734">
        <f t="shared" si="23"/>
        <v>0</v>
      </c>
    </row>
    <row r="735" spans="1:10" x14ac:dyDescent="0.25">
      <c r="A735">
        <v>5552170407</v>
      </c>
      <c r="B735" t="s">
        <v>1425</v>
      </c>
      <c r="C735" t="s">
        <v>1426</v>
      </c>
      <c r="D735" t="s">
        <v>29</v>
      </c>
      <c r="E735">
        <v>77030</v>
      </c>
      <c r="F735">
        <f>VLOOKUP(A735, deals_closed!D:D, 1, FALSE)</f>
        <v>5552170407</v>
      </c>
      <c r="G735">
        <f t="shared" si="22"/>
        <v>0</v>
      </c>
      <c r="H735">
        <f>VLOOKUP(D735, '2018_commission_structure'!$A$22:$B$24, 2, FALSE)</f>
        <v>50000</v>
      </c>
      <c r="I735">
        <f>VLOOKUP(D735,'2018_commission_structure'!$A$22:$C$24,3,FALSE)</f>
        <v>80000</v>
      </c>
      <c r="J735">
        <f t="shared" si="23"/>
        <v>0</v>
      </c>
    </row>
    <row r="736" spans="1:10" x14ac:dyDescent="0.25">
      <c r="A736">
        <v>6286877770</v>
      </c>
      <c r="B736" t="s">
        <v>1427</v>
      </c>
      <c r="C736" t="s">
        <v>1428</v>
      </c>
      <c r="D736" t="s">
        <v>10</v>
      </c>
      <c r="E736">
        <v>103201</v>
      </c>
      <c r="F736">
        <f>VLOOKUP(A736, deals_closed!D:D, 1, FALSE)</f>
        <v>6286877770</v>
      </c>
      <c r="G736">
        <f t="shared" si="22"/>
        <v>0</v>
      </c>
      <c r="H736">
        <f>VLOOKUP(D736, '2018_commission_structure'!$A$22:$B$24, 2, FALSE)</f>
        <v>75000</v>
      </c>
      <c r="I736">
        <f>VLOOKUP(D736,'2018_commission_structure'!$A$22:$C$24,3,FALSE)</f>
        <v>125000</v>
      </c>
      <c r="J736">
        <f t="shared" si="23"/>
        <v>0</v>
      </c>
    </row>
    <row r="737" spans="1:10" x14ac:dyDescent="0.25">
      <c r="A737">
        <v>6961242316</v>
      </c>
      <c r="B737" t="s">
        <v>1429</v>
      </c>
      <c r="C737" t="s">
        <v>1430</v>
      </c>
      <c r="D737" t="s">
        <v>7</v>
      </c>
      <c r="E737">
        <v>49504</v>
      </c>
      <c r="F737">
        <f>VLOOKUP(A737, deals_closed!D:D, 1, FALSE)</f>
        <v>6961242316</v>
      </c>
      <c r="G737">
        <f t="shared" si="22"/>
        <v>0</v>
      </c>
      <c r="H737">
        <f>VLOOKUP(D737, '2018_commission_structure'!$A$22:$B$24, 2, FALSE)</f>
        <v>30000</v>
      </c>
      <c r="I737">
        <f>VLOOKUP(D737,'2018_commission_structure'!$A$22:$C$24,3,FALSE)</f>
        <v>65000</v>
      </c>
      <c r="J737">
        <f t="shared" si="23"/>
        <v>0</v>
      </c>
    </row>
    <row r="738" spans="1:10" x14ac:dyDescent="0.25">
      <c r="A738">
        <v>4876404933</v>
      </c>
      <c r="B738" t="s">
        <v>1431</v>
      </c>
      <c r="C738" t="s">
        <v>1432</v>
      </c>
      <c r="D738" t="s">
        <v>29</v>
      </c>
      <c r="E738">
        <v>79018</v>
      </c>
      <c r="F738">
        <f>VLOOKUP(A738, deals_closed!D:D, 1, FALSE)</f>
        <v>4876404933</v>
      </c>
      <c r="G738">
        <f t="shared" si="22"/>
        <v>0</v>
      </c>
      <c r="H738">
        <f>VLOOKUP(D738, '2018_commission_structure'!$A$22:$B$24, 2, FALSE)</f>
        <v>50000</v>
      </c>
      <c r="I738">
        <f>VLOOKUP(D738,'2018_commission_structure'!$A$22:$C$24,3,FALSE)</f>
        <v>80000</v>
      </c>
      <c r="J738">
        <f t="shared" si="23"/>
        <v>0</v>
      </c>
    </row>
    <row r="739" spans="1:10" x14ac:dyDescent="0.25">
      <c r="A739">
        <v>3819859829</v>
      </c>
      <c r="B739" t="s">
        <v>1433</v>
      </c>
      <c r="C739" t="s">
        <v>1434</v>
      </c>
      <c r="D739" t="s">
        <v>29</v>
      </c>
      <c r="E739">
        <v>59349</v>
      </c>
      <c r="F739">
        <f>VLOOKUP(A739, deals_closed!D:D, 1, FALSE)</f>
        <v>3819859829</v>
      </c>
      <c r="G739">
        <f t="shared" si="22"/>
        <v>0</v>
      </c>
      <c r="H739">
        <f>VLOOKUP(D739, '2018_commission_structure'!$A$22:$B$24, 2, FALSE)</f>
        <v>50000</v>
      </c>
      <c r="I739">
        <f>VLOOKUP(D739,'2018_commission_structure'!$A$22:$C$24,3,FALSE)</f>
        <v>80000</v>
      </c>
      <c r="J739">
        <f t="shared" si="23"/>
        <v>0</v>
      </c>
    </row>
    <row r="740" spans="1:10" x14ac:dyDescent="0.25">
      <c r="A740">
        <v>7824503232</v>
      </c>
      <c r="B740" t="s">
        <v>1435</v>
      </c>
      <c r="C740" t="s">
        <v>1436</v>
      </c>
      <c r="D740" t="s">
        <v>29</v>
      </c>
      <c r="E740">
        <v>79043</v>
      </c>
      <c r="F740">
        <f>VLOOKUP(A740, deals_closed!D:D, 1, FALSE)</f>
        <v>7824503232</v>
      </c>
      <c r="G740">
        <f t="shared" si="22"/>
        <v>0</v>
      </c>
      <c r="H740">
        <f>VLOOKUP(D740, '2018_commission_structure'!$A$22:$B$24, 2, FALSE)</f>
        <v>50000</v>
      </c>
      <c r="I740">
        <f>VLOOKUP(D740,'2018_commission_structure'!$A$22:$C$24,3,FALSE)</f>
        <v>80000</v>
      </c>
      <c r="J740">
        <f t="shared" si="23"/>
        <v>0</v>
      </c>
    </row>
    <row r="741" spans="1:10" x14ac:dyDescent="0.25">
      <c r="A741">
        <v>449160092</v>
      </c>
      <c r="B741" t="s">
        <v>1437</v>
      </c>
      <c r="C741" t="s">
        <v>1438</v>
      </c>
      <c r="D741" t="s">
        <v>7</v>
      </c>
      <c r="E741">
        <v>35607</v>
      </c>
      <c r="F741">
        <f>VLOOKUP(A741, deals_closed!D:D, 1, FALSE)</f>
        <v>449160092</v>
      </c>
      <c r="G741">
        <f t="shared" si="22"/>
        <v>0</v>
      </c>
      <c r="H741">
        <f>VLOOKUP(D741, '2018_commission_structure'!$A$22:$B$24, 2, FALSE)</f>
        <v>30000</v>
      </c>
      <c r="I741">
        <f>VLOOKUP(D741,'2018_commission_structure'!$A$22:$C$24,3,FALSE)</f>
        <v>65000</v>
      </c>
      <c r="J741">
        <f t="shared" si="23"/>
        <v>0</v>
      </c>
    </row>
    <row r="742" spans="1:10" x14ac:dyDescent="0.25">
      <c r="A742">
        <v>2944219065</v>
      </c>
      <c r="B742" t="s">
        <v>1439</v>
      </c>
      <c r="C742" t="s">
        <v>1440</v>
      </c>
      <c r="D742" t="s">
        <v>7</v>
      </c>
      <c r="E742">
        <v>47688</v>
      </c>
      <c r="F742">
        <f>VLOOKUP(A742, deals_closed!D:D, 1, FALSE)</f>
        <v>2944219065</v>
      </c>
      <c r="G742">
        <f t="shared" si="22"/>
        <v>0</v>
      </c>
      <c r="H742">
        <f>VLOOKUP(D742, '2018_commission_structure'!$A$22:$B$24, 2, FALSE)</f>
        <v>30000</v>
      </c>
      <c r="I742">
        <f>VLOOKUP(D742,'2018_commission_structure'!$A$22:$C$24,3,FALSE)</f>
        <v>65000</v>
      </c>
      <c r="J742">
        <f t="shared" si="23"/>
        <v>0</v>
      </c>
    </row>
    <row r="743" spans="1:10" x14ac:dyDescent="0.25">
      <c r="A743">
        <v>6260817967</v>
      </c>
      <c r="B743" t="s">
        <v>1441</v>
      </c>
      <c r="C743" t="s">
        <v>1442</v>
      </c>
      <c r="D743" t="s">
        <v>7</v>
      </c>
      <c r="E743">
        <v>37016</v>
      </c>
      <c r="F743">
        <f>VLOOKUP(A743, deals_closed!D:D, 1, FALSE)</f>
        <v>6260817967</v>
      </c>
      <c r="G743">
        <f t="shared" si="22"/>
        <v>0</v>
      </c>
      <c r="H743">
        <f>VLOOKUP(D743, '2018_commission_structure'!$A$22:$B$24, 2, FALSE)</f>
        <v>30000</v>
      </c>
      <c r="I743">
        <f>VLOOKUP(D743,'2018_commission_structure'!$A$22:$C$24,3,FALSE)</f>
        <v>65000</v>
      </c>
      <c r="J743">
        <f t="shared" si="23"/>
        <v>0</v>
      </c>
    </row>
    <row r="744" spans="1:10" x14ac:dyDescent="0.25">
      <c r="A744">
        <v>9597202352</v>
      </c>
      <c r="B744" t="s">
        <v>1443</v>
      </c>
      <c r="C744" t="s">
        <v>1444</v>
      </c>
      <c r="D744" t="s">
        <v>29</v>
      </c>
      <c r="E744">
        <v>65032</v>
      </c>
      <c r="F744">
        <f>VLOOKUP(A744, deals_closed!D:D, 1, FALSE)</f>
        <v>9597202352</v>
      </c>
      <c r="G744">
        <f t="shared" si="22"/>
        <v>0</v>
      </c>
      <c r="H744">
        <f>VLOOKUP(D744, '2018_commission_structure'!$A$22:$B$24, 2, FALSE)</f>
        <v>50000</v>
      </c>
      <c r="I744">
        <f>VLOOKUP(D744,'2018_commission_structure'!$A$22:$C$24,3,FALSE)</f>
        <v>80000</v>
      </c>
      <c r="J744">
        <f t="shared" si="23"/>
        <v>0</v>
      </c>
    </row>
    <row r="745" spans="1:10" x14ac:dyDescent="0.25">
      <c r="A745">
        <v>3509620267</v>
      </c>
      <c r="B745" t="s">
        <v>1445</v>
      </c>
      <c r="C745" t="s">
        <v>1446</v>
      </c>
      <c r="D745" t="s">
        <v>10</v>
      </c>
      <c r="E745">
        <v>87823</v>
      </c>
      <c r="F745">
        <f>VLOOKUP(A745, deals_closed!D:D, 1, FALSE)</f>
        <v>3509620267</v>
      </c>
      <c r="G745">
        <f t="shared" si="22"/>
        <v>0</v>
      </c>
      <c r="H745">
        <f>VLOOKUP(D745, '2018_commission_structure'!$A$22:$B$24, 2, FALSE)</f>
        <v>75000</v>
      </c>
      <c r="I745">
        <f>VLOOKUP(D745,'2018_commission_structure'!$A$22:$C$24,3,FALSE)</f>
        <v>125000</v>
      </c>
      <c r="J745">
        <f t="shared" si="23"/>
        <v>0</v>
      </c>
    </row>
    <row r="746" spans="1:10" x14ac:dyDescent="0.25">
      <c r="A746">
        <v>797655034</v>
      </c>
      <c r="B746" t="s">
        <v>1447</v>
      </c>
      <c r="C746" t="s">
        <v>1448</v>
      </c>
      <c r="D746" t="s">
        <v>29</v>
      </c>
      <c r="E746">
        <v>65275</v>
      </c>
      <c r="F746">
        <f>VLOOKUP(A746, deals_closed!D:D, 1, FALSE)</f>
        <v>797655034</v>
      </c>
      <c r="G746">
        <f t="shared" si="22"/>
        <v>0</v>
      </c>
      <c r="H746">
        <f>VLOOKUP(D746, '2018_commission_structure'!$A$22:$B$24, 2, FALSE)</f>
        <v>50000</v>
      </c>
      <c r="I746">
        <f>VLOOKUP(D746,'2018_commission_structure'!$A$22:$C$24,3,FALSE)</f>
        <v>80000</v>
      </c>
      <c r="J746">
        <f t="shared" si="23"/>
        <v>0</v>
      </c>
    </row>
    <row r="747" spans="1:10" x14ac:dyDescent="0.25">
      <c r="A747">
        <v>9228842121</v>
      </c>
      <c r="B747" t="s">
        <v>1449</v>
      </c>
      <c r="C747" t="s">
        <v>1450</v>
      </c>
      <c r="D747" t="s">
        <v>29</v>
      </c>
      <c r="E747">
        <v>74925</v>
      </c>
      <c r="F747">
        <f>VLOOKUP(A747, deals_closed!D:D, 1, FALSE)</f>
        <v>9228842121</v>
      </c>
      <c r="G747">
        <f t="shared" si="22"/>
        <v>0</v>
      </c>
      <c r="H747">
        <f>VLOOKUP(D747, '2018_commission_structure'!$A$22:$B$24, 2, FALSE)</f>
        <v>50000</v>
      </c>
      <c r="I747">
        <f>VLOOKUP(D747,'2018_commission_structure'!$A$22:$C$24,3,FALSE)</f>
        <v>80000</v>
      </c>
      <c r="J747">
        <f t="shared" si="23"/>
        <v>0</v>
      </c>
    </row>
    <row r="748" spans="1:10" x14ac:dyDescent="0.25">
      <c r="A748">
        <v>29906814</v>
      </c>
      <c r="B748" t="s">
        <v>1451</v>
      </c>
      <c r="C748" t="s">
        <v>1452</v>
      </c>
      <c r="D748" t="s">
        <v>29</v>
      </c>
      <c r="E748">
        <v>73967</v>
      </c>
      <c r="F748">
        <f>VLOOKUP(A748, deals_closed!D:D, 1, FALSE)</f>
        <v>29906814</v>
      </c>
      <c r="G748">
        <f t="shared" si="22"/>
        <v>0</v>
      </c>
      <c r="H748">
        <f>VLOOKUP(D748, '2018_commission_structure'!$A$22:$B$24, 2, FALSE)</f>
        <v>50000</v>
      </c>
      <c r="I748">
        <f>VLOOKUP(D748,'2018_commission_structure'!$A$22:$C$24,3,FALSE)</f>
        <v>80000</v>
      </c>
      <c r="J748">
        <f t="shared" si="23"/>
        <v>0</v>
      </c>
    </row>
    <row r="749" spans="1:10" x14ac:dyDescent="0.25">
      <c r="A749">
        <v>3554301841</v>
      </c>
      <c r="B749" t="s">
        <v>1453</v>
      </c>
      <c r="C749" t="s">
        <v>1454</v>
      </c>
      <c r="D749" t="s">
        <v>10</v>
      </c>
      <c r="E749">
        <v>94163</v>
      </c>
      <c r="F749">
        <f>VLOOKUP(A749, deals_closed!D:D, 1, FALSE)</f>
        <v>3554301841</v>
      </c>
      <c r="G749">
        <f t="shared" si="22"/>
        <v>0</v>
      </c>
      <c r="H749">
        <f>VLOOKUP(D749, '2018_commission_structure'!$A$22:$B$24, 2, FALSE)</f>
        <v>75000</v>
      </c>
      <c r="I749">
        <f>VLOOKUP(D749,'2018_commission_structure'!$A$22:$C$24,3,FALSE)</f>
        <v>125000</v>
      </c>
      <c r="J749">
        <f t="shared" si="23"/>
        <v>0</v>
      </c>
    </row>
    <row r="750" spans="1:10" x14ac:dyDescent="0.25">
      <c r="A750">
        <v>7837437543</v>
      </c>
      <c r="B750" t="s">
        <v>1455</v>
      </c>
      <c r="C750" t="s">
        <v>1456</v>
      </c>
      <c r="D750" t="s">
        <v>7</v>
      </c>
      <c r="E750">
        <v>60633</v>
      </c>
      <c r="F750">
        <f>VLOOKUP(A750, deals_closed!D:D, 1, FALSE)</f>
        <v>7837437543</v>
      </c>
      <c r="G750">
        <f t="shared" si="22"/>
        <v>0</v>
      </c>
      <c r="H750">
        <f>VLOOKUP(D750, '2018_commission_structure'!$A$22:$B$24, 2, FALSE)</f>
        <v>30000</v>
      </c>
      <c r="I750">
        <f>VLOOKUP(D750,'2018_commission_structure'!$A$22:$C$24,3,FALSE)</f>
        <v>65000</v>
      </c>
      <c r="J750">
        <f t="shared" si="23"/>
        <v>0</v>
      </c>
    </row>
    <row r="751" spans="1:10" x14ac:dyDescent="0.25">
      <c r="A751">
        <v>9458901820</v>
      </c>
      <c r="B751" t="s">
        <v>1457</v>
      </c>
      <c r="C751" t="s">
        <v>1458</v>
      </c>
      <c r="D751" t="s">
        <v>7</v>
      </c>
      <c r="E751">
        <v>64311</v>
      </c>
      <c r="F751">
        <f>VLOOKUP(A751, deals_closed!D:D, 1, FALSE)</f>
        <v>9458901820</v>
      </c>
      <c r="G751">
        <f t="shared" si="22"/>
        <v>0</v>
      </c>
      <c r="H751">
        <f>VLOOKUP(D751, '2018_commission_structure'!$A$22:$B$24, 2, FALSE)</f>
        <v>30000</v>
      </c>
      <c r="I751">
        <f>VLOOKUP(D751,'2018_commission_structure'!$A$22:$C$24,3,FALSE)</f>
        <v>65000</v>
      </c>
      <c r="J751">
        <f t="shared" si="23"/>
        <v>0</v>
      </c>
    </row>
    <row r="752" spans="1:10" x14ac:dyDescent="0.25">
      <c r="A752">
        <v>8748349712</v>
      </c>
      <c r="B752" t="s">
        <v>1459</v>
      </c>
      <c r="C752" t="s">
        <v>1460</v>
      </c>
      <c r="D752" t="s">
        <v>10</v>
      </c>
      <c r="E752">
        <v>105532</v>
      </c>
      <c r="F752">
        <f>VLOOKUP(A752, deals_closed!D:D, 1, FALSE)</f>
        <v>8748349712</v>
      </c>
      <c r="G752">
        <f t="shared" si="22"/>
        <v>0</v>
      </c>
      <c r="H752">
        <f>VLOOKUP(D752, '2018_commission_structure'!$A$22:$B$24, 2, FALSE)</f>
        <v>75000</v>
      </c>
      <c r="I752">
        <f>VLOOKUP(D752,'2018_commission_structure'!$A$22:$C$24,3,FALSE)</f>
        <v>125000</v>
      </c>
      <c r="J752">
        <f t="shared" si="23"/>
        <v>0</v>
      </c>
    </row>
    <row r="753" spans="1:10" x14ac:dyDescent="0.25">
      <c r="A753">
        <v>5403399259</v>
      </c>
      <c r="B753" t="s">
        <v>1461</v>
      </c>
      <c r="C753" t="s">
        <v>1462</v>
      </c>
      <c r="D753" t="s">
        <v>29</v>
      </c>
      <c r="E753">
        <v>55461</v>
      </c>
      <c r="F753">
        <f>VLOOKUP(A753, deals_closed!D:D, 1, FALSE)</f>
        <v>5403399259</v>
      </c>
      <c r="G753">
        <f t="shared" si="22"/>
        <v>0</v>
      </c>
      <c r="H753">
        <f>VLOOKUP(D753, '2018_commission_structure'!$A$22:$B$24, 2, FALSE)</f>
        <v>50000</v>
      </c>
      <c r="I753">
        <f>VLOOKUP(D753,'2018_commission_structure'!$A$22:$C$24,3,FALSE)</f>
        <v>80000</v>
      </c>
      <c r="J753">
        <f t="shared" si="23"/>
        <v>0</v>
      </c>
    </row>
    <row r="754" spans="1:10" x14ac:dyDescent="0.25">
      <c r="A754">
        <v>2792499575</v>
      </c>
      <c r="B754" t="s">
        <v>1463</v>
      </c>
      <c r="C754" t="s">
        <v>1352</v>
      </c>
      <c r="D754" t="s">
        <v>10</v>
      </c>
      <c r="E754">
        <v>103988</v>
      </c>
      <c r="F754">
        <f>VLOOKUP(A754, deals_closed!D:D, 1, FALSE)</f>
        <v>2792499575</v>
      </c>
      <c r="G754">
        <f t="shared" si="22"/>
        <v>0</v>
      </c>
      <c r="H754">
        <f>VLOOKUP(D754, '2018_commission_structure'!$A$22:$B$24, 2, FALSE)</f>
        <v>75000</v>
      </c>
      <c r="I754">
        <f>VLOOKUP(D754,'2018_commission_structure'!$A$22:$C$24,3,FALSE)</f>
        <v>125000</v>
      </c>
      <c r="J754">
        <f t="shared" si="23"/>
        <v>0</v>
      </c>
    </row>
    <row r="755" spans="1:10" x14ac:dyDescent="0.25">
      <c r="A755">
        <v>3164004753</v>
      </c>
      <c r="B755" t="s">
        <v>1464</v>
      </c>
      <c r="C755" t="s">
        <v>1465</v>
      </c>
      <c r="D755" t="s">
        <v>7</v>
      </c>
      <c r="E755">
        <v>30622</v>
      </c>
      <c r="F755">
        <f>VLOOKUP(A755, deals_closed!D:D, 1, FALSE)</f>
        <v>3164004753</v>
      </c>
      <c r="G755">
        <f t="shared" si="22"/>
        <v>0</v>
      </c>
      <c r="H755">
        <f>VLOOKUP(D755, '2018_commission_structure'!$A$22:$B$24, 2, FALSE)</f>
        <v>30000</v>
      </c>
      <c r="I755">
        <f>VLOOKUP(D755,'2018_commission_structure'!$A$22:$C$24,3,FALSE)</f>
        <v>65000</v>
      </c>
      <c r="J755">
        <f t="shared" si="23"/>
        <v>0</v>
      </c>
    </row>
    <row r="756" spans="1:10" x14ac:dyDescent="0.25">
      <c r="A756">
        <v>933051662</v>
      </c>
      <c r="B756" t="s">
        <v>1466</v>
      </c>
      <c r="C756" t="s">
        <v>1467</v>
      </c>
      <c r="D756" t="s">
        <v>10</v>
      </c>
      <c r="E756">
        <v>116350</v>
      </c>
      <c r="F756">
        <f>VLOOKUP(A756, deals_closed!D:D, 1, FALSE)</f>
        <v>933051662</v>
      </c>
      <c r="G756">
        <f t="shared" si="22"/>
        <v>0</v>
      </c>
      <c r="H756">
        <f>VLOOKUP(D756, '2018_commission_structure'!$A$22:$B$24, 2, FALSE)</f>
        <v>75000</v>
      </c>
      <c r="I756">
        <f>VLOOKUP(D756,'2018_commission_structure'!$A$22:$C$24,3,FALSE)</f>
        <v>125000</v>
      </c>
      <c r="J756">
        <f t="shared" si="23"/>
        <v>0</v>
      </c>
    </row>
    <row r="757" spans="1:10" x14ac:dyDescent="0.25">
      <c r="A757">
        <v>1382734301</v>
      </c>
      <c r="B757" t="s">
        <v>1468</v>
      </c>
      <c r="C757" t="s">
        <v>1469</v>
      </c>
      <c r="D757" t="s">
        <v>10</v>
      </c>
      <c r="E757">
        <v>108483</v>
      </c>
      <c r="F757">
        <f>VLOOKUP(A757, deals_closed!D:D, 1, FALSE)</f>
        <v>1382734301</v>
      </c>
      <c r="G757">
        <f t="shared" si="22"/>
        <v>0</v>
      </c>
      <c r="H757">
        <f>VLOOKUP(D757, '2018_commission_structure'!$A$22:$B$24, 2, FALSE)</f>
        <v>75000</v>
      </c>
      <c r="I757">
        <f>VLOOKUP(D757,'2018_commission_structure'!$A$22:$C$24,3,FALSE)</f>
        <v>125000</v>
      </c>
      <c r="J757">
        <f t="shared" si="23"/>
        <v>0</v>
      </c>
    </row>
    <row r="758" spans="1:10" x14ac:dyDescent="0.25">
      <c r="A758">
        <v>4773306254</v>
      </c>
      <c r="B758" t="s">
        <v>1470</v>
      </c>
      <c r="C758" t="s">
        <v>1471</v>
      </c>
      <c r="D758" t="s">
        <v>29</v>
      </c>
      <c r="E758">
        <v>58452</v>
      </c>
      <c r="F758">
        <f>VLOOKUP(A758, deals_closed!D:D, 1, FALSE)</f>
        <v>4773306254</v>
      </c>
      <c r="G758">
        <f t="shared" si="22"/>
        <v>0</v>
      </c>
      <c r="H758">
        <f>VLOOKUP(D758, '2018_commission_structure'!$A$22:$B$24, 2, FALSE)</f>
        <v>50000</v>
      </c>
      <c r="I758">
        <f>VLOOKUP(D758,'2018_commission_structure'!$A$22:$C$24,3,FALSE)</f>
        <v>80000</v>
      </c>
      <c r="J758">
        <f t="shared" si="23"/>
        <v>0</v>
      </c>
    </row>
    <row r="759" spans="1:10" x14ac:dyDescent="0.25">
      <c r="A759">
        <v>76572129</v>
      </c>
      <c r="B759" t="s">
        <v>1472</v>
      </c>
      <c r="C759" t="s">
        <v>1473</v>
      </c>
      <c r="D759" t="s">
        <v>10</v>
      </c>
      <c r="E759">
        <v>85993</v>
      </c>
      <c r="F759">
        <f>VLOOKUP(A759, deals_closed!D:D, 1, FALSE)</f>
        <v>76572129</v>
      </c>
      <c r="G759">
        <f t="shared" si="22"/>
        <v>0</v>
      </c>
      <c r="H759">
        <f>VLOOKUP(D759, '2018_commission_structure'!$A$22:$B$24, 2, FALSE)</f>
        <v>75000</v>
      </c>
      <c r="I759">
        <f>VLOOKUP(D759,'2018_commission_structure'!$A$22:$C$24,3,FALSE)</f>
        <v>125000</v>
      </c>
      <c r="J759">
        <f t="shared" si="23"/>
        <v>0</v>
      </c>
    </row>
    <row r="760" spans="1:10" x14ac:dyDescent="0.25">
      <c r="A760">
        <v>6300411419</v>
      </c>
      <c r="B760" t="s">
        <v>1474</v>
      </c>
      <c r="C760" t="s">
        <v>1475</v>
      </c>
      <c r="D760" t="s">
        <v>7</v>
      </c>
      <c r="E760">
        <v>43293</v>
      </c>
      <c r="F760">
        <f>VLOOKUP(A760, deals_closed!D:D, 1, FALSE)</f>
        <v>6300411419</v>
      </c>
      <c r="G760">
        <f t="shared" si="22"/>
        <v>0</v>
      </c>
      <c r="H760">
        <f>VLOOKUP(D760, '2018_commission_structure'!$A$22:$B$24, 2, FALSE)</f>
        <v>30000</v>
      </c>
      <c r="I760">
        <f>VLOOKUP(D760,'2018_commission_structure'!$A$22:$C$24,3,FALSE)</f>
        <v>65000</v>
      </c>
      <c r="J760">
        <f t="shared" si="23"/>
        <v>0</v>
      </c>
    </row>
    <row r="761" spans="1:10" x14ac:dyDescent="0.25">
      <c r="A761">
        <v>5687748091</v>
      </c>
      <c r="B761" t="s">
        <v>1476</v>
      </c>
      <c r="C761" t="s">
        <v>1477</v>
      </c>
      <c r="D761" t="s">
        <v>29</v>
      </c>
      <c r="E761">
        <v>53594</v>
      </c>
      <c r="F761">
        <f>VLOOKUP(A761, deals_closed!D:D, 1, FALSE)</f>
        <v>5687748091</v>
      </c>
      <c r="G761">
        <f t="shared" si="22"/>
        <v>0</v>
      </c>
      <c r="H761">
        <f>VLOOKUP(D761, '2018_commission_structure'!$A$22:$B$24, 2, FALSE)</f>
        <v>50000</v>
      </c>
      <c r="I761">
        <f>VLOOKUP(D761,'2018_commission_structure'!$A$22:$C$24,3,FALSE)</f>
        <v>80000</v>
      </c>
      <c r="J761">
        <f t="shared" si="23"/>
        <v>0</v>
      </c>
    </row>
    <row r="762" spans="1:10" x14ac:dyDescent="0.25">
      <c r="A762">
        <v>5988565948</v>
      </c>
      <c r="B762" t="s">
        <v>1478</v>
      </c>
      <c r="C762" t="s">
        <v>1479</v>
      </c>
      <c r="D762" t="s">
        <v>7</v>
      </c>
      <c r="E762">
        <v>33660</v>
      </c>
      <c r="F762">
        <f>VLOOKUP(A762, deals_closed!D:D, 1, FALSE)</f>
        <v>5988565948</v>
      </c>
      <c r="G762">
        <f t="shared" si="22"/>
        <v>0</v>
      </c>
      <c r="H762">
        <f>VLOOKUP(D762, '2018_commission_structure'!$A$22:$B$24, 2, FALSE)</f>
        <v>30000</v>
      </c>
      <c r="I762">
        <f>VLOOKUP(D762,'2018_commission_structure'!$A$22:$C$24,3,FALSE)</f>
        <v>65000</v>
      </c>
      <c r="J762">
        <f t="shared" si="23"/>
        <v>0</v>
      </c>
    </row>
    <row r="763" spans="1:10" x14ac:dyDescent="0.25">
      <c r="A763">
        <v>8526090127</v>
      </c>
      <c r="B763" t="s">
        <v>1480</v>
      </c>
      <c r="C763" t="s">
        <v>1481</v>
      </c>
      <c r="D763" t="s">
        <v>7</v>
      </c>
      <c r="E763">
        <v>32505</v>
      </c>
      <c r="F763">
        <f>VLOOKUP(A763, deals_closed!D:D, 1, FALSE)</f>
        <v>8526090127</v>
      </c>
      <c r="G763">
        <f t="shared" si="22"/>
        <v>0</v>
      </c>
      <c r="H763">
        <f>VLOOKUP(D763, '2018_commission_structure'!$A$22:$B$24, 2, FALSE)</f>
        <v>30000</v>
      </c>
      <c r="I763">
        <f>VLOOKUP(D763,'2018_commission_structure'!$A$22:$C$24,3,FALSE)</f>
        <v>65000</v>
      </c>
      <c r="J763">
        <f t="shared" si="23"/>
        <v>0</v>
      </c>
    </row>
    <row r="764" spans="1:10" x14ac:dyDescent="0.25">
      <c r="A764">
        <v>8162941088</v>
      </c>
      <c r="B764" t="s">
        <v>1482</v>
      </c>
      <c r="C764" t="s">
        <v>1483</v>
      </c>
      <c r="D764" t="s">
        <v>7</v>
      </c>
      <c r="E764">
        <v>30769</v>
      </c>
      <c r="F764">
        <f>VLOOKUP(A764, deals_closed!D:D, 1, FALSE)</f>
        <v>8162941088</v>
      </c>
      <c r="G764">
        <f t="shared" si="22"/>
        <v>0</v>
      </c>
      <c r="H764">
        <f>VLOOKUP(D764, '2018_commission_structure'!$A$22:$B$24, 2, FALSE)</f>
        <v>30000</v>
      </c>
      <c r="I764">
        <f>VLOOKUP(D764,'2018_commission_structure'!$A$22:$C$24,3,FALSE)</f>
        <v>65000</v>
      </c>
      <c r="J764">
        <f t="shared" si="23"/>
        <v>0</v>
      </c>
    </row>
    <row r="765" spans="1:10" x14ac:dyDescent="0.25">
      <c r="A765">
        <v>6019132307</v>
      </c>
      <c r="B765" t="s">
        <v>1484</v>
      </c>
      <c r="C765" t="s">
        <v>1485</v>
      </c>
      <c r="D765" t="s">
        <v>29</v>
      </c>
      <c r="E765">
        <v>72064</v>
      </c>
      <c r="F765">
        <f>VLOOKUP(A765, deals_closed!D:D, 1, FALSE)</f>
        <v>6019132307</v>
      </c>
      <c r="G765">
        <f t="shared" si="22"/>
        <v>0</v>
      </c>
      <c r="H765">
        <f>VLOOKUP(D765, '2018_commission_structure'!$A$22:$B$24, 2, FALSE)</f>
        <v>50000</v>
      </c>
      <c r="I765">
        <f>VLOOKUP(D765,'2018_commission_structure'!$A$22:$C$24,3,FALSE)</f>
        <v>80000</v>
      </c>
      <c r="J765">
        <f t="shared" si="23"/>
        <v>0</v>
      </c>
    </row>
    <row r="766" spans="1:10" x14ac:dyDescent="0.25">
      <c r="A766">
        <v>7625163059</v>
      </c>
      <c r="B766" t="s">
        <v>1486</v>
      </c>
      <c r="C766" t="s">
        <v>1487</v>
      </c>
      <c r="D766" t="s">
        <v>29</v>
      </c>
      <c r="E766">
        <v>59321</v>
      </c>
      <c r="F766">
        <f>VLOOKUP(A766, deals_closed!D:D, 1, FALSE)</f>
        <v>7625163059</v>
      </c>
      <c r="G766">
        <f t="shared" si="22"/>
        <v>0</v>
      </c>
      <c r="H766">
        <f>VLOOKUP(D766, '2018_commission_structure'!$A$22:$B$24, 2, FALSE)</f>
        <v>50000</v>
      </c>
      <c r="I766">
        <f>VLOOKUP(D766,'2018_commission_structure'!$A$22:$C$24,3,FALSE)</f>
        <v>80000</v>
      </c>
      <c r="J766">
        <f t="shared" si="23"/>
        <v>0</v>
      </c>
    </row>
    <row r="767" spans="1:10" x14ac:dyDescent="0.25">
      <c r="A767">
        <v>8445779583</v>
      </c>
      <c r="B767" t="s">
        <v>1488</v>
      </c>
      <c r="C767" t="s">
        <v>1489</v>
      </c>
      <c r="D767" t="s">
        <v>29</v>
      </c>
      <c r="E767">
        <v>61293</v>
      </c>
      <c r="F767">
        <f>VLOOKUP(A767, deals_closed!D:D, 1, FALSE)</f>
        <v>8445779583</v>
      </c>
      <c r="G767">
        <f t="shared" si="22"/>
        <v>0</v>
      </c>
      <c r="H767">
        <f>VLOOKUP(D767, '2018_commission_structure'!$A$22:$B$24, 2, FALSE)</f>
        <v>50000</v>
      </c>
      <c r="I767">
        <f>VLOOKUP(D767,'2018_commission_structure'!$A$22:$C$24,3,FALSE)</f>
        <v>80000</v>
      </c>
      <c r="J767">
        <f t="shared" si="23"/>
        <v>0</v>
      </c>
    </row>
    <row r="768" spans="1:10" x14ac:dyDescent="0.25">
      <c r="A768">
        <v>4972162740</v>
      </c>
      <c r="B768" t="s">
        <v>1490</v>
      </c>
      <c r="C768" t="s">
        <v>1491</v>
      </c>
      <c r="D768" t="s">
        <v>29</v>
      </c>
      <c r="E768">
        <v>64683</v>
      </c>
      <c r="F768">
        <f>VLOOKUP(A768, deals_closed!D:D, 1, FALSE)</f>
        <v>4972162740</v>
      </c>
      <c r="G768">
        <f t="shared" si="22"/>
        <v>0</v>
      </c>
      <c r="H768">
        <f>VLOOKUP(D768, '2018_commission_structure'!$A$22:$B$24, 2, FALSE)</f>
        <v>50000</v>
      </c>
      <c r="I768">
        <f>VLOOKUP(D768,'2018_commission_structure'!$A$22:$C$24,3,FALSE)</f>
        <v>80000</v>
      </c>
      <c r="J768">
        <f t="shared" si="23"/>
        <v>0</v>
      </c>
    </row>
    <row r="769" spans="1:10" x14ac:dyDescent="0.25">
      <c r="A769">
        <v>2456061896</v>
      </c>
      <c r="B769" t="s">
        <v>1492</v>
      </c>
      <c r="C769" t="s">
        <v>1493</v>
      </c>
      <c r="D769" t="s">
        <v>7</v>
      </c>
      <c r="E769">
        <v>32384</v>
      </c>
      <c r="F769">
        <f>VLOOKUP(A769, deals_closed!D:D, 1, FALSE)</f>
        <v>2456061896</v>
      </c>
      <c r="G769">
        <f t="shared" si="22"/>
        <v>0</v>
      </c>
      <c r="H769">
        <f>VLOOKUP(D769, '2018_commission_structure'!$A$22:$B$24, 2, FALSE)</f>
        <v>30000</v>
      </c>
      <c r="I769">
        <f>VLOOKUP(D769,'2018_commission_structure'!$A$22:$C$24,3,FALSE)</f>
        <v>65000</v>
      </c>
      <c r="J769">
        <f t="shared" si="23"/>
        <v>0</v>
      </c>
    </row>
    <row r="770" spans="1:10" x14ac:dyDescent="0.25">
      <c r="A770">
        <v>8175279842</v>
      </c>
      <c r="B770" t="s">
        <v>1494</v>
      </c>
      <c r="C770" t="s">
        <v>1495</v>
      </c>
      <c r="D770" t="s">
        <v>29</v>
      </c>
      <c r="E770">
        <v>50337</v>
      </c>
      <c r="F770">
        <f>VLOOKUP(A770, deals_closed!D:D, 1, FALSE)</f>
        <v>8175279842</v>
      </c>
      <c r="G770">
        <f t="shared" si="22"/>
        <v>0</v>
      </c>
      <c r="H770">
        <f>VLOOKUP(D770, '2018_commission_structure'!$A$22:$B$24, 2, FALSE)</f>
        <v>50000</v>
      </c>
      <c r="I770">
        <f>VLOOKUP(D770,'2018_commission_structure'!$A$22:$C$24,3,FALSE)</f>
        <v>80000</v>
      </c>
      <c r="J770">
        <f t="shared" si="23"/>
        <v>0</v>
      </c>
    </row>
    <row r="771" spans="1:10" x14ac:dyDescent="0.25">
      <c r="A771">
        <v>8728207157</v>
      </c>
      <c r="B771" t="s">
        <v>1496</v>
      </c>
      <c r="C771" t="s">
        <v>1497</v>
      </c>
      <c r="D771" t="s">
        <v>10</v>
      </c>
      <c r="E771">
        <v>100924</v>
      </c>
      <c r="F771">
        <f>VLOOKUP(A771, deals_closed!D:D, 1, FALSE)</f>
        <v>8728207157</v>
      </c>
      <c r="G771">
        <f t="shared" ref="G771:G834" si="24">IF(ISERROR(F771), 1, 0)</f>
        <v>0</v>
      </c>
      <c r="H771">
        <f>VLOOKUP(D771, '2018_commission_structure'!$A$22:$B$24, 2, FALSE)</f>
        <v>75000</v>
      </c>
      <c r="I771">
        <f>VLOOKUP(D771,'2018_commission_structure'!$A$22:$C$24,3,FALSE)</f>
        <v>125000</v>
      </c>
      <c r="J771">
        <f t="shared" ref="J771:J834" si="25">IF(AND(E771&gt;=H771, E771&lt;=I771), 0, 1)</f>
        <v>0</v>
      </c>
    </row>
    <row r="772" spans="1:10" x14ac:dyDescent="0.25">
      <c r="A772">
        <v>3764546336</v>
      </c>
      <c r="B772" t="s">
        <v>1498</v>
      </c>
      <c r="C772" t="s">
        <v>1499</v>
      </c>
      <c r="D772" t="s">
        <v>10</v>
      </c>
      <c r="E772">
        <v>116738</v>
      </c>
      <c r="F772">
        <f>VLOOKUP(A772, deals_closed!D:D, 1, FALSE)</f>
        <v>3764546336</v>
      </c>
      <c r="G772">
        <f t="shared" si="24"/>
        <v>0</v>
      </c>
      <c r="H772">
        <f>VLOOKUP(D772, '2018_commission_structure'!$A$22:$B$24, 2, FALSE)</f>
        <v>75000</v>
      </c>
      <c r="I772">
        <f>VLOOKUP(D772,'2018_commission_structure'!$A$22:$C$24,3,FALSE)</f>
        <v>125000</v>
      </c>
      <c r="J772">
        <f t="shared" si="25"/>
        <v>0</v>
      </c>
    </row>
    <row r="773" spans="1:10" x14ac:dyDescent="0.25">
      <c r="A773">
        <v>6478891895</v>
      </c>
      <c r="B773" t="s">
        <v>1500</v>
      </c>
      <c r="C773" t="s">
        <v>1501</v>
      </c>
      <c r="D773" t="s">
        <v>10</v>
      </c>
      <c r="E773">
        <v>90997</v>
      </c>
      <c r="F773">
        <f>VLOOKUP(A773, deals_closed!D:D, 1, FALSE)</f>
        <v>6478891895</v>
      </c>
      <c r="G773">
        <f t="shared" si="24"/>
        <v>0</v>
      </c>
      <c r="H773">
        <f>VLOOKUP(D773, '2018_commission_structure'!$A$22:$B$24, 2, FALSE)</f>
        <v>75000</v>
      </c>
      <c r="I773">
        <f>VLOOKUP(D773,'2018_commission_structure'!$A$22:$C$24,3,FALSE)</f>
        <v>125000</v>
      </c>
      <c r="J773">
        <f t="shared" si="25"/>
        <v>0</v>
      </c>
    </row>
    <row r="774" spans="1:10" x14ac:dyDescent="0.25">
      <c r="A774">
        <v>116428384</v>
      </c>
      <c r="B774" t="s">
        <v>1502</v>
      </c>
      <c r="C774" t="s">
        <v>1503</v>
      </c>
      <c r="D774" t="s">
        <v>7</v>
      </c>
      <c r="E774">
        <v>49600</v>
      </c>
      <c r="F774">
        <f>VLOOKUP(A774, deals_closed!D:D, 1, FALSE)</f>
        <v>116428384</v>
      </c>
      <c r="G774">
        <f t="shared" si="24"/>
        <v>0</v>
      </c>
      <c r="H774">
        <f>VLOOKUP(D774, '2018_commission_structure'!$A$22:$B$24, 2, FALSE)</f>
        <v>30000</v>
      </c>
      <c r="I774">
        <f>VLOOKUP(D774,'2018_commission_structure'!$A$22:$C$24,3,FALSE)</f>
        <v>65000</v>
      </c>
      <c r="J774">
        <f t="shared" si="25"/>
        <v>0</v>
      </c>
    </row>
    <row r="775" spans="1:10" x14ac:dyDescent="0.25">
      <c r="A775">
        <v>3507341514</v>
      </c>
      <c r="B775" t="s">
        <v>1504</v>
      </c>
      <c r="C775" t="s">
        <v>1505</v>
      </c>
      <c r="D775" t="s">
        <v>10</v>
      </c>
      <c r="E775">
        <v>89245</v>
      </c>
      <c r="F775">
        <f>VLOOKUP(A775, deals_closed!D:D, 1, FALSE)</f>
        <v>3507341514</v>
      </c>
      <c r="G775">
        <f t="shared" si="24"/>
        <v>0</v>
      </c>
      <c r="H775">
        <f>VLOOKUP(D775, '2018_commission_structure'!$A$22:$B$24, 2, FALSE)</f>
        <v>75000</v>
      </c>
      <c r="I775">
        <f>VLOOKUP(D775,'2018_commission_structure'!$A$22:$C$24,3,FALSE)</f>
        <v>125000</v>
      </c>
      <c r="J775">
        <f t="shared" si="25"/>
        <v>0</v>
      </c>
    </row>
    <row r="776" spans="1:10" x14ac:dyDescent="0.25">
      <c r="A776">
        <v>4094820760</v>
      </c>
      <c r="B776" t="s">
        <v>1506</v>
      </c>
      <c r="C776" t="s">
        <v>1507</v>
      </c>
      <c r="D776" t="s">
        <v>29</v>
      </c>
      <c r="E776">
        <v>74967</v>
      </c>
      <c r="F776">
        <f>VLOOKUP(A776, deals_closed!D:D, 1, FALSE)</f>
        <v>4094820760</v>
      </c>
      <c r="G776">
        <f t="shared" si="24"/>
        <v>0</v>
      </c>
      <c r="H776">
        <f>VLOOKUP(D776, '2018_commission_structure'!$A$22:$B$24, 2, FALSE)</f>
        <v>50000</v>
      </c>
      <c r="I776">
        <f>VLOOKUP(D776,'2018_commission_structure'!$A$22:$C$24,3,FALSE)</f>
        <v>80000</v>
      </c>
      <c r="J776">
        <f t="shared" si="25"/>
        <v>0</v>
      </c>
    </row>
    <row r="777" spans="1:10" x14ac:dyDescent="0.25">
      <c r="A777">
        <v>8718856853</v>
      </c>
      <c r="B777" t="s">
        <v>1508</v>
      </c>
      <c r="C777" t="s">
        <v>1509</v>
      </c>
      <c r="D777" t="s">
        <v>29</v>
      </c>
      <c r="E777">
        <v>71243</v>
      </c>
      <c r="F777">
        <f>VLOOKUP(A777, deals_closed!D:D, 1, FALSE)</f>
        <v>8718856853</v>
      </c>
      <c r="G777">
        <f t="shared" si="24"/>
        <v>0</v>
      </c>
      <c r="H777">
        <f>VLOOKUP(D777, '2018_commission_structure'!$A$22:$B$24, 2, FALSE)</f>
        <v>50000</v>
      </c>
      <c r="I777">
        <f>VLOOKUP(D777,'2018_commission_structure'!$A$22:$C$24,3,FALSE)</f>
        <v>80000</v>
      </c>
      <c r="J777">
        <f t="shared" si="25"/>
        <v>0</v>
      </c>
    </row>
    <row r="778" spans="1:10" x14ac:dyDescent="0.25">
      <c r="A778">
        <v>4691333258</v>
      </c>
      <c r="B778" t="s">
        <v>1510</v>
      </c>
      <c r="C778" t="s">
        <v>1511</v>
      </c>
      <c r="D778" t="s">
        <v>7</v>
      </c>
      <c r="E778">
        <v>39926</v>
      </c>
      <c r="F778">
        <f>VLOOKUP(A778, deals_closed!D:D, 1, FALSE)</f>
        <v>4691333258</v>
      </c>
      <c r="G778">
        <f t="shared" si="24"/>
        <v>0</v>
      </c>
      <c r="H778">
        <f>VLOOKUP(D778, '2018_commission_structure'!$A$22:$B$24, 2, FALSE)</f>
        <v>30000</v>
      </c>
      <c r="I778">
        <f>VLOOKUP(D778,'2018_commission_structure'!$A$22:$C$24,3,FALSE)</f>
        <v>65000</v>
      </c>
      <c r="J778">
        <f t="shared" si="25"/>
        <v>0</v>
      </c>
    </row>
    <row r="779" spans="1:10" x14ac:dyDescent="0.25">
      <c r="A779">
        <v>4878156686</v>
      </c>
      <c r="B779" t="s">
        <v>1512</v>
      </c>
      <c r="C779" t="s">
        <v>1513</v>
      </c>
      <c r="D779" t="s">
        <v>7</v>
      </c>
      <c r="E779">
        <v>38736</v>
      </c>
      <c r="F779">
        <f>VLOOKUP(A779, deals_closed!D:D, 1, FALSE)</f>
        <v>4878156686</v>
      </c>
      <c r="G779">
        <f t="shared" si="24"/>
        <v>0</v>
      </c>
      <c r="H779">
        <f>VLOOKUP(D779, '2018_commission_structure'!$A$22:$B$24, 2, FALSE)</f>
        <v>30000</v>
      </c>
      <c r="I779">
        <f>VLOOKUP(D779,'2018_commission_structure'!$A$22:$C$24,3,FALSE)</f>
        <v>65000</v>
      </c>
      <c r="J779">
        <f t="shared" si="25"/>
        <v>0</v>
      </c>
    </row>
    <row r="780" spans="1:10" x14ac:dyDescent="0.25">
      <c r="A780">
        <v>8832488175</v>
      </c>
      <c r="B780" t="s">
        <v>81</v>
      </c>
      <c r="C780" t="s">
        <v>1497</v>
      </c>
      <c r="D780" t="s">
        <v>29</v>
      </c>
      <c r="E780">
        <v>50688</v>
      </c>
      <c r="F780">
        <f>VLOOKUP(A780, deals_closed!D:D, 1, FALSE)</f>
        <v>8832488175</v>
      </c>
      <c r="G780">
        <f t="shared" si="24"/>
        <v>0</v>
      </c>
      <c r="H780">
        <f>VLOOKUP(D780, '2018_commission_structure'!$A$22:$B$24, 2, FALSE)</f>
        <v>50000</v>
      </c>
      <c r="I780">
        <f>VLOOKUP(D780,'2018_commission_structure'!$A$22:$C$24,3,FALSE)</f>
        <v>80000</v>
      </c>
      <c r="J780">
        <f t="shared" si="25"/>
        <v>0</v>
      </c>
    </row>
    <row r="781" spans="1:10" x14ac:dyDescent="0.25">
      <c r="A781">
        <v>483886254</v>
      </c>
      <c r="B781" t="s">
        <v>1514</v>
      </c>
      <c r="C781" t="s">
        <v>1515</v>
      </c>
      <c r="D781" t="s">
        <v>7</v>
      </c>
      <c r="E781">
        <v>58261</v>
      </c>
      <c r="F781">
        <f>VLOOKUP(A781, deals_closed!D:D, 1, FALSE)</f>
        <v>483886254</v>
      </c>
      <c r="G781">
        <f t="shared" si="24"/>
        <v>0</v>
      </c>
      <c r="H781">
        <f>VLOOKUP(D781, '2018_commission_structure'!$A$22:$B$24, 2, FALSE)</f>
        <v>30000</v>
      </c>
      <c r="I781">
        <f>VLOOKUP(D781,'2018_commission_structure'!$A$22:$C$24,3,FALSE)</f>
        <v>65000</v>
      </c>
      <c r="J781">
        <f t="shared" si="25"/>
        <v>0</v>
      </c>
    </row>
    <row r="782" spans="1:10" x14ac:dyDescent="0.25">
      <c r="A782">
        <v>8109358470</v>
      </c>
      <c r="B782" t="s">
        <v>1516</v>
      </c>
      <c r="C782" t="s">
        <v>1517</v>
      </c>
      <c r="D782" t="s">
        <v>29</v>
      </c>
      <c r="E782">
        <v>74649</v>
      </c>
      <c r="F782">
        <f>VLOOKUP(A782, deals_closed!D:D, 1, FALSE)</f>
        <v>8109358470</v>
      </c>
      <c r="G782">
        <f t="shared" si="24"/>
        <v>0</v>
      </c>
      <c r="H782">
        <f>VLOOKUP(D782, '2018_commission_structure'!$A$22:$B$24, 2, FALSE)</f>
        <v>50000</v>
      </c>
      <c r="I782">
        <f>VLOOKUP(D782,'2018_commission_structure'!$A$22:$C$24,3,FALSE)</f>
        <v>80000</v>
      </c>
      <c r="J782">
        <f t="shared" si="25"/>
        <v>0</v>
      </c>
    </row>
    <row r="783" spans="1:10" x14ac:dyDescent="0.25">
      <c r="A783">
        <v>2426144645</v>
      </c>
      <c r="B783" t="s">
        <v>1518</v>
      </c>
      <c r="C783" t="s">
        <v>1519</v>
      </c>
      <c r="D783" t="s">
        <v>7</v>
      </c>
      <c r="E783">
        <v>32787</v>
      </c>
      <c r="F783">
        <f>VLOOKUP(A783, deals_closed!D:D, 1, FALSE)</f>
        <v>2426144645</v>
      </c>
      <c r="G783">
        <f t="shared" si="24"/>
        <v>0</v>
      </c>
      <c r="H783">
        <f>VLOOKUP(D783, '2018_commission_structure'!$A$22:$B$24, 2, FALSE)</f>
        <v>30000</v>
      </c>
      <c r="I783">
        <f>VLOOKUP(D783,'2018_commission_structure'!$A$22:$C$24,3,FALSE)</f>
        <v>65000</v>
      </c>
      <c r="J783">
        <f t="shared" si="25"/>
        <v>0</v>
      </c>
    </row>
    <row r="784" spans="1:10" x14ac:dyDescent="0.25">
      <c r="A784">
        <v>8467388188</v>
      </c>
      <c r="B784" t="s">
        <v>1520</v>
      </c>
      <c r="C784" t="s">
        <v>1521</v>
      </c>
      <c r="D784" t="s">
        <v>29</v>
      </c>
      <c r="E784">
        <v>60837</v>
      </c>
      <c r="F784">
        <f>VLOOKUP(A784, deals_closed!D:D, 1, FALSE)</f>
        <v>8467388188</v>
      </c>
      <c r="G784">
        <f t="shared" si="24"/>
        <v>0</v>
      </c>
      <c r="H784">
        <f>VLOOKUP(D784, '2018_commission_structure'!$A$22:$B$24, 2, FALSE)</f>
        <v>50000</v>
      </c>
      <c r="I784">
        <f>VLOOKUP(D784,'2018_commission_structure'!$A$22:$C$24,3,FALSE)</f>
        <v>80000</v>
      </c>
      <c r="J784">
        <f t="shared" si="25"/>
        <v>0</v>
      </c>
    </row>
    <row r="785" spans="1:10" x14ac:dyDescent="0.25">
      <c r="A785">
        <v>3524504531</v>
      </c>
      <c r="B785" t="s">
        <v>1522</v>
      </c>
      <c r="C785" t="s">
        <v>1523</v>
      </c>
      <c r="D785" t="s">
        <v>10</v>
      </c>
      <c r="E785">
        <v>106058</v>
      </c>
      <c r="F785">
        <f>VLOOKUP(A785, deals_closed!D:D, 1, FALSE)</f>
        <v>3524504531</v>
      </c>
      <c r="G785">
        <f t="shared" si="24"/>
        <v>0</v>
      </c>
      <c r="H785">
        <f>VLOOKUP(D785, '2018_commission_structure'!$A$22:$B$24, 2, FALSE)</f>
        <v>75000</v>
      </c>
      <c r="I785">
        <f>VLOOKUP(D785,'2018_commission_structure'!$A$22:$C$24,3,FALSE)</f>
        <v>125000</v>
      </c>
      <c r="J785">
        <f t="shared" si="25"/>
        <v>0</v>
      </c>
    </row>
    <row r="786" spans="1:10" x14ac:dyDescent="0.25">
      <c r="A786">
        <v>6148235056</v>
      </c>
      <c r="B786" t="s">
        <v>1524</v>
      </c>
      <c r="C786" t="s">
        <v>1525</v>
      </c>
      <c r="D786" t="s">
        <v>10</v>
      </c>
      <c r="E786">
        <v>117912</v>
      </c>
      <c r="F786">
        <f>VLOOKUP(A786, deals_closed!D:D, 1, FALSE)</f>
        <v>6148235056</v>
      </c>
      <c r="G786">
        <f t="shared" si="24"/>
        <v>0</v>
      </c>
      <c r="H786">
        <f>VLOOKUP(D786, '2018_commission_structure'!$A$22:$B$24, 2, FALSE)</f>
        <v>75000</v>
      </c>
      <c r="I786">
        <f>VLOOKUP(D786,'2018_commission_structure'!$A$22:$C$24,3,FALSE)</f>
        <v>125000</v>
      </c>
      <c r="J786">
        <f t="shared" si="25"/>
        <v>0</v>
      </c>
    </row>
    <row r="787" spans="1:10" x14ac:dyDescent="0.25">
      <c r="A787">
        <v>1351073265</v>
      </c>
      <c r="B787" t="s">
        <v>1526</v>
      </c>
      <c r="C787" t="s">
        <v>1527</v>
      </c>
      <c r="D787" t="s">
        <v>10</v>
      </c>
      <c r="E787">
        <v>80670</v>
      </c>
      <c r="F787">
        <f>VLOOKUP(A787, deals_closed!D:D, 1, FALSE)</f>
        <v>1351073265</v>
      </c>
      <c r="G787">
        <f t="shared" si="24"/>
        <v>0</v>
      </c>
      <c r="H787">
        <f>VLOOKUP(D787, '2018_commission_structure'!$A$22:$B$24, 2, FALSE)</f>
        <v>75000</v>
      </c>
      <c r="I787">
        <f>VLOOKUP(D787,'2018_commission_structure'!$A$22:$C$24,3,FALSE)</f>
        <v>125000</v>
      </c>
      <c r="J787">
        <f t="shared" si="25"/>
        <v>0</v>
      </c>
    </row>
    <row r="788" spans="1:10" x14ac:dyDescent="0.25">
      <c r="A788">
        <v>1892125439</v>
      </c>
      <c r="B788" t="s">
        <v>600</v>
      </c>
      <c r="C788" t="s">
        <v>1528</v>
      </c>
      <c r="D788" t="s">
        <v>10</v>
      </c>
      <c r="E788">
        <v>95373</v>
      </c>
      <c r="F788">
        <f>VLOOKUP(A788, deals_closed!D:D, 1, FALSE)</f>
        <v>1892125439</v>
      </c>
      <c r="G788">
        <f t="shared" si="24"/>
        <v>0</v>
      </c>
      <c r="H788">
        <f>VLOOKUP(D788, '2018_commission_structure'!$A$22:$B$24, 2, FALSE)</f>
        <v>75000</v>
      </c>
      <c r="I788">
        <f>VLOOKUP(D788,'2018_commission_structure'!$A$22:$C$24,3,FALSE)</f>
        <v>125000</v>
      </c>
      <c r="J788">
        <f t="shared" si="25"/>
        <v>0</v>
      </c>
    </row>
    <row r="789" spans="1:10" x14ac:dyDescent="0.25">
      <c r="A789">
        <v>37593587</v>
      </c>
      <c r="B789" t="s">
        <v>1529</v>
      </c>
      <c r="C789" t="s">
        <v>1530</v>
      </c>
      <c r="D789" t="s">
        <v>10</v>
      </c>
      <c r="E789">
        <v>112138</v>
      </c>
      <c r="F789">
        <f>VLOOKUP(A789, deals_closed!D:D, 1, FALSE)</f>
        <v>37593587</v>
      </c>
      <c r="G789">
        <f t="shared" si="24"/>
        <v>0</v>
      </c>
      <c r="H789">
        <f>VLOOKUP(D789, '2018_commission_structure'!$A$22:$B$24, 2, FALSE)</f>
        <v>75000</v>
      </c>
      <c r="I789">
        <f>VLOOKUP(D789,'2018_commission_structure'!$A$22:$C$24,3,FALSE)</f>
        <v>125000</v>
      </c>
      <c r="J789">
        <f t="shared" si="25"/>
        <v>0</v>
      </c>
    </row>
    <row r="790" spans="1:10" x14ac:dyDescent="0.25">
      <c r="A790">
        <v>5675852751</v>
      </c>
      <c r="B790" t="s">
        <v>1531</v>
      </c>
      <c r="C790" t="s">
        <v>130</v>
      </c>
      <c r="D790" t="s">
        <v>7</v>
      </c>
      <c r="E790">
        <v>62435</v>
      </c>
      <c r="F790">
        <f>VLOOKUP(A790, deals_closed!D:D, 1, FALSE)</f>
        <v>5675852751</v>
      </c>
      <c r="G790">
        <f t="shared" si="24"/>
        <v>0</v>
      </c>
      <c r="H790">
        <f>VLOOKUP(D790, '2018_commission_structure'!$A$22:$B$24, 2, FALSE)</f>
        <v>30000</v>
      </c>
      <c r="I790">
        <f>VLOOKUP(D790,'2018_commission_structure'!$A$22:$C$24,3,FALSE)</f>
        <v>65000</v>
      </c>
      <c r="J790">
        <f t="shared" si="25"/>
        <v>0</v>
      </c>
    </row>
    <row r="791" spans="1:10" x14ac:dyDescent="0.25">
      <c r="A791">
        <v>8370379001</v>
      </c>
      <c r="B791" t="s">
        <v>1532</v>
      </c>
      <c r="C791" t="s">
        <v>1533</v>
      </c>
      <c r="D791" t="s">
        <v>7</v>
      </c>
      <c r="E791">
        <v>57499</v>
      </c>
      <c r="F791">
        <f>VLOOKUP(A791, deals_closed!D:D, 1, FALSE)</f>
        <v>8370379001</v>
      </c>
      <c r="G791">
        <f t="shared" si="24"/>
        <v>0</v>
      </c>
      <c r="H791">
        <f>VLOOKUP(D791, '2018_commission_structure'!$A$22:$B$24, 2, FALSE)</f>
        <v>30000</v>
      </c>
      <c r="I791">
        <f>VLOOKUP(D791,'2018_commission_structure'!$A$22:$C$24,3,FALSE)</f>
        <v>65000</v>
      </c>
      <c r="J791">
        <f t="shared" si="25"/>
        <v>0</v>
      </c>
    </row>
    <row r="792" spans="1:10" x14ac:dyDescent="0.25">
      <c r="A792">
        <v>1888252693</v>
      </c>
      <c r="B792" t="s">
        <v>1534</v>
      </c>
      <c r="C792" t="s">
        <v>1535</v>
      </c>
      <c r="D792" t="s">
        <v>29</v>
      </c>
      <c r="E792">
        <v>65975</v>
      </c>
      <c r="F792">
        <f>VLOOKUP(A792, deals_closed!D:D, 1, FALSE)</f>
        <v>1888252693</v>
      </c>
      <c r="G792">
        <f t="shared" si="24"/>
        <v>0</v>
      </c>
      <c r="H792">
        <f>VLOOKUP(D792, '2018_commission_structure'!$A$22:$B$24, 2, FALSE)</f>
        <v>50000</v>
      </c>
      <c r="I792">
        <f>VLOOKUP(D792,'2018_commission_structure'!$A$22:$C$24,3,FALSE)</f>
        <v>80000</v>
      </c>
      <c r="J792">
        <f t="shared" si="25"/>
        <v>0</v>
      </c>
    </row>
    <row r="793" spans="1:10" x14ac:dyDescent="0.25">
      <c r="A793">
        <v>6894004730</v>
      </c>
      <c r="B793" t="s">
        <v>1536</v>
      </c>
      <c r="C793" t="s">
        <v>1537</v>
      </c>
      <c r="D793" t="s">
        <v>7</v>
      </c>
      <c r="E793">
        <v>41307</v>
      </c>
      <c r="F793">
        <f>VLOOKUP(A793, deals_closed!D:D, 1, FALSE)</f>
        <v>6894004730</v>
      </c>
      <c r="G793">
        <f t="shared" si="24"/>
        <v>0</v>
      </c>
      <c r="H793">
        <f>VLOOKUP(D793, '2018_commission_structure'!$A$22:$B$24, 2, FALSE)</f>
        <v>30000</v>
      </c>
      <c r="I793">
        <f>VLOOKUP(D793,'2018_commission_structure'!$A$22:$C$24,3,FALSE)</f>
        <v>65000</v>
      </c>
      <c r="J793">
        <f t="shared" si="25"/>
        <v>0</v>
      </c>
    </row>
    <row r="794" spans="1:10" x14ac:dyDescent="0.25">
      <c r="A794">
        <v>5293354957</v>
      </c>
      <c r="B794" t="s">
        <v>1538</v>
      </c>
      <c r="C794" t="s">
        <v>1539</v>
      </c>
      <c r="D794" t="s">
        <v>10</v>
      </c>
      <c r="E794">
        <v>122090</v>
      </c>
      <c r="F794">
        <f>VLOOKUP(A794, deals_closed!D:D, 1, FALSE)</f>
        <v>5293354957</v>
      </c>
      <c r="G794">
        <f t="shared" si="24"/>
        <v>0</v>
      </c>
      <c r="H794">
        <f>VLOOKUP(D794, '2018_commission_structure'!$A$22:$B$24, 2, FALSE)</f>
        <v>75000</v>
      </c>
      <c r="I794">
        <f>VLOOKUP(D794,'2018_commission_structure'!$A$22:$C$24,3,FALSE)</f>
        <v>125000</v>
      </c>
      <c r="J794">
        <f t="shared" si="25"/>
        <v>0</v>
      </c>
    </row>
    <row r="795" spans="1:10" x14ac:dyDescent="0.25">
      <c r="A795">
        <v>3129526900</v>
      </c>
      <c r="B795" t="s">
        <v>1540</v>
      </c>
      <c r="C795" t="s">
        <v>1541</v>
      </c>
      <c r="D795" t="s">
        <v>29</v>
      </c>
      <c r="E795">
        <v>57123</v>
      </c>
      <c r="F795">
        <f>VLOOKUP(A795, deals_closed!D:D, 1, FALSE)</f>
        <v>3129526900</v>
      </c>
      <c r="G795">
        <f t="shared" si="24"/>
        <v>0</v>
      </c>
      <c r="H795">
        <f>VLOOKUP(D795, '2018_commission_structure'!$A$22:$B$24, 2, FALSE)</f>
        <v>50000</v>
      </c>
      <c r="I795">
        <f>VLOOKUP(D795,'2018_commission_structure'!$A$22:$C$24,3,FALSE)</f>
        <v>80000</v>
      </c>
      <c r="J795">
        <f t="shared" si="25"/>
        <v>0</v>
      </c>
    </row>
    <row r="796" spans="1:10" x14ac:dyDescent="0.25">
      <c r="A796">
        <v>278558984</v>
      </c>
      <c r="B796" t="s">
        <v>1542</v>
      </c>
      <c r="C796" t="s">
        <v>1543</v>
      </c>
      <c r="D796" t="s">
        <v>29</v>
      </c>
      <c r="E796">
        <v>62792</v>
      </c>
      <c r="F796">
        <f>VLOOKUP(A796, deals_closed!D:D, 1, FALSE)</f>
        <v>278558984</v>
      </c>
      <c r="G796">
        <f t="shared" si="24"/>
        <v>0</v>
      </c>
      <c r="H796">
        <f>VLOOKUP(D796, '2018_commission_structure'!$A$22:$B$24, 2, FALSE)</f>
        <v>50000</v>
      </c>
      <c r="I796">
        <f>VLOOKUP(D796,'2018_commission_structure'!$A$22:$C$24,3,FALSE)</f>
        <v>80000</v>
      </c>
      <c r="J796">
        <f t="shared" si="25"/>
        <v>0</v>
      </c>
    </row>
    <row r="797" spans="1:10" x14ac:dyDescent="0.25">
      <c r="A797">
        <v>2066028762</v>
      </c>
      <c r="B797" t="s">
        <v>1544</v>
      </c>
      <c r="C797" t="s">
        <v>1545</v>
      </c>
      <c r="D797" t="s">
        <v>10</v>
      </c>
      <c r="E797">
        <v>99848</v>
      </c>
      <c r="F797">
        <f>VLOOKUP(A797, deals_closed!D:D, 1, FALSE)</f>
        <v>2066028762</v>
      </c>
      <c r="G797">
        <f t="shared" si="24"/>
        <v>0</v>
      </c>
      <c r="H797">
        <f>VLOOKUP(D797, '2018_commission_structure'!$A$22:$B$24, 2, FALSE)</f>
        <v>75000</v>
      </c>
      <c r="I797">
        <f>VLOOKUP(D797,'2018_commission_structure'!$A$22:$C$24,3,FALSE)</f>
        <v>125000</v>
      </c>
      <c r="J797">
        <f t="shared" si="25"/>
        <v>0</v>
      </c>
    </row>
    <row r="798" spans="1:10" x14ac:dyDescent="0.25">
      <c r="A798">
        <v>6515844751</v>
      </c>
      <c r="B798" t="s">
        <v>1546</v>
      </c>
      <c r="C798" t="s">
        <v>1547</v>
      </c>
      <c r="D798" t="s">
        <v>10</v>
      </c>
      <c r="E798">
        <v>99622</v>
      </c>
      <c r="F798">
        <f>VLOOKUP(A798, deals_closed!D:D, 1, FALSE)</f>
        <v>6515844751</v>
      </c>
      <c r="G798">
        <f t="shared" si="24"/>
        <v>0</v>
      </c>
      <c r="H798">
        <f>VLOOKUP(D798, '2018_commission_structure'!$A$22:$B$24, 2, FALSE)</f>
        <v>75000</v>
      </c>
      <c r="I798">
        <f>VLOOKUP(D798,'2018_commission_structure'!$A$22:$C$24,3,FALSE)</f>
        <v>125000</v>
      </c>
      <c r="J798">
        <f t="shared" si="25"/>
        <v>0</v>
      </c>
    </row>
    <row r="799" spans="1:10" x14ac:dyDescent="0.25">
      <c r="A799">
        <v>6471464479</v>
      </c>
      <c r="B799" t="s">
        <v>1548</v>
      </c>
      <c r="C799" t="s">
        <v>1549</v>
      </c>
      <c r="D799" t="s">
        <v>29</v>
      </c>
      <c r="E799">
        <v>77224</v>
      </c>
      <c r="F799">
        <f>VLOOKUP(A799, deals_closed!D:D, 1, FALSE)</f>
        <v>6471464479</v>
      </c>
      <c r="G799">
        <f t="shared" si="24"/>
        <v>0</v>
      </c>
      <c r="H799">
        <f>VLOOKUP(D799, '2018_commission_structure'!$A$22:$B$24, 2, FALSE)</f>
        <v>50000</v>
      </c>
      <c r="I799">
        <f>VLOOKUP(D799,'2018_commission_structure'!$A$22:$C$24,3,FALSE)</f>
        <v>80000</v>
      </c>
      <c r="J799">
        <f t="shared" si="25"/>
        <v>0</v>
      </c>
    </row>
    <row r="800" spans="1:10" x14ac:dyDescent="0.25">
      <c r="A800">
        <v>4698538416</v>
      </c>
      <c r="B800" t="s">
        <v>1550</v>
      </c>
      <c r="C800" t="s">
        <v>1551</v>
      </c>
      <c r="D800" t="s">
        <v>29</v>
      </c>
      <c r="E800">
        <v>53655</v>
      </c>
      <c r="F800">
        <f>VLOOKUP(A800, deals_closed!D:D, 1, FALSE)</f>
        <v>4698538416</v>
      </c>
      <c r="G800">
        <f t="shared" si="24"/>
        <v>0</v>
      </c>
      <c r="H800">
        <f>VLOOKUP(D800, '2018_commission_structure'!$A$22:$B$24, 2, FALSE)</f>
        <v>50000</v>
      </c>
      <c r="I800">
        <f>VLOOKUP(D800,'2018_commission_structure'!$A$22:$C$24,3,FALSE)</f>
        <v>80000</v>
      </c>
      <c r="J800">
        <f t="shared" si="25"/>
        <v>0</v>
      </c>
    </row>
    <row r="801" spans="1:10" x14ac:dyDescent="0.25">
      <c r="A801">
        <v>324399618</v>
      </c>
      <c r="B801" t="s">
        <v>1552</v>
      </c>
      <c r="C801" t="s">
        <v>205</v>
      </c>
      <c r="D801" t="s">
        <v>7</v>
      </c>
      <c r="E801">
        <v>32171</v>
      </c>
      <c r="F801">
        <f>VLOOKUP(A801, deals_closed!D:D, 1, FALSE)</f>
        <v>324399618</v>
      </c>
      <c r="G801">
        <f t="shared" si="24"/>
        <v>0</v>
      </c>
      <c r="H801">
        <f>VLOOKUP(D801, '2018_commission_structure'!$A$22:$B$24, 2, FALSE)</f>
        <v>30000</v>
      </c>
      <c r="I801">
        <f>VLOOKUP(D801,'2018_commission_structure'!$A$22:$C$24,3,FALSE)</f>
        <v>65000</v>
      </c>
      <c r="J801">
        <f t="shared" si="25"/>
        <v>0</v>
      </c>
    </row>
    <row r="802" spans="1:10" x14ac:dyDescent="0.25">
      <c r="A802">
        <v>1532722974</v>
      </c>
      <c r="B802" t="s">
        <v>1553</v>
      </c>
      <c r="C802" t="s">
        <v>1554</v>
      </c>
      <c r="D802" t="s">
        <v>29</v>
      </c>
      <c r="E802">
        <v>56016</v>
      </c>
      <c r="F802">
        <f>VLOOKUP(A802, deals_closed!D:D, 1, FALSE)</f>
        <v>1532722974</v>
      </c>
      <c r="G802">
        <f t="shared" si="24"/>
        <v>0</v>
      </c>
      <c r="H802">
        <f>VLOOKUP(D802, '2018_commission_structure'!$A$22:$B$24, 2, FALSE)</f>
        <v>50000</v>
      </c>
      <c r="I802">
        <f>VLOOKUP(D802,'2018_commission_structure'!$A$22:$C$24,3,FALSE)</f>
        <v>80000</v>
      </c>
      <c r="J802">
        <f t="shared" si="25"/>
        <v>0</v>
      </c>
    </row>
    <row r="803" spans="1:10" x14ac:dyDescent="0.25">
      <c r="A803">
        <v>8516539148</v>
      </c>
      <c r="B803" t="s">
        <v>1555</v>
      </c>
      <c r="C803" t="s">
        <v>1556</v>
      </c>
      <c r="D803" t="s">
        <v>10</v>
      </c>
      <c r="E803">
        <v>90234</v>
      </c>
      <c r="F803">
        <f>VLOOKUP(A803, deals_closed!D:D, 1, FALSE)</f>
        <v>8516539148</v>
      </c>
      <c r="G803">
        <f t="shared" si="24"/>
        <v>0</v>
      </c>
      <c r="H803">
        <f>VLOOKUP(D803, '2018_commission_structure'!$A$22:$B$24, 2, FALSE)</f>
        <v>75000</v>
      </c>
      <c r="I803">
        <f>VLOOKUP(D803,'2018_commission_structure'!$A$22:$C$24,3,FALSE)</f>
        <v>125000</v>
      </c>
      <c r="J803">
        <f t="shared" si="25"/>
        <v>0</v>
      </c>
    </row>
    <row r="804" spans="1:10" x14ac:dyDescent="0.25">
      <c r="A804">
        <v>1411873114</v>
      </c>
      <c r="B804" t="s">
        <v>1557</v>
      </c>
      <c r="C804" t="s">
        <v>1558</v>
      </c>
      <c r="D804" t="s">
        <v>10</v>
      </c>
      <c r="E804">
        <v>90585</v>
      </c>
      <c r="F804">
        <f>VLOOKUP(A804, deals_closed!D:D, 1, FALSE)</f>
        <v>1411873114</v>
      </c>
      <c r="G804">
        <f t="shared" si="24"/>
        <v>0</v>
      </c>
      <c r="H804">
        <f>VLOOKUP(D804, '2018_commission_structure'!$A$22:$B$24, 2, FALSE)</f>
        <v>75000</v>
      </c>
      <c r="I804">
        <f>VLOOKUP(D804,'2018_commission_structure'!$A$22:$C$24,3,FALSE)</f>
        <v>125000</v>
      </c>
      <c r="J804">
        <f t="shared" si="25"/>
        <v>0</v>
      </c>
    </row>
    <row r="805" spans="1:10" x14ac:dyDescent="0.25">
      <c r="A805">
        <v>4031884281</v>
      </c>
      <c r="B805" t="s">
        <v>1559</v>
      </c>
      <c r="C805" t="s">
        <v>1560</v>
      </c>
      <c r="D805" t="s">
        <v>10</v>
      </c>
      <c r="E805">
        <v>89664</v>
      </c>
      <c r="F805">
        <f>VLOOKUP(A805, deals_closed!D:D, 1, FALSE)</f>
        <v>4031884281</v>
      </c>
      <c r="G805">
        <f t="shared" si="24"/>
        <v>0</v>
      </c>
      <c r="H805">
        <f>VLOOKUP(D805, '2018_commission_structure'!$A$22:$B$24, 2, FALSE)</f>
        <v>75000</v>
      </c>
      <c r="I805">
        <f>VLOOKUP(D805,'2018_commission_structure'!$A$22:$C$24,3,FALSE)</f>
        <v>125000</v>
      </c>
      <c r="J805">
        <f t="shared" si="25"/>
        <v>0</v>
      </c>
    </row>
    <row r="806" spans="1:10" x14ac:dyDescent="0.25">
      <c r="A806">
        <v>9223618401</v>
      </c>
      <c r="B806" t="s">
        <v>628</v>
      </c>
      <c r="C806" t="s">
        <v>1561</v>
      </c>
      <c r="D806" t="s">
        <v>7</v>
      </c>
      <c r="E806">
        <v>35362</v>
      </c>
      <c r="F806">
        <f>VLOOKUP(A806, deals_closed!D:D, 1, FALSE)</f>
        <v>9223618401</v>
      </c>
      <c r="G806">
        <f t="shared" si="24"/>
        <v>0</v>
      </c>
      <c r="H806">
        <f>VLOOKUP(D806, '2018_commission_structure'!$A$22:$B$24, 2, FALSE)</f>
        <v>30000</v>
      </c>
      <c r="I806">
        <f>VLOOKUP(D806,'2018_commission_structure'!$A$22:$C$24,3,FALSE)</f>
        <v>65000</v>
      </c>
      <c r="J806">
        <f t="shared" si="25"/>
        <v>0</v>
      </c>
    </row>
    <row r="807" spans="1:10" x14ac:dyDescent="0.25">
      <c r="A807">
        <v>5928086253</v>
      </c>
      <c r="B807" t="s">
        <v>1562</v>
      </c>
      <c r="C807" t="s">
        <v>1563</v>
      </c>
      <c r="D807" t="s">
        <v>10</v>
      </c>
      <c r="E807">
        <v>123100</v>
      </c>
      <c r="F807">
        <f>VLOOKUP(A807, deals_closed!D:D, 1, FALSE)</f>
        <v>5928086253</v>
      </c>
      <c r="G807">
        <f t="shared" si="24"/>
        <v>0</v>
      </c>
      <c r="H807">
        <f>VLOOKUP(D807, '2018_commission_structure'!$A$22:$B$24, 2, FALSE)</f>
        <v>75000</v>
      </c>
      <c r="I807">
        <f>VLOOKUP(D807,'2018_commission_structure'!$A$22:$C$24,3,FALSE)</f>
        <v>125000</v>
      </c>
      <c r="J807">
        <f t="shared" si="25"/>
        <v>0</v>
      </c>
    </row>
    <row r="808" spans="1:10" x14ac:dyDescent="0.25">
      <c r="A808">
        <v>6000780338</v>
      </c>
      <c r="B808" t="s">
        <v>1564</v>
      </c>
      <c r="C808" t="s">
        <v>1565</v>
      </c>
      <c r="D808" t="s">
        <v>29</v>
      </c>
      <c r="E808">
        <v>78142</v>
      </c>
      <c r="F808">
        <f>VLOOKUP(A808, deals_closed!D:D, 1, FALSE)</f>
        <v>6000780338</v>
      </c>
      <c r="G808">
        <f t="shared" si="24"/>
        <v>0</v>
      </c>
      <c r="H808">
        <f>VLOOKUP(D808, '2018_commission_structure'!$A$22:$B$24, 2, FALSE)</f>
        <v>50000</v>
      </c>
      <c r="I808">
        <f>VLOOKUP(D808,'2018_commission_structure'!$A$22:$C$24,3,FALSE)</f>
        <v>80000</v>
      </c>
      <c r="J808">
        <f t="shared" si="25"/>
        <v>0</v>
      </c>
    </row>
    <row r="809" spans="1:10" x14ac:dyDescent="0.25">
      <c r="A809">
        <v>6750554423</v>
      </c>
      <c r="B809" t="s">
        <v>1566</v>
      </c>
      <c r="C809" t="s">
        <v>1567</v>
      </c>
      <c r="D809" t="s">
        <v>10</v>
      </c>
      <c r="E809">
        <v>91978</v>
      </c>
      <c r="F809">
        <f>VLOOKUP(A809, deals_closed!D:D, 1, FALSE)</f>
        <v>6750554423</v>
      </c>
      <c r="G809">
        <f t="shared" si="24"/>
        <v>0</v>
      </c>
      <c r="H809">
        <f>VLOOKUP(D809, '2018_commission_structure'!$A$22:$B$24, 2, FALSE)</f>
        <v>75000</v>
      </c>
      <c r="I809">
        <f>VLOOKUP(D809,'2018_commission_structure'!$A$22:$C$24,3,FALSE)</f>
        <v>125000</v>
      </c>
      <c r="J809">
        <f t="shared" si="25"/>
        <v>0</v>
      </c>
    </row>
    <row r="810" spans="1:10" x14ac:dyDescent="0.25">
      <c r="A810">
        <v>2191930824</v>
      </c>
      <c r="B810" t="s">
        <v>1568</v>
      </c>
      <c r="C810" t="s">
        <v>1569</v>
      </c>
      <c r="D810" t="s">
        <v>29</v>
      </c>
      <c r="E810">
        <v>69316</v>
      </c>
      <c r="F810">
        <f>VLOOKUP(A810, deals_closed!D:D, 1, FALSE)</f>
        <v>2191930824</v>
      </c>
      <c r="G810">
        <f t="shared" si="24"/>
        <v>0</v>
      </c>
      <c r="H810">
        <f>VLOOKUP(D810, '2018_commission_structure'!$A$22:$B$24, 2, FALSE)</f>
        <v>50000</v>
      </c>
      <c r="I810">
        <f>VLOOKUP(D810,'2018_commission_structure'!$A$22:$C$24,3,FALSE)</f>
        <v>80000</v>
      </c>
      <c r="J810">
        <f t="shared" si="25"/>
        <v>0</v>
      </c>
    </row>
    <row r="811" spans="1:10" x14ac:dyDescent="0.25">
      <c r="A811">
        <v>2859931651</v>
      </c>
      <c r="B811" t="s">
        <v>1570</v>
      </c>
      <c r="C811" t="s">
        <v>1571</v>
      </c>
      <c r="D811" t="s">
        <v>29</v>
      </c>
      <c r="E811">
        <v>73783</v>
      </c>
      <c r="F811">
        <f>VLOOKUP(A811, deals_closed!D:D, 1, FALSE)</f>
        <v>2859931651</v>
      </c>
      <c r="G811">
        <f t="shared" si="24"/>
        <v>0</v>
      </c>
      <c r="H811">
        <f>VLOOKUP(D811, '2018_commission_structure'!$A$22:$B$24, 2, FALSE)</f>
        <v>50000</v>
      </c>
      <c r="I811">
        <f>VLOOKUP(D811,'2018_commission_structure'!$A$22:$C$24,3,FALSE)</f>
        <v>80000</v>
      </c>
      <c r="J811">
        <f t="shared" si="25"/>
        <v>0</v>
      </c>
    </row>
    <row r="812" spans="1:10" x14ac:dyDescent="0.25">
      <c r="A812">
        <v>7961231404</v>
      </c>
      <c r="B812" t="s">
        <v>1572</v>
      </c>
      <c r="C812" t="s">
        <v>1573</v>
      </c>
      <c r="D812" t="s">
        <v>29</v>
      </c>
      <c r="E812">
        <v>59253</v>
      </c>
      <c r="F812">
        <f>VLOOKUP(A812, deals_closed!D:D, 1, FALSE)</f>
        <v>7961231404</v>
      </c>
      <c r="G812">
        <f t="shared" si="24"/>
        <v>0</v>
      </c>
      <c r="H812">
        <f>VLOOKUP(D812, '2018_commission_structure'!$A$22:$B$24, 2, FALSE)</f>
        <v>50000</v>
      </c>
      <c r="I812">
        <f>VLOOKUP(D812,'2018_commission_structure'!$A$22:$C$24,3,FALSE)</f>
        <v>80000</v>
      </c>
      <c r="J812">
        <f t="shared" si="25"/>
        <v>0</v>
      </c>
    </row>
    <row r="813" spans="1:10" x14ac:dyDescent="0.25">
      <c r="A813">
        <v>5974179625</v>
      </c>
      <c r="B813" t="s">
        <v>1574</v>
      </c>
      <c r="C813" t="s">
        <v>1575</v>
      </c>
      <c r="D813" t="s">
        <v>10</v>
      </c>
      <c r="E813">
        <v>102765</v>
      </c>
      <c r="F813">
        <f>VLOOKUP(A813, deals_closed!D:D, 1, FALSE)</f>
        <v>5974179625</v>
      </c>
      <c r="G813">
        <f t="shared" si="24"/>
        <v>0</v>
      </c>
      <c r="H813">
        <f>VLOOKUP(D813, '2018_commission_structure'!$A$22:$B$24, 2, FALSE)</f>
        <v>75000</v>
      </c>
      <c r="I813">
        <f>VLOOKUP(D813,'2018_commission_structure'!$A$22:$C$24,3,FALSE)</f>
        <v>125000</v>
      </c>
      <c r="J813">
        <f t="shared" si="25"/>
        <v>0</v>
      </c>
    </row>
    <row r="814" spans="1:10" x14ac:dyDescent="0.25">
      <c r="A814">
        <v>4768342426</v>
      </c>
      <c r="B814" t="s">
        <v>1576</v>
      </c>
      <c r="C814" t="s">
        <v>1577</v>
      </c>
      <c r="D814" t="s">
        <v>29</v>
      </c>
      <c r="E814">
        <v>62604</v>
      </c>
      <c r="F814">
        <f>VLOOKUP(A814, deals_closed!D:D, 1, FALSE)</f>
        <v>4768342426</v>
      </c>
      <c r="G814">
        <f t="shared" si="24"/>
        <v>0</v>
      </c>
      <c r="H814">
        <f>VLOOKUP(D814, '2018_commission_structure'!$A$22:$B$24, 2, FALSE)</f>
        <v>50000</v>
      </c>
      <c r="I814">
        <f>VLOOKUP(D814,'2018_commission_structure'!$A$22:$C$24,3,FALSE)</f>
        <v>80000</v>
      </c>
      <c r="J814">
        <f t="shared" si="25"/>
        <v>0</v>
      </c>
    </row>
    <row r="815" spans="1:10" x14ac:dyDescent="0.25">
      <c r="A815">
        <v>7205288142</v>
      </c>
      <c r="B815" t="s">
        <v>1578</v>
      </c>
      <c r="C815" t="s">
        <v>1579</v>
      </c>
      <c r="D815" t="s">
        <v>10</v>
      </c>
      <c r="E815">
        <v>89937</v>
      </c>
      <c r="F815">
        <f>VLOOKUP(A815, deals_closed!D:D, 1, FALSE)</f>
        <v>7205288142</v>
      </c>
      <c r="G815">
        <f t="shared" si="24"/>
        <v>0</v>
      </c>
      <c r="H815">
        <f>VLOOKUP(D815, '2018_commission_structure'!$A$22:$B$24, 2, FALSE)</f>
        <v>75000</v>
      </c>
      <c r="I815">
        <f>VLOOKUP(D815,'2018_commission_structure'!$A$22:$C$24,3,FALSE)</f>
        <v>125000</v>
      </c>
      <c r="J815">
        <f t="shared" si="25"/>
        <v>0</v>
      </c>
    </row>
    <row r="816" spans="1:10" x14ac:dyDescent="0.25">
      <c r="A816">
        <v>9619649427</v>
      </c>
      <c r="B816" t="s">
        <v>1580</v>
      </c>
      <c r="C816" t="s">
        <v>1581</v>
      </c>
      <c r="D816" t="s">
        <v>29</v>
      </c>
      <c r="E816">
        <v>52037</v>
      </c>
      <c r="F816">
        <f>VLOOKUP(A816, deals_closed!D:D, 1, FALSE)</f>
        <v>9619649427</v>
      </c>
      <c r="G816">
        <f t="shared" si="24"/>
        <v>0</v>
      </c>
      <c r="H816">
        <f>VLOOKUP(D816, '2018_commission_structure'!$A$22:$B$24, 2, FALSE)</f>
        <v>50000</v>
      </c>
      <c r="I816">
        <f>VLOOKUP(D816,'2018_commission_structure'!$A$22:$C$24,3,FALSE)</f>
        <v>80000</v>
      </c>
      <c r="J816">
        <f t="shared" si="25"/>
        <v>0</v>
      </c>
    </row>
    <row r="817" spans="1:10" x14ac:dyDescent="0.25">
      <c r="A817">
        <v>3463222345</v>
      </c>
      <c r="B817" t="s">
        <v>1582</v>
      </c>
      <c r="C817" t="s">
        <v>1583</v>
      </c>
      <c r="D817" t="s">
        <v>7</v>
      </c>
      <c r="E817">
        <v>50537</v>
      </c>
      <c r="F817">
        <f>VLOOKUP(A817, deals_closed!D:D, 1, FALSE)</f>
        <v>3463222345</v>
      </c>
      <c r="G817">
        <f t="shared" si="24"/>
        <v>0</v>
      </c>
      <c r="H817">
        <f>VLOOKUP(D817, '2018_commission_structure'!$A$22:$B$24, 2, FALSE)</f>
        <v>30000</v>
      </c>
      <c r="I817">
        <f>VLOOKUP(D817,'2018_commission_structure'!$A$22:$C$24,3,FALSE)</f>
        <v>65000</v>
      </c>
      <c r="J817">
        <f t="shared" si="25"/>
        <v>0</v>
      </c>
    </row>
    <row r="818" spans="1:10" x14ac:dyDescent="0.25">
      <c r="A818">
        <v>4075444457</v>
      </c>
      <c r="B818" t="s">
        <v>185</v>
      </c>
      <c r="C818" t="s">
        <v>1584</v>
      </c>
      <c r="D818" t="s">
        <v>10</v>
      </c>
      <c r="E818">
        <v>91957</v>
      </c>
      <c r="F818">
        <f>VLOOKUP(A818, deals_closed!D:D, 1, FALSE)</f>
        <v>4075444457</v>
      </c>
      <c r="G818">
        <f t="shared" si="24"/>
        <v>0</v>
      </c>
      <c r="H818">
        <f>VLOOKUP(D818, '2018_commission_structure'!$A$22:$B$24, 2, FALSE)</f>
        <v>75000</v>
      </c>
      <c r="I818">
        <f>VLOOKUP(D818,'2018_commission_structure'!$A$22:$C$24,3,FALSE)</f>
        <v>125000</v>
      </c>
      <c r="J818">
        <f t="shared" si="25"/>
        <v>0</v>
      </c>
    </row>
    <row r="819" spans="1:10" x14ac:dyDescent="0.25">
      <c r="A819">
        <v>7098438871</v>
      </c>
      <c r="B819" t="s">
        <v>1585</v>
      </c>
      <c r="C819" t="s">
        <v>1586</v>
      </c>
      <c r="D819" t="s">
        <v>29</v>
      </c>
      <c r="E819">
        <v>57781</v>
      </c>
      <c r="F819">
        <f>VLOOKUP(A819, deals_closed!D:D, 1, FALSE)</f>
        <v>7098438871</v>
      </c>
      <c r="G819">
        <f t="shared" si="24"/>
        <v>0</v>
      </c>
      <c r="H819">
        <f>VLOOKUP(D819, '2018_commission_structure'!$A$22:$B$24, 2, FALSE)</f>
        <v>50000</v>
      </c>
      <c r="I819">
        <f>VLOOKUP(D819,'2018_commission_structure'!$A$22:$C$24,3,FALSE)</f>
        <v>80000</v>
      </c>
      <c r="J819">
        <f t="shared" si="25"/>
        <v>0</v>
      </c>
    </row>
    <row r="820" spans="1:10" x14ac:dyDescent="0.25">
      <c r="A820">
        <v>7596173217</v>
      </c>
      <c r="B820" t="s">
        <v>1587</v>
      </c>
      <c r="C820" t="s">
        <v>1588</v>
      </c>
      <c r="D820" t="s">
        <v>10</v>
      </c>
      <c r="E820">
        <v>91764</v>
      </c>
      <c r="F820">
        <f>VLOOKUP(A820, deals_closed!D:D, 1, FALSE)</f>
        <v>7596173217</v>
      </c>
      <c r="G820">
        <f t="shared" si="24"/>
        <v>0</v>
      </c>
      <c r="H820">
        <f>VLOOKUP(D820, '2018_commission_structure'!$A$22:$B$24, 2, FALSE)</f>
        <v>75000</v>
      </c>
      <c r="I820">
        <f>VLOOKUP(D820,'2018_commission_structure'!$A$22:$C$24,3,FALSE)</f>
        <v>125000</v>
      </c>
      <c r="J820">
        <f t="shared" si="25"/>
        <v>0</v>
      </c>
    </row>
    <row r="821" spans="1:10" x14ac:dyDescent="0.25">
      <c r="A821">
        <v>1502791994</v>
      </c>
      <c r="B821" t="s">
        <v>1589</v>
      </c>
      <c r="C821" t="s">
        <v>1590</v>
      </c>
      <c r="D821" t="s">
        <v>10</v>
      </c>
      <c r="E821">
        <v>116313</v>
      </c>
      <c r="F821">
        <f>VLOOKUP(A821, deals_closed!D:D, 1, FALSE)</f>
        <v>1502791994</v>
      </c>
      <c r="G821">
        <f t="shared" si="24"/>
        <v>0</v>
      </c>
      <c r="H821">
        <f>VLOOKUP(D821, '2018_commission_structure'!$A$22:$B$24, 2, FALSE)</f>
        <v>75000</v>
      </c>
      <c r="I821">
        <f>VLOOKUP(D821,'2018_commission_structure'!$A$22:$C$24,3,FALSE)</f>
        <v>125000</v>
      </c>
      <c r="J821">
        <f t="shared" si="25"/>
        <v>0</v>
      </c>
    </row>
    <row r="822" spans="1:10" x14ac:dyDescent="0.25">
      <c r="A822">
        <v>5075915108</v>
      </c>
      <c r="B822" t="s">
        <v>1591</v>
      </c>
      <c r="C822" t="s">
        <v>1592</v>
      </c>
      <c r="D822" t="s">
        <v>29</v>
      </c>
      <c r="E822">
        <v>76714</v>
      </c>
      <c r="F822">
        <f>VLOOKUP(A822, deals_closed!D:D, 1, FALSE)</f>
        <v>5075915108</v>
      </c>
      <c r="G822">
        <f t="shared" si="24"/>
        <v>0</v>
      </c>
      <c r="H822">
        <f>VLOOKUP(D822, '2018_commission_structure'!$A$22:$B$24, 2, FALSE)</f>
        <v>50000</v>
      </c>
      <c r="I822">
        <f>VLOOKUP(D822,'2018_commission_structure'!$A$22:$C$24,3,FALSE)</f>
        <v>80000</v>
      </c>
      <c r="J822">
        <f t="shared" si="25"/>
        <v>0</v>
      </c>
    </row>
    <row r="823" spans="1:10" x14ac:dyDescent="0.25">
      <c r="A823">
        <v>4649590612</v>
      </c>
      <c r="B823" t="s">
        <v>1593</v>
      </c>
      <c r="C823" t="s">
        <v>1594</v>
      </c>
      <c r="D823" t="s">
        <v>29</v>
      </c>
      <c r="E823">
        <v>73006</v>
      </c>
      <c r="F823">
        <f>VLOOKUP(A823, deals_closed!D:D, 1, FALSE)</f>
        <v>4649590612</v>
      </c>
      <c r="G823">
        <f t="shared" si="24"/>
        <v>0</v>
      </c>
      <c r="H823">
        <f>VLOOKUP(D823, '2018_commission_structure'!$A$22:$B$24, 2, FALSE)</f>
        <v>50000</v>
      </c>
      <c r="I823">
        <f>VLOOKUP(D823,'2018_commission_structure'!$A$22:$C$24,3,FALSE)</f>
        <v>80000</v>
      </c>
      <c r="J823">
        <f t="shared" si="25"/>
        <v>0</v>
      </c>
    </row>
    <row r="824" spans="1:10" x14ac:dyDescent="0.25">
      <c r="A824">
        <v>4278470843</v>
      </c>
      <c r="B824" t="s">
        <v>1595</v>
      </c>
      <c r="C824" t="s">
        <v>1596</v>
      </c>
      <c r="D824" t="s">
        <v>7</v>
      </c>
      <c r="E824">
        <v>61463</v>
      </c>
      <c r="F824">
        <f>VLOOKUP(A824, deals_closed!D:D, 1, FALSE)</f>
        <v>4278470843</v>
      </c>
      <c r="G824">
        <f t="shared" si="24"/>
        <v>0</v>
      </c>
      <c r="H824">
        <f>VLOOKUP(D824, '2018_commission_structure'!$A$22:$B$24, 2, FALSE)</f>
        <v>30000</v>
      </c>
      <c r="I824">
        <f>VLOOKUP(D824,'2018_commission_structure'!$A$22:$C$24,3,FALSE)</f>
        <v>65000</v>
      </c>
      <c r="J824">
        <f t="shared" si="25"/>
        <v>0</v>
      </c>
    </row>
    <row r="825" spans="1:10" x14ac:dyDescent="0.25">
      <c r="A825">
        <v>2973558387</v>
      </c>
      <c r="B825" t="s">
        <v>1597</v>
      </c>
      <c r="C825" t="s">
        <v>1598</v>
      </c>
      <c r="D825" t="s">
        <v>29</v>
      </c>
      <c r="E825">
        <v>67150</v>
      </c>
      <c r="F825">
        <f>VLOOKUP(A825, deals_closed!D:D, 1, FALSE)</f>
        <v>2973558387</v>
      </c>
      <c r="G825">
        <f t="shared" si="24"/>
        <v>0</v>
      </c>
      <c r="H825">
        <f>VLOOKUP(D825, '2018_commission_structure'!$A$22:$B$24, 2, FALSE)</f>
        <v>50000</v>
      </c>
      <c r="I825">
        <f>VLOOKUP(D825,'2018_commission_structure'!$A$22:$C$24,3,FALSE)</f>
        <v>80000</v>
      </c>
      <c r="J825">
        <f t="shared" si="25"/>
        <v>0</v>
      </c>
    </row>
    <row r="826" spans="1:10" x14ac:dyDescent="0.25">
      <c r="A826">
        <v>2599557828</v>
      </c>
      <c r="B826" t="s">
        <v>1599</v>
      </c>
      <c r="C826" t="s">
        <v>1600</v>
      </c>
      <c r="D826" t="s">
        <v>29</v>
      </c>
      <c r="E826">
        <v>51532</v>
      </c>
      <c r="F826">
        <f>VLOOKUP(A826, deals_closed!D:D, 1, FALSE)</f>
        <v>2599557828</v>
      </c>
      <c r="G826">
        <f t="shared" si="24"/>
        <v>0</v>
      </c>
      <c r="H826">
        <f>VLOOKUP(D826, '2018_commission_structure'!$A$22:$B$24, 2, FALSE)</f>
        <v>50000</v>
      </c>
      <c r="I826">
        <f>VLOOKUP(D826,'2018_commission_structure'!$A$22:$C$24,3,FALSE)</f>
        <v>80000</v>
      </c>
      <c r="J826">
        <f t="shared" si="25"/>
        <v>0</v>
      </c>
    </row>
    <row r="827" spans="1:10" x14ac:dyDescent="0.25">
      <c r="A827">
        <v>9727426344</v>
      </c>
      <c r="B827" t="s">
        <v>1601</v>
      </c>
      <c r="C827" t="s">
        <v>1602</v>
      </c>
      <c r="D827" t="s">
        <v>10</v>
      </c>
      <c r="E827">
        <v>78393</v>
      </c>
      <c r="F827">
        <f>VLOOKUP(A827, deals_closed!D:D, 1, FALSE)</f>
        <v>9727426344</v>
      </c>
      <c r="G827">
        <f t="shared" si="24"/>
        <v>0</v>
      </c>
      <c r="H827">
        <f>VLOOKUP(D827, '2018_commission_structure'!$A$22:$B$24, 2, FALSE)</f>
        <v>75000</v>
      </c>
      <c r="I827">
        <f>VLOOKUP(D827,'2018_commission_structure'!$A$22:$C$24,3,FALSE)</f>
        <v>125000</v>
      </c>
      <c r="J827">
        <f t="shared" si="25"/>
        <v>0</v>
      </c>
    </row>
    <row r="828" spans="1:10" x14ac:dyDescent="0.25">
      <c r="A828">
        <v>2524572722</v>
      </c>
      <c r="B828" t="s">
        <v>1603</v>
      </c>
      <c r="C828" t="s">
        <v>1604</v>
      </c>
      <c r="D828" t="s">
        <v>29</v>
      </c>
      <c r="E828">
        <v>58232</v>
      </c>
      <c r="F828">
        <f>VLOOKUP(A828, deals_closed!D:D, 1, FALSE)</f>
        <v>2524572722</v>
      </c>
      <c r="G828">
        <f t="shared" si="24"/>
        <v>0</v>
      </c>
      <c r="H828">
        <f>VLOOKUP(D828, '2018_commission_structure'!$A$22:$B$24, 2, FALSE)</f>
        <v>50000</v>
      </c>
      <c r="I828">
        <f>VLOOKUP(D828,'2018_commission_structure'!$A$22:$C$24,3,FALSE)</f>
        <v>80000</v>
      </c>
      <c r="J828">
        <f t="shared" si="25"/>
        <v>0</v>
      </c>
    </row>
    <row r="829" spans="1:10" x14ac:dyDescent="0.25">
      <c r="A829">
        <v>2405876701</v>
      </c>
      <c r="B829" t="s">
        <v>1605</v>
      </c>
      <c r="C829" t="s">
        <v>1606</v>
      </c>
      <c r="D829" t="s">
        <v>10</v>
      </c>
      <c r="E829">
        <v>118003</v>
      </c>
      <c r="F829">
        <f>VLOOKUP(A829, deals_closed!D:D, 1, FALSE)</f>
        <v>2405876701</v>
      </c>
      <c r="G829">
        <f t="shared" si="24"/>
        <v>0</v>
      </c>
      <c r="H829">
        <f>VLOOKUP(D829, '2018_commission_structure'!$A$22:$B$24, 2, FALSE)</f>
        <v>75000</v>
      </c>
      <c r="I829">
        <f>VLOOKUP(D829,'2018_commission_structure'!$A$22:$C$24,3,FALSE)</f>
        <v>125000</v>
      </c>
      <c r="J829">
        <f t="shared" si="25"/>
        <v>0</v>
      </c>
    </row>
    <row r="830" spans="1:10" x14ac:dyDescent="0.25">
      <c r="A830">
        <v>5726465660</v>
      </c>
      <c r="B830" t="s">
        <v>1607</v>
      </c>
      <c r="C830" t="s">
        <v>1608</v>
      </c>
      <c r="D830" t="s">
        <v>29</v>
      </c>
      <c r="E830">
        <v>60233</v>
      </c>
      <c r="F830">
        <f>VLOOKUP(A830, deals_closed!D:D, 1, FALSE)</f>
        <v>5726465660</v>
      </c>
      <c r="G830">
        <f t="shared" si="24"/>
        <v>0</v>
      </c>
      <c r="H830">
        <f>VLOOKUP(D830, '2018_commission_structure'!$A$22:$B$24, 2, FALSE)</f>
        <v>50000</v>
      </c>
      <c r="I830">
        <f>VLOOKUP(D830,'2018_commission_structure'!$A$22:$C$24,3,FALSE)</f>
        <v>80000</v>
      </c>
      <c r="J830">
        <f t="shared" si="25"/>
        <v>0</v>
      </c>
    </row>
    <row r="831" spans="1:10" x14ac:dyDescent="0.25">
      <c r="A831">
        <v>1664426442</v>
      </c>
      <c r="B831" t="s">
        <v>1609</v>
      </c>
      <c r="C831" t="s">
        <v>1610</v>
      </c>
      <c r="D831" t="s">
        <v>7</v>
      </c>
      <c r="E831">
        <v>57195</v>
      </c>
      <c r="F831">
        <f>VLOOKUP(A831, deals_closed!D:D, 1, FALSE)</f>
        <v>1664426442</v>
      </c>
      <c r="G831">
        <f t="shared" si="24"/>
        <v>0</v>
      </c>
      <c r="H831">
        <f>VLOOKUP(D831, '2018_commission_structure'!$A$22:$B$24, 2, FALSE)</f>
        <v>30000</v>
      </c>
      <c r="I831">
        <f>VLOOKUP(D831,'2018_commission_structure'!$A$22:$C$24,3,FALSE)</f>
        <v>65000</v>
      </c>
      <c r="J831">
        <f t="shared" si="25"/>
        <v>0</v>
      </c>
    </row>
    <row r="832" spans="1:10" x14ac:dyDescent="0.25">
      <c r="A832">
        <v>6614458434</v>
      </c>
      <c r="B832" t="s">
        <v>1611</v>
      </c>
      <c r="C832" t="s">
        <v>1612</v>
      </c>
      <c r="D832" t="s">
        <v>10</v>
      </c>
      <c r="E832">
        <v>118195</v>
      </c>
      <c r="F832">
        <f>VLOOKUP(A832, deals_closed!D:D, 1, FALSE)</f>
        <v>6614458434</v>
      </c>
      <c r="G832">
        <f t="shared" si="24"/>
        <v>0</v>
      </c>
      <c r="H832">
        <f>VLOOKUP(D832, '2018_commission_structure'!$A$22:$B$24, 2, FALSE)</f>
        <v>75000</v>
      </c>
      <c r="I832">
        <f>VLOOKUP(D832,'2018_commission_structure'!$A$22:$C$24,3,FALSE)</f>
        <v>125000</v>
      </c>
      <c r="J832">
        <f t="shared" si="25"/>
        <v>0</v>
      </c>
    </row>
    <row r="833" spans="1:10" x14ac:dyDescent="0.25">
      <c r="A833">
        <v>6227038881</v>
      </c>
      <c r="B833" t="s">
        <v>1613</v>
      </c>
      <c r="C833" t="s">
        <v>1614</v>
      </c>
      <c r="D833" t="s">
        <v>10</v>
      </c>
      <c r="E833">
        <v>124085</v>
      </c>
      <c r="F833">
        <f>VLOOKUP(A833, deals_closed!D:D, 1, FALSE)</f>
        <v>6227038881</v>
      </c>
      <c r="G833">
        <f t="shared" si="24"/>
        <v>0</v>
      </c>
      <c r="H833">
        <f>VLOOKUP(D833, '2018_commission_structure'!$A$22:$B$24, 2, FALSE)</f>
        <v>75000</v>
      </c>
      <c r="I833">
        <f>VLOOKUP(D833,'2018_commission_structure'!$A$22:$C$24,3,FALSE)</f>
        <v>125000</v>
      </c>
      <c r="J833">
        <f t="shared" si="25"/>
        <v>0</v>
      </c>
    </row>
    <row r="834" spans="1:10" x14ac:dyDescent="0.25">
      <c r="A834">
        <v>8705788102</v>
      </c>
      <c r="B834" t="s">
        <v>1615</v>
      </c>
      <c r="C834" t="s">
        <v>1616</v>
      </c>
      <c r="D834" t="s">
        <v>7</v>
      </c>
      <c r="E834">
        <v>61019</v>
      </c>
      <c r="F834">
        <f>VLOOKUP(A834, deals_closed!D:D, 1, FALSE)</f>
        <v>8705788102</v>
      </c>
      <c r="G834">
        <f t="shared" si="24"/>
        <v>0</v>
      </c>
      <c r="H834">
        <f>VLOOKUP(D834, '2018_commission_structure'!$A$22:$B$24, 2, FALSE)</f>
        <v>30000</v>
      </c>
      <c r="I834">
        <f>VLOOKUP(D834,'2018_commission_structure'!$A$22:$C$24,3,FALSE)</f>
        <v>65000</v>
      </c>
      <c r="J834">
        <f t="shared" si="25"/>
        <v>0</v>
      </c>
    </row>
    <row r="835" spans="1:10" x14ac:dyDescent="0.25">
      <c r="A835">
        <v>2421688019</v>
      </c>
      <c r="B835" t="s">
        <v>1371</v>
      </c>
      <c r="C835" t="s">
        <v>1617</v>
      </c>
      <c r="D835" t="s">
        <v>10</v>
      </c>
      <c r="E835">
        <v>92591</v>
      </c>
      <c r="F835">
        <f>VLOOKUP(A835, deals_closed!D:D, 1, FALSE)</f>
        <v>2421688019</v>
      </c>
      <c r="G835">
        <f t="shared" ref="G835:G898" si="26">IF(ISERROR(F835), 1, 0)</f>
        <v>0</v>
      </c>
      <c r="H835">
        <f>VLOOKUP(D835, '2018_commission_structure'!$A$22:$B$24, 2, FALSE)</f>
        <v>75000</v>
      </c>
      <c r="I835">
        <f>VLOOKUP(D835,'2018_commission_structure'!$A$22:$C$24,3,FALSE)</f>
        <v>125000</v>
      </c>
      <c r="J835">
        <f t="shared" ref="J835:J898" si="27">IF(AND(E835&gt;=H835, E835&lt;=I835), 0, 1)</f>
        <v>0</v>
      </c>
    </row>
    <row r="836" spans="1:10" x14ac:dyDescent="0.25">
      <c r="A836">
        <v>9732655267</v>
      </c>
      <c r="B836" t="s">
        <v>1618</v>
      </c>
      <c r="C836" t="s">
        <v>1619</v>
      </c>
      <c r="D836" t="s">
        <v>29</v>
      </c>
      <c r="E836">
        <v>77474</v>
      </c>
      <c r="F836">
        <f>VLOOKUP(A836, deals_closed!D:D, 1, FALSE)</f>
        <v>9732655267</v>
      </c>
      <c r="G836">
        <f t="shared" si="26"/>
        <v>0</v>
      </c>
      <c r="H836">
        <f>VLOOKUP(D836, '2018_commission_structure'!$A$22:$B$24, 2, FALSE)</f>
        <v>50000</v>
      </c>
      <c r="I836">
        <f>VLOOKUP(D836,'2018_commission_structure'!$A$22:$C$24,3,FALSE)</f>
        <v>80000</v>
      </c>
      <c r="J836">
        <f t="shared" si="27"/>
        <v>0</v>
      </c>
    </row>
    <row r="837" spans="1:10" x14ac:dyDescent="0.25">
      <c r="A837">
        <v>7741079360</v>
      </c>
      <c r="B837" t="s">
        <v>1620</v>
      </c>
      <c r="C837" t="s">
        <v>1621</v>
      </c>
      <c r="D837" t="s">
        <v>29</v>
      </c>
      <c r="E837">
        <v>60165</v>
      </c>
      <c r="F837">
        <f>VLOOKUP(A837, deals_closed!D:D, 1, FALSE)</f>
        <v>7741079360</v>
      </c>
      <c r="G837">
        <f t="shared" si="26"/>
        <v>0</v>
      </c>
      <c r="H837">
        <f>VLOOKUP(D837, '2018_commission_structure'!$A$22:$B$24, 2, FALSE)</f>
        <v>50000</v>
      </c>
      <c r="I837">
        <f>VLOOKUP(D837,'2018_commission_structure'!$A$22:$C$24,3,FALSE)</f>
        <v>80000</v>
      </c>
      <c r="J837">
        <f t="shared" si="27"/>
        <v>0</v>
      </c>
    </row>
    <row r="838" spans="1:10" x14ac:dyDescent="0.25">
      <c r="A838">
        <v>8034345962</v>
      </c>
      <c r="B838" t="s">
        <v>1622</v>
      </c>
      <c r="C838" t="s">
        <v>1623</v>
      </c>
      <c r="D838" t="s">
        <v>10</v>
      </c>
      <c r="E838">
        <v>121088</v>
      </c>
      <c r="F838">
        <f>VLOOKUP(A838, deals_closed!D:D, 1, FALSE)</f>
        <v>8034345962</v>
      </c>
      <c r="G838">
        <f t="shared" si="26"/>
        <v>0</v>
      </c>
      <c r="H838">
        <f>VLOOKUP(D838, '2018_commission_structure'!$A$22:$B$24, 2, FALSE)</f>
        <v>75000</v>
      </c>
      <c r="I838">
        <f>VLOOKUP(D838,'2018_commission_structure'!$A$22:$C$24,3,FALSE)</f>
        <v>125000</v>
      </c>
      <c r="J838">
        <f t="shared" si="27"/>
        <v>0</v>
      </c>
    </row>
    <row r="839" spans="1:10" x14ac:dyDescent="0.25">
      <c r="A839">
        <v>9518260397</v>
      </c>
      <c r="B839" t="s">
        <v>1624</v>
      </c>
      <c r="C839" t="s">
        <v>1625</v>
      </c>
      <c r="D839" t="s">
        <v>29</v>
      </c>
      <c r="E839">
        <v>63471</v>
      </c>
      <c r="F839">
        <f>VLOOKUP(A839, deals_closed!D:D, 1, FALSE)</f>
        <v>9518260397</v>
      </c>
      <c r="G839">
        <f t="shared" si="26"/>
        <v>0</v>
      </c>
      <c r="H839">
        <f>VLOOKUP(D839, '2018_commission_structure'!$A$22:$B$24, 2, FALSE)</f>
        <v>50000</v>
      </c>
      <c r="I839">
        <f>VLOOKUP(D839,'2018_commission_structure'!$A$22:$C$24,3,FALSE)</f>
        <v>80000</v>
      </c>
      <c r="J839">
        <f t="shared" si="27"/>
        <v>0</v>
      </c>
    </row>
    <row r="840" spans="1:10" x14ac:dyDescent="0.25">
      <c r="A840">
        <v>6769297310</v>
      </c>
      <c r="B840" t="s">
        <v>1626</v>
      </c>
      <c r="C840" t="s">
        <v>1627</v>
      </c>
      <c r="D840" t="s">
        <v>10</v>
      </c>
      <c r="E840">
        <v>83667</v>
      </c>
      <c r="F840">
        <f>VLOOKUP(A840, deals_closed!D:D, 1, FALSE)</f>
        <v>6769297310</v>
      </c>
      <c r="G840">
        <f t="shared" si="26"/>
        <v>0</v>
      </c>
      <c r="H840">
        <f>VLOOKUP(D840, '2018_commission_structure'!$A$22:$B$24, 2, FALSE)</f>
        <v>75000</v>
      </c>
      <c r="I840">
        <f>VLOOKUP(D840,'2018_commission_structure'!$A$22:$C$24,3,FALSE)</f>
        <v>125000</v>
      </c>
      <c r="J840">
        <f t="shared" si="27"/>
        <v>0</v>
      </c>
    </row>
    <row r="841" spans="1:10" x14ac:dyDescent="0.25">
      <c r="A841">
        <v>3016446324</v>
      </c>
      <c r="B841" t="s">
        <v>1628</v>
      </c>
      <c r="C841" t="s">
        <v>1629</v>
      </c>
      <c r="D841" t="s">
        <v>7</v>
      </c>
      <c r="E841">
        <v>45261</v>
      </c>
      <c r="F841">
        <f>VLOOKUP(A841, deals_closed!D:D, 1, FALSE)</f>
        <v>3016446324</v>
      </c>
      <c r="G841">
        <f t="shared" si="26"/>
        <v>0</v>
      </c>
      <c r="H841">
        <f>VLOOKUP(D841, '2018_commission_structure'!$A$22:$B$24, 2, FALSE)</f>
        <v>30000</v>
      </c>
      <c r="I841">
        <f>VLOOKUP(D841,'2018_commission_structure'!$A$22:$C$24,3,FALSE)</f>
        <v>65000</v>
      </c>
      <c r="J841">
        <f t="shared" si="27"/>
        <v>0</v>
      </c>
    </row>
    <row r="842" spans="1:10" x14ac:dyDescent="0.25">
      <c r="A842">
        <v>858481901</v>
      </c>
      <c r="B842" t="s">
        <v>1630</v>
      </c>
      <c r="C842" t="s">
        <v>1631</v>
      </c>
      <c r="D842" t="s">
        <v>10</v>
      </c>
      <c r="E842">
        <v>78794</v>
      </c>
      <c r="F842">
        <f>VLOOKUP(A842, deals_closed!D:D, 1, FALSE)</f>
        <v>858481901</v>
      </c>
      <c r="G842">
        <f t="shared" si="26"/>
        <v>0</v>
      </c>
      <c r="H842">
        <f>VLOOKUP(D842, '2018_commission_structure'!$A$22:$B$24, 2, FALSE)</f>
        <v>75000</v>
      </c>
      <c r="I842">
        <f>VLOOKUP(D842,'2018_commission_structure'!$A$22:$C$24,3,FALSE)</f>
        <v>125000</v>
      </c>
      <c r="J842">
        <f t="shared" si="27"/>
        <v>0</v>
      </c>
    </row>
    <row r="843" spans="1:10" x14ac:dyDescent="0.25">
      <c r="A843">
        <v>9196221739</v>
      </c>
      <c r="B843" t="s">
        <v>1632</v>
      </c>
      <c r="C843" t="s">
        <v>1633</v>
      </c>
      <c r="D843" t="s">
        <v>10</v>
      </c>
      <c r="E843">
        <v>89772</v>
      </c>
      <c r="F843">
        <f>VLOOKUP(A843, deals_closed!D:D, 1, FALSE)</f>
        <v>9196221739</v>
      </c>
      <c r="G843">
        <f t="shared" si="26"/>
        <v>0</v>
      </c>
      <c r="H843">
        <f>VLOOKUP(D843, '2018_commission_structure'!$A$22:$B$24, 2, FALSE)</f>
        <v>75000</v>
      </c>
      <c r="I843">
        <f>VLOOKUP(D843,'2018_commission_structure'!$A$22:$C$24,3,FALSE)</f>
        <v>125000</v>
      </c>
      <c r="J843">
        <f t="shared" si="27"/>
        <v>0</v>
      </c>
    </row>
    <row r="844" spans="1:10" x14ac:dyDescent="0.25">
      <c r="A844">
        <v>2592292012</v>
      </c>
      <c r="B844" t="s">
        <v>1634</v>
      </c>
      <c r="C844" t="s">
        <v>1635</v>
      </c>
      <c r="D844" t="s">
        <v>7</v>
      </c>
      <c r="E844">
        <v>40895</v>
      </c>
      <c r="F844">
        <f>VLOOKUP(A844, deals_closed!D:D, 1, FALSE)</f>
        <v>2592292012</v>
      </c>
      <c r="G844">
        <f t="shared" si="26"/>
        <v>0</v>
      </c>
      <c r="H844">
        <f>VLOOKUP(D844, '2018_commission_structure'!$A$22:$B$24, 2, FALSE)</f>
        <v>30000</v>
      </c>
      <c r="I844">
        <f>VLOOKUP(D844,'2018_commission_structure'!$A$22:$C$24,3,FALSE)</f>
        <v>65000</v>
      </c>
      <c r="J844">
        <f t="shared" si="27"/>
        <v>0</v>
      </c>
    </row>
    <row r="845" spans="1:10" x14ac:dyDescent="0.25">
      <c r="A845">
        <v>9312128221</v>
      </c>
      <c r="B845" t="s">
        <v>1636</v>
      </c>
      <c r="C845" t="s">
        <v>1637</v>
      </c>
      <c r="D845" t="s">
        <v>7</v>
      </c>
      <c r="E845">
        <v>49598</v>
      </c>
      <c r="F845">
        <f>VLOOKUP(A845, deals_closed!D:D, 1, FALSE)</f>
        <v>9312128221</v>
      </c>
      <c r="G845">
        <f t="shared" si="26"/>
        <v>0</v>
      </c>
      <c r="H845">
        <f>VLOOKUP(D845, '2018_commission_structure'!$A$22:$B$24, 2, FALSE)</f>
        <v>30000</v>
      </c>
      <c r="I845">
        <f>VLOOKUP(D845,'2018_commission_structure'!$A$22:$C$24,3,FALSE)</f>
        <v>65000</v>
      </c>
      <c r="J845">
        <f t="shared" si="27"/>
        <v>0</v>
      </c>
    </row>
    <row r="846" spans="1:10" x14ac:dyDescent="0.25">
      <c r="A846">
        <v>8204786093</v>
      </c>
      <c r="B846" t="s">
        <v>1638</v>
      </c>
      <c r="C846" t="s">
        <v>1639</v>
      </c>
      <c r="D846" t="s">
        <v>10</v>
      </c>
      <c r="E846">
        <v>96492</v>
      </c>
      <c r="F846">
        <f>VLOOKUP(A846, deals_closed!D:D, 1, FALSE)</f>
        <v>8204786093</v>
      </c>
      <c r="G846">
        <f t="shared" si="26"/>
        <v>0</v>
      </c>
      <c r="H846">
        <f>VLOOKUP(D846, '2018_commission_structure'!$A$22:$B$24, 2, FALSE)</f>
        <v>75000</v>
      </c>
      <c r="I846">
        <f>VLOOKUP(D846,'2018_commission_structure'!$A$22:$C$24,3,FALSE)</f>
        <v>125000</v>
      </c>
      <c r="J846">
        <f t="shared" si="27"/>
        <v>0</v>
      </c>
    </row>
    <row r="847" spans="1:10" x14ac:dyDescent="0.25">
      <c r="A847">
        <v>959209328</v>
      </c>
      <c r="B847" t="s">
        <v>1549</v>
      </c>
      <c r="C847" t="s">
        <v>1640</v>
      </c>
      <c r="D847" t="s">
        <v>7</v>
      </c>
      <c r="E847">
        <v>48352</v>
      </c>
      <c r="F847">
        <f>VLOOKUP(A847, deals_closed!D:D, 1, FALSE)</f>
        <v>959209328</v>
      </c>
      <c r="G847">
        <f t="shared" si="26"/>
        <v>0</v>
      </c>
      <c r="H847">
        <f>VLOOKUP(D847, '2018_commission_structure'!$A$22:$B$24, 2, FALSE)</f>
        <v>30000</v>
      </c>
      <c r="I847">
        <f>VLOOKUP(D847,'2018_commission_structure'!$A$22:$C$24,3,FALSE)</f>
        <v>65000</v>
      </c>
      <c r="J847">
        <f t="shared" si="27"/>
        <v>0</v>
      </c>
    </row>
    <row r="848" spans="1:10" x14ac:dyDescent="0.25">
      <c r="A848">
        <v>4866916575</v>
      </c>
      <c r="B848" t="s">
        <v>1641</v>
      </c>
      <c r="C848" t="s">
        <v>1642</v>
      </c>
      <c r="D848" t="s">
        <v>7</v>
      </c>
      <c r="E848">
        <v>45185</v>
      </c>
      <c r="F848">
        <f>VLOOKUP(A848, deals_closed!D:D, 1, FALSE)</f>
        <v>4866916575</v>
      </c>
      <c r="G848">
        <f t="shared" si="26"/>
        <v>0</v>
      </c>
      <c r="H848">
        <f>VLOOKUP(D848, '2018_commission_structure'!$A$22:$B$24, 2, FALSE)</f>
        <v>30000</v>
      </c>
      <c r="I848">
        <f>VLOOKUP(D848,'2018_commission_structure'!$A$22:$C$24,3,FALSE)</f>
        <v>65000</v>
      </c>
      <c r="J848">
        <f t="shared" si="27"/>
        <v>0</v>
      </c>
    </row>
    <row r="849" spans="1:10" x14ac:dyDescent="0.25">
      <c r="A849">
        <v>4191160419</v>
      </c>
      <c r="B849" t="s">
        <v>1643</v>
      </c>
      <c r="C849" t="s">
        <v>1644</v>
      </c>
      <c r="D849" t="s">
        <v>7</v>
      </c>
      <c r="E849">
        <v>39616</v>
      </c>
      <c r="F849">
        <f>VLOOKUP(A849, deals_closed!D:D, 1, FALSE)</f>
        <v>4191160419</v>
      </c>
      <c r="G849">
        <f t="shared" si="26"/>
        <v>0</v>
      </c>
      <c r="H849">
        <f>VLOOKUP(D849, '2018_commission_structure'!$A$22:$B$24, 2, FALSE)</f>
        <v>30000</v>
      </c>
      <c r="I849">
        <f>VLOOKUP(D849,'2018_commission_structure'!$A$22:$C$24,3,FALSE)</f>
        <v>65000</v>
      </c>
      <c r="J849">
        <f t="shared" si="27"/>
        <v>0</v>
      </c>
    </row>
    <row r="850" spans="1:10" x14ac:dyDescent="0.25">
      <c r="A850">
        <v>1442784075</v>
      </c>
      <c r="B850" t="s">
        <v>1645</v>
      </c>
      <c r="C850" t="s">
        <v>1646</v>
      </c>
      <c r="D850" t="s">
        <v>10</v>
      </c>
      <c r="E850">
        <v>102948</v>
      </c>
      <c r="F850">
        <f>VLOOKUP(A850, deals_closed!D:D, 1, FALSE)</f>
        <v>1442784075</v>
      </c>
      <c r="G850">
        <f t="shared" si="26"/>
        <v>0</v>
      </c>
      <c r="H850">
        <f>VLOOKUP(D850, '2018_commission_structure'!$A$22:$B$24, 2, FALSE)</f>
        <v>75000</v>
      </c>
      <c r="I850">
        <f>VLOOKUP(D850,'2018_commission_structure'!$A$22:$C$24,3,FALSE)</f>
        <v>125000</v>
      </c>
      <c r="J850">
        <f t="shared" si="27"/>
        <v>0</v>
      </c>
    </row>
    <row r="851" spans="1:10" x14ac:dyDescent="0.25">
      <c r="A851">
        <v>5117202538</v>
      </c>
      <c r="B851" t="s">
        <v>1647</v>
      </c>
      <c r="C851" t="s">
        <v>1648</v>
      </c>
      <c r="D851" t="s">
        <v>7</v>
      </c>
      <c r="E851">
        <v>35279</v>
      </c>
      <c r="F851">
        <f>VLOOKUP(A851, deals_closed!D:D, 1, FALSE)</f>
        <v>5117202538</v>
      </c>
      <c r="G851">
        <f t="shared" si="26"/>
        <v>0</v>
      </c>
      <c r="H851">
        <f>VLOOKUP(D851, '2018_commission_structure'!$A$22:$B$24, 2, FALSE)</f>
        <v>30000</v>
      </c>
      <c r="I851">
        <f>VLOOKUP(D851,'2018_commission_structure'!$A$22:$C$24,3,FALSE)</f>
        <v>65000</v>
      </c>
      <c r="J851">
        <f t="shared" si="27"/>
        <v>0</v>
      </c>
    </row>
    <row r="852" spans="1:10" x14ac:dyDescent="0.25">
      <c r="A852">
        <v>1657097021</v>
      </c>
      <c r="B852" t="s">
        <v>1649</v>
      </c>
      <c r="C852" t="s">
        <v>1650</v>
      </c>
      <c r="D852" t="s">
        <v>7</v>
      </c>
      <c r="E852">
        <v>50269</v>
      </c>
      <c r="F852">
        <f>VLOOKUP(A852, deals_closed!D:D, 1, FALSE)</f>
        <v>1657097021</v>
      </c>
      <c r="G852">
        <f t="shared" si="26"/>
        <v>0</v>
      </c>
      <c r="H852">
        <f>VLOOKUP(D852, '2018_commission_structure'!$A$22:$B$24, 2, FALSE)</f>
        <v>30000</v>
      </c>
      <c r="I852">
        <f>VLOOKUP(D852,'2018_commission_structure'!$A$22:$C$24,3,FALSE)</f>
        <v>65000</v>
      </c>
      <c r="J852">
        <f t="shared" si="27"/>
        <v>0</v>
      </c>
    </row>
    <row r="853" spans="1:10" x14ac:dyDescent="0.25">
      <c r="A853">
        <v>999389173</v>
      </c>
      <c r="B853" t="s">
        <v>1651</v>
      </c>
      <c r="C853" t="s">
        <v>1652</v>
      </c>
      <c r="D853" t="s">
        <v>7</v>
      </c>
      <c r="E853">
        <v>37224</v>
      </c>
      <c r="F853">
        <f>VLOOKUP(A853, deals_closed!D:D, 1, FALSE)</f>
        <v>999389173</v>
      </c>
      <c r="G853">
        <f t="shared" si="26"/>
        <v>0</v>
      </c>
      <c r="H853">
        <f>VLOOKUP(D853, '2018_commission_structure'!$A$22:$B$24, 2, FALSE)</f>
        <v>30000</v>
      </c>
      <c r="I853">
        <f>VLOOKUP(D853,'2018_commission_structure'!$A$22:$C$24,3,FALSE)</f>
        <v>65000</v>
      </c>
      <c r="J853">
        <f t="shared" si="27"/>
        <v>0</v>
      </c>
    </row>
    <row r="854" spans="1:10" x14ac:dyDescent="0.25">
      <c r="A854">
        <v>9008589443</v>
      </c>
      <c r="B854" t="s">
        <v>1653</v>
      </c>
      <c r="C854" t="s">
        <v>1654</v>
      </c>
      <c r="D854" t="s">
        <v>29</v>
      </c>
      <c r="E854">
        <v>77458</v>
      </c>
      <c r="F854">
        <f>VLOOKUP(A854, deals_closed!D:D, 1, FALSE)</f>
        <v>9008589443</v>
      </c>
      <c r="G854">
        <f t="shared" si="26"/>
        <v>0</v>
      </c>
      <c r="H854">
        <f>VLOOKUP(D854, '2018_commission_structure'!$A$22:$B$24, 2, FALSE)</f>
        <v>50000</v>
      </c>
      <c r="I854">
        <f>VLOOKUP(D854,'2018_commission_structure'!$A$22:$C$24,3,FALSE)</f>
        <v>80000</v>
      </c>
      <c r="J854">
        <f t="shared" si="27"/>
        <v>0</v>
      </c>
    </row>
    <row r="855" spans="1:10" x14ac:dyDescent="0.25">
      <c r="A855">
        <v>1729795870</v>
      </c>
      <c r="B855" t="s">
        <v>1655</v>
      </c>
      <c r="C855" t="s">
        <v>1656</v>
      </c>
      <c r="D855" t="s">
        <v>29</v>
      </c>
      <c r="E855">
        <v>71506</v>
      </c>
      <c r="F855">
        <f>VLOOKUP(A855, deals_closed!D:D, 1, FALSE)</f>
        <v>1729795870</v>
      </c>
      <c r="G855">
        <f t="shared" si="26"/>
        <v>0</v>
      </c>
      <c r="H855">
        <f>VLOOKUP(D855, '2018_commission_structure'!$A$22:$B$24, 2, FALSE)</f>
        <v>50000</v>
      </c>
      <c r="I855">
        <f>VLOOKUP(D855,'2018_commission_structure'!$A$22:$C$24,3,FALSE)</f>
        <v>80000</v>
      </c>
      <c r="J855">
        <f t="shared" si="27"/>
        <v>0</v>
      </c>
    </row>
    <row r="856" spans="1:10" x14ac:dyDescent="0.25">
      <c r="A856">
        <v>9483290694</v>
      </c>
      <c r="B856" t="s">
        <v>1657</v>
      </c>
      <c r="C856" t="s">
        <v>1658</v>
      </c>
      <c r="D856" t="s">
        <v>7</v>
      </c>
      <c r="E856">
        <v>41287</v>
      </c>
      <c r="F856">
        <f>VLOOKUP(A856, deals_closed!D:D, 1, FALSE)</f>
        <v>9483290694</v>
      </c>
      <c r="G856">
        <f t="shared" si="26"/>
        <v>0</v>
      </c>
      <c r="H856">
        <f>VLOOKUP(D856, '2018_commission_structure'!$A$22:$B$24, 2, FALSE)</f>
        <v>30000</v>
      </c>
      <c r="I856">
        <f>VLOOKUP(D856,'2018_commission_structure'!$A$22:$C$24,3,FALSE)</f>
        <v>65000</v>
      </c>
      <c r="J856">
        <f t="shared" si="27"/>
        <v>0</v>
      </c>
    </row>
    <row r="857" spans="1:10" x14ac:dyDescent="0.25">
      <c r="A857">
        <v>1096335336</v>
      </c>
      <c r="B857" t="s">
        <v>1659</v>
      </c>
      <c r="C857" t="s">
        <v>1660</v>
      </c>
      <c r="D857" t="s">
        <v>10</v>
      </c>
      <c r="E857">
        <v>86014</v>
      </c>
      <c r="F857">
        <f>VLOOKUP(A857, deals_closed!D:D, 1, FALSE)</f>
        <v>1096335336</v>
      </c>
      <c r="G857">
        <f t="shared" si="26"/>
        <v>0</v>
      </c>
      <c r="H857">
        <f>VLOOKUP(D857, '2018_commission_structure'!$A$22:$B$24, 2, FALSE)</f>
        <v>75000</v>
      </c>
      <c r="I857">
        <f>VLOOKUP(D857,'2018_commission_structure'!$A$22:$C$24,3,FALSE)</f>
        <v>125000</v>
      </c>
      <c r="J857">
        <f t="shared" si="27"/>
        <v>0</v>
      </c>
    </row>
    <row r="858" spans="1:10" x14ac:dyDescent="0.25">
      <c r="A858">
        <v>9331851693</v>
      </c>
      <c r="B858" t="s">
        <v>1661</v>
      </c>
      <c r="C858" t="s">
        <v>1135</v>
      </c>
      <c r="D858" t="s">
        <v>7</v>
      </c>
      <c r="E858">
        <v>37472</v>
      </c>
      <c r="F858">
        <f>VLOOKUP(A858, deals_closed!D:D, 1, FALSE)</f>
        <v>9331851693</v>
      </c>
      <c r="G858">
        <f t="shared" si="26"/>
        <v>0</v>
      </c>
      <c r="H858">
        <f>VLOOKUP(D858, '2018_commission_structure'!$A$22:$B$24, 2, FALSE)</f>
        <v>30000</v>
      </c>
      <c r="I858">
        <f>VLOOKUP(D858,'2018_commission_structure'!$A$22:$C$24,3,FALSE)</f>
        <v>65000</v>
      </c>
      <c r="J858">
        <f t="shared" si="27"/>
        <v>0</v>
      </c>
    </row>
    <row r="859" spans="1:10" x14ac:dyDescent="0.25">
      <c r="A859">
        <v>3428040538</v>
      </c>
      <c r="B859" t="s">
        <v>1662</v>
      </c>
      <c r="C859" t="s">
        <v>1663</v>
      </c>
      <c r="D859" t="s">
        <v>7</v>
      </c>
      <c r="E859">
        <v>36021</v>
      </c>
      <c r="F859">
        <f>VLOOKUP(A859, deals_closed!D:D, 1, FALSE)</f>
        <v>3428040538</v>
      </c>
      <c r="G859">
        <f t="shared" si="26"/>
        <v>0</v>
      </c>
      <c r="H859">
        <f>VLOOKUP(D859, '2018_commission_structure'!$A$22:$B$24, 2, FALSE)</f>
        <v>30000</v>
      </c>
      <c r="I859">
        <f>VLOOKUP(D859,'2018_commission_structure'!$A$22:$C$24,3,FALSE)</f>
        <v>65000</v>
      </c>
      <c r="J859">
        <f t="shared" si="27"/>
        <v>0</v>
      </c>
    </row>
    <row r="860" spans="1:10" x14ac:dyDescent="0.25">
      <c r="A860">
        <v>5603002824</v>
      </c>
      <c r="B860" t="s">
        <v>1664</v>
      </c>
      <c r="C860" t="s">
        <v>1665</v>
      </c>
      <c r="D860" t="s">
        <v>29</v>
      </c>
      <c r="E860">
        <v>71120</v>
      </c>
      <c r="F860">
        <f>VLOOKUP(A860, deals_closed!D:D, 1, FALSE)</f>
        <v>5603002824</v>
      </c>
      <c r="G860">
        <f t="shared" si="26"/>
        <v>0</v>
      </c>
      <c r="H860">
        <f>VLOOKUP(D860, '2018_commission_structure'!$A$22:$B$24, 2, FALSE)</f>
        <v>50000</v>
      </c>
      <c r="I860">
        <f>VLOOKUP(D860,'2018_commission_structure'!$A$22:$C$24,3,FALSE)</f>
        <v>80000</v>
      </c>
      <c r="J860">
        <f t="shared" si="27"/>
        <v>0</v>
      </c>
    </row>
    <row r="861" spans="1:10" x14ac:dyDescent="0.25">
      <c r="A861">
        <v>1659418720</v>
      </c>
      <c r="B861" t="s">
        <v>1666</v>
      </c>
      <c r="C861" t="s">
        <v>1667</v>
      </c>
      <c r="D861" t="s">
        <v>7</v>
      </c>
      <c r="E861">
        <v>48774</v>
      </c>
      <c r="F861">
        <f>VLOOKUP(A861, deals_closed!D:D, 1, FALSE)</f>
        <v>1659418720</v>
      </c>
      <c r="G861">
        <f t="shared" si="26"/>
        <v>0</v>
      </c>
      <c r="H861">
        <f>VLOOKUP(D861, '2018_commission_structure'!$A$22:$B$24, 2, FALSE)</f>
        <v>30000</v>
      </c>
      <c r="I861">
        <f>VLOOKUP(D861,'2018_commission_structure'!$A$22:$C$24,3,FALSE)</f>
        <v>65000</v>
      </c>
      <c r="J861">
        <f t="shared" si="27"/>
        <v>0</v>
      </c>
    </row>
    <row r="862" spans="1:10" x14ac:dyDescent="0.25">
      <c r="A862">
        <v>8460683117</v>
      </c>
      <c r="B862" t="s">
        <v>1668</v>
      </c>
      <c r="C862" t="s">
        <v>1669</v>
      </c>
      <c r="D862" t="s">
        <v>10</v>
      </c>
      <c r="E862">
        <v>117035</v>
      </c>
      <c r="F862">
        <f>VLOOKUP(A862, deals_closed!D:D, 1, FALSE)</f>
        <v>8460683117</v>
      </c>
      <c r="G862">
        <f t="shared" si="26"/>
        <v>0</v>
      </c>
      <c r="H862">
        <f>VLOOKUP(D862, '2018_commission_structure'!$A$22:$B$24, 2, FALSE)</f>
        <v>75000</v>
      </c>
      <c r="I862">
        <f>VLOOKUP(D862,'2018_commission_structure'!$A$22:$C$24,3,FALSE)</f>
        <v>125000</v>
      </c>
      <c r="J862">
        <f t="shared" si="27"/>
        <v>0</v>
      </c>
    </row>
    <row r="863" spans="1:10" x14ac:dyDescent="0.25">
      <c r="A863">
        <v>2821741499</v>
      </c>
      <c r="B863" t="s">
        <v>1670</v>
      </c>
      <c r="C863" t="s">
        <v>1671</v>
      </c>
      <c r="D863" t="s">
        <v>10</v>
      </c>
      <c r="E863">
        <v>112888</v>
      </c>
      <c r="F863">
        <f>VLOOKUP(A863, deals_closed!D:D, 1, FALSE)</f>
        <v>2821741499</v>
      </c>
      <c r="G863">
        <f t="shared" si="26"/>
        <v>0</v>
      </c>
      <c r="H863">
        <f>VLOOKUP(D863, '2018_commission_structure'!$A$22:$B$24, 2, FALSE)</f>
        <v>75000</v>
      </c>
      <c r="I863">
        <f>VLOOKUP(D863,'2018_commission_structure'!$A$22:$C$24,3,FALSE)</f>
        <v>125000</v>
      </c>
      <c r="J863">
        <f t="shared" si="27"/>
        <v>0</v>
      </c>
    </row>
    <row r="864" spans="1:10" x14ac:dyDescent="0.25">
      <c r="A864">
        <v>17898579</v>
      </c>
      <c r="B864" t="s">
        <v>1672</v>
      </c>
      <c r="C864" t="s">
        <v>1673</v>
      </c>
      <c r="D864" t="s">
        <v>10</v>
      </c>
      <c r="E864">
        <v>104902</v>
      </c>
      <c r="F864">
        <f>VLOOKUP(A864, deals_closed!D:D, 1, FALSE)</f>
        <v>17898579</v>
      </c>
      <c r="G864">
        <f t="shared" si="26"/>
        <v>0</v>
      </c>
      <c r="H864">
        <f>VLOOKUP(D864, '2018_commission_structure'!$A$22:$B$24, 2, FALSE)</f>
        <v>75000</v>
      </c>
      <c r="I864">
        <f>VLOOKUP(D864,'2018_commission_structure'!$A$22:$C$24,3,FALSE)</f>
        <v>125000</v>
      </c>
      <c r="J864">
        <f t="shared" si="27"/>
        <v>0</v>
      </c>
    </row>
    <row r="865" spans="1:10" x14ac:dyDescent="0.25">
      <c r="A865">
        <v>1462119603</v>
      </c>
      <c r="B865" t="s">
        <v>1674</v>
      </c>
      <c r="C865" t="s">
        <v>1675</v>
      </c>
      <c r="D865" t="s">
        <v>10</v>
      </c>
      <c r="E865">
        <v>101235</v>
      </c>
      <c r="F865">
        <f>VLOOKUP(A865, deals_closed!D:D, 1, FALSE)</f>
        <v>1462119603</v>
      </c>
      <c r="G865">
        <f t="shared" si="26"/>
        <v>0</v>
      </c>
      <c r="H865">
        <f>VLOOKUP(D865, '2018_commission_structure'!$A$22:$B$24, 2, FALSE)</f>
        <v>75000</v>
      </c>
      <c r="I865">
        <f>VLOOKUP(D865,'2018_commission_structure'!$A$22:$C$24,3,FALSE)</f>
        <v>125000</v>
      </c>
      <c r="J865">
        <f t="shared" si="27"/>
        <v>0</v>
      </c>
    </row>
    <row r="866" spans="1:10" x14ac:dyDescent="0.25">
      <c r="A866">
        <v>9328457335</v>
      </c>
      <c r="B866" t="s">
        <v>1676</v>
      </c>
      <c r="C866" t="s">
        <v>1677</v>
      </c>
      <c r="D866" t="s">
        <v>7</v>
      </c>
      <c r="E866">
        <v>48929</v>
      </c>
      <c r="F866">
        <f>VLOOKUP(A866, deals_closed!D:D, 1, FALSE)</f>
        <v>9328457335</v>
      </c>
      <c r="G866">
        <f t="shared" si="26"/>
        <v>0</v>
      </c>
      <c r="H866">
        <f>VLOOKUP(D866, '2018_commission_structure'!$A$22:$B$24, 2, FALSE)</f>
        <v>30000</v>
      </c>
      <c r="I866">
        <f>VLOOKUP(D866,'2018_commission_structure'!$A$22:$C$24,3,FALSE)</f>
        <v>65000</v>
      </c>
      <c r="J866">
        <f t="shared" si="27"/>
        <v>0</v>
      </c>
    </row>
    <row r="867" spans="1:10" x14ac:dyDescent="0.25">
      <c r="A867">
        <v>9403474378</v>
      </c>
      <c r="B867" t="s">
        <v>1678</v>
      </c>
      <c r="C867" t="s">
        <v>1679</v>
      </c>
      <c r="D867" t="s">
        <v>10</v>
      </c>
      <c r="E867">
        <v>75057</v>
      </c>
      <c r="F867">
        <f>VLOOKUP(A867, deals_closed!D:D, 1, FALSE)</f>
        <v>9403474378</v>
      </c>
      <c r="G867">
        <f t="shared" si="26"/>
        <v>0</v>
      </c>
      <c r="H867">
        <f>VLOOKUP(D867, '2018_commission_structure'!$A$22:$B$24, 2, FALSE)</f>
        <v>75000</v>
      </c>
      <c r="I867">
        <f>VLOOKUP(D867,'2018_commission_structure'!$A$22:$C$24,3,FALSE)</f>
        <v>125000</v>
      </c>
      <c r="J867">
        <f t="shared" si="27"/>
        <v>0</v>
      </c>
    </row>
    <row r="868" spans="1:10" x14ac:dyDescent="0.25">
      <c r="A868">
        <v>5863557389</v>
      </c>
      <c r="B868" t="s">
        <v>1680</v>
      </c>
      <c r="C868" t="s">
        <v>1681</v>
      </c>
      <c r="D868" t="s">
        <v>29</v>
      </c>
      <c r="E868">
        <v>78580</v>
      </c>
      <c r="F868">
        <f>VLOOKUP(A868, deals_closed!D:D, 1, FALSE)</f>
        <v>5863557389</v>
      </c>
      <c r="G868">
        <f t="shared" si="26"/>
        <v>0</v>
      </c>
      <c r="H868">
        <f>VLOOKUP(D868, '2018_commission_structure'!$A$22:$B$24, 2, FALSE)</f>
        <v>50000</v>
      </c>
      <c r="I868">
        <f>VLOOKUP(D868,'2018_commission_structure'!$A$22:$C$24,3,FALSE)</f>
        <v>80000</v>
      </c>
      <c r="J868">
        <f t="shared" si="27"/>
        <v>0</v>
      </c>
    </row>
    <row r="869" spans="1:10" x14ac:dyDescent="0.25">
      <c r="A869">
        <v>1475796307</v>
      </c>
      <c r="B869" t="s">
        <v>1682</v>
      </c>
      <c r="C869" t="s">
        <v>1683</v>
      </c>
      <c r="D869" t="s">
        <v>7</v>
      </c>
      <c r="E869">
        <v>31487</v>
      </c>
      <c r="F869">
        <f>VLOOKUP(A869, deals_closed!D:D, 1, FALSE)</f>
        <v>1475796307</v>
      </c>
      <c r="G869">
        <f t="shared" si="26"/>
        <v>0</v>
      </c>
      <c r="H869">
        <f>VLOOKUP(D869, '2018_commission_structure'!$A$22:$B$24, 2, FALSE)</f>
        <v>30000</v>
      </c>
      <c r="I869">
        <f>VLOOKUP(D869,'2018_commission_structure'!$A$22:$C$24,3,FALSE)</f>
        <v>65000</v>
      </c>
      <c r="J869">
        <f t="shared" si="27"/>
        <v>0</v>
      </c>
    </row>
    <row r="870" spans="1:10" x14ac:dyDescent="0.25">
      <c r="A870">
        <v>9726873223</v>
      </c>
      <c r="B870" t="s">
        <v>1684</v>
      </c>
      <c r="C870" t="s">
        <v>1685</v>
      </c>
      <c r="D870" t="s">
        <v>10</v>
      </c>
      <c r="E870">
        <v>119583</v>
      </c>
      <c r="F870">
        <f>VLOOKUP(A870, deals_closed!D:D, 1, FALSE)</f>
        <v>9726873223</v>
      </c>
      <c r="G870">
        <f t="shared" si="26"/>
        <v>0</v>
      </c>
      <c r="H870">
        <f>VLOOKUP(D870, '2018_commission_structure'!$A$22:$B$24, 2, FALSE)</f>
        <v>75000</v>
      </c>
      <c r="I870">
        <f>VLOOKUP(D870,'2018_commission_structure'!$A$22:$C$24,3,FALSE)</f>
        <v>125000</v>
      </c>
      <c r="J870">
        <f t="shared" si="27"/>
        <v>0</v>
      </c>
    </row>
    <row r="871" spans="1:10" x14ac:dyDescent="0.25">
      <c r="A871">
        <v>2958692264</v>
      </c>
      <c r="B871" t="s">
        <v>1686</v>
      </c>
      <c r="C871" t="s">
        <v>1687</v>
      </c>
      <c r="D871" t="s">
        <v>7</v>
      </c>
      <c r="E871">
        <v>43860</v>
      </c>
      <c r="F871">
        <f>VLOOKUP(A871, deals_closed!D:D, 1, FALSE)</f>
        <v>2958692264</v>
      </c>
      <c r="G871">
        <f t="shared" si="26"/>
        <v>0</v>
      </c>
      <c r="H871">
        <f>VLOOKUP(D871, '2018_commission_structure'!$A$22:$B$24, 2, FALSE)</f>
        <v>30000</v>
      </c>
      <c r="I871">
        <f>VLOOKUP(D871,'2018_commission_structure'!$A$22:$C$24,3,FALSE)</f>
        <v>65000</v>
      </c>
      <c r="J871">
        <f t="shared" si="27"/>
        <v>0</v>
      </c>
    </row>
    <row r="872" spans="1:10" x14ac:dyDescent="0.25">
      <c r="A872">
        <v>2551917727</v>
      </c>
      <c r="B872" t="s">
        <v>1688</v>
      </c>
      <c r="C872" t="s">
        <v>1689</v>
      </c>
      <c r="D872" t="s">
        <v>7</v>
      </c>
      <c r="E872">
        <v>56237</v>
      </c>
      <c r="F872">
        <f>VLOOKUP(A872, deals_closed!D:D, 1, FALSE)</f>
        <v>2551917727</v>
      </c>
      <c r="G872">
        <f t="shared" si="26"/>
        <v>0</v>
      </c>
      <c r="H872">
        <f>VLOOKUP(D872, '2018_commission_structure'!$A$22:$B$24, 2, FALSE)</f>
        <v>30000</v>
      </c>
      <c r="I872">
        <f>VLOOKUP(D872,'2018_commission_structure'!$A$22:$C$24,3,FALSE)</f>
        <v>65000</v>
      </c>
      <c r="J872">
        <f t="shared" si="27"/>
        <v>0</v>
      </c>
    </row>
    <row r="873" spans="1:10" x14ac:dyDescent="0.25">
      <c r="A873">
        <v>5474718616</v>
      </c>
      <c r="B873" t="s">
        <v>1478</v>
      </c>
      <c r="C873" t="s">
        <v>1690</v>
      </c>
      <c r="D873" t="s">
        <v>29</v>
      </c>
      <c r="E873">
        <v>60380</v>
      </c>
      <c r="F873">
        <f>VLOOKUP(A873, deals_closed!D:D, 1, FALSE)</f>
        <v>5474718616</v>
      </c>
      <c r="G873">
        <f t="shared" si="26"/>
        <v>0</v>
      </c>
      <c r="H873">
        <f>VLOOKUP(D873, '2018_commission_structure'!$A$22:$B$24, 2, FALSE)</f>
        <v>50000</v>
      </c>
      <c r="I873">
        <f>VLOOKUP(D873,'2018_commission_structure'!$A$22:$C$24,3,FALSE)</f>
        <v>80000</v>
      </c>
      <c r="J873">
        <f t="shared" si="27"/>
        <v>0</v>
      </c>
    </row>
    <row r="874" spans="1:10" x14ac:dyDescent="0.25">
      <c r="A874">
        <v>4739588234</v>
      </c>
      <c r="B874" t="s">
        <v>1691</v>
      </c>
      <c r="C874" t="s">
        <v>1692</v>
      </c>
      <c r="D874" t="s">
        <v>7</v>
      </c>
      <c r="E874">
        <v>56787</v>
      </c>
      <c r="F874">
        <f>VLOOKUP(A874, deals_closed!D:D, 1, FALSE)</f>
        <v>4739588234</v>
      </c>
      <c r="G874">
        <f t="shared" si="26"/>
        <v>0</v>
      </c>
      <c r="H874">
        <f>VLOOKUP(D874, '2018_commission_structure'!$A$22:$B$24, 2, FALSE)</f>
        <v>30000</v>
      </c>
      <c r="I874">
        <f>VLOOKUP(D874,'2018_commission_structure'!$A$22:$C$24,3,FALSE)</f>
        <v>65000</v>
      </c>
      <c r="J874">
        <f t="shared" si="27"/>
        <v>0</v>
      </c>
    </row>
    <row r="875" spans="1:10" x14ac:dyDescent="0.25">
      <c r="A875">
        <v>1425230725</v>
      </c>
      <c r="B875" t="s">
        <v>844</v>
      </c>
      <c r="C875" t="s">
        <v>1693</v>
      </c>
      <c r="D875" t="s">
        <v>29</v>
      </c>
      <c r="E875">
        <v>79469</v>
      </c>
      <c r="F875">
        <f>VLOOKUP(A875, deals_closed!D:D, 1, FALSE)</f>
        <v>1425230725</v>
      </c>
      <c r="G875">
        <f t="shared" si="26"/>
        <v>0</v>
      </c>
      <c r="H875">
        <f>VLOOKUP(D875, '2018_commission_structure'!$A$22:$B$24, 2, FALSE)</f>
        <v>50000</v>
      </c>
      <c r="I875">
        <f>VLOOKUP(D875,'2018_commission_structure'!$A$22:$C$24,3,FALSE)</f>
        <v>80000</v>
      </c>
      <c r="J875">
        <f t="shared" si="27"/>
        <v>0</v>
      </c>
    </row>
    <row r="876" spans="1:10" x14ac:dyDescent="0.25">
      <c r="A876">
        <v>569240891</v>
      </c>
      <c r="B876" t="s">
        <v>1694</v>
      </c>
      <c r="C876" t="s">
        <v>1695</v>
      </c>
      <c r="D876" t="s">
        <v>29</v>
      </c>
      <c r="E876">
        <v>78823</v>
      </c>
      <c r="F876">
        <f>VLOOKUP(A876, deals_closed!D:D, 1, FALSE)</f>
        <v>569240891</v>
      </c>
      <c r="G876">
        <f t="shared" si="26"/>
        <v>0</v>
      </c>
      <c r="H876">
        <f>VLOOKUP(D876, '2018_commission_structure'!$A$22:$B$24, 2, FALSE)</f>
        <v>50000</v>
      </c>
      <c r="I876">
        <f>VLOOKUP(D876,'2018_commission_structure'!$A$22:$C$24,3,FALSE)</f>
        <v>80000</v>
      </c>
      <c r="J876">
        <f t="shared" si="27"/>
        <v>0</v>
      </c>
    </row>
    <row r="877" spans="1:10" x14ac:dyDescent="0.25">
      <c r="A877">
        <v>1163292249</v>
      </c>
      <c r="B877" t="s">
        <v>1696</v>
      </c>
      <c r="C877" t="s">
        <v>1697</v>
      </c>
      <c r="D877" t="s">
        <v>10</v>
      </c>
      <c r="E877">
        <v>90419</v>
      </c>
      <c r="F877">
        <f>VLOOKUP(A877, deals_closed!D:D, 1, FALSE)</f>
        <v>1163292249</v>
      </c>
      <c r="G877">
        <f t="shared" si="26"/>
        <v>0</v>
      </c>
      <c r="H877">
        <f>VLOOKUP(D877, '2018_commission_structure'!$A$22:$B$24, 2, FALSE)</f>
        <v>75000</v>
      </c>
      <c r="I877">
        <f>VLOOKUP(D877,'2018_commission_structure'!$A$22:$C$24,3,FALSE)</f>
        <v>125000</v>
      </c>
      <c r="J877">
        <f t="shared" si="27"/>
        <v>0</v>
      </c>
    </row>
    <row r="878" spans="1:10" x14ac:dyDescent="0.25">
      <c r="A878">
        <v>7180110256</v>
      </c>
      <c r="B878" t="s">
        <v>1698</v>
      </c>
      <c r="C878" t="s">
        <v>1699</v>
      </c>
      <c r="D878" t="s">
        <v>29</v>
      </c>
      <c r="E878">
        <v>77067</v>
      </c>
      <c r="F878">
        <f>VLOOKUP(A878, deals_closed!D:D, 1, FALSE)</f>
        <v>7180110256</v>
      </c>
      <c r="G878">
        <f t="shared" si="26"/>
        <v>0</v>
      </c>
      <c r="H878">
        <f>VLOOKUP(D878, '2018_commission_structure'!$A$22:$B$24, 2, FALSE)</f>
        <v>50000</v>
      </c>
      <c r="I878">
        <f>VLOOKUP(D878,'2018_commission_structure'!$A$22:$C$24,3,FALSE)</f>
        <v>80000</v>
      </c>
      <c r="J878">
        <f t="shared" si="27"/>
        <v>0</v>
      </c>
    </row>
    <row r="879" spans="1:10" x14ac:dyDescent="0.25">
      <c r="A879">
        <v>8533410514</v>
      </c>
      <c r="B879" t="s">
        <v>1700</v>
      </c>
      <c r="C879" t="s">
        <v>1701</v>
      </c>
      <c r="D879" t="s">
        <v>29</v>
      </c>
      <c r="E879">
        <v>60161</v>
      </c>
      <c r="F879">
        <f>VLOOKUP(A879, deals_closed!D:D, 1, FALSE)</f>
        <v>8533410514</v>
      </c>
      <c r="G879">
        <f t="shared" si="26"/>
        <v>0</v>
      </c>
      <c r="H879">
        <f>VLOOKUP(D879, '2018_commission_structure'!$A$22:$B$24, 2, FALSE)</f>
        <v>50000</v>
      </c>
      <c r="I879">
        <f>VLOOKUP(D879,'2018_commission_structure'!$A$22:$C$24,3,FALSE)</f>
        <v>80000</v>
      </c>
      <c r="J879">
        <f t="shared" si="27"/>
        <v>0</v>
      </c>
    </row>
    <row r="880" spans="1:10" x14ac:dyDescent="0.25">
      <c r="A880">
        <v>2149326663</v>
      </c>
      <c r="B880" t="s">
        <v>1702</v>
      </c>
      <c r="C880" t="s">
        <v>1703</v>
      </c>
      <c r="D880" t="s">
        <v>10</v>
      </c>
      <c r="E880">
        <v>100348</v>
      </c>
      <c r="F880">
        <f>VLOOKUP(A880, deals_closed!D:D, 1, FALSE)</f>
        <v>2149326663</v>
      </c>
      <c r="G880">
        <f t="shared" si="26"/>
        <v>0</v>
      </c>
      <c r="H880">
        <f>VLOOKUP(D880, '2018_commission_structure'!$A$22:$B$24, 2, FALSE)</f>
        <v>75000</v>
      </c>
      <c r="I880">
        <f>VLOOKUP(D880,'2018_commission_structure'!$A$22:$C$24,3,FALSE)</f>
        <v>125000</v>
      </c>
      <c r="J880">
        <f t="shared" si="27"/>
        <v>0</v>
      </c>
    </row>
    <row r="881" spans="1:10" x14ac:dyDescent="0.25">
      <c r="A881">
        <v>3458178171</v>
      </c>
      <c r="B881" t="s">
        <v>1704</v>
      </c>
      <c r="C881" t="s">
        <v>1705</v>
      </c>
      <c r="D881" t="s">
        <v>29</v>
      </c>
      <c r="E881">
        <v>57276</v>
      </c>
      <c r="F881">
        <f>VLOOKUP(A881, deals_closed!D:D, 1, FALSE)</f>
        <v>3458178171</v>
      </c>
      <c r="G881">
        <f t="shared" si="26"/>
        <v>0</v>
      </c>
      <c r="H881">
        <f>VLOOKUP(D881, '2018_commission_structure'!$A$22:$B$24, 2, FALSE)</f>
        <v>50000</v>
      </c>
      <c r="I881">
        <f>VLOOKUP(D881,'2018_commission_structure'!$A$22:$C$24,3,FALSE)</f>
        <v>80000</v>
      </c>
      <c r="J881">
        <f t="shared" si="27"/>
        <v>0</v>
      </c>
    </row>
    <row r="882" spans="1:10" x14ac:dyDescent="0.25">
      <c r="A882">
        <v>4579641655</v>
      </c>
      <c r="B882" t="s">
        <v>1706</v>
      </c>
      <c r="C882" t="s">
        <v>1707</v>
      </c>
      <c r="D882" t="s">
        <v>29</v>
      </c>
      <c r="E882">
        <v>58990</v>
      </c>
      <c r="F882">
        <f>VLOOKUP(A882, deals_closed!D:D, 1, FALSE)</f>
        <v>4579641655</v>
      </c>
      <c r="G882">
        <f t="shared" si="26"/>
        <v>0</v>
      </c>
      <c r="H882">
        <f>VLOOKUP(D882, '2018_commission_structure'!$A$22:$B$24, 2, FALSE)</f>
        <v>50000</v>
      </c>
      <c r="I882">
        <f>VLOOKUP(D882,'2018_commission_structure'!$A$22:$C$24,3,FALSE)</f>
        <v>80000</v>
      </c>
      <c r="J882">
        <f t="shared" si="27"/>
        <v>0</v>
      </c>
    </row>
    <row r="883" spans="1:10" x14ac:dyDescent="0.25">
      <c r="A883">
        <v>509393462</v>
      </c>
      <c r="B883" t="s">
        <v>1708</v>
      </c>
      <c r="C883" t="s">
        <v>1709</v>
      </c>
      <c r="D883" t="s">
        <v>29</v>
      </c>
      <c r="E883">
        <v>58109</v>
      </c>
      <c r="F883">
        <f>VLOOKUP(A883, deals_closed!D:D, 1, FALSE)</f>
        <v>509393462</v>
      </c>
      <c r="G883">
        <f t="shared" si="26"/>
        <v>0</v>
      </c>
      <c r="H883">
        <f>VLOOKUP(D883, '2018_commission_structure'!$A$22:$B$24, 2, FALSE)</f>
        <v>50000</v>
      </c>
      <c r="I883">
        <f>VLOOKUP(D883,'2018_commission_structure'!$A$22:$C$24,3,FALSE)</f>
        <v>80000</v>
      </c>
      <c r="J883">
        <f t="shared" si="27"/>
        <v>0</v>
      </c>
    </row>
    <row r="884" spans="1:10" x14ac:dyDescent="0.25">
      <c r="A884">
        <v>9590888275</v>
      </c>
      <c r="B884" t="s">
        <v>1710</v>
      </c>
      <c r="C884" t="s">
        <v>1711</v>
      </c>
      <c r="D884" t="s">
        <v>29</v>
      </c>
      <c r="E884">
        <v>53899</v>
      </c>
      <c r="F884">
        <f>VLOOKUP(A884, deals_closed!D:D, 1, FALSE)</f>
        <v>9590888275</v>
      </c>
      <c r="G884">
        <f t="shared" si="26"/>
        <v>0</v>
      </c>
      <c r="H884">
        <f>VLOOKUP(D884, '2018_commission_structure'!$A$22:$B$24, 2, FALSE)</f>
        <v>50000</v>
      </c>
      <c r="I884">
        <f>VLOOKUP(D884,'2018_commission_structure'!$A$22:$C$24,3,FALSE)</f>
        <v>80000</v>
      </c>
      <c r="J884">
        <f t="shared" si="27"/>
        <v>0</v>
      </c>
    </row>
    <row r="885" spans="1:10" x14ac:dyDescent="0.25">
      <c r="A885">
        <v>8620758454</v>
      </c>
      <c r="B885" t="s">
        <v>1712</v>
      </c>
      <c r="C885" t="s">
        <v>1713</v>
      </c>
      <c r="D885" t="s">
        <v>10</v>
      </c>
      <c r="E885">
        <v>115098</v>
      </c>
      <c r="F885">
        <f>VLOOKUP(A885, deals_closed!D:D, 1, FALSE)</f>
        <v>8620758454</v>
      </c>
      <c r="G885">
        <f t="shared" si="26"/>
        <v>0</v>
      </c>
      <c r="H885">
        <f>VLOOKUP(D885, '2018_commission_structure'!$A$22:$B$24, 2, FALSE)</f>
        <v>75000</v>
      </c>
      <c r="I885">
        <f>VLOOKUP(D885,'2018_commission_structure'!$A$22:$C$24,3,FALSE)</f>
        <v>125000</v>
      </c>
      <c r="J885">
        <f t="shared" si="27"/>
        <v>0</v>
      </c>
    </row>
    <row r="886" spans="1:10" x14ac:dyDescent="0.25">
      <c r="A886">
        <v>1280521902</v>
      </c>
      <c r="B886" t="s">
        <v>1714</v>
      </c>
      <c r="C886" t="s">
        <v>1715</v>
      </c>
      <c r="D886" t="s">
        <v>10</v>
      </c>
      <c r="E886">
        <v>84921</v>
      </c>
      <c r="F886">
        <f>VLOOKUP(A886, deals_closed!D:D, 1, FALSE)</f>
        <v>1280521902</v>
      </c>
      <c r="G886">
        <f t="shared" si="26"/>
        <v>0</v>
      </c>
      <c r="H886">
        <f>VLOOKUP(D886, '2018_commission_structure'!$A$22:$B$24, 2, FALSE)</f>
        <v>75000</v>
      </c>
      <c r="I886">
        <f>VLOOKUP(D886,'2018_commission_structure'!$A$22:$C$24,3,FALSE)</f>
        <v>125000</v>
      </c>
      <c r="J886">
        <f t="shared" si="27"/>
        <v>0</v>
      </c>
    </row>
    <row r="887" spans="1:10" x14ac:dyDescent="0.25">
      <c r="A887">
        <v>769312748</v>
      </c>
      <c r="B887" t="s">
        <v>1716</v>
      </c>
      <c r="C887" t="s">
        <v>1717</v>
      </c>
      <c r="D887" t="s">
        <v>7</v>
      </c>
      <c r="E887">
        <v>42256</v>
      </c>
      <c r="F887">
        <f>VLOOKUP(A887, deals_closed!D:D, 1, FALSE)</f>
        <v>769312748</v>
      </c>
      <c r="G887">
        <f t="shared" si="26"/>
        <v>0</v>
      </c>
      <c r="H887">
        <f>VLOOKUP(D887, '2018_commission_structure'!$A$22:$B$24, 2, FALSE)</f>
        <v>30000</v>
      </c>
      <c r="I887">
        <f>VLOOKUP(D887,'2018_commission_structure'!$A$22:$C$24,3,FALSE)</f>
        <v>65000</v>
      </c>
      <c r="J887">
        <f t="shared" si="27"/>
        <v>0</v>
      </c>
    </row>
    <row r="888" spans="1:10" x14ac:dyDescent="0.25">
      <c r="A888">
        <v>5241020535</v>
      </c>
      <c r="B888" t="s">
        <v>1718</v>
      </c>
      <c r="C888" t="s">
        <v>1719</v>
      </c>
      <c r="D888" t="s">
        <v>7</v>
      </c>
      <c r="E888">
        <v>38828</v>
      </c>
      <c r="F888">
        <f>VLOOKUP(A888, deals_closed!D:D, 1, FALSE)</f>
        <v>5241020535</v>
      </c>
      <c r="G888">
        <f t="shared" si="26"/>
        <v>0</v>
      </c>
      <c r="H888">
        <f>VLOOKUP(D888, '2018_commission_structure'!$A$22:$B$24, 2, FALSE)</f>
        <v>30000</v>
      </c>
      <c r="I888">
        <f>VLOOKUP(D888,'2018_commission_structure'!$A$22:$C$24,3,FALSE)</f>
        <v>65000</v>
      </c>
      <c r="J888">
        <f t="shared" si="27"/>
        <v>0</v>
      </c>
    </row>
    <row r="889" spans="1:10" x14ac:dyDescent="0.25">
      <c r="A889">
        <v>594961432</v>
      </c>
      <c r="B889" t="s">
        <v>1720</v>
      </c>
      <c r="C889" t="s">
        <v>1008</v>
      </c>
      <c r="D889" t="s">
        <v>10</v>
      </c>
      <c r="E889">
        <v>90375</v>
      </c>
      <c r="F889">
        <f>VLOOKUP(A889, deals_closed!D:D, 1, FALSE)</f>
        <v>594961432</v>
      </c>
      <c r="G889">
        <f t="shared" si="26"/>
        <v>0</v>
      </c>
      <c r="H889">
        <f>VLOOKUP(D889, '2018_commission_structure'!$A$22:$B$24, 2, FALSE)</f>
        <v>75000</v>
      </c>
      <c r="I889">
        <f>VLOOKUP(D889,'2018_commission_structure'!$A$22:$C$24,3,FALSE)</f>
        <v>125000</v>
      </c>
      <c r="J889">
        <f t="shared" si="27"/>
        <v>0</v>
      </c>
    </row>
    <row r="890" spans="1:10" x14ac:dyDescent="0.25">
      <c r="A890">
        <v>1739513533</v>
      </c>
      <c r="B890" t="s">
        <v>1721</v>
      </c>
      <c r="C890" t="s">
        <v>1722</v>
      </c>
      <c r="D890" t="s">
        <v>10</v>
      </c>
      <c r="E890">
        <v>109848</v>
      </c>
      <c r="F890">
        <f>VLOOKUP(A890, deals_closed!D:D, 1, FALSE)</f>
        <v>1739513533</v>
      </c>
      <c r="G890">
        <f t="shared" si="26"/>
        <v>0</v>
      </c>
      <c r="H890">
        <f>VLOOKUP(D890, '2018_commission_structure'!$A$22:$B$24, 2, FALSE)</f>
        <v>75000</v>
      </c>
      <c r="I890">
        <f>VLOOKUP(D890,'2018_commission_structure'!$A$22:$C$24,3,FALSE)</f>
        <v>125000</v>
      </c>
      <c r="J890">
        <f t="shared" si="27"/>
        <v>0</v>
      </c>
    </row>
    <row r="891" spans="1:10" x14ac:dyDescent="0.25">
      <c r="A891">
        <v>7979647432</v>
      </c>
      <c r="B891" t="s">
        <v>1723</v>
      </c>
      <c r="C891" t="s">
        <v>1724</v>
      </c>
      <c r="D891" t="s">
        <v>10</v>
      </c>
      <c r="E891">
        <v>85383</v>
      </c>
      <c r="F891">
        <f>VLOOKUP(A891, deals_closed!D:D, 1, FALSE)</f>
        <v>7979647432</v>
      </c>
      <c r="G891">
        <f t="shared" si="26"/>
        <v>0</v>
      </c>
      <c r="H891">
        <f>VLOOKUP(D891, '2018_commission_structure'!$A$22:$B$24, 2, FALSE)</f>
        <v>75000</v>
      </c>
      <c r="I891">
        <f>VLOOKUP(D891,'2018_commission_structure'!$A$22:$C$24,3,FALSE)</f>
        <v>125000</v>
      </c>
      <c r="J891">
        <f t="shared" si="27"/>
        <v>0</v>
      </c>
    </row>
    <row r="892" spans="1:10" x14ac:dyDescent="0.25">
      <c r="A892">
        <v>7251959615</v>
      </c>
      <c r="B892" t="s">
        <v>1725</v>
      </c>
      <c r="C892" t="s">
        <v>1726</v>
      </c>
      <c r="D892" t="s">
        <v>7</v>
      </c>
      <c r="E892">
        <v>42095</v>
      </c>
      <c r="F892">
        <f>VLOOKUP(A892, deals_closed!D:D, 1, FALSE)</f>
        <v>7251959615</v>
      </c>
      <c r="G892">
        <f t="shared" si="26"/>
        <v>0</v>
      </c>
      <c r="H892">
        <f>VLOOKUP(D892, '2018_commission_structure'!$A$22:$B$24, 2, FALSE)</f>
        <v>30000</v>
      </c>
      <c r="I892">
        <f>VLOOKUP(D892,'2018_commission_structure'!$A$22:$C$24,3,FALSE)</f>
        <v>65000</v>
      </c>
      <c r="J892">
        <f t="shared" si="27"/>
        <v>0</v>
      </c>
    </row>
    <row r="893" spans="1:10" x14ac:dyDescent="0.25">
      <c r="A893">
        <v>1592980554</v>
      </c>
      <c r="B893" t="s">
        <v>1263</v>
      </c>
      <c r="C893" t="s">
        <v>1727</v>
      </c>
      <c r="D893" t="s">
        <v>10</v>
      </c>
      <c r="E893">
        <v>118429</v>
      </c>
      <c r="F893">
        <f>VLOOKUP(A893, deals_closed!D:D, 1, FALSE)</f>
        <v>1592980554</v>
      </c>
      <c r="G893">
        <f t="shared" si="26"/>
        <v>0</v>
      </c>
      <c r="H893">
        <f>VLOOKUP(D893, '2018_commission_structure'!$A$22:$B$24, 2, FALSE)</f>
        <v>75000</v>
      </c>
      <c r="I893">
        <f>VLOOKUP(D893,'2018_commission_structure'!$A$22:$C$24,3,FALSE)</f>
        <v>125000</v>
      </c>
      <c r="J893">
        <f t="shared" si="27"/>
        <v>0</v>
      </c>
    </row>
    <row r="894" spans="1:10" x14ac:dyDescent="0.25">
      <c r="A894">
        <v>5499856877</v>
      </c>
      <c r="B894" t="s">
        <v>1728</v>
      </c>
      <c r="C894" t="s">
        <v>1729</v>
      </c>
      <c r="D894" t="s">
        <v>29</v>
      </c>
      <c r="E894">
        <v>77267</v>
      </c>
      <c r="F894">
        <f>VLOOKUP(A894, deals_closed!D:D, 1, FALSE)</f>
        <v>5499856877</v>
      </c>
      <c r="G894">
        <f t="shared" si="26"/>
        <v>0</v>
      </c>
      <c r="H894">
        <f>VLOOKUP(D894, '2018_commission_structure'!$A$22:$B$24, 2, FALSE)</f>
        <v>50000</v>
      </c>
      <c r="I894">
        <f>VLOOKUP(D894,'2018_commission_structure'!$A$22:$C$24,3,FALSE)</f>
        <v>80000</v>
      </c>
      <c r="J894">
        <f t="shared" si="27"/>
        <v>0</v>
      </c>
    </row>
    <row r="895" spans="1:10" x14ac:dyDescent="0.25">
      <c r="A895">
        <v>5244119095</v>
      </c>
      <c r="B895" t="s">
        <v>1106</v>
      </c>
      <c r="C895" t="s">
        <v>496</v>
      </c>
      <c r="D895" t="s">
        <v>7</v>
      </c>
      <c r="E895">
        <v>53456</v>
      </c>
      <c r="F895">
        <f>VLOOKUP(A895, deals_closed!D:D, 1, FALSE)</f>
        <v>5244119095</v>
      </c>
      <c r="G895">
        <f t="shared" si="26"/>
        <v>0</v>
      </c>
      <c r="H895">
        <f>VLOOKUP(D895, '2018_commission_structure'!$A$22:$B$24, 2, FALSE)</f>
        <v>30000</v>
      </c>
      <c r="I895">
        <f>VLOOKUP(D895,'2018_commission_structure'!$A$22:$C$24,3,FALSE)</f>
        <v>65000</v>
      </c>
      <c r="J895">
        <f t="shared" si="27"/>
        <v>0</v>
      </c>
    </row>
    <row r="896" spans="1:10" x14ac:dyDescent="0.25">
      <c r="A896">
        <v>556704134</v>
      </c>
      <c r="B896" t="s">
        <v>1730</v>
      </c>
      <c r="C896" t="s">
        <v>1731</v>
      </c>
      <c r="D896" t="s">
        <v>29</v>
      </c>
      <c r="E896">
        <v>71238</v>
      </c>
      <c r="F896">
        <f>VLOOKUP(A896, deals_closed!D:D, 1, FALSE)</f>
        <v>556704134</v>
      </c>
      <c r="G896">
        <f t="shared" si="26"/>
        <v>0</v>
      </c>
      <c r="H896">
        <f>VLOOKUP(D896, '2018_commission_structure'!$A$22:$B$24, 2, FALSE)</f>
        <v>50000</v>
      </c>
      <c r="I896">
        <f>VLOOKUP(D896,'2018_commission_structure'!$A$22:$C$24,3,FALSE)</f>
        <v>80000</v>
      </c>
      <c r="J896">
        <f t="shared" si="27"/>
        <v>0</v>
      </c>
    </row>
    <row r="897" spans="1:10" x14ac:dyDescent="0.25">
      <c r="A897">
        <v>3075132195</v>
      </c>
      <c r="B897" t="s">
        <v>1732</v>
      </c>
      <c r="C897" t="s">
        <v>1733</v>
      </c>
      <c r="D897" t="s">
        <v>7</v>
      </c>
      <c r="E897">
        <v>43870</v>
      </c>
      <c r="F897">
        <f>VLOOKUP(A897, deals_closed!D:D, 1, FALSE)</f>
        <v>3075132195</v>
      </c>
      <c r="G897">
        <f t="shared" si="26"/>
        <v>0</v>
      </c>
      <c r="H897">
        <f>VLOOKUP(D897, '2018_commission_structure'!$A$22:$B$24, 2, FALSE)</f>
        <v>30000</v>
      </c>
      <c r="I897">
        <f>VLOOKUP(D897,'2018_commission_structure'!$A$22:$C$24,3,FALSE)</f>
        <v>65000</v>
      </c>
      <c r="J897">
        <f t="shared" si="27"/>
        <v>0</v>
      </c>
    </row>
    <row r="898" spans="1:10" x14ac:dyDescent="0.25">
      <c r="A898">
        <v>8501525324</v>
      </c>
      <c r="B898" t="s">
        <v>523</v>
      </c>
      <c r="C898" t="s">
        <v>1734</v>
      </c>
      <c r="D898" t="s">
        <v>10</v>
      </c>
      <c r="E898">
        <v>92754</v>
      </c>
      <c r="F898">
        <f>VLOOKUP(A898, deals_closed!D:D, 1, FALSE)</f>
        <v>8501525324</v>
      </c>
      <c r="G898">
        <f t="shared" si="26"/>
        <v>0</v>
      </c>
      <c r="H898">
        <f>VLOOKUP(D898, '2018_commission_structure'!$A$22:$B$24, 2, FALSE)</f>
        <v>75000</v>
      </c>
      <c r="I898">
        <f>VLOOKUP(D898,'2018_commission_structure'!$A$22:$C$24,3,FALSE)</f>
        <v>125000</v>
      </c>
      <c r="J898">
        <f t="shared" si="27"/>
        <v>0</v>
      </c>
    </row>
    <row r="899" spans="1:10" x14ac:dyDescent="0.25">
      <c r="A899">
        <v>6819596901</v>
      </c>
      <c r="B899" t="s">
        <v>1735</v>
      </c>
      <c r="C899" t="s">
        <v>1736</v>
      </c>
      <c r="D899" t="s">
        <v>10</v>
      </c>
      <c r="E899">
        <v>118207</v>
      </c>
      <c r="F899">
        <f>VLOOKUP(A899, deals_closed!D:D, 1, FALSE)</f>
        <v>6819596901</v>
      </c>
      <c r="G899">
        <f t="shared" ref="G899:G962" si="28">IF(ISERROR(F899), 1, 0)</f>
        <v>0</v>
      </c>
      <c r="H899">
        <f>VLOOKUP(D899, '2018_commission_structure'!$A$22:$B$24, 2, FALSE)</f>
        <v>75000</v>
      </c>
      <c r="I899">
        <f>VLOOKUP(D899,'2018_commission_structure'!$A$22:$C$24,3,FALSE)</f>
        <v>125000</v>
      </c>
      <c r="J899">
        <f t="shared" ref="J899:J962" si="29">IF(AND(E899&gt;=H899, E899&lt;=I899), 0, 1)</f>
        <v>0</v>
      </c>
    </row>
    <row r="900" spans="1:10" x14ac:dyDescent="0.25">
      <c r="A900">
        <v>8841637323</v>
      </c>
      <c r="B900" t="s">
        <v>1737</v>
      </c>
      <c r="C900" t="s">
        <v>1738</v>
      </c>
      <c r="D900" t="s">
        <v>7</v>
      </c>
      <c r="E900">
        <v>40631</v>
      </c>
      <c r="F900">
        <f>VLOOKUP(A900, deals_closed!D:D, 1, FALSE)</f>
        <v>8841637323</v>
      </c>
      <c r="G900">
        <f t="shared" si="28"/>
        <v>0</v>
      </c>
      <c r="H900">
        <f>VLOOKUP(D900, '2018_commission_structure'!$A$22:$B$24, 2, FALSE)</f>
        <v>30000</v>
      </c>
      <c r="I900">
        <f>VLOOKUP(D900,'2018_commission_structure'!$A$22:$C$24,3,FALSE)</f>
        <v>65000</v>
      </c>
      <c r="J900">
        <f t="shared" si="29"/>
        <v>0</v>
      </c>
    </row>
    <row r="901" spans="1:10" x14ac:dyDescent="0.25">
      <c r="A901">
        <v>8254304106</v>
      </c>
      <c r="B901" t="s">
        <v>1739</v>
      </c>
      <c r="C901" t="s">
        <v>1740</v>
      </c>
      <c r="D901" t="s">
        <v>29</v>
      </c>
      <c r="E901">
        <v>71687</v>
      </c>
      <c r="F901">
        <f>VLOOKUP(A901, deals_closed!D:D, 1, FALSE)</f>
        <v>8254304106</v>
      </c>
      <c r="G901">
        <f t="shared" si="28"/>
        <v>0</v>
      </c>
      <c r="H901">
        <f>VLOOKUP(D901, '2018_commission_structure'!$A$22:$B$24, 2, FALSE)</f>
        <v>50000</v>
      </c>
      <c r="I901">
        <f>VLOOKUP(D901,'2018_commission_structure'!$A$22:$C$24,3,FALSE)</f>
        <v>80000</v>
      </c>
      <c r="J901">
        <f t="shared" si="29"/>
        <v>0</v>
      </c>
    </row>
    <row r="902" spans="1:10" x14ac:dyDescent="0.25">
      <c r="A902">
        <v>1152386727</v>
      </c>
      <c r="B902" t="s">
        <v>1741</v>
      </c>
      <c r="C902" t="s">
        <v>1742</v>
      </c>
      <c r="D902" t="s">
        <v>29</v>
      </c>
      <c r="E902">
        <v>77211</v>
      </c>
      <c r="F902">
        <f>VLOOKUP(A902, deals_closed!D:D, 1, FALSE)</f>
        <v>1152386727</v>
      </c>
      <c r="G902">
        <f t="shared" si="28"/>
        <v>0</v>
      </c>
      <c r="H902">
        <f>VLOOKUP(D902, '2018_commission_structure'!$A$22:$B$24, 2, FALSE)</f>
        <v>50000</v>
      </c>
      <c r="I902">
        <f>VLOOKUP(D902,'2018_commission_structure'!$A$22:$C$24,3,FALSE)</f>
        <v>80000</v>
      </c>
      <c r="J902">
        <f t="shared" si="29"/>
        <v>0</v>
      </c>
    </row>
    <row r="903" spans="1:10" x14ac:dyDescent="0.25">
      <c r="A903">
        <v>304906506</v>
      </c>
      <c r="B903" t="s">
        <v>1743</v>
      </c>
      <c r="C903" t="s">
        <v>1744</v>
      </c>
      <c r="D903" t="s">
        <v>7</v>
      </c>
      <c r="E903">
        <v>64753</v>
      </c>
      <c r="F903">
        <f>VLOOKUP(A903, deals_closed!D:D, 1, FALSE)</f>
        <v>304906506</v>
      </c>
      <c r="G903">
        <f t="shared" si="28"/>
        <v>0</v>
      </c>
      <c r="H903">
        <f>VLOOKUP(D903, '2018_commission_structure'!$A$22:$B$24, 2, FALSE)</f>
        <v>30000</v>
      </c>
      <c r="I903">
        <f>VLOOKUP(D903,'2018_commission_structure'!$A$22:$C$24,3,FALSE)</f>
        <v>65000</v>
      </c>
      <c r="J903">
        <f t="shared" si="29"/>
        <v>0</v>
      </c>
    </row>
    <row r="904" spans="1:10" x14ac:dyDescent="0.25">
      <c r="A904">
        <v>9207464802</v>
      </c>
      <c r="B904" t="s">
        <v>1745</v>
      </c>
      <c r="C904" t="s">
        <v>1746</v>
      </c>
      <c r="D904" t="s">
        <v>10</v>
      </c>
      <c r="E904">
        <v>109300</v>
      </c>
      <c r="F904">
        <f>VLOOKUP(A904, deals_closed!D:D, 1, FALSE)</f>
        <v>9207464802</v>
      </c>
      <c r="G904">
        <f t="shared" si="28"/>
        <v>0</v>
      </c>
      <c r="H904">
        <f>VLOOKUP(D904, '2018_commission_structure'!$A$22:$B$24, 2, FALSE)</f>
        <v>75000</v>
      </c>
      <c r="I904">
        <f>VLOOKUP(D904,'2018_commission_structure'!$A$22:$C$24,3,FALSE)</f>
        <v>125000</v>
      </c>
      <c r="J904">
        <f t="shared" si="29"/>
        <v>0</v>
      </c>
    </row>
    <row r="905" spans="1:10" x14ac:dyDescent="0.25">
      <c r="A905">
        <v>4997183822</v>
      </c>
      <c r="B905" t="s">
        <v>1747</v>
      </c>
      <c r="C905" t="s">
        <v>1748</v>
      </c>
      <c r="D905" t="s">
        <v>29</v>
      </c>
      <c r="E905">
        <v>58138</v>
      </c>
      <c r="F905">
        <f>VLOOKUP(A905, deals_closed!D:D, 1, FALSE)</f>
        <v>4997183822</v>
      </c>
      <c r="G905">
        <f t="shared" si="28"/>
        <v>0</v>
      </c>
      <c r="H905">
        <f>VLOOKUP(D905, '2018_commission_structure'!$A$22:$B$24, 2, FALSE)</f>
        <v>50000</v>
      </c>
      <c r="I905">
        <f>VLOOKUP(D905,'2018_commission_structure'!$A$22:$C$24,3,FALSE)</f>
        <v>80000</v>
      </c>
      <c r="J905">
        <f t="shared" si="29"/>
        <v>0</v>
      </c>
    </row>
    <row r="906" spans="1:10" x14ac:dyDescent="0.25">
      <c r="A906">
        <v>601779371</v>
      </c>
      <c r="B906" t="s">
        <v>1749</v>
      </c>
      <c r="C906" t="s">
        <v>1750</v>
      </c>
      <c r="D906" t="s">
        <v>10</v>
      </c>
      <c r="E906">
        <v>114343</v>
      </c>
      <c r="F906">
        <f>VLOOKUP(A906, deals_closed!D:D, 1, FALSE)</f>
        <v>601779371</v>
      </c>
      <c r="G906">
        <f t="shared" si="28"/>
        <v>0</v>
      </c>
      <c r="H906">
        <f>VLOOKUP(D906, '2018_commission_structure'!$A$22:$B$24, 2, FALSE)</f>
        <v>75000</v>
      </c>
      <c r="I906">
        <f>VLOOKUP(D906,'2018_commission_structure'!$A$22:$C$24,3,FALSE)</f>
        <v>125000</v>
      </c>
      <c r="J906">
        <f t="shared" si="29"/>
        <v>0</v>
      </c>
    </row>
    <row r="907" spans="1:10" x14ac:dyDescent="0.25">
      <c r="A907">
        <v>3269054114</v>
      </c>
      <c r="B907" t="s">
        <v>1751</v>
      </c>
      <c r="C907" t="s">
        <v>1752</v>
      </c>
      <c r="D907" t="s">
        <v>29</v>
      </c>
      <c r="E907">
        <v>73223</v>
      </c>
      <c r="F907">
        <f>VLOOKUP(A907, deals_closed!D:D, 1, FALSE)</f>
        <v>3269054114</v>
      </c>
      <c r="G907">
        <f t="shared" si="28"/>
        <v>0</v>
      </c>
      <c r="H907">
        <f>VLOOKUP(D907, '2018_commission_structure'!$A$22:$B$24, 2, FALSE)</f>
        <v>50000</v>
      </c>
      <c r="I907">
        <f>VLOOKUP(D907,'2018_commission_structure'!$A$22:$C$24,3,FALSE)</f>
        <v>80000</v>
      </c>
      <c r="J907">
        <f t="shared" si="29"/>
        <v>0</v>
      </c>
    </row>
    <row r="908" spans="1:10" x14ac:dyDescent="0.25">
      <c r="A908">
        <v>4372257910</v>
      </c>
      <c r="B908" t="s">
        <v>1753</v>
      </c>
      <c r="C908" t="s">
        <v>1754</v>
      </c>
      <c r="D908" t="s">
        <v>29</v>
      </c>
      <c r="E908">
        <v>58343</v>
      </c>
      <c r="F908">
        <f>VLOOKUP(A908, deals_closed!D:D, 1, FALSE)</f>
        <v>4372257910</v>
      </c>
      <c r="G908">
        <f t="shared" si="28"/>
        <v>0</v>
      </c>
      <c r="H908">
        <f>VLOOKUP(D908, '2018_commission_structure'!$A$22:$B$24, 2, FALSE)</f>
        <v>50000</v>
      </c>
      <c r="I908">
        <f>VLOOKUP(D908,'2018_commission_structure'!$A$22:$C$24,3,FALSE)</f>
        <v>80000</v>
      </c>
      <c r="J908">
        <f t="shared" si="29"/>
        <v>0</v>
      </c>
    </row>
    <row r="909" spans="1:10" x14ac:dyDescent="0.25">
      <c r="A909">
        <v>320120716</v>
      </c>
      <c r="B909" t="s">
        <v>1755</v>
      </c>
      <c r="C909" t="s">
        <v>1756</v>
      </c>
      <c r="D909" t="s">
        <v>29</v>
      </c>
      <c r="E909">
        <v>50348</v>
      </c>
      <c r="F909">
        <f>VLOOKUP(A909, deals_closed!D:D, 1, FALSE)</f>
        <v>320120716</v>
      </c>
      <c r="G909">
        <f t="shared" si="28"/>
        <v>0</v>
      </c>
      <c r="H909">
        <f>VLOOKUP(D909, '2018_commission_structure'!$A$22:$B$24, 2, FALSE)</f>
        <v>50000</v>
      </c>
      <c r="I909">
        <f>VLOOKUP(D909,'2018_commission_structure'!$A$22:$C$24,3,FALSE)</f>
        <v>80000</v>
      </c>
      <c r="J909">
        <f t="shared" si="29"/>
        <v>0</v>
      </c>
    </row>
    <row r="910" spans="1:10" x14ac:dyDescent="0.25">
      <c r="A910">
        <v>4958503722</v>
      </c>
      <c r="B910" t="s">
        <v>1757</v>
      </c>
      <c r="C910" t="s">
        <v>1758</v>
      </c>
      <c r="D910" t="s">
        <v>29</v>
      </c>
      <c r="E910">
        <v>65536</v>
      </c>
      <c r="F910">
        <f>VLOOKUP(A910, deals_closed!D:D, 1, FALSE)</f>
        <v>4958503722</v>
      </c>
      <c r="G910">
        <f t="shared" si="28"/>
        <v>0</v>
      </c>
      <c r="H910">
        <f>VLOOKUP(D910, '2018_commission_structure'!$A$22:$B$24, 2, FALSE)</f>
        <v>50000</v>
      </c>
      <c r="I910">
        <f>VLOOKUP(D910,'2018_commission_structure'!$A$22:$C$24,3,FALSE)</f>
        <v>80000</v>
      </c>
      <c r="J910">
        <f t="shared" si="29"/>
        <v>0</v>
      </c>
    </row>
    <row r="911" spans="1:10" x14ac:dyDescent="0.25">
      <c r="A911">
        <v>6313424239</v>
      </c>
      <c r="B911" t="s">
        <v>1759</v>
      </c>
      <c r="C911" t="s">
        <v>1760</v>
      </c>
      <c r="D911" t="s">
        <v>29</v>
      </c>
      <c r="E911">
        <v>55136</v>
      </c>
      <c r="F911">
        <f>VLOOKUP(A911, deals_closed!D:D, 1, FALSE)</f>
        <v>6313424239</v>
      </c>
      <c r="G911">
        <f t="shared" si="28"/>
        <v>0</v>
      </c>
      <c r="H911">
        <f>VLOOKUP(D911, '2018_commission_structure'!$A$22:$B$24, 2, FALSE)</f>
        <v>50000</v>
      </c>
      <c r="I911">
        <f>VLOOKUP(D911,'2018_commission_structure'!$A$22:$C$24,3,FALSE)</f>
        <v>80000</v>
      </c>
      <c r="J911">
        <f t="shared" si="29"/>
        <v>0</v>
      </c>
    </row>
    <row r="912" spans="1:10" x14ac:dyDescent="0.25">
      <c r="A912">
        <v>3891707452</v>
      </c>
      <c r="B912" t="s">
        <v>1761</v>
      </c>
      <c r="C912" t="s">
        <v>1762</v>
      </c>
      <c r="D912" t="s">
        <v>10</v>
      </c>
      <c r="E912">
        <v>90591</v>
      </c>
      <c r="F912">
        <f>VLOOKUP(A912, deals_closed!D:D, 1, FALSE)</f>
        <v>3891707452</v>
      </c>
      <c r="G912">
        <f t="shared" si="28"/>
        <v>0</v>
      </c>
      <c r="H912">
        <f>VLOOKUP(D912, '2018_commission_structure'!$A$22:$B$24, 2, FALSE)</f>
        <v>75000</v>
      </c>
      <c r="I912">
        <f>VLOOKUP(D912,'2018_commission_structure'!$A$22:$C$24,3,FALSE)</f>
        <v>125000</v>
      </c>
      <c r="J912">
        <f t="shared" si="29"/>
        <v>0</v>
      </c>
    </row>
    <row r="913" spans="1:10" x14ac:dyDescent="0.25">
      <c r="A913">
        <v>5519420165</v>
      </c>
      <c r="B913" t="s">
        <v>1763</v>
      </c>
      <c r="C913" t="s">
        <v>1764</v>
      </c>
      <c r="D913" t="s">
        <v>10</v>
      </c>
      <c r="E913">
        <v>96464</v>
      </c>
      <c r="F913">
        <f>VLOOKUP(A913, deals_closed!D:D, 1, FALSE)</f>
        <v>5519420165</v>
      </c>
      <c r="G913">
        <f t="shared" si="28"/>
        <v>0</v>
      </c>
      <c r="H913">
        <f>VLOOKUP(D913, '2018_commission_structure'!$A$22:$B$24, 2, FALSE)</f>
        <v>75000</v>
      </c>
      <c r="I913">
        <f>VLOOKUP(D913,'2018_commission_structure'!$A$22:$C$24,3,FALSE)</f>
        <v>125000</v>
      </c>
      <c r="J913">
        <f t="shared" si="29"/>
        <v>0</v>
      </c>
    </row>
    <row r="914" spans="1:10" x14ac:dyDescent="0.25">
      <c r="A914">
        <v>4852897158</v>
      </c>
      <c r="B914" t="s">
        <v>1765</v>
      </c>
      <c r="C914" t="s">
        <v>1766</v>
      </c>
      <c r="D914" t="s">
        <v>10</v>
      </c>
      <c r="E914">
        <v>86963</v>
      </c>
      <c r="F914">
        <f>VLOOKUP(A914, deals_closed!D:D, 1, FALSE)</f>
        <v>4852897158</v>
      </c>
      <c r="G914">
        <f t="shared" si="28"/>
        <v>0</v>
      </c>
      <c r="H914">
        <f>VLOOKUP(D914, '2018_commission_structure'!$A$22:$B$24, 2, FALSE)</f>
        <v>75000</v>
      </c>
      <c r="I914">
        <f>VLOOKUP(D914,'2018_commission_structure'!$A$22:$C$24,3,FALSE)</f>
        <v>125000</v>
      </c>
      <c r="J914">
        <f t="shared" si="29"/>
        <v>0</v>
      </c>
    </row>
    <row r="915" spans="1:10" x14ac:dyDescent="0.25">
      <c r="A915">
        <v>7489370671</v>
      </c>
      <c r="B915" t="s">
        <v>1767</v>
      </c>
      <c r="C915" t="s">
        <v>1768</v>
      </c>
      <c r="D915" t="s">
        <v>29</v>
      </c>
      <c r="E915">
        <v>70125</v>
      </c>
      <c r="F915">
        <f>VLOOKUP(A915, deals_closed!D:D, 1, FALSE)</f>
        <v>7489370671</v>
      </c>
      <c r="G915">
        <f t="shared" si="28"/>
        <v>0</v>
      </c>
      <c r="H915">
        <f>VLOOKUP(D915, '2018_commission_structure'!$A$22:$B$24, 2, FALSE)</f>
        <v>50000</v>
      </c>
      <c r="I915">
        <f>VLOOKUP(D915,'2018_commission_structure'!$A$22:$C$24,3,FALSE)</f>
        <v>80000</v>
      </c>
      <c r="J915">
        <f t="shared" si="29"/>
        <v>0</v>
      </c>
    </row>
    <row r="916" spans="1:10" x14ac:dyDescent="0.25">
      <c r="A916">
        <v>5929508313</v>
      </c>
      <c r="B916" t="s">
        <v>123</v>
      </c>
      <c r="C916" t="s">
        <v>1769</v>
      </c>
      <c r="D916" t="s">
        <v>7</v>
      </c>
      <c r="E916">
        <v>64685</v>
      </c>
      <c r="F916">
        <f>VLOOKUP(A916, deals_closed!D:D, 1, FALSE)</f>
        <v>5929508313</v>
      </c>
      <c r="G916">
        <f t="shared" si="28"/>
        <v>0</v>
      </c>
      <c r="H916">
        <f>VLOOKUP(D916, '2018_commission_structure'!$A$22:$B$24, 2, FALSE)</f>
        <v>30000</v>
      </c>
      <c r="I916">
        <f>VLOOKUP(D916,'2018_commission_structure'!$A$22:$C$24,3,FALSE)</f>
        <v>65000</v>
      </c>
      <c r="J916">
        <f t="shared" si="29"/>
        <v>0</v>
      </c>
    </row>
    <row r="917" spans="1:10" x14ac:dyDescent="0.25">
      <c r="A917">
        <v>4269946768</v>
      </c>
      <c r="B917" t="s">
        <v>1770</v>
      </c>
      <c r="C917" t="s">
        <v>1771</v>
      </c>
      <c r="D917" t="s">
        <v>10</v>
      </c>
      <c r="E917">
        <v>88682</v>
      </c>
      <c r="F917">
        <f>VLOOKUP(A917, deals_closed!D:D, 1, FALSE)</f>
        <v>4269946768</v>
      </c>
      <c r="G917">
        <f t="shared" si="28"/>
        <v>0</v>
      </c>
      <c r="H917">
        <f>VLOOKUP(D917, '2018_commission_structure'!$A$22:$B$24, 2, FALSE)</f>
        <v>75000</v>
      </c>
      <c r="I917">
        <f>VLOOKUP(D917,'2018_commission_structure'!$A$22:$C$24,3,FALSE)</f>
        <v>125000</v>
      </c>
      <c r="J917">
        <f t="shared" si="29"/>
        <v>0</v>
      </c>
    </row>
    <row r="918" spans="1:10" x14ac:dyDescent="0.25">
      <c r="A918">
        <v>5460394635</v>
      </c>
      <c r="B918" t="s">
        <v>1772</v>
      </c>
      <c r="C918" t="s">
        <v>1773</v>
      </c>
      <c r="D918" t="s">
        <v>10</v>
      </c>
      <c r="E918">
        <v>82153</v>
      </c>
      <c r="F918">
        <f>VLOOKUP(A918, deals_closed!D:D, 1, FALSE)</f>
        <v>5460394635</v>
      </c>
      <c r="G918">
        <f t="shared" si="28"/>
        <v>0</v>
      </c>
      <c r="H918">
        <f>VLOOKUP(D918, '2018_commission_structure'!$A$22:$B$24, 2, FALSE)</f>
        <v>75000</v>
      </c>
      <c r="I918">
        <f>VLOOKUP(D918,'2018_commission_structure'!$A$22:$C$24,3,FALSE)</f>
        <v>125000</v>
      </c>
      <c r="J918">
        <f t="shared" si="29"/>
        <v>0</v>
      </c>
    </row>
    <row r="919" spans="1:10" x14ac:dyDescent="0.25">
      <c r="A919">
        <v>7373156215</v>
      </c>
      <c r="B919" t="s">
        <v>834</v>
      </c>
      <c r="C919" t="s">
        <v>1774</v>
      </c>
      <c r="D919" t="s">
        <v>29</v>
      </c>
      <c r="E919">
        <v>56461</v>
      </c>
      <c r="F919">
        <f>VLOOKUP(A919, deals_closed!D:D, 1, FALSE)</f>
        <v>7373156215</v>
      </c>
      <c r="G919">
        <f t="shared" si="28"/>
        <v>0</v>
      </c>
      <c r="H919">
        <f>VLOOKUP(D919, '2018_commission_structure'!$A$22:$B$24, 2, FALSE)</f>
        <v>50000</v>
      </c>
      <c r="I919">
        <f>VLOOKUP(D919,'2018_commission_structure'!$A$22:$C$24,3,FALSE)</f>
        <v>80000</v>
      </c>
      <c r="J919">
        <f t="shared" si="29"/>
        <v>0</v>
      </c>
    </row>
    <row r="920" spans="1:10" x14ac:dyDescent="0.25">
      <c r="A920">
        <v>2885061928</v>
      </c>
      <c r="B920" t="s">
        <v>1775</v>
      </c>
      <c r="C920" t="s">
        <v>1776</v>
      </c>
      <c r="D920" t="s">
        <v>10</v>
      </c>
      <c r="E920">
        <v>104981</v>
      </c>
      <c r="F920">
        <f>VLOOKUP(A920, deals_closed!D:D, 1, FALSE)</f>
        <v>2885061928</v>
      </c>
      <c r="G920">
        <f t="shared" si="28"/>
        <v>0</v>
      </c>
      <c r="H920">
        <f>VLOOKUP(D920, '2018_commission_structure'!$A$22:$B$24, 2, FALSE)</f>
        <v>75000</v>
      </c>
      <c r="I920">
        <f>VLOOKUP(D920,'2018_commission_structure'!$A$22:$C$24,3,FALSE)</f>
        <v>125000</v>
      </c>
      <c r="J920">
        <f t="shared" si="29"/>
        <v>0</v>
      </c>
    </row>
    <row r="921" spans="1:10" x14ac:dyDescent="0.25">
      <c r="A921">
        <v>8676088039</v>
      </c>
      <c r="B921" t="s">
        <v>1777</v>
      </c>
      <c r="C921" t="s">
        <v>1778</v>
      </c>
      <c r="D921" t="s">
        <v>29</v>
      </c>
      <c r="E921">
        <v>67203</v>
      </c>
      <c r="F921">
        <f>VLOOKUP(A921, deals_closed!D:D, 1, FALSE)</f>
        <v>8676088039</v>
      </c>
      <c r="G921">
        <f t="shared" si="28"/>
        <v>0</v>
      </c>
      <c r="H921">
        <f>VLOOKUP(D921, '2018_commission_structure'!$A$22:$B$24, 2, FALSE)</f>
        <v>50000</v>
      </c>
      <c r="I921">
        <f>VLOOKUP(D921,'2018_commission_structure'!$A$22:$C$24,3,FALSE)</f>
        <v>80000</v>
      </c>
      <c r="J921">
        <f t="shared" si="29"/>
        <v>0</v>
      </c>
    </row>
    <row r="922" spans="1:10" x14ac:dyDescent="0.25">
      <c r="A922">
        <v>6789106936</v>
      </c>
      <c r="B922" t="s">
        <v>1779</v>
      </c>
      <c r="C922" t="s">
        <v>1780</v>
      </c>
      <c r="D922" t="s">
        <v>10</v>
      </c>
      <c r="E922">
        <v>93300</v>
      </c>
      <c r="F922">
        <f>VLOOKUP(A922, deals_closed!D:D, 1, FALSE)</f>
        <v>6789106936</v>
      </c>
      <c r="G922">
        <f t="shared" si="28"/>
        <v>0</v>
      </c>
      <c r="H922">
        <f>VLOOKUP(D922, '2018_commission_structure'!$A$22:$B$24, 2, FALSE)</f>
        <v>75000</v>
      </c>
      <c r="I922">
        <f>VLOOKUP(D922,'2018_commission_structure'!$A$22:$C$24,3,FALSE)</f>
        <v>125000</v>
      </c>
      <c r="J922">
        <f t="shared" si="29"/>
        <v>0</v>
      </c>
    </row>
    <row r="923" spans="1:10" x14ac:dyDescent="0.25">
      <c r="A923">
        <v>4184483038</v>
      </c>
      <c r="B923" t="s">
        <v>1698</v>
      </c>
      <c r="C923" t="s">
        <v>1781</v>
      </c>
      <c r="D923" t="s">
        <v>29</v>
      </c>
      <c r="E923">
        <v>77207</v>
      </c>
      <c r="F923">
        <f>VLOOKUP(A923, deals_closed!D:D, 1, FALSE)</f>
        <v>4184483038</v>
      </c>
      <c r="G923">
        <f t="shared" si="28"/>
        <v>0</v>
      </c>
      <c r="H923">
        <f>VLOOKUP(D923, '2018_commission_structure'!$A$22:$B$24, 2, FALSE)</f>
        <v>50000</v>
      </c>
      <c r="I923">
        <f>VLOOKUP(D923,'2018_commission_structure'!$A$22:$C$24,3,FALSE)</f>
        <v>80000</v>
      </c>
      <c r="J923">
        <f t="shared" si="29"/>
        <v>0</v>
      </c>
    </row>
    <row r="924" spans="1:10" x14ac:dyDescent="0.25">
      <c r="A924">
        <v>5828678620</v>
      </c>
      <c r="B924" t="s">
        <v>1782</v>
      </c>
      <c r="C924" t="s">
        <v>1783</v>
      </c>
      <c r="D924" t="s">
        <v>7</v>
      </c>
      <c r="E924">
        <v>52885</v>
      </c>
      <c r="F924">
        <f>VLOOKUP(A924, deals_closed!D:D, 1, FALSE)</f>
        <v>5828678620</v>
      </c>
      <c r="G924">
        <f t="shared" si="28"/>
        <v>0</v>
      </c>
      <c r="H924">
        <f>VLOOKUP(D924, '2018_commission_structure'!$A$22:$B$24, 2, FALSE)</f>
        <v>30000</v>
      </c>
      <c r="I924">
        <f>VLOOKUP(D924,'2018_commission_structure'!$A$22:$C$24,3,FALSE)</f>
        <v>65000</v>
      </c>
      <c r="J924">
        <f t="shared" si="29"/>
        <v>0</v>
      </c>
    </row>
    <row r="925" spans="1:10" x14ac:dyDescent="0.25">
      <c r="A925">
        <v>1420239228</v>
      </c>
      <c r="B925" t="s">
        <v>1662</v>
      </c>
      <c r="C925" t="s">
        <v>1784</v>
      </c>
      <c r="D925" t="s">
        <v>29</v>
      </c>
      <c r="E925">
        <v>62855</v>
      </c>
      <c r="F925">
        <f>VLOOKUP(A925, deals_closed!D:D, 1, FALSE)</f>
        <v>1420239228</v>
      </c>
      <c r="G925">
        <f t="shared" si="28"/>
        <v>0</v>
      </c>
      <c r="H925">
        <f>VLOOKUP(D925, '2018_commission_structure'!$A$22:$B$24, 2, FALSE)</f>
        <v>50000</v>
      </c>
      <c r="I925">
        <f>VLOOKUP(D925,'2018_commission_structure'!$A$22:$C$24,3,FALSE)</f>
        <v>80000</v>
      </c>
      <c r="J925">
        <f t="shared" si="29"/>
        <v>0</v>
      </c>
    </row>
    <row r="926" spans="1:10" x14ac:dyDescent="0.25">
      <c r="A926">
        <v>397599129</v>
      </c>
      <c r="B926" t="s">
        <v>1785</v>
      </c>
      <c r="C926" t="s">
        <v>1786</v>
      </c>
      <c r="D926" t="s">
        <v>7</v>
      </c>
      <c r="E926">
        <v>32665</v>
      </c>
      <c r="F926">
        <f>VLOOKUP(A926, deals_closed!D:D, 1, FALSE)</f>
        <v>397599129</v>
      </c>
      <c r="G926">
        <f t="shared" si="28"/>
        <v>0</v>
      </c>
      <c r="H926">
        <f>VLOOKUP(D926, '2018_commission_structure'!$A$22:$B$24, 2, FALSE)</f>
        <v>30000</v>
      </c>
      <c r="I926">
        <f>VLOOKUP(D926,'2018_commission_structure'!$A$22:$C$24,3,FALSE)</f>
        <v>65000</v>
      </c>
      <c r="J926">
        <f t="shared" si="29"/>
        <v>0</v>
      </c>
    </row>
    <row r="927" spans="1:10" x14ac:dyDescent="0.25">
      <c r="A927">
        <v>3156820482</v>
      </c>
      <c r="B927" t="s">
        <v>1787</v>
      </c>
      <c r="C927" t="s">
        <v>1788</v>
      </c>
      <c r="D927" t="s">
        <v>10</v>
      </c>
      <c r="E927">
        <v>121894</v>
      </c>
      <c r="F927">
        <f>VLOOKUP(A927, deals_closed!D:D, 1, FALSE)</f>
        <v>3156820482</v>
      </c>
      <c r="G927">
        <f t="shared" si="28"/>
        <v>0</v>
      </c>
      <c r="H927">
        <f>VLOOKUP(D927, '2018_commission_structure'!$A$22:$B$24, 2, FALSE)</f>
        <v>75000</v>
      </c>
      <c r="I927">
        <f>VLOOKUP(D927,'2018_commission_structure'!$A$22:$C$24,3,FALSE)</f>
        <v>125000</v>
      </c>
      <c r="J927">
        <f t="shared" si="29"/>
        <v>0</v>
      </c>
    </row>
    <row r="928" spans="1:10" x14ac:dyDescent="0.25">
      <c r="A928">
        <v>7688943361</v>
      </c>
      <c r="B928" t="s">
        <v>1789</v>
      </c>
      <c r="C928" t="s">
        <v>1790</v>
      </c>
      <c r="D928" t="s">
        <v>10</v>
      </c>
      <c r="E928">
        <v>113364</v>
      </c>
      <c r="F928">
        <f>VLOOKUP(A928, deals_closed!D:D, 1, FALSE)</f>
        <v>7688943361</v>
      </c>
      <c r="G928">
        <f t="shared" si="28"/>
        <v>0</v>
      </c>
      <c r="H928">
        <f>VLOOKUP(D928, '2018_commission_structure'!$A$22:$B$24, 2, FALSE)</f>
        <v>75000</v>
      </c>
      <c r="I928">
        <f>VLOOKUP(D928,'2018_commission_structure'!$A$22:$C$24,3,FALSE)</f>
        <v>125000</v>
      </c>
      <c r="J928">
        <f t="shared" si="29"/>
        <v>0</v>
      </c>
    </row>
    <row r="929" spans="1:10" x14ac:dyDescent="0.25">
      <c r="A929">
        <v>3560320844</v>
      </c>
      <c r="B929" t="s">
        <v>1791</v>
      </c>
      <c r="C929" t="s">
        <v>1792</v>
      </c>
      <c r="D929" t="s">
        <v>29</v>
      </c>
      <c r="E929">
        <v>72341</v>
      </c>
      <c r="F929">
        <f>VLOOKUP(A929, deals_closed!D:D, 1, FALSE)</f>
        <v>3560320844</v>
      </c>
      <c r="G929">
        <f t="shared" si="28"/>
        <v>0</v>
      </c>
      <c r="H929">
        <f>VLOOKUP(D929, '2018_commission_structure'!$A$22:$B$24, 2, FALSE)</f>
        <v>50000</v>
      </c>
      <c r="I929">
        <f>VLOOKUP(D929,'2018_commission_structure'!$A$22:$C$24,3,FALSE)</f>
        <v>80000</v>
      </c>
      <c r="J929">
        <f t="shared" si="29"/>
        <v>0</v>
      </c>
    </row>
    <row r="930" spans="1:10" x14ac:dyDescent="0.25">
      <c r="A930">
        <v>2908560011</v>
      </c>
      <c r="B930" t="s">
        <v>1793</v>
      </c>
      <c r="C930" t="s">
        <v>1794</v>
      </c>
      <c r="D930" t="s">
        <v>10</v>
      </c>
      <c r="E930">
        <v>103276</v>
      </c>
      <c r="F930">
        <f>VLOOKUP(A930, deals_closed!D:D, 1, FALSE)</f>
        <v>2908560011</v>
      </c>
      <c r="G930">
        <f t="shared" si="28"/>
        <v>0</v>
      </c>
      <c r="H930">
        <f>VLOOKUP(D930, '2018_commission_structure'!$A$22:$B$24, 2, FALSE)</f>
        <v>75000</v>
      </c>
      <c r="I930">
        <f>VLOOKUP(D930,'2018_commission_structure'!$A$22:$C$24,3,FALSE)</f>
        <v>125000</v>
      </c>
      <c r="J930">
        <f t="shared" si="29"/>
        <v>0</v>
      </c>
    </row>
    <row r="931" spans="1:10" x14ac:dyDescent="0.25">
      <c r="A931">
        <v>1573192775</v>
      </c>
      <c r="B931" t="s">
        <v>1795</v>
      </c>
      <c r="C931" t="s">
        <v>1796</v>
      </c>
      <c r="D931" t="s">
        <v>29</v>
      </c>
      <c r="E931">
        <v>70723</v>
      </c>
      <c r="F931">
        <f>VLOOKUP(A931, deals_closed!D:D, 1, FALSE)</f>
        <v>1573192775</v>
      </c>
      <c r="G931">
        <f t="shared" si="28"/>
        <v>0</v>
      </c>
      <c r="H931">
        <f>VLOOKUP(D931, '2018_commission_structure'!$A$22:$B$24, 2, FALSE)</f>
        <v>50000</v>
      </c>
      <c r="I931">
        <f>VLOOKUP(D931,'2018_commission_structure'!$A$22:$C$24,3,FALSE)</f>
        <v>80000</v>
      </c>
      <c r="J931">
        <f t="shared" si="29"/>
        <v>0</v>
      </c>
    </row>
    <row r="932" spans="1:10" x14ac:dyDescent="0.25">
      <c r="A932">
        <v>3538909016</v>
      </c>
      <c r="B932" t="s">
        <v>1797</v>
      </c>
      <c r="C932" t="s">
        <v>1798</v>
      </c>
      <c r="D932" t="s">
        <v>7</v>
      </c>
      <c r="E932">
        <v>57718</v>
      </c>
      <c r="F932">
        <f>VLOOKUP(A932, deals_closed!D:D, 1, FALSE)</f>
        <v>3538909016</v>
      </c>
      <c r="G932">
        <f t="shared" si="28"/>
        <v>0</v>
      </c>
      <c r="H932">
        <f>VLOOKUP(D932, '2018_commission_structure'!$A$22:$B$24, 2, FALSE)</f>
        <v>30000</v>
      </c>
      <c r="I932">
        <f>VLOOKUP(D932,'2018_commission_structure'!$A$22:$C$24,3,FALSE)</f>
        <v>65000</v>
      </c>
      <c r="J932">
        <f t="shared" si="29"/>
        <v>0</v>
      </c>
    </row>
    <row r="933" spans="1:10" x14ac:dyDescent="0.25">
      <c r="A933">
        <v>1990335721</v>
      </c>
      <c r="B933" t="s">
        <v>1570</v>
      </c>
      <c r="C933" t="s">
        <v>1799</v>
      </c>
      <c r="D933" t="s">
        <v>29</v>
      </c>
      <c r="E933">
        <v>54491</v>
      </c>
      <c r="F933">
        <f>VLOOKUP(A933, deals_closed!D:D, 1, FALSE)</f>
        <v>1990335721</v>
      </c>
      <c r="G933">
        <f t="shared" si="28"/>
        <v>0</v>
      </c>
      <c r="H933">
        <f>VLOOKUP(D933, '2018_commission_structure'!$A$22:$B$24, 2, FALSE)</f>
        <v>50000</v>
      </c>
      <c r="I933">
        <f>VLOOKUP(D933,'2018_commission_structure'!$A$22:$C$24,3,FALSE)</f>
        <v>80000</v>
      </c>
      <c r="J933">
        <f t="shared" si="29"/>
        <v>0</v>
      </c>
    </row>
    <row r="934" spans="1:10" x14ac:dyDescent="0.25">
      <c r="A934">
        <v>4535395691</v>
      </c>
      <c r="B934" t="s">
        <v>1800</v>
      </c>
      <c r="C934" t="s">
        <v>1801</v>
      </c>
      <c r="D934" t="s">
        <v>10</v>
      </c>
      <c r="E934">
        <v>92475</v>
      </c>
      <c r="F934">
        <f>VLOOKUP(A934, deals_closed!D:D, 1, FALSE)</f>
        <v>4535395691</v>
      </c>
      <c r="G934">
        <f t="shared" si="28"/>
        <v>0</v>
      </c>
      <c r="H934">
        <f>VLOOKUP(D934, '2018_commission_structure'!$A$22:$B$24, 2, FALSE)</f>
        <v>75000</v>
      </c>
      <c r="I934">
        <f>VLOOKUP(D934,'2018_commission_structure'!$A$22:$C$24,3,FALSE)</f>
        <v>125000</v>
      </c>
      <c r="J934">
        <f t="shared" si="29"/>
        <v>0</v>
      </c>
    </row>
    <row r="935" spans="1:10" x14ac:dyDescent="0.25">
      <c r="A935">
        <v>3041948354</v>
      </c>
      <c r="B935" t="s">
        <v>1802</v>
      </c>
      <c r="C935" t="s">
        <v>1803</v>
      </c>
      <c r="D935" t="s">
        <v>7</v>
      </c>
      <c r="E935">
        <v>46292</v>
      </c>
      <c r="F935">
        <f>VLOOKUP(A935, deals_closed!D:D, 1, FALSE)</f>
        <v>3041948354</v>
      </c>
      <c r="G935">
        <f t="shared" si="28"/>
        <v>0</v>
      </c>
      <c r="H935">
        <f>VLOOKUP(D935, '2018_commission_structure'!$A$22:$B$24, 2, FALSE)</f>
        <v>30000</v>
      </c>
      <c r="I935">
        <f>VLOOKUP(D935,'2018_commission_structure'!$A$22:$C$24,3,FALSE)</f>
        <v>65000</v>
      </c>
      <c r="J935">
        <f t="shared" si="29"/>
        <v>0</v>
      </c>
    </row>
    <row r="936" spans="1:10" x14ac:dyDescent="0.25">
      <c r="A936">
        <v>4670832530</v>
      </c>
      <c r="B936" t="s">
        <v>1804</v>
      </c>
      <c r="C936" t="s">
        <v>1805</v>
      </c>
      <c r="D936" t="s">
        <v>10</v>
      </c>
      <c r="E936">
        <v>99389</v>
      </c>
      <c r="F936">
        <f>VLOOKUP(A936, deals_closed!D:D, 1, FALSE)</f>
        <v>4670832530</v>
      </c>
      <c r="G936">
        <f t="shared" si="28"/>
        <v>0</v>
      </c>
      <c r="H936">
        <f>VLOOKUP(D936, '2018_commission_structure'!$A$22:$B$24, 2, FALSE)</f>
        <v>75000</v>
      </c>
      <c r="I936">
        <f>VLOOKUP(D936,'2018_commission_structure'!$A$22:$C$24,3,FALSE)</f>
        <v>125000</v>
      </c>
      <c r="J936">
        <f t="shared" si="29"/>
        <v>0</v>
      </c>
    </row>
    <row r="937" spans="1:10" x14ac:dyDescent="0.25">
      <c r="A937">
        <v>6788593582</v>
      </c>
      <c r="B937" t="s">
        <v>1806</v>
      </c>
      <c r="C937" t="s">
        <v>1807</v>
      </c>
      <c r="D937" t="s">
        <v>29</v>
      </c>
      <c r="E937">
        <v>52481</v>
      </c>
      <c r="F937">
        <f>VLOOKUP(A937, deals_closed!D:D, 1, FALSE)</f>
        <v>6788593582</v>
      </c>
      <c r="G937">
        <f t="shared" si="28"/>
        <v>0</v>
      </c>
      <c r="H937">
        <f>VLOOKUP(D937, '2018_commission_structure'!$A$22:$B$24, 2, FALSE)</f>
        <v>50000</v>
      </c>
      <c r="I937">
        <f>VLOOKUP(D937,'2018_commission_structure'!$A$22:$C$24,3,FALSE)</f>
        <v>80000</v>
      </c>
      <c r="J937">
        <f t="shared" si="29"/>
        <v>0</v>
      </c>
    </row>
    <row r="938" spans="1:10" x14ac:dyDescent="0.25">
      <c r="A938">
        <v>7326611955</v>
      </c>
      <c r="B938" t="s">
        <v>1808</v>
      </c>
      <c r="C938" t="s">
        <v>1809</v>
      </c>
      <c r="D938" t="s">
        <v>7</v>
      </c>
      <c r="E938">
        <v>52116</v>
      </c>
      <c r="F938">
        <f>VLOOKUP(A938, deals_closed!D:D, 1, FALSE)</f>
        <v>7326611955</v>
      </c>
      <c r="G938">
        <f t="shared" si="28"/>
        <v>0</v>
      </c>
      <c r="H938">
        <f>VLOOKUP(D938, '2018_commission_structure'!$A$22:$B$24, 2, FALSE)</f>
        <v>30000</v>
      </c>
      <c r="I938">
        <f>VLOOKUP(D938,'2018_commission_structure'!$A$22:$C$24,3,FALSE)</f>
        <v>65000</v>
      </c>
      <c r="J938">
        <f t="shared" si="29"/>
        <v>0</v>
      </c>
    </row>
    <row r="939" spans="1:10" x14ac:dyDescent="0.25">
      <c r="A939">
        <v>3145010581</v>
      </c>
      <c r="B939" t="s">
        <v>30</v>
      </c>
      <c r="C939" t="s">
        <v>1810</v>
      </c>
      <c r="D939" t="s">
        <v>29</v>
      </c>
      <c r="E939">
        <v>65220</v>
      </c>
      <c r="F939">
        <f>VLOOKUP(A939, deals_closed!D:D, 1, FALSE)</f>
        <v>3145010581</v>
      </c>
      <c r="G939">
        <f t="shared" si="28"/>
        <v>0</v>
      </c>
      <c r="H939">
        <f>VLOOKUP(D939, '2018_commission_structure'!$A$22:$B$24, 2, FALSE)</f>
        <v>50000</v>
      </c>
      <c r="I939">
        <f>VLOOKUP(D939,'2018_commission_structure'!$A$22:$C$24,3,FALSE)</f>
        <v>80000</v>
      </c>
      <c r="J939">
        <f t="shared" si="29"/>
        <v>0</v>
      </c>
    </row>
    <row r="940" spans="1:10" x14ac:dyDescent="0.25">
      <c r="A940">
        <v>9260254965</v>
      </c>
      <c r="B940" t="s">
        <v>1811</v>
      </c>
      <c r="C940" t="s">
        <v>1812</v>
      </c>
      <c r="D940" t="s">
        <v>7</v>
      </c>
      <c r="E940">
        <v>59588</v>
      </c>
      <c r="F940">
        <f>VLOOKUP(A940, deals_closed!D:D, 1, FALSE)</f>
        <v>9260254965</v>
      </c>
      <c r="G940">
        <f t="shared" si="28"/>
        <v>0</v>
      </c>
      <c r="H940">
        <f>VLOOKUP(D940, '2018_commission_structure'!$A$22:$B$24, 2, FALSE)</f>
        <v>30000</v>
      </c>
      <c r="I940">
        <f>VLOOKUP(D940,'2018_commission_structure'!$A$22:$C$24,3,FALSE)</f>
        <v>65000</v>
      </c>
      <c r="J940">
        <f t="shared" si="29"/>
        <v>0</v>
      </c>
    </row>
    <row r="941" spans="1:10" x14ac:dyDescent="0.25">
      <c r="A941">
        <v>8115985503</v>
      </c>
      <c r="B941" t="s">
        <v>1813</v>
      </c>
      <c r="C941" t="s">
        <v>1814</v>
      </c>
      <c r="D941" t="s">
        <v>29</v>
      </c>
      <c r="E941">
        <v>72028</v>
      </c>
      <c r="F941">
        <f>VLOOKUP(A941, deals_closed!D:D, 1, FALSE)</f>
        <v>8115985503</v>
      </c>
      <c r="G941">
        <f t="shared" si="28"/>
        <v>0</v>
      </c>
      <c r="H941">
        <f>VLOOKUP(D941, '2018_commission_structure'!$A$22:$B$24, 2, FALSE)</f>
        <v>50000</v>
      </c>
      <c r="I941">
        <f>VLOOKUP(D941,'2018_commission_structure'!$A$22:$C$24,3,FALSE)</f>
        <v>80000</v>
      </c>
      <c r="J941">
        <f t="shared" si="29"/>
        <v>0</v>
      </c>
    </row>
    <row r="942" spans="1:10" x14ac:dyDescent="0.25">
      <c r="A942">
        <v>9002722281</v>
      </c>
      <c r="B942" t="s">
        <v>1815</v>
      </c>
      <c r="C942" t="s">
        <v>1816</v>
      </c>
      <c r="D942" t="s">
        <v>10</v>
      </c>
      <c r="E942">
        <v>87491</v>
      </c>
      <c r="F942">
        <f>VLOOKUP(A942, deals_closed!D:D, 1, FALSE)</f>
        <v>9002722281</v>
      </c>
      <c r="G942">
        <f t="shared" si="28"/>
        <v>0</v>
      </c>
      <c r="H942">
        <f>VLOOKUP(D942, '2018_commission_structure'!$A$22:$B$24, 2, FALSE)</f>
        <v>75000</v>
      </c>
      <c r="I942">
        <f>VLOOKUP(D942,'2018_commission_structure'!$A$22:$C$24,3,FALSE)</f>
        <v>125000</v>
      </c>
      <c r="J942">
        <f t="shared" si="29"/>
        <v>0</v>
      </c>
    </row>
    <row r="943" spans="1:10" x14ac:dyDescent="0.25">
      <c r="A943">
        <v>701563818</v>
      </c>
      <c r="B943" t="s">
        <v>1817</v>
      </c>
      <c r="C943" t="s">
        <v>1818</v>
      </c>
      <c r="D943" t="s">
        <v>10</v>
      </c>
      <c r="E943">
        <v>99084</v>
      </c>
      <c r="F943">
        <f>VLOOKUP(A943, deals_closed!D:D, 1, FALSE)</f>
        <v>701563818</v>
      </c>
      <c r="G943">
        <f t="shared" si="28"/>
        <v>0</v>
      </c>
      <c r="H943">
        <f>VLOOKUP(D943, '2018_commission_structure'!$A$22:$B$24, 2, FALSE)</f>
        <v>75000</v>
      </c>
      <c r="I943">
        <f>VLOOKUP(D943,'2018_commission_structure'!$A$22:$C$24,3,FALSE)</f>
        <v>125000</v>
      </c>
      <c r="J943">
        <f t="shared" si="29"/>
        <v>0</v>
      </c>
    </row>
    <row r="944" spans="1:10" x14ac:dyDescent="0.25">
      <c r="A944">
        <v>4119729087</v>
      </c>
      <c r="B944" t="s">
        <v>1819</v>
      </c>
      <c r="C944" t="s">
        <v>1820</v>
      </c>
      <c r="D944" t="s">
        <v>10</v>
      </c>
      <c r="E944">
        <v>95210</v>
      </c>
      <c r="F944">
        <f>VLOOKUP(A944, deals_closed!D:D, 1, FALSE)</f>
        <v>4119729087</v>
      </c>
      <c r="G944">
        <f t="shared" si="28"/>
        <v>0</v>
      </c>
      <c r="H944">
        <f>VLOOKUP(D944, '2018_commission_structure'!$A$22:$B$24, 2, FALSE)</f>
        <v>75000</v>
      </c>
      <c r="I944">
        <f>VLOOKUP(D944,'2018_commission_structure'!$A$22:$C$24,3,FALSE)</f>
        <v>125000</v>
      </c>
      <c r="J944">
        <f t="shared" si="29"/>
        <v>0</v>
      </c>
    </row>
    <row r="945" spans="1:10" x14ac:dyDescent="0.25">
      <c r="A945">
        <v>303831626</v>
      </c>
      <c r="B945" t="s">
        <v>1821</v>
      </c>
      <c r="C945" t="s">
        <v>1822</v>
      </c>
      <c r="D945" t="s">
        <v>7</v>
      </c>
      <c r="E945">
        <v>44015</v>
      </c>
      <c r="F945">
        <f>VLOOKUP(A945, deals_closed!D:D, 1, FALSE)</f>
        <v>303831626</v>
      </c>
      <c r="G945">
        <f t="shared" si="28"/>
        <v>0</v>
      </c>
      <c r="H945">
        <f>VLOOKUP(D945, '2018_commission_structure'!$A$22:$B$24, 2, FALSE)</f>
        <v>30000</v>
      </c>
      <c r="I945">
        <f>VLOOKUP(D945,'2018_commission_structure'!$A$22:$C$24,3,FALSE)</f>
        <v>65000</v>
      </c>
      <c r="J945">
        <f t="shared" si="29"/>
        <v>0</v>
      </c>
    </row>
    <row r="946" spans="1:10" x14ac:dyDescent="0.25">
      <c r="A946">
        <v>4342145855</v>
      </c>
      <c r="B946" t="s">
        <v>1823</v>
      </c>
      <c r="C946" t="s">
        <v>1824</v>
      </c>
      <c r="D946" t="s">
        <v>29</v>
      </c>
      <c r="E946">
        <v>51029</v>
      </c>
      <c r="F946">
        <f>VLOOKUP(A946, deals_closed!D:D, 1, FALSE)</f>
        <v>4342145855</v>
      </c>
      <c r="G946">
        <f t="shared" si="28"/>
        <v>0</v>
      </c>
      <c r="H946">
        <f>VLOOKUP(D946, '2018_commission_structure'!$A$22:$B$24, 2, FALSE)</f>
        <v>50000</v>
      </c>
      <c r="I946">
        <f>VLOOKUP(D946,'2018_commission_structure'!$A$22:$C$24,3,FALSE)</f>
        <v>80000</v>
      </c>
      <c r="J946">
        <f t="shared" si="29"/>
        <v>0</v>
      </c>
    </row>
    <row r="947" spans="1:10" x14ac:dyDescent="0.25">
      <c r="A947">
        <v>5759255762</v>
      </c>
      <c r="B947" t="s">
        <v>1825</v>
      </c>
      <c r="C947" t="s">
        <v>1826</v>
      </c>
      <c r="D947" t="s">
        <v>29</v>
      </c>
      <c r="E947">
        <v>71656</v>
      </c>
      <c r="F947">
        <f>VLOOKUP(A947, deals_closed!D:D, 1, FALSE)</f>
        <v>5759255762</v>
      </c>
      <c r="G947">
        <f t="shared" si="28"/>
        <v>0</v>
      </c>
      <c r="H947">
        <f>VLOOKUP(D947, '2018_commission_structure'!$A$22:$B$24, 2, FALSE)</f>
        <v>50000</v>
      </c>
      <c r="I947">
        <f>VLOOKUP(D947,'2018_commission_structure'!$A$22:$C$24,3,FALSE)</f>
        <v>80000</v>
      </c>
      <c r="J947">
        <f t="shared" si="29"/>
        <v>0</v>
      </c>
    </row>
    <row r="948" spans="1:10" x14ac:dyDescent="0.25">
      <c r="A948">
        <v>3933021111</v>
      </c>
      <c r="B948" t="s">
        <v>1827</v>
      </c>
      <c r="C948" t="s">
        <v>1828</v>
      </c>
      <c r="D948" t="s">
        <v>10</v>
      </c>
      <c r="E948">
        <v>119316</v>
      </c>
      <c r="F948">
        <f>VLOOKUP(A948, deals_closed!D:D, 1, FALSE)</f>
        <v>3933021111</v>
      </c>
      <c r="G948">
        <f t="shared" si="28"/>
        <v>0</v>
      </c>
      <c r="H948">
        <f>VLOOKUP(D948, '2018_commission_structure'!$A$22:$B$24, 2, FALSE)</f>
        <v>75000</v>
      </c>
      <c r="I948">
        <f>VLOOKUP(D948,'2018_commission_structure'!$A$22:$C$24,3,FALSE)</f>
        <v>125000</v>
      </c>
      <c r="J948">
        <f t="shared" si="29"/>
        <v>0</v>
      </c>
    </row>
    <row r="949" spans="1:10" x14ac:dyDescent="0.25">
      <c r="A949">
        <v>8361813608</v>
      </c>
      <c r="B949" t="s">
        <v>1829</v>
      </c>
      <c r="C949" t="s">
        <v>1830</v>
      </c>
      <c r="D949" t="s">
        <v>10</v>
      </c>
      <c r="E949">
        <v>83466</v>
      </c>
      <c r="F949">
        <f>VLOOKUP(A949, deals_closed!D:D, 1, FALSE)</f>
        <v>8361813608</v>
      </c>
      <c r="G949">
        <f t="shared" si="28"/>
        <v>0</v>
      </c>
      <c r="H949">
        <f>VLOOKUP(D949, '2018_commission_structure'!$A$22:$B$24, 2, FALSE)</f>
        <v>75000</v>
      </c>
      <c r="I949">
        <f>VLOOKUP(D949,'2018_commission_structure'!$A$22:$C$24,3,FALSE)</f>
        <v>125000</v>
      </c>
      <c r="J949">
        <f t="shared" si="29"/>
        <v>0</v>
      </c>
    </row>
    <row r="950" spans="1:10" x14ac:dyDescent="0.25">
      <c r="A950">
        <v>6209983448</v>
      </c>
      <c r="B950" t="s">
        <v>1831</v>
      </c>
      <c r="C950" t="s">
        <v>1832</v>
      </c>
      <c r="D950" t="s">
        <v>29</v>
      </c>
      <c r="E950">
        <v>72962</v>
      </c>
      <c r="F950">
        <f>VLOOKUP(A950, deals_closed!D:D, 1, FALSE)</f>
        <v>6209983448</v>
      </c>
      <c r="G950">
        <f t="shared" si="28"/>
        <v>0</v>
      </c>
      <c r="H950">
        <f>VLOOKUP(D950, '2018_commission_structure'!$A$22:$B$24, 2, FALSE)</f>
        <v>50000</v>
      </c>
      <c r="I950">
        <f>VLOOKUP(D950,'2018_commission_structure'!$A$22:$C$24,3,FALSE)</f>
        <v>80000</v>
      </c>
      <c r="J950">
        <f t="shared" si="29"/>
        <v>0</v>
      </c>
    </row>
    <row r="951" spans="1:10" x14ac:dyDescent="0.25">
      <c r="A951">
        <v>6820956614</v>
      </c>
      <c r="B951" t="s">
        <v>1833</v>
      </c>
      <c r="C951" t="s">
        <v>1834</v>
      </c>
      <c r="D951" t="s">
        <v>29</v>
      </c>
      <c r="E951">
        <v>65490</v>
      </c>
      <c r="F951">
        <f>VLOOKUP(A951, deals_closed!D:D, 1, FALSE)</f>
        <v>6820956614</v>
      </c>
      <c r="G951">
        <f t="shared" si="28"/>
        <v>0</v>
      </c>
      <c r="H951">
        <f>VLOOKUP(D951, '2018_commission_structure'!$A$22:$B$24, 2, FALSE)</f>
        <v>50000</v>
      </c>
      <c r="I951">
        <f>VLOOKUP(D951,'2018_commission_structure'!$A$22:$C$24,3,FALSE)</f>
        <v>80000</v>
      </c>
      <c r="J951">
        <f t="shared" si="29"/>
        <v>0</v>
      </c>
    </row>
    <row r="952" spans="1:10" x14ac:dyDescent="0.25">
      <c r="A952">
        <v>9684187432</v>
      </c>
      <c r="B952" t="s">
        <v>1835</v>
      </c>
      <c r="C952" t="s">
        <v>1836</v>
      </c>
      <c r="D952" t="s">
        <v>29</v>
      </c>
      <c r="E952">
        <v>61998</v>
      </c>
      <c r="F952">
        <f>VLOOKUP(A952, deals_closed!D:D, 1, FALSE)</f>
        <v>9684187432</v>
      </c>
      <c r="G952">
        <f t="shared" si="28"/>
        <v>0</v>
      </c>
      <c r="H952">
        <f>VLOOKUP(D952, '2018_commission_structure'!$A$22:$B$24, 2, FALSE)</f>
        <v>50000</v>
      </c>
      <c r="I952">
        <f>VLOOKUP(D952,'2018_commission_structure'!$A$22:$C$24,3,FALSE)</f>
        <v>80000</v>
      </c>
      <c r="J952">
        <f t="shared" si="29"/>
        <v>0</v>
      </c>
    </row>
    <row r="953" spans="1:10" x14ac:dyDescent="0.25">
      <c r="A953">
        <v>7700368295</v>
      </c>
      <c r="B953" t="s">
        <v>1837</v>
      </c>
      <c r="C953" t="s">
        <v>1838</v>
      </c>
      <c r="D953" t="s">
        <v>7</v>
      </c>
      <c r="E953">
        <v>47191</v>
      </c>
      <c r="F953">
        <f>VLOOKUP(A953, deals_closed!D:D, 1, FALSE)</f>
        <v>7700368295</v>
      </c>
      <c r="G953">
        <f t="shared" si="28"/>
        <v>0</v>
      </c>
      <c r="H953">
        <f>VLOOKUP(D953, '2018_commission_structure'!$A$22:$B$24, 2, FALSE)</f>
        <v>30000</v>
      </c>
      <c r="I953">
        <f>VLOOKUP(D953,'2018_commission_structure'!$A$22:$C$24,3,FALSE)</f>
        <v>65000</v>
      </c>
      <c r="J953">
        <f t="shared" si="29"/>
        <v>0</v>
      </c>
    </row>
    <row r="954" spans="1:10" x14ac:dyDescent="0.25">
      <c r="A954">
        <v>8333777430</v>
      </c>
      <c r="B954" t="s">
        <v>1670</v>
      </c>
      <c r="C954" t="s">
        <v>1839</v>
      </c>
      <c r="D954" t="s">
        <v>7</v>
      </c>
      <c r="E954">
        <v>51314</v>
      </c>
      <c r="F954">
        <f>VLOOKUP(A954, deals_closed!D:D, 1, FALSE)</f>
        <v>8333777430</v>
      </c>
      <c r="G954">
        <f t="shared" si="28"/>
        <v>0</v>
      </c>
      <c r="H954">
        <f>VLOOKUP(D954, '2018_commission_structure'!$A$22:$B$24, 2, FALSE)</f>
        <v>30000</v>
      </c>
      <c r="I954">
        <f>VLOOKUP(D954,'2018_commission_structure'!$A$22:$C$24,3,FALSE)</f>
        <v>65000</v>
      </c>
      <c r="J954">
        <f t="shared" si="29"/>
        <v>0</v>
      </c>
    </row>
    <row r="955" spans="1:10" x14ac:dyDescent="0.25">
      <c r="A955">
        <v>8032296239</v>
      </c>
      <c r="B955" t="s">
        <v>509</v>
      </c>
      <c r="C955" t="s">
        <v>1840</v>
      </c>
      <c r="D955" t="s">
        <v>29</v>
      </c>
      <c r="E955">
        <v>50836</v>
      </c>
      <c r="F955">
        <f>VLOOKUP(A955, deals_closed!D:D, 1, FALSE)</f>
        <v>8032296239</v>
      </c>
      <c r="G955">
        <f t="shared" si="28"/>
        <v>0</v>
      </c>
      <c r="H955">
        <f>VLOOKUP(D955, '2018_commission_structure'!$A$22:$B$24, 2, FALSE)</f>
        <v>50000</v>
      </c>
      <c r="I955">
        <f>VLOOKUP(D955,'2018_commission_structure'!$A$22:$C$24,3,FALSE)</f>
        <v>80000</v>
      </c>
      <c r="J955">
        <f t="shared" si="29"/>
        <v>0</v>
      </c>
    </row>
    <row r="956" spans="1:10" x14ac:dyDescent="0.25">
      <c r="A956">
        <v>273083503</v>
      </c>
      <c r="B956" t="s">
        <v>1841</v>
      </c>
      <c r="C956" t="s">
        <v>1842</v>
      </c>
      <c r="D956" t="s">
        <v>29</v>
      </c>
      <c r="E956">
        <v>69476</v>
      </c>
      <c r="F956">
        <f>VLOOKUP(A956, deals_closed!D:D, 1, FALSE)</f>
        <v>273083503</v>
      </c>
      <c r="G956">
        <f t="shared" si="28"/>
        <v>0</v>
      </c>
      <c r="H956">
        <f>VLOOKUP(D956, '2018_commission_structure'!$A$22:$B$24, 2, FALSE)</f>
        <v>50000</v>
      </c>
      <c r="I956">
        <f>VLOOKUP(D956,'2018_commission_structure'!$A$22:$C$24,3,FALSE)</f>
        <v>80000</v>
      </c>
      <c r="J956">
        <f t="shared" si="29"/>
        <v>0</v>
      </c>
    </row>
    <row r="957" spans="1:10" x14ac:dyDescent="0.25">
      <c r="A957">
        <v>8904404991</v>
      </c>
      <c r="B957" t="s">
        <v>1843</v>
      </c>
      <c r="C957" t="s">
        <v>1844</v>
      </c>
      <c r="D957" t="s">
        <v>29</v>
      </c>
      <c r="E957">
        <v>79473</v>
      </c>
      <c r="F957">
        <f>VLOOKUP(A957, deals_closed!D:D, 1, FALSE)</f>
        <v>8904404991</v>
      </c>
      <c r="G957">
        <f t="shared" si="28"/>
        <v>0</v>
      </c>
      <c r="H957">
        <f>VLOOKUP(D957, '2018_commission_structure'!$A$22:$B$24, 2, FALSE)</f>
        <v>50000</v>
      </c>
      <c r="I957">
        <f>VLOOKUP(D957,'2018_commission_structure'!$A$22:$C$24,3,FALSE)</f>
        <v>80000</v>
      </c>
      <c r="J957">
        <f t="shared" si="29"/>
        <v>0</v>
      </c>
    </row>
    <row r="958" spans="1:10" x14ac:dyDescent="0.25">
      <c r="A958">
        <v>5299481160</v>
      </c>
      <c r="B958" t="s">
        <v>658</v>
      </c>
      <c r="C958" t="s">
        <v>1845</v>
      </c>
      <c r="D958" t="s">
        <v>7</v>
      </c>
      <c r="E958">
        <v>49920</v>
      </c>
      <c r="F958">
        <f>VLOOKUP(A958, deals_closed!D:D, 1, FALSE)</f>
        <v>5299481160</v>
      </c>
      <c r="G958">
        <f t="shared" si="28"/>
        <v>0</v>
      </c>
      <c r="H958">
        <f>VLOOKUP(D958, '2018_commission_structure'!$A$22:$B$24, 2, FALSE)</f>
        <v>30000</v>
      </c>
      <c r="I958">
        <f>VLOOKUP(D958,'2018_commission_structure'!$A$22:$C$24,3,FALSE)</f>
        <v>65000</v>
      </c>
      <c r="J958">
        <f t="shared" si="29"/>
        <v>0</v>
      </c>
    </row>
    <row r="959" spans="1:10" x14ac:dyDescent="0.25">
      <c r="A959">
        <v>2893065872</v>
      </c>
      <c r="B959" t="s">
        <v>783</v>
      </c>
      <c r="C959" t="s">
        <v>1846</v>
      </c>
      <c r="D959" t="s">
        <v>7</v>
      </c>
      <c r="E959">
        <v>34863</v>
      </c>
      <c r="F959">
        <f>VLOOKUP(A959, deals_closed!D:D, 1, FALSE)</f>
        <v>2893065872</v>
      </c>
      <c r="G959">
        <f t="shared" si="28"/>
        <v>0</v>
      </c>
      <c r="H959">
        <f>VLOOKUP(D959, '2018_commission_structure'!$A$22:$B$24, 2, FALSE)</f>
        <v>30000</v>
      </c>
      <c r="I959">
        <f>VLOOKUP(D959,'2018_commission_structure'!$A$22:$C$24,3,FALSE)</f>
        <v>65000</v>
      </c>
      <c r="J959">
        <f t="shared" si="29"/>
        <v>0</v>
      </c>
    </row>
    <row r="960" spans="1:10" x14ac:dyDescent="0.25">
      <c r="A960">
        <v>7112955017</v>
      </c>
      <c r="B960" t="s">
        <v>1847</v>
      </c>
      <c r="C960" t="s">
        <v>1848</v>
      </c>
      <c r="D960" t="s">
        <v>7</v>
      </c>
      <c r="E960">
        <v>36196</v>
      </c>
      <c r="F960">
        <f>VLOOKUP(A960, deals_closed!D:D, 1, FALSE)</f>
        <v>7112955017</v>
      </c>
      <c r="G960">
        <f t="shared" si="28"/>
        <v>0</v>
      </c>
      <c r="H960">
        <f>VLOOKUP(D960, '2018_commission_structure'!$A$22:$B$24, 2, FALSE)</f>
        <v>30000</v>
      </c>
      <c r="I960">
        <f>VLOOKUP(D960,'2018_commission_structure'!$A$22:$C$24,3,FALSE)</f>
        <v>65000</v>
      </c>
      <c r="J960">
        <f t="shared" si="29"/>
        <v>0</v>
      </c>
    </row>
    <row r="961" spans="1:10" x14ac:dyDescent="0.25">
      <c r="A961">
        <v>3418374697</v>
      </c>
      <c r="B961" t="s">
        <v>1849</v>
      </c>
      <c r="C961" t="s">
        <v>1850</v>
      </c>
      <c r="D961" t="s">
        <v>7</v>
      </c>
      <c r="E961">
        <v>36594</v>
      </c>
      <c r="F961">
        <f>VLOOKUP(A961, deals_closed!D:D, 1, FALSE)</f>
        <v>3418374697</v>
      </c>
      <c r="G961">
        <f t="shared" si="28"/>
        <v>0</v>
      </c>
      <c r="H961">
        <f>VLOOKUP(D961, '2018_commission_structure'!$A$22:$B$24, 2, FALSE)</f>
        <v>30000</v>
      </c>
      <c r="I961">
        <f>VLOOKUP(D961,'2018_commission_structure'!$A$22:$C$24,3,FALSE)</f>
        <v>65000</v>
      </c>
      <c r="J961">
        <f t="shared" si="29"/>
        <v>0</v>
      </c>
    </row>
    <row r="962" spans="1:10" x14ac:dyDescent="0.25">
      <c r="A962">
        <v>6858776575</v>
      </c>
      <c r="B962" t="s">
        <v>1851</v>
      </c>
      <c r="C962" t="s">
        <v>1852</v>
      </c>
      <c r="D962" t="s">
        <v>29</v>
      </c>
      <c r="E962">
        <v>66387</v>
      </c>
      <c r="F962">
        <f>VLOOKUP(A962, deals_closed!D:D, 1, FALSE)</f>
        <v>6858776575</v>
      </c>
      <c r="G962">
        <f t="shared" si="28"/>
        <v>0</v>
      </c>
      <c r="H962">
        <f>VLOOKUP(D962, '2018_commission_structure'!$A$22:$B$24, 2, FALSE)</f>
        <v>50000</v>
      </c>
      <c r="I962">
        <f>VLOOKUP(D962,'2018_commission_structure'!$A$22:$C$24,3,FALSE)</f>
        <v>80000</v>
      </c>
      <c r="J962">
        <f t="shared" si="29"/>
        <v>0</v>
      </c>
    </row>
    <row r="963" spans="1:10" x14ac:dyDescent="0.25">
      <c r="A963">
        <v>4097160079</v>
      </c>
      <c r="B963" t="s">
        <v>1853</v>
      </c>
      <c r="C963" t="s">
        <v>1854</v>
      </c>
      <c r="D963" t="s">
        <v>10</v>
      </c>
      <c r="E963">
        <v>93493</v>
      </c>
      <c r="F963">
        <f>VLOOKUP(A963, deals_closed!D:D, 1, FALSE)</f>
        <v>4097160079</v>
      </c>
      <c r="G963">
        <f t="shared" ref="G963:G1001" si="30">IF(ISERROR(F963), 1, 0)</f>
        <v>0</v>
      </c>
      <c r="H963">
        <f>VLOOKUP(D963, '2018_commission_structure'!$A$22:$B$24, 2, FALSE)</f>
        <v>75000</v>
      </c>
      <c r="I963">
        <f>VLOOKUP(D963,'2018_commission_structure'!$A$22:$C$24,3,FALSE)</f>
        <v>125000</v>
      </c>
      <c r="J963">
        <f t="shared" ref="J963:J1001" si="31">IF(AND(E963&gt;=H963, E963&lt;=I963), 0, 1)</f>
        <v>0</v>
      </c>
    </row>
    <row r="964" spans="1:10" x14ac:dyDescent="0.25">
      <c r="A964">
        <v>2298319154</v>
      </c>
      <c r="B964" t="s">
        <v>1855</v>
      </c>
      <c r="C964" t="s">
        <v>1856</v>
      </c>
      <c r="D964" t="s">
        <v>7</v>
      </c>
      <c r="E964">
        <v>35017</v>
      </c>
      <c r="F964">
        <f>VLOOKUP(A964, deals_closed!D:D, 1, FALSE)</f>
        <v>2298319154</v>
      </c>
      <c r="G964">
        <f t="shared" si="30"/>
        <v>0</v>
      </c>
      <c r="H964">
        <f>VLOOKUP(D964, '2018_commission_structure'!$A$22:$B$24, 2, FALSE)</f>
        <v>30000</v>
      </c>
      <c r="I964">
        <f>VLOOKUP(D964,'2018_commission_structure'!$A$22:$C$24,3,FALSE)</f>
        <v>65000</v>
      </c>
      <c r="J964">
        <f t="shared" si="31"/>
        <v>0</v>
      </c>
    </row>
    <row r="965" spans="1:10" x14ac:dyDescent="0.25">
      <c r="A965">
        <v>9603610356</v>
      </c>
      <c r="B965" t="s">
        <v>1857</v>
      </c>
      <c r="C965" t="s">
        <v>1858</v>
      </c>
      <c r="D965" t="s">
        <v>29</v>
      </c>
      <c r="E965">
        <v>52759</v>
      </c>
      <c r="F965">
        <f>VLOOKUP(A965, deals_closed!D:D, 1, FALSE)</f>
        <v>9603610356</v>
      </c>
      <c r="G965">
        <f t="shared" si="30"/>
        <v>0</v>
      </c>
      <c r="H965">
        <f>VLOOKUP(D965, '2018_commission_structure'!$A$22:$B$24, 2, FALSE)</f>
        <v>50000</v>
      </c>
      <c r="I965">
        <f>VLOOKUP(D965,'2018_commission_structure'!$A$22:$C$24,3,FALSE)</f>
        <v>80000</v>
      </c>
      <c r="J965">
        <f t="shared" si="31"/>
        <v>0</v>
      </c>
    </row>
    <row r="966" spans="1:10" x14ac:dyDescent="0.25">
      <c r="A966">
        <v>1081492333</v>
      </c>
      <c r="B966" t="s">
        <v>1859</v>
      </c>
      <c r="C966" t="s">
        <v>1860</v>
      </c>
      <c r="D966" t="s">
        <v>10</v>
      </c>
      <c r="E966">
        <v>115135</v>
      </c>
      <c r="F966">
        <f>VLOOKUP(A966, deals_closed!D:D, 1, FALSE)</f>
        <v>1081492333</v>
      </c>
      <c r="G966">
        <f t="shared" si="30"/>
        <v>0</v>
      </c>
      <c r="H966">
        <f>VLOOKUP(D966, '2018_commission_structure'!$A$22:$B$24, 2, FALSE)</f>
        <v>75000</v>
      </c>
      <c r="I966">
        <f>VLOOKUP(D966,'2018_commission_structure'!$A$22:$C$24,3,FALSE)</f>
        <v>125000</v>
      </c>
      <c r="J966">
        <f t="shared" si="31"/>
        <v>0</v>
      </c>
    </row>
    <row r="967" spans="1:10" x14ac:dyDescent="0.25">
      <c r="A967">
        <v>893122882</v>
      </c>
      <c r="B967" t="s">
        <v>1861</v>
      </c>
      <c r="C967" t="s">
        <v>1862</v>
      </c>
      <c r="D967" t="s">
        <v>10</v>
      </c>
      <c r="E967">
        <v>103112</v>
      </c>
      <c r="F967">
        <f>VLOOKUP(A967, deals_closed!D:D, 1, FALSE)</f>
        <v>893122882</v>
      </c>
      <c r="G967">
        <f t="shared" si="30"/>
        <v>0</v>
      </c>
      <c r="H967">
        <f>VLOOKUP(D967, '2018_commission_structure'!$A$22:$B$24, 2, FALSE)</f>
        <v>75000</v>
      </c>
      <c r="I967">
        <f>VLOOKUP(D967,'2018_commission_structure'!$A$22:$C$24,3,FALSE)</f>
        <v>125000</v>
      </c>
      <c r="J967">
        <f t="shared" si="31"/>
        <v>0</v>
      </c>
    </row>
    <row r="968" spans="1:10" x14ac:dyDescent="0.25">
      <c r="A968">
        <v>5186660353</v>
      </c>
      <c r="B968" t="s">
        <v>1863</v>
      </c>
      <c r="C968" t="s">
        <v>1864</v>
      </c>
      <c r="D968" t="s">
        <v>29</v>
      </c>
      <c r="E968">
        <v>79767</v>
      </c>
      <c r="F968">
        <f>VLOOKUP(A968, deals_closed!D:D, 1, FALSE)</f>
        <v>5186660353</v>
      </c>
      <c r="G968">
        <f t="shared" si="30"/>
        <v>0</v>
      </c>
      <c r="H968">
        <f>VLOOKUP(D968, '2018_commission_structure'!$A$22:$B$24, 2, FALSE)</f>
        <v>50000</v>
      </c>
      <c r="I968">
        <f>VLOOKUP(D968,'2018_commission_structure'!$A$22:$C$24,3,FALSE)</f>
        <v>80000</v>
      </c>
      <c r="J968">
        <f t="shared" si="31"/>
        <v>0</v>
      </c>
    </row>
    <row r="969" spans="1:10" x14ac:dyDescent="0.25">
      <c r="A969">
        <v>5756920838</v>
      </c>
      <c r="B969" t="s">
        <v>1865</v>
      </c>
      <c r="C969" t="s">
        <v>1866</v>
      </c>
      <c r="D969" t="s">
        <v>7</v>
      </c>
      <c r="E969">
        <v>34761</v>
      </c>
      <c r="F969">
        <f>VLOOKUP(A969, deals_closed!D:D, 1, FALSE)</f>
        <v>5756920838</v>
      </c>
      <c r="G969">
        <f t="shared" si="30"/>
        <v>0</v>
      </c>
      <c r="H969">
        <f>VLOOKUP(D969, '2018_commission_structure'!$A$22:$B$24, 2, FALSE)</f>
        <v>30000</v>
      </c>
      <c r="I969">
        <f>VLOOKUP(D969,'2018_commission_structure'!$A$22:$C$24,3,FALSE)</f>
        <v>65000</v>
      </c>
      <c r="J969">
        <f t="shared" si="31"/>
        <v>0</v>
      </c>
    </row>
    <row r="970" spans="1:10" x14ac:dyDescent="0.25">
      <c r="A970">
        <v>6172549286</v>
      </c>
      <c r="B970" t="s">
        <v>157</v>
      </c>
      <c r="C970" t="s">
        <v>1867</v>
      </c>
      <c r="D970" t="s">
        <v>29</v>
      </c>
      <c r="E970">
        <v>67585</v>
      </c>
      <c r="F970">
        <f>VLOOKUP(A970, deals_closed!D:D, 1, FALSE)</f>
        <v>6172549286</v>
      </c>
      <c r="G970">
        <f t="shared" si="30"/>
        <v>0</v>
      </c>
      <c r="H970">
        <f>VLOOKUP(D970, '2018_commission_structure'!$A$22:$B$24, 2, FALSE)</f>
        <v>50000</v>
      </c>
      <c r="I970">
        <f>VLOOKUP(D970,'2018_commission_structure'!$A$22:$C$24,3,FALSE)</f>
        <v>80000</v>
      </c>
      <c r="J970">
        <f t="shared" si="31"/>
        <v>0</v>
      </c>
    </row>
    <row r="971" spans="1:10" x14ac:dyDescent="0.25">
      <c r="A971">
        <v>5341512014</v>
      </c>
      <c r="B971" t="s">
        <v>1868</v>
      </c>
      <c r="C971" t="s">
        <v>1869</v>
      </c>
      <c r="D971" t="s">
        <v>7</v>
      </c>
      <c r="E971">
        <v>57651</v>
      </c>
      <c r="F971">
        <f>VLOOKUP(A971, deals_closed!D:D, 1, FALSE)</f>
        <v>5341512014</v>
      </c>
      <c r="G971">
        <f t="shared" si="30"/>
        <v>0</v>
      </c>
      <c r="H971">
        <f>VLOOKUP(D971, '2018_commission_structure'!$A$22:$B$24, 2, FALSE)</f>
        <v>30000</v>
      </c>
      <c r="I971">
        <f>VLOOKUP(D971,'2018_commission_structure'!$A$22:$C$24,3,FALSE)</f>
        <v>65000</v>
      </c>
      <c r="J971">
        <f t="shared" si="31"/>
        <v>0</v>
      </c>
    </row>
    <row r="972" spans="1:10" x14ac:dyDescent="0.25">
      <c r="A972">
        <v>9491257560</v>
      </c>
      <c r="B972" t="s">
        <v>1870</v>
      </c>
      <c r="C972" t="s">
        <v>1871</v>
      </c>
      <c r="D972" t="s">
        <v>29</v>
      </c>
      <c r="E972">
        <v>66363</v>
      </c>
      <c r="F972">
        <f>VLOOKUP(A972, deals_closed!D:D, 1, FALSE)</f>
        <v>9491257560</v>
      </c>
      <c r="G972">
        <f t="shared" si="30"/>
        <v>0</v>
      </c>
      <c r="H972">
        <f>VLOOKUP(D972, '2018_commission_structure'!$A$22:$B$24, 2, FALSE)</f>
        <v>50000</v>
      </c>
      <c r="I972">
        <f>VLOOKUP(D972,'2018_commission_structure'!$A$22:$C$24,3,FALSE)</f>
        <v>80000</v>
      </c>
      <c r="J972">
        <f t="shared" si="31"/>
        <v>0</v>
      </c>
    </row>
    <row r="973" spans="1:10" x14ac:dyDescent="0.25">
      <c r="A973">
        <v>7521557441</v>
      </c>
      <c r="B973" t="s">
        <v>1872</v>
      </c>
      <c r="C973" t="s">
        <v>1873</v>
      </c>
      <c r="D973" t="s">
        <v>10</v>
      </c>
      <c r="E973">
        <v>91279</v>
      </c>
      <c r="F973">
        <f>VLOOKUP(A973, deals_closed!D:D, 1, FALSE)</f>
        <v>7521557441</v>
      </c>
      <c r="G973">
        <f t="shared" si="30"/>
        <v>0</v>
      </c>
      <c r="H973">
        <f>VLOOKUP(D973, '2018_commission_structure'!$A$22:$B$24, 2, FALSE)</f>
        <v>75000</v>
      </c>
      <c r="I973">
        <f>VLOOKUP(D973,'2018_commission_structure'!$A$22:$C$24,3,FALSE)</f>
        <v>125000</v>
      </c>
      <c r="J973">
        <f t="shared" si="31"/>
        <v>0</v>
      </c>
    </row>
    <row r="974" spans="1:10" x14ac:dyDescent="0.25">
      <c r="A974">
        <v>6106380341</v>
      </c>
      <c r="B974" t="s">
        <v>1874</v>
      </c>
      <c r="C974" t="s">
        <v>1875</v>
      </c>
      <c r="D974" t="s">
        <v>29</v>
      </c>
      <c r="E974">
        <v>57050</v>
      </c>
      <c r="F974">
        <f>VLOOKUP(A974, deals_closed!D:D, 1, FALSE)</f>
        <v>6106380341</v>
      </c>
      <c r="G974">
        <f t="shared" si="30"/>
        <v>0</v>
      </c>
      <c r="H974">
        <f>VLOOKUP(D974, '2018_commission_structure'!$A$22:$B$24, 2, FALSE)</f>
        <v>50000</v>
      </c>
      <c r="I974">
        <f>VLOOKUP(D974,'2018_commission_structure'!$A$22:$C$24,3,FALSE)</f>
        <v>80000</v>
      </c>
      <c r="J974">
        <f t="shared" si="31"/>
        <v>0</v>
      </c>
    </row>
    <row r="975" spans="1:10" x14ac:dyDescent="0.25">
      <c r="A975">
        <v>9434604370</v>
      </c>
      <c r="B975" t="s">
        <v>1876</v>
      </c>
      <c r="C975" t="s">
        <v>1877</v>
      </c>
      <c r="D975" t="s">
        <v>29</v>
      </c>
      <c r="E975">
        <v>69644</v>
      </c>
      <c r="F975">
        <f>VLOOKUP(A975, deals_closed!D:D, 1, FALSE)</f>
        <v>9434604370</v>
      </c>
      <c r="G975">
        <f t="shared" si="30"/>
        <v>0</v>
      </c>
      <c r="H975">
        <f>VLOOKUP(D975, '2018_commission_structure'!$A$22:$B$24, 2, FALSE)</f>
        <v>50000</v>
      </c>
      <c r="I975">
        <f>VLOOKUP(D975,'2018_commission_structure'!$A$22:$C$24,3,FALSE)</f>
        <v>80000</v>
      </c>
      <c r="J975">
        <f t="shared" si="31"/>
        <v>0</v>
      </c>
    </row>
    <row r="976" spans="1:10" x14ac:dyDescent="0.25">
      <c r="A976">
        <v>8731494560</v>
      </c>
      <c r="B976" t="s">
        <v>1749</v>
      </c>
      <c r="C976" t="s">
        <v>1878</v>
      </c>
      <c r="D976" t="s">
        <v>29</v>
      </c>
      <c r="E976">
        <v>77055</v>
      </c>
      <c r="F976">
        <f>VLOOKUP(A976, deals_closed!D:D, 1, FALSE)</f>
        <v>8731494560</v>
      </c>
      <c r="G976">
        <f t="shared" si="30"/>
        <v>0</v>
      </c>
      <c r="H976">
        <f>VLOOKUP(D976, '2018_commission_structure'!$A$22:$B$24, 2, FALSE)</f>
        <v>50000</v>
      </c>
      <c r="I976">
        <f>VLOOKUP(D976,'2018_commission_structure'!$A$22:$C$24,3,FALSE)</f>
        <v>80000</v>
      </c>
      <c r="J976">
        <f t="shared" si="31"/>
        <v>0</v>
      </c>
    </row>
    <row r="977" spans="1:10" x14ac:dyDescent="0.25">
      <c r="A977">
        <v>8646243699</v>
      </c>
      <c r="B977" t="s">
        <v>1879</v>
      </c>
      <c r="C977" t="s">
        <v>1880</v>
      </c>
      <c r="D977" t="s">
        <v>10</v>
      </c>
      <c r="E977">
        <v>109614</v>
      </c>
      <c r="F977">
        <f>VLOOKUP(A977, deals_closed!D:D, 1, FALSE)</f>
        <v>8646243699</v>
      </c>
      <c r="G977">
        <f t="shared" si="30"/>
        <v>0</v>
      </c>
      <c r="H977">
        <f>VLOOKUP(D977, '2018_commission_structure'!$A$22:$B$24, 2, FALSE)</f>
        <v>75000</v>
      </c>
      <c r="I977">
        <f>VLOOKUP(D977,'2018_commission_structure'!$A$22:$C$24,3,FALSE)</f>
        <v>125000</v>
      </c>
      <c r="J977">
        <f t="shared" si="31"/>
        <v>0</v>
      </c>
    </row>
    <row r="978" spans="1:10" x14ac:dyDescent="0.25">
      <c r="A978">
        <v>2045928187</v>
      </c>
      <c r="B978" t="s">
        <v>1881</v>
      </c>
      <c r="C978" t="s">
        <v>1882</v>
      </c>
      <c r="D978" t="s">
        <v>7</v>
      </c>
      <c r="E978">
        <v>33035</v>
      </c>
      <c r="F978">
        <f>VLOOKUP(A978, deals_closed!D:D, 1, FALSE)</f>
        <v>2045928187</v>
      </c>
      <c r="G978">
        <f t="shared" si="30"/>
        <v>0</v>
      </c>
      <c r="H978">
        <f>VLOOKUP(D978, '2018_commission_structure'!$A$22:$B$24, 2, FALSE)</f>
        <v>30000</v>
      </c>
      <c r="I978">
        <f>VLOOKUP(D978,'2018_commission_structure'!$A$22:$C$24,3,FALSE)</f>
        <v>65000</v>
      </c>
      <c r="J978">
        <f t="shared" si="31"/>
        <v>0</v>
      </c>
    </row>
    <row r="979" spans="1:10" x14ac:dyDescent="0.25">
      <c r="A979">
        <v>2128813026</v>
      </c>
      <c r="B979" t="s">
        <v>1789</v>
      </c>
      <c r="C979" t="s">
        <v>1883</v>
      </c>
      <c r="D979" t="s">
        <v>10</v>
      </c>
      <c r="E979">
        <v>119743</v>
      </c>
      <c r="F979">
        <f>VLOOKUP(A979, deals_closed!D:D, 1, FALSE)</f>
        <v>2128813026</v>
      </c>
      <c r="G979">
        <f t="shared" si="30"/>
        <v>0</v>
      </c>
      <c r="H979">
        <f>VLOOKUP(D979, '2018_commission_structure'!$A$22:$B$24, 2, FALSE)</f>
        <v>75000</v>
      </c>
      <c r="I979">
        <f>VLOOKUP(D979,'2018_commission_structure'!$A$22:$C$24,3,FALSE)</f>
        <v>125000</v>
      </c>
      <c r="J979">
        <f t="shared" si="31"/>
        <v>0</v>
      </c>
    </row>
    <row r="980" spans="1:10" x14ac:dyDescent="0.25">
      <c r="A980">
        <v>9107581297</v>
      </c>
      <c r="B980" t="s">
        <v>1884</v>
      </c>
      <c r="C980" t="s">
        <v>1885</v>
      </c>
      <c r="D980" t="s">
        <v>10</v>
      </c>
      <c r="E980">
        <v>113337</v>
      </c>
      <c r="F980">
        <f>VLOOKUP(A980, deals_closed!D:D, 1, FALSE)</f>
        <v>9107581297</v>
      </c>
      <c r="G980">
        <f t="shared" si="30"/>
        <v>0</v>
      </c>
      <c r="H980">
        <f>VLOOKUP(D980, '2018_commission_structure'!$A$22:$B$24, 2, FALSE)</f>
        <v>75000</v>
      </c>
      <c r="I980">
        <f>VLOOKUP(D980,'2018_commission_structure'!$A$22:$C$24,3,FALSE)</f>
        <v>125000</v>
      </c>
      <c r="J980">
        <f t="shared" si="31"/>
        <v>0</v>
      </c>
    </row>
    <row r="981" spans="1:10" x14ac:dyDescent="0.25">
      <c r="A981">
        <v>3086393343</v>
      </c>
      <c r="B981" t="s">
        <v>1886</v>
      </c>
      <c r="C981" t="s">
        <v>1887</v>
      </c>
      <c r="D981" t="s">
        <v>10</v>
      </c>
      <c r="E981">
        <v>100553</v>
      </c>
      <c r="F981">
        <f>VLOOKUP(A981, deals_closed!D:D, 1, FALSE)</f>
        <v>3086393343</v>
      </c>
      <c r="G981">
        <f t="shared" si="30"/>
        <v>0</v>
      </c>
      <c r="H981">
        <f>VLOOKUP(D981, '2018_commission_structure'!$A$22:$B$24, 2, FALSE)</f>
        <v>75000</v>
      </c>
      <c r="I981">
        <f>VLOOKUP(D981,'2018_commission_structure'!$A$22:$C$24,3,FALSE)</f>
        <v>125000</v>
      </c>
      <c r="J981">
        <f t="shared" si="31"/>
        <v>0</v>
      </c>
    </row>
    <row r="982" spans="1:10" x14ac:dyDescent="0.25">
      <c r="A982">
        <v>5079859830</v>
      </c>
      <c r="B982" t="s">
        <v>1888</v>
      </c>
      <c r="C982" t="s">
        <v>1889</v>
      </c>
      <c r="D982" t="s">
        <v>7</v>
      </c>
      <c r="E982">
        <v>54395</v>
      </c>
      <c r="F982">
        <f>VLOOKUP(A982, deals_closed!D:D, 1, FALSE)</f>
        <v>5079859830</v>
      </c>
      <c r="G982">
        <f t="shared" si="30"/>
        <v>0</v>
      </c>
      <c r="H982">
        <f>VLOOKUP(D982, '2018_commission_structure'!$A$22:$B$24, 2, FALSE)</f>
        <v>30000</v>
      </c>
      <c r="I982">
        <f>VLOOKUP(D982,'2018_commission_structure'!$A$22:$C$24,3,FALSE)</f>
        <v>65000</v>
      </c>
      <c r="J982">
        <f t="shared" si="31"/>
        <v>0</v>
      </c>
    </row>
    <row r="983" spans="1:10" x14ac:dyDescent="0.25">
      <c r="A983">
        <v>5412518958</v>
      </c>
      <c r="B983" t="s">
        <v>1890</v>
      </c>
      <c r="C983" t="s">
        <v>1891</v>
      </c>
      <c r="D983" t="s">
        <v>7</v>
      </c>
      <c r="E983">
        <v>34010</v>
      </c>
      <c r="F983">
        <f>VLOOKUP(A983, deals_closed!D:D, 1, FALSE)</f>
        <v>5412518958</v>
      </c>
      <c r="G983">
        <f t="shared" si="30"/>
        <v>0</v>
      </c>
      <c r="H983">
        <f>VLOOKUP(D983, '2018_commission_structure'!$A$22:$B$24, 2, FALSE)</f>
        <v>30000</v>
      </c>
      <c r="I983">
        <f>VLOOKUP(D983,'2018_commission_structure'!$A$22:$C$24,3,FALSE)</f>
        <v>65000</v>
      </c>
      <c r="J983">
        <f t="shared" si="31"/>
        <v>0</v>
      </c>
    </row>
    <row r="984" spans="1:10" x14ac:dyDescent="0.25">
      <c r="A984">
        <v>7573774818</v>
      </c>
      <c r="B984" t="s">
        <v>1892</v>
      </c>
      <c r="C984" t="s">
        <v>1893</v>
      </c>
      <c r="D984" t="s">
        <v>29</v>
      </c>
      <c r="E984">
        <v>66953</v>
      </c>
      <c r="F984">
        <f>VLOOKUP(A984, deals_closed!D:D, 1, FALSE)</f>
        <v>7573774818</v>
      </c>
      <c r="G984">
        <f t="shared" si="30"/>
        <v>0</v>
      </c>
      <c r="H984">
        <f>VLOOKUP(D984, '2018_commission_structure'!$A$22:$B$24, 2, FALSE)</f>
        <v>50000</v>
      </c>
      <c r="I984">
        <f>VLOOKUP(D984,'2018_commission_structure'!$A$22:$C$24,3,FALSE)</f>
        <v>80000</v>
      </c>
      <c r="J984">
        <f t="shared" si="31"/>
        <v>0</v>
      </c>
    </row>
    <row r="985" spans="1:10" x14ac:dyDescent="0.25">
      <c r="A985">
        <v>4439073344</v>
      </c>
      <c r="B985" t="s">
        <v>1894</v>
      </c>
      <c r="C985" t="s">
        <v>1895</v>
      </c>
      <c r="D985" t="s">
        <v>7</v>
      </c>
      <c r="E985">
        <v>61002</v>
      </c>
      <c r="F985">
        <f>VLOOKUP(A985, deals_closed!D:D, 1, FALSE)</f>
        <v>4439073344</v>
      </c>
      <c r="G985">
        <f t="shared" si="30"/>
        <v>0</v>
      </c>
      <c r="H985">
        <f>VLOOKUP(D985, '2018_commission_structure'!$A$22:$B$24, 2, FALSE)</f>
        <v>30000</v>
      </c>
      <c r="I985">
        <f>VLOOKUP(D985,'2018_commission_structure'!$A$22:$C$24,3,FALSE)</f>
        <v>65000</v>
      </c>
      <c r="J985">
        <f t="shared" si="31"/>
        <v>0</v>
      </c>
    </row>
    <row r="986" spans="1:10" x14ac:dyDescent="0.25">
      <c r="A986">
        <v>885693418</v>
      </c>
      <c r="B986" t="s">
        <v>1896</v>
      </c>
      <c r="C986" t="s">
        <v>1897</v>
      </c>
      <c r="D986" t="s">
        <v>7</v>
      </c>
      <c r="E986">
        <v>55828</v>
      </c>
      <c r="F986">
        <f>VLOOKUP(A986, deals_closed!D:D, 1, FALSE)</f>
        <v>885693418</v>
      </c>
      <c r="G986">
        <f t="shared" si="30"/>
        <v>0</v>
      </c>
      <c r="H986">
        <f>VLOOKUP(D986, '2018_commission_structure'!$A$22:$B$24, 2, FALSE)</f>
        <v>30000</v>
      </c>
      <c r="I986">
        <f>VLOOKUP(D986,'2018_commission_structure'!$A$22:$C$24,3,FALSE)</f>
        <v>65000</v>
      </c>
      <c r="J986">
        <f t="shared" si="31"/>
        <v>0</v>
      </c>
    </row>
    <row r="987" spans="1:10" x14ac:dyDescent="0.25">
      <c r="A987">
        <v>140020098</v>
      </c>
      <c r="B987" t="s">
        <v>1898</v>
      </c>
      <c r="C987" t="s">
        <v>1899</v>
      </c>
      <c r="D987" t="s">
        <v>10</v>
      </c>
      <c r="E987">
        <v>114711</v>
      </c>
      <c r="F987">
        <f>VLOOKUP(A987, deals_closed!D:D, 1, FALSE)</f>
        <v>140020098</v>
      </c>
      <c r="G987">
        <f t="shared" si="30"/>
        <v>0</v>
      </c>
      <c r="H987">
        <f>VLOOKUP(D987, '2018_commission_structure'!$A$22:$B$24, 2, FALSE)</f>
        <v>75000</v>
      </c>
      <c r="I987">
        <f>VLOOKUP(D987,'2018_commission_structure'!$A$22:$C$24,3,FALSE)</f>
        <v>125000</v>
      </c>
      <c r="J987">
        <f t="shared" si="31"/>
        <v>0</v>
      </c>
    </row>
    <row r="988" spans="1:10" x14ac:dyDescent="0.25">
      <c r="A988">
        <v>2763158331</v>
      </c>
      <c r="B988" t="s">
        <v>1900</v>
      </c>
      <c r="C988" t="s">
        <v>1901</v>
      </c>
      <c r="D988" t="s">
        <v>7</v>
      </c>
      <c r="E988">
        <v>63815</v>
      </c>
      <c r="F988">
        <f>VLOOKUP(A988, deals_closed!D:D, 1, FALSE)</f>
        <v>2763158331</v>
      </c>
      <c r="G988">
        <f t="shared" si="30"/>
        <v>0</v>
      </c>
      <c r="H988">
        <f>VLOOKUP(D988, '2018_commission_structure'!$A$22:$B$24, 2, FALSE)</f>
        <v>30000</v>
      </c>
      <c r="I988">
        <f>VLOOKUP(D988,'2018_commission_structure'!$A$22:$C$24,3,FALSE)</f>
        <v>65000</v>
      </c>
      <c r="J988">
        <f t="shared" si="31"/>
        <v>0</v>
      </c>
    </row>
    <row r="989" spans="1:10" x14ac:dyDescent="0.25">
      <c r="A989">
        <v>7567063646</v>
      </c>
      <c r="B989" t="s">
        <v>1902</v>
      </c>
      <c r="C989" t="s">
        <v>1903</v>
      </c>
      <c r="D989" t="s">
        <v>29</v>
      </c>
      <c r="E989">
        <v>58778</v>
      </c>
      <c r="F989">
        <f>VLOOKUP(A989, deals_closed!D:D, 1, FALSE)</f>
        <v>7567063646</v>
      </c>
      <c r="G989">
        <f t="shared" si="30"/>
        <v>0</v>
      </c>
      <c r="H989">
        <f>VLOOKUP(D989, '2018_commission_structure'!$A$22:$B$24, 2, FALSE)</f>
        <v>50000</v>
      </c>
      <c r="I989">
        <f>VLOOKUP(D989,'2018_commission_structure'!$A$22:$C$24,3,FALSE)</f>
        <v>80000</v>
      </c>
      <c r="J989">
        <f t="shared" si="31"/>
        <v>0</v>
      </c>
    </row>
    <row r="990" spans="1:10" x14ac:dyDescent="0.25">
      <c r="A990">
        <v>1364767856</v>
      </c>
      <c r="B990" t="s">
        <v>1904</v>
      </c>
      <c r="C990" t="s">
        <v>1905</v>
      </c>
      <c r="D990" t="s">
        <v>7</v>
      </c>
      <c r="E990">
        <v>59415</v>
      </c>
      <c r="F990">
        <f>VLOOKUP(A990, deals_closed!D:D, 1, FALSE)</f>
        <v>1364767856</v>
      </c>
      <c r="G990">
        <f t="shared" si="30"/>
        <v>0</v>
      </c>
      <c r="H990">
        <f>VLOOKUP(D990, '2018_commission_structure'!$A$22:$B$24, 2, FALSE)</f>
        <v>30000</v>
      </c>
      <c r="I990">
        <f>VLOOKUP(D990,'2018_commission_structure'!$A$22:$C$24,3,FALSE)</f>
        <v>65000</v>
      </c>
      <c r="J990">
        <f t="shared" si="31"/>
        <v>0</v>
      </c>
    </row>
    <row r="991" spans="1:10" x14ac:dyDescent="0.25">
      <c r="A991">
        <v>2136806068</v>
      </c>
      <c r="B991" t="s">
        <v>1241</v>
      </c>
      <c r="C991" t="s">
        <v>1906</v>
      </c>
      <c r="D991" t="s">
        <v>29</v>
      </c>
      <c r="E991">
        <v>75616</v>
      </c>
      <c r="F991">
        <f>VLOOKUP(A991, deals_closed!D:D, 1, FALSE)</f>
        <v>2136806068</v>
      </c>
      <c r="G991">
        <f t="shared" si="30"/>
        <v>0</v>
      </c>
      <c r="H991">
        <f>VLOOKUP(D991, '2018_commission_structure'!$A$22:$B$24, 2, FALSE)</f>
        <v>50000</v>
      </c>
      <c r="I991">
        <f>VLOOKUP(D991,'2018_commission_structure'!$A$22:$C$24,3,FALSE)</f>
        <v>80000</v>
      </c>
      <c r="J991">
        <f t="shared" si="31"/>
        <v>0</v>
      </c>
    </row>
    <row r="992" spans="1:10" x14ac:dyDescent="0.25">
      <c r="A992">
        <v>5395528121</v>
      </c>
      <c r="B992" t="s">
        <v>1907</v>
      </c>
      <c r="C992" t="s">
        <v>1908</v>
      </c>
      <c r="D992" t="s">
        <v>7</v>
      </c>
      <c r="E992">
        <v>37393</v>
      </c>
      <c r="F992">
        <f>VLOOKUP(A992, deals_closed!D:D, 1, FALSE)</f>
        <v>5395528121</v>
      </c>
      <c r="G992">
        <f t="shared" si="30"/>
        <v>0</v>
      </c>
      <c r="H992">
        <f>VLOOKUP(D992, '2018_commission_structure'!$A$22:$B$24, 2, FALSE)</f>
        <v>30000</v>
      </c>
      <c r="I992">
        <f>VLOOKUP(D992,'2018_commission_structure'!$A$22:$C$24,3,FALSE)</f>
        <v>65000</v>
      </c>
      <c r="J992">
        <f t="shared" si="31"/>
        <v>0</v>
      </c>
    </row>
    <row r="993" spans="1:10" x14ac:dyDescent="0.25">
      <c r="A993">
        <v>8256403403</v>
      </c>
      <c r="B993" t="s">
        <v>1605</v>
      </c>
      <c r="C993" t="s">
        <v>1909</v>
      </c>
      <c r="D993" t="s">
        <v>10</v>
      </c>
      <c r="E993">
        <v>116569</v>
      </c>
      <c r="F993">
        <f>VLOOKUP(A993, deals_closed!D:D, 1, FALSE)</f>
        <v>8256403403</v>
      </c>
      <c r="G993">
        <f t="shared" si="30"/>
        <v>0</v>
      </c>
      <c r="H993">
        <f>VLOOKUP(D993, '2018_commission_structure'!$A$22:$B$24, 2, FALSE)</f>
        <v>75000</v>
      </c>
      <c r="I993">
        <f>VLOOKUP(D993,'2018_commission_structure'!$A$22:$C$24,3,FALSE)</f>
        <v>125000</v>
      </c>
      <c r="J993">
        <f t="shared" si="31"/>
        <v>0</v>
      </c>
    </row>
    <row r="994" spans="1:10" x14ac:dyDescent="0.25">
      <c r="A994">
        <v>3101620996</v>
      </c>
      <c r="B994" t="s">
        <v>1910</v>
      </c>
      <c r="C994" t="s">
        <v>1911</v>
      </c>
      <c r="D994" t="s">
        <v>10</v>
      </c>
      <c r="E994">
        <v>96589</v>
      </c>
      <c r="F994">
        <f>VLOOKUP(A994, deals_closed!D:D, 1, FALSE)</f>
        <v>3101620996</v>
      </c>
      <c r="G994">
        <f t="shared" si="30"/>
        <v>0</v>
      </c>
      <c r="H994">
        <f>VLOOKUP(D994, '2018_commission_structure'!$A$22:$B$24, 2, FALSE)</f>
        <v>75000</v>
      </c>
      <c r="I994">
        <f>VLOOKUP(D994,'2018_commission_structure'!$A$22:$C$24,3,FALSE)</f>
        <v>125000</v>
      </c>
      <c r="J994">
        <f t="shared" si="31"/>
        <v>0</v>
      </c>
    </row>
    <row r="995" spans="1:10" x14ac:dyDescent="0.25">
      <c r="A995">
        <v>7166957409</v>
      </c>
      <c r="B995" t="s">
        <v>1912</v>
      </c>
      <c r="C995" t="s">
        <v>1913</v>
      </c>
      <c r="D995" t="s">
        <v>10</v>
      </c>
      <c r="E995">
        <v>113321</v>
      </c>
      <c r="F995">
        <f>VLOOKUP(A995, deals_closed!D:D, 1, FALSE)</f>
        <v>7166957409</v>
      </c>
      <c r="G995">
        <f t="shared" si="30"/>
        <v>0</v>
      </c>
      <c r="H995">
        <f>VLOOKUP(D995, '2018_commission_structure'!$A$22:$B$24, 2, FALSE)</f>
        <v>75000</v>
      </c>
      <c r="I995">
        <f>VLOOKUP(D995,'2018_commission_structure'!$A$22:$C$24,3,FALSE)</f>
        <v>125000</v>
      </c>
      <c r="J995">
        <f t="shared" si="31"/>
        <v>0</v>
      </c>
    </row>
    <row r="996" spans="1:10" x14ac:dyDescent="0.25">
      <c r="A996">
        <v>8154943166</v>
      </c>
      <c r="B996" t="s">
        <v>1914</v>
      </c>
      <c r="C996" t="s">
        <v>1915</v>
      </c>
      <c r="D996" t="s">
        <v>7</v>
      </c>
      <c r="E996">
        <v>38259</v>
      </c>
      <c r="F996">
        <f>VLOOKUP(A996, deals_closed!D:D, 1, FALSE)</f>
        <v>8154943166</v>
      </c>
      <c r="G996">
        <f t="shared" si="30"/>
        <v>0</v>
      </c>
      <c r="H996">
        <f>VLOOKUP(D996, '2018_commission_structure'!$A$22:$B$24, 2, FALSE)</f>
        <v>30000</v>
      </c>
      <c r="I996">
        <f>VLOOKUP(D996,'2018_commission_structure'!$A$22:$C$24,3,FALSE)</f>
        <v>65000</v>
      </c>
      <c r="J996">
        <f t="shared" si="31"/>
        <v>0</v>
      </c>
    </row>
    <row r="997" spans="1:10" x14ac:dyDescent="0.25">
      <c r="A997">
        <v>3772653790</v>
      </c>
      <c r="B997" t="s">
        <v>1916</v>
      </c>
      <c r="C997" t="s">
        <v>1917</v>
      </c>
      <c r="D997" t="s">
        <v>29</v>
      </c>
      <c r="E997">
        <v>68355</v>
      </c>
      <c r="F997">
        <f>VLOOKUP(A997, deals_closed!D:D, 1, FALSE)</f>
        <v>3772653790</v>
      </c>
      <c r="G997">
        <f t="shared" si="30"/>
        <v>0</v>
      </c>
      <c r="H997">
        <f>VLOOKUP(D997, '2018_commission_structure'!$A$22:$B$24, 2, FALSE)</f>
        <v>50000</v>
      </c>
      <c r="I997">
        <f>VLOOKUP(D997,'2018_commission_structure'!$A$22:$C$24,3,FALSE)</f>
        <v>80000</v>
      </c>
      <c r="J997">
        <f t="shared" si="31"/>
        <v>0</v>
      </c>
    </row>
    <row r="998" spans="1:10" x14ac:dyDescent="0.25">
      <c r="A998">
        <v>3642452728</v>
      </c>
      <c r="B998" t="s">
        <v>1918</v>
      </c>
      <c r="C998" t="s">
        <v>1919</v>
      </c>
      <c r="D998" t="s">
        <v>10</v>
      </c>
      <c r="E998">
        <v>84611</v>
      </c>
      <c r="F998">
        <f>VLOOKUP(A998, deals_closed!D:D, 1, FALSE)</f>
        <v>3642452728</v>
      </c>
      <c r="G998">
        <f t="shared" si="30"/>
        <v>0</v>
      </c>
      <c r="H998">
        <f>VLOOKUP(D998, '2018_commission_structure'!$A$22:$B$24, 2, FALSE)</f>
        <v>75000</v>
      </c>
      <c r="I998">
        <f>VLOOKUP(D998,'2018_commission_structure'!$A$22:$C$24,3,FALSE)</f>
        <v>125000</v>
      </c>
      <c r="J998">
        <f t="shared" si="31"/>
        <v>0</v>
      </c>
    </row>
    <row r="999" spans="1:10" x14ac:dyDescent="0.25">
      <c r="A999">
        <v>2500807061</v>
      </c>
      <c r="B999" t="s">
        <v>1920</v>
      </c>
      <c r="C999" t="s">
        <v>1921</v>
      </c>
      <c r="D999" t="s">
        <v>10</v>
      </c>
      <c r="E999">
        <v>102862</v>
      </c>
      <c r="F999">
        <f>VLOOKUP(A999, deals_closed!D:D, 1, FALSE)</f>
        <v>2500807061</v>
      </c>
      <c r="G999">
        <f t="shared" si="30"/>
        <v>0</v>
      </c>
      <c r="H999">
        <f>VLOOKUP(D999, '2018_commission_structure'!$A$22:$B$24, 2, FALSE)</f>
        <v>75000</v>
      </c>
      <c r="I999">
        <f>VLOOKUP(D999,'2018_commission_structure'!$A$22:$C$24,3,FALSE)</f>
        <v>125000</v>
      </c>
      <c r="J999">
        <f t="shared" si="31"/>
        <v>0</v>
      </c>
    </row>
    <row r="1000" spans="1:10" x14ac:dyDescent="0.25">
      <c r="A1000">
        <v>3991963221</v>
      </c>
      <c r="B1000" t="s">
        <v>1922</v>
      </c>
      <c r="C1000" t="s">
        <v>1923</v>
      </c>
      <c r="D1000" t="s">
        <v>10</v>
      </c>
      <c r="E1000">
        <v>117349</v>
      </c>
      <c r="F1000">
        <f>VLOOKUP(A1000, deals_closed!D:D, 1, FALSE)</f>
        <v>3991963221</v>
      </c>
      <c r="G1000">
        <f t="shared" si="30"/>
        <v>0</v>
      </c>
      <c r="H1000">
        <f>VLOOKUP(D1000, '2018_commission_structure'!$A$22:$B$24, 2, FALSE)</f>
        <v>75000</v>
      </c>
      <c r="I1000">
        <f>VLOOKUP(D1000,'2018_commission_structure'!$A$22:$C$24,3,FALSE)</f>
        <v>125000</v>
      </c>
      <c r="J1000">
        <f t="shared" si="31"/>
        <v>0</v>
      </c>
    </row>
    <row r="1001" spans="1:10" x14ac:dyDescent="0.25">
      <c r="A1001">
        <v>7374898193</v>
      </c>
      <c r="B1001" t="s">
        <v>1924</v>
      </c>
      <c r="C1001" t="s">
        <v>1925</v>
      </c>
      <c r="D1001" t="s">
        <v>29</v>
      </c>
      <c r="E1001">
        <v>50715</v>
      </c>
      <c r="F1001">
        <f>VLOOKUP(A1001, deals_closed!D:D, 1, FALSE)</f>
        <v>7374898193</v>
      </c>
      <c r="G1001">
        <f t="shared" si="30"/>
        <v>0</v>
      </c>
      <c r="H1001">
        <f>VLOOKUP(D1001, '2018_commission_structure'!$A$22:$B$24, 2, FALSE)</f>
        <v>50000</v>
      </c>
      <c r="I1001">
        <f>VLOOKUP(D1001,'2018_commission_structure'!$A$22:$C$24,3,FALSE)</f>
        <v>80000</v>
      </c>
      <c r="J1001">
        <f t="shared" si="31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01"/>
  <sheetViews>
    <sheetView workbookViewId="0">
      <selection activeCell="D5" sqref="D5"/>
    </sheetView>
  </sheetViews>
  <sheetFormatPr defaultRowHeight="15" x14ac:dyDescent="0.25"/>
  <cols>
    <col min="1" max="1" width="11.42578125" bestFit="1" customWidth="1"/>
    <col min="2" max="2" width="14.5703125" bestFit="1" customWidth="1"/>
    <col min="3" max="3" width="14.7109375" style="4" bestFit="1" customWidth="1"/>
    <col min="4" max="4" width="12.7109375" bestFit="1" customWidth="1"/>
    <col min="5" max="5" width="11" bestFit="1" customWidth="1"/>
  </cols>
  <sheetData>
    <row r="1" spans="1:12" x14ac:dyDescent="0.25">
      <c r="A1" t="s">
        <v>1926</v>
      </c>
      <c r="B1" t="s">
        <v>1927</v>
      </c>
      <c r="C1" s="4" t="s">
        <v>1928</v>
      </c>
      <c r="D1" t="s">
        <v>0</v>
      </c>
    </row>
    <row r="2" spans="1:12" x14ac:dyDescent="0.25">
      <c r="A2" t="s">
        <v>1929</v>
      </c>
      <c r="B2" t="s">
        <v>1930</v>
      </c>
      <c r="C2" s="4">
        <v>56950</v>
      </c>
      <c r="D2">
        <v>5422052862</v>
      </c>
      <c r="E2">
        <f>VLOOKUP(D2,  base_salary!A:A, 1, FALSE)</f>
        <v>5422052862</v>
      </c>
      <c r="F2">
        <f>IF(ISERROR(E2), 1, 0)</f>
        <v>0</v>
      </c>
      <c r="G2">
        <f ca="1">SUM(G:G)</f>
        <v>0</v>
      </c>
    </row>
    <row r="3" spans="1:12" x14ac:dyDescent="0.25">
      <c r="A3" t="s">
        <v>1931</v>
      </c>
      <c r="B3" t="s">
        <v>1932</v>
      </c>
      <c r="C3" s="4">
        <v>48209</v>
      </c>
      <c r="D3">
        <v>8565880958</v>
      </c>
      <c r="E3">
        <f>VLOOKUP(D3,  base_salary!A:A, 1, FALSE)</f>
        <v>8565880958</v>
      </c>
      <c r="F3">
        <f t="shared" ref="F3:F66" si="0">IF(ISERROR(E3), 1, 0)</f>
        <v>0</v>
      </c>
      <c r="G3">
        <f t="shared" ref="G3:G66" ca="1" si="1">SUM(G:G)</f>
        <v>0</v>
      </c>
    </row>
    <row r="4" spans="1:12" x14ac:dyDescent="0.25">
      <c r="A4" t="s">
        <v>1933</v>
      </c>
      <c r="B4" t="s">
        <v>1934</v>
      </c>
      <c r="C4" s="4">
        <v>21451</v>
      </c>
      <c r="D4">
        <v>5511711233</v>
      </c>
      <c r="E4">
        <f>VLOOKUP(D4,  base_salary!A:A, 1, FALSE)</f>
        <v>5511711233</v>
      </c>
      <c r="F4">
        <f t="shared" si="0"/>
        <v>0</v>
      </c>
      <c r="G4">
        <f t="shared" ca="1" si="1"/>
        <v>0</v>
      </c>
    </row>
    <row r="5" spans="1:12" x14ac:dyDescent="0.25">
      <c r="A5" t="s">
        <v>1935</v>
      </c>
      <c r="B5" t="s">
        <v>1936</v>
      </c>
      <c r="C5" s="4">
        <v>25987</v>
      </c>
      <c r="D5">
        <v>3547596165</v>
      </c>
      <c r="E5">
        <f>VLOOKUP(D5,  base_salary!A:A, 1, FALSE)</f>
        <v>3547596165</v>
      </c>
      <c r="F5">
        <f t="shared" si="0"/>
        <v>0</v>
      </c>
      <c r="G5">
        <f t="shared" ca="1" si="1"/>
        <v>0</v>
      </c>
    </row>
    <row r="6" spans="1:12" x14ac:dyDescent="0.25">
      <c r="A6" t="s">
        <v>1937</v>
      </c>
      <c r="B6" t="s">
        <v>1938</v>
      </c>
      <c r="C6" s="4">
        <v>34774</v>
      </c>
      <c r="D6">
        <v>4175195971</v>
      </c>
      <c r="E6">
        <f>VLOOKUP(D6,  base_salary!A:A, 1, FALSE)</f>
        <v>4175195971</v>
      </c>
      <c r="F6">
        <f t="shared" si="0"/>
        <v>0</v>
      </c>
      <c r="G6">
        <f t="shared" ca="1" si="1"/>
        <v>0</v>
      </c>
    </row>
    <row r="7" spans="1:12" x14ac:dyDescent="0.25">
      <c r="A7" t="s">
        <v>1939</v>
      </c>
      <c r="B7" t="s">
        <v>1940</v>
      </c>
      <c r="C7" s="4">
        <v>14259</v>
      </c>
      <c r="D7">
        <v>6183510505</v>
      </c>
      <c r="E7">
        <f>VLOOKUP(D7,  base_salary!A:A, 1, FALSE)</f>
        <v>6183510505</v>
      </c>
      <c r="F7">
        <f t="shared" si="0"/>
        <v>0</v>
      </c>
      <c r="G7">
        <f t="shared" ca="1" si="1"/>
        <v>0</v>
      </c>
    </row>
    <row r="8" spans="1:12" x14ac:dyDescent="0.25">
      <c r="A8" t="s">
        <v>1941</v>
      </c>
      <c r="B8" t="s">
        <v>1942</v>
      </c>
      <c r="C8" s="4">
        <v>14971</v>
      </c>
      <c r="D8">
        <v>9483290694</v>
      </c>
      <c r="E8">
        <f>VLOOKUP(D8,  base_salary!A:A, 1, FALSE)</f>
        <v>9483290694</v>
      </c>
      <c r="F8">
        <f t="shared" si="0"/>
        <v>0</v>
      </c>
      <c r="G8">
        <f t="shared" ca="1" si="1"/>
        <v>0</v>
      </c>
    </row>
    <row r="9" spans="1:12" x14ac:dyDescent="0.25">
      <c r="A9" t="s">
        <v>1943</v>
      </c>
      <c r="B9" t="s">
        <v>1944</v>
      </c>
      <c r="C9" s="4">
        <v>56182</v>
      </c>
      <c r="D9">
        <v>264454596</v>
      </c>
      <c r="E9">
        <f>VLOOKUP(D9,  base_salary!A:A, 1, FALSE)</f>
        <v>264454596</v>
      </c>
      <c r="F9">
        <f t="shared" si="0"/>
        <v>0</v>
      </c>
      <c r="G9">
        <f t="shared" ca="1" si="1"/>
        <v>0</v>
      </c>
      <c r="L9">
        <f>SUMIF(deals_closed!D:D, [1]Calculations!A2, deals_closed!C:C)</f>
        <v>0</v>
      </c>
    </row>
    <row r="10" spans="1:12" x14ac:dyDescent="0.25">
      <c r="A10" t="s">
        <v>1945</v>
      </c>
      <c r="B10" t="s">
        <v>1946</v>
      </c>
      <c r="C10" s="4">
        <v>37022</v>
      </c>
      <c r="D10">
        <v>3935718624</v>
      </c>
      <c r="E10">
        <f>VLOOKUP(D10,  base_salary!A:A, 1, FALSE)</f>
        <v>3935718624</v>
      </c>
      <c r="F10">
        <f t="shared" si="0"/>
        <v>0</v>
      </c>
      <c r="G10">
        <f t="shared" ca="1" si="1"/>
        <v>0</v>
      </c>
    </row>
    <row r="11" spans="1:12" x14ac:dyDescent="0.25">
      <c r="A11" t="s">
        <v>1947</v>
      </c>
      <c r="B11" t="s">
        <v>1948</v>
      </c>
      <c r="C11" s="4">
        <v>54203</v>
      </c>
      <c r="D11">
        <v>2355104786</v>
      </c>
      <c r="E11">
        <f>VLOOKUP(D11,  base_salary!A:A, 1, FALSE)</f>
        <v>2355104786</v>
      </c>
      <c r="F11">
        <f t="shared" si="0"/>
        <v>0</v>
      </c>
      <c r="G11">
        <f t="shared" ca="1" si="1"/>
        <v>0</v>
      </c>
    </row>
    <row r="12" spans="1:12" x14ac:dyDescent="0.25">
      <c r="A12" t="s">
        <v>1949</v>
      </c>
      <c r="B12" t="s">
        <v>1950</v>
      </c>
      <c r="C12" s="4">
        <v>17688</v>
      </c>
      <c r="D12">
        <v>2533903736</v>
      </c>
      <c r="E12">
        <f>VLOOKUP(D12,  base_salary!A:A, 1, FALSE)</f>
        <v>2533903736</v>
      </c>
      <c r="F12">
        <f t="shared" si="0"/>
        <v>0</v>
      </c>
      <c r="G12">
        <f t="shared" ca="1" si="1"/>
        <v>0</v>
      </c>
    </row>
    <row r="13" spans="1:12" x14ac:dyDescent="0.25">
      <c r="A13" t="s">
        <v>1951</v>
      </c>
      <c r="B13" t="s">
        <v>1952</v>
      </c>
      <c r="C13" s="4">
        <v>53718</v>
      </c>
      <c r="D13">
        <v>9293760045</v>
      </c>
      <c r="E13">
        <f>VLOOKUP(D13,  base_salary!A:A, 1, FALSE)</f>
        <v>9293760045</v>
      </c>
      <c r="F13">
        <f t="shared" si="0"/>
        <v>0</v>
      </c>
      <c r="G13">
        <f t="shared" ca="1" si="1"/>
        <v>0</v>
      </c>
    </row>
    <row r="14" spans="1:12" x14ac:dyDescent="0.25">
      <c r="A14" t="s">
        <v>1953</v>
      </c>
      <c r="B14" t="s">
        <v>1954</v>
      </c>
      <c r="C14" s="4">
        <v>22114</v>
      </c>
      <c r="D14">
        <v>3933561566</v>
      </c>
      <c r="E14">
        <f>VLOOKUP(D14,  base_salary!A:A, 1, FALSE)</f>
        <v>3933561566</v>
      </c>
      <c r="F14">
        <f t="shared" si="0"/>
        <v>0</v>
      </c>
      <c r="G14">
        <f t="shared" ca="1" si="1"/>
        <v>0</v>
      </c>
    </row>
    <row r="15" spans="1:12" x14ac:dyDescent="0.25">
      <c r="A15" t="s">
        <v>1955</v>
      </c>
      <c r="B15" t="s">
        <v>1956</v>
      </c>
      <c r="C15" s="4">
        <v>56954</v>
      </c>
      <c r="D15">
        <v>7402856011</v>
      </c>
      <c r="E15">
        <f>VLOOKUP(D15,  base_salary!A:A, 1, FALSE)</f>
        <v>7402856011</v>
      </c>
      <c r="F15">
        <f t="shared" si="0"/>
        <v>0</v>
      </c>
      <c r="G15">
        <f t="shared" ca="1" si="1"/>
        <v>0</v>
      </c>
    </row>
    <row r="16" spans="1:12" x14ac:dyDescent="0.25">
      <c r="A16" t="s">
        <v>1957</v>
      </c>
      <c r="B16" t="s">
        <v>1958</v>
      </c>
      <c r="C16" s="4">
        <v>36601</v>
      </c>
      <c r="D16">
        <v>4323171323</v>
      </c>
      <c r="E16">
        <f>VLOOKUP(D16,  base_salary!A:A, 1, FALSE)</f>
        <v>4323171323</v>
      </c>
      <c r="F16">
        <f t="shared" si="0"/>
        <v>0</v>
      </c>
      <c r="G16">
        <f t="shared" ca="1" si="1"/>
        <v>0</v>
      </c>
    </row>
    <row r="17" spans="1:7" x14ac:dyDescent="0.25">
      <c r="A17" t="s">
        <v>1959</v>
      </c>
      <c r="B17" t="s">
        <v>1960</v>
      </c>
      <c r="C17" s="4">
        <v>34798</v>
      </c>
      <c r="D17">
        <v>594961432</v>
      </c>
      <c r="E17">
        <f>VLOOKUP(D17,  base_salary!A:A, 1, FALSE)</f>
        <v>594961432</v>
      </c>
      <c r="F17">
        <f t="shared" si="0"/>
        <v>0</v>
      </c>
      <c r="G17">
        <f t="shared" ca="1" si="1"/>
        <v>0</v>
      </c>
    </row>
    <row r="18" spans="1:7" x14ac:dyDescent="0.25">
      <c r="A18" t="s">
        <v>1961</v>
      </c>
      <c r="B18" t="s">
        <v>1962</v>
      </c>
      <c r="C18" s="4">
        <v>58683</v>
      </c>
      <c r="D18">
        <v>3381164996</v>
      </c>
      <c r="E18">
        <f>VLOOKUP(D18,  base_salary!A:A, 1, FALSE)</f>
        <v>3381164996</v>
      </c>
      <c r="F18">
        <f t="shared" si="0"/>
        <v>0</v>
      </c>
      <c r="G18">
        <f t="shared" ca="1" si="1"/>
        <v>0</v>
      </c>
    </row>
    <row r="19" spans="1:7" x14ac:dyDescent="0.25">
      <c r="A19" t="s">
        <v>1963</v>
      </c>
      <c r="B19" t="s">
        <v>1964</v>
      </c>
      <c r="C19" s="4">
        <v>39579</v>
      </c>
      <c r="D19">
        <v>8467388188</v>
      </c>
      <c r="E19">
        <f>VLOOKUP(D19,  base_salary!A:A, 1, FALSE)</f>
        <v>8467388188</v>
      </c>
      <c r="F19">
        <f t="shared" si="0"/>
        <v>0</v>
      </c>
      <c r="G19">
        <f t="shared" ca="1" si="1"/>
        <v>0</v>
      </c>
    </row>
    <row r="20" spans="1:7" x14ac:dyDescent="0.25">
      <c r="A20" t="s">
        <v>1965</v>
      </c>
      <c r="B20" t="s">
        <v>1966</v>
      </c>
      <c r="C20" s="4">
        <v>34362</v>
      </c>
      <c r="D20">
        <v>2138131904</v>
      </c>
      <c r="E20">
        <f>VLOOKUP(D20,  base_salary!A:A, 1, FALSE)</f>
        <v>2138131904</v>
      </c>
      <c r="F20">
        <f t="shared" si="0"/>
        <v>0</v>
      </c>
      <c r="G20">
        <f t="shared" ca="1" si="1"/>
        <v>0</v>
      </c>
    </row>
    <row r="21" spans="1:7" x14ac:dyDescent="0.25">
      <c r="A21" t="s">
        <v>1967</v>
      </c>
      <c r="B21" t="s">
        <v>1968</v>
      </c>
      <c r="C21" s="4">
        <v>36916</v>
      </c>
      <c r="D21">
        <v>3145039288</v>
      </c>
      <c r="E21">
        <f>VLOOKUP(D21,  base_salary!A:A, 1, FALSE)</f>
        <v>3145039288</v>
      </c>
      <c r="F21">
        <f t="shared" si="0"/>
        <v>0</v>
      </c>
      <c r="G21">
        <f t="shared" ca="1" si="1"/>
        <v>0</v>
      </c>
    </row>
    <row r="22" spans="1:7" x14ac:dyDescent="0.25">
      <c r="A22" t="s">
        <v>1969</v>
      </c>
      <c r="B22" t="s">
        <v>1970</v>
      </c>
      <c r="C22" s="4">
        <v>20514</v>
      </c>
      <c r="D22">
        <v>299663825</v>
      </c>
      <c r="E22">
        <f>VLOOKUP(D22,  base_salary!A:A, 1, FALSE)</f>
        <v>299663825</v>
      </c>
      <c r="F22">
        <f t="shared" si="0"/>
        <v>0</v>
      </c>
      <c r="G22">
        <f t="shared" ca="1" si="1"/>
        <v>0</v>
      </c>
    </row>
    <row r="23" spans="1:7" x14ac:dyDescent="0.25">
      <c r="A23" t="s">
        <v>1971</v>
      </c>
      <c r="B23" t="s">
        <v>1972</v>
      </c>
      <c r="C23" s="4">
        <v>36420</v>
      </c>
      <c r="D23">
        <v>1839046880</v>
      </c>
      <c r="E23">
        <f>VLOOKUP(D23,  base_salary!A:A, 1, FALSE)</f>
        <v>1839046880</v>
      </c>
      <c r="F23">
        <f t="shared" si="0"/>
        <v>0</v>
      </c>
      <c r="G23">
        <f t="shared" ca="1" si="1"/>
        <v>0</v>
      </c>
    </row>
    <row r="24" spans="1:7" x14ac:dyDescent="0.25">
      <c r="A24" t="s">
        <v>1973</v>
      </c>
      <c r="B24" t="s">
        <v>1974</v>
      </c>
      <c r="C24" s="4">
        <v>29041</v>
      </c>
      <c r="D24">
        <v>7560031153</v>
      </c>
      <c r="E24">
        <f>VLOOKUP(D24,  base_salary!A:A, 1, FALSE)</f>
        <v>7560031153</v>
      </c>
      <c r="F24">
        <f t="shared" si="0"/>
        <v>0</v>
      </c>
      <c r="G24">
        <f t="shared" ca="1" si="1"/>
        <v>0</v>
      </c>
    </row>
    <row r="25" spans="1:7" x14ac:dyDescent="0.25">
      <c r="A25" t="s">
        <v>1975</v>
      </c>
      <c r="B25" t="s">
        <v>1976</v>
      </c>
      <c r="C25" s="4">
        <v>39244</v>
      </c>
      <c r="D25">
        <v>5637692440</v>
      </c>
      <c r="E25">
        <f>VLOOKUP(D25,  base_salary!A:A, 1, FALSE)</f>
        <v>5637692440</v>
      </c>
      <c r="F25">
        <f t="shared" si="0"/>
        <v>0</v>
      </c>
      <c r="G25">
        <f t="shared" ca="1" si="1"/>
        <v>0</v>
      </c>
    </row>
    <row r="26" spans="1:7" x14ac:dyDescent="0.25">
      <c r="A26" t="s">
        <v>1977</v>
      </c>
      <c r="B26" t="s">
        <v>1978</v>
      </c>
      <c r="C26" s="4">
        <v>49572</v>
      </c>
      <c r="D26">
        <v>4862005330</v>
      </c>
      <c r="E26">
        <f>VLOOKUP(D26,  base_salary!A:A, 1, FALSE)</f>
        <v>4862005330</v>
      </c>
      <c r="F26">
        <f t="shared" si="0"/>
        <v>0</v>
      </c>
      <c r="G26">
        <f t="shared" ca="1" si="1"/>
        <v>0</v>
      </c>
    </row>
    <row r="27" spans="1:7" x14ac:dyDescent="0.25">
      <c r="A27" t="s">
        <v>1979</v>
      </c>
      <c r="B27" t="s">
        <v>1980</v>
      </c>
      <c r="C27" s="4">
        <v>54376</v>
      </c>
      <c r="D27">
        <v>6286877770</v>
      </c>
      <c r="E27">
        <f>VLOOKUP(D27,  base_salary!A:A, 1, FALSE)</f>
        <v>6286877770</v>
      </c>
      <c r="F27">
        <f t="shared" si="0"/>
        <v>0</v>
      </c>
      <c r="G27">
        <f t="shared" ca="1" si="1"/>
        <v>0</v>
      </c>
    </row>
    <row r="28" spans="1:7" x14ac:dyDescent="0.25">
      <c r="A28" t="s">
        <v>1981</v>
      </c>
      <c r="B28" t="s">
        <v>1982</v>
      </c>
      <c r="C28" s="4">
        <v>54964</v>
      </c>
      <c r="D28">
        <v>7326611955</v>
      </c>
      <c r="E28">
        <f>VLOOKUP(D28,  base_salary!A:A, 1, FALSE)</f>
        <v>7326611955</v>
      </c>
      <c r="F28">
        <f t="shared" si="0"/>
        <v>0</v>
      </c>
      <c r="G28">
        <f t="shared" ca="1" si="1"/>
        <v>0</v>
      </c>
    </row>
    <row r="29" spans="1:7" x14ac:dyDescent="0.25">
      <c r="A29" t="s">
        <v>1983</v>
      </c>
      <c r="B29" t="s">
        <v>1984</v>
      </c>
      <c r="C29" s="4">
        <v>34620</v>
      </c>
      <c r="D29">
        <v>9163060264</v>
      </c>
      <c r="E29">
        <f>VLOOKUP(D29,  base_salary!A:A, 1, FALSE)</f>
        <v>9163060264</v>
      </c>
      <c r="F29">
        <f t="shared" si="0"/>
        <v>0</v>
      </c>
      <c r="G29">
        <f t="shared" ca="1" si="1"/>
        <v>0</v>
      </c>
    </row>
    <row r="30" spans="1:7" x14ac:dyDescent="0.25">
      <c r="A30" t="s">
        <v>1985</v>
      </c>
      <c r="B30" t="s">
        <v>1986</v>
      </c>
      <c r="C30" s="4">
        <v>17792</v>
      </c>
      <c r="D30">
        <v>3259018638</v>
      </c>
      <c r="E30">
        <f>VLOOKUP(D30,  base_salary!A:A, 1, FALSE)</f>
        <v>3259018638</v>
      </c>
      <c r="F30">
        <f t="shared" si="0"/>
        <v>0</v>
      </c>
      <c r="G30">
        <f t="shared" ca="1" si="1"/>
        <v>0</v>
      </c>
    </row>
    <row r="31" spans="1:7" x14ac:dyDescent="0.25">
      <c r="A31" t="s">
        <v>1987</v>
      </c>
      <c r="B31" t="s">
        <v>1988</v>
      </c>
      <c r="C31" s="4">
        <v>13775</v>
      </c>
      <c r="D31">
        <v>6819637888</v>
      </c>
      <c r="E31">
        <f>VLOOKUP(D31,  base_salary!A:A, 1, FALSE)</f>
        <v>6819637888</v>
      </c>
      <c r="F31">
        <f t="shared" si="0"/>
        <v>0</v>
      </c>
      <c r="G31">
        <f t="shared" ca="1" si="1"/>
        <v>0</v>
      </c>
    </row>
    <row r="32" spans="1:7" x14ac:dyDescent="0.25">
      <c r="A32" t="s">
        <v>1989</v>
      </c>
      <c r="B32" t="s">
        <v>1970</v>
      </c>
      <c r="C32" s="4">
        <v>45277</v>
      </c>
      <c r="D32">
        <v>5474718616</v>
      </c>
      <c r="E32">
        <f>VLOOKUP(D32,  base_salary!A:A, 1, FALSE)</f>
        <v>5474718616</v>
      </c>
      <c r="F32">
        <f t="shared" si="0"/>
        <v>0</v>
      </c>
      <c r="G32">
        <f t="shared" ca="1" si="1"/>
        <v>0</v>
      </c>
    </row>
    <row r="33" spans="1:7" x14ac:dyDescent="0.25">
      <c r="A33" t="s">
        <v>1990</v>
      </c>
      <c r="B33" t="s">
        <v>1991</v>
      </c>
      <c r="C33" s="4">
        <v>33594</v>
      </c>
      <c r="D33">
        <v>4192879565</v>
      </c>
      <c r="E33">
        <f>VLOOKUP(D33,  base_salary!A:A, 1, FALSE)</f>
        <v>4192879565</v>
      </c>
      <c r="F33">
        <f t="shared" si="0"/>
        <v>0</v>
      </c>
      <c r="G33">
        <f t="shared" ca="1" si="1"/>
        <v>0</v>
      </c>
    </row>
    <row r="34" spans="1:7" x14ac:dyDescent="0.25">
      <c r="A34" t="s">
        <v>1992</v>
      </c>
      <c r="B34" t="s">
        <v>1993</v>
      </c>
      <c r="C34" s="4">
        <v>25434</v>
      </c>
      <c r="D34">
        <v>6776868107</v>
      </c>
      <c r="E34">
        <f>VLOOKUP(D34,  base_salary!A:A, 1, FALSE)</f>
        <v>6776868107</v>
      </c>
      <c r="F34">
        <f t="shared" si="0"/>
        <v>0</v>
      </c>
      <c r="G34">
        <f t="shared" ca="1" si="1"/>
        <v>0</v>
      </c>
    </row>
    <row r="35" spans="1:7" x14ac:dyDescent="0.25">
      <c r="A35" t="s">
        <v>1994</v>
      </c>
      <c r="B35" t="s">
        <v>1995</v>
      </c>
      <c r="C35" s="4">
        <v>56499</v>
      </c>
      <c r="D35">
        <v>2565093969</v>
      </c>
      <c r="E35">
        <f>VLOOKUP(D35,  base_salary!A:A, 1, FALSE)</f>
        <v>2565093969</v>
      </c>
      <c r="F35">
        <f t="shared" si="0"/>
        <v>0</v>
      </c>
      <c r="G35">
        <f t="shared" ca="1" si="1"/>
        <v>0</v>
      </c>
    </row>
    <row r="36" spans="1:7" x14ac:dyDescent="0.25">
      <c r="A36" t="s">
        <v>1996</v>
      </c>
      <c r="B36" t="s">
        <v>1997</v>
      </c>
      <c r="C36" s="4">
        <v>38741</v>
      </c>
      <c r="D36">
        <v>9207464802</v>
      </c>
      <c r="E36">
        <f>VLOOKUP(D36,  base_salary!A:A, 1, FALSE)</f>
        <v>9207464802</v>
      </c>
      <c r="F36">
        <f t="shared" si="0"/>
        <v>0</v>
      </c>
      <c r="G36">
        <f t="shared" ca="1" si="1"/>
        <v>0</v>
      </c>
    </row>
    <row r="37" spans="1:7" x14ac:dyDescent="0.25">
      <c r="A37" t="s">
        <v>1998</v>
      </c>
      <c r="B37" t="s">
        <v>1999</v>
      </c>
      <c r="C37" s="4">
        <v>50162</v>
      </c>
      <c r="D37">
        <v>7132417177</v>
      </c>
      <c r="E37">
        <f>VLOOKUP(D37,  base_salary!A:A, 1, FALSE)</f>
        <v>7132417177</v>
      </c>
      <c r="F37">
        <f t="shared" si="0"/>
        <v>0</v>
      </c>
      <c r="G37">
        <f t="shared" ca="1" si="1"/>
        <v>0</v>
      </c>
    </row>
    <row r="38" spans="1:7" x14ac:dyDescent="0.25">
      <c r="A38" t="s">
        <v>2000</v>
      </c>
      <c r="B38" t="s">
        <v>2001</v>
      </c>
      <c r="C38" s="4">
        <v>58300</v>
      </c>
      <c r="D38">
        <v>9548500949</v>
      </c>
      <c r="E38">
        <f>VLOOKUP(D38,  base_salary!A:A, 1, FALSE)</f>
        <v>9548500949</v>
      </c>
      <c r="F38">
        <f t="shared" si="0"/>
        <v>0</v>
      </c>
      <c r="G38">
        <f t="shared" ca="1" si="1"/>
        <v>0</v>
      </c>
    </row>
    <row r="39" spans="1:7" x14ac:dyDescent="0.25">
      <c r="A39" t="s">
        <v>2002</v>
      </c>
      <c r="B39" t="s">
        <v>1940</v>
      </c>
      <c r="C39" s="4">
        <v>17246</v>
      </c>
      <c r="D39">
        <v>397599129</v>
      </c>
      <c r="E39">
        <f>VLOOKUP(D39,  base_salary!A:A, 1, FALSE)</f>
        <v>397599129</v>
      </c>
      <c r="F39">
        <f t="shared" si="0"/>
        <v>0</v>
      </c>
      <c r="G39">
        <f t="shared" ca="1" si="1"/>
        <v>0</v>
      </c>
    </row>
    <row r="40" spans="1:7" x14ac:dyDescent="0.25">
      <c r="A40" t="s">
        <v>2003</v>
      </c>
      <c r="B40" t="s">
        <v>2004</v>
      </c>
      <c r="C40" s="4">
        <v>58781</v>
      </c>
      <c r="D40">
        <v>1518783783</v>
      </c>
      <c r="E40">
        <f>VLOOKUP(D40,  base_salary!A:A, 1, FALSE)</f>
        <v>1518783783</v>
      </c>
      <c r="F40">
        <f t="shared" si="0"/>
        <v>0</v>
      </c>
      <c r="G40">
        <f t="shared" ca="1" si="1"/>
        <v>0</v>
      </c>
    </row>
    <row r="41" spans="1:7" x14ac:dyDescent="0.25">
      <c r="A41" t="s">
        <v>2005</v>
      </c>
      <c r="B41" t="s">
        <v>2006</v>
      </c>
      <c r="C41" s="4">
        <v>44609</v>
      </c>
      <c r="D41">
        <v>8002426673</v>
      </c>
      <c r="E41">
        <f>VLOOKUP(D41,  base_salary!A:A, 1, FALSE)</f>
        <v>8002426673</v>
      </c>
      <c r="F41">
        <f t="shared" si="0"/>
        <v>0</v>
      </c>
      <c r="G41">
        <f t="shared" ca="1" si="1"/>
        <v>0</v>
      </c>
    </row>
    <row r="42" spans="1:7" x14ac:dyDescent="0.25">
      <c r="A42" t="s">
        <v>2007</v>
      </c>
      <c r="B42" t="s">
        <v>2008</v>
      </c>
      <c r="C42" s="4">
        <v>19443</v>
      </c>
      <c r="D42">
        <v>1268934771</v>
      </c>
      <c r="E42">
        <f>VLOOKUP(D42,  base_salary!A:A, 1, FALSE)</f>
        <v>1268934771</v>
      </c>
      <c r="F42">
        <f t="shared" si="0"/>
        <v>0</v>
      </c>
      <c r="G42">
        <f t="shared" ca="1" si="1"/>
        <v>0</v>
      </c>
    </row>
    <row r="43" spans="1:7" x14ac:dyDescent="0.25">
      <c r="A43" t="s">
        <v>2009</v>
      </c>
      <c r="B43" t="s">
        <v>2010</v>
      </c>
      <c r="C43" s="4">
        <v>20581</v>
      </c>
      <c r="D43">
        <v>4900475084</v>
      </c>
      <c r="E43">
        <f>VLOOKUP(D43,  base_salary!A:A, 1, FALSE)</f>
        <v>4900475084</v>
      </c>
      <c r="F43">
        <f t="shared" si="0"/>
        <v>0</v>
      </c>
      <c r="G43">
        <f t="shared" ca="1" si="1"/>
        <v>0</v>
      </c>
    </row>
    <row r="44" spans="1:7" x14ac:dyDescent="0.25">
      <c r="A44" t="s">
        <v>2011</v>
      </c>
      <c r="B44" t="s">
        <v>2012</v>
      </c>
      <c r="C44" s="4">
        <v>24071</v>
      </c>
      <c r="D44">
        <v>7338728615</v>
      </c>
      <c r="E44">
        <f>VLOOKUP(D44,  base_salary!A:A, 1, FALSE)</f>
        <v>7338728615</v>
      </c>
      <c r="F44">
        <f t="shared" si="0"/>
        <v>0</v>
      </c>
      <c r="G44">
        <f t="shared" ca="1" si="1"/>
        <v>0</v>
      </c>
    </row>
    <row r="45" spans="1:7" x14ac:dyDescent="0.25">
      <c r="A45" t="s">
        <v>2013</v>
      </c>
      <c r="B45" t="s">
        <v>2014</v>
      </c>
      <c r="C45" s="4">
        <v>31450</v>
      </c>
      <c r="D45">
        <v>6148235056</v>
      </c>
      <c r="E45">
        <f>VLOOKUP(D45,  base_salary!A:A, 1, FALSE)</f>
        <v>6148235056</v>
      </c>
      <c r="F45">
        <f t="shared" si="0"/>
        <v>0</v>
      </c>
      <c r="G45">
        <f t="shared" ca="1" si="1"/>
        <v>0</v>
      </c>
    </row>
    <row r="46" spans="1:7" x14ac:dyDescent="0.25">
      <c r="A46" t="s">
        <v>2015</v>
      </c>
      <c r="B46" t="s">
        <v>2016</v>
      </c>
      <c r="C46" s="4">
        <v>26995</v>
      </c>
      <c r="D46">
        <v>2376099331</v>
      </c>
      <c r="E46">
        <f>VLOOKUP(D46,  base_salary!A:A, 1, FALSE)</f>
        <v>2376099331</v>
      </c>
      <c r="F46">
        <f t="shared" si="0"/>
        <v>0</v>
      </c>
      <c r="G46">
        <f t="shared" ca="1" si="1"/>
        <v>0</v>
      </c>
    </row>
    <row r="47" spans="1:7" x14ac:dyDescent="0.25">
      <c r="A47" t="s">
        <v>2017</v>
      </c>
      <c r="B47" t="s">
        <v>2018</v>
      </c>
      <c r="C47" s="4">
        <v>28746</v>
      </c>
      <c r="D47">
        <v>9545462825</v>
      </c>
      <c r="E47">
        <f>VLOOKUP(D47,  base_salary!A:A, 1, FALSE)</f>
        <v>9545462825</v>
      </c>
      <c r="F47">
        <f t="shared" si="0"/>
        <v>0</v>
      </c>
      <c r="G47">
        <f t="shared" ca="1" si="1"/>
        <v>0</v>
      </c>
    </row>
    <row r="48" spans="1:7" x14ac:dyDescent="0.25">
      <c r="A48" t="s">
        <v>2019</v>
      </c>
      <c r="B48" t="s">
        <v>2020</v>
      </c>
      <c r="C48" s="4">
        <v>59225</v>
      </c>
      <c r="D48">
        <v>4852897158</v>
      </c>
      <c r="E48">
        <f>VLOOKUP(D48,  base_salary!A:A, 1, FALSE)</f>
        <v>4852897158</v>
      </c>
      <c r="F48">
        <f t="shared" si="0"/>
        <v>0</v>
      </c>
      <c r="G48">
        <f t="shared" ca="1" si="1"/>
        <v>0</v>
      </c>
    </row>
    <row r="49" spans="1:7" x14ac:dyDescent="0.25">
      <c r="A49" t="s">
        <v>2021</v>
      </c>
      <c r="B49" t="s">
        <v>2022</v>
      </c>
      <c r="C49" s="4">
        <v>57868</v>
      </c>
      <c r="D49">
        <v>4691333258</v>
      </c>
      <c r="E49">
        <f>VLOOKUP(D49,  base_salary!A:A, 1, FALSE)</f>
        <v>4691333258</v>
      </c>
      <c r="F49">
        <f t="shared" si="0"/>
        <v>0</v>
      </c>
      <c r="G49">
        <f t="shared" ca="1" si="1"/>
        <v>0</v>
      </c>
    </row>
    <row r="50" spans="1:7" x14ac:dyDescent="0.25">
      <c r="A50" t="s">
        <v>2023</v>
      </c>
      <c r="B50" t="s">
        <v>2024</v>
      </c>
      <c r="C50" s="4">
        <v>24547</v>
      </c>
      <c r="D50">
        <v>1739513533</v>
      </c>
      <c r="E50">
        <f>VLOOKUP(D50,  base_salary!A:A, 1, FALSE)</f>
        <v>1739513533</v>
      </c>
      <c r="F50">
        <f t="shared" si="0"/>
        <v>0</v>
      </c>
      <c r="G50">
        <f t="shared" ca="1" si="1"/>
        <v>0</v>
      </c>
    </row>
    <row r="51" spans="1:7" x14ac:dyDescent="0.25">
      <c r="A51" t="s">
        <v>2025</v>
      </c>
      <c r="B51" t="s">
        <v>2026</v>
      </c>
      <c r="C51" s="4">
        <v>23450</v>
      </c>
      <c r="D51">
        <v>5795848808</v>
      </c>
      <c r="E51">
        <f>VLOOKUP(D51,  base_salary!A:A, 1, FALSE)</f>
        <v>5795848808</v>
      </c>
      <c r="F51">
        <f t="shared" si="0"/>
        <v>0</v>
      </c>
      <c r="G51">
        <f t="shared" ca="1" si="1"/>
        <v>0</v>
      </c>
    </row>
    <row r="52" spans="1:7" x14ac:dyDescent="0.25">
      <c r="A52" t="s">
        <v>2027</v>
      </c>
      <c r="B52" t="s">
        <v>2028</v>
      </c>
      <c r="C52" s="4">
        <v>20598</v>
      </c>
      <c r="D52">
        <v>1462166245</v>
      </c>
      <c r="E52">
        <f>VLOOKUP(D52,  base_salary!A:A, 1, FALSE)</f>
        <v>1462166245</v>
      </c>
      <c r="F52">
        <f t="shared" si="0"/>
        <v>0</v>
      </c>
      <c r="G52">
        <f t="shared" ca="1" si="1"/>
        <v>0</v>
      </c>
    </row>
    <row r="53" spans="1:7" x14ac:dyDescent="0.25">
      <c r="A53" t="s">
        <v>2029</v>
      </c>
      <c r="B53" t="s">
        <v>2030</v>
      </c>
      <c r="C53" s="4">
        <v>20792</v>
      </c>
      <c r="D53">
        <v>9483290694</v>
      </c>
      <c r="E53">
        <f>VLOOKUP(D53,  base_salary!A:A, 1, FALSE)</f>
        <v>9483290694</v>
      </c>
      <c r="F53">
        <f t="shared" si="0"/>
        <v>0</v>
      </c>
      <c r="G53">
        <f t="shared" ca="1" si="1"/>
        <v>0</v>
      </c>
    </row>
    <row r="54" spans="1:7" x14ac:dyDescent="0.25">
      <c r="A54" t="s">
        <v>2031</v>
      </c>
      <c r="B54" t="s">
        <v>2032</v>
      </c>
      <c r="C54" s="4">
        <v>39299</v>
      </c>
      <c r="D54">
        <v>8127128031</v>
      </c>
      <c r="E54">
        <f>VLOOKUP(D54,  base_salary!A:A, 1, FALSE)</f>
        <v>8127128031</v>
      </c>
      <c r="F54">
        <f t="shared" si="0"/>
        <v>0</v>
      </c>
      <c r="G54">
        <f t="shared" ca="1" si="1"/>
        <v>0</v>
      </c>
    </row>
    <row r="55" spans="1:7" x14ac:dyDescent="0.25">
      <c r="A55" t="s">
        <v>2033</v>
      </c>
      <c r="B55" t="s">
        <v>1948</v>
      </c>
      <c r="C55" s="4">
        <v>54613</v>
      </c>
      <c r="D55">
        <v>3213290963</v>
      </c>
      <c r="E55">
        <f>VLOOKUP(D55,  base_salary!A:A, 1, FALSE)</f>
        <v>3213290963</v>
      </c>
      <c r="F55">
        <f t="shared" si="0"/>
        <v>0</v>
      </c>
      <c r="G55">
        <f t="shared" ca="1" si="1"/>
        <v>0</v>
      </c>
    </row>
    <row r="56" spans="1:7" x14ac:dyDescent="0.25">
      <c r="A56" t="s">
        <v>2034</v>
      </c>
      <c r="B56" t="s">
        <v>2035</v>
      </c>
      <c r="C56" s="4">
        <v>15967</v>
      </c>
      <c r="D56">
        <v>3986480021</v>
      </c>
      <c r="E56">
        <f>VLOOKUP(D56,  base_salary!A:A, 1, FALSE)</f>
        <v>3986480021</v>
      </c>
      <c r="F56">
        <f t="shared" si="0"/>
        <v>0</v>
      </c>
      <c r="G56">
        <f t="shared" ca="1" si="1"/>
        <v>0</v>
      </c>
    </row>
    <row r="57" spans="1:7" x14ac:dyDescent="0.25">
      <c r="A57" t="s">
        <v>2036</v>
      </c>
      <c r="B57" t="s">
        <v>2037</v>
      </c>
      <c r="C57" s="4">
        <v>25047</v>
      </c>
      <c r="D57">
        <v>1053331541</v>
      </c>
      <c r="E57">
        <f>VLOOKUP(D57,  base_salary!A:A, 1, FALSE)</f>
        <v>1053331541</v>
      </c>
      <c r="F57">
        <f t="shared" si="0"/>
        <v>0</v>
      </c>
      <c r="G57">
        <f t="shared" ca="1" si="1"/>
        <v>0</v>
      </c>
    </row>
    <row r="58" spans="1:7" x14ac:dyDescent="0.25">
      <c r="A58" t="s">
        <v>2038</v>
      </c>
      <c r="B58" t="s">
        <v>2039</v>
      </c>
      <c r="C58" s="4">
        <v>48477</v>
      </c>
      <c r="D58">
        <v>5197585250</v>
      </c>
      <c r="E58">
        <f>VLOOKUP(D58,  base_salary!A:A, 1, FALSE)</f>
        <v>5197585250</v>
      </c>
      <c r="F58">
        <f t="shared" si="0"/>
        <v>0</v>
      </c>
      <c r="G58">
        <f t="shared" ca="1" si="1"/>
        <v>0</v>
      </c>
    </row>
    <row r="59" spans="1:7" x14ac:dyDescent="0.25">
      <c r="A59" t="s">
        <v>2040</v>
      </c>
      <c r="B59" t="s">
        <v>2041</v>
      </c>
      <c r="C59" s="4">
        <v>21275</v>
      </c>
      <c r="D59">
        <v>3877279783</v>
      </c>
      <c r="E59">
        <f>VLOOKUP(D59,  base_salary!A:A, 1, FALSE)</f>
        <v>3877279783</v>
      </c>
      <c r="F59">
        <f t="shared" si="0"/>
        <v>0</v>
      </c>
      <c r="G59">
        <f t="shared" ca="1" si="1"/>
        <v>0</v>
      </c>
    </row>
    <row r="60" spans="1:7" x14ac:dyDescent="0.25">
      <c r="A60" t="s">
        <v>2042</v>
      </c>
      <c r="B60" t="s">
        <v>2043</v>
      </c>
      <c r="C60" s="4">
        <v>30039</v>
      </c>
      <c r="D60">
        <v>5079859830</v>
      </c>
      <c r="E60">
        <f>VLOOKUP(D60,  base_salary!A:A, 1, FALSE)</f>
        <v>5079859830</v>
      </c>
      <c r="F60">
        <f t="shared" si="0"/>
        <v>0</v>
      </c>
      <c r="G60">
        <f t="shared" ca="1" si="1"/>
        <v>0</v>
      </c>
    </row>
    <row r="61" spans="1:7" x14ac:dyDescent="0.25">
      <c r="A61" t="s">
        <v>2044</v>
      </c>
      <c r="B61" t="s">
        <v>2045</v>
      </c>
      <c r="C61" s="4">
        <v>14895</v>
      </c>
      <c r="D61">
        <v>5687748091</v>
      </c>
      <c r="E61">
        <f>VLOOKUP(D61,  base_salary!A:A, 1, FALSE)</f>
        <v>5687748091</v>
      </c>
      <c r="F61">
        <f t="shared" si="0"/>
        <v>0</v>
      </c>
      <c r="G61">
        <f t="shared" ca="1" si="1"/>
        <v>0</v>
      </c>
    </row>
    <row r="62" spans="1:7" x14ac:dyDescent="0.25">
      <c r="A62" t="s">
        <v>2046</v>
      </c>
      <c r="B62" t="s">
        <v>2047</v>
      </c>
      <c r="C62" s="4">
        <v>27539</v>
      </c>
      <c r="D62">
        <v>8267733809</v>
      </c>
      <c r="E62">
        <f>VLOOKUP(D62,  base_salary!A:A, 1, FALSE)</f>
        <v>8267733809</v>
      </c>
      <c r="F62">
        <f t="shared" si="0"/>
        <v>0</v>
      </c>
      <c r="G62">
        <f t="shared" ca="1" si="1"/>
        <v>0</v>
      </c>
    </row>
    <row r="63" spans="1:7" x14ac:dyDescent="0.25">
      <c r="A63" t="s">
        <v>2048</v>
      </c>
      <c r="B63" t="s">
        <v>2049</v>
      </c>
      <c r="C63" s="4">
        <v>10836</v>
      </c>
      <c r="D63">
        <v>7645724897</v>
      </c>
      <c r="E63">
        <f>VLOOKUP(D63,  base_salary!A:A, 1, FALSE)</f>
        <v>7645724897</v>
      </c>
      <c r="F63">
        <f t="shared" si="0"/>
        <v>0</v>
      </c>
      <c r="G63">
        <f t="shared" ca="1" si="1"/>
        <v>0</v>
      </c>
    </row>
    <row r="64" spans="1:7" x14ac:dyDescent="0.25">
      <c r="A64" t="s">
        <v>2050</v>
      </c>
      <c r="B64" t="s">
        <v>2051</v>
      </c>
      <c r="C64" s="4">
        <v>20834</v>
      </c>
      <c r="D64">
        <v>9885165231</v>
      </c>
      <c r="E64">
        <f>VLOOKUP(D64,  base_salary!A:A, 1, FALSE)</f>
        <v>9885165231</v>
      </c>
      <c r="F64">
        <f t="shared" si="0"/>
        <v>0</v>
      </c>
      <c r="G64">
        <f t="shared" ca="1" si="1"/>
        <v>0</v>
      </c>
    </row>
    <row r="65" spans="1:7" x14ac:dyDescent="0.25">
      <c r="A65" t="s">
        <v>2052</v>
      </c>
      <c r="B65" t="s">
        <v>1956</v>
      </c>
      <c r="C65" s="4">
        <v>15147</v>
      </c>
      <c r="D65">
        <v>9128677390</v>
      </c>
      <c r="E65">
        <f>VLOOKUP(D65,  base_salary!A:A, 1, FALSE)</f>
        <v>9128677390</v>
      </c>
      <c r="F65">
        <f t="shared" si="0"/>
        <v>0</v>
      </c>
      <c r="G65">
        <f t="shared" ca="1" si="1"/>
        <v>0</v>
      </c>
    </row>
    <row r="66" spans="1:7" x14ac:dyDescent="0.25">
      <c r="A66" t="s">
        <v>2053</v>
      </c>
      <c r="B66" t="s">
        <v>2054</v>
      </c>
      <c r="C66" s="4">
        <v>26500</v>
      </c>
      <c r="D66">
        <v>209942509</v>
      </c>
      <c r="E66">
        <f>VLOOKUP(D66,  base_salary!A:A, 1, FALSE)</f>
        <v>209942509</v>
      </c>
      <c r="F66">
        <f t="shared" si="0"/>
        <v>0</v>
      </c>
      <c r="G66">
        <f t="shared" ca="1" si="1"/>
        <v>0</v>
      </c>
    </row>
    <row r="67" spans="1:7" x14ac:dyDescent="0.25">
      <c r="A67" t="s">
        <v>2055</v>
      </c>
      <c r="B67" t="s">
        <v>1976</v>
      </c>
      <c r="C67" s="4">
        <v>35913</v>
      </c>
      <c r="D67">
        <v>4162153728</v>
      </c>
      <c r="E67">
        <f>VLOOKUP(D67,  base_salary!A:A, 1, FALSE)</f>
        <v>4162153728</v>
      </c>
      <c r="F67">
        <f t="shared" ref="F67:F130" si="2">IF(ISERROR(E67), 1, 0)</f>
        <v>0</v>
      </c>
      <c r="G67">
        <f t="shared" ref="G67:G130" ca="1" si="3">SUM(G:G)</f>
        <v>0</v>
      </c>
    </row>
    <row r="68" spans="1:7" x14ac:dyDescent="0.25">
      <c r="A68" t="s">
        <v>2056</v>
      </c>
      <c r="B68" t="s">
        <v>2057</v>
      </c>
      <c r="C68" s="4">
        <v>52124</v>
      </c>
      <c r="D68">
        <v>3507341514</v>
      </c>
      <c r="E68">
        <f>VLOOKUP(D68,  base_salary!A:A, 1, FALSE)</f>
        <v>3507341514</v>
      </c>
      <c r="F68">
        <f t="shared" si="2"/>
        <v>0</v>
      </c>
      <c r="G68">
        <f t="shared" ca="1" si="3"/>
        <v>0</v>
      </c>
    </row>
    <row r="69" spans="1:7" x14ac:dyDescent="0.25">
      <c r="A69" t="s">
        <v>2058</v>
      </c>
      <c r="B69" t="s">
        <v>2059</v>
      </c>
      <c r="C69" s="4">
        <v>20964</v>
      </c>
      <c r="D69">
        <v>2314136845</v>
      </c>
      <c r="E69">
        <f>VLOOKUP(D69,  base_salary!A:A, 1, FALSE)</f>
        <v>2314136845</v>
      </c>
      <c r="F69">
        <f t="shared" si="2"/>
        <v>0</v>
      </c>
      <c r="G69">
        <f t="shared" ca="1" si="3"/>
        <v>0</v>
      </c>
    </row>
    <row r="70" spans="1:7" x14ac:dyDescent="0.25">
      <c r="A70" t="s">
        <v>2060</v>
      </c>
      <c r="B70" t="s">
        <v>2061</v>
      </c>
      <c r="C70" s="4">
        <v>49247</v>
      </c>
      <c r="D70">
        <v>7236563277</v>
      </c>
      <c r="E70">
        <f>VLOOKUP(D70,  base_salary!A:A, 1, FALSE)</f>
        <v>7236563277</v>
      </c>
      <c r="F70">
        <f t="shared" si="2"/>
        <v>0</v>
      </c>
      <c r="G70">
        <f t="shared" ca="1" si="3"/>
        <v>0</v>
      </c>
    </row>
    <row r="71" spans="1:7" x14ac:dyDescent="0.25">
      <c r="A71" t="s">
        <v>2062</v>
      </c>
      <c r="B71" t="s">
        <v>2063</v>
      </c>
      <c r="C71" s="4">
        <v>16928</v>
      </c>
      <c r="D71">
        <v>9312128221</v>
      </c>
      <c r="E71">
        <f>VLOOKUP(D71,  base_salary!A:A, 1, FALSE)</f>
        <v>9312128221</v>
      </c>
      <c r="F71">
        <f t="shared" si="2"/>
        <v>0</v>
      </c>
      <c r="G71">
        <f t="shared" ca="1" si="3"/>
        <v>0</v>
      </c>
    </row>
    <row r="72" spans="1:7" x14ac:dyDescent="0.25">
      <c r="A72" t="s">
        <v>2064</v>
      </c>
      <c r="B72" t="s">
        <v>2065</v>
      </c>
      <c r="C72" s="4">
        <v>57926</v>
      </c>
      <c r="D72">
        <v>1953937357</v>
      </c>
      <c r="E72">
        <f>VLOOKUP(D72,  base_salary!A:A, 1, FALSE)</f>
        <v>1953937357</v>
      </c>
      <c r="F72">
        <f t="shared" si="2"/>
        <v>0</v>
      </c>
      <c r="G72">
        <f t="shared" ca="1" si="3"/>
        <v>0</v>
      </c>
    </row>
    <row r="73" spans="1:7" x14ac:dyDescent="0.25">
      <c r="A73" t="s">
        <v>2066</v>
      </c>
      <c r="B73" t="s">
        <v>2067</v>
      </c>
      <c r="C73" s="4">
        <v>39932</v>
      </c>
      <c r="D73">
        <v>7205288142</v>
      </c>
      <c r="E73">
        <f>VLOOKUP(D73,  base_salary!A:A, 1, FALSE)</f>
        <v>7205288142</v>
      </c>
      <c r="F73">
        <f t="shared" si="2"/>
        <v>0</v>
      </c>
      <c r="G73">
        <f t="shared" ca="1" si="3"/>
        <v>0</v>
      </c>
    </row>
    <row r="74" spans="1:7" x14ac:dyDescent="0.25">
      <c r="A74" t="s">
        <v>2068</v>
      </c>
      <c r="B74" t="s">
        <v>2069</v>
      </c>
      <c r="C74" s="4">
        <v>19364</v>
      </c>
      <c r="D74">
        <v>1958063002</v>
      </c>
      <c r="E74">
        <f>VLOOKUP(D74,  base_salary!A:A, 1, FALSE)</f>
        <v>1958063002</v>
      </c>
      <c r="F74">
        <f t="shared" si="2"/>
        <v>0</v>
      </c>
      <c r="G74">
        <f t="shared" ca="1" si="3"/>
        <v>0</v>
      </c>
    </row>
    <row r="75" spans="1:7" x14ac:dyDescent="0.25">
      <c r="A75" t="s">
        <v>2070</v>
      </c>
      <c r="B75" t="s">
        <v>2071</v>
      </c>
      <c r="C75" s="4">
        <v>46426</v>
      </c>
      <c r="D75">
        <v>9163060264</v>
      </c>
      <c r="E75">
        <f>VLOOKUP(D75,  base_salary!A:A, 1, FALSE)</f>
        <v>9163060264</v>
      </c>
      <c r="F75">
        <f t="shared" si="2"/>
        <v>0</v>
      </c>
      <c r="G75">
        <f t="shared" ca="1" si="3"/>
        <v>0</v>
      </c>
    </row>
    <row r="76" spans="1:7" x14ac:dyDescent="0.25">
      <c r="A76" t="s">
        <v>2072</v>
      </c>
      <c r="B76" t="s">
        <v>2073</v>
      </c>
      <c r="C76" s="4">
        <v>31106</v>
      </c>
      <c r="D76">
        <v>19662963</v>
      </c>
      <c r="E76">
        <f>VLOOKUP(D76,  base_salary!A:A, 1, FALSE)</f>
        <v>19662963</v>
      </c>
      <c r="F76">
        <f t="shared" si="2"/>
        <v>0</v>
      </c>
      <c r="G76">
        <f t="shared" ca="1" si="3"/>
        <v>0</v>
      </c>
    </row>
    <row r="77" spans="1:7" x14ac:dyDescent="0.25">
      <c r="A77" t="s">
        <v>2074</v>
      </c>
      <c r="B77" t="s">
        <v>2075</v>
      </c>
      <c r="C77" s="4">
        <v>49263</v>
      </c>
      <c r="D77">
        <v>3661649302</v>
      </c>
      <c r="E77">
        <f>VLOOKUP(D77,  base_salary!A:A, 1, FALSE)</f>
        <v>3661649302</v>
      </c>
      <c r="F77">
        <f t="shared" si="2"/>
        <v>0</v>
      </c>
      <c r="G77">
        <f t="shared" ca="1" si="3"/>
        <v>0</v>
      </c>
    </row>
    <row r="78" spans="1:7" x14ac:dyDescent="0.25">
      <c r="A78" t="s">
        <v>2076</v>
      </c>
      <c r="B78" t="s">
        <v>2077</v>
      </c>
      <c r="C78" s="4">
        <v>14614</v>
      </c>
      <c r="D78">
        <v>5837066497</v>
      </c>
      <c r="E78">
        <f>VLOOKUP(D78,  base_salary!A:A, 1, FALSE)</f>
        <v>5837066497</v>
      </c>
      <c r="F78">
        <f t="shared" si="2"/>
        <v>0</v>
      </c>
      <c r="G78">
        <f t="shared" ca="1" si="3"/>
        <v>0</v>
      </c>
    </row>
    <row r="79" spans="1:7" x14ac:dyDescent="0.25">
      <c r="A79" t="s">
        <v>2078</v>
      </c>
      <c r="B79" t="s">
        <v>2079</v>
      </c>
      <c r="C79" s="4">
        <v>47449</v>
      </c>
      <c r="D79">
        <v>6515844751</v>
      </c>
      <c r="E79">
        <f>VLOOKUP(D79,  base_salary!A:A, 1, FALSE)</f>
        <v>6515844751</v>
      </c>
      <c r="F79">
        <f t="shared" si="2"/>
        <v>0</v>
      </c>
      <c r="G79">
        <f t="shared" ca="1" si="3"/>
        <v>0</v>
      </c>
    </row>
    <row r="80" spans="1:7" x14ac:dyDescent="0.25">
      <c r="A80" t="s">
        <v>2080</v>
      </c>
      <c r="B80" t="s">
        <v>1958</v>
      </c>
      <c r="C80" s="4">
        <v>17319</v>
      </c>
      <c r="D80">
        <v>1419116835</v>
      </c>
      <c r="E80">
        <f>VLOOKUP(D80,  base_salary!A:A, 1, FALSE)</f>
        <v>1419116835</v>
      </c>
      <c r="F80">
        <f t="shared" si="2"/>
        <v>0</v>
      </c>
      <c r="G80">
        <f t="shared" ca="1" si="3"/>
        <v>0</v>
      </c>
    </row>
    <row r="81" spans="1:7" x14ac:dyDescent="0.25">
      <c r="A81" t="s">
        <v>2081</v>
      </c>
      <c r="B81" t="s">
        <v>1934</v>
      </c>
      <c r="C81" s="4">
        <v>59484</v>
      </c>
      <c r="D81">
        <v>4525743115</v>
      </c>
      <c r="E81">
        <f>VLOOKUP(D81,  base_salary!A:A, 1, FALSE)</f>
        <v>4525743115</v>
      </c>
      <c r="F81">
        <f t="shared" si="2"/>
        <v>0</v>
      </c>
      <c r="G81">
        <f t="shared" ca="1" si="3"/>
        <v>0</v>
      </c>
    </row>
    <row r="82" spans="1:7" x14ac:dyDescent="0.25">
      <c r="A82" t="s">
        <v>2082</v>
      </c>
      <c r="B82" t="s">
        <v>2083</v>
      </c>
      <c r="C82" s="4">
        <v>28158</v>
      </c>
      <c r="D82">
        <v>3524504531</v>
      </c>
      <c r="E82">
        <f>VLOOKUP(D82,  base_salary!A:A, 1, FALSE)</f>
        <v>3524504531</v>
      </c>
      <c r="F82">
        <f t="shared" si="2"/>
        <v>0</v>
      </c>
      <c r="G82">
        <f t="shared" ca="1" si="3"/>
        <v>0</v>
      </c>
    </row>
    <row r="83" spans="1:7" x14ac:dyDescent="0.25">
      <c r="A83" t="s">
        <v>2084</v>
      </c>
      <c r="B83" t="s">
        <v>2079</v>
      </c>
      <c r="C83" s="4">
        <v>52673</v>
      </c>
      <c r="D83">
        <v>244523738</v>
      </c>
      <c r="E83">
        <f>VLOOKUP(D83,  base_salary!A:A, 1, FALSE)</f>
        <v>244523738</v>
      </c>
      <c r="F83">
        <f t="shared" si="2"/>
        <v>0</v>
      </c>
      <c r="G83">
        <f t="shared" ca="1" si="3"/>
        <v>0</v>
      </c>
    </row>
    <row r="84" spans="1:7" x14ac:dyDescent="0.25">
      <c r="A84" t="s">
        <v>2085</v>
      </c>
      <c r="B84" t="s">
        <v>1982</v>
      </c>
      <c r="C84" s="4">
        <v>50816</v>
      </c>
      <c r="D84">
        <v>3213290963</v>
      </c>
      <c r="E84">
        <f>VLOOKUP(D84,  base_salary!A:A, 1, FALSE)</f>
        <v>3213290963</v>
      </c>
      <c r="F84">
        <f t="shared" si="2"/>
        <v>0</v>
      </c>
      <c r="G84">
        <f t="shared" ca="1" si="3"/>
        <v>0</v>
      </c>
    </row>
    <row r="85" spans="1:7" x14ac:dyDescent="0.25">
      <c r="A85" t="s">
        <v>2086</v>
      </c>
      <c r="B85" t="s">
        <v>2087</v>
      </c>
      <c r="C85" s="4">
        <v>17278</v>
      </c>
      <c r="D85">
        <v>5907724676</v>
      </c>
      <c r="E85">
        <f>VLOOKUP(D85,  base_salary!A:A, 1, FALSE)</f>
        <v>5907724676</v>
      </c>
      <c r="F85">
        <f t="shared" si="2"/>
        <v>0</v>
      </c>
      <c r="G85">
        <f t="shared" ca="1" si="3"/>
        <v>0</v>
      </c>
    </row>
    <row r="86" spans="1:7" x14ac:dyDescent="0.25">
      <c r="A86" t="s">
        <v>2088</v>
      </c>
      <c r="B86" t="s">
        <v>2089</v>
      </c>
      <c r="C86" s="4">
        <v>24000</v>
      </c>
      <c r="D86">
        <v>7273123196</v>
      </c>
      <c r="E86">
        <f>VLOOKUP(D86,  base_salary!A:A, 1, FALSE)</f>
        <v>7273123196</v>
      </c>
      <c r="F86">
        <f t="shared" si="2"/>
        <v>0</v>
      </c>
      <c r="G86">
        <f t="shared" ca="1" si="3"/>
        <v>0</v>
      </c>
    </row>
    <row r="87" spans="1:7" x14ac:dyDescent="0.25">
      <c r="A87" t="s">
        <v>2090</v>
      </c>
      <c r="B87" t="s">
        <v>1997</v>
      </c>
      <c r="C87" s="4">
        <v>13677</v>
      </c>
      <c r="D87">
        <v>9854387496</v>
      </c>
      <c r="E87">
        <f>VLOOKUP(D87,  base_salary!A:A, 1, FALSE)</f>
        <v>9854387496</v>
      </c>
      <c r="F87">
        <f t="shared" si="2"/>
        <v>0</v>
      </c>
      <c r="G87">
        <f t="shared" ca="1" si="3"/>
        <v>0</v>
      </c>
    </row>
    <row r="88" spans="1:7" x14ac:dyDescent="0.25">
      <c r="A88" t="s">
        <v>2091</v>
      </c>
      <c r="B88" t="s">
        <v>2073</v>
      </c>
      <c r="C88" s="4">
        <v>53522</v>
      </c>
      <c r="D88">
        <v>1472093461</v>
      </c>
      <c r="E88">
        <f>VLOOKUP(D88,  base_salary!A:A, 1, FALSE)</f>
        <v>1472093461</v>
      </c>
      <c r="F88">
        <f t="shared" si="2"/>
        <v>0</v>
      </c>
      <c r="G88">
        <f t="shared" ca="1" si="3"/>
        <v>0</v>
      </c>
    </row>
    <row r="89" spans="1:7" x14ac:dyDescent="0.25">
      <c r="A89" t="s">
        <v>2092</v>
      </c>
      <c r="B89" t="s">
        <v>2093</v>
      </c>
      <c r="C89" s="4">
        <v>26620</v>
      </c>
      <c r="D89">
        <v>4786629839</v>
      </c>
      <c r="E89">
        <f>VLOOKUP(D89,  base_salary!A:A, 1, FALSE)</f>
        <v>4786629839</v>
      </c>
      <c r="F89">
        <f t="shared" si="2"/>
        <v>0</v>
      </c>
      <c r="G89">
        <f t="shared" ca="1" si="3"/>
        <v>0</v>
      </c>
    </row>
    <row r="90" spans="1:7" x14ac:dyDescent="0.25">
      <c r="A90" t="s">
        <v>2094</v>
      </c>
      <c r="B90" t="s">
        <v>2095</v>
      </c>
      <c r="C90" s="4">
        <v>54950</v>
      </c>
      <c r="D90">
        <v>1532722974</v>
      </c>
      <c r="E90">
        <f>VLOOKUP(D90,  base_salary!A:A, 1, FALSE)</f>
        <v>1532722974</v>
      </c>
      <c r="F90">
        <f t="shared" si="2"/>
        <v>0</v>
      </c>
      <c r="G90">
        <f t="shared" ca="1" si="3"/>
        <v>0</v>
      </c>
    </row>
    <row r="91" spans="1:7" x14ac:dyDescent="0.25">
      <c r="A91" t="s">
        <v>2096</v>
      </c>
      <c r="B91" t="s">
        <v>2097</v>
      </c>
      <c r="C91" s="4">
        <v>24489</v>
      </c>
      <c r="D91">
        <v>8349606134</v>
      </c>
      <c r="E91">
        <f>VLOOKUP(D91,  base_salary!A:A, 1, FALSE)</f>
        <v>8349606134</v>
      </c>
      <c r="F91">
        <f t="shared" si="2"/>
        <v>0</v>
      </c>
      <c r="G91">
        <f t="shared" ca="1" si="3"/>
        <v>0</v>
      </c>
    </row>
    <row r="92" spans="1:7" x14ac:dyDescent="0.25">
      <c r="A92" t="s">
        <v>2098</v>
      </c>
      <c r="B92" t="s">
        <v>2099</v>
      </c>
      <c r="C92" s="4">
        <v>47329</v>
      </c>
      <c r="D92">
        <v>6734537986</v>
      </c>
      <c r="E92">
        <f>VLOOKUP(D92,  base_salary!A:A, 1, FALSE)</f>
        <v>6734537986</v>
      </c>
      <c r="F92">
        <f t="shared" si="2"/>
        <v>0</v>
      </c>
      <c r="G92">
        <f t="shared" ca="1" si="3"/>
        <v>0</v>
      </c>
    </row>
    <row r="93" spans="1:7" x14ac:dyDescent="0.25">
      <c r="A93" t="s">
        <v>2100</v>
      </c>
      <c r="B93" t="s">
        <v>2101</v>
      </c>
      <c r="C93" s="4">
        <v>24507</v>
      </c>
      <c r="D93">
        <v>7160109333</v>
      </c>
      <c r="E93">
        <f>VLOOKUP(D93,  base_salary!A:A, 1, FALSE)</f>
        <v>7160109333</v>
      </c>
      <c r="F93">
        <f t="shared" si="2"/>
        <v>0</v>
      </c>
      <c r="G93">
        <f t="shared" ca="1" si="3"/>
        <v>0</v>
      </c>
    </row>
    <row r="94" spans="1:7" x14ac:dyDescent="0.25">
      <c r="A94" t="s">
        <v>2102</v>
      </c>
      <c r="B94" t="s">
        <v>2103</v>
      </c>
      <c r="C94" s="4">
        <v>29852</v>
      </c>
      <c r="D94">
        <v>9491257560</v>
      </c>
      <c r="E94">
        <f>VLOOKUP(D94,  base_salary!A:A, 1, FALSE)</f>
        <v>9491257560</v>
      </c>
      <c r="F94">
        <f t="shared" si="2"/>
        <v>0</v>
      </c>
      <c r="G94">
        <f t="shared" ca="1" si="3"/>
        <v>0</v>
      </c>
    </row>
    <row r="95" spans="1:7" x14ac:dyDescent="0.25">
      <c r="A95" t="s">
        <v>2104</v>
      </c>
      <c r="B95" t="s">
        <v>1952</v>
      </c>
      <c r="C95" s="4">
        <v>44345</v>
      </c>
      <c r="D95">
        <v>9854387496</v>
      </c>
      <c r="E95">
        <f>VLOOKUP(D95,  base_salary!A:A, 1, FALSE)</f>
        <v>9854387496</v>
      </c>
      <c r="F95">
        <f t="shared" si="2"/>
        <v>0</v>
      </c>
      <c r="G95">
        <f t="shared" ca="1" si="3"/>
        <v>0</v>
      </c>
    </row>
    <row r="96" spans="1:7" x14ac:dyDescent="0.25">
      <c r="A96" t="s">
        <v>2105</v>
      </c>
      <c r="B96" t="s">
        <v>2106</v>
      </c>
      <c r="C96" s="4">
        <v>45664</v>
      </c>
      <c r="D96">
        <v>2575500974</v>
      </c>
      <c r="E96">
        <f>VLOOKUP(D96,  base_salary!A:A, 1, FALSE)</f>
        <v>2575500974</v>
      </c>
      <c r="F96">
        <f t="shared" si="2"/>
        <v>0</v>
      </c>
      <c r="G96">
        <f t="shared" ca="1" si="3"/>
        <v>0</v>
      </c>
    </row>
    <row r="97" spans="1:7" x14ac:dyDescent="0.25">
      <c r="A97" t="s">
        <v>2107</v>
      </c>
      <c r="B97" t="s">
        <v>1956</v>
      </c>
      <c r="C97" s="4">
        <v>55090</v>
      </c>
      <c r="D97">
        <v>3097425365</v>
      </c>
      <c r="E97">
        <f>VLOOKUP(D97,  base_salary!A:A, 1, FALSE)</f>
        <v>3097425365</v>
      </c>
      <c r="F97">
        <f t="shared" si="2"/>
        <v>0</v>
      </c>
      <c r="G97">
        <f t="shared" ca="1" si="3"/>
        <v>0</v>
      </c>
    </row>
    <row r="98" spans="1:7" x14ac:dyDescent="0.25">
      <c r="A98" t="s">
        <v>2108</v>
      </c>
      <c r="B98" t="s">
        <v>2109</v>
      </c>
      <c r="C98" s="4">
        <v>44305</v>
      </c>
      <c r="D98">
        <v>5439294325</v>
      </c>
      <c r="E98">
        <f>VLOOKUP(D98,  base_salary!A:A, 1, FALSE)</f>
        <v>5439294325</v>
      </c>
      <c r="F98">
        <f t="shared" si="2"/>
        <v>0</v>
      </c>
      <c r="G98">
        <f t="shared" ca="1" si="3"/>
        <v>0</v>
      </c>
    </row>
    <row r="99" spans="1:7" x14ac:dyDescent="0.25">
      <c r="A99" t="s">
        <v>2110</v>
      </c>
      <c r="B99" t="s">
        <v>2111</v>
      </c>
      <c r="C99" s="4">
        <v>57491</v>
      </c>
      <c r="D99">
        <v>4786629839</v>
      </c>
      <c r="E99">
        <f>VLOOKUP(D99,  base_salary!A:A, 1, FALSE)</f>
        <v>4786629839</v>
      </c>
      <c r="F99">
        <f t="shared" si="2"/>
        <v>0</v>
      </c>
      <c r="G99">
        <f t="shared" ca="1" si="3"/>
        <v>0</v>
      </c>
    </row>
    <row r="100" spans="1:7" x14ac:dyDescent="0.25">
      <c r="A100" t="s">
        <v>2112</v>
      </c>
      <c r="B100" t="s">
        <v>2113</v>
      </c>
      <c r="C100" s="4">
        <v>28270</v>
      </c>
      <c r="D100">
        <v>3935718624</v>
      </c>
      <c r="E100">
        <f>VLOOKUP(D100,  base_salary!A:A, 1, FALSE)</f>
        <v>3935718624</v>
      </c>
      <c r="F100">
        <f t="shared" si="2"/>
        <v>0</v>
      </c>
      <c r="G100">
        <f t="shared" ca="1" si="3"/>
        <v>0</v>
      </c>
    </row>
    <row r="101" spans="1:7" x14ac:dyDescent="0.25">
      <c r="A101" t="s">
        <v>2114</v>
      </c>
      <c r="B101" t="s">
        <v>1956</v>
      </c>
      <c r="C101" s="4">
        <v>16811</v>
      </c>
      <c r="D101">
        <v>9023313240</v>
      </c>
      <c r="E101">
        <f>VLOOKUP(D101,  base_salary!A:A, 1, FALSE)</f>
        <v>9023313240</v>
      </c>
      <c r="F101">
        <f t="shared" si="2"/>
        <v>0</v>
      </c>
      <c r="G101">
        <f t="shared" ca="1" si="3"/>
        <v>0</v>
      </c>
    </row>
    <row r="102" spans="1:7" x14ac:dyDescent="0.25">
      <c r="A102" t="s">
        <v>2115</v>
      </c>
      <c r="B102" t="s">
        <v>2116</v>
      </c>
      <c r="C102" s="4">
        <v>23250</v>
      </c>
      <c r="D102">
        <v>999389173</v>
      </c>
      <c r="E102">
        <f>VLOOKUP(D102,  base_salary!A:A, 1, FALSE)</f>
        <v>999389173</v>
      </c>
      <c r="F102">
        <f t="shared" si="2"/>
        <v>0</v>
      </c>
      <c r="G102">
        <f t="shared" ca="1" si="3"/>
        <v>0</v>
      </c>
    </row>
    <row r="103" spans="1:7" x14ac:dyDescent="0.25">
      <c r="A103" t="s">
        <v>2117</v>
      </c>
      <c r="B103" t="s">
        <v>2118</v>
      </c>
      <c r="C103" s="4">
        <v>44942</v>
      </c>
      <c r="D103">
        <v>25254650</v>
      </c>
      <c r="E103">
        <f>VLOOKUP(D103,  base_salary!A:A, 1, FALSE)</f>
        <v>25254650</v>
      </c>
      <c r="F103">
        <f t="shared" si="2"/>
        <v>0</v>
      </c>
      <c r="G103">
        <f t="shared" ca="1" si="3"/>
        <v>0</v>
      </c>
    </row>
    <row r="104" spans="1:7" x14ac:dyDescent="0.25">
      <c r="A104" t="s">
        <v>2119</v>
      </c>
      <c r="B104" t="s">
        <v>2045</v>
      </c>
      <c r="C104" s="4">
        <v>47618</v>
      </c>
      <c r="D104">
        <v>7521557441</v>
      </c>
      <c r="E104">
        <f>VLOOKUP(D104,  base_salary!A:A, 1, FALSE)</f>
        <v>7521557441</v>
      </c>
      <c r="F104">
        <f t="shared" si="2"/>
        <v>0</v>
      </c>
      <c r="G104">
        <f t="shared" ca="1" si="3"/>
        <v>0</v>
      </c>
    </row>
    <row r="105" spans="1:7" x14ac:dyDescent="0.25">
      <c r="A105" t="s">
        <v>2120</v>
      </c>
      <c r="B105" t="s">
        <v>2121</v>
      </c>
      <c r="C105" s="4">
        <v>21420</v>
      </c>
      <c r="D105">
        <v>9829586073</v>
      </c>
      <c r="E105">
        <f>VLOOKUP(D105,  base_salary!A:A, 1, FALSE)</f>
        <v>9829586073</v>
      </c>
      <c r="F105">
        <f t="shared" si="2"/>
        <v>0</v>
      </c>
      <c r="G105">
        <f t="shared" ca="1" si="3"/>
        <v>0</v>
      </c>
    </row>
    <row r="106" spans="1:7" x14ac:dyDescent="0.25">
      <c r="A106" t="s">
        <v>2122</v>
      </c>
      <c r="B106" t="s">
        <v>2123</v>
      </c>
      <c r="C106" s="4">
        <v>22322</v>
      </c>
      <c r="D106">
        <v>8971738782</v>
      </c>
      <c r="E106">
        <f>VLOOKUP(D106,  base_salary!A:A, 1, FALSE)</f>
        <v>8971738782</v>
      </c>
      <c r="F106">
        <f t="shared" si="2"/>
        <v>0</v>
      </c>
      <c r="G106">
        <f t="shared" ca="1" si="3"/>
        <v>0</v>
      </c>
    </row>
    <row r="107" spans="1:7" x14ac:dyDescent="0.25">
      <c r="A107" t="s">
        <v>2124</v>
      </c>
      <c r="B107" t="s">
        <v>2028</v>
      </c>
      <c r="C107" s="4">
        <v>35175</v>
      </c>
      <c r="D107">
        <v>4039266773</v>
      </c>
      <c r="E107">
        <f>VLOOKUP(D107,  base_salary!A:A, 1, FALSE)</f>
        <v>4039266773</v>
      </c>
      <c r="F107">
        <f t="shared" si="2"/>
        <v>0</v>
      </c>
      <c r="G107">
        <f t="shared" ca="1" si="3"/>
        <v>0</v>
      </c>
    </row>
    <row r="108" spans="1:7" x14ac:dyDescent="0.25">
      <c r="A108" t="s">
        <v>2125</v>
      </c>
      <c r="B108" t="s">
        <v>2065</v>
      </c>
      <c r="C108" s="4">
        <v>42121</v>
      </c>
      <c r="D108">
        <v>2376099331</v>
      </c>
      <c r="E108">
        <f>VLOOKUP(D108,  base_salary!A:A, 1, FALSE)</f>
        <v>2376099331</v>
      </c>
      <c r="F108">
        <f t="shared" si="2"/>
        <v>0</v>
      </c>
      <c r="G108">
        <f t="shared" ca="1" si="3"/>
        <v>0</v>
      </c>
    </row>
    <row r="109" spans="1:7" x14ac:dyDescent="0.25">
      <c r="A109" t="s">
        <v>2126</v>
      </c>
      <c r="B109" t="s">
        <v>2127</v>
      </c>
      <c r="C109" s="4">
        <v>13812</v>
      </c>
      <c r="D109">
        <v>9223618401</v>
      </c>
      <c r="E109">
        <f>VLOOKUP(D109,  base_salary!A:A, 1, FALSE)</f>
        <v>9223618401</v>
      </c>
      <c r="F109">
        <f t="shared" si="2"/>
        <v>0</v>
      </c>
      <c r="G109">
        <f t="shared" ca="1" si="3"/>
        <v>0</v>
      </c>
    </row>
    <row r="110" spans="1:7" x14ac:dyDescent="0.25">
      <c r="A110" t="s">
        <v>2128</v>
      </c>
      <c r="B110" t="s">
        <v>2129</v>
      </c>
      <c r="C110" s="4">
        <v>11811</v>
      </c>
      <c r="D110">
        <v>2924550912</v>
      </c>
      <c r="E110">
        <f>VLOOKUP(D110,  base_salary!A:A, 1, FALSE)</f>
        <v>2924550912</v>
      </c>
      <c r="F110">
        <f t="shared" si="2"/>
        <v>0</v>
      </c>
      <c r="G110">
        <f t="shared" ca="1" si="3"/>
        <v>0</v>
      </c>
    </row>
    <row r="111" spans="1:7" x14ac:dyDescent="0.25">
      <c r="A111" t="s">
        <v>2130</v>
      </c>
      <c r="B111" t="s">
        <v>2131</v>
      </c>
      <c r="C111" s="4">
        <v>43166</v>
      </c>
      <c r="D111">
        <v>4472356473</v>
      </c>
      <c r="E111">
        <f>VLOOKUP(D111,  base_salary!A:A, 1, FALSE)</f>
        <v>4472356473</v>
      </c>
      <c r="F111">
        <f t="shared" si="2"/>
        <v>0</v>
      </c>
      <c r="G111">
        <f t="shared" ca="1" si="3"/>
        <v>0</v>
      </c>
    </row>
    <row r="112" spans="1:7" x14ac:dyDescent="0.25">
      <c r="A112" t="s">
        <v>2132</v>
      </c>
      <c r="B112" t="s">
        <v>2133</v>
      </c>
      <c r="C112" s="4">
        <v>53338</v>
      </c>
      <c r="D112">
        <v>3569414450</v>
      </c>
      <c r="E112">
        <f>VLOOKUP(D112,  base_salary!A:A, 1, FALSE)</f>
        <v>3569414450</v>
      </c>
      <c r="F112">
        <f t="shared" si="2"/>
        <v>0</v>
      </c>
      <c r="G112">
        <f t="shared" ca="1" si="3"/>
        <v>0</v>
      </c>
    </row>
    <row r="113" spans="1:7" x14ac:dyDescent="0.25">
      <c r="A113" t="s">
        <v>2134</v>
      </c>
      <c r="B113" t="s">
        <v>2135</v>
      </c>
      <c r="C113" s="4">
        <v>10227</v>
      </c>
      <c r="D113">
        <v>4029727026</v>
      </c>
      <c r="E113">
        <f>VLOOKUP(D113,  base_salary!A:A, 1, FALSE)</f>
        <v>4029727026</v>
      </c>
      <c r="F113">
        <f t="shared" si="2"/>
        <v>0</v>
      </c>
      <c r="G113">
        <f t="shared" ca="1" si="3"/>
        <v>0</v>
      </c>
    </row>
    <row r="114" spans="1:7" x14ac:dyDescent="0.25">
      <c r="A114" t="s">
        <v>2136</v>
      </c>
      <c r="B114" t="s">
        <v>2137</v>
      </c>
      <c r="C114" s="4">
        <v>55237</v>
      </c>
      <c r="D114">
        <v>6769297310</v>
      </c>
      <c r="E114">
        <f>VLOOKUP(D114,  base_salary!A:A, 1, FALSE)</f>
        <v>6769297310</v>
      </c>
      <c r="F114">
        <f t="shared" si="2"/>
        <v>0</v>
      </c>
      <c r="G114">
        <f t="shared" ca="1" si="3"/>
        <v>0</v>
      </c>
    </row>
    <row r="115" spans="1:7" x14ac:dyDescent="0.25">
      <c r="A115" t="s">
        <v>2138</v>
      </c>
      <c r="B115" t="s">
        <v>2139</v>
      </c>
      <c r="C115" s="4">
        <v>39708</v>
      </c>
      <c r="D115">
        <v>5837501576</v>
      </c>
      <c r="E115">
        <f>VLOOKUP(D115,  base_salary!A:A, 1, FALSE)</f>
        <v>5837501576</v>
      </c>
      <c r="F115">
        <f t="shared" si="2"/>
        <v>0</v>
      </c>
      <c r="G115">
        <f t="shared" ca="1" si="3"/>
        <v>0</v>
      </c>
    </row>
    <row r="116" spans="1:7" x14ac:dyDescent="0.25">
      <c r="A116" t="s">
        <v>2140</v>
      </c>
      <c r="B116" t="s">
        <v>2141</v>
      </c>
      <c r="C116" s="4">
        <v>38975</v>
      </c>
      <c r="D116">
        <v>5422052862</v>
      </c>
      <c r="E116">
        <f>VLOOKUP(D116,  base_salary!A:A, 1, FALSE)</f>
        <v>5422052862</v>
      </c>
      <c r="F116">
        <f t="shared" si="2"/>
        <v>0</v>
      </c>
      <c r="G116">
        <f t="shared" ca="1" si="3"/>
        <v>0</v>
      </c>
    </row>
    <row r="117" spans="1:7" x14ac:dyDescent="0.25">
      <c r="A117" t="s">
        <v>2142</v>
      </c>
      <c r="B117" t="s">
        <v>2143</v>
      </c>
      <c r="C117" s="4">
        <v>23962</v>
      </c>
      <c r="D117">
        <v>6009848660</v>
      </c>
      <c r="E117">
        <f>VLOOKUP(D117,  base_salary!A:A, 1, FALSE)</f>
        <v>6009848660</v>
      </c>
      <c r="F117">
        <f t="shared" si="2"/>
        <v>0</v>
      </c>
      <c r="G117">
        <f t="shared" ca="1" si="3"/>
        <v>0</v>
      </c>
    </row>
    <row r="118" spans="1:7" x14ac:dyDescent="0.25">
      <c r="A118" t="s">
        <v>2144</v>
      </c>
      <c r="B118" t="s">
        <v>1997</v>
      </c>
      <c r="C118" s="4">
        <v>10865</v>
      </c>
      <c r="D118">
        <v>8482007106</v>
      </c>
      <c r="E118">
        <f>VLOOKUP(D118,  base_salary!A:A, 1, FALSE)</f>
        <v>8482007106</v>
      </c>
      <c r="F118">
        <f t="shared" si="2"/>
        <v>0</v>
      </c>
      <c r="G118">
        <f t="shared" ca="1" si="3"/>
        <v>0</v>
      </c>
    </row>
    <row r="119" spans="1:7" x14ac:dyDescent="0.25">
      <c r="A119" t="s">
        <v>2145</v>
      </c>
      <c r="B119" t="s">
        <v>2146</v>
      </c>
      <c r="C119" s="4">
        <v>13333</v>
      </c>
      <c r="D119">
        <v>2209340063</v>
      </c>
      <c r="E119">
        <f>VLOOKUP(D119,  base_salary!A:A, 1, FALSE)</f>
        <v>2209340063</v>
      </c>
      <c r="F119">
        <f t="shared" si="2"/>
        <v>0</v>
      </c>
      <c r="G119">
        <f t="shared" ca="1" si="3"/>
        <v>0</v>
      </c>
    </row>
    <row r="120" spans="1:7" x14ac:dyDescent="0.25">
      <c r="A120" t="s">
        <v>2147</v>
      </c>
      <c r="B120" t="s">
        <v>2012</v>
      </c>
      <c r="C120" s="4">
        <v>48782</v>
      </c>
      <c r="D120">
        <v>2012142672</v>
      </c>
      <c r="E120">
        <f>VLOOKUP(D120,  base_salary!A:A, 1, FALSE)</f>
        <v>2012142672</v>
      </c>
      <c r="F120">
        <f t="shared" si="2"/>
        <v>0</v>
      </c>
      <c r="G120">
        <f t="shared" ca="1" si="3"/>
        <v>0</v>
      </c>
    </row>
    <row r="121" spans="1:7" x14ac:dyDescent="0.25">
      <c r="A121" t="s">
        <v>2148</v>
      </c>
      <c r="B121" t="s">
        <v>2149</v>
      </c>
      <c r="C121" s="4">
        <v>47206</v>
      </c>
      <c r="D121">
        <v>1522190236</v>
      </c>
      <c r="E121">
        <f>VLOOKUP(D121,  base_salary!A:A, 1, FALSE)</f>
        <v>1522190236</v>
      </c>
      <c r="F121">
        <f t="shared" si="2"/>
        <v>0</v>
      </c>
      <c r="G121">
        <f t="shared" ca="1" si="3"/>
        <v>0</v>
      </c>
    </row>
    <row r="122" spans="1:7" x14ac:dyDescent="0.25">
      <c r="A122" t="s">
        <v>2150</v>
      </c>
      <c r="B122" t="s">
        <v>2151</v>
      </c>
      <c r="C122" s="4">
        <v>20974</v>
      </c>
      <c r="D122">
        <v>6255831884</v>
      </c>
      <c r="E122">
        <f>VLOOKUP(D122,  base_salary!A:A, 1, FALSE)</f>
        <v>6255831884</v>
      </c>
      <c r="F122">
        <f t="shared" si="2"/>
        <v>0</v>
      </c>
      <c r="G122">
        <f t="shared" ca="1" si="3"/>
        <v>0</v>
      </c>
    </row>
    <row r="123" spans="1:7" x14ac:dyDescent="0.25">
      <c r="A123" t="s">
        <v>2152</v>
      </c>
      <c r="B123" t="s">
        <v>2097</v>
      </c>
      <c r="C123" s="4">
        <v>46258</v>
      </c>
      <c r="D123">
        <v>7866715386</v>
      </c>
      <c r="E123">
        <f>VLOOKUP(D123,  base_salary!A:A, 1, FALSE)</f>
        <v>7866715386</v>
      </c>
      <c r="F123">
        <f t="shared" si="2"/>
        <v>0</v>
      </c>
      <c r="G123">
        <f t="shared" ca="1" si="3"/>
        <v>0</v>
      </c>
    </row>
    <row r="124" spans="1:7" x14ac:dyDescent="0.25">
      <c r="A124" t="s">
        <v>2153</v>
      </c>
      <c r="B124" t="s">
        <v>2154</v>
      </c>
      <c r="C124" s="4">
        <v>50755</v>
      </c>
      <c r="D124">
        <v>3661649302</v>
      </c>
      <c r="E124">
        <f>VLOOKUP(D124,  base_salary!A:A, 1, FALSE)</f>
        <v>3661649302</v>
      </c>
      <c r="F124">
        <f t="shared" si="2"/>
        <v>0</v>
      </c>
      <c r="G124">
        <f t="shared" ca="1" si="3"/>
        <v>0</v>
      </c>
    </row>
    <row r="125" spans="1:7" x14ac:dyDescent="0.25">
      <c r="A125" t="s">
        <v>2155</v>
      </c>
      <c r="B125" t="s">
        <v>2156</v>
      </c>
      <c r="C125" s="4">
        <v>51133</v>
      </c>
      <c r="D125">
        <v>1992195951</v>
      </c>
      <c r="E125">
        <f>VLOOKUP(D125,  base_salary!A:A, 1, FALSE)</f>
        <v>1992195951</v>
      </c>
      <c r="F125">
        <f t="shared" si="2"/>
        <v>0</v>
      </c>
      <c r="G125">
        <f t="shared" ca="1" si="3"/>
        <v>0</v>
      </c>
    </row>
    <row r="126" spans="1:7" x14ac:dyDescent="0.25">
      <c r="A126" t="s">
        <v>2157</v>
      </c>
      <c r="B126" t="s">
        <v>2158</v>
      </c>
      <c r="C126" s="4">
        <v>39723</v>
      </c>
      <c r="D126">
        <v>6255831884</v>
      </c>
      <c r="E126">
        <f>VLOOKUP(D126,  base_salary!A:A, 1, FALSE)</f>
        <v>6255831884</v>
      </c>
      <c r="F126">
        <f t="shared" si="2"/>
        <v>0</v>
      </c>
      <c r="G126">
        <f t="shared" ca="1" si="3"/>
        <v>0</v>
      </c>
    </row>
    <row r="127" spans="1:7" x14ac:dyDescent="0.25">
      <c r="A127" t="s">
        <v>2159</v>
      </c>
      <c r="B127" t="s">
        <v>1936</v>
      </c>
      <c r="C127" s="4">
        <v>22745</v>
      </c>
      <c r="D127">
        <v>2779378506</v>
      </c>
      <c r="E127">
        <f>VLOOKUP(D127,  base_salary!A:A, 1, FALSE)</f>
        <v>2779378506</v>
      </c>
      <c r="F127">
        <f t="shared" si="2"/>
        <v>0</v>
      </c>
      <c r="G127">
        <f t="shared" ca="1" si="3"/>
        <v>0</v>
      </c>
    </row>
    <row r="128" spans="1:7" x14ac:dyDescent="0.25">
      <c r="A128" t="s">
        <v>2160</v>
      </c>
      <c r="B128" t="s">
        <v>2161</v>
      </c>
      <c r="C128" s="4">
        <v>26121</v>
      </c>
      <c r="D128">
        <v>4579641655</v>
      </c>
      <c r="E128">
        <f>VLOOKUP(D128,  base_salary!A:A, 1, FALSE)</f>
        <v>4579641655</v>
      </c>
      <c r="F128">
        <f t="shared" si="2"/>
        <v>0</v>
      </c>
      <c r="G128">
        <f t="shared" ca="1" si="3"/>
        <v>0</v>
      </c>
    </row>
    <row r="129" spans="1:7" x14ac:dyDescent="0.25">
      <c r="A129" t="s">
        <v>2162</v>
      </c>
      <c r="B129" t="s">
        <v>2063</v>
      </c>
      <c r="C129" s="4">
        <v>22846</v>
      </c>
      <c r="D129">
        <v>5358183647</v>
      </c>
      <c r="E129">
        <f>VLOOKUP(D129,  base_salary!A:A, 1, FALSE)</f>
        <v>5358183647</v>
      </c>
      <c r="F129">
        <f t="shared" si="2"/>
        <v>0</v>
      </c>
      <c r="G129">
        <f t="shared" ca="1" si="3"/>
        <v>0</v>
      </c>
    </row>
    <row r="130" spans="1:7" x14ac:dyDescent="0.25">
      <c r="A130" t="s">
        <v>2163</v>
      </c>
      <c r="B130" t="s">
        <v>2164</v>
      </c>
      <c r="C130" s="4">
        <v>20196</v>
      </c>
      <c r="D130">
        <v>9726873223</v>
      </c>
      <c r="E130">
        <f>VLOOKUP(D130,  base_salary!A:A, 1, FALSE)</f>
        <v>9726873223</v>
      </c>
      <c r="F130">
        <f t="shared" si="2"/>
        <v>0</v>
      </c>
      <c r="G130">
        <f t="shared" ca="1" si="3"/>
        <v>0</v>
      </c>
    </row>
    <row r="131" spans="1:7" x14ac:dyDescent="0.25">
      <c r="A131" t="s">
        <v>2165</v>
      </c>
      <c r="B131" t="s">
        <v>2166</v>
      </c>
      <c r="C131" s="4">
        <v>32581</v>
      </c>
      <c r="D131">
        <v>4119729087</v>
      </c>
      <c r="E131">
        <f>VLOOKUP(D131,  base_salary!A:A, 1, FALSE)</f>
        <v>4119729087</v>
      </c>
      <c r="F131">
        <f t="shared" ref="F131:F194" si="4">IF(ISERROR(E131), 1, 0)</f>
        <v>0</v>
      </c>
      <c r="G131">
        <f t="shared" ref="G131:G194" ca="1" si="5">SUM(G:G)</f>
        <v>0</v>
      </c>
    </row>
    <row r="132" spans="1:7" x14ac:dyDescent="0.25">
      <c r="A132" t="s">
        <v>2167</v>
      </c>
      <c r="B132" t="s">
        <v>2168</v>
      </c>
      <c r="C132" s="4">
        <v>42212</v>
      </c>
      <c r="D132">
        <v>8676088039</v>
      </c>
      <c r="E132">
        <f>VLOOKUP(D132,  base_salary!A:A, 1, FALSE)</f>
        <v>8676088039</v>
      </c>
      <c r="F132">
        <f t="shared" si="4"/>
        <v>0</v>
      </c>
      <c r="G132">
        <f t="shared" ca="1" si="5"/>
        <v>0</v>
      </c>
    </row>
    <row r="133" spans="1:7" x14ac:dyDescent="0.25">
      <c r="A133" t="s">
        <v>2169</v>
      </c>
      <c r="B133" t="s">
        <v>2170</v>
      </c>
      <c r="C133" s="4">
        <v>29597</v>
      </c>
      <c r="D133">
        <v>1592980554</v>
      </c>
      <c r="E133">
        <f>VLOOKUP(D133,  base_salary!A:A, 1, FALSE)</f>
        <v>1592980554</v>
      </c>
      <c r="F133">
        <f t="shared" si="4"/>
        <v>0</v>
      </c>
      <c r="G133">
        <f t="shared" ca="1" si="5"/>
        <v>0</v>
      </c>
    </row>
    <row r="134" spans="1:7" x14ac:dyDescent="0.25">
      <c r="A134" t="s">
        <v>2171</v>
      </c>
      <c r="B134" t="s">
        <v>2051</v>
      </c>
      <c r="C134" s="4">
        <v>31132</v>
      </c>
      <c r="D134">
        <v>4150450668</v>
      </c>
      <c r="E134">
        <f>VLOOKUP(D134,  base_salary!A:A, 1, FALSE)</f>
        <v>4150450668</v>
      </c>
      <c r="F134">
        <f t="shared" si="4"/>
        <v>0</v>
      </c>
      <c r="G134">
        <f t="shared" ca="1" si="5"/>
        <v>0</v>
      </c>
    </row>
    <row r="135" spans="1:7" x14ac:dyDescent="0.25">
      <c r="A135" t="s">
        <v>2172</v>
      </c>
      <c r="B135" t="s">
        <v>2173</v>
      </c>
      <c r="C135" s="4">
        <v>13388</v>
      </c>
      <c r="D135">
        <v>3569414450</v>
      </c>
      <c r="E135">
        <f>VLOOKUP(D135,  base_salary!A:A, 1, FALSE)</f>
        <v>3569414450</v>
      </c>
      <c r="F135">
        <f t="shared" si="4"/>
        <v>0</v>
      </c>
      <c r="G135">
        <f t="shared" ca="1" si="5"/>
        <v>0</v>
      </c>
    </row>
    <row r="136" spans="1:7" x14ac:dyDescent="0.25">
      <c r="A136" t="s">
        <v>2174</v>
      </c>
      <c r="B136" t="s">
        <v>2175</v>
      </c>
      <c r="C136" s="4">
        <v>23992</v>
      </c>
      <c r="D136">
        <v>8603912793</v>
      </c>
      <c r="E136">
        <f>VLOOKUP(D136,  base_salary!A:A, 1, FALSE)</f>
        <v>8603912793</v>
      </c>
      <c r="F136">
        <f t="shared" si="4"/>
        <v>0</v>
      </c>
      <c r="G136">
        <f t="shared" ca="1" si="5"/>
        <v>0</v>
      </c>
    </row>
    <row r="137" spans="1:7" x14ac:dyDescent="0.25">
      <c r="A137" t="s">
        <v>2176</v>
      </c>
      <c r="B137" t="s">
        <v>2177</v>
      </c>
      <c r="C137" s="4">
        <v>33047</v>
      </c>
      <c r="D137">
        <v>2698184272</v>
      </c>
      <c r="E137">
        <f>VLOOKUP(D137,  base_salary!A:A, 1, FALSE)</f>
        <v>2698184272</v>
      </c>
      <c r="F137">
        <f t="shared" si="4"/>
        <v>0</v>
      </c>
      <c r="G137">
        <f t="shared" ca="1" si="5"/>
        <v>0</v>
      </c>
    </row>
    <row r="138" spans="1:7" x14ac:dyDescent="0.25">
      <c r="A138" t="s">
        <v>2178</v>
      </c>
      <c r="B138" t="s">
        <v>2179</v>
      </c>
      <c r="C138" s="4">
        <v>35228</v>
      </c>
      <c r="D138">
        <v>9732655267</v>
      </c>
      <c r="E138">
        <f>VLOOKUP(D138,  base_salary!A:A, 1, FALSE)</f>
        <v>9732655267</v>
      </c>
      <c r="F138">
        <f t="shared" si="4"/>
        <v>0</v>
      </c>
      <c r="G138">
        <f t="shared" ca="1" si="5"/>
        <v>0</v>
      </c>
    </row>
    <row r="139" spans="1:7" x14ac:dyDescent="0.25">
      <c r="A139" t="s">
        <v>2180</v>
      </c>
      <c r="B139" t="s">
        <v>2054</v>
      </c>
      <c r="C139" s="4">
        <v>53987</v>
      </c>
      <c r="D139">
        <v>7885796000</v>
      </c>
      <c r="E139">
        <f>VLOOKUP(D139,  base_salary!A:A, 1, FALSE)</f>
        <v>7885796000</v>
      </c>
      <c r="F139">
        <f t="shared" si="4"/>
        <v>0</v>
      </c>
      <c r="G139">
        <f t="shared" ca="1" si="5"/>
        <v>0</v>
      </c>
    </row>
    <row r="140" spans="1:7" x14ac:dyDescent="0.25">
      <c r="A140" t="s">
        <v>2181</v>
      </c>
      <c r="B140" t="s">
        <v>2182</v>
      </c>
      <c r="C140" s="4">
        <v>32119</v>
      </c>
      <c r="D140">
        <v>5603330430</v>
      </c>
      <c r="E140">
        <f>VLOOKUP(D140,  base_salary!A:A, 1, FALSE)</f>
        <v>5603330430</v>
      </c>
      <c r="F140">
        <f t="shared" si="4"/>
        <v>0</v>
      </c>
      <c r="G140">
        <f t="shared" ca="1" si="5"/>
        <v>0</v>
      </c>
    </row>
    <row r="141" spans="1:7" x14ac:dyDescent="0.25">
      <c r="A141" t="s">
        <v>2183</v>
      </c>
      <c r="B141" t="s">
        <v>2184</v>
      </c>
      <c r="C141" s="4">
        <v>54560</v>
      </c>
      <c r="D141">
        <v>7493076952</v>
      </c>
      <c r="E141">
        <f>VLOOKUP(D141,  base_salary!A:A, 1, FALSE)</f>
        <v>7493076952</v>
      </c>
      <c r="F141">
        <f t="shared" si="4"/>
        <v>0</v>
      </c>
      <c r="G141">
        <f t="shared" ca="1" si="5"/>
        <v>0</v>
      </c>
    </row>
    <row r="142" spans="1:7" x14ac:dyDescent="0.25">
      <c r="A142" t="s">
        <v>2185</v>
      </c>
      <c r="B142" t="s">
        <v>2077</v>
      </c>
      <c r="C142" s="4">
        <v>17125</v>
      </c>
      <c r="D142">
        <v>6769297310</v>
      </c>
      <c r="E142">
        <f>VLOOKUP(D142,  base_salary!A:A, 1, FALSE)</f>
        <v>6769297310</v>
      </c>
      <c r="F142">
        <f t="shared" si="4"/>
        <v>0</v>
      </c>
      <c r="G142">
        <f t="shared" ca="1" si="5"/>
        <v>0</v>
      </c>
    </row>
    <row r="143" spans="1:7" x14ac:dyDescent="0.25">
      <c r="A143" t="s">
        <v>2186</v>
      </c>
      <c r="B143" t="s">
        <v>2123</v>
      </c>
      <c r="C143" s="4">
        <v>40615</v>
      </c>
      <c r="D143">
        <v>4876404933</v>
      </c>
      <c r="E143">
        <f>VLOOKUP(D143,  base_salary!A:A, 1, FALSE)</f>
        <v>4876404933</v>
      </c>
      <c r="F143">
        <f t="shared" si="4"/>
        <v>0</v>
      </c>
      <c r="G143">
        <f t="shared" ca="1" si="5"/>
        <v>0</v>
      </c>
    </row>
    <row r="144" spans="1:7" x14ac:dyDescent="0.25">
      <c r="A144" t="s">
        <v>2187</v>
      </c>
      <c r="B144" t="s">
        <v>2188</v>
      </c>
      <c r="C144" s="4">
        <v>30817</v>
      </c>
      <c r="D144">
        <v>6732216945</v>
      </c>
      <c r="E144">
        <f>VLOOKUP(D144,  base_salary!A:A, 1, FALSE)</f>
        <v>6732216945</v>
      </c>
      <c r="F144">
        <f t="shared" si="4"/>
        <v>0</v>
      </c>
      <c r="G144">
        <f t="shared" ca="1" si="5"/>
        <v>0</v>
      </c>
    </row>
    <row r="145" spans="1:7" x14ac:dyDescent="0.25">
      <c r="A145" t="s">
        <v>2189</v>
      </c>
      <c r="B145" t="s">
        <v>2190</v>
      </c>
      <c r="C145" s="4">
        <v>51939</v>
      </c>
      <c r="D145">
        <v>3266408608</v>
      </c>
      <c r="E145">
        <f>VLOOKUP(D145,  base_salary!A:A, 1, FALSE)</f>
        <v>3266408608</v>
      </c>
      <c r="F145">
        <f t="shared" si="4"/>
        <v>0</v>
      </c>
      <c r="G145">
        <f t="shared" ca="1" si="5"/>
        <v>0</v>
      </c>
    </row>
    <row r="146" spans="1:7" x14ac:dyDescent="0.25">
      <c r="A146" t="s">
        <v>2191</v>
      </c>
      <c r="B146" t="s">
        <v>2192</v>
      </c>
      <c r="C146" s="4">
        <v>58389</v>
      </c>
      <c r="D146">
        <v>3129526900</v>
      </c>
      <c r="E146">
        <f>VLOOKUP(D146,  base_salary!A:A, 1, FALSE)</f>
        <v>3129526900</v>
      </c>
      <c r="F146">
        <f t="shared" si="4"/>
        <v>0</v>
      </c>
      <c r="G146">
        <f t="shared" ca="1" si="5"/>
        <v>0</v>
      </c>
    </row>
    <row r="147" spans="1:7" x14ac:dyDescent="0.25">
      <c r="A147" t="s">
        <v>2193</v>
      </c>
      <c r="B147" t="s">
        <v>2194</v>
      </c>
      <c r="C147" s="4">
        <v>18432</v>
      </c>
      <c r="D147">
        <v>5629875752</v>
      </c>
      <c r="E147">
        <f>VLOOKUP(D147,  base_salary!A:A, 1, FALSE)</f>
        <v>5629875752</v>
      </c>
      <c r="F147">
        <f t="shared" si="4"/>
        <v>0</v>
      </c>
      <c r="G147">
        <f t="shared" ca="1" si="5"/>
        <v>0</v>
      </c>
    </row>
    <row r="148" spans="1:7" x14ac:dyDescent="0.25">
      <c r="A148" t="s">
        <v>2195</v>
      </c>
      <c r="B148" t="s">
        <v>2164</v>
      </c>
      <c r="C148" s="4">
        <v>35972</v>
      </c>
      <c r="D148">
        <v>2565093969</v>
      </c>
      <c r="E148">
        <f>VLOOKUP(D148,  base_salary!A:A, 1, FALSE)</f>
        <v>2565093969</v>
      </c>
      <c r="F148">
        <f t="shared" si="4"/>
        <v>0</v>
      </c>
      <c r="G148">
        <f t="shared" ca="1" si="5"/>
        <v>0</v>
      </c>
    </row>
    <row r="149" spans="1:7" x14ac:dyDescent="0.25">
      <c r="A149" t="s">
        <v>2196</v>
      </c>
      <c r="B149" t="s">
        <v>2197</v>
      </c>
      <c r="C149" s="4">
        <v>33229</v>
      </c>
      <c r="D149">
        <v>7892446737</v>
      </c>
      <c r="E149">
        <f>VLOOKUP(D149,  base_salary!A:A, 1, FALSE)</f>
        <v>7892446737</v>
      </c>
      <c r="F149">
        <f t="shared" si="4"/>
        <v>0</v>
      </c>
      <c r="G149">
        <f t="shared" ca="1" si="5"/>
        <v>0</v>
      </c>
    </row>
    <row r="150" spans="1:7" x14ac:dyDescent="0.25">
      <c r="A150" t="s">
        <v>2198</v>
      </c>
      <c r="B150" t="s">
        <v>2199</v>
      </c>
      <c r="C150" s="4">
        <v>11039</v>
      </c>
      <c r="D150">
        <v>2257563263</v>
      </c>
      <c r="E150">
        <f>VLOOKUP(D150,  base_salary!A:A, 1, FALSE)</f>
        <v>2257563263</v>
      </c>
      <c r="F150">
        <f t="shared" si="4"/>
        <v>0</v>
      </c>
      <c r="G150">
        <f t="shared" ca="1" si="5"/>
        <v>0</v>
      </c>
    </row>
    <row r="151" spans="1:7" x14ac:dyDescent="0.25">
      <c r="A151" t="s">
        <v>2200</v>
      </c>
      <c r="B151" t="s">
        <v>2201</v>
      </c>
      <c r="C151" s="4">
        <v>42481</v>
      </c>
      <c r="D151">
        <v>4409014943</v>
      </c>
      <c r="E151">
        <f>VLOOKUP(D151,  base_salary!A:A, 1, FALSE)</f>
        <v>4409014943</v>
      </c>
      <c r="F151">
        <f t="shared" si="4"/>
        <v>0</v>
      </c>
      <c r="G151">
        <f t="shared" ca="1" si="5"/>
        <v>0</v>
      </c>
    </row>
    <row r="152" spans="1:7" x14ac:dyDescent="0.25">
      <c r="A152" t="s">
        <v>2202</v>
      </c>
      <c r="B152" t="s">
        <v>2203</v>
      </c>
      <c r="C152" s="4">
        <v>26380</v>
      </c>
      <c r="D152">
        <v>7286297414</v>
      </c>
      <c r="E152">
        <f>VLOOKUP(D152,  base_salary!A:A, 1, FALSE)</f>
        <v>7286297414</v>
      </c>
      <c r="F152">
        <f t="shared" si="4"/>
        <v>0</v>
      </c>
      <c r="G152">
        <f t="shared" ca="1" si="5"/>
        <v>0</v>
      </c>
    </row>
    <row r="153" spans="1:7" x14ac:dyDescent="0.25">
      <c r="A153" t="s">
        <v>2204</v>
      </c>
      <c r="B153" t="s">
        <v>2205</v>
      </c>
      <c r="C153" s="4">
        <v>53854</v>
      </c>
      <c r="D153">
        <v>4786629839</v>
      </c>
      <c r="E153">
        <f>VLOOKUP(D153,  base_salary!A:A, 1, FALSE)</f>
        <v>4786629839</v>
      </c>
      <c r="F153">
        <f t="shared" si="4"/>
        <v>0</v>
      </c>
      <c r="G153">
        <f t="shared" ca="1" si="5"/>
        <v>0</v>
      </c>
    </row>
    <row r="154" spans="1:7" x14ac:dyDescent="0.25">
      <c r="A154" t="s">
        <v>2206</v>
      </c>
      <c r="B154" t="s">
        <v>2207</v>
      </c>
      <c r="C154" s="4">
        <v>46838</v>
      </c>
      <c r="D154">
        <v>8750494546</v>
      </c>
      <c r="E154">
        <f>VLOOKUP(D154,  base_salary!A:A, 1, FALSE)</f>
        <v>8750494546</v>
      </c>
      <c r="F154">
        <f t="shared" si="4"/>
        <v>0</v>
      </c>
      <c r="G154">
        <f t="shared" ca="1" si="5"/>
        <v>0</v>
      </c>
    </row>
    <row r="155" spans="1:7" x14ac:dyDescent="0.25">
      <c r="A155" t="s">
        <v>2208</v>
      </c>
      <c r="B155" t="s">
        <v>2118</v>
      </c>
      <c r="C155" s="4">
        <v>29588</v>
      </c>
      <c r="D155">
        <v>4269946768</v>
      </c>
      <c r="E155">
        <f>VLOOKUP(D155,  base_salary!A:A, 1, FALSE)</f>
        <v>4269946768</v>
      </c>
      <c r="F155">
        <f t="shared" si="4"/>
        <v>0</v>
      </c>
      <c r="G155">
        <f t="shared" ca="1" si="5"/>
        <v>0</v>
      </c>
    </row>
    <row r="156" spans="1:7" x14ac:dyDescent="0.25">
      <c r="A156" t="s">
        <v>2209</v>
      </c>
      <c r="B156" t="s">
        <v>2210</v>
      </c>
      <c r="C156" s="4">
        <v>26462</v>
      </c>
      <c r="D156">
        <v>6276010022</v>
      </c>
      <c r="E156">
        <f>VLOOKUP(D156,  base_salary!A:A, 1, FALSE)</f>
        <v>6276010022</v>
      </c>
      <c r="F156">
        <f t="shared" si="4"/>
        <v>0</v>
      </c>
      <c r="G156">
        <f t="shared" ca="1" si="5"/>
        <v>0</v>
      </c>
    </row>
    <row r="157" spans="1:7" x14ac:dyDescent="0.25">
      <c r="A157" t="s">
        <v>2211</v>
      </c>
      <c r="B157" t="s">
        <v>2212</v>
      </c>
      <c r="C157" s="4">
        <v>20836</v>
      </c>
      <c r="D157">
        <v>8481632066</v>
      </c>
      <c r="E157">
        <f>VLOOKUP(D157,  base_salary!A:A, 1, FALSE)</f>
        <v>8481632066</v>
      </c>
      <c r="F157">
        <f t="shared" si="4"/>
        <v>0</v>
      </c>
      <c r="G157">
        <f t="shared" ca="1" si="5"/>
        <v>0</v>
      </c>
    </row>
    <row r="158" spans="1:7" x14ac:dyDescent="0.25">
      <c r="A158" t="s">
        <v>2213</v>
      </c>
      <c r="B158" t="s">
        <v>2214</v>
      </c>
      <c r="C158" s="4">
        <v>34589</v>
      </c>
      <c r="D158">
        <v>4638232353</v>
      </c>
      <c r="E158">
        <f>VLOOKUP(D158,  base_salary!A:A, 1, FALSE)</f>
        <v>4638232353</v>
      </c>
      <c r="F158">
        <f t="shared" si="4"/>
        <v>0</v>
      </c>
      <c r="G158">
        <f t="shared" ca="1" si="5"/>
        <v>0</v>
      </c>
    </row>
    <row r="159" spans="1:7" x14ac:dyDescent="0.25">
      <c r="A159" t="s">
        <v>2215</v>
      </c>
      <c r="B159" t="s">
        <v>2001</v>
      </c>
      <c r="C159" s="4">
        <v>12355</v>
      </c>
      <c r="D159">
        <v>1472093461</v>
      </c>
      <c r="E159">
        <f>VLOOKUP(D159,  base_salary!A:A, 1, FALSE)</f>
        <v>1472093461</v>
      </c>
      <c r="F159">
        <f t="shared" si="4"/>
        <v>0</v>
      </c>
      <c r="G159">
        <f t="shared" ca="1" si="5"/>
        <v>0</v>
      </c>
    </row>
    <row r="160" spans="1:7" x14ac:dyDescent="0.25">
      <c r="A160" t="s">
        <v>2216</v>
      </c>
      <c r="B160" t="s">
        <v>2217</v>
      </c>
      <c r="C160" s="4">
        <v>42793</v>
      </c>
      <c r="D160">
        <v>8349606134</v>
      </c>
      <c r="E160">
        <f>VLOOKUP(D160,  base_salary!A:A, 1, FALSE)</f>
        <v>8349606134</v>
      </c>
      <c r="F160">
        <f t="shared" si="4"/>
        <v>0</v>
      </c>
      <c r="G160">
        <f t="shared" ca="1" si="5"/>
        <v>0</v>
      </c>
    </row>
    <row r="161" spans="1:7" x14ac:dyDescent="0.25">
      <c r="A161" t="s">
        <v>2218</v>
      </c>
      <c r="B161" t="s">
        <v>2219</v>
      </c>
      <c r="C161" s="4">
        <v>48671</v>
      </c>
      <c r="D161">
        <v>5588978080</v>
      </c>
      <c r="E161">
        <f>VLOOKUP(D161,  base_salary!A:A, 1, FALSE)</f>
        <v>5588978080</v>
      </c>
      <c r="F161">
        <f t="shared" si="4"/>
        <v>0</v>
      </c>
      <c r="G161">
        <f t="shared" ca="1" si="5"/>
        <v>0</v>
      </c>
    </row>
    <row r="162" spans="1:7" x14ac:dyDescent="0.25">
      <c r="A162" t="s">
        <v>2220</v>
      </c>
      <c r="B162" t="s">
        <v>2221</v>
      </c>
      <c r="C162" s="4">
        <v>34771</v>
      </c>
      <c r="D162">
        <v>5304381319</v>
      </c>
      <c r="E162">
        <f>VLOOKUP(D162,  base_salary!A:A, 1, FALSE)</f>
        <v>5304381319</v>
      </c>
      <c r="F162">
        <f t="shared" si="4"/>
        <v>0</v>
      </c>
      <c r="G162">
        <f t="shared" ca="1" si="5"/>
        <v>0</v>
      </c>
    </row>
    <row r="163" spans="1:7" x14ac:dyDescent="0.25">
      <c r="A163" t="s">
        <v>2222</v>
      </c>
      <c r="B163" t="s">
        <v>2223</v>
      </c>
      <c r="C163" s="4">
        <v>44489</v>
      </c>
      <c r="D163">
        <v>4877108939</v>
      </c>
      <c r="E163">
        <f>VLOOKUP(D163,  base_salary!A:A, 1, FALSE)</f>
        <v>4877108939</v>
      </c>
      <c r="F163">
        <f t="shared" si="4"/>
        <v>0</v>
      </c>
      <c r="G163">
        <f t="shared" ca="1" si="5"/>
        <v>0</v>
      </c>
    </row>
    <row r="164" spans="1:7" x14ac:dyDescent="0.25">
      <c r="A164" t="s">
        <v>2224</v>
      </c>
      <c r="B164" t="s">
        <v>2225</v>
      </c>
      <c r="C164" s="4">
        <v>30964</v>
      </c>
      <c r="D164">
        <v>8115985503</v>
      </c>
      <c r="E164">
        <f>VLOOKUP(D164,  base_salary!A:A, 1, FALSE)</f>
        <v>8115985503</v>
      </c>
      <c r="F164">
        <f t="shared" si="4"/>
        <v>0</v>
      </c>
      <c r="G164">
        <f t="shared" ca="1" si="5"/>
        <v>0</v>
      </c>
    </row>
    <row r="165" spans="1:7" x14ac:dyDescent="0.25">
      <c r="A165" t="s">
        <v>2226</v>
      </c>
      <c r="B165" t="s">
        <v>2123</v>
      </c>
      <c r="C165" s="4">
        <v>22259</v>
      </c>
      <c r="D165">
        <v>4009257075</v>
      </c>
      <c r="E165">
        <f>VLOOKUP(D165,  base_salary!A:A, 1, FALSE)</f>
        <v>4009257075</v>
      </c>
      <c r="F165">
        <f t="shared" si="4"/>
        <v>0</v>
      </c>
      <c r="G165">
        <f t="shared" ca="1" si="5"/>
        <v>0</v>
      </c>
    </row>
    <row r="166" spans="1:7" x14ac:dyDescent="0.25">
      <c r="A166" t="s">
        <v>2227</v>
      </c>
      <c r="B166" t="s">
        <v>2170</v>
      </c>
      <c r="C166" s="4">
        <v>19024</v>
      </c>
      <c r="D166">
        <v>8187246642</v>
      </c>
      <c r="E166">
        <f>VLOOKUP(D166,  base_salary!A:A, 1, FALSE)</f>
        <v>8187246642</v>
      </c>
      <c r="F166">
        <f t="shared" si="4"/>
        <v>0</v>
      </c>
      <c r="G166">
        <f t="shared" ca="1" si="5"/>
        <v>0</v>
      </c>
    </row>
    <row r="167" spans="1:7" x14ac:dyDescent="0.25">
      <c r="A167" t="s">
        <v>2228</v>
      </c>
      <c r="B167" t="s">
        <v>1942</v>
      </c>
      <c r="C167" s="4">
        <v>25576</v>
      </c>
      <c r="D167">
        <v>2924550912</v>
      </c>
      <c r="E167">
        <f>VLOOKUP(D167,  base_salary!A:A, 1, FALSE)</f>
        <v>2924550912</v>
      </c>
      <c r="F167">
        <f t="shared" si="4"/>
        <v>0</v>
      </c>
      <c r="G167">
        <f t="shared" ca="1" si="5"/>
        <v>0</v>
      </c>
    </row>
    <row r="168" spans="1:7" x14ac:dyDescent="0.25">
      <c r="A168" t="s">
        <v>2229</v>
      </c>
      <c r="B168" t="s">
        <v>2205</v>
      </c>
      <c r="C168" s="4">
        <v>38882</v>
      </c>
      <c r="D168">
        <v>1888605537</v>
      </c>
      <c r="E168">
        <f>VLOOKUP(D168,  base_salary!A:A, 1, FALSE)</f>
        <v>1888605537</v>
      </c>
      <c r="F168">
        <f t="shared" si="4"/>
        <v>0</v>
      </c>
      <c r="G168">
        <f t="shared" ca="1" si="5"/>
        <v>0</v>
      </c>
    </row>
    <row r="169" spans="1:7" x14ac:dyDescent="0.25">
      <c r="A169" t="s">
        <v>2230</v>
      </c>
      <c r="B169" t="s">
        <v>2231</v>
      </c>
      <c r="C169" s="4">
        <v>14014</v>
      </c>
      <c r="D169">
        <v>5623178685</v>
      </c>
      <c r="E169">
        <f>VLOOKUP(D169,  base_salary!A:A, 1, FALSE)</f>
        <v>5623178685</v>
      </c>
      <c r="F169">
        <f t="shared" si="4"/>
        <v>0</v>
      </c>
      <c r="G169">
        <f t="shared" ca="1" si="5"/>
        <v>0</v>
      </c>
    </row>
    <row r="170" spans="1:7" x14ac:dyDescent="0.25">
      <c r="A170" t="s">
        <v>2232</v>
      </c>
      <c r="B170" t="s">
        <v>2166</v>
      </c>
      <c r="C170" s="4">
        <v>12786</v>
      </c>
      <c r="D170">
        <v>115757341</v>
      </c>
      <c r="E170">
        <f>VLOOKUP(D170,  base_salary!A:A, 1, FALSE)</f>
        <v>115757341</v>
      </c>
      <c r="F170">
        <f t="shared" si="4"/>
        <v>0</v>
      </c>
      <c r="G170">
        <f t="shared" ca="1" si="5"/>
        <v>0</v>
      </c>
    </row>
    <row r="171" spans="1:7" x14ac:dyDescent="0.25">
      <c r="A171" t="s">
        <v>2233</v>
      </c>
      <c r="B171" t="s">
        <v>2234</v>
      </c>
      <c r="C171" s="4">
        <v>49665</v>
      </c>
      <c r="D171">
        <v>858481901</v>
      </c>
      <c r="E171">
        <f>VLOOKUP(D171,  base_salary!A:A, 1, FALSE)</f>
        <v>858481901</v>
      </c>
      <c r="F171">
        <f t="shared" si="4"/>
        <v>0</v>
      </c>
      <c r="G171">
        <f t="shared" ca="1" si="5"/>
        <v>0</v>
      </c>
    </row>
    <row r="172" spans="1:7" x14ac:dyDescent="0.25">
      <c r="A172" t="s">
        <v>2235</v>
      </c>
      <c r="B172" t="s">
        <v>2236</v>
      </c>
      <c r="C172" s="4">
        <v>55240</v>
      </c>
      <c r="D172">
        <v>9619649427</v>
      </c>
      <c r="E172">
        <f>VLOOKUP(D172,  base_salary!A:A, 1, FALSE)</f>
        <v>9619649427</v>
      </c>
      <c r="F172">
        <f t="shared" si="4"/>
        <v>0</v>
      </c>
      <c r="G172">
        <f t="shared" ca="1" si="5"/>
        <v>0</v>
      </c>
    </row>
    <row r="173" spans="1:7" x14ac:dyDescent="0.25">
      <c r="A173" t="s">
        <v>2237</v>
      </c>
      <c r="B173" t="s">
        <v>2236</v>
      </c>
      <c r="C173" s="4">
        <v>38308</v>
      </c>
      <c r="D173">
        <v>9782845590</v>
      </c>
      <c r="E173">
        <f>VLOOKUP(D173,  base_salary!A:A, 1, FALSE)</f>
        <v>9782845590</v>
      </c>
      <c r="F173">
        <f t="shared" si="4"/>
        <v>0</v>
      </c>
      <c r="G173">
        <f t="shared" ca="1" si="5"/>
        <v>0</v>
      </c>
    </row>
    <row r="174" spans="1:7" x14ac:dyDescent="0.25">
      <c r="A174" t="s">
        <v>2238</v>
      </c>
      <c r="B174" t="s">
        <v>2239</v>
      </c>
      <c r="C174" s="4">
        <v>36597</v>
      </c>
      <c r="D174">
        <v>9726873223</v>
      </c>
      <c r="E174">
        <f>VLOOKUP(D174,  base_salary!A:A, 1, FALSE)</f>
        <v>9726873223</v>
      </c>
      <c r="F174">
        <f t="shared" si="4"/>
        <v>0</v>
      </c>
      <c r="G174">
        <f t="shared" ca="1" si="5"/>
        <v>0</v>
      </c>
    </row>
    <row r="175" spans="1:7" x14ac:dyDescent="0.25">
      <c r="A175" t="s">
        <v>2240</v>
      </c>
      <c r="B175" t="s">
        <v>2054</v>
      </c>
      <c r="C175" s="4">
        <v>37901</v>
      </c>
      <c r="D175">
        <v>3021692982</v>
      </c>
      <c r="E175">
        <f>VLOOKUP(D175,  base_salary!A:A, 1, FALSE)</f>
        <v>3021692982</v>
      </c>
      <c r="F175">
        <f t="shared" si="4"/>
        <v>0</v>
      </c>
      <c r="G175">
        <f t="shared" ca="1" si="5"/>
        <v>0</v>
      </c>
    </row>
    <row r="176" spans="1:7" x14ac:dyDescent="0.25">
      <c r="A176" t="s">
        <v>2241</v>
      </c>
      <c r="B176" t="s">
        <v>2242</v>
      </c>
      <c r="C176" s="4">
        <v>41390</v>
      </c>
      <c r="D176">
        <v>2497321256</v>
      </c>
      <c r="E176">
        <f>VLOOKUP(D176,  base_salary!A:A, 1, FALSE)</f>
        <v>2497321256</v>
      </c>
      <c r="F176">
        <f t="shared" si="4"/>
        <v>0</v>
      </c>
      <c r="G176">
        <f t="shared" ca="1" si="5"/>
        <v>0</v>
      </c>
    </row>
    <row r="177" spans="1:7" x14ac:dyDescent="0.25">
      <c r="A177" t="s">
        <v>2243</v>
      </c>
      <c r="B177" t="s">
        <v>2244</v>
      </c>
      <c r="C177" s="4">
        <v>55722</v>
      </c>
      <c r="D177">
        <v>7402856011</v>
      </c>
      <c r="E177">
        <f>VLOOKUP(D177,  base_salary!A:A, 1, FALSE)</f>
        <v>7402856011</v>
      </c>
      <c r="F177">
        <f t="shared" si="4"/>
        <v>0</v>
      </c>
      <c r="G177">
        <f t="shared" ca="1" si="5"/>
        <v>0</v>
      </c>
    </row>
    <row r="178" spans="1:7" x14ac:dyDescent="0.25">
      <c r="A178" t="s">
        <v>2245</v>
      </c>
      <c r="B178" t="s">
        <v>2246</v>
      </c>
      <c r="C178" s="4">
        <v>20058</v>
      </c>
      <c r="D178">
        <v>899126162</v>
      </c>
      <c r="E178">
        <f>VLOOKUP(D178,  base_salary!A:A, 1, FALSE)</f>
        <v>899126162</v>
      </c>
      <c r="F178">
        <f t="shared" si="4"/>
        <v>0</v>
      </c>
      <c r="G178">
        <f t="shared" ca="1" si="5"/>
        <v>0</v>
      </c>
    </row>
    <row r="179" spans="1:7" x14ac:dyDescent="0.25">
      <c r="A179" t="s">
        <v>2247</v>
      </c>
      <c r="B179" t="s">
        <v>1944</v>
      </c>
      <c r="C179" s="4">
        <v>36567</v>
      </c>
      <c r="D179">
        <v>8644362151</v>
      </c>
      <c r="E179">
        <f>VLOOKUP(D179,  base_salary!A:A, 1, FALSE)</f>
        <v>8644362151</v>
      </c>
      <c r="F179">
        <f t="shared" si="4"/>
        <v>0</v>
      </c>
      <c r="G179">
        <f t="shared" ca="1" si="5"/>
        <v>0</v>
      </c>
    </row>
    <row r="180" spans="1:7" x14ac:dyDescent="0.25">
      <c r="A180" t="s">
        <v>2248</v>
      </c>
      <c r="B180" t="s">
        <v>2249</v>
      </c>
      <c r="C180" s="4">
        <v>12641</v>
      </c>
      <c r="D180">
        <v>7180536660</v>
      </c>
      <c r="E180">
        <f>VLOOKUP(D180,  base_salary!A:A, 1, FALSE)</f>
        <v>7180536660</v>
      </c>
      <c r="F180">
        <f t="shared" si="4"/>
        <v>0</v>
      </c>
      <c r="G180">
        <f t="shared" ca="1" si="5"/>
        <v>0</v>
      </c>
    </row>
    <row r="181" spans="1:7" x14ac:dyDescent="0.25">
      <c r="A181" t="s">
        <v>2250</v>
      </c>
      <c r="B181" t="s">
        <v>2251</v>
      </c>
      <c r="C181" s="4">
        <v>15023</v>
      </c>
      <c r="D181">
        <v>6172549286</v>
      </c>
      <c r="E181">
        <f>VLOOKUP(D181,  base_salary!A:A, 1, FALSE)</f>
        <v>6172549286</v>
      </c>
      <c r="F181">
        <f t="shared" si="4"/>
        <v>0</v>
      </c>
      <c r="G181">
        <f t="shared" ca="1" si="5"/>
        <v>0</v>
      </c>
    </row>
    <row r="182" spans="1:7" x14ac:dyDescent="0.25">
      <c r="A182" t="s">
        <v>2252</v>
      </c>
      <c r="B182" t="s">
        <v>2253</v>
      </c>
      <c r="C182" s="4">
        <v>20120</v>
      </c>
      <c r="D182">
        <v>5412518958</v>
      </c>
      <c r="E182">
        <f>VLOOKUP(D182,  base_salary!A:A, 1, FALSE)</f>
        <v>5412518958</v>
      </c>
      <c r="F182">
        <f t="shared" si="4"/>
        <v>0</v>
      </c>
      <c r="G182">
        <f t="shared" ca="1" si="5"/>
        <v>0</v>
      </c>
    </row>
    <row r="183" spans="1:7" x14ac:dyDescent="0.25">
      <c r="A183" t="s">
        <v>2254</v>
      </c>
      <c r="B183" t="s">
        <v>2255</v>
      </c>
      <c r="C183" s="4">
        <v>50114</v>
      </c>
      <c r="D183">
        <v>7338728615</v>
      </c>
      <c r="E183">
        <f>VLOOKUP(D183,  base_salary!A:A, 1, FALSE)</f>
        <v>7338728615</v>
      </c>
      <c r="F183">
        <f t="shared" si="4"/>
        <v>0</v>
      </c>
      <c r="G183">
        <f t="shared" ca="1" si="5"/>
        <v>0</v>
      </c>
    </row>
    <row r="184" spans="1:7" x14ac:dyDescent="0.25">
      <c r="A184" t="s">
        <v>2256</v>
      </c>
      <c r="B184" t="s">
        <v>2257</v>
      </c>
      <c r="C184" s="4">
        <v>54161</v>
      </c>
      <c r="D184">
        <v>7178607831</v>
      </c>
      <c r="E184">
        <f>VLOOKUP(D184,  base_salary!A:A, 1, FALSE)</f>
        <v>7178607831</v>
      </c>
      <c r="F184">
        <f t="shared" si="4"/>
        <v>0</v>
      </c>
      <c r="G184">
        <f t="shared" ca="1" si="5"/>
        <v>0</v>
      </c>
    </row>
    <row r="185" spans="1:7" x14ac:dyDescent="0.25">
      <c r="A185" t="s">
        <v>2258</v>
      </c>
      <c r="B185" t="s">
        <v>1978</v>
      </c>
      <c r="C185" s="4">
        <v>34254</v>
      </c>
      <c r="D185">
        <v>27852261</v>
      </c>
      <c r="E185">
        <f>VLOOKUP(D185,  base_salary!A:A, 1, FALSE)</f>
        <v>27852261</v>
      </c>
      <c r="F185">
        <f t="shared" si="4"/>
        <v>0</v>
      </c>
      <c r="G185">
        <f t="shared" ca="1" si="5"/>
        <v>0</v>
      </c>
    </row>
    <row r="186" spans="1:7" x14ac:dyDescent="0.25">
      <c r="A186" t="s">
        <v>2259</v>
      </c>
      <c r="B186" t="s">
        <v>2260</v>
      </c>
      <c r="C186" s="4">
        <v>21624</v>
      </c>
      <c r="D186">
        <v>630160104</v>
      </c>
      <c r="E186">
        <f>VLOOKUP(D186,  base_salary!A:A, 1, FALSE)</f>
        <v>630160104</v>
      </c>
      <c r="F186">
        <f t="shared" si="4"/>
        <v>0</v>
      </c>
      <c r="G186">
        <f t="shared" ca="1" si="5"/>
        <v>0</v>
      </c>
    </row>
    <row r="187" spans="1:7" x14ac:dyDescent="0.25">
      <c r="A187" t="s">
        <v>2261</v>
      </c>
      <c r="B187" t="s">
        <v>2141</v>
      </c>
      <c r="C187" s="4">
        <v>14566</v>
      </c>
      <c r="D187">
        <v>9529277938</v>
      </c>
      <c r="E187">
        <f>VLOOKUP(D187,  base_salary!A:A, 1, FALSE)</f>
        <v>9529277938</v>
      </c>
      <c r="F187">
        <f t="shared" si="4"/>
        <v>0</v>
      </c>
      <c r="G187">
        <f t="shared" ca="1" si="5"/>
        <v>0</v>
      </c>
    </row>
    <row r="188" spans="1:7" x14ac:dyDescent="0.25">
      <c r="A188" t="s">
        <v>2262</v>
      </c>
      <c r="B188" t="s">
        <v>1997</v>
      </c>
      <c r="C188" s="4">
        <v>31875</v>
      </c>
      <c r="D188">
        <v>9373778889</v>
      </c>
      <c r="E188">
        <f>VLOOKUP(D188,  base_salary!A:A, 1, FALSE)</f>
        <v>9373778889</v>
      </c>
      <c r="F188">
        <f t="shared" si="4"/>
        <v>0</v>
      </c>
      <c r="G188">
        <f t="shared" ca="1" si="5"/>
        <v>0</v>
      </c>
    </row>
    <row r="189" spans="1:7" x14ac:dyDescent="0.25">
      <c r="A189" t="s">
        <v>2263</v>
      </c>
      <c r="B189" t="s">
        <v>2264</v>
      </c>
      <c r="C189" s="4">
        <v>11253</v>
      </c>
      <c r="D189">
        <v>5574535556</v>
      </c>
      <c r="E189">
        <f>VLOOKUP(D189,  base_salary!A:A, 1, FALSE)</f>
        <v>5574535556</v>
      </c>
      <c r="F189">
        <f t="shared" si="4"/>
        <v>0</v>
      </c>
      <c r="G189">
        <f t="shared" ca="1" si="5"/>
        <v>0</v>
      </c>
    </row>
    <row r="190" spans="1:7" x14ac:dyDescent="0.25">
      <c r="A190" t="s">
        <v>2265</v>
      </c>
      <c r="B190" t="s">
        <v>2266</v>
      </c>
      <c r="C190" s="4">
        <v>30061</v>
      </c>
      <c r="D190">
        <v>2353272215</v>
      </c>
      <c r="E190">
        <f>VLOOKUP(D190,  base_salary!A:A, 1, FALSE)</f>
        <v>2353272215</v>
      </c>
      <c r="F190">
        <f t="shared" si="4"/>
        <v>0</v>
      </c>
      <c r="G190">
        <f t="shared" ca="1" si="5"/>
        <v>0</v>
      </c>
    </row>
    <row r="191" spans="1:7" x14ac:dyDescent="0.25">
      <c r="A191" t="s">
        <v>2267</v>
      </c>
      <c r="B191" t="s">
        <v>2257</v>
      </c>
      <c r="C191" s="4">
        <v>53114</v>
      </c>
      <c r="D191">
        <v>6183510505</v>
      </c>
      <c r="E191">
        <f>VLOOKUP(D191,  base_salary!A:A, 1, FALSE)</f>
        <v>6183510505</v>
      </c>
      <c r="F191">
        <f t="shared" si="4"/>
        <v>0</v>
      </c>
      <c r="G191">
        <f t="shared" ca="1" si="5"/>
        <v>0</v>
      </c>
    </row>
    <row r="192" spans="1:7" x14ac:dyDescent="0.25">
      <c r="A192" t="s">
        <v>2268</v>
      </c>
      <c r="B192" t="s">
        <v>2269</v>
      </c>
      <c r="C192" s="4">
        <v>46711</v>
      </c>
      <c r="D192">
        <v>7492341709</v>
      </c>
      <c r="E192">
        <f>VLOOKUP(D192,  base_salary!A:A, 1, FALSE)</f>
        <v>7492341709</v>
      </c>
      <c r="F192">
        <f t="shared" si="4"/>
        <v>0</v>
      </c>
      <c r="G192">
        <f t="shared" ca="1" si="5"/>
        <v>0</v>
      </c>
    </row>
    <row r="193" spans="1:7" x14ac:dyDescent="0.25">
      <c r="A193" t="s">
        <v>2270</v>
      </c>
      <c r="B193" t="s">
        <v>2271</v>
      </c>
      <c r="C193" s="4">
        <v>14481</v>
      </c>
      <c r="D193">
        <v>1296185559</v>
      </c>
      <c r="E193">
        <f>VLOOKUP(D193,  base_salary!A:A, 1, FALSE)</f>
        <v>1296185559</v>
      </c>
      <c r="F193">
        <f t="shared" si="4"/>
        <v>0</v>
      </c>
      <c r="G193">
        <f t="shared" ca="1" si="5"/>
        <v>0</v>
      </c>
    </row>
    <row r="194" spans="1:7" x14ac:dyDescent="0.25">
      <c r="A194" t="s">
        <v>2272</v>
      </c>
      <c r="B194" t="s">
        <v>2020</v>
      </c>
      <c r="C194" s="4">
        <v>41134</v>
      </c>
      <c r="D194">
        <v>1469328364</v>
      </c>
      <c r="E194">
        <f>VLOOKUP(D194,  base_salary!A:A, 1, FALSE)</f>
        <v>1469328364</v>
      </c>
      <c r="F194">
        <f t="shared" si="4"/>
        <v>0</v>
      </c>
      <c r="G194">
        <f t="shared" ca="1" si="5"/>
        <v>0</v>
      </c>
    </row>
    <row r="195" spans="1:7" x14ac:dyDescent="0.25">
      <c r="A195" t="s">
        <v>2273</v>
      </c>
      <c r="B195" t="s">
        <v>2035</v>
      </c>
      <c r="C195" s="4">
        <v>52539</v>
      </c>
      <c r="D195">
        <v>4783377790</v>
      </c>
      <c r="E195">
        <f>VLOOKUP(D195,  base_salary!A:A, 1, FALSE)</f>
        <v>4783377790</v>
      </c>
      <c r="F195">
        <f t="shared" ref="F195:F258" si="6">IF(ISERROR(E195), 1, 0)</f>
        <v>0</v>
      </c>
      <c r="G195">
        <f t="shared" ref="G195:G258" ca="1" si="7">SUM(G:G)</f>
        <v>0</v>
      </c>
    </row>
    <row r="196" spans="1:7" x14ac:dyDescent="0.25">
      <c r="A196" t="s">
        <v>2274</v>
      </c>
      <c r="B196" t="s">
        <v>2093</v>
      </c>
      <c r="C196" s="4">
        <v>20853</v>
      </c>
      <c r="D196">
        <v>4639895275</v>
      </c>
      <c r="E196">
        <f>VLOOKUP(D196,  base_salary!A:A, 1, FALSE)</f>
        <v>4639895275</v>
      </c>
      <c r="F196">
        <f t="shared" si="6"/>
        <v>0</v>
      </c>
      <c r="G196">
        <f t="shared" ca="1" si="7"/>
        <v>0</v>
      </c>
    </row>
    <row r="197" spans="1:7" x14ac:dyDescent="0.25">
      <c r="A197" t="s">
        <v>2275</v>
      </c>
      <c r="B197" t="s">
        <v>2276</v>
      </c>
      <c r="C197" s="4">
        <v>45281</v>
      </c>
      <c r="D197">
        <v>9966428720</v>
      </c>
      <c r="E197">
        <f>VLOOKUP(D197,  base_salary!A:A, 1, FALSE)</f>
        <v>9966428720</v>
      </c>
      <c r="F197">
        <f t="shared" si="6"/>
        <v>0</v>
      </c>
      <c r="G197">
        <f t="shared" ca="1" si="7"/>
        <v>0</v>
      </c>
    </row>
    <row r="198" spans="1:7" x14ac:dyDescent="0.25">
      <c r="A198" t="s">
        <v>2277</v>
      </c>
      <c r="B198" t="s">
        <v>2026</v>
      </c>
      <c r="C198" s="4">
        <v>58017</v>
      </c>
      <c r="D198">
        <v>2859566597</v>
      </c>
      <c r="E198">
        <f>VLOOKUP(D198,  base_salary!A:A, 1, FALSE)</f>
        <v>2859566597</v>
      </c>
      <c r="F198">
        <f t="shared" si="6"/>
        <v>0</v>
      </c>
      <c r="G198">
        <f t="shared" ca="1" si="7"/>
        <v>0</v>
      </c>
    </row>
    <row r="199" spans="1:7" x14ac:dyDescent="0.25">
      <c r="A199" t="s">
        <v>2278</v>
      </c>
      <c r="B199" t="s">
        <v>2279</v>
      </c>
      <c r="C199" s="4">
        <v>12575</v>
      </c>
      <c r="D199">
        <v>9238967105</v>
      </c>
      <c r="E199">
        <f>VLOOKUP(D199,  base_salary!A:A, 1, FALSE)</f>
        <v>9238967105</v>
      </c>
      <c r="F199">
        <f t="shared" si="6"/>
        <v>0</v>
      </c>
      <c r="G199">
        <f t="shared" ca="1" si="7"/>
        <v>0</v>
      </c>
    </row>
    <row r="200" spans="1:7" x14ac:dyDescent="0.25">
      <c r="A200" t="s">
        <v>2280</v>
      </c>
      <c r="B200" t="s">
        <v>2249</v>
      </c>
      <c r="C200" s="4">
        <v>48978</v>
      </c>
      <c r="D200">
        <v>784224471</v>
      </c>
      <c r="E200">
        <f>VLOOKUP(D200,  base_salary!A:A, 1, FALSE)</f>
        <v>784224471</v>
      </c>
      <c r="F200">
        <f t="shared" si="6"/>
        <v>0</v>
      </c>
      <c r="G200">
        <f t="shared" ca="1" si="7"/>
        <v>0</v>
      </c>
    </row>
    <row r="201" spans="1:7" x14ac:dyDescent="0.25">
      <c r="A201" t="s">
        <v>2281</v>
      </c>
      <c r="B201" t="s">
        <v>1972</v>
      </c>
      <c r="C201" s="4">
        <v>35692</v>
      </c>
      <c r="D201">
        <v>784224471</v>
      </c>
      <c r="E201">
        <f>VLOOKUP(D201,  base_salary!A:A, 1, FALSE)</f>
        <v>784224471</v>
      </c>
      <c r="F201">
        <f t="shared" si="6"/>
        <v>0</v>
      </c>
      <c r="G201">
        <f t="shared" ca="1" si="7"/>
        <v>0</v>
      </c>
    </row>
    <row r="202" spans="1:7" x14ac:dyDescent="0.25">
      <c r="A202" t="s">
        <v>2282</v>
      </c>
      <c r="B202" t="s">
        <v>2283</v>
      </c>
      <c r="C202" s="4">
        <v>27591</v>
      </c>
      <c r="D202">
        <v>1729795870</v>
      </c>
      <c r="E202">
        <f>VLOOKUP(D202,  base_salary!A:A, 1, FALSE)</f>
        <v>1729795870</v>
      </c>
      <c r="F202">
        <f t="shared" si="6"/>
        <v>0</v>
      </c>
      <c r="G202">
        <f t="shared" ca="1" si="7"/>
        <v>0</v>
      </c>
    </row>
    <row r="203" spans="1:7" x14ac:dyDescent="0.25">
      <c r="A203" t="s">
        <v>2284</v>
      </c>
      <c r="B203" t="s">
        <v>2219</v>
      </c>
      <c r="C203" s="4">
        <v>40384</v>
      </c>
      <c r="D203">
        <v>2177097355</v>
      </c>
      <c r="E203">
        <f>VLOOKUP(D203,  base_salary!A:A, 1, FALSE)</f>
        <v>2177097355</v>
      </c>
      <c r="F203">
        <f t="shared" si="6"/>
        <v>0</v>
      </c>
      <c r="G203">
        <f t="shared" ca="1" si="7"/>
        <v>0</v>
      </c>
    </row>
    <row r="204" spans="1:7" x14ac:dyDescent="0.25">
      <c r="A204" t="s">
        <v>2285</v>
      </c>
      <c r="B204" t="s">
        <v>2286</v>
      </c>
      <c r="C204" s="4">
        <v>42140</v>
      </c>
      <c r="D204">
        <v>9854387496</v>
      </c>
      <c r="E204">
        <f>VLOOKUP(D204,  base_salary!A:A, 1, FALSE)</f>
        <v>9854387496</v>
      </c>
      <c r="F204">
        <f t="shared" si="6"/>
        <v>0</v>
      </c>
      <c r="G204">
        <f t="shared" ca="1" si="7"/>
        <v>0</v>
      </c>
    </row>
    <row r="205" spans="1:7" x14ac:dyDescent="0.25">
      <c r="A205" t="s">
        <v>2287</v>
      </c>
      <c r="B205" t="s">
        <v>2288</v>
      </c>
      <c r="C205" s="4">
        <v>50490</v>
      </c>
      <c r="D205">
        <v>7191906499</v>
      </c>
      <c r="E205">
        <f>VLOOKUP(D205,  base_salary!A:A, 1, FALSE)</f>
        <v>7191906499</v>
      </c>
      <c r="F205">
        <f t="shared" si="6"/>
        <v>0</v>
      </c>
      <c r="G205">
        <f t="shared" ca="1" si="7"/>
        <v>0</v>
      </c>
    </row>
    <row r="206" spans="1:7" x14ac:dyDescent="0.25">
      <c r="A206" t="s">
        <v>2289</v>
      </c>
      <c r="B206" t="s">
        <v>2290</v>
      </c>
      <c r="C206" s="4">
        <v>41444</v>
      </c>
      <c r="D206">
        <v>7645724897</v>
      </c>
      <c r="E206">
        <f>VLOOKUP(D206,  base_salary!A:A, 1, FALSE)</f>
        <v>7645724897</v>
      </c>
      <c r="F206">
        <f t="shared" si="6"/>
        <v>0</v>
      </c>
      <c r="G206">
        <f t="shared" ca="1" si="7"/>
        <v>0</v>
      </c>
    </row>
    <row r="207" spans="1:7" x14ac:dyDescent="0.25">
      <c r="A207" t="s">
        <v>2291</v>
      </c>
      <c r="B207" t="s">
        <v>2087</v>
      </c>
      <c r="C207" s="4">
        <v>20831</v>
      </c>
      <c r="D207">
        <v>9491257560</v>
      </c>
      <c r="E207">
        <f>VLOOKUP(D207,  base_salary!A:A, 1, FALSE)</f>
        <v>9491257560</v>
      </c>
      <c r="F207">
        <f t="shared" si="6"/>
        <v>0</v>
      </c>
      <c r="G207">
        <f t="shared" ca="1" si="7"/>
        <v>0</v>
      </c>
    </row>
    <row r="208" spans="1:7" x14ac:dyDescent="0.25">
      <c r="A208" t="s">
        <v>2292</v>
      </c>
      <c r="B208" t="s">
        <v>2293</v>
      </c>
      <c r="C208" s="4">
        <v>57872</v>
      </c>
      <c r="D208">
        <v>299663825</v>
      </c>
      <c r="E208">
        <f>VLOOKUP(D208,  base_salary!A:A, 1, FALSE)</f>
        <v>299663825</v>
      </c>
      <c r="F208">
        <f t="shared" si="6"/>
        <v>0</v>
      </c>
      <c r="G208">
        <f t="shared" ca="1" si="7"/>
        <v>0</v>
      </c>
    </row>
    <row r="209" spans="1:7" x14ac:dyDescent="0.25">
      <c r="A209" t="s">
        <v>2294</v>
      </c>
      <c r="B209" t="s">
        <v>2109</v>
      </c>
      <c r="C209" s="4">
        <v>50013</v>
      </c>
      <c r="D209">
        <v>5561472151</v>
      </c>
      <c r="E209">
        <f>VLOOKUP(D209,  base_salary!A:A, 1, FALSE)</f>
        <v>5561472151</v>
      </c>
      <c r="F209">
        <f t="shared" si="6"/>
        <v>0</v>
      </c>
      <c r="G209">
        <f t="shared" ca="1" si="7"/>
        <v>0</v>
      </c>
    </row>
    <row r="210" spans="1:7" x14ac:dyDescent="0.25">
      <c r="A210" t="s">
        <v>2295</v>
      </c>
      <c r="B210" t="s">
        <v>2296</v>
      </c>
      <c r="C210" s="4">
        <v>37841</v>
      </c>
      <c r="D210">
        <v>901154172</v>
      </c>
      <c r="E210">
        <f>VLOOKUP(D210,  base_salary!A:A, 1, FALSE)</f>
        <v>901154172</v>
      </c>
      <c r="F210">
        <f t="shared" si="6"/>
        <v>0</v>
      </c>
      <c r="G210">
        <f t="shared" ca="1" si="7"/>
        <v>0</v>
      </c>
    </row>
    <row r="211" spans="1:7" x14ac:dyDescent="0.25">
      <c r="A211" t="s">
        <v>2297</v>
      </c>
      <c r="B211" t="s">
        <v>2298</v>
      </c>
      <c r="C211" s="4">
        <v>46440</v>
      </c>
      <c r="D211">
        <v>6842797632</v>
      </c>
      <c r="E211">
        <f>VLOOKUP(D211,  base_salary!A:A, 1, FALSE)</f>
        <v>6842797632</v>
      </c>
      <c r="F211">
        <f t="shared" si="6"/>
        <v>0</v>
      </c>
      <c r="G211">
        <f t="shared" ca="1" si="7"/>
        <v>0</v>
      </c>
    </row>
    <row r="212" spans="1:7" x14ac:dyDescent="0.25">
      <c r="A212" t="s">
        <v>2299</v>
      </c>
      <c r="B212" t="s">
        <v>2300</v>
      </c>
      <c r="C212" s="4">
        <v>10901</v>
      </c>
      <c r="D212">
        <v>5792300712</v>
      </c>
      <c r="E212">
        <f>VLOOKUP(D212,  base_salary!A:A, 1, FALSE)</f>
        <v>5792300712</v>
      </c>
      <c r="F212">
        <f t="shared" si="6"/>
        <v>0</v>
      </c>
      <c r="G212">
        <f t="shared" ca="1" si="7"/>
        <v>0</v>
      </c>
    </row>
    <row r="213" spans="1:7" x14ac:dyDescent="0.25">
      <c r="A213" t="s">
        <v>2301</v>
      </c>
      <c r="B213" t="s">
        <v>2302</v>
      </c>
      <c r="C213" s="4">
        <v>48124</v>
      </c>
      <c r="D213">
        <v>3227873028</v>
      </c>
      <c r="E213">
        <f>VLOOKUP(D213,  base_salary!A:A, 1, FALSE)</f>
        <v>3227873028</v>
      </c>
      <c r="F213">
        <f t="shared" si="6"/>
        <v>0</v>
      </c>
      <c r="G213">
        <f t="shared" ca="1" si="7"/>
        <v>0</v>
      </c>
    </row>
    <row r="214" spans="1:7" x14ac:dyDescent="0.25">
      <c r="A214" t="s">
        <v>2303</v>
      </c>
      <c r="B214" t="s">
        <v>2069</v>
      </c>
      <c r="C214" s="4">
        <v>29028</v>
      </c>
      <c r="D214">
        <v>3409869514</v>
      </c>
      <c r="E214">
        <f>VLOOKUP(D214,  base_salary!A:A, 1, FALSE)</f>
        <v>3409869514</v>
      </c>
      <c r="F214">
        <f t="shared" si="6"/>
        <v>0</v>
      </c>
      <c r="G214">
        <f t="shared" ca="1" si="7"/>
        <v>0</v>
      </c>
    </row>
    <row r="215" spans="1:7" x14ac:dyDescent="0.25">
      <c r="A215" t="s">
        <v>2304</v>
      </c>
      <c r="B215" t="s">
        <v>2305</v>
      </c>
      <c r="C215" s="4">
        <v>38277</v>
      </c>
      <c r="D215">
        <v>1462119603</v>
      </c>
      <c r="E215">
        <f>VLOOKUP(D215,  base_salary!A:A, 1, FALSE)</f>
        <v>1462119603</v>
      </c>
      <c r="F215">
        <f t="shared" si="6"/>
        <v>0</v>
      </c>
      <c r="G215">
        <f t="shared" ca="1" si="7"/>
        <v>0</v>
      </c>
    </row>
    <row r="216" spans="1:7" x14ac:dyDescent="0.25">
      <c r="A216" t="s">
        <v>2306</v>
      </c>
      <c r="B216" t="s">
        <v>1964</v>
      </c>
      <c r="C216" s="4">
        <v>26988</v>
      </c>
      <c r="D216">
        <v>2670196322</v>
      </c>
      <c r="E216">
        <f>VLOOKUP(D216,  base_salary!A:A, 1, FALSE)</f>
        <v>2670196322</v>
      </c>
      <c r="F216">
        <f t="shared" si="6"/>
        <v>0</v>
      </c>
      <c r="G216">
        <f t="shared" ca="1" si="7"/>
        <v>0</v>
      </c>
    </row>
    <row r="217" spans="1:7" x14ac:dyDescent="0.25">
      <c r="A217" t="s">
        <v>2307</v>
      </c>
      <c r="B217" t="s">
        <v>2308</v>
      </c>
      <c r="C217" s="4">
        <v>52553</v>
      </c>
      <c r="D217">
        <v>7938954179</v>
      </c>
      <c r="E217">
        <f>VLOOKUP(D217,  base_salary!A:A, 1, FALSE)</f>
        <v>7938954179</v>
      </c>
      <c r="F217">
        <f t="shared" si="6"/>
        <v>0</v>
      </c>
      <c r="G217">
        <f t="shared" ca="1" si="7"/>
        <v>0</v>
      </c>
    </row>
    <row r="218" spans="1:7" x14ac:dyDescent="0.25">
      <c r="A218" t="s">
        <v>2309</v>
      </c>
      <c r="B218" t="s">
        <v>2310</v>
      </c>
      <c r="C218" s="4">
        <v>46866</v>
      </c>
      <c r="D218">
        <v>9151658844</v>
      </c>
      <c r="E218">
        <f>VLOOKUP(D218,  base_salary!A:A, 1, FALSE)</f>
        <v>9151658844</v>
      </c>
      <c r="F218">
        <f t="shared" si="6"/>
        <v>0</v>
      </c>
      <c r="G218">
        <f t="shared" ca="1" si="7"/>
        <v>0</v>
      </c>
    </row>
    <row r="219" spans="1:7" x14ac:dyDescent="0.25">
      <c r="A219" t="s">
        <v>2311</v>
      </c>
      <c r="B219" t="s">
        <v>2312</v>
      </c>
      <c r="C219" s="4">
        <v>27767</v>
      </c>
      <c r="D219">
        <v>6253520369</v>
      </c>
      <c r="E219">
        <f>VLOOKUP(D219,  base_salary!A:A, 1, FALSE)</f>
        <v>6253520369</v>
      </c>
      <c r="F219">
        <f t="shared" si="6"/>
        <v>0</v>
      </c>
      <c r="G219">
        <f t="shared" ca="1" si="7"/>
        <v>0</v>
      </c>
    </row>
    <row r="220" spans="1:7" x14ac:dyDescent="0.25">
      <c r="A220" t="s">
        <v>2313</v>
      </c>
      <c r="B220" t="s">
        <v>2314</v>
      </c>
      <c r="C220" s="4">
        <v>15135</v>
      </c>
      <c r="D220">
        <v>7180110256</v>
      </c>
      <c r="E220">
        <f>VLOOKUP(D220,  base_salary!A:A, 1, FALSE)</f>
        <v>7180110256</v>
      </c>
      <c r="F220">
        <f t="shared" si="6"/>
        <v>0</v>
      </c>
      <c r="G220">
        <f t="shared" ca="1" si="7"/>
        <v>0</v>
      </c>
    </row>
    <row r="221" spans="1:7" x14ac:dyDescent="0.25">
      <c r="A221" t="s">
        <v>2315</v>
      </c>
      <c r="B221" t="s">
        <v>2316</v>
      </c>
      <c r="C221" s="4">
        <v>40186</v>
      </c>
      <c r="D221">
        <v>3145039288</v>
      </c>
      <c r="E221">
        <f>VLOOKUP(D221,  base_salary!A:A, 1, FALSE)</f>
        <v>3145039288</v>
      </c>
      <c r="F221">
        <f t="shared" si="6"/>
        <v>0</v>
      </c>
      <c r="G221">
        <f t="shared" ca="1" si="7"/>
        <v>0</v>
      </c>
    </row>
    <row r="222" spans="1:7" x14ac:dyDescent="0.25">
      <c r="A222" t="s">
        <v>2317</v>
      </c>
      <c r="B222" t="s">
        <v>2141</v>
      </c>
      <c r="C222" s="4">
        <v>32911</v>
      </c>
      <c r="D222">
        <v>9963057691</v>
      </c>
      <c r="E222">
        <f>VLOOKUP(D222,  base_salary!A:A, 1, FALSE)</f>
        <v>9963057691</v>
      </c>
      <c r="F222">
        <f t="shared" si="6"/>
        <v>0</v>
      </c>
      <c r="G222">
        <f t="shared" ca="1" si="7"/>
        <v>0</v>
      </c>
    </row>
    <row r="223" spans="1:7" x14ac:dyDescent="0.25">
      <c r="A223" t="s">
        <v>2318</v>
      </c>
      <c r="B223" t="s">
        <v>2319</v>
      </c>
      <c r="C223" s="4">
        <v>25100</v>
      </c>
      <c r="D223">
        <v>7188904251</v>
      </c>
      <c r="E223">
        <f>VLOOKUP(D223,  base_salary!A:A, 1, FALSE)</f>
        <v>7188904251</v>
      </c>
      <c r="F223">
        <f t="shared" si="6"/>
        <v>0</v>
      </c>
      <c r="G223">
        <f t="shared" ca="1" si="7"/>
        <v>0</v>
      </c>
    </row>
    <row r="224" spans="1:7" x14ac:dyDescent="0.25">
      <c r="A224" t="s">
        <v>2320</v>
      </c>
      <c r="B224" t="s">
        <v>2321</v>
      </c>
      <c r="C224" s="4">
        <v>12480</v>
      </c>
      <c r="D224">
        <v>6183510505</v>
      </c>
      <c r="E224">
        <f>VLOOKUP(D224,  base_salary!A:A, 1, FALSE)</f>
        <v>6183510505</v>
      </c>
      <c r="F224">
        <f t="shared" si="6"/>
        <v>0</v>
      </c>
      <c r="G224">
        <f t="shared" ca="1" si="7"/>
        <v>0</v>
      </c>
    </row>
    <row r="225" spans="1:7" x14ac:dyDescent="0.25">
      <c r="A225" t="s">
        <v>2322</v>
      </c>
      <c r="B225" t="s">
        <v>2323</v>
      </c>
      <c r="C225" s="4">
        <v>40298</v>
      </c>
      <c r="D225">
        <v>9621571960</v>
      </c>
      <c r="E225">
        <f>VLOOKUP(D225,  base_salary!A:A, 1, FALSE)</f>
        <v>9621571960</v>
      </c>
      <c r="F225">
        <f t="shared" si="6"/>
        <v>0</v>
      </c>
      <c r="G225">
        <f t="shared" ca="1" si="7"/>
        <v>0</v>
      </c>
    </row>
    <row r="226" spans="1:7" x14ac:dyDescent="0.25">
      <c r="A226" t="s">
        <v>2324</v>
      </c>
      <c r="B226" t="s">
        <v>2325</v>
      </c>
      <c r="C226" s="4">
        <v>42253</v>
      </c>
      <c r="D226">
        <v>7778092905</v>
      </c>
      <c r="E226">
        <f>VLOOKUP(D226,  base_salary!A:A, 1, FALSE)</f>
        <v>7778092905</v>
      </c>
      <c r="F226">
        <f t="shared" si="6"/>
        <v>0</v>
      </c>
      <c r="G226">
        <f t="shared" ca="1" si="7"/>
        <v>0</v>
      </c>
    </row>
    <row r="227" spans="1:7" x14ac:dyDescent="0.25">
      <c r="A227" t="s">
        <v>2326</v>
      </c>
      <c r="B227" t="s">
        <v>2312</v>
      </c>
      <c r="C227" s="4">
        <v>32716</v>
      </c>
      <c r="D227">
        <v>2936088178</v>
      </c>
      <c r="E227">
        <f>VLOOKUP(D227,  base_salary!A:A, 1, FALSE)</f>
        <v>2936088178</v>
      </c>
      <c r="F227">
        <f t="shared" si="6"/>
        <v>0</v>
      </c>
      <c r="G227">
        <f t="shared" ca="1" si="7"/>
        <v>0</v>
      </c>
    </row>
    <row r="228" spans="1:7" x14ac:dyDescent="0.25">
      <c r="A228" t="s">
        <v>2327</v>
      </c>
      <c r="B228" t="s">
        <v>2123</v>
      </c>
      <c r="C228" s="4">
        <v>10124</v>
      </c>
      <c r="D228">
        <v>9052475601</v>
      </c>
      <c r="E228">
        <f>VLOOKUP(D228,  base_salary!A:A, 1, FALSE)</f>
        <v>9052475601</v>
      </c>
      <c r="F228">
        <f t="shared" si="6"/>
        <v>0</v>
      </c>
      <c r="G228">
        <f t="shared" ca="1" si="7"/>
        <v>0</v>
      </c>
    </row>
    <row r="229" spans="1:7" x14ac:dyDescent="0.25">
      <c r="A229" t="s">
        <v>2328</v>
      </c>
      <c r="B229" t="s">
        <v>2329</v>
      </c>
      <c r="C229" s="4">
        <v>43043</v>
      </c>
      <c r="D229">
        <v>5412518958</v>
      </c>
      <c r="E229">
        <f>VLOOKUP(D229,  base_salary!A:A, 1, FALSE)</f>
        <v>5412518958</v>
      </c>
      <c r="F229">
        <f t="shared" si="6"/>
        <v>0</v>
      </c>
      <c r="G229">
        <f t="shared" ca="1" si="7"/>
        <v>0</v>
      </c>
    </row>
    <row r="230" spans="1:7" x14ac:dyDescent="0.25">
      <c r="A230" t="s">
        <v>2330</v>
      </c>
      <c r="B230" t="s">
        <v>2087</v>
      </c>
      <c r="C230" s="4">
        <v>27582</v>
      </c>
      <c r="D230">
        <v>9491257560</v>
      </c>
      <c r="E230">
        <f>VLOOKUP(D230,  base_salary!A:A, 1, FALSE)</f>
        <v>9491257560</v>
      </c>
      <c r="F230">
        <f t="shared" si="6"/>
        <v>0</v>
      </c>
      <c r="G230">
        <f t="shared" ca="1" si="7"/>
        <v>0</v>
      </c>
    </row>
    <row r="231" spans="1:7" x14ac:dyDescent="0.25">
      <c r="A231" t="s">
        <v>2331</v>
      </c>
      <c r="B231" t="s">
        <v>2316</v>
      </c>
      <c r="C231" s="4">
        <v>30142</v>
      </c>
      <c r="D231">
        <v>1149008652</v>
      </c>
      <c r="E231">
        <f>VLOOKUP(D231,  base_salary!A:A, 1, FALSE)</f>
        <v>1149008652</v>
      </c>
      <c r="F231">
        <f t="shared" si="6"/>
        <v>0</v>
      </c>
      <c r="G231">
        <f t="shared" ca="1" si="7"/>
        <v>0</v>
      </c>
    </row>
    <row r="232" spans="1:7" x14ac:dyDescent="0.25">
      <c r="A232" t="s">
        <v>2332</v>
      </c>
      <c r="B232" t="s">
        <v>1958</v>
      </c>
      <c r="C232" s="4">
        <v>53134</v>
      </c>
      <c r="D232">
        <v>8187246642</v>
      </c>
      <c r="E232">
        <f>VLOOKUP(D232,  base_salary!A:A, 1, FALSE)</f>
        <v>8187246642</v>
      </c>
      <c r="F232">
        <f t="shared" si="6"/>
        <v>0</v>
      </c>
      <c r="G232">
        <f t="shared" ca="1" si="7"/>
        <v>0</v>
      </c>
    </row>
    <row r="233" spans="1:7" x14ac:dyDescent="0.25">
      <c r="A233" t="s">
        <v>2333</v>
      </c>
      <c r="B233" t="s">
        <v>2087</v>
      </c>
      <c r="C233" s="4">
        <v>36140</v>
      </c>
      <c r="D233">
        <v>3661649302</v>
      </c>
      <c r="E233">
        <f>VLOOKUP(D233,  base_salary!A:A, 1, FALSE)</f>
        <v>3661649302</v>
      </c>
      <c r="F233">
        <f t="shared" si="6"/>
        <v>0</v>
      </c>
      <c r="G233">
        <f t="shared" ca="1" si="7"/>
        <v>0</v>
      </c>
    </row>
    <row r="234" spans="1:7" x14ac:dyDescent="0.25">
      <c r="A234" t="s">
        <v>2334</v>
      </c>
      <c r="B234" t="s">
        <v>2335</v>
      </c>
      <c r="C234" s="4">
        <v>43552</v>
      </c>
      <c r="D234">
        <v>8875305560</v>
      </c>
      <c r="E234">
        <f>VLOOKUP(D234,  base_salary!A:A, 1, FALSE)</f>
        <v>8875305560</v>
      </c>
      <c r="F234">
        <f t="shared" si="6"/>
        <v>0</v>
      </c>
      <c r="G234">
        <f t="shared" ca="1" si="7"/>
        <v>0</v>
      </c>
    </row>
    <row r="235" spans="1:7" x14ac:dyDescent="0.25">
      <c r="A235" t="s">
        <v>2336</v>
      </c>
      <c r="B235" t="s">
        <v>2337</v>
      </c>
      <c r="C235" s="4">
        <v>29720</v>
      </c>
      <c r="D235">
        <v>9529277938</v>
      </c>
      <c r="E235">
        <f>VLOOKUP(D235,  base_salary!A:A, 1, FALSE)</f>
        <v>9529277938</v>
      </c>
      <c r="F235">
        <f t="shared" si="6"/>
        <v>0</v>
      </c>
      <c r="G235">
        <f t="shared" ca="1" si="7"/>
        <v>0</v>
      </c>
    </row>
    <row r="236" spans="1:7" x14ac:dyDescent="0.25">
      <c r="A236" t="s">
        <v>2338</v>
      </c>
      <c r="B236" t="s">
        <v>2194</v>
      </c>
      <c r="C236" s="4">
        <v>52427</v>
      </c>
      <c r="D236">
        <v>509393462</v>
      </c>
      <c r="E236">
        <f>VLOOKUP(D236,  base_salary!A:A, 1, FALSE)</f>
        <v>509393462</v>
      </c>
      <c r="F236">
        <f t="shared" si="6"/>
        <v>0</v>
      </c>
      <c r="G236">
        <f t="shared" ca="1" si="7"/>
        <v>0</v>
      </c>
    </row>
    <row r="237" spans="1:7" x14ac:dyDescent="0.25">
      <c r="A237" t="s">
        <v>2339</v>
      </c>
      <c r="B237" t="s">
        <v>2340</v>
      </c>
      <c r="C237" s="4">
        <v>56195</v>
      </c>
      <c r="D237">
        <v>7325246862</v>
      </c>
      <c r="E237">
        <f>VLOOKUP(D237,  base_salary!A:A, 1, FALSE)</f>
        <v>7325246862</v>
      </c>
      <c r="F237">
        <f t="shared" si="6"/>
        <v>0</v>
      </c>
      <c r="G237">
        <f t="shared" ca="1" si="7"/>
        <v>0</v>
      </c>
    </row>
    <row r="238" spans="1:7" x14ac:dyDescent="0.25">
      <c r="A238" t="s">
        <v>2341</v>
      </c>
      <c r="B238" t="s">
        <v>2188</v>
      </c>
      <c r="C238" s="4">
        <v>37591</v>
      </c>
      <c r="D238">
        <v>6279928705</v>
      </c>
      <c r="E238">
        <f>VLOOKUP(D238,  base_salary!A:A, 1, FALSE)</f>
        <v>6279928705</v>
      </c>
      <c r="F238">
        <f t="shared" si="6"/>
        <v>0</v>
      </c>
      <c r="G238">
        <f t="shared" ca="1" si="7"/>
        <v>0</v>
      </c>
    </row>
    <row r="239" spans="1:7" x14ac:dyDescent="0.25">
      <c r="A239" t="s">
        <v>2342</v>
      </c>
      <c r="B239" t="s">
        <v>2343</v>
      </c>
      <c r="C239" s="4">
        <v>29708</v>
      </c>
      <c r="D239">
        <v>3935718624</v>
      </c>
      <c r="E239">
        <f>VLOOKUP(D239,  base_salary!A:A, 1, FALSE)</f>
        <v>3935718624</v>
      </c>
      <c r="F239">
        <f t="shared" si="6"/>
        <v>0</v>
      </c>
      <c r="G239">
        <f t="shared" ca="1" si="7"/>
        <v>0</v>
      </c>
    </row>
    <row r="240" spans="1:7" x14ac:dyDescent="0.25">
      <c r="A240" t="s">
        <v>2344</v>
      </c>
      <c r="B240" t="s">
        <v>2345</v>
      </c>
      <c r="C240" s="4">
        <v>18969</v>
      </c>
      <c r="D240">
        <v>4406664351</v>
      </c>
      <c r="E240">
        <f>VLOOKUP(D240,  base_salary!A:A, 1, FALSE)</f>
        <v>4406664351</v>
      </c>
      <c r="F240">
        <f t="shared" si="6"/>
        <v>0</v>
      </c>
      <c r="G240">
        <f t="shared" ca="1" si="7"/>
        <v>0</v>
      </c>
    </row>
    <row r="241" spans="1:7" x14ac:dyDescent="0.25">
      <c r="A241" t="s">
        <v>2346</v>
      </c>
      <c r="B241" t="s">
        <v>2026</v>
      </c>
      <c r="C241" s="4">
        <v>45456</v>
      </c>
      <c r="D241">
        <v>5372344725</v>
      </c>
      <c r="E241">
        <f>VLOOKUP(D241,  base_salary!A:A, 1, FALSE)</f>
        <v>5372344725</v>
      </c>
      <c r="F241">
        <f t="shared" si="6"/>
        <v>0</v>
      </c>
      <c r="G241">
        <f t="shared" ca="1" si="7"/>
        <v>0</v>
      </c>
    </row>
    <row r="242" spans="1:7" x14ac:dyDescent="0.25">
      <c r="A242" t="s">
        <v>2347</v>
      </c>
      <c r="B242" t="s">
        <v>2348</v>
      </c>
      <c r="C242" s="4">
        <v>23323</v>
      </c>
      <c r="D242">
        <v>8162941088</v>
      </c>
      <c r="E242">
        <f>VLOOKUP(D242,  base_salary!A:A, 1, FALSE)</f>
        <v>8162941088</v>
      </c>
      <c r="F242">
        <f t="shared" si="6"/>
        <v>0</v>
      </c>
      <c r="G242">
        <f t="shared" ca="1" si="7"/>
        <v>0</v>
      </c>
    </row>
    <row r="243" spans="1:7" x14ac:dyDescent="0.25">
      <c r="A243" t="s">
        <v>2349</v>
      </c>
      <c r="B243" t="s">
        <v>2350</v>
      </c>
      <c r="C243" s="4">
        <v>20110</v>
      </c>
      <c r="D243">
        <v>6961242316</v>
      </c>
      <c r="E243">
        <f>VLOOKUP(D243,  base_salary!A:A, 1, FALSE)</f>
        <v>6961242316</v>
      </c>
      <c r="F243">
        <f t="shared" si="6"/>
        <v>0</v>
      </c>
      <c r="G243">
        <f t="shared" ca="1" si="7"/>
        <v>0</v>
      </c>
    </row>
    <row r="244" spans="1:7" x14ac:dyDescent="0.25">
      <c r="A244" t="s">
        <v>2351</v>
      </c>
      <c r="B244" t="s">
        <v>2300</v>
      </c>
      <c r="C244" s="4">
        <v>37449</v>
      </c>
      <c r="D244">
        <v>4185019157</v>
      </c>
      <c r="E244">
        <f>VLOOKUP(D244,  base_salary!A:A, 1, FALSE)</f>
        <v>4185019157</v>
      </c>
      <c r="F244">
        <f t="shared" si="6"/>
        <v>0</v>
      </c>
      <c r="G244">
        <f t="shared" ca="1" si="7"/>
        <v>0</v>
      </c>
    </row>
    <row r="245" spans="1:7" x14ac:dyDescent="0.25">
      <c r="A245" t="s">
        <v>2352</v>
      </c>
      <c r="B245" t="s">
        <v>2300</v>
      </c>
      <c r="C245" s="4">
        <v>41490</v>
      </c>
      <c r="D245">
        <v>2294342399</v>
      </c>
      <c r="E245">
        <f>VLOOKUP(D245,  base_salary!A:A, 1, FALSE)</f>
        <v>2294342399</v>
      </c>
      <c r="F245">
        <f t="shared" si="6"/>
        <v>0</v>
      </c>
      <c r="G245">
        <f t="shared" ca="1" si="7"/>
        <v>0</v>
      </c>
    </row>
    <row r="246" spans="1:7" x14ac:dyDescent="0.25">
      <c r="A246" t="s">
        <v>2353</v>
      </c>
      <c r="B246" t="s">
        <v>2022</v>
      </c>
      <c r="C246" s="4">
        <v>32597</v>
      </c>
      <c r="D246">
        <v>2053848936</v>
      </c>
      <c r="E246">
        <f>VLOOKUP(D246,  base_salary!A:A, 1, FALSE)</f>
        <v>2053848936</v>
      </c>
      <c r="F246">
        <f t="shared" si="6"/>
        <v>0</v>
      </c>
      <c r="G246">
        <f t="shared" ca="1" si="7"/>
        <v>0</v>
      </c>
    </row>
    <row r="247" spans="1:7" x14ac:dyDescent="0.25">
      <c r="A247" t="s">
        <v>2354</v>
      </c>
      <c r="B247" t="s">
        <v>2355</v>
      </c>
      <c r="C247" s="4">
        <v>54973</v>
      </c>
      <c r="D247">
        <v>6720857681</v>
      </c>
      <c r="E247">
        <f>VLOOKUP(D247,  base_salary!A:A, 1, FALSE)</f>
        <v>6720857681</v>
      </c>
      <c r="F247">
        <f t="shared" si="6"/>
        <v>0</v>
      </c>
      <c r="G247">
        <f t="shared" ca="1" si="7"/>
        <v>0</v>
      </c>
    </row>
    <row r="248" spans="1:7" x14ac:dyDescent="0.25">
      <c r="A248" t="s">
        <v>2356</v>
      </c>
      <c r="B248" t="s">
        <v>2164</v>
      </c>
      <c r="C248" s="4">
        <v>43193</v>
      </c>
      <c r="D248">
        <v>8099854152</v>
      </c>
      <c r="E248">
        <f>VLOOKUP(D248,  base_salary!A:A, 1, FALSE)</f>
        <v>8099854152</v>
      </c>
      <c r="F248">
        <f t="shared" si="6"/>
        <v>0</v>
      </c>
      <c r="G248">
        <f t="shared" ca="1" si="7"/>
        <v>0</v>
      </c>
    </row>
    <row r="249" spans="1:7" x14ac:dyDescent="0.25">
      <c r="A249" t="s">
        <v>2357</v>
      </c>
      <c r="B249" t="s">
        <v>2358</v>
      </c>
      <c r="C249" s="4">
        <v>34729</v>
      </c>
      <c r="D249">
        <v>2352201101</v>
      </c>
      <c r="E249">
        <f>VLOOKUP(D249,  base_salary!A:A, 1, FALSE)</f>
        <v>2352201101</v>
      </c>
      <c r="F249">
        <f t="shared" si="6"/>
        <v>0</v>
      </c>
      <c r="G249">
        <f t="shared" ca="1" si="7"/>
        <v>0</v>
      </c>
    </row>
    <row r="250" spans="1:7" x14ac:dyDescent="0.25">
      <c r="A250" t="s">
        <v>2359</v>
      </c>
      <c r="B250" t="s">
        <v>2360</v>
      </c>
      <c r="C250" s="4">
        <v>39499</v>
      </c>
      <c r="D250">
        <v>6842797632</v>
      </c>
      <c r="E250">
        <f>VLOOKUP(D250,  base_salary!A:A, 1, FALSE)</f>
        <v>6842797632</v>
      </c>
      <c r="F250">
        <f t="shared" si="6"/>
        <v>0</v>
      </c>
      <c r="G250">
        <f t="shared" ca="1" si="7"/>
        <v>0</v>
      </c>
    </row>
    <row r="251" spans="1:7" x14ac:dyDescent="0.25">
      <c r="A251" t="s">
        <v>2361</v>
      </c>
      <c r="B251" t="s">
        <v>2308</v>
      </c>
      <c r="C251" s="4">
        <v>16808</v>
      </c>
      <c r="D251">
        <v>8044612831</v>
      </c>
      <c r="E251">
        <f>VLOOKUP(D251,  base_salary!A:A, 1, FALSE)</f>
        <v>8044612831</v>
      </c>
      <c r="F251">
        <f t="shared" si="6"/>
        <v>0</v>
      </c>
      <c r="G251">
        <f t="shared" ca="1" si="7"/>
        <v>0</v>
      </c>
    </row>
    <row r="252" spans="1:7" x14ac:dyDescent="0.25">
      <c r="A252" t="s">
        <v>2362</v>
      </c>
      <c r="B252" t="s">
        <v>2192</v>
      </c>
      <c r="C252" s="4">
        <v>36804</v>
      </c>
      <c r="D252">
        <v>2873915978</v>
      </c>
      <c r="E252">
        <f>VLOOKUP(D252,  base_salary!A:A, 1, FALSE)</f>
        <v>2873915978</v>
      </c>
      <c r="F252">
        <f t="shared" si="6"/>
        <v>0</v>
      </c>
      <c r="G252">
        <f t="shared" ca="1" si="7"/>
        <v>0</v>
      </c>
    </row>
    <row r="253" spans="1:7" x14ac:dyDescent="0.25">
      <c r="A253" t="s">
        <v>2363</v>
      </c>
      <c r="B253" t="s">
        <v>1988</v>
      </c>
      <c r="C253" s="4">
        <v>28082</v>
      </c>
      <c r="D253">
        <v>4453705328</v>
      </c>
      <c r="E253">
        <f>VLOOKUP(D253,  base_salary!A:A, 1, FALSE)</f>
        <v>4453705328</v>
      </c>
      <c r="F253">
        <f t="shared" si="6"/>
        <v>0</v>
      </c>
      <c r="G253">
        <f t="shared" ca="1" si="7"/>
        <v>0</v>
      </c>
    </row>
    <row r="254" spans="1:7" x14ac:dyDescent="0.25">
      <c r="A254" t="s">
        <v>2364</v>
      </c>
      <c r="B254" t="s">
        <v>2365</v>
      </c>
      <c r="C254" s="4">
        <v>56377</v>
      </c>
      <c r="D254">
        <v>3956653289</v>
      </c>
      <c r="E254">
        <f>VLOOKUP(D254,  base_salary!A:A, 1, FALSE)</f>
        <v>3956653289</v>
      </c>
      <c r="F254">
        <f t="shared" si="6"/>
        <v>0</v>
      </c>
      <c r="G254">
        <f t="shared" ca="1" si="7"/>
        <v>0</v>
      </c>
    </row>
    <row r="255" spans="1:7" x14ac:dyDescent="0.25">
      <c r="A255" t="s">
        <v>2366</v>
      </c>
      <c r="B255" t="s">
        <v>2298</v>
      </c>
      <c r="C255" s="4">
        <v>51382</v>
      </c>
      <c r="D255">
        <v>6973806759</v>
      </c>
      <c r="E255">
        <f>VLOOKUP(D255,  base_salary!A:A, 1, FALSE)</f>
        <v>6973806759</v>
      </c>
      <c r="F255">
        <f t="shared" si="6"/>
        <v>0</v>
      </c>
      <c r="G255">
        <f t="shared" ca="1" si="7"/>
        <v>0</v>
      </c>
    </row>
    <row r="256" spans="1:7" x14ac:dyDescent="0.25">
      <c r="A256" t="s">
        <v>2367</v>
      </c>
      <c r="B256" t="s">
        <v>2099</v>
      </c>
      <c r="C256" s="4">
        <v>42199</v>
      </c>
      <c r="D256">
        <v>5138969978</v>
      </c>
      <c r="E256">
        <f>VLOOKUP(D256,  base_salary!A:A, 1, FALSE)</f>
        <v>5138969978</v>
      </c>
      <c r="F256">
        <f t="shared" si="6"/>
        <v>0</v>
      </c>
      <c r="G256">
        <f t="shared" ca="1" si="7"/>
        <v>0</v>
      </c>
    </row>
    <row r="257" spans="1:7" x14ac:dyDescent="0.25">
      <c r="A257" t="s">
        <v>2368</v>
      </c>
      <c r="B257" t="s">
        <v>2369</v>
      </c>
      <c r="C257" s="4">
        <v>49221</v>
      </c>
      <c r="D257">
        <v>197180590</v>
      </c>
      <c r="E257">
        <f>VLOOKUP(D257,  base_salary!A:A, 1, FALSE)</f>
        <v>197180590</v>
      </c>
      <c r="F257">
        <f t="shared" si="6"/>
        <v>0</v>
      </c>
      <c r="G257">
        <f t="shared" ca="1" si="7"/>
        <v>0</v>
      </c>
    </row>
    <row r="258" spans="1:7" x14ac:dyDescent="0.25">
      <c r="A258" t="s">
        <v>2370</v>
      </c>
      <c r="B258" t="s">
        <v>2251</v>
      </c>
      <c r="C258" s="4">
        <v>33288</v>
      </c>
      <c r="D258">
        <v>1739513533</v>
      </c>
      <c r="E258">
        <f>VLOOKUP(D258,  base_salary!A:A, 1, FALSE)</f>
        <v>1739513533</v>
      </c>
      <c r="F258">
        <f t="shared" si="6"/>
        <v>0</v>
      </c>
      <c r="G258">
        <f t="shared" ca="1" si="7"/>
        <v>0</v>
      </c>
    </row>
    <row r="259" spans="1:7" x14ac:dyDescent="0.25">
      <c r="A259" t="s">
        <v>2371</v>
      </c>
      <c r="B259" t="s">
        <v>2372</v>
      </c>
      <c r="C259" s="4">
        <v>29943</v>
      </c>
      <c r="D259">
        <v>6259267215</v>
      </c>
      <c r="E259">
        <f>VLOOKUP(D259,  base_salary!A:A, 1, FALSE)</f>
        <v>6259267215</v>
      </c>
      <c r="F259">
        <f t="shared" ref="F259:F322" si="8">IF(ISERROR(E259), 1, 0)</f>
        <v>0</v>
      </c>
      <c r="G259">
        <f t="shared" ref="G259:G322" ca="1" si="9">SUM(G:G)</f>
        <v>0</v>
      </c>
    </row>
    <row r="260" spans="1:7" x14ac:dyDescent="0.25">
      <c r="A260" t="s">
        <v>2373</v>
      </c>
      <c r="B260" t="s">
        <v>2374</v>
      </c>
      <c r="C260" s="4">
        <v>38788</v>
      </c>
      <c r="D260">
        <v>2450711406</v>
      </c>
      <c r="E260">
        <f>VLOOKUP(D260,  base_salary!A:A, 1, FALSE)</f>
        <v>2450711406</v>
      </c>
      <c r="F260">
        <f t="shared" si="8"/>
        <v>0</v>
      </c>
      <c r="G260">
        <f t="shared" ca="1" si="9"/>
        <v>0</v>
      </c>
    </row>
    <row r="261" spans="1:7" x14ac:dyDescent="0.25">
      <c r="A261" t="s">
        <v>2375</v>
      </c>
      <c r="B261" t="s">
        <v>2376</v>
      </c>
      <c r="C261" s="4">
        <v>58336</v>
      </c>
      <c r="D261">
        <v>8533410514</v>
      </c>
      <c r="E261">
        <f>VLOOKUP(D261,  base_salary!A:A, 1, FALSE)</f>
        <v>8533410514</v>
      </c>
      <c r="F261">
        <f t="shared" si="8"/>
        <v>0</v>
      </c>
      <c r="G261">
        <f t="shared" ca="1" si="9"/>
        <v>0</v>
      </c>
    </row>
    <row r="262" spans="1:7" x14ac:dyDescent="0.25">
      <c r="A262" t="s">
        <v>2377</v>
      </c>
      <c r="B262" t="s">
        <v>2378</v>
      </c>
      <c r="C262" s="4">
        <v>37197</v>
      </c>
      <c r="D262">
        <v>8034345962</v>
      </c>
      <c r="E262">
        <f>VLOOKUP(D262,  base_salary!A:A, 1, FALSE)</f>
        <v>8034345962</v>
      </c>
      <c r="F262">
        <f t="shared" si="8"/>
        <v>0</v>
      </c>
      <c r="G262">
        <f t="shared" ca="1" si="9"/>
        <v>0</v>
      </c>
    </row>
    <row r="263" spans="1:7" x14ac:dyDescent="0.25">
      <c r="A263" t="s">
        <v>2379</v>
      </c>
      <c r="B263" t="s">
        <v>2380</v>
      </c>
      <c r="C263" s="4">
        <v>44948</v>
      </c>
      <c r="D263">
        <v>5764917026</v>
      </c>
      <c r="E263">
        <f>VLOOKUP(D263,  base_salary!A:A, 1, FALSE)</f>
        <v>5764917026</v>
      </c>
      <c r="F263">
        <f t="shared" si="8"/>
        <v>0</v>
      </c>
      <c r="G263">
        <f t="shared" ca="1" si="9"/>
        <v>0</v>
      </c>
    </row>
    <row r="264" spans="1:7" x14ac:dyDescent="0.25">
      <c r="A264" t="s">
        <v>2381</v>
      </c>
      <c r="B264" t="s">
        <v>2374</v>
      </c>
      <c r="C264" s="4">
        <v>54488</v>
      </c>
      <c r="D264">
        <v>9803956825</v>
      </c>
      <c r="E264">
        <f>VLOOKUP(D264,  base_salary!A:A, 1, FALSE)</f>
        <v>9803956825</v>
      </c>
      <c r="F264">
        <f t="shared" si="8"/>
        <v>0</v>
      </c>
      <c r="G264">
        <f t="shared" ca="1" si="9"/>
        <v>0</v>
      </c>
    </row>
    <row r="265" spans="1:7" x14ac:dyDescent="0.25">
      <c r="A265" t="s">
        <v>2382</v>
      </c>
      <c r="B265" t="s">
        <v>2383</v>
      </c>
      <c r="C265" s="4">
        <v>29734</v>
      </c>
      <c r="D265">
        <v>8676088039</v>
      </c>
      <c r="E265">
        <f>VLOOKUP(D265,  base_salary!A:A, 1, FALSE)</f>
        <v>8676088039</v>
      </c>
      <c r="F265">
        <f t="shared" si="8"/>
        <v>0</v>
      </c>
      <c r="G265">
        <f t="shared" ca="1" si="9"/>
        <v>0</v>
      </c>
    </row>
    <row r="266" spans="1:7" x14ac:dyDescent="0.25">
      <c r="A266" t="s">
        <v>2384</v>
      </c>
      <c r="B266" t="s">
        <v>2385</v>
      </c>
      <c r="C266" s="4">
        <v>52017</v>
      </c>
      <c r="D266">
        <v>893122882</v>
      </c>
      <c r="E266">
        <f>VLOOKUP(D266,  base_salary!A:A, 1, FALSE)</f>
        <v>893122882</v>
      </c>
      <c r="F266">
        <f t="shared" si="8"/>
        <v>0</v>
      </c>
      <c r="G266">
        <f t="shared" ca="1" si="9"/>
        <v>0</v>
      </c>
    </row>
    <row r="267" spans="1:7" x14ac:dyDescent="0.25">
      <c r="A267" t="s">
        <v>2386</v>
      </c>
      <c r="B267" t="s">
        <v>2387</v>
      </c>
      <c r="C267" s="4">
        <v>57662</v>
      </c>
      <c r="D267">
        <v>6614458434</v>
      </c>
      <c r="E267">
        <f>VLOOKUP(D267,  base_salary!A:A, 1, FALSE)</f>
        <v>6614458434</v>
      </c>
      <c r="F267">
        <f t="shared" si="8"/>
        <v>0</v>
      </c>
      <c r="G267">
        <f t="shared" ca="1" si="9"/>
        <v>0</v>
      </c>
    </row>
    <row r="268" spans="1:7" x14ac:dyDescent="0.25">
      <c r="A268" t="s">
        <v>2388</v>
      </c>
      <c r="B268" t="s">
        <v>2389</v>
      </c>
      <c r="C268" s="4">
        <v>28017</v>
      </c>
      <c r="D268">
        <v>2698184272</v>
      </c>
      <c r="E268">
        <f>VLOOKUP(D268,  base_salary!A:A, 1, FALSE)</f>
        <v>2698184272</v>
      </c>
      <c r="F268">
        <f t="shared" si="8"/>
        <v>0</v>
      </c>
      <c r="G268">
        <f t="shared" ca="1" si="9"/>
        <v>0</v>
      </c>
    </row>
    <row r="269" spans="1:7" x14ac:dyDescent="0.25">
      <c r="A269" t="s">
        <v>2390</v>
      </c>
      <c r="B269" t="s">
        <v>2391</v>
      </c>
      <c r="C269" s="4">
        <v>36490</v>
      </c>
      <c r="D269">
        <v>9287480133</v>
      </c>
      <c r="E269">
        <f>VLOOKUP(D269,  base_salary!A:A, 1, FALSE)</f>
        <v>9287480133</v>
      </c>
      <c r="F269">
        <f t="shared" si="8"/>
        <v>0</v>
      </c>
      <c r="G269">
        <f t="shared" ca="1" si="9"/>
        <v>0</v>
      </c>
    </row>
    <row r="270" spans="1:7" x14ac:dyDescent="0.25">
      <c r="A270" t="s">
        <v>2392</v>
      </c>
      <c r="B270" t="s">
        <v>2393</v>
      </c>
      <c r="C270" s="4">
        <v>45170</v>
      </c>
      <c r="D270">
        <v>6713405010</v>
      </c>
      <c r="E270">
        <f>VLOOKUP(D270,  base_salary!A:A, 1, FALSE)</f>
        <v>6713405010</v>
      </c>
      <c r="F270">
        <f t="shared" si="8"/>
        <v>0</v>
      </c>
      <c r="G270">
        <f t="shared" ca="1" si="9"/>
        <v>0</v>
      </c>
    </row>
    <row r="271" spans="1:7" x14ac:dyDescent="0.25">
      <c r="A271" t="s">
        <v>2394</v>
      </c>
      <c r="B271" t="s">
        <v>2316</v>
      </c>
      <c r="C271" s="4">
        <v>12245</v>
      </c>
      <c r="D271">
        <v>7621218967</v>
      </c>
      <c r="E271">
        <f>VLOOKUP(D271,  base_salary!A:A, 1, FALSE)</f>
        <v>7621218967</v>
      </c>
      <c r="F271">
        <f t="shared" si="8"/>
        <v>0</v>
      </c>
      <c r="G271">
        <f t="shared" ca="1" si="9"/>
        <v>0</v>
      </c>
    </row>
    <row r="272" spans="1:7" x14ac:dyDescent="0.25">
      <c r="A272" t="s">
        <v>2395</v>
      </c>
      <c r="B272" t="s">
        <v>2396</v>
      </c>
      <c r="C272" s="4">
        <v>10088</v>
      </c>
      <c r="D272">
        <v>4188124377</v>
      </c>
      <c r="E272">
        <f>VLOOKUP(D272,  base_salary!A:A, 1, FALSE)</f>
        <v>4188124377</v>
      </c>
      <c r="F272">
        <f t="shared" si="8"/>
        <v>0</v>
      </c>
      <c r="G272">
        <f t="shared" ca="1" si="9"/>
        <v>0</v>
      </c>
    </row>
    <row r="273" spans="1:7" x14ac:dyDescent="0.25">
      <c r="A273" t="s">
        <v>2397</v>
      </c>
      <c r="B273" t="s">
        <v>2170</v>
      </c>
      <c r="C273" s="4">
        <v>55441</v>
      </c>
      <c r="D273">
        <v>9958099322</v>
      </c>
      <c r="E273">
        <f>VLOOKUP(D273,  base_salary!A:A, 1, FALSE)</f>
        <v>9958099322</v>
      </c>
      <c r="F273">
        <f t="shared" si="8"/>
        <v>0</v>
      </c>
      <c r="G273">
        <f t="shared" ca="1" si="9"/>
        <v>0</v>
      </c>
    </row>
    <row r="274" spans="1:7" x14ac:dyDescent="0.25">
      <c r="A274" t="s">
        <v>2398</v>
      </c>
      <c r="B274" t="s">
        <v>2201</v>
      </c>
      <c r="C274" s="4">
        <v>11350</v>
      </c>
      <c r="D274">
        <v>9820632102</v>
      </c>
      <c r="E274">
        <f>VLOOKUP(D274,  base_salary!A:A, 1, FALSE)</f>
        <v>9820632102</v>
      </c>
      <c r="F274">
        <f t="shared" si="8"/>
        <v>0</v>
      </c>
      <c r="G274">
        <f t="shared" ca="1" si="9"/>
        <v>0</v>
      </c>
    </row>
    <row r="275" spans="1:7" x14ac:dyDescent="0.25">
      <c r="A275" t="s">
        <v>2399</v>
      </c>
      <c r="B275" t="s">
        <v>2123</v>
      </c>
      <c r="C275" s="4">
        <v>22878</v>
      </c>
      <c r="D275">
        <v>2792636599</v>
      </c>
      <c r="E275">
        <f>VLOOKUP(D275,  base_salary!A:A, 1, FALSE)</f>
        <v>2792636599</v>
      </c>
      <c r="F275">
        <f t="shared" si="8"/>
        <v>0</v>
      </c>
      <c r="G275">
        <f t="shared" ca="1" si="9"/>
        <v>0</v>
      </c>
    </row>
    <row r="276" spans="1:7" x14ac:dyDescent="0.25">
      <c r="A276" t="s">
        <v>2400</v>
      </c>
      <c r="B276" t="s">
        <v>2401</v>
      </c>
      <c r="C276" s="4">
        <v>28631</v>
      </c>
      <c r="D276">
        <v>5407735911</v>
      </c>
      <c r="E276">
        <f>VLOOKUP(D276,  base_salary!A:A, 1, FALSE)</f>
        <v>5407735911</v>
      </c>
      <c r="F276">
        <f t="shared" si="8"/>
        <v>0</v>
      </c>
      <c r="G276">
        <f t="shared" ca="1" si="9"/>
        <v>0</v>
      </c>
    </row>
    <row r="277" spans="1:7" x14ac:dyDescent="0.25">
      <c r="A277" t="s">
        <v>2402</v>
      </c>
      <c r="B277" t="s">
        <v>2403</v>
      </c>
      <c r="C277" s="4">
        <v>53470</v>
      </c>
      <c r="D277">
        <v>9547713507</v>
      </c>
      <c r="E277">
        <f>VLOOKUP(D277,  base_salary!A:A, 1, FALSE)</f>
        <v>9547713507</v>
      </c>
      <c r="F277">
        <f t="shared" si="8"/>
        <v>0</v>
      </c>
      <c r="G277">
        <f t="shared" ca="1" si="9"/>
        <v>0</v>
      </c>
    </row>
    <row r="278" spans="1:7" x14ac:dyDescent="0.25">
      <c r="A278" t="s">
        <v>2404</v>
      </c>
      <c r="B278" t="s">
        <v>2405</v>
      </c>
      <c r="C278" s="4">
        <v>23937</v>
      </c>
      <c r="D278">
        <v>7192290785</v>
      </c>
      <c r="E278">
        <f>VLOOKUP(D278,  base_salary!A:A, 1, FALSE)</f>
        <v>7192290785</v>
      </c>
      <c r="F278">
        <f t="shared" si="8"/>
        <v>0</v>
      </c>
      <c r="G278">
        <f t="shared" ca="1" si="9"/>
        <v>0</v>
      </c>
    </row>
    <row r="279" spans="1:7" x14ac:dyDescent="0.25">
      <c r="A279" t="s">
        <v>2406</v>
      </c>
      <c r="B279" t="s">
        <v>2244</v>
      </c>
      <c r="C279" s="4">
        <v>52615</v>
      </c>
      <c r="D279">
        <v>325547246</v>
      </c>
      <c r="E279">
        <f>VLOOKUP(D279,  base_salary!A:A, 1, FALSE)</f>
        <v>325547246</v>
      </c>
      <c r="F279">
        <f t="shared" si="8"/>
        <v>0</v>
      </c>
      <c r="G279">
        <f t="shared" ca="1" si="9"/>
        <v>0</v>
      </c>
    </row>
    <row r="280" spans="1:7" x14ac:dyDescent="0.25">
      <c r="A280" t="s">
        <v>2407</v>
      </c>
      <c r="B280" t="s">
        <v>2063</v>
      </c>
      <c r="C280" s="4">
        <v>59269</v>
      </c>
      <c r="D280">
        <v>6260817967</v>
      </c>
      <c r="E280">
        <f>VLOOKUP(D280,  base_salary!A:A, 1, FALSE)</f>
        <v>6260817967</v>
      </c>
      <c r="F280">
        <f t="shared" si="8"/>
        <v>0</v>
      </c>
      <c r="G280">
        <f t="shared" ca="1" si="9"/>
        <v>0</v>
      </c>
    </row>
    <row r="281" spans="1:7" x14ac:dyDescent="0.25">
      <c r="A281" t="s">
        <v>2408</v>
      </c>
      <c r="B281" t="s">
        <v>2409</v>
      </c>
      <c r="C281" s="4">
        <v>57697</v>
      </c>
      <c r="D281">
        <v>3933021111</v>
      </c>
      <c r="E281">
        <f>VLOOKUP(D281,  base_salary!A:A, 1, FALSE)</f>
        <v>3933021111</v>
      </c>
      <c r="F281">
        <f t="shared" si="8"/>
        <v>0</v>
      </c>
      <c r="G281">
        <f t="shared" ca="1" si="9"/>
        <v>0</v>
      </c>
    </row>
    <row r="282" spans="1:7" x14ac:dyDescent="0.25">
      <c r="A282" t="s">
        <v>2410</v>
      </c>
      <c r="B282" t="s">
        <v>2411</v>
      </c>
      <c r="C282" s="4">
        <v>19267</v>
      </c>
      <c r="D282">
        <v>4759627103</v>
      </c>
      <c r="E282">
        <f>VLOOKUP(D282,  base_salary!A:A, 1, FALSE)</f>
        <v>4759627103</v>
      </c>
      <c r="F282">
        <f t="shared" si="8"/>
        <v>0</v>
      </c>
      <c r="G282">
        <f t="shared" ca="1" si="9"/>
        <v>0</v>
      </c>
    </row>
    <row r="283" spans="1:7" x14ac:dyDescent="0.25">
      <c r="A283" t="s">
        <v>2412</v>
      </c>
      <c r="B283" t="s">
        <v>1978</v>
      </c>
      <c r="C283" s="4">
        <v>33604</v>
      </c>
      <c r="D283">
        <v>4472356473</v>
      </c>
      <c r="E283">
        <f>VLOOKUP(D283,  base_salary!A:A, 1, FALSE)</f>
        <v>4472356473</v>
      </c>
      <c r="F283">
        <f t="shared" si="8"/>
        <v>0</v>
      </c>
      <c r="G283">
        <f t="shared" ca="1" si="9"/>
        <v>0</v>
      </c>
    </row>
    <row r="284" spans="1:7" x14ac:dyDescent="0.25">
      <c r="A284" t="s">
        <v>2413</v>
      </c>
      <c r="B284" t="s">
        <v>2223</v>
      </c>
      <c r="C284" s="4">
        <v>59630</v>
      </c>
      <c r="D284">
        <v>532074068</v>
      </c>
      <c r="E284">
        <f>VLOOKUP(D284,  base_salary!A:A, 1, FALSE)</f>
        <v>532074068</v>
      </c>
      <c r="F284">
        <f t="shared" si="8"/>
        <v>0</v>
      </c>
      <c r="G284">
        <f t="shared" ca="1" si="9"/>
        <v>0</v>
      </c>
    </row>
    <row r="285" spans="1:7" x14ac:dyDescent="0.25">
      <c r="A285" t="s">
        <v>2414</v>
      </c>
      <c r="B285" t="s">
        <v>2415</v>
      </c>
      <c r="C285" s="4">
        <v>38139</v>
      </c>
      <c r="D285">
        <v>1268934771</v>
      </c>
      <c r="E285">
        <f>VLOOKUP(D285,  base_salary!A:A, 1, FALSE)</f>
        <v>1268934771</v>
      </c>
      <c r="F285">
        <f t="shared" si="8"/>
        <v>0</v>
      </c>
      <c r="G285">
        <f t="shared" ca="1" si="9"/>
        <v>0</v>
      </c>
    </row>
    <row r="286" spans="1:7" x14ac:dyDescent="0.25">
      <c r="A286" t="s">
        <v>2416</v>
      </c>
      <c r="B286" t="s">
        <v>2405</v>
      </c>
      <c r="C286" s="4">
        <v>53457</v>
      </c>
      <c r="D286">
        <v>6283719635</v>
      </c>
      <c r="E286">
        <f>VLOOKUP(D286,  base_salary!A:A, 1, FALSE)</f>
        <v>6283719635</v>
      </c>
      <c r="F286">
        <f t="shared" si="8"/>
        <v>0</v>
      </c>
      <c r="G286">
        <f t="shared" ca="1" si="9"/>
        <v>0</v>
      </c>
    </row>
    <row r="287" spans="1:7" x14ac:dyDescent="0.25">
      <c r="A287" t="s">
        <v>2417</v>
      </c>
      <c r="B287" t="s">
        <v>2158</v>
      </c>
      <c r="C287" s="4">
        <v>31513</v>
      </c>
      <c r="D287">
        <v>9963057691</v>
      </c>
      <c r="E287">
        <f>VLOOKUP(D287,  base_salary!A:A, 1, FALSE)</f>
        <v>9963057691</v>
      </c>
      <c r="F287">
        <f t="shared" si="8"/>
        <v>0</v>
      </c>
      <c r="G287">
        <f t="shared" ca="1" si="9"/>
        <v>0</v>
      </c>
    </row>
    <row r="288" spans="1:7" x14ac:dyDescent="0.25">
      <c r="A288" t="s">
        <v>2418</v>
      </c>
      <c r="B288" t="s">
        <v>2419</v>
      </c>
      <c r="C288" s="4">
        <v>12585</v>
      </c>
      <c r="D288">
        <v>7957976743</v>
      </c>
      <c r="E288">
        <f>VLOOKUP(D288,  base_salary!A:A, 1, FALSE)</f>
        <v>7957976743</v>
      </c>
      <c r="F288">
        <f t="shared" si="8"/>
        <v>0</v>
      </c>
      <c r="G288">
        <f t="shared" ca="1" si="9"/>
        <v>0</v>
      </c>
    </row>
    <row r="289" spans="1:7" x14ac:dyDescent="0.25">
      <c r="A289" t="s">
        <v>2420</v>
      </c>
      <c r="B289" t="s">
        <v>2041</v>
      </c>
      <c r="C289" s="4">
        <v>48135</v>
      </c>
      <c r="D289">
        <v>3473885983</v>
      </c>
      <c r="E289">
        <f>VLOOKUP(D289,  base_salary!A:A, 1, FALSE)</f>
        <v>3473885983</v>
      </c>
      <c r="F289">
        <f t="shared" si="8"/>
        <v>0</v>
      </c>
      <c r="G289">
        <f t="shared" ca="1" si="9"/>
        <v>0</v>
      </c>
    </row>
    <row r="290" spans="1:7" x14ac:dyDescent="0.25">
      <c r="A290" t="s">
        <v>2421</v>
      </c>
      <c r="B290" t="s">
        <v>2225</v>
      </c>
      <c r="C290" s="4">
        <v>43951</v>
      </c>
      <c r="D290">
        <v>6478891895</v>
      </c>
      <c r="E290">
        <f>VLOOKUP(D290,  base_salary!A:A, 1, FALSE)</f>
        <v>6478891895</v>
      </c>
      <c r="F290">
        <f t="shared" si="8"/>
        <v>0</v>
      </c>
      <c r="G290">
        <f t="shared" ca="1" si="9"/>
        <v>0</v>
      </c>
    </row>
    <row r="291" spans="1:7" x14ac:dyDescent="0.25">
      <c r="A291" t="s">
        <v>2422</v>
      </c>
      <c r="B291" t="s">
        <v>2037</v>
      </c>
      <c r="C291" s="4">
        <v>24357</v>
      </c>
      <c r="D291">
        <v>4691333258</v>
      </c>
      <c r="E291">
        <f>VLOOKUP(D291,  base_salary!A:A, 1, FALSE)</f>
        <v>4691333258</v>
      </c>
      <c r="F291">
        <f t="shared" si="8"/>
        <v>0</v>
      </c>
      <c r="G291">
        <f t="shared" ca="1" si="9"/>
        <v>0</v>
      </c>
    </row>
    <row r="292" spans="1:7" x14ac:dyDescent="0.25">
      <c r="A292" t="s">
        <v>2423</v>
      </c>
      <c r="B292" t="s">
        <v>2424</v>
      </c>
      <c r="C292" s="4">
        <v>59667</v>
      </c>
      <c r="D292">
        <v>2423731264</v>
      </c>
      <c r="E292">
        <f>VLOOKUP(D292,  base_salary!A:A, 1, FALSE)</f>
        <v>2423731264</v>
      </c>
      <c r="F292">
        <f t="shared" si="8"/>
        <v>0</v>
      </c>
      <c r="G292">
        <f t="shared" ca="1" si="9"/>
        <v>0</v>
      </c>
    </row>
    <row r="293" spans="1:7" x14ac:dyDescent="0.25">
      <c r="A293" t="s">
        <v>2425</v>
      </c>
      <c r="B293" t="s">
        <v>2426</v>
      </c>
      <c r="C293" s="4">
        <v>58235</v>
      </c>
      <c r="D293">
        <v>7885796000</v>
      </c>
      <c r="E293">
        <f>VLOOKUP(D293,  base_salary!A:A, 1, FALSE)</f>
        <v>7885796000</v>
      </c>
      <c r="F293">
        <f t="shared" si="8"/>
        <v>0</v>
      </c>
      <c r="G293">
        <f t="shared" ca="1" si="9"/>
        <v>0</v>
      </c>
    </row>
    <row r="294" spans="1:7" x14ac:dyDescent="0.25">
      <c r="A294" t="s">
        <v>2427</v>
      </c>
      <c r="B294" t="s">
        <v>2428</v>
      </c>
      <c r="C294" s="4">
        <v>16421</v>
      </c>
      <c r="D294">
        <v>7966083349</v>
      </c>
      <c r="E294">
        <f>VLOOKUP(D294,  base_salary!A:A, 1, FALSE)</f>
        <v>7966083349</v>
      </c>
      <c r="F294">
        <f t="shared" si="8"/>
        <v>0</v>
      </c>
      <c r="G294">
        <f t="shared" ca="1" si="9"/>
        <v>0</v>
      </c>
    </row>
    <row r="295" spans="1:7" x14ac:dyDescent="0.25">
      <c r="A295" t="s">
        <v>2429</v>
      </c>
      <c r="B295" t="s">
        <v>2179</v>
      </c>
      <c r="C295" s="4">
        <v>50804</v>
      </c>
      <c r="D295">
        <v>2599557828</v>
      </c>
      <c r="E295">
        <f>VLOOKUP(D295,  base_salary!A:A, 1, FALSE)</f>
        <v>2599557828</v>
      </c>
      <c r="F295">
        <f t="shared" si="8"/>
        <v>0</v>
      </c>
      <c r="G295">
        <f t="shared" ca="1" si="9"/>
        <v>0</v>
      </c>
    </row>
    <row r="296" spans="1:7" x14ac:dyDescent="0.25">
      <c r="A296" t="s">
        <v>2430</v>
      </c>
      <c r="B296" t="s">
        <v>2431</v>
      </c>
      <c r="C296" s="4">
        <v>23005</v>
      </c>
      <c r="D296">
        <v>3824197065</v>
      </c>
      <c r="E296">
        <f>VLOOKUP(D296,  base_salary!A:A, 1, FALSE)</f>
        <v>3824197065</v>
      </c>
      <c r="F296">
        <f t="shared" si="8"/>
        <v>0</v>
      </c>
      <c r="G296">
        <f t="shared" ca="1" si="9"/>
        <v>0</v>
      </c>
    </row>
    <row r="297" spans="1:7" x14ac:dyDescent="0.25">
      <c r="A297" t="s">
        <v>2432</v>
      </c>
      <c r="B297" t="s">
        <v>2376</v>
      </c>
      <c r="C297" s="4">
        <v>53820</v>
      </c>
      <c r="D297">
        <v>9155356869</v>
      </c>
      <c r="E297">
        <f>VLOOKUP(D297,  base_salary!A:A, 1, FALSE)</f>
        <v>9155356869</v>
      </c>
      <c r="F297">
        <f t="shared" si="8"/>
        <v>0</v>
      </c>
      <c r="G297">
        <f t="shared" ca="1" si="9"/>
        <v>0</v>
      </c>
    </row>
    <row r="298" spans="1:7" x14ac:dyDescent="0.25">
      <c r="A298" t="s">
        <v>2433</v>
      </c>
      <c r="B298" t="s">
        <v>1964</v>
      </c>
      <c r="C298" s="4">
        <v>54127</v>
      </c>
      <c r="D298">
        <v>4768342426</v>
      </c>
      <c r="E298">
        <f>VLOOKUP(D298,  base_salary!A:A, 1, FALSE)</f>
        <v>4768342426</v>
      </c>
      <c r="F298">
        <f t="shared" si="8"/>
        <v>0</v>
      </c>
      <c r="G298">
        <f t="shared" ca="1" si="9"/>
        <v>0</v>
      </c>
    </row>
    <row r="299" spans="1:7" x14ac:dyDescent="0.25">
      <c r="A299" t="s">
        <v>2434</v>
      </c>
      <c r="B299" t="s">
        <v>2300</v>
      </c>
      <c r="C299" s="4">
        <v>46800</v>
      </c>
      <c r="D299">
        <v>1149008652</v>
      </c>
      <c r="E299">
        <f>VLOOKUP(D299,  base_salary!A:A, 1, FALSE)</f>
        <v>1149008652</v>
      </c>
      <c r="F299">
        <f t="shared" si="8"/>
        <v>0</v>
      </c>
      <c r="G299">
        <f t="shared" ca="1" si="9"/>
        <v>0</v>
      </c>
    </row>
    <row r="300" spans="1:7" x14ac:dyDescent="0.25">
      <c r="A300" t="s">
        <v>2435</v>
      </c>
      <c r="B300" t="s">
        <v>2436</v>
      </c>
      <c r="C300" s="4">
        <v>58354</v>
      </c>
      <c r="D300">
        <v>1502791994</v>
      </c>
      <c r="E300">
        <f>VLOOKUP(D300,  base_salary!A:A, 1, FALSE)</f>
        <v>1502791994</v>
      </c>
      <c r="F300">
        <f t="shared" si="8"/>
        <v>0</v>
      </c>
      <c r="G300">
        <f t="shared" ca="1" si="9"/>
        <v>0</v>
      </c>
    </row>
    <row r="301" spans="1:7" x14ac:dyDescent="0.25">
      <c r="A301" t="s">
        <v>2437</v>
      </c>
      <c r="B301" t="s">
        <v>2374</v>
      </c>
      <c r="C301" s="4">
        <v>30959</v>
      </c>
      <c r="D301">
        <v>9369490930</v>
      </c>
      <c r="E301">
        <f>VLOOKUP(D301,  base_salary!A:A, 1, FALSE)</f>
        <v>9369490930</v>
      </c>
      <c r="F301">
        <f t="shared" si="8"/>
        <v>0</v>
      </c>
      <c r="G301">
        <f t="shared" ca="1" si="9"/>
        <v>0</v>
      </c>
    </row>
    <row r="302" spans="1:7" x14ac:dyDescent="0.25">
      <c r="A302" t="s">
        <v>2438</v>
      </c>
      <c r="B302" t="s">
        <v>2439</v>
      </c>
      <c r="C302" s="4">
        <v>46652</v>
      </c>
      <c r="D302">
        <v>7688943361</v>
      </c>
      <c r="E302">
        <f>VLOOKUP(D302,  base_salary!A:A, 1, FALSE)</f>
        <v>7688943361</v>
      </c>
      <c r="F302">
        <f t="shared" si="8"/>
        <v>0</v>
      </c>
      <c r="G302">
        <f t="shared" ca="1" si="9"/>
        <v>0</v>
      </c>
    </row>
    <row r="303" spans="1:7" x14ac:dyDescent="0.25">
      <c r="A303" t="s">
        <v>2440</v>
      </c>
      <c r="B303" t="s">
        <v>2441</v>
      </c>
      <c r="C303" s="4">
        <v>31559</v>
      </c>
      <c r="D303">
        <v>7112955017</v>
      </c>
      <c r="E303">
        <f>VLOOKUP(D303,  base_salary!A:A, 1, FALSE)</f>
        <v>7112955017</v>
      </c>
      <c r="F303">
        <f t="shared" si="8"/>
        <v>0</v>
      </c>
      <c r="G303">
        <f t="shared" ca="1" si="9"/>
        <v>0</v>
      </c>
    </row>
    <row r="304" spans="1:7" x14ac:dyDescent="0.25">
      <c r="A304" t="s">
        <v>2442</v>
      </c>
      <c r="B304" t="s">
        <v>2158</v>
      </c>
      <c r="C304" s="4">
        <v>21548</v>
      </c>
      <c r="D304">
        <v>7573774818</v>
      </c>
      <c r="E304">
        <f>VLOOKUP(D304,  base_salary!A:A, 1, FALSE)</f>
        <v>7573774818</v>
      </c>
      <c r="F304">
        <f t="shared" si="8"/>
        <v>0</v>
      </c>
      <c r="G304">
        <f t="shared" ca="1" si="9"/>
        <v>0</v>
      </c>
    </row>
    <row r="305" spans="1:7" x14ac:dyDescent="0.25">
      <c r="A305" t="s">
        <v>2443</v>
      </c>
      <c r="B305" t="s">
        <v>2199</v>
      </c>
      <c r="C305" s="4">
        <v>10591</v>
      </c>
      <c r="D305">
        <v>6235447353</v>
      </c>
      <c r="E305">
        <f>VLOOKUP(D305,  base_salary!A:A, 1, FALSE)</f>
        <v>6235447353</v>
      </c>
      <c r="F305">
        <f t="shared" si="8"/>
        <v>0</v>
      </c>
      <c r="G305">
        <f t="shared" ca="1" si="9"/>
        <v>0</v>
      </c>
    </row>
    <row r="306" spans="1:7" x14ac:dyDescent="0.25">
      <c r="A306" t="s">
        <v>2444</v>
      </c>
      <c r="B306" t="s">
        <v>2057</v>
      </c>
      <c r="C306" s="4">
        <v>41729</v>
      </c>
      <c r="D306">
        <v>3086393343</v>
      </c>
      <c r="E306">
        <f>VLOOKUP(D306,  base_salary!A:A, 1, FALSE)</f>
        <v>3086393343</v>
      </c>
      <c r="F306">
        <f t="shared" si="8"/>
        <v>0</v>
      </c>
      <c r="G306">
        <f t="shared" ca="1" si="9"/>
        <v>0</v>
      </c>
    </row>
    <row r="307" spans="1:7" x14ac:dyDescent="0.25">
      <c r="A307" t="s">
        <v>2445</v>
      </c>
      <c r="B307" t="s">
        <v>2323</v>
      </c>
      <c r="C307" s="4">
        <v>54357</v>
      </c>
      <c r="D307">
        <v>4185019157</v>
      </c>
      <c r="E307">
        <f>VLOOKUP(D307,  base_salary!A:A, 1, FALSE)</f>
        <v>4185019157</v>
      </c>
      <c r="F307">
        <f t="shared" si="8"/>
        <v>0</v>
      </c>
      <c r="G307">
        <f t="shared" ca="1" si="9"/>
        <v>0</v>
      </c>
    </row>
    <row r="308" spans="1:7" x14ac:dyDescent="0.25">
      <c r="A308" t="s">
        <v>2446</v>
      </c>
      <c r="B308" t="s">
        <v>1966</v>
      </c>
      <c r="C308" s="4">
        <v>59311</v>
      </c>
      <c r="D308">
        <v>4009257075</v>
      </c>
      <c r="E308">
        <f>VLOOKUP(D308,  base_salary!A:A, 1, FALSE)</f>
        <v>4009257075</v>
      </c>
      <c r="F308">
        <f t="shared" si="8"/>
        <v>0</v>
      </c>
      <c r="G308">
        <f t="shared" ca="1" si="9"/>
        <v>0</v>
      </c>
    </row>
    <row r="309" spans="1:7" x14ac:dyDescent="0.25">
      <c r="A309" t="s">
        <v>2447</v>
      </c>
      <c r="B309" t="s">
        <v>1995</v>
      </c>
      <c r="C309" s="4">
        <v>59135</v>
      </c>
      <c r="D309">
        <v>8238030943</v>
      </c>
      <c r="E309">
        <f>VLOOKUP(D309,  base_salary!A:A, 1, FALSE)</f>
        <v>8238030943</v>
      </c>
      <c r="F309">
        <f t="shared" si="8"/>
        <v>0</v>
      </c>
      <c r="G309">
        <f t="shared" ca="1" si="9"/>
        <v>0</v>
      </c>
    </row>
    <row r="310" spans="1:7" x14ac:dyDescent="0.25">
      <c r="A310" t="s">
        <v>2448</v>
      </c>
      <c r="B310" t="s">
        <v>2079</v>
      </c>
      <c r="C310" s="4">
        <v>55929</v>
      </c>
      <c r="D310">
        <v>5984294621</v>
      </c>
      <c r="E310">
        <f>VLOOKUP(D310,  base_salary!A:A, 1, FALSE)</f>
        <v>5984294621</v>
      </c>
      <c r="F310">
        <f t="shared" si="8"/>
        <v>0</v>
      </c>
      <c r="G310">
        <f t="shared" ca="1" si="9"/>
        <v>0</v>
      </c>
    </row>
    <row r="311" spans="1:7" x14ac:dyDescent="0.25">
      <c r="A311" t="s">
        <v>2449</v>
      </c>
      <c r="B311" t="s">
        <v>2188</v>
      </c>
      <c r="C311" s="4">
        <v>18645</v>
      </c>
      <c r="D311">
        <v>37593587</v>
      </c>
      <c r="E311">
        <f>VLOOKUP(D311,  base_salary!A:A, 1, FALSE)</f>
        <v>37593587</v>
      </c>
      <c r="F311">
        <f t="shared" si="8"/>
        <v>0</v>
      </c>
      <c r="G311">
        <f t="shared" ca="1" si="9"/>
        <v>0</v>
      </c>
    </row>
    <row r="312" spans="1:7" x14ac:dyDescent="0.25">
      <c r="A312" t="s">
        <v>2450</v>
      </c>
      <c r="B312" t="s">
        <v>2296</v>
      </c>
      <c r="C312" s="4">
        <v>34429</v>
      </c>
      <c r="D312">
        <v>3569414450</v>
      </c>
      <c r="E312">
        <f>VLOOKUP(D312,  base_salary!A:A, 1, FALSE)</f>
        <v>3569414450</v>
      </c>
      <c r="F312">
        <f t="shared" si="8"/>
        <v>0</v>
      </c>
      <c r="G312">
        <f t="shared" ca="1" si="9"/>
        <v>0</v>
      </c>
    </row>
    <row r="313" spans="1:7" x14ac:dyDescent="0.25">
      <c r="A313" t="s">
        <v>2451</v>
      </c>
      <c r="B313" t="s">
        <v>2452</v>
      </c>
      <c r="C313" s="4">
        <v>44705</v>
      </c>
      <c r="D313">
        <v>4502817627</v>
      </c>
      <c r="E313">
        <f>VLOOKUP(D313,  base_salary!A:A, 1, FALSE)</f>
        <v>4502817627</v>
      </c>
      <c r="F313">
        <f t="shared" si="8"/>
        <v>0</v>
      </c>
      <c r="G313">
        <f t="shared" ca="1" si="9"/>
        <v>0</v>
      </c>
    </row>
    <row r="314" spans="1:7" x14ac:dyDescent="0.25">
      <c r="A314" t="s">
        <v>2453</v>
      </c>
      <c r="B314" t="s">
        <v>2131</v>
      </c>
      <c r="C314" s="4">
        <v>14784</v>
      </c>
      <c r="D314">
        <v>6364724701</v>
      </c>
      <c r="E314">
        <f>VLOOKUP(D314,  base_salary!A:A, 1, FALSE)</f>
        <v>6364724701</v>
      </c>
      <c r="F314">
        <f t="shared" si="8"/>
        <v>0</v>
      </c>
      <c r="G314">
        <f t="shared" ca="1" si="9"/>
        <v>0</v>
      </c>
    </row>
    <row r="315" spans="1:7" x14ac:dyDescent="0.25">
      <c r="A315" t="s">
        <v>2454</v>
      </c>
      <c r="B315" t="s">
        <v>2073</v>
      </c>
      <c r="C315" s="4">
        <v>39633</v>
      </c>
      <c r="D315">
        <v>5837501576</v>
      </c>
      <c r="E315">
        <f>VLOOKUP(D315,  base_salary!A:A, 1, FALSE)</f>
        <v>5837501576</v>
      </c>
      <c r="F315">
        <f t="shared" si="8"/>
        <v>0</v>
      </c>
      <c r="G315">
        <f t="shared" ca="1" si="9"/>
        <v>0</v>
      </c>
    </row>
    <row r="316" spans="1:7" x14ac:dyDescent="0.25">
      <c r="A316" t="s">
        <v>2455</v>
      </c>
      <c r="B316" t="s">
        <v>2223</v>
      </c>
      <c r="C316" s="4">
        <v>32902</v>
      </c>
      <c r="D316">
        <v>8682006391</v>
      </c>
      <c r="E316">
        <f>VLOOKUP(D316,  base_salary!A:A, 1, FALSE)</f>
        <v>8682006391</v>
      </c>
      <c r="F316">
        <f t="shared" si="8"/>
        <v>0</v>
      </c>
      <c r="G316">
        <f t="shared" ca="1" si="9"/>
        <v>0</v>
      </c>
    </row>
    <row r="317" spans="1:7" x14ac:dyDescent="0.25">
      <c r="A317" t="s">
        <v>2456</v>
      </c>
      <c r="B317" t="s">
        <v>2457</v>
      </c>
      <c r="C317" s="4">
        <v>49209</v>
      </c>
      <c r="D317">
        <v>9892583027</v>
      </c>
      <c r="E317">
        <f>VLOOKUP(D317,  base_salary!A:A, 1, FALSE)</f>
        <v>9892583027</v>
      </c>
      <c r="F317">
        <f t="shared" si="8"/>
        <v>0</v>
      </c>
      <c r="G317">
        <f t="shared" ca="1" si="9"/>
        <v>0</v>
      </c>
    </row>
    <row r="318" spans="1:7" x14ac:dyDescent="0.25">
      <c r="A318" t="s">
        <v>2458</v>
      </c>
      <c r="B318" t="s">
        <v>2459</v>
      </c>
      <c r="C318" s="4">
        <v>14064</v>
      </c>
      <c r="D318">
        <v>5077974136</v>
      </c>
      <c r="E318">
        <f>VLOOKUP(D318,  base_salary!A:A, 1, FALSE)</f>
        <v>5077974136</v>
      </c>
      <c r="F318">
        <f t="shared" si="8"/>
        <v>0</v>
      </c>
      <c r="G318">
        <f t="shared" ca="1" si="9"/>
        <v>0</v>
      </c>
    </row>
    <row r="319" spans="1:7" x14ac:dyDescent="0.25">
      <c r="A319" t="s">
        <v>2460</v>
      </c>
      <c r="B319" t="s">
        <v>2459</v>
      </c>
      <c r="C319" s="4">
        <v>28410</v>
      </c>
      <c r="D319">
        <v>7251959615</v>
      </c>
      <c r="E319">
        <f>VLOOKUP(D319,  base_salary!A:A, 1, FALSE)</f>
        <v>7251959615</v>
      </c>
      <c r="F319">
        <f t="shared" si="8"/>
        <v>0</v>
      </c>
      <c r="G319">
        <f t="shared" ca="1" si="9"/>
        <v>0</v>
      </c>
    </row>
    <row r="320" spans="1:7" x14ac:dyDescent="0.25">
      <c r="A320" t="s">
        <v>2461</v>
      </c>
      <c r="B320" t="s">
        <v>2095</v>
      </c>
      <c r="C320" s="4">
        <v>50595</v>
      </c>
      <c r="D320">
        <v>9795921177</v>
      </c>
      <c r="E320">
        <f>VLOOKUP(D320,  base_salary!A:A, 1, FALSE)</f>
        <v>9795921177</v>
      </c>
      <c r="F320">
        <f t="shared" si="8"/>
        <v>0</v>
      </c>
      <c r="G320">
        <f t="shared" ca="1" si="9"/>
        <v>0</v>
      </c>
    </row>
    <row r="321" spans="1:7" x14ac:dyDescent="0.25">
      <c r="A321" t="s">
        <v>2462</v>
      </c>
      <c r="B321" t="s">
        <v>2255</v>
      </c>
      <c r="C321" s="4">
        <v>11917</v>
      </c>
      <c r="D321">
        <v>6842797632</v>
      </c>
      <c r="E321">
        <f>VLOOKUP(D321,  base_salary!A:A, 1, FALSE)</f>
        <v>6842797632</v>
      </c>
      <c r="F321">
        <f t="shared" si="8"/>
        <v>0</v>
      </c>
      <c r="G321">
        <f t="shared" ca="1" si="9"/>
        <v>0</v>
      </c>
    </row>
    <row r="322" spans="1:7" x14ac:dyDescent="0.25">
      <c r="A322" t="s">
        <v>2463</v>
      </c>
      <c r="B322" t="s">
        <v>2441</v>
      </c>
      <c r="C322" s="4">
        <v>43111</v>
      </c>
      <c r="D322">
        <v>3516592710</v>
      </c>
      <c r="E322">
        <f>VLOOKUP(D322,  base_salary!A:A, 1, FALSE)</f>
        <v>3516592710</v>
      </c>
      <c r="F322">
        <f t="shared" si="8"/>
        <v>0</v>
      </c>
      <c r="G322">
        <f t="shared" ca="1" si="9"/>
        <v>0</v>
      </c>
    </row>
    <row r="323" spans="1:7" x14ac:dyDescent="0.25">
      <c r="A323" t="s">
        <v>2464</v>
      </c>
      <c r="B323" t="s">
        <v>2073</v>
      </c>
      <c r="C323" s="4">
        <v>50221</v>
      </c>
      <c r="D323">
        <v>2873915978</v>
      </c>
      <c r="E323">
        <f>VLOOKUP(D323,  base_salary!A:A, 1, FALSE)</f>
        <v>2873915978</v>
      </c>
      <c r="F323">
        <f t="shared" ref="F323:F386" si="10">IF(ISERROR(E323), 1, 0)</f>
        <v>0</v>
      </c>
      <c r="G323">
        <f t="shared" ref="G323:G386" ca="1" si="11">SUM(G:G)</f>
        <v>0</v>
      </c>
    </row>
    <row r="324" spans="1:7" x14ac:dyDescent="0.25">
      <c r="A324" t="s">
        <v>2465</v>
      </c>
      <c r="B324" t="s">
        <v>2466</v>
      </c>
      <c r="C324" s="4">
        <v>51028</v>
      </c>
      <c r="D324">
        <v>8908432159</v>
      </c>
      <c r="E324">
        <f>VLOOKUP(D324,  base_salary!A:A, 1, FALSE)</f>
        <v>8908432159</v>
      </c>
      <c r="F324">
        <f t="shared" si="10"/>
        <v>0</v>
      </c>
      <c r="G324">
        <f t="shared" ca="1" si="11"/>
        <v>0</v>
      </c>
    </row>
    <row r="325" spans="1:7" x14ac:dyDescent="0.25">
      <c r="A325" t="s">
        <v>2467</v>
      </c>
      <c r="B325" t="s">
        <v>2468</v>
      </c>
      <c r="C325" s="4">
        <v>57766</v>
      </c>
      <c r="D325">
        <v>5285704227</v>
      </c>
      <c r="E325">
        <f>VLOOKUP(D325,  base_salary!A:A, 1, FALSE)</f>
        <v>5285704227</v>
      </c>
      <c r="F325">
        <f t="shared" si="10"/>
        <v>0</v>
      </c>
      <c r="G325">
        <f t="shared" ca="1" si="11"/>
        <v>0</v>
      </c>
    </row>
    <row r="326" spans="1:7" x14ac:dyDescent="0.25">
      <c r="A326" t="s">
        <v>2469</v>
      </c>
      <c r="B326" t="s">
        <v>2470</v>
      </c>
      <c r="C326" s="4">
        <v>17807</v>
      </c>
      <c r="D326">
        <v>6259267215</v>
      </c>
      <c r="E326">
        <f>VLOOKUP(D326,  base_salary!A:A, 1, FALSE)</f>
        <v>6259267215</v>
      </c>
      <c r="F326">
        <f t="shared" si="10"/>
        <v>0</v>
      </c>
      <c r="G326">
        <f t="shared" ca="1" si="11"/>
        <v>0</v>
      </c>
    </row>
    <row r="327" spans="1:7" x14ac:dyDescent="0.25">
      <c r="A327" t="s">
        <v>2471</v>
      </c>
      <c r="B327" t="s">
        <v>2061</v>
      </c>
      <c r="C327" s="4">
        <v>26635</v>
      </c>
      <c r="D327">
        <v>6375014751</v>
      </c>
      <c r="E327">
        <f>VLOOKUP(D327,  base_salary!A:A, 1, FALSE)</f>
        <v>6375014751</v>
      </c>
      <c r="F327">
        <f t="shared" si="10"/>
        <v>0</v>
      </c>
      <c r="G327">
        <f t="shared" ca="1" si="11"/>
        <v>0</v>
      </c>
    </row>
    <row r="328" spans="1:7" x14ac:dyDescent="0.25">
      <c r="A328" t="s">
        <v>2472</v>
      </c>
      <c r="B328" t="s">
        <v>2473</v>
      </c>
      <c r="C328" s="4">
        <v>15549</v>
      </c>
      <c r="D328">
        <v>9412192312</v>
      </c>
      <c r="E328">
        <f>VLOOKUP(D328,  base_salary!A:A, 1, FALSE)</f>
        <v>9412192312</v>
      </c>
      <c r="F328">
        <f t="shared" si="10"/>
        <v>0</v>
      </c>
      <c r="G328">
        <f t="shared" ca="1" si="11"/>
        <v>0</v>
      </c>
    </row>
    <row r="329" spans="1:7" x14ac:dyDescent="0.25">
      <c r="A329" t="s">
        <v>2474</v>
      </c>
      <c r="B329" t="s">
        <v>2475</v>
      </c>
      <c r="C329" s="4">
        <v>12598</v>
      </c>
      <c r="D329">
        <v>2405876701</v>
      </c>
      <c r="E329">
        <f>VLOOKUP(D329,  base_salary!A:A, 1, FALSE)</f>
        <v>2405876701</v>
      </c>
      <c r="F329">
        <f t="shared" si="10"/>
        <v>0</v>
      </c>
      <c r="G329">
        <f t="shared" ca="1" si="11"/>
        <v>0</v>
      </c>
    </row>
    <row r="330" spans="1:7" x14ac:dyDescent="0.25">
      <c r="A330" t="s">
        <v>2476</v>
      </c>
      <c r="B330" t="s">
        <v>2316</v>
      </c>
      <c r="C330" s="4">
        <v>54820</v>
      </c>
      <c r="D330">
        <v>819852252</v>
      </c>
      <c r="E330">
        <f>VLOOKUP(D330,  base_salary!A:A, 1, FALSE)</f>
        <v>819852252</v>
      </c>
      <c r="F330">
        <f t="shared" si="10"/>
        <v>0</v>
      </c>
      <c r="G330">
        <f t="shared" ca="1" si="11"/>
        <v>0</v>
      </c>
    </row>
    <row r="331" spans="1:7" x14ac:dyDescent="0.25">
      <c r="A331" t="s">
        <v>2477</v>
      </c>
      <c r="B331" t="s">
        <v>2478</v>
      </c>
      <c r="C331" s="4">
        <v>35146</v>
      </c>
      <c r="D331">
        <v>5519420165</v>
      </c>
      <c r="E331">
        <f>VLOOKUP(D331,  base_salary!A:A, 1, FALSE)</f>
        <v>5519420165</v>
      </c>
      <c r="F331">
        <f t="shared" si="10"/>
        <v>0</v>
      </c>
      <c r="G331">
        <f t="shared" ca="1" si="11"/>
        <v>0</v>
      </c>
    </row>
    <row r="332" spans="1:7" x14ac:dyDescent="0.25">
      <c r="A332" t="s">
        <v>2479</v>
      </c>
      <c r="B332" t="s">
        <v>2475</v>
      </c>
      <c r="C332" s="4">
        <v>57069</v>
      </c>
      <c r="D332">
        <v>4306425231</v>
      </c>
      <c r="E332">
        <f>VLOOKUP(D332,  base_salary!A:A, 1, FALSE)</f>
        <v>4306425231</v>
      </c>
      <c r="F332">
        <f t="shared" si="10"/>
        <v>0</v>
      </c>
      <c r="G332">
        <f t="shared" ca="1" si="11"/>
        <v>0</v>
      </c>
    </row>
    <row r="333" spans="1:7" x14ac:dyDescent="0.25">
      <c r="A333" t="s">
        <v>2480</v>
      </c>
      <c r="B333" t="s">
        <v>2319</v>
      </c>
      <c r="C333" s="4">
        <v>59340</v>
      </c>
      <c r="D333">
        <v>3932861779</v>
      </c>
      <c r="E333">
        <f>VLOOKUP(D333,  base_salary!A:A, 1, FALSE)</f>
        <v>3932861779</v>
      </c>
      <c r="F333">
        <f t="shared" si="10"/>
        <v>0</v>
      </c>
      <c r="G333">
        <f t="shared" ca="1" si="11"/>
        <v>0</v>
      </c>
    </row>
    <row r="334" spans="1:7" x14ac:dyDescent="0.25">
      <c r="A334" t="s">
        <v>2481</v>
      </c>
      <c r="B334" t="s">
        <v>2127</v>
      </c>
      <c r="C334" s="4">
        <v>13495</v>
      </c>
      <c r="D334">
        <v>9196221739</v>
      </c>
      <c r="E334">
        <f>VLOOKUP(D334,  base_salary!A:A, 1, FALSE)</f>
        <v>9196221739</v>
      </c>
      <c r="F334">
        <f t="shared" si="10"/>
        <v>0</v>
      </c>
      <c r="G334">
        <f t="shared" ca="1" si="11"/>
        <v>0</v>
      </c>
    </row>
    <row r="335" spans="1:7" x14ac:dyDescent="0.25">
      <c r="A335" t="s">
        <v>2482</v>
      </c>
      <c r="B335" t="s">
        <v>2207</v>
      </c>
      <c r="C335" s="4">
        <v>58879</v>
      </c>
      <c r="D335">
        <v>2234966051</v>
      </c>
      <c r="E335">
        <f>VLOOKUP(D335,  base_salary!A:A, 1, FALSE)</f>
        <v>2234966051</v>
      </c>
      <c r="F335">
        <f t="shared" si="10"/>
        <v>0</v>
      </c>
      <c r="G335">
        <f t="shared" ca="1" si="11"/>
        <v>0</v>
      </c>
    </row>
    <row r="336" spans="1:7" x14ac:dyDescent="0.25">
      <c r="A336" t="s">
        <v>2483</v>
      </c>
      <c r="B336" t="s">
        <v>2484</v>
      </c>
      <c r="C336" s="4">
        <v>11727</v>
      </c>
      <c r="D336">
        <v>8333777430</v>
      </c>
      <c r="E336">
        <f>VLOOKUP(D336,  base_salary!A:A, 1, FALSE)</f>
        <v>8333777430</v>
      </c>
      <c r="F336">
        <f t="shared" si="10"/>
        <v>0</v>
      </c>
      <c r="G336">
        <f t="shared" ca="1" si="11"/>
        <v>0</v>
      </c>
    </row>
    <row r="337" spans="1:7" x14ac:dyDescent="0.25">
      <c r="A337" t="s">
        <v>2485</v>
      </c>
      <c r="B337" t="s">
        <v>2149</v>
      </c>
      <c r="C337" s="4">
        <v>15990</v>
      </c>
      <c r="D337">
        <v>2130919499</v>
      </c>
      <c r="E337">
        <f>VLOOKUP(D337,  base_salary!A:A, 1, FALSE)</f>
        <v>2130919499</v>
      </c>
      <c r="F337">
        <f t="shared" si="10"/>
        <v>0</v>
      </c>
      <c r="G337">
        <f t="shared" ca="1" si="11"/>
        <v>0</v>
      </c>
    </row>
    <row r="338" spans="1:7" x14ac:dyDescent="0.25">
      <c r="A338" t="s">
        <v>2486</v>
      </c>
      <c r="B338" t="s">
        <v>2179</v>
      </c>
      <c r="C338" s="4">
        <v>35693</v>
      </c>
      <c r="D338">
        <v>7205256240</v>
      </c>
      <c r="E338">
        <f>VLOOKUP(D338,  base_salary!A:A, 1, FALSE)</f>
        <v>7205256240</v>
      </c>
      <c r="F338">
        <f t="shared" si="10"/>
        <v>0</v>
      </c>
      <c r="G338">
        <f t="shared" ca="1" si="11"/>
        <v>0</v>
      </c>
    </row>
    <row r="339" spans="1:7" x14ac:dyDescent="0.25">
      <c r="A339" t="s">
        <v>2487</v>
      </c>
      <c r="B339" t="s">
        <v>2488</v>
      </c>
      <c r="C339" s="4">
        <v>54349</v>
      </c>
      <c r="D339">
        <v>3463222345</v>
      </c>
      <c r="E339">
        <f>VLOOKUP(D339,  base_salary!A:A, 1, FALSE)</f>
        <v>3463222345</v>
      </c>
      <c r="F339">
        <f t="shared" si="10"/>
        <v>0</v>
      </c>
      <c r="G339">
        <f t="shared" ca="1" si="11"/>
        <v>0</v>
      </c>
    </row>
    <row r="340" spans="1:7" x14ac:dyDescent="0.25">
      <c r="A340" t="s">
        <v>2489</v>
      </c>
      <c r="B340" t="s">
        <v>2073</v>
      </c>
      <c r="C340" s="4">
        <v>45053</v>
      </c>
      <c r="D340">
        <v>6279928705</v>
      </c>
      <c r="E340">
        <f>VLOOKUP(D340,  base_salary!A:A, 1, FALSE)</f>
        <v>6279928705</v>
      </c>
      <c r="F340">
        <f t="shared" si="10"/>
        <v>0</v>
      </c>
      <c r="G340">
        <f t="shared" ca="1" si="11"/>
        <v>0</v>
      </c>
    </row>
    <row r="341" spans="1:7" x14ac:dyDescent="0.25">
      <c r="A341" t="s">
        <v>2490</v>
      </c>
      <c r="B341" t="s">
        <v>2491</v>
      </c>
      <c r="C341" s="4">
        <v>33329</v>
      </c>
      <c r="D341">
        <v>1522190236</v>
      </c>
      <c r="E341">
        <f>VLOOKUP(D341,  base_salary!A:A, 1, FALSE)</f>
        <v>1522190236</v>
      </c>
      <c r="F341">
        <f t="shared" si="10"/>
        <v>0</v>
      </c>
      <c r="G341">
        <f t="shared" ca="1" si="11"/>
        <v>0</v>
      </c>
    </row>
    <row r="342" spans="1:7" x14ac:dyDescent="0.25">
      <c r="A342" t="s">
        <v>2492</v>
      </c>
      <c r="B342" t="s">
        <v>2197</v>
      </c>
      <c r="C342" s="4">
        <v>40061</v>
      </c>
      <c r="D342">
        <v>9597202352</v>
      </c>
      <c r="E342">
        <f>VLOOKUP(D342,  base_salary!A:A, 1, FALSE)</f>
        <v>9597202352</v>
      </c>
      <c r="F342">
        <f t="shared" si="10"/>
        <v>0</v>
      </c>
      <c r="G342">
        <f t="shared" ca="1" si="11"/>
        <v>0</v>
      </c>
    </row>
    <row r="343" spans="1:7" x14ac:dyDescent="0.25">
      <c r="A343" t="s">
        <v>2493</v>
      </c>
      <c r="B343" t="s">
        <v>2494</v>
      </c>
      <c r="C343" s="4">
        <v>54084</v>
      </c>
      <c r="D343">
        <v>8644362151</v>
      </c>
      <c r="E343">
        <f>VLOOKUP(D343,  base_salary!A:A, 1, FALSE)</f>
        <v>8644362151</v>
      </c>
      <c r="F343">
        <f t="shared" si="10"/>
        <v>0</v>
      </c>
      <c r="G343">
        <f t="shared" ca="1" si="11"/>
        <v>0</v>
      </c>
    </row>
    <row r="344" spans="1:7" x14ac:dyDescent="0.25">
      <c r="A344" t="s">
        <v>2495</v>
      </c>
      <c r="B344" t="s">
        <v>2496</v>
      </c>
      <c r="C344" s="4">
        <v>22138</v>
      </c>
      <c r="D344">
        <v>7001733199</v>
      </c>
      <c r="E344">
        <f>VLOOKUP(D344,  base_salary!A:A, 1, FALSE)</f>
        <v>7001733199</v>
      </c>
      <c r="F344">
        <f t="shared" si="10"/>
        <v>0</v>
      </c>
      <c r="G344">
        <f t="shared" ca="1" si="11"/>
        <v>0</v>
      </c>
    </row>
    <row r="345" spans="1:7" x14ac:dyDescent="0.25">
      <c r="A345" t="s">
        <v>2497</v>
      </c>
      <c r="B345" t="s">
        <v>2498</v>
      </c>
      <c r="C345" s="4">
        <v>49663</v>
      </c>
      <c r="D345">
        <v>2524572722</v>
      </c>
      <c r="E345">
        <f>VLOOKUP(D345,  base_salary!A:A, 1, FALSE)</f>
        <v>2524572722</v>
      </c>
      <c r="F345">
        <f t="shared" si="10"/>
        <v>0</v>
      </c>
      <c r="G345">
        <f t="shared" ca="1" si="11"/>
        <v>0</v>
      </c>
    </row>
    <row r="346" spans="1:7" x14ac:dyDescent="0.25">
      <c r="A346" t="s">
        <v>2499</v>
      </c>
      <c r="B346" t="s">
        <v>2305</v>
      </c>
      <c r="C346" s="4">
        <v>22395</v>
      </c>
      <c r="D346">
        <v>4877108939</v>
      </c>
      <c r="E346">
        <f>VLOOKUP(D346,  base_salary!A:A, 1, FALSE)</f>
        <v>4877108939</v>
      </c>
      <c r="F346">
        <f t="shared" si="10"/>
        <v>0</v>
      </c>
      <c r="G346">
        <f t="shared" ca="1" si="11"/>
        <v>0</v>
      </c>
    </row>
    <row r="347" spans="1:7" x14ac:dyDescent="0.25">
      <c r="A347" t="s">
        <v>2500</v>
      </c>
      <c r="B347" t="s">
        <v>2501</v>
      </c>
      <c r="C347" s="4">
        <v>51819</v>
      </c>
      <c r="D347">
        <v>4969679754</v>
      </c>
      <c r="E347">
        <f>VLOOKUP(D347,  base_salary!A:A, 1, FALSE)</f>
        <v>4969679754</v>
      </c>
      <c r="F347">
        <f t="shared" si="10"/>
        <v>0</v>
      </c>
      <c r="G347">
        <f t="shared" ca="1" si="11"/>
        <v>0</v>
      </c>
    </row>
    <row r="348" spans="1:7" x14ac:dyDescent="0.25">
      <c r="A348" t="s">
        <v>2502</v>
      </c>
      <c r="B348" t="s">
        <v>2503</v>
      </c>
      <c r="C348" s="4">
        <v>15758</v>
      </c>
      <c r="D348">
        <v>8238030943</v>
      </c>
      <c r="E348">
        <f>VLOOKUP(D348,  base_salary!A:A, 1, FALSE)</f>
        <v>8238030943</v>
      </c>
      <c r="F348">
        <f t="shared" si="10"/>
        <v>0</v>
      </c>
      <c r="G348">
        <f t="shared" ca="1" si="11"/>
        <v>0</v>
      </c>
    </row>
    <row r="349" spans="1:7" x14ac:dyDescent="0.25">
      <c r="A349" t="s">
        <v>2504</v>
      </c>
      <c r="B349" t="s">
        <v>2505</v>
      </c>
      <c r="C349" s="4">
        <v>31387</v>
      </c>
      <c r="D349">
        <v>3569619966</v>
      </c>
      <c r="E349">
        <f>VLOOKUP(D349,  base_salary!A:A, 1, FALSE)</f>
        <v>3569619966</v>
      </c>
      <c r="F349">
        <f t="shared" si="10"/>
        <v>0</v>
      </c>
      <c r="G349">
        <f t="shared" ca="1" si="11"/>
        <v>0</v>
      </c>
    </row>
    <row r="350" spans="1:7" x14ac:dyDescent="0.25">
      <c r="A350" t="s">
        <v>2506</v>
      </c>
      <c r="B350" t="s">
        <v>2507</v>
      </c>
      <c r="C350" s="4">
        <v>45691</v>
      </c>
      <c r="D350">
        <v>6322781804</v>
      </c>
      <c r="E350">
        <f>VLOOKUP(D350,  base_salary!A:A, 1, FALSE)</f>
        <v>6322781804</v>
      </c>
      <c r="F350">
        <f t="shared" si="10"/>
        <v>0</v>
      </c>
      <c r="G350">
        <f t="shared" ca="1" si="11"/>
        <v>0</v>
      </c>
    </row>
    <row r="351" spans="1:7" x14ac:dyDescent="0.25">
      <c r="A351" t="s">
        <v>2508</v>
      </c>
      <c r="B351" t="s">
        <v>2059</v>
      </c>
      <c r="C351" s="4">
        <v>23296</v>
      </c>
      <c r="D351">
        <v>2255261316</v>
      </c>
      <c r="E351">
        <f>VLOOKUP(D351,  base_salary!A:A, 1, FALSE)</f>
        <v>2255261316</v>
      </c>
      <c r="F351">
        <f t="shared" si="10"/>
        <v>0</v>
      </c>
      <c r="G351">
        <f t="shared" ca="1" si="11"/>
        <v>0</v>
      </c>
    </row>
    <row r="352" spans="1:7" x14ac:dyDescent="0.25">
      <c r="A352" t="s">
        <v>2509</v>
      </c>
      <c r="B352" t="s">
        <v>2177</v>
      </c>
      <c r="C352" s="4">
        <v>40744</v>
      </c>
      <c r="D352">
        <v>9590888275</v>
      </c>
      <c r="E352">
        <f>VLOOKUP(D352,  base_salary!A:A, 1, FALSE)</f>
        <v>9590888275</v>
      </c>
      <c r="F352">
        <f t="shared" si="10"/>
        <v>0</v>
      </c>
      <c r="G352">
        <f t="shared" ca="1" si="11"/>
        <v>0</v>
      </c>
    </row>
    <row r="353" spans="1:7" x14ac:dyDescent="0.25">
      <c r="A353" t="s">
        <v>2510</v>
      </c>
      <c r="B353" t="s">
        <v>2511</v>
      </c>
      <c r="C353" s="4">
        <v>37649</v>
      </c>
      <c r="D353">
        <v>3145010581</v>
      </c>
      <c r="E353">
        <f>VLOOKUP(D353,  base_salary!A:A, 1, FALSE)</f>
        <v>3145010581</v>
      </c>
      <c r="F353">
        <f t="shared" si="10"/>
        <v>0</v>
      </c>
      <c r="G353">
        <f t="shared" ca="1" si="11"/>
        <v>0</v>
      </c>
    </row>
    <row r="354" spans="1:7" x14ac:dyDescent="0.25">
      <c r="A354" t="s">
        <v>2512</v>
      </c>
      <c r="B354" t="s">
        <v>2239</v>
      </c>
      <c r="C354" s="4">
        <v>18274</v>
      </c>
      <c r="D354">
        <v>4969679754</v>
      </c>
      <c r="E354">
        <f>VLOOKUP(D354,  base_salary!A:A, 1, FALSE)</f>
        <v>4969679754</v>
      </c>
      <c r="F354">
        <f t="shared" si="10"/>
        <v>0</v>
      </c>
      <c r="G354">
        <f t="shared" ca="1" si="11"/>
        <v>0</v>
      </c>
    </row>
    <row r="355" spans="1:7" x14ac:dyDescent="0.25">
      <c r="A355" t="s">
        <v>2513</v>
      </c>
      <c r="B355" t="s">
        <v>2393</v>
      </c>
      <c r="C355" s="4">
        <v>52017</v>
      </c>
      <c r="D355">
        <v>3547596165</v>
      </c>
      <c r="E355">
        <f>VLOOKUP(D355,  base_salary!A:A, 1, FALSE)</f>
        <v>3547596165</v>
      </c>
      <c r="F355">
        <f t="shared" si="10"/>
        <v>0</v>
      </c>
      <c r="G355">
        <f t="shared" ca="1" si="11"/>
        <v>0</v>
      </c>
    </row>
    <row r="356" spans="1:7" x14ac:dyDescent="0.25">
      <c r="A356" t="s">
        <v>2514</v>
      </c>
      <c r="B356" t="s">
        <v>2221</v>
      </c>
      <c r="C356" s="4">
        <v>14482</v>
      </c>
      <c r="D356">
        <v>4175195971</v>
      </c>
      <c r="E356">
        <f>VLOOKUP(D356,  base_salary!A:A, 1, FALSE)</f>
        <v>4175195971</v>
      </c>
      <c r="F356">
        <f t="shared" si="10"/>
        <v>0</v>
      </c>
      <c r="G356">
        <f t="shared" ca="1" si="11"/>
        <v>0</v>
      </c>
    </row>
    <row r="357" spans="1:7" x14ac:dyDescent="0.25">
      <c r="A357" t="s">
        <v>2515</v>
      </c>
      <c r="B357" t="s">
        <v>2246</v>
      </c>
      <c r="C357" s="4">
        <v>33730</v>
      </c>
      <c r="D357">
        <v>8757371024</v>
      </c>
      <c r="E357">
        <f>VLOOKUP(D357,  base_salary!A:A, 1, FALSE)</f>
        <v>8757371024</v>
      </c>
      <c r="F357">
        <f t="shared" si="10"/>
        <v>0</v>
      </c>
      <c r="G357">
        <f t="shared" ca="1" si="11"/>
        <v>0</v>
      </c>
    </row>
    <row r="358" spans="1:7" x14ac:dyDescent="0.25">
      <c r="A358" t="s">
        <v>2516</v>
      </c>
      <c r="B358" t="s">
        <v>2517</v>
      </c>
      <c r="C358" s="4">
        <v>25176</v>
      </c>
      <c r="D358">
        <v>7912639675</v>
      </c>
      <c r="E358">
        <f>VLOOKUP(D358,  base_salary!A:A, 1, FALSE)</f>
        <v>7912639675</v>
      </c>
      <c r="F358">
        <f t="shared" si="10"/>
        <v>0</v>
      </c>
      <c r="G358">
        <f t="shared" ca="1" si="11"/>
        <v>0</v>
      </c>
    </row>
    <row r="359" spans="1:7" x14ac:dyDescent="0.25">
      <c r="A359" t="s">
        <v>2518</v>
      </c>
      <c r="B359" t="s">
        <v>2519</v>
      </c>
      <c r="C359" s="4">
        <v>50347</v>
      </c>
      <c r="D359">
        <v>304906506</v>
      </c>
      <c r="E359">
        <f>VLOOKUP(D359,  base_salary!A:A, 1, FALSE)</f>
        <v>304906506</v>
      </c>
      <c r="F359">
        <f t="shared" si="10"/>
        <v>0</v>
      </c>
      <c r="G359">
        <f t="shared" ca="1" si="11"/>
        <v>0</v>
      </c>
    </row>
    <row r="360" spans="1:7" x14ac:dyDescent="0.25">
      <c r="A360" t="s">
        <v>2520</v>
      </c>
      <c r="B360" t="s">
        <v>2521</v>
      </c>
      <c r="C360" s="4">
        <v>25714</v>
      </c>
      <c r="D360">
        <v>6731572691</v>
      </c>
      <c r="E360">
        <f>VLOOKUP(D360,  base_salary!A:A, 1, FALSE)</f>
        <v>6731572691</v>
      </c>
      <c r="F360">
        <f t="shared" si="10"/>
        <v>0</v>
      </c>
      <c r="G360">
        <f t="shared" ca="1" si="11"/>
        <v>0</v>
      </c>
    </row>
    <row r="361" spans="1:7" x14ac:dyDescent="0.25">
      <c r="A361" t="s">
        <v>2522</v>
      </c>
      <c r="B361" t="s">
        <v>1940</v>
      </c>
      <c r="C361" s="4">
        <v>10385</v>
      </c>
      <c r="D361">
        <v>6084639828</v>
      </c>
      <c r="E361">
        <f>VLOOKUP(D361,  base_salary!A:A, 1, FALSE)</f>
        <v>6084639828</v>
      </c>
      <c r="F361">
        <f t="shared" si="10"/>
        <v>0</v>
      </c>
      <c r="G361">
        <f t="shared" ca="1" si="11"/>
        <v>0</v>
      </c>
    </row>
    <row r="362" spans="1:7" x14ac:dyDescent="0.25">
      <c r="A362" t="s">
        <v>2523</v>
      </c>
      <c r="B362" t="s">
        <v>2524</v>
      </c>
      <c r="C362" s="4">
        <v>55149</v>
      </c>
      <c r="D362">
        <v>3867281491</v>
      </c>
      <c r="E362">
        <f>VLOOKUP(D362,  base_salary!A:A, 1, FALSE)</f>
        <v>3867281491</v>
      </c>
      <c r="F362">
        <f t="shared" si="10"/>
        <v>0</v>
      </c>
      <c r="G362">
        <f t="shared" ca="1" si="11"/>
        <v>0</v>
      </c>
    </row>
    <row r="363" spans="1:7" x14ac:dyDescent="0.25">
      <c r="A363" t="s">
        <v>2525</v>
      </c>
      <c r="B363" t="s">
        <v>2470</v>
      </c>
      <c r="C363" s="4">
        <v>21992</v>
      </c>
      <c r="D363">
        <v>1856596435</v>
      </c>
      <c r="E363">
        <f>VLOOKUP(D363,  base_salary!A:A, 1, FALSE)</f>
        <v>1856596435</v>
      </c>
      <c r="F363">
        <f t="shared" si="10"/>
        <v>0</v>
      </c>
      <c r="G363">
        <f t="shared" ca="1" si="11"/>
        <v>0</v>
      </c>
    </row>
    <row r="364" spans="1:7" x14ac:dyDescent="0.25">
      <c r="A364" t="s">
        <v>2526</v>
      </c>
      <c r="B364" t="s">
        <v>2345</v>
      </c>
      <c r="C364" s="4">
        <v>56452</v>
      </c>
      <c r="D364">
        <v>5395528121</v>
      </c>
      <c r="E364">
        <f>VLOOKUP(D364,  base_salary!A:A, 1, FALSE)</f>
        <v>5395528121</v>
      </c>
      <c r="F364">
        <f t="shared" si="10"/>
        <v>0</v>
      </c>
      <c r="G364">
        <f t="shared" ca="1" si="11"/>
        <v>0</v>
      </c>
    </row>
    <row r="365" spans="1:7" x14ac:dyDescent="0.25">
      <c r="A365" t="s">
        <v>2527</v>
      </c>
      <c r="B365" t="s">
        <v>2067</v>
      </c>
      <c r="C365" s="4">
        <v>42297</v>
      </c>
      <c r="D365">
        <v>6471464479</v>
      </c>
      <c r="E365">
        <f>VLOOKUP(D365,  base_salary!A:A, 1, FALSE)</f>
        <v>6471464479</v>
      </c>
      <c r="F365">
        <f t="shared" si="10"/>
        <v>0</v>
      </c>
      <c r="G365">
        <f t="shared" ca="1" si="11"/>
        <v>0</v>
      </c>
    </row>
    <row r="366" spans="1:7" x14ac:dyDescent="0.25">
      <c r="A366" t="s">
        <v>2528</v>
      </c>
      <c r="B366" t="s">
        <v>2286</v>
      </c>
      <c r="C366" s="4">
        <v>25475</v>
      </c>
      <c r="D366">
        <v>4260324861</v>
      </c>
      <c r="E366">
        <f>VLOOKUP(D366,  base_salary!A:A, 1, FALSE)</f>
        <v>4260324861</v>
      </c>
      <c r="F366">
        <f t="shared" si="10"/>
        <v>0</v>
      </c>
      <c r="G366">
        <f t="shared" ca="1" si="11"/>
        <v>0</v>
      </c>
    </row>
    <row r="367" spans="1:7" x14ac:dyDescent="0.25">
      <c r="A367" t="s">
        <v>2529</v>
      </c>
      <c r="B367" t="s">
        <v>2530</v>
      </c>
      <c r="C367" s="4">
        <v>12376</v>
      </c>
      <c r="D367">
        <v>2492824950</v>
      </c>
      <c r="E367">
        <f>VLOOKUP(D367,  base_salary!A:A, 1, FALSE)</f>
        <v>2492824950</v>
      </c>
      <c r="F367">
        <f t="shared" si="10"/>
        <v>0</v>
      </c>
      <c r="G367">
        <f t="shared" ca="1" si="11"/>
        <v>0</v>
      </c>
    </row>
    <row r="368" spans="1:7" x14ac:dyDescent="0.25">
      <c r="A368" t="s">
        <v>2531</v>
      </c>
      <c r="B368" t="s">
        <v>2279</v>
      </c>
      <c r="C368" s="4">
        <v>44916</v>
      </c>
      <c r="D368">
        <v>8971738782</v>
      </c>
      <c r="E368">
        <f>VLOOKUP(D368,  base_salary!A:A, 1, FALSE)</f>
        <v>8971738782</v>
      </c>
      <c r="F368">
        <f t="shared" si="10"/>
        <v>0</v>
      </c>
      <c r="G368">
        <f t="shared" ca="1" si="11"/>
        <v>0</v>
      </c>
    </row>
    <row r="369" spans="1:7" x14ac:dyDescent="0.25">
      <c r="A369" t="s">
        <v>2532</v>
      </c>
      <c r="B369" t="s">
        <v>2533</v>
      </c>
      <c r="C369" s="4">
        <v>32795</v>
      </c>
      <c r="D369">
        <v>8333777430</v>
      </c>
      <c r="E369">
        <f>VLOOKUP(D369,  base_salary!A:A, 1, FALSE)</f>
        <v>8333777430</v>
      </c>
      <c r="F369">
        <f t="shared" si="10"/>
        <v>0</v>
      </c>
      <c r="G369">
        <f t="shared" ca="1" si="11"/>
        <v>0</v>
      </c>
    </row>
    <row r="370" spans="1:7" x14ac:dyDescent="0.25">
      <c r="A370" t="s">
        <v>2534</v>
      </c>
      <c r="B370" t="s">
        <v>2129</v>
      </c>
      <c r="C370" s="4">
        <v>53642</v>
      </c>
      <c r="D370">
        <v>4698538416</v>
      </c>
      <c r="E370">
        <f>VLOOKUP(D370,  base_salary!A:A, 1, FALSE)</f>
        <v>4698538416</v>
      </c>
      <c r="F370">
        <f t="shared" si="10"/>
        <v>0</v>
      </c>
      <c r="G370">
        <f t="shared" ca="1" si="11"/>
        <v>0</v>
      </c>
    </row>
    <row r="371" spans="1:7" x14ac:dyDescent="0.25">
      <c r="A371" t="s">
        <v>2535</v>
      </c>
      <c r="B371" t="s">
        <v>2536</v>
      </c>
      <c r="C371" s="4">
        <v>11166</v>
      </c>
      <c r="D371">
        <v>858481901</v>
      </c>
      <c r="E371">
        <f>VLOOKUP(D371,  base_salary!A:A, 1, FALSE)</f>
        <v>858481901</v>
      </c>
      <c r="F371">
        <f t="shared" si="10"/>
        <v>0</v>
      </c>
      <c r="G371">
        <f t="shared" ca="1" si="11"/>
        <v>0</v>
      </c>
    </row>
    <row r="372" spans="1:7" x14ac:dyDescent="0.25">
      <c r="A372" t="s">
        <v>2537</v>
      </c>
      <c r="B372" t="s">
        <v>2266</v>
      </c>
      <c r="C372" s="4">
        <v>55813</v>
      </c>
      <c r="D372">
        <v>7707009371</v>
      </c>
      <c r="E372">
        <f>VLOOKUP(D372,  base_salary!A:A, 1, FALSE)</f>
        <v>7707009371</v>
      </c>
      <c r="F372">
        <f t="shared" si="10"/>
        <v>0</v>
      </c>
      <c r="G372">
        <f t="shared" ca="1" si="11"/>
        <v>0</v>
      </c>
    </row>
    <row r="373" spans="1:7" x14ac:dyDescent="0.25">
      <c r="A373" t="s">
        <v>2538</v>
      </c>
      <c r="B373" t="s">
        <v>2184</v>
      </c>
      <c r="C373" s="4">
        <v>23254</v>
      </c>
      <c r="D373">
        <v>7373156215</v>
      </c>
      <c r="E373">
        <f>VLOOKUP(D373,  base_salary!A:A, 1, FALSE)</f>
        <v>7373156215</v>
      </c>
      <c r="F373">
        <f t="shared" si="10"/>
        <v>0</v>
      </c>
      <c r="G373">
        <f t="shared" ca="1" si="11"/>
        <v>0</v>
      </c>
    </row>
    <row r="374" spans="1:7" x14ac:dyDescent="0.25">
      <c r="A374" t="s">
        <v>2539</v>
      </c>
      <c r="B374" t="s">
        <v>2540</v>
      </c>
      <c r="C374" s="4">
        <v>20939</v>
      </c>
      <c r="D374">
        <v>2237103631</v>
      </c>
      <c r="E374">
        <f>VLOOKUP(D374,  base_salary!A:A, 1, FALSE)</f>
        <v>2237103631</v>
      </c>
      <c r="F374">
        <f t="shared" si="10"/>
        <v>0</v>
      </c>
      <c r="G374">
        <f t="shared" ca="1" si="11"/>
        <v>0</v>
      </c>
    </row>
    <row r="375" spans="1:7" x14ac:dyDescent="0.25">
      <c r="A375" t="s">
        <v>2541</v>
      </c>
      <c r="B375" t="s">
        <v>2372</v>
      </c>
      <c r="C375" s="4">
        <v>32618</v>
      </c>
      <c r="D375">
        <v>2259282237</v>
      </c>
      <c r="E375">
        <f>VLOOKUP(D375,  base_salary!A:A, 1, FALSE)</f>
        <v>2259282237</v>
      </c>
      <c r="F375">
        <f t="shared" si="10"/>
        <v>0</v>
      </c>
      <c r="G375">
        <f t="shared" ca="1" si="11"/>
        <v>0</v>
      </c>
    </row>
    <row r="376" spans="1:7" x14ac:dyDescent="0.25">
      <c r="A376" t="s">
        <v>2542</v>
      </c>
      <c r="B376" t="s">
        <v>2376</v>
      </c>
      <c r="C376" s="4">
        <v>40231</v>
      </c>
      <c r="D376">
        <v>7621218967</v>
      </c>
      <c r="E376">
        <f>VLOOKUP(D376,  base_salary!A:A, 1, FALSE)</f>
        <v>7621218967</v>
      </c>
      <c r="F376">
        <f t="shared" si="10"/>
        <v>0</v>
      </c>
      <c r="G376">
        <f t="shared" ca="1" si="11"/>
        <v>0</v>
      </c>
    </row>
    <row r="377" spans="1:7" x14ac:dyDescent="0.25">
      <c r="A377" t="s">
        <v>2543</v>
      </c>
      <c r="B377" t="s">
        <v>2511</v>
      </c>
      <c r="C377" s="4">
        <v>16801</v>
      </c>
      <c r="D377">
        <v>4398950745</v>
      </c>
      <c r="E377">
        <f>VLOOKUP(D377,  base_salary!A:A, 1, FALSE)</f>
        <v>4398950745</v>
      </c>
      <c r="F377">
        <f t="shared" si="10"/>
        <v>0</v>
      </c>
      <c r="G377">
        <f t="shared" ca="1" si="11"/>
        <v>0</v>
      </c>
    </row>
    <row r="378" spans="1:7" x14ac:dyDescent="0.25">
      <c r="A378" t="s">
        <v>2544</v>
      </c>
      <c r="B378" t="s">
        <v>2329</v>
      </c>
      <c r="C378" s="4">
        <v>53896</v>
      </c>
      <c r="D378">
        <v>8462409454</v>
      </c>
      <c r="E378">
        <f>VLOOKUP(D378,  base_salary!A:A, 1, FALSE)</f>
        <v>8462409454</v>
      </c>
      <c r="F378">
        <f t="shared" si="10"/>
        <v>0</v>
      </c>
      <c r="G378">
        <f t="shared" ca="1" si="11"/>
        <v>0</v>
      </c>
    </row>
    <row r="379" spans="1:7" x14ac:dyDescent="0.25">
      <c r="A379" t="s">
        <v>2545</v>
      </c>
      <c r="B379" t="s">
        <v>2546</v>
      </c>
      <c r="C379" s="4">
        <v>39186</v>
      </c>
      <c r="D379">
        <v>6402318035</v>
      </c>
      <c r="E379">
        <f>VLOOKUP(D379,  base_salary!A:A, 1, FALSE)</f>
        <v>6402318035</v>
      </c>
      <c r="F379">
        <f t="shared" si="10"/>
        <v>0</v>
      </c>
      <c r="G379">
        <f t="shared" ca="1" si="11"/>
        <v>0</v>
      </c>
    </row>
    <row r="380" spans="1:7" x14ac:dyDescent="0.25">
      <c r="A380" t="s">
        <v>2547</v>
      </c>
      <c r="B380" t="s">
        <v>2548</v>
      </c>
      <c r="C380" s="4">
        <v>54317</v>
      </c>
      <c r="D380">
        <v>7118642576</v>
      </c>
      <c r="E380">
        <f>VLOOKUP(D380,  base_salary!A:A, 1, FALSE)</f>
        <v>7118642576</v>
      </c>
      <c r="F380">
        <f t="shared" si="10"/>
        <v>0</v>
      </c>
      <c r="G380">
        <f t="shared" ca="1" si="11"/>
        <v>0</v>
      </c>
    </row>
    <row r="381" spans="1:7" x14ac:dyDescent="0.25">
      <c r="A381" t="s">
        <v>2549</v>
      </c>
      <c r="B381" t="s">
        <v>2540</v>
      </c>
      <c r="C381" s="4">
        <v>32967</v>
      </c>
      <c r="D381">
        <v>8977805007</v>
      </c>
      <c r="E381">
        <f>VLOOKUP(D381,  base_salary!A:A, 1, FALSE)</f>
        <v>8977805007</v>
      </c>
      <c r="F381">
        <f t="shared" si="10"/>
        <v>0</v>
      </c>
      <c r="G381">
        <f t="shared" ca="1" si="11"/>
        <v>0</v>
      </c>
    </row>
    <row r="382" spans="1:7" x14ac:dyDescent="0.25">
      <c r="A382" t="s">
        <v>2550</v>
      </c>
      <c r="B382" t="s">
        <v>1968</v>
      </c>
      <c r="C382" s="4">
        <v>14624</v>
      </c>
      <c r="D382">
        <v>4290015026</v>
      </c>
      <c r="E382">
        <f>VLOOKUP(D382,  base_salary!A:A, 1, FALSE)</f>
        <v>4290015026</v>
      </c>
      <c r="F382">
        <f t="shared" si="10"/>
        <v>0</v>
      </c>
      <c r="G382">
        <f t="shared" ca="1" si="11"/>
        <v>0</v>
      </c>
    </row>
    <row r="383" spans="1:7" x14ac:dyDescent="0.25">
      <c r="A383" t="s">
        <v>2551</v>
      </c>
      <c r="B383" t="s">
        <v>2552</v>
      </c>
      <c r="C383" s="4">
        <v>55785</v>
      </c>
      <c r="D383">
        <v>858481901</v>
      </c>
      <c r="E383">
        <f>VLOOKUP(D383,  base_salary!A:A, 1, FALSE)</f>
        <v>858481901</v>
      </c>
      <c r="F383">
        <f t="shared" si="10"/>
        <v>0</v>
      </c>
      <c r="G383">
        <f t="shared" ca="1" si="11"/>
        <v>0</v>
      </c>
    </row>
    <row r="384" spans="1:7" x14ac:dyDescent="0.25">
      <c r="A384" t="s">
        <v>2553</v>
      </c>
      <c r="B384" t="s">
        <v>2554</v>
      </c>
      <c r="C384" s="4">
        <v>58408</v>
      </c>
      <c r="D384">
        <v>2022565827</v>
      </c>
      <c r="E384">
        <f>VLOOKUP(D384,  base_salary!A:A, 1, FALSE)</f>
        <v>2022565827</v>
      </c>
      <c r="F384">
        <f t="shared" si="10"/>
        <v>0</v>
      </c>
      <c r="G384">
        <f t="shared" ca="1" si="11"/>
        <v>0</v>
      </c>
    </row>
    <row r="385" spans="1:7" x14ac:dyDescent="0.25">
      <c r="A385" t="s">
        <v>2555</v>
      </c>
      <c r="B385" t="s">
        <v>1932</v>
      </c>
      <c r="C385" s="4">
        <v>56647</v>
      </c>
      <c r="D385">
        <v>8565880958</v>
      </c>
      <c r="E385">
        <f>VLOOKUP(D385,  base_salary!A:A, 1, FALSE)</f>
        <v>8565880958</v>
      </c>
      <c r="F385">
        <f t="shared" si="10"/>
        <v>0</v>
      </c>
      <c r="G385">
        <f t="shared" ca="1" si="11"/>
        <v>0</v>
      </c>
    </row>
    <row r="386" spans="1:7" x14ac:dyDescent="0.25">
      <c r="A386" t="s">
        <v>2556</v>
      </c>
      <c r="B386" t="s">
        <v>2557</v>
      </c>
      <c r="C386" s="4">
        <v>16142</v>
      </c>
      <c r="D386">
        <v>8832488175</v>
      </c>
      <c r="E386">
        <f>VLOOKUP(D386,  base_salary!A:A, 1, FALSE)</f>
        <v>8832488175</v>
      </c>
      <c r="F386">
        <f t="shared" si="10"/>
        <v>0</v>
      </c>
      <c r="G386">
        <f t="shared" ca="1" si="11"/>
        <v>0</v>
      </c>
    </row>
    <row r="387" spans="1:7" x14ac:dyDescent="0.25">
      <c r="A387" t="s">
        <v>2558</v>
      </c>
      <c r="B387" t="s">
        <v>2255</v>
      </c>
      <c r="C387" s="4">
        <v>34038</v>
      </c>
      <c r="D387">
        <v>1231429186</v>
      </c>
      <c r="E387">
        <f>VLOOKUP(D387,  base_salary!A:A, 1, FALSE)</f>
        <v>1231429186</v>
      </c>
      <c r="F387">
        <f t="shared" ref="F387:F450" si="12">IF(ISERROR(E387), 1, 0)</f>
        <v>0</v>
      </c>
      <c r="G387">
        <f t="shared" ref="G387:G450" ca="1" si="13">SUM(G:G)</f>
        <v>0</v>
      </c>
    </row>
    <row r="388" spans="1:7" x14ac:dyDescent="0.25">
      <c r="A388" t="s">
        <v>2559</v>
      </c>
      <c r="B388" t="s">
        <v>2387</v>
      </c>
      <c r="C388" s="4">
        <v>58905</v>
      </c>
      <c r="D388">
        <v>6618120233</v>
      </c>
      <c r="E388">
        <f>VLOOKUP(D388,  base_salary!A:A, 1, FALSE)</f>
        <v>6618120233</v>
      </c>
      <c r="F388">
        <f t="shared" si="12"/>
        <v>0</v>
      </c>
      <c r="G388">
        <f t="shared" ca="1" si="13"/>
        <v>0</v>
      </c>
    </row>
    <row r="389" spans="1:7" x14ac:dyDescent="0.25">
      <c r="A389" t="s">
        <v>2560</v>
      </c>
      <c r="B389" t="s">
        <v>2264</v>
      </c>
      <c r="C389" s="4">
        <v>31609</v>
      </c>
      <c r="D389">
        <v>4439073344</v>
      </c>
      <c r="E389">
        <f>VLOOKUP(D389,  base_salary!A:A, 1, FALSE)</f>
        <v>4439073344</v>
      </c>
      <c r="F389">
        <f t="shared" si="12"/>
        <v>0</v>
      </c>
      <c r="G389">
        <f t="shared" ca="1" si="13"/>
        <v>0</v>
      </c>
    </row>
    <row r="390" spans="1:7" x14ac:dyDescent="0.25">
      <c r="A390" t="s">
        <v>2561</v>
      </c>
      <c r="B390" t="s">
        <v>2139</v>
      </c>
      <c r="C390" s="4">
        <v>27341</v>
      </c>
      <c r="D390">
        <v>9163060264</v>
      </c>
      <c r="E390">
        <f>VLOOKUP(D390,  base_salary!A:A, 1, FALSE)</f>
        <v>9163060264</v>
      </c>
      <c r="F390">
        <f t="shared" si="12"/>
        <v>0</v>
      </c>
      <c r="G390">
        <f t="shared" ca="1" si="13"/>
        <v>0</v>
      </c>
    </row>
    <row r="391" spans="1:7" x14ac:dyDescent="0.25">
      <c r="A391" t="s">
        <v>2562</v>
      </c>
      <c r="B391" t="s">
        <v>2563</v>
      </c>
      <c r="C391" s="4">
        <v>58622</v>
      </c>
      <c r="D391">
        <v>4525743115</v>
      </c>
      <c r="E391">
        <f>VLOOKUP(D391,  base_salary!A:A, 1, FALSE)</f>
        <v>4525743115</v>
      </c>
      <c r="F391">
        <f t="shared" si="12"/>
        <v>0</v>
      </c>
      <c r="G391">
        <f t="shared" ca="1" si="13"/>
        <v>0</v>
      </c>
    </row>
    <row r="392" spans="1:7" x14ac:dyDescent="0.25">
      <c r="A392" t="s">
        <v>2564</v>
      </c>
      <c r="B392" t="s">
        <v>2188</v>
      </c>
      <c r="C392" s="4">
        <v>21692</v>
      </c>
      <c r="D392">
        <v>3145039288</v>
      </c>
      <c r="E392">
        <f>VLOOKUP(D392,  base_salary!A:A, 1, FALSE)</f>
        <v>3145039288</v>
      </c>
      <c r="F392">
        <f t="shared" si="12"/>
        <v>0</v>
      </c>
      <c r="G392">
        <f t="shared" ca="1" si="13"/>
        <v>0</v>
      </c>
    </row>
    <row r="393" spans="1:7" x14ac:dyDescent="0.25">
      <c r="A393" t="s">
        <v>2565</v>
      </c>
      <c r="B393" t="s">
        <v>2083</v>
      </c>
      <c r="C393" s="4">
        <v>27281</v>
      </c>
      <c r="D393">
        <v>5811999097</v>
      </c>
      <c r="E393">
        <f>VLOOKUP(D393,  base_salary!A:A, 1, FALSE)</f>
        <v>5811999097</v>
      </c>
      <c r="F393">
        <f t="shared" si="12"/>
        <v>0</v>
      </c>
      <c r="G393">
        <f t="shared" ca="1" si="13"/>
        <v>0</v>
      </c>
    </row>
    <row r="394" spans="1:7" x14ac:dyDescent="0.25">
      <c r="A394" t="s">
        <v>2566</v>
      </c>
      <c r="B394" t="s">
        <v>2567</v>
      </c>
      <c r="C394" s="4">
        <v>54546</v>
      </c>
      <c r="D394">
        <v>8658719154</v>
      </c>
      <c r="E394">
        <f>VLOOKUP(D394,  base_salary!A:A, 1, FALSE)</f>
        <v>8658719154</v>
      </c>
      <c r="F394">
        <f t="shared" si="12"/>
        <v>0</v>
      </c>
      <c r="G394">
        <f t="shared" ca="1" si="13"/>
        <v>0</v>
      </c>
    </row>
    <row r="395" spans="1:7" x14ac:dyDescent="0.25">
      <c r="A395" t="s">
        <v>2568</v>
      </c>
      <c r="B395" t="s">
        <v>2569</v>
      </c>
      <c r="C395" s="4">
        <v>19223</v>
      </c>
      <c r="D395">
        <v>2659144249</v>
      </c>
      <c r="E395">
        <f>VLOOKUP(D395,  base_salary!A:A, 1, FALSE)</f>
        <v>2659144249</v>
      </c>
      <c r="F395">
        <f t="shared" si="12"/>
        <v>0</v>
      </c>
      <c r="G395">
        <f t="shared" ca="1" si="13"/>
        <v>0</v>
      </c>
    </row>
    <row r="396" spans="1:7" x14ac:dyDescent="0.25">
      <c r="A396" t="s">
        <v>2570</v>
      </c>
      <c r="B396" t="s">
        <v>2569</v>
      </c>
      <c r="C396" s="4">
        <v>34324</v>
      </c>
      <c r="D396">
        <v>583595162</v>
      </c>
      <c r="E396">
        <f>VLOOKUP(D396,  base_salary!A:A, 1, FALSE)</f>
        <v>583595162</v>
      </c>
      <c r="F396">
        <f t="shared" si="12"/>
        <v>0</v>
      </c>
      <c r="G396">
        <f t="shared" ca="1" si="13"/>
        <v>0</v>
      </c>
    </row>
    <row r="397" spans="1:7" x14ac:dyDescent="0.25">
      <c r="A397" t="s">
        <v>2571</v>
      </c>
      <c r="B397" t="s">
        <v>2572</v>
      </c>
      <c r="C397" s="4">
        <v>54526</v>
      </c>
      <c r="D397">
        <v>2922893758</v>
      </c>
      <c r="E397">
        <f>VLOOKUP(D397,  base_salary!A:A, 1, FALSE)</f>
        <v>2922893758</v>
      </c>
      <c r="F397">
        <f t="shared" si="12"/>
        <v>0</v>
      </c>
      <c r="G397">
        <f t="shared" ca="1" si="13"/>
        <v>0</v>
      </c>
    </row>
    <row r="398" spans="1:7" x14ac:dyDescent="0.25">
      <c r="A398" t="s">
        <v>2573</v>
      </c>
      <c r="B398" t="s">
        <v>2574</v>
      </c>
      <c r="C398" s="4">
        <v>23792</v>
      </c>
      <c r="D398">
        <v>710473923</v>
      </c>
      <c r="E398">
        <f>VLOOKUP(D398,  base_salary!A:A, 1, FALSE)</f>
        <v>710473923</v>
      </c>
      <c r="F398">
        <f t="shared" si="12"/>
        <v>0</v>
      </c>
      <c r="G398">
        <f t="shared" ca="1" si="13"/>
        <v>0</v>
      </c>
    </row>
    <row r="399" spans="1:7" x14ac:dyDescent="0.25">
      <c r="A399" t="s">
        <v>2575</v>
      </c>
      <c r="B399" t="s">
        <v>2576</v>
      </c>
      <c r="C399" s="4">
        <v>36657</v>
      </c>
      <c r="D399">
        <v>8189289020</v>
      </c>
      <c r="E399">
        <f>VLOOKUP(D399,  base_salary!A:A, 1, FALSE)</f>
        <v>8189289020</v>
      </c>
      <c r="F399">
        <f t="shared" si="12"/>
        <v>0</v>
      </c>
      <c r="G399">
        <f t="shared" ca="1" si="13"/>
        <v>0</v>
      </c>
    </row>
    <row r="400" spans="1:7" x14ac:dyDescent="0.25">
      <c r="A400" t="s">
        <v>2577</v>
      </c>
      <c r="B400" t="s">
        <v>2221</v>
      </c>
      <c r="C400" s="4">
        <v>47186</v>
      </c>
      <c r="D400">
        <v>6183510505</v>
      </c>
      <c r="E400">
        <f>VLOOKUP(D400,  base_salary!A:A, 1, FALSE)</f>
        <v>6183510505</v>
      </c>
      <c r="F400">
        <f t="shared" si="12"/>
        <v>0</v>
      </c>
      <c r="G400">
        <f t="shared" ca="1" si="13"/>
        <v>0</v>
      </c>
    </row>
    <row r="401" spans="1:7" x14ac:dyDescent="0.25">
      <c r="A401" t="s">
        <v>2578</v>
      </c>
      <c r="B401" t="s">
        <v>2337</v>
      </c>
      <c r="C401" s="4">
        <v>38519</v>
      </c>
      <c r="D401">
        <v>8254304106</v>
      </c>
      <c r="E401">
        <f>VLOOKUP(D401,  base_salary!A:A, 1, FALSE)</f>
        <v>8254304106</v>
      </c>
      <c r="F401">
        <f t="shared" si="12"/>
        <v>0</v>
      </c>
      <c r="G401">
        <f t="shared" ca="1" si="13"/>
        <v>0</v>
      </c>
    </row>
    <row r="402" spans="1:7" x14ac:dyDescent="0.25">
      <c r="A402" t="s">
        <v>2579</v>
      </c>
      <c r="B402" t="s">
        <v>2201</v>
      </c>
      <c r="C402" s="4">
        <v>41267</v>
      </c>
      <c r="D402">
        <v>483886254</v>
      </c>
      <c r="E402">
        <f>VLOOKUP(D402,  base_salary!A:A, 1, FALSE)</f>
        <v>483886254</v>
      </c>
      <c r="F402">
        <f t="shared" si="12"/>
        <v>0</v>
      </c>
      <c r="G402">
        <f t="shared" ca="1" si="13"/>
        <v>0</v>
      </c>
    </row>
    <row r="403" spans="1:7" x14ac:dyDescent="0.25">
      <c r="A403" t="s">
        <v>2580</v>
      </c>
      <c r="B403" t="s">
        <v>2045</v>
      </c>
      <c r="C403" s="4">
        <v>45624</v>
      </c>
      <c r="D403">
        <v>7152427402</v>
      </c>
      <c r="E403">
        <f>VLOOKUP(D403,  base_salary!A:A, 1, FALSE)</f>
        <v>7152427402</v>
      </c>
      <c r="F403">
        <f t="shared" si="12"/>
        <v>0</v>
      </c>
      <c r="G403">
        <f t="shared" ca="1" si="13"/>
        <v>0</v>
      </c>
    </row>
    <row r="404" spans="1:7" x14ac:dyDescent="0.25">
      <c r="A404" t="s">
        <v>2581</v>
      </c>
      <c r="B404" t="s">
        <v>2101</v>
      </c>
      <c r="C404" s="4">
        <v>16549</v>
      </c>
      <c r="D404">
        <v>1918356416</v>
      </c>
      <c r="E404">
        <f>VLOOKUP(D404,  base_salary!A:A, 1, FALSE)</f>
        <v>1918356416</v>
      </c>
      <c r="F404">
        <f t="shared" si="12"/>
        <v>0</v>
      </c>
      <c r="G404">
        <f t="shared" ca="1" si="13"/>
        <v>0</v>
      </c>
    </row>
    <row r="405" spans="1:7" x14ac:dyDescent="0.25">
      <c r="A405" t="s">
        <v>2582</v>
      </c>
      <c r="B405" t="s">
        <v>2583</v>
      </c>
      <c r="C405" s="4">
        <v>47807</v>
      </c>
      <c r="D405">
        <v>5519420165</v>
      </c>
      <c r="E405">
        <f>VLOOKUP(D405,  base_salary!A:A, 1, FALSE)</f>
        <v>5519420165</v>
      </c>
      <c r="F405">
        <f t="shared" si="12"/>
        <v>0</v>
      </c>
      <c r="G405">
        <f t="shared" ca="1" si="13"/>
        <v>0</v>
      </c>
    </row>
    <row r="406" spans="1:7" x14ac:dyDescent="0.25">
      <c r="A406" t="s">
        <v>2584</v>
      </c>
      <c r="B406" t="s">
        <v>2079</v>
      </c>
      <c r="C406" s="4">
        <v>38737</v>
      </c>
      <c r="D406">
        <v>5149710571</v>
      </c>
      <c r="E406">
        <f>VLOOKUP(D406,  base_salary!A:A, 1, FALSE)</f>
        <v>5149710571</v>
      </c>
      <c r="F406">
        <f t="shared" si="12"/>
        <v>0</v>
      </c>
      <c r="G406">
        <f t="shared" ca="1" si="13"/>
        <v>0</v>
      </c>
    </row>
    <row r="407" spans="1:7" x14ac:dyDescent="0.25">
      <c r="A407" t="s">
        <v>2585</v>
      </c>
      <c r="B407" t="s">
        <v>2439</v>
      </c>
      <c r="C407" s="4">
        <v>51143</v>
      </c>
      <c r="D407">
        <v>1279282711</v>
      </c>
      <c r="E407">
        <f>VLOOKUP(D407,  base_salary!A:A, 1, FALSE)</f>
        <v>1279282711</v>
      </c>
      <c r="F407">
        <f t="shared" si="12"/>
        <v>0</v>
      </c>
      <c r="G407">
        <f t="shared" ca="1" si="13"/>
        <v>0</v>
      </c>
    </row>
    <row r="408" spans="1:7" x14ac:dyDescent="0.25">
      <c r="A408" t="s">
        <v>2586</v>
      </c>
      <c r="B408" t="s">
        <v>2587</v>
      </c>
      <c r="C408" s="4">
        <v>42961</v>
      </c>
      <c r="D408">
        <v>513904581</v>
      </c>
      <c r="E408">
        <f>VLOOKUP(D408,  base_salary!A:A, 1, FALSE)</f>
        <v>513904581</v>
      </c>
      <c r="F408">
        <f t="shared" si="12"/>
        <v>0</v>
      </c>
      <c r="G408">
        <f t="shared" ca="1" si="13"/>
        <v>0</v>
      </c>
    </row>
    <row r="409" spans="1:7" x14ac:dyDescent="0.25">
      <c r="A409" t="s">
        <v>2588</v>
      </c>
      <c r="B409" t="s">
        <v>1932</v>
      </c>
      <c r="C409" s="4">
        <v>29351</v>
      </c>
      <c r="D409">
        <v>5511711233</v>
      </c>
      <c r="E409">
        <f>VLOOKUP(D409,  base_salary!A:A, 1, FALSE)</f>
        <v>5511711233</v>
      </c>
      <c r="F409">
        <f t="shared" si="12"/>
        <v>0</v>
      </c>
      <c r="G409">
        <f t="shared" ca="1" si="13"/>
        <v>0</v>
      </c>
    </row>
    <row r="410" spans="1:7" x14ac:dyDescent="0.25">
      <c r="A410" t="s">
        <v>2589</v>
      </c>
      <c r="B410" t="s">
        <v>2511</v>
      </c>
      <c r="C410" s="4">
        <v>50926</v>
      </c>
      <c r="D410">
        <v>5603330430</v>
      </c>
      <c r="E410">
        <f>VLOOKUP(D410,  base_salary!A:A, 1, FALSE)</f>
        <v>5603330430</v>
      </c>
      <c r="F410">
        <f t="shared" si="12"/>
        <v>0</v>
      </c>
      <c r="G410">
        <f t="shared" ca="1" si="13"/>
        <v>0</v>
      </c>
    </row>
    <row r="411" spans="1:7" x14ac:dyDescent="0.25">
      <c r="A411" t="s">
        <v>2590</v>
      </c>
      <c r="B411" t="s">
        <v>2335</v>
      </c>
      <c r="C411" s="4">
        <v>24294</v>
      </c>
      <c r="D411">
        <v>879297433</v>
      </c>
      <c r="E411">
        <f>VLOOKUP(D411,  base_salary!A:A, 1, FALSE)</f>
        <v>879297433</v>
      </c>
      <c r="F411">
        <f t="shared" si="12"/>
        <v>0</v>
      </c>
      <c r="G411">
        <f t="shared" ca="1" si="13"/>
        <v>0</v>
      </c>
    </row>
    <row r="412" spans="1:7" x14ac:dyDescent="0.25">
      <c r="A412" t="s">
        <v>2591</v>
      </c>
      <c r="B412" t="s">
        <v>2310</v>
      </c>
      <c r="C412" s="4">
        <v>20276</v>
      </c>
      <c r="D412">
        <v>8047841793</v>
      </c>
      <c r="E412">
        <f>VLOOKUP(D412,  base_salary!A:A, 1, FALSE)</f>
        <v>8047841793</v>
      </c>
      <c r="F412">
        <f t="shared" si="12"/>
        <v>0</v>
      </c>
      <c r="G412">
        <f t="shared" ca="1" si="13"/>
        <v>0</v>
      </c>
    </row>
    <row r="413" spans="1:7" x14ac:dyDescent="0.25">
      <c r="A413" t="s">
        <v>2592</v>
      </c>
      <c r="B413" t="s">
        <v>2593</v>
      </c>
      <c r="C413" s="4">
        <v>33248</v>
      </c>
      <c r="D413">
        <v>2177097355</v>
      </c>
      <c r="E413">
        <f>VLOOKUP(D413,  base_salary!A:A, 1, FALSE)</f>
        <v>2177097355</v>
      </c>
      <c r="F413">
        <f t="shared" si="12"/>
        <v>0</v>
      </c>
      <c r="G413">
        <f t="shared" ca="1" si="13"/>
        <v>0</v>
      </c>
    </row>
    <row r="414" spans="1:7" x14ac:dyDescent="0.25">
      <c r="A414" t="s">
        <v>2594</v>
      </c>
      <c r="B414" t="s">
        <v>1956</v>
      </c>
      <c r="C414" s="4">
        <v>18743</v>
      </c>
      <c r="D414">
        <v>8289594380</v>
      </c>
      <c r="E414">
        <f>VLOOKUP(D414,  base_salary!A:A, 1, FALSE)</f>
        <v>8289594380</v>
      </c>
      <c r="F414">
        <f t="shared" si="12"/>
        <v>0</v>
      </c>
      <c r="G414">
        <f t="shared" ca="1" si="13"/>
        <v>0</v>
      </c>
    </row>
    <row r="415" spans="1:7" x14ac:dyDescent="0.25">
      <c r="A415" t="s">
        <v>2595</v>
      </c>
      <c r="B415" t="s">
        <v>2596</v>
      </c>
      <c r="C415" s="4">
        <v>13285</v>
      </c>
      <c r="D415">
        <v>9381484503</v>
      </c>
      <c r="E415">
        <f>VLOOKUP(D415,  base_salary!A:A, 1, FALSE)</f>
        <v>9381484503</v>
      </c>
      <c r="F415">
        <f t="shared" si="12"/>
        <v>0</v>
      </c>
      <c r="G415">
        <f t="shared" ca="1" si="13"/>
        <v>0</v>
      </c>
    </row>
    <row r="416" spans="1:7" x14ac:dyDescent="0.25">
      <c r="A416" t="s">
        <v>2597</v>
      </c>
      <c r="B416" t="s">
        <v>2533</v>
      </c>
      <c r="C416" s="4">
        <v>55295</v>
      </c>
      <c r="D416">
        <v>5383734902</v>
      </c>
      <c r="E416">
        <f>VLOOKUP(D416,  base_salary!A:A, 1, FALSE)</f>
        <v>5383734902</v>
      </c>
      <c r="F416">
        <f t="shared" si="12"/>
        <v>0</v>
      </c>
      <c r="G416">
        <f t="shared" ca="1" si="13"/>
        <v>0</v>
      </c>
    </row>
    <row r="417" spans="1:7" x14ac:dyDescent="0.25">
      <c r="A417" t="s">
        <v>2598</v>
      </c>
      <c r="B417" t="s">
        <v>2524</v>
      </c>
      <c r="C417" s="4">
        <v>24827</v>
      </c>
      <c r="D417">
        <v>4406664351</v>
      </c>
      <c r="E417">
        <f>VLOOKUP(D417,  base_salary!A:A, 1, FALSE)</f>
        <v>4406664351</v>
      </c>
      <c r="F417">
        <f t="shared" si="12"/>
        <v>0</v>
      </c>
      <c r="G417">
        <f t="shared" ca="1" si="13"/>
        <v>0</v>
      </c>
    </row>
    <row r="418" spans="1:7" x14ac:dyDescent="0.25">
      <c r="A418" t="s">
        <v>2599</v>
      </c>
      <c r="B418" t="s">
        <v>2600</v>
      </c>
      <c r="C418" s="4">
        <v>12914</v>
      </c>
      <c r="D418">
        <v>9095573850</v>
      </c>
      <c r="E418">
        <f>VLOOKUP(D418,  base_salary!A:A, 1, FALSE)</f>
        <v>9095573850</v>
      </c>
      <c r="F418">
        <f t="shared" si="12"/>
        <v>0</v>
      </c>
      <c r="G418">
        <f t="shared" ca="1" si="13"/>
        <v>0</v>
      </c>
    </row>
    <row r="419" spans="1:7" x14ac:dyDescent="0.25">
      <c r="A419" t="s">
        <v>2601</v>
      </c>
      <c r="B419" t="s">
        <v>2302</v>
      </c>
      <c r="C419" s="4">
        <v>36832</v>
      </c>
      <c r="D419">
        <v>2841287114</v>
      </c>
      <c r="E419">
        <f>VLOOKUP(D419,  base_salary!A:A, 1, FALSE)</f>
        <v>2841287114</v>
      </c>
      <c r="F419">
        <f t="shared" si="12"/>
        <v>0</v>
      </c>
      <c r="G419">
        <f t="shared" ca="1" si="13"/>
        <v>0</v>
      </c>
    </row>
    <row r="420" spans="1:7" x14ac:dyDescent="0.25">
      <c r="A420" t="s">
        <v>2602</v>
      </c>
      <c r="B420" t="s">
        <v>2089</v>
      </c>
      <c r="C420" s="4">
        <v>41814</v>
      </c>
      <c r="D420">
        <v>2138131904</v>
      </c>
      <c r="E420">
        <f>VLOOKUP(D420,  base_salary!A:A, 1, FALSE)</f>
        <v>2138131904</v>
      </c>
      <c r="F420">
        <f t="shared" si="12"/>
        <v>0</v>
      </c>
      <c r="G420">
        <f t="shared" ca="1" si="13"/>
        <v>0</v>
      </c>
    </row>
    <row r="421" spans="1:7" x14ac:dyDescent="0.25">
      <c r="A421" t="s">
        <v>2603</v>
      </c>
      <c r="B421" t="s">
        <v>2325</v>
      </c>
      <c r="C421" s="4">
        <v>43334</v>
      </c>
      <c r="D421">
        <v>965285472</v>
      </c>
      <c r="E421">
        <f>VLOOKUP(D421,  base_salary!A:A, 1, FALSE)</f>
        <v>965285472</v>
      </c>
      <c r="F421">
        <f t="shared" si="12"/>
        <v>0</v>
      </c>
      <c r="G421">
        <f t="shared" ca="1" si="13"/>
        <v>0</v>
      </c>
    </row>
    <row r="422" spans="1:7" x14ac:dyDescent="0.25">
      <c r="A422" t="s">
        <v>2604</v>
      </c>
      <c r="B422" t="s">
        <v>2335</v>
      </c>
      <c r="C422" s="4">
        <v>17766</v>
      </c>
      <c r="D422">
        <v>9966428720</v>
      </c>
      <c r="E422">
        <f>VLOOKUP(D422,  base_salary!A:A, 1, FALSE)</f>
        <v>9966428720</v>
      </c>
      <c r="F422">
        <f t="shared" si="12"/>
        <v>0</v>
      </c>
      <c r="G422">
        <f t="shared" ca="1" si="13"/>
        <v>0</v>
      </c>
    </row>
    <row r="423" spans="1:7" x14ac:dyDescent="0.25">
      <c r="A423" t="s">
        <v>2605</v>
      </c>
      <c r="B423" t="s">
        <v>2606</v>
      </c>
      <c r="C423" s="4">
        <v>53448</v>
      </c>
      <c r="D423">
        <v>8694120054</v>
      </c>
      <c r="E423">
        <f>VLOOKUP(D423,  base_salary!A:A, 1, FALSE)</f>
        <v>8694120054</v>
      </c>
      <c r="F423">
        <f t="shared" si="12"/>
        <v>0</v>
      </c>
      <c r="G423">
        <f t="shared" ca="1" si="13"/>
        <v>0</v>
      </c>
    </row>
    <row r="424" spans="1:7" x14ac:dyDescent="0.25">
      <c r="A424" t="s">
        <v>2607</v>
      </c>
      <c r="B424" t="s">
        <v>2608</v>
      </c>
      <c r="C424" s="4">
        <v>40512</v>
      </c>
      <c r="D424">
        <v>4492546545</v>
      </c>
      <c r="E424">
        <f>VLOOKUP(D424,  base_salary!A:A, 1, FALSE)</f>
        <v>4492546545</v>
      </c>
      <c r="F424">
        <f t="shared" si="12"/>
        <v>0</v>
      </c>
      <c r="G424">
        <f t="shared" ca="1" si="13"/>
        <v>0</v>
      </c>
    </row>
    <row r="425" spans="1:7" x14ac:dyDescent="0.25">
      <c r="A425" t="s">
        <v>2609</v>
      </c>
      <c r="B425" t="s">
        <v>2001</v>
      </c>
      <c r="C425" s="4">
        <v>40131</v>
      </c>
      <c r="D425">
        <v>7118642576</v>
      </c>
      <c r="E425">
        <f>VLOOKUP(D425,  base_salary!A:A, 1, FALSE)</f>
        <v>7118642576</v>
      </c>
      <c r="F425">
        <f t="shared" si="12"/>
        <v>0</v>
      </c>
      <c r="G425">
        <f t="shared" ca="1" si="13"/>
        <v>0</v>
      </c>
    </row>
    <row r="426" spans="1:7" x14ac:dyDescent="0.25">
      <c r="A426" t="s">
        <v>2610</v>
      </c>
      <c r="B426" t="s">
        <v>1986</v>
      </c>
      <c r="C426" s="4">
        <v>53520</v>
      </c>
      <c r="D426">
        <v>5422052862</v>
      </c>
      <c r="E426">
        <f>VLOOKUP(D426,  base_salary!A:A, 1, FALSE)</f>
        <v>5422052862</v>
      </c>
      <c r="F426">
        <f t="shared" si="12"/>
        <v>0</v>
      </c>
      <c r="G426">
        <f t="shared" ca="1" si="13"/>
        <v>0</v>
      </c>
    </row>
    <row r="427" spans="1:7" x14ac:dyDescent="0.25">
      <c r="A427" t="s">
        <v>2611</v>
      </c>
      <c r="B427" t="s">
        <v>2139</v>
      </c>
      <c r="C427" s="4">
        <v>55180</v>
      </c>
      <c r="D427">
        <v>7914395587</v>
      </c>
      <c r="E427">
        <f>VLOOKUP(D427,  base_salary!A:A, 1, FALSE)</f>
        <v>7914395587</v>
      </c>
      <c r="F427">
        <f t="shared" si="12"/>
        <v>0</v>
      </c>
      <c r="G427">
        <f t="shared" ca="1" si="13"/>
        <v>0</v>
      </c>
    </row>
    <row r="428" spans="1:7" x14ac:dyDescent="0.25">
      <c r="A428" t="s">
        <v>2612</v>
      </c>
      <c r="B428" t="s">
        <v>2131</v>
      </c>
      <c r="C428" s="4">
        <v>43579</v>
      </c>
      <c r="D428">
        <v>1442784075</v>
      </c>
      <c r="E428">
        <f>VLOOKUP(D428,  base_salary!A:A, 1, FALSE)</f>
        <v>1442784075</v>
      </c>
      <c r="F428">
        <f t="shared" si="12"/>
        <v>0</v>
      </c>
      <c r="G428">
        <f t="shared" ca="1" si="13"/>
        <v>0</v>
      </c>
    </row>
    <row r="429" spans="1:7" x14ac:dyDescent="0.25">
      <c r="A429" t="s">
        <v>2613</v>
      </c>
      <c r="B429" t="s">
        <v>2614</v>
      </c>
      <c r="C429" s="4">
        <v>13159</v>
      </c>
      <c r="D429">
        <v>2607689635</v>
      </c>
      <c r="E429">
        <f>VLOOKUP(D429,  base_salary!A:A, 1, FALSE)</f>
        <v>2607689635</v>
      </c>
      <c r="F429">
        <f t="shared" si="12"/>
        <v>0</v>
      </c>
      <c r="G429">
        <f t="shared" ca="1" si="13"/>
        <v>0</v>
      </c>
    </row>
    <row r="430" spans="1:7" x14ac:dyDescent="0.25">
      <c r="A430" t="s">
        <v>2615</v>
      </c>
      <c r="B430" t="s">
        <v>2246</v>
      </c>
      <c r="C430" s="4">
        <v>44155</v>
      </c>
      <c r="D430">
        <v>2423731264</v>
      </c>
      <c r="E430">
        <f>VLOOKUP(D430,  base_salary!A:A, 1, FALSE)</f>
        <v>2423731264</v>
      </c>
      <c r="F430">
        <f t="shared" si="12"/>
        <v>0</v>
      </c>
      <c r="G430">
        <f t="shared" ca="1" si="13"/>
        <v>0</v>
      </c>
    </row>
    <row r="431" spans="1:7" x14ac:dyDescent="0.25">
      <c r="A431" t="s">
        <v>2616</v>
      </c>
      <c r="B431" t="s">
        <v>2617</v>
      </c>
      <c r="C431" s="4">
        <v>53503</v>
      </c>
      <c r="D431">
        <v>5623930522</v>
      </c>
      <c r="E431">
        <f>VLOOKUP(D431,  base_salary!A:A, 1, FALSE)</f>
        <v>5623930522</v>
      </c>
      <c r="F431">
        <f t="shared" si="12"/>
        <v>0</v>
      </c>
      <c r="G431">
        <f t="shared" ca="1" si="13"/>
        <v>0</v>
      </c>
    </row>
    <row r="432" spans="1:7" x14ac:dyDescent="0.25">
      <c r="A432" t="s">
        <v>2618</v>
      </c>
      <c r="B432" t="s">
        <v>2415</v>
      </c>
      <c r="C432" s="4">
        <v>58367</v>
      </c>
      <c r="D432">
        <v>8093156364</v>
      </c>
      <c r="E432">
        <f>VLOOKUP(D432,  base_salary!A:A, 1, FALSE)</f>
        <v>8093156364</v>
      </c>
      <c r="F432">
        <f t="shared" si="12"/>
        <v>0</v>
      </c>
      <c r="G432">
        <f t="shared" ca="1" si="13"/>
        <v>0</v>
      </c>
    </row>
    <row r="433" spans="1:7" x14ac:dyDescent="0.25">
      <c r="A433" t="s">
        <v>2619</v>
      </c>
      <c r="B433" t="s">
        <v>2401</v>
      </c>
      <c r="C433" s="4">
        <v>44054</v>
      </c>
      <c r="D433">
        <v>5244119095</v>
      </c>
      <c r="E433">
        <f>VLOOKUP(D433,  base_salary!A:A, 1, FALSE)</f>
        <v>5244119095</v>
      </c>
      <c r="F433">
        <f t="shared" si="12"/>
        <v>0</v>
      </c>
      <c r="G433">
        <f t="shared" ca="1" si="13"/>
        <v>0</v>
      </c>
    </row>
    <row r="434" spans="1:7" x14ac:dyDescent="0.25">
      <c r="A434" t="s">
        <v>2620</v>
      </c>
      <c r="B434" t="s">
        <v>2369</v>
      </c>
      <c r="C434" s="4">
        <v>44073</v>
      </c>
      <c r="D434">
        <v>5975948169</v>
      </c>
      <c r="E434">
        <f>VLOOKUP(D434,  base_salary!A:A, 1, FALSE)</f>
        <v>5975948169</v>
      </c>
      <c r="F434">
        <f t="shared" si="12"/>
        <v>0</v>
      </c>
      <c r="G434">
        <f t="shared" ca="1" si="13"/>
        <v>0</v>
      </c>
    </row>
    <row r="435" spans="1:7" x14ac:dyDescent="0.25">
      <c r="A435" t="s">
        <v>2621</v>
      </c>
      <c r="B435" t="s">
        <v>2077</v>
      </c>
      <c r="C435" s="4">
        <v>33723</v>
      </c>
      <c r="D435">
        <v>1518783783</v>
      </c>
      <c r="E435">
        <f>VLOOKUP(D435,  base_salary!A:A, 1, FALSE)</f>
        <v>1518783783</v>
      </c>
      <c r="F435">
        <f t="shared" si="12"/>
        <v>0</v>
      </c>
      <c r="G435">
        <f t="shared" ca="1" si="13"/>
        <v>0</v>
      </c>
    </row>
    <row r="436" spans="1:7" x14ac:dyDescent="0.25">
      <c r="A436" t="s">
        <v>2622</v>
      </c>
      <c r="B436" t="s">
        <v>2623</v>
      </c>
      <c r="C436" s="4">
        <v>42656</v>
      </c>
      <c r="D436">
        <v>6446166575</v>
      </c>
      <c r="E436">
        <f>VLOOKUP(D436,  base_salary!A:A, 1, FALSE)</f>
        <v>6446166575</v>
      </c>
      <c r="F436">
        <f t="shared" si="12"/>
        <v>0</v>
      </c>
      <c r="G436">
        <f t="shared" ca="1" si="13"/>
        <v>0</v>
      </c>
    </row>
    <row r="437" spans="1:7" x14ac:dyDescent="0.25">
      <c r="A437" t="s">
        <v>2624</v>
      </c>
      <c r="B437" t="s">
        <v>2008</v>
      </c>
      <c r="C437" s="4">
        <v>38291</v>
      </c>
      <c r="D437">
        <v>6842911427</v>
      </c>
      <c r="E437">
        <f>VLOOKUP(D437,  base_salary!A:A, 1, FALSE)</f>
        <v>6842911427</v>
      </c>
      <c r="F437">
        <f t="shared" si="12"/>
        <v>0</v>
      </c>
      <c r="G437">
        <f t="shared" ca="1" si="13"/>
        <v>0</v>
      </c>
    </row>
    <row r="438" spans="1:7" x14ac:dyDescent="0.25">
      <c r="A438" t="s">
        <v>2625</v>
      </c>
      <c r="B438" t="s">
        <v>2166</v>
      </c>
      <c r="C438" s="4">
        <v>10922</v>
      </c>
      <c r="D438">
        <v>2533903736</v>
      </c>
      <c r="E438">
        <f>VLOOKUP(D438,  base_salary!A:A, 1, FALSE)</f>
        <v>2533903736</v>
      </c>
      <c r="F438">
        <f t="shared" si="12"/>
        <v>0</v>
      </c>
      <c r="G438">
        <f t="shared" ca="1" si="13"/>
        <v>0</v>
      </c>
    </row>
    <row r="439" spans="1:7" x14ac:dyDescent="0.25">
      <c r="A439" t="s">
        <v>2626</v>
      </c>
      <c r="B439" t="s">
        <v>2006</v>
      </c>
      <c r="C439" s="4">
        <v>48438</v>
      </c>
      <c r="D439">
        <v>8858733592</v>
      </c>
      <c r="E439">
        <f>VLOOKUP(D439,  base_salary!A:A, 1, FALSE)</f>
        <v>8858733592</v>
      </c>
      <c r="F439">
        <f t="shared" si="12"/>
        <v>0</v>
      </c>
      <c r="G439">
        <f t="shared" ca="1" si="13"/>
        <v>0</v>
      </c>
    </row>
    <row r="440" spans="1:7" x14ac:dyDescent="0.25">
      <c r="A440" t="s">
        <v>2627</v>
      </c>
      <c r="B440" t="s">
        <v>2628</v>
      </c>
      <c r="C440" s="4">
        <v>16118</v>
      </c>
      <c r="D440">
        <v>6183510505</v>
      </c>
      <c r="E440">
        <f>VLOOKUP(D440,  base_salary!A:A, 1, FALSE)</f>
        <v>6183510505</v>
      </c>
      <c r="F440">
        <f t="shared" si="12"/>
        <v>0</v>
      </c>
      <c r="G440">
        <f t="shared" ca="1" si="13"/>
        <v>0</v>
      </c>
    </row>
    <row r="441" spans="1:7" x14ac:dyDescent="0.25">
      <c r="A441" t="s">
        <v>2629</v>
      </c>
      <c r="B441" t="s">
        <v>2166</v>
      </c>
      <c r="C441" s="4">
        <v>15142</v>
      </c>
      <c r="D441">
        <v>5795848808</v>
      </c>
      <c r="E441">
        <f>VLOOKUP(D441,  base_salary!A:A, 1, FALSE)</f>
        <v>5795848808</v>
      </c>
      <c r="F441">
        <f t="shared" si="12"/>
        <v>0</v>
      </c>
      <c r="G441">
        <f t="shared" ca="1" si="13"/>
        <v>0</v>
      </c>
    </row>
    <row r="442" spans="1:7" x14ac:dyDescent="0.25">
      <c r="A442" t="s">
        <v>2630</v>
      </c>
      <c r="B442" t="s">
        <v>2572</v>
      </c>
      <c r="C442" s="4">
        <v>54814</v>
      </c>
      <c r="D442">
        <v>4499766028</v>
      </c>
      <c r="E442">
        <f>VLOOKUP(D442,  base_salary!A:A, 1, FALSE)</f>
        <v>4499766028</v>
      </c>
      <c r="F442">
        <f t="shared" si="12"/>
        <v>0</v>
      </c>
      <c r="G442">
        <f t="shared" ca="1" si="13"/>
        <v>0</v>
      </c>
    </row>
    <row r="443" spans="1:7" x14ac:dyDescent="0.25">
      <c r="A443" t="s">
        <v>2631</v>
      </c>
      <c r="B443" t="s">
        <v>2041</v>
      </c>
      <c r="C443" s="4">
        <v>25617</v>
      </c>
      <c r="D443">
        <v>2893065872</v>
      </c>
      <c r="E443">
        <f>VLOOKUP(D443,  base_salary!A:A, 1, FALSE)</f>
        <v>2893065872</v>
      </c>
      <c r="F443">
        <f t="shared" si="12"/>
        <v>0</v>
      </c>
      <c r="G443">
        <f t="shared" ca="1" si="13"/>
        <v>0</v>
      </c>
    </row>
    <row r="444" spans="1:7" x14ac:dyDescent="0.25">
      <c r="A444" t="s">
        <v>2632</v>
      </c>
      <c r="B444" t="s">
        <v>2633</v>
      </c>
      <c r="C444" s="4">
        <v>26311</v>
      </c>
      <c r="D444">
        <v>4011453366</v>
      </c>
      <c r="E444">
        <f>VLOOKUP(D444,  base_salary!A:A, 1, FALSE)</f>
        <v>4011453366</v>
      </c>
      <c r="F444">
        <f t="shared" si="12"/>
        <v>0</v>
      </c>
      <c r="G444">
        <f t="shared" ca="1" si="13"/>
        <v>0</v>
      </c>
    </row>
    <row r="445" spans="1:7" x14ac:dyDescent="0.25">
      <c r="A445" t="s">
        <v>2634</v>
      </c>
      <c r="B445" t="s">
        <v>1968</v>
      </c>
      <c r="C445" s="4">
        <v>38520</v>
      </c>
      <c r="D445">
        <v>1895483948</v>
      </c>
      <c r="E445">
        <f>VLOOKUP(D445,  base_salary!A:A, 1, FALSE)</f>
        <v>1895483948</v>
      </c>
      <c r="F445">
        <f t="shared" si="12"/>
        <v>0</v>
      </c>
      <c r="G445">
        <f t="shared" ca="1" si="13"/>
        <v>0</v>
      </c>
    </row>
    <row r="446" spans="1:7" x14ac:dyDescent="0.25">
      <c r="A446" t="s">
        <v>2635</v>
      </c>
      <c r="B446" t="s">
        <v>2636</v>
      </c>
      <c r="C446" s="4">
        <v>15797</v>
      </c>
      <c r="D446">
        <v>2421688019</v>
      </c>
      <c r="E446">
        <f>VLOOKUP(D446,  base_salary!A:A, 1, FALSE)</f>
        <v>2421688019</v>
      </c>
      <c r="F446">
        <f t="shared" si="12"/>
        <v>0</v>
      </c>
      <c r="G446">
        <f t="shared" ca="1" si="13"/>
        <v>0</v>
      </c>
    </row>
    <row r="447" spans="1:7" x14ac:dyDescent="0.25">
      <c r="A447" t="s">
        <v>2637</v>
      </c>
      <c r="B447" t="s">
        <v>2137</v>
      </c>
      <c r="C447" s="4">
        <v>49671</v>
      </c>
      <c r="D447">
        <v>5603330430</v>
      </c>
      <c r="E447">
        <f>VLOOKUP(D447,  base_salary!A:A, 1, FALSE)</f>
        <v>5603330430</v>
      </c>
      <c r="F447">
        <f t="shared" si="12"/>
        <v>0</v>
      </c>
      <c r="G447">
        <f t="shared" ca="1" si="13"/>
        <v>0</v>
      </c>
    </row>
    <row r="448" spans="1:7" x14ac:dyDescent="0.25">
      <c r="A448" t="s">
        <v>2638</v>
      </c>
      <c r="B448" t="s">
        <v>2639</v>
      </c>
      <c r="C448" s="4">
        <v>52372</v>
      </c>
      <c r="D448">
        <v>9684187432</v>
      </c>
      <c r="E448">
        <f>VLOOKUP(D448,  base_salary!A:A, 1, FALSE)</f>
        <v>9684187432</v>
      </c>
      <c r="F448">
        <f t="shared" si="12"/>
        <v>0</v>
      </c>
      <c r="G448">
        <f t="shared" ca="1" si="13"/>
        <v>0</v>
      </c>
    </row>
    <row r="449" spans="1:7" x14ac:dyDescent="0.25">
      <c r="A449" t="s">
        <v>2640</v>
      </c>
      <c r="B449" t="s">
        <v>2641</v>
      </c>
      <c r="C449" s="4">
        <v>54626</v>
      </c>
      <c r="D449">
        <v>3288836432</v>
      </c>
      <c r="E449">
        <f>VLOOKUP(D449,  base_salary!A:A, 1, FALSE)</f>
        <v>3288836432</v>
      </c>
      <c r="F449">
        <f t="shared" si="12"/>
        <v>0</v>
      </c>
      <c r="G449">
        <f t="shared" ca="1" si="13"/>
        <v>0</v>
      </c>
    </row>
    <row r="450" spans="1:7" x14ac:dyDescent="0.25">
      <c r="A450" t="s">
        <v>2642</v>
      </c>
      <c r="B450" t="s">
        <v>2054</v>
      </c>
      <c r="C450" s="4">
        <v>40768</v>
      </c>
      <c r="D450">
        <v>7979647432</v>
      </c>
      <c r="E450">
        <f>VLOOKUP(D450,  base_salary!A:A, 1, FALSE)</f>
        <v>7979647432</v>
      </c>
      <c r="F450">
        <f t="shared" si="12"/>
        <v>0</v>
      </c>
      <c r="G450">
        <f t="shared" ca="1" si="13"/>
        <v>0</v>
      </c>
    </row>
    <row r="451" spans="1:7" x14ac:dyDescent="0.25">
      <c r="A451" t="s">
        <v>2643</v>
      </c>
      <c r="B451" t="s">
        <v>2168</v>
      </c>
      <c r="C451" s="4">
        <v>11671</v>
      </c>
      <c r="D451">
        <v>844376051</v>
      </c>
      <c r="E451">
        <f>VLOOKUP(D451,  base_salary!A:A, 1, FALSE)</f>
        <v>844376051</v>
      </c>
      <c r="F451">
        <f t="shared" ref="F451:F514" si="14">IF(ISERROR(E451), 1, 0)</f>
        <v>0</v>
      </c>
      <c r="G451">
        <f t="shared" ref="G451:G514" ca="1" si="15">SUM(G:G)</f>
        <v>0</v>
      </c>
    </row>
    <row r="452" spans="1:7" x14ac:dyDescent="0.25">
      <c r="A452" t="s">
        <v>2644</v>
      </c>
      <c r="B452" t="s">
        <v>1934</v>
      </c>
      <c r="C452" s="4">
        <v>35352</v>
      </c>
      <c r="D452">
        <v>2973558387</v>
      </c>
      <c r="E452">
        <f>VLOOKUP(D452,  base_salary!A:A, 1, FALSE)</f>
        <v>2973558387</v>
      </c>
      <c r="F452">
        <f t="shared" si="14"/>
        <v>0</v>
      </c>
      <c r="G452">
        <f t="shared" ca="1" si="15"/>
        <v>0</v>
      </c>
    </row>
    <row r="453" spans="1:7" x14ac:dyDescent="0.25">
      <c r="A453" t="s">
        <v>2645</v>
      </c>
      <c r="B453" t="s">
        <v>1991</v>
      </c>
      <c r="C453" s="4">
        <v>37878</v>
      </c>
      <c r="D453">
        <v>3271497702</v>
      </c>
      <c r="E453">
        <f>VLOOKUP(D453,  base_salary!A:A, 1, FALSE)</f>
        <v>3271497702</v>
      </c>
      <c r="F453">
        <f t="shared" si="14"/>
        <v>0</v>
      </c>
      <c r="G453">
        <f t="shared" ca="1" si="15"/>
        <v>0</v>
      </c>
    </row>
    <row r="454" spans="1:7" x14ac:dyDescent="0.25">
      <c r="A454" t="s">
        <v>2646</v>
      </c>
      <c r="B454" t="s">
        <v>2647</v>
      </c>
      <c r="C454" s="4">
        <v>23176</v>
      </c>
      <c r="D454">
        <v>2306669465</v>
      </c>
      <c r="E454">
        <f>VLOOKUP(D454,  base_salary!A:A, 1, FALSE)</f>
        <v>2306669465</v>
      </c>
      <c r="F454">
        <f t="shared" si="14"/>
        <v>0</v>
      </c>
      <c r="G454">
        <f t="shared" ca="1" si="15"/>
        <v>0</v>
      </c>
    </row>
    <row r="455" spans="1:7" x14ac:dyDescent="0.25">
      <c r="A455" t="s">
        <v>2648</v>
      </c>
      <c r="B455" t="s">
        <v>2636</v>
      </c>
      <c r="C455" s="4">
        <v>43038</v>
      </c>
      <c r="D455">
        <v>3000763902</v>
      </c>
      <c r="E455">
        <f>VLOOKUP(D455,  base_salary!A:A, 1, FALSE)</f>
        <v>3000763902</v>
      </c>
      <c r="F455">
        <f t="shared" si="14"/>
        <v>0</v>
      </c>
      <c r="G455">
        <f t="shared" ca="1" si="15"/>
        <v>0</v>
      </c>
    </row>
    <row r="456" spans="1:7" x14ac:dyDescent="0.25">
      <c r="A456" t="s">
        <v>2649</v>
      </c>
      <c r="B456" t="s">
        <v>2650</v>
      </c>
      <c r="C456" s="4">
        <v>28811</v>
      </c>
      <c r="D456">
        <v>7188904251</v>
      </c>
      <c r="E456">
        <f>VLOOKUP(D456,  base_salary!A:A, 1, FALSE)</f>
        <v>7188904251</v>
      </c>
      <c r="F456">
        <f t="shared" si="14"/>
        <v>0</v>
      </c>
      <c r="G456">
        <f t="shared" ca="1" si="15"/>
        <v>0</v>
      </c>
    </row>
    <row r="457" spans="1:7" x14ac:dyDescent="0.25">
      <c r="A457" t="s">
        <v>2651</v>
      </c>
      <c r="B457" t="s">
        <v>2614</v>
      </c>
      <c r="C457" s="4">
        <v>47925</v>
      </c>
      <c r="D457">
        <v>5138969978</v>
      </c>
      <c r="E457">
        <f>VLOOKUP(D457,  base_salary!A:A, 1, FALSE)</f>
        <v>5138969978</v>
      </c>
      <c r="F457">
        <f t="shared" si="14"/>
        <v>0</v>
      </c>
      <c r="G457">
        <f t="shared" ca="1" si="15"/>
        <v>0</v>
      </c>
    </row>
    <row r="458" spans="1:7" x14ac:dyDescent="0.25">
      <c r="A458" t="s">
        <v>2652</v>
      </c>
      <c r="B458" t="s">
        <v>2151</v>
      </c>
      <c r="C458" s="4">
        <v>46836</v>
      </c>
      <c r="D458">
        <v>2158895349</v>
      </c>
      <c r="E458">
        <f>VLOOKUP(D458,  base_salary!A:A, 1, FALSE)</f>
        <v>2158895349</v>
      </c>
      <c r="F458">
        <f t="shared" si="14"/>
        <v>0</v>
      </c>
      <c r="G458">
        <f t="shared" ca="1" si="15"/>
        <v>0</v>
      </c>
    </row>
    <row r="459" spans="1:7" x14ac:dyDescent="0.25">
      <c r="A459" t="s">
        <v>2653</v>
      </c>
      <c r="B459" t="s">
        <v>2323</v>
      </c>
      <c r="C459" s="4">
        <v>37888</v>
      </c>
      <c r="D459">
        <v>6510701464</v>
      </c>
      <c r="E459">
        <f>VLOOKUP(D459,  base_salary!A:A, 1, FALSE)</f>
        <v>6510701464</v>
      </c>
      <c r="F459">
        <f t="shared" si="14"/>
        <v>0</v>
      </c>
      <c r="G459">
        <f t="shared" ca="1" si="15"/>
        <v>0</v>
      </c>
    </row>
    <row r="460" spans="1:7" x14ac:dyDescent="0.25">
      <c r="A460" t="s">
        <v>2654</v>
      </c>
      <c r="B460" t="s">
        <v>2314</v>
      </c>
      <c r="C460" s="4">
        <v>27676</v>
      </c>
      <c r="D460">
        <v>6732216945</v>
      </c>
      <c r="E460">
        <f>VLOOKUP(D460,  base_salary!A:A, 1, FALSE)</f>
        <v>6732216945</v>
      </c>
      <c r="F460">
        <f t="shared" si="14"/>
        <v>0</v>
      </c>
      <c r="G460">
        <f t="shared" ca="1" si="15"/>
        <v>0</v>
      </c>
    </row>
    <row r="461" spans="1:7" x14ac:dyDescent="0.25">
      <c r="A461" t="s">
        <v>2655</v>
      </c>
      <c r="B461" t="s">
        <v>2466</v>
      </c>
      <c r="C461" s="4">
        <v>40455</v>
      </c>
      <c r="D461">
        <v>7007279686</v>
      </c>
      <c r="E461">
        <f>VLOOKUP(D461,  base_salary!A:A, 1, FALSE)</f>
        <v>7007279686</v>
      </c>
      <c r="F461">
        <f t="shared" si="14"/>
        <v>0</v>
      </c>
      <c r="G461">
        <f t="shared" ca="1" si="15"/>
        <v>0</v>
      </c>
    </row>
    <row r="462" spans="1:7" x14ac:dyDescent="0.25">
      <c r="A462" t="s">
        <v>2656</v>
      </c>
      <c r="B462" t="s">
        <v>2478</v>
      </c>
      <c r="C462" s="4">
        <v>34380</v>
      </c>
      <c r="D462">
        <v>4011453366</v>
      </c>
      <c r="E462">
        <f>VLOOKUP(D462,  base_salary!A:A, 1, FALSE)</f>
        <v>4011453366</v>
      </c>
      <c r="F462">
        <f t="shared" si="14"/>
        <v>0</v>
      </c>
      <c r="G462">
        <f t="shared" ca="1" si="15"/>
        <v>0</v>
      </c>
    </row>
    <row r="463" spans="1:7" x14ac:dyDescent="0.25">
      <c r="A463" t="s">
        <v>2657</v>
      </c>
      <c r="B463" t="s">
        <v>2283</v>
      </c>
      <c r="C463" s="4">
        <v>31211</v>
      </c>
      <c r="D463">
        <v>6378969205</v>
      </c>
      <c r="E463">
        <f>VLOOKUP(D463,  base_salary!A:A, 1, FALSE)</f>
        <v>6378969205</v>
      </c>
      <c r="F463">
        <f t="shared" si="14"/>
        <v>0</v>
      </c>
      <c r="G463">
        <f t="shared" ca="1" si="15"/>
        <v>0</v>
      </c>
    </row>
    <row r="464" spans="1:7" x14ac:dyDescent="0.25">
      <c r="A464" t="s">
        <v>2658</v>
      </c>
      <c r="B464" t="s">
        <v>2059</v>
      </c>
      <c r="C464" s="4">
        <v>56372</v>
      </c>
      <c r="D464">
        <v>3164004753</v>
      </c>
      <c r="E464">
        <f>VLOOKUP(D464,  base_salary!A:A, 1, FALSE)</f>
        <v>3164004753</v>
      </c>
      <c r="F464">
        <f t="shared" si="14"/>
        <v>0</v>
      </c>
      <c r="G464">
        <f t="shared" ca="1" si="15"/>
        <v>0</v>
      </c>
    </row>
    <row r="465" spans="1:7" x14ac:dyDescent="0.25">
      <c r="A465" t="s">
        <v>2659</v>
      </c>
      <c r="B465" t="s">
        <v>2660</v>
      </c>
      <c r="C465" s="4">
        <v>15129</v>
      </c>
      <c r="D465">
        <v>2237103631</v>
      </c>
      <c r="E465">
        <f>VLOOKUP(D465,  base_salary!A:A, 1, FALSE)</f>
        <v>2237103631</v>
      </c>
      <c r="F465">
        <f t="shared" si="14"/>
        <v>0</v>
      </c>
      <c r="G465">
        <f t="shared" ca="1" si="15"/>
        <v>0</v>
      </c>
    </row>
    <row r="466" spans="1:7" x14ac:dyDescent="0.25">
      <c r="A466" t="s">
        <v>2661</v>
      </c>
      <c r="B466" t="s">
        <v>2158</v>
      </c>
      <c r="C466" s="4">
        <v>15098</v>
      </c>
      <c r="D466">
        <v>1565607864</v>
      </c>
      <c r="E466">
        <f>VLOOKUP(D466,  base_salary!A:A, 1, FALSE)</f>
        <v>1565607864</v>
      </c>
      <c r="F466">
        <f t="shared" si="14"/>
        <v>0</v>
      </c>
      <c r="G466">
        <f t="shared" ca="1" si="15"/>
        <v>0</v>
      </c>
    </row>
    <row r="467" spans="1:7" x14ac:dyDescent="0.25">
      <c r="A467" t="s">
        <v>2662</v>
      </c>
      <c r="B467" t="s">
        <v>2663</v>
      </c>
      <c r="C467" s="4">
        <v>45114</v>
      </c>
      <c r="D467">
        <v>4958503722</v>
      </c>
      <c r="E467">
        <f>VLOOKUP(D467,  base_salary!A:A, 1, FALSE)</f>
        <v>4958503722</v>
      </c>
      <c r="F467">
        <f t="shared" si="14"/>
        <v>0</v>
      </c>
      <c r="G467">
        <f t="shared" ca="1" si="15"/>
        <v>0</v>
      </c>
    </row>
    <row r="468" spans="1:7" x14ac:dyDescent="0.25">
      <c r="A468" t="s">
        <v>2664</v>
      </c>
      <c r="B468" t="s">
        <v>2665</v>
      </c>
      <c r="C468" s="4">
        <v>22968</v>
      </c>
      <c r="D468">
        <v>4290015026</v>
      </c>
      <c r="E468">
        <f>VLOOKUP(D468,  base_salary!A:A, 1, FALSE)</f>
        <v>4290015026</v>
      </c>
      <c r="F468">
        <f t="shared" si="14"/>
        <v>0</v>
      </c>
      <c r="G468">
        <f t="shared" ca="1" si="15"/>
        <v>0</v>
      </c>
    </row>
    <row r="469" spans="1:7" x14ac:dyDescent="0.25">
      <c r="A469" t="s">
        <v>2666</v>
      </c>
      <c r="B469" t="s">
        <v>2043</v>
      </c>
      <c r="C469" s="4">
        <v>52873</v>
      </c>
      <c r="D469">
        <v>1411873114</v>
      </c>
      <c r="E469">
        <f>VLOOKUP(D469,  base_salary!A:A, 1, FALSE)</f>
        <v>1411873114</v>
      </c>
      <c r="F469">
        <f t="shared" si="14"/>
        <v>0</v>
      </c>
      <c r="G469">
        <f t="shared" ca="1" si="15"/>
        <v>0</v>
      </c>
    </row>
    <row r="470" spans="1:7" x14ac:dyDescent="0.25">
      <c r="A470" t="s">
        <v>2667</v>
      </c>
      <c r="B470" t="s">
        <v>1964</v>
      </c>
      <c r="C470" s="4">
        <v>31163</v>
      </c>
      <c r="D470">
        <v>7979647432</v>
      </c>
      <c r="E470">
        <f>VLOOKUP(D470,  base_salary!A:A, 1, FALSE)</f>
        <v>7979647432</v>
      </c>
      <c r="F470">
        <f t="shared" si="14"/>
        <v>0</v>
      </c>
      <c r="G470">
        <f t="shared" ca="1" si="15"/>
        <v>0</v>
      </c>
    </row>
    <row r="471" spans="1:7" x14ac:dyDescent="0.25">
      <c r="A471" t="s">
        <v>2668</v>
      </c>
      <c r="B471" t="s">
        <v>2501</v>
      </c>
      <c r="C471" s="4">
        <v>58789</v>
      </c>
      <c r="D471">
        <v>1152386727</v>
      </c>
      <c r="E471">
        <f>VLOOKUP(D471,  base_salary!A:A, 1, FALSE)</f>
        <v>1152386727</v>
      </c>
      <c r="F471">
        <f t="shared" si="14"/>
        <v>0</v>
      </c>
      <c r="G471">
        <f t="shared" ca="1" si="15"/>
        <v>0</v>
      </c>
    </row>
    <row r="472" spans="1:7" x14ac:dyDescent="0.25">
      <c r="A472" t="s">
        <v>2669</v>
      </c>
      <c r="B472" t="s">
        <v>2670</v>
      </c>
      <c r="C472" s="4">
        <v>26409</v>
      </c>
      <c r="D472">
        <v>4256220232</v>
      </c>
      <c r="E472">
        <f>VLOOKUP(D472,  base_salary!A:A, 1, FALSE)</f>
        <v>4256220232</v>
      </c>
      <c r="F472">
        <f t="shared" si="14"/>
        <v>0</v>
      </c>
      <c r="G472">
        <f t="shared" ca="1" si="15"/>
        <v>0</v>
      </c>
    </row>
    <row r="473" spans="1:7" x14ac:dyDescent="0.25">
      <c r="A473" t="s">
        <v>2671</v>
      </c>
      <c r="B473" t="s">
        <v>2600</v>
      </c>
      <c r="C473" s="4">
        <v>12554</v>
      </c>
      <c r="D473">
        <v>3819859829</v>
      </c>
      <c r="E473">
        <f>VLOOKUP(D473,  base_salary!A:A, 1, FALSE)</f>
        <v>3819859829</v>
      </c>
      <c r="F473">
        <f t="shared" si="14"/>
        <v>0</v>
      </c>
      <c r="G473">
        <f t="shared" ca="1" si="15"/>
        <v>0</v>
      </c>
    </row>
    <row r="474" spans="1:7" x14ac:dyDescent="0.25">
      <c r="A474" t="s">
        <v>2672</v>
      </c>
      <c r="B474" t="s">
        <v>2519</v>
      </c>
      <c r="C474" s="4">
        <v>26410</v>
      </c>
      <c r="D474">
        <v>5552170407</v>
      </c>
      <c r="E474">
        <f>VLOOKUP(D474,  base_salary!A:A, 1, FALSE)</f>
        <v>5552170407</v>
      </c>
      <c r="F474">
        <f t="shared" si="14"/>
        <v>0</v>
      </c>
      <c r="G474">
        <f t="shared" ca="1" si="15"/>
        <v>0</v>
      </c>
    </row>
    <row r="475" spans="1:7" x14ac:dyDescent="0.25">
      <c r="A475" t="s">
        <v>2673</v>
      </c>
      <c r="B475" t="s">
        <v>2674</v>
      </c>
      <c r="C475" s="4">
        <v>50758</v>
      </c>
      <c r="D475">
        <v>9966428720</v>
      </c>
      <c r="E475">
        <f>VLOOKUP(D475,  base_salary!A:A, 1, FALSE)</f>
        <v>9966428720</v>
      </c>
      <c r="F475">
        <f t="shared" si="14"/>
        <v>0</v>
      </c>
      <c r="G475">
        <f t="shared" ca="1" si="15"/>
        <v>0</v>
      </c>
    </row>
    <row r="476" spans="1:7" x14ac:dyDescent="0.25">
      <c r="A476" t="s">
        <v>2675</v>
      </c>
      <c r="B476" t="s">
        <v>2073</v>
      </c>
      <c r="C476" s="4">
        <v>51185</v>
      </c>
      <c r="D476">
        <v>1425230725</v>
      </c>
      <c r="E476">
        <f>VLOOKUP(D476,  base_salary!A:A, 1, FALSE)</f>
        <v>1425230725</v>
      </c>
      <c r="F476">
        <f t="shared" si="14"/>
        <v>0</v>
      </c>
      <c r="G476">
        <f t="shared" ca="1" si="15"/>
        <v>0</v>
      </c>
    </row>
    <row r="477" spans="1:7" x14ac:dyDescent="0.25">
      <c r="A477" t="s">
        <v>2676</v>
      </c>
      <c r="B477" t="s">
        <v>1946</v>
      </c>
      <c r="C477" s="4">
        <v>55868</v>
      </c>
      <c r="D477">
        <v>2060025532</v>
      </c>
      <c r="E477">
        <f>VLOOKUP(D477,  base_salary!A:A, 1, FALSE)</f>
        <v>2060025532</v>
      </c>
      <c r="F477">
        <f t="shared" si="14"/>
        <v>0</v>
      </c>
      <c r="G477">
        <f t="shared" ca="1" si="15"/>
        <v>0</v>
      </c>
    </row>
    <row r="478" spans="1:7" x14ac:dyDescent="0.25">
      <c r="A478" t="s">
        <v>2677</v>
      </c>
      <c r="B478" t="s">
        <v>2478</v>
      </c>
      <c r="C478" s="4">
        <v>33822</v>
      </c>
      <c r="D478">
        <v>8109358470</v>
      </c>
      <c r="E478">
        <f>VLOOKUP(D478,  base_salary!A:A, 1, FALSE)</f>
        <v>8109358470</v>
      </c>
      <c r="F478">
        <f t="shared" si="14"/>
        <v>0</v>
      </c>
      <c r="G478">
        <f t="shared" ca="1" si="15"/>
        <v>0</v>
      </c>
    </row>
    <row r="479" spans="1:7" x14ac:dyDescent="0.25">
      <c r="A479" t="s">
        <v>2678</v>
      </c>
      <c r="B479" t="s">
        <v>2266</v>
      </c>
      <c r="C479" s="4">
        <v>41004</v>
      </c>
      <c r="D479">
        <v>515647594</v>
      </c>
      <c r="E479">
        <f>VLOOKUP(D479,  base_salary!A:A, 1, FALSE)</f>
        <v>515647594</v>
      </c>
      <c r="F479">
        <f t="shared" si="14"/>
        <v>0</v>
      </c>
      <c r="G479">
        <f t="shared" ca="1" si="15"/>
        <v>0</v>
      </c>
    </row>
    <row r="480" spans="1:7" x14ac:dyDescent="0.25">
      <c r="A480" t="s">
        <v>2679</v>
      </c>
      <c r="B480" t="s">
        <v>2680</v>
      </c>
      <c r="C480" s="4">
        <v>24961</v>
      </c>
      <c r="D480">
        <v>885693418</v>
      </c>
      <c r="E480">
        <f>VLOOKUP(D480,  base_salary!A:A, 1, FALSE)</f>
        <v>885693418</v>
      </c>
      <c r="F480">
        <f t="shared" si="14"/>
        <v>0</v>
      </c>
      <c r="G480">
        <f t="shared" ca="1" si="15"/>
        <v>0</v>
      </c>
    </row>
    <row r="481" spans="1:7" x14ac:dyDescent="0.25">
      <c r="A481" t="s">
        <v>2681</v>
      </c>
      <c r="B481" t="s">
        <v>2682</v>
      </c>
      <c r="C481" s="4">
        <v>14090</v>
      </c>
      <c r="D481">
        <v>2426144645</v>
      </c>
      <c r="E481">
        <f>VLOOKUP(D481,  base_salary!A:A, 1, FALSE)</f>
        <v>2426144645</v>
      </c>
      <c r="F481">
        <f t="shared" si="14"/>
        <v>0</v>
      </c>
      <c r="G481">
        <f t="shared" ca="1" si="15"/>
        <v>0</v>
      </c>
    </row>
    <row r="482" spans="1:7" x14ac:dyDescent="0.25">
      <c r="A482" t="s">
        <v>2683</v>
      </c>
      <c r="B482" t="s">
        <v>2035</v>
      </c>
      <c r="C482" s="4">
        <v>24841</v>
      </c>
      <c r="D482">
        <v>5519420165</v>
      </c>
      <c r="E482">
        <f>VLOOKUP(D482,  base_salary!A:A, 1, FALSE)</f>
        <v>5519420165</v>
      </c>
      <c r="F482">
        <f t="shared" si="14"/>
        <v>0</v>
      </c>
      <c r="G482">
        <f t="shared" ca="1" si="15"/>
        <v>0</v>
      </c>
    </row>
    <row r="483" spans="1:7" x14ac:dyDescent="0.25">
      <c r="A483" t="s">
        <v>2684</v>
      </c>
      <c r="B483" t="s">
        <v>2203</v>
      </c>
      <c r="C483" s="4">
        <v>31385</v>
      </c>
      <c r="D483">
        <v>5460394635</v>
      </c>
      <c r="E483">
        <f>VLOOKUP(D483,  base_salary!A:A, 1, FALSE)</f>
        <v>5460394635</v>
      </c>
      <c r="F483">
        <f t="shared" si="14"/>
        <v>0</v>
      </c>
      <c r="G483">
        <f t="shared" ca="1" si="15"/>
        <v>0</v>
      </c>
    </row>
    <row r="484" spans="1:7" x14ac:dyDescent="0.25">
      <c r="A484" t="s">
        <v>2685</v>
      </c>
      <c r="B484" t="s">
        <v>2511</v>
      </c>
      <c r="C484" s="4">
        <v>38385</v>
      </c>
      <c r="D484">
        <v>8370379001</v>
      </c>
      <c r="E484">
        <f>VLOOKUP(D484,  base_salary!A:A, 1, FALSE)</f>
        <v>8370379001</v>
      </c>
      <c r="F484">
        <f t="shared" si="14"/>
        <v>0</v>
      </c>
      <c r="G484">
        <f t="shared" ca="1" si="15"/>
        <v>0</v>
      </c>
    </row>
    <row r="485" spans="1:7" x14ac:dyDescent="0.25">
      <c r="A485" t="s">
        <v>2686</v>
      </c>
      <c r="B485" t="s">
        <v>2687</v>
      </c>
      <c r="C485" s="4">
        <v>48632</v>
      </c>
      <c r="D485">
        <v>7007279686</v>
      </c>
      <c r="E485">
        <f>VLOOKUP(D485,  base_salary!A:A, 1, FALSE)</f>
        <v>7007279686</v>
      </c>
      <c r="F485">
        <f t="shared" si="14"/>
        <v>0</v>
      </c>
      <c r="G485">
        <f t="shared" ca="1" si="15"/>
        <v>0</v>
      </c>
    </row>
    <row r="486" spans="1:7" x14ac:dyDescent="0.25">
      <c r="A486" t="s">
        <v>2688</v>
      </c>
      <c r="B486" t="s">
        <v>1982</v>
      </c>
      <c r="C486" s="4">
        <v>38750</v>
      </c>
      <c r="D486">
        <v>6776868107</v>
      </c>
      <c r="E486">
        <f>VLOOKUP(D486,  base_salary!A:A, 1, FALSE)</f>
        <v>6776868107</v>
      </c>
      <c r="F486">
        <f t="shared" si="14"/>
        <v>0</v>
      </c>
      <c r="G486">
        <f t="shared" ca="1" si="15"/>
        <v>0</v>
      </c>
    </row>
    <row r="487" spans="1:7" x14ac:dyDescent="0.25">
      <c r="A487" t="s">
        <v>2689</v>
      </c>
      <c r="B487" t="s">
        <v>2182</v>
      </c>
      <c r="C487" s="4">
        <v>18537</v>
      </c>
      <c r="D487">
        <v>4815280800</v>
      </c>
      <c r="E487">
        <f>VLOOKUP(D487,  base_salary!A:A, 1, FALSE)</f>
        <v>4815280800</v>
      </c>
      <c r="F487">
        <f t="shared" si="14"/>
        <v>0</v>
      </c>
      <c r="G487">
        <f t="shared" ca="1" si="15"/>
        <v>0</v>
      </c>
    </row>
    <row r="488" spans="1:7" x14ac:dyDescent="0.25">
      <c r="A488" t="s">
        <v>2690</v>
      </c>
      <c r="B488" t="s">
        <v>2691</v>
      </c>
      <c r="C488" s="4">
        <v>30019</v>
      </c>
      <c r="D488">
        <v>2234966051</v>
      </c>
      <c r="E488">
        <f>VLOOKUP(D488,  base_salary!A:A, 1, FALSE)</f>
        <v>2234966051</v>
      </c>
      <c r="F488">
        <f t="shared" si="14"/>
        <v>0</v>
      </c>
      <c r="G488">
        <f t="shared" ca="1" si="15"/>
        <v>0</v>
      </c>
    </row>
    <row r="489" spans="1:7" x14ac:dyDescent="0.25">
      <c r="A489" t="s">
        <v>2692</v>
      </c>
      <c r="B489" t="s">
        <v>2693</v>
      </c>
      <c r="C489" s="4">
        <v>16432</v>
      </c>
      <c r="D489">
        <v>7489370671</v>
      </c>
      <c r="E489">
        <f>VLOOKUP(D489,  base_salary!A:A, 1, FALSE)</f>
        <v>7489370671</v>
      </c>
      <c r="F489">
        <f t="shared" si="14"/>
        <v>0</v>
      </c>
      <c r="G489">
        <f t="shared" ca="1" si="15"/>
        <v>0</v>
      </c>
    </row>
    <row r="490" spans="1:7" x14ac:dyDescent="0.25">
      <c r="A490" t="s">
        <v>2694</v>
      </c>
      <c r="B490" t="s">
        <v>2554</v>
      </c>
      <c r="C490" s="4">
        <v>30621</v>
      </c>
      <c r="D490">
        <v>4849214614</v>
      </c>
      <c r="E490">
        <f>VLOOKUP(D490,  base_salary!A:A, 1, FALSE)</f>
        <v>4849214614</v>
      </c>
      <c r="F490">
        <f t="shared" si="14"/>
        <v>0</v>
      </c>
      <c r="G490">
        <f t="shared" ca="1" si="15"/>
        <v>0</v>
      </c>
    </row>
    <row r="491" spans="1:7" x14ac:dyDescent="0.25">
      <c r="A491" t="s">
        <v>2695</v>
      </c>
      <c r="B491" t="s">
        <v>2246</v>
      </c>
      <c r="C491" s="4">
        <v>30313</v>
      </c>
      <c r="D491">
        <v>8254304106</v>
      </c>
      <c r="E491">
        <f>VLOOKUP(D491,  base_salary!A:A, 1, FALSE)</f>
        <v>8254304106</v>
      </c>
      <c r="F491">
        <f t="shared" si="14"/>
        <v>0</v>
      </c>
      <c r="G491">
        <f t="shared" ca="1" si="15"/>
        <v>0</v>
      </c>
    </row>
    <row r="492" spans="1:7" x14ac:dyDescent="0.25">
      <c r="A492" t="s">
        <v>2696</v>
      </c>
      <c r="B492" t="s">
        <v>2001</v>
      </c>
      <c r="C492" s="4">
        <v>33026</v>
      </c>
      <c r="D492">
        <v>304906506</v>
      </c>
      <c r="E492">
        <f>VLOOKUP(D492,  base_salary!A:A, 1, FALSE)</f>
        <v>304906506</v>
      </c>
      <c r="F492">
        <f t="shared" si="14"/>
        <v>0</v>
      </c>
      <c r="G492">
        <f t="shared" ca="1" si="15"/>
        <v>0</v>
      </c>
    </row>
    <row r="493" spans="1:7" x14ac:dyDescent="0.25">
      <c r="A493" t="s">
        <v>2697</v>
      </c>
      <c r="B493" t="s">
        <v>2633</v>
      </c>
      <c r="C493" s="4">
        <v>32688</v>
      </c>
      <c r="D493">
        <v>1469328364</v>
      </c>
      <c r="E493">
        <f>VLOOKUP(D493,  base_salary!A:A, 1, FALSE)</f>
        <v>1469328364</v>
      </c>
      <c r="F493">
        <f t="shared" si="14"/>
        <v>0</v>
      </c>
      <c r="G493">
        <f t="shared" ca="1" si="15"/>
        <v>0</v>
      </c>
    </row>
    <row r="494" spans="1:7" x14ac:dyDescent="0.25">
      <c r="A494" t="s">
        <v>2698</v>
      </c>
      <c r="B494" t="s">
        <v>2106</v>
      </c>
      <c r="C494" s="4">
        <v>35230</v>
      </c>
      <c r="D494">
        <v>2763158331</v>
      </c>
      <c r="E494">
        <f>VLOOKUP(D494,  base_salary!A:A, 1, FALSE)</f>
        <v>2763158331</v>
      </c>
      <c r="F494">
        <f t="shared" si="14"/>
        <v>0</v>
      </c>
      <c r="G494">
        <f t="shared" ca="1" si="15"/>
        <v>0</v>
      </c>
    </row>
    <row r="495" spans="1:7" x14ac:dyDescent="0.25">
      <c r="A495" t="s">
        <v>2699</v>
      </c>
      <c r="B495" t="s">
        <v>2436</v>
      </c>
      <c r="C495" s="4">
        <v>41065</v>
      </c>
      <c r="D495">
        <v>6842801095</v>
      </c>
      <c r="E495">
        <f>VLOOKUP(D495,  base_salary!A:A, 1, FALSE)</f>
        <v>6842801095</v>
      </c>
      <c r="F495">
        <f t="shared" si="14"/>
        <v>0</v>
      </c>
      <c r="G495">
        <f t="shared" ca="1" si="15"/>
        <v>0</v>
      </c>
    </row>
    <row r="496" spans="1:7" x14ac:dyDescent="0.25">
      <c r="A496" t="s">
        <v>2700</v>
      </c>
      <c r="B496" t="s">
        <v>1958</v>
      </c>
      <c r="C496" s="4">
        <v>57416</v>
      </c>
      <c r="D496">
        <v>3509620267</v>
      </c>
      <c r="E496">
        <f>VLOOKUP(D496,  base_salary!A:A, 1, FALSE)</f>
        <v>3509620267</v>
      </c>
      <c r="F496">
        <f t="shared" si="14"/>
        <v>0</v>
      </c>
      <c r="G496">
        <f t="shared" ca="1" si="15"/>
        <v>0</v>
      </c>
    </row>
    <row r="497" spans="1:7" x14ac:dyDescent="0.25">
      <c r="A497" t="s">
        <v>2701</v>
      </c>
      <c r="B497" t="s">
        <v>1942</v>
      </c>
      <c r="C497" s="4">
        <v>35064</v>
      </c>
      <c r="D497">
        <v>3819859829</v>
      </c>
      <c r="E497">
        <f>VLOOKUP(D497,  base_salary!A:A, 1, FALSE)</f>
        <v>3819859829</v>
      </c>
      <c r="F497">
        <f t="shared" si="14"/>
        <v>0</v>
      </c>
      <c r="G497">
        <f t="shared" ca="1" si="15"/>
        <v>0</v>
      </c>
    </row>
    <row r="498" spans="1:7" x14ac:dyDescent="0.25">
      <c r="A498" t="s">
        <v>2702</v>
      </c>
      <c r="B498" t="s">
        <v>2143</v>
      </c>
      <c r="C498" s="4">
        <v>45507</v>
      </c>
      <c r="D498">
        <v>2079803735</v>
      </c>
      <c r="E498">
        <f>VLOOKUP(D498,  base_salary!A:A, 1, FALSE)</f>
        <v>2079803735</v>
      </c>
      <c r="F498">
        <f t="shared" si="14"/>
        <v>0</v>
      </c>
      <c r="G498">
        <f t="shared" ca="1" si="15"/>
        <v>0</v>
      </c>
    </row>
    <row r="499" spans="1:7" x14ac:dyDescent="0.25">
      <c r="A499" t="s">
        <v>2703</v>
      </c>
      <c r="B499" t="s">
        <v>2214</v>
      </c>
      <c r="C499" s="4">
        <v>45981</v>
      </c>
      <c r="D499">
        <v>4439073344</v>
      </c>
      <c r="E499">
        <f>VLOOKUP(D499,  base_salary!A:A, 1, FALSE)</f>
        <v>4439073344</v>
      </c>
      <c r="F499">
        <f t="shared" si="14"/>
        <v>0</v>
      </c>
      <c r="G499">
        <f t="shared" ca="1" si="15"/>
        <v>0</v>
      </c>
    </row>
    <row r="500" spans="1:7" x14ac:dyDescent="0.25">
      <c r="A500" t="s">
        <v>2704</v>
      </c>
      <c r="B500" t="s">
        <v>2141</v>
      </c>
      <c r="C500" s="4">
        <v>48111</v>
      </c>
      <c r="D500">
        <v>8617243198</v>
      </c>
      <c r="E500">
        <f>VLOOKUP(D500,  base_salary!A:A, 1, FALSE)</f>
        <v>8617243198</v>
      </c>
      <c r="F500">
        <f t="shared" si="14"/>
        <v>0</v>
      </c>
      <c r="G500">
        <f t="shared" ca="1" si="15"/>
        <v>0</v>
      </c>
    </row>
    <row r="501" spans="1:7" x14ac:dyDescent="0.25">
      <c r="A501" t="s">
        <v>2705</v>
      </c>
      <c r="B501" t="s">
        <v>2350</v>
      </c>
      <c r="C501" s="4">
        <v>12179</v>
      </c>
      <c r="D501">
        <v>9619649427</v>
      </c>
      <c r="E501">
        <f>VLOOKUP(D501,  base_salary!A:A, 1, FALSE)</f>
        <v>9619649427</v>
      </c>
      <c r="F501">
        <f t="shared" si="14"/>
        <v>0</v>
      </c>
      <c r="G501">
        <f t="shared" ca="1" si="15"/>
        <v>0</v>
      </c>
    </row>
    <row r="502" spans="1:7" x14ac:dyDescent="0.25">
      <c r="A502" t="s">
        <v>2706</v>
      </c>
      <c r="B502" t="s">
        <v>2249</v>
      </c>
      <c r="C502" s="4">
        <v>12428</v>
      </c>
      <c r="D502">
        <v>2579936017</v>
      </c>
      <c r="E502">
        <f>VLOOKUP(D502,  base_salary!A:A, 1, FALSE)</f>
        <v>2579936017</v>
      </c>
      <c r="F502">
        <f t="shared" si="14"/>
        <v>0</v>
      </c>
      <c r="G502">
        <f t="shared" ca="1" si="15"/>
        <v>0</v>
      </c>
    </row>
    <row r="503" spans="1:7" x14ac:dyDescent="0.25">
      <c r="A503" t="s">
        <v>2707</v>
      </c>
      <c r="B503" t="s">
        <v>2519</v>
      </c>
      <c r="C503" s="4">
        <v>33653</v>
      </c>
      <c r="D503">
        <v>304906506</v>
      </c>
      <c r="E503">
        <f>VLOOKUP(D503,  base_salary!A:A, 1, FALSE)</f>
        <v>304906506</v>
      </c>
      <c r="F503">
        <f t="shared" si="14"/>
        <v>0</v>
      </c>
      <c r="G503">
        <f t="shared" ca="1" si="15"/>
        <v>0</v>
      </c>
    </row>
    <row r="504" spans="1:7" x14ac:dyDescent="0.25">
      <c r="A504" t="s">
        <v>2708</v>
      </c>
      <c r="B504" t="s">
        <v>2709</v>
      </c>
      <c r="C504" s="4">
        <v>38083</v>
      </c>
      <c r="D504">
        <v>6471464479</v>
      </c>
      <c r="E504">
        <f>VLOOKUP(D504,  base_salary!A:A, 1, FALSE)</f>
        <v>6471464479</v>
      </c>
      <c r="F504">
        <f t="shared" si="14"/>
        <v>0</v>
      </c>
      <c r="G504">
        <f t="shared" ca="1" si="15"/>
        <v>0</v>
      </c>
    </row>
    <row r="505" spans="1:7" x14ac:dyDescent="0.25">
      <c r="A505" t="s">
        <v>2710</v>
      </c>
      <c r="B505" t="s">
        <v>2192</v>
      </c>
      <c r="C505" s="4">
        <v>38668</v>
      </c>
      <c r="D505">
        <v>1096335336</v>
      </c>
      <c r="E505">
        <f>VLOOKUP(D505,  base_salary!A:A, 1, FALSE)</f>
        <v>1096335336</v>
      </c>
      <c r="F505">
        <f t="shared" si="14"/>
        <v>0</v>
      </c>
      <c r="G505">
        <f t="shared" ca="1" si="15"/>
        <v>0</v>
      </c>
    </row>
    <row r="506" spans="1:7" x14ac:dyDescent="0.25">
      <c r="A506" t="s">
        <v>2711</v>
      </c>
      <c r="B506" t="s">
        <v>2057</v>
      </c>
      <c r="C506" s="4">
        <v>29882</v>
      </c>
      <c r="D506">
        <v>1628738227</v>
      </c>
      <c r="E506">
        <f>VLOOKUP(D506,  base_salary!A:A, 1, FALSE)</f>
        <v>1628738227</v>
      </c>
      <c r="F506">
        <f t="shared" si="14"/>
        <v>0</v>
      </c>
      <c r="G506">
        <f t="shared" ca="1" si="15"/>
        <v>0</v>
      </c>
    </row>
    <row r="507" spans="1:7" x14ac:dyDescent="0.25">
      <c r="A507" t="s">
        <v>2712</v>
      </c>
      <c r="B507" t="s">
        <v>2065</v>
      </c>
      <c r="C507" s="4">
        <v>32132</v>
      </c>
      <c r="D507">
        <v>2136806068</v>
      </c>
      <c r="E507">
        <f>VLOOKUP(D507,  base_salary!A:A, 1, FALSE)</f>
        <v>2136806068</v>
      </c>
      <c r="F507">
        <f t="shared" si="14"/>
        <v>0</v>
      </c>
      <c r="G507">
        <f t="shared" ca="1" si="15"/>
        <v>0</v>
      </c>
    </row>
    <row r="508" spans="1:7" x14ac:dyDescent="0.25">
      <c r="A508" t="s">
        <v>2713</v>
      </c>
      <c r="B508" t="s">
        <v>2714</v>
      </c>
      <c r="C508" s="4">
        <v>20881</v>
      </c>
      <c r="D508">
        <v>701563818</v>
      </c>
      <c r="E508">
        <f>VLOOKUP(D508,  base_salary!A:A, 1, FALSE)</f>
        <v>701563818</v>
      </c>
      <c r="F508">
        <f t="shared" si="14"/>
        <v>0</v>
      </c>
      <c r="G508">
        <f t="shared" ca="1" si="15"/>
        <v>0</v>
      </c>
    </row>
    <row r="509" spans="1:7" x14ac:dyDescent="0.25">
      <c r="A509" t="s">
        <v>2715</v>
      </c>
      <c r="B509" t="s">
        <v>2716</v>
      </c>
      <c r="C509" s="4">
        <v>37824</v>
      </c>
      <c r="D509">
        <v>116428384</v>
      </c>
      <c r="E509">
        <f>VLOOKUP(D509,  base_salary!A:A, 1, FALSE)</f>
        <v>116428384</v>
      </c>
      <c r="F509">
        <f t="shared" si="14"/>
        <v>0</v>
      </c>
      <c r="G509">
        <f t="shared" ca="1" si="15"/>
        <v>0</v>
      </c>
    </row>
    <row r="510" spans="1:7" x14ac:dyDescent="0.25">
      <c r="A510" t="s">
        <v>2717</v>
      </c>
      <c r="B510" t="s">
        <v>2718</v>
      </c>
      <c r="C510" s="4">
        <v>36875</v>
      </c>
      <c r="D510">
        <v>8044612831</v>
      </c>
      <c r="E510">
        <f>VLOOKUP(D510,  base_salary!A:A, 1, FALSE)</f>
        <v>8044612831</v>
      </c>
      <c r="F510">
        <f t="shared" si="14"/>
        <v>0</v>
      </c>
      <c r="G510">
        <f t="shared" ca="1" si="15"/>
        <v>0</v>
      </c>
    </row>
    <row r="511" spans="1:7" x14ac:dyDescent="0.25">
      <c r="A511" t="s">
        <v>2719</v>
      </c>
      <c r="B511" t="s">
        <v>2283</v>
      </c>
      <c r="C511" s="4">
        <v>44989</v>
      </c>
      <c r="D511">
        <v>7180536660</v>
      </c>
      <c r="E511">
        <f>VLOOKUP(D511,  base_salary!A:A, 1, FALSE)</f>
        <v>7180536660</v>
      </c>
      <c r="F511">
        <f t="shared" si="14"/>
        <v>0</v>
      </c>
      <c r="G511">
        <f t="shared" ca="1" si="15"/>
        <v>0</v>
      </c>
    </row>
    <row r="512" spans="1:7" x14ac:dyDescent="0.25">
      <c r="A512" t="s">
        <v>2720</v>
      </c>
      <c r="B512" t="s">
        <v>2325</v>
      </c>
      <c r="C512" s="4">
        <v>29371</v>
      </c>
      <c r="D512">
        <v>4849214614</v>
      </c>
      <c r="E512">
        <f>VLOOKUP(D512,  base_salary!A:A, 1, FALSE)</f>
        <v>4849214614</v>
      </c>
      <c r="F512">
        <f t="shared" si="14"/>
        <v>0</v>
      </c>
      <c r="G512">
        <f t="shared" ca="1" si="15"/>
        <v>0</v>
      </c>
    </row>
    <row r="513" spans="1:7" x14ac:dyDescent="0.25">
      <c r="A513" t="s">
        <v>2721</v>
      </c>
      <c r="B513" t="s">
        <v>2722</v>
      </c>
      <c r="C513" s="4">
        <v>18246</v>
      </c>
      <c r="D513">
        <v>1252810490</v>
      </c>
      <c r="E513">
        <f>VLOOKUP(D513,  base_salary!A:A, 1, FALSE)</f>
        <v>1252810490</v>
      </c>
      <c r="F513">
        <f t="shared" si="14"/>
        <v>0</v>
      </c>
      <c r="G513">
        <f t="shared" ca="1" si="15"/>
        <v>0</v>
      </c>
    </row>
    <row r="514" spans="1:7" x14ac:dyDescent="0.25">
      <c r="A514" t="s">
        <v>2723</v>
      </c>
      <c r="B514" t="s">
        <v>2279</v>
      </c>
      <c r="C514" s="4">
        <v>32921</v>
      </c>
      <c r="D514">
        <v>7166957409</v>
      </c>
      <c r="E514">
        <f>VLOOKUP(D514,  base_salary!A:A, 1, FALSE)</f>
        <v>7166957409</v>
      </c>
      <c r="F514">
        <f t="shared" si="14"/>
        <v>0</v>
      </c>
      <c r="G514">
        <f t="shared" ca="1" si="15"/>
        <v>0</v>
      </c>
    </row>
    <row r="515" spans="1:7" x14ac:dyDescent="0.25">
      <c r="A515" t="s">
        <v>2724</v>
      </c>
      <c r="B515" t="s">
        <v>2725</v>
      </c>
      <c r="C515" s="4">
        <v>54918</v>
      </c>
      <c r="D515">
        <v>2209340063</v>
      </c>
      <c r="E515">
        <f>VLOOKUP(D515,  base_salary!A:A, 1, FALSE)</f>
        <v>2209340063</v>
      </c>
      <c r="F515">
        <f t="shared" ref="F515:F578" si="16">IF(ISERROR(E515), 1, 0)</f>
        <v>0</v>
      </c>
      <c r="G515">
        <f t="shared" ref="G515:G578" ca="1" si="17">SUM(G:G)</f>
        <v>0</v>
      </c>
    </row>
    <row r="516" spans="1:7" x14ac:dyDescent="0.25">
      <c r="A516" t="s">
        <v>2726</v>
      </c>
      <c r="B516" t="s">
        <v>2727</v>
      </c>
      <c r="C516" s="4">
        <v>28085</v>
      </c>
      <c r="D516">
        <v>4439073344</v>
      </c>
      <c r="E516">
        <f>VLOOKUP(D516,  base_salary!A:A, 1, FALSE)</f>
        <v>4439073344</v>
      </c>
      <c r="F516">
        <f t="shared" si="16"/>
        <v>0</v>
      </c>
      <c r="G516">
        <f t="shared" ca="1" si="17"/>
        <v>0</v>
      </c>
    </row>
    <row r="517" spans="1:7" x14ac:dyDescent="0.25">
      <c r="A517" t="s">
        <v>2728</v>
      </c>
      <c r="B517" t="s">
        <v>2146</v>
      </c>
      <c r="C517" s="4">
        <v>11467</v>
      </c>
      <c r="D517">
        <v>6410530811</v>
      </c>
      <c r="E517">
        <f>VLOOKUP(D517,  base_salary!A:A, 1, FALSE)</f>
        <v>6410530811</v>
      </c>
      <c r="F517">
        <f t="shared" si="16"/>
        <v>0</v>
      </c>
      <c r="G517">
        <f t="shared" ca="1" si="17"/>
        <v>0</v>
      </c>
    </row>
    <row r="518" spans="1:7" x14ac:dyDescent="0.25">
      <c r="A518" t="s">
        <v>2729</v>
      </c>
      <c r="B518" t="s">
        <v>2507</v>
      </c>
      <c r="C518" s="4">
        <v>10751</v>
      </c>
      <c r="D518">
        <v>7567063646</v>
      </c>
      <c r="E518">
        <f>VLOOKUP(D518,  base_salary!A:A, 1, FALSE)</f>
        <v>7567063646</v>
      </c>
      <c r="F518">
        <f t="shared" si="16"/>
        <v>0</v>
      </c>
      <c r="G518">
        <f t="shared" ca="1" si="17"/>
        <v>0</v>
      </c>
    </row>
    <row r="519" spans="1:7" x14ac:dyDescent="0.25">
      <c r="A519" t="s">
        <v>2730</v>
      </c>
      <c r="B519" t="s">
        <v>2731</v>
      </c>
      <c r="C519" s="4">
        <v>51336</v>
      </c>
      <c r="D519">
        <v>3101620996</v>
      </c>
      <c r="E519">
        <f>VLOOKUP(D519,  base_salary!A:A, 1, FALSE)</f>
        <v>3101620996</v>
      </c>
      <c r="F519">
        <f t="shared" si="16"/>
        <v>0</v>
      </c>
      <c r="G519">
        <f t="shared" ca="1" si="17"/>
        <v>0</v>
      </c>
    </row>
    <row r="520" spans="1:7" x14ac:dyDescent="0.25">
      <c r="A520" t="s">
        <v>2732</v>
      </c>
      <c r="B520" t="s">
        <v>2266</v>
      </c>
      <c r="C520" s="4">
        <v>40369</v>
      </c>
      <c r="D520">
        <v>7118642576</v>
      </c>
      <c r="E520">
        <f>VLOOKUP(D520,  base_salary!A:A, 1, FALSE)</f>
        <v>7118642576</v>
      </c>
      <c r="F520">
        <f t="shared" si="16"/>
        <v>0</v>
      </c>
      <c r="G520">
        <f t="shared" ca="1" si="17"/>
        <v>0</v>
      </c>
    </row>
    <row r="521" spans="1:7" x14ac:dyDescent="0.25">
      <c r="A521" t="s">
        <v>2733</v>
      </c>
      <c r="B521" t="s">
        <v>2734</v>
      </c>
      <c r="C521" s="4">
        <v>30998</v>
      </c>
      <c r="D521">
        <v>9373778889</v>
      </c>
      <c r="E521">
        <f>VLOOKUP(D521,  base_salary!A:A, 1, FALSE)</f>
        <v>9373778889</v>
      </c>
      <c r="F521">
        <f t="shared" si="16"/>
        <v>0</v>
      </c>
      <c r="G521">
        <f t="shared" ca="1" si="17"/>
        <v>0</v>
      </c>
    </row>
    <row r="522" spans="1:7" x14ac:dyDescent="0.25">
      <c r="A522" t="s">
        <v>2735</v>
      </c>
      <c r="B522" t="s">
        <v>2736</v>
      </c>
      <c r="C522" s="4">
        <v>40437</v>
      </c>
      <c r="D522">
        <v>4323727860</v>
      </c>
      <c r="E522">
        <f>VLOOKUP(D522,  base_salary!A:A, 1, FALSE)</f>
        <v>4323727860</v>
      </c>
      <c r="F522">
        <f t="shared" si="16"/>
        <v>0</v>
      </c>
      <c r="G522">
        <f t="shared" ca="1" si="17"/>
        <v>0</v>
      </c>
    </row>
    <row r="523" spans="1:7" x14ac:dyDescent="0.25">
      <c r="A523" t="s">
        <v>2737</v>
      </c>
      <c r="B523" t="s">
        <v>2149</v>
      </c>
      <c r="C523" s="4">
        <v>59474</v>
      </c>
      <c r="D523">
        <v>9264026959</v>
      </c>
      <c r="E523">
        <f>VLOOKUP(D523,  base_salary!A:A, 1, FALSE)</f>
        <v>9264026959</v>
      </c>
      <c r="F523">
        <f t="shared" si="16"/>
        <v>0</v>
      </c>
      <c r="G523">
        <f t="shared" ca="1" si="17"/>
        <v>0</v>
      </c>
    </row>
    <row r="524" spans="1:7" x14ac:dyDescent="0.25">
      <c r="A524" t="s">
        <v>2738</v>
      </c>
      <c r="B524" t="s">
        <v>2043</v>
      </c>
      <c r="C524" s="4">
        <v>29018</v>
      </c>
      <c r="D524">
        <v>7888574610</v>
      </c>
      <c r="E524">
        <f>VLOOKUP(D524,  base_salary!A:A, 1, FALSE)</f>
        <v>7888574610</v>
      </c>
      <c r="F524">
        <f t="shared" si="16"/>
        <v>0</v>
      </c>
      <c r="G524">
        <f t="shared" ca="1" si="17"/>
        <v>0</v>
      </c>
    </row>
    <row r="525" spans="1:7" x14ac:dyDescent="0.25">
      <c r="A525" t="s">
        <v>2739</v>
      </c>
      <c r="B525" t="s">
        <v>2740</v>
      </c>
      <c r="C525" s="4">
        <v>18801</v>
      </c>
      <c r="D525">
        <v>5974179625</v>
      </c>
      <c r="E525">
        <f>VLOOKUP(D525,  base_salary!A:A, 1, FALSE)</f>
        <v>5974179625</v>
      </c>
      <c r="F525">
        <f t="shared" si="16"/>
        <v>0</v>
      </c>
      <c r="G525">
        <f t="shared" ca="1" si="17"/>
        <v>0</v>
      </c>
    </row>
    <row r="526" spans="1:7" x14ac:dyDescent="0.25">
      <c r="A526" t="s">
        <v>2741</v>
      </c>
      <c r="B526" t="s">
        <v>2026</v>
      </c>
      <c r="C526" s="4">
        <v>47137</v>
      </c>
      <c r="D526">
        <v>1755716656</v>
      </c>
      <c r="E526">
        <f>VLOOKUP(D526,  base_salary!A:A, 1, FALSE)</f>
        <v>1755716656</v>
      </c>
      <c r="F526">
        <f t="shared" si="16"/>
        <v>0</v>
      </c>
      <c r="G526">
        <f t="shared" ca="1" si="17"/>
        <v>0</v>
      </c>
    </row>
    <row r="527" spans="1:7" x14ac:dyDescent="0.25">
      <c r="A527" t="s">
        <v>2742</v>
      </c>
      <c r="B527" t="s">
        <v>2608</v>
      </c>
      <c r="C527" s="4">
        <v>59290</v>
      </c>
      <c r="D527">
        <v>7596173217</v>
      </c>
      <c r="E527">
        <f>VLOOKUP(D527,  base_salary!A:A, 1, FALSE)</f>
        <v>7596173217</v>
      </c>
      <c r="F527">
        <f t="shared" si="16"/>
        <v>0</v>
      </c>
      <c r="G527">
        <f t="shared" ca="1" si="17"/>
        <v>0</v>
      </c>
    </row>
    <row r="528" spans="1:7" x14ac:dyDescent="0.25">
      <c r="A528" t="s">
        <v>2743</v>
      </c>
      <c r="B528" t="s">
        <v>2501</v>
      </c>
      <c r="C528" s="4">
        <v>33320</v>
      </c>
      <c r="D528">
        <v>5353923685</v>
      </c>
      <c r="E528">
        <f>VLOOKUP(D528,  base_salary!A:A, 1, FALSE)</f>
        <v>5353923685</v>
      </c>
      <c r="F528">
        <f t="shared" si="16"/>
        <v>0</v>
      </c>
      <c r="G528">
        <f t="shared" ca="1" si="17"/>
        <v>0</v>
      </c>
    </row>
    <row r="529" spans="1:7" x14ac:dyDescent="0.25">
      <c r="A529" t="s">
        <v>2744</v>
      </c>
      <c r="B529" t="s">
        <v>2540</v>
      </c>
      <c r="C529" s="4">
        <v>22768</v>
      </c>
      <c r="D529">
        <v>3670950885</v>
      </c>
      <c r="E529">
        <f>VLOOKUP(D529,  base_salary!A:A, 1, FALSE)</f>
        <v>3670950885</v>
      </c>
      <c r="F529">
        <f t="shared" si="16"/>
        <v>0</v>
      </c>
      <c r="G529">
        <f t="shared" ca="1" si="17"/>
        <v>0</v>
      </c>
    </row>
    <row r="530" spans="1:7" x14ac:dyDescent="0.25">
      <c r="A530" t="s">
        <v>2745</v>
      </c>
      <c r="B530" t="s">
        <v>2746</v>
      </c>
      <c r="C530" s="4">
        <v>45979</v>
      </c>
      <c r="D530">
        <v>9107581297</v>
      </c>
      <c r="E530">
        <f>VLOOKUP(D530,  base_salary!A:A, 1, FALSE)</f>
        <v>9107581297</v>
      </c>
      <c r="F530">
        <f t="shared" si="16"/>
        <v>0</v>
      </c>
      <c r="G530">
        <f t="shared" ca="1" si="17"/>
        <v>0</v>
      </c>
    </row>
    <row r="531" spans="1:7" x14ac:dyDescent="0.25">
      <c r="A531" t="s">
        <v>2747</v>
      </c>
      <c r="B531" t="s">
        <v>2127</v>
      </c>
      <c r="C531" s="4">
        <v>32914</v>
      </c>
      <c r="D531">
        <v>1502791994</v>
      </c>
      <c r="E531">
        <f>VLOOKUP(D531,  base_salary!A:A, 1, FALSE)</f>
        <v>1502791994</v>
      </c>
      <c r="F531">
        <f t="shared" si="16"/>
        <v>0</v>
      </c>
      <c r="G531">
        <f t="shared" ca="1" si="17"/>
        <v>0</v>
      </c>
    </row>
    <row r="532" spans="1:7" x14ac:dyDescent="0.25">
      <c r="A532" t="s">
        <v>2748</v>
      </c>
      <c r="B532" t="s">
        <v>2749</v>
      </c>
      <c r="C532" s="4">
        <v>16239</v>
      </c>
      <c r="D532">
        <v>9684187432</v>
      </c>
      <c r="E532">
        <f>VLOOKUP(D532,  base_salary!A:A, 1, FALSE)</f>
        <v>9684187432</v>
      </c>
      <c r="F532">
        <f t="shared" si="16"/>
        <v>0</v>
      </c>
      <c r="G532">
        <f t="shared" ca="1" si="17"/>
        <v>0</v>
      </c>
    </row>
    <row r="533" spans="1:7" x14ac:dyDescent="0.25">
      <c r="A533" t="s">
        <v>2750</v>
      </c>
      <c r="B533" t="s">
        <v>2501</v>
      </c>
      <c r="C533" s="4">
        <v>25101</v>
      </c>
      <c r="D533">
        <v>5211527984</v>
      </c>
      <c r="E533">
        <f>VLOOKUP(D533,  base_salary!A:A, 1, FALSE)</f>
        <v>5211527984</v>
      </c>
      <c r="F533">
        <f t="shared" si="16"/>
        <v>0</v>
      </c>
      <c r="G533">
        <f t="shared" ca="1" si="17"/>
        <v>0</v>
      </c>
    </row>
    <row r="534" spans="1:7" x14ac:dyDescent="0.25">
      <c r="A534" t="s">
        <v>2751</v>
      </c>
      <c r="B534" t="s">
        <v>2752</v>
      </c>
      <c r="C534" s="4">
        <v>41113</v>
      </c>
      <c r="D534">
        <v>6383978705</v>
      </c>
      <c r="E534">
        <f>VLOOKUP(D534,  base_salary!A:A, 1, FALSE)</f>
        <v>6383978705</v>
      </c>
      <c r="F534">
        <f t="shared" si="16"/>
        <v>0</v>
      </c>
      <c r="G534">
        <f t="shared" ca="1" si="17"/>
        <v>0</v>
      </c>
    </row>
    <row r="535" spans="1:7" x14ac:dyDescent="0.25">
      <c r="A535" t="s">
        <v>2753</v>
      </c>
      <c r="B535" t="s">
        <v>1978</v>
      </c>
      <c r="C535" s="4">
        <v>28322</v>
      </c>
      <c r="D535">
        <v>4037854406</v>
      </c>
      <c r="E535">
        <f>VLOOKUP(D535,  base_salary!A:A, 1, FALSE)</f>
        <v>4037854406</v>
      </c>
      <c r="F535">
        <f t="shared" si="16"/>
        <v>0</v>
      </c>
      <c r="G535">
        <f t="shared" ca="1" si="17"/>
        <v>0</v>
      </c>
    </row>
    <row r="536" spans="1:7" x14ac:dyDescent="0.25">
      <c r="A536" t="s">
        <v>2754</v>
      </c>
      <c r="B536" t="s">
        <v>2151</v>
      </c>
      <c r="C536" s="4">
        <v>34640</v>
      </c>
      <c r="D536">
        <v>2053848936</v>
      </c>
      <c r="E536">
        <f>VLOOKUP(D536,  base_salary!A:A, 1, FALSE)</f>
        <v>2053848936</v>
      </c>
      <c r="F536">
        <f t="shared" si="16"/>
        <v>0</v>
      </c>
      <c r="G536">
        <f t="shared" ca="1" si="17"/>
        <v>0</v>
      </c>
    </row>
    <row r="537" spans="1:7" x14ac:dyDescent="0.25">
      <c r="A537" t="s">
        <v>2755</v>
      </c>
      <c r="B537" t="s">
        <v>2073</v>
      </c>
      <c r="C537" s="4">
        <v>45955</v>
      </c>
      <c r="D537">
        <v>7242677408</v>
      </c>
      <c r="E537">
        <f>VLOOKUP(D537,  base_salary!A:A, 1, FALSE)</f>
        <v>7242677408</v>
      </c>
      <c r="F537">
        <f t="shared" si="16"/>
        <v>0</v>
      </c>
      <c r="G537">
        <f t="shared" ca="1" si="17"/>
        <v>0</v>
      </c>
    </row>
    <row r="538" spans="1:7" x14ac:dyDescent="0.25">
      <c r="A538" t="s">
        <v>2756</v>
      </c>
      <c r="B538" t="s">
        <v>2757</v>
      </c>
      <c r="C538" s="4">
        <v>31736</v>
      </c>
      <c r="D538">
        <v>939715988</v>
      </c>
      <c r="E538">
        <f>VLOOKUP(D538,  base_salary!A:A, 1, FALSE)</f>
        <v>939715988</v>
      </c>
      <c r="F538">
        <f t="shared" si="16"/>
        <v>0</v>
      </c>
      <c r="G538">
        <f t="shared" ca="1" si="17"/>
        <v>0</v>
      </c>
    </row>
    <row r="539" spans="1:7" x14ac:dyDescent="0.25">
      <c r="A539" t="s">
        <v>2758</v>
      </c>
      <c r="B539" t="s">
        <v>2319</v>
      </c>
      <c r="C539" s="4">
        <v>34450</v>
      </c>
      <c r="D539">
        <v>6596440737</v>
      </c>
      <c r="E539">
        <f>VLOOKUP(D539,  base_salary!A:A, 1, FALSE)</f>
        <v>6596440737</v>
      </c>
      <c r="F539">
        <f t="shared" si="16"/>
        <v>0</v>
      </c>
      <c r="G539">
        <f t="shared" ca="1" si="17"/>
        <v>0</v>
      </c>
    </row>
    <row r="540" spans="1:7" x14ac:dyDescent="0.25">
      <c r="A540" t="s">
        <v>2759</v>
      </c>
      <c r="B540" t="s">
        <v>2385</v>
      </c>
      <c r="C540" s="4">
        <v>47201</v>
      </c>
      <c r="D540">
        <v>6789690301</v>
      </c>
      <c r="E540">
        <f>VLOOKUP(D540,  base_salary!A:A, 1, FALSE)</f>
        <v>6789690301</v>
      </c>
      <c r="F540">
        <f t="shared" si="16"/>
        <v>0</v>
      </c>
      <c r="G540">
        <f t="shared" ca="1" si="17"/>
        <v>0</v>
      </c>
    </row>
    <row r="541" spans="1:7" x14ac:dyDescent="0.25">
      <c r="A541" t="s">
        <v>2760</v>
      </c>
      <c r="B541" t="s">
        <v>2199</v>
      </c>
      <c r="C541" s="4">
        <v>53201</v>
      </c>
      <c r="D541">
        <v>2074776004</v>
      </c>
      <c r="E541">
        <f>VLOOKUP(D541,  base_salary!A:A, 1, FALSE)</f>
        <v>2074776004</v>
      </c>
      <c r="F541">
        <f t="shared" si="16"/>
        <v>0</v>
      </c>
      <c r="G541">
        <f t="shared" ca="1" si="17"/>
        <v>0</v>
      </c>
    </row>
    <row r="542" spans="1:7" x14ac:dyDescent="0.25">
      <c r="A542" t="s">
        <v>2761</v>
      </c>
      <c r="B542" t="s">
        <v>2762</v>
      </c>
      <c r="C542" s="4">
        <v>40308</v>
      </c>
      <c r="D542">
        <v>8204786093</v>
      </c>
      <c r="E542">
        <f>VLOOKUP(D542,  base_salary!A:A, 1, FALSE)</f>
        <v>8204786093</v>
      </c>
      <c r="F542">
        <f t="shared" si="16"/>
        <v>0</v>
      </c>
      <c r="G542">
        <f t="shared" ca="1" si="17"/>
        <v>0</v>
      </c>
    </row>
    <row r="543" spans="1:7" x14ac:dyDescent="0.25">
      <c r="A543" t="s">
        <v>2763</v>
      </c>
      <c r="B543" t="s">
        <v>2764</v>
      </c>
      <c r="C543" s="4">
        <v>44626</v>
      </c>
      <c r="D543">
        <v>6854809452</v>
      </c>
      <c r="E543">
        <f>VLOOKUP(D543,  base_salary!A:A, 1, FALSE)</f>
        <v>6854809452</v>
      </c>
      <c r="F543">
        <f t="shared" si="16"/>
        <v>0</v>
      </c>
      <c r="G543">
        <f t="shared" ca="1" si="17"/>
        <v>0</v>
      </c>
    </row>
    <row r="544" spans="1:7" x14ac:dyDescent="0.25">
      <c r="A544" t="s">
        <v>2765</v>
      </c>
      <c r="B544" t="s">
        <v>1944</v>
      </c>
      <c r="C544" s="4">
        <v>18434</v>
      </c>
      <c r="D544">
        <v>263573389</v>
      </c>
      <c r="E544">
        <f>VLOOKUP(D544,  base_salary!A:A, 1, FALSE)</f>
        <v>263573389</v>
      </c>
      <c r="F544">
        <f t="shared" si="16"/>
        <v>0</v>
      </c>
      <c r="G544">
        <f t="shared" ca="1" si="17"/>
        <v>0</v>
      </c>
    </row>
    <row r="545" spans="1:7" x14ac:dyDescent="0.25">
      <c r="A545" t="s">
        <v>2766</v>
      </c>
      <c r="B545" t="s">
        <v>2319</v>
      </c>
      <c r="C545" s="4">
        <v>47845</v>
      </c>
      <c r="D545">
        <v>1391414047</v>
      </c>
      <c r="E545">
        <f>VLOOKUP(D545,  base_salary!A:A, 1, FALSE)</f>
        <v>1391414047</v>
      </c>
      <c r="F545">
        <f t="shared" si="16"/>
        <v>0</v>
      </c>
      <c r="G545">
        <f t="shared" ca="1" si="17"/>
        <v>0</v>
      </c>
    </row>
    <row r="546" spans="1:7" x14ac:dyDescent="0.25">
      <c r="A546" t="s">
        <v>2767</v>
      </c>
      <c r="B546" t="s">
        <v>2524</v>
      </c>
      <c r="C546" s="4">
        <v>44059</v>
      </c>
      <c r="D546">
        <v>4097160079</v>
      </c>
      <c r="E546">
        <f>VLOOKUP(D546,  base_salary!A:A, 1, FALSE)</f>
        <v>4097160079</v>
      </c>
      <c r="F546">
        <f t="shared" si="16"/>
        <v>0</v>
      </c>
      <c r="G546">
        <f t="shared" ca="1" si="17"/>
        <v>0</v>
      </c>
    </row>
    <row r="547" spans="1:7" x14ac:dyDescent="0.25">
      <c r="A547" t="s">
        <v>2768</v>
      </c>
      <c r="B547" t="s">
        <v>2286</v>
      </c>
      <c r="C547" s="4">
        <v>28735</v>
      </c>
      <c r="D547">
        <v>7760701055</v>
      </c>
      <c r="E547">
        <f>VLOOKUP(D547,  base_salary!A:A, 1, FALSE)</f>
        <v>7760701055</v>
      </c>
      <c r="F547">
        <f t="shared" si="16"/>
        <v>0</v>
      </c>
      <c r="G547">
        <f t="shared" ca="1" si="17"/>
        <v>0</v>
      </c>
    </row>
    <row r="548" spans="1:7" x14ac:dyDescent="0.25">
      <c r="A548" t="s">
        <v>2769</v>
      </c>
      <c r="B548" t="s">
        <v>2302</v>
      </c>
      <c r="C548" s="4">
        <v>34823</v>
      </c>
      <c r="D548">
        <v>630160104</v>
      </c>
      <c r="E548">
        <f>VLOOKUP(D548,  base_salary!A:A, 1, FALSE)</f>
        <v>630160104</v>
      </c>
      <c r="F548">
        <f t="shared" si="16"/>
        <v>0</v>
      </c>
      <c r="G548">
        <f t="shared" ca="1" si="17"/>
        <v>0</v>
      </c>
    </row>
    <row r="549" spans="1:7" x14ac:dyDescent="0.25">
      <c r="A549" t="s">
        <v>2770</v>
      </c>
      <c r="B549" t="s">
        <v>2436</v>
      </c>
      <c r="C549" s="4">
        <v>15612</v>
      </c>
      <c r="D549">
        <v>3418374697</v>
      </c>
      <c r="E549">
        <f>VLOOKUP(D549,  base_salary!A:A, 1, FALSE)</f>
        <v>3418374697</v>
      </c>
      <c r="F549">
        <f t="shared" si="16"/>
        <v>0</v>
      </c>
      <c r="G549">
        <f t="shared" ca="1" si="17"/>
        <v>0</v>
      </c>
    </row>
    <row r="550" spans="1:7" x14ac:dyDescent="0.25">
      <c r="A550" t="s">
        <v>2771</v>
      </c>
      <c r="B550" t="s">
        <v>2049</v>
      </c>
      <c r="C550" s="4">
        <v>36559</v>
      </c>
      <c r="D550">
        <v>4499766028</v>
      </c>
      <c r="E550">
        <f>VLOOKUP(D550,  base_salary!A:A, 1, FALSE)</f>
        <v>4499766028</v>
      </c>
      <c r="F550">
        <f t="shared" si="16"/>
        <v>0</v>
      </c>
      <c r="G550">
        <f t="shared" ca="1" si="17"/>
        <v>0</v>
      </c>
    </row>
    <row r="551" spans="1:7" x14ac:dyDescent="0.25">
      <c r="A551" t="s">
        <v>2772</v>
      </c>
      <c r="B551" t="s">
        <v>2158</v>
      </c>
      <c r="C551" s="4">
        <v>21261</v>
      </c>
      <c r="D551">
        <v>495702854</v>
      </c>
      <c r="E551">
        <f>VLOOKUP(D551,  base_salary!A:A, 1, FALSE)</f>
        <v>495702854</v>
      </c>
      <c r="F551">
        <f t="shared" si="16"/>
        <v>0</v>
      </c>
      <c r="G551">
        <f t="shared" ca="1" si="17"/>
        <v>0</v>
      </c>
    </row>
    <row r="552" spans="1:7" x14ac:dyDescent="0.25">
      <c r="A552" t="s">
        <v>2773</v>
      </c>
      <c r="B552" t="s">
        <v>2203</v>
      </c>
      <c r="C552" s="4">
        <v>49647</v>
      </c>
      <c r="D552">
        <v>8467388188</v>
      </c>
      <c r="E552">
        <f>VLOOKUP(D552,  base_salary!A:A, 1, FALSE)</f>
        <v>8467388188</v>
      </c>
      <c r="F552">
        <f t="shared" si="16"/>
        <v>0</v>
      </c>
      <c r="G552">
        <f t="shared" ca="1" si="17"/>
        <v>0</v>
      </c>
    </row>
    <row r="553" spans="1:7" x14ac:dyDescent="0.25">
      <c r="A553" t="s">
        <v>2774</v>
      </c>
      <c r="B553" t="s">
        <v>2569</v>
      </c>
      <c r="C553" s="4">
        <v>53592</v>
      </c>
      <c r="D553">
        <v>264454596</v>
      </c>
      <c r="E553">
        <f>VLOOKUP(D553,  base_salary!A:A, 1, FALSE)</f>
        <v>264454596</v>
      </c>
      <c r="F553">
        <f t="shared" si="16"/>
        <v>0</v>
      </c>
      <c r="G553">
        <f t="shared" ca="1" si="17"/>
        <v>0</v>
      </c>
    </row>
    <row r="554" spans="1:7" x14ac:dyDescent="0.25">
      <c r="A554" t="s">
        <v>2775</v>
      </c>
      <c r="B554" t="s">
        <v>2032</v>
      </c>
      <c r="C554" s="4">
        <v>18582</v>
      </c>
      <c r="D554">
        <v>4972162740</v>
      </c>
      <c r="E554">
        <f>VLOOKUP(D554,  base_salary!A:A, 1, FALSE)</f>
        <v>4972162740</v>
      </c>
      <c r="F554">
        <f t="shared" si="16"/>
        <v>0</v>
      </c>
      <c r="G554">
        <f t="shared" ca="1" si="17"/>
        <v>0</v>
      </c>
    </row>
    <row r="555" spans="1:7" x14ac:dyDescent="0.25">
      <c r="A555" t="s">
        <v>2776</v>
      </c>
      <c r="B555" t="s">
        <v>2255</v>
      </c>
      <c r="C555" s="4">
        <v>10634</v>
      </c>
      <c r="D555">
        <v>2524572722</v>
      </c>
      <c r="E555">
        <f>VLOOKUP(D555,  base_salary!A:A, 1, FALSE)</f>
        <v>2524572722</v>
      </c>
      <c r="F555">
        <f t="shared" si="16"/>
        <v>0</v>
      </c>
      <c r="G555">
        <f t="shared" ca="1" si="17"/>
        <v>0</v>
      </c>
    </row>
    <row r="556" spans="1:7" x14ac:dyDescent="0.25">
      <c r="A556" t="s">
        <v>2777</v>
      </c>
      <c r="B556" t="s">
        <v>2778</v>
      </c>
      <c r="C556" s="4">
        <v>19055</v>
      </c>
      <c r="D556">
        <v>9458563771</v>
      </c>
      <c r="E556">
        <f>VLOOKUP(D556,  base_salary!A:A, 1, FALSE)</f>
        <v>9458563771</v>
      </c>
      <c r="F556">
        <f t="shared" si="16"/>
        <v>0</v>
      </c>
      <c r="G556">
        <f t="shared" ca="1" si="17"/>
        <v>0</v>
      </c>
    </row>
    <row r="557" spans="1:7" x14ac:dyDescent="0.25">
      <c r="A557" t="s">
        <v>2779</v>
      </c>
      <c r="B557" t="s">
        <v>2161</v>
      </c>
      <c r="C557" s="4">
        <v>59242</v>
      </c>
      <c r="D557">
        <v>9855833406</v>
      </c>
      <c r="E557">
        <f>VLOOKUP(D557,  base_salary!A:A, 1, FALSE)</f>
        <v>9855833406</v>
      </c>
      <c r="F557">
        <f t="shared" si="16"/>
        <v>0</v>
      </c>
      <c r="G557">
        <f t="shared" ca="1" si="17"/>
        <v>0</v>
      </c>
    </row>
    <row r="558" spans="1:7" x14ac:dyDescent="0.25">
      <c r="A558" t="s">
        <v>2780</v>
      </c>
      <c r="B558" t="s">
        <v>2501</v>
      </c>
      <c r="C558" s="4">
        <v>17285</v>
      </c>
      <c r="D558">
        <v>9155356869</v>
      </c>
      <c r="E558">
        <f>VLOOKUP(D558,  base_salary!A:A, 1, FALSE)</f>
        <v>9155356869</v>
      </c>
      <c r="F558">
        <f t="shared" si="16"/>
        <v>0</v>
      </c>
      <c r="G558">
        <f t="shared" ca="1" si="17"/>
        <v>0</v>
      </c>
    </row>
    <row r="559" spans="1:7" x14ac:dyDescent="0.25">
      <c r="A559" t="s">
        <v>2781</v>
      </c>
      <c r="B559" t="s">
        <v>2764</v>
      </c>
      <c r="C559" s="4">
        <v>33923</v>
      </c>
      <c r="D559">
        <v>2279888742</v>
      </c>
      <c r="E559">
        <f>VLOOKUP(D559,  base_salary!A:A, 1, FALSE)</f>
        <v>2279888742</v>
      </c>
      <c r="F559">
        <f t="shared" si="16"/>
        <v>0</v>
      </c>
      <c r="G559">
        <f t="shared" ca="1" si="17"/>
        <v>0</v>
      </c>
    </row>
    <row r="560" spans="1:7" x14ac:dyDescent="0.25">
      <c r="A560" t="s">
        <v>2782</v>
      </c>
      <c r="B560" t="s">
        <v>2099</v>
      </c>
      <c r="C560" s="4">
        <v>46203</v>
      </c>
      <c r="D560">
        <v>6410530811</v>
      </c>
      <c r="E560">
        <f>VLOOKUP(D560,  base_salary!A:A, 1, FALSE)</f>
        <v>6410530811</v>
      </c>
      <c r="F560">
        <f t="shared" si="16"/>
        <v>0</v>
      </c>
      <c r="G560">
        <f t="shared" ca="1" si="17"/>
        <v>0</v>
      </c>
    </row>
    <row r="561" spans="1:7" x14ac:dyDescent="0.25">
      <c r="A561" t="s">
        <v>2783</v>
      </c>
      <c r="B561" t="s">
        <v>2378</v>
      </c>
      <c r="C561" s="4">
        <v>13702</v>
      </c>
      <c r="D561">
        <v>8875320292</v>
      </c>
      <c r="E561">
        <f>VLOOKUP(D561,  base_salary!A:A, 1, FALSE)</f>
        <v>8875320292</v>
      </c>
      <c r="F561">
        <f t="shared" si="16"/>
        <v>0</v>
      </c>
      <c r="G561">
        <f t="shared" ca="1" si="17"/>
        <v>0</v>
      </c>
    </row>
    <row r="562" spans="1:7" x14ac:dyDescent="0.25">
      <c r="A562" t="s">
        <v>2784</v>
      </c>
      <c r="B562" t="s">
        <v>2428</v>
      </c>
      <c r="C562" s="4">
        <v>30781</v>
      </c>
      <c r="D562">
        <v>7070564503</v>
      </c>
      <c r="E562">
        <f>VLOOKUP(D562,  base_salary!A:A, 1, FALSE)</f>
        <v>7070564503</v>
      </c>
      <c r="F562">
        <f t="shared" si="16"/>
        <v>0</v>
      </c>
      <c r="G562">
        <f t="shared" ca="1" si="17"/>
        <v>0</v>
      </c>
    </row>
    <row r="563" spans="1:7" x14ac:dyDescent="0.25">
      <c r="A563" t="s">
        <v>2785</v>
      </c>
      <c r="B563" t="s">
        <v>2207</v>
      </c>
      <c r="C563" s="4">
        <v>17735</v>
      </c>
      <c r="D563">
        <v>1268934771</v>
      </c>
      <c r="E563">
        <f>VLOOKUP(D563,  base_salary!A:A, 1, FALSE)</f>
        <v>1268934771</v>
      </c>
      <c r="F563">
        <f t="shared" si="16"/>
        <v>0</v>
      </c>
      <c r="G563">
        <f t="shared" ca="1" si="17"/>
        <v>0</v>
      </c>
    </row>
    <row r="564" spans="1:7" x14ac:dyDescent="0.25">
      <c r="A564" t="s">
        <v>2786</v>
      </c>
      <c r="B564" t="s">
        <v>2511</v>
      </c>
      <c r="C564" s="4">
        <v>54399</v>
      </c>
      <c r="D564">
        <v>858481901</v>
      </c>
      <c r="E564">
        <f>VLOOKUP(D564,  base_salary!A:A, 1, FALSE)</f>
        <v>858481901</v>
      </c>
      <c r="F564">
        <f t="shared" si="16"/>
        <v>0</v>
      </c>
      <c r="G564">
        <f t="shared" ca="1" si="17"/>
        <v>0</v>
      </c>
    </row>
    <row r="565" spans="1:7" x14ac:dyDescent="0.25">
      <c r="A565" t="s">
        <v>2787</v>
      </c>
      <c r="B565" t="s">
        <v>2158</v>
      </c>
      <c r="C565" s="4">
        <v>15464</v>
      </c>
      <c r="D565">
        <v>5687748091</v>
      </c>
      <c r="E565">
        <f>VLOOKUP(D565,  base_salary!A:A, 1, FALSE)</f>
        <v>5687748091</v>
      </c>
      <c r="F565">
        <f t="shared" si="16"/>
        <v>0</v>
      </c>
      <c r="G565">
        <f t="shared" ca="1" si="17"/>
        <v>0</v>
      </c>
    </row>
    <row r="566" spans="1:7" x14ac:dyDescent="0.25">
      <c r="A566" t="s">
        <v>2788</v>
      </c>
      <c r="B566" t="s">
        <v>2083</v>
      </c>
      <c r="C566" s="4">
        <v>13225</v>
      </c>
      <c r="D566">
        <v>2922893758</v>
      </c>
      <c r="E566">
        <f>VLOOKUP(D566,  base_salary!A:A, 1, FALSE)</f>
        <v>2922893758</v>
      </c>
      <c r="F566">
        <f t="shared" si="16"/>
        <v>0</v>
      </c>
      <c r="G566">
        <f t="shared" ca="1" si="17"/>
        <v>0</v>
      </c>
    </row>
    <row r="567" spans="1:7" x14ac:dyDescent="0.25">
      <c r="A567" t="s">
        <v>2789</v>
      </c>
      <c r="B567" t="s">
        <v>2790</v>
      </c>
      <c r="C567" s="4">
        <v>43907</v>
      </c>
      <c r="D567">
        <v>5138969978</v>
      </c>
      <c r="E567">
        <f>VLOOKUP(D567,  base_salary!A:A, 1, FALSE)</f>
        <v>5138969978</v>
      </c>
      <c r="F567">
        <f t="shared" si="16"/>
        <v>0</v>
      </c>
      <c r="G567">
        <f t="shared" ca="1" si="17"/>
        <v>0</v>
      </c>
    </row>
    <row r="568" spans="1:7" x14ac:dyDescent="0.25">
      <c r="A568" t="s">
        <v>2791</v>
      </c>
      <c r="B568" t="s">
        <v>2127</v>
      </c>
      <c r="C568" s="4">
        <v>26727</v>
      </c>
      <c r="D568">
        <v>7070564503</v>
      </c>
      <c r="E568">
        <f>VLOOKUP(D568,  base_salary!A:A, 1, FALSE)</f>
        <v>7070564503</v>
      </c>
      <c r="F568">
        <f t="shared" si="16"/>
        <v>0</v>
      </c>
      <c r="G568">
        <f t="shared" ca="1" si="17"/>
        <v>0</v>
      </c>
    </row>
    <row r="569" spans="1:7" x14ac:dyDescent="0.25">
      <c r="A569" t="s">
        <v>2792</v>
      </c>
      <c r="B569" t="s">
        <v>2593</v>
      </c>
      <c r="C569" s="4">
        <v>11242</v>
      </c>
      <c r="D569">
        <v>3547596165</v>
      </c>
      <c r="E569">
        <f>VLOOKUP(D569,  base_salary!A:A, 1, FALSE)</f>
        <v>3547596165</v>
      </c>
      <c r="F569">
        <f t="shared" si="16"/>
        <v>0</v>
      </c>
      <c r="G569">
        <f t="shared" ca="1" si="17"/>
        <v>0</v>
      </c>
    </row>
    <row r="570" spans="1:7" x14ac:dyDescent="0.25">
      <c r="A570" t="s">
        <v>2793</v>
      </c>
      <c r="B570" t="s">
        <v>2718</v>
      </c>
      <c r="C570" s="4">
        <v>42114</v>
      </c>
      <c r="D570">
        <v>2659144249</v>
      </c>
      <c r="E570">
        <f>VLOOKUP(D570,  base_salary!A:A, 1, FALSE)</f>
        <v>2659144249</v>
      </c>
      <c r="F570">
        <f t="shared" si="16"/>
        <v>0</v>
      </c>
      <c r="G570">
        <f t="shared" ca="1" si="17"/>
        <v>0</v>
      </c>
    </row>
    <row r="571" spans="1:7" x14ac:dyDescent="0.25">
      <c r="A571" t="s">
        <v>2794</v>
      </c>
      <c r="B571" t="s">
        <v>2283</v>
      </c>
      <c r="C571" s="4">
        <v>24766</v>
      </c>
      <c r="D571">
        <v>2698184272</v>
      </c>
      <c r="E571">
        <f>VLOOKUP(D571,  base_salary!A:A, 1, FALSE)</f>
        <v>2698184272</v>
      </c>
      <c r="F571">
        <f t="shared" si="16"/>
        <v>0</v>
      </c>
      <c r="G571">
        <f t="shared" ca="1" si="17"/>
        <v>0</v>
      </c>
    </row>
    <row r="572" spans="1:7" x14ac:dyDescent="0.25">
      <c r="A572" t="s">
        <v>2795</v>
      </c>
      <c r="B572" t="s">
        <v>2674</v>
      </c>
      <c r="C572" s="4">
        <v>25323</v>
      </c>
      <c r="D572">
        <v>5907724676</v>
      </c>
      <c r="E572">
        <f>VLOOKUP(D572,  base_salary!A:A, 1, FALSE)</f>
        <v>5907724676</v>
      </c>
      <c r="F572">
        <f t="shared" si="16"/>
        <v>0</v>
      </c>
      <c r="G572">
        <f t="shared" ca="1" si="17"/>
        <v>0</v>
      </c>
    </row>
    <row r="573" spans="1:7" x14ac:dyDescent="0.25">
      <c r="A573" t="s">
        <v>2796</v>
      </c>
      <c r="B573" t="s">
        <v>2797</v>
      </c>
      <c r="C573" s="4">
        <v>57361</v>
      </c>
      <c r="D573">
        <v>3986480021</v>
      </c>
      <c r="E573">
        <f>VLOOKUP(D573,  base_salary!A:A, 1, FALSE)</f>
        <v>3986480021</v>
      </c>
      <c r="F573">
        <f t="shared" si="16"/>
        <v>0</v>
      </c>
      <c r="G573">
        <f t="shared" ca="1" si="17"/>
        <v>0</v>
      </c>
    </row>
    <row r="574" spans="1:7" x14ac:dyDescent="0.25">
      <c r="A574" t="s">
        <v>2798</v>
      </c>
      <c r="B574" t="s">
        <v>2032</v>
      </c>
      <c r="C574" s="4">
        <v>56504</v>
      </c>
      <c r="D574">
        <v>5074304008</v>
      </c>
      <c r="E574">
        <f>VLOOKUP(D574,  base_salary!A:A, 1, FALSE)</f>
        <v>5074304008</v>
      </c>
      <c r="F574">
        <f t="shared" si="16"/>
        <v>0</v>
      </c>
      <c r="G574">
        <f t="shared" ca="1" si="17"/>
        <v>0</v>
      </c>
    </row>
    <row r="575" spans="1:7" x14ac:dyDescent="0.25">
      <c r="A575" t="s">
        <v>2799</v>
      </c>
      <c r="B575" t="s">
        <v>2800</v>
      </c>
      <c r="C575" s="4">
        <v>28466</v>
      </c>
      <c r="D575">
        <v>8127128031</v>
      </c>
      <c r="E575">
        <f>VLOOKUP(D575,  base_salary!A:A, 1, FALSE)</f>
        <v>8127128031</v>
      </c>
      <c r="F575">
        <f t="shared" si="16"/>
        <v>0</v>
      </c>
      <c r="G575">
        <f t="shared" ca="1" si="17"/>
        <v>0</v>
      </c>
    </row>
    <row r="576" spans="1:7" x14ac:dyDescent="0.25">
      <c r="A576" t="s">
        <v>2801</v>
      </c>
      <c r="B576" t="s">
        <v>2802</v>
      </c>
      <c r="C576" s="4">
        <v>30523</v>
      </c>
      <c r="D576">
        <v>2757793764</v>
      </c>
      <c r="E576">
        <f>VLOOKUP(D576,  base_salary!A:A, 1, FALSE)</f>
        <v>2757793764</v>
      </c>
      <c r="F576">
        <f t="shared" si="16"/>
        <v>0</v>
      </c>
      <c r="G576">
        <f t="shared" ca="1" si="17"/>
        <v>0</v>
      </c>
    </row>
    <row r="577" spans="1:7" x14ac:dyDescent="0.25">
      <c r="A577" t="s">
        <v>2803</v>
      </c>
      <c r="B577" t="s">
        <v>2804</v>
      </c>
      <c r="C577" s="4">
        <v>19913</v>
      </c>
      <c r="D577">
        <v>2936088178</v>
      </c>
      <c r="E577">
        <f>VLOOKUP(D577,  base_salary!A:A, 1, FALSE)</f>
        <v>2936088178</v>
      </c>
      <c r="F577">
        <f t="shared" si="16"/>
        <v>0</v>
      </c>
      <c r="G577">
        <f t="shared" ca="1" si="17"/>
        <v>0</v>
      </c>
    </row>
    <row r="578" spans="1:7" x14ac:dyDescent="0.25">
      <c r="A578" t="s">
        <v>2805</v>
      </c>
      <c r="B578" t="s">
        <v>2533</v>
      </c>
      <c r="C578" s="4">
        <v>32386</v>
      </c>
      <c r="D578">
        <v>2450711406</v>
      </c>
      <c r="E578">
        <f>VLOOKUP(D578,  base_salary!A:A, 1, FALSE)</f>
        <v>2450711406</v>
      </c>
      <c r="F578">
        <f t="shared" si="16"/>
        <v>0</v>
      </c>
      <c r="G578">
        <f t="shared" ca="1" si="17"/>
        <v>0</v>
      </c>
    </row>
    <row r="579" spans="1:7" x14ac:dyDescent="0.25">
      <c r="A579" t="s">
        <v>2806</v>
      </c>
      <c r="B579" t="s">
        <v>2127</v>
      </c>
      <c r="C579" s="4">
        <v>33445</v>
      </c>
      <c r="D579">
        <v>701563818</v>
      </c>
      <c r="E579">
        <f>VLOOKUP(D579,  base_salary!A:A, 1, FALSE)</f>
        <v>701563818</v>
      </c>
      <c r="F579">
        <f t="shared" ref="F579:F642" si="18">IF(ISERROR(E579), 1, 0)</f>
        <v>0</v>
      </c>
      <c r="G579">
        <f t="shared" ref="G579:G642" ca="1" si="19">SUM(G:G)</f>
        <v>0</v>
      </c>
    </row>
    <row r="580" spans="1:7" x14ac:dyDescent="0.25">
      <c r="A580" t="s">
        <v>2807</v>
      </c>
      <c r="B580" t="s">
        <v>2403</v>
      </c>
      <c r="C580" s="4">
        <v>39828</v>
      </c>
      <c r="D580">
        <v>5422052862</v>
      </c>
      <c r="E580">
        <f>VLOOKUP(D580,  base_salary!A:A, 1, FALSE)</f>
        <v>5422052862</v>
      </c>
      <c r="F580">
        <f t="shared" si="18"/>
        <v>0</v>
      </c>
      <c r="G580">
        <f t="shared" ca="1" si="19"/>
        <v>0</v>
      </c>
    </row>
    <row r="581" spans="1:7" x14ac:dyDescent="0.25">
      <c r="A581" t="s">
        <v>2808</v>
      </c>
      <c r="B581" t="s">
        <v>2809</v>
      </c>
      <c r="C581" s="4">
        <v>11900</v>
      </c>
      <c r="D581">
        <v>7286297414</v>
      </c>
      <c r="E581">
        <f>VLOOKUP(D581,  base_salary!A:A, 1, FALSE)</f>
        <v>7286297414</v>
      </c>
      <c r="F581">
        <f t="shared" si="18"/>
        <v>0</v>
      </c>
      <c r="G581">
        <f t="shared" ca="1" si="19"/>
        <v>0</v>
      </c>
    </row>
    <row r="582" spans="1:7" x14ac:dyDescent="0.25">
      <c r="A582" t="s">
        <v>2810</v>
      </c>
      <c r="B582" t="s">
        <v>2376</v>
      </c>
      <c r="C582" s="4">
        <v>22635</v>
      </c>
      <c r="D582">
        <v>2575500974</v>
      </c>
      <c r="E582">
        <f>VLOOKUP(D582,  base_salary!A:A, 1, FALSE)</f>
        <v>2575500974</v>
      </c>
      <c r="F582">
        <f t="shared" si="18"/>
        <v>0</v>
      </c>
      <c r="G582">
        <f t="shared" ca="1" si="19"/>
        <v>0</v>
      </c>
    </row>
    <row r="583" spans="1:7" x14ac:dyDescent="0.25">
      <c r="A583" t="s">
        <v>2811</v>
      </c>
      <c r="B583" t="s">
        <v>2329</v>
      </c>
      <c r="C583" s="4">
        <v>57162</v>
      </c>
      <c r="D583">
        <v>6084639828</v>
      </c>
      <c r="E583">
        <f>VLOOKUP(D583,  base_salary!A:A, 1, FALSE)</f>
        <v>6084639828</v>
      </c>
      <c r="F583">
        <f t="shared" si="18"/>
        <v>0</v>
      </c>
      <c r="G583">
        <f t="shared" ca="1" si="19"/>
        <v>0</v>
      </c>
    </row>
    <row r="584" spans="1:7" x14ac:dyDescent="0.25">
      <c r="A584" t="s">
        <v>2812</v>
      </c>
      <c r="B584" t="s">
        <v>2716</v>
      </c>
      <c r="C584" s="4">
        <v>30079</v>
      </c>
      <c r="D584">
        <v>5974179625</v>
      </c>
      <c r="E584">
        <f>VLOOKUP(D584,  base_salary!A:A, 1, FALSE)</f>
        <v>5974179625</v>
      </c>
      <c r="F584">
        <f t="shared" si="18"/>
        <v>0</v>
      </c>
      <c r="G584">
        <f t="shared" ca="1" si="19"/>
        <v>0</v>
      </c>
    </row>
    <row r="585" spans="1:7" x14ac:dyDescent="0.25">
      <c r="A585" t="s">
        <v>2813</v>
      </c>
      <c r="B585" t="s">
        <v>2197</v>
      </c>
      <c r="C585" s="4">
        <v>11587</v>
      </c>
      <c r="D585">
        <v>710473923</v>
      </c>
      <c r="E585">
        <f>VLOOKUP(D585,  base_salary!A:A, 1, FALSE)</f>
        <v>710473923</v>
      </c>
      <c r="F585">
        <f t="shared" si="18"/>
        <v>0</v>
      </c>
      <c r="G585">
        <f t="shared" ca="1" si="19"/>
        <v>0</v>
      </c>
    </row>
    <row r="586" spans="1:7" x14ac:dyDescent="0.25">
      <c r="A586" t="s">
        <v>2814</v>
      </c>
      <c r="B586" t="s">
        <v>2236</v>
      </c>
      <c r="C586" s="4">
        <v>34830</v>
      </c>
      <c r="D586">
        <v>7180536660</v>
      </c>
      <c r="E586">
        <f>VLOOKUP(D586,  base_salary!A:A, 1, FALSE)</f>
        <v>7180536660</v>
      </c>
      <c r="F586">
        <f t="shared" si="18"/>
        <v>0</v>
      </c>
      <c r="G586">
        <f t="shared" ca="1" si="19"/>
        <v>0</v>
      </c>
    </row>
    <row r="587" spans="1:7" x14ac:dyDescent="0.25">
      <c r="A587" t="s">
        <v>2815</v>
      </c>
      <c r="B587" t="s">
        <v>1932</v>
      </c>
      <c r="C587" s="4">
        <v>42506</v>
      </c>
      <c r="D587">
        <v>7367438190</v>
      </c>
      <c r="E587">
        <f>VLOOKUP(D587,  base_salary!A:A, 1, FALSE)</f>
        <v>7367438190</v>
      </c>
      <c r="F587">
        <f t="shared" si="18"/>
        <v>0</v>
      </c>
      <c r="G587">
        <f t="shared" ca="1" si="19"/>
        <v>0</v>
      </c>
    </row>
    <row r="588" spans="1:7" x14ac:dyDescent="0.25">
      <c r="A588" t="s">
        <v>2816</v>
      </c>
      <c r="B588" t="s">
        <v>2047</v>
      </c>
      <c r="C588" s="4">
        <v>19688</v>
      </c>
      <c r="D588">
        <v>6293335589</v>
      </c>
      <c r="E588">
        <f>VLOOKUP(D588,  base_salary!A:A, 1, FALSE)</f>
        <v>6293335589</v>
      </c>
      <c r="F588">
        <f t="shared" si="18"/>
        <v>0</v>
      </c>
      <c r="G588">
        <f t="shared" ca="1" si="19"/>
        <v>0</v>
      </c>
    </row>
    <row r="589" spans="1:7" x14ac:dyDescent="0.25">
      <c r="A589" t="s">
        <v>2817</v>
      </c>
      <c r="B589" t="s">
        <v>1978</v>
      </c>
      <c r="C589" s="4">
        <v>14256</v>
      </c>
      <c r="D589">
        <v>6734537986</v>
      </c>
      <c r="E589">
        <f>VLOOKUP(D589,  base_salary!A:A, 1, FALSE)</f>
        <v>6734537986</v>
      </c>
      <c r="F589">
        <f t="shared" si="18"/>
        <v>0</v>
      </c>
      <c r="G589">
        <f t="shared" ca="1" si="19"/>
        <v>0</v>
      </c>
    </row>
    <row r="590" spans="1:7" x14ac:dyDescent="0.25">
      <c r="A590" t="s">
        <v>2818</v>
      </c>
      <c r="B590" t="s">
        <v>2146</v>
      </c>
      <c r="C590" s="4">
        <v>43634</v>
      </c>
      <c r="D590">
        <v>8731494560</v>
      </c>
      <c r="E590">
        <f>VLOOKUP(D590,  base_salary!A:A, 1, FALSE)</f>
        <v>8731494560</v>
      </c>
      <c r="F590">
        <f t="shared" si="18"/>
        <v>0</v>
      </c>
      <c r="G590">
        <f t="shared" ca="1" si="19"/>
        <v>0</v>
      </c>
    </row>
    <row r="591" spans="1:7" x14ac:dyDescent="0.25">
      <c r="A591" t="s">
        <v>2819</v>
      </c>
      <c r="B591" t="s">
        <v>2663</v>
      </c>
      <c r="C591" s="4">
        <v>27609</v>
      </c>
      <c r="D591">
        <v>6520635286</v>
      </c>
      <c r="E591">
        <f>VLOOKUP(D591,  base_salary!A:A, 1, FALSE)</f>
        <v>6520635286</v>
      </c>
      <c r="F591">
        <f t="shared" si="18"/>
        <v>0</v>
      </c>
      <c r="G591">
        <f t="shared" ca="1" si="19"/>
        <v>0</v>
      </c>
    </row>
    <row r="592" spans="1:7" x14ac:dyDescent="0.25">
      <c r="A592" t="s">
        <v>2820</v>
      </c>
      <c r="B592" t="s">
        <v>2650</v>
      </c>
      <c r="C592" s="4">
        <v>49258</v>
      </c>
      <c r="D592">
        <v>9516781780</v>
      </c>
      <c r="E592">
        <f>VLOOKUP(D592,  base_salary!A:A, 1, FALSE)</f>
        <v>9516781780</v>
      </c>
      <c r="F592">
        <f t="shared" si="18"/>
        <v>0</v>
      </c>
      <c r="G592">
        <f t="shared" ca="1" si="19"/>
        <v>0</v>
      </c>
    </row>
    <row r="593" spans="1:7" x14ac:dyDescent="0.25">
      <c r="A593" t="s">
        <v>2821</v>
      </c>
      <c r="B593" t="s">
        <v>2184</v>
      </c>
      <c r="C593" s="4">
        <v>32955</v>
      </c>
      <c r="D593">
        <v>7039995972</v>
      </c>
      <c r="E593">
        <f>VLOOKUP(D593,  base_salary!A:A, 1, FALSE)</f>
        <v>7039995972</v>
      </c>
      <c r="F593">
        <f t="shared" si="18"/>
        <v>0</v>
      </c>
      <c r="G593">
        <f t="shared" ca="1" si="19"/>
        <v>0</v>
      </c>
    </row>
    <row r="594" spans="1:7" x14ac:dyDescent="0.25">
      <c r="A594" t="s">
        <v>2822</v>
      </c>
      <c r="B594" t="s">
        <v>2024</v>
      </c>
      <c r="C594" s="4">
        <v>32301</v>
      </c>
      <c r="D594">
        <v>1755716656</v>
      </c>
      <c r="E594">
        <f>VLOOKUP(D594,  base_salary!A:A, 1, FALSE)</f>
        <v>1755716656</v>
      </c>
      <c r="F594">
        <f t="shared" si="18"/>
        <v>0</v>
      </c>
      <c r="G594">
        <f t="shared" ca="1" si="19"/>
        <v>0</v>
      </c>
    </row>
    <row r="595" spans="1:7" x14ac:dyDescent="0.25">
      <c r="A595" t="s">
        <v>2823</v>
      </c>
      <c r="B595" t="s">
        <v>2824</v>
      </c>
      <c r="C595" s="4">
        <v>15767</v>
      </c>
      <c r="D595">
        <v>8482007106</v>
      </c>
      <c r="E595">
        <f>VLOOKUP(D595,  base_salary!A:A, 1, FALSE)</f>
        <v>8482007106</v>
      </c>
      <c r="F595">
        <f t="shared" si="18"/>
        <v>0</v>
      </c>
      <c r="G595">
        <f t="shared" ca="1" si="19"/>
        <v>0</v>
      </c>
    </row>
    <row r="596" spans="1:7" x14ac:dyDescent="0.25">
      <c r="A596" t="s">
        <v>2825</v>
      </c>
      <c r="B596" t="s">
        <v>2391</v>
      </c>
      <c r="C596" s="4">
        <v>40335</v>
      </c>
      <c r="D596">
        <v>9621331862</v>
      </c>
      <c r="E596">
        <f>VLOOKUP(D596,  base_salary!A:A, 1, FALSE)</f>
        <v>9621331862</v>
      </c>
      <c r="F596">
        <f t="shared" si="18"/>
        <v>0</v>
      </c>
      <c r="G596">
        <f t="shared" ca="1" si="19"/>
        <v>0</v>
      </c>
    </row>
    <row r="597" spans="1:7" x14ac:dyDescent="0.25">
      <c r="A597" t="s">
        <v>2826</v>
      </c>
      <c r="B597" t="s">
        <v>2757</v>
      </c>
      <c r="C597" s="4">
        <v>44954</v>
      </c>
      <c r="D597">
        <v>2958692264</v>
      </c>
      <c r="E597">
        <f>VLOOKUP(D597,  base_salary!A:A, 1, FALSE)</f>
        <v>2958692264</v>
      </c>
      <c r="F597">
        <f t="shared" si="18"/>
        <v>0</v>
      </c>
      <c r="G597">
        <f t="shared" ca="1" si="19"/>
        <v>0</v>
      </c>
    </row>
    <row r="598" spans="1:7" x14ac:dyDescent="0.25">
      <c r="A598" t="s">
        <v>2827</v>
      </c>
      <c r="B598" t="s">
        <v>2182</v>
      </c>
      <c r="C598" s="4">
        <v>57154</v>
      </c>
      <c r="D598">
        <v>8550875457</v>
      </c>
      <c r="E598">
        <f>VLOOKUP(D598,  base_salary!A:A, 1, FALSE)</f>
        <v>8550875457</v>
      </c>
      <c r="F598">
        <f t="shared" si="18"/>
        <v>0</v>
      </c>
      <c r="G598">
        <f t="shared" ca="1" si="19"/>
        <v>0</v>
      </c>
    </row>
    <row r="599" spans="1:7" x14ac:dyDescent="0.25">
      <c r="A599" t="s">
        <v>2828</v>
      </c>
      <c r="B599" t="s">
        <v>2350</v>
      </c>
      <c r="C599" s="4">
        <v>57572</v>
      </c>
      <c r="D599">
        <v>6172549286</v>
      </c>
      <c r="E599">
        <f>VLOOKUP(D599,  base_salary!A:A, 1, FALSE)</f>
        <v>6172549286</v>
      </c>
      <c r="F599">
        <f t="shared" si="18"/>
        <v>0</v>
      </c>
      <c r="G599">
        <f t="shared" ca="1" si="19"/>
        <v>0</v>
      </c>
    </row>
    <row r="600" spans="1:7" x14ac:dyDescent="0.25">
      <c r="A600" t="s">
        <v>2829</v>
      </c>
      <c r="B600" t="s">
        <v>2059</v>
      </c>
      <c r="C600" s="4">
        <v>30708</v>
      </c>
      <c r="D600">
        <v>7912639675</v>
      </c>
      <c r="E600">
        <f>VLOOKUP(D600,  base_salary!A:A, 1, FALSE)</f>
        <v>7912639675</v>
      </c>
      <c r="F600">
        <f t="shared" si="18"/>
        <v>0</v>
      </c>
      <c r="G600">
        <f t="shared" ca="1" si="19"/>
        <v>0</v>
      </c>
    </row>
    <row r="601" spans="1:7" x14ac:dyDescent="0.25">
      <c r="A601" t="s">
        <v>2830</v>
      </c>
      <c r="B601" t="s">
        <v>2298</v>
      </c>
      <c r="C601" s="4">
        <v>34767</v>
      </c>
      <c r="D601">
        <v>4862005330</v>
      </c>
      <c r="E601">
        <f>VLOOKUP(D601,  base_salary!A:A, 1, FALSE)</f>
        <v>4862005330</v>
      </c>
      <c r="F601">
        <f t="shared" si="18"/>
        <v>0</v>
      </c>
      <c r="G601">
        <f t="shared" ca="1" si="19"/>
        <v>0</v>
      </c>
    </row>
    <row r="602" spans="1:7" x14ac:dyDescent="0.25">
      <c r="A602" t="s">
        <v>2831</v>
      </c>
      <c r="B602" t="s">
        <v>2269</v>
      </c>
      <c r="C602" s="4">
        <v>12245</v>
      </c>
      <c r="D602">
        <v>7914395587</v>
      </c>
      <c r="E602">
        <f>VLOOKUP(D602,  base_salary!A:A, 1, FALSE)</f>
        <v>7914395587</v>
      </c>
      <c r="F602">
        <f t="shared" si="18"/>
        <v>0</v>
      </c>
      <c r="G602">
        <f t="shared" ca="1" si="19"/>
        <v>0</v>
      </c>
    </row>
    <row r="603" spans="1:7" x14ac:dyDescent="0.25">
      <c r="A603" t="s">
        <v>2832</v>
      </c>
      <c r="B603" t="s">
        <v>1991</v>
      </c>
      <c r="C603" s="4">
        <v>31820</v>
      </c>
      <c r="D603">
        <v>9458901820</v>
      </c>
      <c r="E603">
        <f>VLOOKUP(D603,  base_salary!A:A, 1, FALSE)</f>
        <v>9458901820</v>
      </c>
      <c r="F603">
        <f t="shared" si="18"/>
        <v>0</v>
      </c>
      <c r="G603">
        <f t="shared" ca="1" si="19"/>
        <v>0</v>
      </c>
    </row>
    <row r="604" spans="1:7" x14ac:dyDescent="0.25">
      <c r="A604" t="s">
        <v>2833</v>
      </c>
      <c r="B604" t="s">
        <v>1980</v>
      </c>
      <c r="C604" s="4">
        <v>34912</v>
      </c>
      <c r="D604">
        <v>8099854152</v>
      </c>
      <c r="E604">
        <f>VLOOKUP(D604,  base_salary!A:A, 1, FALSE)</f>
        <v>8099854152</v>
      </c>
      <c r="F604">
        <f t="shared" si="18"/>
        <v>0</v>
      </c>
      <c r="G604">
        <f t="shared" ca="1" si="19"/>
        <v>0</v>
      </c>
    </row>
    <row r="605" spans="1:7" x14ac:dyDescent="0.25">
      <c r="A605" t="s">
        <v>2834</v>
      </c>
      <c r="B605" t="s">
        <v>2149</v>
      </c>
      <c r="C605" s="4">
        <v>31954</v>
      </c>
      <c r="D605">
        <v>1079691642</v>
      </c>
      <c r="E605">
        <f>VLOOKUP(D605,  base_salary!A:A, 1, FALSE)</f>
        <v>1079691642</v>
      </c>
      <c r="F605">
        <f t="shared" si="18"/>
        <v>0</v>
      </c>
      <c r="G605">
        <f t="shared" ca="1" si="19"/>
        <v>0</v>
      </c>
    </row>
    <row r="606" spans="1:7" x14ac:dyDescent="0.25">
      <c r="A606" t="s">
        <v>2835</v>
      </c>
      <c r="B606" t="s">
        <v>2026</v>
      </c>
      <c r="C606" s="4">
        <v>53567</v>
      </c>
      <c r="D606">
        <v>7180536660</v>
      </c>
      <c r="E606">
        <f>VLOOKUP(D606,  base_salary!A:A, 1, FALSE)</f>
        <v>7180536660</v>
      </c>
      <c r="F606">
        <f t="shared" si="18"/>
        <v>0</v>
      </c>
      <c r="G606">
        <f t="shared" ca="1" si="19"/>
        <v>0</v>
      </c>
    </row>
    <row r="607" spans="1:7" x14ac:dyDescent="0.25">
      <c r="A607" t="s">
        <v>2836</v>
      </c>
      <c r="B607" t="s">
        <v>2205</v>
      </c>
      <c r="C607" s="4">
        <v>12628</v>
      </c>
      <c r="D607">
        <v>7628323464</v>
      </c>
      <c r="E607">
        <f>VLOOKUP(D607,  base_salary!A:A, 1, FALSE)</f>
        <v>7628323464</v>
      </c>
      <c r="F607">
        <f t="shared" si="18"/>
        <v>0</v>
      </c>
      <c r="G607">
        <f t="shared" ca="1" si="19"/>
        <v>0</v>
      </c>
    </row>
    <row r="608" spans="1:7" x14ac:dyDescent="0.25">
      <c r="A608" t="s">
        <v>2837</v>
      </c>
      <c r="B608" t="s">
        <v>2391</v>
      </c>
      <c r="C608" s="4">
        <v>30631</v>
      </c>
      <c r="D608">
        <v>6915102108</v>
      </c>
      <c r="E608">
        <f>VLOOKUP(D608,  base_salary!A:A, 1, FALSE)</f>
        <v>6915102108</v>
      </c>
      <c r="F608">
        <f t="shared" si="18"/>
        <v>0</v>
      </c>
      <c r="G608">
        <f t="shared" ca="1" si="19"/>
        <v>0</v>
      </c>
    </row>
    <row r="609" spans="1:7" x14ac:dyDescent="0.25">
      <c r="A609" t="s">
        <v>2838</v>
      </c>
      <c r="B609" t="s">
        <v>2225</v>
      </c>
      <c r="C609" s="4">
        <v>31905</v>
      </c>
      <c r="D609">
        <v>9892583027</v>
      </c>
      <c r="E609">
        <f>VLOOKUP(D609,  base_salary!A:A, 1, FALSE)</f>
        <v>9892583027</v>
      </c>
      <c r="F609">
        <f t="shared" si="18"/>
        <v>0</v>
      </c>
      <c r="G609">
        <f t="shared" ca="1" si="19"/>
        <v>0</v>
      </c>
    </row>
    <row r="610" spans="1:7" x14ac:dyDescent="0.25">
      <c r="A610" t="s">
        <v>2839</v>
      </c>
      <c r="B610" t="s">
        <v>2393</v>
      </c>
      <c r="C610" s="4">
        <v>27607</v>
      </c>
      <c r="D610">
        <v>4878156686</v>
      </c>
      <c r="E610">
        <f>VLOOKUP(D610,  base_salary!A:A, 1, FALSE)</f>
        <v>4878156686</v>
      </c>
      <c r="F610">
        <f t="shared" si="18"/>
        <v>0</v>
      </c>
      <c r="G610">
        <f t="shared" ca="1" si="19"/>
        <v>0</v>
      </c>
    </row>
    <row r="611" spans="1:7" x14ac:dyDescent="0.25">
      <c r="A611" t="s">
        <v>2840</v>
      </c>
      <c r="B611" t="s">
        <v>2841</v>
      </c>
      <c r="C611" s="4">
        <v>43861</v>
      </c>
      <c r="D611">
        <v>7281103514</v>
      </c>
      <c r="E611">
        <f>VLOOKUP(D611,  base_salary!A:A, 1, FALSE)</f>
        <v>7281103514</v>
      </c>
      <c r="F611">
        <f t="shared" si="18"/>
        <v>0</v>
      </c>
      <c r="G611">
        <f t="shared" ca="1" si="19"/>
        <v>0</v>
      </c>
    </row>
    <row r="612" spans="1:7" x14ac:dyDescent="0.25">
      <c r="A612" t="s">
        <v>2842</v>
      </c>
      <c r="B612" t="s">
        <v>2269</v>
      </c>
      <c r="C612" s="4">
        <v>41458</v>
      </c>
      <c r="D612">
        <v>8187246642</v>
      </c>
      <c r="E612">
        <f>VLOOKUP(D612,  base_salary!A:A, 1, FALSE)</f>
        <v>8187246642</v>
      </c>
      <c r="F612">
        <f t="shared" si="18"/>
        <v>0</v>
      </c>
      <c r="G612">
        <f t="shared" ca="1" si="19"/>
        <v>0</v>
      </c>
    </row>
    <row r="613" spans="1:7" x14ac:dyDescent="0.25">
      <c r="A613" t="s">
        <v>2843</v>
      </c>
      <c r="B613" t="s">
        <v>2757</v>
      </c>
      <c r="C613" s="4">
        <v>53950</v>
      </c>
      <c r="D613">
        <v>7286297414</v>
      </c>
      <c r="E613">
        <f>VLOOKUP(D613,  base_salary!A:A, 1, FALSE)</f>
        <v>7286297414</v>
      </c>
      <c r="F613">
        <f t="shared" si="18"/>
        <v>0</v>
      </c>
      <c r="G613">
        <f t="shared" ca="1" si="19"/>
        <v>0</v>
      </c>
    </row>
    <row r="614" spans="1:7" x14ac:dyDescent="0.25">
      <c r="A614" t="s">
        <v>2844</v>
      </c>
      <c r="B614" t="s">
        <v>2709</v>
      </c>
      <c r="C614" s="4">
        <v>29852</v>
      </c>
      <c r="D614">
        <v>7778092905</v>
      </c>
      <c r="E614">
        <f>VLOOKUP(D614,  base_salary!A:A, 1, FALSE)</f>
        <v>7778092905</v>
      </c>
      <c r="F614">
        <f t="shared" si="18"/>
        <v>0</v>
      </c>
      <c r="G614">
        <f t="shared" ca="1" si="19"/>
        <v>0</v>
      </c>
    </row>
    <row r="615" spans="1:7" x14ac:dyDescent="0.25">
      <c r="A615" t="s">
        <v>2845</v>
      </c>
      <c r="B615" t="s">
        <v>1936</v>
      </c>
      <c r="C615" s="4">
        <v>31064</v>
      </c>
      <c r="D615">
        <v>4359854056</v>
      </c>
      <c r="E615">
        <f>VLOOKUP(D615,  base_salary!A:A, 1, FALSE)</f>
        <v>4359854056</v>
      </c>
      <c r="F615">
        <f t="shared" si="18"/>
        <v>0</v>
      </c>
      <c r="G615">
        <f t="shared" ca="1" si="19"/>
        <v>0</v>
      </c>
    </row>
    <row r="616" spans="1:7" x14ac:dyDescent="0.25">
      <c r="A616" t="s">
        <v>2846</v>
      </c>
      <c r="B616" t="s">
        <v>2847</v>
      </c>
      <c r="C616" s="4">
        <v>45921</v>
      </c>
      <c r="D616">
        <v>9674189459</v>
      </c>
      <c r="E616">
        <f>VLOOKUP(D616,  base_salary!A:A, 1, FALSE)</f>
        <v>9674189459</v>
      </c>
      <c r="F616">
        <f t="shared" si="18"/>
        <v>0</v>
      </c>
      <c r="G616">
        <f t="shared" ca="1" si="19"/>
        <v>0</v>
      </c>
    </row>
    <row r="617" spans="1:7" x14ac:dyDescent="0.25">
      <c r="A617" t="s">
        <v>2848</v>
      </c>
      <c r="B617" t="s">
        <v>2047</v>
      </c>
      <c r="C617" s="4">
        <v>11857</v>
      </c>
      <c r="D617">
        <v>3418374697</v>
      </c>
      <c r="E617">
        <f>VLOOKUP(D617,  base_salary!A:A, 1, FALSE)</f>
        <v>3418374697</v>
      </c>
      <c r="F617">
        <f t="shared" si="18"/>
        <v>0</v>
      </c>
      <c r="G617">
        <f t="shared" ca="1" si="19"/>
        <v>0</v>
      </c>
    </row>
    <row r="618" spans="1:7" x14ac:dyDescent="0.25">
      <c r="A618" t="s">
        <v>2849</v>
      </c>
      <c r="B618" t="s">
        <v>1952</v>
      </c>
      <c r="C618" s="4">
        <v>42951</v>
      </c>
      <c r="D618">
        <v>2492824950</v>
      </c>
      <c r="E618">
        <f>VLOOKUP(D618,  base_salary!A:A, 1, FALSE)</f>
        <v>2492824950</v>
      </c>
      <c r="F618">
        <f t="shared" si="18"/>
        <v>0</v>
      </c>
      <c r="G618">
        <f t="shared" ca="1" si="19"/>
        <v>0</v>
      </c>
    </row>
    <row r="619" spans="1:7" x14ac:dyDescent="0.25">
      <c r="A619" t="s">
        <v>2850</v>
      </c>
      <c r="B619" t="s">
        <v>2691</v>
      </c>
      <c r="C619" s="4">
        <v>17921</v>
      </c>
      <c r="D619">
        <v>5928086253</v>
      </c>
      <c r="E619">
        <f>VLOOKUP(D619,  base_salary!A:A, 1, FALSE)</f>
        <v>5928086253</v>
      </c>
      <c r="F619">
        <f t="shared" si="18"/>
        <v>0</v>
      </c>
      <c r="G619">
        <f t="shared" ca="1" si="19"/>
        <v>0</v>
      </c>
    </row>
    <row r="620" spans="1:7" x14ac:dyDescent="0.25">
      <c r="A620" t="s">
        <v>2851</v>
      </c>
      <c r="B620" t="s">
        <v>2802</v>
      </c>
      <c r="C620" s="4">
        <v>36903</v>
      </c>
      <c r="D620">
        <v>6227038881</v>
      </c>
      <c r="E620">
        <f>VLOOKUP(D620,  base_salary!A:A, 1, FALSE)</f>
        <v>6227038881</v>
      </c>
      <c r="F620">
        <f t="shared" si="18"/>
        <v>0</v>
      </c>
      <c r="G620">
        <f t="shared" ca="1" si="19"/>
        <v>0</v>
      </c>
    </row>
    <row r="621" spans="1:7" x14ac:dyDescent="0.25">
      <c r="A621" t="s">
        <v>2852</v>
      </c>
      <c r="B621" t="s">
        <v>2853</v>
      </c>
      <c r="C621" s="4">
        <v>17877</v>
      </c>
      <c r="D621">
        <v>8115985503</v>
      </c>
      <c r="E621">
        <f>VLOOKUP(D621,  base_salary!A:A, 1, FALSE)</f>
        <v>8115985503</v>
      </c>
      <c r="F621">
        <f t="shared" si="18"/>
        <v>0</v>
      </c>
      <c r="G621">
        <f t="shared" ca="1" si="19"/>
        <v>0</v>
      </c>
    </row>
    <row r="622" spans="1:7" x14ac:dyDescent="0.25">
      <c r="A622" t="s">
        <v>2854</v>
      </c>
      <c r="B622" t="s">
        <v>2473</v>
      </c>
      <c r="C622" s="4">
        <v>34581</v>
      </c>
      <c r="D622">
        <v>9619649427</v>
      </c>
      <c r="E622">
        <f>VLOOKUP(D622,  base_salary!A:A, 1, FALSE)</f>
        <v>9619649427</v>
      </c>
      <c r="F622">
        <f t="shared" si="18"/>
        <v>0</v>
      </c>
      <c r="G622">
        <f t="shared" ca="1" si="19"/>
        <v>0</v>
      </c>
    </row>
    <row r="623" spans="1:7" x14ac:dyDescent="0.25">
      <c r="A623" t="s">
        <v>2855</v>
      </c>
      <c r="B623" t="s">
        <v>2856</v>
      </c>
      <c r="C623" s="4">
        <v>42464</v>
      </c>
      <c r="D623">
        <v>2973558387</v>
      </c>
      <c r="E623">
        <f>VLOOKUP(D623,  base_salary!A:A, 1, FALSE)</f>
        <v>2973558387</v>
      </c>
      <c r="F623">
        <f t="shared" si="18"/>
        <v>0</v>
      </c>
      <c r="G623">
        <f t="shared" ca="1" si="19"/>
        <v>0</v>
      </c>
    </row>
    <row r="624" spans="1:7" x14ac:dyDescent="0.25">
      <c r="A624" t="s">
        <v>2857</v>
      </c>
      <c r="B624" t="s">
        <v>2731</v>
      </c>
      <c r="C624" s="4">
        <v>40455</v>
      </c>
      <c r="D624">
        <v>5412518958</v>
      </c>
      <c r="E624">
        <f>VLOOKUP(D624,  base_salary!A:A, 1, FALSE)</f>
        <v>5412518958</v>
      </c>
      <c r="F624">
        <f t="shared" si="18"/>
        <v>0</v>
      </c>
      <c r="G624">
        <f t="shared" ca="1" si="19"/>
        <v>0</v>
      </c>
    </row>
    <row r="625" spans="1:7" x14ac:dyDescent="0.25">
      <c r="A625" t="s">
        <v>2858</v>
      </c>
      <c r="B625" t="s">
        <v>1968</v>
      </c>
      <c r="C625" s="4">
        <v>26020</v>
      </c>
      <c r="D625">
        <v>8315800957</v>
      </c>
      <c r="E625">
        <f>VLOOKUP(D625,  base_salary!A:A, 1, FALSE)</f>
        <v>8315800957</v>
      </c>
      <c r="F625">
        <f t="shared" si="18"/>
        <v>0</v>
      </c>
      <c r="G625">
        <f t="shared" ca="1" si="19"/>
        <v>0</v>
      </c>
    </row>
    <row r="626" spans="1:7" x14ac:dyDescent="0.25">
      <c r="A626" t="s">
        <v>2859</v>
      </c>
      <c r="B626" t="s">
        <v>2355</v>
      </c>
      <c r="C626" s="4">
        <v>10381</v>
      </c>
      <c r="D626">
        <v>7118642576</v>
      </c>
      <c r="E626">
        <f>VLOOKUP(D626,  base_salary!A:A, 1, FALSE)</f>
        <v>7118642576</v>
      </c>
      <c r="F626">
        <f t="shared" si="18"/>
        <v>0</v>
      </c>
      <c r="G626">
        <f t="shared" ca="1" si="19"/>
        <v>0</v>
      </c>
    </row>
    <row r="627" spans="1:7" x14ac:dyDescent="0.25">
      <c r="A627" t="s">
        <v>2860</v>
      </c>
      <c r="B627" t="s">
        <v>2533</v>
      </c>
      <c r="C627" s="4">
        <v>33844</v>
      </c>
      <c r="D627">
        <v>1598957961</v>
      </c>
      <c r="E627">
        <f>VLOOKUP(D627,  base_salary!A:A, 1, FALSE)</f>
        <v>1598957961</v>
      </c>
      <c r="F627">
        <f t="shared" si="18"/>
        <v>0</v>
      </c>
      <c r="G627">
        <f t="shared" ca="1" si="19"/>
        <v>0</v>
      </c>
    </row>
    <row r="628" spans="1:7" x14ac:dyDescent="0.25">
      <c r="A628" t="s">
        <v>2861</v>
      </c>
      <c r="B628" t="s">
        <v>2752</v>
      </c>
      <c r="C628" s="4">
        <v>49960</v>
      </c>
      <c r="D628">
        <v>5623930522</v>
      </c>
      <c r="E628">
        <f>VLOOKUP(D628,  base_salary!A:A, 1, FALSE)</f>
        <v>5623930522</v>
      </c>
      <c r="F628">
        <f t="shared" si="18"/>
        <v>0</v>
      </c>
      <c r="G628">
        <f t="shared" ca="1" si="19"/>
        <v>0</v>
      </c>
    </row>
    <row r="629" spans="1:7" x14ac:dyDescent="0.25">
      <c r="A629" t="s">
        <v>2862</v>
      </c>
      <c r="B629" t="s">
        <v>2266</v>
      </c>
      <c r="C629" s="4">
        <v>39541</v>
      </c>
      <c r="D629">
        <v>222477806</v>
      </c>
      <c r="E629">
        <f>VLOOKUP(D629,  base_salary!A:A, 1, FALSE)</f>
        <v>222477806</v>
      </c>
      <c r="F629">
        <f t="shared" si="18"/>
        <v>0</v>
      </c>
      <c r="G629">
        <f t="shared" ca="1" si="19"/>
        <v>0</v>
      </c>
    </row>
    <row r="630" spans="1:7" x14ac:dyDescent="0.25">
      <c r="A630" t="s">
        <v>2863</v>
      </c>
      <c r="B630" t="s">
        <v>2569</v>
      </c>
      <c r="C630" s="4">
        <v>26346</v>
      </c>
      <c r="D630">
        <v>6148235056</v>
      </c>
      <c r="E630">
        <f>VLOOKUP(D630,  base_salary!A:A, 1, FALSE)</f>
        <v>6148235056</v>
      </c>
      <c r="F630">
        <f t="shared" si="18"/>
        <v>0</v>
      </c>
      <c r="G630">
        <f t="shared" ca="1" si="19"/>
        <v>0</v>
      </c>
    </row>
    <row r="631" spans="1:7" x14ac:dyDescent="0.25">
      <c r="A631" t="s">
        <v>2864</v>
      </c>
      <c r="B631" t="s">
        <v>2552</v>
      </c>
      <c r="C631" s="4">
        <v>56879</v>
      </c>
      <c r="D631">
        <v>844376051</v>
      </c>
      <c r="E631">
        <f>VLOOKUP(D631,  base_salary!A:A, 1, FALSE)</f>
        <v>844376051</v>
      </c>
      <c r="F631">
        <f t="shared" si="18"/>
        <v>0</v>
      </c>
      <c r="G631">
        <f t="shared" ca="1" si="19"/>
        <v>0</v>
      </c>
    </row>
    <row r="632" spans="1:7" x14ac:dyDescent="0.25">
      <c r="A632" t="s">
        <v>2865</v>
      </c>
      <c r="B632" t="s">
        <v>2548</v>
      </c>
      <c r="C632" s="4">
        <v>22672</v>
      </c>
      <c r="D632">
        <v>6487054410</v>
      </c>
      <c r="E632">
        <f>VLOOKUP(D632,  base_salary!A:A, 1, FALSE)</f>
        <v>6487054410</v>
      </c>
      <c r="F632">
        <f t="shared" si="18"/>
        <v>0</v>
      </c>
      <c r="G632">
        <f t="shared" ca="1" si="19"/>
        <v>0</v>
      </c>
    </row>
    <row r="633" spans="1:7" x14ac:dyDescent="0.25">
      <c r="A633" t="s">
        <v>2866</v>
      </c>
      <c r="B633" t="s">
        <v>2405</v>
      </c>
      <c r="C633" s="4">
        <v>16149</v>
      </c>
      <c r="D633">
        <v>483886254</v>
      </c>
      <c r="E633">
        <f>VLOOKUP(D633,  base_salary!A:A, 1, FALSE)</f>
        <v>483886254</v>
      </c>
      <c r="F633">
        <f t="shared" si="18"/>
        <v>0</v>
      </c>
      <c r="G633">
        <f t="shared" ca="1" si="19"/>
        <v>0</v>
      </c>
    </row>
    <row r="634" spans="1:7" x14ac:dyDescent="0.25">
      <c r="A634" t="s">
        <v>2867</v>
      </c>
      <c r="B634" t="s">
        <v>2389</v>
      </c>
      <c r="C634" s="4">
        <v>54052</v>
      </c>
      <c r="D634">
        <v>4877108939</v>
      </c>
      <c r="E634">
        <f>VLOOKUP(D634,  base_salary!A:A, 1, FALSE)</f>
        <v>4877108939</v>
      </c>
      <c r="F634">
        <f t="shared" si="18"/>
        <v>0</v>
      </c>
      <c r="G634">
        <f t="shared" ca="1" si="19"/>
        <v>0</v>
      </c>
    </row>
    <row r="635" spans="1:7" x14ac:dyDescent="0.25">
      <c r="A635" t="s">
        <v>2868</v>
      </c>
      <c r="B635" t="s">
        <v>2869</v>
      </c>
      <c r="C635" s="4">
        <v>47077</v>
      </c>
      <c r="D635">
        <v>7273123196</v>
      </c>
      <c r="E635">
        <f>VLOOKUP(D635,  base_salary!A:A, 1, FALSE)</f>
        <v>7273123196</v>
      </c>
      <c r="F635">
        <f t="shared" si="18"/>
        <v>0</v>
      </c>
      <c r="G635">
        <f t="shared" ca="1" si="19"/>
        <v>0</v>
      </c>
    </row>
    <row r="636" spans="1:7" x14ac:dyDescent="0.25">
      <c r="A636" t="s">
        <v>2870</v>
      </c>
      <c r="B636" t="s">
        <v>2123</v>
      </c>
      <c r="C636" s="4">
        <v>14979</v>
      </c>
      <c r="D636">
        <v>4260324861</v>
      </c>
      <c r="E636">
        <f>VLOOKUP(D636,  base_salary!A:A, 1, FALSE)</f>
        <v>4260324861</v>
      </c>
      <c r="F636">
        <f t="shared" si="18"/>
        <v>0</v>
      </c>
      <c r="G636">
        <f t="shared" ca="1" si="19"/>
        <v>0</v>
      </c>
    </row>
    <row r="637" spans="1:7" x14ac:dyDescent="0.25">
      <c r="A637" t="s">
        <v>2871</v>
      </c>
      <c r="B637" t="s">
        <v>2170</v>
      </c>
      <c r="C637" s="4">
        <v>29640</v>
      </c>
      <c r="D637">
        <v>6614458434</v>
      </c>
      <c r="E637">
        <f>VLOOKUP(D637,  base_salary!A:A, 1, FALSE)</f>
        <v>6614458434</v>
      </c>
      <c r="F637">
        <f t="shared" si="18"/>
        <v>0</v>
      </c>
      <c r="G637">
        <f t="shared" ca="1" si="19"/>
        <v>0</v>
      </c>
    </row>
    <row r="638" spans="1:7" x14ac:dyDescent="0.25">
      <c r="A638" t="s">
        <v>2872</v>
      </c>
      <c r="B638" t="s">
        <v>2873</v>
      </c>
      <c r="C638" s="4">
        <v>39505</v>
      </c>
      <c r="D638">
        <v>2408183758</v>
      </c>
      <c r="E638">
        <f>VLOOKUP(D638,  base_salary!A:A, 1, FALSE)</f>
        <v>2408183758</v>
      </c>
      <c r="F638">
        <f t="shared" si="18"/>
        <v>0</v>
      </c>
      <c r="G638">
        <f t="shared" ca="1" si="19"/>
        <v>0</v>
      </c>
    </row>
    <row r="639" spans="1:7" x14ac:dyDescent="0.25">
      <c r="A639" t="s">
        <v>2874</v>
      </c>
      <c r="B639" t="s">
        <v>1950</v>
      </c>
      <c r="C639" s="4">
        <v>35012</v>
      </c>
      <c r="D639">
        <v>5637692440</v>
      </c>
      <c r="E639">
        <f>VLOOKUP(D639,  base_salary!A:A, 1, FALSE)</f>
        <v>5637692440</v>
      </c>
      <c r="F639">
        <f t="shared" si="18"/>
        <v>0</v>
      </c>
      <c r="G639">
        <f t="shared" ca="1" si="19"/>
        <v>0</v>
      </c>
    </row>
    <row r="640" spans="1:7" x14ac:dyDescent="0.25">
      <c r="A640" t="s">
        <v>2875</v>
      </c>
      <c r="B640" t="s">
        <v>2722</v>
      </c>
      <c r="C640" s="4">
        <v>21425</v>
      </c>
      <c r="D640">
        <v>9089601147</v>
      </c>
      <c r="E640">
        <f>VLOOKUP(D640,  base_salary!A:A, 1, FALSE)</f>
        <v>9089601147</v>
      </c>
      <c r="F640">
        <f t="shared" si="18"/>
        <v>0</v>
      </c>
      <c r="G640">
        <f t="shared" ca="1" si="19"/>
        <v>0</v>
      </c>
    </row>
    <row r="641" spans="1:7" x14ac:dyDescent="0.25">
      <c r="A641" t="s">
        <v>2876</v>
      </c>
      <c r="B641" t="s">
        <v>2345</v>
      </c>
      <c r="C641" s="4">
        <v>40724</v>
      </c>
      <c r="D641">
        <v>5675852751</v>
      </c>
      <c r="E641">
        <f>VLOOKUP(D641,  base_salary!A:A, 1, FALSE)</f>
        <v>5675852751</v>
      </c>
      <c r="F641">
        <f t="shared" si="18"/>
        <v>0</v>
      </c>
      <c r="G641">
        <f t="shared" ca="1" si="19"/>
        <v>0</v>
      </c>
    </row>
    <row r="642" spans="1:7" x14ac:dyDescent="0.25">
      <c r="A642" t="s">
        <v>2877</v>
      </c>
      <c r="B642" t="s">
        <v>2576</v>
      </c>
      <c r="C642" s="4">
        <v>12617</v>
      </c>
      <c r="D642">
        <v>2230983466</v>
      </c>
      <c r="E642">
        <f>VLOOKUP(D642,  base_salary!A:A, 1, FALSE)</f>
        <v>2230983466</v>
      </c>
      <c r="F642">
        <f t="shared" si="18"/>
        <v>0</v>
      </c>
      <c r="G642">
        <f t="shared" ca="1" si="19"/>
        <v>0</v>
      </c>
    </row>
    <row r="643" spans="1:7" x14ac:dyDescent="0.25">
      <c r="A643" t="s">
        <v>2878</v>
      </c>
      <c r="B643" t="s">
        <v>2188</v>
      </c>
      <c r="C643" s="4">
        <v>20762</v>
      </c>
      <c r="D643">
        <v>8646243699</v>
      </c>
      <c r="E643">
        <f>VLOOKUP(D643,  base_salary!A:A, 1, FALSE)</f>
        <v>8646243699</v>
      </c>
      <c r="F643">
        <f t="shared" ref="F643:F706" si="20">IF(ISERROR(E643), 1, 0)</f>
        <v>0</v>
      </c>
      <c r="G643">
        <f t="shared" ref="G643:G706" ca="1" si="21">SUM(G:G)</f>
        <v>0</v>
      </c>
    </row>
    <row r="644" spans="1:7" x14ac:dyDescent="0.25">
      <c r="A644" t="s">
        <v>2879</v>
      </c>
      <c r="B644" t="s">
        <v>2106</v>
      </c>
      <c r="C644" s="4">
        <v>38413</v>
      </c>
      <c r="D644">
        <v>9617190826</v>
      </c>
      <c r="E644">
        <f>VLOOKUP(D644,  base_salary!A:A, 1, FALSE)</f>
        <v>9617190826</v>
      </c>
      <c r="F644">
        <f t="shared" si="20"/>
        <v>0</v>
      </c>
      <c r="G644">
        <f t="shared" ca="1" si="21"/>
        <v>0</v>
      </c>
    </row>
    <row r="645" spans="1:7" x14ac:dyDescent="0.25">
      <c r="A645" t="s">
        <v>2880</v>
      </c>
      <c r="B645" t="s">
        <v>2376</v>
      </c>
      <c r="C645" s="4">
        <v>28857</v>
      </c>
      <c r="D645">
        <v>1382734301</v>
      </c>
      <c r="E645">
        <f>VLOOKUP(D645,  base_salary!A:A, 1, FALSE)</f>
        <v>1382734301</v>
      </c>
      <c r="F645">
        <f t="shared" si="20"/>
        <v>0</v>
      </c>
      <c r="G645">
        <f t="shared" ca="1" si="21"/>
        <v>0</v>
      </c>
    </row>
    <row r="646" spans="1:7" x14ac:dyDescent="0.25">
      <c r="A646" t="s">
        <v>2881</v>
      </c>
      <c r="B646" t="s">
        <v>2063</v>
      </c>
      <c r="C646" s="4">
        <v>10505</v>
      </c>
      <c r="D646">
        <v>7453397081</v>
      </c>
      <c r="E646">
        <f>VLOOKUP(D646,  base_salary!A:A, 1, FALSE)</f>
        <v>7453397081</v>
      </c>
      <c r="F646">
        <f t="shared" si="20"/>
        <v>0</v>
      </c>
      <c r="G646">
        <f t="shared" ca="1" si="21"/>
        <v>0</v>
      </c>
    </row>
    <row r="647" spans="1:7" x14ac:dyDescent="0.25">
      <c r="A647" t="s">
        <v>2882</v>
      </c>
      <c r="B647" t="s">
        <v>2401</v>
      </c>
      <c r="C647" s="4">
        <v>14285</v>
      </c>
      <c r="D647">
        <v>7760701055</v>
      </c>
      <c r="E647">
        <f>VLOOKUP(D647,  base_salary!A:A, 1, FALSE)</f>
        <v>7760701055</v>
      </c>
      <c r="F647">
        <f t="shared" si="20"/>
        <v>0</v>
      </c>
      <c r="G647">
        <f t="shared" ca="1" si="21"/>
        <v>0</v>
      </c>
    </row>
    <row r="648" spans="1:7" x14ac:dyDescent="0.25">
      <c r="A648" t="s">
        <v>2883</v>
      </c>
      <c r="B648" t="s">
        <v>2800</v>
      </c>
      <c r="C648" s="4">
        <v>49678</v>
      </c>
      <c r="D648">
        <v>8256403403</v>
      </c>
      <c r="E648">
        <f>VLOOKUP(D648,  base_salary!A:A, 1, FALSE)</f>
        <v>8256403403</v>
      </c>
      <c r="F648">
        <f t="shared" si="20"/>
        <v>0</v>
      </c>
      <c r="G648">
        <f t="shared" ca="1" si="21"/>
        <v>0</v>
      </c>
    </row>
    <row r="649" spans="1:7" x14ac:dyDescent="0.25">
      <c r="A649" t="s">
        <v>2884</v>
      </c>
      <c r="B649" t="s">
        <v>2885</v>
      </c>
      <c r="C649" s="4">
        <v>36811</v>
      </c>
      <c r="D649">
        <v>2060025532</v>
      </c>
      <c r="E649">
        <f>VLOOKUP(D649,  base_salary!A:A, 1, FALSE)</f>
        <v>2060025532</v>
      </c>
      <c r="F649">
        <f t="shared" si="20"/>
        <v>0</v>
      </c>
      <c r="G649">
        <f t="shared" ca="1" si="21"/>
        <v>0</v>
      </c>
    </row>
    <row r="650" spans="1:7" x14ac:dyDescent="0.25">
      <c r="A650" t="s">
        <v>2886</v>
      </c>
      <c r="B650" t="s">
        <v>2764</v>
      </c>
      <c r="C650" s="4">
        <v>23484</v>
      </c>
      <c r="D650">
        <v>17898579</v>
      </c>
      <c r="E650">
        <f>VLOOKUP(D650,  base_salary!A:A, 1, FALSE)</f>
        <v>17898579</v>
      </c>
      <c r="F650">
        <f t="shared" si="20"/>
        <v>0</v>
      </c>
      <c r="G650">
        <f t="shared" ca="1" si="21"/>
        <v>0</v>
      </c>
    </row>
    <row r="651" spans="1:7" x14ac:dyDescent="0.25">
      <c r="A651" t="s">
        <v>2887</v>
      </c>
      <c r="B651" t="s">
        <v>1942</v>
      </c>
      <c r="C651" s="4">
        <v>51128</v>
      </c>
      <c r="D651">
        <v>8640079943</v>
      </c>
      <c r="E651">
        <f>VLOOKUP(D651,  base_salary!A:A, 1, FALSE)</f>
        <v>8640079943</v>
      </c>
      <c r="F651">
        <f t="shared" si="20"/>
        <v>0</v>
      </c>
      <c r="G651">
        <f t="shared" ca="1" si="21"/>
        <v>0</v>
      </c>
    </row>
    <row r="652" spans="1:7" x14ac:dyDescent="0.25">
      <c r="A652" t="s">
        <v>2888</v>
      </c>
      <c r="B652" t="s">
        <v>2380</v>
      </c>
      <c r="C652" s="4">
        <v>48530</v>
      </c>
      <c r="D652">
        <v>6271204627</v>
      </c>
      <c r="E652">
        <f>VLOOKUP(D652,  base_salary!A:A, 1, FALSE)</f>
        <v>6271204627</v>
      </c>
      <c r="F652">
        <f t="shared" si="20"/>
        <v>0</v>
      </c>
      <c r="G652">
        <f t="shared" ca="1" si="21"/>
        <v>0</v>
      </c>
    </row>
    <row r="653" spans="1:7" x14ac:dyDescent="0.25">
      <c r="A653" t="s">
        <v>2889</v>
      </c>
      <c r="B653" t="s">
        <v>1964</v>
      </c>
      <c r="C653" s="4">
        <v>38365</v>
      </c>
      <c r="D653">
        <v>9153408497</v>
      </c>
      <c r="E653">
        <f>VLOOKUP(D653,  base_salary!A:A, 1, FALSE)</f>
        <v>9153408497</v>
      </c>
      <c r="F653">
        <f t="shared" si="20"/>
        <v>0</v>
      </c>
      <c r="G653">
        <f t="shared" ca="1" si="21"/>
        <v>0</v>
      </c>
    </row>
    <row r="654" spans="1:7" x14ac:dyDescent="0.25">
      <c r="A654" t="s">
        <v>2890</v>
      </c>
      <c r="B654" t="s">
        <v>2166</v>
      </c>
      <c r="C654" s="4">
        <v>17802</v>
      </c>
      <c r="D654">
        <v>1532722974</v>
      </c>
      <c r="E654">
        <f>VLOOKUP(D654,  base_salary!A:A, 1, FALSE)</f>
        <v>1532722974</v>
      </c>
      <c r="F654">
        <f t="shared" si="20"/>
        <v>0</v>
      </c>
      <c r="G654">
        <f t="shared" ca="1" si="21"/>
        <v>0</v>
      </c>
    </row>
    <row r="655" spans="1:7" x14ac:dyDescent="0.25">
      <c r="A655" t="s">
        <v>2891</v>
      </c>
      <c r="B655" t="s">
        <v>1956</v>
      </c>
      <c r="C655" s="4">
        <v>35056</v>
      </c>
      <c r="D655">
        <v>4359854056</v>
      </c>
      <c r="E655">
        <f>VLOOKUP(D655,  base_salary!A:A, 1, FALSE)</f>
        <v>4359854056</v>
      </c>
      <c r="F655">
        <f t="shared" si="20"/>
        <v>0</v>
      </c>
      <c r="G655">
        <f t="shared" ca="1" si="21"/>
        <v>0</v>
      </c>
    </row>
    <row r="656" spans="1:7" x14ac:dyDescent="0.25">
      <c r="A656" t="s">
        <v>2892</v>
      </c>
      <c r="B656" t="s">
        <v>1930</v>
      </c>
      <c r="C656" s="4">
        <v>48987</v>
      </c>
      <c r="D656">
        <v>9293760045</v>
      </c>
      <c r="E656">
        <f>VLOOKUP(D656,  base_salary!A:A, 1, FALSE)</f>
        <v>9293760045</v>
      </c>
      <c r="F656">
        <f t="shared" si="20"/>
        <v>0</v>
      </c>
      <c r="G656">
        <f t="shared" ca="1" si="21"/>
        <v>0</v>
      </c>
    </row>
    <row r="657" spans="1:7" x14ac:dyDescent="0.25">
      <c r="A657" t="s">
        <v>2893</v>
      </c>
      <c r="B657" t="s">
        <v>2028</v>
      </c>
      <c r="C657" s="4">
        <v>12469</v>
      </c>
      <c r="D657">
        <v>8419732141</v>
      </c>
      <c r="E657">
        <f>VLOOKUP(D657,  base_salary!A:A, 1, FALSE)</f>
        <v>8419732141</v>
      </c>
      <c r="F657">
        <f t="shared" si="20"/>
        <v>0</v>
      </c>
      <c r="G657">
        <f t="shared" ca="1" si="21"/>
        <v>0</v>
      </c>
    </row>
    <row r="658" spans="1:7" x14ac:dyDescent="0.25">
      <c r="A658" t="s">
        <v>2894</v>
      </c>
      <c r="B658" t="s">
        <v>2205</v>
      </c>
      <c r="C658" s="4">
        <v>18626</v>
      </c>
      <c r="D658">
        <v>9965847037</v>
      </c>
      <c r="E658">
        <f>VLOOKUP(D658,  base_salary!A:A, 1, FALSE)</f>
        <v>9965847037</v>
      </c>
      <c r="F658">
        <f t="shared" si="20"/>
        <v>0</v>
      </c>
      <c r="G658">
        <f t="shared" ca="1" si="21"/>
        <v>0</v>
      </c>
    </row>
    <row r="659" spans="1:7" x14ac:dyDescent="0.25">
      <c r="A659" t="s">
        <v>2895</v>
      </c>
      <c r="B659" t="s">
        <v>2896</v>
      </c>
      <c r="C659" s="4">
        <v>31755</v>
      </c>
      <c r="D659">
        <v>1074899180</v>
      </c>
      <c r="E659">
        <f>VLOOKUP(D659,  base_salary!A:A, 1, FALSE)</f>
        <v>1074899180</v>
      </c>
      <c r="F659">
        <f t="shared" si="20"/>
        <v>0</v>
      </c>
      <c r="G659">
        <f t="shared" ca="1" si="21"/>
        <v>0</v>
      </c>
    </row>
    <row r="660" spans="1:7" x14ac:dyDescent="0.25">
      <c r="A660" t="s">
        <v>2897</v>
      </c>
      <c r="B660" t="s">
        <v>2494</v>
      </c>
      <c r="C660" s="4">
        <v>15300</v>
      </c>
      <c r="D660">
        <v>7931128354</v>
      </c>
      <c r="E660">
        <f>VLOOKUP(D660,  base_salary!A:A, 1, FALSE)</f>
        <v>7931128354</v>
      </c>
      <c r="F660">
        <f t="shared" si="20"/>
        <v>0</v>
      </c>
      <c r="G660">
        <f t="shared" ca="1" si="21"/>
        <v>0</v>
      </c>
    </row>
    <row r="661" spans="1:7" x14ac:dyDescent="0.25">
      <c r="A661" t="s">
        <v>2898</v>
      </c>
      <c r="B661" t="s">
        <v>1970</v>
      </c>
      <c r="C661" s="4">
        <v>46352</v>
      </c>
      <c r="D661">
        <v>5209112160</v>
      </c>
      <c r="E661">
        <f>VLOOKUP(D661,  base_salary!A:A, 1, FALSE)</f>
        <v>5209112160</v>
      </c>
      <c r="F661">
        <f t="shared" si="20"/>
        <v>0</v>
      </c>
      <c r="G661">
        <f t="shared" ca="1" si="21"/>
        <v>0</v>
      </c>
    </row>
    <row r="662" spans="1:7" x14ac:dyDescent="0.25">
      <c r="A662" t="s">
        <v>2899</v>
      </c>
      <c r="B662" t="s">
        <v>2214</v>
      </c>
      <c r="C662" s="4">
        <v>28964</v>
      </c>
      <c r="D662">
        <v>994826516</v>
      </c>
      <c r="E662">
        <f>VLOOKUP(D662,  base_salary!A:A, 1, FALSE)</f>
        <v>994826516</v>
      </c>
      <c r="F662">
        <f t="shared" si="20"/>
        <v>0</v>
      </c>
      <c r="G662">
        <f t="shared" ca="1" si="21"/>
        <v>0</v>
      </c>
    </row>
    <row r="663" spans="1:7" x14ac:dyDescent="0.25">
      <c r="A663" t="s">
        <v>2900</v>
      </c>
      <c r="B663" t="s">
        <v>2901</v>
      </c>
      <c r="C663" s="4">
        <v>52939</v>
      </c>
      <c r="D663">
        <v>1532722974</v>
      </c>
      <c r="E663">
        <f>VLOOKUP(D663,  base_salary!A:A, 1, FALSE)</f>
        <v>1532722974</v>
      </c>
      <c r="F663">
        <f t="shared" si="20"/>
        <v>0</v>
      </c>
      <c r="G663">
        <f t="shared" ca="1" si="21"/>
        <v>0</v>
      </c>
    </row>
    <row r="664" spans="1:7" x14ac:dyDescent="0.25">
      <c r="A664" t="s">
        <v>2902</v>
      </c>
      <c r="B664" t="s">
        <v>2207</v>
      </c>
      <c r="C664" s="4">
        <v>48837</v>
      </c>
      <c r="D664">
        <v>7866715386</v>
      </c>
      <c r="E664">
        <f>VLOOKUP(D664,  base_salary!A:A, 1, FALSE)</f>
        <v>7866715386</v>
      </c>
      <c r="F664">
        <f t="shared" si="20"/>
        <v>0</v>
      </c>
      <c r="G664">
        <f t="shared" ca="1" si="21"/>
        <v>0</v>
      </c>
    </row>
    <row r="665" spans="1:7" x14ac:dyDescent="0.25">
      <c r="A665" t="s">
        <v>2903</v>
      </c>
      <c r="B665" t="s">
        <v>2016</v>
      </c>
      <c r="C665" s="4">
        <v>37836</v>
      </c>
      <c r="D665">
        <v>7938954179</v>
      </c>
      <c r="E665">
        <f>VLOOKUP(D665,  base_salary!A:A, 1, FALSE)</f>
        <v>7938954179</v>
      </c>
      <c r="F665">
        <f t="shared" si="20"/>
        <v>0</v>
      </c>
      <c r="G665">
        <f t="shared" ca="1" si="21"/>
        <v>0</v>
      </c>
    </row>
    <row r="666" spans="1:7" x14ac:dyDescent="0.25">
      <c r="A666" t="s">
        <v>2904</v>
      </c>
      <c r="B666" t="s">
        <v>2219</v>
      </c>
      <c r="C666" s="4">
        <v>17014</v>
      </c>
      <c r="D666">
        <v>797787712</v>
      </c>
      <c r="E666">
        <f>VLOOKUP(D666,  base_salary!A:A, 1, FALSE)</f>
        <v>797787712</v>
      </c>
      <c r="F666">
        <f t="shared" si="20"/>
        <v>0</v>
      </c>
      <c r="G666">
        <f t="shared" ca="1" si="21"/>
        <v>0</v>
      </c>
    </row>
    <row r="667" spans="1:7" x14ac:dyDescent="0.25">
      <c r="A667" t="s">
        <v>2905</v>
      </c>
      <c r="B667" t="s">
        <v>1960</v>
      </c>
      <c r="C667" s="4">
        <v>17431</v>
      </c>
      <c r="D667">
        <v>2480515559</v>
      </c>
      <c r="E667">
        <f>VLOOKUP(D667,  base_salary!A:A, 1, FALSE)</f>
        <v>2480515559</v>
      </c>
      <c r="F667">
        <f t="shared" si="20"/>
        <v>0</v>
      </c>
      <c r="G667">
        <f t="shared" ca="1" si="21"/>
        <v>0</v>
      </c>
    </row>
    <row r="668" spans="1:7" x14ac:dyDescent="0.25">
      <c r="A668" t="s">
        <v>2906</v>
      </c>
      <c r="B668" t="s">
        <v>2389</v>
      </c>
      <c r="C668" s="4">
        <v>50852</v>
      </c>
      <c r="D668">
        <v>6286877770</v>
      </c>
      <c r="E668">
        <f>VLOOKUP(D668,  base_salary!A:A, 1, FALSE)</f>
        <v>6286877770</v>
      </c>
      <c r="F668">
        <f t="shared" si="20"/>
        <v>0</v>
      </c>
      <c r="G668">
        <f t="shared" ca="1" si="21"/>
        <v>0</v>
      </c>
    </row>
    <row r="669" spans="1:7" x14ac:dyDescent="0.25">
      <c r="A669" t="s">
        <v>2907</v>
      </c>
      <c r="B669" t="s">
        <v>2255</v>
      </c>
      <c r="C669" s="4">
        <v>39465</v>
      </c>
      <c r="D669">
        <v>9939542542</v>
      </c>
      <c r="E669">
        <f>VLOOKUP(D669,  base_salary!A:A, 1, FALSE)</f>
        <v>9939542542</v>
      </c>
      <c r="F669">
        <f t="shared" si="20"/>
        <v>0</v>
      </c>
      <c r="G669">
        <f t="shared" ca="1" si="21"/>
        <v>0</v>
      </c>
    </row>
    <row r="670" spans="1:7" x14ac:dyDescent="0.25">
      <c r="A670" t="s">
        <v>2908</v>
      </c>
      <c r="B670" t="s">
        <v>2554</v>
      </c>
      <c r="C670" s="4">
        <v>35136</v>
      </c>
      <c r="D670">
        <v>3670950885</v>
      </c>
      <c r="E670">
        <f>VLOOKUP(D670,  base_salary!A:A, 1, FALSE)</f>
        <v>3670950885</v>
      </c>
      <c r="F670">
        <f t="shared" si="20"/>
        <v>0</v>
      </c>
      <c r="G670">
        <f t="shared" ca="1" si="21"/>
        <v>0</v>
      </c>
    </row>
    <row r="671" spans="1:7" x14ac:dyDescent="0.25">
      <c r="A671" t="s">
        <v>2909</v>
      </c>
      <c r="B671" t="s">
        <v>2800</v>
      </c>
      <c r="C671" s="4">
        <v>23218</v>
      </c>
      <c r="D671">
        <v>2158895349</v>
      </c>
      <c r="E671">
        <f>VLOOKUP(D671,  base_salary!A:A, 1, FALSE)</f>
        <v>2158895349</v>
      </c>
      <c r="F671">
        <f t="shared" si="20"/>
        <v>0</v>
      </c>
      <c r="G671">
        <f t="shared" ca="1" si="21"/>
        <v>0</v>
      </c>
    </row>
    <row r="672" spans="1:7" x14ac:dyDescent="0.25">
      <c r="A672" t="s">
        <v>2910</v>
      </c>
      <c r="B672" t="s">
        <v>2242</v>
      </c>
      <c r="C672" s="4">
        <v>18016</v>
      </c>
      <c r="D672">
        <v>9916787441</v>
      </c>
      <c r="E672">
        <f>VLOOKUP(D672,  base_salary!A:A, 1, FALSE)</f>
        <v>9916787441</v>
      </c>
      <c r="F672">
        <f t="shared" si="20"/>
        <v>0</v>
      </c>
      <c r="G672">
        <f t="shared" ca="1" si="21"/>
        <v>0</v>
      </c>
    </row>
    <row r="673" spans="1:7" x14ac:dyDescent="0.25">
      <c r="A673" t="s">
        <v>2911</v>
      </c>
      <c r="B673" t="s">
        <v>2197</v>
      </c>
      <c r="C673" s="4">
        <v>35439</v>
      </c>
      <c r="D673">
        <v>1296185559</v>
      </c>
      <c r="E673">
        <f>VLOOKUP(D673,  base_salary!A:A, 1, FALSE)</f>
        <v>1296185559</v>
      </c>
      <c r="F673">
        <f t="shared" si="20"/>
        <v>0</v>
      </c>
      <c r="G673">
        <f t="shared" ca="1" si="21"/>
        <v>0</v>
      </c>
    </row>
    <row r="674" spans="1:7" x14ac:dyDescent="0.25">
      <c r="A674" t="s">
        <v>2912</v>
      </c>
      <c r="B674" t="s">
        <v>2396</v>
      </c>
      <c r="C674" s="4">
        <v>29812</v>
      </c>
      <c r="D674">
        <v>9114174103</v>
      </c>
      <c r="E674">
        <f>VLOOKUP(D674,  base_salary!A:A, 1, FALSE)</f>
        <v>9114174103</v>
      </c>
      <c r="F674">
        <f t="shared" si="20"/>
        <v>0</v>
      </c>
      <c r="G674">
        <f t="shared" ca="1" si="21"/>
        <v>0</v>
      </c>
    </row>
    <row r="675" spans="1:7" x14ac:dyDescent="0.25">
      <c r="A675" t="s">
        <v>2913</v>
      </c>
      <c r="B675" t="s">
        <v>2914</v>
      </c>
      <c r="C675" s="4">
        <v>50713</v>
      </c>
      <c r="D675">
        <v>247438790</v>
      </c>
      <c r="E675">
        <f>VLOOKUP(D675,  base_salary!A:A, 1, FALSE)</f>
        <v>247438790</v>
      </c>
      <c r="F675">
        <f t="shared" si="20"/>
        <v>0</v>
      </c>
      <c r="G675">
        <f t="shared" ca="1" si="21"/>
        <v>0</v>
      </c>
    </row>
    <row r="676" spans="1:7" x14ac:dyDescent="0.25">
      <c r="A676" t="s">
        <v>2915</v>
      </c>
      <c r="B676" t="s">
        <v>2916</v>
      </c>
      <c r="C676" s="4">
        <v>30010</v>
      </c>
      <c r="D676">
        <v>3819859829</v>
      </c>
      <c r="E676">
        <f>VLOOKUP(D676,  base_salary!A:A, 1, FALSE)</f>
        <v>3819859829</v>
      </c>
      <c r="F676">
        <f t="shared" si="20"/>
        <v>0</v>
      </c>
      <c r="G676">
        <f t="shared" ca="1" si="21"/>
        <v>0</v>
      </c>
    </row>
    <row r="677" spans="1:7" x14ac:dyDescent="0.25">
      <c r="A677" t="s">
        <v>2917</v>
      </c>
      <c r="B677" t="s">
        <v>2350</v>
      </c>
      <c r="C677" s="4">
        <v>30632</v>
      </c>
      <c r="D677">
        <v>8187246642</v>
      </c>
      <c r="E677">
        <f>VLOOKUP(D677,  base_salary!A:A, 1, FALSE)</f>
        <v>8187246642</v>
      </c>
      <c r="F677">
        <f t="shared" si="20"/>
        <v>0</v>
      </c>
      <c r="G677">
        <f t="shared" ca="1" si="21"/>
        <v>0</v>
      </c>
    </row>
    <row r="678" spans="1:7" x14ac:dyDescent="0.25">
      <c r="A678" t="s">
        <v>2918</v>
      </c>
      <c r="B678" t="s">
        <v>2606</v>
      </c>
      <c r="C678" s="4">
        <v>39937</v>
      </c>
      <c r="D678">
        <v>483886254</v>
      </c>
      <c r="E678">
        <f>VLOOKUP(D678,  base_salary!A:A, 1, FALSE)</f>
        <v>483886254</v>
      </c>
      <c r="F678">
        <f t="shared" si="20"/>
        <v>0</v>
      </c>
      <c r="G678">
        <f t="shared" ca="1" si="21"/>
        <v>0</v>
      </c>
    </row>
    <row r="679" spans="1:7" x14ac:dyDescent="0.25">
      <c r="A679" t="s">
        <v>2919</v>
      </c>
      <c r="B679" t="s">
        <v>2920</v>
      </c>
      <c r="C679" s="4">
        <v>20856</v>
      </c>
      <c r="D679">
        <v>1391414047</v>
      </c>
      <c r="E679">
        <f>VLOOKUP(D679,  base_salary!A:A, 1, FALSE)</f>
        <v>1391414047</v>
      </c>
      <c r="F679">
        <f t="shared" si="20"/>
        <v>0</v>
      </c>
      <c r="G679">
        <f t="shared" ca="1" si="21"/>
        <v>0</v>
      </c>
    </row>
    <row r="680" spans="1:7" x14ac:dyDescent="0.25">
      <c r="A680" t="s">
        <v>2921</v>
      </c>
      <c r="B680" t="s">
        <v>2184</v>
      </c>
      <c r="C680" s="4">
        <v>39038</v>
      </c>
      <c r="D680">
        <v>8467388188</v>
      </c>
      <c r="E680">
        <f>VLOOKUP(D680,  base_salary!A:A, 1, FALSE)</f>
        <v>8467388188</v>
      </c>
      <c r="F680">
        <f t="shared" si="20"/>
        <v>0</v>
      </c>
      <c r="G680">
        <f t="shared" ca="1" si="21"/>
        <v>0</v>
      </c>
    </row>
    <row r="681" spans="1:7" x14ac:dyDescent="0.25">
      <c r="A681" t="s">
        <v>2922</v>
      </c>
      <c r="B681" t="s">
        <v>2923</v>
      </c>
      <c r="C681" s="4">
        <v>54000</v>
      </c>
      <c r="D681">
        <v>76572129</v>
      </c>
      <c r="E681">
        <f>VLOOKUP(D681,  base_salary!A:A, 1, FALSE)</f>
        <v>76572129</v>
      </c>
      <c r="F681">
        <f t="shared" si="20"/>
        <v>0</v>
      </c>
      <c r="G681">
        <f t="shared" ca="1" si="21"/>
        <v>0</v>
      </c>
    </row>
    <row r="682" spans="1:7" x14ac:dyDescent="0.25">
      <c r="A682" t="s">
        <v>2924</v>
      </c>
      <c r="B682" t="s">
        <v>2113</v>
      </c>
      <c r="C682" s="4">
        <v>56287</v>
      </c>
      <c r="D682">
        <v>8335120919</v>
      </c>
      <c r="E682">
        <f>VLOOKUP(D682,  base_salary!A:A, 1, FALSE)</f>
        <v>8335120919</v>
      </c>
      <c r="F682">
        <f t="shared" si="20"/>
        <v>0</v>
      </c>
      <c r="G682">
        <f t="shared" ca="1" si="21"/>
        <v>0</v>
      </c>
    </row>
    <row r="683" spans="1:7" x14ac:dyDescent="0.25">
      <c r="A683" t="s">
        <v>2925</v>
      </c>
      <c r="B683" t="s">
        <v>2628</v>
      </c>
      <c r="C683" s="4">
        <v>16489</v>
      </c>
      <c r="D683">
        <v>7070564503</v>
      </c>
      <c r="E683">
        <f>VLOOKUP(D683,  base_salary!A:A, 1, FALSE)</f>
        <v>7070564503</v>
      </c>
      <c r="F683">
        <f t="shared" si="20"/>
        <v>0</v>
      </c>
      <c r="G683">
        <f t="shared" ca="1" si="21"/>
        <v>0</v>
      </c>
    </row>
    <row r="684" spans="1:7" x14ac:dyDescent="0.25">
      <c r="A684" t="s">
        <v>2926</v>
      </c>
      <c r="B684" t="s">
        <v>2762</v>
      </c>
      <c r="C684" s="4">
        <v>46901</v>
      </c>
      <c r="D684">
        <v>9312128221</v>
      </c>
      <c r="E684">
        <f>VLOOKUP(D684,  base_salary!A:A, 1, FALSE)</f>
        <v>9312128221</v>
      </c>
      <c r="F684">
        <f t="shared" si="20"/>
        <v>0</v>
      </c>
      <c r="G684">
        <f t="shared" ca="1" si="21"/>
        <v>0</v>
      </c>
    </row>
    <row r="685" spans="1:7" x14ac:dyDescent="0.25">
      <c r="A685" t="s">
        <v>2927</v>
      </c>
      <c r="B685" t="s">
        <v>2018</v>
      </c>
      <c r="C685" s="4">
        <v>40921</v>
      </c>
      <c r="D685">
        <v>893122882</v>
      </c>
      <c r="E685">
        <f>VLOOKUP(D685,  base_salary!A:A, 1, FALSE)</f>
        <v>893122882</v>
      </c>
      <c r="F685">
        <f t="shared" si="20"/>
        <v>0</v>
      </c>
      <c r="G685">
        <f t="shared" ca="1" si="21"/>
        <v>0</v>
      </c>
    </row>
    <row r="686" spans="1:7" x14ac:dyDescent="0.25">
      <c r="A686" t="s">
        <v>2928</v>
      </c>
      <c r="B686" t="s">
        <v>2929</v>
      </c>
      <c r="C686" s="4">
        <v>10316</v>
      </c>
      <c r="D686">
        <v>4688336071</v>
      </c>
      <c r="E686">
        <f>VLOOKUP(D686,  base_salary!A:A, 1, FALSE)</f>
        <v>4688336071</v>
      </c>
      <c r="F686">
        <f t="shared" si="20"/>
        <v>0</v>
      </c>
      <c r="G686">
        <f t="shared" ca="1" si="21"/>
        <v>0</v>
      </c>
    </row>
    <row r="687" spans="1:7" x14ac:dyDescent="0.25">
      <c r="A687" t="s">
        <v>2930</v>
      </c>
      <c r="B687" t="s">
        <v>2931</v>
      </c>
      <c r="C687" s="4">
        <v>51702</v>
      </c>
      <c r="D687">
        <v>3935718624</v>
      </c>
      <c r="E687">
        <f>VLOOKUP(D687,  base_salary!A:A, 1, FALSE)</f>
        <v>3935718624</v>
      </c>
      <c r="F687">
        <f t="shared" si="20"/>
        <v>0</v>
      </c>
      <c r="G687">
        <f t="shared" ca="1" si="21"/>
        <v>0</v>
      </c>
    </row>
    <row r="688" spans="1:7" x14ac:dyDescent="0.25">
      <c r="A688" t="s">
        <v>2932</v>
      </c>
      <c r="B688" t="s">
        <v>1946</v>
      </c>
      <c r="C688" s="4">
        <v>51822</v>
      </c>
      <c r="D688">
        <v>1053331541</v>
      </c>
      <c r="E688">
        <f>VLOOKUP(D688,  base_salary!A:A, 1, FALSE)</f>
        <v>1053331541</v>
      </c>
      <c r="F688">
        <f t="shared" si="20"/>
        <v>0</v>
      </c>
      <c r="G688">
        <f t="shared" ca="1" si="21"/>
        <v>0</v>
      </c>
    </row>
    <row r="689" spans="1:7" x14ac:dyDescent="0.25">
      <c r="A689" t="s">
        <v>2933</v>
      </c>
      <c r="B689" t="s">
        <v>2350</v>
      </c>
      <c r="C689" s="4">
        <v>28736</v>
      </c>
      <c r="D689">
        <v>4877108939</v>
      </c>
      <c r="E689">
        <f>VLOOKUP(D689,  base_salary!A:A, 1, FALSE)</f>
        <v>4877108939</v>
      </c>
      <c r="F689">
        <f t="shared" si="20"/>
        <v>0</v>
      </c>
      <c r="G689">
        <f t="shared" ca="1" si="21"/>
        <v>0</v>
      </c>
    </row>
    <row r="690" spans="1:7" x14ac:dyDescent="0.25">
      <c r="A690" t="s">
        <v>2934</v>
      </c>
      <c r="B690" t="s">
        <v>2358</v>
      </c>
      <c r="C690" s="4">
        <v>14879</v>
      </c>
      <c r="D690">
        <v>9447906176</v>
      </c>
      <c r="E690">
        <f>VLOOKUP(D690,  base_salary!A:A, 1, FALSE)</f>
        <v>9447906176</v>
      </c>
      <c r="F690">
        <f t="shared" si="20"/>
        <v>0</v>
      </c>
      <c r="G690">
        <f t="shared" ca="1" si="21"/>
        <v>0</v>
      </c>
    </row>
    <row r="691" spans="1:7" x14ac:dyDescent="0.25">
      <c r="A691" t="s">
        <v>2935</v>
      </c>
      <c r="B691" t="s">
        <v>2524</v>
      </c>
      <c r="C691" s="4">
        <v>25326</v>
      </c>
      <c r="D691">
        <v>4011453366</v>
      </c>
      <c r="E691">
        <f>VLOOKUP(D691,  base_salary!A:A, 1, FALSE)</f>
        <v>4011453366</v>
      </c>
      <c r="F691">
        <f t="shared" si="20"/>
        <v>0</v>
      </c>
      <c r="G691">
        <f t="shared" ca="1" si="21"/>
        <v>0</v>
      </c>
    </row>
    <row r="692" spans="1:7" x14ac:dyDescent="0.25">
      <c r="A692" t="s">
        <v>2936</v>
      </c>
      <c r="B692" t="s">
        <v>2059</v>
      </c>
      <c r="C692" s="4">
        <v>56783</v>
      </c>
      <c r="D692">
        <v>1522190236</v>
      </c>
      <c r="E692">
        <f>VLOOKUP(D692,  base_salary!A:A, 1, FALSE)</f>
        <v>1522190236</v>
      </c>
      <c r="F692">
        <f t="shared" si="20"/>
        <v>0</v>
      </c>
      <c r="G692">
        <f t="shared" ca="1" si="21"/>
        <v>0</v>
      </c>
    </row>
    <row r="693" spans="1:7" x14ac:dyDescent="0.25">
      <c r="A693" t="s">
        <v>2937</v>
      </c>
      <c r="B693" t="s">
        <v>2530</v>
      </c>
      <c r="C693" s="4">
        <v>13327</v>
      </c>
      <c r="D693">
        <v>2792499575</v>
      </c>
      <c r="E693">
        <f>VLOOKUP(D693,  base_salary!A:A, 1, FALSE)</f>
        <v>2792499575</v>
      </c>
      <c r="F693">
        <f t="shared" si="20"/>
        <v>0</v>
      </c>
      <c r="G693">
        <f t="shared" ca="1" si="21"/>
        <v>0</v>
      </c>
    </row>
    <row r="694" spans="1:7" x14ac:dyDescent="0.25">
      <c r="A694" t="s">
        <v>2938</v>
      </c>
      <c r="B694" t="s">
        <v>2824</v>
      </c>
      <c r="C694" s="4">
        <v>17740</v>
      </c>
      <c r="D694">
        <v>6978367184</v>
      </c>
      <c r="E694">
        <f>VLOOKUP(D694,  base_salary!A:A, 1, FALSE)</f>
        <v>6978367184</v>
      </c>
      <c r="F694">
        <f t="shared" si="20"/>
        <v>0</v>
      </c>
      <c r="G694">
        <f t="shared" ca="1" si="21"/>
        <v>0</v>
      </c>
    </row>
    <row r="695" spans="1:7" x14ac:dyDescent="0.25">
      <c r="A695" t="s">
        <v>2939</v>
      </c>
      <c r="B695" t="s">
        <v>2623</v>
      </c>
      <c r="C695" s="4">
        <v>19837</v>
      </c>
      <c r="D695">
        <v>1545110042</v>
      </c>
      <c r="E695">
        <f>VLOOKUP(D695,  base_salary!A:A, 1, FALSE)</f>
        <v>1545110042</v>
      </c>
      <c r="F695">
        <f t="shared" si="20"/>
        <v>0</v>
      </c>
      <c r="G695">
        <f t="shared" ca="1" si="21"/>
        <v>0</v>
      </c>
    </row>
    <row r="696" spans="1:7" x14ac:dyDescent="0.25">
      <c r="A696" t="s">
        <v>2940</v>
      </c>
      <c r="B696" t="s">
        <v>2151</v>
      </c>
      <c r="C696" s="4">
        <v>35822</v>
      </c>
      <c r="D696">
        <v>9238967105</v>
      </c>
      <c r="E696">
        <f>VLOOKUP(D696,  base_salary!A:A, 1, FALSE)</f>
        <v>9238967105</v>
      </c>
      <c r="F696">
        <f t="shared" si="20"/>
        <v>0</v>
      </c>
      <c r="G696">
        <f t="shared" ca="1" si="21"/>
        <v>0</v>
      </c>
    </row>
    <row r="697" spans="1:7" x14ac:dyDescent="0.25">
      <c r="A697" t="s">
        <v>2941</v>
      </c>
      <c r="B697" t="s">
        <v>2778</v>
      </c>
      <c r="C697" s="4">
        <v>20618</v>
      </c>
      <c r="D697">
        <v>222477806</v>
      </c>
      <c r="E697">
        <f>VLOOKUP(D697,  base_salary!A:A, 1, FALSE)</f>
        <v>222477806</v>
      </c>
      <c r="F697">
        <f t="shared" si="20"/>
        <v>0</v>
      </c>
      <c r="G697">
        <f t="shared" ca="1" si="21"/>
        <v>0</v>
      </c>
    </row>
    <row r="698" spans="1:7" x14ac:dyDescent="0.25">
      <c r="A698" t="s">
        <v>2942</v>
      </c>
      <c r="B698" t="s">
        <v>2298</v>
      </c>
      <c r="C698" s="4">
        <v>13966</v>
      </c>
      <c r="D698">
        <v>6731572691</v>
      </c>
      <c r="E698">
        <f>VLOOKUP(D698,  base_salary!A:A, 1, FALSE)</f>
        <v>6731572691</v>
      </c>
      <c r="F698">
        <f t="shared" si="20"/>
        <v>0</v>
      </c>
      <c r="G698">
        <f t="shared" ca="1" si="21"/>
        <v>0</v>
      </c>
    </row>
    <row r="699" spans="1:7" x14ac:dyDescent="0.25">
      <c r="A699" t="s">
        <v>2943</v>
      </c>
      <c r="B699" t="s">
        <v>2929</v>
      </c>
      <c r="C699" s="4">
        <v>21931</v>
      </c>
      <c r="D699">
        <v>3569619966</v>
      </c>
      <c r="E699">
        <f>VLOOKUP(D699,  base_salary!A:A, 1, FALSE)</f>
        <v>3569619966</v>
      </c>
      <c r="F699">
        <f t="shared" si="20"/>
        <v>0</v>
      </c>
      <c r="G699">
        <f t="shared" ca="1" si="21"/>
        <v>0</v>
      </c>
    </row>
    <row r="700" spans="1:7" x14ac:dyDescent="0.25">
      <c r="A700" t="s">
        <v>2944</v>
      </c>
      <c r="B700" t="s">
        <v>2663</v>
      </c>
      <c r="C700" s="4">
        <v>23879</v>
      </c>
      <c r="D700">
        <v>6227038881</v>
      </c>
      <c r="E700">
        <f>VLOOKUP(D700,  base_salary!A:A, 1, FALSE)</f>
        <v>6227038881</v>
      </c>
      <c r="F700">
        <f t="shared" si="20"/>
        <v>0</v>
      </c>
      <c r="G700">
        <f t="shared" ca="1" si="21"/>
        <v>0</v>
      </c>
    </row>
    <row r="701" spans="1:7" x14ac:dyDescent="0.25">
      <c r="A701" t="s">
        <v>2945</v>
      </c>
      <c r="B701" t="s">
        <v>2264</v>
      </c>
      <c r="C701" s="4">
        <v>41500</v>
      </c>
      <c r="D701">
        <v>8545135858</v>
      </c>
      <c r="E701">
        <f>VLOOKUP(D701,  base_salary!A:A, 1, FALSE)</f>
        <v>8545135858</v>
      </c>
      <c r="F701">
        <f t="shared" si="20"/>
        <v>0</v>
      </c>
      <c r="G701">
        <f t="shared" ca="1" si="21"/>
        <v>0</v>
      </c>
    </row>
    <row r="702" spans="1:7" x14ac:dyDescent="0.25">
      <c r="A702" t="s">
        <v>2946</v>
      </c>
      <c r="B702" t="s">
        <v>2569</v>
      </c>
      <c r="C702" s="4">
        <v>51816</v>
      </c>
      <c r="D702">
        <v>7007279686</v>
      </c>
      <c r="E702">
        <f>VLOOKUP(D702,  base_salary!A:A, 1, FALSE)</f>
        <v>7007279686</v>
      </c>
      <c r="F702">
        <f t="shared" si="20"/>
        <v>0</v>
      </c>
      <c r="G702">
        <f t="shared" ca="1" si="21"/>
        <v>0</v>
      </c>
    </row>
    <row r="703" spans="1:7" x14ac:dyDescent="0.25">
      <c r="A703" t="s">
        <v>2947</v>
      </c>
      <c r="B703" t="s">
        <v>2316</v>
      </c>
      <c r="C703" s="4">
        <v>11942</v>
      </c>
      <c r="D703">
        <v>3381164996</v>
      </c>
      <c r="E703">
        <f>VLOOKUP(D703,  base_salary!A:A, 1, FALSE)</f>
        <v>3381164996</v>
      </c>
      <c r="F703">
        <f t="shared" si="20"/>
        <v>0</v>
      </c>
      <c r="G703">
        <f t="shared" ca="1" si="21"/>
        <v>0</v>
      </c>
    </row>
    <row r="704" spans="1:7" x14ac:dyDescent="0.25">
      <c r="A704" t="s">
        <v>2948</v>
      </c>
      <c r="B704" t="s">
        <v>2847</v>
      </c>
      <c r="C704" s="4">
        <v>57483</v>
      </c>
      <c r="D704">
        <v>3129526900</v>
      </c>
      <c r="E704">
        <f>VLOOKUP(D704,  base_salary!A:A, 1, FALSE)</f>
        <v>3129526900</v>
      </c>
      <c r="F704">
        <f t="shared" si="20"/>
        <v>0</v>
      </c>
      <c r="G704">
        <f t="shared" ca="1" si="21"/>
        <v>0</v>
      </c>
    </row>
    <row r="705" spans="1:7" x14ac:dyDescent="0.25">
      <c r="A705" t="s">
        <v>2949</v>
      </c>
      <c r="B705" t="s">
        <v>2740</v>
      </c>
      <c r="C705" s="4">
        <v>43721</v>
      </c>
      <c r="D705">
        <v>3458178171</v>
      </c>
      <c r="E705">
        <f>VLOOKUP(D705,  base_salary!A:A, 1, FALSE)</f>
        <v>3458178171</v>
      </c>
      <c r="F705">
        <f t="shared" si="20"/>
        <v>0</v>
      </c>
      <c r="G705">
        <f t="shared" ca="1" si="21"/>
        <v>0</v>
      </c>
    </row>
    <row r="706" spans="1:7" x14ac:dyDescent="0.25">
      <c r="A706" t="s">
        <v>2950</v>
      </c>
      <c r="B706" t="s">
        <v>2951</v>
      </c>
      <c r="C706" s="4">
        <v>11188</v>
      </c>
      <c r="D706">
        <v>2976436541</v>
      </c>
      <c r="E706">
        <f>VLOOKUP(D706,  base_salary!A:A, 1, FALSE)</f>
        <v>2976436541</v>
      </c>
      <c r="F706">
        <f t="shared" si="20"/>
        <v>0</v>
      </c>
      <c r="G706">
        <f t="shared" ca="1" si="21"/>
        <v>0</v>
      </c>
    </row>
    <row r="707" spans="1:7" x14ac:dyDescent="0.25">
      <c r="A707" t="s">
        <v>2952</v>
      </c>
      <c r="B707" t="s">
        <v>2239</v>
      </c>
      <c r="C707" s="4">
        <v>23533</v>
      </c>
      <c r="D707">
        <v>1895483948</v>
      </c>
      <c r="E707">
        <f>VLOOKUP(D707,  base_salary!A:A, 1, FALSE)</f>
        <v>1895483948</v>
      </c>
      <c r="F707">
        <f t="shared" ref="F707:F770" si="22">IF(ISERROR(E707), 1, 0)</f>
        <v>0</v>
      </c>
      <c r="G707">
        <f t="shared" ref="G707:G770" ca="1" si="23">SUM(G:G)</f>
        <v>0</v>
      </c>
    </row>
    <row r="708" spans="1:7" x14ac:dyDescent="0.25">
      <c r="A708" t="s">
        <v>2953</v>
      </c>
      <c r="B708" t="s">
        <v>1948</v>
      </c>
      <c r="C708" s="4">
        <v>41172</v>
      </c>
      <c r="D708">
        <v>8373529241</v>
      </c>
      <c r="E708">
        <f>VLOOKUP(D708,  base_salary!A:A, 1, FALSE)</f>
        <v>8373529241</v>
      </c>
      <c r="F708">
        <f t="shared" si="22"/>
        <v>0</v>
      </c>
      <c r="G708">
        <f t="shared" ca="1" si="23"/>
        <v>0</v>
      </c>
    </row>
    <row r="709" spans="1:7" x14ac:dyDescent="0.25">
      <c r="A709" t="s">
        <v>2954</v>
      </c>
      <c r="B709" t="s">
        <v>2177</v>
      </c>
      <c r="C709" s="4">
        <v>16319</v>
      </c>
      <c r="D709">
        <v>5412518958</v>
      </c>
      <c r="E709">
        <f>VLOOKUP(D709,  base_salary!A:A, 1, FALSE)</f>
        <v>5412518958</v>
      </c>
      <c r="F709">
        <f t="shared" si="22"/>
        <v>0</v>
      </c>
      <c r="G709">
        <f t="shared" ca="1" si="23"/>
        <v>0</v>
      </c>
    </row>
    <row r="710" spans="1:7" x14ac:dyDescent="0.25">
      <c r="A710" t="s">
        <v>2955</v>
      </c>
      <c r="B710" t="s">
        <v>2205</v>
      </c>
      <c r="C710" s="4">
        <v>32752</v>
      </c>
      <c r="D710">
        <v>556704134</v>
      </c>
      <c r="E710">
        <f>VLOOKUP(D710,  base_salary!A:A, 1, FALSE)</f>
        <v>556704134</v>
      </c>
      <c r="F710">
        <f t="shared" si="22"/>
        <v>0</v>
      </c>
      <c r="G710">
        <f t="shared" ca="1" si="23"/>
        <v>0</v>
      </c>
    </row>
    <row r="711" spans="1:7" x14ac:dyDescent="0.25">
      <c r="A711" t="s">
        <v>2956</v>
      </c>
      <c r="B711" t="s">
        <v>2121</v>
      </c>
      <c r="C711" s="4">
        <v>28412</v>
      </c>
      <c r="D711">
        <v>6378969205</v>
      </c>
      <c r="E711">
        <f>VLOOKUP(D711,  base_salary!A:A, 1, FALSE)</f>
        <v>6378969205</v>
      </c>
      <c r="F711">
        <f t="shared" si="22"/>
        <v>0</v>
      </c>
      <c r="G711">
        <f t="shared" ca="1" si="23"/>
        <v>0</v>
      </c>
    </row>
    <row r="712" spans="1:7" x14ac:dyDescent="0.25">
      <c r="A712" t="s">
        <v>2957</v>
      </c>
      <c r="B712" t="s">
        <v>1930</v>
      </c>
      <c r="C712" s="4">
        <v>52070</v>
      </c>
      <c r="D712">
        <v>6126779991</v>
      </c>
      <c r="E712">
        <f>VLOOKUP(D712,  base_salary!A:A, 1, FALSE)</f>
        <v>6126779991</v>
      </c>
      <c r="F712">
        <f t="shared" si="22"/>
        <v>0</v>
      </c>
      <c r="G712">
        <f t="shared" ca="1" si="23"/>
        <v>0</v>
      </c>
    </row>
    <row r="713" spans="1:7" x14ac:dyDescent="0.25">
      <c r="A713" t="s">
        <v>2958</v>
      </c>
      <c r="B713" t="s">
        <v>2234</v>
      </c>
      <c r="C713" s="4">
        <v>49111</v>
      </c>
      <c r="D713">
        <v>7794042674</v>
      </c>
      <c r="E713">
        <f>VLOOKUP(D713,  base_salary!A:A, 1, FALSE)</f>
        <v>7794042674</v>
      </c>
      <c r="F713">
        <f t="shared" si="22"/>
        <v>0</v>
      </c>
      <c r="G713">
        <f t="shared" ca="1" si="23"/>
        <v>0</v>
      </c>
    </row>
    <row r="714" spans="1:7" x14ac:dyDescent="0.25">
      <c r="A714" t="s">
        <v>2959</v>
      </c>
      <c r="B714" t="s">
        <v>2387</v>
      </c>
      <c r="C714" s="4">
        <v>20455</v>
      </c>
      <c r="D714">
        <v>1522190236</v>
      </c>
      <c r="E714">
        <f>VLOOKUP(D714,  base_salary!A:A, 1, FALSE)</f>
        <v>1522190236</v>
      </c>
      <c r="F714">
        <f t="shared" si="22"/>
        <v>0</v>
      </c>
      <c r="G714">
        <f t="shared" ca="1" si="23"/>
        <v>0</v>
      </c>
    </row>
    <row r="715" spans="1:7" x14ac:dyDescent="0.25">
      <c r="A715" t="s">
        <v>2960</v>
      </c>
      <c r="B715" t="s">
        <v>2242</v>
      </c>
      <c r="C715" s="4">
        <v>36586</v>
      </c>
      <c r="D715">
        <v>2592292012</v>
      </c>
      <c r="E715">
        <f>VLOOKUP(D715,  base_salary!A:A, 1, FALSE)</f>
        <v>2592292012</v>
      </c>
      <c r="F715">
        <f t="shared" si="22"/>
        <v>0</v>
      </c>
      <c r="G715">
        <f t="shared" ca="1" si="23"/>
        <v>0</v>
      </c>
    </row>
    <row r="716" spans="1:7" x14ac:dyDescent="0.25">
      <c r="A716" t="s">
        <v>2961</v>
      </c>
      <c r="B716" t="s">
        <v>2316</v>
      </c>
      <c r="C716" s="4">
        <v>15695</v>
      </c>
      <c r="D716">
        <v>2012142672</v>
      </c>
      <c r="E716">
        <f>VLOOKUP(D716,  base_salary!A:A, 1, FALSE)</f>
        <v>2012142672</v>
      </c>
      <c r="F716">
        <f t="shared" si="22"/>
        <v>0</v>
      </c>
      <c r="G716">
        <f t="shared" ca="1" si="23"/>
        <v>0</v>
      </c>
    </row>
    <row r="717" spans="1:7" x14ac:dyDescent="0.25">
      <c r="A717" t="s">
        <v>2962</v>
      </c>
      <c r="B717" t="s">
        <v>2494</v>
      </c>
      <c r="C717" s="4">
        <v>26863</v>
      </c>
      <c r="D717">
        <v>8552526727</v>
      </c>
      <c r="E717">
        <f>VLOOKUP(D717,  base_salary!A:A, 1, FALSE)</f>
        <v>8552526727</v>
      </c>
      <c r="F717">
        <f t="shared" si="22"/>
        <v>0</v>
      </c>
      <c r="G717">
        <f t="shared" ca="1" si="23"/>
        <v>0</v>
      </c>
    </row>
    <row r="718" spans="1:7" x14ac:dyDescent="0.25">
      <c r="A718" t="s">
        <v>2963</v>
      </c>
      <c r="B718" t="s">
        <v>2593</v>
      </c>
      <c r="C718" s="4">
        <v>11983</v>
      </c>
      <c r="D718">
        <v>5304381319</v>
      </c>
      <c r="E718">
        <f>VLOOKUP(D718,  base_salary!A:A, 1, FALSE)</f>
        <v>5304381319</v>
      </c>
      <c r="F718">
        <f t="shared" si="22"/>
        <v>0</v>
      </c>
      <c r="G718">
        <f t="shared" ca="1" si="23"/>
        <v>0</v>
      </c>
    </row>
    <row r="719" spans="1:7" x14ac:dyDescent="0.25">
      <c r="A719" t="s">
        <v>2964</v>
      </c>
      <c r="B719" t="s">
        <v>2965</v>
      </c>
      <c r="C719" s="4">
        <v>58032</v>
      </c>
      <c r="D719">
        <v>8875320292</v>
      </c>
      <c r="E719">
        <f>VLOOKUP(D719,  base_salary!A:A, 1, FALSE)</f>
        <v>8875320292</v>
      </c>
      <c r="F719">
        <f t="shared" si="22"/>
        <v>0</v>
      </c>
      <c r="G719">
        <f t="shared" ca="1" si="23"/>
        <v>0</v>
      </c>
    </row>
    <row r="720" spans="1:7" x14ac:dyDescent="0.25">
      <c r="A720" t="s">
        <v>2966</v>
      </c>
      <c r="B720" t="s">
        <v>2028</v>
      </c>
      <c r="C720" s="4">
        <v>43901</v>
      </c>
      <c r="D720">
        <v>4548725172</v>
      </c>
      <c r="E720">
        <f>VLOOKUP(D720,  base_salary!A:A, 1, FALSE)</f>
        <v>4548725172</v>
      </c>
      <c r="F720">
        <f t="shared" si="22"/>
        <v>0</v>
      </c>
      <c r="G720">
        <f t="shared" ca="1" si="23"/>
        <v>0</v>
      </c>
    </row>
    <row r="721" spans="1:7" x14ac:dyDescent="0.25">
      <c r="A721" t="s">
        <v>2967</v>
      </c>
      <c r="B721" t="s">
        <v>2665</v>
      </c>
      <c r="C721" s="4">
        <v>42541</v>
      </c>
      <c r="D721">
        <v>7906441400</v>
      </c>
      <c r="E721">
        <f>VLOOKUP(D721,  base_salary!A:A, 1, FALSE)</f>
        <v>7906441400</v>
      </c>
      <c r="F721">
        <f t="shared" si="22"/>
        <v>0</v>
      </c>
      <c r="G721">
        <f t="shared" ca="1" si="23"/>
        <v>0</v>
      </c>
    </row>
    <row r="722" spans="1:7" x14ac:dyDescent="0.25">
      <c r="A722" t="s">
        <v>2968</v>
      </c>
      <c r="B722" t="s">
        <v>2037</v>
      </c>
      <c r="C722" s="4">
        <v>33740</v>
      </c>
      <c r="D722">
        <v>7240169995</v>
      </c>
      <c r="E722">
        <f>VLOOKUP(D722,  base_salary!A:A, 1, FALSE)</f>
        <v>7240169995</v>
      </c>
      <c r="F722">
        <f t="shared" si="22"/>
        <v>0</v>
      </c>
      <c r="G722">
        <f t="shared" ca="1" si="23"/>
        <v>0</v>
      </c>
    </row>
    <row r="723" spans="1:7" x14ac:dyDescent="0.25">
      <c r="A723" t="s">
        <v>2969</v>
      </c>
      <c r="B723" t="s">
        <v>2970</v>
      </c>
      <c r="C723" s="4">
        <v>35530</v>
      </c>
      <c r="D723">
        <v>4579641655</v>
      </c>
      <c r="E723">
        <f>VLOOKUP(D723,  base_salary!A:A, 1, FALSE)</f>
        <v>4579641655</v>
      </c>
      <c r="F723">
        <f t="shared" si="22"/>
        <v>0</v>
      </c>
      <c r="G723">
        <f t="shared" ca="1" si="23"/>
        <v>0</v>
      </c>
    </row>
    <row r="724" spans="1:7" x14ac:dyDescent="0.25">
      <c r="A724" t="s">
        <v>2971</v>
      </c>
      <c r="B724" t="s">
        <v>2488</v>
      </c>
      <c r="C724" s="4">
        <v>46529</v>
      </c>
      <c r="D724">
        <v>3904109642</v>
      </c>
      <c r="E724">
        <f>VLOOKUP(D724,  base_salary!A:A, 1, FALSE)</f>
        <v>3904109642</v>
      </c>
      <c r="F724">
        <f t="shared" si="22"/>
        <v>0</v>
      </c>
      <c r="G724">
        <f t="shared" ca="1" si="23"/>
        <v>0</v>
      </c>
    </row>
    <row r="725" spans="1:7" x14ac:dyDescent="0.25">
      <c r="A725" t="s">
        <v>2972</v>
      </c>
      <c r="B725" t="s">
        <v>2164</v>
      </c>
      <c r="C725" s="4">
        <v>44828</v>
      </c>
      <c r="D725">
        <v>115757341</v>
      </c>
      <c r="E725">
        <f>VLOOKUP(D725,  base_salary!A:A, 1, FALSE)</f>
        <v>115757341</v>
      </c>
      <c r="F725">
        <f t="shared" si="22"/>
        <v>0</v>
      </c>
      <c r="G725">
        <f t="shared" ca="1" si="23"/>
        <v>0</v>
      </c>
    </row>
    <row r="726" spans="1:7" x14ac:dyDescent="0.25">
      <c r="A726" t="s">
        <v>2973</v>
      </c>
      <c r="B726" t="s">
        <v>2576</v>
      </c>
      <c r="C726" s="4">
        <v>39962</v>
      </c>
      <c r="D726">
        <v>1953937357</v>
      </c>
      <c r="E726">
        <f>VLOOKUP(D726,  base_salary!A:A, 1, FALSE)</f>
        <v>1953937357</v>
      </c>
      <c r="F726">
        <f t="shared" si="22"/>
        <v>0</v>
      </c>
      <c r="G726">
        <f t="shared" ca="1" si="23"/>
        <v>0</v>
      </c>
    </row>
    <row r="727" spans="1:7" x14ac:dyDescent="0.25">
      <c r="A727" t="s">
        <v>2974</v>
      </c>
      <c r="B727" t="s">
        <v>2156</v>
      </c>
      <c r="C727" s="4">
        <v>52988</v>
      </c>
      <c r="D727">
        <v>3642988458</v>
      </c>
      <c r="E727">
        <f>VLOOKUP(D727,  base_salary!A:A, 1, FALSE)</f>
        <v>3642988458</v>
      </c>
      <c r="F727">
        <f t="shared" si="22"/>
        <v>0</v>
      </c>
      <c r="G727">
        <f t="shared" ca="1" si="23"/>
        <v>0</v>
      </c>
    </row>
    <row r="728" spans="1:7" x14ac:dyDescent="0.25">
      <c r="A728" t="s">
        <v>2975</v>
      </c>
      <c r="B728" t="s">
        <v>2030</v>
      </c>
      <c r="C728" s="4">
        <v>59395</v>
      </c>
      <c r="D728">
        <v>9287480133</v>
      </c>
      <c r="E728">
        <f>VLOOKUP(D728,  base_salary!A:A, 1, FALSE)</f>
        <v>9287480133</v>
      </c>
      <c r="F728">
        <f t="shared" si="22"/>
        <v>0</v>
      </c>
      <c r="G728">
        <f t="shared" ca="1" si="23"/>
        <v>0</v>
      </c>
    </row>
    <row r="729" spans="1:7" x14ac:dyDescent="0.25">
      <c r="A729" t="s">
        <v>2976</v>
      </c>
      <c r="B729" t="s">
        <v>2977</v>
      </c>
      <c r="C729" s="4">
        <v>37746</v>
      </c>
      <c r="D729">
        <v>6408517315</v>
      </c>
      <c r="E729">
        <f>VLOOKUP(D729,  base_salary!A:A, 1, FALSE)</f>
        <v>6408517315</v>
      </c>
      <c r="F729">
        <f t="shared" si="22"/>
        <v>0</v>
      </c>
      <c r="G729">
        <f t="shared" ca="1" si="23"/>
        <v>0</v>
      </c>
    </row>
    <row r="730" spans="1:7" x14ac:dyDescent="0.25">
      <c r="A730" t="s">
        <v>2978</v>
      </c>
      <c r="B730" t="s">
        <v>2466</v>
      </c>
      <c r="C730" s="4">
        <v>49040</v>
      </c>
      <c r="D730">
        <v>6520635286</v>
      </c>
      <c r="E730">
        <f>VLOOKUP(D730,  base_salary!A:A, 1, FALSE)</f>
        <v>6520635286</v>
      </c>
      <c r="F730">
        <f t="shared" si="22"/>
        <v>0</v>
      </c>
      <c r="G730">
        <f t="shared" ca="1" si="23"/>
        <v>0</v>
      </c>
    </row>
    <row r="731" spans="1:7" x14ac:dyDescent="0.25">
      <c r="A731" t="s">
        <v>2979</v>
      </c>
      <c r="B731" t="s">
        <v>2519</v>
      </c>
      <c r="C731" s="4">
        <v>14730</v>
      </c>
      <c r="D731">
        <v>2565093969</v>
      </c>
      <c r="E731">
        <f>VLOOKUP(D731,  base_salary!A:A, 1, FALSE)</f>
        <v>2565093969</v>
      </c>
      <c r="F731">
        <f t="shared" si="22"/>
        <v>0</v>
      </c>
      <c r="G731">
        <f t="shared" ca="1" si="23"/>
        <v>0</v>
      </c>
    </row>
    <row r="732" spans="1:7" x14ac:dyDescent="0.25">
      <c r="A732" t="s">
        <v>2980</v>
      </c>
      <c r="B732" t="s">
        <v>2970</v>
      </c>
      <c r="C732" s="4">
        <v>44342</v>
      </c>
      <c r="D732">
        <v>9207464802</v>
      </c>
      <c r="E732">
        <f>VLOOKUP(D732,  base_salary!A:A, 1, FALSE)</f>
        <v>9207464802</v>
      </c>
      <c r="F732">
        <f t="shared" si="22"/>
        <v>0</v>
      </c>
      <c r="G732">
        <f t="shared" ca="1" si="23"/>
        <v>0</v>
      </c>
    </row>
    <row r="733" spans="1:7" x14ac:dyDescent="0.25">
      <c r="A733" t="s">
        <v>2981</v>
      </c>
      <c r="B733" t="s">
        <v>2054</v>
      </c>
      <c r="C733" s="4">
        <v>37516</v>
      </c>
      <c r="D733">
        <v>4256220232</v>
      </c>
      <c r="E733">
        <f>VLOOKUP(D733,  base_salary!A:A, 1, FALSE)</f>
        <v>4256220232</v>
      </c>
      <c r="F733">
        <f t="shared" si="22"/>
        <v>0</v>
      </c>
      <c r="G733">
        <f t="shared" ca="1" si="23"/>
        <v>0</v>
      </c>
    </row>
    <row r="734" spans="1:7" x14ac:dyDescent="0.25">
      <c r="A734" t="s">
        <v>2982</v>
      </c>
      <c r="B734" t="s">
        <v>2647</v>
      </c>
      <c r="C734" s="4">
        <v>40424</v>
      </c>
      <c r="D734">
        <v>7961231404</v>
      </c>
      <c r="E734">
        <f>VLOOKUP(D734,  base_salary!A:A, 1, FALSE)</f>
        <v>7961231404</v>
      </c>
      <c r="F734">
        <f t="shared" si="22"/>
        <v>0</v>
      </c>
      <c r="G734">
        <f t="shared" ca="1" si="23"/>
        <v>0</v>
      </c>
    </row>
    <row r="735" spans="1:7" x14ac:dyDescent="0.25">
      <c r="A735" t="s">
        <v>2983</v>
      </c>
      <c r="B735" t="s">
        <v>2065</v>
      </c>
      <c r="C735" s="4">
        <v>18259</v>
      </c>
      <c r="D735">
        <v>9434604370</v>
      </c>
      <c r="E735">
        <f>VLOOKUP(D735,  base_salary!A:A, 1, FALSE)</f>
        <v>9434604370</v>
      </c>
      <c r="F735">
        <f t="shared" si="22"/>
        <v>0</v>
      </c>
      <c r="G735">
        <f t="shared" ca="1" si="23"/>
        <v>0</v>
      </c>
    </row>
    <row r="736" spans="1:7" x14ac:dyDescent="0.25">
      <c r="A736" t="s">
        <v>2984</v>
      </c>
      <c r="B736" t="s">
        <v>2166</v>
      </c>
      <c r="C736" s="4">
        <v>57095</v>
      </c>
      <c r="D736">
        <v>3642452728</v>
      </c>
      <c r="E736">
        <f>VLOOKUP(D736,  base_salary!A:A, 1, FALSE)</f>
        <v>3642452728</v>
      </c>
      <c r="F736">
        <f t="shared" si="22"/>
        <v>0</v>
      </c>
      <c r="G736">
        <f t="shared" ca="1" si="23"/>
        <v>0</v>
      </c>
    </row>
    <row r="737" spans="1:7" x14ac:dyDescent="0.25">
      <c r="A737" t="s">
        <v>2985</v>
      </c>
      <c r="B737" t="s">
        <v>2203</v>
      </c>
      <c r="C737" s="4">
        <v>12878</v>
      </c>
      <c r="D737">
        <v>594961432</v>
      </c>
      <c r="E737">
        <f>VLOOKUP(D737,  base_salary!A:A, 1, FALSE)</f>
        <v>594961432</v>
      </c>
      <c r="F737">
        <f t="shared" si="22"/>
        <v>0</v>
      </c>
      <c r="G737">
        <f t="shared" ca="1" si="23"/>
        <v>0</v>
      </c>
    </row>
    <row r="738" spans="1:7" x14ac:dyDescent="0.25">
      <c r="A738" t="s">
        <v>2986</v>
      </c>
      <c r="B738" t="s">
        <v>1934</v>
      </c>
      <c r="C738" s="4">
        <v>31629</v>
      </c>
      <c r="D738">
        <v>8501525324</v>
      </c>
      <c r="E738">
        <f>VLOOKUP(D738,  base_salary!A:A, 1, FALSE)</f>
        <v>8501525324</v>
      </c>
      <c r="F738">
        <f t="shared" si="22"/>
        <v>0</v>
      </c>
      <c r="G738">
        <f t="shared" ca="1" si="23"/>
        <v>0</v>
      </c>
    </row>
    <row r="739" spans="1:7" x14ac:dyDescent="0.25">
      <c r="A739" t="s">
        <v>2987</v>
      </c>
      <c r="B739" t="s">
        <v>2097</v>
      </c>
      <c r="C739" s="4">
        <v>40547</v>
      </c>
      <c r="D739">
        <v>5079859830</v>
      </c>
      <c r="E739">
        <f>VLOOKUP(D739,  base_salary!A:A, 1, FALSE)</f>
        <v>5079859830</v>
      </c>
      <c r="F739">
        <f t="shared" si="22"/>
        <v>0</v>
      </c>
      <c r="G739">
        <f t="shared" ca="1" si="23"/>
        <v>0</v>
      </c>
    </row>
    <row r="740" spans="1:7" x14ac:dyDescent="0.25">
      <c r="A740" t="s">
        <v>2988</v>
      </c>
      <c r="B740" t="s">
        <v>2106</v>
      </c>
      <c r="C740" s="4">
        <v>40412</v>
      </c>
      <c r="D740">
        <v>7178607831</v>
      </c>
      <c r="E740">
        <f>VLOOKUP(D740,  base_salary!A:A, 1, FALSE)</f>
        <v>7178607831</v>
      </c>
      <c r="F740">
        <f t="shared" si="22"/>
        <v>0</v>
      </c>
      <c r="G740">
        <f t="shared" ca="1" si="23"/>
        <v>0</v>
      </c>
    </row>
    <row r="741" spans="1:7" x14ac:dyDescent="0.25">
      <c r="A741" t="s">
        <v>2989</v>
      </c>
      <c r="B741" t="s">
        <v>2990</v>
      </c>
      <c r="C741" s="4">
        <v>53938</v>
      </c>
      <c r="D741">
        <v>8908432159</v>
      </c>
      <c r="E741">
        <f>VLOOKUP(D741,  base_salary!A:A, 1, FALSE)</f>
        <v>8908432159</v>
      </c>
      <c r="F741">
        <f t="shared" si="22"/>
        <v>0</v>
      </c>
      <c r="G741">
        <f t="shared" ca="1" si="23"/>
        <v>0</v>
      </c>
    </row>
    <row r="742" spans="1:7" x14ac:dyDescent="0.25">
      <c r="A742" t="s">
        <v>2991</v>
      </c>
      <c r="B742" t="s">
        <v>2992</v>
      </c>
      <c r="C742" s="4">
        <v>55341</v>
      </c>
      <c r="D742">
        <v>7281103514</v>
      </c>
      <c r="E742">
        <f>VLOOKUP(D742,  base_salary!A:A, 1, FALSE)</f>
        <v>7281103514</v>
      </c>
      <c r="F742">
        <f t="shared" si="22"/>
        <v>0</v>
      </c>
      <c r="G742">
        <f t="shared" ca="1" si="23"/>
        <v>0</v>
      </c>
    </row>
    <row r="743" spans="1:7" x14ac:dyDescent="0.25">
      <c r="A743" t="s">
        <v>2993</v>
      </c>
      <c r="B743" t="s">
        <v>2459</v>
      </c>
      <c r="C743" s="4">
        <v>10255</v>
      </c>
      <c r="D743">
        <v>2561690342</v>
      </c>
      <c r="E743">
        <f>VLOOKUP(D743,  base_salary!A:A, 1, FALSE)</f>
        <v>2561690342</v>
      </c>
      <c r="F743">
        <f t="shared" si="22"/>
        <v>0</v>
      </c>
      <c r="G743">
        <f t="shared" ca="1" si="23"/>
        <v>0</v>
      </c>
    </row>
    <row r="744" spans="1:7" x14ac:dyDescent="0.25">
      <c r="A744" t="s">
        <v>2994</v>
      </c>
      <c r="B744" t="s">
        <v>1938</v>
      </c>
      <c r="C744" s="4">
        <v>30144</v>
      </c>
      <c r="D744">
        <v>2314136845</v>
      </c>
      <c r="E744">
        <f>VLOOKUP(D744,  base_salary!A:A, 1, FALSE)</f>
        <v>2314136845</v>
      </c>
      <c r="F744">
        <f t="shared" si="22"/>
        <v>0</v>
      </c>
      <c r="G744">
        <f t="shared" ca="1" si="23"/>
        <v>0</v>
      </c>
    </row>
    <row r="745" spans="1:7" x14ac:dyDescent="0.25">
      <c r="A745" t="s">
        <v>2995</v>
      </c>
      <c r="B745" t="s">
        <v>2660</v>
      </c>
      <c r="C745" s="4">
        <v>32770</v>
      </c>
      <c r="D745">
        <v>8315800957</v>
      </c>
      <c r="E745">
        <f>VLOOKUP(D745,  base_salary!A:A, 1, FALSE)</f>
        <v>8315800957</v>
      </c>
      <c r="F745">
        <f t="shared" si="22"/>
        <v>0</v>
      </c>
      <c r="G745">
        <f t="shared" ca="1" si="23"/>
        <v>0</v>
      </c>
    </row>
    <row r="746" spans="1:7" x14ac:dyDescent="0.25">
      <c r="A746" t="s">
        <v>2996</v>
      </c>
      <c r="B746" t="s">
        <v>2997</v>
      </c>
      <c r="C746" s="4">
        <v>25532</v>
      </c>
      <c r="D746">
        <v>5372344725</v>
      </c>
      <c r="E746">
        <f>VLOOKUP(D746,  base_salary!A:A, 1, FALSE)</f>
        <v>5372344725</v>
      </c>
      <c r="F746">
        <f t="shared" si="22"/>
        <v>0</v>
      </c>
      <c r="G746">
        <f t="shared" ca="1" si="23"/>
        <v>0</v>
      </c>
    </row>
    <row r="747" spans="1:7" x14ac:dyDescent="0.25">
      <c r="A747" t="s">
        <v>2998</v>
      </c>
      <c r="B747" t="s">
        <v>1968</v>
      </c>
      <c r="C747" s="4">
        <v>59900</v>
      </c>
      <c r="D747">
        <v>9292607561</v>
      </c>
      <c r="E747">
        <f>VLOOKUP(D747,  base_salary!A:A, 1, FALSE)</f>
        <v>9292607561</v>
      </c>
      <c r="F747">
        <f t="shared" si="22"/>
        <v>0</v>
      </c>
      <c r="G747">
        <f t="shared" ca="1" si="23"/>
        <v>0</v>
      </c>
    </row>
    <row r="748" spans="1:7" x14ac:dyDescent="0.25">
      <c r="A748" t="s">
        <v>2999</v>
      </c>
      <c r="B748" t="s">
        <v>2824</v>
      </c>
      <c r="C748" s="4">
        <v>38155</v>
      </c>
      <c r="D748">
        <v>2779378506</v>
      </c>
      <c r="E748">
        <f>VLOOKUP(D748,  base_salary!A:A, 1, FALSE)</f>
        <v>2779378506</v>
      </c>
      <c r="F748">
        <f t="shared" si="22"/>
        <v>0</v>
      </c>
      <c r="G748">
        <f t="shared" ca="1" si="23"/>
        <v>0</v>
      </c>
    </row>
    <row r="749" spans="1:7" x14ac:dyDescent="0.25">
      <c r="A749" t="s">
        <v>3000</v>
      </c>
      <c r="B749" t="s">
        <v>2916</v>
      </c>
      <c r="C749" s="4">
        <v>46911</v>
      </c>
      <c r="D749">
        <v>6819596901</v>
      </c>
      <c r="E749">
        <f>VLOOKUP(D749,  base_salary!A:A, 1, FALSE)</f>
        <v>6819596901</v>
      </c>
      <c r="F749">
        <f t="shared" si="22"/>
        <v>0</v>
      </c>
      <c r="G749">
        <f t="shared" ca="1" si="23"/>
        <v>0</v>
      </c>
    </row>
    <row r="750" spans="1:7" x14ac:dyDescent="0.25">
      <c r="A750" t="s">
        <v>3001</v>
      </c>
      <c r="B750" t="s">
        <v>2401</v>
      </c>
      <c r="C750" s="4">
        <v>56652</v>
      </c>
      <c r="D750">
        <v>5792300712</v>
      </c>
      <c r="E750">
        <f>VLOOKUP(D750,  base_salary!A:A, 1, FALSE)</f>
        <v>5792300712</v>
      </c>
      <c r="F750">
        <f t="shared" si="22"/>
        <v>0</v>
      </c>
      <c r="G750">
        <f t="shared" ca="1" si="23"/>
        <v>0</v>
      </c>
    </row>
    <row r="751" spans="1:7" x14ac:dyDescent="0.25">
      <c r="A751" t="s">
        <v>3002</v>
      </c>
      <c r="B751" t="s">
        <v>2802</v>
      </c>
      <c r="C751" s="4">
        <v>52007</v>
      </c>
      <c r="D751">
        <v>3779559293</v>
      </c>
      <c r="E751">
        <f>VLOOKUP(D751,  base_salary!A:A, 1, FALSE)</f>
        <v>3779559293</v>
      </c>
      <c r="F751">
        <f t="shared" si="22"/>
        <v>0</v>
      </c>
      <c r="G751">
        <f t="shared" ca="1" si="23"/>
        <v>0</v>
      </c>
    </row>
    <row r="752" spans="1:7" x14ac:dyDescent="0.25">
      <c r="A752" t="s">
        <v>3003</v>
      </c>
      <c r="B752" t="s">
        <v>1980</v>
      </c>
      <c r="C752" s="4">
        <v>38970</v>
      </c>
      <c r="D752">
        <v>1456229036</v>
      </c>
      <c r="E752">
        <f>VLOOKUP(D752,  base_salary!A:A, 1, FALSE)</f>
        <v>1456229036</v>
      </c>
      <c r="F752">
        <f t="shared" si="22"/>
        <v>0</v>
      </c>
      <c r="G752">
        <f t="shared" ca="1" si="23"/>
        <v>0</v>
      </c>
    </row>
    <row r="753" spans="1:7" x14ac:dyDescent="0.25">
      <c r="A753" t="s">
        <v>3004</v>
      </c>
      <c r="B753" t="s">
        <v>2095</v>
      </c>
      <c r="C753" s="4">
        <v>56222</v>
      </c>
      <c r="D753">
        <v>6842797632</v>
      </c>
      <c r="E753">
        <f>VLOOKUP(D753,  base_salary!A:A, 1, FALSE)</f>
        <v>6842797632</v>
      </c>
      <c r="F753">
        <f t="shared" si="22"/>
        <v>0</v>
      </c>
      <c r="G753">
        <f t="shared" ca="1" si="23"/>
        <v>0</v>
      </c>
    </row>
    <row r="754" spans="1:7" x14ac:dyDescent="0.25">
      <c r="A754" t="s">
        <v>3005</v>
      </c>
      <c r="B754" t="s">
        <v>2746</v>
      </c>
      <c r="C754" s="4">
        <v>13689</v>
      </c>
      <c r="D754">
        <v>6478891895</v>
      </c>
      <c r="E754">
        <f>VLOOKUP(D754,  base_salary!A:A, 1, FALSE)</f>
        <v>6478891895</v>
      </c>
      <c r="F754">
        <f t="shared" si="22"/>
        <v>0</v>
      </c>
      <c r="G754">
        <f t="shared" ca="1" si="23"/>
        <v>0</v>
      </c>
    </row>
    <row r="755" spans="1:7" x14ac:dyDescent="0.25">
      <c r="A755" t="s">
        <v>3006</v>
      </c>
      <c r="B755" t="s">
        <v>2151</v>
      </c>
      <c r="C755" s="4">
        <v>26214</v>
      </c>
      <c r="D755">
        <v>4409014943</v>
      </c>
      <c r="E755">
        <f>VLOOKUP(D755,  base_salary!A:A, 1, FALSE)</f>
        <v>4409014943</v>
      </c>
      <c r="F755">
        <f t="shared" si="22"/>
        <v>0</v>
      </c>
      <c r="G755">
        <f t="shared" ca="1" si="23"/>
        <v>0</v>
      </c>
    </row>
    <row r="756" spans="1:7" x14ac:dyDescent="0.25">
      <c r="A756" t="s">
        <v>3007</v>
      </c>
      <c r="B756" t="s">
        <v>2246</v>
      </c>
      <c r="C756" s="4">
        <v>51979</v>
      </c>
      <c r="D756">
        <v>6253520369</v>
      </c>
      <c r="E756">
        <f>VLOOKUP(D756,  base_salary!A:A, 1, FALSE)</f>
        <v>6253520369</v>
      </c>
      <c r="F756">
        <f t="shared" si="22"/>
        <v>0</v>
      </c>
      <c r="G756">
        <f t="shared" ca="1" si="23"/>
        <v>0</v>
      </c>
    </row>
    <row r="757" spans="1:7" x14ac:dyDescent="0.25">
      <c r="A757" t="s">
        <v>3008</v>
      </c>
      <c r="B757" t="s">
        <v>2008</v>
      </c>
      <c r="C757" s="4">
        <v>49051</v>
      </c>
      <c r="D757">
        <v>2575500974</v>
      </c>
      <c r="E757">
        <f>VLOOKUP(D757,  base_salary!A:A, 1, FALSE)</f>
        <v>2575500974</v>
      </c>
      <c r="F757">
        <f t="shared" si="22"/>
        <v>0</v>
      </c>
      <c r="G757">
        <f t="shared" ca="1" si="23"/>
        <v>0</v>
      </c>
    </row>
    <row r="758" spans="1:7" x14ac:dyDescent="0.25">
      <c r="A758" t="s">
        <v>3009</v>
      </c>
      <c r="B758" t="s">
        <v>1934</v>
      </c>
      <c r="C758" s="4">
        <v>12970</v>
      </c>
      <c r="D758">
        <v>6402318035</v>
      </c>
      <c r="E758">
        <f>VLOOKUP(D758,  base_salary!A:A, 1, FALSE)</f>
        <v>6402318035</v>
      </c>
      <c r="F758">
        <f t="shared" si="22"/>
        <v>0</v>
      </c>
      <c r="G758">
        <f t="shared" ca="1" si="23"/>
        <v>0</v>
      </c>
    </row>
    <row r="759" spans="1:7" x14ac:dyDescent="0.25">
      <c r="A759" t="s">
        <v>3010</v>
      </c>
      <c r="B759" t="s">
        <v>2026</v>
      </c>
      <c r="C759" s="4">
        <v>31691</v>
      </c>
      <c r="D759">
        <v>4638232353</v>
      </c>
      <c r="E759">
        <f>VLOOKUP(D759,  base_salary!A:A, 1, FALSE)</f>
        <v>4638232353</v>
      </c>
      <c r="F759">
        <f t="shared" si="22"/>
        <v>0</v>
      </c>
      <c r="G759">
        <f t="shared" ca="1" si="23"/>
        <v>0</v>
      </c>
    </row>
    <row r="760" spans="1:7" x14ac:dyDescent="0.25">
      <c r="A760" t="s">
        <v>3011</v>
      </c>
      <c r="B760" t="s">
        <v>2491</v>
      </c>
      <c r="C760" s="4">
        <v>40343</v>
      </c>
      <c r="D760">
        <v>9317454674</v>
      </c>
      <c r="E760">
        <f>VLOOKUP(D760,  base_salary!A:A, 1, FALSE)</f>
        <v>9317454674</v>
      </c>
      <c r="F760">
        <f t="shared" si="22"/>
        <v>0</v>
      </c>
      <c r="G760">
        <f t="shared" ca="1" si="23"/>
        <v>0</v>
      </c>
    </row>
    <row r="761" spans="1:7" x14ac:dyDescent="0.25">
      <c r="A761" t="s">
        <v>3012</v>
      </c>
      <c r="B761" t="s">
        <v>2641</v>
      </c>
      <c r="C761" s="4">
        <v>35116</v>
      </c>
      <c r="D761">
        <v>3991963221</v>
      </c>
      <c r="E761">
        <f>VLOOKUP(D761,  base_salary!A:A, 1, FALSE)</f>
        <v>3991963221</v>
      </c>
      <c r="F761">
        <f t="shared" si="22"/>
        <v>0</v>
      </c>
      <c r="G761">
        <f t="shared" ca="1" si="23"/>
        <v>0</v>
      </c>
    </row>
    <row r="762" spans="1:7" x14ac:dyDescent="0.25">
      <c r="A762" t="s">
        <v>3013</v>
      </c>
      <c r="B762" t="s">
        <v>2507</v>
      </c>
      <c r="C762" s="4">
        <v>21908</v>
      </c>
      <c r="D762">
        <v>7783641539</v>
      </c>
      <c r="E762">
        <f>VLOOKUP(D762,  base_salary!A:A, 1, FALSE)</f>
        <v>7783641539</v>
      </c>
      <c r="F762">
        <f t="shared" si="22"/>
        <v>0</v>
      </c>
      <c r="G762">
        <f t="shared" ca="1" si="23"/>
        <v>0</v>
      </c>
    </row>
    <row r="763" spans="1:7" x14ac:dyDescent="0.25">
      <c r="A763" t="s">
        <v>3014</v>
      </c>
      <c r="B763" t="s">
        <v>2026</v>
      </c>
      <c r="C763" s="4">
        <v>54939</v>
      </c>
      <c r="D763">
        <v>8895721314</v>
      </c>
      <c r="E763">
        <f>VLOOKUP(D763,  base_salary!A:A, 1, FALSE)</f>
        <v>8895721314</v>
      </c>
      <c r="F763">
        <f t="shared" si="22"/>
        <v>0</v>
      </c>
      <c r="G763">
        <f t="shared" ca="1" si="23"/>
        <v>0</v>
      </c>
    </row>
    <row r="764" spans="1:7" x14ac:dyDescent="0.25">
      <c r="A764" t="s">
        <v>3015</v>
      </c>
      <c r="B764" t="s">
        <v>2239</v>
      </c>
      <c r="C764" s="4">
        <v>52210</v>
      </c>
      <c r="D764">
        <v>1266227768</v>
      </c>
      <c r="E764">
        <f>VLOOKUP(D764,  base_salary!A:A, 1, FALSE)</f>
        <v>1266227768</v>
      </c>
      <c r="F764">
        <f t="shared" si="22"/>
        <v>0</v>
      </c>
      <c r="G764">
        <f t="shared" ca="1" si="23"/>
        <v>0</v>
      </c>
    </row>
    <row r="765" spans="1:7" x14ac:dyDescent="0.25">
      <c r="A765" t="s">
        <v>3016</v>
      </c>
      <c r="B765" t="s">
        <v>2378</v>
      </c>
      <c r="C765" s="4">
        <v>36742</v>
      </c>
      <c r="D765">
        <v>6383978705</v>
      </c>
      <c r="E765">
        <f>VLOOKUP(D765,  base_salary!A:A, 1, FALSE)</f>
        <v>6383978705</v>
      </c>
      <c r="F765">
        <f t="shared" si="22"/>
        <v>0</v>
      </c>
      <c r="G765">
        <f t="shared" ca="1" si="23"/>
        <v>0</v>
      </c>
    </row>
    <row r="766" spans="1:7" x14ac:dyDescent="0.25">
      <c r="A766" t="s">
        <v>3017</v>
      </c>
      <c r="B766" t="s">
        <v>2409</v>
      </c>
      <c r="C766" s="4">
        <v>45352</v>
      </c>
      <c r="D766">
        <v>4739588234</v>
      </c>
      <c r="E766">
        <f>VLOOKUP(D766,  base_salary!A:A, 1, FALSE)</f>
        <v>4739588234</v>
      </c>
      <c r="F766">
        <f t="shared" si="22"/>
        <v>0</v>
      </c>
      <c r="G766">
        <f t="shared" ca="1" si="23"/>
        <v>0</v>
      </c>
    </row>
    <row r="767" spans="1:7" x14ac:dyDescent="0.25">
      <c r="A767" t="s">
        <v>3018</v>
      </c>
      <c r="B767" t="s">
        <v>2722</v>
      </c>
      <c r="C767" s="4">
        <v>35291</v>
      </c>
      <c r="D767">
        <v>1841759848</v>
      </c>
      <c r="E767">
        <f>VLOOKUP(D767,  base_salary!A:A, 1, FALSE)</f>
        <v>1841759848</v>
      </c>
      <c r="F767">
        <f t="shared" si="22"/>
        <v>0</v>
      </c>
      <c r="G767">
        <f t="shared" ca="1" si="23"/>
        <v>0</v>
      </c>
    </row>
    <row r="768" spans="1:7" x14ac:dyDescent="0.25">
      <c r="A768" t="s">
        <v>3019</v>
      </c>
      <c r="B768" t="s">
        <v>2670</v>
      </c>
      <c r="C768" s="4">
        <v>54197</v>
      </c>
      <c r="D768">
        <v>4256220232</v>
      </c>
      <c r="E768">
        <f>VLOOKUP(D768,  base_salary!A:A, 1, FALSE)</f>
        <v>4256220232</v>
      </c>
      <c r="F768">
        <f t="shared" si="22"/>
        <v>0</v>
      </c>
      <c r="G768">
        <f t="shared" ca="1" si="23"/>
        <v>0</v>
      </c>
    </row>
    <row r="769" spans="1:7" x14ac:dyDescent="0.25">
      <c r="A769" t="s">
        <v>3020</v>
      </c>
      <c r="B769" t="s">
        <v>2014</v>
      </c>
      <c r="C769" s="4">
        <v>57818</v>
      </c>
      <c r="D769">
        <v>1152386727</v>
      </c>
      <c r="E769">
        <f>VLOOKUP(D769,  base_salary!A:A, 1, FALSE)</f>
        <v>1152386727</v>
      </c>
      <c r="F769">
        <f t="shared" si="22"/>
        <v>0</v>
      </c>
      <c r="G769">
        <f t="shared" ca="1" si="23"/>
        <v>0</v>
      </c>
    </row>
    <row r="770" spans="1:7" x14ac:dyDescent="0.25">
      <c r="A770" t="s">
        <v>3021</v>
      </c>
      <c r="B770" t="s">
        <v>2797</v>
      </c>
      <c r="C770" s="4">
        <v>59019</v>
      </c>
      <c r="D770">
        <v>6850203894</v>
      </c>
      <c r="E770">
        <f>VLOOKUP(D770,  base_salary!A:A, 1, FALSE)</f>
        <v>6850203894</v>
      </c>
      <c r="F770">
        <f t="shared" si="22"/>
        <v>0</v>
      </c>
      <c r="G770">
        <f t="shared" ca="1" si="23"/>
        <v>0</v>
      </c>
    </row>
    <row r="771" spans="1:7" x14ac:dyDescent="0.25">
      <c r="A771" t="s">
        <v>3022</v>
      </c>
      <c r="B771" t="s">
        <v>3023</v>
      </c>
      <c r="C771" s="4">
        <v>35506</v>
      </c>
      <c r="D771">
        <v>2138131904</v>
      </c>
      <c r="E771">
        <f>VLOOKUP(D771,  base_salary!A:A, 1, FALSE)</f>
        <v>2138131904</v>
      </c>
      <c r="F771">
        <f t="shared" ref="F771:F834" si="24">IF(ISERROR(E771), 1, 0)</f>
        <v>0</v>
      </c>
      <c r="G771">
        <f t="shared" ref="G771:G834" ca="1" si="25">SUM(G:G)</f>
        <v>0</v>
      </c>
    </row>
    <row r="772" spans="1:7" x14ac:dyDescent="0.25">
      <c r="A772" t="s">
        <v>3024</v>
      </c>
      <c r="B772" t="s">
        <v>2190</v>
      </c>
      <c r="C772" s="4">
        <v>14443</v>
      </c>
      <c r="D772">
        <v>583595162</v>
      </c>
      <c r="E772">
        <f>VLOOKUP(D772,  base_salary!A:A, 1, FALSE)</f>
        <v>583595162</v>
      </c>
      <c r="F772">
        <f t="shared" si="24"/>
        <v>0</v>
      </c>
      <c r="G772">
        <f t="shared" ca="1" si="25"/>
        <v>0</v>
      </c>
    </row>
    <row r="773" spans="1:7" x14ac:dyDescent="0.25">
      <c r="A773" t="s">
        <v>3025</v>
      </c>
      <c r="B773" t="s">
        <v>1940</v>
      </c>
      <c r="C773" s="4">
        <v>28132</v>
      </c>
      <c r="D773">
        <v>8289594380</v>
      </c>
      <c r="E773">
        <f>VLOOKUP(D773,  base_salary!A:A, 1, FALSE)</f>
        <v>8289594380</v>
      </c>
      <c r="F773">
        <f t="shared" si="24"/>
        <v>0</v>
      </c>
      <c r="G773">
        <f t="shared" ca="1" si="25"/>
        <v>0</v>
      </c>
    </row>
    <row r="774" spans="1:7" x14ac:dyDescent="0.25">
      <c r="A774" t="s">
        <v>3026</v>
      </c>
      <c r="B774" t="s">
        <v>2491</v>
      </c>
      <c r="C774" s="4">
        <v>50423</v>
      </c>
      <c r="D774">
        <v>8705788102</v>
      </c>
      <c r="E774">
        <f>VLOOKUP(D774,  base_salary!A:A, 1, FALSE)</f>
        <v>8705788102</v>
      </c>
      <c r="F774">
        <f t="shared" si="24"/>
        <v>0</v>
      </c>
      <c r="G774">
        <f t="shared" ca="1" si="25"/>
        <v>0</v>
      </c>
    </row>
    <row r="775" spans="1:7" x14ac:dyDescent="0.25">
      <c r="A775" t="s">
        <v>3027</v>
      </c>
      <c r="B775" t="s">
        <v>2639</v>
      </c>
      <c r="C775" s="4">
        <v>49808</v>
      </c>
      <c r="D775">
        <v>6000780338</v>
      </c>
      <c r="E775">
        <f>VLOOKUP(D775,  base_salary!A:A, 1, FALSE)</f>
        <v>6000780338</v>
      </c>
      <c r="F775">
        <f t="shared" si="24"/>
        <v>0</v>
      </c>
      <c r="G775">
        <f t="shared" ca="1" si="25"/>
        <v>0</v>
      </c>
    </row>
    <row r="776" spans="1:7" x14ac:dyDescent="0.25">
      <c r="A776" t="s">
        <v>3028</v>
      </c>
      <c r="B776" t="s">
        <v>2660</v>
      </c>
      <c r="C776" s="4">
        <v>19142</v>
      </c>
      <c r="D776">
        <v>2012142672</v>
      </c>
      <c r="E776">
        <f>VLOOKUP(D776,  base_salary!A:A, 1, FALSE)</f>
        <v>2012142672</v>
      </c>
      <c r="F776">
        <f t="shared" si="24"/>
        <v>0</v>
      </c>
      <c r="G776">
        <f t="shared" ca="1" si="25"/>
        <v>0</v>
      </c>
    </row>
    <row r="777" spans="1:7" x14ac:dyDescent="0.25">
      <c r="A777" t="s">
        <v>3029</v>
      </c>
      <c r="B777" t="s">
        <v>2606</v>
      </c>
      <c r="C777" s="4">
        <v>30902</v>
      </c>
      <c r="D777">
        <v>2138131904</v>
      </c>
      <c r="E777">
        <f>VLOOKUP(D777,  base_salary!A:A, 1, FALSE)</f>
        <v>2138131904</v>
      </c>
      <c r="F777">
        <f t="shared" si="24"/>
        <v>0</v>
      </c>
      <c r="G777">
        <f t="shared" ca="1" si="25"/>
        <v>0</v>
      </c>
    </row>
    <row r="778" spans="1:7" x14ac:dyDescent="0.25">
      <c r="A778" t="s">
        <v>3030</v>
      </c>
      <c r="B778" t="s">
        <v>1958</v>
      </c>
      <c r="C778" s="4">
        <v>41453</v>
      </c>
      <c r="D778">
        <v>5117202538</v>
      </c>
      <c r="E778">
        <f>VLOOKUP(D778,  base_salary!A:A, 1, FALSE)</f>
        <v>5117202538</v>
      </c>
      <c r="F778">
        <f t="shared" si="24"/>
        <v>0</v>
      </c>
      <c r="G778">
        <f t="shared" ca="1" si="25"/>
        <v>0</v>
      </c>
    </row>
    <row r="779" spans="1:7" x14ac:dyDescent="0.25">
      <c r="A779" t="s">
        <v>3031</v>
      </c>
      <c r="B779" t="s">
        <v>2718</v>
      </c>
      <c r="C779" s="4">
        <v>17797</v>
      </c>
      <c r="D779">
        <v>769312748</v>
      </c>
      <c r="E779">
        <f>VLOOKUP(D779,  base_salary!A:A, 1, FALSE)</f>
        <v>769312748</v>
      </c>
      <c r="F779">
        <f t="shared" si="24"/>
        <v>0</v>
      </c>
      <c r="G779">
        <f t="shared" ca="1" si="25"/>
        <v>0</v>
      </c>
    </row>
    <row r="780" spans="1:7" x14ac:dyDescent="0.25">
      <c r="A780" t="s">
        <v>3032</v>
      </c>
      <c r="B780" t="s">
        <v>2372</v>
      </c>
      <c r="C780" s="4">
        <v>30989</v>
      </c>
      <c r="D780">
        <v>4937054791</v>
      </c>
      <c r="E780">
        <f>VLOOKUP(D780,  base_salary!A:A, 1, FALSE)</f>
        <v>4937054791</v>
      </c>
      <c r="F780">
        <f t="shared" si="24"/>
        <v>0</v>
      </c>
      <c r="G780">
        <f t="shared" ca="1" si="25"/>
        <v>0</v>
      </c>
    </row>
    <row r="781" spans="1:7" x14ac:dyDescent="0.25">
      <c r="A781" t="s">
        <v>3033</v>
      </c>
      <c r="B781" t="s">
        <v>2511</v>
      </c>
      <c r="C781" s="4">
        <v>48100</v>
      </c>
      <c r="D781">
        <v>5974179625</v>
      </c>
      <c r="E781">
        <f>VLOOKUP(D781,  base_salary!A:A, 1, FALSE)</f>
        <v>5974179625</v>
      </c>
      <c r="F781">
        <f t="shared" si="24"/>
        <v>0</v>
      </c>
      <c r="G781">
        <f t="shared" ca="1" si="25"/>
        <v>0</v>
      </c>
    </row>
    <row r="782" spans="1:7" x14ac:dyDescent="0.25">
      <c r="A782" t="s">
        <v>3034</v>
      </c>
      <c r="B782" t="s">
        <v>2069</v>
      </c>
      <c r="C782" s="4">
        <v>40612</v>
      </c>
      <c r="D782">
        <v>2257563263</v>
      </c>
      <c r="E782">
        <f>VLOOKUP(D782,  base_salary!A:A, 1, FALSE)</f>
        <v>2257563263</v>
      </c>
      <c r="F782">
        <f t="shared" si="24"/>
        <v>0</v>
      </c>
      <c r="G782">
        <f t="shared" ca="1" si="25"/>
        <v>0</v>
      </c>
    </row>
    <row r="783" spans="1:7" x14ac:dyDescent="0.25">
      <c r="A783" t="s">
        <v>3035</v>
      </c>
      <c r="B783" t="s">
        <v>1942</v>
      </c>
      <c r="C783" s="4">
        <v>52485</v>
      </c>
      <c r="D783">
        <v>3554200719</v>
      </c>
      <c r="E783">
        <f>VLOOKUP(D783,  base_salary!A:A, 1, FALSE)</f>
        <v>3554200719</v>
      </c>
      <c r="F783">
        <f t="shared" si="24"/>
        <v>0</v>
      </c>
      <c r="G783">
        <f t="shared" ca="1" si="25"/>
        <v>0</v>
      </c>
    </row>
    <row r="784" spans="1:7" x14ac:dyDescent="0.25">
      <c r="A784" t="s">
        <v>3036</v>
      </c>
      <c r="B784" t="s">
        <v>2069</v>
      </c>
      <c r="C784" s="4">
        <v>23172</v>
      </c>
      <c r="D784">
        <v>4639895275</v>
      </c>
      <c r="E784">
        <f>VLOOKUP(D784,  base_salary!A:A, 1, FALSE)</f>
        <v>4639895275</v>
      </c>
      <c r="F784">
        <f t="shared" si="24"/>
        <v>0</v>
      </c>
      <c r="G784">
        <f t="shared" ca="1" si="25"/>
        <v>0</v>
      </c>
    </row>
    <row r="785" spans="1:7" x14ac:dyDescent="0.25">
      <c r="A785" t="s">
        <v>3037</v>
      </c>
      <c r="B785" t="s">
        <v>2548</v>
      </c>
      <c r="C785" s="4">
        <v>39232</v>
      </c>
      <c r="D785">
        <v>8277918739</v>
      </c>
      <c r="E785">
        <f>VLOOKUP(D785,  base_salary!A:A, 1, FALSE)</f>
        <v>8277918739</v>
      </c>
      <c r="F785">
        <f t="shared" si="24"/>
        <v>0</v>
      </c>
      <c r="G785">
        <f t="shared" ca="1" si="25"/>
        <v>0</v>
      </c>
    </row>
    <row r="786" spans="1:7" x14ac:dyDescent="0.25">
      <c r="A786" t="s">
        <v>3038</v>
      </c>
      <c r="B786" t="s">
        <v>3039</v>
      </c>
      <c r="C786" s="4">
        <v>14784</v>
      </c>
      <c r="D786">
        <v>140020098</v>
      </c>
      <c r="E786">
        <f>VLOOKUP(D786,  base_salary!A:A, 1, FALSE)</f>
        <v>140020098</v>
      </c>
      <c r="F786">
        <f t="shared" si="24"/>
        <v>0</v>
      </c>
      <c r="G786">
        <f t="shared" ca="1" si="25"/>
        <v>0</v>
      </c>
    </row>
    <row r="787" spans="1:7" x14ac:dyDescent="0.25">
      <c r="A787" t="s">
        <v>3040</v>
      </c>
      <c r="B787" t="s">
        <v>3041</v>
      </c>
      <c r="C787" s="4">
        <v>58495</v>
      </c>
      <c r="D787">
        <v>9483290694</v>
      </c>
      <c r="E787">
        <f>VLOOKUP(D787,  base_salary!A:A, 1, FALSE)</f>
        <v>9483290694</v>
      </c>
      <c r="F787">
        <f t="shared" si="24"/>
        <v>0</v>
      </c>
      <c r="G787">
        <f t="shared" ca="1" si="25"/>
        <v>0</v>
      </c>
    </row>
    <row r="788" spans="1:7" x14ac:dyDescent="0.25">
      <c r="A788" t="s">
        <v>3042</v>
      </c>
      <c r="B788" t="s">
        <v>2439</v>
      </c>
      <c r="C788" s="4">
        <v>46930</v>
      </c>
      <c r="D788">
        <v>4839119791</v>
      </c>
      <c r="E788">
        <f>VLOOKUP(D788,  base_salary!A:A, 1, FALSE)</f>
        <v>4839119791</v>
      </c>
      <c r="F788">
        <f t="shared" si="24"/>
        <v>0</v>
      </c>
      <c r="G788">
        <f t="shared" ca="1" si="25"/>
        <v>0</v>
      </c>
    </row>
    <row r="789" spans="1:7" x14ac:dyDescent="0.25">
      <c r="A789" t="s">
        <v>3043</v>
      </c>
      <c r="B789" t="s">
        <v>3044</v>
      </c>
      <c r="C789" s="4">
        <v>51627</v>
      </c>
      <c r="D789">
        <v>325547246</v>
      </c>
      <c r="E789">
        <f>VLOOKUP(D789,  base_salary!A:A, 1, FALSE)</f>
        <v>325547246</v>
      </c>
      <c r="F789">
        <f t="shared" si="24"/>
        <v>0</v>
      </c>
      <c r="G789">
        <f t="shared" ca="1" si="25"/>
        <v>0</v>
      </c>
    </row>
    <row r="790" spans="1:7" x14ac:dyDescent="0.25">
      <c r="A790" t="s">
        <v>3045</v>
      </c>
      <c r="B790" t="s">
        <v>2030</v>
      </c>
      <c r="C790" s="4">
        <v>36773</v>
      </c>
      <c r="D790">
        <v>8267733809</v>
      </c>
      <c r="E790">
        <f>VLOOKUP(D790,  base_salary!A:A, 1, FALSE)</f>
        <v>8267733809</v>
      </c>
      <c r="F790">
        <f t="shared" si="24"/>
        <v>0</v>
      </c>
      <c r="G790">
        <f t="shared" ca="1" si="25"/>
        <v>0</v>
      </c>
    </row>
    <row r="791" spans="1:7" x14ac:dyDescent="0.25">
      <c r="A791" t="s">
        <v>3046</v>
      </c>
      <c r="B791" t="s">
        <v>2358</v>
      </c>
      <c r="C791" s="4">
        <v>25314</v>
      </c>
      <c r="D791">
        <v>3227873028</v>
      </c>
      <c r="E791">
        <f>VLOOKUP(D791,  base_salary!A:A, 1, FALSE)</f>
        <v>3227873028</v>
      </c>
      <c r="F791">
        <f t="shared" si="24"/>
        <v>0</v>
      </c>
      <c r="G791">
        <f t="shared" ca="1" si="25"/>
        <v>0</v>
      </c>
    </row>
    <row r="792" spans="1:7" x14ac:dyDescent="0.25">
      <c r="A792" t="s">
        <v>3047</v>
      </c>
      <c r="B792" t="s">
        <v>1995</v>
      </c>
      <c r="C792" s="4">
        <v>41037</v>
      </c>
      <c r="D792">
        <v>25254650</v>
      </c>
      <c r="E792">
        <f>VLOOKUP(D792,  base_salary!A:A, 1, FALSE)</f>
        <v>25254650</v>
      </c>
      <c r="F792">
        <f t="shared" si="24"/>
        <v>0</v>
      </c>
      <c r="G792">
        <f t="shared" ca="1" si="25"/>
        <v>0</v>
      </c>
    </row>
    <row r="793" spans="1:7" x14ac:dyDescent="0.25">
      <c r="A793" t="s">
        <v>3048</v>
      </c>
      <c r="B793" t="s">
        <v>2929</v>
      </c>
      <c r="C793" s="4">
        <v>59459</v>
      </c>
      <c r="D793">
        <v>7325246862</v>
      </c>
      <c r="E793">
        <f>VLOOKUP(D793,  base_salary!A:A, 1, FALSE)</f>
        <v>7325246862</v>
      </c>
      <c r="F793">
        <f t="shared" si="24"/>
        <v>0</v>
      </c>
      <c r="G793">
        <f t="shared" ca="1" si="25"/>
        <v>0</v>
      </c>
    </row>
    <row r="794" spans="1:7" x14ac:dyDescent="0.25">
      <c r="A794" t="s">
        <v>3049</v>
      </c>
      <c r="B794" t="s">
        <v>3050</v>
      </c>
      <c r="C794" s="4">
        <v>31393</v>
      </c>
      <c r="D794">
        <v>1231429186</v>
      </c>
      <c r="E794">
        <f>VLOOKUP(D794,  base_salary!A:A, 1, FALSE)</f>
        <v>1231429186</v>
      </c>
      <c r="F794">
        <f t="shared" si="24"/>
        <v>0</v>
      </c>
      <c r="G794">
        <f t="shared" ca="1" si="25"/>
        <v>0</v>
      </c>
    </row>
    <row r="795" spans="1:7" x14ac:dyDescent="0.25">
      <c r="A795" t="s">
        <v>3051</v>
      </c>
      <c r="B795" t="s">
        <v>3041</v>
      </c>
      <c r="C795" s="4">
        <v>25794</v>
      </c>
      <c r="D795">
        <v>2230983466</v>
      </c>
      <c r="E795">
        <f>VLOOKUP(D795,  base_salary!A:A, 1, FALSE)</f>
        <v>2230983466</v>
      </c>
      <c r="F795">
        <f t="shared" si="24"/>
        <v>0</v>
      </c>
      <c r="G795">
        <f t="shared" ca="1" si="25"/>
        <v>0</v>
      </c>
    </row>
    <row r="796" spans="1:7" x14ac:dyDescent="0.25">
      <c r="A796" t="s">
        <v>3052</v>
      </c>
      <c r="B796" t="s">
        <v>1966</v>
      </c>
      <c r="C796" s="4">
        <v>50143</v>
      </c>
      <c r="D796">
        <v>4986200380</v>
      </c>
      <c r="E796">
        <f>VLOOKUP(D796,  base_salary!A:A, 1, FALSE)</f>
        <v>4986200380</v>
      </c>
      <c r="F796">
        <f t="shared" si="24"/>
        <v>0</v>
      </c>
      <c r="G796">
        <f t="shared" ca="1" si="25"/>
        <v>0</v>
      </c>
    </row>
    <row r="797" spans="1:7" x14ac:dyDescent="0.25">
      <c r="A797" t="s">
        <v>3053</v>
      </c>
      <c r="B797" t="s">
        <v>2293</v>
      </c>
      <c r="C797" s="4">
        <v>39287</v>
      </c>
      <c r="D797">
        <v>7961231404</v>
      </c>
      <c r="E797">
        <f>VLOOKUP(D797,  base_salary!A:A, 1, FALSE)</f>
        <v>7961231404</v>
      </c>
      <c r="F797">
        <f t="shared" si="24"/>
        <v>0</v>
      </c>
      <c r="G797">
        <f t="shared" ca="1" si="25"/>
        <v>0</v>
      </c>
    </row>
    <row r="798" spans="1:7" x14ac:dyDescent="0.25">
      <c r="A798" t="s">
        <v>3054</v>
      </c>
      <c r="B798" t="s">
        <v>2054</v>
      </c>
      <c r="C798" s="4">
        <v>34463</v>
      </c>
      <c r="D798">
        <v>85304042</v>
      </c>
      <c r="E798">
        <f>VLOOKUP(D798,  base_salary!A:A, 1, FALSE)</f>
        <v>85304042</v>
      </c>
      <c r="F798">
        <f t="shared" si="24"/>
        <v>0</v>
      </c>
      <c r="G798">
        <f t="shared" ca="1" si="25"/>
        <v>0</v>
      </c>
    </row>
    <row r="799" spans="1:7" x14ac:dyDescent="0.25">
      <c r="A799" t="s">
        <v>3055</v>
      </c>
      <c r="B799" t="s">
        <v>2931</v>
      </c>
      <c r="C799" s="4">
        <v>22560</v>
      </c>
      <c r="D799">
        <v>3000763902</v>
      </c>
      <c r="E799">
        <f>VLOOKUP(D799,  base_salary!A:A, 1, FALSE)</f>
        <v>3000763902</v>
      </c>
      <c r="F799">
        <f t="shared" si="24"/>
        <v>0</v>
      </c>
      <c r="G799">
        <f t="shared" ca="1" si="25"/>
        <v>0</v>
      </c>
    </row>
    <row r="800" spans="1:7" x14ac:dyDescent="0.25">
      <c r="A800" t="s">
        <v>3056</v>
      </c>
      <c r="B800" t="s">
        <v>1964</v>
      </c>
      <c r="C800" s="4">
        <v>14251</v>
      </c>
      <c r="D800">
        <v>6183510505</v>
      </c>
      <c r="E800">
        <f>VLOOKUP(D800,  base_salary!A:A, 1, FALSE)</f>
        <v>6183510505</v>
      </c>
      <c r="F800">
        <f t="shared" si="24"/>
        <v>0</v>
      </c>
      <c r="G800">
        <f t="shared" ca="1" si="25"/>
        <v>0</v>
      </c>
    </row>
    <row r="801" spans="1:7" x14ac:dyDescent="0.25">
      <c r="A801" t="s">
        <v>3057</v>
      </c>
      <c r="B801" t="s">
        <v>3023</v>
      </c>
      <c r="C801" s="4">
        <v>50233</v>
      </c>
      <c r="D801">
        <v>8617243198</v>
      </c>
      <c r="E801">
        <f>VLOOKUP(D801,  base_salary!A:A, 1, FALSE)</f>
        <v>8617243198</v>
      </c>
      <c r="F801">
        <f t="shared" si="24"/>
        <v>0</v>
      </c>
      <c r="G801">
        <f t="shared" ca="1" si="25"/>
        <v>0</v>
      </c>
    </row>
    <row r="802" spans="1:7" x14ac:dyDescent="0.25">
      <c r="A802" t="s">
        <v>3058</v>
      </c>
      <c r="B802" t="s">
        <v>2121</v>
      </c>
      <c r="C802" s="4">
        <v>22253</v>
      </c>
      <c r="D802">
        <v>481875921</v>
      </c>
      <c r="E802">
        <f>VLOOKUP(D802,  base_salary!A:A, 1, FALSE)</f>
        <v>481875921</v>
      </c>
      <c r="F802">
        <f t="shared" si="24"/>
        <v>0</v>
      </c>
      <c r="G802">
        <f t="shared" ca="1" si="25"/>
        <v>0</v>
      </c>
    </row>
    <row r="803" spans="1:7" x14ac:dyDescent="0.25">
      <c r="A803" t="s">
        <v>3059</v>
      </c>
      <c r="B803" t="s">
        <v>2457</v>
      </c>
      <c r="C803" s="4">
        <v>27710</v>
      </c>
      <c r="D803">
        <v>8519669638</v>
      </c>
      <c r="E803">
        <f>VLOOKUP(D803,  base_salary!A:A, 1, FALSE)</f>
        <v>8519669638</v>
      </c>
      <c r="F803">
        <f t="shared" si="24"/>
        <v>0</v>
      </c>
      <c r="G803">
        <f t="shared" ca="1" si="25"/>
        <v>0</v>
      </c>
    </row>
    <row r="804" spans="1:7" x14ac:dyDescent="0.25">
      <c r="A804" t="s">
        <v>3060</v>
      </c>
      <c r="B804" t="s">
        <v>2552</v>
      </c>
      <c r="C804" s="4">
        <v>22527</v>
      </c>
      <c r="D804">
        <v>7001733199</v>
      </c>
      <c r="E804">
        <f>VLOOKUP(D804,  base_salary!A:A, 1, FALSE)</f>
        <v>7001733199</v>
      </c>
      <c r="F804">
        <f t="shared" si="24"/>
        <v>0</v>
      </c>
      <c r="G804">
        <f t="shared" ca="1" si="25"/>
        <v>0</v>
      </c>
    </row>
    <row r="805" spans="1:7" x14ac:dyDescent="0.25">
      <c r="A805" t="s">
        <v>3061</v>
      </c>
      <c r="B805" t="s">
        <v>2133</v>
      </c>
      <c r="C805" s="4">
        <v>31686</v>
      </c>
      <c r="D805">
        <v>3133221701</v>
      </c>
      <c r="E805">
        <f>VLOOKUP(D805,  base_salary!A:A, 1, FALSE)</f>
        <v>3133221701</v>
      </c>
      <c r="F805">
        <f t="shared" si="24"/>
        <v>0</v>
      </c>
      <c r="G805">
        <f t="shared" ca="1" si="25"/>
        <v>0</v>
      </c>
    </row>
    <row r="806" spans="1:7" x14ac:dyDescent="0.25">
      <c r="A806" t="s">
        <v>3062</v>
      </c>
      <c r="B806" t="s">
        <v>1944</v>
      </c>
      <c r="C806" s="4">
        <v>16235</v>
      </c>
      <c r="D806">
        <v>7440017404</v>
      </c>
      <c r="E806">
        <f>VLOOKUP(D806,  base_salary!A:A, 1, FALSE)</f>
        <v>7440017404</v>
      </c>
      <c r="F806">
        <f t="shared" si="24"/>
        <v>0</v>
      </c>
      <c r="G806">
        <f t="shared" ca="1" si="25"/>
        <v>0</v>
      </c>
    </row>
    <row r="807" spans="1:7" x14ac:dyDescent="0.25">
      <c r="A807" t="s">
        <v>3063</v>
      </c>
      <c r="B807" t="s">
        <v>2296</v>
      </c>
      <c r="C807" s="4">
        <v>16132</v>
      </c>
      <c r="D807">
        <v>3819859829</v>
      </c>
      <c r="E807">
        <f>VLOOKUP(D807,  base_salary!A:A, 1, FALSE)</f>
        <v>3819859829</v>
      </c>
      <c r="F807">
        <f t="shared" si="24"/>
        <v>0</v>
      </c>
      <c r="G807">
        <f t="shared" ca="1" si="25"/>
        <v>0</v>
      </c>
    </row>
    <row r="808" spans="1:7" x14ac:dyDescent="0.25">
      <c r="A808" t="s">
        <v>3064</v>
      </c>
      <c r="B808" t="s">
        <v>2873</v>
      </c>
      <c r="C808" s="4">
        <v>33057</v>
      </c>
      <c r="D808">
        <v>9619649427</v>
      </c>
      <c r="E808">
        <f>VLOOKUP(D808,  base_salary!A:A, 1, FALSE)</f>
        <v>9619649427</v>
      </c>
      <c r="F808">
        <f t="shared" si="24"/>
        <v>0</v>
      </c>
      <c r="G808">
        <f t="shared" ca="1" si="25"/>
        <v>0</v>
      </c>
    </row>
    <row r="809" spans="1:7" x14ac:dyDescent="0.25">
      <c r="A809" t="s">
        <v>3065</v>
      </c>
      <c r="B809" t="s">
        <v>2608</v>
      </c>
      <c r="C809" s="4">
        <v>18992</v>
      </c>
      <c r="D809">
        <v>3824197065</v>
      </c>
      <c r="E809">
        <f>VLOOKUP(D809,  base_salary!A:A, 1, FALSE)</f>
        <v>3824197065</v>
      </c>
      <c r="F809">
        <f t="shared" si="24"/>
        <v>0</v>
      </c>
      <c r="G809">
        <f t="shared" ca="1" si="25"/>
        <v>0</v>
      </c>
    </row>
    <row r="810" spans="1:7" x14ac:dyDescent="0.25">
      <c r="A810" t="s">
        <v>3066</v>
      </c>
      <c r="B810" t="s">
        <v>2403</v>
      </c>
      <c r="C810" s="4">
        <v>14614</v>
      </c>
      <c r="D810">
        <v>2702941109</v>
      </c>
      <c r="E810">
        <f>VLOOKUP(D810,  base_salary!A:A, 1, FALSE)</f>
        <v>2702941109</v>
      </c>
      <c r="F810">
        <f t="shared" si="24"/>
        <v>0</v>
      </c>
      <c r="G810">
        <f t="shared" ca="1" si="25"/>
        <v>0</v>
      </c>
    </row>
    <row r="811" spans="1:7" x14ac:dyDescent="0.25">
      <c r="A811" t="s">
        <v>3067</v>
      </c>
      <c r="B811" t="s">
        <v>2030</v>
      </c>
      <c r="C811" s="4">
        <v>54519</v>
      </c>
      <c r="D811">
        <v>3932861779</v>
      </c>
      <c r="E811">
        <f>VLOOKUP(D811,  base_salary!A:A, 1, FALSE)</f>
        <v>3932861779</v>
      </c>
      <c r="F811">
        <f t="shared" si="24"/>
        <v>0</v>
      </c>
      <c r="G811">
        <f t="shared" ca="1" si="25"/>
        <v>0</v>
      </c>
    </row>
    <row r="812" spans="1:7" x14ac:dyDescent="0.25">
      <c r="A812" t="s">
        <v>3068</v>
      </c>
      <c r="B812" t="s">
        <v>2716</v>
      </c>
      <c r="C812" s="4">
        <v>42090</v>
      </c>
      <c r="D812">
        <v>8676088039</v>
      </c>
      <c r="E812">
        <f>VLOOKUP(D812,  base_salary!A:A, 1, FALSE)</f>
        <v>8676088039</v>
      </c>
      <c r="F812">
        <f t="shared" si="24"/>
        <v>0</v>
      </c>
      <c r="G812">
        <f t="shared" ca="1" si="25"/>
        <v>0</v>
      </c>
    </row>
    <row r="813" spans="1:7" x14ac:dyDescent="0.25">
      <c r="A813" t="s">
        <v>3069</v>
      </c>
      <c r="B813" t="s">
        <v>2288</v>
      </c>
      <c r="C813" s="4">
        <v>25041</v>
      </c>
      <c r="D813">
        <v>3642452728</v>
      </c>
      <c r="E813">
        <f>VLOOKUP(D813,  base_salary!A:A, 1, FALSE)</f>
        <v>3642452728</v>
      </c>
      <c r="F813">
        <f t="shared" si="24"/>
        <v>0</v>
      </c>
      <c r="G813">
        <f t="shared" ca="1" si="25"/>
        <v>0</v>
      </c>
    </row>
    <row r="814" spans="1:7" x14ac:dyDescent="0.25">
      <c r="A814" t="s">
        <v>3070</v>
      </c>
      <c r="B814" t="s">
        <v>2329</v>
      </c>
      <c r="C814" s="4">
        <v>31403</v>
      </c>
      <c r="D814">
        <v>3435517239</v>
      </c>
      <c r="E814">
        <f>VLOOKUP(D814,  base_salary!A:A, 1, FALSE)</f>
        <v>3435517239</v>
      </c>
      <c r="F814">
        <f t="shared" si="24"/>
        <v>0</v>
      </c>
      <c r="G814">
        <f t="shared" ca="1" si="25"/>
        <v>0</v>
      </c>
    </row>
    <row r="815" spans="1:7" x14ac:dyDescent="0.25">
      <c r="A815" t="s">
        <v>3071</v>
      </c>
      <c r="B815" t="s">
        <v>1991</v>
      </c>
      <c r="C815" s="4">
        <v>44094</v>
      </c>
      <c r="D815">
        <v>37593587</v>
      </c>
      <c r="E815">
        <f>VLOOKUP(D815,  base_salary!A:A, 1, FALSE)</f>
        <v>37593587</v>
      </c>
      <c r="F815">
        <f t="shared" si="24"/>
        <v>0</v>
      </c>
      <c r="G815">
        <f t="shared" ca="1" si="25"/>
        <v>0</v>
      </c>
    </row>
    <row r="816" spans="1:7" x14ac:dyDescent="0.25">
      <c r="A816" t="s">
        <v>3072</v>
      </c>
      <c r="B816" t="s">
        <v>2168</v>
      </c>
      <c r="C816" s="4">
        <v>14596</v>
      </c>
      <c r="D816">
        <v>1855604000</v>
      </c>
      <c r="E816">
        <f>VLOOKUP(D816,  base_salary!A:A, 1, FALSE)</f>
        <v>1855604000</v>
      </c>
      <c r="F816">
        <f t="shared" si="24"/>
        <v>0</v>
      </c>
      <c r="G816">
        <f t="shared" ca="1" si="25"/>
        <v>0</v>
      </c>
    </row>
    <row r="817" spans="1:7" x14ac:dyDescent="0.25">
      <c r="A817" t="s">
        <v>3073</v>
      </c>
      <c r="B817" t="s">
        <v>2279</v>
      </c>
      <c r="C817" s="4">
        <v>26277</v>
      </c>
      <c r="D817">
        <v>9597202352</v>
      </c>
      <c r="E817">
        <f>VLOOKUP(D817,  base_salary!A:A, 1, FALSE)</f>
        <v>9597202352</v>
      </c>
      <c r="F817">
        <f t="shared" si="24"/>
        <v>0</v>
      </c>
      <c r="G817">
        <f t="shared" ca="1" si="25"/>
        <v>0</v>
      </c>
    </row>
    <row r="818" spans="1:7" x14ac:dyDescent="0.25">
      <c r="A818" t="s">
        <v>3074</v>
      </c>
      <c r="B818" t="s">
        <v>2137</v>
      </c>
      <c r="C818" s="4">
        <v>13486</v>
      </c>
      <c r="D818">
        <v>6380488901</v>
      </c>
      <c r="E818">
        <f>VLOOKUP(D818,  base_salary!A:A, 1, FALSE)</f>
        <v>6380488901</v>
      </c>
      <c r="F818">
        <f t="shared" si="24"/>
        <v>0</v>
      </c>
      <c r="G818">
        <f t="shared" ca="1" si="25"/>
        <v>0</v>
      </c>
    </row>
    <row r="819" spans="1:7" x14ac:dyDescent="0.25">
      <c r="A819" t="s">
        <v>3075</v>
      </c>
      <c r="B819" t="s">
        <v>3076</v>
      </c>
      <c r="C819" s="4">
        <v>35847</v>
      </c>
      <c r="D819">
        <v>1606657585</v>
      </c>
      <c r="E819">
        <f>VLOOKUP(D819,  base_salary!A:A, 1, FALSE)</f>
        <v>1606657585</v>
      </c>
      <c r="F819">
        <f t="shared" si="24"/>
        <v>0</v>
      </c>
      <c r="G819">
        <f t="shared" ca="1" si="25"/>
        <v>0</v>
      </c>
    </row>
    <row r="820" spans="1:7" x14ac:dyDescent="0.25">
      <c r="A820" t="s">
        <v>3077</v>
      </c>
      <c r="B820" t="s">
        <v>3078</v>
      </c>
      <c r="C820" s="4">
        <v>36138</v>
      </c>
      <c r="D820">
        <v>9726644925</v>
      </c>
      <c r="E820">
        <f>VLOOKUP(D820,  base_salary!A:A, 1, FALSE)</f>
        <v>9726644925</v>
      </c>
      <c r="F820">
        <f t="shared" si="24"/>
        <v>0</v>
      </c>
      <c r="G820">
        <f t="shared" ca="1" si="25"/>
        <v>0</v>
      </c>
    </row>
    <row r="821" spans="1:7" x14ac:dyDescent="0.25">
      <c r="A821" t="s">
        <v>3079</v>
      </c>
      <c r="B821" t="s">
        <v>2103</v>
      </c>
      <c r="C821" s="4">
        <v>47246</v>
      </c>
      <c r="D821">
        <v>1888252693</v>
      </c>
      <c r="E821">
        <f>VLOOKUP(D821,  base_salary!A:A, 1, FALSE)</f>
        <v>1888252693</v>
      </c>
      <c r="F821">
        <f t="shared" si="24"/>
        <v>0</v>
      </c>
      <c r="G821">
        <f t="shared" ca="1" si="25"/>
        <v>0</v>
      </c>
    </row>
    <row r="822" spans="1:7" x14ac:dyDescent="0.25">
      <c r="A822" t="s">
        <v>3080</v>
      </c>
      <c r="B822" t="s">
        <v>2468</v>
      </c>
      <c r="C822" s="4">
        <v>13306</v>
      </c>
      <c r="D822">
        <v>1888605537</v>
      </c>
      <c r="E822">
        <f>VLOOKUP(D822,  base_salary!A:A, 1, FALSE)</f>
        <v>1888605537</v>
      </c>
      <c r="F822">
        <f t="shared" si="24"/>
        <v>0</v>
      </c>
      <c r="G822">
        <f t="shared" ca="1" si="25"/>
        <v>0</v>
      </c>
    </row>
    <row r="823" spans="1:7" x14ac:dyDescent="0.25">
      <c r="A823" t="s">
        <v>3081</v>
      </c>
      <c r="B823" t="s">
        <v>2365</v>
      </c>
      <c r="C823" s="4">
        <v>44500</v>
      </c>
      <c r="D823">
        <v>8908432159</v>
      </c>
      <c r="E823">
        <f>VLOOKUP(D823,  base_salary!A:A, 1, FALSE)</f>
        <v>8908432159</v>
      </c>
      <c r="F823">
        <f t="shared" si="24"/>
        <v>0</v>
      </c>
      <c r="G823">
        <f t="shared" ca="1" si="25"/>
        <v>0</v>
      </c>
    </row>
    <row r="824" spans="1:7" x14ac:dyDescent="0.25">
      <c r="A824" t="s">
        <v>3082</v>
      </c>
      <c r="B824" t="s">
        <v>2057</v>
      </c>
      <c r="C824" s="4">
        <v>22256</v>
      </c>
      <c r="D824">
        <v>1659418720</v>
      </c>
      <c r="E824">
        <f>VLOOKUP(D824,  base_salary!A:A, 1, FALSE)</f>
        <v>1659418720</v>
      </c>
      <c r="F824">
        <f t="shared" si="24"/>
        <v>0</v>
      </c>
      <c r="G824">
        <f t="shared" ca="1" si="25"/>
        <v>0</v>
      </c>
    </row>
    <row r="825" spans="1:7" x14ac:dyDescent="0.25">
      <c r="A825" t="s">
        <v>3083</v>
      </c>
      <c r="B825" t="s">
        <v>2647</v>
      </c>
      <c r="C825" s="4">
        <v>17246</v>
      </c>
      <c r="D825">
        <v>3259018638</v>
      </c>
      <c r="E825">
        <f>VLOOKUP(D825,  base_salary!A:A, 1, FALSE)</f>
        <v>3259018638</v>
      </c>
      <c r="F825">
        <f t="shared" si="24"/>
        <v>0</v>
      </c>
      <c r="G825">
        <f t="shared" ca="1" si="25"/>
        <v>0</v>
      </c>
    </row>
    <row r="826" spans="1:7" x14ac:dyDescent="0.25">
      <c r="A826" t="s">
        <v>3084</v>
      </c>
      <c r="B826" t="s">
        <v>2158</v>
      </c>
      <c r="C826" s="4">
        <v>58140</v>
      </c>
      <c r="D826">
        <v>2117567142</v>
      </c>
      <c r="E826">
        <f>VLOOKUP(D826,  base_salary!A:A, 1, FALSE)</f>
        <v>2117567142</v>
      </c>
      <c r="F826">
        <f t="shared" si="24"/>
        <v>0</v>
      </c>
      <c r="G826">
        <f t="shared" ca="1" si="25"/>
        <v>0</v>
      </c>
    </row>
    <row r="827" spans="1:7" x14ac:dyDescent="0.25">
      <c r="A827" t="s">
        <v>3085</v>
      </c>
      <c r="B827" t="s">
        <v>2266</v>
      </c>
      <c r="C827" s="4">
        <v>21327</v>
      </c>
      <c r="D827">
        <v>4997183822</v>
      </c>
      <c r="E827">
        <f>VLOOKUP(D827,  base_salary!A:A, 1, FALSE)</f>
        <v>4997183822</v>
      </c>
      <c r="F827">
        <f t="shared" si="24"/>
        <v>0</v>
      </c>
      <c r="G827">
        <f t="shared" ca="1" si="25"/>
        <v>0</v>
      </c>
    </row>
    <row r="828" spans="1:7" x14ac:dyDescent="0.25">
      <c r="A828" t="s">
        <v>3086</v>
      </c>
      <c r="B828" t="s">
        <v>2077</v>
      </c>
      <c r="C828" s="4">
        <v>53828</v>
      </c>
      <c r="D828">
        <v>6819596901</v>
      </c>
      <c r="E828">
        <f>VLOOKUP(D828,  base_salary!A:A, 1, FALSE)</f>
        <v>6819596901</v>
      </c>
      <c r="F828">
        <f t="shared" si="24"/>
        <v>0</v>
      </c>
      <c r="G828">
        <f t="shared" ca="1" si="25"/>
        <v>0</v>
      </c>
    </row>
    <row r="829" spans="1:7" x14ac:dyDescent="0.25">
      <c r="A829" t="s">
        <v>3087</v>
      </c>
      <c r="B829" t="s">
        <v>2722</v>
      </c>
      <c r="C829" s="4">
        <v>29550</v>
      </c>
      <c r="D829">
        <v>8552526727</v>
      </c>
      <c r="E829">
        <f>VLOOKUP(D829,  base_salary!A:A, 1, FALSE)</f>
        <v>8552526727</v>
      </c>
      <c r="F829">
        <f t="shared" si="24"/>
        <v>0</v>
      </c>
      <c r="G829">
        <f t="shared" ca="1" si="25"/>
        <v>0</v>
      </c>
    </row>
    <row r="830" spans="1:7" x14ac:dyDescent="0.25">
      <c r="A830" t="s">
        <v>3088</v>
      </c>
      <c r="B830" t="s">
        <v>2316</v>
      </c>
      <c r="C830" s="4">
        <v>39136</v>
      </c>
      <c r="D830">
        <v>7402856011</v>
      </c>
      <c r="E830">
        <f>VLOOKUP(D830,  base_salary!A:A, 1, FALSE)</f>
        <v>7402856011</v>
      </c>
      <c r="F830">
        <f t="shared" si="24"/>
        <v>0</v>
      </c>
      <c r="G830">
        <f t="shared" ca="1" si="25"/>
        <v>0</v>
      </c>
    </row>
    <row r="831" spans="1:7" x14ac:dyDescent="0.25">
      <c r="A831" t="s">
        <v>3089</v>
      </c>
      <c r="B831" t="s">
        <v>2548</v>
      </c>
      <c r="C831" s="4">
        <v>26648</v>
      </c>
      <c r="D831">
        <v>6293335589</v>
      </c>
      <c r="E831">
        <f>VLOOKUP(D831,  base_salary!A:A, 1, FALSE)</f>
        <v>6293335589</v>
      </c>
      <c r="F831">
        <f t="shared" si="24"/>
        <v>0</v>
      </c>
      <c r="G831">
        <f t="shared" ca="1" si="25"/>
        <v>0</v>
      </c>
    </row>
    <row r="832" spans="1:7" x14ac:dyDescent="0.25">
      <c r="A832" t="s">
        <v>3090</v>
      </c>
      <c r="B832" t="s">
        <v>2484</v>
      </c>
      <c r="C832" s="4">
        <v>15373</v>
      </c>
      <c r="D832">
        <v>5347887761</v>
      </c>
      <c r="E832">
        <f>VLOOKUP(D832,  base_salary!A:A, 1, FALSE)</f>
        <v>5347887761</v>
      </c>
      <c r="F832">
        <f t="shared" si="24"/>
        <v>0</v>
      </c>
      <c r="G832">
        <f t="shared" ca="1" si="25"/>
        <v>0</v>
      </c>
    </row>
    <row r="833" spans="1:7" x14ac:dyDescent="0.25">
      <c r="A833" t="s">
        <v>3091</v>
      </c>
      <c r="B833" t="s">
        <v>3092</v>
      </c>
      <c r="C833" s="4">
        <v>23220</v>
      </c>
      <c r="D833">
        <v>8145387981</v>
      </c>
      <c r="E833">
        <f>VLOOKUP(D833,  base_salary!A:A, 1, FALSE)</f>
        <v>8145387981</v>
      </c>
      <c r="F833">
        <f t="shared" si="24"/>
        <v>0</v>
      </c>
      <c r="G833">
        <f t="shared" ca="1" si="25"/>
        <v>0</v>
      </c>
    </row>
    <row r="834" spans="1:7" x14ac:dyDescent="0.25">
      <c r="A834" t="s">
        <v>3093</v>
      </c>
      <c r="B834" t="s">
        <v>2314</v>
      </c>
      <c r="C834" s="4">
        <v>49453</v>
      </c>
      <c r="D834">
        <v>589071254</v>
      </c>
      <c r="E834">
        <f>VLOOKUP(D834,  base_salary!A:A, 1, FALSE)</f>
        <v>589071254</v>
      </c>
      <c r="F834">
        <f t="shared" si="24"/>
        <v>0</v>
      </c>
      <c r="G834">
        <f t="shared" ca="1" si="25"/>
        <v>0</v>
      </c>
    </row>
    <row r="835" spans="1:7" x14ac:dyDescent="0.25">
      <c r="A835" t="s">
        <v>3094</v>
      </c>
      <c r="B835" t="s">
        <v>2992</v>
      </c>
      <c r="C835" s="4">
        <v>10884</v>
      </c>
      <c r="D835">
        <v>6973806759</v>
      </c>
      <c r="E835">
        <f>VLOOKUP(D835,  base_salary!A:A, 1, FALSE)</f>
        <v>6973806759</v>
      </c>
      <c r="F835">
        <f t="shared" ref="F835:F898" si="26">IF(ISERROR(E835), 1, 0)</f>
        <v>0</v>
      </c>
      <c r="G835">
        <f t="shared" ref="G835:G898" ca="1" si="27">SUM(G:G)</f>
        <v>0</v>
      </c>
    </row>
    <row r="836" spans="1:7" x14ac:dyDescent="0.25">
      <c r="A836" t="s">
        <v>3095</v>
      </c>
      <c r="B836" t="s">
        <v>2749</v>
      </c>
      <c r="C836" s="4">
        <v>18740</v>
      </c>
      <c r="D836">
        <v>3597778305</v>
      </c>
      <c r="E836">
        <f>VLOOKUP(D836,  base_salary!A:A, 1, FALSE)</f>
        <v>3597778305</v>
      </c>
      <c r="F836">
        <f t="shared" si="26"/>
        <v>0</v>
      </c>
      <c r="G836">
        <f t="shared" ca="1" si="27"/>
        <v>0</v>
      </c>
    </row>
    <row r="837" spans="1:7" x14ac:dyDescent="0.25">
      <c r="A837" t="s">
        <v>3096</v>
      </c>
      <c r="B837" t="s">
        <v>2071</v>
      </c>
      <c r="C837" s="4">
        <v>43250</v>
      </c>
      <c r="D837">
        <v>9782845590</v>
      </c>
      <c r="E837">
        <f>VLOOKUP(D837,  base_salary!A:A, 1, FALSE)</f>
        <v>9782845590</v>
      </c>
      <c r="F837">
        <f t="shared" si="26"/>
        <v>0</v>
      </c>
      <c r="G837">
        <f t="shared" ca="1" si="27"/>
        <v>0</v>
      </c>
    </row>
    <row r="838" spans="1:7" x14ac:dyDescent="0.25">
      <c r="A838" t="s">
        <v>3097</v>
      </c>
      <c r="B838" t="s">
        <v>1972</v>
      </c>
      <c r="C838" s="4">
        <v>46560</v>
      </c>
      <c r="D838">
        <v>9590888275</v>
      </c>
      <c r="E838">
        <f>VLOOKUP(D838,  base_salary!A:A, 1, FALSE)</f>
        <v>9590888275</v>
      </c>
      <c r="F838">
        <f t="shared" si="26"/>
        <v>0</v>
      </c>
      <c r="G838">
        <f t="shared" ca="1" si="27"/>
        <v>0</v>
      </c>
    </row>
    <row r="839" spans="1:7" x14ac:dyDescent="0.25">
      <c r="A839" t="s">
        <v>3098</v>
      </c>
      <c r="B839" t="s">
        <v>2693</v>
      </c>
      <c r="C839" s="4">
        <v>23450</v>
      </c>
      <c r="D839">
        <v>5075915108</v>
      </c>
      <c r="E839">
        <f>VLOOKUP(D839,  base_salary!A:A, 1, FALSE)</f>
        <v>5075915108</v>
      </c>
      <c r="F839">
        <f t="shared" si="26"/>
        <v>0</v>
      </c>
      <c r="G839">
        <f t="shared" ca="1" si="27"/>
        <v>0</v>
      </c>
    </row>
    <row r="840" spans="1:7" x14ac:dyDescent="0.25">
      <c r="A840" t="s">
        <v>3099</v>
      </c>
      <c r="B840" t="s">
        <v>3050</v>
      </c>
      <c r="C840" s="4">
        <v>17299</v>
      </c>
      <c r="D840">
        <v>4649590612</v>
      </c>
      <c r="E840">
        <f>VLOOKUP(D840,  base_salary!A:A, 1, FALSE)</f>
        <v>4649590612</v>
      </c>
      <c r="F840">
        <f t="shared" si="26"/>
        <v>0</v>
      </c>
      <c r="G840">
        <f t="shared" ca="1" si="27"/>
        <v>0</v>
      </c>
    </row>
    <row r="841" spans="1:7" x14ac:dyDescent="0.25">
      <c r="A841" t="s">
        <v>3100</v>
      </c>
      <c r="B841" t="s">
        <v>2173</v>
      </c>
      <c r="C841" s="4">
        <v>30480</v>
      </c>
      <c r="D841">
        <v>6819637888</v>
      </c>
      <c r="E841">
        <f>VLOOKUP(D841,  base_salary!A:A, 1, FALSE)</f>
        <v>6819637888</v>
      </c>
      <c r="F841">
        <f t="shared" si="26"/>
        <v>0</v>
      </c>
      <c r="G841">
        <f t="shared" ca="1" si="27"/>
        <v>0</v>
      </c>
    </row>
    <row r="842" spans="1:7" x14ac:dyDescent="0.25">
      <c r="A842" t="s">
        <v>3101</v>
      </c>
      <c r="B842" t="s">
        <v>2517</v>
      </c>
      <c r="C842" s="4">
        <v>30045</v>
      </c>
      <c r="D842">
        <v>5928086253</v>
      </c>
      <c r="E842">
        <f>VLOOKUP(D842,  base_salary!A:A, 1, FALSE)</f>
        <v>5928086253</v>
      </c>
      <c r="F842">
        <f t="shared" si="26"/>
        <v>0</v>
      </c>
      <c r="G842">
        <f t="shared" ca="1" si="27"/>
        <v>0</v>
      </c>
    </row>
    <row r="843" spans="1:7" x14ac:dyDescent="0.25">
      <c r="A843" t="s">
        <v>3102</v>
      </c>
      <c r="B843" t="s">
        <v>2016</v>
      </c>
      <c r="C843" s="4">
        <v>54536</v>
      </c>
      <c r="D843">
        <v>9114174103</v>
      </c>
      <c r="E843">
        <f>VLOOKUP(D843,  base_salary!A:A, 1, FALSE)</f>
        <v>9114174103</v>
      </c>
      <c r="F843">
        <f t="shared" si="26"/>
        <v>0</v>
      </c>
      <c r="G843">
        <f t="shared" ca="1" si="27"/>
        <v>0</v>
      </c>
    </row>
    <row r="844" spans="1:7" x14ac:dyDescent="0.25">
      <c r="A844" t="s">
        <v>3103</v>
      </c>
      <c r="B844" t="s">
        <v>2188</v>
      </c>
      <c r="C844" s="4">
        <v>42686</v>
      </c>
      <c r="D844">
        <v>4031884281</v>
      </c>
      <c r="E844">
        <f>VLOOKUP(D844,  base_salary!A:A, 1, FALSE)</f>
        <v>4031884281</v>
      </c>
      <c r="F844">
        <f t="shared" si="26"/>
        <v>0</v>
      </c>
      <c r="G844">
        <f t="shared" ca="1" si="27"/>
        <v>0</v>
      </c>
    </row>
    <row r="845" spans="1:7" x14ac:dyDescent="0.25">
      <c r="A845" t="s">
        <v>3104</v>
      </c>
      <c r="B845" t="s">
        <v>2606</v>
      </c>
      <c r="C845" s="4">
        <v>44137</v>
      </c>
      <c r="D845">
        <v>4323171323</v>
      </c>
      <c r="E845">
        <f>VLOOKUP(D845,  base_salary!A:A, 1, FALSE)</f>
        <v>4323171323</v>
      </c>
      <c r="F845">
        <f t="shared" si="26"/>
        <v>0</v>
      </c>
      <c r="G845">
        <f t="shared" ca="1" si="27"/>
        <v>0</v>
      </c>
    </row>
    <row r="846" spans="1:7" x14ac:dyDescent="0.25">
      <c r="A846" t="s">
        <v>3105</v>
      </c>
      <c r="B846" t="s">
        <v>2310</v>
      </c>
      <c r="C846" s="4">
        <v>57635</v>
      </c>
      <c r="D846">
        <v>4578004252</v>
      </c>
      <c r="E846">
        <f>VLOOKUP(D846,  base_salary!A:A, 1, FALSE)</f>
        <v>4578004252</v>
      </c>
      <c r="F846">
        <f t="shared" si="26"/>
        <v>0</v>
      </c>
      <c r="G846">
        <f t="shared" ca="1" si="27"/>
        <v>0</v>
      </c>
    </row>
    <row r="847" spans="1:7" x14ac:dyDescent="0.25">
      <c r="A847" t="s">
        <v>3106</v>
      </c>
      <c r="B847" t="s">
        <v>2951</v>
      </c>
      <c r="C847" s="4">
        <v>56627</v>
      </c>
      <c r="D847">
        <v>3642988458</v>
      </c>
      <c r="E847">
        <f>VLOOKUP(D847,  base_salary!A:A, 1, FALSE)</f>
        <v>3642988458</v>
      </c>
      <c r="F847">
        <f t="shared" si="26"/>
        <v>0</v>
      </c>
      <c r="G847">
        <f t="shared" ca="1" si="27"/>
        <v>0</v>
      </c>
    </row>
    <row r="848" spans="1:7" x14ac:dyDescent="0.25">
      <c r="A848" t="s">
        <v>3107</v>
      </c>
      <c r="B848" t="s">
        <v>3108</v>
      </c>
      <c r="C848" s="4">
        <v>52550</v>
      </c>
      <c r="D848">
        <v>8047841793</v>
      </c>
      <c r="E848">
        <f>VLOOKUP(D848,  base_salary!A:A, 1, FALSE)</f>
        <v>8047841793</v>
      </c>
      <c r="F848">
        <f t="shared" si="26"/>
        <v>0</v>
      </c>
      <c r="G848">
        <f t="shared" ca="1" si="27"/>
        <v>0</v>
      </c>
    </row>
    <row r="849" spans="1:7" x14ac:dyDescent="0.25">
      <c r="A849" t="s">
        <v>3109</v>
      </c>
      <c r="B849" t="s">
        <v>2540</v>
      </c>
      <c r="C849" s="4">
        <v>59383</v>
      </c>
      <c r="D849">
        <v>2510440322</v>
      </c>
      <c r="E849">
        <f>VLOOKUP(D849,  base_salary!A:A, 1, FALSE)</f>
        <v>2510440322</v>
      </c>
      <c r="F849">
        <f t="shared" si="26"/>
        <v>0</v>
      </c>
      <c r="G849">
        <f t="shared" ca="1" si="27"/>
        <v>0</v>
      </c>
    </row>
    <row r="850" spans="1:7" x14ac:dyDescent="0.25">
      <c r="A850" t="s">
        <v>3110</v>
      </c>
      <c r="B850" t="s">
        <v>2026</v>
      </c>
      <c r="C850" s="4">
        <v>18096</v>
      </c>
      <c r="D850">
        <v>9013891098</v>
      </c>
      <c r="E850">
        <f>VLOOKUP(D850,  base_salary!A:A, 1, FALSE)</f>
        <v>9013891098</v>
      </c>
      <c r="F850">
        <f t="shared" si="26"/>
        <v>0</v>
      </c>
      <c r="G850">
        <f t="shared" ca="1" si="27"/>
        <v>0</v>
      </c>
    </row>
    <row r="851" spans="1:7" x14ac:dyDescent="0.25">
      <c r="A851" t="s">
        <v>3111</v>
      </c>
      <c r="B851" t="s">
        <v>2242</v>
      </c>
      <c r="C851" s="4">
        <v>43839</v>
      </c>
      <c r="D851">
        <v>4323171323</v>
      </c>
      <c r="E851">
        <f>VLOOKUP(D851,  base_salary!A:A, 1, FALSE)</f>
        <v>4323171323</v>
      </c>
      <c r="F851">
        <f t="shared" si="26"/>
        <v>0</v>
      </c>
      <c r="G851">
        <f t="shared" ca="1" si="27"/>
        <v>0</v>
      </c>
    </row>
    <row r="852" spans="1:7" x14ac:dyDescent="0.25">
      <c r="A852" t="s">
        <v>3112</v>
      </c>
      <c r="B852" t="s">
        <v>3113</v>
      </c>
      <c r="C852" s="4">
        <v>51241</v>
      </c>
      <c r="D852">
        <v>3381164996</v>
      </c>
      <c r="E852">
        <f>VLOOKUP(D852,  base_salary!A:A, 1, FALSE)</f>
        <v>3381164996</v>
      </c>
      <c r="F852">
        <f t="shared" si="26"/>
        <v>0</v>
      </c>
      <c r="G852">
        <f t="shared" ca="1" si="27"/>
        <v>0</v>
      </c>
    </row>
    <row r="853" spans="1:7" x14ac:dyDescent="0.25">
      <c r="A853" t="s">
        <v>3114</v>
      </c>
      <c r="B853" t="s">
        <v>2113</v>
      </c>
      <c r="C853" s="4">
        <v>28539</v>
      </c>
      <c r="D853">
        <v>923191143</v>
      </c>
      <c r="E853">
        <f>VLOOKUP(D853,  base_salary!A:A, 1, FALSE)</f>
        <v>923191143</v>
      </c>
      <c r="F853">
        <f t="shared" si="26"/>
        <v>0</v>
      </c>
      <c r="G853">
        <f t="shared" ca="1" si="27"/>
        <v>0</v>
      </c>
    </row>
    <row r="854" spans="1:7" x14ac:dyDescent="0.25">
      <c r="A854" t="s">
        <v>3115</v>
      </c>
      <c r="B854" t="s">
        <v>2403</v>
      </c>
      <c r="C854" s="4">
        <v>26224</v>
      </c>
      <c r="D854">
        <v>7489370671</v>
      </c>
      <c r="E854">
        <f>VLOOKUP(D854,  base_salary!A:A, 1, FALSE)</f>
        <v>7489370671</v>
      </c>
      <c r="F854">
        <f t="shared" si="26"/>
        <v>0</v>
      </c>
      <c r="G854">
        <f t="shared" ca="1" si="27"/>
        <v>0</v>
      </c>
    </row>
    <row r="855" spans="1:7" x14ac:dyDescent="0.25">
      <c r="A855" t="s">
        <v>3116</v>
      </c>
      <c r="B855" t="s">
        <v>2246</v>
      </c>
      <c r="C855" s="4">
        <v>58676</v>
      </c>
      <c r="D855">
        <v>7011563598</v>
      </c>
      <c r="E855">
        <f>VLOOKUP(D855,  base_salary!A:A, 1, FALSE)</f>
        <v>7011563598</v>
      </c>
      <c r="F855">
        <f t="shared" si="26"/>
        <v>0</v>
      </c>
      <c r="G855">
        <f t="shared" ca="1" si="27"/>
        <v>0</v>
      </c>
    </row>
    <row r="856" spans="1:7" x14ac:dyDescent="0.25">
      <c r="A856" t="s">
        <v>3117</v>
      </c>
      <c r="B856" t="s">
        <v>2234</v>
      </c>
      <c r="C856" s="4">
        <v>55680</v>
      </c>
      <c r="D856">
        <v>2149326663</v>
      </c>
      <c r="E856">
        <f>VLOOKUP(D856,  base_salary!A:A, 1, FALSE)</f>
        <v>2149326663</v>
      </c>
      <c r="F856">
        <f t="shared" si="26"/>
        <v>0</v>
      </c>
      <c r="G856">
        <f t="shared" ca="1" si="27"/>
        <v>0</v>
      </c>
    </row>
    <row r="857" spans="1:7" x14ac:dyDescent="0.25">
      <c r="A857" t="s">
        <v>3118</v>
      </c>
      <c r="B857" t="s">
        <v>2079</v>
      </c>
      <c r="C857" s="4">
        <v>11122</v>
      </c>
      <c r="D857">
        <v>4795089876</v>
      </c>
      <c r="E857">
        <f>VLOOKUP(D857,  base_salary!A:A, 1, FALSE)</f>
        <v>4795089876</v>
      </c>
      <c r="F857">
        <f t="shared" si="26"/>
        <v>0</v>
      </c>
      <c r="G857">
        <f t="shared" ca="1" si="27"/>
        <v>0</v>
      </c>
    </row>
    <row r="858" spans="1:7" x14ac:dyDescent="0.25">
      <c r="A858" t="s">
        <v>3119</v>
      </c>
      <c r="B858" t="s">
        <v>2670</v>
      </c>
      <c r="C858" s="4">
        <v>22362</v>
      </c>
      <c r="D858">
        <v>6731572691</v>
      </c>
      <c r="E858">
        <f>VLOOKUP(D858,  base_salary!A:A, 1, FALSE)</f>
        <v>6731572691</v>
      </c>
      <c r="F858">
        <f t="shared" si="26"/>
        <v>0</v>
      </c>
      <c r="G858">
        <f t="shared" ca="1" si="27"/>
        <v>0</v>
      </c>
    </row>
    <row r="859" spans="1:7" x14ac:dyDescent="0.25">
      <c r="A859" t="s">
        <v>3120</v>
      </c>
      <c r="B859" t="s">
        <v>2069</v>
      </c>
      <c r="C859" s="4">
        <v>47212</v>
      </c>
      <c r="D859">
        <v>9766606919</v>
      </c>
      <c r="E859">
        <f>VLOOKUP(D859,  base_salary!A:A, 1, FALSE)</f>
        <v>9766606919</v>
      </c>
      <c r="F859">
        <f t="shared" si="26"/>
        <v>0</v>
      </c>
      <c r="G859">
        <f t="shared" ca="1" si="27"/>
        <v>0</v>
      </c>
    </row>
    <row r="860" spans="1:7" x14ac:dyDescent="0.25">
      <c r="A860" t="s">
        <v>3121</v>
      </c>
      <c r="B860" t="s">
        <v>2674</v>
      </c>
      <c r="C860" s="4">
        <v>42981</v>
      </c>
      <c r="D860">
        <v>6260817967</v>
      </c>
      <c r="E860">
        <f>VLOOKUP(D860,  base_salary!A:A, 1, FALSE)</f>
        <v>6260817967</v>
      </c>
      <c r="F860">
        <f t="shared" si="26"/>
        <v>0</v>
      </c>
      <c r="G860">
        <f t="shared" ca="1" si="27"/>
        <v>0</v>
      </c>
    </row>
    <row r="861" spans="1:7" x14ac:dyDescent="0.25">
      <c r="A861" t="s">
        <v>3122</v>
      </c>
      <c r="B861" t="s">
        <v>2778</v>
      </c>
      <c r="C861" s="4">
        <v>30671</v>
      </c>
      <c r="D861">
        <v>9803956825</v>
      </c>
      <c r="E861">
        <f>VLOOKUP(D861,  base_salary!A:A, 1, FALSE)</f>
        <v>9803956825</v>
      </c>
      <c r="F861">
        <f t="shared" si="26"/>
        <v>0</v>
      </c>
      <c r="G861">
        <f t="shared" ca="1" si="27"/>
        <v>0</v>
      </c>
    </row>
    <row r="862" spans="1:7" x14ac:dyDescent="0.25">
      <c r="A862" t="s">
        <v>3123</v>
      </c>
      <c r="B862" t="s">
        <v>2223</v>
      </c>
      <c r="C862" s="4">
        <v>14900</v>
      </c>
      <c r="D862">
        <v>2138131904</v>
      </c>
      <c r="E862">
        <f>VLOOKUP(D862,  base_salary!A:A, 1, FALSE)</f>
        <v>2138131904</v>
      </c>
      <c r="F862">
        <f t="shared" si="26"/>
        <v>0</v>
      </c>
      <c r="G862">
        <f t="shared" ca="1" si="27"/>
        <v>0</v>
      </c>
    </row>
    <row r="863" spans="1:7" x14ac:dyDescent="0.25">
      <c r="A863" t="s">
        <v>3124</v>
      </c>
      <c r="B863" t="s">
        <v>2757</v>
      </c>
      <c r="C863" s="4">
        <v>46682</v>
      </c>
      <c r="D863">
        <v>3806430489</v>
      </c>
      <c r="E863">
        <f>VLOOKUP(D863,  base_salary!A:A, 1, FALSE)</f>
        <v>3806430489</v>
      </c>
      <c r="F863">
        <f t="shared" si="26"/>
        <v>0</v>
      </c>
      <c r="G863">
        <f t="shared" ca="1" si="27"/>
        <v>0</v>
      </c>
    </row>
    <row r="864" spans="1:7" x14ac:dyDescent="0.25">
      <c r="A864" t="s">
        <v>3125</v>
      </c>
      <c r="B864" t="s">
        <v>3126</v>
      </c>
      <c r="C864" s="4">
        <v>59240</v>
      </c>
      <c r="D864">
        <v>2607689635</v>
      </c>
      <c r="E864">
        <f>VLOOKUP(D864,  base_salary!A:A, 1, FALSE)</f>
        <v>2607689635</v>
      </c>
      <c r="F864">
        <f t="shared" si="26"/>
        <v>0</v>
      </c>
      <c r="G864">
        <f t="shared" ca="1" si="27"/>
        <v>0</v>
      </c>
    </row>
    <row r="865" spans="1:7" x14ac:dyDescent="0.25">
      <c r="A865" t="s">
        <v>3127</v>
      </c>
      <c r="B865" t="s">
        <v>2047</v>
      </c>
      <c r="C865" s="4">
        <v>24816</v>
      </c>
      <c r="D865">
        <v>1573192775</v>
      </c>
      <c r="E865">
        <f>VLOOKUP(D865,  base_salary!A:A, 1, FALSE)</f>
        <v>1573192775</v>
      </c>
      <c r="F865">
        <f t="shared" si="26"/>
        <v>0</v>
      </c>
      <c r="G865">
        <f t="shared" ca="1" si="27"/>
        <v>0</v>
      </c>
    </row>
    <row r="866" spans="1:7" x14ac:dyDescent="0.25">
      <c r="A866" t="s">
        <v>3128</v>
      </c>
      <c r="B866" t="s">
        <v>2051</v>
      </c>
      <c r="C866" s="4">
        <v>54776</v>
      </c>
      <c r="D866">
        <v>6820956614</v>
      </c>
      <c r="E866">
        <f>VLOOKUP(D866,  base_salary!A:A, 1, FALSE)</f>
        <v>6820956614</v>
      </c>
      <c r="F866">
        <f t="shared" si="26"/>
        <v>0</v>
      </c>
      <c r="G866">
        <f t="shared" ca="1" si="27"/>
        <v>0</v>
      </c>
    </row>
    <row r="867" spans="1:7" x14ac:dyDescent="0.25">
      <c r="A867" t="s">
        <v>3129</v>
      </c>
      <c r="B867" t="s">
        <v>2403</v>
      </c>
      <c r="C867" s="4">
        <v>34609</v>
      </c>
      <c r="D867">
        <v>2307209530</v>
      </c>
      <c r="E867">
        <f>VLOOKUP(D867,  base_salary!A:A, 1, FALSE)</f>
        <v>2307209530</v>
      </c>
      <c r="F867">
        <f t="shared" si="26"/>
        <v>0</v>
      </c>
      <c r="G867">
        <f t="shared" ca="1" si="27"/>
        <v>0</v>
      </c>
    </row>
    <row r="868" spans="1:7" x14ac:dyDescent="0.25">
      <c r="A868" t="s">
        <v>3130</v>
      </c>
      <c r="B868" t="s">
        <v>2350</v>
      </c>
      <c r="C868" s="4">
        <v>14164</v>
      </c>
      <c r="D868">
        <v>1096335336</v>
      </c>
      <c r="E868">
        <f>VLOOKUP(D868,  base_salary!A:A, 1, FALSE)</f>
        <v>1096335336</v>
      </c>
      <c r="F868">
        <f t="shared" si="26"/>
        <v>0</v>
      </c>
      <c r="G868">
        <f t="shared" ca="1" si="27"/>
        <v>0</v>
      </c>
    </row>
    <row r="869" spans="1:7" x14ac:dyDescent="0.25">
      <c r="A869" t="s">
        <v>3131</v>
      </c>
      <c r="B869" t="s">
        <v>2790</v>
      </c>
      <c r="C869" s="4">
        <v>55639</v>
      </c>
      <c r="D869">
        <v>4808886316</v>
      </c>
      <c r="E869">
        <f>VLOOKUP(D869,  base_salary!A:A, 1, FALSE)</f>
        <v>4808886316</v>
      </c>
      <c r="F869">
        <f t="shared" si="26"/>
        <v>0</v>
      </c>
      <c r="G869">
        <f t="shared" ca="1" si="27"/>
        <v>0</v>
      </c>
    </row>
    <row r="870" spans="1:7" x14ac:dyDescent="0.25">
      <c r="A870" t="s">
        <v>3132</v>
      </c>
      <c r="B870" t="s">
        <v>2636</v>
      </c>
      <c r="C870" s="4">
        <v>25043</v>
      </c>
      <c r="D870">
        <v>4260324861</v>
      </c>
      <c r="E870">
        <f>VLOOKUP(D870,  base_salary!A:A, 1, FALSE)</f>
        <v>4260324861</v>
      </c>
      <c r="F870">
        <f t="shared" si="26"/>
        <v>0</v>
      </c>
      <c r="G870">
        <f t="shared" ca="1" si="27"/>
        <v>0</v>
      </c>
    </row>
    <row r="871" spans="1:7" x14ac:dyDescent="0.25">
      <c r="A871" t="s">
        <v>3133</v>
      </c>
      <c r="B871" t="s">
        <v>3126</v>
      </c>
      <c r="C871" s="4">
        <v>38561</v>
      </c>
      <c r="D871">
        <v>8676088039</v>
      </c>
      <c r="E871">
        <f>VLOOKUP(D871,  base_salary!A:A, 1, FALSE)</f>
        <v>8676088039</v>
      </c>
      <c r="F871">
        <f t="shared" si="26"/>
        <v>0</v>
      </c>
      <c r="G871">
        <f t="shared" ca="1" si="27"/>
        <v>0</v>
      </c>
    </row>
    <row r="872" spans="1:7" x14ac:dyDescent="0.25">
      <c r="A872" t="s">
        <v>3134</v>
      </c>
      <c r="B872" t="s">
        <v>1986</v>
      </c>
      <c r="C872" s="4">
        <v>20898</v>
      </c>
      <c r="D872">
        <v>5211527984</v>
      </c>
      <c r="E872">
        <f>VLOOKUP(D872,  base_salary!A:A, 1, FALSE)</f>
        <v>5211527984</v>
      </c>
      <c r="F872">
        <f t="shared" si="26"/>
        <v>0</v>
      </c>
      <c r="G872">
        <f t="shared" ca="1" si="27"/>
        <v>0</v>
      </c>
    </row>
    <row r="873" spans="1:7" x14ac:dyDescent="0.25">
      <c r="A873" t="s">
        <v>3135</v>
      </c>
      <c r="B873" t="s">
        <v>2093</v>
      </c>
      <c r="C873" s="4">
        <v>46291</v>
      </c>
      <c r="D873">
        <v>5503746279</v>
      </c>
      <c r="E873">
        <f>VLOOKUP(D873,  base_salary!A:A, 1, FALSE)</f>
        <v>5503746279</v>
      </c>
      <c r="F873">
        <f t="shared" si="26"/>
        <v>0</v>
      </c>
      <c r="G873">
        <f t="shared" ca="1" si="27"/>
        <v>0</v>
      </c>
    </row>
    <row r="874" spans="1:7" x14ac:dyDescent="0.25">
      <c r="A874" t="s">
        <v>3136</v>
      </c>
      <c r="B874" t="s">
        <v>2663</v>
      </c>
      <c r="C874" s="4">
        <v>30566</v>
      </c>
      <c r="D874">
        <v>6109997811</v>
      </c>
      <c r="E874">
        <f>VLOOKUP(D874,  base_salary!A:A, 1, FALSE)</f>
        <v>6109997811</v>
      </c>
      <c r="F874">
        <f t="shared" si="26"/>
        <v>0</v>
      </c>
      <c r="G874">
        <f t="shared" ca="1" si="27"/>
        <v>0</v>
      </c>
    </row>
    <row r="875" spans="1:7" x14ac:dyDescent="0.25">
      <c r="A875" t="s">
        <v>3137</v>
      </c>
      <c r="B875" t="s">
        <v>2156</v>
      </c>
      <c r="C875" s="4">
        <v>30790</v>
      </c>
      <c r="D875">
        <v>7112955017</v>
      </c>
      <c r="E875">
        <f>VLOOKUP(D875,  base_salary!A:A, 1, FALSE)</f>
        <v>7112955017</v>
      </c>
      <c r="F875">
        <f t="shared" si="26"/>
        <v>0</v>
      </c>
      <c r="G875">
        <f t="shared" ca="1" si="27"/>
        <v>0</v>
      </c>
    </row>
    <row r="876" spans="1:7" x14ac:dyDescent="0.25">
      <c r="A876" t="s">
        <v>3138</v>
      </c>
      <c r="B876" t="s">
        <v>2106</v>
      </c>
      <c r="C876" s="4">
        <v>10880</v>
      </c>
      <c r="D876">
        <v>4342145855</v>
      </c>
      <c r="E876">
        <f>VLOOKUP(D876,  base_salary!A:A, 1, FALSE)</f>
        <v>4342145855</v>
      </c>
      <c r="F876">
        <f t="shared" si="26"/>
        <v>0</v>
      </c>
      <c r="G876">
        <f t="shared" ca="1" si="27"/>
        <v>0</v>
      </c>
    </row>
    <row r="877" spans="1:7" x14ac:dyDescent="0.25">
      <c r="A877" t="s">
        <v>3139</v>
      </c>
      <c r="B877" t="s">
        <v>2305</v>
      </c>
      <c r="C877" s="4">
        <v>49482</v>
      </c>
      <c r="D877">
        <v>9627071331</v>
      </c>
      <c r="E877">
        <f>VLOOKUP(D877,  base_salary!A:A, 1, FALSE)</f>
        <v>9627071331</v>
      </c>
      <c r="F877">
        <f t="shared" si="26"/>
        <v>0</v>
      </c>
      <c r="G877">
        <f t="shared" ca="1" si="27"/>
        <v>0</v>
      </c>
    </row>
    <row r="878" spans="1:7" x14ac:dyDescent="0.25">
      <c r="A878" t="s">
        <v>3140</v>
      </c>
      <c r="B878" t="s">
        <v>2279</v>
      </c>
      <c r="C878" s="4">
        <v>44207</v>
      </c>
      <c r="D878">
        <v>7243767311</v>
      </c>
      <c r="E878">
        <f>VLOOKUP(D878,  base_salary!A:A, 1, FALSE)</f>
        <v>7243767311</v>
      </c>
      <c r="F878">
        <f t="shared" si="26"/>
        <v>0</v>
      </c>
      <c r="G878">
        <f t="shared" ca="1" si="27"/>
        <v>0</v>
      </c>
    </row>
    <row r="879" spans="1:7" x14ac:dyDescent="0.25">
      <c r="A879" t="s">
        <v>3141</v>
      </c>
      <c r="B879" t="s">
        <v>3142</v>
      </c>
      <c r="C879" s="4">
        <v>46808</v>
      </c>
      <c r="D879">
        <v>1081492333</v>
      </c>
      <c r="E879">
        <f>VLOOKUP(D879,  base_salary!A:A, 1, FALSE)</f>
        <v>1081492333</v>
      </c>
      <c r="F879">
        <f t="shared" si="26"/>
        <v>0</v>
      </c>
      <c r="G879">
        <f t="shared" ca="1" si="27"/>
        <v>0</v>
      </c>
    </row>
    <row r="880" spans="1:7" x14ac:dyDescent="0.25">
      <c r="A880" t="s">
        <v>3143</v>
      </c>
      <c r="B880" t="s">
        <v>3144</v>
      </c>
      <c r="C880" s="4">
        <v>44154</v>
      </c>
      <c r="D880">
        <v>9766606919</v>
      </c>
      <c r="E880">
        <f>VLOOKUP(D880,  base_salary!A:A, 1, FALSE)</f>
        <v>9766606919</v>
      </c>
      <c r="F880">
        <f t="shared" si="26"/>
        <v>0</v>
      </c>
      <c r="G880">
        <f t="shared" ca="1" si="27"/>
        <v>0</v>
      </c>
    </row>
    <row r="881" spans="1:7" x14ac:dyDescent="0.25">
      <c r="A881" t="s">
        <v>3145</v>
      </c>
      <c r="B881" t="s">
        <v>2225</v>
      </c>
      <c r="C881" s="4">
        <v>33489</v>
      </c>
      <c r="D881">
        <v>5623896162</v>
      </c>
      <c r="E881">
        <f>VLOOKUP(D881,  base_salary!A:A, 1, FALSE)</f>
        <v>5623896162</v>
      </c>
      <c r="F881">
        <f t="shared" si="26"/>
        <v>0</v>
      </c>
      <c r="G881">
        <f t="shared" ca="1" si="27"/>
        <v>0</v>
      </c>
    </row>
    <row r="882" spans="1:7" x14ac:dyDescent="0.25">
      <c r="A882" t="s">
        <v>3146</v>
      </c>
      <c r="B882" t="s">
        <v>2016</v>
      </c>
      <c r="C882" s="4">
        <v>48460</v>
      </c>
      <c r="D882">
        <v>8154943166</v>
      </c>
      <c r="E882">
        <f>VLOOKUP(D882,  base_salary!A:A, 1, FALSE)</f>
        <v>8154943166</v>
      </c>
      <c r="F882">
        <f t="shared" si="26"/>
        <v>0</v>
      </c>
      <c r="G882">
        <f t="shared" ca="1" si="27"/>
        <v>0</v>
      </c>
    </row>
    <row r="883" spans="1:7" x14ac:dyDescent="0.25">
      <c r="A883" t="s">
        <v>3147</v>
      </c>
      <c r="B883" t="s">
        <v>2633</v>
      </c>
      <c r="C883" s="4">
        <v>13654</v>
      </c>
      <c r="D883">
        <v>2551917727</v>
      </c>
      <c r="E883">
        <f>VLOOKUP(D883,  base_salary!A:A, 1, FALSE)</f>
        <v>2551917727</v>
      </c>
      <c r="F883">
        <f t="shared" si="26"/>
        <v>0</v>
      </c>
      <c r="G883">
        <f t="shared" ca="1" si="27"/>
        <v>0</v>
      </c>
    </row>
    <row r="884" spans="1:7" x14ac:dyDescent="0.25">
      <c r="A884" t="s">
        <v>3148</v>
      </c>
      <c r="B884" t="s">
        <v>2709</v>
      </c>
      <c r="C884" s="4">
        <v>40036</v>
      </c>
      <c r="D884">
        <v>7304628987</v>
      </c>
      <c r="E884">
        <f>VLOOKUP(D884,  base_salary!A:A, 1, FALSE)</f>
        <v>7304628987</v>
      </c>
      <c r="F884">
        <f t="shared" si="26"/>
        <v>0</v>
      </c>
      <c r="G884">
        <f t="shared" ca="1" si="27"/>
        <v>0</v>
      </c>
    </row>
    <row r="885" spans="1:7" x14ac:dyDescent="0.25">
      <c r="A885" t="s">
        <v>3149</v>
      </c>
      <c r="B885" t="s">
        <v>2109</v>
      </c>
      <c r="C885" s="4">
        <v>50848</v>
      </c>
      <c r="D885">
        <v>9726873223</v>
      </c>
      <c r="E885">
        <f>VLOOKUP(D885,  base_salary!A:A, 1, FALSE)</f>
        <v>9726873223</v>
      </c>
      <c r="F885">
        <f t="shared" si="26"/>
        <v>0</v>
      </c>
      <c r="G885">
        <f t="shared" ca="1" si="27"/>
        <v>0</v>
      </c>
    </row>
    <row r="886" spans="1:7" x14ac:dyDescent="0.25">
      <c r="A886" t="s">
        <v>3150</v>
      </c>
      <c r="B886" t="s">
        <v>2151</v>
      </c>
      <c r="C886" s="4">
        <v>27562</v>
      </c>
      <c r="D886">
        <v>4656574848</v>
      </c>
      <c r="E886">
        <f>VLOOKUP(D886,  base_salary!A:A, 1, FALSE)</f>
        <v>4656574848</v>
      </c>
      <c r="F886">
        <f t="shared" si="26"/>
        <v>0</v>
      </c>
      <c r="G886">
        <f t="shared" ca="1" si="27"/>
        <v>0</v>
      </c>
    </row>
    <row r="887" spans="1:7" x14ac:dyDescent="0.25">
      <c r="A887" t="s">
        <v>3151</v>
      </c>
      <c r="B887" t="s">
        <v>2762</v>
      </c>
      <c r="C887" s="4">
        <v>27200</v>
      </c>
      <c r="D887">
        <v>6227038881</v>
      </c>
      <c r="E887">
        <f>VLOOKUP(D887,  base_salary!A:A, 1, FALSE)</f>
        <v>6227038881</v>
      </c>
      <c r="F887">
        <f t="shared" si="26"/>
        <v>0</v>
      </c>
      <c r="G887">
        <f t="shared" ca="1" si="27"/>
        <v>0</v>
      </c>
    </row>
    <row r="888" spans="1:7" x14ac:dyDescent="0.25">
      <c r="A888" t="s">
        <v>3152</v>
      </c>
      <c r="B888" t="s">
        <v>2617</v>
      </c>
      <c r="C888" s="4">
        <v>55248</v>
      </c>
      <c r="D888">
        <v>8238030943</v>
      </c>
      <c r="E888">
        <f>VLOOKUP(D888,  base_salary!A:A, 1, FALSE)</f>
        <v>8238030943</v>
      </c>
      <c r="F888">
        <f t="shared" si="26"/>
        <v>0</v>
      </c>
      <c r="G888">
        <f t="shared" ca="1" si="27"/>
        <v>0</v>
      </c>
    </row>
    <row r="889" spans="1:7" x14ac:dyDescent="0.25">
      <c r="A889" t="s">
        <v>3153</v>
      </c>
      <c r="B889" t="s">
        <v>2530</v>
      </c>
      <c r="C889" s="4">
        <v>17053</v>
      </c>
      <c r="D889">
        <v>2209340063</v>
      </c>
      <c r="E889">
        <f>VLOOKUP(D889,  base_salary!A:A, 1, FALSE)</f>
        <v>2209340063</v>
      </c>
      <c r="F889">
        <f t="shared" si="26"/>
        <v>0</v>
      </c>
      <c r="G889">
        <f t="shared" ca="1" si="27"/>
        <v>0</v>
      </c>
    </row>
    <row r="890" spans="1:7" x14ac:dyDescent="0.25">
      <c r="A890" t="s">
        <v>3154</v>
      </c>
      <c r="B890" t="s">
        <v>2073</v>
      </c>
      <c r="C890" s="4">
        <v>19309</v>
      </c>
      <c r="D890">
        <v>7888574610</v>
      </c>
      <c r="E890">
        <f>VLOOKUP(D890,  base_salary!A:A, 1, FALSE)</f>
        <v>7888574610</v>
      </c>
      <c r="F890">
        <f t="shared" si="26"/>
        <v>0</v>
      </c>
      <c r="G890">
        <f t="shared" ca="1" si="27"/>
        <v>0</v>
      </c>
    </row>
    <row r="891" spans="1:7" x14ac:dyDescent="0.25">
      <c r="A891" t="s">
        <v>3155</v>
      </c>
      <c r="B891" t="s">
        <v>2139</v>
      </c>
      <c r="C891" s="4">
        <v>26213</v>
      </c>
      <c r="D891">
        <v>4525743115</v>
      </c>
      <c r="E891">
        <f>VLOOKUP(D891,  base_salary!A:A, 1, FALSE)</f>
        <v>4525743115</v>
      </c>
      <c r="F891">
        <f t="shared" si="26"/>
        <v>0</v>
      </c>
      <c r="G891">
        <f t="shared" ca="1" si="27"/>
        <v>0</v>
      </c>
    </row>
    <row r="892" spans="1:7" x14ac:dyDescent="0.25">
      <c r="A892" t="s">
        <v>3156</v>
      </c>
      <c r="B892" t="s">
        <v>2546</v>
      </c>
      <c r="C892" s="4">
        <v>35024</v>
      </c>
      <c r="D892">
        <v>813371287</v>
      </c>
      <c r="E892">
        <f>VLOOKUP(D892,  base_salary!A:A, 1, FALSE)</f>
        <v>813371287</v>
      </c>
      <c r="F892">
        <f t="shared" si="26"/>
        <v>0</v>
      </c>
      <c r="G892">
        <f t="shared" ca="1" si="27"/>
        <v>0</v>
      </c>
    </row>
    <row r="893" spans="1:7" x14ac:dyDescent="0.25">
      <c r="A893" t="s">
        <v>3157</v>
      </c>
      <c r="B893" t="s">
        <v>2873</v>
      </c>
      <c r="C893" s="4">
        <v>54492</v>
      </c>
      <c r="D893">
        <v>9095573850</v>
      </c>
      <c r="E893">
        <f>VLOOKUP(D893,  base_salary!A:A, 1, FALSE)</f>
        <v>9095573850</v>
      </c>
      <c r="F893">
        <f t="shared" si="26"/>
        <v>0</v>
      </c>
      <c r="G893">
        <f t="shared" ca="1" si="27"/>
        <v>0</v>
      </c>
    </row>
    <row r="894" spans="1:7" x14ac:dyDescent="0.25">
      <c r="A894" t="s">
        <v>3158</v>
      </c>
      <c r="B894" t="s">
        <v>2168</v>
      </c>
      <c r="C894" s="4">
        <v>31165</v>
      </c>
      <c r="D894">
        <v>3259018638</v>
      </c>
      <c r="E894">
        <f>VLOOKUP(D894,  base_salary!A:A, 1, FALSE)</f>
        <v>3259018638</v>
      </c>
      <c r="F894">
        <f t="shared" si="26"/>
        <v>0</v>
      </c>
      <c r="G894">
        <f t="shared" ca="1" si="27"/>
        <v>0</v>
      </c>
    </row>
    <row r="895" spans="1:7" x14ac:dyDescent="0.25">
      <c r="A895" t="s">
        <v>3159</v>
      </c>
      <c r="B895" t="s">
        <v>2800</v>
      </c>
      <c r="C895" s="4">
        <v>23261</v>
      </c>
      <c r="D895">
        <v>4795089876</v>
      </c>
      <c r="E895">
        <f>VLOOKUP(D895,  base_salary!A:A, 1, FALSE)</f>
        <v>4795089876</v>
      </c>
      <c r="F895">
        <f t="shared" si="26"/>
        <v>0</v>
      </c>
      <c r="G895">
        <f t="shared" ca="1" si="27"/>
        <v>0</v>
      </c>
    </row>
    <row r="896" spans="1:7" x14ac:dyDescent="0.25">
      <c r="A896" t="s">
        <v>3160</v>
      </c>
      <c r="B896" t="s">
        <v>2628</v>
      </c>
      <c r="C896" s="4">
        <v>32726</v>
      </c>
      <c r="D896">
        <v>2677632772</v>
      </c>
      <c r="E896">
        <f>VLOOKUP(D896,  base_salary!A:A, 1, FALSE)</f>
        <v>2677632772</v>
      </c>
      <c r="F896">
        <f t="shared" si="26"/>
        <v>0</v>
      </c>
      <c r="G896">
        <f t="shared" ca="1" si="27"/>
        <v>0</v>
      </c>
    </row>
    <row r="897" spans="1:7" x14ac:dyDescent="0.25">
      <c r="A897" t="s">
        <v>3161</v>
      </c>
      <c r="B897" t="s">
        <v>2587</v>
      </c>
      <c r="C897" s="4">
        <v>33116</v>
      </c>
      <c r="D897">
        <v>9153408497</v>
      </c>
      <c r="E897">
        <f>VLOOKUP(D897,  base_salary!A:A, 1, FALSE)</f>
        <v>9153408497</v>
      </c>
      <c r="F897">
        <f t="shared" si="26"/>
        <v>0</v>
      </c>
      <c r="G897">
        <f t="shared" ca="1" si="27"/>
        <v>0</v>
      </c>
    </row>
    <row r="898" spans="1:7" x14ac:dyDescent="0.25">
      <c r="A898" t="s">
        <v>3162</v>
      </c>
      <c r="B898" t="s">
        <v>2647</v>
      </c>
      <c r="C898" s="4">
        <v>46325</v>
      </c>
      <c r="D898">
        <v>6271204627</v>
      </c>
      <c r="E898">
        <f>VLOOKUP(D898,  base_salary!A:A, 1, FALSE)</f>
        <v>6271204627</v>
      </c>
      <c r="F898">
        <f t="shared" si="26"/>
        <v>0</v>
      </c>
      <c r="G898">
        <f t="shared" ca="1" si="27"/>
        <v>0</v>
      </c>
    </row>
    <row r="899" spans="1:7" x14ac:dyDescent="0.25">
      <c r="A899" t="s">
        <v>3163</v>
      </c>
      <c r="B899" t="s">
        <v>2587</v>
      </c>
      <c r="C899" s="4">
        <v>29136</v>
      </c>
      <c r="D899">
        <v>4037854406</v>
      </c>
      <c r="E899">
        <f>VLOOKUP(D899,  base_salary!A:A, 1, FALSE)</f>
        <v>4037854406</v>
      </c>
      <c r="F899">
        <f t="shared" ref="F899:F962" si="28">IF(ISERROR(E899), 1, 0)</f>
        <v>0</v>
      </c>
      <c r="G899">
        <f t="shared" ref="G899:G962" ca="1" si="29">SUM(G:G)</f>
        <v>0</v>
      </c>
    </row>
    <row r="900" spans="1:7" x14ac:dyDescent="0.25">
      <c r="A900" t="s">
        <v>3164</v>
      </c>
      <c r="B900" t="s">
        <v>2164</v>
      </c>
      <c r="C900" s="4">
        <v>31743</v>
      </c>
      <c r="D900">
        <v>5079859830</v>
      </c>
      <c r="E900">
        <f>VLOOKUP(D900,  base_salary!A:A, 1, FALSE)</f>
        <v>5079859830</v>
      </c>
      <c r="F900">
        <f t="shared" si="28"/>
        <v>0</v>
      </c>
      <c r="G900">
        <f t="shared" ca="1" si="29"/>
        <v>0</v>
      </c>
    </row>
    <row r="901" spans="1:7" x14ac:dyDescent="0.25">
      <c r="A901" t="s">
        <v>3165</v>
      </c>
      <c r="B901" t="s">
        <v>1942</v>
      </c>
      <c r="C901" s="4">
        <v>53848</v>
      </c>
      <c r="D901">
        <v>2158895349</v>
      </c>
      <c r="E901">
        <f>VLOOKUP(D901,  base_salary!A:A, 1, FALSE)</f>
        <v>2158895349</v>
      </c>
      <c r="F901">
        <f t="shared" si="28"/>
        <v>0</v>
      </c>
      <c r="G901">
        <f t="shared" ca="1" si="29"/>
        <v>0</v>
      </c>
    </row>
    <row r="902" spans="1:7" x14ac:dyDescent="0.25">
      <c r="A902" t="s">
        <v>3166</v>
      </c>
      <c r="B902" t="s">
        <v>2441</v>
      </c>
      <c r="C902" s="4">
        <v>33683</v>
      </c>
      <c r="D902">
        <v>977779009</v>
      </c>
      <c r="E902">
        <f>VLOOKUP(D902,  base_salary!A:A, 1, FALSE)</f>
        <v>977779009</v>
      </c>
      <c r="F902">
        <f t="shared" si="28"/>
        <v>0</v>
      </c>
      <c r="G902">
        <f t="shared" ca="1" si="29"/>
        <v>0</v>
      </c>
    </row>
    <row r="903" spans="1:7" x14ac:dyDescent="0.25">
      <c r="A903" t="s">
        <v>3167</v>
      </c>
      <c r="B903" t="s">
        <v>2426</v>
      </c>
      <c r="C903" s="4">
        <v>32719</v>
      </c>
      <c r="D903">
        <v>5002048994</v>
      </c>
      <c r="E903">
        <f>VLOOKUP(D903,  base_salary!A:A, 1, FALSE)</f>
        <v>5002048994</v>
      </c>
      <c r="F903">
        <f t="shared" si="28"/>
        <v>0</v>
      </c>
      <c r="G903">
        <f t="shared" ca="1" si="29"/>
        <v>0</v>
      </c>
    </row>
    <row r="904" spans="1:7" x14ac:dyDescent="0.25">
      <c r="A904" t="s">
        <v>3168</v>
      </c>
      <c r="B904" t="s">
        <v>3169</v>
      </c>
      <c r="C904" s="4">
        <v>41763</v>
      </c>
      <c r="D904">
        <v>5197585250</v>
      </c>
      <c r="E904">
        <f>VLOOKUP(D904,  base_salary!A:A, 1, FALSE)</f>
        <v>5197585250</v>
      </c>
      <c r="F904">
        <f t="shared" si="28"/>
        <v>0</v>
      </c>
      <c r="G904">
        <f t="shared" ca="1" si="29"/>
        <v>0</v>
      </c>
    </row>
    <row r="905" spans="1:7" x14ac:dyDescent="0.25">
      <c r="A905" t="s">
        <v>3170</v>
      </c>
      <c r="B905" t="s">
        <v>2239</v>
      </c>
      <c r="C905" s="4">
        <v>53950</v>
      </c>
      <c r="D905">
        <v>4578004252</v>
      </c>
      <c r="E905">
        <f>VLOOKUP(D905,  base_salary!A:A, 1, FALSE)</f>
        <v>4578004252</v>
      </c>
      <c r="F905">
        <f t="shared" si="28"/>
        <v>0</v>
      </c>
      <c r="G905">
        <f t="shared" ca="1" si="29"/>
        <v>0</v>
      </c>
    </row>
    <row r="906" spans="1:7" x14ac:dyDescent="0.25">
      <c r="A906" t="s">
        <v>3171</v>
      </c>
      <c r="B906" t="s">
        <v>2740</v>
      </c>
      <c r="C906" s="4">
        <v>18736</v>
      </c>
      <c r="D906">
        <v>7118642576</v>
      </c>
      <c r="E906">
        <f>VLOOKUP(D906,  base_salary!A:A, 1, FALSE)</f>
        <v>7118642576</v>
      </c>
      <c r="F906">
        <f t="shared" si="28"/>
        <v>0</v>
      </c>
      <c r="G906">
        <f t="shared" ca="1" si="29"/>
        <v>0</v>
      </c>
    </row>
    <row r="907" spans="1:7" x14ac:dyDescent="0.25">
      <c r="A907" t="s">
        <v>3172</v>
      </c>
      <c r="B907" t="s">
        <v>2804</v>
      </c>
      <c r="C907" s="4">
        <v>55812</v>
      </c>
      <c r="D907">
        <v>244523738</v>
      </c>
      <c r="E907">
        <f>VLOOKUP(D907,  base_salary!A:A, 1, FALSE)</f>
        <v>244523738</v>
      </c>
      <c r="F907">
        <f t="shared" si="28"/>
        <v>0</v>
      </c>
      <c r="G907">
        <f t="shared" ca="1" si="29"/>
        <v>0</v>
      </c>
    </row>
    <row r="908" spans="1:7" x14ac:dyDescent="0.25">
      <c r="A908" t="s">
        <v>3173</v>
      </c>
      <c r="B908" t="s">
        <v>2691</v>
      </c>
      <c r="C908" s="4">
        <v>23539</v>
      </c>
      <c r="D908">
        <v>6978367184</v>
      </c>
      <c r="E908">
        <f>VLOOKUP(D908,  base_salary!A:A, 1, FALSE)</f>
        <v>6978367184</v>
      </c>
      <c r="F908">
        <f t="shared" si="28"/>
        <v>0</v>
      </c>
      <c r="G908">
        <f t="shared" ca="1" si="29"/>
        <v>0</v>
      </c>
    </row>
    <row r="909" spans="1:7" x14ac:dyDescent="0.25">
      <c r="A909" t="s">
        <v>3174</v>
      </c>
      <c r="B909" t="s">
        <v>2321</v>
      </c>
      <c r="C909" s="4">
        <v>40387</v>
      </c>
      <c r="D909">
        <v>966588630</v>
      </c>
      <c r="E909">
        <f>VLOOKUP(D909,  base_salary!A:A, 1, FALSE)</f>
        <v>966588630</v>
      </c>
      <c r="F909">
        <f t="shared" si="28"/>
        <v>0</v>
      </c>
      <c r="G909">
        <f t="shared" ca="1" si="29"/>
        <v>0</v>
      </c>
    </row>
    <row r="910" spans="1:7" x14ac:dyDescent="0.25">
      <c r="A910" t="s">
        <v>3175</v>
      </c>
      <c r="B910" t="s">
        <v>1966</v>
      </c>
      <c r="C910" s="4">
        <v>56858</v>
      </c>
      <c r="D910">
        <v>5623930522</v>
      </c>
      <c r="E910">
        <f>VLOOKUP(D910,  base_salary!A:A, 1, FALSE)</f>
        <v>5623930522</v>
      </c>
      <c r="F910">
        <f t="shared" si="28"/>
        <v>0</v>
      </c>
      <c r="G910">
        <f t="shared" ca="1" si="29"/>
        <v>0</v>
      </c>
    </row>
    <row r="911" spans="1:7" x14ac:dyDescent="0.25">
      <c r="A911" t="s">
        <v>3176</v>
      </c>
      <c r="B911" t="s">
        <v>2113</v>
      </c>
      <c r="C911" s="4">
        <v>20799</v>
      </c>
      <c r="D911">
        <v>5405945366</v>
      </c>
      <c r="E911">
        <f>VLOOKUP(D911,  base_salary!A:A, 1, FALSE)</f>
        <v>5405945366</v>
      </c>
      <c r="F911">
        <f t="shared" si="28"/>
        <v>0</v>
      </c>
      <c r="G911">
        <f t="shared" ca="1" si="29"/>
        <v>0</v>
      </c>
    </row>
    <row r="912" spans="1:7" x14ac:dyDescent="0.25">
      <c r="A912" t="s">
        <v>3177</v>
      </c>
      <c r="B912" t="s">
        <v>2166</v>
      </c>
      <c r="C912" s="4">
        <v>30008</v>
      </c>
      <c r="D912">
        <v>3021692982</v>
      </c>
      <c r="E912">
        <f>VLOOKUP(D912,  base_salary!A:A, 1, FALSE)</f>
        <v>3021692982</v>
      </c>
      <c r="F912">
        <f t="shared" si="28"/>
        <v>0</v>
      </c>
      <c r="G912">
        <f t="shared" ca="1" si="29"/>
        <v>0</v>
      </c>
    </row>
    <row r="913" spans="1:7" x14ac:dyDescent="0.25">
      <c r="A913" t="s">
        <v>3178</v>
      </c>
      <c r="B913" t="s">
        <v>1946</v>
      </c>
      <c r="C913" s="4">
        <v>41984</v>
      </c>
      <c r="D913">
        <v>4286367630</v>
      </c>
      <c r="E913">
        <f>VLOOKUP(D913,  base_salary!A:A, 1, FALSE)</f>
        <v>4286367630</v>
      </c>
      <c r="F913">
        <f t="shared" si="28"/>
        <v>0</v>
      </c>
      <c r="G913">
        <f t="shared" ca="1" si="29"/>
        <v>0</v>
      </c>
    </row>
    <row r="914" spans="1:7" x14ac:dyDescent="0.25">
      <c r="A914" t="s">
        <v>3179</v>
      </c>
      <c r="B914" t="s">
        <v>2337</v>
      </c>
      <c r="C914" s="4">
        <v>13561</v>
      </c>
      <c r="D914">
        <v>9312128221</v>
      </c>
      <c r="E914">
        <f>VLOOKUP(D914,  base_salary!A:A, 1, FALSE)</f>
        <v>9312128221</v>
      </c>
      <c r="F914">
        <f t="shared" si="28"/>
        <v>0</v>
      </c>
      <c r="G914">
        <f t="shared" ca="1" si="29"/>
        <v>0</v>
      </c>
    </row>
    <row r="915" spans="1:7" x14ac:dyDescent="0.25">
      <c r="A915" t="s">
        <v>3180</v>
      </c>
      <c r="B915" t="s">
        <v>2253</v>
      </c>
      <c r="C915" s="4">
        <v>57854</v>
      </c>
      <c r="D915">
        <v>8685064791</v>
      </c>
      <c r="E915">
        <f>VLOOKUP(D915,  base_salary!A:A, 1, FALSE)</f>
        <v>8685064791</v>
      </c>
      <c r="F915">
        <f t="shared" si="28"/>
        <v>0</v>
      </c>
      <c r="G915">
        <f t="shared" ca="1" si="29"/>
        <v>0</v>
      </c>
    </row>
    <row r="916" spans="1:7" x14ac:dyDescent="0.25">
      <c r="A916" t="s">
        <v>3181</v>
      </c>
      <c r="B916" t="s">
        <v>2308</v>
      </c>
      <c r="C916" s="4">
        <v>25143</v>
      </c>
      <c r="D916">
        <v>2297168497</v>
      </c>
      <c r="E916">
        <f>VLOOKUP(D916,  base_salary!A:A, 1, FALSE)</f>
        <v>2297168497</v>
      </c>
      <c r="F916">
        <f t="shared" si="28"/>
        <v>0</v>
      </c>
      <c r="G916">
        <f t="shared" ca="1" si="29"/>
        <v>0</v>
      </c>
    </row>
    <row r="917" spans="1:7" x14ac:dyDescent="0.25">
      <c r="A917" t="s">
        <v>3182</v>
      </c>
      <c r="B917" t="s">
        <v>3183</v>
      </c>
      <c r="C917" s="4">
        <v>50158</v>
      </c>
      <c r="D917">
        <v>6271204627</v>
      </c>
      <c r="E917">
        <f>VLOOKUP(D917,  base_salary!A:A, 1, FALSE)</f>
        <v>6271204627</v>
      </c>
      <c r="F917">
        <f t="shared" si="28"/>
        <v>0</v>
      </c>
      <c r="G917">
        <f t="shared" ca="1" si="29"/>
        <v>0</v>
      </c>
    </row>
    <row r="918" spans="1:7" x14ac:dyDescent="0.25">
      <c r="A918" t="s">
        <v>3184</v>
      </c>
      <c r="B918" t="s">
        <v>2269</v>
      </c>
      <c r="C918" s="4">
        <v>26774</v>
      </c>
      <c r="D918">
        <v>8519669638</v>
      </c>
      <c r="E918">
        <f>VLOOKUP(D918,  base_salary!A:A, 1, FALSE)</f>
        <v>8519669638</v>
      </c>
      <c r="F918">
        <f t="shared" si="28"/>
        <v>0</v>
      </c>
      <c r="G918">
        <f t="shared" ca="1" si="29"/>
        <v>0</v>
      </c>
    </row>
    <row r="919" spans="1:7" x14ac:dyDescent="0.25">
      <c r="A919" t="s">
        <v>3185</v>
      </c>
      <c r="B919" t="s">
        <v>2043</v>
      </c>
      <c r="C919" s="4">
        <v>19946</v>
      </c>
      <c r="D919">
        <v>2510440322</v>
      </c>
      <c r="E919">
        <f>VLOOKUP(D919,  base_salary!A:A, 1, FALSE)</f>
        <v>2510440322</v>
      </c>
      <c r="F919">
        <f t="shared" si="28"/>
        <v>0</v>
      </c>
      <c r="G919">
        <f t="shared" ca="1" si="29"/>
        <v>0</v>
      </c>
    </row>
    <row r="920" spans="1:7" x14ac:dyDescent="0.25">
      <c r="A920" t="s">
        <v>3186</v>
      </c>
      <c r="B920" t="s">
        <v>2674</v>
      </c>
      <c r="C920" s="4">
        <v>18720</v>
      </c>
      <c r="D920">
        <v>2280674246</v>
      </c>
      <c r="E920">
        <f>VLOOKUP(D920,  base_salary!A:A, 1, FALSE)</f>
        <v>2280674246</v>
      </c>
      <c r="F920">
        <f t="shared" si="28"/>
        <v>0</v>
      </c>
      <c r="G920">
        <f t="shared" ca="1" si="29"/>
        <v>0</v>
      </c>
    </row>
    <row r="921" spans="1:7" x14ac:dyDescent="0.25">
      <c r="A921" t="s">
        <v>3187</v>
      </c>
      <c r="B921" t="s">
        <v>1946</v>
      </c>
      <c r="C921" s="4">
        <v>35753</v>
      </c>
      <c r="D921">
        <v>6009848660</v>
      </c>
      <c r="E921">
        <f>VLOOKUP(D921,  base_salary!A:A, 1, FALSE)</f>
        <v>6009848660</v>
      </c>
      <c r="F921">
        <f t="shared" si="28"/>
        <v>0</v>
      </c>
      <c r="G921">
        <f t="shared" ca="1" si="29"/>
        <v>0</v>
      </c>
    </row>
    <row r="922" spans="1:7" x14ac:dyDescent="0.25">
      <c r="A922" t="s">
        <v>3188</v>
      </c>
      <c r="B922" t="s">
        <v>2039</v>
      </c>
      <c r="C922" s="4">
        <v>15641</v>
      </c>
      <c r="D922">
        <v>7596173217</v>
      </c>
      <c r="E922">
        <f>VLOOKUP(D922,  base_salary!A:A, 1, FALSE)</f>
        <v>7596173217</v>
      </c>
      <c r="F922">
        <f t="shared" si="28"/>
        <v>0</v>
      </c>
      <c r="G922">
        <f t="shared" ca="1" si="29"/>
        <v>0</v>
      </c>
    </row>
    <row r="923" spans="1:7" x14ac:dyDescent="0.25">
      <c r="A923" t="s">
        <v>3189</v>
      </c>
      <c r="B923" t="s">
        <v>2249</v>
      </c>
      <c r="C923" s="4">
        <v>26047</v>
      </c>
      <c r="D923">
        <v>6172549286</v>
      </c>
      <c r="E923">
        <f>VLOOKUP(D923,  base_salary!A:A, 1, FALSE)</f>
        <v>6172549286</v>
      </c>
      <c r="F923">
        <f t="shared" si="28"/>
        <v>0</v>
      </c>
      <c r="G923">
        <f t="shared" ca="1" si="29"/>
        <v>0</v>
      </c>
    </row>
    <row r="924" spans="1:7" x14ac:dyDescent="0.25">
      <c r="A924" t="s">
        <v>3190</v>
      </c>
      <c r="B924" t="s">
        <v>2305</v>
      </c>
      <c r="C924" s="4">
        <v>54332</v>
      </c>
      <c r="D924">
        <v>8875305560</v>
      </c>
      <c r="E924">
        <f>VLOOKUP(D924,  base_salary!A:A, 1, FALSE)</f>
        <v>8875305560</v>
      </c>
      <c r="F924">
        <f t="shared" si="28"/>
        <v>0</v>
      </c>
      <c r="G924">
        <f t="shared" ca="1" si="29"/>
        <v>0</v>
      </c>
    </row>
    <row r="925" spans="1:7" x14ac:dyDescent="0.25">
      <c r="A925" t="s">
        <v>3191</v>
      </c>
      <c r="B925" t="s">
        <v>2484</v>
      </c>
      <c r="C925" s="4">
        <v>26351</v>
      </c>
      <c r="D925">
        <v>2158895349</v>
      </c>
      <c r="E925">
        <f>VLOOKUP(D925,  base_salary!A:A, 1, FALSE)</f>
        <v>2158895349</v>
      </c>
      <c r="F925">
        <f t="shared" si="28"/>
        <v>0</v>
      </c>
      <c r="G925">
        <f t="shared" ca="1" si="29"/>
        <v>0</v>
      </c>
    </row>
    <row r="926" spans="1:7" x14ac:dyDescent="0.25">
      <c r="A926" t="s">
        <v>3192</v>
      </c>
      <c r="B926" t="s">
        <v>2199</v>
      </c>
      <c r="C926" s="4">
        <v>52724</v>
      </c>
      <c r="D926">
        <v>1296185559</v>
      </c>
      <c r="E926">
        <f>VLOOKUP(D926,  base_salary!A:A, 1, FALSE)</f>
        <v>1296185559</v>
      </c>
      <c r="F926">
        <f t="shared" si="28"/>
        <v>0</v>
      </c>
      <c r="G926">
        <f t="shared" ca="1" si="29"/>
        <v>0</v>
      </c>
    </row>
    <row r="927" spans="1:7" x14ac:dyDescent="0.25">
      <c r="A927" t="s">
        <v>3193</v>
      </c>
      <c r="B927" t="s">
        <v>2468</v>
      </c>
      <c r="C927" s="4">
        <v>15814</v>
      </c>
      <c r="D927">
        <v>8032296239</v>
      </c>
      <c r="E927">
        <f>VLOOKUP(D927,  base_salary!A:A, 1, FALSE)</f>
        <v>8032296239</v>
      </c>
      <c r="F927">
        <f t="shared" si="28"/>
        <v>0</v>
      </c>
      <c r="G927">
        <f t="shared" ca="1" si="29"/>
        <v>0</v>
      </c>
    </row>
    <row r="928" spans="1:7" x14ac:dyDescent="0.25">
      <c r="A928" t="s">
        <v>3194</v>
      </c>
      <c r="B928" t="s">
        <v>2764</v>
      </c>
      <c r="C928" s="4">
        <v>11407</v>
      </c>
      <c r="D928">
        <v>4323727860</v>
      </c>
      <c r="E928">
        <f>VLOOKUP(D928,  base_salary!A:A, 1, FALSE)</f>
        <v>4323727860</v>
      </c>
      <c r="F928">
        <f t="shared" si="28"/>
        <v>0</v>
      </c>
      <c r="G928">
        <f t="shared" ca="1" si="29"/>
        <v>0</v>
      </c>
    </row>
    <row r="929" spans="1:7" x14ac:dyDescent="0.25">
      <c r="A929" t="s">
        <v>3195</v>
      </c>
      <c r="B929" t="s">
        <v>2067</v>
      </c>
      <c r="C929" s="4">
        <v>48495</v>
      </c>
      <c r="D929">
        <v>3211170715</v>
      </c>
      <c r="E929">
        <f>VLOOKUP(D929,  base_salary!A:A, 1, FALSE)</f>
        <v>3211170715</v>
      </c>
      <c r="F929">
        <f t="shared" si="28"/>
        <v>0</v>
      </c>
      <c r="G929">
        <f t="shared" ca="1" si="29"/>
        <v>0</v>
      </c>
    </row>
    <row r="930" spans="1:7" x14ac:dyDescent="0.25">
      <c r="A930" t="s">
        <v>3196</v>
      </c>
      <c r="B930" t="s">
        <v>2225</v>
      </c>
      <c r="C930" s="4">
        <v>36404</v>
      </c>
      <c r="D930">
        <v>5074304008</v>
      </c>
      <c r="E930">
        <f>VLOOKUP(D930,  base_salary!A:A, 1, FALSE)</f>
        <v>5074304008</v>
      </c>
      <c r="F930">
        <f t="shared" si="28"/>
        <v>0</v>
      </c>
      <c r="G930">
        <f t="shared" ca="1" si="29"/>
        <v>0</v>
      </c>
    </row>
    <row r="931" spans="1:7" x14ac:dyDescent="0.25">
      <c r="A931" t="s">
        <v>3197</v>
      </c>
      <c r="B931" t="s">
        <v>1934</v>
      </c>
      <c r="C931" s="4">
        <v>41366</v>
      </c>
      <c r="D931">
        <v>7621218967</v>
      </c>
      <c r="E931">
        <f>VLOOKUP(D931,  base_salary!A:A, 1, FALSE)</f>
        <v>7621218967</v>
      </c>
      <c r="F931">
        <f t="shared" si="28"/>
        <v>0</v>
      </c>
      <c r="G931">
        <f t="shared" ca="1" si="29"/>
        <v>0</v>
      </c>
    </row>
    <row r="932" spans="1:7" x14ac:dyDescent="0.25">
      <c r="A932" t="s">
        <v>3198</v>
      </c>
      <c r="B932" t="s">
        <v>1999</v>
      </c>
      <c r="C932" s="4">
        <v>50908</v>
      </c>
      <c r="D932">
        <v>8099854152</v>
      </c>
      <c r="E932">
        <f>VLOOKUP(D932,  base_salary!A:A, 1, FALSE)</f>
        <v>8099854152</v>
      </c>
      <c r="F932">
        <f t="shared" si="28"/>
        <v>0</v>
      </c>
      <c r="G932">
        <f t="shared" ca="1" si="29"/>
        <v>0</v>
      </c>
    </row>
    <row r="933" spans="1:7" x14ac:dyDescent="0.25">
      <c r="A933" t="s">
        <v>3199</v>
      </c>
      <c r="B933" t="s">
        <v>2123</v>
      </c>
      <c r="C933" s="4">
        <v>50516</v>
      </c>
      <c r="D933">
        <v>4688336071</v>
      </c>
      <c r="E933">
        <f>VLOOKUP(D933,  base_salary!A:A, 1, FALSE)</f>
        <v>4688336071</v>
      </c>
      <c r="F933">
        <f t="shared" si="28"/>
        <v>0</v>
      </c>
      <c r="G933">
        <f t="shared" ca="1" si="29"/>
        <v>0</v>
      </c>
    </row>
    <row r="934" spans="1:7" x14ac:dyDescent="0.25">
      <c r="A934" t="s">
        <v>3200</v>
      </c>
      <c r="B934" t="s">
        <v>3201</v>
      </c>
      <c r="C934" s="4">
        <v>38864</v>
      </c>
      <c r="D934">
        <v>4085082426</v>
      </c>
      <c r="E934">
        <f>VLOOKUP(D934,  base_salary!A:A, 1, FALSE)</f>
        <v>4085082426</v>
      </c>
      <c r="F934">
        <f t="shared" si="28"/>
        <v>0</v>
      </c>
      <c r="G934">
        <f t="shared" ca="1" si="29"/>
        <v>0</v>
      </c>
    </row>
    <row r="935" spans="1:7" x14ac:dyDescent="0.25">
      <c r="A935" t="s">
        <v>3202</v>
      </c>
      <c r="B935" t="s">
        <v>2431</v>
      </c>
      <c r="C935" s="4">
        <v>13613</v>
      </c>
      <c r="D935">
        <v>7325246862</v>
      </c>
      <c r="E935">
        <f>VLOOKUP(D935,  base_salary!A:A, 1, FALSE)</f>
        <v>7325246862</v>
      </c>
      <c r="F935">
        <f t="shared" si="28"/>
        <v>0</v>
      </c>
      <c r="G935">
        <f t="shared" ca="1" si="29"/>
        <v>0</v>
      </c>
    </row>
    <row r="936" spans="1:7" x14ac:dyDescent="0.25">
      <c r="A936" t="s">
        <v>3203</v>
      </c>
      <c r="B936" t="s">
        <v>2337</v>
      </c>
      <c r="C936" s="4">
        <v>35649</v>
      </c>
      <c r="D936">
        <v>9885165231</v>
      </c>
      <c r="E936">
        <f>VLOOKUP(D936,  base_salary!A:A, 1, FALSE)</f>
        <v>9885165231</v>
      </c>
      <c r="F936">
        <f t="shared" si="28"/>
        <v>0</v>
      </c>
      <c r="G936">
        <f t="shared" ca="1" si="29"/>
        <v>0</v>
      </c>
    </row>
    <row r="937" spans="1:7" x14ac:dyDescent="0.25">
      <c r="A937" t="s">
        <v>3204</v>
      </c>
      <c r="B937" t="s">
        <v>2439</v>
      </c>
      <c r="C937" s="4">
        <v>13615</v>
      </c>
      <c r="D937">
        <v>6209983448</v>
      </c>
      <c r="E937">
        <f>VLOOKUP(D937,  base_salary!A:A, 1, FALSE)</f>
        <v>6209983448</v>
      </c>
      <c r="F937">
        <f t="shared" si="28"/>
        <v>0</v>
      </c>
      <c r="G937">
        <f t="shared" ca="1" si="29"/>
        <v>0</v>
      </c>
    </row>
    <row r="938" spans="1:7" x14ac:dyDescent="0.25">
      <c r="A938" t="s">
        <v>3205</v>
      </c>
      <c r="B938" t="s">
        <v>1993</v>
      </c>
      <c r="C938" s="4">
        <v>27378</v>
      </c>
      <c r="D938">
        <v>6471464479</v>
      </c>
      <c r="E938">
        <f>VLOOKUP(D938,  base_salary!A:A, 1, FALSE)</f>
        <v>6471464479</v>
      </c>
      <c r="F938">
        <f t="shared" si="28"/>
        <v>0</v>
      </c>
      <c r="G938">
        <f t="shared" ca="1" si="29"/>
        <v>0</v>
      </c>
    </row>
    <row r="939" spans="1:7" x14ac:dyDescent="0.25">
      <c r="A939" t="s">
        <v>3206</v>
      </c>
      <c r="B939" t="s">
        <v>2093</v>
      </c>
      <c r="C939" s="4">
        <v>56923</v>
      </c>
      <c r="D939">
        <v>4074728869</v>
      </c>
      <c r="E939">
        <f>VLOOKUP(D939,  base_salary!A:A, 1, FALSE)</f>
        <v>4074728869</v>
      </c>
      <c r="F939">
        <f t="shared" si="28"/>
        <v>0</v>
      </c>
      <c r="G939">
        <f t="shared" ca="1" si="29"/>
        <v>0</v>
      </c>
    </row>
    <row r="940" spans="1:7" x14ac:dyDescent="0.25">
      <c r="A940" t="s">
        <v>3207</v>
      </c>
      <c r="B940" t="s">
        <v>2063</v>
      </c>
      <c r="C940" s="4">
        <v>28523</v>
      </c>
      <c r="D940">
        <v>6255831884</v>
      </c>
      <c r="E940">
        <f>VLOOKUP(D940,  base_salary!A:A, 1, FALSE)</f>
        <v>6255831884</v>
      </c>
      <c r="F940">
        <f t="shared" si="28"/>
        <v>0</v>
      </c>
      <c r="G940">
        <f t="shared" ca="1" si="29"/>
        <v>0</v>
      </c>
    </row>
    <row r="941" spans="1:7" x14ac:dyDescent="0.25">
      <c r="A941" t="s">
        <v>3208</v>
      </c>
      <c r="B941" t="s">
        <v>2069</v>
      </c>
      <c r="C941" s="4">
        <v>48637</v>
      </c>
      <c r="D941">
        <v>2497321256</v>
      </c>
      <c r="E941">
        <f>VLOOKUP(D941,  base_salary!A:A, 1, FALSE)</f>
        <v>2497321256</v>
      </c>
      <c r="F941">
        <f t="shared" si="28"/>
        <v>0</v>
      </c>
      <c r="G941">
        <f t="shared" ca="1" si="29"/>
        <v>0</v>
      </c>
    </row>
    <row r="942" spans="1:7" x14ac:dyDescent="0.25">
      <c r="A942" t="s">
        <v>3209</v>
      </c>
      <c r="B942" t="s">
        <v>2693</v>
      </c>
      <c r="C942" s="4">
        <v>22280</v>
      </c>
      <c r="D942">
        <v>6380488901</v>
      </c>
      <c r="E942">
        <f>VLOOKUP(D942,  base_salary!A:A, 1, FALSE)</f>
        <v>6380488901</v>
      </c>
      <c r="F942">
        <f t="shared" si="28"/>
        <v>0</v>
      </c>
      <c r="G942">
        <f t="shared" ca="1" si="29"/>
        <v>0</v>
      </c>
    </row>
    <row r="943" spans="1:7" x14ac:dyDescent="0.25">
      <c r="A943" t="s">
        <v>3210</v>
      </c>
      <c r="B943" t="s">
        <v>2194</v>
      </c>
      <c r="C943" s="4">
        <v>18660</v>
      </c>
      <c r="D943">
        <v>7192290785</v>
      </c>
      <c r="E943">
        <f>VLOOKUP(D943,  base_salary!A:A, 1, FALSE)</f>
        <v>7192290785</v>
      </c>
      <c r="F943">
        <f t="shared" si="28"/>
        <v>0</v>
      </c>
      <c r="G943">
        <f t="shared" ca="1" si="29"/>
        <v>0</v>
      </c>
    </row>
    <row r="944" spans="1:7" x14ac:dyDescent="0.25">
      <c r="A944" t="s">
        <v>3211</v>
      </c>
      <c r="B944" t="s">
        <v>2804</v>
      </c>
      <c r="C944" s="4">
        <v>53129</v>
      </c>
      <c r="D944">
        <v>2908560011</v>
      </c>
      <c r="E944">
        <f>VLOOKUP(D944,  base_salary!A:A, 1, FALSE)</f>
        <v>2908560011</v>
      </c>
      <c r="F944">
        <f t="shared" si="28"/>
        <v>0</v>
      </c>
      <c r="G944">
        <f t="shared" ca="1" si="29"/>
        <v>0</v>
      </c>
    </row>
    <row r="945" spans="1:7" x14ac:dyDescent="0.25">
      <c r="A945" t="s">
        <v>3212</v>
      </c>
      <c r="B945" t="s">
        <v>2061</v>
      </c>
      <c r="C945" s="4">
        <v>53835</v>
      </c>
      <c r="D945">
        <v>303831626</v>
      </c>
      <c r="E945">
        <f>VLOOKUP(D945,  base_salary!A:A, 1, FALSE)</f>
        <v>303831626</v>
      </c>
      <c r="F945">
        <f t="shared" si="28"/>
        <v>0</v>
      </c>
      <c r="G945">
        <f t="shared" ca="1" si="29"/>
        <v>0</v>
      </c>
    </row>
    <row r="946" spans="1:7" x14ac:dyDescent="0.25">
      <c r="A946" t="s">
        <v>3213</v>
      </c>
      <c r="B946" t="s">
        <v>2557</v>
      </c>
      <c r="C946" s="4">
        <v>51866</v>
      </c>
      <c r="D946">
        <v>9800744517</v>
      </c>
      <c r="E946">
        <f>VLOOKUP(D946,  base_salary!A:A, 1, FALSE)</f>
        <v>9800744517</v>
      </c>
      <c r="F946">
        <f t="shared" si="28"/>
        <v>0</v>
      </c>
      <c r="G946">
        <f t="shared" ca="1" si="29"/>
        <v>0</v>
      </c>
    </row>
    <row r="947" spans="1:7" x14ac:dyDescent="0.25">
      <c r="A947" t="s">
        <v>3214</v>
      </c>
      <c r="B947" t="s">
        <v>2552</v>
      </c>
      <c r="C947" s="4">
        <v>29193</v>
      </c>
      <c r="D947">
        <v>3016741628</v>
      </c>
      <c r="E947">
        <f>VLOOKUP(D947,  base_salary!A:A, 1, FALSE)</f>
        <v>3016741628</v>
      </c>
      <c r="F947">
        <f t="shared" si="28"/>
        <v>0</v>
      </c>
      <c r="G947">
        <f t="shared" ca="1" si="29"/>
        <v>0</v>
      </c>
    </row>
    <row r="948" spans="1:7" x14ac:dyDescent="0.25">
      <c r="A948" t="s">
        <v>3215</v>
      </c>
      <c r="B948" t="s">
        <v>2194</v>
      </c>
      <c r="C948" s="4">
        <v>55208</v>
      </c>
      <c r="D948">
        <v>5863557389</v>
      </c>
      <c r="E948">
        <f>VLOOKUP(D948,  base_salary!A:A, 1, FALSE)</f>
        <v>5863557389</v>
      </c>
      <c r="F948">
        <f t="shared" si="28"/>
        <v>0</v>
      </c>
      <c r="G948">
        <f t="shared" ca="1" si="29"/>
        <v>0</v>
      </c>
    </row>
    <row r="949" spans="1:7" x14ac:dyDescent="0.25">
      <c r="A949" t="s">
        <v>3216</v>
      </c>
      <c r="B949" t="s">
        <v>2797</v>
      </c>
      <c r="C949" s="4">
        <v>55975</v>
      </c>
      <c r="D949">
        <v>3013094990</v>
      </c>
      <c r="E949">
        <f>VLOOKUP(D949,  base_salary!A:A, 1, FALSE)</f>
        <v>3013094990</v>
      </c>
      <c r="F949">
        <f t="shared" si="28"/>
        <v>0</v>
      </c>
      <c r="G949">
        <f t="shared" ca="1" si="29"/>
        <v>0</v>
      </c>
    </row>
    <row r="950" spans="1:7" x14ac:dyDescent="0.25">
      <c r="A950" t="s">
        <v>3217</v>
      </c>
      <c r="B950" t="s">
        <v>2296</v>
      </c>
      <c r="C950" s="4">
        <v>39908</v>
      </c>
      <c r="D950">
        <v>6769297310</v>
      </c>
      <c r="E950">
        <f>VLOOKUP(D950,  base_salary!A:A, 1, FALSE)</f>
        <v>6769297310</v>
      </c>
      <c r="F950">
        <f t="shared" si="28"/>
        <v>0</v>
      </c>
      <c r="G950">
        <f t="shared" ca="1" si="29"/>
        <v>0</v>
      </c>
    </row>
    <row r="951" spans="1:7" x14ac:dyDescent="0.25">
      <c r="A951" t="s">
        <v>3218</v>
      </c>
      <c r="B951" t="s">
        <v>2001</v>
      </c>
      <c r="C951" s="4">
        <v>35263</v>
      </c>
      <c r="D951">
        <v>3097425365</v>
      </c>
      <c r="E951">
        <f>VLOOKUP(D951,  base_salary!A:A, 1, FALSE)</f>
        <v>3097425365</v>
      </c>
      <c r="F951">
        <f t="shared" si="28"/>
        <v>0</v>
      </c>
      <c r="G951">
        <f t="shared" ca="1" si="29"/>
        <v>0</v>
      </c>
    </row>
    <row r="952" spans="1:7" x14ac:dyDescent="0.25">
      <c r="A952" t="s">
        <v>3219</v>
      </c>
      <c r="B952" t="s">
        <v>2283</v>
      </c>
      <c r="C952" s="4">
        <v>17455</v>
      </c>
      <c r="D952">
        <v>6724903874</v>
      </c>
      <c r="E952">
        <f>VLOOKUP(D952,  base_salary!A:A, 1, FALSE)</f>
        <v>6724903874</v>
      </c>
      <c r="F952">
        <f t="shared" si="28"/>
        <v>0</v>
      </c>
      <c r="G952">
        <f t="shared" ca="1" si="29"/>
        <v>0</v>
      </c>
    </row>
    <row r="953" spans="1:7" x14ac:dyDescent="0.25">
      <c r="A953" t="s">
        <v>3220</v>
      </c>
      <c r="B953" t="s">
        <v>2439</v>
      </c>
      <c r="C953" s="4">
        <v>31078</v>
      </c>
      <c r="D953">
        <v>6842911427</v>
      </c>
      <c r="E953">
        <f>VLOOKUP(D953,  base_salary!A:A, 1, FALSE)</f>
        <v>6842911427</v>
      </c>
      <c r="F953">
        <f t="shared" si="28"/>
        <v>0</v>
      </c>
      <c r="G953">
        <f t="shared" ca="1" si="29"/>
        <v>0</v>
      </c>
    </row>
    <row r="954" spans="1:7" x14ac:dyDescent="0.25">
      <c r="A954" t="s">
        <v>3221</v>
      </c>
      <c r="B954" t="s">
        <v>2734</v>
      </c>
      <c r="C954" s="4">
        <v>34449</v>
      </c>
      <c r="D954">
        <v>5439294325</v>
      </c>
      <c r="E954">
        <f>VLOOKUP(D954,  base_salary!A:A, 1, FALSE)</f>
        <v>5439294325</v>
      </c>
      <c r="F954">
        <f t="shared" si="28"/>
        <v>0</v>
      </c>
      <c r="G954">
        <f t="shared" ca="1" si="29"/>
        <v>0</v>
      </c>
    </row>
    <row r="955" spans="1:7" x14ac:dyDescent="0.25">
      <c r="A955" t="s">
        <v>3222</v>
      </c>
      <c r="B955" t="s">
        <v>2519</v>
      </c>
      <c r="C955" s="4">
        <v>46086</v>
      </c>
      <c r="D955">
        <v>4453315724</v>
      </c>
      <c r="E955">
        <f>VLOOKUP(D955,  base_salary!A:A, 1, FALSE)</f>
        <v>4453315724</v>
      </c>
      <c r="F955">
        <f t="shared" si="28"/>
        <v>0</v>
      </c>
      <c r="G955">
        <f t="shared" ca="1" si="29"/>
        <v>0</v>
      </c>
    </row>
    <row r="956" spans="1:7" x14ac:dyDescent="0.25">
      <c r="A956" t="s">
        <v>3223</v>
      </c>
      <c r="B956" t="s">
        <v>2257</v>
      </c>
      <c r="C956" s="4">
        <v>47414</v>
      </c>
      <c r="D956">
        <v>4439073344</v>
      </c>
      <c r="E956">
        <f>VLOOKUP(D956,  base_salary!A:A, 1, FALSE)</f>
        <v>4439073344</v>
      </c>
      <c r="F956">
        <f t="shared" si="28"/>
        <v>0</v>
      </c>
      <c r="G956">
        <f t="shared" ca="1" si="29"/>
        <v>0</v>
      </c>
    </row>
    <row r="957" spans="1:7" x14ac:dyDescent="0.25">
      <c r="A957" t="s">
        <v>3224</v>
      </c>
      <c r="B957" t="s">
        <v>3044</v>
      </c>
      <c r="C957" s="4">
        <v>11714</v>
      </c>
      <c r="D957">
        <v>7039995972</v>
      </c>
      <c r="E957">
        <f>VLOOKUP(D957,  base_salary!A:A, 1, FALSE)</f>
        <v>7039995972</v>
      </c>
      <c r="F957">
        <f t="shared" si="28"/>
        <v>0</v>
      </c>
      <c r="G957">
        <f t="shared" ca="1" si="29"/>
        <v>0</v>
      </c>
    </row>
    <row r="958" spans="1:7" x14ac:dyDescent="0.25">
      <c r="A958" t="s">
        <v>3225</v>
      </c>
      <c r="B958" t="s">
        <v>2022</v>
      </c>
      <c r="C958" s="4">
        <v>43273</v>
      </c>
      <c r="D958">
        <v>1469328364</v>
      </c>
      <c r="E958">
        <f>VLOOKUP(D958,  base_salary!A:A, 1, FALSE)</f>
        <v>1469328364</v>
      </c>
      <c r="F958">
        <f t="shared" si="28"/>
        <v>0</v>
      </c>
      <c r="G958">
        <f t="shared" ca="1" si="29"/>
        <v>0</v>
      </c>
    </row>
    <row r="959" spans="1:7" x14ac:dyDescent="0.25">
      <c r="A959" t="s">
        <v>3226</v>
      </c>
      <c r="B959" t="s">
        <v>1932</v>
      </c>
      <c r="C959" s="4">
        <v>42508</v>
      </c>
      <c r="D959">
        <v>4097160079</v>
      </c>
      <c r="E959">
        <f>VLOOKUP(D959,  base_salary!A:A, 1, FALSE)</f>
        <v>4097160079</v>
      </c>
      <c r="F959">
        <f t="shared" si="28"/>
        <v>0</v>
      </c>
      <c r="G959">
        <f t="shared" ca="1" si="29"/>
        <v>0</v>
      </c>
    </row>
    <row r="960" spans="1:7" x14ac:dyDescent="0.25">
      <c r="A960" t="s">
        <v>3227</v>
      </c>
      <c r="B960" t="s">
        <v>2378</v>
      </c>
      <c r="C960" s="4">
        <v>31572</v>
      </c>
      <c r="D960">
        <v>2307209530</v>
      </c>
      <c r="E960">
        <f>VLOOKUP(D960,  base_salary!A:A, 1, FALSE)</f>
        <v>2307209530</v>
      </c>
      <c r="F960">
        <f t="shared" si="28"/>
        <v>0</v>
      </c>
      <c r="G960">
        <f t="shared" ca="1" si="29"/>
        <v>0</v>
      </c>
    </row>
    <row r="961" spans="1:7" x14ac:dyDescent="0.25">
      <c r="A961" t="s">
        <v>3228</v>
      </c>
      <c r="B961" t="s">
        <v>2255</v>
      </c>
      <c r="C961" s="4">
        <v>10746</v>
      </c>
      <c r="D961">
        <v>4162153728</v>
      </c>
      <c r="E961">
        <f>VLOOKUP(D961,  base_salary!A:A, 1, FALSE)</f>
        <v>4162153728</v>
      </c>
      <c r="F961">
        <f t="shared" si="28"/>
        <v>0</v>
      </c>
      <c r="G961">
        <f t="shared" ca="1" si="29"/>
        <v>0</v>
      </c>
    </row>
    <row r="962" spans="1:7" x14ac:dyDescent="0.25">
      <c r="A962" t="s">
        <v>3229</v>
      </c>
      <c r="B962" t="s">
        <v>2383</v>
      </c>
      <c r="C962" s="4">
        <v>44701</v>
      </c>
      <c r="D962">
        <v>8832488175</v>
      </c>
      <c r="E962">
        <f>VLOOKUP(D962,  base_salary!A:A, 1, FALSE)</f>
        <v>8832488175</v>
      </c>
      <c r="F962">
        <f t="shared" si="28"/>
        <v>0</v>
      </c>
      <c r="G962">
        <f t="shared" ca="1" si="29"/>
        <v>0</v>
      </c>
    </row>
    <row r="963" spans="1:7" x14ac:dyDescent="0.25">
      <c r="A963" t="s">
        <v>3230</v>
      </c>
      <c r="B963" t="s">
        <v>2329</v>
      </c>
      <c r="C963" s="4">
        <v>47789</v>
      </c>
      <c r="D963">
        <v>2355104786</v>
      </c>
      <c r="E963">
        <f>VLOOKUP(D963,  base_salary!A:A, 1, FALSE)</f>
        <v>2355104786</v>
      </c>
      <c r="F963">
        <f t="shared" ref="F963:F1026" si="30">IF(ISERROR(E963), 1, 0)</f>
        <v>0</v>
      </c>
      <c r="G963">
        <f t="shared" ref="G963:G1026" ca="1" si="31">SUM(G:G)</f>
        <v>0</v>
      </c>
    </row>
    <row r="964" spans="1:7" x14ac:dyDescent="0.25">
      <c r="A964" t="s">
        <v>3231</v>
      </c>
      <c r="B964" t="s">
        <v>2067</v>
      </c>
      <c r="C964" s="4">
        <v>23214</v>
      </c>
      <c r="D964">
        <v>132027631</v>
      </c>
      <c r="E964">
        <f>VLOOKUP(D964,  base_salary!A:A, 1, FALSE)</f>
        <v>132027631</v>
      </c>
      <c r="F964">
        <f t="shared" si="30"/>
        <v>0</v>
      </c>
      <c r="G964">
        <f t="shared" ca="1" si="31"/>
        <v>0</v>
      </c>
    </row>
    <row r="965" spans="1:7" x14ac:dyDescent="0.25">
      <c r="A965" t="s">
        <v>3232</v>
      </c>
      <c r="B965" t="s">
        <v>2411</v>
      </c>
      <c r="C965" s="4">
        <v>58630</v>
      </c>
      <c r="D965">
        <v>9726873223</v>
      </c>
      <c r="E965">
        <f>VLOOKUP(D965,  base_salary!A:A, 1, FALSE)</f>
        <v>9726873223</v>
      </c>
      <c r="F965">
        <f t="shared" si="30"/>
        <v>0</v>
      </c>
      <c r="G965">
        <f t="shared" ca="1" si="31"/>
        <v>0</v>
      </c>
    </row>
    <row r="966" spans="1:7" x14ac:dyDescent="0.25">
      <c r="A966" t="s">
        <v>3233</v>
      </c>
      <c r="B966" t="s">
        <v>2650</v>
      </c>
      <c r="C966" s="4">
        <v>37630</v>
      </c>
      <c r="D966">
        <v>4074728869</v>
      </c>
      <c r="E966">
        <f>VLOOKUP(D966,  base_salary!A:A, 1, FALSE)</f>
        <v>4074728869</v>
      </c>
      <c r="F966">
        <f t="shared" si="30"/>
        <v>0</v>
      </c>
      <c r="G966">
        <f t="shared" ca="1" si="31"/>
        <v>0</v>
      </c>
    </row>
    <row r="967" spans="1:7" x14ac:dyDescent="0.25">
      <c r="A967" t="s">
        <v>3234</v>
      </c>
      <c r="B967" t="s">
        <v>3235</v>
      </c>
      <c r="C967" s="4">
        <v>14772</v>
      </c>
      <c r="D967">
        <v>5134745579</v>
      </c>
      <c r="E967">
        <f>VLOOKUP(D967,  base_salary!A:A, 1, FALSE)</f>
        <v>5134745579</v>
      </c>
      <c r="F967">
        <f t="shared" si="30"/>
        <v>0</v>
      </c>
      <c r="G967">
        <f t="shared" ca="1" si="31"/>
        <v>0</v>
      </c>
    </row>
    <row r="968" spans="1:7" x14ac:dyDescent="0.25">
      <c r="A968" t="s">
        <v>3236</v>
      </c>
      <c r="B968" t="s">
        <v>3237</v>
      </c>
      <c r="C968" s="4">
        <v>56084</v>
      </c>
      <c r="D968">
        <v>1532722974</v>
      </c>
      <c r="E968">
        <f>VLOOKUP(D968,  base_salary!A:A, 1, FALSE)</f>
        <v>1532722974</v>
      </c>
      <c r="F968">
        <f t="shared" si="30"/>
        <v>0</v>
      </c>
      <c r="G968">
        <f t="shared" ca="1" si="31"/>
        <v>0</v>
      </c>
    </row>
    <row r="969" spans="1:7" x14ac:dyDescent="0.25">
      <c r="A969" t="s">
        <v>3238</v>
      </c>
      <c r="B969" t="s">
        <v>2223</v>
      </c>
      <c r="C969" s="4">
        <v>25244</v>
      </c>
      <c r="D969">
        <v>965285472</v>
      </c>
      <c r="E969">
        <f>VLOOKUP(D969,  base_salary!A:A, 1, FALSE)</f>
        <v>965285472</v>
      </c>
      <c r="F969">
        <f t="shared" si="30"/>
        <v>0</v>
      </c>
      <c r="G969">
        <f t="shared" ca="1" si="31"/>
        <v>0</v>
      </c>
    </row>
    <row r="970" spans="1:7" x14ac:dyDescent="0.25">
      <c r="A970" t="s">
        <v>3239</v>
      </c>
      <c r="B970" t="s">
        <v>2749</v>
      </c>
      <c r="C970" s="4">
        <v>46382</v>
      </c>
      <c r="D970">
        <v>5347887761</v>
      </c>
      <c r="E970">
        <f>VLOOKUP(D970,  base_salary!A:A, 1, FALSE)</f>
        <v>5347887761</v>
      </c>
      <c r="F970">
        <f t="shared" si="30"/>
        <v>0</v>
      </c>
      <c r="G970">
        <f t="shared" ca="1" si="31"/>
        <v>0</v>
      </c>
    </row>
    <row r="971" spans="1:7" x14ac:dyDescent="0.25">
      <c r="A971" t="s">
        <v>3240</v>
      </c>
      <c r="B971" t="s">
        <v>2716</v>
      </c>
      <c r="C971" s="4">
        <v>23536</v>
      </c>
      <c r="D971">
        <v>509393462</v>
      </c>
      <c r="E971">
        <f>VLOOKUP(D971,  base_salary!A:A, 1, FALSE)</f>
        <v>509393462</v>
      </c>
      <c r="F971">
        <f t="shared" si="30"/>
        <v>0</v>
      </c>
      <c r="G971">
        <f t="shared" ca="1" si="31"/>
        <v>0</v>
      </c>
    </row>
    <row r="972" spans="1:7" x14ac:dyDescent="0.25">
      <c r="A972" t="s">
        <v>3241</v>
      </c>
      <c r="B972" t="s">
        <v>2519</v>
      </c>
      <c r="C972" s="4">
        <v>19047</v>
      </c>
      <c r="D972">
        <v>8401146046</v>
      </c>
      <c r="E972">
        <f>VLOOKUP(D972,  base_salary!A:A, 1, FALSE)</f>
        <v>8401146046</v>
      </c>
      <c r="F972">
        <f t="shared" si="30"/>
        <v>0</v>
      </c>
      <c r="G972">
        <f t="shared" ca="1" si="31"/>
        <v>0</v>
      </c>
    </row>
    <row r="973" spans="1:7" x14ac:dyDescent="0.25">
      <c r="A973" t="s">
        <v>3242</v>
      </c>
      <c r="B973" t="s">
        <v>3243</v>
      </c>
      <c r="C973" s="4">
        <v>39201</v>
      </c>
      <c r="D973">
        <v>594961432</v>
      </c>
      <c r="E973">
        <f>VLOOKUP(D973,  base_salary!A:A, 1, FALSE)</f>
        <v>594961432</v>
      </c>
      <c r="F973">
        <f t="shared" si="30"/>
        <v>0</v>
      </c>
      <c r="G973">
        <f t="shared" ca="1" si="31"/>
        <v>0</v>
      </c>
    </row>
    <row r="974" spans="1:7" x14ac:dyDescent="0.25">
      <c r="A974" t="s">
        <v>3244</v>
      </c>
      <c r="B974" t="s">
        <v>2519</v>
      </c>
      <c r="C974" s="4">
        <v>31915</v>
      </c>
      <c r="D974">
        <v>8858733592</v>
      </c>
      <c r="E974">
        <f>VLOOKUP(D974,  base_salary!A:A, 1, FALSE)</f>
        <v>8858733592</v>
      </c>
      <c r="F974">
        <f t="shared" si="30"/>
        <v>0</v>
      </c>
      <c r="G974">
        <f t="shared" ca="1" si="31"/>
        <v>0</v>
      </c>
    </row>
    <row r="975" spans="1:7" x14ac:dyDescent="0.25">
      <c r="A975" t="s">
        <v>3245</v>
      </c>
      <c r="B975" t="s">
        <v>3183</v>
      </c>
      <c r="C975" s="4">
        <v>15084</v>
      </c>
      <c r="D975">
        <v>2565093969</v>
      </c>
      <c r="E975">
        <f>VLOOKUP(D975,  base_salary!A:A, 1, FALSE)</f>
        <v>2565093969</v>
      </c>
      <c r="F975">
        <f t="shared" si="30"/>
        <v>0</v>
      </c>
      <c r="G975">
        <f t="shared" ca="1" si="31"/>
        <v>0</v>
      </c>
    </row>
    <row r="976" spans="1:7" x14ac:dyDescent="0.25">
      <c r="A976" t="s">
        <v>3246</v>
      </c>
      <c r="B976" t="s">
        <v>3247</v>
      </c>
      <c r="C976" s="4">
        <v>49948</v>
      </c>
      <c r="D976">
        <v>7516977292</v>
      </c>
      <c r="E976">
        <f>VLOOKUP(D976,  base_salary!A:A, 1, FALSE)</f>
        <v>7516977292</v>
      </c>
      <c r="F976">
        <f t="shared" si="30"/>
        <v>0</v>
      </c>
      <c r="G976">
        <f t="shared" ca="1" si="31"/>
        <v>0</v>
      </c>
    </row>
    <row r="977" spans="1:7" x14ac:dyDescent="0.25">
      <c r="A977" t="s">
        <v>3248</v>
      </c>
      <c r="B977" t="s">
        <v>2049</v>
      </c>
      <c r="C977" s="4">
        <v>12476</v>
      </c>
      <c r="D977">
        <v>1755716656</v>
      </c>
      <c r="E977">
        <f>VLOOKUP(D977,  base_salary!A:A, 1, FALSE)</f>
        <v>1755716656</v>
      </c>
      <c r="F977">
        <f t="shared" si="30"/>
        <v>0</v>
      </c>
      <c r="G977">
        <f t="shared" ca="1" si="31"/>
        <v>0</v>
      </c>
    </row>
    <row r="978" spans="1:7" x14ac:dyDescent="0.25">
      <c r="A978" t="s">
        <v>3249</v>
      </c>
      <c r="B978" t="s">
        <v>2192</v>
      </c>
      <c r="C978" s="4">
        <v>27656</v>
      </c>
      <c r="D978">
        <v>977779009</v>
      </c>
      <c r="E978">
        <f>VLOOKUP(D978,  base_salary!A:A, 1, FALSE)</f>
        <v>977779009</v>
      </c>
      <c r="F978">
        <f t="shared" si="30"/>
        <v>0</v>
      </c>
      <c r="G978">
        <f t="shared" ca="1" si="31"/>
        <v>0</v>
      </c>
    </row>
    <row r="979" spans="1:7" x14ac:dyDescent="0.25">
      <c r="A979" t="s">
        <v>3250</v>
      </c>
      <c r="B979" t="s">
        <v>2663</v>
      </c>
      <c r="C979" s="4">
        <v>33793</v>
      </c>
      <c r="D979">
        <v>9096285417</v>
      </c>
      <c r="E979">
        <f>VLOOKUP(D979,  base_salary!A:A, 1, FALSE)</f>
        <v>9096285417</v>
      </c>
      <c r="F979">
        <f t="shared" si="30"/>
        <v>0</v>
      </c>
      <c r="G979">
        <f t="shared" ca="1" si="31"/>
        <v>0</v>
      </c>
    </row>
    <row r="980" spans="1:7" x14ac:dyDescent="0.25">
      <c r="A980" t="s">
        <v>3251</v>
      </c>
      <c r="B980" t="s">
        <v>2403</v>
      </c>
      <c r="C980" s="4">
        <v>57078</v>
      </c>
      <c r="D980">
        <v>8620758454</v>
      </c>
      <c r="E980">
        <f>VLOOKUP(D980,  base_salary!A:A, 1, FALSE)</f>
        <v>8620758454</v>
      </c>
      <c r="F980">
        <f t="shared" si="30"/>
        <v>0</v>
      </c>
      <c r="G980">
        <f t="shared" ca="1" si="31"/>
        <v>0</v>
      </c>
    </row>
    <row r="981" spans="1:7" x14ac:dyDescent="0.25">
      <c r="A981" t="s">
        <v>3252</v>
      </c>
      <c r="B981" t="s">
        <v>3253</v>
      </c>
      <c r="C981" s="4">
        <v>59786</v>
      </c>
      <c r="D981">
        <v>8875305560</v>
      </c>
      <c r="E981">
        <f>VLOOKUP(D981,  base_salary!A:A, 1, FALSE)</f>
        <v>8875305560</v>
      </c>
      <c r="F981">
        <f t="shared" si="30"/>
        <v>0</v>
      </c>
      <c r="G981">
        <f t="shared" ca="1" si="31"/>
        <v>0</v>
      </c>
    </row>
    <row r="982" spans="1:7" x14ac:dyDescent="0.25">
      <c r="A982" t="s">
        <v>3254</v>
      </c>
      <c r="B982" t="s">
        <v>2143</v>
      </c>
      <c r="C982" s="4">
        <v>11365</v>
      </c>
      <c r="D982">
        <v>209942509</v>
      </c>
      <c r="E982">
        <f>VLOOKUP(D982,  base_salary!A:A, 1, FALSE)</f>
        <v>209942509</v>
      </c>
      <c r="F982">
        <f t="shared" si="30"/>
        <v>0</v>
      </c>
      <c r="G982">
        <f t="shared" ca="1" si="31"/>
        <v>0</v>
      </c>
    </row>
    <row r="983" spans="1:7" x14ac:dyDescent="0.25">
      <c r="A983" t="s">
        <v>3255</v>
      </c>
      <c r="B983" t="s">
        <v>1986</v>
      </c>
      <c r="C983" s="4">
        <v>58123</v>
      </c>
      <c r="D983">
        <v>9340547551</v>
      </c>
      <c r="E983">
        <f>VLOOKUP(D983,  base_salary!A:A, 1, FALSE)</f>
        <v>9340547551</v>
      </c>
      <c r="F983">
        <f t="shared" si="30"/>
        <v>0</v>
      </c>
      <c r="G983">
        <f t="shared" ca="1" si="31"/>
        <v>0</v>
      </c>
    </row>
    <row r="984" spans="1:7" x14ac:dyDescent="0.25">
      <c r="A984" t="s">
        <v>3256</v>
      </c>
      <c r="B984" t="s">
        <v>3041</v>
      </c>
      <c r="C984" s="4">
        <v>13825</v>
      </c>
      <c r="D984">
        <v>6283719635</v>
      </c>
      <c r="E984">
        <f>VLOOKUP(D984,  base_salary!A:A, 1, FALSE)</f>
        <v>6283719635</v>
      </c>
      <c r="F984">
        <f t="shared" si="30"/>
        <v>0</v>
      </c>
      <c r="G984">
        <f t="shared" ca="1" si="31"/>
        <v>0</v>
      </c>
    </row>
    <row r="985" spans="1:7" x14ac:dyDescent="0.25">
      <c r="A985" t="s">
        <v>3257</v>
      </c>
      <c r="B985" t="s">
        <v>2800</v>
      </c>
      <c r="C985" s="4">
        <v>14263</v>
      </c>
      <c r="D985">
        <v>5903124704</v>
      </c>
      <c r="E985">
        <f>VLOOKUP(D985,  base_salary!A:A, 1, FALSE)</f>
        <v>5903124704</v>
      </c>
      <c r="F985">
        <f t="shared" si="30"/>
        <v>0</v>
      </c>
      <c r="G985">
        <f t="shared" ca="1" si="31"/>
        <v>0</v>
      </c>
    </row>
    <row r="986" spans="1:7" x14ac:dyDescent="0.25">
      <c r="A986" t="s">
        <v>3258</v>
      </c>
      <c r="B986" t="s">
        <v>1934</v>
      </c>
      <c r="C986" s="4">
        <v>35305</v>
      </c>
      <c r="D986">
        <v>5241020535</v>
      </c>
      <c r="E986">
        <f>VLOOKUP(D986,  base_salary!A:A, 1, FALSE)</f>
        <v>5241020535</v>
      </c>
      <c r="F986">
        <f t="shared" si="30"/>
        <v>0</v>
      </c>
      <c r="G986">
        <f t="shared" ca="1" si="31"/>
        <v>0</v>
      </c>
    </row>
    <row r="987" spans="1:7" x14ac:dyDescent="0.25">
      <c r="A987" t="s">
        <v>3259</v>
      </c>
      <c r="B987" t="s">
        <v>1948</v>
      </c>
      <c r="C987" s="4">
        <v>34374</v>
      </c>
      <c r="D987">
        <v>7427985850</v>
      </c>
      <c r="E987">
        <f>VLOOKUP(D987,  base_salary!A:A, 1, FALSE)</f>
        <v>7427985850</v>
      </c>
      <c r="F987">
        <f t="shared" si="30"/>
        <v>0</v>
      </c>
      <c r="G987">
        <f t="shared" ca="1" si="31"/>
        <v>0</v>
      </c>
    </row>
    <row r="988" spans="1:7" x14ac:dyDescent="0.25">
      <c r="A988" t="s">
        <v>3260</v>
      </c>
      <c r="B988" t="s">
        <v>1986</v>
      </c>
      <c r="C988" s="4">
        <v>37239</v>
      </c>
      <c r="D988">
        <v>6852060985</v>
      </c>
      <c r="E988">
        <f>VLOOKUP(D988,  base_salary!A:A, 1, FALSE)</f>
        <v>6852060985</v>
      </c>
      <c r="F988">
        <f t="shared" si="30"/>
        <v>0</v>
      </c>
      <c r="G988">
        <f t="shared" ca="1" si="31"/>
        <v>0</v>
      </c>
    </row>
    <row r="989" spans="1:7" x14ac:dyDescent="0.25">
      <c r="A989" t="s">
        <v>3261</v>
      </c>
      <c r="B989" t="s">
        <v>2234</v>
      </c>
      <c r="C989" s="4">
        <v>14666</v>
      </c>
      <c r="D989">
        <v>9267164694</v>
      </c>
      <c r="E989">
        <f>VLOOKUP(D989,  base_salary!A:A, 1, FALSE)</f>
        <v>9267164694</v>
      </c>
      <c r="F989">
        <f t="shared" si="30"/>
        <v>0</v>
      </c>
      <c r="G989">
        <f t="shared" ca="1" si="31"/>
        <v>0</v>
      </c>
    </row>
    <row r="990" spans="1:7" x14ac:dyDescent="0.25">
      <c r="A990" t="s">
        <v>3262</v>
      </c>
      <c r="B990" t="s">
        <v>3044</v>
      </c>
      <c r="C990" s="4">
        <v>51781</v>
      </c>
      <c r="D990">
        <v>4670832530</v>
      </c>
      <c r="E990">
        <f>VLOOKUP(D990,  base_salary!A:A, 1, FALSE)</f>
        <v>4670832530</v>
      </c>
      <c r="F990">
        <f t="shared" si="30"/>
        <v>0</v>
      </c>
      <c r="G990">
        <f t="shared" ca="1" si="31"/>
        <v>0</v>
      </c>
    </row>
    <row r="991" spans="1:7" x14ac:dyDescent="0.25">
      <c r="A991" t="s">
        <v>3263</v>
      </c>
      <c r="B991" t="s">
        <v>2494</v>
      </c>
      <c r="C991" s="4">
        <v>25477</v>
      </c>
      <c r="D991">
        <v>8875320292</v>
      </c>
      <c r="E991">
        <f>VLOOKUP(D991,  base_salary!A:A, 1, FALSE)</f>
        <v>8875320292</v>
      </c>
      <c r="F991">
        <f t="shared" si="30"/>
        <v>0</v>
      </c>
      <c r="G991">
        <f t="shared" ca="1" si="31"/>
        <v>0</v>
      </c>
    </row>
    <row r="992" spans="1:7" x14ac:dyDescent="0.25">
      <c r="A992" t="s">
        <v>3264</v>
      </c>
      <c r="B992" t="s">
        <v>2484</v>
      </c>
      <c r="C992" s="4">
        <v>34989</v>
      </c>
      <c r="D992">
        <v>4773306254</v>
      </c>
      <c r="E992">
        <f>VLOOKUP(D992,  base_salary!A:A, 1, FALSE)</f>
        <v>4773306254</v>
      </c>
      <c r="F992">
        <f t="shared" si="30"/>
        <v>0</v>
      </c>
      <c r="G992">
        <f t="shared" ca="1" si="31"/>
        <v>0</v>
      </c>
    </row>
    <row r="993" spans="1:7" x14ac:dyDescent="0.25">
      <c r="A993" t="s">
        <v>3265</v>
      </c>
      <c r="B993" t="s">
        <v>2201</v>
      </c>
      <c r="C993" s="4">
        <v>52110</v>
      </c>
      <c r="D993">
        <v>2975315244</v>
      </c>
      <c r="E993">
        <f>VLOOKUP(D993,  base_salary!A:A, 1, FALSE)</f>
        <v>2975315244</v>
      </c>
      <c r="F993">
        <f t="shared" si="30"/>
        <v>0</v>
      </c>
      <c r="G993">
        <f t="shared" ca="1" si="31"/>
        <v>0</v>
      </c>
    </row>
    <row r="994" spans="1:7" x14ac:dyDescent="0.25">
      <c r="A994" t="s">
        <v>3266</v>
      </c>
      <c r="B994" t="s">
        <v>1970</v>
      </c>
      <c r="C994" s="4">
        <v>20067</v>
      </c>
      <c r="D994">
        <v>6279928705</v>
      </c>
      <c r="E994">
        <f>VLOOKUP(D994,  base_salary!A:A, 1, FALSE)</f>
        <v>6279928705</v>
      </c>
      <c r="F994">
        <f t="shared" si="30"/>
        <v>0</v>
      </c>
      <c r="G994">
        <f t="shared" ca="1" si="31"/>
        <v>0</v>
      </c>
    </row>
    <row r="995" spans="1:7" x14ac:dyDescent="0.25">
      <c r="A995" t="s">
        <v>3267</v>
      </c>
      <c r="B995" t="s">
        <v>1942</v>
      </c>
      <c r="C995" s="4">
        <v>34002</v>
      </c>
      <c r="D995">
        <v>6850203894</v>
      </c>
      <c r="E995">
        <f>VLOOKUP(D995,  base_salary!A:A, 1, FALSE)</f>
        <v>6850203894</v>
      </c>
      <c r="F995">
        <f t="shared" si="30"/>
        <v>0</v>
      </c>
      <c r="G995">
        <f t="shared" ca="1" si="31"/>
        <v>0</v>
      </c>
    </row>
    <row r="996" spans="1:7" x14ac:dyDescent="0.25">
      <c r="A996" t="s">
        <v>3268</v>
      </c>
      <c r="B996" t="s">
        <v>3269</v>
      </c>
      <c r="C996" s="4">
        <v>49695</v>
      </c>
      <c r="D996">
        <v>2575500974</v>
      </c>
      <c r="E996">
        <f>VLOOKUP(D996,  base_salary!A:A, 1, FALSE)</f>
        <v>2575500974</v>
      </c>
      <c r="F996">
        <f t="shared" si="30"/>
        <v>0</v>
      </c>
      <c r="G996">
        <f t="shared" ca="1" si="31"/>
        <v>0</v>
      </c>
    </row>
    <row r="997" spans="1:7" x14ac:dyDescent="0.25">
      <c r="A997" t="s">
        <v>3270</v>
      </c>
      <c r="B997" t="s">
        <v>3271</v>
      </c>
      <c r="C997" s="4">
        <v>42775</v>
      </c>
      <c r="D997">
        <v>3792993961</v>
      </c>
      <c r="E997">
        <f>VLOOKUP(D997,  base_salary!A:A, 1, FALSE)</f>
        <v>3792993961</v>
      </c>
      <c r="F997">
        <f t="shared" si="30"/>
        <v>0</v>
      </c>
      <c r="G997">
        <f t="shared" ca="1" si="31"/>
        <v>0</v>
      </c>
    </row>
    <row r="998" spans="1:7" x14ac:dyDescent="0.25">
      <c r="A998" t="s">
        <v>3272</v>
      </c>
      <c r="B998" t="s">
        <v>2401</v>
      </c>
      <c r="C998" s="4">
        <v>40849</v>
      </c>
      <c r="D998">
        <v>5574535556</v>
      </c>
      <c r="E998">
        <f>VLOOKUP(D998,  base_salary!A:A, 1, FALSE)</f>
        <v>5574535556</v>
      </c>
      <c r="F998">
        <f t="shared" si="30"/>
        <v>0</v>
      </c>
      <c r="G998">
        <f t="shared" ca="1" si="31"/>
        <v>0</v>
      </c>
    </row>
    <row r="999" spans="1:7" x14ac:dyDescent="0.25">
      <c r="A999" t="s">
        <v>3273</v>
      </c>
      <c r="B999" t="s">
        <v>2554</v>
      </c>
      <c r="C999" s="4">
        <v>23459</v>
      </c>
      <c r="D999">
        <v>9854387496</v>
      </c>
      <c r="E999">
        <f>VLOOKUP(D999,  base_salary!A:A, 1, FALSE)</f>
        <v>9854387496</v>
      </c>
      <c r="F999">
        <f t="shared" si="30"/>
        <v>0</v>
      </c>
      <c r="G999">
        <f t="shared" ca="1" si="31"/>
        <v>0</v>
      </c>
    </row>
    <row r="1000" spans="1:7" x14ac:dyDescent="0.25">
      <c r="A1000" t="s">
        <v>3274</v>
      </c>
      <c r="B1000" t="s">
        <v>2244</v>
      </c>
      <c r="C1000" s="4">
        <v>57657</v>
      </c>
      <c r="D1000">
        <v>6279928705</v>
      </c>
      <c r="E1000">
        <f>VLOOKUP(D1000,  base_salary!A:A, 1, FALSE)</f>
        <v>6279928705</v>
      </c>
      <c r="F1000">
        <f t="shared" si="30"/>
        <v>0</v>
      </c>
      <c r="G1000">
        <f t="shared" ca="1" si="31"/>
        <v>0</v>
      </c>
    </row>
    <row r="1001" spans="1:7" x14ac:dyDescent="0.25">
      <c r="A1001" t="s">
        <v>3275</v>
      </c>
      <c r="B1001" t="s">
        <v>2436</v>
      </c>
      <c r="C1001" s="4">
        <v>40046</v>
      </c>
      <c r="D1001">
        <v>5064247826</v>
      </c>
      <c r="E1001">
        <f>VLOOKUP(D1001,  base_salary!A:A, 1, FALSE)</f>
        <v>5064247826</v>
      </c>
      <c r="F1001">
        <f t="shared" si="30"/>
        <v>0</v>
      </c>
      <c r="G1001">
        <f t="shared" ca="1" si="31"/>
        <v>0</v>
      </c>
    </row>
    <row r="1002" spans="1:7" x14ac:dyDescent="0.25">
      <c r="A1002" t="s">
        <v>3276</v>
      </c>
      <c r="B1002" t="s">
        <v>1976</v>
      </c>
      <c r="C1002" s="4">
        <v>29646</v>
      </c>
      <c r="D1002">
        <v>7236563277</v>
      </c>
      <c r="E1002">
        <f>VLOOKUP(D1002,  base_salary!A:A, 1, FALSE)</f>
        <v>7236563277</v>
      </c>
      <c r="F1002">
        <f t="shared" si="30"/>
        <v>0</v>
      </c>
      <c r="G1002">
        <f t="shared" ca="1" si="31"/>
        <v>0</v>
      </c>
    </row>
    <row r="1003" spans="1:7" x14ac:dyDescent="0.25">
      <c r="A1003" t="s">
        <v>3277</v>
      </c>
      <c r="B1003" t="s">
        <v>2246</v>
      </c>
      <c r="C1003" s="4">
        <v>38470</v>
      </c>
      <c r="D1003">
        <v>5948190226</v>
      </c>
      <c r="E1003">
        <f>VLOOKUP(D1003,  base_salary!A:A, 1, FALSE)</f>
        <v>5948190226</v>
      </c>
      <c r="F1003">
        <f t="shared" si="30"/>
        <v>0</v>
      </c>
      <c r="G1003">
        <f t="shared" ca="1" si="31"/>
        <v>0</v>
      </c>
    </row>
    <row r="1004" spans="1:7" x14ac:dyDescent="0.25">
      <c r="A1004" t="s">
        <v>3278</v>
      </c>
      <c r="B1004" t="s">
        <v>3279</v>
      </c>
      <c r="C1004" s="4">
        <v>20764</v>
      </c>
      <c r="D1004">
        <v>589071254</v>
      </c>
      <c r="E1004">
        <f>VLOOKUP(D1004,  base_salary!A:A, 1, FALSE)</f>
        <v>589071254</v>
      </c>
      <c r="F1004">
        <f t="shared" si="30"/>
        <v>0</v>
      </c>
      <c r="G1004">
        <f t="shared" ca="1" si="31"/>
        <v>0</v>
      </c>
    </row>
    <row r="1005" spans="1:7" x14ac:dyDescent="0.25">
      <c r="A1005" t="s">
        <v>3280</v>
      </c>
      <c r="B1005" t="s">
        <v>2288</v>
      </c>
      <c r="C1005" s="4">
        <v>57546</v>
      </c>
      <c r="D1005">
        <v>6713405010</v>
      </c>
      <c r="E1005">
        <f>VLOOKUP(D1005,  base_salary!A:A, 1, FALSE)</f>
        <v>6713405010</v>
      </c>
      <c r="F1005">
        <f t="shared" si="30"/>
        <v>0</v>
      </c>
      <c r="G1005">
        <f t="shared" ca="1" si="31"/>
        <v>0</v>
      </c>
    </row>
    <row r="1006" spans="1:7" x14ac:dyDescent="0.25">
      <c r="A1006" t="s">
        <v>3281</v>
      </c>
      <c r="B1006" t="s">
        <v>2321</v>
      </c>
      <c r="C1006" s="4">
        <v>13537</v>
      </c>
      <c r="D1006">
        <v>2045928187</v>
      </c>
      <c r="E1006">
        <f>VLOOKUP(D1006,  base_salary!A:A, 1, FALSE)</f>
        <v>2045928187</v>
      </c>
      <c r="F1006">
        <f t="shared" si="30"/>
        <v>0</v>
      </c>
      <c r="G1006">
        <f t="shared" ca="1" si="31"/>
        <v>0</v>
      </c>
    </row>
    <row r="1007" spans="1:7" x14ac:dyDescent="0.25">
      <c r="A1007" t="s">
        <v>3282</v>
      </c>
      <c r="B1007" t="s">
        <v>2225</v>
      </c>
      <c r="C1007" s="4">
        <v>36710</v>
      </c>
      <c r="D1007">
        <v>5341512014</v>
      </c>
      <c r="E1007">
        <f>VLOOKUP(D1007,  base_salary!A:A, 1, FALSE)</f>
        <v>5341512014</v>
      </c>
      <c r="F1007">
        <f t="shared" si="30"/>
        <v>0</v>
      </c>
      <c r="G1007">
        <f t="shared" ca="1" si="31"/>
        <v>0</v>
      </c>
    </row>
    <row r="1008" spans="1:7" x14ac:dyDescent="0.25">
      <c r="A1008" t="s">
        <v>3283</v>
      </c>
      <c r="B1008" t="s">
        <v>2051</v>
      </c>
      <c r="C1008" s="4">
        <v>11425</v>
      </c>
      <c r="D1008">
        <v>5134745579</v>
      </c>
      <c r="E1008">
        <f>VLOOKUP(D1008,  base_salary!A:A, 1, FALSE)</f>
        <v>5134745579</v>
      </c>
      <c r="F1008">
        <f t="shared" si="30"/>
        <v>0</v>
      </c>
      <c r="G1008">
        <f t="shared" ca="1" si="31"/>
        <v>0</v>
      </c>
    </row>
    <row r="1009" spans="1:7" x14ac:dyDescent="0.25">
      <c r="A1009" t="s">
        <v>3284</v>
      </c>
      <c r="B1009" t="s">
        <v>2190</v>
      </c>
      <c r="C1009" s="4">
        <v>32500</v>
      </c>
      <c r="D1009">
        <v>8481632066</v>
      </c>
      <c r="E1009">
        <f>VLOOKUP(D1009,  base_salary!A:A, 1, FALSE)</f>
        <v>8481632066</v>
      </c>
      <c r="F1009">
        <f t="shared" si="30"/>
        <v>0</v>
      </c>
      <c r="G1009">
        <f t="shared" ca="1" si="31"/>
        <v>0</v>
      </c>
    </row>
    <row r="1010" spans="1:7" x14ac:dyDescent="0.25">
      <c r="A1010" t="s">
        <v>3285</v>
      </c>
      <c r="B1010" t="s">
        <v>3286</v>
      </c>
      <c r="C1010" s="4">
        <v>38354</v>
      </c>
      <c r="D1010">
        <v>8002426673</v>
      </c>
      <c r="E1010">
        <f>VLOOKUP(D1010,  base_salary!A:A, 1, FALSE)</f>
        <v>8002426673</v>
      </c>
      <c r="F1010">
        <f t="shared" si="30"/>
        <v>0</v>
      </c>
      <c r="G1010">
        <f t="shared" ca="1" si="31"/>
        <v>0</v>
      </c>
    </row>
    <row r="1011" spans="1:7" x14ac:dyDescent="0.25">
      <c r="A1011" t="s">
        <v>3287</v>
      </c>
      <c r="B1011" t="s">
        <v>2286</v>
      </c>
      <c r="C1011" s="4">
        <v>13742</v>
      </c>
      <c r="D1011">
        <v>8047841793</v>
      </c>
      <c r="E1011">
        <f>VLOOKUP(D1011,  base_salary!A:A, 1, FALSE)</f>
        <v>8047841793</v>
      </c>
      <c r="F1011">
        <f t="shared" si="30"/>
        <v>0</v>
      </c>
      <c r="G1011">
        <f t="shared" ca="1" si="31"/>
        <v>0</v>
      </c>
    </row>
    <row r="1012" spans="1:7" x14ac:dyDescent="0.25">
      <c r="A1012" t="s">
        <v>3288</v>
      </c>
      <c r="B1012" t="s">
        <v>2809</v>
      </c>
      <c r="C1012" s="4">
        <v>33824</v>
      </c>
      <c r="D1012">
        <v>3219526055</v>
      </c>
      <c r="E1012">
        <f>VLOOKUP(D1012,  base_salary!A:A, 1, FALSE)</f>
        <v>3219526055</v>
      </c>
      <c r="F1012">
        <f t="shared" si="30"/>
        <v>0</v>
      </c>
      <c r="G1012">
        <f t="shared" ca="1" si="31"/>
        <v>0</v>
      </c>
    </row>
    <row r="1013" spans="1:7" x14ac:dyDescent="0.25">
      <c r="A1013" t="s">
        <v>3289</v>
      </c>
      <c r="B1013" t="s">
        <v>2288</v>
      </c>
      <c r="C1013" s="4">
        <v>30993</v>
      </c>
      <c r="D1013">
        <v>813371287</v>
      </c>
      <c r="E1013">
        <f>VLOOKUP(D1013,  base_salary!A:A, 1, FALSE)</f>
        <v>813371287</v>
      </c>
      <c r="F1013">
        <f t="shared" si="30"/>
        <v>0</v>
      </c>
      <c r="G1013">
        <f t="shared" ca="1" si="31"/>
        <v>0</v>
      </c>
    </row>
    <row r="1014" spans="1:7" x14ac:dyDescent="0.25">
      <c r="A1014" t="s">
        <v>3290</v>
      </c>
      <c r="B1014" t="s">
        <v>3291</v>
      </c>
      <c r="C1014" s="4">
        <v>57503</v>
      </c>
      <c r="D1014">
        <v>2908560011</v>
      </c>
      <c r="E1014">
        <f>VLOOKUP(D1014,  base_salary!A:A, 1, FALSE)</f>
        <v>2908560011</v>
      </c>
      <c r="F1014">
        <f t="shared" si="30"/>
        <v>0</v>
      </c>
      <c r="G1014">
        <f t="shared" ca="1" si="31"/>
        <v>0</v>
      </c>
    </row>
    <row r="1015" spans="1:7" x14ac:dyDescent="0.25">
      <c r="A1015" t="s">
        <v>3292</v>
      </c>
      <c r="B1015" t="s">
        <v>2376</v>
      </c>
      <c r="C1015" s="4">
        <v>52910</v>
      </c>
      <c r="D1015">
        <v>7192290785</v>
      </c>
      <c r="E1015">
        <f>VLOOKUP(D1015,  base_salary!A:A, 1, FALSE)</f>
        <v>7192290785</v>
      </c>
      <c r="F1015">
        <f t="shared" si="30"/>
        <v>0</v>
      </c>
      <c r="G1015">
        <f t="shared" ca="1" si="31"/>
        <v>0</v>
      </c>
    </row>
    <row r="1016" spans="1:7" x14ac:dyDescent="0.25">
      <c r="A1016" t="s">
        <v>3293</v>
      </c>
      <c r="B1016" t="s">
        <v>2030</v>
      </c>
      <c r="C1016" s="4">
        <v>11939</v>
      </c>
      <c r="D1016">
        <v>8646243699</v>
      </c>
      <c r="E1016">
        <f>VLOOKUP(D1016,  base_salary!A:A, 1, FALSE)</f>
        <v>8646243699</v>
      </c>
      <c r="F1016">
        <f t="shared" si="30"/>
        <v>0</v>
      </c>
      <c r="G1016">
        <f t="shared" ca="1" si="31"/>
        <v>0</v>
      </c>
    </row>
    <row r="1017" spans="1:7" x14ac:dyDescent="0.25">
      <c r="A1017" t="s">
        <v>3294</v>
      </c>
      <c r="B1017" t="s">
        <v>2179</v>
      </c>
      <c r="C1017" s="4">
        <v>39570</v>
      </c>
      <c r="D1017">
        <v>3538909016</v>
      </c>
      <c r="E1017">
        <f>VLOOKUP(D1017,  base_salary!A:A, 1, FALSE)</f>
        <v>3538909016</v>
      </c>
      <c r="F1017">
        <f t="shared" si="30"/>
        <v>0</v>
      </c>
      <c r="G1017">
        <f t="shared" ca="1" si="31"/>
        <v>0</v>
      </c>
    </row>
    <row r="1018" spans="1:7" x14ac:dyDescent="0.25">
      <c r="A1018" t="s">
        <v>3295</v>
      </c>
      <c r="B1018" t="s">
        <v>2314</v>
      </c>
      <c r="C1018" s="4">
        <v>18626</v>
      </c>
      <c r="D1018">
        <v>7931128354</v>
      </c>
      <c r="E1018">
        <f>VLOOKUP(D1018,  base_salary!A:A, 1, FALSE)</f>
        <v>7931128354</v>
      </c>
      <c r="F1018">
        <f t="shared" si="30"/>
        <v>0</v>
      </c>
      <c r="G1018">
        <f t="shared" ca="1" si="31"/>
        <v>0</v>
      </c>
    </row>
    <row r="1019" spans="1:7" x14ac:dyDescent="0.25">
      <c r="A1019" t="s">
        <v>3296</v>
      </c>
      <c r="B1019" t="s">
        <v>3297</v>
      </c>
      <c r="C1019" s="4">
        <v>26375</v>
      </c>
      <c r="D1019">
        <v>8908432159</v>
      </c>
      <c r="E1019">
        <f>VLOOKUP(D1019,  base_salary!A:A, 1, FALSE)</f>
        <v>8908432159</v>
      </c>
      <c r="F1019">
        <f t="shared" si="30"/>
        <v>0</v>
      </c>
      <c r="G1019">
        <f t="shared" ca="1" si="31"/>
        <v>0</v>
      </c>
    </row>
    <row r="1020" spans="1:7" x14ac:dyDescent="0.25">
      <c r="A1020" t="s">
        <v>3298</v>
      </c>
      <c r="B1020" t="s">
        <v>3247</v>
      </c>
      <c r="C1020" s="4">
        <v>53056</v>
      </c>
      <c r="D1020">
        <v>2136806068</v>
      </c>
      <c r="E1020">
        <f>VLOOKUP(D1020,  base_salary!A:A, 1, FALSE)</f>
        <v>2136806068</v>
      </c>
      <c r="F1020">
        <f t="shared" si="30"/>
        <v>0</v>
      </c>
      <c r="G1020">
        <f t="shared" ca="1" si="31"/>
        <v>0</v>
      </c>
    </row>
    <row r="1021" spans="1:7" x14ac:dyDescent="0.25">
      <c r="A1021" t="s">
        <v>3299</v>
      </c>
      <c r="B1021" t="s">
        <v>2135</v>
      </c>
      <c r="C1021" s="4">
        <v>30506</v>
      </c>
      <c r="D1021">
        <v>4192443678</v>
      </c>
      <c r="E1021">
        <f>VLOOKUP(D1021,  base_salary!A:A, 1, FALSE)</f>
        <v>4192443678</v>
      </c>
      <c r="F1021">
        <f t="shared" si="30"/>
        <v>0</v>
      </c>
      <c r="G1021">
        <f t="shared" ca="1" si="31"/>
        <v>0</v>
      </c>
    </row>
    <row r="1022" spans="1:7" x14ac:dyDescent="0.25">
      <c r="A1022" t="s">
        <v>3300</v>
      </c>
      <c r="B1022" t="s">
        <v>2151</v>
      </c>
      <c r="C1022" s="4">
        <v>23678</v>
      </c>
      <c r="D1022">
        <v>879297433</v>
      </c>
      <c r="E1022">
        <f>VLOOKUP(D1022,  base_salary!A:A, 1, FALSE)</f>
        <v>879297433</v>
      </c>
      <c r="F1022">
        <f t="shared" si="30"/>
        <v>0</v>
      </c>
      <c r="G1022">
        <f t="shared" ca="1" si="31"/>
        <v>0</v>
      </c>
    </row>
    <row r="1023" spans="1:7" x14ac:dyDescent="0.25">
      <c r="A1023" t="s">
        <v>3301</v>
      </c>
      <c r="B1023" t="s">
        <v>2137</v>
      </c>
      <c r="C1023" s="4">
        <v>22006</v>
      </c>
      <c r="D1023">
        <v>4037854406</v>
      </c>
      <c r="E1023">
        <f>VLOOKUP(D1023,  base_salary!A:A, 1, FALSE)</f>
        <v>4037854406</v>
      </c>
      <c r="F1023">
        <f t="shared" si="30"/>
        <v>0</v>
      </c>
      <c r="G1023">
        <f t="shared" ca="1" si="31"/>
        <v>0</v>
      </c>
    </row>
    <row r="1024" spans="1:7" x14ac:dyDescent="0.25">
      <c r="A1024" t="s">
        <v>3302</v>
      </c>
      <c r="B1024" t="s">
        <v>1936</v>
      </c>
      <c r="C1024" s="4">
        <v>45521</v>
      </c>
      <c r="D1024">
        <v>8620758454</v>
      </c>
      <c r="E1024">
        <f>VLOOKUP(D1024,  base_salary!A:A, 1, FALSE)</f>
        <v>8620758454</v>
      </c>
      <c r="F1024">
        <f t="shared" si="30"/>
        <v>0</v>
      </c>
      <c r="G1024">
        <f t="shared" ca="1" si="31"/>
        <v>0</v>
      </c>
    </row>
    <row r="1025" spans="1:7" x14ac:dyDescent="0.25">
      <c r="A1025" t="s">
        <v>3303</v>
      </c>
      <c r="B1025" t="s">
        <v>3142</v>
      </c>
      <c r="C1025" s="4">
        <v>48789</v>
      </c>
      <c r="D1025">
        <v>6364724701</v>
      </c>
      <c r="E1025">
        <f>VLOOKUP(D1025,  base_salary!A:A, 1, FALSE)</f>
        <v>6364724701</v>
      </c>
      <c r="F1025">
        <f t="shared" si="30"/>
        <v>0</v>
      </c>
      <c r="G1025">
        <f t="shared" ca="1" si="31"/>
        <v>0</v>
      </c>
    </row>
    <row r="1026" spans="1:7" x14ac:dyDescent="0.25">
      <c r="A1026" t="s">
        <v>3304</v>
      </c>
      <c r="B1026" t="s">
        <v>2340</v>
      </c>
      <c r="C1026" s="4">
        <v>59198</v>
      </c>
      <c r="D1026">
        <v>8695742075</v>
      </c>
      <c r="E1026">
        <f>VLOOKUP(D1026,  base_salary!A:A, 1, FALSE)</f>
        <v>8695742075</v>
      </c>
      <c r="F1026">
        <f t="shared" si="30"/>
        <v>0</v>
      </c>
      <c r="G1026">
        <f t="shared" ca="1" si="31"/>
        <v>0</v>
      </c>
    </row>
    <row r="1027" spans="1:7" x14ac:dyDescent="0.25">
      <c r="A1027" t="s">
        <v>3305</v>
      </c>
      <c r="B1027" t="s">
        <v>2161</v>
      </c>
      <c r="C1027" s="4">
        <v>33739</v>
      </c>
      <c r="D1027">
        <v>1953937357</v>
      </c>
      <c r="E1027">
        <f>VLOOKUP(D1027,  base_salary!A:A, 1, FALSE)</f>
        <v>1953937357</v>
      </c>
      <c r="F1027">
        <f t="shared" ref="F1027:F1090" si="32">IF(ISERROR(E1027), 1, 0)</f>
        <v>0</v>
      </c>
      <c r="G1027">
        <f t="shared" ref="G1027:G1090" ca="1" si="33">SUM(G:G)</f>
        <v>0</v>
      </c>
    </row>
    <row r="1028" spans="1:7" x14ac:dyDescent="0.25">
      <c r="A1028" t="s">
        <v>3306</v>
      </c>
      <c r="B1028" t="s">
        <v>2345</v>
      </c>
      <c r="C1028" s="4">
        <v>52180</v>
      </c>
      <c r="D1028">
        <v>1972775170</v>
      </c>
      <c r="E1028">
        <f>VLOOKUP(D1028,  base_salary!A:A, 1, FALSE)</f>
        <v>1972775170</v>
      </c>
      <c r="F1028">
        <f t="shared" si="32"/>
        <v>0</v>
      </c>
      <c r="G1028">
        <f t="shared" ca="1" si="33"/>
        <v>0</v>
      </c>
    </row>
    <row r="1029" spans="1:7" x14ac:dyDescent="0.25">
      <c r="A1029" t="s">
        <v>3307</v>
      </c>
      <c r="B1029" t="s">
        <v>2350</v>
      </c>
      <c r="C1029" s="4">
        <v>31203</v>
      </c>
      <c r="D1029">
        <v>5068508845</v>
      </c>
      <c r="E1029">
        <f>VLOOKUP(D1029,  base_salary!A:A, 1, FALSE)</f>
        <v>5068508845</v>
      </c>
      <c r="F1029">
        <f t="shared" si="32"/>
        <v>0</v>
      </c>
      <c r="G1029">
        <f t="shared" ca="1" si="33"/>
        <v>0</v>
      </c>
    </row>
    <row r="1030" spans="1:7" x14ac:dyDescent="0.25">
      <c r="A1030" t="s">
        <v>3308</v>
      </c>
      <c r="B1030" t="s">
        <v>2207</v>
      </c>
      <c r="C1030" s="4">
        <v>42410</v>
      </c>
      <c r="D1030">
        <v>1081492333</v>
      </c>
      <c r="E1030">
        <f>VLOOKUP(D1030,  base_salary!A:A, 1, FALSE)</f>
        <v>1081492333</v>
      </c>
      <c r="F1030">
        <f t="shared" si="32"/>
        <v>0</v>
      </c>
      <c r="G1030">
        <f t="shared" ca="1" si="33"/>
        <v>0</v>
      </c>
    </row>
    <row r="1031" spans="1:7" x14ac:dyDescent="0.25">
      <c r="A1031" t="s">
        <v>3309</v>
      </c>
      <c r="B1031" t="s">
        <v>2691</v>
      </c>
      <c r="C1031" s="4">
        <v>26302</v>
      </c>
      <c r="D1031">
        <v>9885165231</v>
      </c>
      <c r="E1031">
        <f>VLOOKUP(D1031,  base_salary!A:A, 1, FALSE)</f>
        <v>9885165231</v>
      </c>
      <c r="F1031">
        <f t="shared" si="32"/>
        <v>0</v>
      </c>
      <c r="G1031">
        <f t="shared" ca="1" si="33"/>
        <v>0</v>
      </c>
    </row>
    <row r="1032" spans="1:7" x14ac:dyDescent="0.25">
      <c r="A1032" t="s">
        <v>3310</v>
      </c>
      <c r="B1032" t="s">
        <v>2146</v>
      </c>
      <c r="C1032" s="4">
        <v>25769</v>
      </c>
      <c r="D1032">
        <v>8115985503</v>
      </c>
      <c r="E1032">
        <f>VLOOKUP(D1032,  base_salary!A:A, 1, FALSE)</f>
        <v>8115985503</v>
      </c>
      <c r="F1032">
        <f t="shared" si="32"/>
        <v>0</v>
      </c>
      <c r="G1032">
        <f t="shared" ca="1" si="33"/>
        <v>0</v>
      </c>
    </row>
    <row r="1033" spans="1:7" x14ac:dyDescent="0.25">
      <c r="A1033" t="s">
        <v>3311</v>
      </c>
      <c r="B1033" t="s">
        <v>2552</v>
      </c>
      <c r="C1033" s="4">
        <v>47209</v>
      </c>
      <c r="D1033">
        <v>8646243699</v>
      </c>
      <c r="E1033">
        <f>VLOOKUP(D1033,  base_salary!A:A, 1, FALSE)</f>
        <v>8646243699</v>
      </c>
      <c r="F1033">
        <f t="shared" si="32"/>
        <v>0</v>
      </c>
      <c r="G1033">
        <f t="shared" ca="1" si="33"/>
        <v>0</v>
      </c>
    </row>
    <row r="1034" spans="1:7" x14ac:dyDescent="0.25">
      <c r="A1034" t="s">
        <v>3312</v>
      </c>
      <c r="B1034" t="s">
        <v>2133</v>
      </c>
      <c r="C1034" s="4">
        <v>50362</v>
      </c>
      <c r="D1034">
        <v>6279928705</v>
      </c>
      <c r="E1034">
        <f>VLOOKUP(D1034,  base_salary!A:A, 1, FALSE)</f>
        <v>6279928705</v>
      </c>
      <c r="F1034">
        <f t="shared" si="32"/>
        <v>0</v>
      </c>
      <c r="G1034">
        <f t="shared" ca="1" si="33"/>
        <v>0</v>
      </c>
    </row>
    <row r="1035" spans="1:7" x14ac:dyDescent="0.25">
      <c r="A1035" t="s">
        <v>3313</v>
      </c>
      <c r="B1035" t="s">
        <v>2253</v>
      </c>
      <c r="C1035" s="4">
        <v>28044</v>
      </c>
      <c r="D1035">
        <v>4039266773</v>
      </c>
      <c r="E1035">
        <f>VLOOKUP(D1035,  base_salary!A:A, 1, FALSE)</f>
        <v>4039266773</v>
      </c>
      <c r="F1035">
        <f t="shared" si="32"/>
        <v>0</v>
      </c>
      <c r="G1035">
        <f t="shared" ca="1" si="33"/>
        <v>0</v>
      </c>
    </row>
    <row r="1036" spans="1:7" x14ac:dyDescent="0.25">
      <c r="A1036" t="s">
        <v>3314</v>
      </c>
      <c r="B1036" t="s">
        <v>3315</v>
      </c>
      <c r="C1036" s="4">
        <v>26945</v>
      </c>
      <c r="D1036">
        <v>2237103631</v>
      </c>
      <c r="E1036">
        <f>VLOOKUP(D1036,  base_salary!A:A, 1, FALSE)</f>
        <v>2237103631</v>
      </c>
      <c r="F1036">
        <f t="shared" si="32"/>
        <v>0</v>
      </c>
      <c r="G1036">
        <f t="shared" ca="1" si="33"/>
        <v>0</v>
      </c>
    </row>
    <row r="1037" spans="1:7" x14ac:dyDescent="0.25">
      <c r="A1037" t="s">
        <v>3316</v>
      </c>
      <c r="B1037" t="s">
        <v>2170</v>
      </c>
      <c r="C1037" s="4">
        <v>31351</v>
      </c>
      <c r="D1037">
        <v>2185059785</v>
      </c>
      <c r="E1037">
        <f>VLOOKUP(D1037,  base_salary!A:A, 1, FALSE)</f>
        <v>2185059785</v>
      </c>
      <c r="F1037">
        <f t="shared" si="32"/>
        <v>0</v>
      </c>
      <c r="G1037">
        <f t="shared" ca="1" si="33"/>
        <v>0</v>
      </c>
    </row>
    <row r="1038" spans="1:7" x14ac:dyDescent="0.25">
      <c r="A1038" t="s">
        <v>3317</v>
      </c>
      <c r="B1038" t="s">
        <v>2192</v>
      </c>
      <c r="C1038" s="4">
        <v>22330</v>
      </c>
      <c r="D1038">
        <v>1549399640</v>
      </c>
      <c r="E1038">
        <f>VLOOKUP(D1038,  base_salary!A:A, 1, FALSE)</f>
        <v>1549399640</v>
      </c>
      <c r="F1038">
        <f t="shared" si="32"/>
        <v>0</v>
      </c>
      <c r="G1038">
        <f t="shared" ca="1" si="33"/>
        <v>0</v>
      </c>
    </row>
    <row r="1039" spans="1:7" x14ac:dyDescent="0.25">
      <c r="A1039" t="s">
        <v>3318</v>
      </c>
      <c r="B1039" t="s">
        <v>3039</v>
      </c>
      <c r="C1039" s="4">
        <v>55978</v>
      </c>
      <c r="D1039">
        <v>4076701275</v>
      </c>
      <c r="E1039">
        <f>VLOOKUP(D1039,  base_salary!A:A, 1, FALSE)</f>
        <v>4076701275</v>
      </c>
      <c r="F1039">
        <f t="shared" si="32"/>
        <v>0</v>
      </c>
      <c r="G1039">
        <f t="shared" ca="1" si="33"/>
        <v>0</v>
      </c>
    </row>
    <row r="1040" spans="1:7" x14ac:dyDescent="0.25">
      <c r="A1040" t="s">
        <v>3319</v>
      </c>
      <c r="B1040" t="s">
        <v>3253</v>
      </c>
      <c r="C1040" s="4">
        <v>18982</v>
      </c>
      <c r="D1040">
        <v>6894004730</v>
      </c>
      <c r="E1040">
        <f>VLOOKUP(D1040,  base_salary!A:A, 1, FALSE)</f>
        <v>6894004730</v>
      </c>
      <c r="F1040">
        <f t="shared" si="32"/>
        <v>0</v>
      </c>
      <c r="G1040">
        <f t="shared" ca="1" si="33"/>
        <v>0</v>
      </c>
    </row>
    <row r="1041" spans="1:7" x14ac:dyDescent="0.25">
      <c r="A1041" t="s">
        <v>3320</v>
      </c>
      <c r="B1041" t="s">
        <v>1995</v>
      </c>
      <c r="C1041" s="4">
        <v>39375</v>
      </c>
      <c r="D1041">
        <v>4688336071</v>
      </c>
      <c r="E1041">
        <f>VLOOKUP(D1041,  base_salary!A:A, 1, FALSE)</f>
        <v>4688336071</v>
      </c>
      <c r="F1041">
        <f t="shared" si="32"/>
        <v>0</v>
      </c>
      <c r="G1041">
        <f t="shared" ca="1" si="33"/>
        <v>0</v>
      </c>
    </row>
    <row r="1042" spans="1:7" x14ac:dyDescent="0.25">
      <c r="A1042" t="s">
        <v>3321</v>
      </c>
      <c r="B1042" t="s">
        <v>2212</v>
      </c>
      <c r="C1042" s="4">
        <v>23801</v>
      </c>
      <c r="D1042">
        <v>556704134</v>
      </c>
      <c r="E1042">
        <f>VLOOKUP(D1042,  base_salary!A:A, 1, FALSE)</f>
        <v>556704134</v>
      </c>
      <c r="F1042">
        <f t="shared" si="32"/>
        <v>0</v>
      </c>
      <c r="G1042">
        <f t="shared" ca="1" si="33"/>
        <v>0</v>
      </c>
    </row>
    <row r="1043" spans="1:7" x14ac:dyDescent="0.25">
      <c r="A1043" t="s">
        <v>3322</v>
      </c>
      <c r="B1043" t="s">
        <v>2059</v>
      </c>
      <c r="C1043" s="4">
        <v>49324</v>
      </c>
      <c r="D1043">
        <v>9651729414</v>
      </c>
      <c r="E1043">
        <f>VLOOKUP(D1043,  base_salary!A:A, 1, FALSE)</f>
        <v>9651729414</v>
      </c>
      <c r="F1043">
        <f t="shared" si="32"/>
        <v>0</v>
      </c>
      <c r="G1043">
        <f t="shared" ca="1" si="33"/>
        <v>0</v>
      </c>
    </row>
    <row r="1044" spans="1:7" x14ac:dyDescent="0.25">
      <c r="A1044" t="s">
        <v>3323</v>
      </c>
      <c r="B1044" t="s">
        <v>2231</v>
      </c>
      <c r="C1044" s="4">
        <v>12696</v>
      </c>
      <c r="D1044">
        <v>7962906979</v>
      </c>
      <c r="E1044">
        <f>VLOOKUP(D1044,  base_salary!A:A, 1, FALSE)</f>
        <v>7962906979</v>
      </c>
      <c r="F1044">
        <f t="shared" si="32"/>
        <v>0</v>
      </c>
      <c r="G1044">
        <f t="shared" ca="1" si="33"/>
        <v>0</v>
      </c>
    </row>
    <row r="1045" spans="1:7" x14ac:dyDescent="0.25">
      <c r="A1045" t="s">
        <v>3324</v>
      </c>
      <c r="B1045" t="s">
        <v>2916</v>
      </c>
      <c r="C1045" s="4">
        <v>52532</v>
      </c>
      <c r="D1045">
        <v>2376099331</v>
      </c>
      <c r="E1045">
        <f>VLOOKUP(D1045,  base_salary!A:A, 1, FALSE)</f>
        <v>2376099331</v>
      </c>
      <c r="F1045">
        <f t="shared" si="32"/>
        <v>0</v>
      </c>
      <c r="G1045">
        <f t="shared" ca="1" si="33"/>
        <v>0</v>
      </c>
    </row>
    <row r="1046" spans="1:7" x14ac:dyDescent="0.25">
      <c r="A1046" t="s">
        <v>3325</v>
      </c>
      <c r="B1046" t="s">
        <v>2269</v>
      </c>
      <c r="C1046" s="4">
        <v>15369</v>
      </c>
      <c r="D1046">
        <v>9800744517</v>
      </c>
      <c r="E1046">
        <f>VLOOKUP(D1046,  base_salary!A:A, 1, FALSE)</f>
        <v>9800744517</v>
      </c>
      <c r="F1046">
        <f t="shared" si="32"/>
        <v>0</v>
      </c>
      <c r="G1046">
        <f t="shared" ca="1" si="33"/>
        <v>0</v>
      </c>
    </row>
    <row r="1047" spans="1:7" x14ac:dyDescent="0.25">
      <c r="A1047" t="s">
        <v>3326</v>
      </c>
      <c r="B1047" t="s">
        <v>1944</v>
      </c>
      <c r="C1047" s="4">
        <v>48700</v>
      </c>
      <c r="D1047">
        <v>1231429186</v>
      </c>
      <c r="E1047">
        <f>VLOOKUP(D1047,  base_salary!A:A, 1, FALSE)</f>
        <v>1231429186</v>
      </c>
      <c r="F1047">
        <f t="shared" si="32"/>
        <v>0</v>
      </c>
      <c r="G1047">
        <f t="shared" ca="1" si="33"/>
        <v>0</v>
      </c>
    </row>
    <row r="1048" spans="1:7" x14ac:dyDescent="0.25">
      <c r="A1048" t="s">
        <v>3327</v>
      </c>
      <c r="B1048" t="s">
        <v>2426</v>
      </c>
      <c r="C1048" s="4">
        <v>29385</v>
      </c>
      <c r="D1048">
        <v>933051662</v>
      </c>
      <c r="E1048">
        <f>VLOOKUP(D1048,  base_salary!A:A, 1, FALSE)</f>
        <v>933051662</v>
      </c>
      <c r="F1048">
        <f t="shared" si="32"/>
        <v>0</v>
      </c>
      <c r="G1048">
        <f t="shared" ca="1" si="33"/>
        <v>0</v>
      </c>
    </row>
    <row r="1049" spans="1:7" x14ac:dyDescent="0.25">
      <c r="A1049" t="s">
        <v>3328</v>
      </c>
      <c r="B1049" t="s">
        <v>2970</v>
      </c>
      <c r="C1049" s="4">
        <v>17170</v>
      </c>
      <c r="D1049">
        <v>1382734301</v>
      </c>
      <c r="E1049">
        <f>VLOOKUP(D1049,  base_salary!A:A, 1, FALSE)</f>
        <v>1382734301</v>
      </c>
      <c r="F1049">
        <f t="shared" si="32"/>
        <v>0</v>
      </c>
      <c r="G1049">
        <f t="shared" ca="1" si="33"/>
        <v>0</v>
      </c>
    </row>
    <row r="1050" spans="1:7" x14ac:dyDescent="0.25">
      <c r="A1050" t="s">
        <v>3329</v>
      </c>
      <c r="B1050" t="s">
        <v>2246</v>
      </c>
      <c r="C1050" s="4">
        <v>54621</v>
      </c>
      <c r="D1050">
        <v>7243767311</v>
      </c>
      <c r="E1050">
        <f>VLOOKUP(D1050,  base_salary!A:A, 1, FALSE)</f>
        <v>7243767311</v>
      </c>
      <c r="F1050">
        <f t="shared" si="32"/>
        <v>0</v>
      </c>
      <c r="G1050">
        <f t="shared" ca="1" si="33"/>
        <v>0</v>
      </c>
    </row>
    <row r="1051" spans="1:7" x14ac:dyDescent="0.25">
      <c r="A1051" t="s">
        <v>3330</v>
      </c>
      <c r="B1051" t="s">
        <v>2030</v>
      </c>
      <c r="C1051" s="4">
        <v>23657</v>
      </c>
      <c r="D1051">
        <v>8002426673</v>
      </c>
      <c r="E1051">
        <f>VLOOKUP(D1051,  base_salary!A:A, 1, FALSE)</f>
        <v>8002426673</v>
      </c>
      <c r="F1051">
        <f t="shared" si="32"/>
        <v>0</v>
      </c>
      <c r="G1051">
        <f t="shared" ca="1" si="33"/>
        <v>0</v>
      </c>
    </row>
    <row r="1052" spans="1:7" x14ac:dyDescent="0.25">
      <c r="A1052" t="s">
        <v>3331</v>
      </c>
      <c r="B1052" t="s">
        <v>3108</v>
      </c>
      <c r="C1052" s="4">
        <v>18199</v>
      </c>
      <c r="D1052">
        <v>5299481160</v>
      </c>
      <c r="E1052">
        <f>VLOOKUP(D1052,  base_salary!A:A, 1, FALSE)</f>
        <v>5299481160</v>
      </c>
      <c r="F1052">
        <f t="shared" si="32"/>
        <v>0</v>
      </c>
      <c r="G1052">
        <f t="shared" ca="1" si="33"/>
        <v>0</v>
      </c>
    </row>
    <row r="1053" spans="1:7" x14ac:dyDescent="0.25">
      <c r="A1053" t="s">
        <v>3332</v>
      </c>
      <c r="B1053" t="s">
        <v>2436</v>
      </c>
      <c r="C1053" s="4">
        <v>26795</v>
      </c>
      <c r="D1053">
        <v>6007705854</v>
      </c>
      <c r="E1053">
        <f>VLOOKUP(D1053,  base_salary!A:A, 1, FALSE)</f>
        <v>6007705854</v>
      </c>
      <c r="F1053">
        <f t="shared" si="32"/>
        <v>0</v>
      </c>
      <c r="G1053">
        <f t="shared" ca="1" si="33"/>
        <v>0</v>
      </c>
    </row>
    <row r="1054" spans="1:7" x14ac:dyDescent="0.25">
      <c r="A1054" t="s">
        <v>3333</v>
      </c>
      <c r="B1054" t="s">
        <v>2217</v>
      </c>
      <c r="C1054" s="4">
        <v>55684</v>
      </c>
      <c r="D1054">
        <v>3746690722</v>
      </c>
      <c r="E1054">
        <f>VLOOKUP(D1054,  base_salary!A:A, 1, FALSE)</f>
        <v>3746690722</v>
      </c>
      <c r="F1054">
        <f t="shared" si="32"/>
        <v>0</v>
      </c>
      <c r="G1054">
        <f t="shared" ca="1" si="33"/>
        <v>0</v>
      </c>
    </row>
    <row r="1055" spans="1:7" x14ac:dyDescent="0.25">
      <c r="A1055" t="s">
        <v>3334</v>
      </c>
      <c r="B1055" t="s">
        <v>2121</v>
      </c>
      <c r="C1055" s="4">
        <v>52223</v>
      </c>
      <c r="D1055">
        <v>8335120919</v>
      </c>
      <c r="E1055">
        <f>VLOOKUP(D1055,  base_salary!A:A, 1, FALSE)</f>
        <v>8335120919</v>
      </c>
      <c r="F1055">
        <f t="shared" si="32"/>
        <v>0</v>
      </c>
      <c r="G1055">
        <f t="shared" ca="1" si="33"/>
        <v>0</v>
      </c>
    </row>
    <row r="1056" spans="1:7" x14ac:dyDescent="0.25">
      <c r="A1056" t="s">
        <v>3335</v>
      </c>
      <c r="B1056" t="s">
        <v>2749</v>
      </c>
      <c r="C1056" s="4">
        <v>26446</v>
      </c>
      <c r="D1056">
        <v>6172549286</v>
      </c>
      <c r="E1056">
        <f>VLOOKUP(D1056,  base_salary!A:A, 1, FALSE)</f>
        <v>6172549286</v>
      </c>
      <c r="F1056">
        <f t="shared" si="32"/>
        <v>0</v>
      </c>
      <c r="G1056">
        <f t="shared" ca="1" si="33"/>
        <v>0</v>
      </c>
    </row>
    <row r="1057" spans="1:7" x14ac:dyDescent="0.25">
      <c r="A1057" t="s">
        <v>3336</v>
      </c>
      <c r="B1057" t="s">
        <v>2109</v>
      </c>
      <c r="C1057" s="4">
        <v>40438</v>
      </c>
      <c r="D1057">
        <v>3041948354</v>
      </c>
      <c r="E1057">
        <f>VLOOKUP(D1057,  base_salary!A:A, 1, FALSE)</f>
        <v>3041948354</v>
      </c>
      <c r="F1057">
        <f t="shared" si="32"/>
        <v>0</v>
      </c>
      <c r="G1057">
        <f t="shared" ca="1" si="33"/>
        <v>0</v>
      </c>
    </row>
    <row r="1058" spans="1:7" x14ac:dyDescent="0.25">
      <c r="A1058" t="s">
        <v>3337</v>
      </c>
      <c r="B1058" t="s">
        <v>2049</v>
      </c>
      <c r="C1058" s="4">
        <v>24466</v>
      </c>
      <c r="D1058">
        <v>5479449389</v>
      </c>
      <c r="E1058">
        <f>VLOOKUP(D1058,  base_salary!A:A, 1, FALSE)</f>
        <v>5479449389</v>
      </c>
      <c r="F1058">
        <f t="shared" si="32"/>
        <v>0</v>
      </c>
      <c r="G1058">
        <f t="shared" ca="1" si="33"/>
        <v>0</v>
      </c>
    </row>
    <row r="1059" spans="1:7" x14ac:dyDescent="0.25">
      <c r="A1059" t="s">
        <v>3338</v>
      </c>
      <c r="B1059" t="s">
        <v>2475</v>
      </c>
      <c r="C1059" s="4">
        <v>28685</v>
      </c>
      <c r="D1059">
        <v>6837456032</v>
      </c>
      <c r="E1059">
        <f>VLOOKUP(D1059,  base_salary!A:A, 1, FALSE)</f>
        <v>6837456032</v>
      </c>
      <c r="F1059">
        <f t="shared" si="32"/>
        <v>0</v>
      </c>
      <c r="G1059">
        <f t="shared" ca="1" si="33"/>
        <v>0</v>
      </c>
    </row>
    <row r="1060" spans="1:7" x14ac:dyDescent="0.25">
      <c r="A1060" t="s">
        <v>3339</v>
      </c>
      <c r="B1060" t="s">
        <v>2614</v>
      </c>
      <c r="C1060" s="4">
        <v>35290</v>
      </c>
      <c r="D1060">
        <v>1053331541</v>
      </c>
      <c r="E1060">
        <f>VLOOKUP(D1060,  base_salary!A:A, 1, FALSE)</f>
        <v>1053331541</v>
      </c>
      <c r="F1060">
        <f t="shared" si="32"/>
        <v>0</v>
      </c>
      <c r="G1060">
        <f t="shared" ca="1" si="33"/>
        <v>0</v>
      </c>
    </row>
    <row r="1061" spans="1:7" x14ac:dyDescent="0.25">
      <c r="A1061" t="s">
        <v>3340</v>
      </c>
      <c r="B1061" t="s">
        <v>2279</v>
      </c>
      <c r="C1061" s="4">
        <v>18152</v>
      </c>
      <c r="D1061">
        <v>9107581297</v>
      </c>
      <c r="E1061">
        <f>VLOOKUP(D1061,  base_salary!A:A, 1, FALSE)</f>
        <v>9107581297</v>
      </c>
      <c r="F1061">
        <f t="shared" si="32"/>
        <v>0</v>
      </c>
      <c r="G1061">
        <f t="shared" ca="1" si="33"/>
        <v>0</v>
      </c>
    </row>
    <row r="1062" spans="1:7" x14ac:dyDescent="0.25">
      <c r="A1062" t="s">
        <v>3341</v>
      </c>
      <c r="B1062" t="s">
        <v>2028</v>
      </c>
      <c r="C1062" s="4">
        <v>39107</v>
      </c>
      <c r="D1062">
        <v>9267164694</v>
      </c>
      <c r="E1062">
        <f>VLOOKUP(D1062,  base_salary!A:A, 1, FALSE)</f>
        <v>9267164694</v>
      </c>
      <c r="F1062">
        <f t="shared" si="32"/>
        <v>0</v>
      </c>
      <c r="G1062">
        <f t="shared" ca="1" si="33"/>
        <v>0</v>
      </c>
    </row>
    <row r="1063" spans="1:7" x14ac:dyDescent="0.25">
      <c r="A1063" t="s">
        <v>3342</v>
      </c>
      <c r="B1063" t="s">
        <v>2018</v>
      </c>
      <c r="C1063" s="4">
        <v>23037</v>
      </c>
      <c r="D1063">
        <v>9258570278</v>
      </c>
      <c r="E1063">
        <f>VLOOKUP(D1063,  base_salary!A:A, 1, FALSE)</f>
        <v>9258570278</v>
      </c>
      <c r="F1063">
        <f t="shared" si="32"/>
        <v>0</v>
      </c>
      <c r="G1063">
        <f t="shared" ca="1" si="33"/>
        <v>0</v>
      </c>
    </row>
    <row r="1064" spans="1:7" x14ac:dyDescent="0.25">
      <c r="A1064" t="s">
        <v>3343</v>
      </c>
      <c r="B1064" t="s">
        <v>2600</v>
      </c>
      <c r="C1064" s="4">
        <v>21578</v>
      </c>
      <c r="D1064">
        <v>492630925</v>
      </c>
      <c r="E1064">
        <f>VLOOKUP(D1064,  base_salary!A:A, 1, FALSE)</f>
        <v>492630925</v>
      </c>
      <c r="F1064">
        <f t="shared" si="32"/>
        <v>0</v>
      </c>
      <c r="G1064">
        <f t="shared" ca="1" si="33"/>
        <v>0</v>
      </c>
    </row>
    <row r="1065" spans="1:7" x14ac:dyDescent="0.25">
      <c r="A1065" t="s">
        <v>3344</v>
      </c>
      <c r="B1065" t="s">
        <v>2716</v>
      </c>
      <c r="C1065" s="4">
        <v>55236</v>
      </c>
      <c r="D1065">
        <v>9815158015</v>
      </c>
      <c r="E1065">
        <f>VLOOKUP(D1065,  base_salary!A:A, 1, FALSE)</f>
        <v>9815158015</v>
      </c>
      <c r="F1065">
        <f t="shared" si="32"/>
        <v>0</v>
      </c>
      <c r="G1065">
        <f t="shared" ca="1" si="33"/>
        <v>0</v>
      </c>
    </row>
    <row r="1066" spans="1:7" x14ac:dyDescent="0.25">
      <c r="A1066" t="s">
        <v>3345</v>
      </c>
      <c r="B1066" t="s">
        <v>2210</v>
      </c>
      <c r="C1066" s="4">
        <v>43366</v>
      </c>
      <c r="D1066">
        <v>2497321256</v>
      </c>
      <c r="E1066">
        <f>VLOOKUP(D1066,  base_salary!A:A, 1, FALSE)</f>
        <v>2497321256</v>
      </c>
      <c r="F1066">
        <f t="shared" si="32"/>
        <v>0</v>
      </c>
      <c r="G1066">
        <f t="shared" ca="1" si="33"/>
        <v>0</v>
      </c>
    </row>
    <row r="1067" spans="1:7" x14ac:dyDescent="0.25">
      <c r="A1067" t="s">
        <v>3346</v>
      </c>
      <c r="B1067" t="s">
        <v>2540</v>
      </c>
      <c r="C1067" s="4">
        <v>41195</v>
      </c>
      <c r="D1067">
        <v>9548500949</v>
      </c>
      <c r="E1067">
        <f>VLOOKUP(D1067,  base_salary!A:A, 1, FALSE)</f>
        <v>9548500949</v>
      </c>
      <c r="F1067">
        <f t="shared" si="32"/>
        <v>0</v>
      </c>
      <c r="G1067">
        <f t="shared" ca="1" si="33"/>
        <v>0</v>
      </c>
    </row>
    <row r="1068" spans="1:7" x14ac:dyDescent="0.25">
      <c r="A1068" t="s">
        <v>3347</v>
      </c>
      <c r="B1068" t="s">
        <v>2572</v>
      </c>
      <c r="C1068" s="4">
        <v>39401</v>
      </c>
      <c r="D1068">
        <v>2958692264</v>
      </c>
      <c r="E1068">
        <f>VLOOKUP(D1068,  base_salary!A:A, 1, FALSE)</f>
        <v>2958692264</v>
      </c>
      <c r="F1068">
        <f t="shared" si="32"/>
        <v>0</v>
      </c>
      <c r="G1068">
        <f t="shared" ca="1" si="33"/>
        <v>0</v>
      </c>
    </row>
    <row r="1069" spans="1:7" x14ac:dyDescent="0.25">
      <c r="A1069" t="s">
        <v>3348</v>
      </c>
      <c r="B1069" t="s">
        <v>2885</v>
      </c>
      <c r="C1069" s="4">
        <v>45114</v>
      </c>
      <c r="D1069">
        <v>515647594</v>
      </c>
      <c r="E1069">
        <f>VLOOKUP(D1069,  base_salary!A:A, 1, FALSE)</f>
        <v>515647594</v>
      </c>
      <c r="F1069">
        <f t="shared" si="32"/>
        <v>0</v>
      </c>
      <c r="G1069">
        <f t="shared" ca="1" si="33"/>
        <v>0</v>
      </c>
    </row>
    <row r="1070" spans="1:7" x14ac:dyDescent="0.25">
      <c r="A1070" t="s">
        <v>3349</v>
      </c>
      <c r="B1070" t="s">
        <v>2296</v>
      </c>
      <c r="C1070" s="4">
        <v>24524</v>
      </c>
      <c r="D1070">
        <v>6973806759</v>
      </c>
      <c r="E1070">
        <f>VLOOKUP(D1070,  base_salary!A:A, 1, FALSE)</f>
        <v>6973806759</v>
      </c>
      <c r="F1070">
        <f t="shared" si="32"/>
        <v>0</v>
      </c>
      <c r="G1070">
        <f t="shared" ca="1" si="33"/>
        <v>0</v>
      </c>
    </row>
    <row r="1071" spans="1:7" x14ac:dyDescent="0.25">
      <c r="A1071" t="s">
        <v>3350</v>
      </c>
      <c r="B1071" t="s">
        <v>1997</v>
      </c>
      <c r="C1071" s="4">
        <v>53776</v>
      </c>
      <c r="D1071">
        <v>4085082426</v>
      </c>
      <c r="E1071">
        <f>VLOOKUP(D1071,  base_salary!A:A, 1, FALSE)</f>
        <v>4085082426</v>
      </c>
      <c r="F1071">
        <f t="shared" si="32"/>
        <v>0</v>
      </c>
      <c r="G1071">
        <f t="shared" ca="1" si="33"/>
        <v>0</v>
      </c>
    </row>
    <row r="1072" spans="1:7" x14ac:dyDescent="0.25">
      <c r="A1072" t="s">
        <v>3351</v>
      </c>
      <c r="B1072" t="s">
        <v>2841</v>
      </c>
      <c r="C1072" s="4">
        <v>54849</v>
      </c>
      <c r="D1072">
        <v>9705650896</v>
      </c>
      <c r="E1072">
        <f>VLOOKUP(D1072,  base_salary!A:A, 1, FALSE)</f>
        <v>9705650896</v>
      </c>
      <c r="F1072">
        <f t="shared" si="32"/>
        <v>0</v>
      </c>
      <c r="G1072">
        <f t="shared" ca="1" si="33"/>
        <v>0</v>
      </c>
    </row>
    <row r="1073" spans="1:7" x14ac:dyDescent="0.25">
      <c r="A1073" t="s">
        <v>3352</v>
      </c>
      <c r="B1073" t="s">
        <v>1980</v>
      </c>
      <c r="C1073" s="4">
        <v>52199</v>
      </c>
      <c r="D1073">
        <v>7236563277</v>
      </c>
      <c r="E1073">
        <f>VLOOKUP(D1073,  base_salary!A:A, 1, FALSE)</f>
        <v>7236563277</v>
      </c>
      <c r="F1073">
        <f t="shared" si="32"/>
        <v>0</v>
      </c>
      <c r="G1073">
        <f t="shared" ca="1" si="33"/>
        <v>0</v>
      </c>
    </row>
    <row r="1074" spans="1:7" x14ac:dyDescent="0.25">
      <c r="A1074" t="s">
        <v>3353</v>
      </c>
      <c r="B1074" t="s">
        <v>2079</v>
      </c>
      <c r="C1074" s="4">
        <v>47256</v>
      </c>
      <c r="D1074">
        <v>5511711233</v>
      </c>
      <c r="E1074">
        <f>VLOOKUP(D1074,  base_salary!A:A, 1, FALSE)</f>
        <v>5511711233</v>
      </c>
      <c r="F1074">
        <f t="shared" si="32"/>
        <v>0</v>
      </c>
      <c r="G1074">
        <f t="shared" ca="1" si="33"/>
        <v>0</v>
      </c>
    </row>
    <row r="1075" spans="1:7" x14ac:dyDescent="0.25">
      <c r="A1075" t="s">
        <v>3354</v>
      </c>
      <c r="B1075" t="s">
        <v>2473</v>
      </c>
      <c r="C1075" s="4">
        <v>41189</v>
      </c>
      <c r="D1075">
        <v>3661649302</v>
      </c>
      <c r="E1075">
        <f>VLOOKUP(D1075,  base_salary!A:A, 1, FALSE)</f>
        <v>3661649302</v>
      </c>
      <c r="F1075">
        <f t="shared" si="32"/>
        <v>0</v>
      </c>
      <c r="G1075">
        <f t="shared" ca="1" si="33"/>
        <v>0</v>
      </c>
    </row>
    <row r="1076" spans="1:7" x14ac:dyDescent="0.25">
      <c r="A1076" t="s">
        <v>3355</v>
      </c>
      <c r="B1076" t="s">
        <v>3356</v>
      </c>
      <c r="C1076" s="4">
        <v>44225</v>
      </c>
      <c r="D1076">
        <v>994826516</v>
      </c>
      <c r="E1076">
        <f>VLOOKUP(D1076,  base_salary!A:A, 1, FALSE)</f>
        <v>994826516</v>
      </c>
      <c r="F1076">
        <f t="shared" si="32"/>
        <v>0</v>
      </c>
      <c r="G1076">
        <f t="shared" ca="1" si="33"/>
        <v>0</v>
      </c>
    </row>
    <row r="1077" spans="1:7" x14ac:dyDescent="0.25">
      <c r="A1077" t="s">
        <v>3357</v>
      </c>
      <c r="B1077" t="s">
        <v>2141</v>
      </c>
      <c r="C1077" s="4">
        <v>55799</v>
      </c>
      <c r="D1077">
        <v>161397387</v>
      </c>
      <c r="E1077">
        <f>VLOOKUP(D1077,  base_salary!A:A, 1, FALSE)</f>
        <v>161397387</v>
      </c>
      <c r="F1077">
        <f t="shared" si="32"/>
        <v>0</v>
      </c>
      <c r="G1077">
        <f t="shared" ca="1" si="33"/>
        <v>0</v>
      </c>
    </row>
    <row r="1078" spans="1:7" x14ac:dyDescent="0.25">
      <c r="A1078" t="s">
        <v>3358</v>
      </c>
      <c r="B1078" t="s">
        <v>2428</v>
      </c>
      <c r="C1078" s="4">
        <v>32454</v>
      </c>
      <c r="D1078">
        <v>7070564503</v>
      </c>
      <c r="E1078">
        <f>VLOOKUP(D1078,  base_salary!A:A, 1, FALSE)</f>
        <v>7070564503</v>
      </c>
      <c r="F1078">
        <f t="shared" si="32"/>
        <v>0</v>
      </c>
      <c r="G1078">
        <f t="shared" ca="1" si="33"/>
        <v>0</v>
      </c>
    </row>
    <row r="1079" spans="1:7" x14ac:dyDescent="0.25">
      <c r="A1079" t="s">
        <v>3359</v>
      </c>
      <c r="B1079" t="s">
        <v>1982</v>
      </c>
      <c r="C1079" s="4">
        <v>33485</v>
      </c>
      <c r="D1079">
        <v>1163292249</v>
      </c>
      <c r="E1079">
        <f>VLOOKUP(D1079,  base_salary!A:A, 1, FALSE)</f>
        <v>1163292249</v>
      </c>
      <c r="F1079">
        <f t="shared" si="32"/>
        <v>0</v>
      </c>
      <c r="G1079">
        <f t="shared" ca="1" si="33"/>
        <v>0</v>
      </c>
    </row>
    <row r="1080" spans="1:7" x14ac:dyDescent="0.25">
      <c r="A1080" t="s">
        <v>3360</v>
      </c>
      <c r="B1080" t="s">
        <v>2896</v>
      </c>
      <c r="C1080" s="4">
        <v>40362</v>
      </c>
      <c r="D1080">
        <v>2973481236</v>
      </c>
      <c r="E1080">
        <f>VLOOKUP(D1080,  base_salary!A:A, 1, FALSE)</f>
        <v>2973481236</v>
      </c>
      <c r="F1080">
        <f t="shared" si="32"/>
        <v>0</v>
      </c>
      <c r="G1080">
        <f t="shared" ca="1" si="33"/>
        <v>0</v>
      </c>
    </row>
    <row r="1081" spans="1:7" x14ac:dyDescent="0.25">
      <c r="A1081" t="s">
        <v>3361</v>
      </c>
      <c r="B1081" t="s">
        <v>2166</v>
      </c>
      <c r="C1081" s="4">
        <v>38678</v>
      </c>
      <c r="D1081">
        <v>3956653289</v>
      </c>
      <c r="E1081">
        <f>VLOOKUP(D1081,  base_salary!A:A, 1, FALSE)</f>
        <v>3956653289</v>
      </c>
      <c r="F1081">
        <f t="shared" si="32"/>
        <v>0</v>
      </c>
      <c r="G1081">
        <f t="shared" ca="1" si="33"/>
        <v>0</v>
      </c>
    </row>
    <row r="1082" spans="1:7" x14ac:dyDescent="0.25">
      <c r="A1082" t="s">
        <v>3362</v>
      </c>
      <c r="B1082" t="s">
        <v>2221</v>
      </c>
      <c r="C1082" s="4">
        <v>14355</v>
      </c>
      <c r="D1082">
        <v>6259267215</v>
      </c>
      <c r="E1082">
        <f>VLOOKUP(D1082,  base_salary!A:A, 1, FALSE)</f>
        <v>6259267215</v>
      </c>
      <c r="F1082">
        <f t="shared" si="32"/>
        <v>0</v>
      </c>
      <c r="G1082">
        <f t="shared" ca="1" si="33"/>
        <v>0</v>
      </c>
    </row>
    <row r="1083" spans="1:7" x14ac:dyDescent="0.25">
      <c r="A1083" t="s">
        <v>3363</v>
      </c>
      <c r="B1083" t="s">
        <v>2992</v>
      </c>
      <c r="C1083" s="4">
        <v>28374</v>
      </c>
      <c r="D1083">
        <v>5726465660</v>
      </c>
      <c r="E1083">
        <f>VLOOKUP(D1083,  base_salary!A:A, 1, FALSE)</f>
        <v>5726465660</v>
      </c>
      <c r="F1083">
        <f t="shared" si="32"/>
        <v>0</v>
      </c>
      <c r="G1083">
        <f t="shared" ca="1" si="33"/>
        <v>0</v>
      </c>
    </row>
    <row r="1084" spans="1:7" x14ac:dyDescent="0.25">
      <c r="A1084" t="s">
        <v>3364</v>
      </c>
      <c r="B1084" t="s">
        <v>2348</v>
      </c>
      <c r="C1084" s="4">
        <v>59982</v>
      </c>
      <c r="D1084">
        <v>3597778305</v>
      </c>
      <c r="E1084">
        <f>VLOOKUP(D1084,  base_salary!A:A, 1, FALSE)</f>
        <v>3597778305</v>
      </c>
      <c r="F1084">
        <f t="shared" si="32"/>
        <v>0</v>
      </c>
      <c r="G1084">
        <f t="shared" ca="1" si="33"/>
        <v>0</v>
      </c>
    </row>
    <row r="1085" spans="1:7" x14ac:dyDescent="0.25">
      <c r="A1085" t="s">
        <v>3365</v>
      </c>
      <c r="B1085" t="s">
        <v>2790</v>
      </c>
      <c r="C1085" s="4">
        <v>38639</v>
      </c>
      <c r="D1085">
        <v>1442784075</v>
      </c>
      <c r="E1085">
        <f>VLOOKUP(D1085,  base_salary!A:A, 1, FALSE)</f>
        <v>1442784075</v>
      </c>
      <c r="F1085">
        <f t="shared" si="32"/>
        <v>0</v>
      </c>
      <c r="G1085">
        <f t="shared" ca="1" si="33"/>
        <v>0</v>
      </c>
    </row>
    <row r="1086" spans="1:7" x14ac:dyDescent="0.25">
      <c r="A1086" t="s">
        <v>3366</v>
      </c>
      <c r="B1086" t="s">
        <v>2051</v>
      </c>
      <c r="C1086" s="4">
        <v>57366</v>
      </c>
      <c r="D1086">
        <v>2408183758</v>
      </c>
      <c r="E1086">
        <f>VLOOKUP(D1086,  base_salary!A:A, 1, FALSE)</f>
        <v>2408183758</v>
      </c>
      <c r="F1086">
        <f t="shared" si="32"/>
        <v>0</v>
      </c>
      <c r="G1086">
        <f t="shared" ca="1" si="33"/>
        <v>0</v>
      </c>
    </row>
    <row r="1087" spans="1:7" x14ac:dyDescent="0.25">
      <c r="A1087" t="s">
        <v>3367</v>
      </c>
      <c r="B1087" t="s">
        <v>2244</v>
      </c>
      <c r="C1087" s="4">
        <v>27896</v>
      </c>
      <c r="D1087">
        <v>9621571960</v>
      </c>
      <c r="E1087">
        <f>VLOOKUP(D1087,  base_salary!A:A, 1, FALSE)</f>
        <v>9621571960</v>
      </c>
      <c r="F1087">
        <f t="shared" si="32"/>
        <v>0</v>
      </c>
      <c r="G1087">
        <f t="shared" ca="1" si="33"/>
        <v>0</v>
      </c>
    </row>
    <row r="1088" spans="1:7" x14ac:dyDescent="0.25">
      <c r="A1088" t="s">
        <v>3368</v>
      </c>
      <c r="B1088" t="s">
        <v>3369</v>
      </c>
      <c r="C1088" s="4">
        <v>20242</v>
      </c>
      <c r="D1088">
        <v>9013891098</v>
      </c>
      <c r="E1088">
        <f>VLOOKUP(D1088,  base_salary!A:A, 1, FALSE)</f>
        <v>9013891098</v>
      </c>
      <c r="F1088">
        <f t="shared" si="32"/>
        <v>0</v>
      </c>
      <c r="G1088">
        <f t="shared" ca="1" si="33"/>
        <v>0</v>
      </c>
    </row>
    <row r="1089" spans="1:7" x14ac:dyDescent="0.25">
      <c r="A1089" t="s">
        <v>3370</v>
      </c>
      <c r="B1089" t="s">
        <v>2236</v>
      </c>
      <c r="C1089" s="4">
        <v>46167</v>
      </c>
      <c r="D1089">
        <v>3516592710</v>
      </c>
      <c r="E1089">
        <f>VLOOKUP(D1089,  base_salary!A:A, 1, FALSE)</f>
        <v>3516592710</v>
      </c>
      <c r="F1089">
        <f t="shared" si="32"/>
        <v>0</v>
      </c>
      <c r="G1089">
        <f t="shared" ca="1" si="33"/>
        <v>0</v>
      </c>
    </row>
    <row r="1090" spans="1:7" x14ac:dyDescent="0.25">
      <c r="A1090" t="s">
        <v>3371</v>
      </c>
      <c r="B1090" t="s">
        <v>2242</v>
      </c>
      <c r="C1090" s="4">
        <v>13158</v>
      </c>
      <c r="D1090">
        <v>8162941088</v>
      </c>
      <c r="E1090">
        <f>VLOOKUP(D1090,  base_salary!A:A, 1, FALSE)</f>
        <v>8162941088</v>
      </c>
      <c r="F1090">
        <f t="shared" si="32"/>
        <v>0</v>
      </c>
      <c r="G1090">
        <f t="shared" ca="1" si="33"/>
        <v>0</v>
      </c>
    </row>
    <row r="1091" spans="1:7" x14ac:dyDescent="0.25">
      <c r="A1091" t="s">
        <v>3372</v>
      </c>
      <c r="B1091" t="s">
        <v>2970</v>
      </c>
      <c r="C1091" s="4">
        <v>29732</v>
      </c>
      <c r="D1091">
        <v>7373156215</v>
      </c>
      <c r="E1091">
        <f>VLOOKUP(D1091,  base_salary!A:A, 1, FALSE)</f>
        <v>7373156215</v>
      </c>
      <c r="F1091">
        <f t="shared" ref="F1091:F1154" si="34">IF(ISERROR(E1091), 1, 0)</f>
        <v>0</v>
      </c>
      <c r="G1091">
        <f t="shared" ref="G1091:G1154" ca="1" si="35">SUM(G:G)</f>
        <v>0</v>
      </c>
    </row>
    <row r="1092" spans="1:7" x14ac:dyDescent="0.25">
      <c r="A1092" t="s">
        <v>3373</v>
      </c>
      <c r="B1092" t="s">
        <v>2641</v>
      </c>
      <c r="C1092" s="4">
        <v>47441</v>
      </c>
      <c r="D1092">
        <v>3217797337</v>
      </c>
      <c r="E1092">
        <f>VLOOKUP(D1092,  base_salary!A:A, 1, FALSE)</f>
        <v>3217797337</v>
      </c>
      <c r="F1092">
        <f t="shared" si="34"/>
        <v>0</v>
      </c>
      <c r="G1092">
        <f t="shared" ca="1" si="35"/>
        <v>0</v>
      </c>
    </row>
    <row r="1093" spans="1:7" x14ac:dyDescent="0.25">
      <c r="A1093" t="s">
        <v>3374</v>
      </c>
      <c r="B1093" t="s">
        <v>2383</v>
      </c>
      <c r="C1093" s="4">
        <v>25657</v>
      </c>
      <c r="D1093">
        <v>6235447353</v>
      </c>
      <c r="E1093">
        <f>VLOOKUP(D1093,  base_salary!A:A, 1, FALSE)</f>
        <v>6235447353</v>
      </c>
      <c r="F1093">
        <f t="shared" si="34"/>
        <v>0</v>
      </c>
      <c r="G1093">
        <f t="shared" ca="1" si="35"/>
        <v>0</v>
      </c>
    </row>
    <row r="1094" spans="1:7" x14ac:dyDescent="0.25">
      <c r="A1094" t="s">
        <v>3375</v>
      </c>
      <c r="B1094" t="s">
        <v>3376</v>
      </c>
      <c r="C1094" s="4">
        <v>58041</v>
      </c>
      <c r="D1094">
        <v>4328154427</v>
      </c>
      <c r="E1094">
        <f>VLOOKUP(D1094,  base_salary!A:A, 1, FALSE)</f>
        <v>4328154427</v>
      </c>
      <c r="F1094">
        <f t="shared" si="34"/>
        <v>0</v>
      </c>
      <c r="G1094">
        <f t="shared" ca="1" si="35"/>
        <v>0</v>
      </c>
    </row>
    <row r="1095" spans="1:7" x14ac:dyDescent="0.25">
      <c r="A1095" t="s">
        <v>3377</v>
      </c>
      <c r="B1095" t="s">
        <v>2006</v>
      </c>
      <c r="C1095" s="4">
        <v>28775</v>
      </c>
      <c r="D1095">
        <v>1028388519</v>
      </c>
      <c r="E1095">
        <f>VLOOKUP(D1095,  base_salary!A:A, 1, FALSE)</f>
        <v>1028388519</v>
      </c>
      <c r="F1095">
        <f t="shared" si="34"/>
        <v>0</v>
      </c>
      <c r="G1095">
        <f t="shared" ca="1" si="35"/>
        <v>0</v>
      </c>
    </row>
    <row r="1096" spans="1:7" x14ac:dyDescent="0.25">
      <c r="A1096" t="s">
        <v>3378</v>
      </c>
      <c r="B1096" t="s">
        <v>2674</v>
      </c>
      <c r="C1096" s="4">
        <v>14219</v>
      </c>
      <c r="D1096">
        <v>4535395691</v>
      </c>
      <c r="E1096">
        <f>VLOOKUP(D1096,  base_salary!A:A, 1, FALSE)</f>
        <v>4535395691</v>
      </c>
      <c r="F1096">
        <f t="shared" si="34"/>
        <v>0</v>
      </c>
      <c r="G1096">
        <f t="shared" ca="1" si="35"/>
        <v>0</v>
      </c>
    </row>
    <row r="1097" spans="1:7" x14ac:dyDescent="0.25">
      <c r="A1097" t="s">
        <v>3379</v>
      </c>
      <c r="B1097" t="s">
        <v>2540</v>
      </c>
      <c r="C1097" s="4">
        <v>14473</v>
      </c>
      <c r="D1097">
        <v>8333777430</v>
      </c>
      <c r="E1097">
        <f>VLOOKUP(D1097,  base_salary!A:A, 1, FALSE)</f>
        <v>8333777430</v>
      </c>
      <c r="F1097">
        <f t="shared" si="34"/>
        <v>0</v>
      </c>
      <c r="G1097">
        <f t="shared" ca="1" si="35"/>
        <v>0</v>
      </c>
    </row>
    <row r="1098" spans="1:7" x14ac:dyDescent="0.25">
      <c r="A1098" t="s">
        <v>3380</v>
      </c>
      <c r="B1098" t="s">
        <v>2507</v>
      </c>
      <c r="C1098" s="4">
        <v>35992</v>
      </c>
      <c r="D1098">
        <v>6148235056</v>
      </c>
      <c r="E1098">
        <f>VLOOKUP(D1098,  base_salary!A:A, 1, FALSE)</f>
        <v>6148235056</v>
      </c>
      <c r="F1098">
        <f t="shared" si="34"/>
        <v>0</v>
      </c>
      <c r="G1098">
        <f t="shared" ca="1" si="35"/>
        <v>0</v>
      </c>
    </row>
    <row r="1099" spans="1:7" x14ac:dyDescent="0.25">
      <c r="A1099" t="s">
        <v>3381</v>
      </c>
      <c r="B1099" t="s">
        <v>2473</v>
      </c>
      <c r="C1099" s="4">
        <v>51107</v>
      </c>
      <c r="D1099">
        <v>992720575</v>
      </c>
      <c r="E1099">
        <f>VLOOKUP(D1099,  base_salary!A:A, 1, FALSE)</f>
        <v>992720575</v>
      </c>
      <c r="F1099">
        <f t="shared" si="34"/>
        <v>0</v>
      </c>
      <c r="G1099">
        <f t="shared" ca="1" si="35"/>
        <v>0</v>
      </c>
    </row>
    <row r="1100" spans="1:7" x14ac:dyDescent="0.25">
      <c r="A1100" t="s">
        <v>3382</v>
      </c>
      <c r="B1100" t="s">
        <v>2197</v>
      </c>
      <c r="C1100" s="4">
        <v>51087</v>
      </c>
      <c r="D1100">
        <v>9305168396</v>
      </c>
      <c r="E1100">
        <f>VLOOKUP(D1100,  base_salary!A:A, 1, FALSE)</f>
        <v>9305168396</v>
      </c>
      <c r="F1100">
        <f t="shared" si="34"/>
        <v>0</v>
      </c>
      <c r="G1100">
        <f t="shared" ca="1" si="35"/>
        <v>0</v>
      </c>
    </row>
    <row r="1101" spans="1:7" x14ac:dyDescent="0.25">
      <c r="A1101" t="s">
        <v>3383</v>
      </c>
      <c r="B1101" t="s">
        <v>2166</v>
      </c>
      <c r="C1101" s="4">
        <v>17816</v>
      </c>
      <c r="D1101">
        <v>8858733592</v>
      </c>
      <c r="E1101">
        <f>VLOOKUP(D1101,  base_salary!A:A, 1, FALSE)</f>
        <v>8858733592</v>
      </c>
      <c r="F1101">
        <f t="shared" si="34"/>
        <v>0</v>
      </c>
      <c r="G1101">
        <f t="shared" ca="1" si="35"/>
        <v>0</v>
      </c>
    </row>
    <row r="1102" spans="1:7" x14ac:dyDescent="0.25">
      <c r="A1102" t="s">
        <v>3384</v>
      </c>
      <c r="B1102" t="s">
        <v>1972</v>
      </c>
      <c r="C1102" s="4">
        <v>40232</v>
      </c>
      <c r="D1102">
        <v>5974179625</v>
      </c>
      <c r="E1102">
        <f>VLOOKUP(D1102,  base_salary!A:A, 1, FALSE)</f>
        <v>5974179625</v>
      </c>
      <c r="F1102">
        <f t="shared" si="34"/>
        <v>0</v>
      </c>
      <c r="G1102">
        <f t="shared" ca="1" si="35"/>
        <v>0</v>
      </c>
    </row>
    <row r="1103" spans="1:7" x14ac:dyDescent="0.25">
      <c r="A1103" t="s">
        <v>3385</v>
      </c>
      <c r="B1103" t="s">
        <v>1991</v>
      </c>
      <c r="C1103" s="4">
        <v>18939</v>
      </c>
      <c r="D1103">
        <v>1573192775</v>
      </c>
      <c r="E1103">
        <f>VLOOKUP(D1103,  base_salary!A:A, 1, FALSE)</f>
        <v>1573192775</v>
      </c>
      <c r="F1103">
        <f t="shared" si="34"/>
        <v>0</v>
      </c>
      <c r="G1103">
        <f t="shared" ca="1" si="35"/>
        <v>0</v>
      </c>
    </row>
    <row r="1104" spans="1:7" x14ac:dyDescent="0.25">
      <c r="A1104" t="s">
        <v>3386</v>
      </c>
      <c r="B1104" t="s">
        <v>2188</v>
      </c>
      <c r="C1104" s="4">
        <v>38116</v>
      </c>
      <c r="D1104">
        <v>3609467622</v>
      </c>
      <c r="E1104">
        <f>VLOOKUP(D1104,  base_salary!A:A, 1, FALSE)</f>
        <v>3609467622</v>
      </c>
      <c r="F1104">
        <f t="shared" si="34"/>
        <v>0</v>
      </c>
      <c r="G1104">
        <f t="shared" ca="1" si="35"/>
        <v>0</v>
      </c>
    </row>
    <row r="1105" spans="1:7" x14ac:dyDescent="0.25">
      <c r="A1105" t="s">
        <v>3387</v>
      </c>
      <c r="B1105" t="s">
        <v>2530</v>
      </c>
      <c r="C1105" s="4">
        <v>49135</v>
      </c>
      <c r="D1105">
        <v>9561367408</v>
      </c>
      <c r="E1105">
        <f>VLOOKUP(D1105,  base_salary!A:A, 1, FALSE)</f>
        <v>9561367408</v>
      </c>
      <c r="F1105">
        <f t="shared" si="34"/>
        <v>0</v>
      </c>
      <c r="G1105">
        <f t="shared" ca="1" si="35"/>
        <v>0</v>
      </c>
    </row>
    <row r="1106" spans="1:7" x14ac:dyDescent="0.25">
      <c r="A1106" t="s">
        <v>3388</v>
      </c>
      <c r="B1106" t="s">
        <v>1930</v>
      </c>
      <c r="C1106" s="4">
        <v>16872</v>
      </c>
      <c r="D1106">
        <v>1898839557</v>
      </c>
      <c r="E1106">
        <f>VLOOKUP(D1106,  base_salary!A:A, 1, FALSE)</f>
        <v>1898839557</v>
      </c>
      <c r="F1106">
        <f t="shared" si="34"/>
        <v>0</v>
      </c>
      <c r="G1106">
        <f t="shared" ca="1" si="35"/>
        <v>0</v>
      </c>
    </row>
    <row r="1107" spans="1:7" x14ac:dyDescent="0.25">
      <c r="A1107" t="s">
        <v>3389</v>
      </c>
      <c r="B1107" t="s">
        <v>3390</v>
      </c>
      <c r="C1107" s="4">
        <v>27461</v>
      </c>
      <c r="D1107">
        <v>8204786093</v>
      </c>
      <c r="E1107">
        <f>VLOOKUP(D1107,  base_salary!A:A, 1, FALSE)</f>
        <v>8204786093</v>
      </c>
      <c r="F1107">
        <f t="shared" si="34"/>
        <v>0</v>
      </c>
      <c r="G1107">
        <f t="shared" ca="1" si="35"/>
        <v>0</v>
      </c>
    </row>
    <row r="1108" spans="1:7" x14ac:dyDescent="0.25">
      <c r="A1108" t="s">
        <v>3391</v>
      </c>
      <c r="B1108" t="s">
        <v>2536</v>
      </c>
      <c r="C1108" s="4">
        <v>55497</v>
      </c>
      <c r="D1108">
        <v>992720575</v>
      </c>
      <c r="E1108">
        <f>VLOOKUP(D1108,  base_salary!A:A, 1, FALSE)</f>
        <v>992720575</v>
      </c>
      <c r="F1108">
        <f t="shared" si="34"/>
        <v>0</v>
      </c>
      <c r="G1108">
        <f t="shared" ca="1" si="35"/>
        <v>0</v>
      </c>
    </row>
    <row r="1109" spans="1:7" x14ac:dyDescent="0.25">
      <c r="A1109" t="s">
        <v>3392</v>
      </c>
      <c r="B1109" t="s">
        <v>3393</v>
      </c>
      <c r="C1109" s="4">
        <v>40333</v>
      </c>
      <c r="D1109">
        <v>8377113392</v>
      </c>
      <c r="E1109">
        <f>VLOOKUP(D1109,  base_salary!A:A, 1, FALSE)</f>
        <v>8377113392</v>
      </c>
      <c r="F1109">
        <f t="shared" si="34"/>
        <v>0</v>
      </c>
      <c r="G1109">
        <f t="shared" ca="1" si="35"/>
        <v>0</v>
      </c>
    </row>
    <row r="1110" spans="1:7" x14ac:dyDescent="0.25">
      <c r="A1110" t="s">
        <v>3394</v>
      </c>
      <c r="B1110" t="s">
        <v>2154</v>
      </c>
      <c r="C1110" s="4">
        <v>13521</v>
      </c>
      <c r="D1110">
        <v>9885165231</v>
      </c>
      <c r="E1110">
        <f>VLOOKUP(D1110,  base_salary!A:A, 1, FALSE)</f>
        <v>9885165231</v>
      </c>
      <c r="F1110">
        <f t="shared" si="34"/>
        <v>0</v>
      </c>
      <c r="G1110">
        <f t="shared" ca="1" si="35"/>
        <v>0</v>
      </c>
    </row>
    <row r="1111" spans="1:7" x14ac:dyDescent="0.25">
      <c r="A1111" t="s">
        <v>3395</v>
      </c>
      <c r="B1111" t="s">
        <v>2576</v>
      </c>
      <c r="C1111" s="4">
        <v>20925</v>
      </c>
      <c r="D1111">
        <v>6789690301</v>
      </c>
      <c r="E1111">
        <f>VLOOKUP(D1111,  base_salary!A:A, 1, FALSE)</f>
        <v>6789690301</v>
      </c>
      <c r="F1111">
        <f t="shared" si="34"/>
        <v>0</v>
      </c>
      <c r="G1111">
        <f t="shared" ca="1" si="35"/>
        <v>0</v>
      </c>
    </row>
    <row r="1112" spans="1:7" x14ac:dyDescent="0.25">
      <c r="A1112" t="s">
        <v>3396</v>
      </c>
      <c r="B1112" t="s">
        <v>1934</v>
      </c>
      <c r="C1112" s="4">
        <v>15057</v>
      </c>
      <c r="D1112">
        <v>5603002824</v>
      </c>
      <c r="E1112">
        <f>VLOOKUP(D1112,  base_salary!A:A, 1, FALSE)</f>
        <v>5603002824</v>
      </c>
      <c r="F1112">
        <f t="shared" si="34"/>
        <v>0</v>
      </c>
      <c r="G1112">
        <f t="shared" ca="1" si="35"/>
        <v>0</v>
      </c>
    </row>
    <row r="1113" spans="1:7" x14ac:dyDescent="0.25">
      <c r="A1113" t="s">
        <v>3397</v>
      </c>
      <c r="B1113" t="s">
        <v>2043</v>
      </c>
      <c r="C1113" s="4">
        <v>56513</v>
      </c>
      <c r="D1113">
        <v>6837456032</v>
      </c>
      <c r="E1113">
        <f>VLOOKUP(D1113,  base_salary!A:A, 1, FALSE)</f>
        <v>6837456032</v>
      </c>
      <c r="F1113">
        <f t="shared" si="34"/>
        <v>0</v>
      </c>
      <c r="G1113">
        <f t="shared" ca="1" si="35"/>
        <v>0</v>
      </c>
    </row>
    <row r="1114" spans="1:7" x14ac:dyDescent="0.25">
      <c r="A1114" t="s">
        <v>3398</v>
      </c>
      <c r="B1114" t="s">
        <v>2340</v>
      </c>
      <c r="C1114" s="4">
        <v>10273</v>
      </c>
      <c r="D1114">
        <v>4219825649</v>
      </c>
      <c r="E1114">
        <f>VLOOKUP(D1114,  base_salary!A:A, 1, FALSE)</f>
        <v>4219825649</v>
      </c>
      <c r="F1114">
        <f t="shared" si="34"/>
        <v>0</v>
      </c>
      <c r="G1114">
        <f t="shared" ca="1" si="35"/>
        <v>0</v>
      </c>
    </row>
    <row r="1115" spans="1:7" x14ac:dyDescent="0.25">
      <c r="A1115" t="s">
        <v>3399</v>
      </c>
      <c r="B1115" t="s">
        <v>2039</v>
      </c>
      <c r="C1115" s="4">
        <v>42783</v>
      </c>
      <c r="D1115">
        <v>2183763965</v>
      </c>
      <c r="E1115">
        <f>VLOOKUP(D1115,  base_salary!A:A, 1, FALSE)</f>
        <v>2183763965</v>
      </c>
      <c r="F1115">
        <f t="shared" si="34"/>
        <v>0</v>
      </c>
      <c r="G1115">
        <f t="shared" ca="1" si="35"/>
        <v>0</v>
      </c>
    </row>
    <row r="1116" spans="1:7" x14ac:dyDescent="0.25">
      <c r="A1116" t="s">
        <v>3400</v>
      </c>
      <c r="B1116" t="s">
        <v>2727</v>
      </c>
      <c r="C1116" s="4">
        <v>55511</v>
      </c>
      <c r="D1116">
        <v>3219601650</v>
      </c>
      <c r="E1116">
        <f>VLOOKUP(D1116,  base_salary!A:A, 1, FALSE)</f>
        <v>3219601650</v>
      </c>
      <c r="F1116">
        <f t="shared" si="34"/>
        <v>0</v>
      </c>
      <c r="G1116">
        <f t="shared" ca="1" si="35"/>
        <v>0</v>
      </c>
    </row>
    <row r="1117" spans="1:7" x14ac:dyDescent="0.25">
      <c r="A1117" t="s">
        <v>3401</v>
      </c>
      <c r="B1117" t="s">
        <v>2355</v>
      </c>
      <c r="C1117" s="4">
        <v>24255</v>
      </c>
      <c r="D1117">
        <v>2599557828</v>
      </c>
      <c r="E1117">
        <f>VLOOKUP(D1117,  base_salary!A:A, 1, FALSE)</f>
        <v>2599557828</v>
      </c>
      <c r="F1117">
        <f t="shared" si="34"/>
        <v>0</v>
      </c>
      <c r="G1117">
        <f t="shared" ca="1" si="35"/>
        <v>0</v>
      </c>
    </row>
    <row r="1118" spans="1:7" x14ac:dyDescent="0.25">
      <c r="A1118" t="s">
        <v>3402</v>
      </c>
      <c r="B1118" t="s">
        <v>3291</v>
      </c>
      <c r="C1118" s="4">
        <v>40888</v>
      </c>
      <c r="D1118">
        <v>2408183758</v>
      </c>
      <c r="E1118">
        <f>VLOOKUP(D1118,  base_salary!A:A, 1, FALSE)</f>
        <v>2408183758</v>
      </c>
      <c r="F1118">
        <f t="shared" si="34"/>
        <v>0</v>
      </c>
      <c r="G1118">
        <f t="shared" ca="1" si="35"/>
        <v>0</v>
      </c>
    </row>
    <row r="1119" spans="1:7" x14ac:dyDescent="0.25">
      <c r="A1119" t="s">
        <v>3403</v>
      </c>
      <c r="B1119" t="s">
        <v>2587</v>
      </c>
      <c r="C1119" s="4">
        <v>36909</v>
      </c>
      <c r="D1119">
        <v>4739588234</v>
      </c>
      <c r="E1119">
        <f>VLOOKUP(D1119,  base_salary!A:A, 1, FALSE)</f>
        <v>4739588234</v>
      </c>
      <c r="F1119">
        <f t="shared" si="34"/>
        <v>0</v>
      </c>
      <c r="G1119">
        <f t="shared" ca="1" si="35"/>
        <v>0</v>
      </c>
    </row>
    <row r="1120" spans="1:7" x14ac:dyDescent="0.25">
      <c r="A1120" t="s">
        <v>3404</v>
      </c>
      <c r="B1120" t="s">
        <v>2505</v>
      </c>
      <c r="C1120" s="4">
        <v>58262</v>
      </c>
      <c r="D1120">
        <v>8128449354</v>
      </c>
      <c r="E1120">
        <f>VLOOKUP(D1120,  base_salary!A:A, 1, FALSE)</f>
        <v>8128449354</v>
      </c>
      <c r="F1120">
        <f t="shared" si="34"/>
        <v>0</v>
      </c>
      <c r="G1120">
        <f t="shared" ca="1" si="35"/>
        <v>0</v>
      </c>
    </row>
    <row r="1121" spans="1:7" x14ac:dyDescent="0.25">
      <c r="A1121" t="s">
        <v>3405</v>
      </c>
      <c r="B1121" t="s">
        <v>2587</v>
      </c>
      <c r="C1121" s="4">
        <v>29831</v>
      </c>
      <c r="D1121">
        <v>29906814</v>
      </c>
      <c r="E1121">
        <f>VLOOKUP(D1121,  base_salary!A:A, 1, FALSE)</f>
        <v>29906814</v>
      </c>
      <c r="F1121">
        <f t="shared" si="34"/>
        <v>0</v>
      </c>
      <c r="G1121">
        <f t="shared" ca="1" si="35"/>
        <v>0</v>
      </c>
    </row>
    <row r="1122" spans="1:7" x14ac:dyDescent="0.25">
      <c r="A1122" t="s">
        <v>3406</v>
      </c>
      <c r="B1122" t="s">
        <v>1948</v>
      </c>
      <c r="C1122" s="4">
        <v>34625</v>
      </c>
      <c r="D1122">
        <v>4439073344</v>
      </c>
      <c r="E1122">
        <f>VLOOKUP(D1122,  base_salary!A:A, 1, FALSE)</f>
        <v>4439073344</v>
      </c>
      <c r="F1122">
        <f t="shared" si="34"/>
        <v>0</v>
      </c>
      <c r="G1122">
        <f t="shared" ca="1" si="35"/>
        <v>0</v>
      </c>
    </row>
    <row r="1123" spans="1:7" x14ac:dyDescent="0.25">
      <c r="A1123" t="s">
        <v>3407</v>
      </c>
      <c r="B1123" t="s">
        <v>2554</v>
      </c>
      <c r="C1123" s="4">
        <v>34251</v>
      </c>
      <c r="D1123">
        <v>1462119603</v>
      </c>
      <c r="E1123">
        <f>VLOOKUP(D1123,  base_salary!A:A, 1, FALSE)</f>
        <v>1462119603</v>
      </c>
      <c r="F1123">
        <f t="shared" si="34"/>
        <v>0</v>
      </c>
      <c r="G1123">
        <f t="shared" ca="1" si="35"/>
        <v>0</v>
      </c>
    </row>
    <row r="1124" spans="1:7" x14ac:dyDescent="0.25">
      <c r="A1124" t="s">
        <v>3408</v>
      </c>
      <c r="B1124" t="s">
        <v>2403</v>
      </c>
      <c r="C1124" s="4">
        <v>48109</v>
      </c>
      <c r="D1124">
        <v>6322781804</v>
      </c>
      <c r="E1124">
        <f>VLOOKUP(D1124,  base_salary!A:A, 1, FALSE)</f>
        <v>6322781804</v>
      </c>
      <c r="F1124">
        <f t="shared" si="34"/>
        <v>0</v>
      </c>
      <c r="G1124">
        <f t="shared" ca="1" si="35"/>
        <v>0</v>
      </c>
    </row>
    <row r="1125" spans="1:7" x14ac:dyDescent="0.25">
      <c r="A1125" t="s">
        <v>3409</v>
      </c>
      <c r="B1125" t="s">
        <v>2061</v>
      </c>
      <c r="C1125" s="4">
        <v>31257</v>
      </c>
      <c r="D1125">
        <v>1992195951</v>
      </c>
      <c r="E1125">
        <f>VLOOKUP(D1125,  base_salary!A:A, 1, FALSE)</f>
        <v>1992195951</v>
      </c>
      <c r="F1125">
        <f t="shared" si="34"/>
        <v>0</v>
      </c>
      <c r="G1125">
        <f t="shared" ca="1" si="35"/>
        <v>0</v>
      </c>
    </row>
    <row r="1126" spans="1:7" x14ac:dyDescent="0.25">
      <c r="A1126" t="s">
        <v>3410</v>
      </c>
      <c r="B1126" t="s">
        <v>2020</v>
      </c>
      <c r="C1126" s="4">
        <v>49240</v>
      </c>
      <c r="D1126">
        <v>3428040538</v>
      </c>
      <c r="E1126">
        <f>VLOOKUP(D1126,  base_salary!A:A, 1, FALSE)</f>
        <v>3428040538</v>
      </c>
      <c r="F1126">
        <f t="shared" si="34"/>
        <v>0</v>
      </c>
      <c r="G1126">
        <f t="shared" ca="1" si="35"/>
        <v>0</v>
      </c>
    </row>
    <row r="1127" spans="1:7" x14ac:dyDescent="0.25">
      <c r="A1127" t="s">
        <v>3411</v>
      </c>
      <c r="B1127" t="s">
        <v>3376</v>
      </c>
      <c r="C1127" s="4">
        <v>50032</v>
      </c>
      <c r="D1127">
        <v>5726465660</v>
      </c>
      <c r="E1127">
        <f>VLOOKUP(D1127,  base_salary!A:A, 1, FALSE)</f>
        <v>5726465660</v>
      </c>
      <c r="F1127">
        <f t="shared" si="34"/>
        <v>0</v>
      </c>
      <c r="G1127">
        <f t="shared" ca="1" si="35"/>
        <v>0</v>
      </c>
    </row>
    <row r="1128" spans="1:7" x14ac:dyDescent="0.25">
      <c r="A1128" t="s">
        <v>3412</v>
      </c>
      <c r="B1128" t="s">
        <v>2194</v>
      </c>
      <c r="C1128" s="4">
        <v>18201</v>
      </c>
      <c r="D1128">
        <v>9624054975</v>
      </c>
      <c r="E1128">
        <f>VLOOKUP(D1128,  base_salary!A:A, 1, FALSE)</f>
        <v>9624054975</v>
      </c>
      <c r="F1128">
        <f t="shared" si="34"/>
        <v>0</v>
      </c>
      <c r="G1128">
        <f t="shared" ca="1" si="35"/>
        <v>0</v>
      </c>
    </row>
    <row r="1129" spans="1:7" x14ac:dyDescent="0.25">
      <c r="A1129" t="s">
        <v>3413</v>
      </c>
      <c r="B1129" t="s">
        <v>2554</v>
      </c>
      <c r="C1129" s="4">
        <v>18465</v>
      </c>
      <c r="D1129">
        <v>3097425365</v>
      </c>
      <c r="E1129">
        <f>VLOOKUP(D1129,  base_salary!A:A, 1, FALSE)</f>
        <v>3097425365</v>
      </c>
      <c r="F1129">
        <f t="shared" si="34"/>
        <v>0</v>
      </c>
      <c r="G1129">
        <f t="shared" ca="1" si="35"/>
        <v>0</v>
      </c>
    </row>
    <row r="1130" spans="1:7" x14ac:dyDescent="0.25">
      <c r="A1130" t="s">
        <v>3414</v>
      </c>
      <c r="B1130" t="s">
        <v>2389</v>
      </c>
      <c r="C1130" s="4">
        <v>17673</v>
      </c>
      <c r="D1130">
        <v>4097160079</v>
      </c>
      <c r="E1130">
        <f>VLOOKUP(D1130,  base_salary!A:A, 1, FALSE)</f>
        <v>4097160079</v>
      </c>
      <c r="F1130">
        <f t="shared" si="34"/>
        <v>0</v>
      </c>
      <c r="G1130">
        <f t="shared" ca="1" si="35"/>
        <v>0</v>
      </c>
    </row>
    <row r="1131" spans="1:7" x14ac:dyDescent="0.25">
      <c r="A1131" t="s">
        <v>3415</v>
      </c>
      <c r="B1131" t="s">
        <v>2205</v>
      </c>
      <c r="C1131" s="4">
        <v>18431</v>
      </c>
      <c r="D1131">
        <v>2739934548</v>
      </c>
      <c r="E1131">
        <f>VLOOKUP(D1131,  base_salary!A:A, 1, FALSE)</f>
        <v>2739934548</v>
      </c>
      <c r="F1131">
        <f t="shared" si="34"/>
        <v>0</v>
      </c>
      <c r="G1131">
        <f t="shared" ca="1" si="35"/>
        <v>0</v>
      </c>
    </row>
    <row r="1132" spans="1:7" x14ac:dyDescent="0.25">
      <c r="A1132" t="s">
        <v>3416</v>
      </c>
      <c r="B1132" t="s">
        <v>2428</v>
      </c>
      <c r="C1132" s="4">
        <v>22900</v>
      </c>
      <c r="D1132">
        <v>2070860833</v>
      </c>
      <c r="E1132">
        <f>VLOOKUP(D1132,  base_salary!A:A, 1, FALSE)</f>
        <v>2070860833</v>
      </c>
      <c r="F1132">
        <f t="shared" si="34"/>
        <v>0</v>
      </c>
      <c r="G1132">
        <f t="shared" ca="1" si="35"/>
        <v>0</v>
      </c>
    </row>
    <row r="1133" spans="1:7" x14ac:dyDescent="0.25">
      <c r="A1133" t="s">
        <v>3417</v>
      </c>
      <c r="B1133" t="s">
        <v>2099</v>
      </c>
      <c r="C1133" s="4">
        <v>32158</v>
      </c>
      <c r="D1133">
        <v>3560320844</v>
      </c>
      <c r="E1133">
        <f>VLOOKUP(D1133,  base_salary!A:A, 1, FALSE)</f>
        <v>3560320844</v>
      </c>
      <c r="F1133">
        <f t="shared" si="34"/>
        <v>0</v>
      </c>
      <c r="G1133">
        <f t="shared" ca="1" si="35"/>
        <v>0</v>
      </c>
    </row>
    <row r="1134" spans="1:7" x14ac:dyDescent="0.25">
      <c r="A1134" t="s">
        <v>3418</v>
      </c>
      <c r="B1134" t="s">
        <v>2491</v>
      </c>
      <c r="C1134" s="4">
        <v>12943</v>
      </c>
      <c r="D1134">
        <v>2405876701</v>
      </c>
      <c r="E1134">
        <f>VLOOKUP(D1134,  base_salary!A:A, 1, FALSE)</f>
        <v>2405876701</v>
      </c>
      <c r="F1134">
        <f t="shared" si="34"/>
        <v>0</v>
      </c>
      <c r="G1134">
        <f t="shared" ca="1" si="35"/>
        <v>0</v>
      </c>
    </row>
    <row r="1135" spans="1:7" x14ac:dyDescent="0.25">
      <c r="A1135" t="s">
        <v>3419</v>
      </c>
      <c r="B1135" t="s">
        <v>2470</v>
      </c>
      <c r="C1135" s="4">
        <v>48984</v>
      </c>
      <c r="D1135">
        <v>601779371</v>
      </c>
      <c r="E1135">
        <f>VLOOKUP(D1135,  base_salary!A:A, 1, FALSE)</f>
        <v>601779371</v>
      </c>
      <c r="F1135">
        <f t="shared" si="34"/>
        <v>0</v>
      </c>
      <c r="G1135">
        <f t="shared" ca="1" si="35"/>
        <v>0</v>
      </c>
    </row>
    <row r="1136" spans="1:7" x14ac:dyDescent="0.25">
      <c r="A1136" t="s">
        <v>3420</v>
      </c>
      <c r="B1136" t="s">
        <v>2061</v>
      </c>
      <c r="C1136" s="4">
        <v>27460</v>
      </c>
      <c r="D1136">
        <v>9855833406</v>
      </c>
      <c r="E1136">
        <f>VLOOKUP(D1136,  base_salary!A:A, 1, FALSE)</f>
        <v>9855833406</v>
      </c>
      <c r="F1136">
        <f t="shared" si="34"/>
        <v>0</v>
      </c>
      <c r="G1136">
        <f t="shared" ca="1" si="35"/>
        <v>0</v>
      </c>
    </row>
    <row r="1137" spans="1:7" x14ac:dyDescent="0.25">
      <c r="A1137" t="s">
        <v>3421</v>
      </c>
      <c r="B1137" t="s">
        <v>3297</v>
      </c>
      <c r="C1137" s="4">
        <v>53535</v>
      </c>
      <c r="D1137">
        <v>8017115954</v>
      </c>
      <c r="E1137">
        <f>VLOOKUP(D1137,  base_salary!A:A, 1, FALSE)</f>
        <v>8017115954</v>
      </c>
      <c r="F1137">
        <f t="shared" si="34"/>
        <v>0</v>
      </c>
      <c r="G1137">
        <f t="shared" ca="1" si="35"/>
        <v>0</v>
      </c>
    </row>
    <row r="1138" spans="1:7" x14ac:dyDescent="0.25">
      <c r="A1138" t="s">
        <v>3422</v>
      </c>
      <c r="B1138" t="s">
        <v>2045</v>
      </c>
      <c r="C1138" s="4">
        <v>45318</v>
      </c>
      <c r="D1138">
        <v>2402470968</v>
      </c>
      <c r="E1138">
        <f>VLOOKUP(D1138,  base_salary!A:A, 1, FALSE)</f>
        <v>2402470968</v>
      </c>
      <c r="F1138">
        <f t="shared" si="34"/>
        <v>0</v>
      </c>
      <c r="G1138">
        <f t="shared" ca="1" si="35"/>
        <v>0</v>
      </c>
    </row>
    <row r="1139" spans="1:7" x14ac:dyDescent="0.25">
      <c r="A1139" t="s">
        <v>3423</v>
      </c>
      <c r="B1139" t="s">
        <v>2028</v>
      </c>
      <c r="C1139" s="4">
        <v>44311</v>
      </c>
      <c r="D1139">
        <v>4188124377</v>
      </c>
      <c r="E1139">
        <f>VLOOKUP(D1139,  base_salary!A:A, 1, FALSE)</f>
        <v>4188124377</v>
      </c>
      <c r="F1139">
        <f t="shared" si="34"/>
        <v>0</v>
      </c>
      <c r="G1139">
        <f t="shared" ca="1" si="35"/>
        <v>0</v>
      </c>
    </row>
    <row r="1140" spans="1:7" x14ac:dyDescent="0.25">
      <c r="A1140" t="s">
        <v>3424</v>
      </c>
      <c r="B1140" t="s">
        <v>2321</v>
      </c>
      <c r="C1140" s="4">
        <v>59327</v>
      </c>
      <c r="D1140">
        <v>939715988</v>
      </c>
      <c r="E1140">
        <f>VLOOKUP(D1140,  base_salary!A:A, 1, FALSE)</f>
        <v>939715988</v>
      </c>
      <c r="F1140">
        <f t="shared" si="34"/>
        <v>0</v>
      </c>
      <c r="G1140">
        <f t="shared" ca="1" si="35"/>
        <v>0</v>
      </c>
    </row>
    <row r="1141" spans="1:7" x14ac:dyDescent="0.25">
      <c r="A1141" t="s">
        <v>3425</v>
      </c>
      <c r="B1141" t="s">
        <v>2219</v>
      </c>
      <c r="C1141" s="4">
        <v>27907</v>
      </c>
      <c r="D1141">
        <v>5588978080</v>
      </c>
      <c r="E1141">
        <f>VLOOKUP(D1141,  base_salary!A:A, 1, FALSE)</f>
        <v>5588978080</v>
      </c>
      <c r="F1141">
        <f t="shared" si="34"/>
        <v>0</v>
      </c>
      <c r="G1141">
        <f t="shared" ca="1" si="35"/>
        <v>0</v>
      </c>
    </row>
    <row r="1142" spans="1:7" x14ac:dyDescent="0.25">
      <c r="A1142" t="s">
        <v>3426</v>
      </c>
      <c r="B1142" t="s">
        <v>3271</v>
      </c>
      <c r="C1142" s="4">
        <v>21015</v>
      </c>
      <c r="D1142">
        <v>6007705854</v>
      </c>
      <c r="E1142">
        <f>VLOOKUP(D1142,  base_salary!A:A, 1, FALSE)</f>
        <v>6007705854</v>
      </c>
      <c r="F1142">
        <f t="shared" si="34"/>
        <v>0</v>
      </c>
      <c r="G1142">
        <f t="shared" ca="1" si="35"/>
        <v>0</v>
      </c>
    </row>
    <row r="1143" spans="1:7" x14ac:dyDescent="0.25">
      <c r="A1143" t="s">
        <v>3427</v>
      </c>
      <c r="B1143" t="s">
        <v>2166</v>
      </c>
      <c r="C1143" s="4">
        <v>32088</v>
      </c>
      <c r="D1143">
        <v>3956653289</v>
      </c>
      <c r="E1143">
        <f>VLOOKUP(D1143,  base_salary!A:A, 1, FALSE)</f>
        <v>3956653289</v>
      </c>
      <c r="F1143">
        <f t="shared" si="34"/>
        <v>0</v>
      </c>
      <c r="G1143">
        <f t="shared" ca="1" si="35"/>
        <v>0</v>
      </c>
    </row>
    <row r="1144" spans="1:7" x14ac:dyDescent="0.25">
      <c r="A1144" t="s">
        <v>3428</v>
      </c>
      <c r="B1144" t="s">
        <v>2308</v>
      </c>
      <c r="C1144" s="4">
        <v>52240</v>
      </c>
      <c r="D1144">
        <v>8093156364</v>
      </c>
      <c r="E1144">
        <f>VLOOKUP(D1144,  base_salary!A:A, 1, FALSE)</f>
        <v>8093156364</v>
      </c>
      <c r="F1144">
        <f t="shared" si="34"/>
        <v>0</v>
      </c>
      <c r="G1144">
        <f t="shared" ca="1" si="35"/>
        <v>0</v>
      </c>
    </row>
    <row r="1145" spans="1:7" x14ac:dyDescent="0.25">
      <c r="A1145" t="s">
        <v>3429</v>
      </c>
      <c r="B1145" t="s">
        <v>3092</v>
      </c>
      <c r="C1145" s="4">
        <v>34085</v>
      </c>
      <c r="D1145">
        <v>5623896162</v>
      </c>
      <c r="E1145">
        <f>VLOOKUP(D1145,  base_salary!A:A, 1, FALSE)</f>
        <v>5623896162</v>
      </c>
      <c r="F1145">
        <f t="shared" si="34"/>
        <v>0</v>
      </c>
      <c r="G1145">
        <f t="shared" ca="1" si="35"/>
        <v>0</v>
      </c>
    </row>
    <row r="1146" spans="1:7" x14ac:dyDescent="0.25">
      <c r="A1146" t="s">
        <v>3430</v>
      </c>
      <c r="B1146" t="s">
        <v>2123</v>
      </c>
      <c r="C1146" s="4">
        <v>43311</v>
      </c>
      <c r="D1146">
        <v>7205288142</v>
      </c>
      <c r="E1146">
        <f>VLOOKUP(D1146,  base_salary!A:A, 1, FALSE)</f>
        <v>7205288142</v>
      </c>
      <c r="F1146">
        <f t="shared" si="34"/>
        <v>0</v>
      </c>
      <c r="G1146">
        <f t="shared" ca="1" si="35"/>
        <v>0</v>
      </c>
    </row>
    <row r="1147" spans="1:7" x14ac:dyDescent="0.25">
      <c r="A1147" t="s">
        <v>3431</v>
      </c>
      <c r="B1147" t="s">
        <v>1966</v>
      </c>
      <c r="C1147" s="4">
        <v>37369</v>
      </c>
      <c r="D1147">
        <v>5988565948</v>
      </c>
      <c r="E1147">
        <f>VLOOKUP(D1147,  base_salary!A:A, 1, FALSE)</f>
        <v>5988565948</v>
      </c>
      <c r="F1147">
        <f t="shared" si="34"/>
        <v>0</v>
      </c>
      <c r="G1147">
        <f t="shared" ca="1" si="35"/>
        <v>0</v>
      </c>
    </row>
    <row r="1148" spans="1:7" x14ac:dyDescent="0.25">
      <c r="A1148" t="s">
        <v>3432</v>
      </c>
      <c r="B1148" t="s">
        <v>2298</v>
      </c>
      <c r="C1148" s="4">
        <v>26969</v>
      </c>
      <c r="D1148">
        <v>999389173</v>
      </c>
      <c r="E1148">
        <f>VLOOKUP(D1148,  base_salary!A:A, 1, FALSE)</f>
        <v>999389173</v>
      </c>
      <c r="F1148">
        <f t="shared" si="34"/>
        <v>0</v>
      </c>
      <c r="G1148">
        <f t="shared" ca="1" si="35"/>
        <v>0</v>
      </c>
    </row>
    <row r="1149" spans="1:7" x14ac:dyDescent="0.25">
      <c r="A1149" t="s">
        <v>3433</v>
      </c>
      <c r="B1149" t="s">
        <v>2246</v>
      </c>
      <c r="C1149" s="4">
        <v>54353</v>
      </c>
      <c r="D1149">
        <v>4235594176</v>
      </c>
      <c r="E1149">
        <f>VLOOKUP(D1149,  base_salary!A:A, 1, FALSE)</f>
        <v>4235594176</v>
      </c>
      <c r="F1149">
        <f t="shared" si="34"/>
        <v>0</v>
      </c>
      <c r="G1149">
        <f t="shared" ca="1" si="35"/>
        <v>0</v>
      </c>
    </row>
    <row r="1150" spans="1:7" x14ac:dyDescent="0.25">
      <c r="A1150" t="s">
        <v>3434</v>
      </c>
      <c r="B1150" t="s">
        <v>2188</v>
      </c>
      <c r="C1150" s="4">
        <v>25699</v>
      </c>
      <c r="D1150">
        <v>769312748</v>
      </c>
      <c r="E1150">
        <f>VLOOKUP(D1150,  base_salary!A:A, 1, FALSE)</f>
        <v>769312748</v>
      </c>
      <c r="F1150">
        <f t="shared" si="34"/>
        <v>0</v>
      </c>
      <c r="G1150">
        <f t="shared" ca="1" si="35"/>
        <v>0</v>
      </c>
    </row>
    <row r="1151" spans="1:7" x14ac:dyDescent="0.25">
      <c r="A1151" t="s">
        <v>3435</v>
      </c>
      <c r="B1151" t="s">
        <v>2290</v>
      </c>
      <c r="C1151" s="4">
        <v>56034</v>
      </c>
      <c r="D1151">
        <v>7462961601</v>
      </c>
      <c r="E1151">
        <f>VLOOKUP(D1151,  base_salary!A:A, 1, FALSE)</f>
        <v>7462961601</v>
      </c>
      <c r="F1151">
        <f t="shared" si="34"/>
        <v>0</v>
      </c>
      <c r="G1151">
        <f t="shared" ca="1" si="35"/>
        <v>0</v>
      </c>
    </row>
    <row r="1152" spans="1:7" x14ac:dyDescent="0.25">
      <c r="A1152" t="s">
        <v>3436</v>
      </c>
      <c r="B1152" t="s">
        <v>1954</v>
      </c>
      <c r="C1152" s="4">
        <v>39791</v>
      </c>
      <c r="D1152">
        <v>9829586073</v>
      </c>
      <c r="E1152">
        <f>VLOOKUP(D1152,  base_salary!A:A, 1, FALSE)</f>
        <v>9829586073</v>
      </c>
      <c r="F1152">
        <f t="shared" si="34"/>
        <v>0</v>
      </c>
      <c r="G1152">
        <f t="shared" ca="1" si="35"/>
        <v>0</v>
      </c>
    </row>
    <row r="1153" spans="1:7" x14ac:dyDescent="0.25">
      <c r="A1153" t="s">
        <v>3437</v>
      </c>
      <c r="B1153" t="s">
        <v>1952</v>
      </c>
      <c r="C1153" s="4">
        <v>24938</v>
      </c>
      <c r="D1153">
        <v>2873915978</v>
      </c>
      <c r="E1153">
        <f>VLOOKUP(D1153,  base_salary!A:A, 1, FALSE)</f>
        <v>2873915978</v>
      </c>
      <c r="F1153">
        <f t="shared" si="34"/>
        <v>0</v>
      </c>
      <c r="G1153">
        <f t="shared" ca="1" si="35"/>
        <v>0</v>
      </c>
    </row>
    <row r="1154" spans="1:7" x14ac:dyDescent="0.25">
      <c r="A1154" t="s">
        <v>3438</v>
      </c>
      <c r="B1154" t="s">
        <v>2951</v>
      </c>
      <c r="C1154" s="4">
        <v>45362</v>
      </c>
      <c r="D1154">
        <v>6408517315</v>
      </c>
      <c r="E1154">
        <f>VLOOKUP(D1154,  base_salary!A:A, 1, FALSE)</f>
        <v>6408517315</v>
      </c>
      <c r="F1154">
        <f t="shared" si="34"/>
        <v>0</v>
      </c>
      <c r="G1154">
        <f t="shared" ca="1" si="35"/>
        <v>0</v>
      </c>
    </row>
    <row r="1155" spans="1:7" x14ac:dyDescent="0.25">
      <c r="A1155" t="s">
        <v>3439</v>
      </c>
      <c r="B1155" t="s">
        <v>2149</v>
      </c>
      <c r="C1155" s="4">
        <v>15297</v>
      </c>
      <c r="D1155">
        <v>7192290785</v>
      </c>
      <c r="E1155">
        <f>VLOOKUP(D1155,  base_salary!A:A, 1, FALSE)</f>
        <v>7192290785</v>
      </c>
      <c r="F1155">
        <f t="shared" ref="F1155:F1218" si="36">IF(ISERROR(E1155), 1, 0)</f>
        <v>0</v>
      </c>
      <c r="G1155">
        <f t="shared" ref="G1155:G1218" ca="1" si="37">SUM(G:G)</f>
        <v>0</v>
      </c>
    </row>
    <row r="1156" spans="1:7" x14ac:dyDescent="0.25">
      <c r="A1156" t="s">
        <v>3440</v>
      </c>
      <c r="B1156" t="s">
        <v>2014</v>
      </c>
      <c r="C1156" s="4">
        <v>48583</v>
      </c>
      <c r="D1156">
        <v>2958692264</v>
      </c>
      <c r="E1156">
        <f>VLOOKUP(D1156,  base_salary!A:A, 1, FALSE)</f>
        <v>2958692264</v>
      </c>
      <c r="F1156">
        <f t="shared" si="36"/>
        <v>0</v>
      </c>
      <c r="G1156">
        <f t="shared" ca="1" si="37"/>
        <v>0</v>
      </c>
    </row>
    <row r="1157" spans="1:7" x14ac:dyDescent="0.25">
      <c r="A1157" t="s">
        <v>3441</v>
      </c>
      <c r="B1157" t="s">
        <v>2517</v>
      </c>
      <c r="C1157" s="4">
        <v>50968</v>
      </c>
      <c r="D1157">
        <v>1541082834</v>
      </c>
      <c r="E1157">
        <f>VLOOKUP(D1157,  base_salary!A:A, 1, FALSE)</f>
        <v>1541082834</v>
      </c>
      <c r="F1157">
        <f t="shared" si="36"/>
        <v>0</v>
      </c>
      <c r="G1157">
        <f t="shared" ca="1" si="37"/>
        <v>0</v>
      </c>
    </row>
    <row r="1158" spans="1:7" x14ac:dyDescent="0.25">
      <c r="A1158" t="s">
        <v>3442</v>
      </c>
      <c r="B1158" t="s">
        <v>2778</v>
      </c>
      <c r="C1158" s="4">
        <v>21871</v>
      </c>
      <c r="D1158">
        <v>325547246</v>
      </c>
      <c r="E1158">
        <f>VLOOKUP(D1158,  base_salary!A:A, 1, FALSE)</f>
        <v>325547246</v>
      </c>
      <c r="F1158">
        <f t="shared" si="36"/>
        <v>0</v>
      </c>
      <c r="G1158">
        <f t="shared" ca="1" si="37"/>
        <v>0</v>
      </c>
    </row>
    <row r="1159" spans="1:7" x14ac:dyDescent="0.25">
      <c r="A1159" t="s">
        <v>3443</v>
      </c>
      <c r="B1159" t="s">
        <v>2234</v>
      </c>
      <c r="C1159" s="4">
        <v>54660</v>
      </c>
      <c r="D1159">
        <v>999389173</v>
      </c>
      <c r="E1159">
        <f>VLOOKUP(D1159,  base_salary!A:A, 1, FALSE)</f>
        <v>999389173</v>
      </c>
      <c r="F1159">
        <f t="shared" si="36"/>
        <v>0</v>
      </c>
      <c r="G1159">
        <f t="shared" ca="1" si="37"/>
        <v>0</v>
      </c>
    </row>
    <row r="1160" spans="1:7" x14ac:dyDescent="0.25">
      <c r="A1160" t="s">
        <v>3444</v>
      </c>
      <c r="B1160" t="s">
        <v>2473</v>
      </c>
      <c r="C1160" s="4">
        <v>49522</v>
      </c>
      <c r="D1160">
        <v>5519420165</v>
      </c>
      <c r="E1160">
        <f>VLOOKUP(D1160,  base_salary!A:A, 1, FALSE)</f>
        <v>5519420165</v>
      </c>
      <c r="F1160">
        <f t="shared" si="36"/>
        <v>0</v>
      </c>
      <c r="G1160">
        <f t="shared" ca="1" si="37"/>
        <v>0</v>
      </c>
    </row>
    <row r="1161" spans="1:7" x14ac:dyDescent="0.25">
      <c r="A1161" t="s">
        <v>3445</v>
      </c>
      <c r="B1161" t="s">
        <v>2118</v>
      </c>
      <c r="C1161" s="4">
        <v>17369</v>
      </c>
      <c r="D1161">
        <v>397599129</v>
      </c>
      <c r="E1161">
        <f>VLOOKUP(D1161,  base_salary!A:A, 1, FALSE)</f>
        <v>397599129</v>
      </c>
      <c r="F1161">
        <f t="shared" si="36"/>
        <v>0</v>
      </c>
      <c r="G1161">
        <f t="shared" ca="1" si="37"/>
        <v>0</v>
      </c>
    </row>
    <row r="1162" spans="1:7" x14ac:dyDescent="0.25">
      <c r="A1162" t="s">
        <v>3446</v>
      </c>
      <c r="B1162" t="s">
        <v>3113</v>
      </c>
      <c r="C1162" s="4">
        <v>21200</v>
      </c>
      <c r="D1162">
        <v>4689682046</v>
      </c>
      <c r="E1162">
        <f>VLOOKUP(D1162,  base_salary!A:A, 1, FALSE)</f>
        <v>4689682046</v>
      </c>
      <c r="F1162">
        <f t="shared" si="36"/>
        <v>0</v>
      </c>
      <c r="G1162">
        <f t="shared" ca="1" si="37"/>
        <v>0</v>
      </c>
    </row>
    <row r="1163" spans="1:7" x14ac:dyDescent="0.25">
      <c r="A1163" t="s">
        <v>3447</v>
      </c>
      <c r="B1163" t="s">
        <v>3243</v>
      </c>
      <c r="C1163" s="4">
        <v>57235</v>
      </c>
      <c r="D1163">
        <v>8322342209</v>
      </c>
      <c r="E1163">
        <f>VLOOKUP(D1163,  base_salary!A:A, 1, FALSE)</f>
        <v>8322342209</v>
      </c>
      <c r="F1163">
        <f t="shared" si="36"/>
        <v>0</v>
      </c>
      <c r="G1163">
        <f t="shared" ca="1" si="37"/>
        <v>0</v>
      </c>
    </row>
    <row r="1164" spans="1:7" x14ac:dyDescent="0.25">
      <c r="A1164" t="s">
        <v>3448</v>
      </c>
      <c r="B1164" t="s">
        <v>2802</v>
      </c>
      <c r="C1164" s="4">
        <v>51249</v>
      </c>
      <c r="D1164">
        <v>2306669465</v>
      </c>
      <c r="E1164">
        <f>VLOOKUP(D1164,  base_salary!A:A, 1, FALSE)</f>
        <v>2306669465</v>
      </c>
      <c r="F1164">
        <f t="shared" si="36"/>
        <v>0</v>
      </c>
      <c r="G1164">
        <f t="shared" ca="1" si="37"/>
        <v>0</v>
      </c>
    </row>
    <row r="1165" spans="1:7" x14ac:dyDescent="0.25">
      <c r="A1165" t="s">
        <v>3449</v>
      </c>
      <c r="B1165" t="s">
        <v>1964</v>
      </c>
      <c r="C1165" s="4">
        <v>39532</v>
      </c>
      <c r="D1165">
        <v>2136806068</v>
      </c>
      <c r="E1165">
        <f>VLOOKUP(D1165,  base_salary!A:A, 1, FALSE)</f>
        <v>2136806068</v>
      </c>
      <c r="F1165">
        <f t="shared" si="36"/>
        <v>0</v>
      </c>
      <c r="G1165">
        <f t="shared" ca="1" si="37"/>
        <v>0</v>
      </c>
    </row>
    <row r="1166" spans="1:7" x14ac:dyDescent="0.25">
      <c r="A1166" t="s">
        <v>3450</v>
      </c>
      <c r="B1166" t="s">
        <v>3183</v>
      </c>
      <c r="C1166" s="4">
        <v>26055</v>
      </c>
      <c r="D1166">
        <v>6515844751</v>
      </c>
      <c r="E1166">
        <f>VLOOKUP(D1166,  base_salary!A:A, 1, FALSE)</f>
        <v>6515844751</v>
      </c>
      <c r="F1166">
        <f t="shared" si="36"/>
        <v>0</v>
      </c>
      <c r="G1166">
        <f t="shared" ca="1" si="37"/>
        <v>0</v>
      </c>
    </row>
    <row r="1167" spans="1:7" x14ac:dyDescent="0.25">
      <c r="A1167" t="s">
        <v>3451</v>
      </c>
      <c r="B1167" t="s">
        <v>2201</v>
      </c>
      <c r="C1167" s="4">
        <v>57137</v>
      </c>
      <c r="D1167">
        <v>5474718616</v>
      </c>
      <c r="E1167">
        <f>VLOOKUP(D1167,  base_salary!A:A, 1, FALSE)</f>
        <v>5474718616</v>
      </c>
      <c r="F1167">
        <f t="shared" si="36"/>
        <v>0</v>
      </c>
      <c r="G1167">
        <f t="shared" ca="1" si="37"/>
        <v>0</v>
      </c>
    </row>
    <row r="1168" spans="1:7" x14ac:dyDescent="0.25">
      <c r="A1168" t="s">
        <v>3452</v>
      </c>
      <c r="B1168" t="s">
        <v>2099</v>
      </c>
      <c r="C1168" s="4">
        <v>31401</v>
      </c>
      <c r="D1168">
        <v>5928086253</v>
      </c>
      <c r="E1168">
        <f>VLOOKUP(D1168,  base_salary!A:A, 1, FALSE)</f>
        <v>5928086253</v>
      </c>
      <c r="F1168">
        <f t="shared" si="36"/>
        <v>0</v>
      </c>
      <c r="G1168">
        <f t="shared" ca="1" si="37"/>
        <v>0</v>
      </c>
    </row>
    <row r="1169" spans="1:7" x14ac:dyDescent="0.25">
      <c r="A1169" t="s">
        <v>3453</v>
      </c>
      <c r="B1169" t="s">
        <v>1950</v>
      </c>
      <c r="C1169" s="4">
        <v>45159</v>
      </c>
      <c r="D1169">
        <v>6209983448</v>
      </c>
      <c r="E1169">
        <f>VLOOKUP(D1169,  base_salary!A:A, 1, FALSE)</f>
        <v>6209983448</v>
      </c>
      <c r="F1169">
        <f t="shared" si="36"/>
        <v>0</v>
      </c>
      <c r="G1169">
        <f t="shared" ca="1" si="37"/>
        <v>0</v>
      </c>
    </row>
    <row r="1170" spans="1:7" x14ac:dyDescent="0.25">
      <c r="A1170" t="s">
        <v>3454</v>
      </c>
      <c r="B1170" t="s">
        <v>2321</v>
      </c>
      <c r="C1170" s="4">
        <v>18009</v>
      </c>
      <c r="D1170">
        <v>4578004252</v>
      </c>
      <c r="E1170">
        <f>VLOOKUP(D1170,  base_salary!A:A, 1, FALSE)</f>
        <v>4578004252</v>
      </c>
      <c r="F1170">
        <f t="shared" si="36"/>
        <v>0</v>
      </c>
      <c r="G1170">
        <f t="shared" ca="1" si="37"/>
        <v>0</v>
      </c>
    </row>
    <row r="1171" spans="1:7" x14ac:dyDescent="0.25">
      <c r="A1171" t="s">
        <v>3455</v>
      </c>
      <c r="B1171" t="s">
        <v>3201</v>
      </c>
      <c r="C1171" s="4">
        <v>42599</v>
      </c>
      <c r="D1171">
        <v>1739513533</v>
      </c>
      <c r="E1171">
        <f>VLOOKUP(D1171,  base_salary!A:A, 1, FALSE)</f>
        <v>1739513533</v>
      </c>
      <c r="F1171">
        <f t="shared" si="36"/>
        <v>0</v>
      </c>
      <c r="G1171">
        <f t="shared" ca="1" si="37"/>
        <v>0</v>
      </c>
    </row>
    <row r="1172" spans="1:7" x14ac:dyDescent="0.25">
      <c r="A1172" t="s">
        <v>3456</v>
      </c>
      <c r="B1172" t="s">
        <v>1970</v>
      </c>
      <c r="C1172" s="4">
        <v>42544</v>
      </c>
      <c r="D1172">
        <v>7427985850</v>
      </c>
      <c r="E1172">
        <f>VLOOKUP(D1172,  base_salary!A:A, 1, FALSE)</f>
        <v>7427985850</v>
      </c>
      <c r="F1172">
        <f t="shared" si="36"/>
        <v>0</v>
      </c>
      <c r="G1172">
        <f t="shared" ca="1" si="37"/>
        <v>0</v>
      </c>
    </row>
    <row r="1173" spans="1:7" x14ac:dyDescent="0.25">
      <c r="A1173" t="s">
        <v>3457</v>
      </c>
      <c r="B1173" t="s">
        <v>2441</v>
      </c>
      <c r="C1173" s="4">
        <v>25379</v>
      </c>
      <c r="D1173">
        <v>3597778305</v>
      </c>
      <c r="E1173">
        <f>VLOOKUP(D1173,  base_salary!A:A, 1, FALSE)</f>
        <v>3597778305</v>
      </c>
      <c r="F1173">
        <f t="shared" si="36"/>
        <v>0</v>
      </c>
      <c r="G1173">
        <f t="shared" ca="1" si="37"/>
        <v>0</v>
      </c>
    </row>
    <row r="1174" spans="1:7" x14ac:dyDescent="0.25">
      <c r="A1174" t="s">
        <v>3458</v>
      </c>
      <c r="B1174" t="s">
        <v>2389</v>
      </c>
      <c r="C1174" s="4">
        <v>33737</v>
      </c>
      <c r="D1174">
        <v>9627071331</v>
      </c>
      <c r="E1174">
        <f>VLOOKUP(D1174,  base_salary!A:A, 1, FALSE)</f>
        <v>9627071331</v>
      </c>
      <c r="F1174">
        <f t="shared" si="36"/>
        <v>0</v>
      </c>
      <c r="G1174">
        <f t="shared" ca="1" si="37"/>
        <v>0</v>
      </c>
    </row>
    <row r="1175" spans="1:7" x14ac:dyDescent="0.25">
      <c r="A1175" t="s">
        <v>3459</v>
      </c>
      <c r="B1175" t="s">
        <v>2470</v>
      </c>
      <c r="C1175" s="4">
        <v>12918</v>
      </c>
      <c r="D1175">
        <v>9258570278</v>
      </c>
      <c r="E1175">
        <f>VLOOKUP(D1175,  base_salary!A:A, 1, FALSE)</f>
        <v>9258570278</v>
      </c>
      <c r="F1175">
        <f t="shared" si="36"/>
        <v>0</v>
      </c>
      <c r="G1175">
        <f t="shared" ca="1" si="37"/>
        <v>0</v>
      </c>
    </row>
    <row r="1176" spans="1:7" x14ac:dyDescent="0.25">
      <c r="A1176" t="s">
        <v>3460</v>
      </c>
      <c r="B1176" t="s">
        <v>2663</v>
      </c>
      <c r="C1176" s="4">
        <v>41102</v>
      </c>
      <c r="D1176">
        <v>8731494560</v>
      </c>
      <c r="E1176">
        <f>VLOOKUP(D1176,  base_salary!A:A, 1, FALSE)</f>
        <v>8731494560</v>
      </c>
      <c r="F1176">
        <f t="shared" si="36"/>
        <v>0</v>
      </c>
      <c r="G1176">
        <f t="shared" ca="1" si="37"/>
        <v>0</v>
      </c>
    </row>
    <row r="1177" spans="1:7" x14ac:dyDescent="0.25">
      <c r="A1177" t="s">
        <v>3461</v>
      </c>
      <c r="B1177" t="s">
        <v>2239</v>
      </c>
      <c r="C1177" s="4">
        <v>59374</v>
      </c>
      <c r="D1177">
        <v>933051662</v>
      </c>
      <c r="E1177">
        <f>VLOOKUP(D1177,  base_salary!A:A, 1, FALSE)</f>
        <v>933051662</v>
      </c>
      <c r="F1177">
        <f t="shared" si="36"/>
        <v>0</v>
      </c>
      <c r="G1177">
        <f t="shared" ca="1" si="37"/>
        <v>0</v>
      </c>
    </row>
    <row r="1178" spans="1:7" x14ac:dyDescent="0.25">
      <c r="A1178" t="s">
        <v>3462</v>
      </c>
      <c r="B1178" t="s">
        <v>2569</v>
      </c>
      <c r="C1178" s="4">
        <v>50884</v>
      </c>
      <c r="D1178">
        <v>3554200719</v>
      </c>
      <c r="E1178">
        <f>VLOOKUP(D1178,  base_salary!A:A, 1, FALSE)</f>
        <v>3554200719</v>
      </c>
      <c r="F1178">
        <f t="shared" si="36"/>
        <v>0</v>
      </c>
      <c r="G1178">
        <f t="shared" ca="1" si="37"/>
        <v>0</v>
      </c>
    </row>
    <row r="1179" spans="1:7" x14ac:dyDescent="0.25">
      <c r="A1179" t="s">
        <v>3463</v>
      </c>
      <c r="B1179" t="s">
        <v>2244</v>
      </c>
      <c r="C1179" s="4">
        <v>16535</v>
      </c>
      <c r="D1179">
        <v>4409014943</v>
      </c>
      <c r="E1179">
        <f>VLOOKUP(D1179,  base_salary!A:A, 1, FALSE)</f>
        <v>4409014943</v>
      </c>
      <c r="F1179">
        <f t="shared" si="36"/>
        <v>0</v>
      </c>
      <c r="G1179">
        <f t="shared" ca="1" si="37"/>
        <v>0</v>
      </c>
    </row>
    <row r="1180" spans="1:7" x14ac:dyDescent="0.25">
      <c r="A1180" t="s">
        <v>3464</v>
      </c>
      <c r="B1180" t="s">
        <v>3237</v>
      </c>
      <c r="C1180" s="4">
        <v>50820</v>
      </c>
      <c r="D1180">
        <v>3288836432</v>
      </c>
      <c r="E1180">
        <f>VLOOKUP(D1180,  base_salary!A:A, 1, FALSE)</f>
        <v>3288836432</v>
      </c>
      <c r="F1180">
        <f t="shared" si="36"/>
        <v>0</v>
      </c>
      <c r="G1180">
        <f t="shared" ca="1" si="37"/>
        <v>0</v>
      </c>
    </row>
    <row r="1181" spans="1:7" x14ac:dyDescent="0.25">
      <c r="A1181" t="s">
        <v>3465</v>
      </c>
      <c r="B1181" t="s">
        <v>2563</v>
      </c>
      <c r="C1181" s="4">
        <v>47125</v>
      </c>
      <c r="D1181">
        <v>2698184272</v>
      </c>
      <c r="E1181">
        <f>VLOOKUP(D1181,  base_salary!A:A, 1, FALSE)</f>
        <v>2698184272</v>
      </c>
      <c r="F1181">
        <f t="shared" si="36"/>
        <v>0</v>
      </c>
      <c r="G1181">
        <f t="shared" ca="1" si="37"/>
        <v>0</v>
      </c>
    </row>
    <row r="1182" spans="1:7" x14ac:dyDescent="0.25">
      <c r="A1182" t="s">
        <v>3466</v>
      </c>
      <c r="B1182" t="s">
        <v>2075</v>
      </c>
      <c r="C1182" s="4">
        <v>31989</v>
      </c>
      <c r="D1182">
        <v>3792993961</v>
      </c>
      <c r="E1182">
        <f>VLOOKUP(D1182,  base_salary!A:A, 1, FALSE)</f>
        <v>3792993961</v>
      </c>
      <c r="F1182">
        <f t="shared" si="36"/>
        <v>0</v>
      </c>
      <c r="G1182">
        <f t="shared" ca="1" si="37"/>
        <v>0</v>
      </c>
    </row>
    <row r="1183" spans="1:7" x14ac:dyDescent="0.25">
      <c r="A1183" t="s">
        <v>3467</v>
      </c>
      <c r="B1183" t="s">
        <v>2596</v>
      </c>
      <c r="C1183" s="4">
        <v>47917</v>
      </c>
      <c r="D1183">
        <v>357531329</v>
      </c>
      <c r="E1183">
        <f>VLOOKUP(D1183,  base_salary!A:A, 1, FALSE)</f>
        <v>357531329</v>
      </c>
      <c r="F1183">
        <f t="shared" si="36"/>
        <v>0</v>
      </c>
      <c r="G1183">
        <f t="shared" ca="1" si="37"/>
        <v>0</v>
      </c>
    </row>
    <row r="1184" spans="1:7" x14ac:dyDescent="0.25">
      <c r="A1184" t="s">
        <v>3468</v>
      </c>
      <c r="B1184" t="s">
        <v>2103</v>
      </c>
      <c r="C1184" s="4">
        <v>42918</v>
      </c>
      <c r="D1184">
        <v>303831626</v>
      </c>
      <c r="E1184">
        <f>VLOOKUP(D1184,  base_salary!A:A, 1, FALSE)</f>
        <v>303831626</v>
      </c>
      <c r="F1184">
        <f t="shared" si="36"/>
        <v>0</v>
      </c>
      <c r="G1184">
        <f t="shared" ca="1" si="37"/>
        <v>0</v>
      </c>
    </row>
    <row r="1185" spans="1:7" x14ac:dyDescent="0.25">
      <c r="A1185" t="s">
        <v>3469</v>
      </c>
      <c r="B1185" t="s">
        <v>2234</v>
      </c>
      <c r="C1185" s="4">
        <v>55754</v>
      </c>
      <c r="D1185">
        <v>1918356416</v>
      </c>
      <c r="E1185">
        <f>VLOOKUP(D1185,  base_salary!A:A, 1, FALSE)</f>
        <v>1918356416</v>
      </c>
      <c r="F1185">
        <f t="shared" si="36"/>
        <v>0</v>
      </c>
      <c r="G1185">
        <f t="shared" ca="1" si="37"/>
        <v>0</v>
      </c>
    </row>
    <row r="1186" spans="1:7" x14ac:dyDescent="0.25">
      <c r="A1186" t="s">
        <v>3470</v>
      </c>
      <c r="B1186" t="s">
        <v>2093</v>
      </c>
      <c r="C1186" s="4">
        <v>10945</v>
      </c>
      <c r="D1186">
        <v>4175195971</v>
      </c>
      <c r="E1186">
        <f>VLOOKUP(D1186,  base_salary!A:A, 1, FALSE)</f>
        <v>4175195971</v>
      </c>
      <c r="F1186">
        <f t="shared" si="36"/>
        <v>0</v>
      </c>
      <c r="G1186">
        <f t="shared" ca="1" si="37"/>
        <v>0</v>
      </c>
    </row>
    <row r="1187" spans="1:7" x14ac:dyDescent="0.25">
      <c r="A1187" t="s">
        <v>3471</v>
      </c>
      <c r="B1187" t="s">
        <v>1993</v>
      </c>
      <c r="C1187" s="4">
        <v>43384</v>
      </c>
      <c r="D1187">
        <v>7268478941</v>
      </c>
      <c r="E1187">
        <f>VLOOKUP(D1187,  base_salary!A:A, 1, FALSE)</f>
        <v>7268478941</v>
      </c>
      <c r="F1187">
        <f t="shared" si="36"/>
        <v>0</v>
      </c>
      <c r="G1187">
        <f t="shared" ca="1" si="37"/>
        <v>0</v>
      </c>
    </row>
    <row r="1188" spans="1:7" x14ac:dyDescent="0.25">
      <c r="A1188" t="s">
        <v>3472</v>
      </c>
      <c r="B1188" t="s">
        <v>1980</v>
      </c>
      <c r="C1188" s="4">
        <v>52718</v>
      </c>
      <c r="D1188">
        <v>9229113786</v>
      </c>
      <c r="E1188">
        <f>VLOOKUP(D1188,  base_salary!A:A, 1, FALSE)</f>
        <v>9229113786</v>
      </c>
      <c r="F1188">
        <f t="shared" si="36"/>
        <v>0</v>
      </c>
      <c r="G1188">
        <f t="shared" ca="1" si="37"/>
        <v>0</v>
      </c>
    </row>
    <row r="1189" spans="1:7" x14ac:dyDescent="0.25">
      <c r="A1189" t="s">
        <v>3473</v>
      </c>
      <c r="B1189" t="s">
        <v>3023</v>
      </c>
      <c r="C1189" s="4">
        <v>41104</v>
      </c>
      <c r="D1189">
        <v>858481901</v>
      </c>
      <c r="E1189">
        <f>VLOOKUP(D1189,  base_salary!A:A, 1, FALSE)</f>
        <v>858481901</v>
      </c>
      <c r="F1189">
        <f t="shared" si="36"/>
        <v>0</v>
      </c>
      <c r="G1189">
        <f t="shared" ca="1" si="37"/>
        <v>0</v>
      </c>
    </row>
    <row r="1190" spans="1:7" x14ac:dyDescent="0.25">
      <c r="A1190" t="s">
        <v>3474</v>
      </c>
      <c r="B1190" t="s">
        <v>2623</v>
      </c>
      <c r="C1190" s="4">
        <v>39313</v>
      </c>
      <c r="D1190">
        <v>5403399259</v>
      </c>
      <c r="E1190">
        <f>VLOOKUP(D1190,  base_salary!A:A, 1, FALSE)</f>
        <v>5403399259</v>
      </c>
      <c r="F1190">
        <f t="shared" si="36"/>
        <v>0</v>
      </c>
      <c r="G1190">
        <f t="shared" ca="1" si="37"/>
        <v>0</v>
      </c>
    </row>
    <row r="1191" spans="1:7" x14ac:dyDescent="0.25">
      <c r="A1191" t="s">
        <v>3475</v>
      </c>
      <c r="B1191" t="s">
        <v>2329</v>
      </c>
      <c r="C1191" s="4">
        <v>12950</v>
      </c>
      <c r="D1191">
        <v>7783641539</v>
      </c>
      <c r="E1191">
        <f>VLOOKUP(D1191,  base_salary!A:A, 1, FALSE)</f>
        <v>7783641539</v>
      </c>
      <c r="F1191">
        <f t="shared" si="36"/>
        <v>0</v>
      </c>
      <c r="G1191">
        <f t="shared" ca="1" si="37"/>
        <v>0</v>
      </c>
    </row>
    <row r="1192" spans="1:7" x14ac:dyDescent="0.25">
      <c r="A1192" t="s">
        <v>3476</v>
      </c>
      <c r="B1192" t="s">
        <v>2199</v>
      </c>
      <c r="C1192" s="4">
        <v>54465</v>
      </c>
      <c r="D1192">
        <v>1249074622</v>
      </c>
      <c r="E1192">
        <f>VLOOKUP(D1192,  base_salary!A:A, 1, FALSE)</f>
        <v>1249074622</v>
      </c>
      <c r="F1192">
        <f t="shared" si="36"/>
        <v>0</v>
      </c>
      <c r="G1192">
        <f t="shared" ca="1" si="37"/>
        <v>0</v>
      </c>
    </row>
    <row r="1193" spans="1:7" x14ac:dyDescent="0.25">
      <c r="A1193" t="s">
        <v>3477</v>
      </c>
      <c r="B1193" t="s">
        <v>2026</v>
      </c>
      <c r="C1193" s="4">
        <v>27626</v>
      </c>
      <c r="D1193">
        <v>6842911427</v>
      </c>
      <c r="E1193">
        <f>VLOOKUP(D1193,  base_salary!A:A, 1, FALSE)</f>
        <v>6842911427</v>
      </c>
      <c r="F1193">
        <f t="shared" si="36"/>
        <v>0</v>
      </c>
      <c r="G1193">
        <f t="shared" ca="1" si="37"/>
        <v>0</v>
      </c>
    </row>
    <row r="1194" spans="1:7" x14ac:dyDescent="0.25">
      <c r="A1194" t="s">
        <v>3478</v>
      </c>
      <c r="B1194" t="s">
        <v>2977</v>
      </c>
      <c r="C1194" s="4">
        <v>19364</v>
      </c>
      <c r="D1194">
        <v>7180110256</v>
      </c>
      <c r="E1194">
        <f>VLOOKUP(D1194,  base_salary!A:A, 1, FALSE)</f>
        <v>7180110256</v>
      </c>
      <c r="F1194">
        <f t="shared" si="36"/>
        <v>0</v>
      </c>
      <c r="G1194">
        <f t="shared" ca="1" si="37"/>
        <v>0</v>
      </c>
    </row>
    <row r="1195" spans="1:7" x14ac:dyDescent="0.25">
      <c r="A1195" t="s">
        <v>3479</v>
      </c>
      <c r="B1195" t="s">
        <v>2089</v>
      </c>
      <c r="C1195" s="4">
        <v>34441</v>
      </c>
      <c r="D1195">
        <v>3288836432</v>
      </c>
      <c r="E1195">
        <f>VLOOKUP(D1195,  base_salary!A:A, 1, FALSE)</f>
        <v>3288836432</v>
      </c>
      <c r="F1195">
        <f t="shared" si="36"/>
        <v>0</v>
      </c>
      <c r="G1195">
        <f t="shared" ca="1" si="37"/>
        <v>0</v>
      </c>
    </row>
    <row r="1196" spans="1:7" x14ac:dyDescent="0.25">
      <c r="A1196" t="s">
        <v>3480</v>
      </c>
      <c r="B1196" t="s">
        <v>2212</v>
      </c>
      <c r="C1196" s="4">
        <v>26867</v>
      </c>
      <c r="D1196">
        <v>1573192775</v>
      </c>
      <c r="E1196">
        <f>VLOOKUP(D1196,  base_salary!A:A, 1, FALSE)</f>
        <v>1573192775</v>
      </c>
      <c r="F1196">
        <f t="shared" si="36"/>
        <v>0</v>
      </c>
      <c r="G1196">
        <f t="shared" ca="1" si="37"/>
        <v>0</v>
      </c>
    </row>
    <row r="1197" spans="1:7" x14ac:dyDescent="0.25">
      <c r="A1197" t="s">
        <v>3481</v>
      </c>
      <c r="B1197" t="s">
        <v>2511</v>
      </c>
      <c r="C1197" s="4">
        <v>50437</v>
      </c>
      <c r="D1197">
        <v>6007705854</v>
      </c>
      <c r="E1197">
        <f>VLOOKUP(D1197,  base_salary!A:A, 1, FALSE)</f>
        <v>6007705854</v>
      </c>
      <c r="F1197">
        <f t="shared" si="36"/>
        <v>0</v>
      </c>
      <c r="G1197">
        <f t="shared" ca="1" si="37"/>
        <v>0</v>
      </c>
    </row>
    <row r="1198" spans="1:7" x14ac:dyDescent="0.25">
      <c r="A1198" t="s">
        <v>3482</v>
      </c>
      <c r="B1198" t="s">
        <v>2139</v>
      </c>
      <c r="C1198" s="4">
        <v>44376</v>
      </c>
      <c r="D1198">
        <v>2450711406</v>
      </c>
      <c r="E1198">
        <f>VLOOKUP(D1198,  base_salary!A:A, 1, FALSE)</f>
        <v>2450711406</v>
      </c>
      <c r="F1198">
        <f t="shared" si="36"/>
        <v>0</v>
      </c>
      <c r="G1198">
        <f t="shared" ca="1" si="37"/>
        <v>0</v>
      </c>
    </row>
    <row r="1199" spans="1:7" x14ac:dyDescent="0.25">
      <c r="A1199" t="s">
        <v>3483</v>
      </c>
      <c r="B1199" t="s">
        <v>2123</v>
      </c>
      <c r="C1199" s="4">
        <v>27930</v>
      </c>
      <c r="D1199">
        <v>4969679754</v>
      </c>
      <c r="E1199">
        <f>VLOOKUP(D1199,  base_salary!A:A, 1, FALSE)</f>
        <v>4969679754</v>
      </c>
      <c r="F1199">
        <f t="shared" si="36"/>
        <v>0</v>
      </c>
      <c r="G1199">
        <f t="shared" ca="1" si="37"/>
        <v>0</v>
      </c>
    </row>
    <row r="1200" spans="1:7" x14ac:dyDescent="0.25">
      <c r="A1200" t="s">
        <v>3484</v>
      </c>
      <c r="B1200" t="s">
        <v>3113</v>
      </c>
      <c r="C1200" s="4">
        <v>51108</v>
      </c>
      <c r="D1200">
        <v>5244119095</v>
      </c>
      <c r="E1200">
        <f>VLOOKUP(D1200,  base_salary!A:A, 1, FALSE)</f>
        <v>5244119095</v>
      </c>
      <c r="F1200">
        <f t="shared" si="36"/>
        <v>0</v>
      </c>
      <c r="G1200">
        <f t="shared" ca="1" si="37"/>
        <v>0</v>
      </c>
    </row>
    <row r="1201" spans="1:7" x14ac:dyDescent="0.25">
      <c r="A1201" t="s">
        <v>3485</v>
      </c>
      <c r="B1201" t="s">
        <v>2687</v>
      </c>
      <c r="C1201" s="4">
        <v>20309</v>
      </c>
      <c r="D1201">
        <v>4192879565</v>
      </c>
      <c r="E1201">
        <f>VLOOKUP(D1201,  base_salary!A:A, 1, FALSE)</f>
        <v>4192879565</v>
      </c>
      <c r="F1201">
        <f t="shared" si="36"/>
        <v>0</v>
      </c>
      <c r="G1201">
        <f t="shared" ca="1" si="37"/>
        <v>0</v>
      </c>
    </row>
    <row r="1202" spans="1:7" x14ac:dyDescent="0.25">
      <c r="A1202" t="s">
        <v>3486</v>
      </c>
      <c r="B1202" t="s">
        <v>3487</v>
      </c>
      <c r="C1202" s="4">
        <v>37260</v>
      </c>
      <c r="D1202">
        <v>7866715386</v>
      </c>
      <c r="E1202">
        <f>VLOOKUP(D1202,  base_salary!A:A, 1, FALSE)</f>
        <v>7866715386</v>
      </c>
      <c r="F1202">
        <f t="shared" si="36"/>
        <v>0</v>
      </c>
      <c r="G1202">
        <f t="shared" ca="1" si="37"/>
        <v>0</v>
      </c>
    </row>
    <row r="1203" spans="1:7" x14ac:dyDescent="0.25">
      <c r="A1203" t="s">
        <v>3488</v>
      </c>
      <c r="B1203" t="s">
        <v>2360</v>
      </c>
      <c r="C1203" s="4">
        <v>52862</v>
      </c>
      <c r="D1203">
        <v>6019132307</v>
      </c>
      <c r="E1203">
        <f>VLOOKUP(D1203,  base_salary!A:A, 1, FALSE)</f>
        <v>6019132307</v>
      </c>
      <c r="F1203">
        <f t="shared" si="36"/>
        <v>0</v>
      </c>
      <c r="G1203">
        <f t="shared" ca="1" si="37"/>
        <v>0</v>
      </c>
    </row>
    <row r="1204" spans="1:7" x14ac:dyDescent="0.25">
      <c r="A1204" t="s">
        <v>3489</v>
      </c>
      <c r="B1204" t="s">
        <v>2452</v>
      </c>
      <c r="C1204" s="4">
        <v>46243</v>
      </c>
      <c r="D1204">
        <v>5064247826</v>
      </c>
      <c r="E1204">
        <f>VLOOKUP(D1204,  base_salary!A:A, 1, FALSE)</f>
        <v>5064247826</v>
      </c>
      <c r="F1204">
        <f t="shared" si="36"/>
        <v>0</v>
      </c>
      <c r="G1204">
        <f t="shared" ca="1" si="37"/>
        <v>0</v>
      </c>
    </row>
    <row r="1205" spans="1:7" x14ac:dyDescent="0.25">
      <c r="A1205" t="s">
        <v>3490</v>
      </c>
      <c r="B1205" t="s">
        <v>2778</v>
      </c>
      <c r="C1205" s="4">
        <v>44969</v>
      </c>
      <c r="D1205">
        <v>8757371024</v>
      </c>
      <c r="E1205">
        <f>VLOOKUP(D1205,  base_salary!A:A, 1, FALSE)</f>
        <v>8757371024</v>
      </c>
      <c r="F1205">
        <f t="shared" si="36"/>
        <v>0</v>
      </c>
      <c r="G1205">
        <f t="shared" ca="1" si="37"/>
        <v>0</v>
      </c>
    </row>
    <row r="1206" spans="1:7" x14ac:dyDescent="0.25">
      <c r="A1206" t="s">
        <v>3491</v>
      </c>
      <c r="B1206" t="s">
        <v>2212</v>
      </c>
      <c r="C1206" s="4">
        <v>20087</v>
      </c>
      <c r="D1206">
        <v>7233077789</v>
      </c>
      <c r="E1206">
        <f>VLOOKUP(D1206,  base_salary!A:A, 1, FALSE)</f>
        <v>7233077789</v>
      </c>
      <c r="F1206">
        <f t="shared" si="36"/>
        <v>0</v>
      </c>
      <c r="G1206">
        <f t="shared" ca="1" si="37"/>
        <v>0</v>
      </c>
    </row>
    <row r="1207" spans="1:7" x14ac:dyDescent="0.25">
      <c r="A1207" t="s">
        <v>3492</v>
      </c>
      <c r="B1207" t="s">
        <v>2355</v>
      </c>
      <c r="C1207" s="4">
        <v>55411</v>
      </c>
      <c r="D1207">
        <v>1990334539</v>
      </c>
      <c r="E1207">
        <f>VLOOKUP(D1207,  base_salary!A:A, 1, FALSE)</f>
        <v>1990334539</v>
      </c>
      <c r="F1207">
        <f t="shared" si="36"/>
        <v>0</v>
      </c>
      <c r="G1207">
        <f t="shared" ca="1" si="37"/>
        <v>0</v>
      </c>
    </row>
    <row r="1208" spans="1:7" x14ac:dyDescent="0.25">
      <c r="A1208" t="s">
        <v>3493</v>
      </c>
      <c r="B1208" t="s">
        <v>2419</v>
      </c>
      <c r="C1208" s="4">
        <v>51167</v>
      </c>
      <c r="D1208">
        <v>4029727026</v>
      </c>
      <c r="E1208">
        <f>VLOOKUP(D1208,  base_salary!A:A, 1, FALSE)</f>
        <v>4029727026</v>
      </c>
      <c r="F1208">
        <f t="shared" si="36"/>
        <v>0</v>
      </c>
      <c r="G1208">
        <f t="shared" ca="1" si="37"/>
        <v>0</v>
      </c>
    </row>
    <row r="1209" spans="1:7" x14ac:dyDescent="0.25">
      <c r="A1209" t="s">
        <v>3494</v>
      </c>
      <c r="B1209" t="s">
        <v>2290</v>
      </c>
      <c r="C1209" s="4">
        <v>17790</v>
      </c>
      <c r="D1209">
        <v>9855833406</v>
      </c>
      <c r="E1209">
        <f>VLOOKUP(D1209,  base_salary!A:A, 1, FALSE)</f>
        <v>9855833406</v>
      </c>
      <c r="F1209">
        <f t="shared" si="36"/>
        <v>0</v>
      </c>
      <c r="G1209">
        <f t="shared" ca="1" si="37"/>
        <v>0</v>
      </c>
    </row>
    <row r="1210" spans="1:7" x14ac:dyDescent="0.25">
      <c r="A1210" t="s">
        <v>3495</v>
      </c>
      <c r="B1210" t="s">
        <v>2393</v>
      </c>
      <c r="C1210" s="4">
        <v>30858</v>
      </c>
      <c r="D1210">
        <v>4502817627</v>
      </c>
      <c r="E1210">
        <f>VLOOKUP(D1210,  base_salary!A:A, 1, FALSE)</f>
        <v>4502817627</v>
      </c>
      <c r="F1210">
        <f t="shared" si="36"/>
        <v>0</v>
      </c>
      <c r="G1210">
        <f t="shared" ca="1" si="37"/>
        <v>0</v>
      </c>
    </row>
    <row r="1211" spans="1:7" x14ac:dyDescent="0.25">
      <c r="A1211" t="s">
        <v>3496</v>
      </c>
      <c r="B1211" t="s">
        <v>1938</v>
      </c>
      <c r="C1211" s="4">
        <v>44801</v>
      </c>
      <c r="D1211">
        <v>689661541</v>
      </c>
      <c r="E1211">
        <f>VLOOKUP(D1211,  base_salary!A:A, 1, FALSE)</f>
        <v>689661541</v>
      </c>
      <c r="F1211">
        <f t="shared" si="36"/>
        <v>0</v>
      </c>
      <c r="G1211">
        <f t="shared" ca="1" si="37"/>
        <v>0</v>
      </c>
    </row>
    <row r="1212" spans="1:7" x14ac:dyDescent="0.25">
      <c r="A1212" t="s">
        <v>3497</v>
      </c>
      <c r="B1212" t="s">
        <v>1932</v>
      </c>
      <c r="C1212" s="4">
        <v>31768</v>
      </c>
      <c r="D1212">
        <v>8620758454</v>
      </c>
      <c r="E1212">
        <f>VLOOKUP(D1212,  base_salary!A:A, 1, FALSE)</f>
        <v>8620758454</v>
      </c>
      <c r="F1212">
        <f t="shared" si="36"/>
        <v>0</v>
      </c>
      <c r="G1212">
        <f t="shared" ca="1" si="37"/>
        <v>0</v>
      </c>
    </row>
    <row r="1213" spans="1:7" x14ac:dyDescent="0.25">
      <c r="A1213" t="s">
        <v>3498</v>
      </c>
      <c r="B1213" t="s">
        <v>2032</v>
      </c>
      <c r="C1213" s="4">
        <v>40610</v>
      </c>
      <c r="D1213">
        <v>4487905370</v>
      </c>
      <c r="E1213">
        <f>VLOOKUP(D1213,  base_salary!A:A, 1, FALSE)</f>
        <v>4487905370</v>
      </c>
      <c r="F1213">
        <f t="shared" si="36"/>
        <v>0</v>
      </c>
      <c r="G1213">
        <f t="shared" ca="1" si="37"/>
        <v>0</v>
      </c>
    </row>
    <row r="1214" spans="1:7" x14ac:dyDescent="0.25">
      <c r="A1214" t="s">
        <v>3499</v>
      </c>
      <c r="B1214" t="s">
        <v>2536</v>
      </c>
      <c r="C1214" s="4">
        <v>31835</v>
      </c>
      <c r="D1214">
        <v>7914395587</v>
      </c>
      <c r="E1214">
        <f>VLOOKUP(D1214,  base_salary!A:A, 1, FALSE)</f>
        <v>7914395587</v>
      </c>
      <c r="F1214">
        <f t="shared" si="36"/>
        <v>0</v>
      </c>
      <c r="G1214">
        <f t="shared" ca="1" si="37"/>
        <v>0</v>
      </c>
    </row>
    <row r="1215" spans="1:7" x14ac:dyDescent="0.25">
      <c r="A1215" t="s">
        <v>3500</v>
      </c>
      <c r="B1215" t="s">
        <v>2660</v>
      </c>
      <c r="C1215" s="4">
        <v>26913</v>
      </c>
      <c r="D1215">
        <v>5439294325</v>
      </c>
      <c r="E1215">
        <f>VLOOKUP(D1215,  base_salary!A:A, 1, FALSE)</f>
        <v>5439294325</v>
      </c>
      <c r="F1215">
        <f t="shared" si="36"/>
        <v>0</v>
      </c>
      <c r="G1215">
        <f t="shared" ca="1" si="37"/>
        <v>0</v>
      </c>
    </row>
    <row r="1216" spans="1:7" x14ac:dyDescent="0.25">
      <c r="A1216" t="s">
        <v>3501</v>
      </c>
      <c r="B1216" t="s">
        <v>2517</v>
      </c>
      <c r="C1216" s="4">
        <v>24324</v>
      </c>
      <c r="D1216">
        <v>1573192775</v>
      </c>
      <c r="E1216">
        <f>VLOOKUP(D1216,  base_salary!A:A, 1, FALSE)</f>
        <v>1573192775</v>
      </c>
      <c r="F1216">
        <f t="shared" si="36"/>
        <v>0</v>
      </c>
      <c r="G1216">
        <f t="shared" ca="1" si="37"/>
        <v>0</v>
      </c>
    </row>
    <row r="1217" spans="1:7" x14ac:dyDescent="0.25">
      <c r="A1217" t="s">
        <v>3502</v>
      </c>
      <c r="B1217" t="s">
        <v>2809</v>
      </c>
      <c r="C1217" s="4">
        <v>41136</v>
      </c>
      <c r="D1217">
        <v>7673188813</v>
      </c>
      <c r="E1217">
        <f>VLOOKUP(D1217,  base_salary!A:A, 1, FALSE)</f>
        <v>7673188813</v>
      </c>
      <c r="F1217">
        <f t="shared" si="36"/>
        <v>0</v>
      </c>
      <c r="G1217">
        <f t="shared" ca="1" si="37"/>
        <v>0</v>
      </c>
    </row>
    <row r="1218" spans="1:7" x14ac:dyDescent="0.25">
      <c r="A1218" t="s">
        <v>3503</v>
      </c>
      <c r="B1218" t="s">
        <v>2633</v>
      </c>
      <c r="C1218" s="4">
        <v>16400</v>
      </c>
      <c r="D1218">
        <v>9292607561</v>
      </c>
      <c r="E1218">
        <f>VLOOKUP(D1218,  base_salary!A:A, 1, FALSE)</f>
        <v>9292607561</v>
      </c>
      <c r="F1218">
        <f t="shared" si="36"/>
        <v>0</v>
      </c>
      <c r="G1218">
        <f t="shared" ca="1" si="37"/>
        <v>0</v>
      </c>
    </row>
    <row r="1219" spans="1:7" x14ac:dyDescent="0.25">
      <c r="A1219" t="s">
        <v>3504</v>
      </c>
      <c r="B1219" t="s">
        <v>2478</v>
      </c>
      <c r="C1219" s="4">
        <v>47555</v>
      </c>
      <c r="D1219">
        <v>4578004252</v>
      </c>
      <c r="E1219">
        <f>VLOOKUP(D1219,  base_salary!A:A, 1, FALSE)</f>
        <v>4578004252</v>
      </c>
      <c r="F1219">
        <f t="shared" ref="F1219:F1282" si="38">IF(ISERROR(E1219), 1, 0)</f>
        <v>0</v>
      </c>
      <c r="G1219">
        <f t="shared" ref="G1219:G1282" ca="1" si="39">SUM(G:G)</f>
        <v>0</v>
      </c>
    </row>
    <row r="1220" spans="1:7" x14ac:dyDescent="0.25">
      <c r="A1220" t="s">
        <v>3505</v>
      </c>
      <c r="B1220" t="s">
        <v>2345</v>
      </c>
      <c r="C1220" s="4">
        <v>14857</v>
      </c>
      <c r="D1220">
        <v>7794042674</v>
      </c>
      <c r="E1220">
        <f>VLOOKUP(D1220,  base_salary!A:A, 1, FALSE)</f>
        <v>7794042674</v>
      </c>
      <c r="F1220">
        <f t="shared" si="38"/>
        <v>0</v>
      </c>
      <c r="G1220">
        <f t="shared" ca="1" si="39"/>
        <v>0</v>
      </c>
    </row>
    <row r="1221" spans="1:7" x14ac:dyDescent="0.25">
      <c r="A1221" t="s">
        <v>3506</v>
      </c>
      <c r="B1221" t="s">
        <v>2075</v>
      </c>
      <c r="C1221" s="4">
        <v>16428</v>
      </c>
      <c r="D1221">
        <v>6235447353</v>
      </c>
      <c r="E1221">
        <f>VLOOKUP(D1221,  base_salary!A:A, 1, FALSE)</f>
        <v>6235447353</v>
      </c>
      <c r="F1221">
        <f t="shared" si="38"/>
        <v>0</v>
      </c>
      <c r="G1221">
        <f t="shared" ca="1" si="39"/>
        <v>0</v>
      </c>
    </row>
    <row r="1222" spans="1:7" x14ac:dyDescent="0.25">
      <c r="A1222" t="s">
        <v>3507</v>
      </c>
      <c r="B1222" t="s">
        <v>3508</v>
      </c>
      <c r="C1222" s="4">
        <v>36834</v>
      </c>
      <c r="D1222">
        <v>4306425231</v>
      </c>
      <c r="E1222">
        <f>VLOOKUP(D1222,  base_salary!A:A, 1, FALSE)</f>
        <v>4306425231</v>
      </c>
      <c r="F1222">
        <f t="shared" si="38"/>
        <v>0</v>
      </c>
      <c r="G1222">
        <f t="shared" ca="1" si="39"/>
        <v>0</v>
      </c>
    </row>
    <row r="1223" spans="1:7" x14ac:dyDescent="0.25">
      <c r="A1223" t="s">
        <v>3509</v>
      </c>
      <c r="B1223" t="s">
        <v>2636</v>
      </c>
      <c r="C1223" s="4">
        <v>44777</v>
      </c>
      <c r="D1223">
        <v>2659144249</v>
      </c>
      <c r="E1223">
        <f>VLOOKUP(D1223,  base_salary!A:A, 1, FALSE)</f>
        <v>2659144249</v>
      </c>
      <c r="F1223">
        <f t="shared" si="38"/>
        <v>0</v>
      </c>
      <c r="G1223">
        <f t="shared" ca="1" si="39"/>
        <v>0</v>
      </c>
    </row>
    <row r="1224" spans="1:7" x14ac:dyDescent="0.25">
      <c r="A1224" t="s">
        <v>3510</v>
      </c>
      <c r="B1224" t="s">
        <v>2507</v>
      </c>
      <c r="C1224" s="4">
        <v>58107</v>
      </c>
      <c r="D1224">
        <v>2873915978</v>
      </c>
      <c r="E1224">
        <f>VLOOKUP(D1224,  base_salary!A:A, 1, FALSE)</f>
        <v>2873915978</v>
      </c>
      <c r="F1224">
        <f t="shared" si="38"/>
        <v>0</v>
      </c>
      <c r="G1224">
        <f t="shared" ca="1" si="39"/>
        <v>0</v>
      </c>
    </row>
    <row r="1225" spans="1:7" x14ac:dyDescent="0.25">
      <c r="A1225" t="s">
        <v>3511</v>
      </c>
      <c r="B1225" t="s">
        <v>3512</v>
      </c>
      <c r="C1225" s="4">
        <v>48023</v>
      </c>
      <c r="D1225">
        <v>4535395691</v>
      </c>
      <c r="E1225">
        <f>VLOOKUP(D1225,  base_salary!A:A, 1, FALSE)</f>
        <v>4535395691</v>
      </c>
      <c r="F1225">
        <f t="shared" si="38"/>
        <v>0</v>
      </c>
      <c r="G1225">
        <f t="shared" ca="1" si="39"/>
        <v>0</v>
      </c>
    </row>
    <row r="1226" spans="1:7" x14ac:dyDescent="0.25">
      <c r="A1226" t="s">
        <v>3513</v>
      </c>
      <c r="B1226" t="s">
        <v>2488</v>
      </c>
      <c r="C1226" s="4">
        <v>51005</v>
      </c>
      <c r="D1226">
        <v>1657097021</v>
      </c>
      <c r="E1226">
        <f>VLOOKUP(D1226,  base_salary!A:A, 1, FALSE)</f>
        <v>1657097021</v>
      </c>
      <c r="F1226">
        <f t="shared" si="38"/>
        <v>0</v>
      </c>
      <c r="G1226">
        <f t="shared" ca="1" si="39"/>
        <v>0</v>
      </c>
    </row>
    <row r="1227" spans="1:7" x14ac:dyDescent="0.25">
      <c r="A1227" t="s">
        <v>3514</v>
      </c>
      <c r="B1227" t="s">
        <v>1995</v>
      </c>
      <c r="C1227" s="4">
        <v>55270</v>
      </c>
      <c r="D1227">
        <v>5299481160</v>
      </c>
      <c r="E1227">
        <f>VLOOKUP(D1227,  base_salary!A:A, 1, FALSE)</f>
        <v>5299481160</v>
      </c>
      <c r="F1227">
        <f t="shared" si="38"/>
        <v>0</v>
      </c>
      <c r="G1227">
        <f t="shared" ca="1" si="39"/>
        <v>0</v>
      </c>
    </row>
    <row r="1228" spans="1:7" x14ac:dyDescent="0.25">
      <c r="A1228" t="s">
        <v>3515</v>
      </c>
      <c r="B1228" t="s">
        <v>2001</v>
      </c>
      <c r="C1228" s="4">
        <v>19593</v>
      </c>
      <c r="D1228">
        <v>9624054975</v>
      </c>
      <c r="E1228">
        <f>VLOOKUP(D1228,  base_salary!A:A, 1, FALSE)</f>
        <v>9624054975</v>
      </c>
      <c r="F1228">
        <f t="shared" si="38"/>
        <v>0</v>
      </c>
      <c r="G1228">
        <f t="shared" ca="1" si="39"/>
        <v>0</v>
      </c>
    </row>
    <row r="1229" spans="1:7" x14ac:dyDescent="0.25">
      <c r="A1229" t="s">
        <v>3516</v>
      </c>
      <c r="B1229" t="s">
        <v>3517</v>
      </c>
      <c r="C1229" s="4">
        <v>26823</v>
      </c>
      <c r="D1229">
        <v>7892446737</v>
      </c>
      <c r="E1229">
        <f>VLOOKUP(D1229,  base_salary!A:A, 1, FALSE)</f>
        <v>7892446737</v>
      </c>
      <c r="F1229">
        <f t="shared" si="38"/>
        <v>0</v>
      </c>
      <c r="G1229">
        <f t="shared" ca="1" si="39"/>
        <v>0</v>
      </c>
    </row>
    <row r="1230" spans="1:7" x14ac:dyDescent="0.25">
      <c r="A1230" t="s">
        <v>3518</v>
      </c>
      <c r="B1230" t="s">
        <v>2596</v>
      </c>
      <c r="C1230" s="4">
        <v>33212</v>
      </c>
      <c r="D1230">
        <v>492630925</v>
      </c>
      <c r="E1230">
        <f>VLOOKUP(D1230,  base_salary!A:A, 1, FALSE)</f>
        <v>492630925</v>
      </c>
      <c r="F1230">
        <f t="shared" si="38"/>
        <v>0</v>
      </c>
      <c r="G1230">
        <f t="shared" ca="1" si="39"/>
        <v>0</v>
      </c>
    </row>
    <row r="1231" spans="1:7" x14ac:dyDescent="0.25">
      <c r="A1231" t="s">
        <v>3519</v>
      </c>
      <c r="B1231" t="s">
        <v>2405</v>
      </c>
      <c r="C1231" s="4">
        <v>50892</v>
      </c>
      <c r="D1231">
        <v>3806430489</v>
      </c>
      <c r="E1231">
        <f>VLOOKUP(D1231,  base_salary!A:A, 1, FALSE)</f>
        <v>3806430489</v>
      </c>
      <c r="F1231">
        <f t="shared" si="38"/>
        <v>0</v>
      </c>
      <c r="G1231">
        <f t="shared" ca="1" si="39"/>
        <v>0</v>
      </c>
    </row>
    <row r="1232" spans="1:7" x14ac:dyDescent="0.25">
      <c r="A1232" t="s">
        <v>3520</v>
      </c>
      <c r="B1232" t="s">
        <v>2244</v>
      </c>
      <c r="C1232" s="4">
        <v>29746</v>
      </c>
      <c r="D1232">
        <v>8519669638</v>
      </c>
      <c r="E1232">
        <f>VLOOKUP(D1232,  base_salary!A:A, 1, FALSE)</f>
        <v>8519669638</v>
      </c>
      <c r="F1232">
        <f t="shared" si="38"/>
        <v>0</v>
      </c>
      <c r="G1232">
        <f t="shared" ca="1" si="39"/>
        <v>0</v>
      </c>
    </row>
    <row r="1233" spans="1:7" x14ac:dyDescent="0.25">
      <c r="A1233" t="s">
        <v>3521</v>
      </c>
      <c r="B1233" t="s">
        <v>2409</v>
      </c>
      <c r="C1233" s="4">
        <v>13889</v>
      </c>
      <c r="D1233">
        <v>9726873223</v>
      </c>
      <c r="E1233">
        <f>VLOOKUP(D1233,  base_salary!A:A, 1, FALSE)</f>
        <v>9726873223</v>
      </c>
      <c r="F1233">
        <f t="shared" si="38"/>
        <v>0</v>
      </c>
      <c r="G1233">
        <f t="shared" ca="1" si="39"/>
        <v>0</v>
      </c>
    </row>
    <row r="1234" spans="1:7" x14ac:dyDescent="0.25">
      <c r="A1234" t="s">
        <v>3522</v>
      </c>
      <c r="B1234" t="s">
        <v>2574</v>
      </c>
      <c r="C1234" s="4">
        <v>36703</v>
      </c>
      <c r="D1234">
        <v>5403399259</v>
      </c>
      <c r="E1234">
        <f>VLOOKUP(D1234,  base_salary!A:A, 1, FALSE)</f>
        <v>5403399259</v>
      </c>
      <c r="F1234">
        <f t="shared" si="38"/>
        <v>0</v>
      </c>
      <c r="G1234">
        <f t="shared" ca="1" si="39"/>
        <v>0</v>
      </c>
    </row>
    <row r="1235" spans="1:7" x14ac:dyDescent="0.25">
      <c r="A1235" t="s">
        <v>3523</v>
      </c>
      <c r="B1235" t="s">
        <v>2166</v>
      </c>
      <c r="C1235" s="4">
        <v>45338</v>
      </c>
      <c r="D1235">
        <v>8875320292</v>
      </c>
      <c r="E1235">
        <f>VLOOKUP(D1235,  base_salary!A:A, 1, FALSE)</f>
        <v>8875320292</v>
      </c>
      <c r="F1235">
        <f t="shared" si="38"/>
        <v>0</v>
      </c>
      <c r="G1235">
        <f t="shared" ca="1" si="39"/>
        <v>0</v>
      </c>
    </row>
    <row r="1236" spans="1:7" x14ac:dyDescent="0.25">
      <c r="A1236" t="s">
        <v>3524</v>
      </c>
      <c r="B1236" t="s">
        <v>2127</v>
      </c>
      <c r="C1236" s="4">
        <v>56282</v>
      </c>
      <c r="D1236">
        <v>9457151267</v>
      </c>
      <c r="E1236">
        <f>VLOOKUP(D1236,  base_salary!A:A, 1, FALSE)</f>
        <v>9457151267</v>
      </c>
      <c r="F1236">
        <f t="shared" si="38"/>
        <v>0</v>
      </c>
      <c r="G1236">
        <f t="shared" ca="1" si="39"/>
        <v>0</v>
      </c>
    </row>
    <row r="1237" spans="1:7" x14ac:dyDescent="0.25">
      <c r="A1237" t="s">
        <v>3525</v>
      </c>
      <c r="B1237" t="s">
        <v>3023</v>
      </c>
      <c r="C1237" s="4">
        <v>47675</v>
      </c>
      <c r="D1237">
        <v>6255831884</v>
      </c>
      <c r="E1237">
        <f>VLOOKUP(D1237,  base_salary!A:A, 1, FALSE)</f>
        <v>6255831884</v>
      </c>
      <c r="F1237">
        <f t="shared" si="38"/>
        <v>0</v>
      </c>
      <c r="G1237">
        <f t="shared" ca="1" si="39"/>
        <v>0</v>
      </c>
    </row>
    <row r="1238" spans="1:7" x14ac:dyDescent="0.25">
      <c r="A1238" t="s">
        <v>3526</v>
      </c>
      <c r="B1238" t="s">
        <v>3527</v>
      </c>
      <c r="C1238" s="4">
        <v>18666</v>
      </c>
      <c r="D1238">
        <v>2702941109</v>
      </c>
      <c r="E1238">
        <f>VLOOKUP(D1238,  base_salary!A:A, 1, FALSE)</f>
        <v>2702941109</v>
      </c>
      <c r="F1238">
        <f t="shared" si="38"/>
        <v>0</v>
      </c>
      <c r="G1238">
        <f t="shared" ca="1" si="39"/>
        <v>0</v>
      </c>
    </row>
    <row r="1239" spans="1:7" x14ac:dyDescent="0.25">
      <c r="A1239" t="s">
        <v>3528</v>
      </c>
      <c r="B1239" t="s">
        <v>2329</v>
      </c>
      <c r="C1239" s="4">
        <v>23993</v>
      </c>
      <c r="D1239">
        <v>1657097021</v>
      </c>
      <c r="E1239">
        <f>VLOOKUP(D1239,  base_salary!A:A, 1, FALSE)</f>
        <v>1657097021</v>
      </c>
      <c r="F1239">
        <f t="shared" si="38"/>
        <v>0</v>
      </c>
      <c r="G1239">
        <f t="shared" ca="1" si="39"/>
        <v>0</v>
      </c>
    </row>
    <row r="1240" spans="1:7" x14ac:dyDescent="0.25">
      <c r="A1240" t="s">
        <v>3529</v>
      </c>
      <c r="B1240" t="s">
        <v>2680</v>
      </c>
      <c r="C1240" s="4">
        <v>45607</v>
      </c>
      <c r="D1240">
        <v>6788593582</v>
      </c>
      <c r="E1240">
        <f>VLOOKUP(D1240,  base_salary!A:A, 1, FALSE)</f>
        <v>6788593582</v>
      </c>
      <c r="F1240">
        <f t="shared" si="38"/>
        <v>0</v>
      </c>
      <c r="G1240">
        <f t="shared" ca="1" si="39"/>
        <v>0</v>
      </c>
    </row>
    <row r="1241" spans="1:7" x14ac:dyDescent="0.25">
      <c r="A1241" t="s">
        <v>3530</v>
      </c>
      <c r="B1241" t="s">
        <v>2177</v>
      </c>
      <c r="C1241" s="4">
        <v>58170</v>
      </c>
      <c r="D1241">
        <v>8617243198</v>
      </c>
      <c r="E1241">
        <f>VLOOKUP(D1241,  base_salary!A:A, 1, FALSE)</f>
        <v>8617243198</v>
      </c>
      <c r="F1241">
        <f t="shared" si="38"/>
        <v>0</v>
      </c>
      <c r="G1241">
        <f t="shared" ca="1" si="39"/>
        <v>0</v>
      </c>
    </row>
    <row r="1242" spans="1:7" x14ac:dyDescent="0.25">
      <c r="A1242" t="s">
        <v>3531</v>
      </c>
      <c r="B1242" t="s">
        <v>1995</v>
      </c>
      <c r="C1242" s="4">
        <v>53671</v>
      </c>
      <c r="D1242">
        <v>5412518958</v>
      </c>
      <c r="E1242">
        <f>VLOOKUP(D1242,  base_salary!A:A, 1, FALSE)</f>
        <v>5412518958</v>
      </c>
      <c r="F1242">
        <f t="shared" si="38"/>
        <v>0</v>
      </c>
      <c r="G1242">
        <f t="shared" ca="1" si="39"/>
        <v>0</v>
      </c>
    </row>
    <row r="1243" spans="1:7" x14ac:dyDescent="0.25">
      <c r="A1243" t="s">
        <v>3532</v>
      </c>
      <c r="B1243" t="s">
        <v>3533</v>
      </c>
      <c r="C1243" s="4">
        <v>34699</v>
      </c>
      <c r="D1243">
        <v>8519669638</v>
      </c>
      <c r="E1243">
        <f>VLOOKUP(D1243,  base_salary!A:A, 1, FALSE)</f>
        <v>8519669638</v>
      </c>
      <c r="F1243">
        <f t="shared" si="38"/>
        <v>0</v>
      </c>
      <c r="G1243">
        <f t="shared" ca="1" si="39"/>
        <v>0</v>
      </c>
    </row>
    <row r="1244" spans="1:7" x14ac:dyDescent="0.25">
      <c r="A1244" t="s">
        <v>3534</v>
      </c>
      <c r="B1244" t="s">
        <v>2757</v>
      </c>
      <c r="C1244" s="4">
        <v>22894</v>
      </c>
      <c r="D1244">
        <v>4323171323</v>
      </c>
      <c r="E1244">
        <f>VLOOKUP(D1244,  base_salary!A:A, 1, FALSE)</f>
        <v>4323171323</v>
      </c>
      <c r="F1244">
        <f t="shared" si="38"/>
        <v>0</v>
      </c>
      <c r="G1244">
        <f t="shared" ca="1" si="39"/>
        <v>0</v>
      </c>
    </row>
    <row r="1245" spans="1:7" x14ac:dyDescent="0.25">
      <c r="A1245" t="s">
        <v>3535</v>
      </c>
      <c r="B1245" t="s">
        <v>2682</v>
      </c>
      <c r="C1245" s="4">
        <v>20375</v>
      </c>
      <c r="D1245">
        <v>6283719635</v>
      </c>
      <c r="E1245">
        <f>VLOOKUP(D1245,  base_salary!A:A, 1, FALSE)</f>
        <v>6283719635</v>
      </c>
      <c r="F1245">
        <f t="shared" si="38"/>
        <v>0</v>
      </c>
      <c r="G1245">
        <f t="shared" ca="1" si="39"/>
        <v>0</v>
      </c>
    </row>
    <row r="1246" spans="1:7" x14ac:dyDescent="0.25">
      <c r="A1246" t="s">
        <v>3536</v>
      </c>
      <c r="B1246" t="s">
        <v>2841</v>
      </c>
      <c r="C1246" s="4">
        <v>13293</v>
      </c>
      <c r="D1246">
        <v>9153408497</v>
      </c>
      <c r="E1246">
        <f>VLOOKUP(D1246,  base_salary!A:A, 1, FALSE)</f>
        <v>9153408497</v>
      </c>
      <c r="F1246">
        <f t="shared" si="38"/>
        <v>0</v>
      </c>
      <c r="G1246">
        <f t="shared" ca="1" si="39"/>
        <v>0</v>
      </c>
    </row>
    <row r="1247" spans="1:7" x14ac:dyDescent="0.25">
      <c r="A1247" t="s">
        <v>3537</v>
      </c>
      <c r="B1247" t="s">
        <v>2633</v>
      </c>
      <c r="C1247" s="4">
        <v>37634</v>
      </c>
      <c r="D1247">
        <v>6378969205</v>
      </c>
      <c r="E1247">
        <f>VLOOKUP(D1247,  base_salary!A:A, 1, FALSE)</f>
        <v>6378969205</v>
      </c>
      <c r="F1247">
        <f t="shared" si="38"/>
        <v>0</v>
      </c>
      <c r="G1247">
        <f t="shared" ca="1" si="39"/>
        <v>0</v>
      </c>
    </row>
    <row r="1248" spans="1:7" x14ac:dyDescent="0.25">
      <c r="A1248" t="s">
        <v>3538</v>
      </c>
      <c r="B1248" t="s">
        <v>2778</v>
      </c>
      <c r="C1248" s="4">
        <v>23933</v>
      </c>
      <c r="D1248">
        <v>4688336071</v>
      </c>
      <c r="E1248">
        <f>VLOOKUP(D1248,  base_salary!A:A, 1, FALSE)</f>
        <v>4688336071</v>
      </c>
      <c r="F1248">
        <f t="shared" si="38"/>
        <v>0</v>
      </c>
      <c r="G1248">
        <f t="shared" ca="1" si="39"/>
        <v>0</v>
      </c>
    </row>
    <row r="1249" spans="1:7" x14ac:dyDescent="0.25">
      <c r="A1249" t="s">
        <v>3539</v>
      </c>
      <c r="B1249" t="s">
        <v>2457</v>
      </c>
      <c r="C1249" s="4">
        <v>19405</v>
      </c>
      <c r="D1249">
        <v>6408517315</v>
      </c>
      <c r="E1249">
        <f>VLOOKUP(D1249,  base_salary!A:A, 1, FALSE)</f>
        <v>6408517315</v>
      </c>
      <c r="F1249">
        <f t="shared" si="38"/>
        <v>0</v>
      </c>
      <c r="G1249">
        <f t="shared" ca="1" si="39"/>
        <v>0</v>
      </c>
    </row>
    <row r="1250" spans="1:7" x14ac:dyDescent="0.25">
      <c r="A1250" t="s">
        <v>3540</v>
      </c>
      <c r="B1250" t="s">
        <v>2008</v>
      </c>
      <c r="C1250" s="4">
        <v>38120</v>
      </c>
      <c r="D1250">
        <v>2378102658</v>
      </c>
      <c r="E1250">
        <f>VLOOKUP(D1250,  base_salary!A:A, 1, FALSE)</f>
        <v>2378102658</v>
      </c>
      <c r="F1250">
        <f t="shared" si="38"/>
        <v>0</v>
      </c>
      <c r="G1250">
        <f t="shared" ca="1" si="39"/>
        <v>0</v>
      </c>
    </row>
    <row r="1251" spans="1:7" x14ac:dyDescent="0.25">
      <c r="A1251" t="s">
        <v>3541</v>
      </c>
      <c r="B1251" t="s">
        <v>2288</v>
      </c>
      <c r="C1251" s="4">
        <v>56984</v>
      </c>
      <c r="D1251">
        <v>7961231404</v>
      </c>
      <c r="E1251">
        <f>VLOOKUP(D1251,  base_salary!A:A, 1, FALSE)</f>
        <v>7961231404</v>
      </c>
      <c r="F1251">
        <f t="shared" si="38"/>
        <v>0</v>
      </c>
      <c r="G1251">
        <f t="shared" ca="1" si="39"/>
        <v>0</v>
      </c>
    </row>
    <row r="1252" spans="1:7" x14ac:dyDescent="0.25">
      <c r="A1252" t="s">
        <v>3542</v>
      </c>
      <c r="B1252" t="s">
        <v>1938</v>
      </c>
      <c r="C1252" s="4">
        <v>20030</v>
      </c>
      <c r="D1252">
        <v>8482007106</v>
      </c>
      <c r="E1252">
        <f>VLOOKUP(D1252,  base_salary!A:A, 1, FALSE)</f>
        <v>8482007106</v>
      </c>
      <c r="F1252">
        <f t="shared" si="38"/>
        <v>0</v>
      </c>
      <c r="G1252">
        <f t="shared" ca="1" si="39"/>
        <v>0</v>
      </c>
    </row>
    <row r="1253" spans="1:7" x14ac:dyDescent="0.25">
      <c r="A1253" t="s">
        <v>3543</v>
      </c>
      <c r="B1253" t="s">
        <v>2452</v>
      </c>
      <c r="C1253" s="4">
        <v>24116</v>
      </c>
      <c r="D1253">
        <v>8519669638</v>
      </c>
      <c r="E1253">
        <f>VLOOKUP(D1253,  base_salary!A:A, 1, FALSE)</f>
        <v>8519669638</v>
      </c>
      <c r="F1253">
        <f t="shared" si="38"/>
        <v>0</v>
      </c>
      <c r="G1253">
        <f t="shared" ca="1" si="39"/>
        <v>0</v>
      </c>
    </row>
    <row r="1254" spans="1:7" x14ac:dyDescent="0.25">
      <c r="A1254" t="s">
        <v>3544</v>
      </c>
      <c r="B1254" t="s">
        <v>1982</v>
      </c>
      <c r="C1254" s="4">
        <v>50055</v>
      </c>
      <c r="D1254">
        <v>2297168497</v>
      </c>
      <c r="E1254">
        <f>VLOOKUP(D1254,  base_salary!A:A, 1, FALSE)</f>
        <v>2297168497</v>
      </c>
      <c r="F1254">
        <f t="shared" si="38"/>
        <v>0</v>
      </c>
      <c r="G1254">
        <f t="shared" ca="1" si="39"/>
        <v>0</v>
      </c>
    </row>
    <row r="1255" spans="1:7" x14ac:dyDescent="0.25">
      <c r="A1255" t="s">
        <v>3545</v>
      </c>
      <c r="B1255" t="s">
        <v>2734</v>
      </c>
      <c r="C1255" s="4">
        <v>45974</v>
      </c>
      <c r="D1255">
        <v>5142790693</v>
      </c>
      <c r="E1255">
        <f>VLOOKUP(D1255,  base_salary!A:A, 1, FALSE)</f>
        <v>5142790693</v>
      </c>
      <c r="F1255">
        <f t="shared" si="38"/>
        <v>0</v>
      </c>
      <c r="G1255">
        <f t="shared" ca="1" si="39"/>
        <v>0</v>
      </c>
    </row>
    <row r="1256" spans="1:7" x14ac:dyDescent="0.25">
      <c r="A1256" t="s">
        <v>3546</v>
      </c>
      <c r="B1256" t="s">
        <v>2393</v>
      </c>
      <c r="C1256" s="4">
        <v>58447</v>
      </c>
      <c r="D1256">
        <v>4969679754</v>
      </c>
      <c r="E1256">
        <f>VLOOKUP(D1256,  base_salary!A:A, 1, FALSE)</f>
        <v>4969679754</v>
      </c>
      <c r="F1256">
        <f t="shared" si="38"/>
        <v>0</v>
      </c>
      <c r="G1256">
        <f t="shared" ca="1" si="39"/>
        <v>0</v>
      </c>
    </row>
    <row r="1257" spans="1:7" x14ac:dyDescent="0.25">
      <c r="A1257" t="s">
        <v>3547</v>
      </c>
      <c r="B1257" t="s">
        <v>3044</v>
      </c>
      <c r="C1257" s="4">
        <v>19689</v>
      </c>
      <c r="D1257">
        <v>3041948354</v>
      </c>
      <c r="E1257">
        <f>VLOOKUP(D1257,  base_salary!A:A, 1, FALSE)</f>
        <v>3041948354</v>
      </c>
      <c r="F1257">
        <f t="shared" si="38"/>
        <v>0</v>
      </c>
      <c r="G1257">
        <f t="shared" ca="1" si="39"/>
        <v>0</v>
      </c>
    </row>
    <row r="1258" spans="1:7" x14ac:dyDescent="0.25">
      <c r="A1258" t="s">
        <v>3548</v>
      </c>
      <c r="B1258" t="s">
        <v>2929</v>
      </c>
      <c r="C1258" s="4">
        <v>45055</v>
      </c>
      <c r="D1258">
        <v>4029727026</v>
      </c>
      <c r="E1258">
        <f>VLOOKUP(D1258,  base_salary!A:A, 1, FALSE)</f>
        <v>4029727026</v>
      </c>
      <c r="F1258">
        <f t="shared" si="38"/>
        <v>0</v>
      </c>
      <c r="G1258">
        <f t="shared" ca="1" si="39"/>
        <v>0</v>
      </c>
    </row>
    <row r="1259" spans="1:7" x14ac:dyDescent="0.25">
      <c r="A1259" t="s">
        <v>3549</v>
      </c>
      <c r="B1259" t="s">
        <v>2340</v>
      </c>
      <c r="C1259" s="4">
        <v>26538</v>
      </c>
      <c r="D1259">
        <v>1042822263</v>
      </c>
      <c r="E1259">
        <f>VLOOKUP(D1259,  base_salary!A:A, 1, FALSE)</f>
        <v>1042822263</v>
      </c>
      <c r="F1259">
        <f t="shared" si="38"/>
        <v>0</v>
      </c>
      <c r="G1259">
        <f t="shared" ca="1" si="39"/>
        <v>0</v>
      </c>
    </row>
    <row r="1260" spans="1:7" x14ac:dyDescent="0.25">
      <c r="A1260" t="s">
        <v>3550</v>
      </c>
      <c r="B1260" t="s">
        <v>3390</v>
      </c>
      <c r="C1260" s="4">
        <v>11483</v>
      </c>
      <c r="D1260">
        <v>7493076952</v>
      </c>
      <c r="E1260">
        <f>VLOOKUP(D1260,  base_salary!A:A, 1, FALSE)</f>
        <v>7493076952</v>
      </c>
      <c r="F1260">
        <f t="shared" si="38"/>
        <v>0</v>
      </c>
      <c r="G1260">
        <f t="shared" ca="1" si="39"/>
        <v>0</v>
      </c>
    </row>
    <row r="1261" spans="1:7" x14ac:dyDescent="0.25">
      <c r="A1261" t="s">
        <v>3551</v>
      </c>
      <c r="B1261" t="s">
        <v>2841</v>
      </c>
      <c r="C1261" s="4">
        <v>55544</v>
      </c>
      <c r="D1261">
        <v>1475796307</v>
      </c>
      <c r="E1261">
        <f>VLOOKUP(D1261,  base_salary!A:A, 1, FALSE)</f>
        <v>1475796307</v>
      </c>
      <c r="F1261">
        <f t="shared" si="38"/>
        <v>0</v>
      </c>
      <c r="G1261">
        <f t="shared" ca="1" si="39"/>
        <v>0</v>
      </c>
    </row>
    <row r="1262" spans="1:7" x14ac:dyDescent="0.25">
      <c r="A1262" t="s">
        <v>3552</v>
      </c>
      <c r="B1262" t="s">
        <v>2498</v>
      </c>
      <c r="C1262" s="4">
        <v>28227</v>
      </c>
      <c r="D1262">
        <v>101658508</v>
      </c>
      <c r="E1262">
        <f>VLOOKUP(D1262,  base_salary!A:A, 1, FALSE)</f>
        <v>101658508</v>
      </c>
      <c r="F1262">
        <f t="shared" si="38"/>
        <v>0</v>
      </c>
      <c r="G1262">
        <f t="shared" ca="1" si="39"/>
        <v>0</v>
      </c>
    </row>
    <row r="1263" spans="1:7" x14ac:dyDescent="0.25">
      <c r="A1263" t="s">
        <v>3553</v>
      </c>
      <c r="B1263" t="s">
        <v>3039</v>
      </c>
      <c r="C1263" s="4">
        <v>16968</v>
      </c>
      <c r="D1263">
        <v>8034345962</v>
      </c>
      <c r="E1263">
        <f>VLOOKUP(D1263,  base_salary!A:A, 1, FALSE)</f>
        <v>8034345962</v>
      </c>
      <c r="F1263">
        <f t="shared" si="38"/>
        <v>0</v>
      </c>
      <c r="G1263">
        <f t="shared" ca="1" si="39"/>
        <v>0</v>
      </c>
    </row>
    <row r="1264" spans="1:7" x14ac:dyDescent="0.25">
      <c r="A1264" t="s">
        <v>3554</v>
      </c>
      <c r="B1264" t="s">
        <v>2401</v>
      </c>
      <c r="C1264" s="4">
        <v>59971</v>
      </c>
      <c r="D1264">
        <v>8516539148</v>
      </c>
      <c r="E1264">
        <f>VLOOKUP(D1264,  base_salary!A:A, 1, FALSE)</f>
        <v>8516539148</v>
      </c>
      <c r="F1264">
        <f t="shared" si="38"/>
        <v>0</v>
      </c>
      <c r="G1264">
        <f t="shared" ca="1" si="39"/>
        <v>0</v>
      </c>
    </row>
    <row r="1265" spans="1:7" x14ac:dyDescent="0.25">
      <c r="A1265" t="s">
        <v>3555</v>
      </c>
      <c r="B1265" t="s">
        <v>2095</v>
      </c>
      <c r="C1265" s="4">
        <v>42002</v>
      </c>
      <c r="D1265">
        <v>481875921</v>
      </c>
      <c r="E1265">
        <f>VLOOKUP(D1265,  base_salary!A:A, 1, FALSE)</f>
        <v>481875921</v>
      </c>
      <c r="F1265">
        <f t="shared" si="38"/>
        <v>0</v>
      </c>
      <c r="G1265">
        <f t="shared" ca="1" si="39"/>
        <v>0</v>
      </c>
    </row>
    <row r="1266" spans="1:7" x14ac:dyDescent="0.25">
      <c r="A1266" t="s">
        <v>3556</v>
      </c>
      <c r="B1266" t="s">
        <v>3023</v>
      </c>
      <c r="C1266" s="4">
        <v>48757</v>
      </c>
      <c r="D1266">
        <v>6820956614</v>
      </c>
      <c r="E1266">
        <f>VLOOKUP(D1266,  base_salary!A:A, 1, FALSE)</f>
        <v>6820956614</v>
      </c>
      <c r="F1266">
        <f t="shared" si="38"/>
        <v>0</v>
      </c>
      <c r="G1266">
        <f t="shared" ca="1" si="39"/>
        <v>0</v>
      </c>
    </row>
    <row r="1267" spans="1:7" x14ac:dyDescent="0.25">
      <c r="A1267" t="s">
        <v>3557</v>
      </c>
      <c r="B1267" t="s">
        <v>3558</v>
      </c>
      <c r="C1267" s="4">
        <v>32718</v>
      </c>
      <c r="D1267">
        <v>9620547551</v>
      </c>
      <c r="E1267">
        <f>VLOOKUP(D1267,  base_salary!A:A, 1, FALSE)</f>
        <v>9620547551</v>
      </c>
      <c r="F1267">
        <f t="shared" si="38"/>
        <v>0</v>
      </c>
      <c r="G1267">
        <f t="shared" ca="1" si="39"/>
        <v>0</v>
      </c>
    </row>
    <row r="1268" spans="1:7" x14ac:dyDescent="0.25">
      <c r="A1268" t="s">
        <v>3559</v>
      </c>
      <c r="B1268" t="s">
        <v>3560</v>
      </c>
      <c r="C1268" s="4">
        <v>48211</v>
      </c>
      <c r="D1268">
        <v>3269054114</v>
      </c>
      <c r="E1268">
        <f>VLOOKUP(D1268,  base_salary!A:A, 1, FALSE)</f>
        <v>3269054114</v>
      </c>
      <c r="F1268">
        <f t="shared" si="38"/>
        <v>0</v>
      </c>
      <c r="G1268">
        <f t="shared" ca="1" si="39"/>
        <v>0</v>
      </c>
    </row>
    <row r="1269" spans="1:7" x14ac:dyDescent="0.25">
      <c r="A1269" t="s">
        <v>3561</v>
      </c>
      <c r="B1269" t="s">
        <v>2576</v>
      </c>
      <c r="C1269" s="4">
        <v>41799</v>
      </c>
      <c r="D1269">
        <v>5134745579</v>
      </c>
      <c r="E1269">
        <f>VLOOKUP(D1269,  base_salary!A:A, 1, FALSE)</f>
        <v>5134745579</v>
      </c>
      <c r="F1269">
        <f t="shared" si="38"/>
        <v>0</v>
      </c>
      <c r="G1269">
        <f t="shared" ca="1" si="39"/>
        <v>0</v>
      </c>
    </row>
    <row r="1270" spans="1:7" x14ac:dyDescent="0.25">
      <c r="A1270" t="s">
        <v>3562</v>
      </c>
      <c r="B1270" t="s">
        <v>2411</v>
      </c>
      <c r="C1270" s="4">
        <v>24490</v>
      </c>
      <c r="D1270">
        <v>6733929554</v>
      </c>
      <c r="E1270">
        <f>VLOOKUP(D1270,  base_salary!A:A, 1, FALSE)</f>
        <v>6733929554</v>
      </c>
      <c r="F1270">
        <f t="shared" si="38"/>
        <v>0</v>
      </c>
      <c r="G1270">
        <f t="shared" ca="1" si="39"/>
        <v>0</v>
      </c>
    </row>
    <row r="1271" spans="1:7" x14ac:dyDescent="0.25">
      <c r="A1271" t="s">
        <v>3563</v>
      </c>
      <c r="B1271" t="s">
        <v>2511</v>
      </c>
      <c r="C1271" s="4">
        <v>45823</v>
      </c>
      <c r="D1271">
        <v>2757793764</v>
      </c>
      <c r="E1271">
        <f>VLOOKUP(D1271,  base_salary!A:A, 1, FALSE)</f>
        <v>2757793764</v>
      </c>
      <c r="F1271">
        <f t="shared" si="38"/>
        <v>0</v>
      </c>
      <c r="G1271">
        <f t="shared" ca="1" si="39"/>
        <v>0</v>
      </c>
    </row>
    <row r="1272" spans="1:7" x14ac:dyDescent="0.25">
      <c r="A1272" t="s">
        <v>3564</v>
      </c>
      <c r="B1272" t="s">
        <v>2873</v>
      </c>
      <c r="C1272" s="4">
        <v>52623</v>
      </c>
      <c r="D1272">
        <v>4656574848</v>
      </c>
      <c r="E1272">
        <f>VLOOKUP(D1272,  base_salary!A:A, 1, FALSE)</f>
        <v>4656574848</v>
      </c>
      <c r="F1272">
        <f t="shared" si="38"/>
        <v>0</v>
      </c>
      <c r="G1272">
        <f t="shared" ca="1" si="39"/>
        <v>0</v>
      </c>
    </row>
    <row r="1273" spans="1:7" x14ac:dyDescent="0.25">
      <c r="A1273" t="s">
        <v>3565</v>
      </c>
      <c r="B1273" t="s">
        <v>2177</v>
      </c>
      <c r="C1273" s="4">
        <v>31147</v>
      </c>
      <c r="D1273">
        <v>784224471</v>
      </c>
      <c r="E1273">
        <f>VLOOKUP(D1273,  base_salary!A:A, 1, FALSE)</f>
        <v>784224471</v>
      </c>
      <c r="F1273">
        <f t="shared" si="38"/>
        <v>0</v>
      </c>
      <c r="G1273">
        <f t="shared" ca="1" si="39"/>
        <v>0</v>
      </c>
    </row>
    <row r="1274" spans="1:7" x14ac:dyDescent="0.25">
      <c r="A1274" t="s">
        <v>3566</v>
      </c>
      <c r="B1274" t="s">
        <v>2101</v>
      </c>
      <c r="C1274" s="4">
        <v>46560</v>
      </c>
      <c r="D1274">
        <v>3545427749</v>
      </c>
      <c r="E1274">
        <f>VLOOKUP(D1274,  base_salary!A:A, 1, FALSE)</f>
        <v>3545427749</v>
      </c>
      <c r="F1274">
        <f t="shared" si="38"/>
        <v>0</v>
      </c>
      <c r="G1274">
        <f t="shared" ca="1" si="39"/>
        <v>0</v>
      </c>
    </row>
    <row r="1275" spans="1:7" x14ac:dyDescent="0.25">
      <c r="A1275" t="s">
        <v>3567</v>
      </c>
      <c r="B1275" t="s">
        <v>2205</v>
      </c>
      <c r="C1275" s="4">
        <v>30590</v>
      </c>
      <c r="D1275">
        <v>7741079360</v>
      </c>
      <c r="E1275">
        <f>VLOOKUP(D1275,  base_salary!A:A, 1, FALSE)</f>
        <v>7741079360</v>
      </c>
      <c r="F1275">
        <f t="shared" si="38"/>
        <v>0</v>
      </c>
      <c r="G1275">
        <f t="shared" ca="1" si="39"/>
        <v>0</v>
      </c>
    </row>
    <row r="1276" spans="1:7" x14ac:dyDescent="0.25">
      <c r="A1276" t="s">
        <v>3568</v>
      </c>
      <c r="B1276" t="s">
        <v>2501</v>
      </c>
      <c r="C1276" s="4">
        <v>27047</v>
      </c>
      <c r="D1276">
        <v>3642988458</v>
      </c>
      <c r="E1276">
        <f>VLOOKUP(D1276,  base_salary!A:A, 1, FALSE)</f>
        <v>3642988458</v>
      </c>
      <c r="F1276">
        <f t="shared" si="38"/>
        <v>0</v>
      </c>
      <c r="G1276">
        <f t="shared" ca="1" si="39"/>
        <v>0</v>
      </c>
    </row>
    <row r="1277" spans="1:7" x14ac:dyDescent="0.25">
      <c r="A1277" t="s">
        <v>3569</v>
      </c>
      <c r="B1277" t="s">
        <v>2896</v>
      </c>
      <c r="C1277" s="4">
        <v>37015</v>
      </c>
      <c r="D1277">
        <v>2936088178</v>
      </c>
      <c r="E1277">
        <f>VLOOKUP(D1277,  base_salary!A:A, 1, FALSE)</f>
        <v>2936088178</v>
      </c>
      <c r="F1277">
        <f t="shared" si="38"/>
        <v>0</v>
      </c>
      <c r="G1277">
        <f t="shared" ca="1" si="39"/>
        <v>0</v>
      </c>
    </row>
    <row r="1278" spans="1:7" x14ac:dyDescent="0.25">
      <c r="A1278" t="s">
        <v>3570</v>
      </c>
      <c r="B1278" t="s">
        <v>2271</v>
      </c>
      <c r="C1278" s="4">
        <v>12014</v>
      </c>
      <c r="D1278">
        <v>5407735911</v>
      </c>
      <c r="E1278">
        <f>VLOOKUP(D1278,  base_salary!A:A, 1, FALSE)</f>
        <v>5407735911</v>
      </c>
      <c r="F1278">
        <f t="shared" si="38"/>
        <v>0</v>
      </c>
      <c r="G1278">
        <f t="shared" ca="1" si="39"/>
        <v>0</v>
      </c>
    </row>
    <row r="1279" spans="1:7" x14ac:dyDescent="0.25">
      <c r="A1279" t="s">
        <v>3571</v>
      </c>
      <c r="B1279" t="s">
        <v>1999</v>
      </c>
      <c r="C1279" s="4">
        <v>19526</v>
      </c>
      <c r="D1279">
        <v>7700368295</v>
      </c>
      <c r="E1279">
        <f>VLOOKUP(D1279,  base_salary!A:A, 1, FALSE)</f>
        <v>7700368295</v>
      </c>
      <c r="F1279">
        <f t="shared" si="38"/>
        <v>0</v>
      </c>
      <c r="G1279">
        <f t="shared" ca="1" si="39"/>
        <v>0</v>
      </c>
    </row>
    <row r="1280" spans="1:7" x14ac:dyDescent="0.25">
      <c r="A1280" t="s">
        <v>3572</v>
      </c>
      <c r="B1280" t="s">
        <v>2452</v>
      </c>
      <c r="C1280" s="4">
        <v>57177</v>
      </c>
      <c r="D1280">
        <v>8462409454</v>
      </c>
      <c r="E1280">
        <f>VLOOKUP(D1280,  base_salary!A:A, 1, FALSE)</f>
        <v>8462409454</v>
      </c>
      <c r="F1280">
        <f t="shared" si="38"/>
        <v>0</v>
      </c>
      <c r="G1280">
        <f t="shared" ca="1" si="39"/>
        <v>0</v>
      </c>
    </row>
    <row r="1281" spans="1:7" x14ac:dyDescent="0.25">
      <c r="A1281" t="s">
        <v>3573</v>
      </c>
      <c r="B1281" t="s">
        <v>2255</v>
      </c>
      <c r="C1281" s="4">
        <v>15409</v>
      </c>
      <c r="D1281">
        <v>6019132307</v>
      </c>
      <c r="E1281">
        <f>VLOOKUP(D1281,  base_salary!A:A, 1, FALSE)</f>
        <v>6019132307</v>
      </c>
      <c r="F1281">
        <f t="shared" si="38"/>
        <v>0</v>
      </c>
      <c r="G1281">
        <f t="shared" ca="1" si="39"/>
        <v>0</v>
      </c>
    </row>
    <row r="1282" spans="1:7" x14ac:dyDescent="0.25">
      <c r="A1282" t="s">
        <v>3574</v>
      </c>
      <c r="B1282" t="s">
        <v>2574</v>
      </c>
      <c r="C1282" s="4">
        <v>49634</v>
      </c>
      <c r="D1282">
        <v>7775126329</v>
      </c>
      <c r="E1282">
        <f>VLOOKUP(D1282,  base_salary!A:A, 1, FALSE)</f>
        <v>7775126329</v>
      </c>
      <c r="F1282">
        <f t="shared" si="38"/>
        <v>0</v>
      </c>
      <c r="G1282">
        <f t="shared" ca="1" si="39"/>
        <v>0</v>
      </c>
    </row>
    <row r="1283" spans="1:7" x14ac:dyDescent="0.25">
      <c r="A1283" t="s">
        <v>3575</v>
      </c>
      <c r="B1283" t="s">
        <v>2498</v>
      </c>
      <c r="C1283" s="4">
        <v>30062</v>
      </c>
      <c r="D1283">
        <v>1456229036</v>
      </c>
      <c r="E1283">
        <f>VLOOKUP(D1283,  base_salary!A:A, 1, FALSE)</f>
        <v>1456229036</v>
      </c>
      <c r="F1283">
        <f t="shared" ref="F1283:F1346" si="40">IF(ISERROR(E1283), 1, 0)</f>
        <v>0</v>
      </c>
      <c r="G1283">
        <f t="shared" ref="G1283:G1346" ca="1" si="41">SUM(G:G)</f>
        <v>0</v>
      </c>
    </row>
    <row r="1284" spans="1:7" x14ac:dyDescent="0.25">
      <c r="A1284" t="s">
        <v>3576</v>
      </c>
      <c r="B1284" t="s">
        <v>2764</v>
      </c>
      <c r="C1284" s="4">
        <v>30889</v>
      </c>
      <c r="D1284">
        <v>1729795870</v>
      </c>
      <c r="E1284">
        <f>VLOOKUP(D1284,  base_salary!A:A, 1, FALSE)</f>
        <v>1729795870</v>
      </c>
      <c r="F1284">
        <f t="shared" si="40"/>
        <v>0</v>
      </c>
      <c r="G1284">
        <f t="shared" ca="1" si="41"/>
        <v>0</v>
      </c>
    </row>
    <row r="1285" spans="1:7" x14ac:dyDescent="0.25">
      <c r="A1285" t="s">
        <v>3577</v>
      </c>
      <c r="B1285" t="s">
        <v>2931</v>
      </c>
      <c r="C1285" s="4">
        <v>52126</v>
      </c>
      <c r="D1285">
        <v>6695538166</v>
      </c>
      <c r="E1285">
        <f>VLOOKUP(D1285,  base_salary!A:A, 1, FALSE)</f>
        <v>6695538166</v>
      </c>
      <c r="F1285">
        <f t="shared" si="40"/>
        <v>0</v>
      </c>
      <c r="G1285">
        <f t="shared" ca="1" si="41"/>
        <v>0</v>
      </c>
    </row>
    <row r="1286" spans="1:7" x14ac:dyDescent="0.25">
      <c r="A1286" t="s">
        <v>3578</v>
      </c>
      <c r="B1286" t="s">
        <v>2660</v>
      </c>
      <c r="C1286" s="4">
        <v>38804</v>
      </c>
      <c r="D1286">
        <v>9381484503</v>
      </c>
      <c r="E1286">
        <f>VLOOKUP(D1286,  base_salary!A:A, 1, FALSE)</f>
        <v>9381484503</v>
      </c>
      <c r="F1286">
        <f t="shared" si="40"/>
        <v>0</v>
      </c>
      <c r="G1286">
        <f t="shared" ca="1" si="41"/>
        <v>0</v>
      </c>
    </row>
    <row r="1287" spans="1:7" x14ac:dyDescent="0.25">
      <c r="A1287" t="s">
        <v>3579</v>
      </c>
      <c r="B1287" t="s">
        <v>2201</v>
      </c>
      <c r="C1287" s="4">
        <v>20583</v>
      </c>
      <c r="D1287">
        <v>6510701464</v>
      </c>
      <c r="E1287">
        <f>VLOOKUP(D1287,  base_salary!A:A, 1, FALSE)</f>
        <v>6510701464</v>
      </c>
      <c r="F1287">
        <f t="shared" si="40"/>
        <v>0</v>
      </c>
      <c r="G1287">
        <f t="shared" ca="1" si="41"/>
        <v>0</v>
      </c>
    </row>
    <row r="1288" spans="1:7" x14ac:dyDescent="0.25">
      <c r="A1288" t="s">
        <v>3580</v>
      </c>
      <c r="B1288" t="s">
        <v>2283</v>
      </c>
      <c r="C1288" s="4">
        <v>42701</v>
      </c>
      <c r="D1288">
        <v>8875320292</v>
      </c>
      <c r="E1288">
        <f>VLOOKUP(D1288,  base_salary!A:A, 1, FALSE)</f>
        <v>8875320292</v>
      </c>
      <c r="F1288">
        <f t="shared" si="40"/>
        <v>0</v>
      </c>
      <c r="G1288">
        <f t="shared" ca="1" si="41"/>
        <v>0</v>
      </c>
    </row>
    <row r="1289" spans="1:7" x14ac:dyDescent="0.25">
      <c r="A1289" t="s">
        <v>3581</v>
      </c>
      <c r="B1289" t="s">
        <v>2234</v>
      </c>
      <c r="C1289" s="4">
        <v>13063</v>
      </c>
      <c r="D1289">
        <v>8054305400</v>
      </c>
      <c r="E1289">
        <f>VLOOKUP(D1289,  base_salary!A:A, 1, FALSE)</f>
        <v>8054305400</v>
      </c>
      <c r="F1289">
        <f t="shared" si="40"/>
        <v>0</v>
      </c>
      <c r="G1289">
        <f t="shared" ca="1" si="41"/>
        <v>0</v>
      </c>
    </row>
    <row r="1290" spans="1:7" x14ac:dyDescent="0.25">
      <c r="A1290" t="s">
        <v>3582</v>
      </c>
      <c r="B1290" t="s">
        <v>3583</v>
      </c>
      <c r="C1290" s="4">
        <v>43934</v>
      </c>
      <c r="D1290">
        <v>1053331541</v>
      </c>
      <c r="E1290">
        <f>VLOOKUP(D1290,  base_salary!A:A, 1, FALSE)</f>
        <v>1053331541</v>
      </c>
      <c r="F1290">
        <f t="shared" si="40"/>
        <v>0</v>
      </c>
      <c r="G1290">
        <f t="shared" ca="1" si="41"/>
        <v>0</v>
      </c>
    </row>
    <row r="1291" spans="1:7" x14ac:dyDescent="0.25">
      <c r="A1291" t="s">
        <v>3584</v>
      </c>
      <c r="B1291" t="s">
        <v>2276</v>
      </c>
      <c r="C1291" s="4">
        <v>39629</v>
      </c>
      <c r="D1291">
        <v>3040116061</v>
      </c>
      <c r="E1291">
        <f>VLOOKUP(D1291,  base_salary!A:A, 1, FALSE)</f>
        <v>3040116061</v>
      </c>
      <c r="F1291">
        <f t="shared" si="40"/>
        <v>0</v>
      </c>
      <c r="G1291">
        <f t="shared" ca="1" si="41"/>
        <v>0</v>
      </c>
    </row>
    <row r="1292" spans="1:7" x14ac:dyDescent="0.25">
      <c r="A1292" t="s">
        <v>3585</v>
      </c>
      <c r="B1292" t="s">
        <v>2552</v>
      </c>
      <c r="C1292" s="4">
        <v>18801</v>
      </c>
      <c r="D1292">
        <v>2698184272</v>
      </c>
      <c r="E1292">
        <f>VLOOKUP(D1292,  base_salary!A:A, 1, FALSE)</f>
        <v>2698184272</v>
      </c>
      <c r="F1292">
        <f t="shared" si="40"/>
        <v>0</v>
      </c>
      <c r="G1292">
        <f t="shared" ca="1" si="41"/>
        <v>0</v>
      </c>
    </row>
    <row r="1293" spans="1:7" x14ac:dyDescent="0.25">
      <c r="A1293" t="s">
        <v>3586</v>
      </c>
      <c r="B1293" t="s">
        <v>2557</v>
      </c>
      <c r="C1293" s="4">
        <v>11079</v>
      </c>
      <c r="D1293">
        <v>5077974136</v>
      </c>
      <c r="E1293">
        <f>VLOOKUP(D1293,  base_salary!A:A, 1, FALSE)</f>
        <v>5077974136</v>
      </c>
      <c r="F1293">
        <f t="shared" si="40"/>
        <v>0</v>
      </c>
      <c r="G1293">
        <f t="shared" ca="1" si="41"/>
        <v>0</v>
      </c>
    </row>
    <row r="1294" spans="1:7" x14ac:dyDescent="0.25">
      <c r="A1294" t="s">
        <v>3587</v>
      </c>
      <c r="B1294" t="s">
        <v>2236</v>
      </c>
      <c r="C1294" s="4">
        <v>59106</v>
      </c>
      <c r="D1294">
        <v>8501525324</v>
      </c>
      <c r="E1294">
        <f>VLOOKUP(D1294,  base_salary!A:A, 1, FALSE)</f>
        <v>8501525324</v>
      </c>
      <c r="F1294">
        <f t="shared" si="40"/>
        <v>0</v>
      </c>
      <c r="G1294">
        <f t="shared" ca="1" si="41"/>
        <v>0</v>
      </c>
    </row>
    <row r="1295" spans="1:7" x14ac:dyDescent="0.25">
      <c r="A1295" t="s">
        <v>3588</v>
      </c>
      <c r="B1295" t="s">
        <v>2478</v>
      </c>
      <c r="C1295" s="4">
        <v>27134</v>
      </c>
      <c r="D1295">
        <v>9229113786</v>
      </c>
      <c r="E1295">
        <f>VLOOKUP(D1295,  base_salary!A:A, 1, FALSE)</f>
        <v>9229113786</v>
      </c>
      <c r="F1295">
        <f t="shared" si="40"/>
        <v>0</v>
      </c>
      <c r="G1295">
        <f t="shared" ca="1" si="41"/>
        <v>0</v>
      </c>
    </row>
    <row r="1296" spans="1:7" x14ac:dyDescent="0.25">
      <c r="A1296" t="s">
        <v>3589</v>
      </c>
      <c r="B1296" t="s">
        <v>2192</v>
      </c>
      <c r="C1296" s="4">
        <v>22487</v>
      </c>
      <c r="D1296">
        <v>4445486779</v>
      </c>
      <c r="E1296">
        <f>VLOOKUP(D1296,  base_salary!A:A, 1, FALSE)</f>
        <v>4445486779</v>
      </c>
      <c r="F1296">
        <f t="shared" si="40"/>
        <v>0</v>
      </c>
      <c r="G1296">
        <f t="shared" ca="1" si="41"/>
        <v>0</v>
      </c>
    </row>
    <row r="1297" spans="1:7" x14ac:dyDescent="0.25">
      <c r="A1297" t="s">
        <v>3590</v>
      </c>
      <c r="B1297" t="s">
        <v>2369</v>
      </c>
      <c r="C1297" s="4">
        <v>20791</v>
      </c>
      <c r="D1297">
        <v>2493113470</v>
      </c>
      <c r="E1297">
        <f>VLOOKUP(D1297,  base_salary!A:A, 1, FALSE)</f>
        <v>2493113470</v>
      </c>
      <c r="F1297">
        <f t="shared" si="40"/>
        <v>0</v>
      </c>
      <c r="G1297">
        <f t="shared" ca="1" si="41"/>
        <v>0</v>
      </c>
    </row>
    <row r="1298" spans="1:7" x14ac:dyDescent="0.25">
      <c r="A1298" t="s">
        <v>3591</v>
      </c>
      <c r="B1298" t="s">
        <v>2083</v>
      </c>
      <c r="C1298" s="4">
        <v>24402</v>
      </c>
      <c r="D1298">
        <v>273083503</v>
      </c>
      <c r="E1298">
        <f>VLOOKUP(D1298,  base_salary!A:A, 1, FALSE)</f>
        <v>273083503</v>
      </c>
      <c r="F1298">
        <f t="shared" si="40"/>
        <v>0</v>
      </c>
      <c r="G1298">
        <f t="shared" ca="1" si="41"/>
        <v>0</v>
      </c>
    </row>
    <row r="1299" spans="1:7" x14ac:dyDescent="0.25">
      <c r="A1299" t="s">
        <v>3592</v>
      </c>
      <c r="B1299" t="s">
        <v>2746</v>
      </c>
      <c r="C1299" s="4">
        <v>49512</v>
      </c>
      <c r="D1299">
        <v>8676088039</v>
      </c>
      <c r="E1299">
        <f>VLOOKUP(D1299,  base_salary!A:A, 1, FALSE)</f>
        <v>8676088039</v>
      </c>
      <c r="F1299">
        <f t="shared" si="40"/>
        <v>0</v>
      </c>
      <c r="G1299">
        <f t="shared" ca="1" si="41"/>
        <v>0</v>
      </c>
    </row>
    <row r="1300" spans="1:7" x14ac:dyDescent="0.25">
      <c r="A1300" t="s">
        <v>3593</v>
      </c>
      <c r="B1300" t="s">
        <v>1978</v>
      </c>
      <c r="C1300" s="4">
        <v>12126</v>
      </c>
      <c r="D1300">
        <v>8024322455</v>
      </c>
      <c r="E1300">
        <f>VLOOKUP(D1300,  base_salary!A:A, 1, FALSE)</f>
        <v>8024322455</v>
      </c>
      <c r="F1300">
        <f t="shared" si="40"/>
        <v>0</v>
      </c>
      <c r="G1300">
        <f t="shared" ca="1" si="41"/>
        <v>0</v>
      </c>
    </row>
    <row r="1301" spans="1:7" x14ac:dyDescent="0.25">
      <c r="A1301" t="s">
        <v>3594</v>
      </c>
      <c r="B1301" t="s">
        <v>2901</v>
      </c>
      <c r="C1301" s="4">
        <v>18978</v>
      </c>
      <c r="D1301">
        <v>9684187432</v>
      </c>
      <c r="E1301">
        <f>VLOOKUP(D1301,  base_salary!A:A, 1, FALSE)</f>
        <v>9684187432</v>
      </c>
      <c r="F1301">
        <f t="shared" si="40"/>
        <v>0</v>
      </c>
      <c r="G1301">
        <f t="shared" ca="1" si="41"/>
        <v>0</v>
      </c>
    </row>
    <row r="1302" spans="1:7" x14ac:dyDescent="0.25">
      <c r="A1302" t="s">
        <v>3595</v>
      </c>
      <c r="B1302" t="s">
        <v>3041</v>
      </c>
      <c r="C1302" s="4">
        <v>33134</v>
      </c>
      <c r="D1302">
        <v>1155371844</v>
      </c>
      <c r="E1302">
        <f>VLOOKUP(D1302,  base_salary!A:A, 1, FALSE)</f>
        <v>1155371844</v>
      </c>
      <c r="F1302">
        <f t="shared" si="40"/>
        <v>0</v>
      </c>
      <c r="G1302">
        <f t="shared" ca="1" si="41"/>
        <v>0</v>
      </c>
    </row>
    <row r="1303" spans="1:7" x14ac:dyDescent="0.25">
      <c r="A1303" t="s">
        <v>3596</v>
      </c>
      <c r="B1303" t="s">
        <v>3527</v>
      </c>
      <c r="C1303" s="4">
        <v>16687</v>
      </c>
      <c r="D1303">
        <v>6836716731</v>
      </c>
      <c r="E1303">
        <f>VLOOKUP(D1303,  base_salary!A:A, 1, FALSE)</f>
        <v>6836716731</v>
      </c>
      <c r="F1303">
        <f t="shared" si="40"/>
        <v>0</v>
      </c>
      <c r="G1303">
        <f t="shared" ca="1" si="41"/>
        <v>0</v>
      </c>
    </row>
    <row r="1304" spans="1:7" x14ac:dyDescent="0.25">
      <c r="A1304" t="s">
        <v>3597</v>
      </c>
      <c r="B1304" t="s">
        <v>2335</v>
      </c>
      <c r="C1304" s="4">
        <v>44784</v>
      </c>
      <c r="D1304">
        <v>1296185559</v>
      </c>
      <c r="E1304">
        <f>VLOOKUP(D1304,  base_salary!A:A, 1, FALSE)</f>
        <v>1296185559</v>
      </c>
      <c r="F1304">
        <f t="shared" si="40"/>
        <v>0</v>
      </c>
      <c r="G1304">
        <f t="shared" ca="1" si="41"/>
        <v>0</v>
      </c>
    </row>
    <row r="1305" spans="1:7" x14ac:dyDescent="0.25">
      <c r="A1305" t="s">
        <v>3598</v>
      </c>
      <c r="B1305" t="s">
        <v>2194</v>
      </c>
      <c r="C1305" s="4">
        <v>10555</v>
      </c>
      <c r="D1305">
        <v>4219825649</v>
      </c>
      <c r="E1305">
        <f>VLOOKUP(D1305,  base_salary!A:A, 1, FALSE)</f>
        <v>4219825649</v>
      </c>
      <c r="F1305">
        <f t="shared" si="40"/>
        <v>0</v>
      </c>
      <c r="G1305">
        <f t="shared" ca="1" si="41"/>
        <v>0</v>
      </c>
    </row>
    <row r="1306" spans="1:7" x14ac:dyDescent="0.25">
      <c r="A1306" t="s">
        <v>3599</v>
      </c>
      <c r="B1306" t="s">
        <v>2628</v>
      </c>
      <c r="C1306" s="4">
        <v>38754</v>
      </c>
      <c r="D1306">
        <v>5764917026</v>
      </c>
      <c r="E1306">
        <f>VLOOKUP(D1306,  base_salary!A:A, 1, FALSE)</f>
        <v>5764917026</v>
      </c>
      <c r="F1306">
        <f t="shared" si="40"/>
        <v>0</v>
      </c>
      <c r="G1306">
        <f t="shared" ca="1" si="41"/>
        <v>0</v>
      </c>
    </row>
    <row r="1307" spans="1:7" x14ac:dyDescent="0.25">
      <c r="A1307" t="s">
        <v>3600</v>
      </c>
      <c r="B1307" t="s">
        <v>2223</v>
      </c>
      <c r="C1307" s="4">
        <v>33526</v>
      </c>
      <c r="D1307">
        <v>8733080267</v>
      </c>
      <c r="E1307">
        <f>VLOOKUP(D1307,  base_salary!A:A, 1, FALSE)</f>
        <v>8733080267</v>
      </c>
      <c r="F1307">
        <f t="shared" si="40"/>
        <v>0</v>
      </c>
      <c r="G1307">
        <f t="shared" ca="1" si="41"/>
        <v>0</v>
      </c>
    </row>
    <row r="1308" spans="1:7" x14ac:dyDescent="0.25">
      <c r="A1308" t="s">
        <v>3601</v>
      </c>
      <c r="B1308" t="s">
        <v>2501</v>
      </c>
      <c r="C1308" s="4">
        <v>33080</v>
      </c>
      <c r="D1308">
        <v>9228842121</v>
      </c>
      <c r="E1308">
        <f>VLOOKUP(D1308,  base_salary!A:A, 1, FALSE)</f>
        <v>9228842121</v>
      </c>
      <c r="F1308">
        <f t="shared" si="40"/>
        <v>0</v>
      </c>
      <c r="G1308">
        <f t="shared" ca="1" si="41"/>
        <v>0</v>
      </c>
    </row>
    <row r="1309" spans="1:7" x14ac:dyDescent="0.25">
      <c r="A1309" t="s">
        <v>3602</v>
      </c>
      <c r="B1309" t="s">
        <v>2389</v>
      </c>
      <c r="C1309" s="4">
        <v>29412</v>
      </c>
      <c r="D1309">
        <v>9529277938</v>
      </c>
      <c r="E1309">
        <f>VLOOKUP(D1309,  base_salary!A:A, 1, FALSE)</f>
        <v>9529277938</v>
      </c>
      <c r="F1309">
        <f t="shared" si="40"/>
        <v>0</v>
      </c>
      <c r="G1309">
        <f t="shared" ca="1" si="41"/>
        <v>0</v>
      </c>
    </row>
    <row r="1310" spans="1:7" x14ac:dyDescent="0.25">
      <c r="A1310" t="s">
        <v>3603</v>
      </c>
      <c r="B1310" t="s">
        <v>2665</v>
      </c>
      <c r="C1310" s="4">
        <v>55059</v>
      </c>
      <c r="D1310">
        <v>7760701055</v>
      </c>
      <c r="E1310">
        <f>VLOOKUP(D1310,  base_salary!A:A, 1, FALSE)</f>
        <v>7760701055</v>
      </c>
      <c r="F1310">
        <f t="shared" si="40"/>
        <v>0</v>
      </c>
      <c r="G1310">
        <f t="shared" ca="1" si="41"/>
        <v>0</v>
      </c>
    </row>
    <row r="1311" spans="1:7" x14ac:dyDescent="0.25">
      <c r="A1311" t="s">
        <v>3604</v>
      </c>
      <c r="B1311" t="s">
        <v>2360</v>
      </c>
      <c r="C1311" s="4">
        <v>30997</v>
      </c>
      <c r="D1311">
        <v>2480515559</v>
      </c>
      <c r="E1311">
        <f>VLOOKUP(D1311,  base_salary!A:A, 1, FALSE)</f>
        <v>2480515559</v>
      </c>
      <c r="F1311">
        <f t="shared" si="40"/>
        <v>0</v>
      </c>
      <c r="G1311">
        <f t="shared" ca="1" si="41"/>
        <v>0</v>
      </c>
    </row>
    <row r="1312" spans="1:7" x14ac:dyDescent="0.25">
      <c r="A1312" t="s">
        <v>3605</v>
      </c>
      <c r="B1312" t="s">
        <v>1960</v>
      </c>
      <c r="C1312" s="4">
        <v>44536</v>
      </c>
      <c r="D1312">
        <v>5064247826</v>
      </c>
      <c r="E1312">
        <f>VLOOKUP(D1312,  base_salary!A:A, 1, FALSE)</f>
        <v>5064247826</v>
      </c>
      <c r="F1312">
        <f t="shared" si="40"/>
        <v>0</v>
      </c>
      <c r="G1312">
        <f t="shared" ca="1" si="41"/>
        <v>0</v>
      </c>
    </row>
    <row r="1313" spans="1:7" x14ac:dyDescent="0.25">
      <c r="A1313" t="s">
        <v>3606</v>
      </c>
      <c r="B1313" t="s">
        <v>3583</v>
      </c>
      <c r="C1313" s="4">
        <v>40511</v>
      </c>
      <c r="D1313">
        <v>8289594380</v>
      </c>
      <c r="E1313">
        <f>VLOOKUP(D1313,  base_salary!A:A, 1, FALSE)</f>
        <v>8289594380</v>
      </c>
      <c r="F1313">
        <f t="shared" si="40"/>
        <v>0</v>
      </c>
      <c r="G1313">
        <f t="shared" ca="1" si="41"/>
        <v>0</v>
      </c>
    </row>
    <row r="1314" spans="1:7" x14ac:dyDescent="0.25">
      <c r="A1314" t="s">
        <v>3607</v>
      </c>
      <c r="B1314" t="s">
        <v>2401</v>
      </c>
      <c r="C1314" s="4">
        <v>42228</v>
      </c>
      <c r="D1314">
        <v>6769297310</v>
      </c>
      <c r="E1314">
        <f>VLOOKUP(D1314,  base_salary!A:A, 1, FALSE)</f>
        <v>6769297310</v>
      </c>
      <c r="F1314">
        <f t="shared" si="40"/>
        <v>0</v>
      </c>
      <c r="G1314">
        <f t="shared" ca="1" si="41"/>
        <v>0</v>
      </c>
    </row>
    <row r="1315" spans="1:7" x14ac:dyDescent="0.25">
      <c r="A1315" t="s">
        <v>3608</v>
      </c>
      <c r="B1315" t="s">
        <v>2300</v>
      </c>
      <c r="C1315" s="4">
        <v>42734</v>
      </c>
      <c r="D1315">
        <v>2958727874</v>
      </c>
      <c r="E1315">
        <f>VLOOKUP(D1315,  base_salary!A:A, 1, FALSE)</f>
        <v>2958727874</v>
      </c>
      <c r="F1315">
        <f t="shared" si="40"/>
        <v>0</v>
      </c>
      <c r="G1315">
        <f t="shared" ca="1" si="41"/>
        <v>0</v>
      </c>
    </row>
    <row r="1316" spans="1:7" x14ac:dyDescent="0.25">
      <c r="A1316" t="s">
        <v>3609</v>
      </c>
      <c r="B1316" t="s">
        <v>3044</v>
      </c>
      <c r="C1316" s="4">
        <v>16571</v>
      </c>
      <c r="D1316">
        <v>2307209530</v>
      </c>
      <c r="E1316">
        <f>VLOOKUP(D1316,  base_salary!A:A, 1, FALSE)</f>
        <v>2307209530</v>
      </c>
      <c r="F1316">
        <f t="shared" si="40"/>
        <v>0</v>
      </c>
      <c r="G1316">
        <f t="shared" ca="1" si="41"/>
        <v>0</v>
      </c>
    </row>
    <row r="1317" spans="1:7" x14ac:dyDescent="0.25">
      <c r="A1317" t="s">
        <v>3610</v>
      </c>
      <c r="B1317" t="s">
        <v>2670</v>
      </c>
      <c r="C1317" s="4">
        <v>25937</v>
      </c>
      <c r="D1317">
        <v>4691333258</v>
      </c>
      <c r="E1317">
        <f>VLOOKUP(D1317,  base_salary!A:A, 1, FALSE)</f>
        <v>4691333258</v>
      </c>
      <c r="F1317">
        <f t="shared" si="40"/>
        <v>0</v>
      </c>
      <c r="G1317">
        <f t="shared" ca="1" si="41"/>
        <v>0</v>
      </c>
    </row>
    <row r="1318" spans="1:7" x14ac:dyDescent="0.25">
      <c r="A1318" t="s">
        <v>3611</v>
      </c>
      <c r="B1318" t="s">
        <v>2722</v>
      </c>
      <c r="C1318" s="4">
        <v>12221</v>
      </c>
      <c r="D1318">
        <v>5913755731</v>
      </c>
      <c r="E1318">
        <f>VLOOKUP(D1318,  base_salary!A:A, 1, FALSE)</f>
        <v>5913755731</v>
      </c>
      <c r="F1318">
        <f t="shared" si="40"/>
        <v>0</v>
      </c>
      <c r="G1318">
        <f t="shared" ca="1" si="41"/>
        <v>0</v>
      </c>
    </row>
    <row r="1319" spans="1:7" x14ac:dyDescent="0.25">
      <c r="A1319" t="s">
        <v>3612</v>
      </c>
      <c r="B1319" t="s">
        <v>2405</v>
      </c>
      <c r="C1319" s="4">
        <v>25814</v>
      </c>
      <c r="D1319">
        <v>6637560367</v>
      </c>
      <c r="E1319">
        <f>VLOOKUP(D1319,  base_salary!A:A, 1, FALSE)</f>
        <v>6637560367</v>
      </c>
      <c r="F1319">
        <f t="shared" si="40"/>
        <v>0</v>
      </c>
      <c r="G1319">
        <f t="shared" ca="1" si="41"/>
        <v>0</v>
      </c>
    </row>
    <row r="1320" spans="1:7" x14ac:dyDescent="0.25">
      <c r="A1320" t="s">
        <v>3613</v>
      </c>
      <c r="B1320" t="s">
        <v>2457</v>
      </c>
      <c r="C1320" s="4">
        <v>11179</v>
      </c>
      <c r="D1320">
        <v>6978367184</v>
      </c>
      <c r="E1320">
        <f>VLOOKUP(D1320,  base_salary!A:A, 1, FALSE)</f>
        <v>6978367184</v>
      </c>
      <c r="F1320">
        <f t="shared" si="40"/>
        <v>0</v>
      </c>
      <c r="G1320">
        <f t="shared" ca="1" si="41"/>
        <v>0</v>
      </c>
    </row>
    <row r="1321" spans="1:7" x14ac:dyDescent="0.25">
      <c r="A1321" t="s">
        <v>3614</v>
      </c>
      <c r="B1321" t="s">
        <v>2217</v>
      </c>
      <c r="C1321" s="4">
        <v>18560</v>
      </c>
      <c r="D1321">
        <v>4730395069</v>
      </c>
      <c r="E1321">
        <f>VLOOKUP(D1321,  base_salary!A:A, 1, FALSE)</f>
        <v>4730395069</v>
      </c>
      <c r="F1321">
        <f t="shared" si="40"/>
        <v>0</v>
      </c>
      <c r="G1321">
        <f t="shared" ca="1" si="41"/>
        <v>0</v>
      </c>
    </row>
    <row r="1322" spans="1:7" x14ac:dyDescent="0.25">
      <c r="A1322" t="s">
        <v>3615</v>
      </c>
      <c r="B1322" t="s">
        <v>1952</v>
      </c>
      <c r="C1322" s="4">
        <v>40610</v>
      </c>
      <c r="D1322">
        <v>1855604000</v>
      </c>
      <c r="E1322">
        <f>VLOOKUP(D1322,  base_salary!A:A, 1, FALSE)</f>
        <v>1855604000</v>
      </c>
      <c r="F1322">
        <f t="shared" si="40"/>
        <v>0</v>
      </c>
      <c r="G1322">
        <f t="shared" ca="1" si="41"/>
        <v>0</v>
      </c>
    </row>
    <row r="1323" spans="1:7" x14ac:dyDescent="0.25">
      <c r="A1323" t="s">
        <v>3616</v>
      </c>
      <c r="B1323" t="s">
        <v>2087</v>
      </c>
      <c r="C1323" s="4">
        <v>35957</v>
      </c>
      <c r="D1323">
        <v>7374898193</v>
      </c>
      <c r="E1323">
        <f>VLOOKUP(D1323,  base_salary!A:A, 1, FALSE)</f>
        <v>7374898193</v>
      </c>
      <c r="F1323">
        <f t="shared" si="40"/>
        <v>0</v>
      </c>
      <c r="G1323">
        <f t="shared" ca="1" si="41"/>
        <v>0</v>
      </c>
    </row>
    <row r="1324" spans="1:7" x14ac:dyDescent="0.25">
      <c r="A1324" t="s">
        <v>3617</v>
      </c>
      <c r="B1324" t="s">
        <v>2008</v>
      </c>
      <c r="C1324" s="4">
        <v>42351</v>
      </c>
      <c r="D1324">
        <v>7251959615</v>
      </c>
      <c r="E1324">
        <f>VLOOKUP(D1324,  base_salary!A:A, 1, FALSE)</f>
        <v>7251959615</v>
      </c>
      <c r="F1324">
        <f t="shared" si="40"/>
        <v>0</v>
      </c>
      <c r="G1324">
        <f t="shared" ca="1" si="41"/>
        <v>0</v>
      </c>
    </row>
    <row r="1325" spans="1:7" x14ac:dyDescent="0.25">
      <c r="A1325" t="s">
        <v>3618</v>
      </c>
      <c r="B1325" t="s">
        <v>2530</v>
      </c>
      <c r="C1325" s="4">
        <v>55329</v>
      </c>
      <c r="D1325">
        <v>5079859830</v>
      </c>
      <c r="E1325">
        <f>VLOOKUP(D1325,  base_salary!A:A, 1, FALSE)</f>
        <v>5079859830</v>
      </c>
      <c r="F1325">
        <f t="shared" si="40"/>
        <v>0</v>
      </c>
      <c r="G1325">
        <f t="shared" ca="1" si="41"/>
        <v>0</v>
      </c>
    </row>
    <row r="1326" spans="1:7" x14ac:dyDescent="0.25">
      <c r="A1326" t="s">
        <v>3619</v>
      </c>
      <c r="B1326" t="s">
        <v>2028</v>
      </c>
      <c r="C1326" s="4">
        <v>13668</v>
      </c>
      <c r="D1326">
        <v>7251959615</v>
      </c>
      <c r="E1326">
        <f>VLOOKUP(D1326,  base_salary!A:A, 1, FALSE)</f>
        <v>7251959615</v>
      </c>
      <c r="F1326">
        <f t="shared" si="40"/>
        <v>0</v>
      </c>
      <c r="G1326">
        <f t="shared" ca="1" si="41"/>
        <v>0</v>
      </c>
    </row>
    <row r="1327" spans="1:7" x14ac:dyDescent="0.25">
      <c r="A1327" t="s">
        <v>3620</v>
      </c>
      <c r="B1327" t="s">
        <v>2557</v>
      </c>
      <c r="C1327" s="4">
        <v>16086</v>
      </c>
      <c r="D1327">
        <v>3040116061</v>
      </c>
      <c r="E1327">
        <f>VLOOKUP(D1327,  base_salary!A:A, 1, FALSE)</f>
        <v>3040116061</v>
      </c>
      <c r="F1327">
        <f t="shared" si="40"/>
        <v>0</v>
      </c>
      <c r="G1327">
        <f t="shared" ca="1" si="41"/>
        <v>0</v>
      </c>
    </row>
    <row r="1328" spans="1:7" x14ac:dyDescent="0.25">
      <c r="A1328" t="s">
        <v>3621</v>
      </c>
      <c r="B1328" t="s">
        <v>1966</v>
      </c>
      <c r="C1328" s="4">
        <v>32806</v>
      </c>
      <c r="D1328">
        <v>5764917026</v>
      </c>
      <c r="E1328">
        <f>VLOOKUP(D1328,  base_salary!A:A, 1, FALSE)</f>
        <v>5764917026</v>
      </c>
      <c r="F1328">
        <f t="shared" si="40"/>
        <v>0</v>
      </c>
      <c r="G1328">
        <f t="shared" ca="1" si="41"/>
        <v>0</v>
      </c>
    </row>
    <row r="1329" spans="1:7" x14ac:dyDescent="0.25">
      <c r="A1329" t="s">
        <v>3622</v>
      </c>
      <c r="B1329" t="s">
        <v>2166</v>
      </c>
      <c r="C1329" s="4">
        <v>12407</v>
      </c>
      <c r="D1329">
        <v>3040116061</v>
      </c>
      <c r="E1329">
        <f>VLOOKUP(D1329,  base_salary!A:A, 1, FALSE)</f>
        <v>3040116061</v>
      </c>
      <c r="F1329">
        <f t="shared" si="40"/>
        <v>0</v>
      </c>
      <c r="G1329">
        <f t="shared" ca="1" si="41"/>
        <v>0</v>
      </c>
    </row>
    <row r="1330" spans="1:7" x14ac:dyDescent="0.25">
      <c r="A1330" t="s">
        <v>3623</v>
      </c>
      <c r="B1330" t="s">
        <v>2800</v>
      </c>
      <c r="C1330" s="4">
        <v>26740</v>
      </c>
      <c r="D1330">
        <v>9373778889</v>
      </c>
      <c r="E1330">
        <f>VLOOKUP(D1330,  base_salary!A:A, 1, FALSE)</f>
        <v>9373778889</v>
      </c>
      <c r="F1330">
        <f t="shared" si="40"/>
        <v>0</v>
      </c>
      <c r="G1330">
        <f t="shared" ca="1" si="41"/>
        <v>0</v>
      </c>
    </row>
    <row r="1331" spans="1:7" x14ac:dyDescent="0.25">
      <c r="A1331" t="s">
        <v>3624</v>
      </c>
      <c r="B1331" t="s">
        <v>2498</v>
      </c>
      <c r="C1331" s="4">
        <v>45533</v>
      </c>
      <c r="D1331">
        <v>8676088039</v>
      </c>
      <c r="E1331">
        <f>VLOOKUP(D1331,  base_salary!A:A, 1, FALSE)</f>
        <v>8676088039</v>
      </c>
      <c r="F1331">
        <f t="shared" si="40"/>
        <v>0</v>
      </c>
      <c r="G1331">
        <f t="shared" ca="1" si="41"/>
        <v>0</v>
      </c>
    </row>
    <row r="1332" spans="1:7" x14ac:dyDescent="0.25">
      <c r="A1332" t="s">
        <v>3625</v>
      </c>
      <c r="B1332" t="s">
        <v>2533</v>
      </c>
      <c r="C1332" s="4">
        <v>18001</v>
      </c>
      <c r="D1332">
        <v>2492824950</v>
      </c>
      <c r="E1332">
        <f>VLOOKUP(D1332,  base_salary!A:A, 1, FALSE)</f>
        <v>2492824950</v>
      </c>
      <c r="F1332">
        <f t="shared" si="40"/>
        <v>0</v>
      </c>
      <c r="G1332">
        <f t="shared" ca="1" si="41"/>
        <v>0</v>
      </c>
    </row>
    <row r="1333" spans="1:7" x14ac:dyDescent="0.25">
      <c r="A1333" t="s">
        <v>3626</v>
      </c>
      <c r="B1333" t="s">
        <v>2039</v>
      </c>
      <c r="C1333" s="4">
        <v>38090</v>
      </c>
      <c r="D1333">
        <v>6436551115</v>
      </c>
      <c r="E1333">
        <f>VLOOKUP(D1333,  base_salary!A:A, 1, FALSE)</f>
        <v>6436551115</v>
      </c>
      <c r="F1333">
        <f t="shared" si="40"/>
        <v>0</v>
      </c>
      <c r="G1333">
        <f t="shared" ca="1" si="41"/>
        <v>0</v>
      </c>
    </row>
    <row r="1334" spans="1:7" x14ac:dyDescent="0.25">
      <c r="A1334" t="s">
        <v>3627</v>
      </c>
      <c r="B1334" t="s">
        <v>2617</v>
      </c>
      <c r="C1334" s="4">
        <v>50266</v>
      </c>
      <c r="D1334">
        <v>2066028762</v>
      </c>
      <c r="E1334">
        <f>VLOOKUP(D1334,  base_salary!A:A, 1, FALSE)</f>
        <v>2066028762</v>
      </c>
      <c r="F1334">
        <f t="shared" si="40"/>
        <v>0</v>
      </c>
      <c r="G1334">
        <f t="shared" ca="1" si="41"/>
        <v>0</v>
      </c>
    </row>
    <row r="1335" spans="1:7" x14ac:dyDescent="0.25">
      <c r="A1335" t="s">
        <v>3628</v>
      </c>
      <c r="B1335" t="s">
        <v>3050</v>
      </c>
      <c r="C1335" s="4">
        <v>32469</v>
      </c>
      <c r="D1335">
        <v>7906441400</v>
      </c>
      <c r="E1335">
        <f>VLOOKUP(D1335,  base_salary!A:A, 1, FALSE)</f>
        <v>7906441400</v>
      </c>
      <c r="F1335">
        <f t="shared" si="40"/>
        <v>0</v>
      </c>
      <c r="G1335">
        <f t="shared" ca="1" si="41"/>
        <v>0</v>
      </c>
    </row>
    <row r="1336" spans="1:7" x14ac:dyDescent="0.25">
      <c r="A1336" t="s">
        <v>3629</v>
      </c>
      <c r="B1336" t="s">
        <v>2065</v>
      </c>
      <c r="C1336" s="4">
        <v>14694</v>
      </c>
      <c r="D1336">
        <v>6436551115</v>
      </c>
      <c r="E1336">
        <f>VLOOKUP(D1336,  base_salary!A:A, 1, FALSE)</f>
        <v>6436551115</v>
      </c>
      <c r="F1336">
        <f t="shared" si="40"/>
        <v>0</v>
      </c>
      <c r="G1336">
        <f t="shared" ca="1" si="41"/>
        <v>0</v>
      </c>
    </row>
    <row r="1337" spans="1:7" x14ac:dyDescent="0.25">
      <c r="A1337" t="s">
        <v>3630</v>
      </c>
      <c r="B1337" t="s">
        <v>2540</v>
      </c>
      <c r="C1337" s="4">
        <v>24948</v>
      </c>
      <c r="D1337">
        <v>8175279842</v>
      </c>
      <c r="E1337">
        <f>VLOOKUP(D1337,  base_salary!A:A, 1, FALSE)</f>
        <v>8175279842</v>
      </c>
      <c r="F1337">
        <f t="shared" si="40"/>
        <v>0</v>
      </c>
      <c r="G1337">
        <f t="shared" ca="1" si="41"/>
        <v>0</v>
      </c>
    </row>
    <row r="1338" spans="1:7" x14ac:dyDescent="0.25">
      <c r="A1338" t="s">
        <v>3631</v>
      </c>
      <c r="B1338" t="s">
        <v>2337</v>
      </c>
      <c r="C1338" s="4">
        <v>57519</v>
      </c>
      <c r="D1338">
        <v>2012142672</v>
      </c>
      <c r="E1338">
        <f>VLOOKUP(D1338,  base_salary!A:A, 1, FALSE)</f>
        <v>2012142672</v>
      </c>
      <c r="F1338">
        <f t="shared" si="40"/>
        <v>0</v>
      </c>
      <c r="G1338">
        <f t="shared" ca="1" si="41"/>
        <v>0</v>
      </c>
    </row>
    <row r="1339" spans="1:7" x14ac:dyDescent="0.25">
      <c r="A1339" t="s">
        <v>3632</v>
      </c>
      <c r="B1339" t="s">
        <v>3076</v>
      </c>
      <c r="C1339" s="4">
        <v>43194</v>
      </c>
      <c r="D1339">
        <v>6733929554</v>
      </c>
      <c r="E1339">
        <f>VLOOKUP(D1339,  base_salary!A:A, 1, FALSE)</f>
        <v>6733929554</v>
      </c>
      <c r="F1339">
        <f t="shared" si="40"/>
        <v>0</v>
      </c>
      <c r="G1339">
        <f t="shared" ca="1" si="41"/>
        <v>0</v>
      </c>
    </row>
    <row r="1340" spans="1:7" x14ac:dyDescent="0.25">
      <c r="A1340" t="s">
        <v>3633</v>
      </c>
      <c r="B1340" t="s">
        <v>2403</v>
      </c>
      <c r="C1340" s="4">
        <v>46631</v>
      </c>
      <c r="D1340">
        <v>650049144</v>
      </c>
      <c r="E1340">
        <f>VLOOKUP(D1340,  base_salary!A:A, 1, FALSE)</f>
        <v>650049144</v>
      </c>
      <c r="F1340">
        <f t="shared" si="40"/>
        <v>0</v>
      </c>
      <c r="G1340">
        <f t="shared" ca="1" si="41"/>
        <v>0</v>
      </c>
    </row>
    <row r="1341" spans="1:7" x14ac:dyDescent="0.25">
      <c r="A1341" t="s">
        <v>3634</v>
      </c>
      <c r="B1341" t="s">
        <v>2059</v>
      </c>
      <c r="C1341" s="4">
        <v>55406</v>
      </c>
      <c r="D1341">
        <v>4475496373</v>
      </c>
      <c r="E1341">
        <f>VLOOKUP(D1341,  base_salary!A:A, 1, FALSE)</f>
        <v>4475496373</v>
      </c>
      <c r="F1341">
        <f t="shared" si="40"/>
        <v>0</v>
      </c>
      <c r="G1341">
        <f t="shared" ca="1" si="41"/>
        <v>0</v>
      </c>
    </row>
    <row r="1342" spans="1:7" x14ac:dyDescent="0.25">
      <c r="A1342" t="s">
        <v>3635</v>
      </c>
      <c r="B1342" t="s">
        <v>2521</v>
      </c>
      <c r="C1342" s="4">
        <v>47319</v>
      </c>
      <c r="D1342">
        <v>6041314951</v>
      </c>
      <c r="E1342">
        <f>VLOOKUP(D1342,  base_salary!A:A, 1, FALSE)</f>
        <v>6041314951</v>
      </c>
      <c r="F1342">
        <f t="shared" si="40"/>
        <v>0</v>
      </c>
      <c r="G1342">
        <f t="shared" ca="1" si="41"/>
        <v>0</v>
      </c>
    </row>
    <row r="1343" spans="1:7" x14ac:dyDescent="0.25">
      <c r="A1343" t="s">
        <v>3636</v>
      </c>
      <c r="B1343" t="s">
        <v>2065</v>
      </c>
      <c r="C1343" s="4">
        <v>12502</v>
      </c>
      <c r="D1343">
        <v>4759627103</v>
      </c>
      <c r="E1343">
        <f>VLOOKUP(D1343,  base_salary!A:A, 1, FALSE)</f>
        <v>4759627103</v>
      </c>
      <c r="F1343">
        <f t="shared" si="40"/>
        <v>0</v>
      </c>
      <c r="G1343">
        <f t="shared" ca="1" si="41"/>
        <v>0</v>
      </c>
    </row>
    <row r="1344" spans="1:7" x14ac:dyDescent="0.25">
      <c r="A1344" t="s">
        <v>3637</v>
      </c>
      <c r="B1344" t="s">
        <v>2097</v>
      </c>
      <c r="C1344" s="4">
        <v>28971</v>
      </c>
      <c r="D1344">
        <v>2209340063</v>
      </c>
      <c r="E1344">
        <f>VLOOKUP(D1344,  base_salary!A:A, 1, FALSE)</f>
        <v>2209340063</v>
      </c>
      <c r="F1344">
        <f t="shared" si="40"/>
        <v>0</v>
      </c>
      <c r="G1344">
        <f t="shared" ca="1" si="41"/>
        <v>0</v>
      </c>
    </row>
    <row r="1345" spans="1:7" x14ac:dyDescent="0.25">
      <c r="A1345" t="s">
        <v>3638</v>
      </c>
      <c r="B1345" t="s">
        <v>2175</v>
      </c>
      <c r="C1345" s="4">
        <v>53035</v>
      </c>
      <c r="D1345">
        <v>7560031153</v>
      </c>
      <c r="E1345">
        <f>VLOOKUP(D1345,  base_salary!A:A, 1, FALSE)</f>
        <v>7560031153</v>
      </c>
      <c r="F1345">
        <f t="shared" si="40"/>
        <v>0</v>
      </c>
      <c r="G1345">
        <f t="shared" ca="1" si="41"/>
        <v>0</v>
      </c>
    </row>
    <row r="1346" spans="1:7" x14ac:dyDescent="0.25">
      <c r="A1346" t="s">
        <v>3639</v>
      </c>
      <c r="B1346" t="s">
        <v>2177</v>
      </c>
      <c r="C1346" s="4">
        <v>25605</v>
      </c>
      <c r="D1346">
        <v>9458563771</v>
      </c>
      <c r="E1346">
        <f>VLOOKUP(D1346,  base_salary!A:A, 1, FALSE)</f>
        <v>9458563771</v>
      </c>
      <c r="F1346">
        <f t="shared" si="40"/>
        <v>0</v>
      </c>
      <c r="G1346">
        <f t="shared" ca="1" si="41"/>
        <v>0</v>
      </c>
    </row>
    <row r="1347" spans="1:7" x14ac:dyDescent="0.25">
      <c r="A1347" t="s">
        <v>3640</v>
      </c>
      <c r="B1347" t="s">
        <v>2358</v>
      </c>
      <c r="C1347" s="4">
        <v>32504</v>
      </c>
      <c r="D1347">
        <v>7673188813</v>
      </c>
      <c r="E1347">
        <f>VLOOKUP(D1347,  base_salary!A:A, 1, FALSE)</f>
        <v>7673188813</v>
      </c>
      <c r="F1347">
        <f t="shared" ref="F1347:F1410" si="42">IF(ISERROR(E1347), 1, 0)</f>
        <v>0</v>
      </c>
      <c r="G1347">
        <f t="shared" ref="G1347:G1410" ca="1" si="43">SUM(G:G)</f>
        <v>0</v>
      </c>
    </row>
    <row r="1348" spans="1:7" x14ac:dyDescent="0.25">
      <c r="A1348" t="s">
        <v>3641</v>
      </c>
      <c r="B1348" t="s">
        <v>3315</v>
      </c>
      <c r="C1348" s="4">
        <v>23595</v>
      </c>
      <c r="D1348">
        <v>6380488901</v>
      </c>
      <c r="E1348">
        <f>VLOOKUP(D1348,  base_salary!A:A, 1, FALSE)</f>
        <v>6380488901</v>
      </c>
      <c r="F1348">
        <f t="shared" si="42"/>
        <v>0</v>
      </c>
      <c r="G1348">
        <f t="shared" ca="1" si="43"/>
        <v>0</v>
      </c>
    </row>
    <row r="1349" spans="1:7" x14ac:dyDescent="0.25">
      <c r="A1349" t="s">
        <v>3642</v>
      </c>
      <c r="B1349" t="s">
        <v>2530</v>
      </c>
      <c r="C1349" s="4">
        <v>55301</v>
      </c>
      <c r="D1349">
        <v>2074776004</v>
      </c>
      <c r="E1349">
        <f>VLOOKUP(D1349,  base_salary!A:A, 1, FALSE)</f>
        <v>2074776004</v>
      </c>
      <c r="F1349">
        <f t="shared" si="42"/>
        <v>0</v>
      </c>
      <c r="G1349">
        <f t="shared" ca="1" si="43"/>
        <v>0</v>
      </c>
    </row>
    <row r="1350" spans="1:7" x14ac:dyDescent="0.25">
      <c r="A1350" t="s">
        <v>3643</v>
      </c>
      <c r="B1350" t="s">
        <v>2977</v>
      </c>
      <c r="C1350" s="4">
        <v>59237</v>
      </c>
      <c r="D1350">
        <v>8664054479</v>
      </c>
      <c r="E1350">
        <f>VLOOKUP(D1350,  base_salary!A:A, 1, FALSE)</f>
        <v>8664054479</v>
      </c>
      <c r="F1350">
        <f t="shared" si="42"/>
        <v>0</v>
      </c>
      <c r="G1350">
        <f t="shared" ca="1" si="43"/>
        <v>0</v>
      </c>
    </row>
    <row r="1351" spans="1:7" x14ac:dyDescent="0.25">
      <c r="A1351" t="s">
        <v>3644</v>
      </c>
      <c r="B1351" t="s">
        <v>2736</v>
      </c>
      <c r="C1351" s="4">
        <v>50627</v>
      </c>
      <c r="D1351">
        <v>3609467622</v>
      </c>
      <c r="E1351">
        <f>VLOOKUP(D1351,  base_salary!A:A, 1, FALSE)</f>
        <v>3609467622</v>
      </c>
      <c r="F1351">
        <f t="shared" si="42"/>
        <v>0</v>
      </c>
      <c r="G1351">
        <f t="shared" ca="1" si="43"/>
        <v>0</v>
      </c>
    </row>
    <row r="1352" spans="1:7" x14ac:dyDescent="0.25">
      <c r="A1352" t="s">
        <v>3645</v>
      </c>
      <c r="B1352" t="s">
        <v>2188</v>
      </c>
      <c r="C1352" s="4">
        <v>37531</v>
      </c>
      <c r="D1352">
        <v>7191906499</v>
      </c>
      <c r="E1352">
        <f>VLOOKUP(D1352,  base_salary!A:A, 1, FALSE)</f>
        <v>7191906499</v>
      </c>
      <c r="F1352">
        <f t="shared" si="42"/>
        <v>0</v>
      </c>
      <c r="G1352">
        <f t="shared" ca="1" si="43"/>
        <v>0</v>
      </c>
    </row>
    <row r="1353" spans="1:7" x14ac:dyDescent="0.25">
      <c r="A1353" t="s">
        <v>3646</v>
      </c>
      <c r="B1353" t="s">
        <v>2736</v>
      </c>
      <c r="C1353" s="4">
        <v>58832</v>
      </c>
      <c r="D1353">
        <v>2649428619</v>
      </c>
      <c r="E1353">
        <f>VLOOKUP(D1353,  base_salary!A:A, 1, FALSE)</f>
        <v>2649428619</v>
      </c>
      <c r="F1353">
        <f t="shared" si="42"/>
        <v>0</v>
      </c>
      <c r="G1353">
        <f t="shared" ca="1" si="43"/>
        <v>0</v>
      </c>
    </row>
    <row r="1354" spans="1:7" x14ac:dyDescent="0.25">
      <c r="A1354" t="s">
        <v>3647</v>
      </c>
      <c r="B1354" t="s">
        <v>2391</v>
      </c>
      <c r="C1354" s="4">
        <v>17663</v>
      </c>
      <c r="D1354">
        <v>4716524892</v>
      </c>
      <c r="E1354">
        <f>VLOOKUP(D1354,  base_salary!A:A, 1, FALSE)</f>
        <v>4716524892</v>
      </c>
      <c r="F1354">
        <f t="shared" si="42"/>
        <v>0</v>
      </c>
      <c r="G1354">
        <f t="shared" ca="1" si="43"/>
        <v>0</v>
      </c>
    </row>
    <row r="1355" spans="1:7" x14ac:dyDescent="0.25">
      <c r="A1355" t="s">
        <v>3648</v>
      </c>
      <c r="B1355" t="s">
        <v>2321</v>
      </c>
      <c r="C1355" s="4">
        <v>34189</v>
      </c>
      <c r="D1355">
        <v>3806430489</v>
      </c>
      <c r="E1355">
        <f>VLOOKUP(D1355,  base_salary!A:A, 1, FALSE)</f>
        <v>3806430489</v>
      </c>
      <c r="F1355">
        <f t="shared" si="42"/>
        <v>0</v>
      </c>
      <c r="G1355">
        <f t="shared" ca="1" si="43"/>
        <v>0</v>
      </c>
    </row>
    <row r="1356" spans="1:7" x14ac:dyDescent="0.25">
      <c r="A1356" t="s">
        <v>3649</v>
      </c>
      <c r="B1356" t="s">
        <v>2409</v>
      </c>
      <c r="C1356" s="4">
        <v>10076</v>
      </c>
      <c r="D1356">
        <v>569240891</v>
      </c>
      <c r="E1356">
        <f>VLOOKUP(D1356,  base_salary!A:A, 1, FALSE)</f>
        <v>569240891</v>
      </c>
      <c r="F1356">
        <f t="shared" si="42"/>
        <v>0</v>
      </c>
      <c r="G1356">
        <f t="shared" ca="1" si="43"/>
        <v>0</v>
      </c>
    </row>
    <row r="1357" spans="1:7" x14ac:dyDescent="0.25">
      <c r="A1357" t="s">
        <v>3650</v>
      </c>
      <c r="B1357" t="s">
        <v>2376</v>
      </c>
      <c r="C1357" s="4">
        <v>55865</v>
      </c>
      <c r="D1357">
        <v>9096285417</v>
      </c>
      <c r="E1357">
        <f>VLOOKUP(D1357,  base_salary!A:A, 1, FALSE)</f>
        <v>9096285417</v>
      </c>
      <c r="F1357">
        <f t="shared" si="42"/>
        <v>0</v>
      </c>
      <c r="G1357">
        <f t="shared" ca="1" si="43"/>
        <v>0</v>
      </c>
    </row>
    <row r="1358" spans="1:7" x14ac:dyDescent="0.25">
      <c r="A1358" t="s">
        <v>3651</v>
      </c>
      <c r="B1358" t="s">
        <v>2762</v>
      </c>
      <c r="C1358" s="4">
        <v>55471</v>
      </c>
      <c r="D1358">
        <v>3991963221</v>
      </c>
      <c r="E1358">
        <f>VLOOKUP(D1358,  base_salary!A:A, 1, FALSE)</f>
        <v>3991963221</v>
      </c>
      <c r="F1358">
        <f t="shared" si="42"/>
        <v>0</v>
      </c>
      <c r="G1358">
        <f t="shared" ca="1" si="43"/>
        <v>0</v>
      </c>
    </row>
    <row r="1359" spans="1:7" x14ac:dyDescent="0.25">
      <c r="A1359" t="s">
        <v>3652</v>
      </c>
      <c r="B1359" t="s">
        <v>2246</v>
      </c>
      <c r="C1359" s="4">
        <v>48277</v>
      </c>
      <c r="D1359">
        <v>9855833406</v>
      </c>
      <c r="E1359">
        <f>VLOOKUP(D1359,  base_salary!A:A, 1, FALSE)</f>
        <v>9855833406</v>
      </c>
      <c r="F1359">
        <f t="shared" si="42"/>
        <v>0</v>
      </c>
      <c r="G1359">
        <f t="shared" ca="1" si="43"/>
        <v>0</v>
      </c>
    </row>
    <row r="1360" spans="1:7" x14ac:dyDescent="0.25">
      <c r="A1360" t="s">
        <v>3653</v>
      </c>
      <c r="B1360" t="s">
        <v>2083</v>
      </c>
      <c r="C1360" s="4">
        <v>29555</v>
      </c>
      <c r="D1360">
        <v>8127128031</v>
      </c>
      <c r="E1360">
        <f>VLOOKUP(D1360,  base_salary!A:A, 1, FALSE)</f>
        <v>8127128031</v>
      </c>
      <c r="F1360">
        <f t="shared" si="42"/>
        <v>0</v>
      </c>
      <c r="G1360">
        <f t="shared" ca="1" si="43"/>
        <v>0</v>
      </c>
    </row>
    <row r="1361" spans="1:7" x14ac:dyDescent="0.25">
      <c r="A1361" t="s">
        <v>3654</v>
      </c>
      <c r="B1361" t="s">
        <v>2468</v>
      </c>
      <c r="C1361" s="4">
        <v>50994</v>
      </c>
      <c r="D1361">
        <v>2973481236</v>
      </c>
      <c r="E1361">
        <f>VLOOKUP(D1361,  base_salary!A:A, 1, FALSE)</f>
        <v>2973481236</v>
      </c>
      <c r="F1361">
        <f t="shared" si="42"/>
        <v>0</v>
      </c>
      <c r="G1361">
        <f t="shared" ca="1" si="43"/>
        <v>0</v>
      </c>
    </row>
    <row r="1362" spans="1:7" x14ac:dyDescent="0.25">
      <c r="A1362" t="s">
        <v>3655</v>
      </c>
      <c r="B1362" t="s">
        <v>2131</v>
      </c>
      <c r="C1362" s="4">
        <v>34308</v>
      </c>
      <c r="D1362">
        <v>2592292012</v>
      </c>
      <c r="E1362">
        <f>VLOOKUP(D1362,  base_salary!A:A, 1, FALSE)</f>
        <v>2592292012</v>
      </c>
      <c r="F1362">
        <f t="shared" si="42"/>
        <v>0</v>
      </c>
      <c r="G1362">
        <f t="shared" ca="1" si="43"/>
        <v>0</v>
      </c>
    </row>
    <row r="1363" spans="1:7" x14ac:dyDescent="0.25">
      <c r="A1363" t="s">
        <v>3656</v>
      </c>
      <c r="B1363" t="s">
        <v>2054</v>
      </c>
      <c r="C1363" s="4">
        <v>24344</v>
      </c>
      <c r="D1363">
        <v>6402318035</v>
      </c>
      <c r="E1363">
        <f>VLOOKUP(D1363,  base_salary!A:A, 1, FALSE)</f>
        <v>6402318035</v>
      </c>
      <c r="F1363">
        <f t="shared" si="42"/>
        <v>0</v>
      </c>
      <c r="G1363">
        <f t="shared" ca="1" si="43"/>
        <v>0</v>
      </c>
    </row>
    <row r="1364" spans="1:7" x14ac:dyDescent="0.25">
      <c r="A1364" t="s">
        <v>3657</v>
      </c>
      <c r="B1364" t="s">
        <v>2161</v>
      </c>
      <c r="C1364" s="4">
        <v>43985</v>
      </c>
      <c r="D1364">
        <v>7240169995</v>
      </c>
      <c r="E1364">
        <f>VLOOKUP(D1364,  base_salary!A:A, 1, FALSE)</f>
        <v>7240169995</v>
      </c>
      <c r="F1364">
        <f t="shared" si="42"/>
        <v>0</v>
      </c>
      <c r="G1364">
        <f t="shared" ca="1" si="43"/>
        <v>0</v>
      </c>
    </row>
    <row r="1365" spans="1:7" x14ac:dyDescent="0.25">
      <c r="A1365" t="s">
        <v>3658</v>
      </c>
      <c r="B1365" t="s">
        <v>2131</v>
      </c>
      <c r="C1365" s="4">
        <v>19058</v>
      </c>
      <c r="D1365">
        <v>2450711406</v>
      </c>
      <c r="E1365">
        <f>VLOOKUP(D1365,  base_salary!A:A, 1, FALSE)</f>
        <v>2450711406</v>
      </c>
      <c r="F1365">
        <f t="shared" si="42"/>
        <v>0</v>
      </c>
      <c r="G1365">
        <f t="shared" ca="1" si="43"/>
        <v>0</v>
      </c>
    </row>
    <row r="1366" spans="1:7" x14ac:dyDescent="0.25">
      <c r="A1366" t="s">
        <v>3659</v>
      </c>
      <c r="B1366" t="s">
        <v>2035</v>
      </c>
      <c r="C1366" s="4">
        <v>25231</v>
      </c>
      <c r="D1366">
        <v>7957976743</v>
      </c>
      <c r="E1366">
        <f>VLOOKUP(D1366,  base_salary!A:A, 1, FALSE)</f>
        <v>7957976743</v>
      </c>
      <c r="F1366">
        <f t="shared" si="42"/>
        <v>0</v>
      </c>
      <c r="G1366">
        <f t="shared" ca="1" si="43"/>
        <v>0</v>
      </c>
    </row>
    <row r="1367" spans="1:7" x14ac:dyDescent="0.25">
      <c r="A1367" t="s">
        <v>3660</v>
      </c>
      <c r="B1367" t="s">
        <v>2083</v>
      </c>
      <c r="C1367" s="4">
        <v>34259</v>
      </c>
      <c r="D1367">
        <v>3904109642</v>
      </c>
      <c r="E1367">
        <f>VLOOKUP(D1367,  base_salary!A:A, 1, FALSE)</f>
        <v>3904109642</v>
      </c>
      <c r="F1367">
        <f t="shared" si="42"/>
        <v>0</v>
      </c>
      <c r="G1367">
        <f t="shared" ca="1" si="43"/>
        <v>0</v>
      </c>
    </row>
    <row r="1368" spans="1:7" x14ac:dyDescent="0.25">
      <c r="A1368" t="s">
        <v>3661</v>
      </c>
      <c r="B1368" t="s">
        <v>2345</v>
      </c>
      <c r="C1368" s="4">
        <v>34388</v>
      </c>
      <c r="D1368">
        <v>3273288531</v>
      </c>
      <c r="E1368">
        <f>VLOOKUP(D1368,  base_salary!A:A, 1, FALSE)</f>
        <v>3273288531</v>
      </c>
      <c r="F1368">
        <f t="shared" si="42"/>
        <v>0</v>
      </c>
      <c r="G1368">
        <f t="shared" ca="1" si="43"/>
        <v>0</v>
      </c>
    </row>
    <row r="1369" spans="1:7" x14ac:dyDescent="0.25">
      <c r="A1369" t="s">
        <v>3662</v>
      </c>
      <c r="B1369" t="s">
        <v>3663</v>
      </c>
      <c r="C1369" s="4">
        <v>48344</v>
      </c>
      <c r="D1369">
        <v>4039266773</v>
      </c>
      <c r="E1369">
        <f>VLOOKUP(D1369,  base_salary!A:A, 1, FALSE)</f>
        <v>4039266773</v>
      </c>
      <c r="F1369">
        <f t="shared" si="42"/>
        <v>0</v>
      </c>
      <c r="G1369">
        <f t="shared" ca="1" si="43"/>
        <v>0</v>
      </c>
    </row>
    <row r="1370" spans="1:7" x14ac:dyDescent="0.25">
      <c r="A1370" t="s">
        <v>3664</v>
      </c>
      <c r="B1370" t="s">
        <v>2047</v>
      </c>
      <c r="C1370" s="4">
        <v>16030</v>
      </c>
      <c r="D1370">
        <v>7273123196</v>
      </c>
      <c r="E1370">
        <f>VLOOKUP(D1370,  base_salary!A:A, 1, FALSE)</f>
        <v>7273123196</v>
      </c>
      <c r="F1370">
        <f t="shared" si="42"/>
        <v>0</v>
      </c>
      <c r="G1370">
        <f t="shared" ca="1" si="43"/>
        <v>0</v>
      </c>
    </row>
    <row r="1371" spans="1:7" x14ac:dyDescent="0.25">
      <c r="A1371" t="s">
        <v>3665</v>
      </c>
      <c r="B1371" t="s">
        <v>2239</v>
      </c>
      <c r="C1371" s="4">
        <v>24941</v>
      </c>
      <c r="D1371">
        <v>5358183647</v>
      </c>
      <c r="E1371">
        <f>VLOOKUP(D1371,  base_salary!A:A, 1, FALSE)</f>
        <v>5358183647</v>
      </c>
      <c r="F1371">
        <f t="shared" si="42"/>
        <v>0</v>
      </c>
      <c r="G1371">
        <f t="shared" ca="1" si="43"/>
        <v>0</v>
      </c>
    </row>
    <row r="1372" spans="1:7" x14ac:dyDescent="0.25">
      <c r="A1372" t="s">
        <v>3666</v>
      </c>
      <c r="B1372" t="s">
        <v>2614</v>
      </c>
      <c r="C1372" s="4">
        <v>11462</v>
      </c>
      <c r="D1372">
        <v>4876404933</v>
      </c>
      <c r="E1372">
        <f>VLOOKUP(D1372,  base_salary!A:A, 1, FALSE)</f>
        <v>4876404933</v>
      </c>
      <c r="F1372">
        <f t="shared" si="42"/>
        <v>0</v>
      </c>
      <c r="G1372">
        <f t="shared" ca="1" si="43"/>
        <v>0</v>
      </c>
    </row>
    <row r="1373" spans="1:7" x14ac:dyDescent="0.25">
      <c r="A1373" t="s">
        <v>3667</v>
      </c>
      <c r="B1373" t="s">
        <v>3291</v>
      </c>
      <c r="C1373" s="4">
        <v>49050</v>
      </c>
      <c r="D1373">
        <v>8750494546</v>
      </c>
      <c r="E1373">
        <f>VLOOKUP(D1373,  base_salary!A:A, 1, FALSE)</f>
        <v>8750494546</v>
      </c>
      <c r="F1373">
        <f t="shared" si="42"/>
        <v>0</v>
      </c>
      <c r="G1373">
        <f t="shared" ca="1" si="43"/>
        <v>0</v>
      </c>
    </row>
    <row r="1374" spans="1:7" x14ac:dyDescent="0.25">
      <c r="A1374" t="s">
        <v>3668</v>
      </c>
      <c r="B1374" t="s">
        <v>2633</v>
      </c>
      <c r="C1374" s="4">
        <v>11009</v>
      </c>
      <c r="D1374">
        <v>4698538416</v>
      </c>
      <c r="E1374">
        <f>VLOOKUP(D1374,  base_salary!A:A, 1, FALSE)</f>
        <v>4698538416</v>
      </c>
      <c r="F1374">
        <f t="shared" si="42"/>
        <v>0</v>
      </c>
      <c r="G1374">
        <f t="shared" ca="1" si="43"/>
        <v>0</v>
      </c>
    </row>
    <row r="1375" spans="1:7" x14ac:dyDescent="0.25">
      <c r="A1375" t="s">
        <v>3669</v>
      </c>
      <c r="B1375" t="s">
        <v>2365</v>
      </c>
      <c r="C1375" s="4">
        <v>51227</v>
      </c>
      <c r="D1375">
        <v>8322342209</v>
      </c>
      <c r="E1375">
        <f>VLOOKUP(D1375,  base_salary!A:A, 1, FALSE)</f>
        <v>8322342209</v>
      </c>
      <c r="F1375">
        <f t="shared" si="42"/>
        <v>0</v>
      </c>
      <c r="G1375">
        <f t="shared" ca="1" si="43"/>
        <v>0</v>
      </c>
    </row>
    <row r="1376" spans="1:7" x14ac:dyDescent="0.25">
      <c r="A1376" t="s">
        <v>3670</v>
      </c>
      <c r="B1376" t="s">
        <v>2411</v>
      </c>
      <c r="C1376" s="4">
        <v>10834</v>
      </c>
      <c r="D1376">
        <v>7243767311</v>
      </c>
      <c r="E1376">
        <f>VLOOKUP(D1376,  base_salary!A:A, 1, FALSE)</f>
        <v>7243767311</v>
      </c>
      <c r="F1376">
        <f t="shared" si="42"/>
        <v>0</v>
      </c>
      <c r="G1376">
        <f t="shared" ca="1" si="43"/>
        <v>0</v>
      </c>
    </row>
    <row r="1377" spans="1:7" x14ac:dyDescent="0.25">
      <c r="A1377" t="s">
        <v>3671</v>
      </c>
      <c r="B1377" t="s">
        <v>1991</v>
      </c>
      <c r="C1377" s="4">
        <v>40506</v>
      </c>
      <c r="D1377">
        <v>3288836432</v>
      </c>
      <c r="E1377">
        <f>VLOOKUP(D1377,  base_salary!A:A, 1, FALSE)</f>
        <v>3288836432</v>
      </c>
      <c r="F1377">
        <f t="shared" si="42"/>
        <v>0</v>
      </c>
      <c r="G1377">
        <f t="shared" ca="1" si="43"/>
        <v>0</v>
      </c>
    </row>
    <row r="1378" spans="1:7" x14ac:dyDescent="0.25">
      <c r="A1378" t="s">
        <v>3672</v>
      </c>
      <c r="B1378" t="s">
        <v>2473</v>
      </c>
      <c r="C1378" s="4">
        <v>20187</v>
      </c>
      <c r="D1378">
        <v>5759255762</v>
      </c>
      <c r="E1378">
        <f>VLOOKUP(D1378,  base_salary!A:A, 1, FALSE)</f>
        <v>5759255762</v>
      </c>
      <c r="F1378">
        <f t="shared" si="42"/>
        <v>0</v>
      </c>
      <c r="G1378">
        <f t="shared" ca="1" si="43"/>
        <v>0</v>
      </c>
    </row>
    <row r="1379" spans="1:7" x14ac:dyDescent="0.25">
      <c r="A1379" t="s">
        <v>3673</v>
      </c>
      <c r="B1379" t="s">
        <v>3560</v>
      </c>
      <c r="C1379" s="4">
        <v>12318</v>
      </c>
      <c r="D1379">
        <v>3661649302</v>
      </c>
      <c r="E1379">
        <f>VLOOKUP(D1379,  base_salary!A:A, 1, FALSE)</f>
        <v>3661649302</v>
      </c>
      <c r="F1379">
        <f t="shared" si="42"/>
        <v>0</v>
      </c>
      <c r="G1379">
        <f t="shared" ca="1" si="43"/>
        <v>0</v>
      </c>
    </row>
    <row r="1380" spans="1:7" x14ac:dyDescent="0.25">
      <c r="A1380" t="s">
        <v>3674</v>
      </c>
      <c r="B1380" t="s">
        <v>2869</v>
      </c>
      <c r="C1380" s="4">
        <v>41425</v>
      </c>
      <c r="D1380">
        <v>3904109642</v>
      </c>
      <c r="E1380">
        <f>VLOOKUP(D1380,  base_salary!A:A, 1, FALSE)</f>
        <v>3904109642</v>
      </c>
      <c r="F1380">
        <f t="shared" si="42"/>
        <v>0</v>
      </c>
      <c r="G1380">
        <f t="shared" ca="1" si="43"/>
        <v>0</v>
      </c>
    </row>
    <row r="1381" spans="1:7" x14ac:dyDescent="0.25">
      <c r="A1381" t="s">
        <v>3675</v>
      </c>
      <c r="B1381" t="s">
        <v>2358</v>
      </c>
      <c r="C1381" s="4">
        <v>46097</v>
      </c>
      <c r="D1381">
        <v>515647594</v>
      </c>
      <c r="E1381">
        <f>VLOOKUP(D1381,  base_salary!A:A, 1, FALSE)</f>
        <v>515647594</v>
      </c>
      <c r="F1381">
        <f t="shared" si="42"/>
        <v>0</v>
      </c>
      <c r="G1381">
        <f t="shared" ca="1" si="43"/>
        <v>0</v>
      </c>
    </row>
    <row r="1382" spans="1:7" x14ac:dyDescent="0.25">
      <c r="A1382" t="s">
        <v>3676</v>
      </c>
      <c r="B1382" t="s">
        <v>2343</v>
      </c>
      <c r="C1382" s="4">
        <v>26282</v>
      </c>
      <c r="D1382">
        <v>8875320292</v>
      </c>
      <c r="E1382">
        <f>VLOOKUP(D1382,  base_salary!A:A, 1, FALSE)</f>
        <v>8875320292</v>
      </c>
      <c r="F1382">
        <f t="shared" si="42"/>
        <v>0</v>
      </c>
      <c r="G1382">
        <f t="shared" ca="1" si="43"/>
        <v>0</v>
      </c>
    </row>
    <row r="1383" spans="1:7" x14ac:dyDescent="0.25">
      <c r="A1383" t="s">
        <v>3677</v>
      </c>
      <c r="B1383" t="s">
        <v>3560</v>
      </c>
      <c r="C1383" s="4">
        <v>49500</v>
      </c>
      <c r="D1383">
        <v>7966083349</v>
      </c>
      <c r="E1383">
        <f>VLOOKUP(D1383,  base_salary!A:A, 1, FALSE)</f>
        <v>7966083349</v>
      </c>
      <c r="F1383">
        <f t="shared" si="42"/>
        <v>0</v>
      </c>
      <c r="G1383">
        <f t="shared" ca="1" si="43"/>
        <v>0</v>
      </c>
    </row>
    <row r="1384" spans="1:7" x14ac:dyDescent="0.25">
      <c r="A1384" t="s">
        <v>3678</v>
      </c>
      <c r="B1384" t="s">
        <v>2853</v>
      </c>
      <c r="C1384" s="4">
        <v>19349</v>
      </c>
      <c r="D1384">
        <v>5948190226</v>
      </c>
      <c r="E1384">
        <f>VLOOKUP(D1384,  base_salary!A:A, 1, FALSE)</f>
        <v>5948190226</v>
      </c>
      <c r="F1384">
        <f t="shared" si="42"/>
        <v>0</v>
      </c>
      <c r="G1384">
        <f t="shared" ca="1" si="43"/>
        <v>0</v>
      </c>
    </row>
    <row r="1385" spans="1:7" x14ac:dyDescent="0.25">
      <c r="A1385" t="s">
        <v>3679</v>
      </c>
      <c r="B1385" t="s">
        <v>2466</v>
      </c>
      <c r="C1385" s="4">
        <v>50885</v>
      </c>
      <c r="D1385">
        <v>7931128354</v>
      </c>
      <c r="E1385">
        <f>VLOOKUP(D1385,  base_salary!A:A, 1, FALSE)</f>
        <v>7931128354</v>
      </c>
      <c r="F1385">
        <f t="shared" si="42"/>
        <v>0</v>
      </c>
      <c r="G1385">
        <f t="shared" ca="1" si="43"/>
        <v>0</v>
      </c>
    </row>
    <row r="1386" spans="1:7" x14ac:dyDescent="0.25">
      <c r="A1386" t="s">
        <v>3680</v>
      </c>
      <c r="B1386" t="s">
        <v>2314</v>
      </c>
      <c r="C1386" s="4">
        <v>15569</v>
      </c>
      <c r="D1386">
        <v>9095573850</v>
      </c>
      <c r="E1386">
        <f>VLOOKUP(D1386,  base_salary!A:A, 1, FALSE)</f>
        <v>9095573850</v>
      </c>
      <c r="F1386">
        <f t="shared" si="42"/>
        <v>0</v>
      </c>
      <c r="G1386">
        <f t="shared" ca="1" si="43"/>
        <v>0</v>
      </c>
    </row>
    <row r="1387" spans="1:7" x14ac:dyDescent="0.25">
      <c r="A1387" t="s">
        <v>3681</v>
      </c>
      <c r="B1387" t="s">
        <v>1950</v>
      </c>
      <c r="C1387" s="4">
        <v>19423</v>
      </c>
      <c r="D1387">
        <v>7630993544</v>
      </c>
      <c r="E1387">
        <f>VLOOKUP(D1387,  base_salary!A:A, 1, FALSE)</f>
        <v>7630993544</v>
      </c>
      <c r="F1387">
        <f t="shared" si="42"/>
        <v>0</v>
      </c>
      <c r="G1387">
        <f t="shared" ca="1" si="43"/>
        <v>0</v>
      </c>
    </row>
    <row r="1388" spans="1:7" x14ac:dyDescent="0.25">
      <c r="A1388" t="s">
        <v>3682</v>
      </c>
      <c r="B1388" t="s">
        <v>2596</v>
      </c>
      <c r="C1388" s="4">
        <v>28174</v>
      </c>
      <c r="D1388">
        <v>1892125439</v>
      </c>
      <c r="E1388">
        <f>VLOOKUP(D1388,  base_salary!A:A, 1, FALSE)</f>
        <v>1892125439</v>
      </c>
      <c r="F1388">
        <f t="shared" si="42"/>
        <v>0</v>
      </c>
      <c r="G1388">
        <f t="shared" ca="1" si="43"/>
        <v>0</v>
      </c>
    </row>
    <row r="1389" spans="1:7" x14ac:dyDescent="0.25">
      <c r="A1389" t="s">
        <v>3683</v>
      </c>
      <c r="B1389" t="s">
        <v>1934</v>
      </c>
      <c r="C1389" s="4">
        <v>51578</v>
      </c>
      <c r="D1389">
        <v>6293335589</v>
      </c>
      <c r="E1389">
        <f>VLOOKUP(D1389,  base_salary!A:A, 1, FALSE)</f>
        <v>6293335589</v>
      </c>
      <c r="F1389">
        <f t="shared" si="42"/>
        <v>0</v>
      </c>
      <c r="G1389">
        <f t="shared" ca="1" si="43"/>
        <v>0</v>
      </c>
    </row>
    <row r="1390" spans="1:7" x14ac:dyDescent="0.25">
      <c r="A1390" t="s">
        <v>3684</v>
      </c>
      <c r="B1390" t="s">
        <v>2674</v>
      </c>
      <c r="C1390" s="4">
        <v>49471</v>
      </c>
      <c r="D1390">
        <v>2500807061</v>
      </c>
      <c r="E1390">
        <f>VLOOKUP(D1390,  base_salary!A:A, 1, FALSE)</f>
        <v>2500807061</v>
      </c>
      <c r="F1390">
        <f t="shared" si="42"/>
        <v>0</v>
      </c>
      <c r="G1390">
        <f t="shared" ca="1" si="43"/>
        <v>0</v>
      </c>
    </row>
    <row r="1391" spans="1:7" x14ac:dyDescent="0.25">
      <c r="A1391" t="s">
        <v>3685</v>
      </c>
      <c r="B1391" t="s">
        <v>1966</v>
      </c>
      <c r="C1391" s="4">
        <v>40842</v>
      </c>
      <c r="D1391">
        <v>4223282808</v>
      </c>
      <c r="E1391">
        <f>VLOOKUP(D1391,  base_salary!A:A, 1, FALSE)</f>
        <v>4223282808</v>
      </c>
      <c r="F1391">
        <f t="shared" si="42"/>
        <v>0</v>
      </c>
      <c r="G1391">
        <f t="shared" ca="1" si="43"/>
        <v>0</v>
      </c>
    </row>
    <row r="1392" spans="1:7" x14ac:dyDescent="0.25">
      <c r="A1392" t="s">
        <v>3686</v>
      </c>
      <c r="B1392" t="s">
        <v>2201</v>
      </c>
      <c r="C1392" s="4">
        <v>59881</v>
      </c>
      <c r="D1392">
        <v>4162153728</v>
      </c>
      <c r="E1392">
        <f>VLOOKUP(D1392,  base_salary!A:A, 1, FALSE)</f>
        <v>4162153728</v>
      </c>
      <c r="F1392">
        <f t="shared" si="42"/>
        <v>0</v>
      </c>
      <c r="G1392">
        <f t="shared" ca="1" si="43"/>
        <v>0</v>
      </c>
    </row>
    <row r="1393" spans="1:7" x14ac:dyDescent="0.25">
      <c r="A1393" t="s">
        <v>3687</v>
      </c>
      <c r="B1393" t="s">
        <v>2022</v>
      </c>
      <c r="C1393" s="4">
        <v>14369</v>
      </c>
      <c r="D1393">
        <v>7411705322</v>
      </c>
      <c r="E1393">
        <f>VLOOKUP(D1393,  base_salary!A:A, 1, FALSE)</f>
        <v>7411705322</v>
      </c>
      <c r="F1393">
        <f t="shared" si="42"/>
        <v>0</v>
      </c>
      <c r="G1393">
        <f t="shared" ca="1" si="43"/>
        <v>0</v>
      </c>
    </row>
    <row r="1394" spans="1:7" x14ac:dyDescent="0.25">
      <c r="A1394" t="s">
        <v>3688</v>
      </c>
      <c r="B1394" t="s">
        <v>2914</v>
      </c>
      <c r="C1394" s="4">
        <v>13922</v>
      </c>
      <c r="D1394">
        <v>885693418</v>
      </c>
      <c r="E1394">
        <f>VLOOKUP(D1394,  base_salary!A:A, 1, FALSE)</f>
        <v>885693418</v>
      </c>
      <c r="F1394">
        <f t="shared" si="42"/>
        <v>0</v>
      </c>
      <c r="G1394">
        <f t="shared" ca="1" si="43"/>
        <v>0</v>
      </c>
    </row>
    <row r="1395" spans="1:7" x14ac:dyDescent="0.25">
      <c r="A1395" t="s">
        <v>3689</v>
      </c>
      <c r="B1395" t="s">
        <v>2039</v>
      </c>
      <c r="C1395" s="4">
        <v>15807</v>
      </c>
      <c r="D1395">
        <v>9052475601</v>
      </c>
      <c r="E1395">
        <f>VLOOKUP(D1395,  base_salary!A:A, 1, FALSE)</f>
        <v>9052475601</v>
      </c>
      <c r="F1395">
        <f t="shared" si="42"/>
        <v>0</v>
      </c>
      <c r="G1395">
        <f t="shared" ca="1" si="43"/>
        <v>0</v>
      </c>
    </row>
    <row r="1396" spans="1:7" x14ac:dyDescent="0.25">
      <c r="A1396" t="s">
        <v>3690</v>
      </c>
      <c r="B1396" t="s">
        <v>2757</v>
      </c>
      <c r="C1396" s="4">
        <v>49767</v>
      </c>
      <c r="D1396">
        <v>4688336071</v>
      </c>
      <c r="E1396">
        <f>VLOOKUP(D1396,  base_salary!A:A, 1, FALSE)</f>
        <v>4688336071</v>
      </c>
      <c r="F1396">
        <f t="shared" si="42"/>
        <v>0</v>
      </c>
      <c r="G1396">
        <f t="shared" ca="1" si="43"/>
        <v>0</v>
      </c>
    </row>
    <row r="1397" spans="1:7" x14ac:dyDescent="0.25">
      <c r="A1397" t="s">
        <v>3691</v>
      </c>
      <c r="B1397" t="s">
        <v>2401</v>
      </c>
      <c r="C1397" s="4">
        <v>52868</v>
      </c>
      <c r="D1397">
        <v>679204083</v>
      </c>
      <c r="E1397">
        <f>VLOOKUP(D1397,  base_salary!A:A, 1, FALSE)</f>
        <v>679204083</v>
      </c>
      <c r="F1397">
        <f t="shared" si="42"/>
        <v>0</v>
      </c>
      <c r="G1397">
        <f t="shared" ca="1" si="43"/>
        <v>0</v>
      </c>
    </row>
    <row r="1398" spans="1:7" x14ac:dyDescent="0.25">
      <c r="A1398" t="s">
        <v>3692</v>
      </c>
      <c r="B1398" t="s">
        <v>2608</v>
      </c>
      <c r="C1398" s="4">
        <v>27138</v>
      </c>
      <c r="D1398">
        <v>6858776575</v>
      </c>
      <c r="E1398">
        <f>VLOOKUP(D1398,  base_salary!A:A, 1, FALSE)</f>
        <v>6858776575</v>
      </c>
      <c r="F1398">
        <f t="shared" si="42"/>
        <v>0</v>
      </c>
      <c r="G1398">
        <f t="shared" ca="1" si="43"/>
        <v>0</v>
      </c>
    </row>
    <row r="1399" spans="1:7" x14ac:dyDescent="0.25">
      <c r="A1399" t="s">
        <v>3693</v>
      </c>
      <c r="B1399" t="s">
        <v>1968</v>
      </c>
      <c r="C1399" s="4">
        <v>39952</v>
      </c>
      <c r="D1399">
        <v>4639895275</v>
      </c>
      <c r="E1399">
        <f>VLOOKUP(D1399,  base_salary!A:A, 1, FALSE)</f>
        <v>4639895275</v>
      </c>
      <c r="F1399">
        <f t="shared" si="42"/>
        <v>0</v>
      </c>
      <c r="G1399">
        <f t="shared" ca="1" si="43"/>
        <v>0</v>
      </c>
    </row>
    <row r="1400" spans="1:7" x14ac:dyDescent="0.25">
      <c r="A1400" t="s">
        <v>3694</v>
      </c>
      <c r="B1400" t="s">
        <v>2020</v>
      </c>
      <c r="C1400" s="4">
        <v>18620</v>
      </c>
      <c r="D1400">
        <v>2698184272</v>
      </c>
      <c r="E1400">
        <f>VLOOKUP(D1400,  base_salary!A:A, 1, FALSE)</f>
        <v>2698184272</v>
      </c>
      <c r="F1400">
        <f t="shared" si="42"/>
        <v>0</v>
      </c>
      <c r="G1400">
        <f t="shared" ca="1" si="43"/>
        <v>0</v>
      </c>
    </row>
    <row r="1401" spans="1:7" x14ac:dyDescent="0.25">
      <c r="A1401" t="s">
        <v>3695</v>
      </c>
      <c r="B1401" t="s">
        <v>3291</v>
      </c>
      <c r="C1401" s="4">
        <v>42334</v>
      </c>
      <c r="D1401">
        <v>7783641539</v>
      </c>
      <c r="E1401">
        <f>VLOOKUP(D1401,  base_salary!A:A, 1, FALSE)</f>
        <v>7783641539</v>
      </c>
      <c r="F1401">
        <f t="shared" si="42"/>
        <v>0</v>
      </c>
      <c r="G1401">
        <f t="shared" ca="1" si="43"/>
        <v>0</v>
      </c>
    </row>
    <row r="1402" spans="1:7" x14ac:dyDescent="0.25">
      <c r="A1402" t="s">
        <v>3696</v>
      </c>
      <c r="B1402" t="s">
        <v>2286</v>
      </c>
      <c r="C1402" s="4">
        <v>32128</v>
      </c>
      <c r="D1402">
        <v>9008589443</v>
      </c>
      <c r="E1402">
        <f>VLOOKUP(D1402,  base_salary!A:A, 1, FALSE)</f>
        <v>9008589443</v>
      </c>
      <c r="F1402">
        <f t="shared" si="42"/>
        <v>0</v>
      </c>
      <c r="G1402">
        <f t="shared" ca="1" si="43"/>
        <v>0</v>
      </c>
    </row>
    <row r="1403" spans="1:7" x14ac:dyDescent="0.25">
      <c r="A1403" t="s">
        <v>3697</v>
      </c>
      <c r="B1403" t="s">
        <v>2300</v>
      </c>
      <c r="C1403" s="4">
        <v>36410</v>
      </c>
      <c r="D1403">
        <v>2456061896</v>
      </c>
      <c r="E1403">
        <f>VLOOKUP(D1403,  base_salary!A:A, 1, FALSE)</f>
        <v>2456061896</v>
      </c>
      <c r="F1403">
        <f t="shared" si="42"/>
        <v>0</v>
      </c>
      <c r="G1403">
        <f t="shared" ca="1" si="43"/>
        <v>0</v>
      </c>
    </row>
    <row r="1404" spans="1:7" x14ac:dyDescent="0.25">
      <c r="A1404" t="s">
        <v>3698</v>
      </c>
      <c r="B1404" t="s">
        <v>2199</v>
      </c>
      <c r="C1404" s="4">
        <v>49721</v>
      </c>
      <c r="D1404">
        <v>5460394635</v>
      </c>
      <c r="E1404">
        <f>VLOOKUP(D1404,  base_salary!A:A, 1, FALSE)</f>
        <v>5460394635</v>
      </c>
      <c r="F1404">
        <f t="shared" si="42"/>
        <v>0</v>
      </c>
      <c r="G1404">
        <f t="shared" ca="1" si="43"/>
        <v>0</v>
      </c>
    </row>
    <row r="1405" spans="1:7" x14ac:dyDescent="0.25">
      <c r="A1405" t="s">
        <v>3699</v>
      </c>
      <c r="B1405" t="s">
        <v>2016</v>
      </c>
      <c r="C1405" s="4">
        <v>15510</v>
      </c>
      <c r="D1405">
        <v>325547246</v>
      </c>
      <c r="E1405">
        <f>VLOOKUP(D1405,  base_salary!A:A, 1, FALSE)</f>
        <v>325547246</v>
      </c>
      <c r="F1405">
        <f t="shared" si="42"/>
        <v>0</v>
      </c>
      <c r="G1405">
        <f t="shared" ca="1" si="43"/>
        <v>0</v>
      </c>
    </row>
    <row r="1406" spans="1:7" x14ac:dyDescent="0.25">
      <c r="A1406" t="s">
        <v>3700</v>
      </c>
      <c r="B1406" t="s">
        <v>2923</v>
      </c>
      <c r="C1406" s="4">
        <v>14293</v>
      </c>
      <c r="D1406">
        <v>2456061896</v>
      </c>
      <c r="E1406">
        <f>VLOOKUP(D1406,  base_salary!A:A, 1, FALSE)</f>
        <v>2456061896</v>
      </c>
      <c r="F1406">
        <f t="shared" si="42"/>
        <v>0</v>
      </c>
      <c r="G1406">
        <f t="shared" ca="1" si="43"/>
        <v>0</v>
      </c>
    </row>
    <row r="1407" spans="1:7" x14ac:dyDescent="0.25">
      <c r="A1407" t="s">
        <v>3701</v>
      </c>
      <c r="B1407" t="s">
        <v>2001</v>
      </c>
      <c r="C1407" s="4">
        <v>30682</v>
      </c>
      <c r="D1407">
        <v>9545462825</v>
      </c>
      <c r="E1407">
        <f>VLOOKUP(D1407,  base_salary!A:A, 1, FALSE)</f>
        <v>9545462825</v>
      </c>
      <c r="F1407">
        <f t="shared" si="42"/>
        <v>0</v>
      </c>
      <c r="G1407">
        <f t="shared" ca="1" si="43"/>
        <v>0</v>
      </c>
    </row>
    <row r="1408" spans="1:7" x14ac:dyDescent="0.25">
      <c r="A1408" t="s">
        <v>3702</v>
      </c>
      <c r="B1408" t="s">
        <v>3076</v>
      </c>
      <c r="C1408" s="4">
        <v>47887</v>
      </c>
      <c r="D1408">
        <v>2355104786</v>
      </c>
      <c r="E1408">
        <f>VLOOKUP(D1408,  base_salary!A:A, 1, FALSE)</f>
        <v>2355104786</v>
      </c>
      <c r="F1408">
        <f t="shared" si="42"/>
        <v>0</v>
      </c>
      <c r="G1408">
        <f t="shared" ca="1" si="43"/>
        <v>0</v>
      </c>
    </row>
    <row r="1409" spans="1:7" x14ac:dyDescent="0.25">
      <c r="A1409" t="s">
        <v>3703</v>
      </c>
      <c r="B1409" t="s">
        <v>2931</v>
      </c>
      <c r="C1409" s="4">
        <v>33699</v>
      </c>
      <c r="D1409">
        <v>1787288307</v>
      </c>
      <c r="E1409">
        <f>VLOOKUP(D1409,  base_salary!A:A, 1, FALSE)</f>
        <v>1787288307</v>
      </c>
      <c r="F1409">
        <f t="shared" si="42"/>
        <v>0</v>
      </c>
      <c r="G1409">
        <f t="shared" ca="1" si="43"/>
        <v>0</v>
      </c>
    </row>
    <row r="1410" spans="1:7" x14ac:dyDescent="0.25">
      <c r="A1410" t="s">
        <v>3704</v>
      </c>
      <c r="B1410" t="s">
        <v>2221</v>
      </c>
      <c r="C1410" s="4">
        <v>37859</v>
      </c>
      <c r="D1410">
        <v>3381164996</v>
      </c>
      <c r="E1410">
        <f>VLOOKUP(D1410,  base_salary!A:A, 1, FALSE)</f>
        <v>3381164996</v>
      </c>
      <c r="F1410">
        <f t="shared" si="42"/>
        <v>0</v>
      </c>
      <c r="G1410">
        <f t="shared" ca="1" si="43"/>
        <v>0</v>
      </c>
    </row>
    <row r="1411" spans="1:7" x14ac:dyDescent="0.25">
      <c r="A1411" t="s">
        <v>3705</v>
      </c>
      <c r="B1411" t="s">
        <v>2173</v>
      </c>
      <c r="C1411" s="4">
        <v>33557</v>
      </c>
      <c r="D1411">
        <v>1888605537</v>
      </c>
      <c r="E1411">
        <f>VLOOKUP(D1411,  base_salary!A:A, 1, FALSE)</f>
        <v>1888605537</v>
      </c>
      <c r="F1411">
        <f t="shared" ref="F1411:F1474" si="44">IF(ISERROR(E1411), 1, 0)</f>
        <v>0</v>
      </c>
      <c r="G1411">
        <f t="shared" ref="G1411:G1474" ca="1" si="45">SUM(G:G)</f>
        <v>0</v>
      </c>
    </row>
    <row r="1412" spans="1:7" x14ac:dyDescent="0.25">
      <c r="A1412" t="s">
        <v>3706</v>
      </c>
      <c r="B1412" t="s">
        <v>2135</v>
      </c>
      <c r="C1412" s="4">
        <v>49224</v>
      </c>
      <c r="D1412">
        <v>5726465660</v>
      </c>
      <c r="E1412">
        <f>VLOOKUP(D1412,  base_salary!A:A, 1, FALSE)</f>
        <v>5726465660</v>
      </c>
      <c r="F1412">
        <f t="shared" si="44"/>
        <v>0</v>
      </c>
      <c r="G1412">
        <f t="shared" ca="1" si="45"/>
        <v>0</v>
      </c>
    </row>
    <row r="1413" spans="1:7" x14ac:dyDescent="0.25">
      <c r="A1413" t="s">
        <v>3707</v>
      </c>
      <c r="B1413" t="s">
        <v>2266</v>
      </c>
      <c r="C1413" s="4">
        <v>18271</v>
      </c>
      <c r="D1413">
        <v>3824197065</v>
      </c>
      <c r="E1413">
        <f>VLOOKUP(D1413,  base_salary!A:A, 1, FALSE)</f>
        <v>3824197065</v>
      </c>
      <c r="F1413">
        <f t="shared" si="44"/>
        <v>0</v>
      </c>
      <c r="G1413">
        <f t="shared" ca="1" si="45"/>
        <v>0</v>
      </c>
    </row>
    <row r="1414" spans="1:7" x14ac:dyDescent="0.25">
      <c r="A1414" t="s">
        <v>3708</v>
      </c>
      <c r="B1414" t="s">
        <v>2179</v>
      </c>
      <c r="C1414" s="4">
        <v>57593</v>
      </c>
      <c r="D1414">
        <v>9892583027</v>
      </c>
      <c r="E1414">
        <f>VLOOKUP(D1414,  base_salary!A:A, 1, FALSE)</f>
        <v>9892583027</v>
      </c>
      <c r="F1414">
        <f t="shared" si="44"/>
        <v>0</v>
      </c>
      <c r="G1414">
        <f t="shared" ca="1" si="45"/>
        <v>0</v>
      </c>
    </row>
    <row r="1415" spans="1:7" x14ac:dyDescent="0.25">
      <c r="A1415" t="s">
        <v>3709</v>
      </c>
      <c r="B1415" t="s">
        <v>2008</v>
      </c>
      <c r="C1415" s="4">
        <v>51140</v>
      </c>
      <c r="D1415">
        <v>713650656</v>
      </c>
      <c r="E1415">
        <f>VLOOKUP(D1415,  base_salary!A:A, 1, FALSE)</f>
        <v>713650656</v>
      </c>
      <c r="F1415">
        <f t="shared" si="44"/>
        <v>0</v>
      </c>
      <c r="G1415">
        <f t="shared" ca="1" si="45"/>
        <v>0</v>
      </c>
    </row>
    <row r="1416" spans="1:7" x14ac:dyDescent="0.25">
      <c r="A1416" t="s">
        <v>3710</v>
      </c>
      <c r="B1416" t="s">
        <v>3092</v>
      </c>
      <c r="C1416" s="4">
        <v>57470</v>
      </c>
      <c r="D1416">
        <v>7462961601</v>
      </c>
      <c r="E1416">
        <f>VLOOKUP(D1416,  base_salary!A:A, 1, FALSE)</f>
        <v>7462961601</v>
      </c>
      <c r="F1416">
        <f t="shared" si="44"/>
        <v>0</v>
      </c>
      <c r="G1416">
        <f t="shared" ca="1" si="45"/>
        <v>0</v>
      </c>
    </row>
    <row r="1417" spans="1:7" x14ac:dyDescent="0.25">
      <c r="A1417" t="s">
        <v>3711</v>
      </c>
      <c r="B1417" t="s">
        <v>2576</v>
      </c>
      <c r="C1417" s="4">
        <v>14790</v>
      </c>
      <c r="D1417">
        <v>9984023702</v>
      </c>
      <c r="E1417">
        <f>VLOOKUP(D1417,  base_salary!A:A, 1, FALSE)</f>
        <v>9984023702</v>
      </c>
      <c r="F1417">
        <f t="shared" si="44"/>
        <v>0</v>
      </c>
      <c r="G1417">
        <f t="shared" ca="1" si="45"/>
        <v>0</v>
      </c>
    </row>
    <row r="1418" spans="1:7" x14ac:dyDescent="0.25">
      <c r="A1418" t="s">
        <v>3712</v>
      </c>
      <c r="B1418" t="s">
        <v>2283</v>
      </c>
      <c r="C1418" s="4">
        <v>25148</v>
      </c>
      <c r="D1418">
        <v>8526090127</v>
      </c>
      <c r="E1418">
        <f>VLOOKUP(D1418,  base_salary!A:A, 1, FALSE)</f>
        <v>8526090127</v>
      </c>
      <c r="F1418">
        <f t="shared" si="44"/>
        <v>0</v>
      </c>
      <c r="G1418">
        <f t="shared" ca="1" si="45"/>
        <v>0</v>
      </c>
    </row>
    <row r="1419" spans="1:7" x14ac:dyDescent="0.25">
      <c r="A1419" t="s">
        <v>3713</v>
      </c>
      <c r="B1419" t="s">
        <v>2118</v>
      </c>
      <c r="C1419" s="4">
        <v>58189</v>
      </c>
      <c r="D1419">
        <v>4535395691</v>
      </c>
      <c r="E1419">
        <f>VLOOKUP(D1419,  base_salary!A:A, 1, FALSE)</f>
        <v>4535395691</v>
      </c>
      <c r="F1419">
        <f t="shared" si="44"/>
        <v>0</v>
      </c>
      <c r="G1419">
        <f t="shared" ca="1" si="45"/>
        <v>0</v>
      </c>
    </row>
    <row r="1420" spans="1:7" x14ac:dyDescent="0.25">
      <c r="A1420" t="s">
        <v>3714</v>
      </c>
      <c r="B1420" t="s">
        <v>1954</v>
      </c>
      <c r="C1420" s="4">
        <v>27379</v>
      </c>
      <c r="D1420">
        <v>4579641655</v>
      </c>
      <c r="E1420">
        <f>VLOOKUP(D1420,  base_salary!A:A, 1, FALSE)</f>
        <v>4579641655</v>
      </c>
      <c r="F1420">
        <f t="shared" si="44"/>
        <v>0</v>
      </c>
      <c r="G1420">
        <f t="shared" ca="1" si="45"/>
        <v>0</v>
      </c>
    </row>
    <row r="1421" spans="1:7" x14ac:dyDescent="0.25">
      <c r="A1421" t="s">
        <v>3715</v>
      </c>
      <c r="B1421" t="s">
        <v>2041</v>
      </c>
      <c r="C1421" s="4">
        <v>14612</v>
      </c>
      <c r="D1421">
        <v>6041314951</v>
      </c>
      <c r="E1421">
        <f>VLOOKUP(D1421,  base_salary!A:A, 1, FALSE)</f>
        <v>6041314951</v>
      </c>
      <c r="F1421">
        <f t="shared" si="44"/>
        <v>0</v>
      </c>
      <c r="G1421">
        <f t="shared" ca="1" si="45"/>
        <v>0</v>
      </c>
    </row>
    <row r="1422" spans="1:7" x14ac:dyDescent="0.25">
      <c r="A1422" t="s">
        <v>3716</v>
      </c>
      <c r="B1422" t="s">
        <v>3356</v>
      </c>
      <c r="C1422" s="4">
        <v>40974</v>
      </c>
      <c r="D1422">
        <v>2405876701</v>
      </c>
      <c r="E1422">
        <f>VLOOKUP(D1422,  base_salary!A:A, 1, FALSE)</f>
        <v>2405876701</v>
      </c>
      <c r="F1422">
        <f t="shared" si="44"/>
        <v>0</v>
      </c>
      <c r="G1422">
        <f t="shared" ca="1" si="45"/>
        <v>0</v>
      </c>
    </row>
    <row r="1423" spans="1:7" x14ac:dyDescent="0.25">
      <c r="A1423" t="s">
        <v>3717</v>
      </c>
      <c r="B1423" t="s">
        <v>2746</v>
      </c>
      <c r="C1423" s="4">
        <v>57674</v>
      </c>
      <c r="D1423">
        <v>1456229036</v>
      </c>
      <c r="E1423">
        <f>VLOOKUP(D1423,  base_salary!A:A, 1, FALSE)</f>
        <v>1456229036</v>
      </c>
      <c r="F1423">
        <f t="shared" si="44"/>
        <v>0</v>
      </c>
      <c r="G1423">
        <f t="shared" ca="1" si="45"/>
        <v>0</v>
      </c>
    </row>
    <row r="1424" spans="1:7" x14ac:dyDescent="0.25">
      <c r="A1424" t="s">
        <v>3718</v>
      </c>
      <c r="B1424" t="s">
        <v>2239</v>
      </c>
      <c r="C1424" s="4">
        <v>59338</v>
      </c>
      <c r="D1424">
        <v>1249074622</v>
      </c>
      <c r="E1424">
        <f>VLOOKUP(D1424,  base_salary!A:A, 1, FALSE)</f>
        <v>1249074622</v>
      </c>
      <c r="F1424">
        <f t="shared" si="44"/>
        <v>0</v>
      </c>
      <c r="G1424">
        <f t="shared" ca="1" si="45"/>
        <v>0</v>
      </c>
    </row>
    <row r="1425" spans="1:7" x14ac:dyDescent="0.25">
      <c r="A1425" t="s">
        <v>3719</v>
      </c>
      <c r="B1425" t="s">
        <v>3720</v>
      </c>
      <c r="C1425" s="4">
        <v>31614</v>
      </c>
      <c r="D1425">
        <v>5603002824</v>
      </c>
      <c r="E1425">
        <f>VLOOKUP(D1425,  base_salary!A:A, 1, FALSE)</f>
        <v>5603002824</v>
      </c>
      <c r="F1425">
        <f t="shared" si="44"/>
        <v>0</v>
      </c>
      <c r="G1425">
        <f t="shared" ca="1" si="45"/>
        <v>0</v>
      </c>
    </row>
    <row r="1426" spans="1:7" x14ac:dyDescent="0.25">
      <c r="A1426" t="s">
        <v>3721</v>
      </c>
      <c r="B1426" t="s">
        <v>1968</v>
      </c>
      <c r="C1426" s="4">
        <v>24252</v>
      </c>
      <c r="D1426">
        <v>3217797337</v>
      </c>
      <c r="E1426">
        <f>VLOOKUP(D1426,  base_salary!A:A, 1, FALSE)</f>
        <v>3217797337</v>
      </c>
      <c r="F1426">
        <f t="shared" si="44"/>
        <v>0</v>
      </c>
      <c r="G1426">
        <f t="shared" ca="1" si="45"/>
        <v>0</v>
      </c>
    </row>
    <row r="1427" spans="1:7" x14ac:dyDescent="0.25">
      <c r="A1427" t="s">
        <v>3722</v>
      </c>
      <c r="B1427" t="s">
        <v>2391</v>
      </c>
      <c r="C1427" s="4">
        <v>45076</v>
      </c>
      <c r="D1427">
        <v>8731494560</v>
      </c>
      <c r="E1427">
        <f>VLOOKUP(D1427,  base_salary!A:A, 1, FALSE)</f>
        <v>8731494560</v>
      </c>
      <c r="F1427">
        <f t="shared" si="44"/>
        <v>0</v>
      </c>
      <c r="G1427">
        <f t="shared" ca="1" si="45"/>
        <v>0</v>
      </c>
    </row>
    <row r="1428" spans="1:7" x14ac:dyDescent="0.25">
      <c r="A1428" t="s">
        <v>3723</v>
      </c>
      <c r="B1428" t="s">
        <v>2691</v>
      </c>
      <c r="C1428" s="4">
        <v>40872</v>
      </c>
      <c r="D1428">
        <v>7906441400</v>
      </c>
      <c r="E1428">
        <f>VLOOKUP(D1428,  base_salary!A:A, 1, FALSE)</f>
        <v>7906441400</v>
      </c>
      <c r="F1428">
        <f t="shared" si="44"/>
        <v>0</v>
      </c>
      <c r="G1428">
        <f t="shared" ca="1" si="45"/>
        <v>0</v>
      </c>
    </row>
    <row r="1429" spans="1:7" x14ac:dyDescent="0.25">
      <c r="A1429" t="s">
        <v>3724</v>
      </c>
      <c r="B1429" t="s">
        <v>2340</v>
      </c>
      <c r="C1429" s="4">
        <v>46344</v>
      </c>
      <c r="D1429">
        <v>4862005330</v>
      </c>
      <c r="E1429">
        <f>VLOOKUP(D1429,  base_salary!A:A, 1, FALSE)</f>
        <v>4862005330</v>
      </c>
      <c r="F1429">
        <f t="shared" si="44"/>
        <v>0</v>
      </c>
      <c r="G1429">
        <f t="shared" ca="1" si="45"/>
        <v>0</v>
      </c>
    </row>
    <row r="1430" spans="1:7" x14ac:dyDescent="0.25">
      <c r="A1430" t="s">
        <v>3725</v>
      </c>
      <c r="B1430" t="s">
        <v>2071</v>
      </c>
      <c r="C1430" s="4">
        <v>48691</v>
      </c>
      <c r="D1430">
        <v>76572129</v>
      </c>
      <c r="E1430">
        <f>VLOOKUP(D1430,  base_salary!A:A, 1, FALSE)</f>
        <v>76572129</v>
      </c>
      <c r="F1430">
        <f t="shared" si="44"/>
        <v>0</v>
      </c>
      <c r="G1430">
        <f t="shared" ca="1" si="45"/>
        <v>0</v>
      </c>
    </row>
    <row r="1431" spans="1:7" x14ac:dyDescent="0.25">
      <c r="A1431" t="s">
        <v>3726</v>
      </c>
      <c r="B1431" t="s">
        <v>1966</v>
      </c>
      <c r="C1431" s="4">
        <v>27434</v>
      </c>
      <c r="D1431">
        <v>232367817</v>
      </c>
      <c r="E1431">
        <f>VLOOKUP(D1431,  base_salary!A:A, 1, FALSE)</f>
        <v>232367817</v>
      </c>
      <c r="F1431">
        <f t="shared" si="44"/>
        <v>0</v>
      </c>
      <c r="G1431">
        <f t="shared" ca="1" si="45"/>
        <v>0</v>
      </c>
    </row>
    <row r="1432" spans="1:7" x14ac:dyDescent="0.25">
      <c r="A1432" t="s">
        <v>3727</v>
      </c>
      <c r="B1432" t="s">
        <v>3039</v>
      </c>
      <c r="C1432" s="4">
        <v>52400</v>
      </c>
      <c r="D1432">
        <v>9223618401</v>
      </c>
      <c r="E1432">
        <f>VLOOKUP(D1432,  base_salary!A:A, 1, FALSE)</f>
        <v>9223618401</v>
      </c>
      <c r="F1432">
        <f t="shared" si="44"/>
        <v>0</v>
      </c>
      <c r="G1432">
        <f t="shared" ca="1" si="45"/>
        <v>0</v>
      </c>
    </row>
    <row r="1433" spans="1:7" x14ac:dyDescent="0.25">
      <c r="A1433" t="s">
        <v>3728</v>
      </c>
      <c r="B1433" t="s">
        <v>2797</v>
      </c>
      <c r="C1433" s="4">
        <v>29220</v>
      </c>
      <c r="D1433">
        <v>9885165231</v>
      </c>
      <c r="E1433">
        <f>VLOOKUP(D1433,  base_salary!A:A, 1, FALSE)</f>
        <v>9885165231</v>
      </c>
      <c r="F1433">
        <f t="shared" si="44"/>
        <v>0</v>
      </c>
      <c r="G1433">
        <f t="shared" ca="1" si="45"/>
        <v>0</v>
      </c>
    </row>
    <row r="1434" spans="1:7" x14ac:dyDescent="0.25">
      <c r="A1434" t="s">
        <v>3729</v>
      </c>
      <c r="B1434" t="s">
        <v>3247</v>
      </c>
      <c r="C1434" s="4">
        <v>46264</v>
      </c>
      <c r="D1434">
        <v>7489370671</v>
      </c>
      <c r="E1434">
        <f>VLOOKUP(D1434,  base_salary!A:A, 1, FALSE)</f>
        <v>7489370671</v>
      </c>
      <c r="F1434">
        <f t="shared" si="44"/>
        <v>0</v>
      </c>
      <c r="G1434">
        <f t="shared" ca="1" si="45"/>
        <v>0</v>
      </c>
    </row>
    <row r="1435" spans="1:7" x14ac:dyDescent="0.25">
      <c r="A1435" t="s">
        <v>3730</v>
      </c>
      <c r="B1435" t="s">
        <v>3390</v>
      </c>
      <c r="C1435" s="4">
        <v>52607</v>
      </c>
      <c r="D1435">
        <v>2893065872</v>
      </c>
      <c r="E1435">
        <f>VLOOKUP(D1435,  base_salary!A:A, 1, FALSE)</f>
        <v>2893065872</v>
      </c>
      <c r="F1435">
        <f t="shared" si="44"/>
        <v>0</v>
      </c>
      <c r="G1435">
        <f t="shared" ca="1" si="45"/>
        <v>0</v>
      </c>
    </row>
    <row r="1436" spans="1:7" x14ac:dyDescent="0.25">
      <c r="A1436" t="s">
        <v>3731</v>
      </c>
      <c r="B1436" t="s">
        <v>3369</v>
      </c>
      <c r="C1436" s="4">
        <v>48105</v>
      </c>
      <c r="D1436">
        <v>274599287</v>
      </c>
      <c r="E1436">
        <f>VLOOKUP(D1436,  base_salary!A:A, 1, FALSE)</f>
        <v>274599287</v>
      </c>
      <c r="F1436">
        <f t="shared" si="44"/>
        <v>0</v>
      </c>
      <c r="G1436">
        <f t="shared" ca="1" si="45"/>
        <v>0</v>
      </c>
    </row>
    <row r="1437" spans="1:7" x14ac:dyDescent="0.25">
      <c r="A1437" t="s">
        <v>3732</v>
      </c>
      <c r="B1437" t="s">
        <v>2387</v>
      </c>
      <c r="C1437" s="4">
        <v>35241</v>
      </c>
      <c r="D1437">
        <v>3235176993</v>
      </c>
      <c r="E1437">
        <f>VLOOKUP(D1437,  base_salary!A:A, 1, FALSE)</f>
        <v>3235176993</v>
      </c>
      <c r="F1437">
        <f t="shared" si="44"/>
        <v>0</v>
      </c>
      <c r="G1437">
        <f t="shared" ca="1" si="45"/>
        <v>0</v>
      </c>
    </row>
    <row r="1438" spans="1:7" x14ac:dyDescent="0.25">
      <c r="A1438" t="s">
        <v>3733</v>
      </c>
      <c r="B1438" t="s">
        <v>3734</v>
      </c>
      <c r="C1438" s="4">
        <v>23453</v>
      </c>
      <c r="D1438">
        <v>8501525324</v>
      </c>
      <c r="E1438">
        <f>VLOOKUP(D1438,  base_salary!A:A, 1, FALSE)</f>
        <v>8501525324</v>
      </c>
      <c r="F1438">
        <f t="shared" si="44"/>
        <v>0</v>
      </c>
      <c r="G1438">
        <f t="shared" ca="1" si="45"/>
        <v>0</v>
      </c>
    </row>
    <row r="1439" spans="1:7" x14ac:dyDescent="0.25">
      <c r="A1439" t="s">
        <v>3735</v>
      </c>
      <c r="B1439" t="s">
        <v>2101</v>
      </c>
      <c r="C1439" s="4">
        <v>33055</v>
      </c>
      <c r="D1439">
        <v>3418374697</v>
      </c>
      <c r="E1439">
        <f>VLOOKUP(D1439,  base_salary!A:A, 1, FALSE)</f>
        <v>3418374697</v>
      </c>
      <c r="F1439">
        <f t="shared" si="44"/>
        <v>0</v>
      </c>
      <c r="G1439">
        <f t="shared" ca="1" si="45"/>
        <v>0</v>
      </c>
    </row>
    <row r="1440" spans="1:7" x14ac:dyDescent="0.25">
      <c r="A1440" t="s">
        <v>3736</v>
      </c>
      <c r="B1440" t="s">
        <v>2279</v>
      </c>
      <c r="C1440" s="4">
        <v>50491</v>
      </c>
      <c r="D1440">
        <v>3219526055</v>
      </c>
      <c r="E1440">
        <f>VLOOKUP(D1440,  base_salary!A:A, 1, FALSE)</f>
        <v>3219526055</v>
      </c>
      <c r="F1440">
        <f t="shared" si="44"/>
        <v>0</v>
      </c>
      <c r="G1440">
        <f t="shared" ca="1" si="45"/>
        <v>0</v>
      </c>
    </row>
    <row r="1441" spans="1:7" x14ac:dyDescent="0.25">
      <c r="A1441" t="s">
        <v>3737</v>
      </c>
      <c r="B1441" t="s">
        <v>2548</v>
      </c>
      <c r="C1441" s="4">
        <v>32866</v>
      </c>
      <c r="D1441">
        <v>7637608875</v>
      </c>
      <c r="E1441">
        <f>VLOOKUP(D1441,  base_salary!A:A, 1, FALSE)</f>
        <v>7637608875</v>
      </c>
      <c r="F1441">
        <f t="shared" si="44"/>
        <v>0</v>
      </c>
      <c r="G1441">
        <f t="shared" ca="1" si="45"/>
        <v>0</v>
      </c>
    </row>
    <row r="1442" spans="1:7" x14ac:dyDescent="0.25">
      <c r="A1442" t="s">
        <v>3738</v>
      </c>
      <c r="B1442" t="s">
        <v>2401</v>
      </c>
      <c r="C1442" s="4">
        <v>58693</v>
      </c>
      <c r="D1442">
        <v>4269946768</v>
      </c>
      <c r="E1442">
        <f>VLOOKUP(D1442,  base_salary!A:A, 1, FALSE)</f>
        <v>4269946768</v>
      </c>
      <c r="F1442">
        <f t="shared" si="44"/>
        <v>0</v>
      </c>
      <c r="G1442">
        <f t="shared" ca="1" si="45"/>
        <v>0</v>
      </c>
    </row>
    <row r="1443" spans="1:7" x14ac:dyDescent="0.25">
      <c r="A1443" t="s">
        <v>3739</v>
      </c>
      <c r="B1443" t="s">
        <v>1988</v>
      </c>
      <c r="C1443" s="4">
        <v>16603</v>
      </c>
      <c r="D1443">
        <v>2352201101</v>
      </c>
      <c r="E1443">
        <f>VLOOKUP(D1443,  base_salary!A:A, 1, FALSE)</f>
        <v>2352201101</v>
      </c>
      <c r="F1443">
        <f t="shared" si="44"/>
        <v>0</v>
      </c>
      <c r="G1443">
        <f t="shared" ca="1" si="45"/>
        <v>0</v>
      </c>
    </row>
    <row r="1444" spans="1:7" x14ac:dyDescent="0.25">
      <c r="A1444" t="s">
        <v>3740</v>
      </c>
      <c r="B1444" t="s">
        <v>2505</v>
      </c>
      <c r="C1444" s="4">
        <v>15474</v>
      </c>
      <c r="D1444">
        <v>4866916575</v>
      </c>
      <c r="E1444">
        <f>VLOOKUP(D1444,  base_salary!A:A, 1, FALSE)</f>
        <v>4866916575</v>
      </c>
      <c r="F1444">
        <f t="shared" si="44"/>
        <v>0</v>
      </c>
      <c r="G1444">
        <f t="shared" ca="1" si="45"/>
        <v>0</v>
      </c>
    </row>
    <row r="1445" spans="1:7" x14ac:dyDescent="0.25">
      <c r="A1445" t="s">
        <v>3741</v>
      </c>
      <c r="B1445" t="s">
        <v>2075</v>
      </c>
      <c r="C1445" s="4">
        <v>51989</v>
      </c>
      <c r="D1445">
        <v>2060025532</v>
      </c>
      <c r="E1445">
        <f>VLOOKUP(D1445,  base_salary!A:A, 1, FALSE)</f>
        <v>2060025532</v>
      </c>
      <c r="F1445">
        <f t="shared" si="44"/>
        <v>0</v>
      </c>
      <c r="G1445">
        <f t="shared" ca="1" si="45"/>
        <v>0</v>
      </c>
    </row>
    <row r="1446" spans="1:7" x14ac:dyDescent="0.25">
      <c r="A1446" t="s">
        <v>3742</v>
      </c>
      <c r="B1446" t="s">
        <v>2219</v>
      </c>
      <c r="C1446" s="4">
        <v>23328</v>
      </c>
      <c r="D1446">
        <v>5372344725</v>
      </c>
      <c r="E1446">
        <f>VLOOKUP(D1446,  base_salary!A:A, 1, FALSE)</f>
        <v>5372344725</v>
      </c>
      <c r="F1446">
        <f t="shared" si="44"/>
        <v>0</v>
      </c>
      <c r="G1446">
        <f t="shared" ca="1" si="45"/>
        <v>0</v>
      </c>
    </row>
    <row r="1447" spans="1:7" x14ac:dyDescent="0.25">
      <c r="A1447" t="s">
        <v>3743</v>
      </c>
      <c r="B1447" t="s">
        <v>2288</v>
      </c>
      <c r="C1447" s="4">
        <v>51612</v>
      </c>
      <c r="D1447">
        <v>9447906176</v>
      </c>
      <c r="E1447">
        <f>VLOOKUP(D1447,  base_salary!A:A, 1, FALSE)</f>
        <v>9447906176</v>
      </c>
      <c r="F1447">
        <f t="shared" si="44"/>
        <v>0</v>
      </c>
      <c r="G1447">
        <f t="shared" ca="1" si="45"/>
        <v>0</v>
      </c>
    </row>
    <row r="1448" spans="1:7" x14ac:dyDescent="0.25">
      <c r="A1448" t="s">
        <v>3744</v>
      </c>
      <c r="B1448" t="s">
        <v>3050</v>
      </c>
      <c r="C1448" s="4">
        <v>19555</v>
      </c>
      <c r="D1448">
        <v>9373778889</v>
      </c>
      <c r="E1448">
        <f>VLOOKUP(D1448,  base_salary!A:A, 1, FALSE)</f>
        <v>9373778889</v>
      </c>
      <c r="F1448">
        <f t="shared" si="44"/>
        <v>0</v>
      </c>
      <c r="G1448">
        <f t="shared" ca="1" si="45"/>
        <v>0</v>
      </c>
    </row>
    <row r="1449" spans="1:7" x14ac:dyDescent="0.25">
      <c r="A1449" t="s">
        <v>3745</v>
      </c>
      <c r="B1449" t="s">
        <v>2188</v>
      </c>
      <c r="C1449" s="4">
        <v>57453</v>
      </c>
      <c r="D1449">
        <v>4786629839</v>
      </c>
      <c r="E1449">
        <f>VLOOKUP(D1449,  base_salary!A:A, 1, FALSE)</f>
        <v>4786629839</v>
      </c>
      <c r="F1449">
        <f t="shared" si="44"/>
        <v>0</v>
      </c>
      <c r="G1449">
        <f t="shared" ca="1" si="45"/>
        <v>0</v>
      </c>
    </row>
    <row r="1450" spans="1:7" x14ac:dyDescent="0.25">
      <c r="A1450" t="s">
        <v>3746</v>
      </c>
      <c r="B1450" t="s">
        <v>2014</v>
      </c>
      <c r="C1450" s="4">
        <v>16144</v>
      </c>
      <c r="D1450">
        <v>3779559293</v>
      </c>
      <c r="E1450">
        <f>VLOOKUP(D1450,  base_salary!A:A, 1, FALSE)</f>
        <v>3779559293</v>
      </c>
      <c r="F1450">
        <f t="shared" si="44"/>
        <v>0</v>
      </c>
      <c r="G1450">
        <f t="shared" ca="1" si="45"/>
        <v>0</v>
      </c>
    </row>
    <row r="1451" spans="1:7" x14ac:dyDescent="0.25">
      <c r="A1451" t="s">
        <v>3747</v>
      </c>
      <c r="B1451" t="s">
        <v>2255</v>
      </c>
      <c r="C1451" s="4">
        <v>30974</v>
      </c>
      <c r="D1451">
        <v>2599557828</v>
      </c>
      <c r="E1451">
        <f>VLOOKUP(D1451,  base_salary!A:A, 1, FALSE)</f>
        <v>2599557828</v>
      </c>
      <c r="F1451">
        <f t="shared" si="44"/>
        <v>0</v>
      </c>
      <c r="G1451">
        <f t="shared" ca="1" si="45"/>
        <v>0</v>
      </c>
    </row>
    <row r="1452" spans="1:7" x14ac:dyDescent="0.25">
      <c r="A1452" t="s">
        <v>3748</v>
      </c>
      <c r="B1452" t="s">
        <v>2225</v>
      </c>
      <c r="C1452" s="4">
        <v>51598</v>
      </c>
      <c r="D1452">
        <v>6854809452</v>
      </c>
      <c r="E1452">
        <f>VLOOKUP(D1452,  base_salary!A:A, 1, FALSE)</f>
        <v>6854809452</v>
      </c>
      <c r="F1452">
        <f t="shared" si="44"/>
        <v>0</v>
      </c>
      <c r="G1452">
        <f t="shared" ca="1" si="45"/>
        <v>0</v>
      </c>
    </row>
    <row r="1453" spans="1:7" x14ac:dyDescent="0.25">
      <c r="A1453" t="s">
        <v>3749</v>
      </c>
      <c r="B1453" t="s">
        <v>2197</v>
      </c>
      <c r="C1453" s="4">
        <v>43182</v>
      </c>
      <c r="D1453">
        <v>3458178171</v>
      </c>
      <c r="E1453">
        <f>VLOOKUP(D1453,  base_salary!A:A, 1, FALSE)</f>
        <v>3458178171</v>
      </c>
      <c r="F1453">
        <f t="shared" si="44"/>
        <v>0</v>
      </c>
      <c r="G1453">
        <f t="shared" ca="1" si="45"/>
        <v>0</v>
      </c>
    </row>
    <row r="1454" spans="1:7" x14ac:dyDescent="0.25">
      <c r="A1454" t="s">
        <v>3750</v>
      </c>
      <c r="B1454" t="s">
        <v>1993</v>
      </c>
      <c r="C1454" s="4">
        <v>10028</v>
      </c>
      <c r="D1454">
        <v>2748937082</v>
      </c>
      <c r="E1454">
        <f>VLOOKUP(D1454,  base_salary!A:A, 1, FALSE)</f>
        <v>2748937082</v>
      </c>
      <c r="F1454">
        <f t="shared" si="44"/>
        <v>0</v>
      </c>
      <c r="G1454">
        <f t="shared" ca="1" si="45"/>
        <v>0</v>
      </c>
    </row>
    <row r="1455" spans="1:7" x14ac:dyDescent="0.25">
      <c r="A1455" t="s">
        <v>3751</v>
      </c>
      <c r="B1455" t="s">
        <v>2212</v>
      </c>
      <c r="C1455" s="4">
        <v>54410</v>
      </c>
      <c r="D1455">
        <v>7001733199</v>
      </c>
      <c r="E1455">
        <f>VLOOKUP(D1455,  base_salary!A:A, 1, FALSE)</f>
        <v>7001733199</v>
      </c>
      <c r="F1455">
        <f t="shared" si="44"/>
        <v>0</v>
      </c>
      <c r="G1455">
        <f t="shared" ca="1" si="45"/>
        <v>0</v>
      </c>
    </row>
    <row r="1456" spans="1:7" x14ac:dyDescent="0.25">
      <c r="A1456" t="s">
        <v>3752</v>
      </c>
      <c r="B1456" t="s">
        <v>3753</v>
      </c>
      <c r="C1456" s="4">
        <v>57617</v>
      </c>
      <c r="D1456">
        <v>7191906499</v>
      </c>
      <c r="E1456">
        <f>VLOOKUP(D1456,  base_salary!A:A, 1, FALSE)</f>
        <v>7191906499</v>
      </c>
      <c r="F1456">
        <f t="shared" si="44"/>
        <v>0</v>
      </c>
      <c r="G1456">
        <f t="shared" ca="1" si="45"/>
        <v>0</v>
      </c>
    </row>
    <row r="1457" spans="1:7" x14ac:dyDescent="0.25">
      <c r="A1457" t="s">
        <v>3754</v>
      </c>
      <c r="B1457" t="s">
        <v>2045</v>
      </c>
      <c r="C1457" s="4">
        <v>51954</v>
      </c>
      <c r="D1457">
        <v>2022565827</v>
      </c>
      <c r="E1457">
        <f>VLOOKUP(D1457,  base_salary!A:A, 1, FALSE)</f>
        <v>2022565827</v>
      </c>
      <c r="F1457">
        <f t="shared" si="44"/>
        <v>0</v>
      </c>
      <c r="G1457">
        <f t="shared" ca="1" si="45"/>
        <v>0</v>
      </c>
    </row>
    <row r="1458" spans="1:7" x14ac:dyDescent="0.25">
      <c r="A1458" t="s">
        <v>3755</v>
      </c>
      <c r="B1458" t="s">
        <v>2383</v>
      </c>
      <c r="C1458" s="4">
        <v>41349</v>
      </c>
      <c r="D1458">
        <v>6854809452</v>
      </c>
      <c r="E1458">
        <f>VLOOKUP(D1458,  base_salary!A:A, 1, FALSE)</f>
        <v>6854809452</v>
      </c>
      <c r="F1458">
        <f t="shared" si="44"/>
        <v>0</v>
      </c>
      <c r="G1458">
        <f t="shared" ca="1" si="45"/>
        <v>0</v>
      </c>
    </row>
    <row r="1459" spans="1:7" x14ac:dyDescent="0.25">
      <c r="A1459" t="s">
        <v>3756</v>
      </c>
      <c r="B1459" t="s">
        <v>3376</v>
      </c>
      <c r="C1459" s="4">
        <v>47420</v>
      </c>
      <c r="D1459">
        <v>1456229036</v>
      </c>
      <c r="E1459">
        <f>VLOOKUP(D1459,  base_salary!A:A, 1, FALSE)</f>
        <v>1456229036</v>
      </c>
      <c r="F1459">
        <f t="shared" si="44"/>
        <v>0</v>
      </c>
      <c r="G1459">
        <f t="shared" ca="1" si="45"/>
        <v>0</v>
      </c>
    </row>
    <row r="1460" spans="1:7" x14ac:dyDescent="0.25">
      <c r="A1460" t="s">
        <v>3757</v>
      </c>
      <c r="B1460" t="s">
        <v>3758</v>
      </c>
      <c r="C1460" s="4">
        <v>53015</v>
      </c>
      <c r="D1460">
        <v>544760832</v>
      </c>
      <c r="E1460">
        <f>VLOOKUP(D1460,  base_salary!A:A, 1, FALSE)</f>
        <v>544760832</v>
      </c>
      <c r="F1460">
        <f t="shared" si="44"/>
        <v>0</v>
      </c>
      <c r="G1460">
        <f t="shared" ca="1" si="45"/>
        <v>0</v>
      </c>
    </row>
    <row r="1461" spans="1:7" x14ac:dyDescent="0.25">
      <c r="A1461" t="s">
        <v>3759</v>
      </c>
      <c r="B1461" t="s">
        <v>3393</v>
      </c>
      <c r="C1461" s="4">
        <v>44436</v>
      </c>
      <c r="D1461">
        <v>965285472</v>
      </c>
      <c r="E1461">
        <f>VLOOKUP(D1461,  base_salary!A:A, 1, FALSE)</f>
        <v>965285472</v>
      </c>
      <c r="F1461">
        <f t="shared" si="44"/>
        <v>0</v>
      </c>
      <c r="G1461">
        <f t="shared" ca="1" si="45"/>
        <v>0</v>
      </c>
    </row>
    <row r="1462" spans="1:7" x14ac:dyDescent="0.25">
      <c r="A1462" t="s">
        <v>3760</v>
      </c>
      <c r="B1462" t="s">
        <v>2507</v>
      </c>
      <c r="C1462" s="4">
        <v>22583</v>
      </c>
      <c r="D1462">
        <v>7180536660</v>
      </c>
      <c r="E1462">
        <f>VLOOKUP(D1462,  base_salary!A:A, 1, FALSE)</f>
        <v>7180536660</v>
      </c>
      <c r="F1462">
        <f t="shared" si="44"/>
        <v>0</v>
      </c>
      <c r="G1462">
        <f t="shared" ca="1" si="45"/>
        <v>0</v>
      </c>
    </row>
    <row r="1463" spans="1:7" x14ac:dyDescent="0.25">
      <c r="A1463" t="s">
        <v>3761</v>
      </c>
      <c r="B1463" t="s">
        <v>2494</v>
      </c>
      <c r="C1463" s="4">
        <v>59544</v>
      </c>
      <c r="D1463">
        <v>5293354957</v>
      </c>
      <c r="E1463">
        <f>VLOOKUP(D1463,  base_salary!A:A, 1, FALSE)</f>
        <v>5293354957</v>
      </c>
      <c r="F1463">
        <f t="shared" si="44"/>
        <v>0</v>
      </c>
      <c r="G1463">
        <f t="shared" ca="1" si="45"/>
        <v>0</v>
      </c>
    </row>
    <row r="1464" spans="1:7" x14ac:dyDescent="0.25">
      <c r="A1464" t="s">
        <v>3762</v>
      </c>
      <c r="B1464" t="s">
        <v>2802</v>
      </c>
      <c r="C1464" s="4">
        <v>49721</v>
      </c>
      <c r="D1464">
        <v>5975948169</v>
      </c>
      <c r="E1464">
        <f>VLOOKUP(D1464,  base_salary!A:A, 1, FALSE)</f>
        <v>5975948169</v>
      </c>
      <c r="F1464">
        <f t="shared" si="44"/>
        <v>0</v>
      </c>
      <c r="G1464">
        <f t="shared" ca="1" si="45"/>
        <v>0</v>
      </c>
    </row>
    <row r="1465" spans="1:7" x14ac:dyDescent="0.25">
      <c r="A1465" t="s">
        <v>3763</v>
      </c>
      <c r="B1465" t="s">
        <v>2869</v>
      </c>
      <c r="C1465" s="4">
        <v>29845</v>
      </c>
      <c r="D1465">
        <v>8718856853</v>
      </c>
      <c r="E1465">
        <f>VLOOKUP(D1465,  base_salary!A:A, 1, FALSE)</f>
        <v>8718856853</v>
      </c>
      <c r="F1465">
        <f t="shared" si="44"/>
        <v>0</v>
      </c>
      <c r="G1465">
        <f t="shared" ca="1" si="45"/>
        <v>0</v>
      </c>
    </row>
    <row r="1466" spans="1:7" x14ac:dyDescent="0.25">
      <c r="A1466" t="s">
        <v>3764</v>
      </c>
      <c r="B1466" t="s">
        <v>2853</v>
      </c>
      <c r="C1466" s="4">
        <v>41439</v>
      </c>
      <c r="D1466">
        <v>3097425365</v>
      </c>
      <c r="E1466">
        <f>VLOOKUP(D1466,  base_salary!A:A, 1, FALSE)</f>
        <v>3097425365</v>
      </c>
      <c r="F1466">
        <f t="shared" si="44"/>
        <v>0</v>
      </c>
      <c r="G1466">
        <f t="shared" ca="1" si="45"/>
        <v>0</v>
      </c>
    </row>
    <row r="1467" spans="1:7" x14ac:dyDescent="0.25">
      <c r="A1467" t="s">
        <v>3765</v>
      </c>
      <c r="B1467" t="s">
        <v>3734</v>
      </c>
      <c r="C1467" s="4">
        <v>42160</v>
      </c>
      <c r="D1467">
        <v>7966083349</v>
      </c>
      <c r="E1467">
        <f>VLOOKUP(D1467,  base_salary!A:A, 1, FALSE)</f>
        <v>7966083349</v>
      </c>
      <c r="F1467">
        <f t="shared" si="44"/>
        <v>0</v>
      </c>
      <c r="G1467">
        <f t="shared" ca="1" si="45"/>
        <v>0</v>
      </c>
    </row>
    <row r="1468" spans="1:7" x14ac:dyDescent="0.25">
      <c r="A1468" t="s">
        <v>3766</v>
      </c>
      <c r="B1468" t="s">
        <v>1930</v>
      </c>
      <c r="C1468" s="4">
        <v>55409</v>
      </c>
      <c r="D1468">
        <v>3891707452</v>
      </c>
      <c r="E1468">
        <f>VLOOKUP(D1468,  base_salary!A:A, 1, FALSE)</f>
        <v>3891707452</v>
      </c>
      <c r="F1468">
        <f t="shared" si="44"/>
        <v>0</v>
      </c>
      <c r="G1468">
        <f t="shared" ca="1" si="45"/>
        <v>0</v>
      </c>
    </row>
    <row r="1469" spans="1:7" x14ac:dyDescent="0.25">
      <c r="A1469" t="s">
        <v>3767</v>
      </c>
      <c r="B1469" t="s">
        <v>2314</v>
      </c>
      <c r="C1469" s="4">
        <v>58473</v>
      </c>
      <c r="D1469">
        <v>4986200380</v>
      </c>
      <c r="E1469">
        <f>VLOOKUP(D1469,  base_salary!A:A, 1, FALSE)</f>
        <v>4986200380</v>
      </c>
      <c r="F1469">
        <f t="shared" si="44"/>
        <v>0</v>
      </c>
      <c r="G1469">
        <f t="shared" ca="1" si="45"/>
        <v>0</v>
      </c>
    </row>
    <row r="1470" spans="1:7" x14ac:dyDescent="0.25">
      <c r="A1470" t="s">
        <v>3768</v>
      </c>
      <c r="B1470" t="s">
        <v>2378</v>
      </c>
      <c r="C1470" s="4">
        <v>28493</v>
      </c>
      <c r="D1470">
        <v>9829586073</v>
      </c>
      <c r="E1470">
        <f>VLOOKUP(D1470,  base_salary!A:A, 1, FALSE)</f>
        <v>9829586073</v>
      </c>
      <c r="F1470">
        <f t="shared" si="44"/>
        <v>0</v>
      </c>
      <c r="G1470">
        <f t="shared" ca="1" si="45"/>
        <v>0</v>
      </c>
    </row>
    <row r="1471" spans="1:7" x14ac:dyDescent="0.25">
      <c r="A1471" t="s">
        <v>3769</v>
      </c>
      <c r="B1471" t="s">
        <v>2006</v>
      </c>
      <c r="C1471" s="4">
        <v>55411</v>
      </c>
      <c r="D1471">
        <v>9458563771</v>
      </c>
      <c r="E1471">
        <f>VLOOKUP(D1471,  base_salary!A:A, 1, FALSE)</f>
        <v>9458563771</v>
      </c>
      <c r="F1471">
        <f t="shared" si="44"/>
        <v>0</v>
      </c>
      <c r="G1471">
        <f t="shared" ca="1" si="45"/>
        <v>0</v>
      </c>
    </row>
    <row r="1472" spans="1:7" x14ac:dyDescent="0.25">
      <c r="A1472" t="s">
        <v>3770</v>
      </c>
      <c r="B1472" t="s">
        <v>2329</v>
      </c>
      <c r="C1472" s="4">
        <v>52794</v>
      </c>
      <c r="D1472">
        <v>6279928705</v>
      </c>
      <c r="E1472">
        <f>VLOOKUP(D1472,  base_salary!A:A, 1, FALSE)</f>
        <v>6279928705</v>
      </c>
      <c r="F1472">
        <f t="shared" si="44"/>
        <v>0</v>
      </c>
      <c r="G1472">
        <f t="shared" ca="1" si="45"/>
        <v>0</v>
      </c>
    </row>
    <row r="1473" spans="1:7" x14ac:dyDescent="0.25">
      <c r="A1473" t="s">
        <v>3771</v>
      </c>
      <c r="B1473" t="s">
        <v>2405</v>
      </c>
      <c r="C1473" s="4">
        <v>13995</v>
      </c>
      <c r="D1473">
        <v>8127128031</v>
      </c>
      <c r="E1473">
        <f>VLOOKUP(D1473,  base_salary!A:A, 1, FALSE)</f>
        <v>8127128031</v>
      </c>
      <c r="F1473">
        <f t="shared" si="44"/>
        <v>0</v>
      </c>
      <c r="G1473">
        <f t="shared" ca="1" si="45"/>
        <v>0</v>
      </c>
    </row>
    <row r="1474" spans="1:7" x14ac:dyDescent="0.25">
      <c r="A1474" t="s">
        <v>3772</v>
      </c>
      <c r="B1474" t="s">
        <v>2113</v>
      </c>
      <c r="C1474" s="4">
        <v>14302</v>
      </c>
      <c r="D1474">
        <v>5907724676</v>
      </c>
      <c r="E1474">
        <f>VLOOKUP(D1474,  base_salary!A:A, 1, FALSE)</f>
        <v>5907724676</v>
      </c>
      <c r="F1474">
        <f t="shared" si="44"/>
        <v>0</v>
      </c>
      <c r="G1474">
        <f t="shared" ca="1" si="45"/>
        <v>0</v>
      </c>
    </row>
    <row r="1475" spans="1:7" x14ac:dyDescent="0.25">
      <c r="A1475" t="s">
        <v>3773</v>
      </c>
      <c r="B1475" t="s">
        <v>2054</v>
      </c>
      <c r="C1475" s="4">
        <v>59081</v>
      </c>
      <c r="D1475">
        <v>4610039311</v>
      </c>
      <c r="E1475">
        <f>VLOOKUP(D1475,  base_salary!A:A, 1, FALSE)</f>
        <v>4610039311</v>
      </c>
      <c r="F1475">
        <f t="shared" ref="F1475:F1538" si="46">IF(ISERROR(E1475), 1, 0)</f>
        <v>0</v>
      </c>
      <c r="G1475">
        <f t="shared" ref="G1475:G1538" ca="1" si="47">SUM(G:G)</f>
        <v>0</v>
      </c>
    </row>
    <row r="1476" spans="1:7" x14ac:dyDescent="0.25">
      <c r="A1476" t="s">
        <v>3774</v>
      </c>
      <c r="B1476" t="s">
        <v>2503</v>
      </c>
      <c r="C1476" s="4">
        <v>36154</v>
      </c>
      <c r="D1476">
        <v>2450711406</v>
      </c>
      <c r="E1476">
        <f>VLOOKUP(D1476,  base_salary!A:A, 1, FALSE)</f>
        <v>2450711406</v>
      </c>
      <c r="F1476">
        <f t="shared" si="46"/>
        <v>0</v>
      </c>
      <c r="G1476">
        <f t="shared" ca="1" si="47"/>
        <v>0</v>
      </c>
    </row>
    <row r="1477" spans="1:7" x14ac:dyDescent="0.25">
      <c r="A1477" t="s">
        <v>3775</v>
      </c>
      <c r="B1477" t="s">
        <v>2992</v>
      </c>
      <c r="C1477" s="4">
        <v>32549</v>
      </c>
      <c r="D1477">
        <v>3597778305</v>
      </c>
      <c r="E1477">
        <f>VLOOKUP(D1477,  base_salary!A:A, 1, FALSE)</f>
        <v>3597778305</v>
      </c>
      <c r="F1477">
        <f t="shared" si="46"/>
        <v>0</v>
      </c>
      <c r="G1477">
        <f t="shared" ca="1" si="47"/>
        <v>0</v>
      </c>
    </row>
    <row r="1478" spans="1:7" x14ac:dyDescent="0.25">
      <c r="A1478" t="s">
        <v>3776</v>
      </c>
      <c r="B1478" t="s">
        <v>2047</v>
      </c>
      <c r="C1478" s="4">
        <v>58947</v>
      </c>
      <c r="D1478">
        <v>4984363320</v>
      </c>
      <c r="E1478">
        <f>VLOOKUP(D1478,  base_salary!A:A, 1, FALSE)</f>
        <v>4984363320</v>
      </c>
      <c r="F1478">
        <f t="shared" si="46"/>
        <v>0</v>
      </c>
      <c r="G1478">
        <f t="shared" ca="1" si="47"/>
        <v>0</v>
      </c>
    </row>
    <row r="1479" spans="1:7" x14ac:dyDescent="0.25">
      <c r="A1479" t="s">
        <v>3777</v>
      </c>
      <c r="B1479" t="s">
        <v>3078</v>
      </c>
      <c r="C1479" s="4">
        <v>48067</v>
      </c>
      <c r="D1479">
        <v>7000350199</v>
      </c>
      <c r="E1479">
        <f>VLOOKUP(D1479,  base_salary!A:A, 1, FALSE)</f>
        <v>7000350199</v>
      </c>
      <c r="F1479">
        <f t="shared" si="46"/>
        <v>0</v>
      </c>
      <c r="G1479">
        <f t="shared" ca="1" si="47"/>
        <v>0</v>
      </c>
    </row>
    <row r="1480" spans="1:7" x14ac:dyDescent="0.25">
      <c r="A1480" t="s">
        <v>3778</v>
      </c>
      <c r="B1480" t="s">
        <v>2032</v>
      </c>
      <c r="C1480" s="4">
        <v>34058</v>
      </c>
      <c r="D1480">
        <v>7205288142</v>
      </c>
      <c r="E1480">
        <f>VLOOKUP(D1480,  base_salary!A:A, 1, FALSE)</f>
        <v>7205288142</v>
      </c>
      <c r="F1480">
        <f t="shared" si="46"/>
        <v>0</v>
      </c>
      <c r="G1480">
        <f t="shared" ca="1" si="47"/>
        <v>0</v>
      </c>
    </row>
    <row r="1481" spans="1:7" x14ac:dyDescent="0.25">
      <c r="A1481" t="s">
        <v>3779</v>
      </c>
      <c r="B1481" t="s">
        <v>2099</v>
      </c>
      <c r="C1481" s="4">
        <v>49168</v>
      </c>
      <c r="D1481">
        <v>9458563771</v>
      </c>
      <c r="E1481">
        <f>VLOOKUP(D1481,  base_salary!A:A, 1, FALSE)</f>
        <v>9458563771</v>
      </c>
      <c r="F1481">
        <f t="shared" si="46"/>
        <v>0</v>
      </c>
      <c r="G1481">
        <f t="shared" ca="1" si="47"/>
        <v>0</v>
      </c>
    </row>
    <row r="1482" spans="1:7" x14ac:dyDescent="0.25">
      <c r="A1482" t="s">
        <v>3780</v>
      </c>
      <c r="B1482" t="s">
        <v>3291</v>
      </c>
      <c r="C1482" s="4">
        <v>27971</v>
      </c>
      <c r="D1482">
        <v>6788593582</v>
      </c>
      <c r="E1482">
        <f>VLOOKUP(D1482,  base_salary!A:A, 1, FALSE)</f>
        <v>6788593582</v>
      </c>
      <c r="F1482">
        <f t="shared" si="46"/>
        <v>0</v>
      </c>
      <c r="G1482">
        <f t="shared" ca="1" si="47"/>
        <v>0</v>
      </c>
    </row>
    <row r="1483" spans="1:7" x14ac:dyDescent="0.25">
      <c r="A1483" t="s">
        <v>3781</v>
      </c>
      <c r="B1483" t="s">
        <v>2536</v>
      </c>
      <c r="C1483" s="4">
        <v>27623</v>
      </c>
      <c r="D1483">
        <v>9966428720</v>
      </c>
      <c r="E1483">
        <f>VLOOKUP(D1483,  base_salary!A:A, 1, FALSE)</f>
        <v>9966428720</v>
      </c>
      <c r="F1483">
        <f t="shared" si="46"/>
        <v>0</v>
      </c>
      <c r="G1483">
        <f t="shared" ca="1" si="47"/>
        <v>0</v>
      </c>
    </row>
    <row r="1484" spans="1:7" x14ac:dyDescent="0.25">
      <c r="A1484" t="s">
        <v>3782</v>
      </c>
      <c r="B1484" t="s">
        <v>2242</v>
      </c>
      <c r="C1484" s="4">
        <v>58360</v>
      </c>
      <c r="D1484">
        <v>2500807061</v>
      </c>
      <c r="E1484">
        <f>VLOOKUP(D1484,  base_salary!A:A, 1, FALSE)</f>
        <v>2500807061</v>
      </c>
      <c r="F1484">
        <f t="shared" si="46"/>
        <v>0</v>
      </c>
      <c r="G1484">
        <f t="shared" ca="1" si="47"/>
        <v>0</v>
      </c>
    </row>
    <row r="1485" spans="1:7" x14ac:dyDescent="0.25">
      <c r="A1485" t="s">
        <v>3783</v>
      </c>
      <c r="B1485" t="s">
        <v>2524</v>
      </c>
      <c r="C1485" s="4">
        <v>58528</v>
      </c>
      <c r="D1485">
        <v>9457151267</v>
      </c>
      <c r="E1485">
        <f>VLOOKUP(D1485,  base_salary!A:A, 1, FALSE)</f>
        <v>9457151267</v>
      </c>
      <c r="F1485">
        <f t="shared" si="46"/>
        <v>0</v>
      </c>
      <c r="G1485">
        <f t="shared" ca="1" si="47"/>
        <v>0</v>
      </c>
    </row>
    <row r="1486" spans="1:7" x14ac:dyDescent="0.25">
      <c r="A1486" t="s">
        <v>3784</v>
      </c>
      <c r="B1486" t="s">
        <v>3785</v>
      </c>
      <c r="C1486" s="4">
        <v>16737</v>
      </c>
      <c r="D1486">
        <v>5186660353</v>
      </c>
      <c r="E1486">
        <f>VLOOKUP(D1486,  base_salary!A:A, 1, FALSE)</f>
        <v>5186660353</v>
      </c>
      <c r="F1486">
        <f t="shared" si="46"/>
        <v>0</v>
      </c>
      <c r="G1486">
        <f t="shared" ca="1" si="47"/>
        <v>0</v>
      </c>
    </row>
    <row r="1487" spans="1:7" x14ac:dyDescent="0.25">
      <c r="A1487" t="s">
        <v>3786</v>
      </c>
      <c r="B1487" t="s">
        <v>2466</v>
      </c>
      <c r="C1487" s="4">
        <v>15313</v>
      </c>
      <c r="D1487">
        <v>4670832530</v>
      </c>
      <c r="E1487">
        <f>VLOOKUP(D1487,  base_salary!A:A, 1, FALSE)</f>
        <v>4670832530</v>
      </c>
      <c r="F1487">
        <f t="shared" si="46"/>
        <v>0</v>
      </c>
      <c r="G1487">
        <f t="shared" ca="1" si="47"/>
        <v>0</v>
      </c>
    </row>
    <row r="1488" spans="1:7" x14ac:dyDescent="0.25">
      <c r="A1488" t="s">
        <v>3787</v>
      </c>
      <c r="B1488" t="s">
        <v>2026</v>
      </c>
      <c r="C1488" s="4">
        <v>20613</v>
      </c>
      <c r="D1488">
        <v>8239612253</v>
      </c>
      <c r="E1488">
        <f>VLOOKUP(D1488,  base_salary!A:A, 1, FALSE)</f>
        <v>8239612253</v>
      </c>
      <c r="F1488">
        <f t="shared" si="46"/>
        <v>0</v>
      </c>
      <c r="G1488">
        <f t="shared" ca="1" si="47"/>
        <v>0</v>
      </c>
    </row>
    <row r="1489" spans="1:7" x14ac:dyDescent="0.25">
      <c r="A1489" t="s">
        <v>3788</v>
      </c>
      <c r="B1489" t="s">
        <v>2106</v>
      </c>
      <c r="C1489" s="4">
        <v>49595</v>
      </c>
      <c r="D1489">
        <v>1081492333</v>
      </c>
      <c r="E1489">
        <f>VLOOKUP(D1489,  base_salary!A:A, 1, FALSE)</f>
        <v>1081492333</v>
      </c>
      <c r="F1489">
        <f t="shared" si="46"/>
        <v>0</v>
      </c>
      <c r="G1489">
        <f t="shared" ca="1" si="47"/>
        <v>0</v>
      </c>
    </row>
    <row r="1490" spans="1:7" x14ac:dyDescent="0.25">
      <c r="A1490" t="s">
        <v>3789</v>
      </c>
      <c r="B1490" t="s">
        <v>2203</v>
      </c>
      <c r="C1490" s="4">
        <v>37431</v>
      </c>
      <c r="D1490">
        <v>2702941109</v>
      </c>
      <c r="E1490">
        <f>VLOOKUP(D1490,  base_salary!A:A, 1, FALSE)</f>
        <v>2702941109</v>
      </c>
      <c r="F1490">
        <f t="shared" si="46"/>
        <v>0</v>
      </c>
      <c r="G1490">
        <f t="shared" ca="1" si="47"/>
        <v>0</v>
      </c>
    </row>
    <row r="1491" spans="1:7" x14ac:dyDescent="0.25">
      <c r="A1491" t="s">
        <v>3790</v>
      </c>
      <c r="B1491" t="s">
        <v>2431</v>
      </c>
      <c r="C1491" s="4">
        <v>34575</v>
      </c>
      <c r="D1491">
        <v>9483290694</v>
      </c>
      <c r="E1491">
        <f>VLOOKUP(D1491,  base_salary!A:A, 1, FALSE)</f>
        <v>9483290694</v>
      </c>
      <c r="F1491">
        <f t="shared" si="46"/>
        <v>0</v>
      </c>
      <c r="G1491">
        <f t="shared" ca="1" si="47"/>
        <v>0</v>
      </c>
    </row>
    <row r="1492" spans="1:7" x14ac:dyDescent="0.25">
      <c r="A1492" t="s">
        <v>3791</v>
      </c>
      <c r="B1492" t="s">
        <v>2164</v>
      </c>
      <c r="C1492" s="4">
        <v>27561</v>
      </c>
      <c r="D1492">
        <v>1462119603</v>
      </c>
      <c r="E1492">
        <f>VLOOKUP(D1492,  base_salary!A:A, 1, FALSE)</f>
        <v>1462119603</v>
      </c>
      <c r="F1492">
        <f t="shared" si="46"/>
        <v>0</v>
      </c>
      <c r="G1492">
        <f t="shared" ca="1" si="47"/>
        <v>0</v>
      </c>
    </row>
    <row r="1493" spans="1:7" x14ac:dyDescent="0.25">
      <c r="A1493" t="s">
        <v>3792</v>
      </c>
      <c r="B1493" t="s">
        <v>2283</v>
      </c>
      <c r="C1493" s="4">
        <v>37062</v>
      </c>
      <c r="D1493">
        <v>5412518958</v>
      </c>
      <c r="E1493">
        <f>VLOOKUP(D1493,  base_salary!A:A, 1, FALSE)</f>
        <v>5412518958</v>
      </c>
      <c r="F1493">
        <f t="shared" si="46"/>
        <v>0</v>
      </c>
      <c r="G1493">
        <f t="shared" ca="1" si="47"/>
        <v>0</v>
      </c>
    </row>
    <row r="1494" spans="1:7" x14ac:dyDescent="0.25">
      <c r="A1494" t="s">
        <v>3793</v>
      </c>
      <c r="B1494" t="s">
        <v>2409</v>
      </c>
      <c r="C1494" s="4">
        <v>55483</v>
      </c>
      <c r="D1494">
        <v>7492341709</v>
      </c>
      <c r="E1494">
        <f>VLOOKUP(D1494,  base_salary!A:A, 1, FALSE)</f>
        <v>7492341709</v>
      </c>
      <c r="F1494">
        <f t="shared" si="46"/>
        <v>0</v>
      </c>
      <c r="G1494">
        <f t="shared" ca="1" si="47"/>
        <v>0</v>
      </c>
    </row>
    <row r="1495" spans="1:7" x14ac:dyDescent="0.25">
      <c r="A1495" t="s">
        <v>3794</v>
      </c>
      <c r="B1495" t="s">
        <v>2288</v>
      </c>
      <c r="C1495" s="4">
        <v>52356</v>
      </c>
      <c r="D1495">
        <v>2450711406</v>
      </c>
      <c r="E1495">
        <f>VLOOKUP(D1495,  base_salary!A:A, 1, FALSE)</f>
        <v>2450711406</v>
      </c>
      <c r="F1495">
        <f t="shared" si="46"/>
        <v>0</v>
      </c>
      <c r="G1495">
        <f t="shared" ca="1" si="47"/>
        <v>0</v>
      </c>
    </row>
    <row r="1496" spans="1:7" x14ac:dyDescent="0.25">
      <c r="A1496" t="s">
        <v>3795</v>
      </c>
      <c r="B1496" t="s">
        <v>2251</v>
      </c>
      <c r="C1496" s="4">
        <v>25096</v>
      </c>
      <c r="D1496">
        <v>9619649427</v>
      </c>
      <c r="E1496">
        <f>VLOOKUP(D1496,  base_salary!A:A, 1, FALSE)</f>
        <v>9619649427</v>
      </c>
      <c r="F1496">
        <f t="shared" si="46"/>
        <v>0</v>
      </c>
      <c r="G1496">
        <f t="shared" ca="1" si="47"/>
        <v>0</v>
      </c>
    </row>
    <row r="1497" spans="1:7" x14ac:dyDescent="0.25">
      <c r="A1497" t="s">
        <v>3796</v>
      </c>
      <c r="B1497" t="s">
        <v>2201</v>
      </c>
      <c r="C1497" s="4">
        <v>14840</v>
      </c>
      <c r="D1497">
        <v>3016741628</v>
      </c>
      <c r="E1497">
        <f>VLOOKUP(D1497,  base_salary!A:A, 1, FALSE)</f>
        <v>3016741628</v>
      </c>
      <c r="F1497">
        <f t="shared" si="46"/>
        <v>0</v>
      </c>
      <c r="G1497">
        <f t="shared" ca="1" si="47"/>
        <v>0</v>
      </c>
    </row>
    <row r="1498" spans="1:7" x14ac:dyDescent="0.25">
      <c r="A1498" t="s">
        <v>3797</v>
      </c>
      <c r="B1498" t="s">
        <v>2540</v>
      </c>
      <c r="C1498" s="4">
        <v>14996</v>
      </c>
      <c r="D1498">
        <v>5439294325</v>
      </c>
      <c r="E1498">
        <f>VLOOKUP(D1498,  base_salary!A:A, 1, FALSE)</f>
        <v>5439294325</v>
      </c>
      <c r="F1498">
        <f t="shared" si="46"/>
        <v>0</v>
      </c>
      <c r="G1498">
        <f t="shared" ca="1" si="47"/>
        <v>0</v>
      </c>
    </row>
    <row r="1499" spans="1:7" x14ac:dyDescent="0.25">
      <c r="A1499" t="s">
        <v>3798</v>
      </c>
      <c r="B1499" t="s">
        <v>2321</v>
      </c>
      <c r="C1499" s="4">
        <v>56888</v>
      </c>
      <c r="D1499">
        <v>4639895275</v>
      </c>
      <c r="E1499">
        <f>VLOOKUP(D1499,  base_salary!A:A, 1, FALSE)</f>
        <v>4639895275</v>
      </c>
      <c r="F1499">
        <f t="shared" si="46"/>
        <v>0</v>
      </c>
      <c r="G1499">
        <f t="shared" ca="1" si="47"/>
        <v>0</v>
      </c>
    </row>
    <row r="1500" spans="1:7" x14ac:dyDescent="0.25">
      <c r="A1500" t="s">
        <v>3799</v>
      </c>
      <c r="B1500" t="s">
        <v>2380</v>
      </c>
      <c r="C1500" s="4">
        <v>39331</v>
      </c>
      <c r="D1500">
        <v>7778092905</v>
      </c>
      <c r="E1500">
        <f>VLOOKUP(D1500,  base_salary!A:A, 1, FALSE)</f>
        <v>7778092905</v>
      </c>
      <c r="F1500">
        <f t="shared" si="46"/>
        <v>0</v>
      </c>
      <c r="G1500">
        <f t="shared" ca="1" si="47"/>
        <v>0</v>
      </c>
    </row>
    <row r="1501" spans="1:7" x14ac:dyDescent="0.25">
      <c r="A1501" t="s">
        <v>3800</v>
      </c>
      <c r="B1501" t="s">
        <v>2563</v>
      </c>
      <c r="C1501" s="4">
        <v>40567</v>
      </c>
      <c r="D1501">
        <v>5779075530</v>
      </c>
      <c r="E1501">
        <f>VLOOKUP(D1501,  base_salary!A:A, 1, FALSE)</f>
        <v>5779075530</v>
      </c>
      <c r="F1501">
        <f t="shared" si="46"/>
        <v>0</v>
      </c>
      <c r="G1501">
        <f t="shared" ca="1" si="47"/>
        <v>0</v>
      </c>
    </row>
    <row r="1502" spans="1:7" x14ac:dyDescent="0.25">
      <c r="A1502" t="s">
        <v>3801</v>
      </c>
      <c r="B1502" t="s">
        <v>2403</v>
      </c>
      <c r="C1502" s="4">
        <v>20190</v>
      </c>
      <c r="D1502">
        <v>813371287</v>
      </c>
      <c r="E1502">
        <f>VLOOKUP(D1502,  base_salary!A:A, 1, FALSE)</f>
        <v>813371287</v>
      </c>
      <c r="F1502">
        <f t="shared" si="46"/>
        <v>0</v>
      </c>
      <c r="G1502">
        <f t="shared" ca="1" si="47"/>
        <v>0</v>
      </c>
    </row>
    <row r="1503" spans="1:7" x14ac:dyDescent="0.25">
      <c r="A1503" t="s">
        <v>3802</v>
      </c>
      <c r="B1503" t="s">
        <v>2824</v>
      </c>
      <c r="C1503" s="4">
        <v>27352</v>
      </c>
      <c r="D1503">
        <v>4328154427</v>
      </c>
      <c r="E1503">
        <f>VLOOKUP(D1503,  base_salary!A:A, 1, FALSE)</f>
        <v>4328154427</v>
      </c>
      <c r="F1503">
        <f t="shared" si="46"/>
        <v>0</v>
      </c>
      <c r="G1503">
        <f t="shared" ca="1" si="47"/>
        <v>0</v>
      </c>
    </row>
    <row r="1504" spans="1:7" x14ac:dyDescent="0.25">
      <c r="A1504" t="s">
        <v>3803</v>
      </c>
      <c r="B1504" t="s">
        <v>2674</v>
      </c>
      <c r="C1504" s="4">
        <v>45585</v>
      </c>
      <c r="D1504">
        <v>4278470843</v>
      </c>
      <c r="E1504">
        <f>VLOOKUP(D1504,  base_salary!A:A, 1, FALSE)</f>
        <v>4278470843</v>
      </c>
      <c r="F1504">
        <f t="shared" si="46"/>
        <v>0</v>
      </c>
      <c r="G1504">
        <f t="shared" ca="1" si="47"/>
        <v>0</v>
      </c>
    </row>
    <row r="1505" spans="1:7" x14ac:dyDescent="0.25">
      <c r="A1505" t="s">
        <v>3804</v>
      </c>
      <c r="B1505" t="s">
        <v>1946</v>
      </c>
      <c r="C1505" s="4">
        <v>38090</v>
      </c>
      <c r="D1505">
        <v>2748937082</v>
      </c>
      <c r="E1505">
        <f>VLOOKUP(D1505,  base_salary!A:A, 1, FALSE)</f>
        <v>2748937082</v>
      </c>
      <c r="F1505">
        <f t="shared" si="46"/>
        <v>0</v>
      </c>
      <c r="G1505">
        <f t="shared" ca="1" si="47"/>
        <v>0</v>
      </c>
    </row>
    <row r="1506" spans="1:7" x14ac:dyDescent="0.25">
      <c r="A1506" t="s">
        <v>3805</v>
      </c>
      <c r="B1506" t="s">
        <v>2246</v>
      </c>
      <c r="C1506" s="4">
        <v>46047</v>
      </c>
      <c r="D1506">
        <v>4150450668</v>
      </c>
      <c r="E1506">
        <f>VLOOKUP(D1506,  base_salary!A:A, 1, FALSE)</f>
        <v>4150450668</v>
      </c>
      <c r="F1506">
        <f t="shared" si="46"/>
        <v>0</v>
      </c>
      <c r="G1506">
        <f t="shared" ca="1" si="47"/>
        <v>0</v>
      </c>
    </row>
    <row r="1507" spans="1:7" x14ac:dyDescent="0.25">
      <c r="A1507" t="s">
        <v>3806</v>
      </c>
      <c r="B1507" t="s">
        <v>3113</v>
      </c>
      <c r="C1507" s="4">
        <v>44462</v>
      </c>
      <c r="D1507">
        <v>6227038881</v>
      </c>
      <c r="E1507">
        <f>VLOOKUP(D1507,  base_salary!A:A, 1, FALSE)</f>
        <v>6227038881</v>
      </c>
      <c r="F1507">
        <f t="shared" si="46"/>
        <v>0</v>
      </c>
      <c r="G1507">
        <f t="shared" ca="1" si="47"/>
        <v>0</v>
      </c>
    </row>
    <row r="1508" spans="1:7" x14ac:dyDescent="0.25">
      <c r="A1508" t="s">
        <v>3807</v>
      </c>
      <c r="B1508" t="s">
        <v>2207</v>
      </c>
      <c r="C1508" s="4">
        <v>40423</v>
      </c>
      <c r="D1508">
        <v>7088886472</v>
      </c>
      <c r="E1508">
        <f>VLOOKUP(D1508,  base_salary!A:A, 1, FALSE)</f>
        <v>7088886472</v>
      </c>
      <c r="F1508">
        <f t="shared" si="46"/>
        <v>0</v>
      </c>
      <c r="G1508">
        <f t="shared" ca="1" si="47"/>
        <v>0</v>
      </c>
    </row>
    <row r="1509" spans="1:7" x14ac:dyDescent="0.25">
      <c r="A1509" t="s">
        <v>3808</v>
      </c>
      <c r="B1509" t="s">
        <v>3560</v>
      </c>
      <c r="C1509" s="4">
        <v>24254</v>
      </c>
      <c r="D1509">
        <v>2698184272</v>
      </c>
      <c r="E1509">
        <f>VLOOKUP(D1509,  base_salary!A:A, 1, FALSE)</f>
        <v>2698184272</v>
      </c>
      <c r="F1509">
        <f t="shared" si="46"/>
        <v>0</v>
      </c>
      <c r="G1509">
        <f t="shared" ca="1" si="47"/>
        <v>0</v>
      </c>
    </row>
    <row r="1510" spans="1:7" x14ac:dyDescent="0.25">
      <c r="A1510" t="s">
        <v>3809</v>
      </c>
      <c r="B1510" t="s">
        <v>2345</v>
      </c>
      <c r="C1510" s="4">
        <v>44930</v>
      </c>
      <c r="D1510">
        <v>6183510505</v>
      </c>
      <c r="E1510">
        <f>VLOOKUP(D1510,  base_salary!A:A, 1, FALSE)</f>
        <v>6183510505</v>
      </c>
      <c r="F1510">
        <f t="shared" si="46"/>
        <v>0</v>
      </c>
      <c r="G1510">
        <f t="shared" ca="1" si="47"/>
        <v>0</v>
      </c>
    </row>
    <row r="1511" spans="1:7" x14ac:dyDescent="0.25">
      <c r="A1511" t="s">
        <v>3810</v>
      </c>
      <c r="B1511" t="s">
        <v>1956</v>
      </c>
      <c r="C1511" s="4">
        <v>38453</v>
      </c>
      <c r="D1511">
        <v>2117567142</v>
      </c>
      <c r="E1511">
        <f>VLOOKUP(D1511,  base_salary!A:A, 1, FALSE)</f>
        <v>2117567142</v>
      </c>
      <c r="F1511">
        <f t="shared" si="46"/>
        <v>0</v>
      </c>
      <c r="G1511">
        <f t="shared" ca="1" si="47"/>
        <v>0</v>
      </c>
    </row>
    <row r="1512" spans="1:7" x14ac:dyDescent="0.25">
      <c r="A1512" t="s">
        <v>3811</v>
      </c>
      <c r="B1512" t="s">
        <v>2121</v>
      </c>
      <c r="C1512" s="4">
        <v>11004</v>
      </c>
      <c r="D1512">
        <v>197180590</v>
      </c>
      <c r="E1512">
        <f>VLOOKUP(D1512,  base_salary!A:A, 1, FALSE)</f>
        <v>197180590</v>
      </c>
      <c r="F1512">
        <f t="shared" si="46"/>
        <v>0</v>
      </c>
      <c r="G1512">
        <f t="shared" ca="1" si="47"/>
        <v>0</v>
      </c>
    </row>
    <row r="1513" spans="1:7" x14ac:dyDescent="0.25">
      <c r="A1513" t="s">
        <v>3812</v>
      </c>
      <c r="B1513" t="s">
        <v>2847</v>
      </c>
      <c r="C1513" s="4">
        <v>43136</v>
      </c>
      <c r="D1513">
        <v>6819596901</v>
      </c>
      <c r="E1513">
        <f>VLOOKUP(D1513,  base_salary!A:A, 1, FALSE)</f>
        <v>6819596901</v>
      </c>
      <c r="F1513">
        <f t="shared" si="46"/>
        <v>0</v>
      </c>
      <c r="G1513">
        <f t="shared" ca="1" si="47"/>
        <v>0</v>
      </c>
    </row>
    <row r="1514" spans="1:7" x14ac:dyDescent="0.25">
      <c r="A1514" t="s">
        <v>3813</v>
      </c>
      <c r="B1514" t="s">
        <v>1934</v>
      </c>
      <c r="C1514" s="4">
        <v>27066</v>
      </c>
      <c r="D1514">
        <v>2280674246</v>
      </c>
      <c r="E1514">
        <f>VLOOKUP(D1514,  base_salary!A:A, 1, FALSE)</f>
        <v>2280674246</v>
      </c>
      <c r="F1514">
        <f t="shared" si="46"/>
        <v>0</v>
      </c>
      <c r="G1514">
        <f t="shared" ca="1" si="47"/>
        <v>0</v>
      </c>
    </row>
    <row r="1515" spans="1:7" x14ac:dyDescent="0.25">
      <c r="A1515" t="s">
        <v>3814</v>
      </c>
      <c r="B1515" t="s">
        <v>2143</v>
      </c>
      <c r="C1515" s="4">
        <v>44011</v>
      </c>
      <c r="D1515">
        <v>2804488179</v>
      </c>
      <c r="E1515">
        <f>VLOOKUP(D1515,  base_salary!A:A, 1, FALSE)</f>
        <v>2804488179</v>
      </c>
      <c r="F1515">
        <f t="shared" si="46"/>
        <v>0</v>
      </c>
      <c r="G1515">
        <f t="shared" ca="1" si="47"/>
        <v>0</v>
      </c>
    </row>
    <row r="1516" spans="1:7" x14ac:dyDescent="0.25">
      <c r="A1516" t="s">
        <v>3815</v>
      </c>
      <c r="B1516" t="s">
        <v>2022</v>
      </c>
      <c r="C1516" s="4">
        <v>44862</v>
      </c>
      <c r="D1516">
        <v>2524849899</v>
      </c>
      <c r="E1516">
        <f>VLOOKUP(D1516,  base_salary!A:A, 1, FALSE)</f>
        <v>2524849899</v>
      </c>
      <c r="F1516">
        <f t="shared" si="46"/>
        <v>0</v>
      </c>
      <c r="G1516">
        <f t="shared" ca="1" si="47"/>
        <v>0</v>
      </c>
    </row>
    <row r="1517" spans="1:7" x14ac:dyDescent="0.25">
      <c r="A1517" t="s">
        <v>3816</v>
      </c>
      <c r="B1517" t="s">
        <v>2426</v>
      </c>
      <c r="C1517" s="4">
        <v>57365</v>
      </c>
      <c r="D1517">
        <v>4269946768</v>
      </c>
      <c r="E1517">
        <f>VLOOKUP(D1517,  base_salary!A:A, 1, FALSE)</f>
        <v>4269946768</v>
      </c>
      <c r="F1517">
        <f t="shared" si="46"/>
        <v>0</v>
      </c>
      <c r="G1517">
        <f t="shared" ca="1" si="47"/>
        <v>0</v>
      </c>
    </row>
    <row r="1518" spans="1:7" x14ac:dyDescent="0.25">
      <c r="A1518" t="s">
        <v>3817</v>
      </c>
      <c r="B1518" t="s">
        <v>2916</v>
      </c>
      <c r="C1518" s="4">
        <v>11347</v>
      </c>
      <c r="D1518">
        <v>9617190826</v>
      </c>
      <c r="E1518">
        <f>VLOOKUP(D1518,  base_salary!A:A, 1, FALSE)</f>
        <v>9617190826</v>
      </c>
      <c r="F1518">
        <f t="shared" si="46"/>
        <v>0</v>
      </c>
      <c r="G1518">
        <f t="shared" ca="1" si="47"/>
        <v>0</v>
      </c>
    </row>
    <row r="1519" spans="1:7" x14ac:dyDescent="0.25">
      <c r="A1519" t="s">
        <v>3818</v>
      </c>
      <c r="B1519" t="s">
        <v>2319</v>
      </c>
      <c r="C1519" s="4">
        <v>55215</v>
      </c>
      <c r="D1519">
        <v>9727426344</v>
      </c>
      <c r="E1519">
        <f>VLOOKUP(D1519,  base_salary!A:A, 1, FALSE)</f>
        <v>9727426344</v>
      </c>
      <c r="F1519">
        <f t="shared" si="46"/>
        <v>0</v>
      </c>
      <c r="G1519">
        <f t="shared" ca="1" si="47"/>
        <v>0</v>
      </c>
    </row>
    <row r="1520" spans="1:7" x14ac:dyDescent="0.25">
      <c r="A1520" t="s">
        <v>3819</v>
      </c>
      <c r="B1520" t="s">
        <v>2207</v>
      </c>
      <c r="C1520" s="4">
        <v>27823</v>
      </c>
      <c r="D1520">
        <v>6007705854</v>
      </c>
      <c r="E1520">
        <f>VLOOKUP(D1520,  base_salary!A:A, 1, FALSE)</f>
        <v>6007705854</v>
      </c>
      <c r="F1520">
        <f t="shared" si="46"/>
        <v>0</v>
      </c>
      <c r="G1520">
        <f t="shared" ca="1" si="47"/>
        <v>0</v>
      </c>
    </row>
    <row r="1521" spans="1:7" x14ac:dyDescent="0.25">
      <c r="A1521" t="s">
        <v>3820</v>
      </c>
      <c r="B1521" t="s">
        <v>2335</v>
      </c>
      <c r="C1521" s="4">
        <v>25255</v>
      </c>
      <c r="D1521">
        <v>5623930522</v>
      </c>
      <c r="E1521">
        <f>VLOOKUP(D1521,  base_salary!A:A, 1, FALSE)</f>
        <v>5623930522</v>
      </c>
      <c r="F1521">
        <f t="shared" si="46"/>
        <v>0</v>
      </c>
      <c r="G1521">
        <f t="shared" ca="1" si="47"/>
        <v>0</v>
      </c>
    </row>
    <row r="1522" spans="1:7" x14ac:dyDescent="0.25">
      <c r="A1522" t="s">
        <v>3821</v>
      </c>
      <c r="B1522" t="s">
        <v>1936</v>
      </c>
      <c r="C1522" s="4">
        <v>30714</v>
      </c>
      <c r="D1522">
        <v>5828678620</v>
      </c>
      <c r="E1522">
        <f>VLOOKUP(D1522,  base_salary!A:A, 1, FALSE)</f>
        <v>5828678620</v>
      </c>
      <c r="F1522">
        <f t="shared" si="46"/>
        <v>0</v>
      </c>
      <c r="G1522">
        <f t="shared" ca="1" si="47"/>
        <v>0</v>
      </c>
    </row>
    <row r="1523" spans="1:7" x14ac:dyDescent="0.25">
      <c r="A1523" t="s">
        <v>3822</v>
      </c>
      <c r="B1523" t="s">
        <v>2374</v>
      </c>
      <c r="C1523" s="4">
        <v>45061</v>
      </c>
      <c r="D1523">
        <v>1659418720</v>
      </c>
      <c r="E1523">
        <f>VLOOKUP(D1523,  base_salary!A:A, 1, FALSE)</f>
        <v>1659418720</v>
      </c>
      <c r="F1523">
        <f t="shared" si="46"/>
        <v>0</v>
      </c>
      <c r="G1523">
        <f t="shared" ca="1" si="47"/>
        <v>0</v>
      </c>
    </row>
    <row r="1524" spans="1:7" x14ac:dyDescent="0.25">
      <c r="A1524" t="s">
        <v>3823</v>
      </c>
      <c r="B1524" t="s">
        <v>2636</v>
      </c>
      <c r="C1524" s="4">
        <v>28472</v>
      </c>
      <c r="D1524">
        <v>898924138</v>
      </c>
      <c r="E1524">
        <f>VLOOKUP(D1524,  base_salary!A:A, 1, FALSE)</f>
        <v>898924138</v>
      </c>
      <c r="F1524">
        <f t="shared" si="46"/>
        <v>0</v>
      </c>
      <c r="G1524">
        <f t="shared" ca="1" si="47"/>
        <v>0</v>
      </c>
    </row>
    <row r="1525" spans="1:7" x14ac:dyDescent="0.25">
      <c r="A1525" t="s">
        <v>3824</v>
      </c>
      <c r="B1525" t="s">
        <v>2992</v>
      </c>
      <c r="C1525" s="4">
        <v>27783</v>
      </c>
      <c r="D1525">
        <v>3891707452</v>
      </c>
      <c r="E1525">
        <f>VLOOKUP(D1525,  base_salary!A:A, 1, FALSE)</f>
        <v>3891707452</v>
      </c>
      <c r="F1525">
        <f t="shared" si="46"/>
        <v>0</v>
      </c>
      <c r="G1525">
        <f t="shared" ca="1" si="47"/>
        <v>0</v>
      </c>
    </row>
    <row r="1526" spans="1:7" x14ac:dyDescent="0.25">
      <c r="A1526" t="s">
        <v>3825</v>
      </c>
      <c r="B1526" t="s">
        <v>2716</v>
      </c>
      <c r="C1526" s="4">
        <v>30928</v>
      </c>
      <c r="D1526">
        <v>2908560011</v>
      </c>
      <c r="E1526">
        <f>VLOOKUP(D1526,  base_salary!A:A, 1, FALSE)</f>
        <v>2908560011</v>
      </c>
      <c r="F1526">
        <f t="shared" si="46"/>
        <v>0</v>
      </c>
      <c r="G1526">
        <f t="shared" ca="1" si="47"/>
        <v>0</v>
      </c>
    </row>
    <row r="1527" spans="1:7" x14ac:dyDescent="0.25">
      <c r="A1527" t="s">
        <v>3826</v>
      </c>
      <c r="B1527" t="s">
        <v>1954</v>
      </c>
      <c r="C1527" s="4">
        <v>44838</v>
      </c>
      <c r="D1527">
        <v>7906441400</v>
      </c>
      <c r="E1527">
        <f>VLOOKUP(D1527,  base_salary!A:A, 1, FALSE)</f>
        <v>7906441400</v>
      </c>
      <c r="F1527">
        <f t="shared" si="46"/>
        <v>0</v>
      </c>
      <c r="G1527">
        <f t="shared" ca="1" si="47"/>
        <v>0</v>
      </c>
    </row>
    <row r="1528" spans="1:7" x14ac:dyDescent="0.25">
      <c r="A1528" t="s">
        <v>3827</v>
      </c>
      <c r="B1528" t="s">
        <v>1976</v>
      </c>
      <c r="C1528" s="4">
        <v>54249</v>
      </c>
      <c r="D1528">
        <v>5861892008</v>
      </c>
      <c r="E1528">
        <f>VLOOKUP(D1528,  base_salary!A:A, 1, FALSE)</f>
        <v>5861892008</v>
      </c>
      <c r="F1528">
        <f t="shared" si="46"/>
        <v>0</v>
      </c>
      <c r="G1528">
        <f t="shared" ca="1" si="47"/>
        <v>0</v>
      </c>
    </row>
    <row r="1529" spans="1:7" x14ac:dyDescent="0.25">
      <c r="A1529" t="s">
        <v>3828</v>
      </c>
      <c r="B1529" t="s">
        <v>3663</v>
      </c>
      <c r="C1529" s="4">
        <v>29607</v>
      </c>
      <c r="D1529">
        <v>7888574610</v>
      </c>
      <c r="E1529">
        <f>VLOOKUP(D1529,  base_salary!A:A, 1, FALSE)</f>
        <v>7888574610</v>
      </c>
      <c r="F1529">
        <f t="shared" si="46"/>
        <v>0</v>
      </c>
      <c r="G1529">
        <f t="shared" ca="1" si="47"/>
        <v>0</v>
      </c>
    </row>
    <row r="1530" spans="1:7" x14ac:dyDescent="0.25">
      <c r="A1530" t="s">
        <v>3829</v>
      </c>
      <c r="B1530" t="s">
        <v>2054</v>
      </c>
      <c r="C1530" s="4">
        <v>26181</v>
      </c>
      <c r="D1530">
        <v>8002426673</v>
      </c>
      <c r="E1530">
        <f>VLOOKUP(D1530,  base_salary!A:A, 1, FALSE)</f>
        <v>8002426673</v>
      </c>
      <c r="F1530">
        <f t="shared" si="46"/>
        <v>0</v>
      </c>
      <c r="G1530">
        <f t="shared" ca="1" si="47"/>
        <v>0</v>
      </c>
    </row>
    <row r="1531" spans="1:7" x14ac:dyDescent="0.25">
      <c r="A1531" t="s">
        <v>3830</v>
      </c>
      <c r="B1531" t="s">
        <v>2077</v>
      </c>
      <c r="C1531" s="4">
        <v>25793</v>
      </c>
      <c r="D1531">
        <v>62571575</v>
      </c>
      <c r="E1531">
        <f>VLOOKUP(D1531,  base_salary!A:A, 1, FALSE)</f>
        <v>62571575</v>
      </c>
      <c r="F1531">
        <f t="shared" si="46"/>
        <v>0</v>
      </c>
      <c r="G1531">
        <f t="shared" ca="1" si="47"/>
        <v>0</v>
      </c>
    </row>
    <row r="1532" spans="1:7" x14ac:dyDescent="0.25">
      <c r="A1532" t="s">
        <v>3831</v>
      </c>
      <c r="B1532" t="s">
        <v>2468</v>
      </c>
      <c r="C1532" s="4">
        <v>56904</v>
      </c>
      <c r="D1532">
        <v>2922893758</v>
      </c>
      <c r="E1532">
        <f>VLOOKUP(D1532,  base_salary!A:A, 1, FALSE)</f>
        <v>2922893758</v>
      </c>
      <c r="F1532">
        <f t="shared" si="46"/>
        <v>0</v>
      </c>
      <c r="G1532">
        <f t="shared" ca="1" si="47"/>
        <v>0</v>
      </c>
    </row>
    <row r="1533" spans="1:7" x14ac:dyDescent="0.25">
      <c r="A1533" t="s">
        <v>3832</v>
      </c>
      <c r="B1533" t="s">
        <v>2650</v>
      </c>
      <c r="C1533" s="4">
        <v>43402</v>
      </c>
      <c r="D1533">
        <v>19662963</v>
      </c>
      <c r="E1533">
        <f>VLOOKUP(D1533,  base_salary!A:A, 1, FALSE)</f>
        <v>19662963</v>
      </c>
      <c r="F1533">
        <f t="shared" si="46"/>
        <v>0</v>
      </c>
      <c r="G1533">
        <f t="shared" ca="1" si="47"/>
        <v>0</v>
      </c>
    </row>
    <row r="1534" spans="1:7" x14ac:dyDescent="0.25">
      <c r="A1534" t="s">
        <v>3833</v>
      </c>
      <c r="B1534" t="s">
        <v>1940</v>
      </c>
      <c r="C1534" s="4">
        <v>46899</v>
      </c>
      <c r="D1534">
        <v>8187246642</v>
      </c>
      <c r="E1534">
        <f>VLOOKUP(D1534,  base_salary!A:A, 1, FALSE)</f>
        <v>8187246642</v>
      </c>
      <c r="F1534">
        <f t="shared" si="46"/>
        <v>0</v>
      </c>
      <c r="G1534">
        <f t="shared" ca="1" si="47"/>
        <v>0</v>
      </c>
    </row>
    <row r="1535" spans="1:7" x14ac:dyDescent="0.25">
      <c r="A1535" t="s">
        <v>3834</v>
      </c>
      <c r="B1535" t="s">
        <v>2201</v>
      </c>
      <c r="C1535" s="4">
        <v>22220</v>
      </c>
      <c r="D1535">
        <v>146065492</v>
      </c>
      <c r="E1535">
        <f>VLOOKUP(D1535,  base_salary!A:A, 1, FALSE)</f>
        <v>146065492</v>
      </c>
      <c r="F1535">
        <f t="shared" si="46"/>
        <v>0</v>
      </c>
      <c r="G1535">
        <f t="shared" ca="1" si="47"/>
        <v>0</v>
      </c>
    </row>
    <row r="1536" spans="1:7" x14ac:dyDescent="0.25">
      <c r="A1536" t="s">
        <v>3835</v>
      </c>
      <c r="B1536" t="s">
        <v>2931</v>
      </c>
      <c r="C1536" s="4">
        <v>22552</v>
      </c>
      <c r="D1536">
        <v>9052475601</v>
      </c>
      <c r="E1536">
        <f>VLOOKUP(D1536,  base_salary!A:A, 1, FALSE)</f>
        <v>9052475601</v>
      </c>
      <c r="F1536">
        <f t="shared" si="46"/>
        <v>0</v>
      </c>
      <c r="G1536">
        <f t="shared" ca="1" si="47"/>
        <v>0</v>
      </c>
    </row>
    <row r="1537" spans="1:7" x14ac:dyDescent="0.25">
      <c r="A1537" t="s">
        <v>3836</v>
      </c>
      <c r="B1537" t="s">
        <v>2020</v>
      </c>
      <c r="C1537" s="4">
        <v>27431</v>
      </c>
      <c r="D1537">
        <v>7865341539</v>
      </c>
      <c r="E1537">
        <f>VLOOKUP(D1537,  base_salary!A:A, 1, FALSE)</f>
        <v>7865341539</v>
      </c>
      <c r="F1537">
        <f t="shared" si="46"/>
        <v>0</v>
      </c>
      <c r="G1537">
        <f t="shared" ca="1" si="47"/>
        <v>0</v>
      </c>
    </row>
    <row r="1538" spans="1:7" x14ac:dyDescent="0.25">
      <c r="A1538" t="s">
        <v>3837</v>
      </c>
      <c r="B1538" t="s">
        <v>2633</v>
      </c>
      <c r="C1538" s="4">
        <v>20293</v>
      </c>
      <c r="D1538">
        <v>6789106936</v>
      </c>
      <c r="E1538">
        <f>VLOOKUP(D1538,  base_salary!A:A, 1, FALSE)</f>
        <v>6789106936</v>
      </c>
      <c r="F1538">
        <f t="shared" si="46"/>
        <v>0</v>
      </c>
      <c r="G1538">
        <f t="shared" ca="1" si="47"/>
        <v>0</v>
      </c>
    </row>
    <row r="1539" spans="1:7" x14ac:dyDescent="0.25">
      <c r="A1539" t="s">
        <v>3838</v>
      </c>
      <c r="B1539" t="s">
        <v>3113</v>
      </c>
      <c r="C1539" s="4">
        <v>49144</v>
      </c>
      <c r="D1539">
        <v>8875320292</v>
      </c>
      <c r="E1539">
        <f>VLOOKUP(D1539,  base_salary!A:A, 1, FALSE)</f>
        <v>8875320292</v>
      </c>
      <c r="F1539">
        <f t="shared" ref="F1539:F1602" si="48">IF(ISERROR(E1539), 1, 0)</f>
        <v>0</v>
      </c>
      <c r="G1539">
        <f t="shared" ref="G1539:G1602" ca="1" si="49">SUM(G:G)</f>
        <v>0</v>
      </c>
    </row>
    <row r="1540" spans="1:7" x14ac:dyDescent="0.25">
      <c r="A1540" t="s">
        <v>3839</v>
      </c>
      <c r="B1540" t="s">
        <v>2536</v>
      </c>
      <c r="C1540" s="4">
        <v>33139</v>
      </c>
      <c r="D1540">
        <v>5687748091</v>
      </c>
      <c r="E1540">
        <f>VLOOKUP(D1540,  base_salary!A:A, 1, FALSE)</f>
        <v>5687748091</v>
      </c>
      <c r="F1540">
        <f t="shared" si="48"/>
        <v>0</v>
      </c>
      <c r="G1540">
        <f t="shared" ca="1" si="49"/>
        <v>0</v>
      </c>
    </row>
    <row r="1541" spans="1:7" x14ac:dyDescent="0.25">
      <c r="A1541" t="s">
        <v>3840</v>
      </c>
      <c r="B1541" t="s">
        <v>2752</v>
      </c>
      <c r="C1541" s="4">
        <v>11141</v>
      </c>
      <c r="D1541">
        <v>2053848936</v>
      </c>
      <c r="E1541">
        <f>VLOOKUP(D1541,  base_salary!A:A, 1, FALSE)</f>
        <v>2053848936</v>
      </c>
      <c r="F1541">
        <f t="shared" si="48"/>
        <v>0</v>
      </c>
      <c r="G1541">
        <f t="shared" ca="1" si="49"/>
        <v>0</v>
      </c>
    </row>
    <row r="1542" spans="1:7" x14ac:dyDescent="0.25">
      <c r="A1542" t="s">
        <v>3841</v>
      </c>
      <c r="B1542" t="s">
        <v>2057</v>
      </c>
      <c r="C1542" s="4">
        <v>50460</v>
      </c>
      <c r="D1542">
        <v>7249524151</v>
      </c>
      <c r="E1542">
        <f>VLOOKUP(D1542,  base_salary!A:A, 1, FALSE)</f>
        <v>7249524151</v>
      </c>
      <c r="F1542">
        <f t="shared" si="48"/>
        <v>0</v>
      </c>
      <c r="G1542">
        <f t="shared" ca="1" si="49"/>
        <v>0</v>
      </c>
    </row>
    <row r="1543" spans="1:7" x14ac:dyDescent="0.25">
      <c r="A1543" t="s">
        <v>3842</v>
      </c>
      <c r="B1543" t="s">
        <v>2010</v>
      </c>
      <c r="C1543" s="4">
        <v>16827</v>
      </c>
      <c r="D1543">
        <v>3554301841</v>
      </c>
      <c r="E1543">
        <f>VLOOKUP(D1543,  base_salary!A:A, 1, FALSE)</f>
        <v>3554301841</v>
      </c>
      <c r="F1543">
        <f t="shared" si="48"/>
        <v>0</v>
      </c>
      <c r="G1543">
        <f t="shared" ca="1" si="49"/>
        <v>0</v>
      </c>
    </row>
    <row r="1544" spans="1:7" x14ac:dyDescent="0.25">
      <c r="A1544" t="s">
        <v>3843</v>
      </c>
      <c r="B1544" t="s">
        <v>2223</v>
      </c>
      <c r="C1544" s="4">
        <v>55821</v>
      </c>
      <c r="D1544">
        <v>7673188813</v>
      </c>
      <c r="E1544">
        <f>VLOOKUP(D1544,  base_salary!A:A, 1, FALSE)</f>
        <v>7673188813</v>
      </c>
      <c r="F1544">
        <f t="shared" si="48"/>
        <v>0</v>
      </c>
      <c r="G1544">
        <f t="shared" ca="1" si="49"/>
        <v>0</v>
      </c>
    </row>
    <row r="1545" spans="1:7" x14ac:dyDescent="0.25">
      <c r="A1545" t="s">
        <v>3844</v>
      </c>
      <c r="B1545" t="s">
        <v>2151</v>
      </c>
      <c r="C1545" s="4">
        <v>11671</v>
      </c>
      <c r="D1545">
        <v>5726465660</v>
      </c>
      <c r="E1545">
        <f>VLOOKUP(D1545,  base_salary!A:A, 1, FALSE)</f>
        <v>5726465660</v>
      </c>
      <c r="F1545">
        <f t="shared" si="48"/>
        <v>0</v>
      </c>
      <c r="G1545">
        <f t="shared" ca="1" si="49"/>
        <v>0</v>
      </c>
    </row>
    <row r="1546" spans="1:7" x14ac:dyDescent="0.25">
      <c r="A1546" t="s">
        <v>3845</v>
      </c>
      <c r="B1546" t="s">
        <v>2329</v>
      </c>
      <c r="C1546" s="4">
        <v>20321</v>
      </c>
      <c r="D1546">
        <v>9238967105</v>
      </c>
      <c r="E1546">
        <f>VLOOKUP(D1546,  base_salary!A:A, 1, FALSE)</f>
        <v>9238967105</v>
      </c>
      <c r="F1546">
        <f t="shared" si="48"/>
        <v>0</v>
      </c>
      <c r="G1546">
        <f t="shared" ca="1" si="49"/>
        <v>0</v>
      </c>
    </row>
    <row r="1547" spans="1:7" x14ac:dyDescent="0.25">
      <c r="A1547" t="s">
        <v>3846</v>
      </c>
      <c r="B1547" t="s">
        <v>2257</v>
      </c>
      <c r="C1547" s="4">
        <v>32253</v>
      </c>
      <c r="D1547">
        <v>1313434965</v>
      </c>
      <c r="E1547">
        <f>VLOOKUP(D1547,  base_salary!A:A, 1, FALSE)</f>
        <v>1313434965</v>
      </c>
      <c r="F1547">
        <f t="shared" si="48"/>
        <v>0</v>
      </c>
      <c r="G1547">
        <f t="shared" ca="1" si="49"/>
        <v>0</v>
      </c>
    </row>
    <row r="1548" spans="1:7" x14ac:dyDescent="0.25">
      <c r="A1548" t="s">
        <v>3847</v>
      </c>
      <c r="B1548" t="s">
        <v>2383</v>
      </c>
      <c r="C1548" s="4">
        <v>27700</v>
      </c>
      <c r="D1548">
        <v>5358183647</v>
      </c>
      <c r="E1548">
        <f>VLOOKUP(D1548,  base_salary!A:A, 1, FALSE)</f>
        <v>5358183647</v>
      </c>
      <c r="F1548">
        <f t="shared" si="48"/>
        <v>0</v>
      </c>
      <c r="G1548">
        <f t="shared" ca="1" si="49"/>
        <v>0</v>
      </c>
    </row>
    <row r="1549" spans="1:7" x14ac:dyDescent="0.25">
      <c r="A1549" t="s">
        <v>3848</v>
      </c>
      <c r="B1549" t="s">
        <v>2762</v>
      </c>
      <c r="C1549" s="4">
        <v>39226</v>
      </c>
      <c r="D1549">
        <v>9939542542</v>
      </c>
      <c r="E1549">
        <f>VLOOKUP(D1549,  base_salary!A:A, 1, FALSE)</f>
        <v>9939542542</v>
      </c>
      <c r="F1549">
        <f t="shared" si="48"/>
        <v>0</v>
      </c>
      <c r="G1549">
        <f t="shared" ca="1" si="49"/>
        <v>0</v>
      </c>
    </row>
    <row r="1550" spans="1:7" x14ac:dyDescent="0.25">
      <c r="A1550" t="s">
        <v>3849</v>
      </c>
      <c r="B1550" t="s">
        <v>2161</v>
      </c>
      <c r="C1550" s="4">
        <v>10975</v>
      </c>
      <c r="D1550">
        <v>3211170715</v>
      </c>
      <c r="E1550">
        <f>VLOOKUP(D1550,  base_salary!A:A, 1, FALSE)</f>
        <v>3211170715</v>
      </c>
      <c r="F1550">
        <f t="shared" si="48"/>
        <v>0</v>
      </c>
      <c r="G1550">
        <f t="shared" ca="1" si="49"/>
        <v>0</v>
      </c>
    </row>
    <row r="1551" spans="1:7" x14ac:dyDescent="0.25">
      <c r="A1551" t="s">
        <v>3850</v>
      </c>
      <c r="B1551" t="s">
        <v>2156</v>
      </c>
      <c r="C1551" s="4">
        <v>14976</v>
      </c>
      <c r="D1551">
        <v>3219526055</v>
      </c>
      <c r="E1551">
        <f>VLOOKUP(D1551,  base_salary!A:A, 1, FALSE)</f>
        <v>3219526055</v>
      </c>
      <c r="F1551">
        <f t="shared" si="48"/>
        <v>0</v>
      </c>
      <c r="G1551">
        <f t="shared" ca="1" si="49"/>
        <v>0</v>
      </c>
    </row>
    <row r="1552" spans="1:7" x14ac:dyDescent="0.25">
      <c r="A1552" t="s">
        <v>3851</v>
      </c>
      <c r="B1552" t="s">
        <v>2039</v>
      </c>
      <c r="C1552" s="4">
        <v>20624</v>
      </c>
      <c r="D1552">
        <v>2565290632</v>
      </c>
      <c r="E1552">
        <f>VLOOKUP(D1552,  base_salary!A:A, 1, FALSE)</f>
        <v>2565290632</v>
      </c>
      <c r="F1552">
        <f t="shared" si="48"/>
        <v>0</v>
      </c>
      <c r="G1552">
        <f t="shared" ca="1" si="49"/>
        <v>0</v>
      </c>
    </row>
    <row r="1553" spans="1:7" x14ac:dyDescent="0.25">
      <c r="A1553" t="s">
        <v>3852</v>
      </c>
      <c r="B1553" t="s">
        <v>2083</v>
      </c>
      <c r="C1553" s="4">
        <v>43566</v>
      </c>
      <c r="D1553">
        <v>5499856877</v>
      </c>
      <c r="E1553">
        <f>VLOOKUP(D1553,  base_salary!A:A, 1, FALSE)</f>
        <v>5499856877</v>
      </c>
      <c r="F1553">
        <f t="shared" si="48"/>
        <v>0</v>
      </c>
      <c r="G1553">
        <f t="shared" ca="1" si="49"/>
        <v>0</v>
      </c>
    </row>
    <row r="1554" spans="1:7" x14ac:dyDescent="0.25">
      <c r="A1554" t="s">
        <v>3853</v>
      </c>
      <c r="B1554" t="s">
        <v>2650</v>
      </c>
      <c r="C1554" s="4">
        <v>11837</v>
      </c>
      <c r="D1554">
        <v>6938295417</v>
      </c>
      <c r="E1554">
        <f>VLOOKUP(D1554,  base_salary!A:A, 1, FALSE)</f>
        <v>6938295417</v>
      </c>
      <c r="F1554">
        <f t="shared" si="48"/>
        <v>0</v>
      </c>
      <c r="G1554">
        <f t="shared" ca="1" si="49"/>
        <v>0</v>
      </c>
    </row>
    <row r="1555" spans="1:7" x14ac:dyDescent="0.25">
      <c r="A1555" t="s">
        <v>3854</v>
      </c>
      <c r="B1555" t="s">
        <v>2554</v>
      </c>
      <c r="C1555" s="4">
        <v>19819</v>
      </c>
      <c r="D1555">
        <v>701563818</v>
      </c>
      <c r="E1555">
        <f>VLOOKUP(D1555,  base_salary!A:A, 1, FALSE)</f>
        <v>701563818</v>
      </c>
      <c r="F1555">
        <f t="shared" si="48"/>
        <v>0</v>
      </c>
      <c r="G1555">
        <f t="shared" ca="1" si="49"/>
        <v>0</v>
      </c>
    </row>
    <row r="1556" spans="1:7" x14ac:dyDescent="0.25">
      <c r="A1556" t="s">
        <v>3855</v>
      </c>
      <c r="B1556" t="s">
        <v>2103</v>
      </c>
      <c r="C1556" s="4">
        <v>59599</v>
      </c>
      <c r="D1556">
        <v>6478891895</v>
      </c>
      <c r="E1556">
        <f>VLOOKUP(D1556,  base_salary!A:A, 1, FALSE)</f>
        <v>6478891895</v>
      </c>
      <c r="F1556">
        <f t="shared" si="48"/>
        <v>0</v>
      </c>
      <c r="G1556">
        <f t="shared" ca="1" si="49"/>
        <v>0</v>
      </c>
    </row>
    <row r="1557" spans="1:7" x14ac:dyDescent="0.25">
      <c r="A1557" t="s">
        <v>3856</v>
      </c>
      <c r="B1557" t="s">
        <v>2583</v>
      </c>
      <c r="C1557" s="4">
        <v>47294</v>
      </c>
      <c r="D1557">
        <v>3538909016</v>
      </c>
      <c r="E1557">
        <f>VLOOKUP(D1557,  base_salary!A:A, 1, FALSE)</f>
        <v>3538909016</v>
      </c>
      <c r="F1557">
        <f t="shared" si="48"/>
        <v>0</v>
      </c>
      <c r="G1557">
        <f t="shared" ca="1" si="49"/>
        <v>0</v>
      </c>
    </row>
    <row r="1558" spans="1:7" x14ac:dyDescent="0.25">
      <c r="A1558" t="s">
        <v>3857</v>
      </c>
      <c r="B1558" t="s">
        <v>2340</v>
      </c>
      <c r="C1558" s="4">
        <v>20746</v>
      </c>
      <c r="D1558">
        <v>4878156686</v>
      </c>
      <c r="E1558">
        <f>VLOOKUP(D1558,  base_salary!A:A, 1, FALSE)</f>
        <v>4878156686</v>
      </c>
      <c r="F1558">
        <f t="shared" si="48"/>
        <v>0</v>
      </c>
      <c r="G1558">
        <f t="shared" ca="1" si="49"/>
        <v>0</v>
      </c>
    </row>
    <row r="1559" spans="1:7" x14ac:dyDescent="0.25">
      <c r="A1559" t="s">
        <v>3858</v>
      </c>
      <c r="B1559" t="s">
        <v>2296</v>
      </c>
      <c r="C1559" s="4">
        <v>13042</v>
      </c>
      <c r="D1559">
        <v>3463222345</v>
      </c>
      <c r="E1559">
        <f>VLOOKUP(D1559,  base_salary!A:A, 1, FALSE)</f>
        <v>3463222345</v>
      </c>
      <c r="F1559">
        <f t="shared" si="48"/>
        <v>0</v>
      </c>
      <c r="G1559">
        <f t="shared" ca="1" si="49"/>
        <v>0</v>
      </c>
    </row>
    <row r="1560" spans="1:7" x14ac:dyDescent="0.25">
      <c r="A1560" t="s">
        <v>3859</v>
      </c>
      <c r="B1560" t="s">
        <v>2389</v>
      </c>
      <c r="C1560" s="4">
        <v>35925</v>
      </c>
      <c r="D1560">
        <v>1280521902</v>
      </c>
      <c r="E1560">
        <f>VLOOKUP(D1560,  base_salary!A:A, 1, FALSE)</f>
        <v>1280521902</v>
      </c>
      <c r="F1560">
        <f t="shared" si="48"/>
        <v>0</v>
      </c>
      <c r="G1560">
        <f t="shared" ca="1" si="49"/>
        <v>0</v>
      </c>
    </row>
    <row r="1561" spans="1:7" x14ac:dyDescent="0.25">
      <c r="A1561" t="s">
        <v>3860</v>
      </c>
      <c r="B1561" t="s">
        <v>2484</v>
      </c>
      <c r="C1561" s="4">
        <v>47511</v>
      </c>
      <c r="D1561">
        <v>844376051</v>
      </c>
      <c r="E1561">
        <f>VLOOKUP(D1561,  base_salary!A:A, 1, FALSE)</f>
        <v>844376051</v>
      </c>
      <c r="F1561">
        <f t="shared" si="48"/>
        <v>0</v>
      </c>
      <c r="G1561">
        <f t="shared" ca="1" si="49"/>
        <v>0</v>
      </c>
    </row>
    <row r="1562" spans="1:7" x14ac:dyDescent="0.25">
      <c r="A1562" t="s">
        <v>3861</v>
      </c>
      <c r="B1562" t="s">
        <v>3508</v>
      </c>
      <c r="C1562" s="4">
        <v>50079</v>
      </c>
      <c r="D1562">
        <v>8373529241</v>
      </c>
      <c r="E1562">
        <f>VLOOKUP(D1562,  base_salary!A:A, 1, FALSE)</f>
        <v>8373529241</v>
      </c>
      <c r="F1562">
        <f t="shared" si="48"/>
        <v>0</v>
      </c>
      <c r="G1562">
        <f t="shared" ca="1" si="49"/>
        <v>0</v>
      </c>
    </row>
    <row r="1563" spans="1:7" x14ac:dyDescent="0.25">
      <c r="A1563" t="s">
        <v>3862</v>
      </c>
      <c r="B1563" t="s">
        <v>3113</v>
      </c>
      <c r="C1563" s="4">
        <v>53439</v>
      </c>
      <c r="D1563">
        <v>6531376252</v>
      </c>
      <c r="E1563">
        <f>VLOOKUP(D1563,  base_salary!A:A, 1, FALSE)</f>
        <v>6531376252</v>
      </c>
      <c r="F1563">
        <f t="shared" si="48"/>
        <v>0</v>
      </c>
      <c r="G1563">
        <f t="shared" ca="1" si="49"/>
        <v>0</v>
      </c>
    </row>
    <row r="1564" spans="1:7" x14ac:dyDescent="0.25">
      <c r="A1564" t="s">
        <v>3863</v>
      </c>
      <c r="B1564" t="s">
        <v>1964</v>
      </c>
      <c r="C1564" s="4">
        <v>42850</v>
      </c>
      <c r="D1564">
        <v>965285472</v>
      </c>
      <c r="E1564">
        <f>VLOOKUP(D1564,  base_salary!A:A, 1, FALSE)</f>
        <v>965285472</v>
      </c>
      <c r="F1564">
        <f t="shared" si="48"/>
        <v>0</v>
      </c>
      <c r="G1564">
        <f t="shared" ca="1" si="49"/>
        <v>0</v>
      </c>
    </row>
    <row r="1565" spans="1:7" x14ac:dyDescent="0.25">
      <c r="A1565" t="s">
        <v>3864</v>
      </c>
      <c r="B1565" t="s">
        <v>2457</v>
      </c>
      <c r="C1565" s="4">
        <v>37821</v>
      </c>
      <c r="D1565">
        <v>9057758911</v>
      </c>
      <c r="E1565">
        <f>VLOOKUP(D1565,  base_salary!A:A, 1, FALSE)</f>
        <v>9057758911</v>
      </c>
      <c r="F1565">
        <f t="shared" si="48"/>
        <v>0</v>
      </c>
      <c r="G1565">
        <f t="shared" ca="1" si="49"/>
        <v>0</v>
      </c>
    </row>
    <row r="1566" spans="1:7" x14ac:dyDescent="0.25">
      <c r="A1566" t="s">
        <v>3865</v>
      </c>
      <c r="B1566" t="s">
        <v>3734</v>
      </c>
      <c r="C1566" s="4">
        <v>10269</v>
      </c>
      <c r="D1566">
        <v>1462119603</v>
      </c>
      <c r="E1566">
        <f>VLOOKUP(D1566,  base_salary!A:A, 1, FALSE)</f>
        <v>1462119603</v>
      </c>
      <c r="F1566">
        <f t="shared" si="48"/>
        <v>0</v>
      </c>
      <c r="G1566">
        <f t="shared" ca="1" si="49"/>
        <v>0</v>
      </c>
    </row>
    <row r="1567" spans="1:7" x14ac:dyDescent="0.25">
      <c r="A1567" t="s">
        <v>3866</v>
      </c>
      <c r="B1567" t="s">
        <v>3113</v>
      </c>
      <c r="C1567" s="4">
        <v>41007</v>
      </c>
      <c r="D1567">
        <v>4849214614</v>
      </c>
      <c r="E1567">
        <f>VLOOKUP(D1567,  base_salary!A:A, 1, FALSE)</f>
        <v>4849214614</v>
      </c>
      <c r="F1567">
        <f t="shared" si="48"/>
        <v>0</v>
      </c>
      <c r="G1567">
        <f t="shared" ca="1" si="49"/>
        <v>0</v>
      </c>
    </row>
    <row r="1568" spans="1:7" x14ac:dyDescent="0.25">
      <c r="A1568" t="s">
        <v>3867</v>
      </c>
      <c r="B1568" t="s">
        <v>2264</v>
      </c>
      <c r="C1568" s="4">
        <v>16091</v>
      </c>
      <c r="D1568">
        <v>844376051</v>
      </c>
      <c r="E1568">
        <f>VLOOKUP(D1568,  base_salary!A:A, 1, FALSE)</f>
        <v>844376051</v>
      </c>
      <c r="F1568">
        <f t="shared" si="48"/>
        <v>0</v>
      </c>
      <c r="G1568">
        <f t="shared" ca="1" si="49"/>
        <v>0</v>
      </c>
    </row>
    <row r="1569" spans="1:7" x14ac:dyDescent="0.25">
      <c r="A1569" t="s">
        <v>3868</v>
      </c>
      <c r="B1569" t="s">
        <v>2557</v>
      </c>
      <c r="C1569" s="4">
        <v>32638</v>
      </c>
      <c r="D1569">
        <v>9258570278</v>
      </c>
      <c r="E1569">
        <f>VLOOKUP(D1569,  base_salary!A:A, 1, FALSE)</f>
        <v>9258570278</v>
      </c>
      <c r="F1569">
        <f t="shared" si="48"/>
        <v>0</v>
      </c>
      <c r="G1569">
        <f t="shared" ca="1" si="49"/>
        <v>0</v>
      </c>
    </row>
    <row r="1570" spans="1:7" x14ac:dyDescent="0.25">
      <c r="A1570" t="s">
        <v>3869</v>
      </c>
      <c r="B1570" t="s">
        <v>3279</v>
      </c>
      <c r="C1570" s="4">
        <v>31051</v>
      </c>
      <c r="D1570">
        <v>7011563598</v>
      </c>
      <c r="E1570">
        <f>VLOOKUP(D1570,  base_salary!A:A, 1, FALSE)</f>
        <v>7011563598</v>
      </c>
      <c r="F1570">
        <f t="shared" si="48"/>
        <v>0</v>
      </c>
      <c r="G1570">
        <f t="shared" ca="1" si="49"/>
        <v>0</v>
      </c>
    </row>
    <row r="1571" spans="1:7" x14ac:dyDescent="0.25">
      <c r="A1571" t="s">
        <v>3870</v>
      </c>
      <c r="B1571" t="s">
        <v>2127</v>
      </c>
      <c r="C1571" s="4">
        <v>42134</v>
      </c>
      <c r="D1571">
        <v>9966428720</v>
      </c>
      <c r="E1571">
        <f>VLOOKUP(D1571,  base_salary!A:A, 1, FALSE)</f>
        <v>9966428720</v>
      </c>
      <c r="F1571">
        <f t="shared" si="48"/>
        <v>0</v>
      </c>
      <c r="G1571">
        <f t="shared" ca="1" si="49"/>
        <v>0</v>
      </c>
    </row>
    <row r="1572" spans="1:7" x14ac:dyDescent="0.25">
      <c r="A1572" t="s">
        <v>3871</v>
      </c>
      <c r="B1572" t="s">
        <v>2083</v>
      </c>
      <c r="C1572" s="4">
        <v>26941</v>
      </c>
      <c r="D1572">
        <v>4188124377</v>
      </c>
      <c r="E1572">
        <f>VLOOKUP(D1572,  base_salary!A:A, 1, FALSE)</f>
        <v>4188124377</v>
      </c>
      <c r="F1572">
        <f t="shared" si="48"/>
        <v>0</v>
      </c>
      <c r="G1572">
        <f t="shared" ca="1" si="49"/>
        <v>0</v>
      </c>
    </row>
    <row r="1573" spans="1:7" x14ac:dyDescent="0.25">
      <c r="A1573" t="s">
        <v>3872</v>
      </c>
      <c r="B1573" t="s">
        <v>3873</v>
      </c>
      <c r="C1573" s="4">
        <v>45495</v>
      </c>
      <c r="D1573">
        <v>6408517315</v>
      </c>
      <c r="E1573">
        <f>VLOOKUP(D1573,  base_salary!A:A, 1, FALSE)</f>
        <v>6408517315</v>
      </c>
      <c r="F1573">
        <f t="shared" si="48"/>
        <v>0</v>
      </c>
      <c r="G1573">
        <f t="shared" ca="1" si="49"/>
        <v>0</v>
      </c>
    </row>
    <row r="1574" spans="1:7" x14ac:dyDescent="0.25">
      <c r="A1574" t="s">
        <v>3874</v>
      </c>
      <c r="B1574" t="s">
        <v>3517</v>
      </c>
      <c r="C1574" s="4">
        <v>45302</v>
      </c>
      <c r="D1574">
        <v>3600185284</v>
      </c>
      <c r="E1574">
        <f>VLOOKUP(D1574,  base_salary!A:A, 1, FALSE)</f>
        <v>3600185284</v>
      </c>
      <c r="F1574">
        <f t="shared" si="48"/>
        <v>0</v>
      </c>
      <c r="G1574">
        <f t="shared" ca="1" si="49"/>
        <v>0</v>
      </c>
    </row>
    <row r="1575" spans="1:7" x14ac:dyDescent="0.25">
      <c r="A1575" t="s">
        <v>3875</v>
      </c>
      <c r="B1575" t="s">
        <v>2288</v>
      </c>
      <c r="C1575" s="4">
        <v>54324</v>
      </c>
      <c r="D1575">
        <v>2670196322</v>
      </c>
      <c r="E1575">
        <f>VLOOKUP(D1575,  base_salary!A:A, 1, FALSE)</f>
        <v>2670196322</v>
      </c>
      <c r="F1575">
        <f t="shared" si="48"/>
        <v>0</v>
      </c>
      <c r="G1575">
        <f t="shared" ca="1" si="49"/>
        <v>0</v>
      </c>
    </row>
    <row r="1576" spans="1:7" x14ac:dyDescent="0.25">
      <c r="A1576" t="s">
        <v>3876</v>
      </c>
      <c r="B1576" t="s">
        <v>2470</v>
      </c>
      <c r="C1576" s="4">
        <v>11793</v>
      </c>
      <c r="D1576">
        <v>899126162</v>
      </c>
      <c r="E1576">
        <f>VLOOKUP(D1576,  base_salary!A:A, 1, FALSE)</f>
        <v>899126162</v>
      </c>
      <c r="F1576">
        <f t="shared" si="48"/>
        <v>0</v>
      </c>
      <c r="G1576">
        <f t="shared" ca="1" si="49"/>
        <v>0</v>
      </c>
    </row>
    <row r="1577" spans="1:7" x14ac:dyDescent="0.25">
      <c r="A1577" t="s">
        <v>3877</v>
      </c>
      <c r="B1577" t="s">
        <v>2557</v>
      </c>
      <c r="C1577" s="4">
        <v>40817</v>
      </c>
      <c r="D1577">
        <v>9095573850</v>
      </c>
      <c r="E1577">
        <f>VLOOKUP(D1577,  base_salary!A:A, 1, FALSE)</f>
        <v>9095573850</v>
      </c>
      <c r="F1577">
        <f t="shared" si="48"/>
        <v>0</v>
      </c>
      <c r="G1577">
        <f t="shared" ca="1" si="49"/>
        <v>0</v>
      </c>
    </row>
    <row r="1578" spans="1:7" x14ac:dyDescent="0.25">
      <c r="A1578" t="s">
        <v>3878</v>
      </c>
      <c r="B1578" t="s">
        <v>2997</v>
      </c>
      <c r="C1578" s="4">
        <v>58387</v>
      </c>
      <c r="D1578">
        <v>8189289020</v>
      </c>
      <c r="E1578">
        <f>VLOOKUP(D1578,  base_salary!A:A, 1, FALSE)</f>
        <v>8189289020</v>
      </c>
      <c r="F1578">
        <f t="shared" si="48"/>
        <v>0</v>
      </c>
      <c r="G1578">
        <f t="shared" ca="1" si="49"/>
        <v>0</v>
      </c>
    </row>
    <row r="1579" spans="1:7" x14ac:dyDescent="0.25">
      <c r="A1579" t="s">
        <v>3879</v>
      </c>
      <c r="B1579" t="s">
        <v>2519</v>
      </c>
      <c r="C1579" s="4">
        <v>29946</v>
      </c>
      <c r="D1579">
        <v>8501525324</v>
      </c>
      <c r="E1579">
        <f>VLOOKUP(D1579,  base_salary!A:A, 1, FALSE)</f>
        <v>8501525324</v>
      </c>
      <c r="F1579">
        <f t="shared" si="48"/>
        <v>0</v>
      </c>
      <c r="G1579">
        <f t="shared" ca="1" si="49"/>
        <v>0</v>
      </c>
    </row>
    <row r="1580" spans="1:7" x14ac:dyDescent="0.25">
      <c r="A1580" t="s">
        <v>3880</v>
      </c>
      <c r="B1580" t="s">
        <v>3663</v>
      </c>
      <c r="C1580" s="4">
        <v>17370</v>
      </c>
      <c r="D1580">
        <v>1598957961</v>
      </c>
      <c r="E1580">
        <f>VLOOKUP(D1580,  base_salary!A:A, 1, FALSE)</f>
        <v>1598957961</v>
      </c>
      <c r="F1580">
        <f t="shared" si="48"/>
        <v>0</v>
      </c>
      <c r="G1580">
        <f t="shared" ca="1" si="49"/>
        <v>0</v>
      </c>
    </row>
    <row r="1581" spans="1:7" x14ac:dyDescent="0.25">
      <c r="A1581" t="s">
        <v>3881</v>
      </c>
      <c r="B1581" t="s">
        <v>3558</v>
      </c>
      <c r="C1581" s="4">
        <v>47510</v>
      </c>
      <c r="D1581">
        <v>8533410514</v>
      </c>
      <c r="E1581">
        <f>VLOOKUP(D1581,  base_salary!A:A, 1, FALSE)</f>
        <v>8533410514</v>
      </c>
      <c r="F1581">
        <f t="shared" si="48"/>
        <v>0</v>
      </c>
      <c r="G1581">
        <f t="shared" ca="1" si="49"/>
        <v>0</v>
      </c>
    </row>
    <row r="1582" spans="1:7" x14ac:dyDescent="0.25">
      <c r="A1582" t="s">
        <v>3882</v>
      </c>
      <c r="B1582" t="s">
        <v>2083</v>
      </c>
      <c r="C1582" s="4">
        <v>56362</v>
      </c>
      <c r="D1582">
        <v>9223618401</v>
      </c>
      <c r="E1582">
        <f>VLOOKUP(D1582,  base_salary!A:A, 1, FALSE)</f>
        <v>9223618401</v>
      </c>
      <c r="F1582">
        <f t="shared" si="48"/>
        <v>0</v>
      </c>
      <c r="G1582">
        <f t="shared" ca="1" si="49"/>
        <v>0</v>
      </c>
    </row>
    <row r="1583" spans="1:7" x14ac:dyDescent="0.25">
      <c r="A1583" t="s">
        <v>3883</v>
      </c>
      <c r="B1583" t="s">
        <v>2109</v>
      </c>
      <c r="C1583" s="4">
        <v>58518</v>
      </c>
      <c r="D1583">
        <v>264454596</v>
      </c>
      <c r="E1583">
        <f>VLOOKUP(D1583,  base_salary!A:A, 1, FALSE)</f>
        <v>264454596</v>
      </c>
      <c r="F1583">
        <f t="shared" si="48"/>
        <v>0</v>
      </c>
      <c r="G1583">
        <f t="shared" ca="1" si="49"/>
        <v>0</v>
      </c>
    </row>
    <row r="1584" spans="1:7" x14ac:dyDescent="0.25">
      <c r="A1584" t="s">
        <v>3884</v>
      </c>
      <c r="B1584" t="s">
        <v>2045</v>
      </c>
      <c r="C1584" s="4">
        <v>32232</v>
      </c>
      <c r="D1584">
        <v>1411873114</v>
      </c>
      <c r="E1584">
        <f>VLOOKUP(D1584,  base_salary!A:A, 1, FALSE)</f>
        <v>1411873114</v>
      </c>
      <c r="F1584">
        <f t="shared" si="48"/>
        <v>0</v>
      </c>
      <c r="G1584">
        <f t="shared" ca="1" si="49"/>
        <v>0</v>
      </c>
    </row>
    <row r="1585" spans="1:7" x14ac:dyDescent="0.25">
      <c r="A1585" t="s">
        <v>3885</v>
      </c>
      <c r="B1585" t="s">
        <v>3886</v>
      </c>
      <c r="C1585" s="4">
        <v>45941</v>
      </c>
      <c r="D1585">
        <v>1739513533</v>
      </c>
      <c r="E1585">
        <f>VLOOKUP(D1585,  base_salary!A:A, 1, FALSE)</f>
        <v>1739513533</v>
      </c>
      <c r="F1585">
        <f t="shared" si="48"/>
        <v>0</v>
      </c>
      <c r="G1585">
        <f t="shared" ca="1" si="49"/>
        <v>0</v>
      </c>
    </row>
    <row r="1586" spans="1:7" x14ac:dyDescent="0.25">
      <c r="A1586" t="s">
        <v>3887</v>
      </c>
      <c r="B1586" t="s">
        <v>2028</v>
      </c>
      <c r="C1586" s="4">
        <v>59577</v>
      </c>
      <c r="D1586">
        <v>1958063002</v>
      </c>
      <c r="E1586">
        <f>VLOOKUP(D1586,  base_salary!A:A, 1, FALSE)</f>
        <v>1958063002</v>
      </c>
      <c r="F1586">
        <f t="shared" si="48"/>
        <v>0</v>
      </c>
      <c r="G1586">
        <f t="shared" ca="1" si="49"/>
        <v>0</v>
      </c>
    </row>
    <row r="1587" spans="1:7" x14ac:dyDescent="0.25">
      <c r="A1587" t="s">
        <v>3888</v>
      </c>
      <c r="B1587" t="s">
        <v>2383</v>
      </c>
      <c r="C1587" s="4">
        <v>29492</v>
      </c>
      <c r="D1587">
        <v>7573774818</v>
      </c>
      <c r="E1587">
        <f>VLOOKUP(D1587,  base_salary!A:A, 1, FALSE)</f>
        <v>7573774818</v>
      </c>
      <c r="F1587">
        <f t="shared" si="48"/>
        <v>0</v>
      </c>
      <c r="G1587">
        <f t="shared" ca="1" si="49"/>
        <v>0</v>
      </c>
    </row>
    <row r="1588" spans="1:7" x14ac:dyDescent="0.25">
      <c r="A1588" t="s">
        <v>3889</v>
      </c>
      <c r="B1588" t="s">
        <v>2736</v>
      </c>
      <c r="C1588" s="4">
        <v>12285</v>
      </c>
      <c r="D1588">
        <v>2183763965</v>
      </c>
      <c r="E1588">
        <f>VLOOKUP(D1588,  base_salary!A:A, 1, FALSE)</f>
        <v>2183763965</v>
      </c>
      <c r="F1588">
        <f t="shared" si="48"/>
        <v>0</v>
      </c>
      <c r="G1588">
        <f t="shared" ca="1" si="49"/>
        <v>0</v>
      </c>
    </row>
    <row r="1589" spans="1:7" x14ac:dyDescent="0.25">
      <c r="A1589" t="s">
        <v>3890</v>
      </c>
      <c r="B1589" t="s">
        <v>3169</v>
      </c>
      <c r="C1589" s="4">
        <v>19487</v>
      </c>
      <c r="D1589">
        <v>8694120054</v>
      </c>
      <c r="E1589">
        <f>VLOOKUP(D1589,  base_salary!A:A, 1, FALSE)</f>
        <v>8694120054</v>
      </c>
      <c r="F1589">
        <f t="shared" si="48"/>
        <v>0</v>
      </c>
      <c r="G1589">
        <f t="shared" ca="1" si="49"/>
        <v>0</v>
      </c>
    </row>
    <row r="1590" spans="1:7" x14ac:dyDescent="0.25">
      <c r="A1590" t="s">
        <v>3891</v>
      </c>
      <c r="B1590" t="s">
        <v>2639</v>
      </c>
      <c r="C1590" s="4">
        <v>10024</v>
      </c>
      <c r="D1590">
        <v>4029727026</v>
      </c>
      <c r="E1590">
        <f>VLOOKUP(D1590,  base_salary!A:A, 1, FALSE)</f>
        <v>4029727026</v>
      </c>
      <c r="F1590">
        <f t="shared" si="48"/>
        <v>0</v>
      </c>
      <c r="G1590">
        <f t="shared" ca="1" si="49"/>
        <v>0</v>
      </c>
    </row>
    <row r="1591" spans="1:7" x14ac:dyDescent="0.25">
      <c r="A1591" t="s">
        <v>3892</v>
      </c>
      <c r="B1591" t="s">
        <v>3390</v>
      </c>
      <c r="C1591" s="4">
        <v>42430</v>
      </c>
      <c r="D1591">
        <v>8069192305</v>
      </c>
      <c r="E1591">
        <f>VLOOKUP(D1591,  base_salary!A:A, 1, FALSE)</f>
        <v>8069192305</v>
      </c>
      <c r="F1591">
        <f t="shared" si="48"/>
        <v>0</v>
      </c>
      <c r="G1591">
        <f t="shared" ca="1" si="49"/>
        <v>0</v>
      </c>
    </row>
    <row r="1592" spans="1:7" x14ac:dyDescent="0.25">
      <c r="A1592" t="s">
        <v>3893</v>
      </c>
      <c r="B1592" t="s">
        <v>2106</v>
      </c>
      <c r="C1592" s="4">
        <v>47729</v>
      </c>
      <c r="D1592">
        <v>8832488175</v>
      </c>
      <c r="E1592">
        <f>VLOOKUP(D1592,  base_salary!A:A, 1, FALSE)</f>
        <v>8832488175</v>
      </c>
      <c r="F1592">
        <f t="shared" si="48"/>
        <v>0</v>
      </c>
      <c r="G1592">
        <f t="shared" ca="1" si="49"/>
        <v>0</v>
      </c>
    </row>
    <row r="1593" spans="1:7" x14ac:dyDescent="0.25">
      <c r="A1593" t="s">
        <v>3894</v>
      </c>
      <c r="B1593" t="s">
        <v>2802</v>
      </c>
      <c r="C1593" s="4">
        <v>30018</v>
      </c>
      <c r="D1593">
        <v>1958063002</v>
      </c>
      <c r="E1593">
        <f>VLOOKUP(D1593,  base_salary!A:A, 1, FALSE)</f>
        <v>1958063002</v>
      </c>
      <c r="F1593">
        <f t="shared" si="48"/>
        <v>0</v>
      </c>
      <c r="G1593">
        <f t="shared" ca="1" si="49"/>
        <v>0</v>
      </c>
    </row>
    <row r="1594" spans="1:7" x14ac:dyDescent="0.25">
      <c r="A1594" t="s">
        <v>3895</v>
      </c>
      <c r="B1594" t="s">
        <v>2266</v>
      </c>
      <c r="C1594" s="4">
        <v>54227</v>
      </c>
      <c r="D1594">
        <v>9518260397</v>
      </c>
      <c r="E1594">
        <f>VLOOKUP(D1594,  base_salary!A:A, 1, FALSE)</f>
        <v>9518260397</v>
      </c>
      <c r="F1594">
        <f t="shared" si="48"/>
        <v>0</v>
      </c>
      <c r="G1594">
        <f t="shared" ca="1" si="49"/>
        <v>0</v>
      </c>
    </row>
    <row r="1595" spans="1:7" x14ac:dyDescent="0.25">
      <c r="A1595" t="s">
        <v>3896</v>
      </c>
      <c r="B1595" t="s">
        <v>2470</v>
      </c>
      <c r="C1595" s="4">
        <v>59700</v>
      </c>
      <c r="D1595">
        <v>2074776004</v>
      </c>
      <c r="E1595">
        <f>VLOOKUP(D1595,  base_salary!A:A, 1, FALSE)</f>
        <v>2074776004</v>
      </c>
      <c r="F1595">
        <f t="shared" si="48"/>
        <v>0</v>
      </c>
      <c r="G1595">
        <f t="shared" ca="1" si="49"/>
        <v>0</v>
      </c>
    </row>
    <row r="1596" spans="1:7" x14ac:dyDescent="0.25">
      <c r="A1596" t="s">
        <v>3897</v>
      </c>
      <c r="B1596" t="s">
        <v>3512</v>
      </c>
      <c r="C1596" s="4">
        <v>43236</v>
      </c>
      <c r="D1596">
        <v>7205288142</v>
      </c>
      <c r="E1596">
        <f>VLOOKUP(D1596,  base_salary!A:A, 1, FALSE)</f>
        <v>7205288142</v>
      </c>
      <c r="F1596">
        <f t="shared" si="48"/>
        <v>0</v>
      </c>
      <c r="G1596">
        <f t="shared" ca="1" si="49"/>
        <v>0</v>
      </c>
    </row>
    <row r="1597" spans="1:7" x14ac:dyDescent="0.25">
      <c r="A1597" t="s">
        <v>3898</v>
      </c>
      <c r="B1597" t="s">
        <v>2391</v>
      </c>
      <c r="C1597" s="4">
        <v>20966</v>
      </c>
      <c r="D1597">
        <v>5903124704</v>
      </c>
      <c r="E1597">
        <f>VLOOKUP(D1597,  base_salary!A:A, 1, FALSE)</f>
        <v>5903124704</v>
      </c>
      <c r="F1597">
        <f t="shared" si="48"/>
        <v>0</v>
      </c>
      <c r="G1597">
        <f t="shared" ca="1" si="49"/>
        <v>0</v>
      </c>
    </row>
    <row r="1598" spans="1:7" x14ac:dyDescent="0.25">
      <c r="A1598" t="s">
        <v>3899</v>
      </c>
      <c r="B1598" t="s">
        <v>3376</v>
      </c>
      <c r="C1598" s="4">
        <v>35407</v>
      </c>
      <c r="D1598">
        <v>7567063646</v>
      </c>
      <c r="E1598">
        <f>VLOOKUP(D1598,  base_salary!A:A, 1, FALSE)</f>
        <v>7567063646</v>
      </c>
      <c r="F1598">
        <f t="shared" si="48"/>
        <v>0</v>
      </c>
      <c r="G1598">
        <f t="shared" ca="1" si="49"/>
        <v>0</v>
      </c>
    </row>
    <row r="1599" spans="1:7" x14ac:dyDescent="0.25">
      <c r="A1599" t="s">
        <v>3900</v>
      </c>
      <c r="B1599" t="s">
        <v>2283</v>
      </c>
      <c r="C1599" s="4">
        <v>23005</v>
      </c>
      <c r="D1599">
        <v>197180590</v>
      </c>
      <c r="E1599">
        <f>VLOOKUP(D1599,  base_salary!A:A, 1, FALSE)</f>
        <v>197180590</v>
      </c>
      <c r="F1599">
        <f t="shared" si="48"/>
        <v>0</v>
      </c>
      <c r="G1599">
        <f t="shared" ca="1" si="49"/>
        <v>0</v>
      </c>
    </row>
    <row r="1600" spans="1:7" x14ac:dyDescent="0.25">
      <c r="A1600" t="s">
        <v>3901</v>
      </c>
      <c r="B1600" t="s">
        <v>2014</v>
      </c>
      <c r="C1600" s="4">
        <v>14313</v>
      </c>
      <c r="D1600">
        <v>1155371844</v>
      </c>
      <c r="E1600">
        <f>VLOOKUP(D1600,  base_salary!A:A, 1, FALSE)</f>
        <v>1155371844</v>
      </c>
      <c r="F1600">
        <f t="shared" si="48"/>
        <v>0</v>
      </c>
      <c r="G1600">
        <f t="shared" ca="1" si="49"/>
        <v>0</v>
      </c>
    </row>
    <row r="1601" spans="1:7" x14ac:dyDescent="0.25">
      <c r="A1601" t="s">
        <v>3902</v>
      </c>
      <c r="B1601" t="s">
        <v>2885</v>
      </c>
      <c r="C1601" s="4">
        <v>46571</v>
      </c>
      <c r="D1601">
        <v>8277918739</v>
      </c>
      <c r="E1601">
        <f>VLOOKUP(D1601,  base_salary!A:A, 1, FALSE)</f>
        <v>8277918739</v>
      </c>
      <c r="F1601">
        <f t="shared" si="48"/>
        <v>0</v>
      </c>
      <c r="G1601">
        <f t="shared" ca="1" si="49"/>
        <v>0</v>
      </c>
    </row>
    <row r="1602" spans="1:7" x14ac:dyDescent="0.25">
      <c r="A1602" t="s">
        <v>3903</v>
      </c>
      <c r="B1602" t="s">
        <v>3356</v>
      </c>
      <c r="C1602" s="4">
        <v>23197</v>
      </c>
      <c r="D1602">
        <v>7132417177</v>
      </c>
      <c r="E1602">
        <f>VLOOKUP(D1602,  base_salary!A:A, 1, FALSE)</f>
        <v>7132417177</v>
      </c>
      <c r="F1602">
        <f t="shared" si="48"/>
        <v>0</v>
      </c>
      <c r="G1602">
        <f t="shared" ca="1" si="49"/>
        <v>0</v>
      </c>
    </row>
    <row r="1603" spans="1:7" x14ac:dyDescent="0.25">
      <c r="A1603" t="s">
        <v>3904</v>
      </c>
      <c r="B1603" t="s">
        <v>2014</v>
      </c>
      <c r="C1603" s="4">
        <v>30510</v>
      </c>
      <c r="D1603">
        <v>8875305560</v>
      </c>
      <c r="E1603">
        <f>VLOOKUP(D1603,  base_salary!A:A, 1, FALSE)</f>
        <v>8875305560</v>
      </c>
      <c r="F1603">
        <f t="shared" ref="F1603:F1666" si="50">IF(ISERROR(E1603), 1, 0)</f>
        <v>0</v>
      </c>
      <c r="G1603">
        <f t="shared" ref="G1603:G1666" ca="1" si="51">SUM(G:G)</f>
        <v>0</v>
      </c>
    </row>
    <row r="1604" spans="1:7" x14ac:dyDescent="0.25">
      <c r="A1604" t="s">
        <v>3905</v>
      </c>
      <c r="B1604" t="s">
        <v>2286</v>
      </c>
      <c r="C1604" s="4">
        <v>26312</v>
      </c>
      <c r="D1604">
        <v>3891707452</v>
      </c>
      <c r="E1604">
        <f>VLOOKUP(D1604,  base_salary!A:A, 1, FALSE)</f>
        <v>3891707452</v>
      </c>
      <c r="F1604">
        <f t="shared" si="50"/>
        <v>0</v>
      </c>
      <c r="G1604">
        <f t="shared" ca="1" si="51"/>
        <v>0</v>
      </c>
    </row>
    <row r="1605" spans="1:7" x14ac:dyDescent="0.25">
      <c r="A1605" t="s">
        <v>3906</v>
      </c>
      <c r="B1605" t="s">
        <v>2173</v>
      </c>
      <c r="C1605" s="4">
        <v>16792</v>
      </c>
      <c r="D1605">
        <v>2408183758</v>
      </c>
      <c r="E1605">
        <f>VLOOKUP(D1605,  base_salary!A:A, 1, FALSE)</f>
        <v>2408183758</v>
      </c>
      <c r="F1605">
        <f t="shared" si="50"/>
        <v>0</v>
      </c>
      <c r="G1605">
        <f t="shared" ca="1" si="51"/>
        <v>0</v>
      </c>
    </row>
    <row r="1606" spans="1:7" x14ac:dyDescent="0.25">
      <c r="A1606" t="s">
        <v>3907</v>
      </c>
      <c r="B1606" t="s">
        <v>1930</v>
      </c>
      <c r="C1606" s="4">
        <v>30377</v>
      </c>
      <c r="D1606">
        <v>5974179625</v>
      </c>
      <c r="E1606">
        <f>VLOOKUP(D1606,  base_salary!A:A, 1, FALSE)</f>
        <v>5974179625</v>
      </c>
      <c r="F1606">
        <f t="shared" si="50"/>
        <v>0</v>
      </c>
      <c r="G1606">
        <f t="shared" ca="1" si="51"/>
        <v>0</v>
      </c>
    </row>
    <row r="1607" spans="1:7" x14ac:dyDescent="0.25">
      <c r="A1607" t="s">
        <v>3908</v>
      </c>
      <c r="B1607" t="s">
        <v>2312</v>
      </c>
      <c r="C1607" s="4">
        <v>41482</v>
      </c>
      <c r="D1607">
        <v>2191930824</v>
      </c>
      <c r="E1607">
        <f>VLOOKUP(D1607,  base_salary!A:A, 1, FALSE)</f>
        <v>2191930824</v>
      </c>
      <c r="F1607">
        <f t="shared" si="50"/>
        <v>0</v>
      </c>
      <c r="G1607">
        <f t="shared" ca="1" si="51"/>
        <v>0</v>
      </c>
    </row>
    <row r="1608" spans="1:7" x14ac:dyDescent="0.25">
      <c r="A1608" t="s">
        <v>3909</v>
      </c>
      <c r="B1608" t="s">
        <v>2039</v>
      </c>
      <c r="C1608" s="4">
        <v>57851</v>
      </c>
      <c r="D1608">
        <v>2973481236</v>
      </c>
      <c r="E1608">
        <f>VLOOKUP(D1608,  base_salary!A:A, 1, FALSE)</f>
        <v>2973481236</v>
      </c>
      <c r="F1608">
        <f t="shared" si="50"/>
        <v>0</v>
      </c>
      <c r="G1608">
        <f t="shared" ca="1" si="51"/>
        <v>0</v>
      </c>
    </row>
    <row r="1609" spans="1:7" x14ac:dyDescent="0.25">
      <c r="A1609" t="s">
        <v>3910</v>
      </c>
      <c r="B1609" t="s">
        <v>2255</v>
      </c>
      <c r="C1609" s="4">
        <v>32533</v>
      </c>
      <c r="D1609">
        <v>2177097355</v>
      </c>
      <c r="E1609">
        <f>VLOOKUP(D1609,  base_salary!A:A, 1, FALSE)</f>
        <v>2177097355</v>
      </c>
      <c r="F1609">
        <f t="shared" si="50"/>
        <v>0</v>
      </c>
      <c r="G1609">
        <f t="shared" ca="1" si="51"/>
        <v>0</v>
      </c>
    </row>
    <row r="1610" spans="1:7" x14ac:dyDescent="0.25">
      <c r="A1610" t="s">
        <v>3911</v>
      </c>
      <c r="B1610" t="s">
        <v>1984</v>
      </c>
      <c r="C1610" s="4">
        <v>22564</v>
      </c>
      <c r="D1610">
        <v>8673837456</v>
      </c>
      <c r="E1610">
        <f>VLOOKUP(D1610,  base_salary!A:A, 1, FALSE)</f>
        <v>8673837456</v>
      </c>
      <c r="F1610">
        <f t="shared" si="50"/>
        <v>0</v>
      </c>
      <c r="G1610">
        <f t="shared" ca="1" si="51"/>
        <v>0</v>
      </c>
    </row>
    <row r="1611" spans="1:7" x14ac:dyDescent="0.25">
      <c r="A1611" t="s">
        <v>3912</v>
      </c>
      <c r="B1611" t="s">
        <v>2329</v>
      </c>
      <c r="C1611" s="4">
        <v>13576</v>
      </c>
      <c r="D1611">
        <v>8507800106</v>
      </c>
      <c r="E1611">
        <f>VLOOKUP(D1611,  base_salary!A:A, 1, FALSE)</f>
        <v>8507800106</v>
      </c>
      <c r="F1611">
        <f t="shared" si="50"/>
        <v>0</v>
      </c>
      <c r="G1611">
        <f t="shared" ca="1" si="51"/>
        <v>0</v>
      </c>
    </row>
    <row r="1612" spans="1:7" x14ac:dyDescent="0.25">
      <c r="A1612" t="s">
        <v>3913</v>
      </c>
      <c r="B1612" t="s">
        <v>2387</v>
      </c>
      <c r="C1612" s="4">
        <v>57495</v>
      </c>
      <c r="D1612">
        <v>4967603564</v>
      </c>
      <c r="E1612">
        <f>VLOOKUP(D1612,  base_salary!A:A, 1, FALSE)</f>
        <v>4967603564</v>
      </c>
      <c r="F1612">
        <f t="shared" si="50"/>
        <v>0</v>
      </c>
      <c r="G1612">
        <f t="shared" ca="1" si="51"/>
        <v>0</v>
      </c>
    </row>
    <row r="1613" spans="1:7" x14ac:dyDescent="0.25">
      <c r="A1613" t="s">
        <v>3914</v>
      </c>
      <c r="B1613" t="s">
        <v>3915</v>
      </c>
      <c r="C1613" s="4">
        <v>55703</v>
      </c>
      <c r="D1613">
        <v>3967370569</v>
      </c>
      <c r="E1613">
        <f>VLOOKUP(D1613,  base_salary!A:A, 1, FALSE)</f>
        <v>3967370569</v>
      </c>
      <c r="F1613">
        <f t="shared" si="50"/>
        <v>0</v>
      </c>
      <c r="G1613">
        <f t="shared" ca="1" si="51"/>
        <v>0</v>
      </c>
    </row>
    <row r="1614" spans="1:7" x14ac:dyDescent="0.25">
      <c r="A1614" t="s">
        <v>3916</v>
      </c>
      <c r="B1614" t="s">
        <v>2970</v>
      </c>
      <c r="C1614" s="4">
        <v>11271</v>
      </c>
      <c r="D1614">
        <v>8685064791</v>
      </c>
      <c r="E1614">
        <f>VLOOKUP(D1614,  base_salary!A:A, 1, FALSE)</f>
        <v>8685064791</v>
      </c>
      <c r="F1614">
        <f t="shared" si="50"/>
        <v>0</v>
      </c>
      <c r="G1614">
        <f t="shared" ca="1" si="51"/>
        <v>0</v>
      </c>
    </row>
    <row r="1615" spans="1:7" x14ac:dyDescent="0.25">
      <c r="A1615" t="s">
        <v>3917</v>
      </c>
      <c r="B1615" t="s">
        <v>2647</v>
      </c>
      <c r="C1615" s="4">
        <v>49642</v>
      </c>
      <c r="D1615">
        <v>4194897803</v>
      </c>
      <c r="E1615">
        <f>VLOOKUP(D1615,  base_salary!A:A, 1, FALSE)</f>
        <v>4194897803</v>
      </c>
      <c r="F1615">
        <f t="shared" si="50"/>
        <v>0</v>
      </c>
      <c r="G1615">
        <f t="shared" ca="1" si="51"/>
        <v>0</v>
      </c>
    </row>
    <row r="1616" spans="1:7" x14ac:dyDescent="0.25">
      <c r="A1616" t="s">
        <v>3918</v>
      </c>
      <c r="B1616" t="s">
        <v>3243</v>
      </c>
      <c r="C1616" s="4">
        <v>28768</v>
      </c>
      <c r="D1616">
        <v>9483290694</v>
      </c>
      <c r="E1616">
        <f>VLOOKUP(D1616,  base_salary!A:A, 1, FALSE)</f>
        <v>9483290694</v>
      </c>
      <c r="F1616">
        <f t="shared" si="50"/>
        <v>0</v>
      </c>
      <c r="G1616">
        <f t="shared" ca="1" si="51"/>
        <v>0</v>
      </c>
    </row>
    <row r="1617" spans="1:7" x14ac:dyDescent="0.25">
      <c r="A1617" t="s">
        <v>3919</v>
      </c>
      <c r="B1617" t="s">
        <v>1972</v>
      </c>
      <c r="C1617" s="4">
        <v>18048</v>
      </c>
      <c r="D1617">
        <v>4808886316</v>
      </c>
      <c r="E1617">
        <f>VLOOKUP(D1617,  base_salary!A:A, 1, FALSE)</f>
        <v>4808886316</v>
      </c>
      <c r="F1617">
        <f t="shared" si="50"/>
        <v>0</v>
      </c>
      <c r="G1617">
        <f t="shared" ca="1" si="51"/>
        <v>0</v>
      </c>
    </row>
    <row r="1618" spans="1:7" x14ac:dyDescent="0.25">
      <c r="A1618" t="s">
        <v>3920</v>
      </c>
      <c r="B1618" t="s">
        <v>1984</v>
      </c>
      <c r="C1618" s="4">
        <v>13759</v>
      </c>
      <c r="D1618">
        <v>2185059785</v>
      </c>
      <c r="E1618">
        <f>VLOOKUP(D1618,  base_salary!A:A, 1, FALSE)</f>
        <v>2185059785</v>
      </c>
      <c r="F1618">
        <f t="shared" si="50"/>
        <v>0</v>
      </c>
      <c r="G1618">
        <f t="shared" ca="1" si="51"/>
        <v>0</v>
      </c>
    </row>
    <row r="1619" spans="1:7" x14ac:dyDescent="0.25">
      <c r="A1619" t="s">
        <v>3921</v>
      </c>
      <c r="B1619" t="s">
        <v>3269</v>
      </c>
      <c r="C1619" s="4">
        <v>45615</v>
      </c>
      <c r="D1619">
        <v>1743464649</v>
      </c>
      <c r="E1619">
        <f>VLOOKUP(D1619,  base_salary!A:A, 1, FALSE)</f>
        <v>1743464649</v>
      </c>
      <c r="F1619">
        <f t="shared" si="50"/>
        <v>0</v>
      </c>
      <c r="G1619">
        <f t="shared" ca="1" si="51"/>
        <v>0</v>
      </c>
    </row>
    <row r="1620" spans="1:7" x14ac:dyDescent="0.25">
      <c r="A1620" t="s">
        <v>3922</v>
      </c>
      <c r="B1620" t="s">
        <v>2459</v>
      </c>
      <c r="C1620" s="4">
        <v>29621</v>
      </c>
      <c r="D1620">
        <v>8277918739</v>
      </c>
      <c r="E1620">
        <f>VLOOKUP(D1620,  base_salary!A:A, 1, FALSE)</f>
        <v>8277918739</v>
      </c>
      <c r="F1620">
        <f t="shared" si="50"/>
        <v>0</v>
      </c>
      <c r="G1620">
        <f t="shared" ca="1" si="51"/>
        <v>0</v>
      </c>
    </row>
    <row r="1621" spans="1:7" x14ac:dyDescent="0.25">
      <c r="A1621" t="s">
        <v>3923</v>
      </c>
      <c r="B1621" t="s">
        <v>2075</v>
      </c>
      <c r="C1621" s="4">
        <v>31715</v>
      </c>
      <c r="D1621">
        <v>4866916575</v>
      </c>
      <c r="E1621">
        <f>VLOOKUP(D1621,  base_salary!A:A, 1, FALSE)</f>
        <v>4866916575</v>
      </c>
      <c r="F1621">
        <f t="shared" si="50"/>
        <v>0</v>
      </c>
      <c r="G1621">
        <f t="shared" ca="1" si="51"/>
        <v>0</v>
      </c>
    </row>
    <row r="1622" spans="1:7" x14ac:dyDescent="0.25">
      <c r="A1622" t="s">
        <v>3924</v>
      </c>
      <c r="B1622" t="s">
        <v>2885</v>
      </c>
      <c r="C1622" s="4">
        <v>48417</v>
      </c>
      <c r="D1622">
        <v>965285472</v>
      </c>
      <c r="E1622">
        <f>VLOOKUP(D1622,  base_salary!A:A, 1, FALSE)</f>
        <v>965285472</v>
      </c>
      <c r="F1622">
        <f t="shared" si="50"/>
        <v>0</v>
      </c>
      <c r="G1622">
        <f t="shared" ca="1" si="51"/>
        <v>0</v>
      </c>
    </row>
    <row r="1623" spans="1:7" x14ac:dyDescent="0.25">
      <c r="A1623" t="s">
        <v>3925</v>
      </c>
      <c r="B1623" t="s">
        <v>2647</v>
      </c>
      <c r="C1623" s="4">
        <v>17445</v>
      </c>
      <c r="D1623">
        <v>7166957409</v>
      </c>
      <c r="E1623">
        <f>VLOOKUP(D1623,  base_salary!A:A, 1, FALSE)</f>
        <v>7166957409</v>
      </c>
      <c r="F1623">
        <f t="shared" si="50"/>
        <v>0</v>
      </c>
      <c r="G1623">
        <f t="shared" ca="1" si="51"/>
        <v>0</v>
      </c>
    </row>
    <row r="1624" spans="1:7" x14ac:dyDescent="0.25">
      <c r="A1624" t="s">
        <v>3926</v>
      </c>
      <c r="B1624" t="s">
        <v>2923</v>
      </c>
      <c r="C1624" s="4">
        <v>35069</v>
      </c>
      <c r="D1624">
        <v>5082945165</v>
      </c>
      <c r="E1624">
        <f>VLOOKUP(D1624,  base_salary!A:A, 1, FALSE)</f>
        <v>5082945165</v>
      </c>
      <c r="F1624">
        <f t="shared" si="50"/>
        <v>0</v>
      </c>
      <c r="G1624">
        <f t="shared" ca="1" si="51"/>
        <v>0</v>
      </c>
    </row>
    <row r="1625" spans="1:7" x14ac:dyDescent="0.25">
      <c r="A1625" t="s">
        <v>3927</v>
      </c>
      <c r="B1625" t="s">
        <v>2790</v>
      </c>
      <c r="C1625" s="4">
        <v>58622</v>
      </c>
      <c r="D1625">
        <v>2859931651</v>
      </c>
      <c r="E1625">
        <f>VLOOKUP(D1625,  base_salary!A:A, 1, FALSE)</f>
        <v>2859931651</v>
      </c>
      <c r="F1625">
        <f t="shared" si="50"/>
        <v>0</v>
      </c>
      <c r="G1625">
        <f t="shared" ca="1" si="51"/>
        <v>0</v>
      </c>
    </row>
    <row r="1626" spans="1:7" x14ac:dyDescent="0.25">
      <c r="A1626" t="s">
        <v>3928</v>
      </c>
      <c r="B1626" t="s">
        <v>2016</v>
      </c>
      <c r="C1626" s="4">
        <v>39664</v>
      </c>
      <c r="D1626">
        <v>9815158015</v>
      </c>
      <c r="E1626">
        <f>VLOOKUP(D1626,  base_salary!A:A, 1, FALSE)</f>
        <v>9815158015</v>
      </c>
      <c r="F1626">
        <f t="shared" si="50"/>
        <v>0</v>
      </c>
      <c r="G1626">
        <f t="shared" ca="1" si="51"/>
        <v>0</v>
      </c>
    </row>
    <row r="1627" spans="1:7" x14ac:dyDescent="0.25">
      <c r="A1627" t="s">
        <v>3929</v>
      </c>
      <c r="B1627" t="s">
        <v>2574</v>
      </c>
      <c r="C1627" s="4">
        <v>10800</v>
      </c>
      <c r="D1627">
        <v>7469392467</v>
      </c>
      <c r="E1627">
        <f>VLOOKUP(D1627,  base_salary!A:A, 1, FALSE)</f>
        <v>7469392467</v>
      </c>
      <c r="F1627">
        <f t="shared" si="50"/>
        <v>0</v>
      </c>
      <c r="G1627">
        <f t="shared" ca="1" si="51"/>
        <v>0</v>
      </c>
    </row>
    <row r="1628" spans="1:7" x14ac:dyDescent="0.25">
      <c r="A1628" t="s">
        <v>3930</v>
      </c>
      <c r="B1628" t="s">
        <v>2802</v>
      </c>
      <c r="C1628" s="4">
        <v>55072</v>
      </c>
      <c r="D1628">
        <v>3271497702</v>
      </c>
      <c r="E1628">
        <f>VLOOKUP(D1628,  base_salary!A:A, 1, FALSE)</f>
        <v>3271497702</v>
      </c>
      <c r="F1628">
        <f t="shared" si="50"/>
        <v>0</v>
      </c>
      <c r="G1628">
        <f t="shared" ca="1" si="51"/>
        <v>0</v>
      </c>
    </row>
    <row r="1629" spans="1:7" x14ac:dyDescent="0.25">
      <c r="A1629" t="s">
        <v>3931</v>
      </c>
      <c r="B1629" t="s">
        <v>3369</v>
      </c>
      <c r="C1629" s="4">
        <v>29416</v>
      </c>
      <c r="D1629">
        <v>244523738</v>
      </c>
      <c r="E1629">
        <f>VLOOKUP(D1629,  base_salary!A:A, 1, FALSE)</f>
        <v>244523738</v>
      </c>
      <c r="F1629">
        <f t="shared" si="50"/>
        <v>0</v>
      </c>
      <c r="G1629">
        <f t="shared" ca="1" si="51"/>
        <v>0</v>
      </c>
    </row>
    <row r="1630" spans="1:7" x14ac:dyDescent="0.25">
      <c r="A1630" t="s">
        <v>3932</v>
      </c>
      <c r="B1630" t="s">
        <v>2039</v>
      </c>
      <c r="C1630" s="4">
        <v>41590</v>
      </c>
      <c r="D1630">
        <v>6510701464</v>
      </c>
      <c r="E1630">
        <f>VLOOKUP(D1630,  base_salary!A:A, 1, FALSE)</f>
        <v>6510701464</v>
      </c>
      <c r="F1630">
        <f t="shared" si="50"/>
        <v>0</v>
      </c>
      <c r="G1630">
        <f t="shared" ca="1" si="51"/>
        <v>0</v>
      </c>
    </row>
    <row r="1631" spans="1:7" x14ac:dyDescent="0.25">
      <c r="A1631" t="s">
        <v>3933</v>
      </c>
      <c r="B1631" t="s">
        <v>2239</v>
      </c>
      <c r="C1631" s="4">
        <v>55673</v>
      </c>
      <c r="D1631">
        <v>5603330430</v>
      </c>
      <c r="E1631">
        <f>VLOOKUP(D1631,  base_salary!A:A, 1, FALSE)</f>
        <v>5603330430</v>
      </c>
      <c r="F1631">
        <f t="shared" si="50"/>
        <v>0</v>
      </c>
      <c r="G1631">
        <f t="shared" ca="1" si="51"/>
        <v>0</v>
      </c>
    </row>
    <row r="1632" spans="1:7" x14ac:dyDescent="0.25">
      <c r="A1632" t="s">
        <v>3934</v>
      </c>
      <c r="B1632" t="s">
        <v>2173</v>
      </c>
      <c r="C1632" s="4">
        <v>12051</v>
      </c>
      <c r="D1632">
        <v>4269946768</v>
      </c>
      <c r="E1632">
        <f>VLOOKUP(D1632,  base_salary!A:A, 1, FALSE)</f>
        <v>4269946768</v>
      </c>
      <c r="F1632">
        <f t="shared" si="50"/>
        <v>0</v>
      </c>
      <c r="G1632">
        <f t="shared" ca="1" si="51"/>
        <v>0</v>
      </c>
    </row>
    <row r="1633" spans="1:7" x14ac:dyDescent="0.25">
      <c r="A1633" t="s">
        <v>3935</v>
      </c>
      <c r="B1633" t="s">
        <v>2488</v>
      </c>
      <c r="C1633" s="4">
        <v>16135</v>
      </c>
      <c r="D1633">
        <v>1549399640</v>
      </c>
      <c r="E1633">
        <f>VLOOKUP(D1633,  base_salary!A:A, 1, FALSE)</f>
        <v>1549399640</v>
      </c>
      <c r="F1633">
        <f t="shared" si="50"/>
        <v>0</v>
      </c>
      <c r="G1633">
        <f t="shared" ca="1" si="51"/>
        <v>0</v>
      </c>
    </row>
    <row r="1634" spans="1:7" x14ac:dyDescent="0.25">
      <c r="A1634" t="s">
        <v>3936</v>
      </c>
      <c r="B1634" t="s">
        <v>2687</v>
      </c>
      <c r="C1634" s="4">
        <v>27631</v>
      </c>
      <c r="D1634">
        <v>6842797632</v>
      </c>
      <c r="E1634">
        <f>VLOOKUP(D1634,  base_salary!A:A, 1, FALSE)</f>
        <v>6842797632</v>
      </c>
      <c r="F1634">
        <f t="shared" si="50"/>
        <v>0</v>
      </c>
      <c r="G1634">
        <f t="shared" ca="1" si="51"/>
        <v>0</v>
      </c>
    </row>
    <row r="1635" spans="1:7" x14ac:dyDescent="0.25">
      <c r="A1635" t="s">
        <v>3937</v>
      </c>
      <c r="B1635" t="s">
        <v>2161</v>
      </c>
      <c r="C1635" s="4">
        <v>14421</v>
      </c>
      <c r="D1635">
        <v>9800744517</v>
      </c>
      <c r="E1635">
        <f>VLOOKUP(D1635,  base_salary!A:A, 1, FALSE)</f>
        <v>9800744517</v>
      </c>
      <c r="F1635">
        <f t="shared" si="50"/>
        <v>0</v>
      </c>
      <c r="G1635">
        <f t="shared" ca="1" si="51"/>
        <v>0</v>
      </c>
    </row>
    <row r="1636" spans="1:7" x14ac:dyDescent="0.25">
      <c r="A1636" t="s">
        <v>3938</v>
      </c>
      <c r="B1636" t="s">
        <v>1976</v>
      </c>
      <c r="C1636" s="4">
        <v>47314</v>
      </c>
      <c r="D1636">
        <v>3164004753</v>
      </c>
      <c r="E1636">
        <f>VLOOKUP(D1636,  base_salary!A:A, 1, FALSE)</f>
        <v>3164004753</v>
      </c>
      <c r="F1636">
        <f t="shared" si="50"/>
        <v>0</v>
      </c>
      <c r="G1636">
        <f t="shared" ca="1" si="51"/>
        <v>0</v>
      </c>
    </row>
    <row r="1637" spans="1:7" x14ac:dyDescent="0.25">
      <c r="A1637" t="s">
        <v>3939</v>
      </c>
      <c r="B1637" t="s">
        <v>2310</v>
      </c>
      <c r="C1637" s="4">
        <v>32187</v>
      </c>
      <c r="D1637">
        <v>3086393343</v>
      </c>
      <c r="E1637">
        <f>VLOOKUP(D1637,  base_salary!A:A, 1, FALSE)</f>
        <v>3086393343</v>
      </c>
      <c r="F1637">
        <f t="shared" si="50"/>
        <v>0</v>
      </c>
      <c r="G1637">
        <f t="shared" ca="1" si="51"/>
        <v>0</v>
      </c>
    </row>
    <row r="1638" spans="1:7" x14ac:dyDescent="0.25">
      <c r="A1638" t="s">
        <v>3940</v>
      </c>
      <c r="B1638" t="s">
        <v>2722</v>
      </c>
      <c r="C1638" s="4">
        <v>48513</v>
      </c>
      <c r="D1638">
        <v>1953937357</v>
      </c>
      <c r="E1638">
        <f>VLOOKUP(D1638,  base_salary!A:A, 1, FALSE)</f>
        <v>1953937357</v>
      </c>
      <c r="F1638">
        <f t="shared" si="50"/>
        <v>0</v>
      </c>
      <c r="G1638">
        <f t="shared" ca="1" si="51"/>
        <v>0</v>
      </c>
    </row>
    <row r="1639" spans="1:7" x14ac:dyDescent="0.25">
      <c r="A1639" t="s">
        <v>3941</v>
      </c>
      <c r="B1639" t="s">
        <v>1938</v>
      </c>
      <c r="C1639" s="4">
        <v>55297</v>
      </c>
      <c r="D1639">
        <v>4359854056</v>
      </c>
      <c r="E1639">
        <f>VLOOKUP(D1639,  base_salary!A:A, 1, FALSE)</f>
        <v>4359854056</v>
      </c>
      <c r="F1639">
        <f t="shared" si="50"/>
        <v>0</v>
      </c>
      <c r="G1639">
        <f t="shared" ca="1" si="51"/>
        <v>0</v>
      </c>
    </row>
    <row r="1640" spans="1:7" x14ac:dyDescent="0.25">
      <c r="A1640" t="s">
        <v>3942</v>
      </c>
      <c r="B1640" t="s">
        <v>3785</v>
      </c>
      <c r="C1640" s="4">
        <v>34600</v>
      </c>
      <c r="D1640">
        <v>5948190226</v>
      </c>
      <c r="E1640">
        <f>VLOOKUP(D1640,  base_salary!A:A, 1, FALSE)</f>
        <v>5948190226</v>
      </c>
      <c r="F1640">
        <f t="shared" si="50"/>
        <v>0</v>
      </c>
      <c r="G1640">
        <f t="shared" ca="1" si="51"/>
        <v>0</v>
      </c>
    </row>
    <row r="1641" spans="1:7" x14ac:dyDescent="0.25">
      <c r="A1641" t="s">
        <v>3943</v>
      </c>
      <c r="B1641" t="s">
        <v>3247</v>
      </c>
      <c r="C1641" s="4">
        <v>43506</v>
      </c>
      <c r="D1641">
        <v>232367817</v>
      </c>
      <c r="E1641">
        <f>VLOOKUP(D1641,  base_salary!A:A, 1, FALSE)</f>
        <v>232367817</v>
      </c>
      <c r="F1641">
        <f t="shared" si="50"/>
        <v>0</v>
      </c>
      <c r="G1641">
        <f t="shared" ca="1" si="51"/>
        <v>0</v>
      </c>
    </row>
    <row r="1642" spans="1:7" x14ac:dyDescent="0.25">
      <c r="A1642" t="s">
        <v>3944</v>
      </c>
      <c r="B1642" t="s">
        <v>2203</v>
      </c>
      <c r="C1642" s="4">
        <v>43617</v>
      </c>
      <c r="D1642">
        <v>2070860833</v>
      </c>
      <c r="E1642">
        <f>VLOOKUP(D1642,  base_salary!A:A, 1, FALSE)</f>
        <v>2070860833</v>
      </c>
      <c r="F1642">
        <f t="shared" si="50"/>
        <v>0</v>
      </c>
      <c r="G1642">
        <f t="shared" ca="1" si="51"/>
        <v>0</v>
      </c>
    </row>
    <row r="1643" spans="1:7" x14ac:dyDescent="0.25">
      <c r="A1643" t="s">
        <v>3945</v>
      </c>
      <c r="B1643" t="s">
        <v>2164</v>
      </c>
      <c r="C1643" s="4">
        <v>53028</v>
      </c>
      <c r="D1643">
        <v>7621218967</v>
      </c>
      <c r="E1643">
        <f>VLOOKUP(D1643,  base_salary!A:A, 1, FALSE)</f>
        <v>7621218967</v>
      </c>
      <c r="F1643">
        <f t="shared" si="50"/>
        <v>0</v>
      </c>
      <c r="G1643">
        <f t="shared" ca="1" si="51"/>
        <v>0</v>
      </c>
    </row>
    <row r="1644" spans="1:7" x14ac:dyDescent="0.25">
      <c r="A1644" t="s">
        <v>3946</v>
      </c>
      <c r="B1644" t="s">
        <v>2321</v>
      </c>
      <c r="C1644" s="4">
        <v>51683</v>
      </c>
      <c r="D1644">
        <v>4839119791</v>
      </c>
      <c r="E1644">
        <f>VLOOKUP(D1644,  base_salary!A:A, 1, FALSE)</f>
        <v>4839119791</v>
      </c>
      <c r="F1644">
        <f t="shared" si="50"/>
        <v>0</v>
      </c>
      <c r="G1644">
        <f t="shared" ca="1" si="51"/>
        <v>0</v>
      </c>
    </row>
    <row r="1645" spans="1:7" x14ac:dyDescent="0.25">
      <c r="A1645" t="s">
        <v>3947</v>
      </c>
      <c r="B1645" t="s">
        <v>3078</v>
      </c>
      <c r="C1645" s="4">
        <v>33082</v>
      </c>
      <c r="D1645">
        <v>1953937357</v>
      </c>
      <c r="E1645">
        <f>VLOOKUP(D1645,  base_salary!A:A, 1, FALSE)</f>
        <v>1953937357</v>
      </c>
      <c r="F1645">
        <f t="shared" si="50"/>
        <v>0</v>
      </c>
      <c r="G1645">
        <f t="shared" ca="1" si="51"/>
        <v>0</v>
      </c>
    </row>
    <row r="1646" spans="1:7" x14ac:dyDescent="0.25">
      <c r="A1646" t="s">
        <v>3948</v>
      </c>
      <c r="B1646" t="s">
        <v>2113</v>
      </c>
      <c r="C1646" s="4">
        <v>14610</v>
      </c>
      <c r="D1646">
        <v>8127128031</v>
      </c>
      <c r="E1646">
        <f>VLOOKUP(D1646,  base_salary!A:A, 1, FALSE)</f>
        <v>8127128031</v>
      </c>
      <c r="F1646">
        <f t="shared" si="50"/>
        <v>0</v>
      </c>
      <c r="G1646">
        <f t="shared" ca="1" si="51"/>
        <v>0</v>
      </c>
    </row>
    <row r="1647" spans="1:7" x14ac:dyDescent="0.25">
      <c r="A1647" t="s">
        <v>3949</v>
      </c>
      <c r="B1647" t="s">
        <v>2623</v>
      </c>
      <c r="C1647" s="4">
        <v>43505</v>
      </c>
      <c r="D1647">
        <v>7533163729</v>
      </c>
      <c r="E1647">
        <f>VLOOKUP(D1647,  base_salary!A:A, 1, FALSE)</f>
        <v>7533163729</v>
      </c>
      <c r="F1647">
        <f t="shared" si="50"/>
        <v>0</v>
      </c>
      <c r="G1647">
        <f t="shared" ca="1" si="51"/>
        <v>0</v>
      </c>
    </row>
    <row r="1648" spans="1:7" x14ac:dyDescent="0.25">
      <c r="A1648" t="s">
        <v>3950</v>
      </c>
      <c r="B1648" t="s">
        <v>2161</v>
      </c>
      <c r="C1648" s="4">
        <v>25681</v>
      </c>
      <c r="D1648">
        <v>449160092</v>
      </c>
      <c r="E1648">
        <f>VLOOKUP(D1648,  base_salary!A:A, 1, FALSE)</f>
        <v>449160092</v>
      </c>
      <c r="F1648">
        <f t="shared" si="50"/>
        <v>0</v>
      </c>
      <c r="G1648">
        <f t="shared" ca="1" si="51"/>
        <v>0</v>
      </c>
    </row>
    <row r="1649" spans="1:7" x14ac:dyDescent="0.25">
      <c r="A1649" t="s">
        <v>3951</v>
      </c>
      <c r="B1649" t="s">
        <v>2650</v>
      </c>
      <c r="C1649" s="4">
        <v>48306</v>
      </c>
      <c r="D1649">
        <v>7373156215</v>
      </c>
      <c r="E1649">
        <f>VLOOKUP(D1649,  base_salary!A:A, 1, FALSE)</f>
        <v>7373156215</v>
      </c>
      <c r="F1649">
        <f t="shared" si="50"/>
        <v>0</v>
      </c>
      <c r="G1649">
        <f t="shared" ca="1" si="51"/>
        <v>0</v>
      </c>
    </row>
    <row r="1650" spans="1:7" x14ac:dyDescent="0.25">
      <c r="A1650" t="s">
        <v>3952</v>
      </c>
      <c r="B1650" t="s">
        <v>2674</v>
      </c>
      <c r="C1650" s="4">
        <v>17173</v>
      </c>
      <c r="D1650">
        <v>7374898193</v>
      </c>
      <c r="E1650">
        <f>VLOOKUP(D1650,  base_salary!A:A, 1, FALSE)</f>
        <v>7374898193</v>
      </c>
      <c r="F1650">
        <f t="shared" si="50"/>
        <v>0</v>
      </c>
      <c r="G1650">
        <f t="shared" ca="1" si="51"/>
        <v>0</v>
      </c>
    </row>
    <row r="1651" spans="1:7" x14ac:dyDescent="0.25">
      <c r="A1651" t="s">
        <v>3953</v>
      </c>
      <c r="B1651" t="s">
        <v>2557</v>
      </c>
      <c r="C1651" s="4">
        <v>48327</v>
      </c>
      <c r="D1651">
        <v>9008589443</v>
      </c>
      <c r="E1651">
        <f>VLOOKUP(D1651,  base_salary!A:A, 1, FALSE)</f>
        <v>9008589443</v>
      </c>
      <c r="F1651">
        <f t="shared" si="50"/>
        <v>0</v>
      </c>
      <c r="G1651">
        <f t="shared" ca="1" si="51"/>
        <v>0</v>
      </c>
    </row>
    <row r="1652" spans="1:7" x14ac:dyDescent="0.25">
      <c r="A1652" t="s">
        <v>3954</v>
      </c>
      <c r="B1652" t="s">
        <v>1932</v>
      </c>
      <c r="C1652" s="4">
        <v>25823</v>
      </c>
      <c r="D1652">
        <v>4401069773</v>
      </c>
      <c r="E1652">
        <f>VLOOKUP(D1652,  base_salary!A:A, 1, FALSE)</f>
        <v>4401069773</v>
      </c>
      <c r="F1652">
        <f t="shared" si="50"/>
        <v>0</v>
      </c>
      <c r="G1652">
        <f t="shared" ca="1" si="51"/>
        <v>0</v>
      </c>
    </row>
    <row r="1653" spans="1:7" x14ac:dyDescent="0.25">
      <c r="A1653" t="s">
        <v>3955</v>
      </c>
      <c r="B1653" t="s">
        <v>2554</v>
      </c>
      <c r="C1653" s="4">
        <v>34657</v>
      </c>
      <c r="D1653">
        <v>8977805007</v>
      </c>
      <c r="E1653">
        <f>VLOOKUP(D1653,  base_salary!A:A, 1, FALSE)</f>
        <v>8977805007</v>
      </c>
      <c r="F1653">
        <f t="shared" si="50"/>
        <v>0</v>
      </c>
      <c r="G1653">
        <f t="shared" ca="1" si="51"/>
        <v>0</v>
      </c>
    </row>
    <row r="1654" spans="1:7" x14ac:dyDescent="0.25">
      <c r="A1654" t="s">
        <v>3956</v>
      </c>
      <c r="B1654" t="s">
        <v>2246</v>
      </c>
      <c r="C1654" s="4">
        <v>49683</v>
      </c>
      <c r="D1654">
        <v>7338728615</v>
      </c>
      <c r="E1654">
        <f>VLOOKUP(D1654,  base_salary!A:A, 1, FALSE)</f>
        <v>7338728615</v>
      </c>
      <c r="F1654">
        <f t="shared" si="50"/>
        <v>0</v>
      </c>
      <c r="G1654">
        <f t="shared" ca="1" si="51"/>
        <v>0</v>
      </c>
    </row>
    <row r="1655" spans="1:7" x14ac:dyDescent="0.25">
      <c r="A1655" t="s">
        <v>3957</v>
      </c>
      <c r="B1655" t="s">
        <v>2118</v>
      </c>
      <c r="C1655" s="4">
        <v>10978</v>
      </c>
      <c r="D1655">
        <v>6596440737</v>
      </c>
      <c r="E1655">
        <f>VLOOKUP(D1655,  base_salary!A:A, 1, FALSE)</f>
        <v>6596440737</v>
      </c>
      <c r="F1655">
        <f t="shared" si="50"/>
        <v>0</v>
      </c>
      <c r="G1655">
        <f t="shared" ca="1" si="51"/>
        <v>0</v>
      </c>
    </row>
    <row r="1656" spans="1:7" x14ac:dyDescent="0.25">
      <c r="A1656" t="s">
        <v>3958</v>
      </c>
      <c r="B1656" t="s">
        <v>2182</v>
      </c>
      <c r="C1656" s="4">
        <v>49501</v>
      </c>
      <c r="D1656">
        <v>2177097355</v>
      </c>
      <c r="E1656">
        <f>VLOOKUP(D1656,  base_salary!A:A, 1, FALSE)</f>
        <v>2177097355</v>
      </c>
      <c r="F1656">
        <f t="shared" si="50"/>
        <v>0</v>
      </c>
      <c r="G1656">
        <f t="shared" ca="1" si="51"/>
        <v>0</v>
      </c>
    </row>
    <row r="1657" spans="1:7" x14ac:dyDescent="0.25">
      <c r="A1657" t="s">
        <v>3959</v>
      </c>
      <c r="B1657" t="s">
        <v>2345</v>
      </c>
      <c r="C1657" s="4">
        <v>40094</v>
      </c>
      <c r="D1657">
        <v>6820956614</v>
      </c>
      <c r="E1657">
        <f>VLOOKUP(D1657,  base_salary!A:A, 1, FALSE)</f>
        <v>6820956614</v>
      </c>
      <c r="F1657">
        <f t="shared" si="50"/>
        <v>0</v>
      </c>
      <c r="G1657">
        <f t="shared" ca="1" si="51"/>
        <v>0</v>
      </c>
    </row>
    <row r="1658" spans="1:7" x14ac:dyDescent="0.25">
      <c r="A1658" t="s">
        <v>3960</v>
      </c>
      <c r="B1658" t="s">
        <v>1993</v>
      </c>
      <c r="C1658" s="4">
        <v>37630</v>
      </c>
      <c r="D1658">
        <v>2492824950</v>
      </c>
      <c r="E1658">
        <f>VLOOKUP(D1658,  base_salary!A:A, 1, FALSE)</f>
        <v>2492824950</v>
      </c>
      <c r="F1658">
        <f t="shared" si="50"/>
        <v>0</v>
      </c>
      <c r="G1658">
        <f t="shared" ca="1" si="51"/>
        <v>0</v>
      </c>
    </row>
    <row r="1659" spans="1:7" x14ac:dyDescent="0.25">
      <c r="A1659" t="s">
        <v>3961</v>
      </c>
      <c r="B1659" t="s">
        <v>2276</v>
      </c>
      <c r="C1659" s="4">
        <v>56961</v>
      </c>
      <c r="D1659">
        <v>7000350199</v>
      </c>
      <c r="E1659">
        <f>VLOOKUP(D1659,  base_salary!A:A, 1, FALSE)</f>
        <v>7000350199</v>
      </c>
      <c r="F1659">
        <f t="shared" si="50"/>
        <v>0</v>
      </c>
      <c r="G1659">
        <f t="shared" ca="1" si="51"/>
        <v>0</v>
      </c>
    </row>
    <row r="1660" spans="1:7" x14ac:dyDescent="0.25">
      <c r="A1660" t="s">
        <v>3962</v>
      </c>
      <c r="B1660" t="s">
        <v>2391</v>
      </c>
      <c r="C1660" s="4">
        <v>17756</v>
      </c>
      <c r="D1660">
        <v>8644362151</v>
      </c>
      <c r="E1660">
        <f>VLOOKUP(D1660,  base_salary!A:A, 1, FALSE)</f>
        <v>8644362151</v>
      </c>
      <c r="F1660">
        <f t="shared" si="50"/>
        <v>0</v>
      </c>
      <c r="G1660">
        <f t="shared" ca="1" si="51"/>
        <v>0</v>
      </c>
    </row>
    <row r="1661" spans="1:7" x14ac:dyDescent="0.25">
      <c r="A1661" t="s">
        <v>3963</v>
      </c>
      <c r="B1661" t="s">
        <v>2182</v>
      </c>
      <c r="C1661" s="4">
        <v>16370</v>
      </c>
      <c r="D1661">
        <v>5403399259</v>
      </c>
      <c r="E1661">
        <f>VLOOKUP(D1661,  base_salary!A:A, 1, FALSE)</f>
        <v>5403399259</v>
      </c>
      <c r="F1661">
        <f t="shared" si="50"/>
        <v>0</v>
      </c>
      <c r="G1661">
        <f t="shared" ca="1" si="51"/>
        <v>0</v>
      </c>
    </row>
    <row r="1662" spans="1:7" x14ac:dyDescent="0.25">
      <c r="A1662" t="s">
        <v>3964</v>
      </c>
      <c r="B1662" t="s">
        <v>1984</v>
      </c>
      <c r="C1662" s="4">
        <v>18770</v>
      </c>
      <c r="D1662">
        <v>9483290694</v>
      </c>
      <c r="E1662">
        <f>VLOOKUP(D1662,  base_salary!A:A, 1, FALSE)</f>
        <v>9483290694</v>
      </c>
      <c r="F1662">
        <f t="shared" si="50"/>
        <v>0</v>
      </c>
      <c r="G1662">
        <f t="shared" ca="1" si="51"/>
        <v>0</v>
      </c>
    </row>
    <row r="1663" spans="1:7" x14ac:dyDescent="0.25">
      <c r="A1663" t="s">
        <v>3965</v>
      </c>
      <c r="B1663" t="s">
        <v>2749</v>
      </c>
      <c r="C1663" s="4">
        <v>34366</v>
      </c>
      <c r="D1663">
        <v>8977805007</v>
      </c>
      <c r="E1663">
        <f>VLOOKUP(D1663,  base_salary!A:A, 1, FALSE)</f>
        <v>8977805007</v>
      </c>
      <c r="F1663">
        <f t="shared" si="50"/>
        <v>0</v>
      </c>
      <c r="G1663">
        <f t="shared" ca="1" si="51"/>
        <v>0</v>
      </c>
    </row>
    <row r="1664" spans="1:7" x14ac:dyDescent="0.25">
      <c r="A1664" t="s">
        <v>3966</v>
      </c>
      <c r="B1664" t="s">
        <v>1997</v>
      </c>
      <c r="C1664" s="4">
        <v>31721</v>
      </c>
      <c r="D1664">
        <v>9331851693</v>
      </c>
      <c r="E1664">
        <f>VLOOKUP(D1664,  base_salary!A:A, 1, FALSE)</f>
        <v>9331851693</v>
      </c>
      <c r="F1664">
        <f t="shared" si="50"/>
        <v>0</v>
      </c>
      <c r="G1664">
        <f t="shared" ca="1" si="51"/>
        <v>0</v>
      </c>
    </row>
    <row r="1665" spans="1:7" x14ac:dyDescent="0.25">
      <c r="A1665" t="s">
        <v>3967</v>
      </c>
      <c r="B1665" t="s">
        <v>3517</v>
      </c>
      <c r="C1665" s="4">
        <v>11954</v>
      </c>
      <c r="D1665">
        <v>209942509</v>
      </c>
      <c r="E1665">
        <f>VLOOKUP(D1665,  base_salary!A:A, 1, FALSE)</f>
        <v>209942509</v>
      </c>
      <c r="F1665">
        <f t="shared" si="50"/>
        <v>0</v>
      </c>
      <c r="G1665">
        <f t="shared" ca="1" si="51"/>
        <v>0</v>
      </c>
    </row>
    <row r="1666" spans="1:7" x14ac:dyDescent="0.25">
      <c r="A1666" t="s">
        <v>3968</v>
      </c>
      <c r="B1666" t="s">
        <v>2682</v>
      </c>
      <c r="C1666" s="4">
        <v>54450</v>
      </c>
      <c r="D1666">
        <v>4453315724</v>
      </c>
      <c r="E1666">
        <f>VLOOKUP(D1666,  base_salary!A:A, 1, FALSE)</f>
        <v>4453315724</v>
      </c>
      <c r="F1666">
        <f t="shared" si="50"/>
        <v>0</v>
      </c>
      <c r="G1666">
        <f t="shared" ca="1" si="51"/>
        <v>0</v>
      </c>
    </row>
    <row r="1667" spans="1:7" x14ac:dyDescent="0.25">
      <c r="A1667" t="s">
        <v>3969</v>
      </c>
      <c r="B1667" t="s">
        <v>2234</v>
      </c>
      <c r="C1667" s="4">
        <v>21468</v>
      </c>
      <c r="D1667">
        <v>4878156686</v>
      </c>
      <c r="E1667">
        <f>VLOOKUP(D1667,  base_salary!A:A, 1, FALSE)</f>
        <v>4878156686</v>
      </c>
      <c r="F1667">
        <f t="shared" ref="F1667:F1730" si="52">IF(ISERROR(E1667), 1, 0)</f>
        <v>0</v>
      </c>
      <c r="G1667">
        <f t="shared" ref="G1667:G1730" ca="1" si="53">SUM(G:G)</f>
        <v>0</v>
      </c>
    </row>
    <row r="1668" spans="1:7" x14ac:dyDescent="0.25">
      <c r="A1668" t="s">
        <v>3970</v>
      </c>
      <c r="B1668" t="s">
        <v>2749</v>
      </c>
      <c r="C1668" s="4">
        <v>26796</v>
      </c>
      <c r="D1668">
        <v>4610039311</v>
      </c>
      <c r="E1668">
        <f>VLOOKUP(D1668,  base_salary!A:A, 1, FALSE)</f>
        <v>4610039311</v>
      </c>
      <c r="F1668">
        <f t="shared" si="52"/>
        <v>0</v>
      </c>
      <c r="G1668">
        <f t="shared" ca="1" si="53"/>
        <v>0</v>
      </c>
    </row>
    <row r="1669" spans="1:7" x14ac:dyDescent="0.25">
      <c r="A1669" t="s">
        <v>3971</v>
      </c>
      <c r="B1669" t="s">
        <v>2239</v>
      </c>
      <c r="C1669" s="4">
        <v>20420</v>
      </c>
      <c r="D1669">
        <v>7966083349</v>
      </c>
      <c r="E1669">
        <f>VLOOKUP(D1669,  base_salary!A:A, 1, FALSE)</f>
        <v>7966083349</v>
      </c>
      <c r="F1669">
        <f t="shared" si="52"/>
        <v>0</v>
      </c>
      <c r="G1669">
        <f t="shared" ca="1" si="53"/>
        <v>0</v>
      </c>
    </row>
    <row r="1670" spans="1:7" x14ac:dyDescent="0.25">
      <c r="A1670" t="s">
        <v>3972</v>
      </c>
      <c r="B1670" t="s">
        <v>2778</v>
      </c>
      <c r="C1670" s="4">
        <v>36858</v>
      </c>
      <c r="D1670">
        <v>9287480133</v>
      </c>
      <c r="E1670">
        <f>VLOOKUP(D1670,  base_salary!A:A, 1, FALSE)</f>
        <v>9287480133</v>
      </c>
      <c r="F1670">
        <f t="shared" si="52"/>
        <v>0</v>
      </c>
      <c r="G1670">
        <f t="shared" ca="1" si="53"/>
        <v>0</v>
      </c>
    </row>
    <row r="1671" spans="1:7" x14ac:dyDescent="0.25">
      <c r="A1671" t="s">
        <v>3973</v>
      </c>
      <c r="B1671" t="s">
        <v>2896</v>
      </c>
      <c r="C1671" s="4">
        <v>45929</v>
      </c>
      <c r="D1671">
        <v>7635344498</v>
      </c>
      <c r="E1671">
        <f>VLOOKUP(D1671,  base_salary!A:A, 1, FALSE)</f>
        <v>7635344498</v>
      </c>
      <c r="F1671">
        <f t="shared" si="52"/>
        <v>0</v>
      </c>
      <c r="G1671">
        <f t="shared" ca="1" si="53"/>
        <v>0</v>
      </c>
    </row>
    <row r="1672" spans="1:7" x14ac:dyDescent="0.25">
      <c r="A1672" t="s">
        <v>3974</v>
      </c>
      <c r="B1672" t="s">
        <v>2519</v>
      </c>
      <c r="C1672" s="4">
        <v>30077</v>
      </c>
      <c r="D1672">
        <v>3000763902</v>
      </c>
      <c r="E1672">
        <f>VLOOKUP(D1672,  base_salary!A:A, 1, FALSE)</f>
        <v>3000763902</v>
      </c>
      <c r="F1672">
        <f t="shared" si="52"/>
        <v>0</v>
      </c>
      <c r="G1672">
        <f t="shared" ca="1" si="53"/>
        <v>0</v>
      </c>
    </row>
    <row r="1673" spans="1:7" x14ac:dyDescent="0.25">
      <c r="A1673" t="s">
        <v>3975</v>
      </c>
      <c r="B1673" t="s">
        <v>2249</v>
      </c>
      <c r="C1673" s="4">
        <v>12577</v>
      </c>
      <c r="D1673">
        <v>5134745579</v>
      </c>
      <c r="E1673">
        <f>VLOOKUP(D1673,  base_salary!A:A, 1, FALSE)</f>
        <v>5134745579</v>
      </c>
      <c r="F1673">
        <f t="shared" si="52"/>
        <v>0</v>
      </c>
      <c r="G1673">
        <f t="shared" ca="1" si="53"/>
        <v>0</v>
      </c>
    </row>
    <row r="1674" spans="1:7" x14ac:dyDescent="0.25">
      <c r="A1674" t="s">
        <v>3976</v>
      </c>
      <c r="B1674" t="s">
        <v>2087</v>
      </c>
      <c r="C1674" s="4">
        <v>38453</v>
      </c>
      <c r="D1674">
        <v>3516592710</v>
      </c>
      <c r="E1674">
        <f>VLOOKUP(D1674,  base_salary!A:A, 1, FALSE)</f>
        <v>3516592710</v>
      </c>
      <c r="F1674">
        <f t="shared" si="52"/>
        <v>0</v>
      </c>
      <c r="G1674">
        <f t="shared" ca="1" si="53"/>
        <v>0</v>
      </c>
    </row>
    <row r="1675" spans="1:7" x14ac:dyDescent="0.25">
      <c r="A1675" t="s">
        <v>3977</v>
      </c>
      <c r="B1675" t="s">
        <v>3873</v>
      </c>
      <c r="C1675" s="4">
        <v>45026</v>
      </c>
      <c r="D1675">
        <v>324399618</v>
      </c>
      <c r="E1675">
        <f>VLOOKUP(D1675,  base_salary!A:A, 1, FALSE)</f>
        <v>324399618</v>
      </c>
      <c r="F1675">
        <f t="shared" si="52"/>
        <v>0</v>
      </c>
      <c r="G1675">
        <f t="shared" ca="1" si="53"/>
        <v>0</v>
      </c>
    </row>
    <row r="1676" spans="1:7" x14ac:dyDescent="0.25">
      <c r="A1676" t="s">
        <v>3978</v>
      </c>
      <c r="B1676" t="s">
        <v>2071</v>
      </c>
      <c r="C1676" s="4">
        <v>29611</v>
      </c>
      <c r="D1676">
        <v>7269614199</v>
      </c>
      <c r="E1676">
        <f>VLOOKUP(D1676,  base_salary!A:A, 1, FALSE)</f>
        <v>7269614199</v>
      </c>
      <c r="F1676">
        <f t="shared" si="52"/>
        <v>0</v>
      </c>
      <c r="G1676">
        <f t="shared" ca="1" si="53"/>
        <v>0</v>
      </c>
    </row>
    <row r="1677" spans="1:7" x14ac:dyDescent="0.25">
      <c r="A1677" t="s">
        <v>3979</v>
      </c>
      <c r="B1677" t="s">
        <v>2478</v>
      </c>
      <c r="C1677" s="4">
        <v>31910</v>
      </c>
      <c r="D1677">
        <v>1462166245</v>
      </c>
      <c r="E1677">
        <f>VLOOKUP(D1677,  base_salary!A:A, 1, FALSE)</f>
        <v>1462166245</v>
      </c>
      <c r="F1677">
        <f t="shared" si="52"/>
        <v>0</v>
      </c>
      <c r="G1677">
        <f t="shared" ca="1" si="53"/>
        <v>0</v>
      </c>
    </row>
    <row r="1678" spans="1:7" x14ac:dyDescent="0.25">
      <c r="A1678" t="s">
        <v>3980</v>
      </c>
      <c r="B1678" t="s">
        <v>2168</v>
      </c>
      <c r="C1678" s="4">
        <v>24538</v>
      </c>
      <c r="D1678">
        <v>6383978705</v>
      </c>
      <c r="E1678">
        <f>VLOOKUP(D1678,  base_salary!A:A, 1, FALSE)</f>
        <v>6383978705</v>
      </c>
      <c r="F1678">
        <f t="shared" si="52"/>
        <v>0</v>
      </c>
      <c r="G1678">
        <f t="shared" ca="1" si="53"/>
        <v>0</v>
      </c>
    </row>
    <row r="1679" spans="1:7" x14ac:dyDescent="0.25">
      <c r="A1679" t="s">
        <v>3981</v>
      </c>
      <c r="B1679" t="s">
        <v>2736</v>
      </c>
      <c r="C1679" s="4">
        <v>45575</v>
      </c>
      <c r="D1679">
        <v>1411873114</v>
      </c>
      <c r="E1679">
        <f>VLOOKUP(D1679,  base_salary!A:A, 1, FALSE)</f>
        <v>1411873114</v>
      </c>
      <c r="F1679">
        <f t="shared" si="52"/>
        <v>0</v>
      </c>
      <c r="G1679">
        <f t="shared" ca="1" si="53"/>
        <v>0</v>
      </c>
    </row>
    <row r="1680" spans="1:7" x14ac:dyDescent="0.25">
      <c r="A1680" t="s">
        <v>3982</v>
      </c>
      <c r="B1680" t="s">
        <v>2012</v>
      </c>
      <c r="C1680" s="4">
        <v>49368</v>
      </c>
      <c r="D1680">
        <v>4502817627</v>
      </c>
      <c r="E1680">
        <f>VLOOKUP(D1680,  base_salary!A:A, 1, FALSE)</f>
        <v>4502817627</v>
      </c>
      <c r="F1680">
        <f t="shared" si="52"/>
        <v>0</v>
      </c>
      <c r="G1680">
        <f t="shared" ca="1" si="53"/>
        <v>0</v>
      </c>
    </row>
    <row r="1681" spans="1:7" x14ac:dyDescent="0.25">
      <c r="A1681" t="s">
        <v>3983</v>
      </c>
      <c r="B1681" t="s">
        <v>2219</v>
      </c>
      <c r="C1681" s="4">
        <v>38303</v>
      </c>
      <c r="D1681">
        <v>6837456032</v>
      </c>
      <c r="E1681">
        <f>VLOOKUP(D1681,  base_salary!A:A, 1, FALSE)</f>
        <v>6837456032</v>
      </c>
      <c r="F1681">
        <f t="shared" si="52"/>
        <v>0</v>
      </c>
      <c r="G1681">
        <f t="shared" ca="1" si="53"/>
        <v>0</v>
      </c>
    </row>
    <row r="1682" spans="1:7" x14ac:dyDescent="0.25">
      <c r="A1682" t="s">
        <v>3984</v>
      </c>
      <c r="B1682" t="s">
        <v>2223</v>
      </c>
      <c r="C1682" s="4">
        <v>46914</v>
      </c>
      <c r="D1682">
        <v>4162153728</v>
      </c>
      <c r="E1682">
        <f>VLOOKUP(D1682,  base_salary!A:A, 1, FALSE)</f>
        <v>4162153728</v>
      </c>
      <c r="F1682">
        <f t="shared" si="52"/>
        <v>0</v>
      </c>
      <c r="G1682">
        <f t="shared" ca="1" si="53"/>
        <v>0</v>
      </c>
    </row>
    <row r="1683" spans="1:7" x14ac:dyDescent="0.25">
      <c r="A1683" t="s">
        <v>3985</v>
      </c>
      <c r="B1683" t="s">
        <v>2519</v>
      </c>
      <c r="C1683" s="4">
        <v>29332</v>
      </c>
      <c r="D1683">
        <v>1279282711</v>
      </c>
      <c r="E1683">
        <f>VLOOKUP(D1683,  base_salary!A:A, 1, FALSE)</f>
        <v>1279282711</v>
      </c>
      <c r="F1683">
        <f t="shared" si="52"/>
        <v>0</v>
      </c>
      <c r="G1683">
        <f t="shared" ca="1" si="53"/>
        <v>0</v>
      </c>
    </row>
    <row r="1684" spans="1:7" x14ac:dyDescent="0.25">
      <c r="A1684" t="s">
        <v>3986</v>
      </c>
      <c r="B1684" t="s">
        <v>2507</v>
      </c>
      <c r="C1684" s="4">
        <v>15431</v>
      </c>
      <c r="D1684">
        <v>1009146149</v>
      </c>
      <c r="E1684">
        <f>VLOOKUP(D1684,  base_salary!A:A, 1, FALSE)</f>
        <v>1009146149</v>
      </c>
      <c r="F1684">
        <f t="shared" si="52"/>
        <v>0</v>
      </c>
      <c r="G1684">
        <f t="shared" ca="1" si="53"/>
        <v>0</v>
      </c>
    </row>
    <row r="1685" spans="1:7" x14ac:dyDescent="0.25">
      <c r="A1685" t="s">
        <v>3987</v>
      </c>
      <c r="B1685" t="s">
        <v>2552</v>
      </c>
      <c r="C1685" s="4">
        <v>59744</v>
      </c>
      <c r="D1685">
        <v>5988565948</v>
      </c>
      <c r="E1685">
        <f>VLOOKUP(D1685,  base_salary!A:A, 1, FALSE)</f>
        <v>5988565948</v>
      </c>
      <c r="F1685">
        <f t="shared" si="52"/>
        <v>0</v>
      </c>
      <c r="G1685">
        <f t="shared" ca="1" si="53"/>
        <v>0</v>
      </c>
    </row>
    <row r="1686" spans="1:7" x14ac:dyDescent="0.25">
      <c r="A1686" t="s">
        <v>3988</v>
      </c>
      <c r="B1686" t="s">
        <v>3758</v>
      </c>
      <c r="C1686" s="4">
        <v>58299</v>
      </c>
      <c r="D1686">
        <v>8644362151</v>
      </c>
      <c r="E1686">
        <f>VLOOKUP(D1686,  base_salary!A:A, 1, FALSE)</f>
        <v>8644362151</v>
      </c>
      <c r="F1686">
        <f t="shared" si="52"/>
        <v>0</v>
      </c>
      <c r="G1686">
        <f t="shared" ca="1" si="53"/>
        <v>0</v>
      </c>
    </row>
    <row r="1687" spans="1:7" x14ac:dyDescent="0.25">
      <c r="A1687" t="s">
        <v>3989</v>
      </c>
      <c r="B1687" t="s">
        <v>3050</v>
      </c>
      <c r="C1687" s="4">
        <v>21454</v>
      </c>
      <c r="D1687">
        <v>3086393343</v>
      </c>
      <c r="E1687">
        <f>VLOOKUP(D1687,  base_salary!A:A, 1, FALSE)</f>
        <v>3086393343</v>
      </c>
      <c r="F1687">
        <f t="shared" si="52"/>
        <v>0</v>
      </c>
      <c r="G1687">
        <f t="shared" ca="1" si="53"/>
        <v>0</v>
      </c>
    </row>
    <row r="1688" spans="1:7" x14ac:dyDescent="0.25">
      <c r="A1688" t="s">
        <v>3990</v>
      </c>
      <c r="B1688" t="s">
        <v>2809</v>
      </c>
      <c r="C1688" s="4">
        <v>12378</v>
      </c>
      <c r="D1688">
        <v>4011453366</v>
      </c>
      <c r="E1688">
        <f>VLOOKUP(D1688,  base_salary!A:A, 1, FALSE)</f>
        <v>4011453366</v>
      </c>
      <c r="F1688">
        <f t="shared" si="52"/>
        <v>0</v>
      </c>
      <c r="G1688">
        <f t="shared" ca="1" si="53"/>
        <v>0</v>
      </c>
    </row>
    <row r="1689" spans="1:7" x14ac:dyDescent="0.25">
      <c r="A1689" t="s">
        <v>3991</v>
      </c>
      <c r="B1689" t="s">
        <v>2540</v>
      </c>
      <c r="C1689" s="4">
        <v>41037</v>
      </c>
      <c r="D1689">
        <v>2779378506</v>
      </c>
      <c r="E1689">
        <f>VLOOKUP(D1689,  base_salary!A:A, 1, FALSE)</f>
        <v>2779378506</v>
      </c>
      <c r="F1689">
        <f t="shared" si="52"/>
        <v>0</v>
      </c>
      <c r="G1689">
        <f t="shared" ca="1" si="53"/>
        <v>0</v>
      </c>
    </row>
    <row r="1690" spans="1:7" x14ac:dyDescent="0.25">
      <c r="A1690" t="s">
        <v>3992</v>
      </c>
      <c r="B1690" t="s">
        <v>2065</v>
      </c>
      <c r="C1690" s="4">
        <v>19238</v>
      </c>
      <c r="D1690">
        <v>8204786093</v>
      </c>
      <c r="E1690">
        <f>VLOOKUP(D1690,  base_salary!A:A, 1, FALSE)</f>
        <v>8204786093</v>
      </c>
      <c r="F1690">
        <f t="shared" si="52"/>
        <v>0</v>
      </c>
      <c r="G1690">
        <f t="shared" ca="1" si="53"/>
        <v>0</v>
      </c>
    </row>
    <row r="1691" spans="1:7" x14ac:dyDescent="0.25">
      <c r="A1691" t="s">
        <v>3993</v>
      </c>
      <c r="B1691" t="s">
        <v>2116</v>
      </c>
      <c r="C1691" s="4">
        <v>37914</v>
      </c>
      <c r="D1691">
        <v>689661541</v>
      </c>
      <c r="E1691">
        <f>VLOOKUP(D1691,  base_salary!A:A, 1, FALSE)</f>
        <v>689661541</v>
      </c>
      <c r="F1691">
        <f t="shared" si="52"/>
        <v>0</v>
      </c>
      <c r="G1691">
        <f t="shared" ca="1" si="53"/>
        <v>0</v>
      </c>
    </row>
    <row r="1692" spans="1:7" x14ac:dyDescent="0.25">
      <c r="A1692" t="s">
        <v>3994</v>
      </c>
      <c r="B1692" t="s">
        <v>3041</v>
      </c>
      <c r="C1692" s="4">
        <v>47056</v>
      </c>
      <c r="D1692">
        <v>299663825</v>
      </c>
      <c r="E1692">
        <f>VLOOKUP(D1692,  base_salary!A:A, 1, FALSE)</f>
        <v>299663825</v>
      </c>
      <c r="F1692">
        <f t="shared" si="52"/>
        <v>0</v>
      </c>
      <c r="G1692">
        <f t="shared" ca="1" si="53"/>
        <v>0</v>
      </c>
    </row>
    <row r="1693" spans="1:7" x14ac:dyDescent="0.25">
      <c r="A1693" t="s">
        <v>3995</v>
      </c>
      <c r="B1693" t="s">
        <v>2047</v>
      </c>
      <c r="C1693" s="4">
        <v>12232</v>
      </c>
      <c r="D1693">
        <v>4969679754</v>
      </c>
      <c r="E1693">
        <f>VLOOKUP(D1693,  base_salary!A:A, 1, FALSE)</f>
        <v>4969679754</v>
      </c>
      <c r="F1693">
        <f t="shared" si="52"/>
        <v>0</v>
      </c>
      <c r="G1693">
        <f t="shared" ca="1" si="53"/>
        <v>0</v>
      </c>
    </row>
    <row r="1694" spans="1:7" x14ac:dyDescent="0.25">
      <c r="A1694" t="s">
        <v>3996</v>
      </c>
      <c r="B1694" t="s">
        <v>2574</v>
      </c>
      <c r="C1694" s="4">
        <v>26675</v>
      </c>
      <c r="D1694">
        <v>2757793764</v>
      </c>
      <c r="E1694">
        <f>VLOOKUP(D1694,  base_salary!A:A, 1, FALSE)</f>
        <v>2757793764</v>
      </c>
      <c r="F1694">
        <f t="shared" si="52"/>
        <v>0</v>
      </c>
      <c r="G1694">
        <f t="shared" ca="1" si="53"/>
        <v>0</v>
      </c>
    </row>
    <row r="1695" spans="1:7" x14ac:dyDescent="0.25">
      <c r="A1695" t="s">
        <v>3997</v>
      </c>
      <c r="B1695" t="s">
        <v>2494</v>
      </c>
      <c r="C1695" s="4">
        <v>17611</v>
      </c>
      <c r="D1695">
        <v>9104569016</v>
      </c>
      <c r="E1695">
        <f>VLOOKUP(D1695,  base_salary!A:A, 1, FALSE)</f>
        <v>9104569016</v>
      </c>
      <c r="F1695">
        <f t="shared" si="52"/>
        <v>0</v>
      </c>
      <c r="G1695">
        <f t="shared" ca="1" si="53"/>
        <v>0</v>
      </c>
    </row>
    <row r="1696" spans="1:7" x14ac:dyDescent="0.25">
      <c r="A1696" t="s">
        <v>3998</v>
      </c>
      <c r="B1696" t="s">
        <v>2312</v>
      </c>
      <c r="C1696" s="4">
        <v>11002</v>
      </c>
      <c r="D1696">
        <v>6961242316</v>
      </c>
      <c r="E1696">
        <f>VLOOKUP(D1696,  base_salary!A:A, 1, FALSE)</f>
        <v>6961242316</v>
      </c>
      <c r="F1696">
        <f t="shared" si="52"/>
        <v>0</v>
      </c>
      <c r="G1696">
        <f t="shared" ca="1" si="53"/>
        <v>0</v>
      </c>
    </row>
    <row r="1697" spans="1:7" x14ac:dyDescent="0.25">
      <c r="A1697" t="s">
        <v>3999</v>
      </c>
      <c r="B1697" t="s">
        <v>1976</v>
      </c>
      <c r="C1697" s="4">
        <v>24111</v>
      </c>
      <c r="D1697">
        <v>9153408497</v>
      </c>
      <c r="E1697">
        <f>VLOOKUP(D1697,  base_salary!A:A, 1, FALSE)</f>
        <v>9153408497</v>
      </c>
      <c r="F1697">
        <f t="shared" si="52"/>
        <v>0</v>
      </c>
      <c r="G1697">
        <f t="shared" ca="1" si="53"/>
        <v>0</v>
      </c>
    </row>
    <row r="1698" spans="1:7" x14ac:dyDescent="0.25">
      <c r="A1698" t="s">
        <v>4000</v>
      </c>
      <c r="B1698" t="s">
        <v>2106</v>
      </c>
      <c r="C1698" s="4">
        <v>59400</v>
      </c>
      <c r="D1698">
        <v>8467388188</v>
      </c>
      <c r="E1698">
        <f>VLOOKUP(D1698,  base_salary!A:A, 1, FALSE)</f>
        <v>8467388188</v>
      </c>
      <c r="F1698">
        <f t="shared" si="52"/>
        <v>0</v>
      </c>
      <c r="G1698">
        <f t="shared" ca="1" si="53"/>
        <v>0</v>
      </c>
    </row>
    <row r="1699" spans="1:7" x14ac:dyDescent="0.25">
      <c r="A1699" t="s">
        <v>4001</v>
      </c>
      <c r="B1699" t="s">
        <v>2127</v>
      </c>
      <c r="C1699" s="4">
        <v>18762</v>
      </c>
      <c r="D1699">
        <v>2355104786</v>
      </c>
      <c r="E1699">
        <f>VLOOKUP(D1699,  base_salary!A:A, 1, FALSE)</f>
        <v>2355104786</v>
      </c>
      <c r="F1699">
        <f t="shared" si="52"/>
        <v>0</v>
      </c>
      <c r="G1699">
        <f t="shared" ca="1" si="53"/>
        <v>0</v>
      </c>
    </row>
    <row r="1700" spans="1:7" x14ac:dyDescent="0.25">
      <c r="A1700" t="s">
        <v>4002</v>
      </c>
      <c r="B1700" t="s">
        <v>2628</v>
      </c>
      <c r="C1700" s="4">
        <v>20564</v>
      </c>
      <c r="D1700">
        <v>1472093461</v>
      </c>
      <c r="E1700">
        <f>VLOOKUP(D1700,  base_salary!A:A, 1, FALSE)</f>
        <v>1472093461</v>
      </c>
      <c r="F1700">
        <f t="shared" si="52"/>
        <v>0</v>
      </c>
      <c r="G1700">
        <f t="shared" ca="1" si="53"/>
        <v>0</v>
      </c>
    </row>
    <row r="1701" spans="1:7" x14ac:dyDescent="0.25">
      <c r="A1701" t="s">
        <v>4003</v>
      </c>
      <c r="B1701" t="s">
        <v>2290</v>
      </c>
      <c r="C1701" s="4">
        <v>43961</v>
      </c>
      <c r="D1701">
        <v>1411873114</v>
      </c>
      <c r="E1701">
        <f>VLOOKUP(D1701,  base_salary!A:A, 1, FALSE)</f>
        <v>1411873114</v>
      </c>
      <c r="F1701">
        <f t="shared" si="52"/>
        <v>0</v>
      </c>
      <c r="G1701">
        <f t="shared" ca="1" si="53"/>
        <v>0</v>
      </c>
    </row>
    <row r="1702" spans="1:7" x14ac:dyDescent="0.25">
      <c r="A1702" t="s">
        <v>4004</v>
      </c>
      <c r="B1702" t="s">
        <v>2617</v>
      </c>
      <c r="C1702" s="4">
        <v>44792</v>
      </c>
      <c r="D1702">
        <v>9153408497</v>
      </c>
      <c r="E1702">
        <f>VLOOKUP(D1702,  base_salary!A:A, 1, FALSE)</f>
        <v>9153408497</v>
      </c>
      <c r="F1702">
        <f t="shared" si="52"/>
        <v>0</v>
      </c>
      <c r="G1702">
        <f t="shared" ca="1" si="53"/>
        <v>0</v>
      </c>
    </row>
    <row r="1703" spans="1:7" x14ac:dyDescent="0.25">
      <c r="A1703" t="s">
        <v>4005</v>
      </c>
      <c r="B1703" t="s">
        <v>3527</v>
      </c>
      <c r="C1703" s="4">
        <v>39123</v>
      </c>
      <c r="D1703">
        <v>8875320292</v>
      </c>
      <c r="E1703">
        <f>VLOOKUP(D1703,  base_salary!A:A, 1, FALSE)</f>
        <v>8875320292</v>
      </c>
      <c r="F1703">
        <f t="shared" si="52"/>
        <v>0</v>
      </c>
      <c r="G1703">
        <f t="shared" ca="1" si="53"/>
        <v>0</v>
      </c>
    </row>
    <row r="1704" spans="1:7" x14ac:dyDescent="0.25">
      <c r="A1704" t="s">
        <v>4006</v>
      </c>
      <c r="B1704" t="s">
        <v>3269</v>
      </c>
      <c r="C1704" s="4">
        <v>10706</v>
      </c>
      <c r="D1704">
        <v>5990182805</v>
      </c>
      <c r="E1704">
        <f>VLOOKUP(D1704,  base_salary!A:A, 1, FALSE)</f>
        <v>5990182805</v>
      </c>
      <c r="F1704">
        <f t="shared" si="52"/>
        <v>0</v>
      </c>
      <c r="G1704">
        <f t="shared" ca="1" si="53"/>
        <v>0</v>
      </c>
    </row>
    <row r="1705" spans="1:7" x14ac:dyDescent="0.25">
      <c r="A1705" t="s">
        <v>4007</v>
      </c>
      <c r="B1705" t="s">
        <v>2350</v>
      </c>
      <c r="C1705" s="4">
        <v>33810</v>
      </c>
      <c r="D1705">
        <v>8128449354</v>
      </c>
      <c r="E1705">
        <f>VLOOKUP(D1705,  base_salary!A:A, 1, FALSE)</f>
        <v>8128449354</v>
      </c>
      <c r="F1705">
        <f t="shared" si="52"/>
        <v>0</v>
      </c>
      <c r="G1705">
        <f t="shared" ca="1" si="53"/>
        <v>0</v>
      </c>
    </row>
    <row r="1706" spans="1:7" x14ac:dyDescent="0.25">
      <c r="A1706" t="s">
        <v>4008</v>
      </c>
      <c r="B1706" t="s">
        <v>3487</v>
      </c>
      <c r="C1706" s="4">
        <v>25580</v>
      </c>
      <c r="D1706">
        <v>939715988</v>
      </c>
      <c r="E1706">
        <f>VLOOKUP(D1706,  base_salary!A:A, 1, FALSE)</f>
        <v>939715988</v>
      </c>
      <c r="F1706">
        <f t="shared" si="52"/>
        <v>0</v>
      </c>
      <c r="G1706">
        <f t="shared" ca="1" si="53"/>
        <v>0</v>
      </c>
    </row>
    <row r="1707" spans="1:7" x14ac:dyDescent="0.25">
      <c r="A1707" t="s">
        <v>4009</v>
      </c>
      <c r="B1707" t="s">
        <v>3092</v>
      </c>
      <c r="C1707" s="4">
        <v>50254</v>
      </c>
      <c r="D1707">
        <v>4783377790</v>
      </c>
      <c r="E1707">
        <f>VLOOKUP(D1707,  base_salary!A:A, 1, FALSE)</f>
        <v>4783377790</v>
      </c>
      <c r="F1707">
        <f t="shared" si="52"/>
        <v>0</v>
      </c>
      <c r="G1707">
        <f t="shared" ca="1" si="53"/>
        <v>0</v>
      </c>
    </row>
    <row r="1708" spans="1:7" x14ac:dyDescent="0.25">
      <c r="A1708" t="s">
        <v>4010</v>
      </c>
      <c r="B1708" t="s">
        <v>2246</v>
      </c>
      <c r="C1708" s="4">
        <v>48039</v>
      </c>
      <c r="D1708">
        <v>7688943361</v>
      </c>
      <c r="E1708">
        <f>VLOOKUP(D1708,  base_salary!A:A, 1, FALSE)</f>
        <v>7688943361</v>
      </c>
      <c r="F1708">
        <f t="shared" si="52"/>
        <v>0</v>
      </c>
      <c r="G1708">
        <f t="shared" ca="1" si="53"/>
        <v>0</v>
      </c>
    </row>
    <row r="1709" spans="1:7" x14ac:dyDescent="0.25">
      <c r="A1709" t="s">
        <v>4011</v>
      </c>
      <c r="B1709" t="s">
        <v>2990</v>
      </c>
      <c r="C1709" s="4">
        <v>32375</v>
      </c>
      <c r="D1709">
        <v>1923178164</v>
      </c>
      <c r="E1709">
        <f>VLOOKUP(D1709,  base_salary!A:A, 1, FALSE)</f>
        <v>1923178164</v>
      </c>
      <c r="F1709">
        <f t="shared" si="52"/>
        <v>0</v>
      </c>
      <c r="G1709">
        <f t="shared" ca="1" si="53"/>
        <v>0</v>
      </c>
    </row>
    <row r="1710" spans="1:7" x14ac:dyDescent="0.25">
      <c r="A1710" t="s">
        <v>4012</v>
      </c>
      <c r="B1710" t="s">
        <v>2576</v>
      </c>
      <c r="C1710" s="4">
        <v>19497</v>
      </c>
      <c r="D1710">
        <v>9052475601</v>
      </c>
      <c r="E1710">
        <f>VLOOKUP(D1710,  base_salary!A:A, 1, FALSE)</f>
        <v>9052475601</v>
      </c>
      <c r="F1710">
        <f t="shared" si="52"/>
        <v>0</v>
      </c>
      <c r="G1710">
        <f t="shared" ca="1" si="53"/>
        <v>0</v>
      </c>
    </row>
    <row r="1711" spans="1:7" x14ac:dyDescent="0.25">
      <c r="A1711" t="s">
        <v>4013</v>
      </c>
      <c r="B1711" t="s">
        <v>3663</v>
      </c>
      <c r="C1711" s="4">
        <v>37233</v>
      </c>
      <c r="D1711">
        <v>3609467622</v>
      </c>
      <c r="E1711">
        <f>VLOOKUP(D1711,  base_salary!A:A, 1, FALSE)</f>
        <v>3609467622</v>
      </c>
      <c r="F1711">
        <f t="shared" si="52"/>
        <v>0</v>
      </c>
      <c r="G1711">
        <f t="shared" ca="1" si="53"/>
        <v>0</v>
      </c>
    </row>
    <row r="1712" spans="1:7" x14ac:dyDescent="0.25">
      <c r="A1712" t="s">
        <v>4014</v>
      </c>
      <c r="B1712" t="s">
        <v>1954</v>
      </c>
      <c r="C1712" s="4">
        <v>28503</v>
      </c>
      <c r="D1712">
        <v>7118642576</v>
      </c>
      <c r="E1712">
        <f>VLOOKUP(D1712,  base_salary!A:A, 1, FALSE)</f>
        <v>7118642576</v>
      </c>
      <c r="F1712">
        <f t="shared" si="52"/>
        <v>0</v>
      </c>
      <c r="G1712">
        <f t="shared" ca="1" si="53"/>
        <v>0</v>
      </c>
    </row>
    <row r="1713" spans="1:7" x14ac:dyDescent="0.25">
      <c r="A1713" t="s">
        <v>4015</v>
      </c>
      <c r="B1713" t="s">
        <v>2546</v>
      </c>
      <c r="C1713" s="4">
        <v>47098</v>
      </c>
      <c r="D1713">
        <v>4401069773</v>
      </c>
      <c r="E1713">
        <f>VLOOKUP(D1713,  base_salary!A:A, 1, FALSE)</f>
        <v>4401069773</v>
      </c>
      <c r="F1713">
        <f t="shared" si="52"/>
        <v>0</v>
      </c>
      <c r="G1713">
        <f t="shared" ca="1" si="53"/>
        <v>0</v>
      </c>
    </row>
    <row r="1714" spans="1:7" x14ac:dyDescent="0.25">
      <c r="A1714" t="s">
        <v>4016</v>
      </c>
      <c r="B1714" t="s">
        <v>2501</v>
      </c>
      <c r="C1714" s="4">
        <v>45877</v>
      </c>
      <c r="D1714">
        <v>4269946768</v>
      </c>
      <c r="E1714">
        <f>VLOOKUP(D1714,  base_salary!A:A, 1, FALSE)</f>
        <v>4269946768</v>
      </c>
      <c r="F1714">
        <f t="shared" si="52"/>
        <v>0</v>
      </c>
      <c r="G1714">
        <f t="shared" ca="1" si="53"/>
        <v>0</v>
      </c>
    </row>
    <row r="1715" spans="1:7" x14ac:dyDescent="0.25">
      <c r="A1715" t="s">
        <v>4017</v>
      </c>
      <c r="B1715" t="s">
        <v>4018</v>
      </c>
      <c r="C1715" s="4">
        <v>50610</v>
      </c>
      <c r="D1715">
        <v>9258570278</v>
      </c>
      <c r="E1715">
        <f>VLOOKUP(D1715,  base_salary!A:A, 1, FALSE)</f>
        <v>9258570278</v>
      </c>
      <c r="F1715">
        <f t="shared" si="52"/>
        <v>0</v>
      </c>
      <c r="G1715">
        <f t="shared" ca="1" si="53"/>
        <v>0</v>
      </c>
    </row>
    <row r="1716" spans="1:7" x14ac:dyDescent="0.25">
      <c r="A1716" t="s">
        <v>4019</v>
      </c>
      <c r="B1716" t="s">
        <v>2296</v>
      </c>
      <c r="C1716" s="4">
        <v>45340</v>
      </c>
      <c r="D1716">
        <v>7326611955</v>
      </c>
      <c r="E1716">
        <f>VLOOKUP(D1716,  base_salary!A:A, 1, FALSE)</f>
        <v>7326611955</v>
      </c>
      <c r="F1716">
        <f t="shared" si="52"/>
        <v>0</v>
      </c>
      <c r="G1716">
        <f t="shared" ca="1" si="53"/>
        <v>0</v>
      </c>
    </row>
    <row r="1717" spans="1:7" x14ac:dyDescent="0.25">
      <c r="A1717" t="s">
        <v>4020</v>
      </c>
      <c r="B1717" t="s">
        <v>1986</v>
      </c>
      <c r="C1717" s="4">
        <v>10523</v>
      </c>
      <c r="D1717">
        <v>7001733199</v>
      </c>
      <c r="E1717">
        <f>VLOOKUP(D1717,  base_salary!A:A, 1, FALSE)</f>
        <v>7001733199</v>
      </c>
      <c r="F1717">
        <f t="shared" si="52"/>
        <v>0</v>
      </c>
      <c r="G1717">
        <f t="shared" ca="1" si="53"/>
        <v>0</v>
      </c>
    </row>
    <row r="1718" spans="1:7" x14ac:dyDescent="0.25">
      <c r="A1718" t="s">
        <v>4021</v>
      </c>
      <c r="B1718" t="s">
        <v>2567</v>
      </c>
      <c r="C1718" s="4">
        <v>16924</v>
      </c>
      <c r="D1718">
        <v>9529277938</v>
      </c>
      <c r="E1718">
        <f>VLOOKUP(D1718,  base_salary!A:A, 1, FALSE)</f>
        <v>9529277938</v>
      </c>
      <c r="F1718">
        <f t="shared" si="52"/>
        <v>0</v>
      </c>
      <c r="G1718">
        <f t="shared" ca="1" si="53"/>
        <v>0</v>
      </c>
    </row>
    <row r="1719" spans="1:7" x14ac:dyDescent="0.25">
      <c r="A1719" t="s">
        <v>4022</v>
      </c>
      <c r="B1719" t="s">
        <v>2970</v>
      </c>
      <c r="C1719" s="4">
        <v>20079</v>
      </c>
      <c r="D1719">
        <v>9766606919</v>
      </c>
      <c r="E1719">
        <f>VLOOKUP(D1719,  base_salary!A:A, 1, FALSE)</f>
        <v>9766606919</v>
      </c>
      <c r="F1719">
        <f t="shared" si="52"/>
        <v>0</v>
      </c>
      <c r="G1719">
        <f t="shared" ca="1" si="53"/>
        <v>0</v>
      </c>
    </row>
    <row r="1720" spans="1:7" x14ac:dyDescent="0.25">
      <c r="A1720" t="s">
        <v>4023</v>
      </c>
      <c r="B1720" t="s">
        <v>2524</v>
      </c>
      <c r="C1720" s="4">
        <v>18162</v>
      </c>
      <c r="D1720">
        <v>357531329</v>
      </c>
      <c r="E1720">
        <f>VLOOKUP(D1720,  base_salary!A:A, 1, FALSE)</f>
        <v>357531329</v>
      </c>
      <c r="F1720">
        <f t="shared" si="52"/>
        <v>0</v>
      </c>
      <c r="G1720">
        <f t="shared" ca="1" si="53"/>
        <v>0</v>
      </c>
    </row>
    <row r="1721" spans="1:7" x14ac:dyDescent="0.25">
      <c r="A1721" t="s">
        <v>4024</v>
      </c>
      <c r="B1721" t="s">
        <v>2067</v>
      </c>
      <c r="C1721" s="4">
        <v>34632</v>
      </c>
      <c r="D1721">
        <v>4150450668</v>
      </c>
      <c r="E1721">
        <f>VLOOKUP(D1721,  base_salary!A:A, 1, FALSE)</f>
        <v>4150450668</v>
      </c>
      <c r="F1721">
        <f t="shared" si="52"/>
        <v>0</v>
      </c>
      <c r="G1721">
        <f t="shared" ca="1" si="53"/>
        <v>0</v>
      </c>
    </row>
    <row r="1722" spans="1:7" x14ac:dyDescent="0.25">
      <c r="A1722" t="s">
        <v>4025</v>
      </c>
      <c r="B1722" t="s">
        <v>3126</v>
      </c>
      <c r="C1722" s="4">
        <v>15349</v>
      </c>
      <c r="D1722">
        <v>4076701275</v>
      </c>
      <c r="E1722">
        <f>VLOOKUP(D1722,  base_salary!A:A, 1, FALSE)</f>
        <v>4076701275</v>
      </c>
      <c r="F1722">
        <f t="shared" si="52"/>
        <v>0</v>
      </c>
      <c r="G1722">
        <f t="shared" ca="1" si="53"/>
        <v>0</v>
      </c>
    </row>
    <row r="1723" spans="1:7" x14ac:dyDescent="0.25">
      <c r="A1723" t="s">
        <v>4026</v>
      </c>
      <c r="B1723" t="s">
        <v>2583</v>
      </c>
      <c r="C1723" s="4">
        <v>51323</v>
      </c>
      <c r="D1723">
        <v>4445486779</v>
      </c>
      <c r="E1723">
        <f>VLOOKUP(D1723,  base_salary!A:A, 1, FALSE)</f>
        <v>4445486779</v>
      </c>
      <c r="F1723">
        <f t="shared" si="52"/>
        <v>0</v>
      </c>
      <c r="G1723">
        <f t="shared" ca="1" si="53"/>
        <v>0</v>
      </c>
    </row>
    <row r="1724" spans="1:7" x14ac:dyDescent="0.25">
      <c r="A1724" t="s">
        <v>4027</v>
      </c>
      <c r="B1724" t="s">
        <v>3720</v>
      </c>
      <c r="C1724" s="4">
        <v>46385</v>
      </c>
      <c r="D1724">
        <v>6614458434</v>
      </c>
      <c r="E1724">
        <f>VLOOKUP(D1724,  base_salary!A:A, 1, FALSE)</f>
        <v>6614458434</v>
      </c>
      <c r="F1724">
        <f t="shared" si="52"/>
        <v>0</v>
      </c>
      <c r="G1724">
        <f t="shared" ca="1" si="53"/>
        <v>0</v>
      </c>
    </row>
    <row r="1725" spans="1:7" x14ac:dyDescent="0.25">
      <c r="A1725" t="s">
        <v>4028</v>
      </c>
      <c r="B1725" t="s">
        <v>2154</v>
      </c>
      <c r="C1725" s="4">
        <v>13636</v>
      </c>
      <c r="D1725">
        <v>6614458434</v>
      </c>
      <c r="E1725">
        <f>VLOOKUP(D1725,  base_salary!A:A, 1, FALSE)</f>
        <v>6614458434</v>
      </c>
      <c r="F1725">
        <f t="shared" si="52"/>
        <v>0</v>
      </c>
      <c r="G1725">
        <f t="shared" ca="1" si="53"/>
        <v>0</v>
      </c>
    </row>
    <row r="1726" spans="1:7" x14ac:dyDescent="0.25">
      <c r="A1726" t="s">
        <v>4029</v>
      </c>
      <c r="B1726" t="s">
        <v>2264</v>
      </c>
      <c r="C1726" s="4">
        <v>10592</v>
      </c>
      <c r="D1726">
        <v>4074728869</v>
      </c>
      <c r="E1726">
        <f>VLOOKUP(D1726,  base_salary!A:A, 1, FALSE)</f>
        <v>4074728869</v>
      </c>
      <c r="F1726">
        <f t="shared" si="52"/>
        <v>0</v>
      </c>
      <c r="G1726">
        <f t="shared" ca="1" si="53"/>
        <v>0</v>
      </c>
    </row>
    <row r="1727" spans="1:7" x14ac:dyDescent="0.25">
      <c r="A1727" t="s">
        <v>4030</v>
      </c>
      <c r="B1727" t="s">
        <v>2244</v>
      </c>
      <c r="C1727" s="4">
        <v>44596</v>
      </c>
      <c r="D1727">
        <v>4839119791</v>
      </c>
      <c r="E1727">
        <f>VLOOKUP(D1727,  base_salary!A:A, 1, FALSE)</f>
        <v>4839119791</v>
      </c>
      <c r="F1727">
        <f t="shared" si="52"/>
        <v>0</v>
      </c>
      <c r="G1727">
        <f t="shared" ca="1" si="53"/>
        <v>0</v>
      </c>
    </row>
    <row r="1728" spans="1:7" x14ac:dyDescent="0.25">
      <c r="A1728" t="s">
        <v>4031</v>
      </c>
      <c r="B1728" t="s">
        <v>2415</v>
      </c>
      <c r="C1728" s="4">
        <v>33213</v>
      </c>
      <c r="D1728">
        <v>1420239228</v>
      </c>
      <c r="E1728">
        <f>VLOOKUP(D1728,  base_salary!A:A, 1, FALSE)</f>
        <v>1420239228</v>
      </c>
      <c r="F1728">
        <f t="shared" si="52"/>
        <v>0</v>
      </c>
      <c r="G1728">
        <f t="shared" ca="1" si="53"/>
        <v>0</v>
      </c>
    </row>
    <row r="1729" spans="1:7" x14ac:dyDescent="0.25">
      <c r="A1729" t="s">
        <v>4032</v>
      </c>
      <c r="B1729" t="s">
        <v>2137</v>
      </c>
      <c r="C1729" s="4">
        <v>47455</v>
      </c>
      <c r="D1729">
        <v>7188904251</v>
      </c>
      <c r="E1729">
        <f>VLOOKUP(D1729,  base_salary!A:A, 1, FALSE)</f>
        <v>7188904251</v>
      </c>
      <c r="F1729">
        <f t="shared" si="52"/>
        <v>0</v>
      </c>
      <c r="G1729">
        <f t="shared" ca="1" si="53"/>
        <v>0</v>
      </c>
    </row>
    <row r="1730" spans="1:7" x14ac:dyDescent="0.25">
      <c r="A1730" t="s">
        <v>4033</v>
      </c>
      <c r="B1730" t="s">
        <v>2063</v>
      </c>
      <c r="C1730" s="4">
        <v>17984</v>
      </c>
      <c r="D1730">
        <v>5241020535</v>
      </c>
      <c r="E1730">
        <f>VLOOKUP(D1730,  base_salary!A:A, 1, FALSE)</f>
        <v>5241020535</v>
      </c>
      <c r="F1730">
        <f t="shared" si="52"/>
        <v>0</v>
      </c>
      <c r="G1730">
        <f t="shared" ca="1" si="53"/>
        <v>0</v>
      </c>
    </row>
    <row r="1731" spans="1:7" x14ac:dyDescent="0.25">
      <c r="A1731" t="s">
        <v>4034</v>
      </c>
      <c r="B1731" t="s">
        <v>2296</v>
      </c>
      <c r="C1731" s="4">
        <v>47257</v>
      </c>
      <c r="D1731">
        <v>6788593582</v>
      </c>
      <c r="E1731">
        <f>VLOOKUP(D1731,  base_salary!A:A, 1, FALSE)</f>
        <v>6788593582</v>
      </c>
      <c r="F1731">
        <f t="shared" ref="F1731:F1794" si="54">IF(ISERROR(E1731), 1, 0)</f>
        <v>0</v>
      </c>
      <c r="G1731">
        <f t="shared" ref="G1731:G1794" ca="1" si="55">SUM(G:G)</f>
        <v>0</v>
      </c>
    </row>
    <row r="1732" spans="1:7" x14ac:dyDescent="0.25">
      <c r="A1732" t="s">
        <v>4035</v>
      </c>
      <c r="B1732" t="s">
        <v>2764</v>
      </c>
      <c r="C1732" s="4">
        <v>36183</v>
      </c>
      <c r="D1732">
        <v>1074899180</v>
      </c>
      <c r="E1732">
        <f>VLOOKUP(D1732,  base_salary!A:A, 1, FALSE)</f>
        <v>1074899180</v>
      </c>
      <c r="F1732">
        <f t="shared" si="54"/>
        <v>0</v>
      </c>
      <c r="G1732">
        <f t="shared" ca="1" si="55"/>
        <v>0</v>
      </c>
    </row>
    <row r="1733" spans="1:7" x14ac:dyDescent="0.25">
      <c r="A1733" t="s">
        <v>4036</v>
      </c>
      <c r="B1733" t="s">
        <v>2633</v>
      </c>
      <c r="C1733" s="4">
        <v>11027</v>
      </c>
      <c r="D1733">
        <v>3217797337</v>
      </c>
      <c r="E1733">
        <f>VLOOKUP(D1733,  base_salary!A:A, 1, FALSE)</f>
        <v>3217797337</v>
      </c>
      <c r="F1733">
        <f t="shared" si="54"/>
        <v>0</v>
      </c>
      <c r="G1733">
        <f t="shared" ca="1" si="55"/>
        <v>0</v>
      </c>
    </row>
    <row r="1734" spans="1:7" x14ac:dyDescent="0.25">
      <c r="A1734" t="s">
        <v>4037</v>
      </c>
      <c r="B1734" t="s">
        <v>1982</v>
      </c>
      <c r="C1734" s="4">
        <v>47274</v>
      </c>
      <c r="D1734">
        <v>4342145855</v>
      </c>
      <c r="E1734">
        <f>VLOOKUP(D1734,  base_salary!A:A, 1, FALSE)</f>
        <v>4342145855</v>
      </c>
      <c r="F1734">
        <f t="shared" si="54"/>
        <v>0</v>
      </c>
      <c r="G1734">
        <f t="shared" ca="1" si="55"/>
        <v>0</v>
      </c>
    </row>
    <row r="1735" spans="1:7" x14ac:dyDescent="0.25">
      <c r="A1735" t="s">
        <v>4038</v>
      </c>
      <c r="B1735" t="s">
        <v>2026</v>
      </c>
      <c r="C1735" s="4">
        <v>11137</v>
      </c>
      <c r="D1735">
        <v>6915102108</v>
      </c>
      <c r="E1735">
        <f>VLOOKUP(D1735,  base_salary!A:A, 1, FALSE)</f>
        <v>6915102108</v>
      </c>
      <c r="F1735">
        <f t="shared" si="54"/>
        <v>0</v>
      </c>
      <c r="G1735">
        <f t="shared" ca="1" si="55"/>
        <v>0</v>
      </c>
    </row>
    <row r="1736" spans="1:7" x14ac:dyDescent="0.25">
      <c r="A1736" t="s">
        <v>4039</v>
      </c>
      <c r="B1736" t="s">
        <v>3720</v>
      </c>
      <c r="C1736" s="4">
        <v>59469</v>
      </c>
      <c r="D1736">
        <v>3877279783</v>
      </c>
      <c r="E1736">
        <f>VLOOKUP(D1736,  base_salary!A:A, 1, FALSE)</f>
        <v>3877279783</v>
      </c>
      <c r="F1736">
        <f t="shared" si="54"/>
        <v>0</v>
      </c>
      <c r="G1736">
        <f t="shared" ca="1" si="55"/>
        <v>0</v>
      </c>
    </row>
    <row r="1737" spans="1:7" x14ac:dyDescent="0.25">
      <c r="A1737" t="s">
        <v>4040</v>
      </c>
      <c r="B1737" t="s">
        <v>2693</v>
      </c>
      <c r="C1737" s="4">
        <v>59946</v>
      </c>
      <c r="D1737">
        <v>8875305560</v>
      </c>
      <c r="E1737">
        <f>VLOOKUP(D1737,  base_salary!A:A, 1, FALSE)</f>
        <v>8875305560</v>
      </c>
      <c r="F1737">
        <f t="shared" si="54"/>
        <v>0</v>
      </c>
      <c r="G1737">
        <f t="shared" ca="1" si="55"/>
        <v>0</v>
      </c>
    </row>
    <row r="1738" spans="1:7" x14ac:dyDescent="0.25">
      <c r="A1738" t="s">
        <v>4041</v>
      </c>
      <c r="B1738" t="s">
        <v>2118</v>
      </c>
      <c r="C1738" s="4">
        <v>24201</v>
      </c>
      <c r="D1738">
        <v>7178607831</v>
      </c>
      <c r="E1738">
        <f>VLOOKUP(D1738,  base_salary!A:A, 1, FALSE)</f>
        <v>7178607831</v>
      </c>
      <c r="F1738">
        <f t="shared" si="54"/>
        <v>0</v>
      </c>
      <c r="G1738">
        <f t="shared" ca="1" si="55"/>
        <v>0</v>
      </c>
    </row>
    <row r="1739" spans="1:7" x14ac:dyDescent="0.25">
      <c r="A1739" t="s">
        <v>4042</v>
      </c>
      <c r="B1739" t="s">
        <v>2385</v>
      </c>
      <c r="C1739" s="4">
        <v>52982</v>
      </c>
      <c r="D1739">
        <v>3379645060</v>
      </c>
      <c r="E1739">
        <f>VLOOKUP(D1739,  base_salary!A:A, 1, FALSE)</f>
        <v>3379645060</v>
      </c>
      <c r="F1739">
        <f t="shared" si="54"/>
        <v>0</v>
      </c>
      <c r="G1739">
        <f t="shared" ca="1" si="55"/>
        <v>0</v>
      </c>
    </row>
    <row r="1740" spans="1:7" x14ac:dyDescent="0.25">
      <c r="A1740" t="s">
        <v>4043</v>
      </c>
      <c r="B1740" t="s">
        <v>2131</v>
      </c>
      <c r="C1740" s="4">
        <v>38564</v>
      </c>
      <c r="D1740">
        <v>7338728615</v>
      </c>
      <c r="E1740">
        <f>VLOOKUP(D1740,  base_salary!A:A, 1, FALSE)</f>
        <v>7338728615</v>
      </c>
      <c r="F1740">
        <f t="shared" si="54"/>
        <v>0</v>
      </c>
      <c r="G1740">
        <f t="shared" ca="1" si="55"/>
        <v>0</v>
      </c>
    </row>
    <row r="1741" spans="1:7" x14ac:dyDescent="0.25">
      <c r="A1741" t="s">
        <v>4044</v>
      </c>
      <c r="B1741" t="s">
        <v>2166</v>
      </c>
      <c r="C1741" s="4">
        <v>56305</v>
      </c>
      <c r="D1741">
        <v>197180590</v>
      </c>
      <c r="E1741">
        <f>VLOOKUP(D1741,  base_salary!A:A, 1, FALSE)</f>
        <v>197180590</v>
      </c>
      <c r="F1741">
        <f t="shared" si="54"/>
        <v>0</v>
      </c>
      <c r="G1741">
        <f t="shared" ca="1" si="55"/>
        <v>0</v>
      </c>
    </row>
    <row r="1742" spans="1:7" x14ac:dyDescent="0.25">
      <c r="A1742" t="s">
        <v>4045</v>
      </c>
      <c r="B1742" t="s">
        <v>2920</v>
      </c>
      <c r="C1742" s="4">
        <v>17369</v>
      </c>
      <c r="D1742">
        <v>4235594176</v>
      </c>
      <c r="E1742">
        <f>VLOOKUP(D1742,  base_salary!A:A, 1, FALSE)</f>
        <v>4235594176</v>
      </c>
      <c r="F1742">
        <f t="shared" si="54"/>
        <v>0</v>
      </c>
      <c r="G1742">
        <f t="shared" ca="1" si="55"/>
        <v>0</v>
      </c>
    </row>
    <row r="1743" spans="1:7" x14ac:dyDescent="0.25">
      <c r="A1743" t="s">
        <v>4046</v>
      </c>
      <c r="B1743" t="s">
        <v>2026</v>
      </c>
      <c r="C1743" s="4">
        <v>16873</v>
      </c>
      <c r="D1743">
        <v>2070860833</v>
      </c>
      <c r="E1743">
        <f>VLOOKUP(D1743,  base_salary!A:A, 1, FALSE)</f>
        <v>2070860833</v>
      </c>
      <c r="F1743">
        <f t="shared" si="54"/>
        <v>0</v>
      </c>
      <c r="G1743">
        <f t="shared" ca="1" si="55"/>
        <v>0</v>
      </c>
    </row>
    <row r="1744" spans="1:7" x14ac:dyDescent="0.25">
      <c r="A1744" t="s">
        <v>4047</v>
      </c>
      <c r="B1744" t="s">
        <v>3517</v>
      </c>
      <c r="C1744" s="4">
        <v>18626</v>
      </c>
      <c r="D1744">
        <v>2649428619</v>
      </c>
      <c r="E1744">
        <f>VLOOKUP(D1744,  base_salary!A:A, 1, FALSE)</f>
        <v>2649428619</v>
      </c>
      <c r="F1744">
        <f t="shared" si="54"/>
        <v>0</v>
      </c>
      <c r="G1744">
        <f t="shared" ca="1" si="55"/>
        <v>0</v>
      </c>
    </row>
    <row r="1745" spans="1:7" x14ac:dyDescent="0.25">
      <c r="A1745" t="s">
        <v>4048</v>
      </c>
      <c r="B1745" t="s">
        <v>2308</v>
      </c>
      <c r="C1745" s="4">
        <v>34763</v>
      </c>
      <c r="D1745">
        <v>2702941109</v>
      </c>
      <c r="E1745">
        <f>VLOOKUP(D1745,  base_salary!A:A, 1, FALSE)</f>
        <v>2702941109</v>
      </c>
      <c r="F1745">
        <f t="shared" si="54"/>
        <v>0</v>
      </c>
      <c r="G1745">
        <f t="shared" ca="1" si="55"/>
        <v>0</v>
      </c>
    </row>
    <row r="1746" spans="1:7" x14ac:dyDescent="0.25">
      <c r="A1746" t="s">
        <v>4049</v>
      </c>
      <c r="B1746" t="s">
        <v>2452</v>
      </c>
      <c r="C1746" s="4">
        <v>18108</v>
      </c>
      <c r="D1746">
        <v>2421688019</v>
      </c>
      <c r="E1746">
        <f>VLOOKUP(D1746,  base_salary!A:A, 1, FALSE)</f>
        <v>2421688019</v>
      </c>
      <c r="F1746">
        <f t="shared" si="54"/>
        <v>0</v>
      </c>
      <c r="G1746">
        <f t="shared" ca="1" si="55"/>
        <v>0</v>
      </c>
    </row>
    <row r="1747" spans="1:7" x14ac:dyDescent="0.25">
      <c r="A1747" t="s">
        <v>4050</v>
      </c>
      <c r="B1747" t="s">
        <v>2173</v>
      </c>
      <c r="C1747" s="4">
        <v>40395</v>
      </c>
      <c r="D1747">
        <v>1280521902</v>
      </c>
      <c r="E1747">
        <f>VLOOKUP(D1747,  base_salary!A:A, 1, FALSE)</f>
        <v>1280521902</v>
      </c>
      <c r="F1747">
        <f t="shared" si="54"/>
        <v>0</v>
      </c>
      <c r="G1747">
        <f t="shared" ca="1" si="55"/>
        <v>0</v>
      </c>
    </row>
    <row r="1748" spans="1:7" x14ac:dyDescent="0.25">
      <c r="A1748" t="s">
        <v>4051</v>
      </c>
      <c r="B1748" t="s">
        <v>2041</v>
      </c>
      <c r="C1748" s="4">
        <v>27390</v>
      </c>
      <c r="D1748">
        <v>4815280800</v>
      </c>
      <c r="E1748">
        <f>VLOOKUP(D1748,  base_salary!A:A, 1, FALSE)</f>
        <v>4815280800</v>
      </c>
      <c r="F1748">
        <f t="shared" si="54"/>
        <v>0</v>
      </c>
      <c r="G1748">
        <f t="shared" ca="1" si="55"/>
        <v>0</v>
      </c>
    </row>
    <row r="1749" spans="1:7" x14ac:dyDescent="0.25">
      <c r="A1749" t="s">
        <v>4052</v>
      </c>
      <c r="B1749" t="s">
        <v>3201</v>
      </c>
      <c r="C1749" s="4">
        <v>42310</v>
      </c>
      <c r="D1749">
        <v>1895483948</v>
      </c>
      <c r="E1749">
        <f>VLOOKUP(D1749,  base_salary!A:A, 1, FALSE)</f>
        <v>1895483948</v>
      </c>
      <c r="F1749">
        <f t="shared" si="54"/>
        <v>0</v>
      </c>
      <c r="G1749">
        <f t="shared" ca="1" si="55"/>
        <v>0</v>
      </c>
    </row>
    <row r="1750" spans="1:7" x14ac:dyDescent="0.25">
      <c r="A1750" t="s">
        <v>4053</v>
      </c>
      <c r="B1750" t="s">
        <v>3663</v>
      </c>
      <c r="C1750" s="4">
        <v>10267</v>
      </c>
      <c r="D1750">
        <v>966588630</v>
      </c>
      <c r="E1750">
        <f>VLOOKUP(D1750,  base_salary!A:A, 1, FALSE)</f>
        <v>966588630</v>
      </c>
      <c r="F1750">
        <f t="shared" si="54"/>
        <v>0</v>
      </c>
      <c r="G1750">
        <f t="shared" ca="1" si="55"/>
        <v>0</v>
      </c>
    </row>
    <row r="1751" spans="1:7" x14ac:dyDescent="0.25">
      <c r="A1751" t="s">
        <v>4054</v>
      </c>
      <c r="B1751" t="s">
        <v>3512</v>
      </c>
      <c r="C1751" s="4">
        <v>11795</v>
      </c>
      <c r="D1751">
        <v>9002722281</v>
      </c>
      <c r="E1751">
        <f>VLOOKUP(D1751,  base_salary!A:A, 1, FALSE)</f>
        <v>9002722281</v>
      </c>
      <c r="F1751">
        <f t="shared" si="54"/>
        <v>0</v>
      </c>
      <c r="G1751">
        <f t="shared" ca="1" si="55"/>
        <v>0</v>
      </c>
    </row>
    <row r="1752" spans="1:7" x14ac:dyDescent="0.25">
      <c r="A1752" t="s">
        <v>4055</v>
      </c>
      <c r="B1752" t="s">
        <v>2188</v>
      </c>
      <c r="C1752" s="4">
        <v>49683</v>
      </c>
      <c r="D1752">
        <v>7467563949</v>
      </c>
      <c r="E1752">
        <f>VLOOKUP(D1752,  base_salary!A:A, 1, FALSE)</f>
        <v>7467563949</v>
      </c>
      <c r="F1752">
        <f t="shared" si="54"/>
        <v>0</v>
      </c>
      <c r="G1752">
        <f t="shared" ca="1" si="55"/>
        <v>0</v>
      </c>
    </row>
    <row r="1753" spans="1:7" x14ac:dyDescent="0.25">
      <c r="A1753" t="s">
        <v>4056</v>
      </c>
      <c r="B1753" t="s">
        <v>2491</v>
      </c>
      <c r="C1753" s="4">
        <v>41038</v>
      </c>
      <c r="D1753">
        <v>8858733592</v>
      </c>
      <c r="E1753">
        <f>VLOOKUP(D1753,  base_salary!A:A, 1, FALSE)</f>
        <v>8858733592</v>
      </c>
      <c r="F1753">
        <f t="shared" si="54"/>
        <v>0</v>
      </c>
      <c r="G1753">
        <f t="shared" ca="1" si="55"/>
        <v>0</v>
      </c>
    </row>
    <row r="1754" spans="1:7" x14ac:dyDescent="0.25">
      <c r="A1754" t="s">
        <v>4057</v>
      </c>
      <c r="B1754" t="s">
        <v>2079</v>
      </c>
      <c r="C1754" s="4">
        <v>32316</v>
      </c>
      <c r="D1754">
        <v>2524572722</v>
      </c>
      <c r="E1754">
        <f>VLOOKUP(D1754,  base_salary!A:A, 1, FALSE)</f>
        <v>2524572722</v>
      </c>
      <c r="F1754">
        <f t="shared" si="54"/>
        <v>0</v>
      </c>
      <c r="G1754">
        <f t="shared" ca="1" si="55"/>
        <v>0</v>
      </c>
    </row>
    <row r="1755" spans="1:7" x14ac:dyDescent="0.25">
      <c r="A1755" t="s">
        <v>4058</v>
      </c>
      <c r="B1755" t="s">
        <v>4018</v>
      </c>
      <c r="C1755" s="4">
        <v>59049</v>
      </c>
      <c r="D1755">
        <v>2510440322</v>
      </c>
      <c r="E1755">
        <f>VLOOKUP(D1755,  base_salary!A:A, 1, FALSE)</f>
        <v>2510440322</v>
      </c>
      <c r="F1755">
        <f t="shared" si="54"/>
        <v>0</v>
      </c>
      <c r="G1755">
        <f t="shared" ca="1" si="55"/>
        <v>0</v>
      </c>
    </row>
    <row r="1756" spans="1:7" x14ac:dyDescent="0.25">
      <c r="A1756" t="s">
        <v>4059</v>
      </c>
      <c r="B1756" t="s">
        <v>2693</v>
      </c>
      <c r="C1756" s="4">
        <v>49887</v>
      </c>
      <c r="D1756">
        <v>7436398989</v>
      </c>
      <c r="E1756">
        <f>VLOOKUP(D1756,  base_salary!A:A, 1, FALSE)</f>
        <v>7436398989</v>
      </c>
      <c r="F1756">
        <f t="shared" si="54"/>
        <v>0</v>
      </c>
      <c r="G1756">
        <f t="shared" ca="1" si="55"/>
        <v>0</v>
      </c>
    </row>
    <row r="1757" spans="1:7" x14ac:dyDescent="0.25">
      <c r="A1757" t="s">
        <v>4060</v>
      </c>
      <c r="B1757" t="s">
        <v>2139</v>
      </c>
      <c r="C1757" s="4">
        <v>37168</v>
      </c>
      <c r="D1757">
        <v>8728207157</v>
      </c>
      <c r="E1757">
        <f>VLOOKUP(D1757,  base_salary!A:A, 1, FALSE)</f>
        <v>8728207157</v>
      </c>
      <c r="F1757">
        <f t="shared" si="54"/>
        <v>0</v>
      </c>
      <c r="G1757">
        <f t="shared" ca="1" si="55"/>
        <v>0</v>
      </c>
    </row>
    <row r="1758" spans="1:7" x14ac:dyDescent="0.25">
      <c r="A1758" t="s">
        <v>4061</v>
      </c>
      <c r="B1758" t="s">
        <v>2182</v>
      </c>
      <c r="C1758" s="4">
        <v>13100</v>
      </c>
      <c r="D1758">
        <v>453763030</v>
      </c>
      <c r="E1758">
        <f>VLOOKUP(D1758,  base_salary!A:A, 1, FALSE)</f>
        <v>453763030</v>
      </c>
      <c r="F1758">
        <f t="shared" si="54"/>
        <v>0</v>
      </c>
      <c r="G1758">
        <f t="shared" ca="1" si="55"/>
        <v>0</v>
      </c>
    </row>
    <row r="1759" spans="1:7" x14ac:dyDescent="0.25">
      <c r="A1759" t="s">
        <v>4062</v>
      </c>
      <c r="B1759" t="s">
        <v>2177</v>
      </c>
      <c r="C1759" s="4">
        <v>23634</v>
      </c>
      <c r="D1759">
        <v>2592292012</v>
      </c>
      <c r="E1759">
        <f>VLOOKUP(D1759,  base_salary!A:A, 1, FALSE)</f>
        <v>2592292012</v>
      </c>
      <c r="F1759">
        <f t="shared" si="54"/>
        <v>0</v>
      </c>
      <c r="G1759">
        <f t="shared" ca="1" si="55"/>
        <v>0</v>
      </c>
    </row>
    <row r="1760" spans="1:7" x14ac:dyDescent="0.25">
      <c r="A1760" t="s">
        <v>4063</v>
      </c>
      <c r="B1760" t="s">
        <v>2004</v>
      </c>
      <c r="C1760" s="4">
        <v>48845</v>
      </c>
      <c r="D1760">
        <v>6173504774</v>
      </c>
      <c r="E1760">
        <f>VLOOKUP(D1760,  base_salary!A:A, 1, FALSE)</f>
        <v>6173504774</v>
      </c>
      <c r="F1760">
        <f t="shared" si="54"/>
        <v>0</v>
      </c>
      <c r="G1760">
        <f t="shared" ca="1" si="55"/>
        <v>0</v>
      </c>
    </row>
    <row r="1761" spans="1:7" x14ac:dyDescent="0.25">
      <c r="A1761" t="s">
        <v>4064</v>
      </c>
      <c r="B1761" t="s">
        <v>3291</v>
      </c>
      <c r="C1761" s="4">
        <v>37591</v>
      </c>
      <c r="D1761">
        <v>4094820760</v>
      </c>
      <c r="E1761">
        <f>VLOOKUP(D1761,  base_salary!A:A, 1, FALSE)</f>
        <v>4094820760</v>
      </c>
      <c r="F1761">
        <f t="shared" si="54"/>
        <v>0</v>
      </c>
      <c r="G1761">
        <f t="shared" ca="1" si="55"/>
        <v>0</v>
      </c>
    </row>
    <row r="1762" spans="1:7" x14ac:dyDescent="0.25">
      <c r="A1762" t="s">
        <v>4065</v>
      </c>
      <c r="B1762" t="s">
        <v>2841</v>
      </c>
      <c r="C1762" s="4">
        <v>57971</v>
      </c>
      <c r="D1762">
        <v>9264026959</v>
      </c>
      <c r="E1762">
        <f>VLOOKUP(D1762,  base_salary!A:A, 1, FALSE)</f>
        <v>9264026959</v>
      </c>
      <c r="F1762">
        <f t="shared" si="54"/>
        <v>0</v>
      </c>
      <c r="G1762">
        <f t="shared" ca="1" si="55"/>
        <v>0</v>
      </c>
    </row>
    <row r="1763" spans="1:7" x14ac:dyDescent="0.25">
      <c r="A1763" t="s">
        <v>4066</v>
      </c>
      <c r="B1763" t="s">
        <v>2024</v>
      </c>
      <c r="C1763" s="4">
        <v>17234</v>
      </c>
      <c r="D1763">
        <v>8302317314</v>
      </c>
      <c r="E1763">
        <f>VLOOKUP(D1763,  base_salary!A:A, 1, FALSE)</f>
        <v>8302317314</v>
      </c>
      <c r="F1763">
        <f t="shared" si="54"/>
        <v>0</v>
      </c>
      <c r="G1763">
        <f t="shared" ca="1" si="55"/>
        <v>0</v>
      </c>
    </row>
    <row r="1764" spans="1:7" x14ac:dyDescent="0.25">
      <c r="A1764" t="s">
        <v>4067</v>
      </c>
      <c r="B1764" t="s">
        <v>2106</v>
      </c>
      <c r="C1764" s="4">
        <v>42979</v>
      </c>
      <c r="D1764">
        <v>2497321256</v>
      </c>
      <c r="E1764">
        <f>VLOOKUP(D1764,  base_salary!A:A, 1, FALSE)</f>
        <v>2497321256</v>
      </c>
      <c r="F1764">
        <f t="shared" si="54"/>
        <v>0</v>
      </c>
      <c r="G1764">
        <f t="shared" ca="1" si="55"/>
        <v>0</v>
      </c>
    </row>
    <row r="1765" spans="1:7" x14ac:dyDescent="0.25">
      <c r="A1765" t="s">
        <v>4068</v>
      </c>
      <c r="B1765" t="s">
        <v>2170</v>
      </c>
      <c r="C1765" s="4">
        <v>48088</v>
      </c>
      <c r="D1765">
        <v>8034345962</v>
      </c>
      <c r="E1765">
        <f>VLOOKUP(D1765,  base_salary!A:A, 1, FALSE)</f>
        <v>8034345962</v>
      </c>
      <c r="F1765">
        <f t="shared" si="54"/>
        <v>0</v>
      </c>
      <c r="G1765">
        <f t="shared" ca="1" si="55"/>
        <v>0</v>
      </c>
    </row>
    <row r="1766" spans="1:7" x14ac:dyDescent="0.25">
      <c r="A1766" t="s">
        <v>4069</v>
      </c>
      <c r="B1766" t="s">
        <v>2316</v>
      </c>
      <c r="C1766" s="4">
        <v>20824</v>
      </c>
      <c r="D1766">
        <v>4328154427</v>
      </c>
      <c r="E1766">
        <f>VLOOKUP(D1766,  base_salary!A:A, 1, FALSE)</f>
        <v>4328154427</v>
      </c>
      <c r="F1766">
        <f t="shared" si="54"/>
        <v>0</v>
      </c>
      <c r="G1766">
        <f t="shared" ca="1" si="55"/>
        <v>0</v>
      </c>
    </row>
    <row r="1767" spans="1:7" x14ac:dyDescent="0.25">
      <c r="A1767" t="s">
        <v>4070</v>
      </c>
      <c r="B1767" t="s">
        <v>2131</v>
      </c>
      <c r="C1767" s="4">
        <v>16053</v>
      </c>
      <c r="D1767">
        <v>6789106936</v>
      </c>
      <c r="E1767">
        <f>VLOOKUP(D1767,  base_salary!A:A, 1, FALSE)</f>
        <v>6789106936</v>
      </c>
      <c r="F1767">
        <f t="shared" si="54"/>
        <v>0</v>
      </c>
      <c r="G1767">
        <f t="shared" ca="1" si="55"/>
        <v>0</v>
      </c>
    </row>
    <row r="1768" spans="1:7" x14ac:dyDescent="0.25">
      <c r="A1768" t="s">
        <v>4071</v>
      </c>
      <c r="B1768" t="s">
        <v>2691</v>
      </c>
      <c r="C1768" s="4">
        <v>25549</v>
      </c>
      <c r="D1768">
        <v>2136806068</v>
      </c>
      <c r="E1768">
        <f>VLOOKUP(D1768,  base_salary!A:A, 1, FALSE)</f>
        <v>2136806068</v>
      </c>
      <c r="F1768">
        <f t="shared" si="54"/>
        <v>0</v>
      </c>
      <c r="G1768">
        <f t="shared" ca="1" si="55"/>
        <v>0</v>
      </c>
    </row>
    <row r="1769" spans="1:7" x14ac:dyDescent="0.25">
      <c r="A1769" t="s">
        <v>4072</v>
      </c>
      <c r="B1769" t="s">
        <v>1938</v>
      </c>
      <c r="C1769" s="4">
        <v>25521</v>
      </c>
      <c r="D1769">
        <v>3935718624</v>
      </c>
      <c r="E1769">
        <f>VLOOKUP(D1769,  base_salary!A:A, 1, FALSE)</f>
        <v>3935718624</v>
      </c>
      <c r="F1769">
        <f t="shared" si="54"/>
        <v>0</v>
      </c>
      <c r="G1769">
        <f t="shared" ca="1" si="55"/>
        <v>0</v>
      </c>
    </row>
    <row r="1770" spans="1:7" x14ac:dyDescent="0.25">
      <c r="A1770" t="s">
        <v>4073</v>
      </c>
      <c r="B1770" t="s">
        <v>1932</v>
      </c>
      <c r="C1770" s="4">
        <v>55452</v>
      </c>
      <c r="D1770">
        <v>9458563771</v>
      </c>
      <c r="E1770">
        <f>VLOOKUP(D1770,  base_salary!A:A, 1, FALSE)</f>
        <v>9458563771</v>
      </c>
      <c r="F1770">
        <f t="shared" si="54"/>
        <v>0</v>
      </c>
      <c r="G1770">
        <f t="shared" ca="1" si="55"/>
        <v>0</v>
      </c>
    </row>
    <row r="1771" spans="1:7" x14ac:dyDescent="0.25">
      <c r="A1771" t="s">
        <v>4074</v>
      </c>
      <c r="B1771" t="s">
        <v>3583</v>
      </c>
      <c r="C1771" s="4">
        <v>31688</v>
      </c>
      <c r="D1771">
        <v>5756920838</v>
      </c>
      <c r="E1771">
        <f>VLOOKUP(D1771,  base_salary!A:A, 1, FALSE)</f>
        <v>5756920838</v>
      </c>
      <c r="F1771">
        <f t="shared" si="54"/>
        <v>0</v>
      </c>
      <c r="G1771">
        <f t="shared" ca="1" si="55"/>
        <v>0</v>
      </c>
    </row>
    <row r="1772" spans="1:7" x14ac:dyDescent="0.25">
      <c r="A1772" t="s">
        <v>4075</v>
      </c>
      <c r="B1772" t="s">
        <v>2073</v>
      </c>
      <c r="C1772" s="4">
        <v>27921</v>
      </c>
      <c r="D1772">
        <v>8519669638</v>
      </c>
      <c r="E1772">
        <f>VLOOKUP(D1772,  base_salary!A:A, 1, FALSE)</f>
        <v>8519669638</v>
      </c>
      <c r="F1772">
        <f t="shared" si="54"/>
        <v>0</v>
      </c>
      <c r="G1772">
        <f t="shared" ca="1" si="55"/>
        <v>0</v>
      </c>
    </row>
    <row r="1773" spans="1:7" x14ac:dyDescent="0.25">
      <c r="A1773" t="s">
        <v>4076</v>
      </c>
      <c r="B1773" t="s">
        <v>1934</v>
      </c>
      <c r="C1773" s="4">
        <v>17047</v>
      </c>
      <c r="D1773">
        <v>5792300712</v>
      </c>
      <c r="E1773">
        <f>VLOOKUP(D1773,  base_salary!A:A, 1, FALSE)</f>
        <v>5792300712</v>
      </c>
      <c r="F1773">
        <f t="shared" si="54"/>
        <v>0</v>
      </c>
      <c r="G1773">
        <f t="shared" ca="1" si="55"/>
        <v>0</v>
      </c>
    </row>
    <row r="1774" spans="1:7" x14ac:dyDescent="0.25">
      <c r="A1774" t="s">
        <v>4077</v>
      </c>
      <c r="B1774" t="s">
        <v>3663</v>
      </c>
      <c r="C1774" s="4">
        <v>58394</v>
      </c>
      <c r="D1774">
        <v>7462961601</v>
      </c>
      <c r="E1774">
        <f>VLOOKUP(D1774,  base_salary!A:A, 1, FALSE)</f>
        <v>7462961601</v>
      </c>
      <c r="F1774">
        <f t="shared" si="54"/>
        <v>0</v>
      </c>
      <c r="G1774">
        <f t="shared" ca="1" si="55"/>
        <v>0</v>
      </c>
    </row>
    <row r="1775" spans="1:7" x14ac:dyDescent="0.25">
      <c r="A1775" t="s">
        <v>4078</v>
      </c>
      <c r="B1775" t="s">
        <v>2977</v>
      </c>
      <c r="C1775" s="4">
        <v>50043</v>
      </c>
      <c r="D1775">
        <v>4768254810</v>
      </c>
      <c r="E1775">
        <f>VLOOKUP(D1775,  base_salary!A:A, 1, FALSE)</f>
        <v>4768254810</v>
      </c>
      <c r="F1775">
        <f t="shared" si="54"/>
        <v>0</v>
      </c>
      <c r="G1775">
        <f t="shared" ca="1" si="55"/>
        <v>0</v>
      </c>
    </row>
    <row r="1776" spans="1:7" x14ac:dyDescent="0.25">
      <c r="A1776" t="s">
        <v>4079</v>
      </c>
      <c r="B1776" t="s">
        <v>1968</v>
      </c>
      <c r="C1776" s="4">
        <v>46450</v>
      </c>
      <c r="D1776">
        <v>3792993961</v>
      </c>
      <c r="E1776">
        <f>VLOOKUP(D1776,  base_salary!A:A, 1, FALSE)</f>
        <v>3792993961</v>
      </c>
      <c r="F1776">
        <f t="shared" si="54"/>
        <v>0</v>
      </c>
      <c r="G1776">
        <f t="shared" ca="1" si="55"/>
        <v>0</v>
      </c>
    </row>
    <row r="1777" spans="1:7" x14ac:dyDescent="0.25">
      <c r="A1777" t="s">
        <v>4080</v>
      </c>
      <c r="B1777" t="s">
        <v>2097</v>
      </c>
      <c r="C1777" s="4">
        <v>44484</v>
      </c>
      <c r="D1777">
        <v>3428040538</v>
      </c>
      <c r="E1777">
        <f>VLOOKUP(D1777,  base_salary!A:A, 1, FALSE)</f>
        <v>3428040538</v>
      </c>
      <c r="F1777">
        <f t="shared" si="54"/>
        <v>0</v>
      </c>
      <c r="G1777">
        <f t="shared" ca="1" si="55"/>
        <v>0</v>
      </c>
    </row>
    <row r="1778" spans="1:7" x14ac:dyDescent="0.25">
      <c r="A1778" t="s">
        <v>4081</v>
      </c>
      <c r="B1778" t="s">
        <v>2628</v>
      </c>
      <c r="C1778" s="4">
        <v>12541</v>
      </c>
      <c r="D1778">
        <v>4688336071</v>
      </c>
      <c r="E1778">
        <f>VLOOKUP(D1778,  base_salary!A:A, 1, FALSE)</f>
        <v>4688336071</v>
      </c>
      <c r="F1778">
        <f t="shared" si="54"/>
        <v>0</v>
      </c>
      <c r="G1778">
        <f t="shared" ca="1" si="55"/>
        <v>0</v>
      </c>
    </row>
    <row r="1779" spans="1:7" x14ac:dyDescent="0.25">
      <c r="A1779" t="s">
        <v>4082</v>
      </c>
      <c r="B1779" t="s">
        <v>2623</v>
      </c>
      <c r="C1779" s="4">
        <v>14667</v>
      </c>
      <c r="D1779">
        <v>9340388305</v>
      </c>
      <c r="E1779">
        <f>VLOOKUP(D1779,  base_salary!A:A, 1, FALSE)</f>
        <v>9340388305</v>
      </c>
      <c r="F1779">
        <f t="shared" si="54"/>
        <v>0</v>
      </c>
      <c r="G1779">
        <f t="shared" ca="1" si="55"/>
        <v>0</v>
      </c>
    </row>
    <row r="1780" spans="1:7" x14ac:dyDescent="0.25">
      <c r="A1780" t="s">
        <v>4083</v>
      </c>
      <c r="B1780" t="s">
        <v>2680</v>
      </c>
      <c r="C1780" s="4">
        <v>15003</v>
      </c>
      <c r="D1780">
        <v>2497321256</v>
      </c>
      <c r="E1780">
        <f>VLOOKUP(D1780,  base_salary!A:A, 1, FALSE)</f>
        <v>2497321256</v>
      </c>
      <c r="F1780">
        <f t="shared" si="54"/>
        <v>0</v>
      </c>
      <c r="G1780">
        <f t="shared" ca="1" si="55"/>
        <v>0</v>
      </c>
    </row>
    <row r="1781" spans="1:7" x14ac:dyDescent="0.25">
      <c r="A1781" t="s">
        <v>4084</v>
      </c>
      <c r="B1781" t="s">
        <v>2001</v>
      </c>
      <c r="C1781" s="4">
        <v>43131</v>
      </c>
      <c r="D1781">
        <v>5637692440</v>
      </c>
      <c r="E1781">
        <f>VLOOKUP(D1781,  base_salary!A:A, 1, FALSE)</f>
        <v>5637692440</v>
      </c>
      <c r="F1781">
        <f t="shared" si="54"/>
        <v>0</v>
      </c>
      <c r="G1781">
        <f t="shared" ca="1" si="55"/>
        <v>0</v>
      </c>
    </row>
    <row r="1782" spans="1:7" x14ac:dyDescent="0.25">
      <c r="A1782" t="s">
        <v>4085</v>
      </c>
      <c r="B1782" t="s">
        <v>2436</v>
      </c>
      <c r="C1782" s="4">
        <v>24198</v>
      </c>
      <c r="D1782">
        <v>5299481160</v>
      </c>
      <c r="E1782">
        <f>VLOOKUP(D1782,  base_salary!A:A, 1, FALSE)</f>
        <v>5299481160</v>
      </c>
      <c r="F1782">
        <f t="shared" si="54"/>
        <v>0</v>
      </c>
      <c r="G1782">
        <f t="shared" ca="1" si="55"/>
        <v>0</v>
      </c>
    </row>
    <row r="1783" spans="1:7" x14ac:dyDescent="0.25">
      <c r="A1783" t="s">
        <v>4086</v>
      </c>
      <c r="B1783" t="s">
        <v>2161</v>
      </c>
      <c r="C1783" s="4">
        <v>20576</v>
      </c>
      <c r="D1783">
        <v>5422052862</v>
      </c>
      <c r="E1783">
        <f>VLOOKUP(D1783,  base_salary!A:A, 1, FALSE)</f>
        <v>5422052862</v>
      </c>
      <c r="F1783">
        <f t="shared" si="54"/>
        <v>0</v>
      </c>
      <c r="G1783">
        <f t="shared" ca="1" si="55"/>
        <v>0</v>
      </c>
    </row>
    <row r="1784" spans="1:7" x14ac:dyDescent="0.25">
      <c r="A1784" t="s">
        <v>4087</v>
      </c>
      <c r="B1784" t="s">
        <v>2170</v>
      </c>
      <c r="C1784" s="4">
        <v>35976</v>
      </c>
      <c r="D1784">
        <v>4972162740</v>
      </c>
      <c r="E1784">
        <f>VLOOKUP(D1784,  base_salary!A:A, 1, FALSE)</f>
        <v>4972162740</v>
      </c>
      <c r="F1784">
        <f t="shared" si="54"/>
        <v>0</v>
      </c>
      <c r="G1784">
        <f t="shared" ca="1" si="55"/>
        <v>0</v>
      </c>
    </row>
    <row r="1785" spans="1:7" x14ac:dyDescent="0.25">
      <c r="A1785" t="s">
        <v>4088</v>
      </c>
      <c r="B1785" t="s">
        <v>2385</v>
      </c>
      <c r="C1785" s="4">
        <v>20847</v>
      </c>
      <c r="D1785">
        <v>8481632066</v>
      </c>
      <c r="E1785">
        <f>VLOOKUP(D1785,  base_salary!A:A, 1, FALSE)</f>
        <v>8481632066</v>
      </c>
      <c r="F1785">
        <f t="shared" si="54"/>
        <v>0</v>
      </c>
      <c r="G1785">
        <f t="shared" ca="1" si="55"/>
        <v>0</v>
      </c>
    </row>
    <row r="1786" spans="1:7" x14ac:dyDescent="0.25">
      <c r="A1786" t="s">
        <v>4089</v>
      </c>
      <c r="B1786" t="s">
        <v>2255</v>
      </c>
      <c r="C1786" s="4">
        <v>35299</v>
      </c>
      <c r="D1786">
        <v>9782845590</v>
      </c>
      <c r="E1786">
        <f>VLOOKUP(D1786,  base_salary!A:A, 1, FALSE)</f>
        <v>9782845590</v>
      </c>
      <c r="F1786">
        <f t="shared" si="54"/>
        <v>0</v>
      </c>
      <c r="G1786">
        <f t="shared" ca="1" si="55"/>
        <v>0</v>
      </c>
    </row>
    <row r="1787" spans="1:7" x14ac:dyDescent="0.25">
      <c r="A1787" t="s">
        <v>4090</v>
      </c>
      <c r="B1787" t="s">
        <v>3050</v>
      </c>
      <c r="C1787" s="4">
        <v>23797</v>
      </c>
      <c r="D1787">
        <v>2677632772</v>
      </c>
      <c r="E1787">
        <f>VLOOKUP(D1787,  base_salary!A:A, 1, FALSE)</f>
        <v>2677632772</v>
      </c>
      <c r="F1787">
        <f t="shared" si="54"/>
        <v>0</v>
      </c>
      <c r="G1787">
        <f t="shared" ca="1" si="55"/>
        <v>0</v>
      </c>
    </row>
    <row r="1788" spans="1:7" x14ac:dyDescent="0.25">
      <c r="A1788" t="s">
        <v>4091</v>
      </c>
      <c r="B1788" t="s">
        <v>1980</v>
      </c>
      <c r="C1788" s="4">
        <v>56431</v>
      </c>
      <c r="D1788">
        <v>1014658829</v>
      </c>
      <c r="E1788">
        <f>VLOOKUP(D1788,  base_salary!A:A, 1, FALSE)</f>
        <v>1014658829</v>
      </c>
      <c r="F1788">
        <f t="shared" si="54"/>
        <v>0</v>
      </c>
      <c r="G1788">
        <f t="shared" ca="1" si="55"/>
        <v>0</v>
      </c>
    </row>
    <row r="1789" spans="1:7" x14ac:dyDescent="0.25">
      <c r="A1789" t="s">
        <v>4092</v>
      </c>
      <c r="B1789" t="s">
        <v>2740</v>
      </c>
      <c r="C1789" s="4">
        <v>29492</v>
      </c>
      <c r="D1789">
        <v>1545110042</v>
      </c>
      <c r="E1789">
        <f>VLOOKUP(D1789,  base_salary!A:A, 1, FALSE)</f>
        <v>1545110042</v>
      </c>
      <c r="F1789">
        <f t="shared" si="54"/>
        <v>0</v>
      </c>
      <c r="G1789">
        <f t="shared" ca="1" si="55"/>
        <v>0</v>
      </c>
    </row>
    <row r="1790" spans="1:7" x14ac:dyDescent="0.25">
      <c r="A1790" t="s">
        <v>4093</v>
      </c>
      <c r="B1790" t="s">
        <v>2468</v>
      </c>
      <c r="C1790" s="4">
        <v>56318</v>
      </c>
      <c r="D1790">
        <v>232367817</v>
      </c>
      <c r="E1790">
        <f>VLOOKUP(D1790,  base_salary!A:A, 1, FALSE)</f>
        <v>232367817</v>
      </c>
      <c r="F1790">
        <f t="shared" si="54"/>
        <v>0</v>
      </c>
      <c r="G1790">
        <f t="shared" ca="1" si="55"/>
        <v>0</v>
      </c>
    </row>
    <row r="1791" spans="1:7" x14ac:dyDescent="0.25">
      <c r="A1791" t="s">
        <v>4094</v>
      </c>
      <c r="B1791" t="s">
        <v>2628</v>
      </c>
      <c r="C1791" s="4">
        <v>38872</v>
      </c>
      <c r="D1791">
        <v>1053331541</v>
      </c>
      <c r="E1791">
        <f>VLOOKUP(D1791,  base_salary!A:A, 1, FALSE)</f>
        <v>1053331541</v>
      </c>
      <c r="F1791">
        <f t="shared" si="54"/>
        <v>0</v>
      </c>
      <c r="G1791">
        <f t="shared" ca="1" si="55"/>
        <v>0</v>
      </c>
    </row>
    <row r="1792" spans="1:7" x14ac:dyDescent="0.25">
      <c r="A1792" t="s">
        <v>4095</v>
      </c>
      <c r="B1792" t="s">
        <v>2093</v>
      </c>
      <c r="C1792" s="4">
        <v>24626</v>
      </c>
      <c r="D1792">
        <v>7938954179</v>
      </c>
      <c r="E1792">
        <f>VLOOKUP(D1792,  base_salary!A:A, 1, FALSE)</f>
        <v>7938954179</v>
      </c>
      <c r="F1792">
        <f t="shared" si="54"/>
        <v>0</v>
      </c>
      <c r="G1792">
        <f t="shared" ca="1" si="55"/>
        <v>0</v>
      </c>
    </row>
    <row r="1793" spans="1:7" x14ac:dyDescent="0.25">
      <c r="A1793" t="s">
        <v>4096</v>
      </c>
      <c r="B1793" t="s">
        <v>1954</v>
      </c>
      <c r="C1793" s="4">
        <v>56977</v>
      </c>
      <c r="D1793">
        <v>1279282711</v>
      </c>
      <c r="E1793">
        <f>VLOOKUP(D1793,  base_salary!A:A, 1, FALSE)</f>
        <v>1279282711</v>
      </c>
      <c r="F1793">
        <f t="shared" si="54"/>
        <v>0</v>
      </c>
      <c r="G1793">
        <f t="shared" ca="1" si="55"/>
        <v>0</v>
      </c>
    </row>
    <row r="1794" spans="1:7" x14ac:dyDescent="0.25">
      <c r="A1794" t="s">
        <v>4097</v>
      </c>
      <c r="B1794" t="s">
        <v>1956</v>
      </c>
      <c r="C1794" s="4">
        <v>29288</v>
      </c>
      <c r="D1794">
        <v>7304628987</v>
      </c>
      <c r="E1794">
        <f>VLOOKUP(D1794,  base_salary!A:A, 1, FALSE)</f>
        <v>7304628987</v>
      </c>
      <c r="F1794">
        <f t="shared" si="54"/>
        <v>0</v>
      </c>
      <c r="G1794">
        <f t="shared" ca="1" si="55"/>
        <v>0</v>
      </c>
    </row>
    <row r="1795" spans="1:7" x14ac:dyDescent="0.25">
      <c r="A1795" t="s">
        <v>4098</v>
      </c>
      <c r="B1795" t="s">
        <v>2288</v>
      </c>
      <c r="C1795" s="4">
        <v>58566</v>
      </c>
      <c r="D1795">
        <v>5913755731</v>
      </c>
      <c r="E1795">
        <f>VLOOKUP(D1795,  base_salary!A:A, 1, FALSE)</f>
        <v>5913755731</v>
      </c>
      <c r="F1795">
        <f t="shared" ref="F1795:F1858" si="56">IF(ISERROR(E1795), 1, 0)</f>
        <v>0</v>
      </c>
      <c r="G1795">
        <f t="shared" ref="G1795:G1858" ca="1" si="57">SUM(G:G)</f>
        <v>0</v>
      </c>
    </row>
    <row r="1796" spans="1:7" x14ac:dyDescent="0.25">
      <c r="A1796" t="s">
        <v>4099</v>
      </c>
      <c r="B1796" t="s">
        <v>2251</v>
      </c>
      <c r="C1796" s="4">
        <v>37931</v>
      </c>
      <c r="D1796">
        <v>9196221739</v>
      </c>
      <c r="E1796">
        <f>VLOOKUP(D1796,  base_salary!A:A, 1, FALSE)</f>
        <v>9196221739</v>
      </c>
      <c r="F1796">
        <f t="shared" si="56"/>
        <v>0</v>
      </c>
      <c r="G1796">
        <f t="shared" ca="1" si="57"/>
        <v>0</v>
      </c>
    </row>
    <row r="1797" spans="1:7" x14ac:dyDescent="0.25">
      <c r="A1797" t="s">
        <v>4100</v>
      </c>
      <c r="B1797" t="s">
        <v>2441</v>
      </c>
      <c r="C1797" s="4">
        <v>30043</v>
      </c>
      <c r="D1797">
        <v>4920920075</v>
      </c>
      <c r="E1797">
        <f>VLOOKUP(D1797,  base_salary!A:A, 1, FALSE)</f>
        <v>4920920075</v>
      </c>
      <c r="F1797">
        <f t="shared" si="56"/>
        <v>0</v>
      </c>
      <c r="G1797">
        <f t="shared" ca="1" si="57"/>
        <v>0</v>
      </c>
    </row>
    <row r="1798" spans="1:7" x14ac:dyDescent="0.25">
      <c r="A1798" t="s">
        <v>4101</v>
      </c>
      <c r="B1798" t="s">
        <v>2639</v>
      </c>
      <c r="C1798" s="4">
        <v>12585</v>
      </c>
      <c r="D1798">
        <v>5837501576</v>
      </c>
      <c r="E1798">
        <f>VLOOKUP(D1798,  base_salary!A:A, 1, FALSE)</f>
        <v>5837501576</v>
      </c>
      <c r="F1798">
        <f t="shared" si="56"/>
        <v>0</v>
      </c>
      <c r="G1798">
        <f t="shared" ca="1" si="57"/>
        <v>0</v>
      </c>
    </row>
    <row r="1799" spans="1:7" x14ac:dyDescent="0.25">
      <c r="A1799" t="s">
        <v>4102</v>
      </c>
      <c r="B1799" t="s">
        <v>3092</v>
      </c>
      <c r="C1799" s="4">
        <v>20429</v>
      </c>
      <c r="D1799">
        <v>9705650896</v>
      </c>
      <c r="E1799">
        <f>VLOOKUP(D1799,  base_salary!A:A, 1, FALSE)</f>
        <v>9705650896</v>
      </c>
      <c r="F1799">
        <f t="shared" si="56"/>
        <v>0</v>
      </c>
      <c r="G1799">
        <f t="shared" ca="1" si="57"/>
        <v>0</v>
      </c>
    </row>
    <row r="1800" spans="1:7" x14ac:dyDescent="0.25">
      <c r="A1800" t="s">
        <v>4103</v>
      </c>
      <c r="B1800" t="s">
        <v>2372</v>
      </c>
      <c r="C1800" s="4">
        <v>28733</v>
      </c>
      <c r="D1800">
        <v>197180590</v>
      </c>
      <c r="E1800">
        <f>VLOOKUP(D1800,  base_salary!A:A, 1, FALSE)</f>
        <v>197180590</v>
      </c>
      <c r="F1800">
        <f t="shared" si="56"/>
        <v>0</v>
      </c>
      <c r="G1800">
        <f t="shared" ca="1" si="57"/>
        <v>0</v>
      </c>
    </row>
    <row r="1801" spans="1:7" x14ac:dyDescent="0.25">
      <c r="A1801" t="s">
        <v>4104</v>
      </c>
      <c r="B1801" t="s">
        <v>1964</v>
      </c>
      <c r="C1801" s="4">
        <v>34022</v>
      </c>
      <c r="D1801">
        <v>9163060264</v>
      </c>
      <c r="E1801">
        <f>VLOOKUP(D1801,  base_salary!A:A, 1, FALSE)</f>
        <v>9163060264</v>
      </c>
      <c r="F1801">
        <f t="shared" si="56"/>
        <v>0</v>
      </c>
      <c r="G1801">
        <f t="shared" ca="1" si="57"/>
        <v>0</v>
      </c>
    </row>
    <row r="1802" spans="1:7" x14ac:dyDescent="0.25">
      <c r="A1802" t="s">
        <v>4105</v>
      </c>
      <c r="B1802" t="s">
        <v>2225</v>
      </c>
      <c r="C1802" s="4">
        <v>17366</v>
      </c>
      <c r="D1802">
        <v>4453705328</v>
      </c>
      <c r="E1802">
        <f>VLOOKUP(D1802,  base_salary!A:A, 1, FALSE)</f>
        <v>4453705328</v>
      </c>
      <c r="F1802">
        <f t="shared" si="56"/>
        <v>0</v>
      </c>
      <c r="G1802">
        <f t="shared" ca="1" si="57"/>
        <v>0</v>
      </c>
    </row>
    <row r="1803" spans="1:7" x14ac:dyDescent="0.25">
      <c r="A1803" t="s">
        <v>4106</v>
      </c>
      <c r="B1803" t="s">
        <v>2809</v>
      </c>
      <c r="C1803" s="4">
        <v>46122</v>
      </c>
      <c r="D1803">
        <v>9966428720</v>
      </c>
      <c r="E1803">
        <f>VLOOKUP(D1803,  base_salary!A:A, 1, FALSE)</f>
        <v>9966428720</v>
      </c>
      <c r="F1803">
        <f t="shared" si="56"/>
        <v>0</v>
      </c>
      <c r="G1803">
        <f t="shared" ca="1" si="57"/>
        <v>0</v>
      </c>
    </row>
    <row r="1804" spans="1:7" x14ac:dyDescent="0.25">
      <c r="A1804" t="s">
        <v>4107</v>
      </c>
      <c r="B1804" t="s">
        <v>2199</v>
      </c>
      <c r="C1804" s="4">
        <v>40590</v>
      </c>
      <c r="D1804">
        <v>2079803735</v>
      </c>
      <c r="E1804">
        <f>VLOOKUP(D1804,  base_salary!A:A, 1, FALSE)</f>
        <v>2079803735</v>
      </c>
      <c r="F1804">
        <f t="shared" si="56"/>
        <v>0</v>
      </c>
      <c r="G1804">
        <f t="shared" ca="1" si="57"/>
        <v>0</v>
      </c>
    </row>
    <row r="1805" spans="1:7" x14ac:dyDescent="0.25">
      <c r="A1805" t="s">
        <v>4108</v>
      </c>
      <c r="B1805" t="s">
        <v>2847</v>
      </c>
      <c r="C1805" s="4">
        <v>35670</v>
      </c>
      <c r="D1805">
        <v>4768254810</v>
      </c>
      <c r="E1805">
        <f>VLOOKUP(D1805,  base_salary!A:A, 1, FALSE)</f>
        <v>4768254810</v>
      </c>
      <c r="F1805">
        <f t="shared" si="56"/>
        <v>0</v>
      </c>
      <c r="G1805">
        <f t="shared" ca="1" si="57"/>
        <v>0</v>
      </c>
    </row>
    <row r="1806" spans="1:7" x14ac:dyDescent="0.25">
      <c r="A1806" t="s">
        <v>4109</v>
      </c>
      <c r="B1806" t="s">
        <v>1956</v>
      </c>
      <c r="C1806" s="4">
        <v>56940</v>
      </c>
      <c r="D1806">
        <v>8875305560</v>
      </c>
      <c r="E1806">
        <f>VLOOKUP(D1806,  base_salary!A:A, 1, FALSE)</f>
        <v>8875305560</v>
      </c>
      <c r="F1806">
        <f t="shared" si="56"/>
        <v>0</v>
      </c>
      <c r="G1806">
        <f t="shared" ca="1" si="57"/>
        <v>0</v>
      </c>
    </row>
    <row r="1807" spans="1:7" x14ac:dyDescent="0.25">
      <c r="A1807" t="s">
        <v>4110</v>
      </c>
      <c r="B1807" t="s">
        <v>2736</v>
      </c>
      <c r="C1807" s="4">
        <v>48103</v>
      </c>
      <c r="D1807">
        <v>7573774818</v>
      </c>
      <c r="E1807">
        <f>VLOOKUP(D1807,  base_salary!A:A, 1, FALSE)</f>
        <v>7573774818</v>
      </c>
      <c r="F1807">
        <f t="shared" si="56"/>
        <v>0</v>
      </c>
      <c r="G1807">
        <f t="shared" ca="1" si="57"/>
        <v>0</v>
      </c>
    </row>
    <row r="1808" spans="1:7" x14ac:dyDescent="0.25">
      <c r="A1808" t="s">
        <v>4111</v>
      </c>
      <c r="B1808" t="s">
        <v>1974</v>
      </c>
      <c r="C1808" s="4">
        <v>17239</v>
      </c>
      <c r="D1808">
        <v>5828678620</v>
      </c>
      <c r="E1808">
        <f>VLOOKUP(D1808,  base_salary!A:A, 1, FALSE)</f>
        <v>5828678620</v>
      </c>
      <c r="F1808">
        <f t="shared" si="56"/>
        <v>0</v>
      </c>
      <c r="G1808">
        <f t="shared" ca="1" si="57"/>
        <v>0</v>
      </c>
    </row>
    <row r="1809" spans="1:7" x14ac:dyDescent="0.25">
      <c r="A1809" t="s">
        <v>4112</v>
      </c>
      <c r="B1809" t="s">
        <v>2663</v>
      </c>
      <c r="C1809" s="4">
        <v>46785</v>
      </c>
      <c r="D1809">
        <v>9107581297</v>
      </c>
      <c r="E1809">
        <f>VLOOKUP(D1809,  base_salary!A:A, 1, FALSE)</f>
        <v>9107581297</v>
      </c>
      <c r="F1809">
        <f t="shared" si="56"/>
        <v>0</v>
      </c>
      <c r="G1809">
        <f t="shared" ca="1" si="57"/>
        <v>0</v>
      </c>
    </row>
    <row r="1810" spans="1:7" x14ac:dyDescent="0.25">
      <c r="A1810" t="s">
        <v>4113</v>
      </c>
      <c r="B1810" t="s">
        <v>1972</v>
      </c>
      <c r="C1810" s="4">
        <v>49679</v>
      </c>
      <c r="D1810">
        <v>8175279842</v>
      </c>
      <c r="E1810">
        <f>VLOOKUP(D1810,  base_salary!A:A, 1, FALSE)</f>
        <v>8175279842</v>
      </c>
      <c r="F1810">
        <f t="shared" si="56"/>
        <v>0</v>
      </c>
      <c r="G1810">
        <f t="shared" ca="1" si="57"/>
        <v>0</v>
      </c>
    </row>
    <row r="1811" spans="1:7" x14ac:dyDescent="0.25">
      <c r="A1811" t="s">
        <v>4114</v>
      </c>
      <c r="B1811" t="s">
        <v>2133</v>
      </c>
      <c r="C1811" s="4">
        <v>49465</v>
      </c>
      <c r="D1811">
        <v>7837437543</v>
      </c>
      <c r="E1811">
        <f>VLOOKUP(D1811,  base_salary!A:A, 1, FALSE)</f>
        <v>7837437543</v>
      </c>
      <c r="F1811">
        <f t="shared" si="56"/>
        <v>0</v>
      </c>
      <c r="G1811">
        <f t="shared" ca="1" si="57"/>
        <v>0</v>
      </c>
    </row>
    <row r="1812" spans="1:7" x14ac:dyDescent="0.25">
      <c r="A1812" t="s">
        <v>4115</v>
      </c>
      <c r="B1812" t="s">
        <v>2192</v>
      </c>
      <c r="C1812" s="4">
        <v>56339</v>
      </c>
      <c r="D1812">
        <v>1958063002</v>
      </c>
      <c r="E1812">
        <f>VLOOKUP(D1812,  base_salary!A:A, 1, FALSE)</f>
        <v>1958063002</v>
      </c>
      <c r="F1812">
        <f t="shared" si="56"/>
        <v>0</v>
      </c>
      <c r="G1812">
        <f t="shared" ca="1" si="57"/>
        <v>0</v>
      </c>
    </row>
    <row r="1813" spans="1:7" x14ac:dyDescent="0.25">
      <c r="A1813" t="s">
        <v>4116</v>
      </c>
      <c r="B1813" t="s">
        <v>2574</v>
      </c>
      <c r="C1813" s="4">
        <v>17072</v>
      </c>
      <c r="D1813">
        <v>2117567142</v>
      </c>
      <c r="E1813">
        <f>VLOOKUP(D1813,  base_salary!A:A, 1, FALSE)</f>
        <v>2117567142</v>
      </c>
      <c r="F1813">
        <f t="shared" si="56"/>
        <v>0</v>
      </c>
      <c r="G1813">
        <f t="shared" ca="1" si="57"/>
        <v>0</v>
      </c>
    </row>
    <row r="1814" spans="1:7" x14ac:dyDescent="0.25">
      <c r="A1814" t="s">
        <v>4117</v>
      </c>
      <c r="B1814" t="s">
        <v>2494</v>
      </c>
      <c r="C1814" s="4">
        <v>13985</v>
      </c>
      <c r="D1814">
        <v>895027720</v>
      </c>
      <c r="E1814">
        <f>VLOOKUP(D1814,  base_salary!A:A, 1, FALSE)</f>
        <v>895027720</v>
      </c>
      <c r="F1814">
        <f t="shared" si="56"/>
        <v>0</v>
      </c>
      <c r="G1814">
        <f t="shared" ca="1" si="57"/>
        <v>0</v>
      </c>
    </row>
    <row r="1815" spans="1:7" x14ac:dyDescent="0.25">
      <c r="A1815" t="s">
        <v>4118</v>
      </c>
      <c r="B1815" t="s">
        <v>1930</v>
      </c>
      <c r="C1815" s="4">
        <v>45526</v>
      </c>
      <c r="D1815">
        <v>8187246642</v>
      </c>
      <c r="E1815">
        <f>VLOOKUP(D1815,  base_salary!A:A, 1, FALSE)</f>
        <v>8187246642</v>
      </c>
      <c r="F1815">
        <f t="shared" si="56"/>
        <v>0</v>
      </c>
      <c r="G1815">
        <f t="shared" ca="1" si="57"/>
        <v>0</v>
      </c>
    </row>
    <row r="1816" spans="1:7" x14ac:dyDescent="0.25">
      <c r="A1816" t="s">
        <v>4119</v>
      </c>
      <c r="B1816" t="s">
        <v>3183</v>
      </c>
      <c r="C1816" s="4">
        <v>11382</v>
      </c>
      <c r="D1816">
        <v>9603610356</v>
      </c>
      <c r="E1816">
        <f>VLOOKUP(D1816,  base_salary!A:A, 1, FALSE)</f>
        <v>9603610356</v>
      </c>
      <c r="F1816">
        <f t="shared" si="56"/>
        <v>0</v>
      </c>
      <c r="G1816">
        <f t="shared" ca="1" si="57"/>
        <v>0</v>
      </c>
    </row>
    <row r="1817" spans="1:7" x14ac:dyDescent="0.25">
      <c r="A1817" t="s">
        <v>4120</v>
      </c>
      <c r="B1817" t="s">
        <v>2109</v>
      </c>
      <c r="C1817" s="4">
        <v>18326</v>
      </c>
      <c r="D1817">
        <v>8065075959</v>
      </c>
      <c r="E1817">
        <f>VLOOKUP(D1817,  base_salary!A:A, 1, FALSE)</f>
        <v>8065075959</v>
      </c>
      <c r="F1817">
        <f t="shared" si="56"/>
        <v>0</v>
      </c>
      <c r="G1817">
        <f t="shared" ca="1" si="57"/>
        <v>0</v>
      </c>
    </row>
    <row r="1818" spans="1:7" x14ac:dyDescent="0.25">
      <c r="A1818" t="s">
        <v>4121</v>
      </c>
      <c r="B1818" t="s">
        <v>2790</v>
      </c>
      <c r="C1818" s="4">
        <v>37515</v>
      </c>
      <c r="D1818">
        <v>8788824691</v>
      </c>
      <c r="E1818">
        <f>VLOOKUP(D1818,  base_salary!A:A, 1, FALSE)</f>
        <v>8788824691</v>
      </c>
      <c r="F1818">
        <f t="shared" si="56"/>
        <v>0</v>
      </c>
      <c r="G1818">
        <f t="shared" ca="1" si="57"/>
        <v>0</v>
      </c>
    </row>
    <row r="1819" spans="1:7" x14ac:dyDescent="0.25">
      <c r="A1819" t="s">
        <v>4122</v>
      </c>
      <c r="B1819" t="s">
        <v>2647</v>
      </c>
      <c r="C1819" s="4">
        <v>13344</v>
      </c>
      <c r="D1819">
        <v>7489370671</v>
      </c>
      <c r="E1819">
        <f>VLOOKUP(D1819,  base_salary!A:A, 1, FALSE)</f>
        <v>7489370671</v>
      </c>
      <c r="F1819">
        <f t="shared" si="56"/>
        <v>0</v>
      </c>
      <c r="G1819">
        <f t="shared" ca="1" si="57"/>
        <v>0</v>
      </c>
    </row>
    <row r="1820" spans="1:7" x14ac:dyDescent="0.25">
      <c r="A1820" t="s">
        <v>4123</v>
      </c>
      <c r="B1820" t="s">
        <v>2762</v>
      </c>
      <c r="C1820" s="4">
        <v>20325</v>
      </c>
      <c r="D1820">
        <v>2497321256</v>
      </c>
      <c r="E1820">
        <f>VLOOKUP(D1820,  base_salary!A:A, 1, FALSE)</f>
        <v>2497321256</v>
      </c>
      <c r="F1820">
        <f t="shared" si="56"/>
        <v>0</v>
      </c>
      <c r="G1820">
        <f t="shared" ca="1" si="57"/>
        <v>0</v>
      </c>
    </row>
    <row r="1821" spans="1:7" x14ac:dyDescent="0.25">
      <c r="A1821" t="s">
        <v>4124</v>
      </c>
      <c r="B1821" t="s">
        <v>2533</v>
      </c>
      <c r="C1821" s="4">
        <v>42208</v>
      </c>
      <c r="D1821">
        <v>793441269</v>
      </c>
      <c r="E1821">
        <f>VLOOKUP(D1821,  base_salary!A:A, 1, FALSE)</f>
        <v>793441269</v>
      </c>
      <c r="F1821">
        <f t="shared" si="56"/>
        <v>0</v>
      </c>
      <c r="G1821">
        <f t="shared" ca="1" si="57"/>
        <v>0</v>
      </c>
    </row>
    <row r="1822" spans="1:7" x14ac:dyDescent="0.25">
      <c r="A1822" t="s">
        <v>4125</v>
      </c>
      <c r="B1822" t="s">
        <v>2190</v>
      </c>
      <c r="C1822" s="4">
        <v>28340</v>
      </c>
      <c r="D1822">
        <v>2045928187</v>
      </c>
      <c r="E1822">
        <f>VLOOKUP(D1822,  base_salary!A:A, 1, FALSE)</f>
        <v>2045928187</v>
      </c>
      <c r="F1822">
        <f t="shared" si="56"/>
        <v>0</v>
      </c>
      <c r="G1822">
        <f t="shared" ca="1" si="57"/>
        <v>0</v>
      </c>
    </row>
    <row r="1823" spans="1:7" x14ac:dyDescent="0.25">
      <c r="A1823" t="s">
        <v>4126</v>
      </c>
      <c r="B1823" t="s">
        <v>2360</v>
      </c>
      <c r="C1823" s="4">
        <v>18668</v>
      </c>
      <c r="D1823">
        <v>7178607831</v>
      </c>
      <c r="E1823">
        <f>VLOOKUP(D1823,  base_salary!A:A, 1, FALSE)</f>
        <v>7178607831</v>
      </c>
      <c r="F1823">
        <f t="shared" si="56"/>
        <v>0</v>
      </c>
      <c r="G1823">
        <f t="shared" ca="1" si="57"/>
        <v>0</v>
      </c>
    </row>
    <row r="1824" spans="1:7" x14ac:dyDescent="0.25">
      <c r="A1824" t="s">
        <v>4127</v>
      </c>
      <c r="B1824" t="s">
        <v>2312</v>
      </c>
      <c r="C1824" s="4">
        <v>38395</v>
      </c>
      <c r="D1824">
        <v>3554301841</v>
      </c>
      <c r="E1824">
        <f>VLOOKUP(D1824,  base_salary!A:A, 1, FALSE)</f>
        <v>3554301841</v>
      </c>
      <c r="F1824">
        <f t="shared" si="56"/>
        <v>0</v>
      </c>
      <c r="G1824">
        <f t="shared" ca="1" si="57"/>
        <v>0</v>
      </c>
    </row>
    <row r="1825" spans="1:7" x14ac:dyDescent="0.25">
      <c r="A1825" t="s">
        <v>4128</v>
      </c>
      <c r="B1825" t="s">
        <v>3253</v>
      </c>
      <c r="C1825" s="4">
        <v>47577</v>
      </c>
      <c r="D1825">
        <v>3819859829</v>
      </c>
      <c r="E1825">
        <f>VLOOKUP(D1825,  base_salary!A:A, 1, FALSE)</f>
        <v>3819859829</v>
      </c>
      <c r="F1825">
        <f t="shared" si="56"/>
        <v>0</v>
      </c>
      <c r="G1825">
        <f t="shared" ca="1" si="57"/>
        <v>0</v>
      </c>
    </row>
    <row r="1826" spans="1:7" x14ac:dyDescent="0.25">
      <c r="A1826" t="s">
        <v>4129</v>
      </c>
      <c r="B1826" t="s">
        <v>3279</v>
      </c>
      <c r="C1826" s="4">
        <v>40513</v>
      </c>
      <c r="D1826">
        <v>2500807061</v>
      </c>
      <c r="E1826">
        <f>VLOOKUP(D1826,  base_salary!A:A, 1, FALSE)</f>
        <v>2500807061</v>
      </c>
      <c r="F1826">
        <f t="shared" si="56"/>
        <v>0</v>
      </c>
      <c r="G1826">
        <f t="shared" ca="1" si="57"/>
        <v>0</v>
      </c>
    </row>
    <row r="1827" spans="1:7" x14ac:dyDescent="0.25">
      <c r="A1827" t="s">
        <v>4130</v>
      </c>
      <c r="B1827" t="s">
        <v>2279</v>
      </c>
      <c r="C1827" s="4">
        <v>55090</v>
      </c>
      <c r="D1827">
        <v>3642452728</v>
      </c>
      <c r="E1827">
        <f>VLOOKUP(D1827,  base_salary!A:A, 1, FALSE)</f>
        <v>3642452728</v>
      </c>
      <c r="F1827">
        <f t="shared" si="56"/>
        <v>0</v>
      </c>
      <c r="G1827">
        <f t="shared" ca="1" si="57"/>
        <v>0</v>
      </c>
    </row>
    <row r="1828" spans="1:7" x14ac:dyDescent="0.25">
      <c r="A1828" t="s">
        <v>4131</v>
      </c>
      <c r="B1828" t="s">
        <v>2452</v>
      </c>
      <c r="C1828" s="4">
        <v>12040</v>
      </c>
      <c r="D1828">
        <v>4194897803</v>
      </c>
      <c r="E1828">
        <f>VLOOKUP(D1828,  base_salary!A:A, 1, FALSE)</f>
        <v>4194897803</v>
      </c>
      <c r="F1828">
        <f t="shared" si="56"/>
        <v>0</v>
      </c>
      <c r="G1828">
        <f t="shared" ca="1" si="57"/>
        <v>0</v>
      </c>
    </row>
    <row r="1829" spans="1:7" x14ac:dyDescent="0.25">
      <c r="A1829" t="s">
        <v>4132</v>
      </c>
      <c r="B1829" t="s">
        <v>2103</v>
      </c>
      <c r="C1829" s="4">
        <v>13190</v>
      </c>
      <c r="D1829">
        <v>3661649302</v>
      </c>
      <c r="E1829">
        <f>VLOOKUP(D1829,  base_salary!A:A, 1, FALSE)</f>
        <v>3661649302</v>
      </c>
      <c r="F1829">
        <f t="shared" si="56"/>
        <v>0</v>
      </c>
      <c r="G1829">
        <f t="shared" ca="1" si="57"/>
        <v>0</v>
      </c>
    </row>
    <row r="1830" spans="1:7" x14ac:dyDescent="0.25">
      <c r="A1830" t="s">
        <v>4133</v>
      </c>
      <c r="B1830" t="s">
        <v>1942</v>
      </c>
      <c r="C1830" s="4">
        <v>48346</v>
      </c>
      <c r="D1830">
        <v>549857826</v>
      </c>
      <c r="E1830">
        <f>VLOOKUP(D1830,  base_salary!A:A, 1, FALSE)</f>
        <v>549857826</v>
      </c>
      <c r="F1830">
        <f t="shared" si="56"/>
        <v>0</v>
      </c>
      <c r="G1830">
        <f t="shared" ca="1" si="57"/>
        <v>0</v>
      </c>
    </row>
    <row r="1831" spans="1:7" x14ac:dyDescent="0.25">
      <c r="A1831" t="s">
        <v>4134</v>
      </c>
      <c r="B1831" t="s">
        <v>3092</v>
      </c>
      <c r="C1831" s="4">
        <v>10136</v>
      </c>
      <c r="D1831">
        <v>6126779991</v>
      </c>
      <c r="E1831">
        <f>VLOOKUP(D1831,  base_salary!A:A, 1, FALSE)</f>
        <v>6126779991</v>
      </c>
      <c r="F1831">
        <f t="shared" si="56"/>
        <v>0</v>
      </c>
      <c r="G1831">
        <f t="shared" ca="1" si="57"/>
        <v>0</v>
      </c>
    </row>
    <row r="1832" spans="1:7" x14ac:dyDescent="0.25">
      <c r="A1832" t="s">
        <v>4135</v>
      </c>
      <c r="B1832" t="s">
        <v>2335</v>
      </c>
      <c r="C1832" s="4">
        <v>51046</v>
      </c>
      <c r="D1832">
        <v>4445486779</v>
      </c>
      <c r="E1832">
        <f>VLOOKUP(D1832,  base_salary!A:A, 1, FALSE)</f>
        <v>4445486779</v>
      </c>
      <c r="F1832">
        <f t="shared" si="56"/>
        <v>0</v>
      </c>
      <c r="G1832">
        <f t="shared" ca="1" si="57"/>
        <v>0</v>
      </c>
    </row>
    <row r="1833" spans="1:7" x14ac:dyDescent="0.25">
      <c r="A1833" t="s">
        <v>4136</v>
      </c>
      <c r="B1833" t="s">
        <v>2426</v>
      </c>
      <c r="C1833" s="4">
        <v>32791</v>
      </c>
      <c r="D1833">
        <v>7440017404</v>
      </c>
      <c r="E1833">
        <f>VLOOKUP(D1833,  base_salary!A:A, 1, FALSE)</f>
        <v>7440017404</v>
      </c>
      <c r="F1833">
        <f t="shared" si="56"/>
        <v>0</v>
      </c>
      <c r="G1833">
        <f t="shared" ca="1" si="57"/>
        <v>0</v>
      </c>
    </row>
    <row r="1834" spans="1:7" x14ac:dyDescent="0.25">
      <c r="A1834" t="s">
        <v>4137</v>
      </c>
      <c r="B1834" t="s">
        <v>2279</v>
      </c>
      <c r="C1834" s="4">
        <v>59943</v>
      </c>
      <c r="D1834">
        <v>9340547551</v>
      </c>
      <c r="E1834">
        <f>VLOOKUP(D1834,  base_salary!A:A, 1, FALSE)</f>
        <v>9340547551</v>
      </c>
      <c r="F1834">
        <f t="shared" si="56"/>
        <v>0</v>
      </c>
      <c r="G1834">
        <f t="shared" ca="1" si="57"/>
        <v>0</v>
      </c>
    </row>
    <row r="1835" spans="1:7" x14ac:dyDescent="0.25">
      <c r="A1835" t="s">
        <v>4138</v>
      </c>
      <c r="B1835" t="s">
        <v>2164</v>
      </c>
      <c r="C1835" s="4">
        <v>55898</v>
      </c>
      <c r="D1835">
        <v>7673188813</v>
      </c>
      <c r="E1835">
        <f>VLOOKUP(D1835,  base_salary!A:A, 1, FALSE)</f>
        <v>7673188813</v>
      </c>
      <c r="F1835">
        <f t="shared" si="56"/>
        <v>0</v>
      </c>
      <c r="G1835">
        <f t="shared" ca="1" si="57"/>
        <v>0</v>
      </c>
    </row>
    <row r="1836" spans="1:7" x14ac:dyDescent="0.25">
      <c r="A1836" t="s">
        <v>4139</v>
      </c>
      <c r="B1836" t="s">
        <v>1966</v>
      </c>
      <c r="C1836" s="4">
        <v>15767</v>
      </c>
      <c r="D1836">
        <v>7794042674</v>
      </c>
      <c r="E1836">
        <f>VLOOKUP(D1836,  base_salary!A:A, 1, FALSE)</f>
        <v>7794042674</v>
      </c>
      <c r="F1836">
        <f t="shared" si="56"/>
        <v>0</v>
      </c>
      <c r="G1836">
        <f t="shared" ca="1" si="57"/>
        <v>0</v>
      </c>
    </row>
    <row r="1837" spans="1:7" x14ac:dyDescent="0.25">
      <c r="A1837" t="s">
        <v>4140</v>
      </c>
      <c r="B1837" t="s">
        <v>2600</v>
      </c>
      <c r="C1837" s="4">
        <v>18282</v>
      </c>
      <c r="D1837">
        <v>9369490930</v>
      </c>
      <c r="E1837">
        <f>VLOOKUP(D1837,  base_salary!A:A, 1, FALSE)</f>
        <v>9369490930</v>
      </c>
      <c r="F1837">
        <f t="shared" si="56"/>
        <v>0</v>
      </c>
      <c r="G1837">
        <f t="shared" ca="1" si="57"/>
        <v>0</v>
      </c>
    </row>
    <row r="1838" spans="1:7" x14ac:dyDescent="0.25">
      <c r="A1838" t="s">
        <v>4141</v>
      </c>
      <c r="B1838" t="s">
        <v>3517</v>
      </c>
      <c r="C1838" s="4">
        <v>58899</v>
      </c>
      <c r="D1838">
        <v>4525743115</v>
      </c>
      <c r="E1838">
        <f>VLOOKUP(D1838,  base_salary!A:A, 1, FALSE)</f>
        <v>4525743115</v>
      </c>
      <c r="F1838">
        <f t="shared" si="56"/>
        <v>0</v>
      </c>
      <c r="G1838">
        <f t="shared" ca="1" si="57"/>
        <v>0</v>
      </c>
    </row>
    <row r="1839" spans="1:7" x14ac:dyDescent="0.25">
      <c r="A1839" t="s">
        <v>4142</v>
      </c>
      <c r="B1839" t="s">
        <v>3078</v>
      </c>
      <c r="C1839" s="4">
        <v>42637</v>
      </c>
      <c r="D1839">
        <v>6858776575</v>
      </c>
      <c r="E1839">
        <f>VLOOKUP(D1839,  base_salary!A:A, 1, FALSE)</f>
        <v>6858776575</v>
      </c>
      <c r="F1839">
        <f t="shared" si="56"/>
        <v>0</v>
      </c>
      <c r="G1839">
        <f t="shared" ca="1" si="57"/>
        <v>0</v>
      </c>
    </row>
    <row r="1840" spans="1:7" x14ac:dyDescent="0.25">
      <c r="A1840" t="s">
        <v>4143</v>
      </c>
      <c r="B1840" t="s">
        <v>1968</v>
      </c>
      <c r="C1840" s="4">
        <v>31359</v>
      </c>
      <c r="D1840">
        <v>2804488179</v>
      </c>
      <c r="E1840">
        <f>VLOOKUP(D1840,  base_salary!A:A, 1, FALSE)</f>
        <v>2804488179</v>
      </c>
      <c r="F1840">
        <f t="shared" si="56"/>
        <v>0</v>
      </c>
      <c r="G1840">
        <f t="shared" ca="1" si="57"/>
        <v>0</v>
      </c>
    </row>
    <row r="1841" spans="1:7" x14ac:dyDescent="0.25">
      <c r="A1841" t="s">
        <v>4144</v>
      </c>
      <c r="B1841" t="s">
        <v>4145</v>
      </c>
      <c r="C1841" s="4">
        <v>59569</v>
      </c>
      <c r="D1841">
        <v>3991963221</v>
      </c>
      <c r="E1841">
        <f>VLOOKUP(D1841,  base_salary!A:A, 1, FALSE)</f>
        <v>3991963221</v>
      </c>
      <c r="F1841">
        <f t="shared" si="56"/>
        <v>0</v>
      </c>
      <c r="G1841">
        <f t="shared" ca="1" si="57"/>
        <v>0</v>
      </c>
    </row>
    <row r="1842" spans="1:7" x14ac:dyDescent="0.25">
      <c r="A1842" t="s">
        <v>4146</v>
      </c>
      <c r="B1842" t="s">
        <v>2718</v>
      </c>
      <c r="C1842" s="4">
        <v>25964</v>
      </c>
      <c r="D1842">
        <v>7467563949</v>
      </c>
      <c r="E1842">
        <f>VLOOKUP(D1842,  base_salary!A:A, 1, FALSE)</f>
        <v>7467563949</v>
      </c>
      <c r="F1842">
        <f t="shared" si="56"/>
        <v>0</v>
      </c>
      <c r="G1842">
        <f t="shared" ca="1" si="57"/>
        <v>0</v>
      </c>
    </row>
    <row r="1843" spans="1:7" x14ac:dyDescent="0.25">
      <c r="A1843" t="s">
        <v>4147</v>
      </c>
      <c r="B1843" t="s">
        <v>2223</v>
      </c>
      <c r="C1843" s="4">
        <v>59942</v>
      </c>
      <c r="D1843">
        <v>9732655267</v>
      </c>
      <c r="E1843">
        <f>VLOOKUP(D1843,  base_salary!A:A, 1, FALSE)</f>
        <v>9732655267</v>
      </c>
      <c r="F1843">
        <f t="shared" si="56"/>
        <v>0</v>
      </c>
      <c r="G1843">
        <f t="shared" ca="1" si="57"/>
        <v>0</v>
      </c>
    </row>
    <row r="1844" spans="1:7" x14ac:dyDescent="0.25">
      <c r="A1844" t="s">
        <v>4148</v>
      </c>
      <c r="B1844" t="s">
        <v>3508</v>
      </c>
      <c r="C1844" s="4">
        <v>44206</v>
      </c>
      <c r="D1844">
        <v>2893065872</v>
      </c>
      <c r="E1844">
        <f>VLOOKUP(D1844,  base_salary!A:A, 1, FALSE)</f>
        <v>2893065872</v>
      </c>
      <c r="F1844">
        <f t="shared" si="56"/>
        <v>0</v>
      </c>
      <c r="G1844">
        <f t="shared" ca="1" si="57"/>
        <v>0</v>
      </c>
    </row>
    <row r="1845" spans="1:7" x14ac:dyDescent="0.25">
      <c r="A1845" t="s">
        <v>4149</v>
      </c>
      <c r="B1845" t="s">
        <v>3487</v>
      </c>
      <c r="C1845" s="4">
        <v>48650</v>
      </c>
      <c r="D1845">
        <v>1657097021</v>
      </c>
      <c r="E1845">
        <f>VLOOKUP(D1845,  base_salary!A:A, 1, FALSE)</f>
        <v>1657097021</v>
      </c>
      <c r="F1845">
        <f t="shared" si="56"/>
        <v>0</v>
      </c>
      <c r="G1845">
        <f t="shared" ca="1" si="57"/>
        <v>0</v>
      </c>
    </row>
    <row r="1846" spans="1:7" x14ac:dyDescent="0.25">
      <c r="A1846" t="s">
        <v>4150</v>
      </c>
      <c r="B1846" t="s">
        <v>3527</v>
      </c>
      <c r="C1846" s="4">
        <v>33557</v>
      </c>
      <c r="D1846">
        <v>5211527984</v>
      </c>
      <c r="E1846">
        <f>VLOOKUP(D1846,  base_salary!A:A, 1, FALSE)</f>
        <v>5211527984</v>
      </c>
      <c r="F1846">
        <f t="shared" si="56"/>
        <v>0</v>
      </c>
      <c r="G1846">
        <f t="shared" ca="1" si="57"/>
        <v>0</v>
      </c>
    </row>
    <row r="1847" spans="1:7" x14ac:dyDescent="0.25">
      <c r="A1847" t="s">
        <v>4151</v>
      </c>
      <c r="B1847" t="s">
        <v>2079</v>
      </c>
      <c r="C1847" s="4">
        <v>55694</v>
      </c>
      <c r="D1847">
        <v>8895721314</v>
      </c>
      <c r="E1847">
        <f>VLOOKUP(D1847,  base_salary!A:A, 1, FALSE)</f>
        <v>8895721314</v>
      </c>
      <c r="F1847">
        <f t="shared" si="56"/>
        <v>0</v>
      </c>
      <c r="G1847">
        <f t="shared" ca="1" si="57"/>
        <v>0</v>
      </c>
    </row>
    <row r="1848" spans="1:7" x14ac:dyDescent="0.25">
      <c r="A1848" t="s">
        <v>4152</v>
      </c>
      <c r="B1848" t="s">
        <v>2536</v>
      </c>
      <c r="C1848" s="4">
        <v>24525</v>
      </c>
      <c r="D1848">
        <v>2698184272</v>
      </c>
      <c r="E1848">
        <f>VLOOKUP(D1848,  base_salary!A:A, 1, FALSE)</f>
        <v>2698184272</v>
      </c>
      <c r="F1848">
        <f t="shared" si="56"/>
        <v>0</v>
      </c>
      <c r="G1848">
        <f t="shared" ca="1" si="57"/>
        <v>0</v>
      </c>
    </row>
    <row r="1849" spans="1:7" x14ac:dyDescent="0.25">
      <c r="A1849" t="s">
        <v>4153</v>
      </c>
      <c r="B1849" t="s">
        <v>2396</v>
      </c>
      <c r="C1849" s="4">
        <v>18984</v>
      </c>
      <c r="D1849">
        <v>8841637323</v>
      </c>
      <c r="E1849">
        <f>VLOOKUP(D1849,  base_salary!A:A, 1, FALSE)</f>
        <v>8841637323</v>
      </c>
      <c r="F1849">
        <f t="shared" si="56"/>
        <v>0</v>
      </c>
      <c r="G1849">
        <f t="shared" ca="1" si="57"/>
        <v>0</v>
      </c>
    </row>
    <row r="1850" spans="1:7" x14ac:dyDescent="0.25">
      <c r="A1850" t="s">
        <v>4154</v>
      </c>
      <c r="B1850" t="s">
        <v>2283</v>
      </c>
      <c r="C1850" s="4">
        <v>55122</v>
      </c>
      <c r="D1850">
        <v>5149710571</v>
      </c>
      <c r="E1850">
        <f>VLOOKUP(D1850,  base_salary!A:A, 1, FALSE)</f>
        <v>5149710571</v>
      </c>
      <c r="F1850">
        <f t="shared" si="56"/>
        <v>0</v>
      </c>
      <c r="G1850">
        <f t="shared" ca="1" si="57"/>
        <v>0</v>
      </c>
    </row>
    <row r="1851" spans="1:7" x14ac:dyDescent="0.25">
      <c r="A1851" t="s">
        <v>4155</v>
      </c>
      <c r="B1851" t="s">
        <v>2533</v>
      </c>
      <c r="C1851" s="4">
        <v>46321</v>
      </c>
      <c r="D1851">
        <v>715518151</v>
      </c>
      <c r="E1851">
        <f>VLOOKUP(D1851,  base_salary!A:A, 1, FALSE)</f>
        <v>715518151</v>
      </c>
      <c r="F1851">
        <f t="shared" si="56"/>
        <v>0</v>
      </c>
      <c r="G1851">
        <f t="shared" ca="1" si="57"/>
        <v>0</v>
      </c>
    </row>
    <row r="1852" spans="1:7" x14ac:dyDescent="0.25">
      <c r="A1852" t="s">
        <v>4156</v>
      </c>
      <c r="B1852" t="s">
        <v>2127</v>
      </c>
      <c r="C1852" s="4">
        <v>26437</v>
      </c>
      <c r="D1852">
        <v>515647594</v>
      </c>
      <c r="E1852">
        <f>VLOOKUP(D1852,  base_salary!A:A, 1, FALSE)</f>
        <v>515647594</v>
      </c>
      <c r="F1852">
        <f t="shared" si="56"/>
        <v>0</v>
      </c>
      <c r="G1852">
        <f t="shared" ca="1" si="57"/>
        <v>0</v>
      </c>
    </row>
    <row r="1853" spans="1:7" x14ac:dyDescent="0.25">
      <c r="A1853" t="s">
        <v>4157</v>
      </c>
      <c r="B1853" t="s">
        <v>2199</v>
      </c>
      <c r="C1853" s="4">
        <v>14772</v>
      </c>
      <c r="D1853">
        <v>6173504774</v>
      </c>
      <c r="E1853">
        <f>VLOOKUP(D1853,  base_salary!A:A, 1, FALSE)</f>
        <v>6173504774</v>
      </c>
      <c r="F1853">
        <f t="shared" si="56"/>
        <v>0</v>
      </c>
      <c r="G1853">
        <f t="shared" ca="1" si="57"/>
        <v>0</v>
      </c>
    </row>
    <row r="1854" spans="1:7" x14ac:dyDescent="0.25">
      <c r="A1854" t="s">
        <v>4158</v>
      </c>
      <c r="B1854" t="s">
        <v>2131</v>
      </c>
      <c r="C1854" s="4">
        <v>12134</v>
      </c>
      <c r="D1854">
        <v>7560031153</v>
      </c>
      <c r="E1854">
        <f>VLOOKUP(D1854,  base_salary!A:A, 1, FALSE)</f>
        <v>7560031153</v>
      </c>
      <c r="F1854">
        <f t="shared" si="56"/>
        <v>0</v>
      </c>
      <c r="G1854">
        <f t="shared" ca="1" si="57"/>
        <v>0</v>
      </c>
    </row>
    <row r="1855" spans="1:7" x14ac:dyDescent="0.25">
      <c r="A1855" t="s">
        <v>4159</v>
      </c>
      <c r="B1855" t="s">
        <v>2047</v>
      </c>
      <c r="C1855" s="4">
        <v>27581</v>
      </c>
      <c r="D1855">
        <v>2885061928</v>
      </c>
      <c r="E1855">
        <f>VLOOKUP(D1855,  base_salary!A:A, 1, FALSE)</f>
        <v>2885061928</v>
      </c>
      <c r="F1855">
        <f t="shared" si="56"/>
        <v>0</v>
      </c>
      <c r="G1855">
        <f t="shared" ca="1" si="57"/>
        <v>0</v>
      </c>
    </row>
    <row r="1856" spans="1:7" x14ac:dyDescent="0.25">
      <c r="A1856" t="s">
        <v>4160</v>
      </c>
      <c r="B1856" t="s">
        <v>2501</v>
      </c>
      <c r="C1856" s="4">
        <v>38922</v>
      </c>
      <c r="D1856">
        <v>8460683117</v>
      </c>
      <c r="E1856">
        <f>VLOOKUP(D1856,  base_salary!A:A, 1, FALSE)</f>
        <v>8460683117</v>
      </c>
      <c r="F1856">
        <f t="shared" si="56"/>
        <v>0</v>
      </c>
      <c r="G1856">
        <f t="shared" ca="1" si="57"/>
        <v>0</v>
      </c>
    </row>
    <row r="1857" spans="1:7" x14ac:dyDescent="0.25">
      <c r="A1857" t="s">
        <v>4161</v>
      </c>
      <c r="B1857" t="s">
        <v>3142</v>
      </c>
      <c r="C1857" s="4">
        <v>52718</v>
      </c>
      <c r="D1857">
        <v>3469413983</v>
      </c>
      <c r="E1857">
        <f>VLOOKUP(D1857,  base_salary!A:A, 1, FALSE)</f>
        <v>3469413983</v>
      </c>
      <c r="F1857">
        <f t="shared" si="56"/>
        <v>0</v>
      </c>
      <c r="G1857">
        <f t="shared" ca="1" si="57"/>
        <v>0</v>
      </c>
    </row>
    <row r="1858" spans="1:7" x14ac:dyDescent="0.25">
      <c r="A1858" t="s">
        <v>4162</v>
      </c>
      <c r="B1858" t="s">
        <v>4163</v>
      </c>
      <c r="C1858" s="4">
        <v>37251</v>
      </c>
      <c r="D1858">
        <v>8044612831</v>
      </c>
      <c r="E1858">
        <f>VLOOKUP(D1858,  base_salary!A:A, 1, FALSE)</f>
        <v>8044612831</v>
      </c>
      <c r="F1858">
        <f t="shared" si="56"/>
        <v>0</v>
      </c>
      <c r="G1858">
        <f t="shared" ca="1" si="57"/>
        <v>0</v>
      </c>
    </row>
    <row r="1859" spans="1:7" x14ac:dyDescent="0.25">
      <c r="A1859" t="s">
        <v>4164</v>
      </c>
      <c r="B1859" t="s">
        <v>2079</v>
      </c>
      <c r="C1859" s="4">
        <v>57031</v>
      </c>
      <c r="D1859">
        <v>2657442315</v>
      </c>
      <c r="E1859">
        <f>VLOOKUP(D1859,  base_salary!A:A, 1, FALSE)</f>
        <v>2657442315</v>
      </c>
      <c r="F1859">
        <f t="shared" ref="F1859:F1922" si="58">IF(ISERROR(E1859), 1, 0)</f>
        <v>0</v>
      </c>
      <c r="G1859">
        <f t="shared" ref="G1859:G1922" ca="1" si="59">SUM(G:G)</f>
        <v>0</v>
      </c>
    </row>
    <row r="1860" spans="1:7" x14ac:dyDescent="0.25">
      <c r="A1860" t="s">
        <v>4165</v>
      </c>
      <c r="B1860" t="s">
        <v>2546</v>
      </c>
      <c r="C1860" s="4">
        <v>55032</v>
      </c>
      <c r="D1860">
        <v>3418374697</v>
      </c>
      <c r="E1860">
        <f>VLOOKUP(D1860,  base_salary!A:A, 1, FALSE)</f>
        <v>3418374697</v>
      </c>
      <c r="F1860">
        <f t="shared" si="58"/>
        <v>0</v>
      </c>
      <c r="G1860">
        <f t="shared" ca="1" si="59"/>
        <v>0</v>
      </c>
    </row>
    <row r="1861" spans="1:7" x14ac:dyDescent="0.25">
      <c r="A1861" t="s">
        <v>4166</v>
      </c>
      <c r="B1861" t="s">
        <v>1995</v>
      </c>
      <c r="C1861" s="4">
        <v>15223</v>
      </c>
      <c r="D1861">
        <v>8462409454</v>
      </c>
      <c r="E1861">
        <f>VLOOKUP(D1861,  base_salary!A:A, 1, FALSE)</f>
        <v>8462409454</v>
      </c>
      <c r="F1861">
        <f t="shared" si="58"/>
        <v>0</v>
      </c>
      <c r="G1861">
        <f t="shared" ca="1" si="59"/>
        <v>0</v>
      </c>
    </row>
    <row r="1862" spans="1:7" x14ac:dyDescent="0.25">
      <c r="A1862" t="s">
        <v>4167</v>
      </c>
      <c r="B1862" t="s">
        <v>3517</v>
      </c>
      <c r="C1862" s="4">
        <v>23142</v>
      </c>
      <c r="D1862">
        <v>8526090127</v>
      </c>
      <c r="E1862">
        <f>VLOOKUP(D1862,  base_salary!A:A, 1, FALSE)</f>
        <v>8526090127</v>
      </c>
      <c r="F1862">
        <f t="shared" si="58"/>
        <v>0</v>
      </c>
      <c r="G1862">
        <f t="shared" ca="1" si="59"/>
        <v>0</v>
      </c>
    </row>
    <row r="1863" spans="1:7" x14ac:dyDescent="0.25">
      <c r="A1863" t="s">
        <v>4168</v>
      </c>
      <c r="B1863" t="s">
        <v>2093</v>
      </c>
      <c r="C1863" s="4">
        <v>15514</v>
      </c>
      <c r="D1863">
        <v>3996818513</v>
      </c>
      <c r="E1863">
        <f>VLOOKUP(D1863,  base_salary!A:A, 1, FALSE)</f>
        <v>3996818513</v>
      </c>
      <c r="F1863">
        <f t="shared" si="58"/>
        <v>0</v>
      </c>
      <c r="G1863">
        <f t="shared" ca="1" si="59"/>
        <v>0</v>
      </c>
    </row>
    <row r="1864" spans="1:7" x14ac:dyDescent="0.25">
      <c r="A1864" t="s">
        <v>4169</v>
      </c>
      <c r="B1864" t="s">
        <v>2164</v>
      </c>
      <c r="C1864" s="4">
        <v>16058</v>
      </c>
      <c r="D1864">
        <v>7205288142</v>
      </c>
      <c r="E1864">
        <f>VLOOKUP(D1864,  base_salary!A:A, 1, FALSE)</f>
        <v>7205288142</v>
      </c>
      <c r="F1864">
        <f t="shared" si="58"/>
        <v>0</v>
      </c>
      <c r="G1864">
        <f t="shared" ca="1" si="59"/>
        <v>0</v>
      </c>
    </row>
    <row r="1865" spans="1:7" x14ac:dyDescent="0.25">
      <c r="A1865" t="s">
        <v>4170</v>
      </c>
      <c r="B1865" t="s">
        <v>2746</v>
      </c>
      <c r="C1865" s="4">
        <v>52064</v>
      </c>
      <c r="D1865">
        <v>3524504531</v>
      </c>
      <c r="E1865">
        <f>VLOOKUP(D1865,  base_salary!A:A, 1, FALSE)</f>
        <v>3524504531</v>
      </c>
      <c r="F1865">
        <f t="shared" si="58"/>
        <v>0</v>
      </c>
      <c r="G1865">
        <f t="shared" ca="1" si="59"/>
        <v>0</v>
      </c>
    </row>
    <row r="1866" spans="1:7" x14ac:dyDescent="0.25">
      <c r="A1866" t="s">
        <v>4171</v>
      </c>
      <c r="B1866" t="s">
        <v>1956</v>
      </c>
      <c r="C1866" s="4">
        <v>18766</v>
      </c>
      <c r="D1866">
        <v>3288836432</v>
      </c>
      <c r="E1866">
        <f>VLOOKUP(D1866,  base_salary!A:A, 1, FALSE)</f>
        <v>3288836432</v>
      </c>
      <c r="F1866">
        <f t="shared" si="58"/>
        <v>0</v>
      </c>
      <c r="G1866">
        <f t="shared" ca="1" si="59"/>
        <v>0</v>
      </c>
    </row>
    <row r="1867" spans="1:7" x14ac:dyDescent="0.25">
      <c r="A1867" t="s">
        <v>4172</v>
      </c>
      <c r="B1867" t="s">
        <v>2168</v>
      </c>
      <c r="C1867" s="4">
        <v>56496</v>
      </c>
      <c r="D1867">
        <v>2257563263</v>
      </c>
      <c r="E1867">
        <f>VLOOKUP(D1867,  base_salary!A:A, 1, FALSE)</f>
        <v>2257563263</v>
      </c>
      <c r="F1867">
        <f t="shared" si="58"/>
        <v>0</v>
      </c>
      <c r="G1867">
        <f t="shared" ca="1" si="59"/>
        <v>0</v>
      </c>
    </row>
    <row r="1868" spans="1:7" x14ac:dyDescent="0.25">
      <c r="A1868" t="s">
        <v>4173</v>
      </c>
      <c r="B1868" t="s">
        <v>2385</v>
      </c>
      <c r="C1868" s="4">
        <v>22675</v>
      </c>
      <c r="D1868">
        <v>6209983448</v>
      </c>
      <c r="E1868">
        <f>VLOOKUP(D1868,  base_salary!A:A, 1, FALSE)</f>
        <v>6209983448</v>
      </c>
      <c r="F1868">
        <f t="shared" si="58"/>
        <v>0</v>
      </c>
      <c r="G1868">
        <f t="shared" ca="1" si="59"/>
        <v>0</v>
      </c>
    </row>
    <row r="1869" spans="1:7" x14ac:dyDescent="0.25">
      <c r="A1869" t="s">
        <v>4174</v>
      </c>
      <c r="B1869" t="s">
        <v>2841</v>
      </c>
      <c r="C1869" s="4">
        <v>17386</v>
      </c>
      <c r="D1869">
        <v>6173504774</v>
      </c>
      <c r="E1869">
        <f>VLOOKUP(D1869,  base_salary!A:A, 1, FALSE)</f>
        <v>6173504774</v>
      </c>
      <c r="F1869">
        <f t="shared" si="58"/>
        <v>0</v>
      </c>
      <c r="G1869">
        <f t="shared" ca="1" si="59"/>
        <v>0</v>
      </c>
    </row>
    <row r="1870" spans="1:7" x14ac:dyDescent="0.25">
      <c r="A1870" t="s">
        <v>4175</v>
      </c>
      <c r="B1870" t="s">
        <v>2680</v>
      </c>
      <c r="C1870" s="4">
        <v>41609</v>
      </c>
      <c r="D1870">
        <v>6009848660</v>
      </c>
      <c r="E1870">
        <f>VLOOKUP(D1870,  base_salary!A:A, 1, FALSE)</f>
        <v>6009848660</v>
      </c>
      <c r="F1870">
        <f t="shared" si="58"/>
        <v>0</v>
      </c>
      <c r="G1870">
        <f t="shared" ca="1" si="59"/>
        <v>0</v>
      </c>
    </row>
    <row r="1871" spans="1:7" x14ac:dyDescent="0.25">
      <c r="A1871" t="s">
        <v>4176</v>
      </c>
      <c r="B1871" t="s">
        <v>2010</v>
      </c>
      <c r="C1871" s="4">
        <v>38406</v>
      </c>
      <c r="D1871">
        <v>9369490930</v>
      </c>
      <c r="E1871">
        <f>VLOOKUP(D1871,  base_salary!A:A, 1, FALSE)</f>
        <v>9369490930</v>
      </c>
      <c r="F1871">
        <f t="shared" si="58"/>
        <v>0</v>
      </c>
      <c r="G1871">
        <f t="shared" ca="1" si="59"/>
        <v>0</v>
      </c>
    </row>
    <row r="1872" spans="1:7" x14ac:dyDescent="0.25">
      <c r="A1872" t="s">
        <v>4177</v>
      </c>
      <c r="B1872" t="s">
        <v>2109</v>
      </c>
      <c r="C1872" s="4">
        <v>23910</v>
      </c>
      <c r="D1872">
        <v>2533903736</v>
      </c>
      <c r="E1872">
        <f>VLOOKUP(D1872,  base_salary!A:A, 1, FALSE)</f>
        <v>2533903736</v>
      </c>
      <c r="F1872">
        <f t="shared" si="58"/>
        <v>0</v>
      </c>
      <c r="G1872">
        <f t="shared" ca="1" si="59"/>
        <v>0</v>
      </c>
    </row>
    <row r="1873" spans="1:7" x14ac:dyDescent="0.25">
      <c r="A1873" t="s">
        <v>4178</v>
      </c>
      <c r="B1873" t="s">
        <v>3915</v>
      </c>
      <c r="C1873" s="4">
        <v>31060</v>
      </c>
      <c r="D1873">
        <v>471886378</v>
      </c>
      <c r="E1873">
        <f>VLOOKUP(D1873,  base_salary!A:A, 1, FALSE)</f>
        <v>471886378</v>
      </c>
      <c r="F1873">
        <f t="shared" si="58"/>
        <v>0</v>
      </c>
      <c r="G1873">
        <f t="shared" ca="1" si="59"/>
        <v>0</v>
      </c>
    </row>
    <row r="1874" spans="1:7" x14ac:dyDescent="0.25">
      <c r="A1874" t="s">
        <v>4179</v>
      </c>
      <c r="B1874" t="s">
        <v>3533</v>
      </c>
      <c r="C1874" s="4">
        <v>51238</v>
      </c>
      <c r="D1874">
        <v>7178607831</v>
      </c>
      <c r="E1874">
        <f>VLOOKUP(D1874,  base_salary!A:A, 1, FALSE)</f>
        <v>7178607831</v>
      </c>
      <c r="F1874">
        <f t="shared" si="58"/>
        <v>0</v>
      </c>
      <c r="G1874">
        <f t="shared" ca="1" si="59"/>
        <v>0</v>
      </c>
    </row>
    <row r="1875" spans="1:7" x14ac:dyDescent="0.25">
      <c r="A1875" t="s">
        <v>4180</v>
      </c>
      <c r="B1875" t="s">
        <v>2001</v>
      </c>
      <c r="C1875" s="4">
        <v>46867</v>
      </c>
      <c r="D1875">
        <v>2230983466</v>
      </c>
      <c r="E1875">
        <f>VLOOKUP(D1875,  base_salary!A:A, 1, FALSE)</f>
        <v>2230983466</v>
      </c>
      <c r="F1875">
        <f t="shared" si="58"/>
        <v>0</v>
      </c>
      <c r="G1875">
        <f t="shared" ca="1" si="59"/>
        <v>0</v>
      </c>
    </row>
    <row r="1876" spans="1:7" x14ac:dyDescent="0.25">
      <c r="A1876" t="s">
        <v>4181</v>
      </c>
      <c r="B1876" t="s">
        <v>2141</v>
      </c>
      <c r="C1876" s="4">
        <v>43453</v>
      </c>
      <c r="D1876">
        <v>7707009371</v>
      </c>
      <c r="E1876">
        <f>VLOOKUP(D1876,  base_salary!A:A, 1, FALSE)</f>
        <v>7707009371</v>
      </c>
      <c r="F1876">
        <f t="shared" si="58"/>
        <v>0</v>
      </c>
      <c r="G1876">
        <f t="shared" ca="1" si="59"/>
        <v>0</v>
      </c>
    </row>
    <row r="1877" spans="1:7" x14ac:dyDescent="0.25">
      <c r="A1877" t="s">
        <v>4182</v>
      </c>
      <c r="B1877" t="s">
        <v>2714</v>
      </c>
      <c r="C1877" s="4">
        <v>58176</v>
      </c>
      <c r="D1877">
        <v>3867281491</v>
      </c>
      <c r="E1877">
        <f>VLOOKUP(D1877,  base_salary!A:A, 1, FALSE)</f>
        <v>3867281491</v>
      </c>
      <c r="F1877">
        <f t="shared" si="58"/>
        <v>0</v>
      </c>
      <c r="G1877">
        <f t="shared" ca="1" si="59"/>
        <v>0</v>
      </c>
    </row>
    <row r="1878" spans="1:7" x14ac:dyDescent="0.25">
      <c r="A1878" t="s">
        <v>4183</v>
      </c>
      <c r="B1878" t="s">
        <v>2302</v>
      </c>
      <c r="C1878" s="4">
        <v>43841</v>
      </c>
      <c r="D1878">
        <v>819852252</v>
      </c>
      <c r="E1878">
        <f>VLOOKUP(D1878,  base_salary!A:A, 1, FALSE)</f>
        <v>819852252</v>
      </c>
      <c r="F1878">
        <f t="shared" si="58"/>
        <v>0</v>
      </c>
      <c r="G1878">
        <f t="shared" ca="1" si="59"/>
        <v>0</v>
      </c>
    </row>
    <row r="1879" spans="1:7" x14ac:dyDescent="0.25">
      <c r="A1879" t="s">
        <v>4184</v>
      </c>
      <c r="B1879" t="s">
        <v>2073</v>
      </c>
      <c r="C1879" s="4">
        <v>54967</v>
      </c>
      <c r="D1879">
        <v>9457151267</v>
      </c>
      <c r="E1879">
        <f>VLOOKUP(D1879,  base_salary!A:A, 1, FALSE)</f>
        <v>9457151267</v>
      </c>
      <c r="F1879">
        <f t="shared" si="58"/>
        <v>0</v>
      </c>
      <c r="G1879">
        <f t="shared" ca="1" si="59"/>
        <v>0</v>
      </c>
    </row>
    <row r="1880" spans="1:7" x14ac:dyDescent="0.25">
      <c r="A1880" t="s">
        <v>4185</v>
      </c>
      <c r="B1880" t="s">
        <v>2316</v>
      </c>
      <c r="C1880" s="4">
        <v>41249</v>
      </c>
      <c r="D1880">
        <v>8695742075</v>
      </c>
      <c r="E1880">
        <f>VLOOKUP(D1880,  base_salary!A:A, 1, FALSE)</f>
        <v>8695742075</v>
      </c>
      <c r="F1880">
        <f t="shared" si="58"/>
        <v>0</v>
      </c>
      <c r="G1880">
        <f t="shared" ca="1" si="59"/>
        <v>0</v>
      </c>
    </row>
    <row r="1881" spans="1:7" x14ac:dyDescent="0.25">
      <c r="A1881" t="s">
        <v>4186</v>
      </c>
      <c r="B1881" t="s">
        <v>2014</v>
      </c>
      <c r="C1881" s="4">
        <v>48802</v>
      </c>
      <c r="D1881">
        <v>6007705854</v>
      </c>
      <c r="E1881">
        <f>VLOOKUP(D1881,  base_salary!A:A, 1, FALSE)</f>
        <v>6007705854</v>
      </c>
      <c r="F1881">
        <f t="shared" si="58"/>
        <v>0</v>
      </c>
      <c r="G1881">
        <f t="shared" ca="1" si="59"/>
        <v>0</v>
      </c>
    </row>
    <row r="1882" spans="1:7" x14ac:dyDescent="0.25">
      <c r="A1882" t="s">
        <v>4187</v>
      </c>
      <c r="B1882" t="s">
        <v>2146</v>
      </c>
      <c r="C1882" s="4">
        <v>55468</v>
      </c>
      <c r="D1882">
        <v>589071254</v>
      </c>
      <c r="E1882">
        <f>VLOOKUP(D1882,  base_salary!A:A, 1, FALSE)</f>
        <v>589071254</v>
      </c>
      <c r="F1882">
        <f t="shared" si="58"/>
        <v>0</v>
      </c>
      <c r="G1882">
        <f t="shared" ca="1" si="59"/>
        <v>0</v>
      </c>
    </row>
    <row r="1883" spans="1:7" x14ac:dyDescent="0.25">
      <c r="A1883" t="s">
        <v>4188</v>
      </c>
      <c r="B1883" t="s">
        <v>3915</v>
      </c>
      <c r="C1883" s="4">
        <v>29292</v>
      </c>
      <c r="D1883">
        <v>8864419241</v>
      </c>
      <c r="E1883">
        <f>VLOOKUP(D1883,  base_salary!A:A, 1, FALSE)</f>
        <v>8864419241</v>
      </c>
      <c r="F1883">
        <f t="shared" si="58"/>
        <v>0</v>
      </c>
      <c r="G1883">
        <f t="shared" ca="1" si="59"/>
        <v>0</v>
      </c>
    </row>
    <row r="1884" spans="1:7" x14ac:dyDescent="0.25">
      <c r="A1884" t="s">
        <v>4189</v>
      </c>
      <c r="B1884" t="s">
        <v>2660</v>
      </c>
      <c r="C1884" s="4">
        <v>52699</v>
      </c>
      <c r="D1884">
        <v>146065492</v>
      </c>
      <c r="E1884">
        <f>VLOOKUP(D1884,  base_salary!A:A, 1, FALSE)</f>
        <v>146065492</v>
      </c>
      <c r="F1884">
        <f t="shared" si="58"/>
        <v>0</v>
      </c>
      <c r="G1884">
        <f t="shared" ca="1" si="59"/>
        <v>0</v>
      </c>
    </row>
    <row r="1885" spans="1:7" x14ac:dyDescent="0.25">
      <c r="A1885" t="s">
        <v>4190</v>
      </c>
      <c r="B1885" t="s">
        <v>2051</v>
      </c>
      <c r="C1885" s="4">
        <v>28968</v>
      </c>
      <c r="D1885">
        <v>8748349712</v>
      </c>
      <c r="E1885">
        <f>VLOOKUP(D1885,  base_salary!A:A, 1, FALSE)</f>
        <v>8748349712</v>
      </c>
      <c r="F1885">
        <f t="shared" si="58"/>
        <v>0</v>
      </c>
      <c r="G1885">
        <f t="shared" ca="1" si="59"/>
        <v>0</v>
      </c>
    </row>
    <row r="1886" spans="1:7" x14ac:dyDescent="0.25">
      <c r="A1886" t="s">
        <v>4191</v>
      </c>
      <c r="B1886" t="s">
        <v>2276</v>
      </c>
      <c r="C1886" s="4">
        <v>27702</v>
      </c>
      <c r="D1886">
        <v>8646243699</v>
      </c>
      <c r="E1886">
        <f>VLOOKUP(D1886,  base_salary!A:A, 1, FALSE)</f>
        <v>8646243699</v>
      </c>
      <c r="F1886">
        <f t="shared" si="58"/>
        <v>0</v>
      </c>
      <c r="G1886">
        <f t="shared" ca="1" si="59"/>
        <v>0</v>
      </c>
    </row>
    <row r="1887" spans="1:7" x14ac:dyDescent="0.25">
      <c r="A1887" t="s">
        <v>4192</v>
      </c>
      <c r="B1887" t="s">
        <v>2305</v>
      </c>
      <c r="C1887" s="4">
        <v>27015</v>
      </c>
      <c r="D1887">
        <v>9002722281</v>
      </c>
      <c r="E1887">
        <f>VLOOKUP(D1887,  base_salary!A:A, 1, FALSE)</f>
        <v>9002722281</v>
      </c>
      <c r="F1887">
        <f t="shared" si="58"/>
        <v>0</v>
      </c>
      <c r="G1887">
        <f t="shared" ca="1" si="59"/>
        <v>0</v>
      </c>
    </row>
    <row r="1888" spans="1:7" x14ac:dyDescent="0.25">
      <c r="A1888" t="s">
        <v>4193</v>
      </c>
      <c r="B1888" t="s">
        <v>3286</v>
      </c>
      <c r="C1888" s="4">
        <v>13041</v>
      </c>
      <c r="D1888">
        <v>3764546336</v>
      </c>
      <c r="E1888">
        <f>VLOOKUP(D1888,  base_salary!A:A, 1, FALSE)</f>
        <v>3764546336</v>
      </c>
      <c r="F1888">
        <f t="shared" si="58"/>
        <v>0</v>
      </c>
      <c r="G1888">
        <f t="shared" ca="1" si="59"/>
        <v>0</v>
      </c>
    </row>
    <row r="1889" spans="1:7" x14ac:dyDescent="0.25">
      <c r="A1889" t="s">
        <v>4194</v>
      </c>
      <c r="B1889" t="s">
        <v>2012</v>
      </c>
      <c r="C1889" s="4">
        <v>26670</v>
      </c>
      <c r="D1889">
        <v>1969484233</v>
      </c>
      <c r="E1889">
        <f>VLOOKUP(D1889,  base_salary!A:A, 1, FALSE)</f>
        <v>1969484233</v>
      </c>
      <c r="F1889">
        <f t="shared" si="58"/>
        <v>0</v>
      </c>
      <c r="G1889">
        <f t="shared" ca="1" si="59"/>
        <v>0</v>
      </c>
    </row>
    <row r="1890" spans="1:7" x14ac:dyDescent="0.25">
      <c r="A1890" t="s">
        <v>4195</v>
      </c>
      <c r="B1890" t="s">
        <v>2473</v>
      </c>
      <c r="C1890" s="4">
        <v>49886</v>
      </c>
      <c r="D1890">
        <v>3935718624</v>
      </c>
      <c r="E1890">
        <f>VLOOKUP(D1890,  base_salary!A:A, 1, FALSE)</f>
        <v>3935718624</v>
      </c>
      <c r="F1890">
        <f t="shared" si="58"/>
        <v>0</v>
      </c>
      <c r="G1890">
        <f t="shared" ca="1" si="59"/>
        <v>0</v>
      </c>
    </row>
    <row r="1891" spans="1:7" x14ac:dyDescent="0.25">
      <c r="A1891" t="s">
        <v>4196</v>
      </c>
      <c r="B1891" t="s">
        <v>2103</v>
      </c>
      <c r="C1891" s="4">
        <v>49119</v>
      </c>
      <c r="D1891">
        <v>5186660353</v>
      </c>
      <c r="E1891">
        <f>VLOOKUP(D1891,  base_salary!A:A, 1, FALSE)</f>
        <v>5186660353</v>
      </c>
      <c r="F1891">
        <f t="shared" si="58"/>
        <v>0</v>
      </c>
      <c r="G1891">
        <f t="shared" ca="1" si="59"/>
        <v>0</v>
      </c>
    </row>
    <row r="1892" spans="1:7" x14ac:dyDescent="0.25">
      <c r="A1892" t="s">
        <v>4197</v>
      </c>
      <c r="B1892" t="s">
        <v>2139</v>
      </c>
      <c r="C1892" s="4">
        <v>24536</v>
      </c>
      <c r="D1892">
        <v>6471464479</v>
      </c>
      <c r="E1892">
        <f>VLOOKUP(D1892,  base_salary!A:A, 1, FALSE)</f>
        <v>6471464479</v>
      </c>
      <c r="F1892">
        <f t="shared" si="58"/>
        <v>0</v>
      </c>
      <c r="G1892">
        <f t="shared" ca="1" si="59"/>
        <v>0</v>
      </c>
    </row>
    <row r="1893" spans="1:7" x14ac:dyDescent="0.25">
      <c r="A1893" t="s">
        <v>4198</v>
      </c>
      <c r="B1893" t="s">
        <v>2380</v>
      </c>
      <c r="C1893" s="4">
        <v>48004</v>
      </c>
      <c r="D1893">
        <v>4578004252</v>
      </c>
      <c r="E1893">
        <f>VLOOKUP(D1893,  base_salary!A:A, 1, FALSE)</f>
        <v>4578004252</v>
      </c>
      <c r="F1893">
        <f t="shared" si="58"/>
        <v>0</v>
      </c>
      <c r="G1893">
        <f t="shared" ca="1" si="59"/>
        <v>0</v>
      </c>
    </row>
    <row r="1894" spans="1:7" x14ac:dyDescent="0.25">
      <c r="A1894" t="s">
        <v>4199</v>
      </c>
      <c r="B1894" t="s">
        <v>2246</v>
      </c>
      <c r="C1894" s="4">
        <v>40926</v>
      </c>
      <c r="D1894">
        <v>4401069773</v>
      </c>
      <c r="E1894">
        <f>VLOOKUP(D1894,  base_salary!A:A, 1, FALSE)</f>
        <v>4401069773</v>
      </c>
      <c r="F1894">
        <f t="shared" si="58"/>
        <v>0</v>
      </c>
      <c r="G1894">
        <f t="shared" ca="1" si="59"/>
        <v>0</v>
      </c>
    </row>
    <row r="1895" spans="1:7" x14ac:dyDescent="0.25">
      <c r="A1895" t="s">
        <v>4200</v>
      </c>
      <c r="B1895" t="s">
        <v>3583</v>
      </c>
      <c r="C1895" s="4">
        <v>17039</v>
      </c>
      <c r="D1895">
        <v>797787712</v>
      </c>
      <c r="E1895">
        <f>VLOOKUP(D1895,  base_salary!A:A, 1, FALSE)</f>
        <v>797787712</v>
      </c>
      <c r="F1895">
        <f t="shared" si="58"/>
        <v>0</v>
      </c>
      <c r="G1895">
        <f t="shared" ca="1" si="59"/>
        <v>0</v>
      </c>
    </row>
    <row r="1896" spans="1:7" x14ac:dyDescent="0.25">
      <c r="A1896" t="s">
        <v>4201</v>
      </c>
      <c r="B1896" t="s">
        <v>2869</v>
      </c>
      <c r="C1896" s="4">
        <v>32657</v>
      </c>
      <c r="D1896">
        <v>5574535556</v>
      </c>
      <c r="E1896">
        <f>VLOOKUP(D1896,  base_salary!A:A, 1, FALSE)</f>
        <v>5574535556</v>
      </c>
      <c r="F1896">
        <f t="shared" si="58"/>
        <v>0</v>
      </c>
      <c r="G1896">
        <f t="shared" ca="1" si="59"/>
        <v>0</v>
      </c>
    </row>
    <row r="1897" spans="1:7" x14ac:dyDescent="0.25">
      <c r="A1897" t="s">
        <v>4202</v>
      </c>
      <c r="B1897" t="s">
        <v>3734</v>
      </c>
      <c r="C1897" s="4">
        <v>48102</v>
      </c>
      <c r="D1897">
        <v>7778092905</v>
      </c>
      <c r="E1897">
        <f>VLOOKUP(D1897,  base_salary!A:A, 1, FALSE)</f>
        <v>7778092905</v>
      </c>
      <c r="F1897">
        <f t="shared" si="58"/>
        <v>0</v>
      </c>
      <c r="G1897">
        <f t="shared" ca="1" si="59"/>
        <v>0</v>
      </c>
    </row>
    <row r="1898" spans="1:7" x14ac:dyDescent="0.25">
      <c r="A1898" t="s">
        <v>4203</v>
      </c>
      <c r="B1898" t="s">
        <v>2251</v>
      </c>
      <c r="C1898" s="4">
        <v>57211</v>
      </c>
      <c r="D1898">
        <v>6750554423</v>
      </c>
      <c r="E1898">
        <f>VLOOKUP(D1898,  base_salary!A:A, 1, FALSE)</f>
        <v>6750554423</v>
      </c>
      <c r="F1898">
        <f t="shared" si="58"/>
        <v>0</v>
      </c>
      <c r="G1898">
        <f t="shared" ca="1" si="59"/>
        <v>0</v>
      </c>
    </row>
    <row r="1899" spans="1:7" x14ac:dyDescent="0.25">
      <c r="A1899" t="s">
        <v>4204</v>
      </c>
      <c r="B1899" t="s">
        <v>2403</v>
      </c>
      <c r="C1899" s="4">
        <v>23218</v>
      </c>
      <c r="D1899">
        <v>3040116061</v>
      </c>
      <c r="E1899">
        <f>VLOOKUP(D1899,  base_salary!A:A, 1, FALSE)</f>
        <v>3040116061</v>
      </c>
      <c r="F1899">
        <f t="shared" si="58"/>
        <v>0</v>
      </c>
      <c r="G1899">
        <f t="shared" ca="1" si="59"/>
        <v>0</v>
      </c>
    </row>
    <row r="1900" spans="1:7" x14ac:dyDescent="0.25">
      <c r="A1900" t="s">
        <v>4205</v>
      </c>
      <c r="B1900" t="s">
        <v>2992</v>
      </c>
      <c r="C1900" s="4">
        <v>23178</v>
      </c>
      <c r="D1900">
        <v>1096335336</v>
      </c>
      <c r="E1900">
        <f>VLOOKUP(D1900,  base_salary!A:A, 1, FALSE)</f>
        <v>1096335336</v>
      </c>
      <c r="F1900">
        <f t="shared" si="58"/>
        <v>0</v>
      </c>
      <c r="G1900">
        <f t="shared" ca="1" si="59"/>
        <v>0</v>
      </c>
    </row>
    <row r="1901" spans="1:7" x14ac:dyDescent="0.25">
      <c r="A1901" t="s">
        <v>4206</v>
      </c>
      <c r="B1901" t="s">
        <v>1993</v>
      </c>
      <c r="C1901" s="4">
        <v>56439</v>
      </c>
      <c r="D1901">
        <v>2279888742</v>
      </c>
      <c r="E1901">
        <f>VLOOKUP(D1901,  base_salary!A:A, 1, FALSE)</f>
        <v>2279888742</v>
      </c>
      <c r="F1901">
        <f t="shared" si="58"/>
        <v>0</v>
      </c>
      <c r="G1901">
        <f t="shared" ca="1" si="59"/>
        <v>0</v>
      </c>
    </row>
    <row r="1902" spans="1:7" x14ac:dyDescent="0.25">
      <c r="A1902" t="s">
        <v>4207</v>
      </c>
      <c r="B1902" t="s">
        <v>2312</v>
      </c>
      <c r="C1902" s="4">
        <v>54105</v>
      </c>
      <c r="D1902">
        <v>9013891098</v>
      </c>
      <c r="E1902">
        <f>VLOOKUP(D1902,  base_salary!A:A, 1, FALSE)</f>
        <v>9013891098</v>
      </c>
      <c r="F1902">
        <f t="shared" si="58"/>
        <v>0</v>
      </c>
      <c r="G1902">
        <f t="shared" ca="1" si="59"/>
        <v>0</v>
      </c>
    </row>
    <row r="1903" spans="1:7" x14ac:dyDescent="0.25">
      <c r="A1903" t="s">
        <v>4208</v>
      </c>
      <c r="B1903" t="s">
        <v>2682</v>
      </c>
      <c r="C1903" s="4">
        <v>24893</v>
      </c>
      <c r="D1903">
        <v>7492341709</v>
      </c>
      <c r="E1903">
        <f>VLOOKUP(D1903,  base_salary!A:A, 1, FALSE)</f>
        <v>7492341709</v>
      </c>
      <c r="F1903">
        <f t="shared" si="58"/>
        <v>0</v>
      </c>
      <c r="G1903">
        <f t="shared" ca="1" si="59"/>
        <v>0</v>
      </c>
    </row>
    <row r="1904" spans="1:7" x14ac:dyDescent="0.25">
      <c r="A1904" t="s">
        <v>4209</v>
      </c>
      <c r="B1904" t="s">
        <v>2225</v>
      </c>
      <c r="C1904" s="4">
        <v>49637</v>
      </c>
      <c r="D1904">
        <v>9163060264</v>
      </c>
      <c r="E1904">
        <f>VLOOKUP(D1904,  base_salary!A:A, 1, FALSE)</f>
        <v>9163060264</v>
      </c>
      <c r="F1904">
        <f t="shared" si="58"/>
        <v>0</v>
      </c>
      <c r="G1904">
        <f t="shared" ca="1" si="59"/>
        <v>0</v>
      </c>
    </row>
    <row r="1905" spans="1:7" x14ac:dyDescent="0.25">
      <c r="A1905" t="s">
        <v>4210</v>
      </c>
      <c r="B1905" t="s">
        <v>2498</v>
      </c>
      <c r="C1905" s="4">
        <v>10426</v>
      </c>
      <c r="D1905">
        <v>1313434965</v>
      </c>
      <c r="E1905">
        <f>VLOOKUP(D1905,  base_salary!A:A, 1, FALSE)</f>
        <v>1313434965</v>
      </c>
      <c r="F1905">
        <f t="shared" si="58"/>
        <v>0</v>
      </c>
      <c r="G1905">
        <f t="shared" ca="1" si="59"/>
        <v>0</v>
      </c>
    </row>
    <row r="1906" spans="1:7" x14ac:dyDescent="0.25">
      <c r="A1906" t="s">
        <v>4211</v>
      </c>
      <c r="B1906" t="s">
        <v>3271</v>
      </c>
      <c r="C1906" s="4">
        <v>25079</v>
      </c>
      <c r="D1906">
        <v>2859566597</v>
      </c>
      <c r="E1906">
        <f>VLOOKUP(D1906,  base_salary!A:A, 1, FALSE)</f>
        <v>2859566597</v>
      </c>
      <c r="F1906">
        <f t="shared" si="58"/>
        <v>0</v>
      </c>
      <c r="G1906">
        <f t="shared" ca="1" si="59"/>
        <v>0</v>
      </c>
    </row>
    <row r="1907" spans="1:7" x14ac:dyDescent="0.25">
      <c r="A1907" t="s">
        <v>4212</v>
      </c>
      <c r="B1907" t="s">
        <v>2221</v>
      </c>
      <c r="C1907" s="4">
        <v>55995</v>
      </c>
      <c r="D1907">
        <v>819852252</v>
      </c>
      <c r="E1907">
        <f>VLOOKUP(D1907,  base_salary!A:A, 1, FALSE)</f>
        <v>819852252</v>
      </c>
      <c r="F1907">
        <f t="shared" si="58"/>
        <v>0</v>
      </c>
      <c r="G1907">
        <f t="shared" ca="1" si="59"/>
        <v>0</v>
      </c>
    </row>
    <row r="1908" spans="1:7" x14ac:dyDescent="0.25">
      <c r="A1908" t="s">
        <v>4213</v>
      </c>
      <c r="B1908" t="s">
        <v>2242</v>
      </c>
      <c r="C1908" s="4">
        <v>15902</v>
      </c>
      <c r="D1908">
        <v>5759255762</v>
      </c>
      <c r="E1908">
        <f>VLOOKUP(D1908,  base_salary!A:A, 1, FALSE)</f>
        <v>5759255762</v>
      </c>
      <c r="F1908">
        <f t="shared" si="58"/>
        <v>0</v>
      </c>
      <c r="G1908">
        <f t="shared" ca="1" si="59"/>
        <v>0</v>
      </c>
    </row>
    <row r="1909" spans="1:7" x14ac:dyDescent="0.25">
      <c r="A1909" t="s">
        <v>4214</v>
      </c>
      <c r="B1909" t="s">
        <v>2071</v>
      </c>
      <c r="C1909" s="4">
        <v>24925</v>
      </c>
      <c r="D1909">
        <v>1425230725</v>
      </c>
      <c r="E1909">
        <f>VLOOKUP(D1909,  base_salary!A:A, 1, FALSE)</f>
        <v>1425230725</v>
      </c>
      <c r="F1909">
        <f t="shared" si="58"/>
        <v>0</v>
      </c>
      <c r="G1909">
        <f t="shared" ca="1" si="59"/>
        <v>0</v>
      </c>
    </row>
    <row r="1910" spans="1:7" x14ac:dyDescent="0.25">
      <c r="A1910" t="s">
        <v>4215</v>
      </c>
      <c r="B1910" t="s">
        <v>1964</v>
      </c>
      <c r="C1910" s="4">
        <v>55736</v>
      </c>
      <c r="D1910">
        <v>6478891895</v>
      </c>
      <c r="E1910">
        <f>VLOOKUP(D1910,  base_salary!A:A, 1, FALSE)</f>
        <v>6478891895</v>
      </c>
      <c r="F1910">
        <f t="shared" si="58"/>
        <v>0</v>
      </c>
      <c r="G1910">
        <f t="shared" ca="1" si="59"/>
        <v>0</v>
      </c>
    </row>
    <row r="1911" spans="1:7" x14ac:dyDescent="0.25">
      <c r="A1911" t="s">
        <v>4216</v>
      </c>
      <c r="B1911" t="s">
        <v>2484</v>
      </c>
      <c r="C1911" s="4">
        <v>37468</v>
      </c>
      <c r="D1911">
        <v>7152427402</v>
      </c>
      <c r="E1911">
        <f>VLOOKUP(D1911,  base_salary!A:A, 1, FALSE)</f>
        <v>7152427402</v>
      </c>
      <c r="F1911">
        <f t="shared" si="58"/>
        <v>0</v>
      </c>
      <c r="G1911">
        <f t="shared" ca="1" si="59"/>
        <v>0</v>
      </c>
    </row>
    <row r="1912" spans="1:7" x14ac:dyDescent="0.25">
      <c r="A1912" t="s">
        <v>4217</v>
      </c>
      <c r="B1912" t="s">
        <v>2752</v>
      </c>
      <c r="C1912" s="4">
        <v>27586</v>
      </c>
      <c r="D1912">
        <v>6084639828</v>
      </c>
      <c r="E1912">
        <f>VLOOKUP(D1912,  base_salary!A:A, 1, FALSE)</f>
        <v>6084639828</v>
      </c>
      <c r="F1912">
        <f t="shared" si="58"/>
        <v>0</v>
      </c>
      <c r="G1912">
        <f t="shared" ca="1" si="59"/>
        <v>0</v>
      </c>
    </row>
    <row r="1913" spans="1:7" x14ac:dyDescent="0.25">
      <c r="A1913" t="s">
        <v>4218</v>
      </c>
      <c r="B1913" t="s">
        <v>2484</v>
      </c>
      <c r="C1913" s="4">
        <v>39489</v>
      </c>
      <c r="D1913">
        <v>6515844751</v>
      </c>
      <c r="E1913">
        <f>VLOOKUP(D1913,  base_salary!A:A, 1, FALSE)</f>
        <v>6515844751</v>
      </c>
      <c r="F1913">
        <f t="shared" si="58"/>
        <v>0</v>
      </c>
      <c r="G1913">
        <f t="shared" ca="1" si="59"/>
        <v>0</v>
      </c>
    </row>
    <row r="1914" spans="1:7" x14ac:dyDescent="0.25">
      <c r="A1914" t="s">
        <v>4219</v>
      </c>
      <c r="B1914" t="s">
        <v>2008</v>
      </c>
      <c r="C1914" s="4">
        <v>27953</v>
      </c>
      <c r="D1914">
        <v>7462961601</v>
      </c>
      <c r="E1914">
        <f>VLOOKUP(D1914,  base_salary!A:A, 1, FALSE)</f>
        <v>7462961601</v>
      </c>
      <c r="F1914">
        <f t="shared" si="58"/>
        <v>0</v>
      </c>
      <c r="G1914">
        <f t="shared" ca="1" si="59"/>
        <v>0</v>
      </c>
    </row>
    <row r="1915" spans="1:7" x14ac:dyDescent="0.25">
      <c r="A1915" t="s">
        <v>4220</v>
      </c>
      <c r="B1915" t="s">
        <v>2929</v>
      </c>
      <c r="C1915" s="4">
        <v>43391</v>
      </c>
      <c r="D1915">
        <v>3772653790</v>
      </c>
      <c r="E1915">
        <f>VLOOKUP(D1915,  base_salary!A:A, 1, FALSE)</f>
        <v>3772653790</v>
      </c>
      <c r="F1915">
        <f t="shared" si="58"/>
        <v>0</v>
      </c>
      <c r="G1915">
        <f t="shared" ca="1" si="59"/>
        <v>0</v>
      </c>
    </row>
    <row r="1916" spans="1:7" x14ac:dyDescent="0.25">
      <c r="A1916" t="s">
        <v>4221</v>
      </c>
      <c r="B1916" t="s">
        <v>2606</v>
      </c>
      <c r="C1916" s="4">
        <v>54196</v>
      </c>
      <c r="D1916">
        <v>3843300291</v>
      </c>
      <c r="E1916">
        <f>VLOOKUP(D1916,  base_salary!A:A, 1, FALSE)</f>
        <v>3843300291</v>
      </c>
      <c r="F1916">
        <f t="shared" si="58"/>
        <v>0</v>
      </c>
      <c r="G1916">
        <f t="shared" ca="1" si="59"/>
        <v>0</v>
      </c>
    </row>
    <row r="1917" spans="1:7" x14ac:dyDescent="0.25">
      <c r="A1917" t="s">
        <v>4222</v>
      </c>
      <c r="B1917" t="s">
        <v>2047</v>
      </c>
      <c r="C1917" s="4">
        <v>30729</v>
      </c>
      <c r="D1917">
        <v>1096335336</v>
      </c>
      <c r="E1917">
        <f>VLOOKUP(D1917,  base_salary!A:A, 1, FALSE)</f>
        <v>1096335336</v>
      </c>
      <c r="F1917">
        <f t="shared" si="58"/>
        <v>0</v>
      </c>
      <c r="G1917">
        <f t="shared" ca="1" si="59"/>
        <v>0</v>
      </c>
    </row>
    <row r="1918" spans="1:7" x14ac:dyDescent="0.25">
      <c r="A1918" t="s">
        <v>4223</v>
      </c>
      <c r="B1918" t="s">
        <v>2804</v>
      </c>
      <c r="C1918" s="4">
        <v>58075</v>
      </c>
      <c r="D1918">
        <v>1592980554</v>
      </c>
      <c r="E1918">
        <f>VLOOKUP(D1918,  base_salary!A:A, 1, FALSE)</f>
        <v>1592980554</v>
      </c>
      <c r="F1918">
        <f t="shared" si="58"/>
        <v>0</v>
      </c>
      <c r="G1918">
        <f t="shared" ca="1" si="59"/>
        <v>0</v>
      </c>
    </row>
    <row r="1919" spans="1:7" x14ac:dyDescent="0.25">
      <c r="A1919" t="s">
        <v>4224</v>
      </c>
      <c r="B1919" t="s">
        <v>2161</v>
      </c>
      <c r="C1919" s="4">
        <v>44289</v>
      </c>
      <c r="D1919">
        <v>7489370671</v>
      </c>
      <c r="E1919">
        <f>VLOOKUP(D1919,  base_salary!A:A, 1, FALSE)</f>
        <v>7489370671</v>
      </c>
      <c r="F1919">
        <f t="shared" si="58"/>
        <v>0</v>
      </c>
      <c r="G1919">
        <f t="shared" ca="1" si="59"/>
        <v>0</v>
      </c>
    </row>
    <row r="1920" spans="1:7" x14ac:dyDescent="0.25">
      <c r="A1920" t="s">
        <v>4225</v>
      </c>
      <c r="B1920" t="s">
        <v>2409</v>
      </c>
      <c r="C1920" s="4">
        <v>39456</v>
      </c>
      <c r="D1920">
        <v>8850022085</v>
      </c>
      <c r="E1920">
        <f>VLOOKUP(D1920,  base_salary!A:A, 1, FALSE)</f>
        <v>8850022085</v>
      </c>
      <c r="F1920">
        <f t="shared" si="58"/>
        <v>0</v>
      </c>
      <c r="G1920">
        <f t="shared" ca="1" si="59"/>
        <v>0</v>
      </c>
    </row>
    <row r="1921" spans="1:7" x14ac:dyDescent="0.25">
      <c r="A1921" t="s">
        <v>4226</v>
      </c>
      <c r="B1921" t="s">
        <v>2614</v>
      </c>
      <c r="C1921" s="4">
        <v>30889</v>
      </c>
      <c r="D1921">
        <v>8977805007</v>
      </c>
      <c r="E1921">
        <f>VLOOKUP(D1921,  base_salary!A:A, 1, FALSE)</f>
        <v>8977805007</v>
      </c>
      <c r="F1921">
        <f t="shared" si="58"/>
        <v>0</v>
      </c>
      <c r="G1921">
        <f t="shared" ca="1" si="59"/>
        <v>0</v>
      </c>
    </row>
    <row r="1922" spans="1:7" x14ac:dyDescent="0.25">
      <c r="A1922" t="s">
        <v>4227</v>
      </c>
      <c r="B1922" t="s">
        <v>3113</v>
      </c>
      <c r="C1922" s="4">
        <v>25730</v>
      </c>
      <c r="D1922">
        <v>2893065872</v>
      </c>
      <c r="E1922">
        <f>VLOOKUP(D1922,  base_salary!A:A, 1, FALSE)</f>
        <v>2893065872</v>
      </c>
      <c r="F1922">
        <f t="shared" si="58"/>
        <v>0</v>
      </c>
      <c r="G1922">
        <f t="shared" ca="1" si="59"/>
        <v>0</v>
      </c>
    </row>
    <row r="1923" spans="1:7" x14ac:dyDescent="0.25">
      <c r="A1923" t="s">
        <v>4228</v>
      </c>
      <c r="B1923" t="s">
        <v>2797</v>
      </c>
      <c r="C1923" s="4">
        <v>22112</v>
      </c>
      <c r="D1923">
        <v>9317454674</v>
      </c>
      <c r="E1923">
        <f>VLOOKUP(D1923,  base_salary!A:A, 1, FALSE)</f>
        <v>9317454674</v>
      </c>
      <c r="F1923">
        <f t="shared" ref="F1923:F1986" si="60">IF(ISERROR(E1923), 1, 0)</f>
        <v>0</v>
      </c>
      <c r="G1923">
        <f t="shared" ref="G1923:G1986" ca="1" si="61">SUM(G:G)</f>
        <v>0</v>
      </c>
    </row>
    <row r="1924" spans="1:7" x14ac:dyDescent="0.25">
      <c r="A1924" t="s">
        <v>4229</v>
      </c>
      <c r="B1924" t="s">
        <v>2139</v>
      </c>
      <c r="C1924" s="4">
        <v>29880</v>
      </c>
      <c r="D1924">
        <v>3235176993</v>
      </c>
      <c r="E1924">
        <f>VLOOKUP(D1924,  base_salary!A:A, 1, FALSE)</f>
        <v>3235176993</v>
      </c>
      <c r="F1924">
        <f t="shared" si="60"/>
        <v>0</v>
      </c>
      <c r="G1924">
        <f t="shared" ca="1" si="61"/>
        <v>0</v>
      </c>
    </row>
    <row r="1925" spans="1:7" x14ac:dyDescent="0.25">
      <c r="A1925" t="s">
        <v>4230</v>
      </c>
      <c r="B1925" t="s">
        <v>2164</v>
      </c>
      <c r="C1925" s="4">
        <v>15269</v>
      </c>
      <c r="D1925">
        <v>6842911427</v>
      </c>
      <c r="E1925">
        <f>VLOOKUP(D1925,  base_salary!A:A, 1, FALSE)</f>
        <v>6842911427</v>
      </c>
      <c r="F1925">
        <f t="shared" si="60"/>
        <v>0</v>
      </c>
      <c r="G1925">
        <f t="shared" ca="1" si="61"/>
        <v>0</v>
      </c>
    </row>
    <row r="1926" spans="1:7" x14ac:dyDescent="0.25">
      <c r="A1926" t="s">
        <v>4231</v>
      </c>
      <c r="B1926" t="s">
        <v>2164</v>
      </c>
      <c r="C1926" s="4">
        <v>28282</v>
      </c>
      <c r="D1926">
        <v>2423731264</v>
      </c>
      <c r="E1926">
        <f>VLOOKUP(D1926,  base_salary!A:A, 1, FALSE)</f>
        <v>2423731264</v>
      </c>
      <c r="F1926">
        <f t="shared" si="60"/>
        <v>0</v>
      </c>
      <c r="G1926">
        <f t="shared" ca="1" si="61"/>
        <v>0</v>
      </c>
    </row>
    <row r="1927" spans="1:7" x14ac:dyDescent="0.25">
      <c r="A1927" t="s">
        <v>4232</v>
      </c>
      <c r="B1927" t="s">
        <v>2020</v>
      </c>
      <c r="C1927" s="4">
        <v>30817</v>
      </c>
      <c r="D1927">
        <v>9258570278</v>
      </c>
      <c r="E1927">
        <f>VLOOKUP(D1927,  base_salary!A:A, 1, FALSE)</f>
        <v>9258570278</v>
      </c>
      <c r="F1927">
        <f t="shared" si="60"/>
        <v>0</v>
      </c>
      <c r="G1927">
        <f t="shared" ca="1" si="61"/>
        <v>0</v>
      </c>
    </row>
    <row r="1928" spans="1:7" x14ac:dyDescent="0.25">
      <c r="A1928" t="s">
        <v>4233</v>
      </c>
      <c r="B1928" t="s">
        <v>2028</v>
      </c>
      <c r="C1928" s="4">
        <v>52098</v>
      </c>
      <c r="D1928">
        <v>4074728869</v>
      </c>
      <c r="E1928">
        <f>VLOOKUP(D1928,  base_salary!A:A, 1, FALSE)</f>
        <v>4074728869</v>
      </c>
      <c r="F1928">
        <f t="shared" si="60"/>
        <v>0</v>
      </c>
      <c r="G1928">
        <f t="shared" ca="1" si="61"/>
        <v>0</v>
      </c>
    </row>
    <row r="1929" spans="1:7" x14ac:dyDescent="0.25">
      <c r="A1929" t="s">
        <v>4234</v>
      </c>
      <c r="B1929" t="s">
        <v>2896</v>
      </c>
      <c r="C1929" s="4">
        <v>33253</v>
      </c>
      <c r="D1929">
        <v>232367817</v>
      </c>
      <c r="E1929">
        <f>VLOOKUP(D1929,  base_salary!A:A, 1, FALSE)</f>
        <v>232367817</v>
      </c>
      <c r="F1929">
        <f t="shared" si="60"/>
        <v>0</v>
      </c>
      <c r="G1929">
        <f t="shared" ca="1" si="61"/>
        <v>0</v>
      </c>
    </row>
    <row r="1930" spans="1:7" x14ac:dyDescent="0.25">
      <c r="A1930" t="s">
        <v>4235</v>
      </c>
      <c r="B1930" t="s">
        <v>1980</v>
      </c>
      <c r="C1930" s="4">
        <v>31983</v>
      </c>
      <c r="D1930">
        <v>1081492333</v>
      </c>
      <c r="E1930">
        <f>VLOOKUP(D1930,  base_salary!A:A, 1, FALSE)</f>
        <v>1081492333</v>
      </c>
      <c r="F1930">
        <f t="shared" si="60"/>
        <v>0</v>
      </c>
      <c r="G1930">
        <f t="shared" ca="1" si="61"/>
        <v>0</v>
      </c>
    </row>
    <row r="1931" spans="1:7" x14ac:dyDescent="0.25">
      <c r="A1931" t="s">
        <v>4236</v>
      </c>
      <c r="B1931" t="s">
        <v>2350</v>
      </c>
      <c r="C1931" s="4">
        <v>42397</v>
      </c>
      <c r="D1931">
        <v>7957976743</v>
      </c>
      <c r="E1931">
        <f>VLOOKUP(D1931,  base_salary!A:A, 1, FALSE)</f>
        <v>7957976743</v>
      </c>
      <c r="F1931">
        <f t="shared" si="60"/>
        <v>0</v>
      </c>
      <c r="G1931">
        <f t="shared" ca="1" si="61"/>
        <v>0</v>
      </c>
    </row>
    <row r="1932" spans="1:7" x14ac:dyDescent="0.25">
      <c r="A1932" t="s">
        <v>4237</v>
      </c>
      <c r="B1932" t="s">
        <v>2192</v>
      </c>
      <c r="C1932" s="4">
        <v>10806</v>
      </c>
      <c r="D1932">
        <v>9403474378</v>
      </c>
      <c r="E1932">
        <f>VLOOKUP(D1932,  base_salary!A:A, 1, FALSE)</f>
        <v>9403474378</v>
      </c>
      <c r="F1932">
        <f t="shared" si="60"/>
        <v>0</v>
      </c>
      <c r="G1932">
        <f t="shared" ca="1" si="61"/>
        <v>0</v>
      </c>
    </row>
    <row r="1933" spans="1:7" x14ac:dyDescent="0.25">
      <c r="A1933" t="s">
        <v>4238</v>
      </c>
      <c r="B1933" t="s">
        <v>2293</v>
      </c>
      <c r="C1933" s="4">
        <v>57680</v>
      </c>
      <c r="D1933">
        <v>5064247826</v>
      </c>
      <c r="E1933">
        <f>VLOOKUP(D1933,  base_salary!A:A, 1, FALSE)</f>
        <v>5064247826</v>
      </c>
      <c r="F1933">
        <f t="shared" si="60"/>
        <v>0</v>
      </c>
      <c r="G1933">
        <f t="shared" ca="1" si="61"/>
        <v>0</v>
      </c>
    </row>
    <row r="1934" spans="1:7" x14ac:dyDescent="0.25">
      <c r="A1934" t="s">
        <v>4239</v>
      </c>
      <c r="B1934" t="s">
        <v>1993</v>
      </c>
      <c r="C1934" s="4">
        <v>24458</v>
      </c>
      <c r="D1934">
        <v>2456061896</v>
      </c>
      <c r="E1934">
        <f>VLOOKUP(D1934,  base_salary!A:A, 1, FALSE)</f>
        <v>2456061896</v>
      </c>
      <c r="F1934">
        <f t="shared" si="60"/>
        <v>0</v>
      </c>
      <c r="G1934">
        <f t="shared" ca="1" si="61"/>
        <v>0</v>
      </c>
    </row>
    <row r="1935" spans="1:7" x14ac:dyDescent="0.25">
      <c r="A1935" t="s">
        <v>4240</v>
      </c>
      <c r="B1935" t="s">
        <v>3369</v>
      </c>
      <c r="C1935" s="4">
        <v>52858</v>
      </c>
      <c r="D1935">
        <v>6383978705</v>
      </c>
      <c r="E1935">
        <f>VLOOKUP(D1935,  base_salary!A:A, 1, FALSE)</f>
        <v>6383978705</v>
      </c>
      <c r="F1935">
        <f t="shared" si="60"/>
        <v>0</v>
      </c>
      <c r="G1935">
        <f t="shared" ca="1" si="61"/>
        <v>0</v>
      </c>
    </row>
    <row r="1936" spans="1:7" x14ac:dyDescent="0.25">
      <c r="A1936" t="s">
        <v>4241</v>
      </c>
      <c r="B1936" t="s">
        <v>2457</v>
      </c>
      <c r="C1936" s="4">
        <v>35260</v>
      </c>
      <c r="D1936">
        <v>495702854</v>
      </c>
      <c r="E1936">
        <f>VLOOKUP(D1936,  base_salary!A:A, 1, FALSE)</f>
        <v>495702854</v>
      </c>
      <c r="F1936">
        <f t="shared" si="60"/>
        <v>0</v>
      </c>
      <c r="G1936">
        <f t="shared" ca="1" si="61"/>
        <v>0</v>
      </c>
    </row>
    <row r="1937" spans="1:7" x14ac:dyDescent="0.25">
      <c r="A1937" t="s">
        <v>4242</v>
      </c>
      <c r="B1937" t="s">
        <v>2283</v>
      </c>
      <c r="C1937" s="4">
        <v>59746</v>
      </c>
      <c r="D1937">
        <v>304906506</v>
      </c>
      <c r="E1937">
        <f>VLOOKUP(D1937,  base_salary!A:A, 1, FALSE)</f>
        <v>304906506</v>
      </c>
      <c r="F1937">
        <f t="shared" si="60"/>
        <v>0</v>
      </c>
      <c r="G1937">
        <f t="shared" ca="1" si="61"/>
        <v>0</v>
      </c>
    </row>
    <row r="1938" spans="1:7" x14ac:dyDescent="0.25">
      <c r="A1938" t="s">
        <v>4243</v>
      </c>
      <c r="B1938" t="s">
        <v>3873</v>
      </c>
      <c r="C1938" s="4">
        <v>48323</v>
      </c>
      <c r="D1938">
        <v>7914395587</v>
      </c>
      <c r="E1938">
        <f>VLOOKUP(D1938,  base_salary!A:A, 1, FALSE)</f>
        <v>7914395587</v>
      </c>
      <c r="F1938">
        <f t="shared" si="60"/>
        <v>0</v>
      </c>
      <c r="G1938">
        <f t="shared" ca="1" si="61"/>
        <v>0</v>
      </c>
    </row>
    <row r="1939" spans="1:7" x14ac:dyDescent="0.25">
      <c r="A1939" t="s">
        <v>4244</v>
      </c>
      <c r="B1939" t="s">
        <v>3315</v>
      </c>
      <c r="C1939" s="4">
        <v>45896</v>
      </c>
      <c r="D1939">
        <v>8971738782</v>
      </c>
      <c r="E1939">
        <f>VLOOKUP(D1939,  base_salary!A:A, 1, FALSE)</f>
        <v>8971738782</v>
      </c>
      <c r="F1939">
        <f t="shared" si="60"/>
        <v>0</v>
      </c>
      <c r="G1939">
        <f t="shared" ca="1" si="61"/>
        <v>0</v>
      </c>
    </row>
    <row r="1940" spans="1:7" x14ac:dyDescent="0.25">
      <c r="A1940" t="s">
        <v>4245</v>
      </c>
      <c r="B1940" t="s">
        <v>2319</v>
      </c>
      <c r="C1940" s="4">
        <v>17139</v>
      </c>
      <c r="D1940">
        <v>7628323464</v>
      </c>
      <c r="E1940">
        <f>VLOOKUP(D1940,  base_salary!A:A, 1, FALSE)</f>
        <v>7628323464</v>
      </c>
      <c r="F1940">
        <f t="shared" si="60"/>
        <v>0</v>
      </c>
      <c r="G1940">
        <f t="shared" ca="1" si="61"/>
        <v>0</v>
      </c>
    </row>
    <row r="1941" spans="1:7" x14ac:dyDescent="0.25">
      <c r="A1941" t="s">
        <v>4246</v>
      </c>
      <c r="B1941" t="s">
        <v>2682</v>
      </c>
      <c r="C1941" s="4">
        <v>59343</v>
      </c>
      <c r="D1941">
        <v>3509620267</v>
      </c>
      <c r="E1941">
        <f>VLOOKUP(D1941,  base_salary!A:A, 1, FALSE)</f>
        <v>3509620267</v>
      </c>
      <c r="F1941">
        <f t="shared" si="60"/>
        <v>0</v>
      </c>
      <c r="G1941">
        <f t="shared" ca="1" si="61"/>
        <v>0</v>
      </c>
    </row>
    <row r="1942" spans="1:7" x14ac:dyDescent="0.25">
      <c r="A1942" t="s">
        <v>4247</v>
      </c>
      <c r="B1942" t="s">
        <v>3369</v>
      </c>
      <c r="C1942" s="4">
        <v>35367</v>
      </c>
      <c r="D1942">
        <v>9686840923</v>
      </c>
      <c r="E1942">
        <f>VLOOKUP(D1942,  base_salary!A:A, 1, FALSE)</f>
        <v>9686840923</v>
      </c>
      <c r="F1942">
        <f t="shared" si="60"/>
        <v>0</v>
      </c>
      <c r="G1942">
        <f t="shared" ca="1" si="61"/>
        <v>0</v>
      </c>
    </row>
    <row r="1943" spans="1:7" x14ac:dyDescent="0.25">
      <c r="A1943" t="s">
        <v>4248</v>
      </c>
      <c r="B1943" t="s">
        <v>1988</v>
      </c>
      <c r="C1943" s="4">
        <v>26027</v>
      </c>
      <c r="D1943">
        <v>6724903874</v>
      </c>
      <c r="E1943">
        <f>VLOOKUP(D1943,  base_salary!A:A, 1, FALSE)</f>
        <v>6724903874</v>
      </c>
      <c r="F1943">
        <f t="shared" si="60"/>
        <v>0</v>
      </c>
      <c r="G1943">
        <f t="shared" ca="1" si="61"/>
        <v>0</v>
      </c>
    </row>
    <row r="1944" spans="1:7" x14ac:dyDescent="0.25">
      <c r="A1944" t="s">
        <v>4249</v>
      </c>
      <c r="B1944" t="s">
        <v>2484</v>
      </c>
      <c r="C1944" s="4">
        <v>16628</v>
      </c>
      <c r="D1944">
        <v>4773306254</v>
      </c>
      <c r="E1944">
        <f>VLOOKUP(D1944,  base_salary!A:A, 1, FALSE)</f>
        <v>4773306254</v>
      </c>
      <c r="F1944">
        <f t="shared" si="60"/>
        <v>0</v>
      </c>
      <c r="G1944">
        <f t="shared" ca="1" si="61"/>
        <v>0</v>
      </c>
    </row>
    <row r="1945" spans="1:7" x14ac:dyDescent="0.25">
      <c r="A1945" t="s">
        <v>4250</v>
      </c>
      <c r="B1945" t="s">
        <v>2405</v>
      </c>
      <c r="C1945" s="4">
        <v>40510</v>
      </c>
      <c r="D1945">
        <v>6789690301</v>
      </c>
      <c r="E1945">
        <f>VLOOKUP(D1945,  base_salary!A:A, 1, FALSE)</f>
        <v>6789690301</v>
      </c>
      <c r="F1945">
        <f t="shared" si="60"/>
        <v>0</v>
      </c>
      <c r="G1945">
        <f t="shared" ca="1" si="61"/>
        <v>0</v>
      </c>
    </row>
    <row r="1946" spans="1:7" x14ac:dyDescent="0.25">
      <c r="A1946" t="s">
        <v>4251</v>
      </c>
      <c r="B1946" t="s">
        <v>1938</v>
      </c>
      <c r="C1946" s="4">
        <v>32073</v>
      </c>
      <c r="D1946">
        <v>3145010581</v>
      </c>
      <c r="E1946">
        <f>VLOOKUP(D1946,  base_salary!A:A, 1, FALSE)</f>
        <v>3145010581</v>
      </c>
      <c r="F1946">
        <f t="shared" si="60"/>
        <v>0</v>
      </c>
      <c r="G1946">
        <f t="shared" ca="1" si="61"/>
        <v>0</v>
      </c>
    </row>
    <row r="1947" spans="1:7" x14ac:dyDescent="0.25">
      <c r="A1947" t="s">
        <v>4252</v>
      </c>
      <c r="B1947" t="s">
        <v>1960</v>
      </c>
      <c r="C1947" s="4">
        <v>22489</v>
      </c>
      <c r="D1947">
        <v>1755716656</v>
      </c>
      <c r="E1947">
        <f>VLOOKUP(D1947,  base_salary!A:A, 1, FALSE)</f>
        <v>1755716656</v>
      </c>
      <c r="F1947">
        <f t="shared" si="60"/>
        <v>0</v>
      </c>
      <c r="G1947">
        <f t="shared" ca="1" si="61"/>
        <v>0</v>
      </c>
    </row>
    <row r="1948" spans="1:7" x14ac:dyDescent="0.25">
      <c r="A1948" t="s">
        <v>4253</v>
      </c>
      <c r="B1948" t="s">
        <v>2006</v>
      </c>
      <c r="C1948" s="4">
        <v>59723</v>
      </c>
      <c r="D1948">
        <v>4739588234</v>
      </c>
      <c r="E1948">
        <f>VLOOKUP(D1948,  base_salary!A:A, 1, FALSE)</f>
        <v>4739588234</v>
      </c>
      <c r="F1948">
        <f t="shared" si="60"/>
        <v>0</v>
      </c>
      <c r="G1948">
        <f t="shared" ca="1" si="61"/>
        <v>0</v>
      </c>
    </row>
    <row r="1949" spans="1:7" x14ac:dyDescent="0.25">
      <c r="A1949" t="s">
        <v>4254</v>
      </c>
      <c r="B1949" t="s">
        <v>2242</v>
      </c>
      <c r="C1949" s="4">
        <v>25990</v>
      </c>
      <c r="D1949">
        <v>4877108939</v>
      </c>
      <c r="E1949">
        <f>VLOOKUP(D1949,  base_salary!A:A, 1, FALSE)</f>
        <v>4877108939</v>
      </c>
      <c r="F1949">
        <f t="shared" si="60"/>
        <v>0</v>
      </c>
      <c r="G1949">
        <f t="shared" ca="1" si="61"/>
        <v>0</v>
      </c>
    </row>
    <row r="1950" spans="1:7" x14ac:dyDescent="0.25">
      <c r="A1950" t="s">
        <v>4255</v>
      </c>
      <c r="B1950" t="s">
        <v>2214</v>
      </c>
      <c r="C1950" s="4">
        <v>42701</v>
      </c>
      <c r="D1950">
        <v>4482855448</v>
      </c>
      <c r="E1950">
        <f>VLOOKUP(D1950,  base_salary!A:A, 1, FALSE)</f>
        <v>4482855448</v>
      </c>
      <c r="F1950">
        <f t="shared" si="60"/>
        <v>0</v>
      </c>
      <c r="G1950">
        <f t="shared" ca="1" si="61"/>
        <v>0</v>
      </c>
    </row>
    <row r="1951" spans="1:7" x14ac:dyDescent="0.25">
      <c r="A1951" t="s">
        <v>4256</v>
      </c>
      <c r="B1951" t="s">
        <v>3753</v>
      </c>
      <c r="C1951" s="4">
        <v>32356</v>
      </c>
      <c r="D1951">
        <v>4290015026</v>
      </c>
      <c r="E1951">
        <f>VLOOKUP(D1951,  base_salary!A:A, 1, FALSE)</f>
        <v>4290015026</v>
      </c>
      <c r="F1951">
        <f t="shared" si="60"/>
        <v>0</v>
      </c>
      <c r="G1951">
        <f t="shared" ca="1" si="61"/>
        <v>0</v>
      </c>
    </row>
    <row r="1952" spans="1:7" x14ac:dyDescent="0.25">
      <c r="A1952" t="s">
        <v>4257</v>
      </c>
      <c r="B1952" t="s">
        <v>2647</v>
      </c>
      <c r="C1952" s="4">
        <v>45266</v>
      </c>
      <c r="D1952">
        <v>4192443678</v>
      </c>
      <c r="E1952">
        <f>VLOOKUP(D1952,  base_salary!A:A, 1, FALSE)</f>
        <v>4192443678</v>
      </c>
      <c r="F1952">
        <f t="shared" si="60"/>
        <v>0</v>
      </c>
      <c r="G1952">
        <f t="shared" ca="1" si="61"/>
        <v>0</v>
      </c>
    </row>
    <row r="1953" spans="1:7" x14ac:dyDescent="0.25">
      <c r="A1953" t="s">
        <v>4258</v>
      </c>
      <c r="B1953" t="s">
        <v>2524</v>
      </c>
      <c r="C1953" s="4">
        <v>25318</v>
      </c>
      <c r="D1953">
        <v>8603912793</v>
      </c>
      <c r="E1953">
        <f>VLOOKUP(D1953,  base_salary!A:A, 1, FALSE)</f>
        <v>8603912793</v>
      </c>
      <c r="F1953">
        <f t="shared" si="60"/>
        <v>0</v>
      </c>
      <c r="G1953">
        <f t="shared" ca="1" si="61"/>
        <v>0</v>
      </c>
    </row>
    <row r="1954" spans="1:7" x14ac:dyDescent="0.25">
      <c r="A1954" t="s">
        <v>4259</v>
      </c>
      <c r="B1954" t="s">
        <v>2563</v>
      </c>
      <c r="C1954" s="4">
        <v>27585</v>
      </c>
      <c r="D1954">
        <v>9561367408</v>
      </c>
      <c r="E1954">
        <f>VLOOKUP(D1954,  base_salary!A:A, 1, FALSE)</f>
        <v>9561367408</v>
      </c>
      <c r="F1954">
        <f t="shared" si="60"/>
        <v>0</v>
      </c>
      <c r="G1954">
        <f t="shared" ca="1" si="61"/>
        <v>0</v>
      </c>
    </row>
    <row r="1955" spans="1:7" x14ac:dyDescent="0.25">
      <c r="A1955" t="s">
        <v>4260</v>
      </c>
      <c r="B1955" t="s">
        <v>2207</v>
      </c>
      <c r="C1955" s="4">
        <v>32832</v>
      </c>
      <c r="D1955">
        <v>1573192775</v>
      </c>
      <c r="E1955">
        <f>VLOOKUP(D1955,  base_salary!A:A, 1, FALSE)</f>
        <v>1573192775</v>
      </c>
      <c r="F1955">
        <f t="shared" si="60"/>
        <v>0</v>
      </c>
      <c r="G1955">
        <f t="shared" ca="1" si="61"/>
        <v>0</v>
      </c>
    </row>
    <row r="1956" spans="1:7" x14ac:dyDescent="0.25">
      <c r="A1956" t="s">
        <v>4261</v>
      </c>
      <c r="B1956" t="s">
        <v>3873</v>
      </c>
      <c r="C1956" s="4">
        <v>12515</v>
      </c>
      <c r="D1956">
        <v>4768342426</v>
      </c>
      <c r="E1956">
        <f>VLOOKUP(D1956,  base_salary!A:A, 1, FALSE)</f>
        <v>4768342426</v>
      </c>
      <c r="F1956">
        <f t="shared" si="60"/>
        <v>0</v>
      </c>
      <c r="G1956">
        <f t="shared" ca="1" si="61"/>
        <v>0</v>
      </c>
    </row>
    <row r="1957" spans="1:7" x14ac:dyDescent="0.25">
      <c r="A1957" t="s">
        <v>4262</v>
      </c>
      <c r="B1957" t="s">
        <v>2106</v>
      </c>
      <c r="C1957" s="4">
        <v>39870</v>
      </c>
      <c r="D1957">
        <v>4649590612</v>
      </c>
      <c r="E1957">
        <f>VLOOKUP(D1957,  base_salary!A:A, 1, FALSE)</f>
        <v>4649590612</v>
      </c>
      <c r="F1957">
        <f t="shared" si="60"/>
        <v>0</v>
      </c>
      <c r="G1957">
        <f t="shared" ca="1" si="61"/>
        <v>0</v>
      </c>
    </row>
    <row r="1958" spans="1:7" x14ac:dyDescent="0.25">
      <c r="A1958" t="s">
        <v>4263</v>
      </c>
      <c r="B1958" t="s">
        <v>2207</v>
      </c>
      <c r="C1958" s="4">
        <v>47146</v>
      </c>
      <c r="D1958">
        <v>2149326663</v>
      </c>
      <c r="E1958">
        <f>VLOOKUP(D1958,  base_salary!A:A, 1, FALSE)</f>
        <v>2149326663</v>
      </c>
      <c r="F1958">
        <f t="shared" si="60"/>
        <v>0</v>
      </c>
      <c r="G1958">
        <f t="shared" ca="1" si="61"/>
        <v>0</v>
      </c>
    </row>
    <row r="1959" spans="1:7" x14ac:dyDescent="0.25">
      <c r="A1959" t="s">
        <v>4264</v>
      </c>
      <c r="B1959" t="s">
        <v>2246</v>
      </c>
      <c r="C1959" s="4">
        <v>28244</v>
      </c>
      <c r="D1959">
        <v>1391414047</v>
      </c>
      <c r="E1959">
        <f>VLOOKUP(D1959,  base_salary!A:A, 1, FALSE)</f>
        <v>1391414047</v>
      </c>
      <c r="F1959">
        <f t="shared" si="60"/>
        <v>0</v>
      </c>
      <c r="G1959">
        <f t="shared" ca="1" si="61"/>
        <v>0</v>
      </c>
    </row>
    <row r="1960" spans="1:7" x14ac:dyDescent="0.25">
      <c r="A1960" t="s">
        <v>4265</v>
      </c>
      <c r="B1960" t="s">
        <v>2365</v>
      </c>
      <c r="C1960" s="4">
        <v>46797</v>
      </c>
      <c r="D1960">
        <v>2524572722</v>
      </c>
      <c r="E1960">
        <f>VLOOKUP(D1960,  base_salary!A:A, 1, FALSE)</f>
        <v>2524572722</v>
      </c>
      <c r="F1960">
        <f t="shared" si="60"/>
        <v>0</v>
      </c>
      <c r="G1960">
        <f t="shared" ca="1" si="61"/>
        <v>0</v>
      </c>
    </row>
    <row r="1961" spans="1:7" x14ac:dyDescent="0.25">
      <c r="A1961" t="s">
        <v>4266</v>
      </c>
      <c r="B1961" t="s">
        <v>2970</v>
      </c>
      <c r="C1961" s="4">
        <v>19253</v>
      </c>
      <c r="D1961">
        <v>3538909016</v>
      </c>
      <c r="E1961">
        <f>VLOOKUP(D1961,  base_salary!A:A, 1, FALSE)</f>
        <v>3538909016</v>
      </c>
      <c r="F1961">
        <f t="shared" si="60"/>
        <v>0</v>
      </c>
      <c r="G1961">
        <f t="shared" ca="1" si="61"/>
        <v>0</v>
      </c>
    </row>
    <row r="1962" spans="1:7" x14ac:dyDescent="0.25">
      <c r="A1962" t="s">
        <v>4267</v>
      </c>
      <c r="B1962" t="s">
        <v>2269</v>
      </c>
      <c r="C1962" s="4">
        <v>24254</v>
      </c>
      <c r="D1962">
        <v>6713405010</v>
      </c>
      <c r="E1962">
        <f>VLOOKUP(D1962,  base_salary!A:A, 1, FALSE)</f>
        <v>6713405010</v>
      </c>
      <c r="F1962">
        <f t="shared" si="60"/>
        <v>0</v>
      </c>
      <c r="G1962">
        <f t="shared" ca="1" si="61"/>
        <v>0</v>
      </c>
    </row>
    <row r="1963" spans="1:7" x14ac:dyDescent="0.25">
      <c r="A1963" t="s">
        <v>4268</v>
      </c>
      <c r="B1963" t="s">
        <v>3508</v>
      </c>
      <c r="C1963" s="4">
        <v>26594</v>
      </c>
      <c r="D1963">
        <v>6300411419</v>
      </c>
      <c r="E1963">
        <f>VLOOKUP(D1963,  base_salary!A:A, 1, FALSE)</f>
        <v>6300411419</v>
      </c>
      <c r="F1963">
        <f t="shared" si="60"/>
        <v>0</v>
      </c>
      <c r="G1963">
        <f t="shared" ca="1" si="61"/>
        <v>0</v>
      </c>
    </row>
    <row r="1964" spans="1:7" x14ac:dyDescent="0.25">
      <c r="A1964" t="s">
        <v>4269</v>
      </c>
      <c r="B1964" t="s">
        <v>2505</v>
      </c>
      <c r="C1964" s="4">
        <v>27133</v>
      </c>
      <c r="D1964">
        <v>3145010581</v>
      </c>
      <c r="E1964">
        <f>VLOOKUP(D1964,  base_salary!A:A, 1, FALSE)</f>
        <v>3145010581</v>
      </c>
      <c r="F1964">
        <f t="shared" si="60"/>
        <v>0</v>
      </c>
      <c r="G1964">
        <f t="shared" ca="1" si="61"/>
        <v>0</v>
      </c>
    </row>
    <row r="1965" spans="1:7" x14ac:dyDescent="0.25">
      <c r="A1965" t="s">
        <v>4270</v>
      </c>
      <c r="B1965" t="s">
        <v>2650</v>
      </c>
      <c r="C1965" s="4">
        <v>32156</v>
      </c>
      <c r="D1965">
        <v>8728207157</v>
      </c>
      <c r="E1965">
        <f>VLOOKUP(D1965,  base_salary!A:A, 1, FALSE)</f>
        <v>8728207157</v>
      </c>
      <c r="F1965">
        <f t="shared" si="60"/>
        <v>0</v>
      </c>
      <c r="G1965">
        <f t="shared" ca="1" si="61"/>
        <v>0</v>
      </c>
    </row>
    <row r="1966" spans="1:7" x14ac:dyDescent="0.25">
      <c r="A1966" t="s">
        <v>4271</v>
      </c>
      <c r="B1966" t="s">
        <v>2387</v>
      </c>
      <c r="C1966" s="4">
        <v>33466</v>
      </c>
      <c r="D1966">
        <v>5499856877</v>
      </c>
      <c r="E1966">
        <f>VLOOKUP(D1966,  base_salary!A:A, 1, FALSE)</f>
        <v>5499856877</v>
      </c>
      <c r="F1966">
        <f t="shared" si="60"/>
        <v>0</v>
      </c>
      <c r="G1966">
        <f t="shared" ca="1" si="61"/>
        <v>0</v>
      </c>
    </row>
    <row r="1967" spans="1:7" x14ac:dyDescent="0.25">
      <c r="A1967" t="s">
        <v>4272</v>
      </c>
      <c r="B1967" t="s">
        <v>2762</v>
      </c>
      <c r="C1967" s="4">
        <v>41680</v>
      </c>
      <c r="D1967">
        <v>5828678620</v>
      </c>
      <c r="E1967">
        <f>VLOOKUP(D1967,  base_salary!A:A, 1, FALSE)</f>
        <v>5828678620</v>
      </c>
      <c r="F1967">
        <f t="shared" si="60"/>
        <v>0</v>
      </c>
      <c r="G1967">
        <f t="shared" ca="1" si="61"/>
        <v>0</v>
      </c>
    </row>
    <row r="1968" spans="1:7" x14ac:dyDescent="0.25">
      <c r="A1968" t="s">
        <v>4273</v>
      </c>
      <c r="B1968" t="s">
        <v>2992</v>
      </c>
      <c r="C1968" s="4">
        <v>41286</v>
      </c>
      <c r="D1968">
        <v>3991175401</v>
      </c>
      <c r="E1968">
        <f>VLOOKUP(D1968,  base_salary!A:A, 1, FALSE)</f>
        <v>3991175401</v>
      </c>
      <c r="F1968">
        <f t="shared" si="60"/>
        <v>0</v>
      </c>
      <c r="G1968">
        <f t="shared" ca="1" si="61"/>
        <v>0</v>
      </c>
    </row>
    <row r="1969" spans="1:7" x14ac:dyDescent="0.25">
      <c r="A1969" t="s">
        <v>4274</v>
      </c>
      <c r="B1969" t="s">
        <v>2219</v>
      </c>
      <c r="C1969" s="4">
        <v>37980</v>
      </c>
      <c r="D1969">
        <v>274599287</v>
      </c>
      <c r="E1969">
        <f>VLOOKUP(D1969,  base_salary!A:A, 1, FALSE)</f>
        <v>274599287</v>
      </c>
      <c r="F1969">
        <f t="shared" si="60"/>
        <v>0</v>
      </c>
      <c r="G1969">
        <f t="shared" ca="1" si="61"/>
        <v>0</v>
      </c>
    </row>
    <row r="1970" spans="1:7" x14ac:dyDescent="0.25">
      <c r="A1970" t="s">
        <v>4275</v>
      </c>
      <c r="B1970" t="s">
        <v>2505</v>
      </c>
      <c r="C1970" s="4">
        <v>53924</v>
      </c>
      <c r="D1970">
        <v>8239612253</v>
      </c>
      <c r="E1970">
        <f>VLOOKUP(D1970,  base_salary!A:A, 1, FALSE)</f>
        <v>8239612253</v>
      </c>
      <c r="F1970">
        <f t="shared" si="60"/>
        <v>0</v>
      </c>
      <c r="G1970">
        <f t="shared" ca="1" si="61"/>
        <v>0</v>
      </c>
    </row>
    <row r="1971" spans="1:7" x14ac:dyDescent="0.25">
      <c r="A1971" t="s">
        <v>4276</v>
      </c>
      <c r="B1971" t="s">
        <v>2255</v>
      </c>
      <c r="C1971" s="4">
        <v>40005</v>
      </c>
      <c r="D1971">
        <v>3211170715</v>
      </c>
      <c r="E1971">
        <f>VLOOKUP(D1971,  base_salary!A:A, 1, FALSE)</f>
        <v>3211170715</v>
      </c>
      <c r="F1971">
        <f t="shared" si="60"/>
        <v>0</v>
      </c>
      <c r="G1971">
        <f t="shared" ca="1" si="61"/>
        <v>0</v>
      </c>
    </row>
    <row r="1972" spans="1:7" x14ac:dyDescent="0.25">
      <c r="A1972" t="s">
        <v>4277</v>
      </c>
      <c r="B1972" t="s">
        <v>2409</v>
      </c>
      <c r="C1972" s="4">
        <v>54852</v>
      </c>
      <c r="D1972">
        <v>5138969978</v>
      </c>
      <c r="E1972">
        <f>VLOOKUP(D1972,  base_salary!A:A, 1, FALSE)</f>
        <v>5138969978</v>
      </c>
      <c r="F1972">
        <f t="shared" si="60"/>
        <v>0</v>
      </c>
      <c r="G1972">
        <f t="shared" ca="1" si="61"/>
        <v>0</v>
      </c>
    </row>
    <row r="1973" spans="1:7" x14ac:dyDescent="0.25">
      <c r="A1973" t="s">
        <v>4278</v>
      </c>
      <c r="B1973" t="s">
        <v>2260</v>
      </c>
      <c r="C1973" s="4">
        <v>27075</v>
      </c>
      <c r="D1973">
        <v>6271204627</v>
      </c>
      <c r="E1973">
        <f>VLOOKUP(D1973,  base_salary!A:A, 1, FALSE)</f>
        <v>6271204627</v>
      </c>
      <c r="F1973">
        <f t="shared" si="60"/>
        <v>0</v>
      </c>
      <c r="G1973">
        <f t="shared" ca="1" si="61"/>
        <v>0</v>
      </c>
    </row>
    <row r="1974" spans="1:7" x14ac:dyDescent="0.25">
      <c r="A1974" t="s">
        <v>4279</v>
      </c>
      <c r="B1974" t="s">
        <v>2016</v>
      </c>
      <c r="C1974" s="4">
        <v>47627</v>
      </c>
      <c r="D1974">
        <v>9107581297</v>
      </c>
      <c r="E1974">
        <f>VLOOKUP(D1974,  base_salary!A:A, 1, FALSE)</f>
        <v>9107581297</v>
      </c>
      <c r="F1974">
        <f t="shared" si="60"/>
        <v>0</v>
      </c>
      <c r="G1974">
        <f t="shared" ca="1" si="61"/>
        <v>0</v>
      </c>
    </row>
    <row r="1975" spans="1:7" x14ac:dyDescent="0.25">
      <c r="A1975" t="s">
        <v>4280</v>
      </c>
      <c r="B1975" t="s">
        <v>2563</v>
      </c>
      <c r="C1975" s="4">
        <v>52249</v>
      </c>
      <c r="D1975">
        <v>6510701464</v>
      </c>
      <c r="E1975">
        <f>VLOOKUP(D1975,  base_salary!A:A, 1, FALSE)</f>
        <v>6510701464</v>
      </c>
      <c r="F1975">
        <f t="shared" si="60"/>
        <v>0</v>
      </c>
      <c r="G1975">
        <f t="shared" ca="1" si="61"/>
        <v>0</v>
      </c>
    </row>
    <row r="1976" spans="1:7" x14ac:dyDescent="0.25">
      <c r="A1976" t="s">
        <v>4281</v>
      </c>
      <c r="B1976" t="s">
        <v>2087</v>
      </c>
      <c r="C1976" s="4">
        <v>26236</v>
      </c>
      <c r="D1976">
        <v>7469392467</v>
      </c>
      <c r="E1976">
        <f>VLOOKUP(D1976,  base_salary!A:A, 1, FALSE)</f>
        <v>7469392467</v>
      </c>
      <c r="F1976">
        <f t="shared" si="60"/>
        <v>0</v>
      </c>
      <c r="G1976">
        <f t="shared" ca="1" si="61"/>
        <v>0</v>
      </c>
    </row>
    <row r="1977" spans="1:7" x14ac:dyDescent="0.25">
      <c r="A1977" t="s">
        <v>4282</v>
      </c>
      <c r="B1977" t="s">
        <v>2111</v>
      </c>
      <c r="C1977" s="4">
        <v>55892</v>
      </c>
      <c r="D1977">
        <v>6260817967</v>
      </c>
      <c r="E1977">
        <f>VLOOKUP(D1977,  base_salary!A:A, 1, FALSE)</f>
        <v>6260817967</v>
      </c>
      <c r="F1977">
        <f t="shared" si="60"/>
        <v>0</v>
      </c>
      <c r="G1977">
        <f t="shared" ca="1" si="61"/>
        <v>0</v>
      </c>
    </row>
    <row r="1978" spans="1:7" x14ac:dyDescent="0.25">
      <c r="A1978" t="s">
        <v>4283</v>
      </c>
      <c r="B1978" t="s">
        <v>2853</v>
      </c>
      <c r="C1978" s="4">
        <v>50544</v>
      </c>
      <c r="D1978">
        <v>879297433</v>
      </c>
      <c r="E1978">
        <f>VLOOKUP(D1978,  base_salary!A:A, 1, FALSE)</f>
        <v>879297433</v>
      </c>
      <c r="F1978">
        <f t="shared" si="60"/>
        <v>0</v>
      </c>
      <c r="G1978">
        <f t="shared" ca="1" si="61"/>
        <v>0</v>
      </c>
    </row>
    <row r="1979" spans="1:7" x14ac:dyDescent="0.25">
      <c r="A1979" t="s">
        <v>4284</v>
      </c>
      <c r="B1979" t="s">
        <v>2166</v>
      </c>
      <c r="C1979" s="4">
        <v>10510</v>
      </c>
      <c r="D1979">
        <v>8998375370</v>
      </c>
      <c r="E1979">
        <f>VLOOKUP(D1979,  base_salary!A:A, 1, FALSE)</f>
        <v>8998375370</v>
      </c>
      <c r="F1979">
        <f t="shared" si="60"/>
        <v>0</v>
      </c>
      <c r="G1979">
        <f t="shared" ca="1" si="61"/>
        <v>0</v>
      </c>
    </row>
    <row r="1980" spans="1:7" x14ac:dyDescent="0.25">
      <c r="A1980" t="s">
        <v>4285</v>
      </c>
      <c r="B1980" t="s">
        <v>2484</v>
      </c>
      <c r="C1980" s="4">
        <v>42201</v>
      </c>
      <c r="D1980">
        <v>6284045549</v>
      </c>
      <c r="E1980">
        <f>VLOOKUP(D1980,  base_salary!A:A, 1, FALSE)</f>
        <v>6284045549</v>
      </c>
      <c r="F1980">
        <f t="shared" si="60"/>
        <v>0</v>
      </c>
      <c r="G1980">
        <f t="shared" ca="1" si="61"/>
        <v>0</v>
      </c>
    </row>
    <row r="1981" spans="1:7" x14ac:dyDescent="0.25">
      <c r="A1981" t="s">
        <v>4286</v>
      </c>
      <c r="B1981" t="s">
        <v>3390</v>
      </c>
      <c r="C1981" s="4">
        <v>51190</v>
      </c>
      <c r="D1981">
        <v>2973558387</v>
      </c>
      <c r="E1981">
        <f>VLOOKUP(D1981,  base_salary!A:A, 1, FALSE)</f>
        <v>2973558387</v>
      </c>
      <c r="F1981">
        <f t="shared" si="60"/>
        <v>0</v>
      </c>
      <c r="G1981">
        <f t="shared" ca="1" si="61"/>
        <v>0</v>
      </c>
    </row>
    <row r="1982" spans="1:7" x14ac:dyDescent="0.25">
      <c r="A1982" t="s">
        <v>4287</v>
      </c>
      <c r="B1982" t="s">
        <v>3126</v>
      </c>
      <c r="C1982" s="4">
        <v>30411</v>
      </c>
      <c r="D1982">
        <v>6410530811</v>
      </c>
      <c r="E1982">
        <f>VLOOKUP(D1982,  base_salary!A:A, 1, FALSE)</f>
        <v>6410530811</v>
      </c>
      <c r="F1982">
        <f t="shared" si="60"/>
        <v>0</v>
      </c>
      <c r="G1982">
        <f t="shared" ca="1" si="61"/>
        <v>0</v>
      </c>
    </row>
    <row r="1983" spans="1:7" x14ac:dyDescent="0.25">
      <c r="A1983" t="s">
        <v>4288</v>
      </c>
      <c r="B1983" t="s">
        <v>2569</v>
      </c>
      <c r="C1983" s="4">
        <v>39155</v>
      </c>
      <c r="D1983">
        <v>6410530811</v>
      </c>
      <c r="E1983">
        <f>VLOOKUP(D1983,  base_salary!A:A, 1, FALSE)</f>
        <v>6410530811</v>
      </c>
      <c r="F1983">
        <f t="shared" si="60"/>
        <v>0</v>
      </c>
      <c r="G1983">
        <f t="shared" ca="1" si="61"/>
        <v>0</v>
      </c>
    </row>
    <row r="1984" spans="1:7" x14ac:dyDescent="0.25">
      <c r="A1984" t="s">
        <v>4289</v>
      </c>
      <c r="B1984" t="s">
        <v>2095</v>
      </c>
      <c r="C1984" s="4">
        <v>38303</v>
      </c>
      <c r="D1984">
        <v>1598957961</v>
      </c>
      <c r="E1984">
        <f>VLOOKUP(D1984,  base_salary!A:A, 1, FALSE)</f>
        <v>1598957961</v>
      </c>
      <c r="F1984">
        <f t="shared" si="60"/>
        <v>0</v>
      </c>
      <c r="G1984">
        <f t="shared" ca="1" si="61"/>
        <v>0</v>
      </c>
    </row>
    <row r="1985" spans="1:7" x14ac:dyDescent="0.25">
      <c r="A1985" t="s">
        <v>4290</v>
      </c>
      <c r="B1985" t="s">
        <v>2563</v>
      </c>
      <c r="C1985" s="4">
        <v>17536</v>
      </c>
      <c r="D1985">
        <v>5134745579</v>
      </c>
      <c r="E1985">
        <f>VLOOKUP(D1985,  base_salary!A:A, 1, FALSE)</f>
        <v>5134745579</v>
      </c>
      <c r="F1985">
        <f t="shared" si="60"/>
        <v>0</v>
      </c>
      <c r="G1985">
        <f t="shared" ca="1" si="61"/>
        <v>0</v>
      </c>
    </row>
    <row r="1986" spans="1:7" x14ac:dyDescent="0.25">
      <c r="A1986" t="s">
        <v>4291</v>
      </c>
      <c r="B1986" t="s">
        <v>2663</v>
      </c>
      <c r="C1986" s="4">
        <v>14732</v>
      </c>
      <c r="D1986">
        <v>8264394108</v>
      </c>
      <c r="E1986">
        <f>VLOOKUP(D1986,  base_salary!A:A, 1, FALSE)</f>
        <v>8264394108</v>
      </c>
      <c r="F1986">
        <f t="shared" si="60"/>
        <v>0</v>
      </c>
      <c r="G1986">
        <f t="shared" ca="1" si="61"/>
        <v>0</v>
      </c>
    </row>
    <row r="1987" spans="1:7" x14ac:dyDescent="0.25">
      <c r="A1987" t="s">
        <v>4292</v>
      </c>
      <c r="B1987" t="s">
        <v>3092</v>
      </c>
      <c r="C1987" s="4">
        <v>46756</v>
      </c>
      <c r="D1987">
        <v>8115985503</v>
      </c>
      <c r="E1987">
        <f>VLOOKUP(D1987,  base_salary!A:A, 1, FALSE)</f>
        <v>8115985503</v>
      </c>
      <c r="F1987">
        <f t="shared" ref="F1987:F2050" si="62">IF(ISERROR(E1987), 1, 0)</f>
        <v>0</v>
      </c>
      <c r="G1987">
        <f t="shared" ref="G1987:G2050" ca="1" si="63">SUM(G:G)</f>
        <v>0</v>
      </c>
    </row>
    <row r="1988" spans="1:7" x14ac:dyDescent="0.25">
      <c r="A1988" t="s">
        <v>4293</v>
      </c>
      <c r="B1988" t="s">
        <v>2901</v>
      </c>
      <c r="C1988" s="4">
        <v>28060</v>
      </c>
      <c r="D1988">
        <v>4815280800</v>
      </c>
      <c r="E1988">
        <f>VLOOKUP(D1988,  base_salary!A:A, 1, FALSE)</f>
        <v>4815280800</v>
      </c>
      <c r="F1988">
        <f t="shared" si="62"/>
        <v>0</v>
      </c>
      <c r="G1988">
        <f t="shared" ca="1" si="63"/>
        <v>0</v>
      </c>
    </row>
    <row r="1989" spans="1:7" x14ac:dyDescent="0.25">
      <c r="A1989" t="s">
        <v>4294</v>
      </c>
      <c r="B1989" t="s">
        <v>2337</v>
      </c>
      <c r="C1989" s="4">
        <v>21053</v>
      </c>
      <c r="D1989">
        <v>2809344809</v>
      </c>
      <c r="E1989">
        <f>VLOOKUP(D1989,  base_salary!A:A, 1, FALSE)</f>
        <v>2809344809</v>
      </c>
      <c r="F1989">
        <f t="shared" si="62"/>
        <v>0</v>
      </c>
      <c r="G1989">
        <f t="shared" ca="1" si="63"/>
        <v>0</v>
      </c>
    </row>
    <row r="1990" spans="1:7" x14ac:dyDescent="0.25">
      <c r="A1990" t="s">
        <v>4295</v>
      </c>
      <c r="B1990" t="s">
        <v>2139</v>
      </c>
      <c r="C1990" s="4">
        <v>38653</v>
      </c>
      <c r="D1990">
        <v>556704134</v>
      </c>
      <c r="E1990">
        <f>VLOOKUP(D1990,  base_salary!A:A, 1, FALSE)</f>
        <v>556704134</v>
      </c>
      <c r="F1990">
        <f t="shared" si="62"/>
        <v>0</v>
      </c>
      <c r="G1990">
        <f t="shared" ca="1" si="63"/>
        <v>0</v>
      </c>
    </row>
    <row r="1991" spans="1:7" x14ac:dyDescent="0.25">
      <c r="A1991" t="s">
        <v>4296</v>
      </c>
      <c r="B1991" t="s">
        <v>3487</v>
      </c>
      <c r="C1991" s="4">
        <v>31947</v>
      </c>
      <c r="D1991">
        <v>9516781780</v>
      </c>
      <c r="E1991">
        <f>VLOOKUP(D1991,  base_salary!A:A, 1, FALSE)</f>
        <v>9516781780</v>
      </c>
      <c r="F1991">
        <f t="shared" si="62"/>
        <v>0</v>
      </c>
      <c r="G1991">
        <f t="shared" ca="1" si="63"/>
        <v>0</v>
      </c>
    </row>
    <row r="1992" spans="1:7" x14ac:dyDescent="0.25">
      <c r="A1992" t="s">
        <v>4297</v>
      </c>
      <c r="B1992" t="s">
        <v>2348</v>
      </c>
      <c r="C1992" s="4">
        <v>15076</v>
      </c>
      <c r="D1992">
        <v>5929508313</v>
      </c>
      <c r="E1992">
        <f>VLOOKUP(D1992,  base_salary!A:A, 1, FALSE)</f>
        <v>5929508313</v>
      </c>
      <c r="F1992">
        <f t="shared" si="62"/>
        <v>0</v>
      </c>
      <c r="G1992">
        <f t="shared" ca="1" si="63"/>
        <v>0</v>
      </c>
    </row>
    <row r="1993" spans="1:7" x14ac:dyDescent="0.25">
      <c r="A1993" t="s">
        <v>4298</v>
      </c>
      <c r="B1993" t="s">
        <v>2199</v>
      </c>
      <c r="C1993" s="4">
        <v>57502</v>
      </c>
      <c r="D1993">
        <v>8850022085</v>
      </c>
      <c r="E1993">
        <f>VLOOKUP(D1993,  base_salary!A:A, 1, FALSE)</f>
        <v>8850022085</v>
      </c>
      <c r="F1993">
        <f t="shared" si="62"/>
        <v>0</v>
      </c>
      <c r="G1993">
        <f t="shared" ca="1" si="63"/>
        <v>0</v>
      </c>
    </row>
    <row r="1994" spans="1:7" x14ac:dyDescent="0.25">
      <c r="A1994" t="s">
        <v>4299</v>
      </c>
      <c r="B1994" t="s">
        <v>2312</v>
      </c>
      <c r="C1994" s="4">
        <v>47149</v>
      </c>
      <c r="D1994">
        <v>5241020535</v>
      </c>
      <c r="E1994">
        <f>VLOOKUP(D1994,  base_salary!A:A, 1, FALSE)</f>
        <v>5241020535</v>
      </c>
      <c r="F1994">
        <f t="shared" si="62"/>
        <v>0</v>
      </c>
      <c r="G1994">
        <f t="shared" ca="1" si="63"/>
        <v>0</v>
      </c>
    </row>
    <row r="1995" spans="1:7" x14ac:dyDescent="0.25">
      <c r="A1995" t="s">
        <v>4300</v>
      </c>
      <c r="B1995" t="s">
        <v>2182</v>
      </c>
      <c r="C1995" s="4">
        <v>11860</v>
      </c>
      <c r="D1995">
        <v>893122882</v>
      </c>
      <c r="E1995">
        <f>VLOOKUP(D1995,  base_salary!A:A, 1, FALSE)</f>
        <v>893122882</v>
      </c>
      <c r="F1995">
        <f t="shared" si="62"/>
        <v>0</v>
      </c>
      <c r="G1995">
        <f t="shared" ca="1" si="63"/>
        <v>0</v>
      </c>
    </row>
    <row r="1996" spans="1:7" x14ac:dyDescent="0.25">
      <c r="A1996" t="s">
        <v>4301</v>
      </c>
      <c r="B1996" t="s">
        <v>2234</v>
      </c>
      <c r="C1996" s="4">
        <v>57402</v>
      </c>
      <c r="D1996">
        <v>7567063646</v>
      </c>
      <c r="E1996">
        <f>VLOOKUP(D1996,  base_salary!A:A, 1, FALSE)</f>
        <v>7567063646</v>
      </c>
      <c r="F1996">
        <f t="shared" si="62"/>
        <v>0</v>
      </c>
      <c r="G1996">
        <f t="shared" ca="1" si="63"/>
        <v>0</v>
      </c>
    </row>
    <row r="1997" spans="1:7" x14ac:dyDescent="0.25">
      <c r="A1997" t="s">
        <v>4302</v>
      </c>
      <c r="B1997" t="s">
        <v>2269</v>
      </c>
      <c r="C1997" s="4">
        <v>21803</v>
      </c>
      <c r="D1997">
        <v>9412192312</v>
      </c>
      <c r="E1997">
        <f>VLOOKUP(D1997,  base_salary!A:A, 1, FALSE)</f>
        <v>9412192312</v>
      </c>
      <c r="F1997">
        <f t="shared" si="62"/>
        <v>0</v>
      </c>
      <c r="G1997">
        <f t="shared" ca="1" si="63"/>
        <v>0</v>
      </c>
    </row>
    <row r="1998" spans="1:7" x14ac:dyDescent="0.25">
      <c r="A1998" t="s">
        <v>4303</v>
      </c>
      <c r="B1998" t="s">
        <v>2089</v>
      </c>
      <c r="C1998" s="4">
        <v>53485</v>
      </c>
      <c r="D1998">
        <v>7892446737</v>
      </c>
      <c r="E1998">
        <f>VLOOKUP(D1998,  base_salary!A:A, 1, FALSE)</f>
        <v>7892446737</v>
      </c>
      <c r="F1998">
        <f t="shared" si="62"/>
        <v>0</v>
      </c>
      <c r="G1998">
        <f t="shared" ca="1" si="63"/>
        <v>0</v>
      </c>
    </row>
    <row r="1999" spans="1:7" x14ac:dyDescent="0.25">
      <c r="A1999" t="s">
        <v>4304</v>
      </c>
      <c r="B1999" t="s">
        <v>2617</v>
      </c>
      <c r="C1999" s="4">
        <v>32778</v>
      </c>
      <c r="D1999">
        <v>4323727860</v>
      </c>
      <c r="E1999">
        <f>VLOOKUP(D1999,  base_salary!A:A, 1, FALSE)</f>
        <v>4323727860</v>
      </c>
      <c r="F1999">
        <f t="shared" si="62"/>
        <v>0</v>
      </c>
      <c r="G1999">
        <f t="shared" ca="1" si="63"/>
        <v>0</v>
      </c>
    </row>
    <row r="2000" spans="1:7" x14ac:dyDescent="0.25">
      <c r="A2000" t="s">
        <v>4305</v>
      </c>
      <c r="B2000" t="s">
        <v>2563</v>
      </c>
      <c r="C2000" s="4">
        <v>40932</v>
      </c>
      <c r="D2000">
        <v>2841287114</v>
      </c>
      <c r="E2000">
        <f>VLOOKUP(D2000,  base_salary!A:A, 1, FALSE)</f>
        <v>2841287114</v>
      </c>
      <c r="F2000">
        <f t="shared" si="62"/>
        <v>0</v>
      </c>
      <c r="G2000">
        <f t="shared" ca="1" si="63"/>
        <v>0</v>
      </c>
    </row>
    <row r="2001" spans="1:7" x14ac:dyDescent="0.25">
      <c r="A2001" t="s">
        <v>4306</v>
      </c>
      <c r="B2001" t="s">
        <v>2383</v>
      </c>
      <c r="C2001" s="4">
        <v>26804</v>
      </c>
      <c r="D2001">
        <v>6938295417</v>
      </c>
      <c r="E2001">
        <f>VLOOKUP(D2001,  base_salary!A:A, 1, FALSE)</f>
        <v>6938295417</v>
      </c>
      <c r="F2001">
        <f t="shared" si="62"/>
        <v>0</v>
      </c>
      <c r="G2001">
        <f t="shared" ca="1" si="63"/>
        <v>0</v>
      </c>
    </row>
    <row r="2002" spans="1:7" x14ac:dyDescent="0.25">
      <c r="A2002" t="s">
        <v>4307</v>
      </c>
      <c r="B2002" t="s">
        <v>3356</v>
      </c>
      <c r="C2002" s="4">
        <v>34253</v>
      </c>
      <c r="D2002">
        <v>6126779991</v>
      </c>
      <c r="E2002">
        <f>VLOOKUP(D2002,  base_salary!A:A, 1, FALSE)</f>
        <v>6126779991</v>
      </c>
      <c r="F2002">
        <f t="shared" si="62"/>
        <v>0</v>
      </c>
      <c r="G2002">
        <f t="shared" ca="1" si="63"/>
        <v>0</v>
      </c>
    </row>
    <row r="2003" spans="1:7" x14ac:dyDescent="0.25">
      <c r="A2003" t="s">
        <v>4308</v>
      </c>
      <c r="B2003" t="s">
        <v>2101</v>
      </c>
      <c r="C2003" s="4">
        <v>25087</v>
      </c>
      <c r="D2003">
        <v>3738218785</v>
      </c>
      <c r="E2003">
        <f>VLOOKUP(D2003,  base_salary!A:A, 1, FALSE)</f>
        <v>3738218785</v>
      </c>
      <c r="F2003">
        <f t="shared" si="62"/>
        <v>0</v>
      </c>
      <c r="G2003">
        <f t="shared" ca="1" si="63"/>
        <v>0</v>
      </c>
    </row>
    <row r="2004" spans="1:7" x14ac:dyDescent="0.25">
      <c r="A2004" t="s">
        <v>4309</v>
      </c>
      <c r="B2004" t="s">
        <v>3144</v>
      </c>
      <c r="C2004" s="4">
        <v>55922</v>
      </c>
      <c r="D2004">
        <v>2500807061</v>
      </c>
      <c r="E2004">
        <f>VLOOKUP(D2004,  base_salary!A:A, 1, FALSE)</f>
        <v>2500807061</v>
      </c>
      <c r="F2004">
        <f t="shared" si="62"/>
        <v>0</v>
      </c>
      <c r="G2004">
        <f t="shared" ca="1" si="63"/>
        <v>0</v>
      </c>
    </row>
    <row r="2005" spans="1:7" x14ac:dyDescent="0.25">
      <c r="A2005" t="s">
        <v>4310</v>
      </c>
      <c r="B2005" t="s">
        <v>2405</v>
      </c>
      <c r="C2005" s="4">
        <v>23843</v>
      </c>
      <c r="D2005">
        <v>8911781207</v>
      </c>
      <c r="E2005">
        <f>VLOOKUP(D2005,  base_salary!A:A, 1, FALSE)</f>
        <v>8911781207</v>
      </c>
      <c r="F2005">
        <f t="shared" si="62"/>
        <v>0</v>
      </c>
      <c r="G2005">
        <f t="shared" ca="1" si="63"/>
        <v>0</v>
      </c>
    </row>
    <row r="2006" spans="1:7" x14ac:dyDescent="0.25">
      <c r="A2006" t="s">
        <v>4311</v>
      </c>
      <c r="B2006" t="s">
        <v>2199</v>
      </c>
      <c r="C2006" s="4">
        <v>28459</v>
      </c>
      <c r="D2006">
        <v>3877279783</v>
      </c>
      <c r="E2006">
        <f>VLOOKUP(D2006,  base_salary!A:A, 1, FALSE)</f>
        <v>3877279783</v>
      </c>
      <c r="F2006">
        <f t="shared" si="62"/>
        <v>0</v>
      </c>
      <c r="G2006">
        <f t="shared" ca="1" si="63"/>
        <v>0</v>
      </c>
    </row>
    <row r="2007" spans="1:7" x14ac:dyDescent="0.25">
      <c r="A2007" t="s">
        <v>4312</v>
      </c>
      <c r="B2007" t="s">
        <v>1964</v>
      </c>
      <c r="C2007" s="4">
        <v>49911</v>
      </c>
      <c r="D2007">
        <v>4439073344</v>
      </c>
      <c r="E2007">
        <f>VLOOKUP(D2007,  base_salary!A:A, 1, FALSE)</f>
        <v>4439073344</v>
      </c>
      <c r="F2007">
        <f t="shared" si="62"/>
        <v>0</v>
      </c>
      <c r="G2007">
        <f t="shared" ca="1" si="63"/>
        <v>0</v>
      </c>
    </row>
    <row r="2008" spans="1:7" x14ac:dyDescent="0.25">
      <c r="A2008" t="s">
        <v>4313</v>
      </c>
      <c r="B2008" t="s">
        <v>2106</v>
      </c>
      <c r="C2008" s="4">
        <v>43236</v>
      </c>
      <c r="D2008">
        <v>977779009</v>
      </c>
      <c r="E2008">
        <f>VLOOKUP(D2008,  base_salary!A:A, 1, FALSE)</f>
        <v>977779009</v>
      </c>
      <c r="F2008">
        <f t="shared" si="62"/>
        <v>0</v>
      </c>
      <c r="G2008">
        <f t="shared" ca="1" si="63"/>
        <v>0</v>
      </c>
    </row>
    <row r="2009" spans="1:7" x14ac:dyDescent="0.25">
      <c r="A2009" t="s">
        <v>4314</v>
      </c>
      <c r="B2009" t="s">
        <v>1986</v>
      </c>
      <c r="C2009" s="4">
        <v>25216</v>
      </c>
      <c r="D2009">
        <v>9245659313</v>
      </c>
      <c r="E2009">
        <f>VLOOKUP(D2009,  base_salary!A:A, 1, FALSE)</f>
        <v>9245659313</v>
      </c>
      <c r="F2009">
        <f t="shared" si="62"/>
        <v>0</v>
      </c>
      <c r="G2009">
        <f t="shared" ca="1" si="63"/>
        <v>0</v>
      </c>
    </row>
    <row r="2010" spans="1:7" x14ac:dyDescent="0.25">
      <c r="A2010" t="s">
        <v>4315</v>
      </c>
      <c r="B2010" t="s">
        <v>2197</v>
      </c>
      <c r="C2010" s="4">
        <v>38503</v>
      </c>
      <c r="D2010">
        <v>4472356473</v>
      </c>
      <c r="E2010">
        <f>VLOOKUP(D2010,  base_salary!A:A, 1, FALSE)</f>
        <v>4472356473</v>
      </c>
      <c r="F2010">
        <f t="shared" si="62"/>
        <v>0</v>
      </c>
      <c r="G2010">
        <f t="shared" ca="1" si="63"/>
        <v>0</v>
      </c>
    </row>
    <row r="2011" spans="1:7" x14ac:dyDescent="0.25">
      <c r="A2011" t="s">
        <v>4316</v>
      </c>
      <c r="B2011" t="s">
        <v>2329</v>
      </c>
      <c r="C2011" s="4">
        <v>33246</v>
      </c>
      <c r="D2011">
        <v>3435517239</v>
      </c>
      <c r="E2011">
        <f>VLOOKUP(D2011,  base_salary!A:A, 1, FALSE)</f>
        <v>3435517239</v>
      </c>
      <c r="F2011">
        <f t="shared" si="62"/>
        <v>0</v>
      </c>
      <c r="G2011">
        <f t="shared" ca="1" si="63"/>
        <v>0</v>
      </c>
    </row>
    <row r="2012" spans="1:7" x14ac:dyDescent="0.25">
      <c r="A2012" t="s">
        <v>4317</v>
      </c>
      <c r="B2012" t="s">
        <v>2325</v>
      </c>
      <c r="C2012" s="4">
        <v>14565</v>
      </c>
      <c r="D2012">
        <v>679204083</v>
      </c>
      <c r="E2012">
        <f>VLOOKUP(D2012,  base_salary!A:A, 1, FALSE)</f>
        <v>679204083</v>
      </c>
      <c r="F2012">
        <f t="shared" si="62"/>
        <v>0</v>
      </c>
      <c r="G2012">
        <f t="shared" ca="1" si="63"/>
        <v>0</v>
      </c>
    </row>
    <row r="2013" spans="1:7" x14ac:dyDescent="0.25">
      <c r="A2013" t="s">
        <v>4318</v>
      </c>
      <c r="B2013" t="s">
        <v>3560</v>
      </c>
      <c r="C2013" s="4">
        <v>17852</v>
      </c>
      <c r="D2013">
        <v>1074899180</v>
      </c>
      <c r="E2013">
        <f>VLOOKUP(D2013,  base_salary!A:A, 1, FALSE)</f>
        <v>1074899180</v>
      </c>
      <c r="F2013">
        <f t="shared" si="62"/>
        <v>0</v>
      </c>
      <c r="G2013">
        <f t="shared" ca="1" si="63"/>
        <v>0</v>
      </c>
    </row>
    <row r="2014" spans="1:7" x14ac:dyDescent="0.25">
      <c r="A2014" t="s">
        <v>4319</v>
      </c>
      <c r="B2014" t="s">
        <v>2032</v>
      </c>
      <c r="C2014" s="4">
        <v>51483</v>
      </c>
      <c r="D2014">
        <v>4074728869</v>
      </c>
      <c r="E2014">
        <f>VLOOKUP(D2014,  base_salary!A:A, 1, FALSE)</f>
        <v>4074728869</v>
      </c>
      <c r="F2014">
        <f t="shared" si="62"/>
        <v>0</v>
      </c>
      <c r="G2014">
        <f t="shared" ca="1" si="63"/>
        <v>0</v>
      </c>
    </row>
    <row r="2015" spans="1:7" x14ac:dyDescent="0.25">
      <c r="A2015" t="s">
        <v>4320</v>
      </c>
      <c r="B2015" t="s">
        <v>3108</v>
      </c>
      <c r="C2015" s="4">
        <v>12473</v>
      </c>
      <c r="D2015">
        <v>8832488175</v>
      </c>
      <c r="E2015">
        <f>VLOOKUP(D2015,  base_salary!A:A, 1, FALSE)</f>
        <v>8832488175</v>
      </c>
      <c r="F2015">
        <f t="shared" si="62"/>
        <v>0</v>
      </c>
      <c r="G2015">
        <f t="shared" ca="1" si="63"/>
        <v>0</v>
      </c>
    </row>
    <row r="2016" spans="1:7" x14ac:dyDescent="0.25">
      <c r="A2016" t="s">
        <v>4321</v>
      </c>
      <c r="B2016" t="s">
        <v>2600</v>
      </c>
      <c r="C2016" s="4">
        <v>45911</v>
      </c>
      <c r="D2016">
        <v>5209112160</v>
      </c>
      <c r="E2016">
        <f>VLOOKUP(D2016,  base_salary!A:A, 1, FALSE)</f>
        <v>5209112160</v>
      </c>
      <c r="F2016">
        <f t="shared" si="62"/>
        <v>0</v>
      </c>
      <c r="G2016">
        <f t="shared" ca="1" si="63"/>
        <v>0</v>
      </c>
    </row>
    <row r="2017" spans="1:7" x14ac:dyDescent="0.25">
      <c r="A2017" t="s">
        <v>4322</v>
      </c>
      <c r="B2017" t="s">
        <v>2116</v>
      </c>
      <c r="C2017" s="4">
        <v>26086</v>
      </c>
      <c r="D2017">
        <v>8646243699</v>
      </c>
      <c r="E2017">
        <f>VLOOKUP(D2017,  base_salary!A:A, 1, FALSE)</f>
        <v>8646243699</v>
      </c>
      <c r="F2017">
        <f t="shared" si="62"/>
        <v>0</v>
      </c>
      <c r="G2017">
        <f t="shared" ca="1" si="63"/>
        <v>0</v>
      </c>
    </row>
    <row r="2018" spans="1:7" x14ac:dyDescent="0.25">
      <c r="A2018" t="s">
        <v>4323</v>
      </c>
      <c r="B2018" t="s">
        <v>1952</v>
      </c>
      <c r="C2018" s="4">
        <v>49205</v>
      </c>
      <c r="D2018">
        <v>9305168396</v>
      </c>
      <c r="E2018">
        <f>VLOOKUP(D2018,  base_salary!A:A, 1, FALSE)</f>
        <v>9305168396</v>
      </c>
      <c r="F2018">
        <f t="shared" si="62"/>
        <v>0</v>
      </c>
      <c r="G2018">
        <f t="shared" ca="1" si="63"/>
        <v>0</v>
      </c>
    </row>
    <row r="2019" spans="1:7" x14ac:dyDescent="0.25">
      <c r="A2019" t="s">
        <v>4324</v>
      </c>
      <c r="B2019" t="s">
        <v>2914</v>
      </c>
      <c r="C2019" s="4">
        <v>44215</v>
      </c>
      <c r="D2019">
        <v>6172549286</v>
      </c>
      <c r="E2019">
        <f>VLOOKUP(D2019,  base_salary!A:A, 1, FALSE)</f>
        <v>6172549286</v>
      </c>
      <c r="F2019">
        <f t="shared" si="62"/>
        <v>0</v>
      </c>
      <c r="G2019">
        <f t="shared" ca="1" si="63"/>
        <v>0</v>
      </c>
    </row>
    <row r="2020" spans="1:7" x14ac:dyDescent="0.25">
      <c r="A2020" t="s">
        <v>4325</v>
      </c>
      <c r="B2020" t="s">
        <v>3291</v>
      </c>
      <c r="C2020" s="4">
        <v>54586</v>
      </c>
      <c r="D2020">
        <v>8526090127</v>
      </c>
      <c r="E2020">
        <f>VLOOKUP(D2020,  base_salary!A:A, 1, FALSE)</f>
        <v>8526090127</v>
      </c>
      <c r="F2020">
        <f t="shared" si="62"/>
        <v>0</v>
      </c>
      <c r="G2020">
        <f t="shared" ca="1" si="63"/>
        <v>0</v>
      </c>
    </row>
    <row r="2021" spans="1:7" x14ac:dyDescent="0.25">
      <c r="A2021" t="s">
        <v>4326</v>
      </c>
      <c r="B2021" t="s">
        <v>2069</v>
      </c>
      <c r="C2021" s="4">
        <v>40301</v>
      </c>
      <c r="D2021">
        <v>5149710571</v>
      </c>
      <c r="E2021">
        <f>VLOOKUP(D2021,  base_salary!A:A, 1, FALSE)</f>
        <v>5149710571</v>
      </c>
      <c r="F2021">
        <f t="shared" si="62"/>
        <v>0</v>
      </c>
      <c r="G2021">
        <f t="shared" ca="1" si="63"/>
        <v>0</v>
      </c>
    </row>
    <row r="2022" spans="1:7" x14ac:dyDescent="0.25">
      <c r="A2022" t="s">
        <v>4327</v>
      </c>
      <c r="B2022" t="s">
        <v>2411</v>
      </c>
      <c r="C2022" s="4">
        <v>42798</v>
      </c>
      <c r="D2022">
        <v>532074068</v>
      </c>
      <c r="E2022">
        <f>VLOOKUP(D2022,  base_salary!A:A, 1, FALSE)</f>
        <v>532074068</v>
      </c>
      <c r="F2022">
        <f t="shared" si="62"/>
        <v>0</v>
      </c>
      <c r="G2022">
        <f t="shared" ca="1" si="63"/>
        <v>0</v>
      </c>
    </row>
    <row r="2023" spans="1:7" x14ac:dyDescent="0.25">
      <c r="A2023" t="s">
        <v>4328</v>
      </c>
      <c r="B2023" t="s">
        <v>2012</v>
      </c>
      <c r="C2023" s="4">
        <v>39989</v>
      </c>
      <c r="D2023">
        <v>197180590</v>
      </c>
      <c r="E2023">
        <f>VLOOKUP(D2023,  base_salary!A:A, 1, FALSE)</f>
        <v>197180590</v>
      </c>
      <c r="F2023">
        <f t="shared" si="62"/>
        <v>0</v>
      </c>
      <c r="G2023">
        <f t="shared" ca="1" si="63"/>
        <v>0</v>
      </c>
    </row>
    <row r="2024" spans="1:7" x14ac:dyDescent="0.25">
      <c r="A2024" t="s">
        <v>4329</v>
      </c>
      <c r="B2024" t="s">
        <v>1978</v>
      </c>
      <c r="C2024" s="4">
        <v>29381</v>
      </c>
      <c r="D2024">
        <v>3560320844</v>
      </c>
      <c r="E2024">
        <f>VLOOKUP(D2024,  base_salary!A:A, 1, FALSE)</f>
        <v>3560320844</v>
      </c>
      <c r="F2024">
        <f t="shared" si="62"/>
        <v>0</v>
      </c>
      <c r="G2024">
        <f t="shared" ca="1" si="63"/>
        <v>0</v>
      </c>
    </row>
    <row r="2025" spans="1:7" x14ac:dyDescent="0.25">
      <c r="A2025" t="s">
        <v>4330</v>
      </c>
      <c r="B2025" t="s">
        <v>2113</v>
      </c>
      <c r="C2025" s="4">
        <v>41750</v>
      </c>
      <c r="D2025">
        <v>3661649302</v>
      </c>
      <c r="E2025">
        <f>VLOOKUP(D2025,  base_salary!A:A, 1, FALSE)</f>
        <v>3661649302</v>
      </c>
      <c r="F2025">
        <f t="shared" si="62"/>
        <v>0</v>
      </c>
      <c r="G2025">
        <f t="shared" ca="1" si="63"/>
        <v>0</v>
      </c>
    </row>
    <row r="2026" spans="1:7" x14ac:dyDescent="0.25">
      <c r="A2026" t="s">
        <v>4331</v>
      </c>
      <c r="B2026" t="s">
        <v>2135</v>
      </c>
      <c r="C2026" s="4">
        <v>19113</v>
      </c>
      <c r="D2026">
        <v>4445486779</v>
      </c>
      <c r="E2026">
        <f>VLOOKUP(D2026,  base_salary!A:A, 1, FALSE)</f>
        <v>4445486779</v>
      </c>
      <c r="F2026">
        <f t="shared" si="62"/>
        <v>0</v>
      </c>
      <c r="G2026">
        <f t="shared" ca="1" si="63"/>
        <v>0</v>
      </c>
    </row>
    <row r="2027" spans="1:7" x14ac:dyDescent="0.25">
      <c r="A2027" t="s">
        <v>4332</v>
      </c>
      <c r="B2027" t="s">
        <v>2141</v>
      </c>
      <c r="C2027" s="4">
        <v>45909</v>
      </c>
      <c r="D2027">
        <v>3597778305</v>
      </c>
      <c r="E2027">
        <f>VLOOKUP(D2027,  base_salary!A:A, 1, FALSE)</f>
        <v>3597778305</v>
      </c>
      <c r="F2027">
        <f t="shared" si="62"/>
        <v>0</v>
      </c>
      <c r="G2027">
        <f t="shared" ca="1" si="63"/>
        <v>0</v>
      </c>
    </row>
    <row r="2028" spans="1:7" x14ac:dyDescent="0.25">
      <c r="A2028" t="s">
        <v>4333</v>
      </c>
      <c r="B2028" t="s">
        <v>2546</v>
      </c>
      <c r="C2028" s="4">
        <v>48401</v>
      </c>
      <c r="D2028">
        <v>3554301841</v>
      </c>
      <c r="E2028">
        <f>VLOOKUP(D2028,  base_salary!A:A, 1, FALSE)</f>
        <v>3554301841</v>
      </c>
      <c r="F2028">
        <f t="shared" si="62"/>
        <v>0</v>
      </c>
      <c r="G2028">
        <f t="shared" ca="1" si="63"/>
        <v>0</v>
      </c>
    </row>
    <row r="2029" spans="1:7" x14ac:dyDescent="0.25">
      <c r="A2029" t="s">
        <v>4334</v>
      </c>
      <c r="B2029" t="s">
        <v>2026</v>
      </c>
      <c r="C2029" s="4">
        <v>35907</v>
      </c>
      <c r="D2029">
        <v>6380488901</v>
      </c>
      <c r="E2029">
        <f>VLOOKUP(D2029,  base_salary!A:A, 1, FALSE)</f>
        <v>6380488901</v>
      </c>
      <c r="F2029">
        <f t="shared" si="62"/>
        <v>0</v>
      </c>
      <c r="G2029">
        <f t="shared" ca="1" si="63"/>
        <v>0</v>
      </c>
    </row>
    <row r="2030" spans="1:7" x14ac:dyDescent="0.25">
      <c r="A2030" t="s">
        <v>4335</v>
      </c>
      <c r="B2030" t="s">
        <v>2131</v>
      </c>
      <c r="C2030" s="4">
        <v>49919</v>
      </c>
      <c r="D2030">
        <v>9545462825</v>
      </c>
      <c r="E2030">
        <f>VLOOKUP(D2030,  base_salary!A:A, 1, FALSE)</f>
        <v>9545462825</v>
      </c>
      <c r="F2030">
        <f t="shared" si="62"/>
        <v>0</v>
      </c>
      <c r="G2030">
        <f t="shared" ca="1" si="63"/>
        <v>0</v>
      </c>
    </row>
    <row r="2031" spans="1:7" x14ac:dyDescent="0.25">
      <c r="A2031" t="s">
        <v>4336</v>
      </c>
      <c r="B2031" t="s">
        <v>1986</v>
      </c>
      <c r="C2031" s="4">
        <v>53192</v>
      </c>
      <c r="D2031">
        <v>2128813026</v>
      </c>
      <c r="E2031">
        <f>VLOOKUP(D2031,  base_salary!A:A, 1, FALSE)</f>
        <v>2128813026</v>
      </c>
      <c r="F2031">
        <f t="shared" si="62"/>
        <v>0</v>
      </c>
      <c r="G2031">
        <f t="shared" ca="1" si="63"/>
        <v>0</v>
      </c>
    </row>
    <row r="2032" spans="1:7" x14ac:dyDescent="0.25">
      <c r="A2032" t="s">
        <v>4337</v>
      </c>
      <c r="B2032" t="s">
        <v>2740</v>
      </c>
      <c r="C2032" s="4">
        <v>14079</v>
      </c>
      <c r="D2032">
        <v>2670196322</v>
      </c>
      <c r="E2032">
        <f>VLOOKUP(D2032,  base_salary!A:A, 1, FALSE)</f>
        <v>2670196322</v>
      </c>
      <c r="F2032">
        <f t="shared" si="62"/>
        <v>0</v>
      </c>
      <c r="G2032">
        <f t="shared" ca="1" si="63"/>
        <v>0</v>
      </c>
    </row>
    <row r="2033" spans="1:7" x14ac:dyDescent="0.25">
      <c r="A2033" t="s">
        <v>4338</v>
      </c>
      <c r="B2033" t="s">
        <v>2725</v>
      </c>
      <c r="C2033" s="4">
        <v>58406</v>
      </c>
      <c r="D2033">
        <v>8905919081</v>
      </c>
      <c r="E2033">
        <f>VLOOKUP(D2033,  base_salary!A:A, 1, FALSE)</f>
        <v>8905919081</v>
      </c>
      <c r="F2033">
        <f t="shared" si="62"/>
        <v>0</v>
      </c>
      <c r="G2033">
        <f t="shared" ca="1" si="63"/>
        <v>0</v>
      </c>
    </row>
    <row r="2034" spans="1:7" x14ac:dyDescent="0.25">
      <c r="A2034" t="s">
        <v>4339</v>
      </c>
      <c r="B2034" t="s">
        <v>2494</v>
      </c>
      <c r="C2034" s="4">
        <v>18853</v>
      </c>
      <c r="D2034">
        <v>589071254</v>
      </c>
      <c r="E2034">
        <f>VLOOKUP(D2034,  base_salary!A:A, 1, FALSE)</f>
        <v>589071254</v>
      </c>
      <c r="F2034">
        <f t="shared" si="62"/>
        <v>0</v>
      </c>
      <c r="G2034">
        <f t="shared" ca="1" si="63"/>
        <v>0</v>
      </c>
    </row>
    <row r="2035" spans="1:7" x14ac:dyDescent="0.25">
      <c r="A2035" t="s">
        <v>4340</v>
      </c>
      <c r="B2035" t="s">
        <v>1976</v>
      </c>
      <c r="C2035" s="4">
        <v>37936</v>
      </c>
      <c r="D2035">
        <v>2022565827</v>
      </c>
      <c r="E2035">
        <f>VLOOKUP(D2035,  base_salary!A:A, 1, FALSE)</f>
        <v>2022565827</v>
      </c>
      <c r="F2035">
        <f t="shared" si="62"/>
        <v>0</v>
      </c>
      <c r="G2035">
        <f t="shared" ca="1" si="63"/>
        <v>0</v>
      </c>
    </row>
    <row r="2036" spans="1:7" x14ac:dyDescent="0.25">
      <c r="A2036" t="s">
        <v>4341</v>
      </c>
      <c r="B2036" t="s">
        <v>2249</v>
      </c>
      <c r="C2036" s="4">
        <v>19955</v>
      </c>
      <c r="D2036">
        <v>7367438190</v>
      </c>
      <c r="E2036">
        <f>VLOOKUP(D2036,  base_salary!A:A, 1, FALSE)</f>
        <v>7367438190</v>
      </c>
      <c r="F2036">
        <f t="shared" si="62"/>
        <v>0</v>
      </c>
      <c r="G2036">
        <f t="shared" ca="1" si="63"/>
        <v>0</v>
      </c>
    </row>
    <row r="2037" spans="1:7" x14ac:dyDescent="0.25">
      <c r="A2037" t="s">
        <v>4342</v>
      </c>
      <c r="B2037" t="s">
        <v>2201</v>
      </c>
      <c r="C2037" s="4">
        <v>28608</v>
      </c>
      <c r="D2037">
        <v>8646243699</v>
      </c>
      <c r="E2037">
        <f>VLOOKUP(D2037,  base_salary!A:A, 1, FALSE)</f>
        <v>8646243699</v>
      </c>
      <c r="F2037">
        <f t="shared" si="62"/>
        <v>0</v>
      </c>
      <c r="G2037">
        <f t="shared" ca="1" si="63"/>
        <v>0</v>
      </c>
    </row>
    <row r="2038" spans="1:7" x14ac:dyDescent="0.25">
      <c r="A2038" t="s">
        <v>4343</v>
      </c>
      <c r="B2038" t="s">
        <v>2143</v>
      </c>
      <c r="C2038" s="4">
        <v>22703</v>
      </c>
      <c r="D2038">
        <v>6769297310</v>
      </c>
      <c r="E2038">
        <f>VLOOKUP(D2038,  base_salary!A:A, 1, FALSE)</f>
        <v>6769297310</v>
      </c>
      <c r="F2038">
        <f t="shared" si="62"/>
        <v>0</v>
      </c>
      <c r="G2038">
        <f t="shared" ca="1" si="63"/>
        <v>0</v>
      </c>
    </row>
    <row r="2039" spans="1:7" x14ac:dyDescent="0.25">
      <c r="A2039" t="s">
        <v>4344</v>
      </c>
      <c r="B2039" t="s">
        <v>2380</v>
      </c>
      <c r="C2039" s="4">
        <v>12156</v>
      </c>
      <c r="D2039">
        <v>5412518958</v>
      </c>
      <c r="E2039">
        <f>VLOOKUP(D2039,  base_salary!A:A, 1, FALSE)</f>
        <v>5412518958</v>
      </c>
      <c r="F2039">
        <f t="shared" si="62"/>
        <v>0</v>
      </c>
      <c r="G2039">
        <f t="shared" ca="1" si="63"/>
        <v>0</v>
      </c>
    </row>
    <row r="2040" spans="1:7" x14ac:dyDescent="0.25">
      <c r="A2040" t="s">
        <v>4345</v>
      </c>
      <c r="B2040" t="s">
        <v>2057</v>
      </c>
      <c r="C2040" s="4">
        <v>30573</v>
      </c>
      <c r="D2040">
        <v>7961231404</v>
      </c>
      <c r="E2040">
        <f>VLOOKUP(D2040,  base_salary!A:A, 1, FALSE)</f>
        <v>7961231404</v>
      </c>
      <c r="F2040">
        <f t="shared" si="62"/>
        <v>0</v>
      </c>
      <c r="G2040">
        <f t="shared" ca="1" si="63"/>
        <v>0</v>
      </c>
    </row>
    <row r="2041" spans="1:7" x14ac:dyDescent="0.25">
      <c r="A2041" t="s">
        <v>4346</v>
      </c>
      <c r="B2041" t="s">
        <v>2409</v>
      </c>
      <c r="C2041" s="4">
        <v>43265</v>
      </c>
      <c r="D2041">
        <v>3227873028</v>
      </c>
      <c r="E2041">
        <f>VLOOKUP(D2041,  base_salary!A:A, 1, FALSE)</f>
        <v>3227873028</v>
      </c>
      <c r="F2041">
        <f t="shared" si="62"/>
        <v>0</v>
      </c>
      <c r="G2041">
        <f t="shared" ca="1" si="63"/>
        <v>0</v>
      </c>
    </row>
    <row r="2042" spans="1:7" x14ac:dyDescent="0.25">
      <c r="A2042" t="s">
        <v>4347</v>
      </c>
      <c r="B2042" t="s">
        <v>2731</v>
      </c>
      <c r="C2042" s="4">
        <v>21616</v>
      </c>
      <c r="D2042">
        <v>6819596901</v>
      </c>
      <c r="E2042">
        <f>VLOOKUP(D2042,  base_salary!A:A, 1, FALSE)</f>
        <v>6819596901</v>
      </c>
      <c r="F2042">
        <f t="shared" si="62"/>
        <v>0</v>
      </c>
      <c r="G2042">
        <f t="shared" ca="1" si="63"/>
        <v>0</v>
      </c>
    </row>
    <row r="2043" spans="1:7" x14ac:dyDescent="0.25">
      <c r="A2043" t="s">
        <v>4348</v>
      </c>
      <c r="B2043" t="s">
        <v>2670</v>
      </c>
      <c r="C2043" s="4">
        <v>32375</v>
      </c>
      <c r="D2043">
        <v>4236713853</v>
      </c>
      <c r="E2043">
        <f>VLOOKUP(D2043,  base_salary!A:A, 1, FALSE)</f>
        <v>4236713853</v>
      </c>
      <c r="F2043">
        <f t="shared" si="62"/>
        <v>0</v>
      </c>
      <c r="G2043">
        <f t="shared" ca="1" si="63"/>
        <v>0</v>
      </c>
    </row>
    <row r="2044" spans="1:7" x14ac:dyDescent="0.25">
      <c r="A2044" t="s">
        <v>4349</v>
      </c>
      <c r="B2044" t="s">
        <v>2663</v>
      </c>
      <c r="C2044" s="4">
        <v>46621</v>
      </c>
      <c r="D2044">
        <v>513904581</v>
      </c>
      <c r="E2044">
        <f>VLOOKUP(D2044,  base_salary!A:A, 1, FALSE)</f>
        <v>513904581</v>
      </c>
      <c r="F2044">
        <f t="shared" si="62"/>
        <v>0</v>
      </c>
      <c r="G2044">
        <f t="shared" ca="1" si="63"/>
        <v>0</v>
      </c>
    </row>
    <row r="2045" spans="1:7" x14ac:dyDescent="0.25">
      <c r="A2045" t="s">
        <v>4350</v>
      </c>
      <c r="B2045" t="s">
        <v>2047</v>
      </c>
      <c r="C2045" s="4">
        <v>45930</v>
      </c>
      <c r="D2045">
        <v>5779075530</v>
      </c>
      <c r="E2045">
        <f>VLOOKUP(D2045,  base_salary!A:A, 1, FALSE)</f>
        <v>5779075530</v>
      </c>
      <c r="F2045">
        <f t="shared" si="62"/>
        <v>0</v>
      </c>
      <c r="G2045">
        <f t="shared" ca="1" si="63"/>
        <v>0</v>
      </c>
    </row>
    <row r="2046" spans="1:7" x14ac:dyDescent="0.25">
      <c r="A2046" t="s">
        <v>4351</v>
      </c>
      <c r="B2046" t="s">
        <v>2246</v>
      </c>
      <c r="C2046" s="4">
        <v>56793</v>
      </c>
      <c r="D2046">
        <v>7489370671</v>
      </c>
      <c r="E2046">
        <f>VLOOKUP(D2046,  base_salary!A:A, 1, FALSE)</f>
        <v>7489370671</v>
      </c>
      <c r="F2046">
        <f t="shared" si="62"/>
        <v>0</v>
      </c>
      <c r="G2046">
        <f t="shared" ca="1" si="63"/>
        <v>0</v>
      </c>
    </row>
    <row r="2047" spans="1:7" x14ac:dyDescent="0.25">
      <c r="A2047" t="s">
        <v>4352</v>
      </c>
      <c r="B2047" t="s">
        <v>3720</v>
      </c>
      <c r="C2047" s="4">
        <v>39676</v>
      </c>
      <c r="D2047">
        <v>5792300712</v>
      </c>
      <c r="E2047">
        <f>VLOOKUP(D2047,  base_salary!A:A, 1, FALSE)</f>
        <v>5792300712</v>
      </c>
      <c r="F2047">
        <f t="shared" si="62"/>
        <v>0</v>
      </c>
      <c r="G2047">
        <f t="shared" ca="1" si="63"/>
        <v>0</v>
      </c>
    </row>
    <row r="2048" spans="1:7" x14ac:dyDescent="0.25">
      <c r="A2048" t="s">
        <v>4353</v>
      </c>
      <c r="B2048" t="s">
        <v>2067</v>
      </c>
      <c r="C2048" s="4">
        <v>19031</v>
      </c>
      <c r="D2048">
        <v>7070564503</v>
      </c>
      <c r="E2048">
        <f>VLOOKUP(D2048,  base_salary!A:A, 1, FALSE)</f>
        <v>7070564503</v>
      </c>
      <c r="F2048">
        <f t="shared" si="62"/>
        <v>0</v>
      </c>
      <c r="G2048">
        <f t="shared" ca="1" si="63"/>
        <v>0</v>
      </c>
    </row>
    <row r="2049" spans="1:7" x14ac:dyDescent="0.25">
      <c r="A2049" t="s">
        <v>4354</v>
      </c>
      <c r="B2049" t="s">
        <v>2441</v>
      </c>
      <c r="C2049" s="4">
        <v>44976</v>
      </c>
      <c r="D2049">
        <v>2885061928</v>
      </c>
      <c r="E2049">
        <f>VLOOKUP(D2049,  base_salary!A:A, 1, FALSE)</f>
        <v>2885061928</v>
      </c>
      <c r="F2049">
        <f t="shared" si="62"/>
        <v>0</v>
      </c>
      <c r="G2049">
        <f t="shared" ca="1" si="63"/>
        <v>0</v>
      </c>
    </row>
    <row r="2050" spans="1:7" x14ac:dyDescent="0.25">
      <c r="A2050" t="s">
        <v>4355</v>
      </c>
      <c r="B2050" t="s">
        <v>2441</v>
      </c>
      <c r="C2050" s="4">
        <v>44041</v>
      </c>
      <c r="D2050">
        <v>7166957409</v>
      </c>
      <c r="E2050">
        <f>VLOOKUP(D2050,  base_salary!A:A, 1, FALSE)</f>
        <v>7166957409</v>
      </c>
      <c r="F2050">
        <f t="shared" si="62"/>
        <v>0</v>
      </c>
      <c r="G2050">
        <f t="shared" ca="1" si="63"/>
        <v>0</v>
      </c>
    </row>
    <row r="2051" spans="1:7" x14ac:dyDescent="0.25">
      <c r="A2051" t="s">
        <v>4356</v>
      </c>
      <c r="B2051" t="s">
        <v>2047</v>
      </c>
      <c r="C2051" s="4">
        <v>22369</v>
      </c>
      <c r="D2051">
        <v>6019132307</v>
      </c>
      <c r="E2051">
        <f>VLOOKUP(D2051,  base_salary!A:A, 1, FALSE)</f>
        <v>6019132307</v>
      </c>
      <c r="F2051">
        <f t="shared" ref="F2051:F2114" si="64">IF(ISERROR(E2051), 1, 0)</f>
        <v>0</v>
      </c>
      <c r="G2051">
        <f t="shared" ref="G2051:G2114" ca="1" si="65">SUM(G:G)</f>
        <v>0</v>
      </c>
    </row>
    <row r="2052" spans="1:7" x14ac:dyDescent="0.25">
      <c r="A2052" t="s">
        <v>4357</v>
      </c>
      <c r="B2052" t="s">
        <v>3517</v>
      </c>
      <c r="C2052" s="4">
        <v>55206</v>
      </c>
      <c r="D2052">
        <v>7011563598</v>
      </c>
      <c r="E2052">
        <f>VLOOKUP(D2052,  base_salary!A:A, 1, FALSE)</f>
        <v>7011563598</v>
      </c>
      <c r="F2052">
        <f t="shared" si="64"/>
        <v>0</v>
      </c>
      <c r="G2052">
        <f t="shared" ca="1" si="65"/>
        <v>0</v>
      </c>
    </row>
    <row r="2053" spans="1:7" x14ac:dyDescent="0.25">
      <c r="A2053" t="s">
        <v>4358</v>
      </c>
      <c r="B2053" t="s">
        <v>3558</v>
      </c>
      <c r="C2053" s="4">
        <v>11213</v>
      </c>
      <c r="D2053">
        <v>7635344498</v>
      </c>
      <c r="E2053">
        <f>VLOOKUP(D2053,  base_salary!A:A, 1, FALSE)</f>
        <v>7635344498</v>
      </c>
      <c r="F2053">
        <f t="shared" si="64"/>
        <v>0</v>
      </c>
      <c r="G2053">
        <f t="shared" ca="1" si="65"/>
        <v>0</v>
      </c>
    </row>
    <row r="2054" spans="1:7" x14ac:dyDescent="0.25">
      <c r="A2054" t="s">
        <v>4359</v>
      </c>
      <c r="B2054" t="s">
        <v>3393</v>
      </c>
      <c r="C2054" s="4">
        <v>56587</v>
      </c>
      <c r="D2054">
        <v>9624054975</v>
      </c>
      <c r="E2054">
        <f>VLOOKUP(D2054,  base_salary!A:A, 1, FALSE)</f>
        <v>9624054975</v>
      </c>
      <c r="F2054">
        <f t="shared" si="64"/>
        <v>0</v>
      </c>
      <c r="G2054">
        <f t="shared" ca="1" si="65"/>
        <v>0</v>
      </c>
    </row>
    <row r="2055" spans="1:7" x14ac:dyDescent="0.25">
      <c r="A2055" t="s">
        <v>4360</v>
      </c>
      <c r="B2055" t="s">
        <v>1934</v>
      </c>
      <c r="C2055" s="4">
        <v>21931</v>
      </c>
      <c r="D2055">
        <v>2297168497</v>
      </c>
      <c r="E2055">
        <f>VLOOKUP(D2055,  base_salary!A:A, 1, FALSE)</f>
        <v>2297168497</v>
      </c>
      <c r="F2055">
        <f t="shared" si="64"/>
        <v>0</v>
      </c>
      <c r="G2055">
        <f t="shared" ca="1" si="65"/>
        <v>0</v>
      </c>
    </row>
    <row r="2056" spans="1:7" x14ac:dyDescent="0.25">
      <c r="A2056" t="s">
        <v>4361</v>
      </c>
      <c r="B2056" t="s">
        <v>4362</v>
      </c>
      <c r="C2056" s="4">
        <v>10064</v>
      </c>
      <c r="D2056">
        <v>6819596901</v>
      </c>
      <c r="E2056">
        <f>VLOOKUP(D2056,  base_salary!A:A, 1, FALSE)</f>
        <v>6819596901</v>
      </c>
      <c r="F2056">
        <f t="shared" si="64"/>
        <v>0</v>
      </c>
      <c r="G2056">
        <f t="shared" ca="1" si="65"/>
        <v>0</v>
      </c>
    </row>
    <row r="2057" spans="1:7" x14ac:dyDescent="0.25">
      <c r="A2057" t="s">
        <v>4363</v>
      </c>
      <c r="B2057" t="s">
        <v>2365</v>
      </c>
      <c r="C2057" s="4">
        <v>41915</v>
      </c>
      <c r="D2057">
        <v>7741079360</v>
      </c>
      <c r="E2057">
        <f>VLOOKUP(D2057,  base_salary!A:A, 1, FALSE)</f>
        <v>7741079360</v>
      </c>
      <c r="F2057">
        <f t="shared" si="64"/>
        <v>0</v>
      </c>
      <c r="G2057">
        <f t="shared" ca="1" si="65"/>
        <v>0</v>
      </c>
    </row>
    <row r="2058" spans="1:7" x14ac:dyDescent="0.25">
      <c r="A2058" t="s">
        <v>4364</v>
      </c>
      <c r="B2058" t="s">
        <v>1968</v>
      </c>
      <c r="C2058" s="4">
        <v>52390</v>
      </c>
      <c r="D2058">
        <v>2804488179</v>
      </c>
      <c r="E2058">
        <f>VLOOKUP(D2058,  base_salary!A:A, 1, FALSE)</f>
        <v>2804488179</v>
      </c>
      <c r="F2058">
        <f t="shared" si="64"/>
        <v>0</v>
      </c>
      <c r="G2058">
        <f t="shared" ca="1" si="65"/>
        <v>0</v>
      </c>
    </row>
    <row r="2059" spans="1:7" x14ac:dyDescent="0.25">
      <c r="A2059" t="s">
        <v>4365</v>
      </c>
      <c r="B2059" t="s">
        <v>2051</v>
      </c>
      <c r="C2059" s="4">
        <v>36202</v>
      </c>
      <c r="D2059">
        <v>4097160079</v>
      </c>
      <c r="E2059">
        <f>VLOOKUP(D2059,  base_salary!A:A, 1, FALSE)</f>
        <v>4097160079</v>
      </c>
      <c r="F2059">
        <f t="shared" si="64"/>
        <v>0</v>
      </c>
      <c r="G2059">
        <f t="shared" ca="1" si="65"/>
        <v>0</v>
      </c>
    </row>
    <row r="2060" spans="1:7" x14ac:dyDescent="0.25">
      <c r="A2060" t="s">
        <v>4366</v>
      </c>
      <c r="B2060" t="s">
        <v>2567</v>
      </c>
      <c r="C2060" s="4">
        <v>52228</v>
      </c>
      <c r="D2060">
        <v>6988089128</v>
      </c>
      <c r="E2060">
        <f>VLOOKUP(D2060,  base_salary!A:A, 1, FALSE)</f>
        <v>6988089128</v>
      </c>
      <c r="F2060">
        <f t="shared" si="64"/>
        <v>0</v>
      </c>
      <c r="G2060">
        <f t="shared" ca="1" si="65"/>
        <v>0</v>
      </c>
    </row>
    <row r="2061" spans="1:7" x14ac:dyDescent="0.25">
      <c r="A2061" t="s">
        <v>4367</v>
      </c>
      <c r="B2061" t="s">
        <v>2411</v>
      </c>
      <c r="C2061" s="4">
        <v>16228</v>
      </c>
      <c r="D2061">
        <v>7367438190</v>
      </c>
      <c r="E2061">
        <f>VLOOKUP(D2061,  base_salary!A:A, 1, FALSE)</f>
        <v>7367438190</v>
      </c>
      <c r="F2061">
        <f t="shared" si="64"/>
        <v>0</v>
      </c>
      <c r="G2061">
        <f t="shared" ca="1" si="65"/>
        <v>0</v>
      </c>
    </row>
    <row r="2062" spans="1:7" x14ac:dyDescent="0.25">
      <c r="A2062" t="s">
        <v>4368</v>
      </c>
      <c r="B2062" t="s">
        <v>2264</v>
      </c>
      <c r="C2062" s="4">
        <v>12965</v>
      </c>
      <c r="D2062">
        <v>7281103514</v>
      </c>
      <c r="E2062">
        <f>VLOOKUP(D2062,  base_salary!A:A, 1, FALSE)</f>
        <v>7281103514</v>
      </c>
      <c r="F2062">
        <f t="shared" si="64"/>
        <v>0</v>
      </c>
      <c r="G2062">
        <f t="shared" ca="1" si="65"/>
        <v>0</v>
      </c>
    </row>
    <row r="2063" spans="1:7" x14ac:dyDescent="0.25">
      <c r="A2063" t="s">
        <v>4369</v>
      </c>
      <c r="B2063" t="s">
        <v>1932</v>
      </c>
      <c r="C2063" s="4">
        <v>49499</v>
      </c>
      <c r="D2063">
        <v>1382734301</v>
      </c>
      <c r="E2063">
        <f>VLOOKUP(D2063,  base_salary!A:A, 1, FALSE)</f>
        <v>1382734301</v>
      </c>
      <c r="F2063">
        <f t="shared" si="64"/>
        <v>0</v>
      </c>
      <c r="G2063">
        <f t="shared" ca="1" si="65"/>
        <v>0</v>
      </c>
    </row>
    <row r="2064" spans="1:7" x14ac:dyDescent="0.25">
      <c r="A2064" t="s">
        <v>4370</v>
      </c>
      <c r="B2064" t="s">
        <v>2028</v>
      </c>
      <c r="C2064" s="4">
        <v>53979</v>
      </c>
      <c r="D2064">
        <v>1898839557</v>
      </c>
      <c r="E2064">
        <f>VLOOKUP(D2064,  base_salary!A:A, 1, FALSE)</f>
        <v>1898839557</v>
      </c>
      <c r="F2064">
        <f t="shared" si="64"/>
        <v>0</v>
      </c>
      <c r="G2064">
        <f t="shared" ca="1" si="65"/>
        <v>0</v>
      </c>
    </row>
    <row r="2065" spans="1:7" x14ac:dyDescent="0.25">
      <c r="A2065" t="s">
        <v>4371</v>
      </c>
      <c r="B2065" t="s">
        <v>2073</v>
      </c>
      <c r="C2065" s="4">
        <v>18054</v>
      </c>
      <c r="D2065">
        <v>6471464479</v>
      </c>
      <c r="E2065">
        <f>VLOOKUP(D2065,  base_salary!A:A, 1, FALSE)</f>
        <v>6471464479</v>
      </c>
      <c r="F2065">
        <f t="shared" si="64"/>
        <v>0</v>
      </c>
      <c r="G2065">
        <f t="shared" ca="1" si="65"/>
        <v>0</v>
      </c>
    </row>
    <row r="2066" spans="1:7" x14ac:dyDescent="0.25">
      <c r="A2066" t="s">
        <v>4372</v>
      </c>
      <c r="B2066" t="s">
        <v>2343</v>
      </c>
      <c r="C2066" s="4">
        <v>49705</v>
      </c>
      <c r="D2066">
        <v>9705650896</v>
      </c>
      <c r="E2066">
        <f>VLOOKUP(D2066,  base_salary!A:A, 1, FALSE)</f>
        <v>9705650896</v>
      </c>
      <c r="F2066">
        <f t="shared" si="64"/>
        <v>0</v>
      </c>
      <c r="G2066">
        <f t="shared" ca="1" si="65"/>
        <v>0</v>
      </c>
    </row>
    <row r="2067" spans="1:7" x14ac:dyDescent="0.25">
      <c r="A2067" t="s">
        <v>4373</v>
      </c>
      <c r="B2067" t="s">
        <v>3271</v>
      </c>
      <c r="C2067" s="4">
        <v>17400</v>
      </c>
      <c r="D2067">
        <v>3435517239</v>
      </c>
      <c r="E2067">
        <f>VLOOKUP(D2067,  base_salary!A:A, 1, FALSE)</f>
        <v>3435517239</v>
      </c>
      <c r="F2067">
        <f t="shared" si="64"/>
        <v>0</v>
      </c>
      <c r="G2067">
        <f t="shared" ca="1" si="65"/>
        <v>0</v>
      </c>
    </row>
    <row r="2068" spans="1:7" x14ac:dyDescent="0.25">
      <c r="A2068" t="s">
        <v>4374</v>
      </c>
      <c r="B2068" t="s">
        <v>2012</v>
      </c>
      <c r="C2068" s="4">
        <v>23954</v>
      </c>
      <c r="D2068">
        <v>2117567142</v>
      </c>
      <c r="E2068">
        <f>VLOOKUP(D2068,  base_salary!A:A, 1, FALSE)</f>
        <v>2117567142</v>
      </c>
      <c r="F2068">
        <f t="shared" si="64"/>
        <v>0</v>
      </c>
      <c r="G2068">
        <f t="shared" ca="1" si="65"/>
        <v>0</v>
      </c>
    </row>
    <row r="2069" spans="1:7" x14ac:dyDescent="0.25">
      <c r="A2069" t="s">
        <v>4375</v>
      </c>
      <c r="B2069" t="s">
        <v>2505</v>
      </c>
      <c r="C2069" s="4">
        <v>12403</v>
      </c>
      <c r="D2069">
        <v>8692509450</v>
      </c>
      <c r="E2069">
        <f>VLOOKUP(D2069,  base_salary!A:A, 1, FALSE)</f>
        <v>8692509450</v>
      </c>
      <c r="F2069">
        <f t="shared" si="64"/>
        <v>0</v>
      </c>
      <c r="G2069">
        <f t="shared" ca="1" si="65"/>
        <v>0</v>
      </c>
    </row>
    <row r="2070" spans="1:7" x14ac:dyDescent="0.25">
      <c r="A2070" t="s">
        <v>4376</v>
      </c>
      <c r="B2070" t="s">
        <v>2802</v>
      </c>
      <c r="C2070" s="4">
        <v>53154</v>
      </c>
      <c r="D2070">
        <v>5687748091</v>
      </c>
      <c r="E2070">
        <f>VLOOKUP(D2070,  base_salary!A:A, 1, FALSE)</f>
        <v>5687748091</v>
      </c>
      <c r="F2070">
        <f t="shared" si="64"/>
        <v>0</v>
      </c>
      <c r="G2070">
        <f t="shared" ca="1" si="65"/>
        <v>0</v>
      </c>
    </row>
    <row r="2071" spans="1:7" x14ac:dyDescent="0.25">
      <c r="A2071" t="s">
        <v>4377</v>
      </c>
      <c r="B2071" t="s">
        <v>2075</v>
      </c>
      <c r="C2071" s="4">
        <v>58207</v>
      </c>
      <c r="D2071">
        <v>5687748091</v>
      </c>
      <c r="E2071">
        <f>VLOOKUP(D2071,  base_salary!A:A, 1, FALSE)</f>
        <v>5687748091</v>
      </c>
      <c r="F2071">
        <f t="shared" si="64"/>
        <v>0</v>
      </c>
      <c r="G2071">
        <f t="shared" ca="1" si="65"/>
        <v>0</v>
      </c>
    </row>
    <row r="2072" spans="1:7" x14ac:dyDescent="0.25">
      <c r="A2072" t="s">
        <v>4378</v>
      </c>
      <c r="B2072" t="s">
        <v>1991</v>
      </c>
      <c r="C2072" s="4">
        <v>33569</v>
      </c>
      <c r="D2072">
        <v>7912639675</v>
      </c>
      <c r="E2072">
        <f>VLOOKUP(D2072,  base_salary!A:A, 1, FALSE)</f>
        <v>7912639675</v>
      </c>
      <c r="F2072">
        <f t="shared" si="64"/>
        <v>0</v>
      </c>
      <c r="G2072">
        <f t="shared" ca="1" si="65"/>
        <v>0</v>
      </c>
    </row>
    <row r="2073" spans="1:7" x14ac:dyDescent="0.25">
      <c r="A2073" t="s">
        <v>4379</v>
      </c>
      <c r="B2073" t="s">
        <v>2365</v>
      </c>
      <c r="C2073" s="4">
        <v>16137</v>
      </c>
      <c r="D2073">
        <v>5511711233</v>
      </c>
      <c r="E2073">
        <f>VLOOKUP(D2073,  base_salary!A:A, 1, FALSE)</f>
        <v>5511711233</v>
      </c>
      <c r="F2073">
        <f t="shared" si="64"/>
        <v>0</v>
      </c>
      <c r="G2073">
        <f t="shared" ca="1" si="65"/>
        <v>0</v>
      </c>
    </row>
    <row r="2074" spans="1:7" x14ac:dyDescent="0.25">
      <c r="A2074" t="s">
        <v>4380</v>
      </c>
      <c r="B2074" t="s">
        <v>2468</v>
      </c>
      <c r="C2074" s="4">
        <v>46200</v>
      </c>
      <c r="D2074">
        <v>8128449354</v>
      </c>
      <c r="E2074">
        <f>VLOOKUP(D2074,  base_salary!A:A, 1, FALSE)</f>
        <v>8128449354</v>
      </c>
      <c r="F2074">
        <f t="shared" si="64"/>
        <v>0</v>
      </c>
      <c r="G2074">
        <f t="shared" ca="1" si="65"/>
        <v>0</v>
      </c>
    </row>
    <row r="2075" spans="1:7" x14ac:dyDescent="0.25">
      <c r="A2075" t="s">
        <v>4381</v>
      </c>
      <c r="B2075" t="s">
        <v>2426</v>
      </c>
      <c r="C2075" s="4">
        <v>12344</v>
      </c>
      <c r="D2075">
        <v>8289594380</v>
      </c>
      <c r="E2075">
        <f>VLOOKUP(D2075,  base_salary!A:A, 1, FALSE)</f>
        <v>8289594380</v>
      </c>
      <c r="F2075">
        <f t="shared" si="64"/>
        <v>0</v>
      </c>
      <c r="G2075">
        <f t="shared" ca="1" si="65"/>
        <v>0</v>
      </c>
    </row>
    <row r="2076" spans="1:7" x14ac:dyDescent="0.25">
      <c r="A2076" t="s">
        <v>4382</v>
      </c>
      <c r="B2076" t="s">
        <v>1964</v>
      </c>
      <c r="C2076" s="4">
        <v>52956</v>
      </c>
      <c r="D2076">
        <v>6313424239</v>
      </c>
      <c r="E2076">
        <f>VLOOKUP(D2076,  base_salary!A:A, 1, FALSE)</f>
        <v>6313424239</v>
      </c>
      <c r="F2076">
        <f t="shared" si="64"/>
        <v>0</v>
      </c>
      <c r="G2076">
        <f t="shared" ca="1" si="65"/>
        <v>0</v>
      </c>
    </row>
    <row r="2077" spans="1:7" x14ac:dyDescent="0.25">
      <c r="A2077" t="s">
        <v>4383</v>
      </c>
      <c r="B2077" t="s">
        <v>2617</v>
      </c>
      <c r="C2077" s="4">
        <v>40252</v>
      </c>
      <c r="D2077">
        <v>1549399640</v>
      </c>
      <c r="E2077">
        <f>VLOOKUP(D2077,  base_salary!A:A, 1, FALSE)</f>
        <v>1549399640</v>
      </c>
      <c r="F2077">
        <f t="shared" si="64"/>
        <v>0</v>
      </c>
      <c r="G2077">
        <f t="shared" ca="1" si="65"/>
        <v>0</v>
      </c>
    </row>
    <row r="2078" spans="1:7" x14ac:dyDescent="0.25">
      <c r="A2078" t="s">
        <v>4384</v>
      </c>
      <c r="B2078" t="s">
        <v>2914</v>
      </c>
      <c r="C2078" s="4">
        <v>54047</v>
      </c>
      <c r="D2078">
        <v>1313434965</v>
      </c>
      <c r="E2078">
        <f>VLOOKUP(D2078,  base_salary!A:A, 1, FALSE)</f>
        <v>1313434965</v>
      </c>
      <c r="F2078">
        <f t="shared" si="64"/>
        <v>0</v>
      </c>
      <c r="G2078">
        <f t="shared" ca="1" si="65"/>
        <v>0</v>
      </c>
    </row>
    <row r="2079" spans="1:7" x14ac:dyDescent="0.25">
      <c r="A2079" t="s">
        <v>4385</v>
      </c>
      <c r="B2079" t="s">
        <v>2223</v>
      </c>
      <c r="C2079" s="4">
        <v>33178</v>
      </c>
      <c r="D2079">
        <v>25254650</v>
      </c>
      <c r="E2079">
        <f>VLOOKUP(D2079,  base_salary!A:A, 1, FALSE)</f>
        <v>25254650</v>
      </c>
      <c r="F2079">
        <f t="shared" si="64"/>
        <v>0</v>
      </c>
      <c r="G2079">
        <f t="shared" ca="1" si="65"/>
        <v>0</v>
      </c>
    </row>
    <row r="2080" spans="1:7" x14ac:dyDescent="0.25">
      <c r="A2080" t="s">
        <v>4386</v>
      </c>
      <c r="B2080" t="s">
        <v>2236</v>
      </c>
      <c r="C2080" s="4">
        <v>15505</v>
      </c>
      <c r="D2080">
        <v>8875305560</v>
      </c>
      <c r="E2080">
        <f>VLOOKUP(D2080,  base_salary!A:A, 1, FALSE)</f>
        <v>8875305560</v>
      </c>
      <c r="F2080">
        <f t="shared" si="64"/>
        <v>0</v>
      </c>
      <c r="G2080">
        <f t="shared" ca="1" si="65"/>
        <v>0</v>
      </c>
    </row>
    <row r="2081" spans="1:7" x14ac:dyDescent="0.25">
      <c r="A2081" t="s">
        <v>4387</v>
      </c>
      <c r="B2081" t="s">
        <v>2853</v>
      </c>
      <c r="C2081" s="4">
        <v>12824</v>
      </c>
      <c r="D2081">
        <v>9153408497</v>
      </c>
      <c r="E2081">
        <f>VLOOKUP(D2081,  base_salary!A:A, 1, FALSE)</f>
        <v>9153408497</v>
      </c>
      <c r="F2081">
        <f t="shared" si="64"/>
        <v>0</v>
      </c>
      <c r="G2081">
        <f t="shared" ca="1" si="65"/>
        <v>0</v>
      </c>
    </row>
    <row r="2082" spans="1:7" x14ac:dyDescent="0.25">
      <c r="A2082" t="s">
        <v>4388</v>
      </c>
      <c r="B2082" t="s">
        <v>2139</v>
      </c>
      <c r="C2082" s="4">
        <v>34197</v>
      </c>
      <c r="D2082">
        <v>2936088178</v>
      </c>
      <c r="E2082">
        <f>VLOOKUP(D2082,  base_salary!A:A, 1, FALSE)</f>
        <v>2936088178</v>
      </c>
      <c r="F2082">
        <f t="shared" si="64"/>
        <v>0</v>
      </c>
      <c r="G2082">
        <f t="shared" ca="1" si="65"/>
        <v>0</v>
      </c>
    </row>
    <row r="2083" spans="1:7" x14ac:dyDescent="0.25">
      <c r="A2083" t="s">
        <v>4389</v>
      </c>
      <c r="B2083" t="s">
        <v>2251</v>
      </c>
      <c r="C2083" s="4">
        <v>52686</v>
      </c>
      <c r="D2083">
        <v>4969679754</v>
      </c>
      <c r="E2083">
        <f>VLOOKUP(D2083,  base_salary!A:A, 1, FALSE)</f>
        <v>4969679754</v>
      </c>
      <c r="F2083">
        <f t="shared" si="64"/>
        <v>0</v>
      </c>
      <c r="G2083">
        <f t="shared" ca="1" si="65"/>
        <v>0</v>
      </c>
    </row>
    <row r="2084" spans="1:7" x14ac:dyDescent="0.25">
      <c r="A2084" t="s">
        <v>4390</v>
      </c>
      <c r="B2084" t="s">
        <v>4018</v>
      </c>
      <c r="C2084" s="4">
        <v>36516</v>
      </c>
      <c r="D2084">
        <v>5293354957</v>
      </c>
      <c r="E2084">
        <f>VLOOKUP(D2084,  base_salary!A:A, 1, FALSE)</f>
        <v>5293354957</v>
      </c>
      <c r="F2084">
        <f t="shared" si="64"/>
        <v>0</v>
      </c>
      <c r="G2084">
        <f t="shared" ca="1" si="65"/>
        <v>0</v>
      </c>
    </row>
    <row r="2085" spans="1:7" x14ac:dyDescent="0.25">
      <c r="A2085" t="s">
        <v>4391</v>
      </c>
      <c r="B2085" t="s">
        <v>2554</v>
      </c>
      <c r="C2085" s="4">
        <v>11496</v>
      </c>
      <c r="D2085">
        <v>7462528568</v>
      </c>
      <c r="E2085">
        <f>VLOOKUP(D2085,  base_salary!A:A, 1, FALSE)</f>
        <v>7462528568</v>
      </c>
      <c r="F2085">
        <f t="shared" si="64"/>
        <v>0</v>
      </c>
      <c r="G2085">
        <f t="shared" ca="1" si="65"/>
        <v>0</v>
      </c>
    </row>
    <row r="2086" spans="1:7" x14ac:dyDescent="0.25">
      <c r="A2086" t="s">
        <v>4392</v>
      </c>
      <c r="B2086" t="s">
        <v>3583</v>
      </c>
      <c r="C2086" s="4">
        <v>49561</v>
      </c>
      <c r="D2086">
        <v>7741079360</v>
      </c>
      <c r="E2086">
        <f>VLOOKUP(D2086,  base_salary!A:A, 1, FALSE)</f>
        <v>7741079360</v>
      </c>
      <c r="F2086">
        <f t="shared" si="64"/>
        <v>0</v>
      </c>
      <c r="G2086">
        <f t="shared" ca="1" si="65"/>
        <v>0</v>
      </c>
    </row>
    <row r="2087" spans="1:7" x14ac:dyDescent="0.25">
      <c r="A2087" t="s">
        <v>4393</v>
      </c>
      <c r="B2087" t="s">
        <v>1984</v>
      </c>
      <c r="C2087" s="4">
        <v>28811</v>
      </c>
      <c r="D2087">
        <v>9018504580</v>
      </c>
      <c r="E2087">
        <f>VLOOKUP(D2087,  base_salary!A:A, 1, FALSE)</f>
        <v>9018504580</v>
      </c>
      <c r="F2087">
        <f t="shared" si="64"/>
        <v>0</v>
      </c>
      <c r="G2087">
        <f t="shared" ca="1" si="65"/>
        <v>0</v>
      </c>
    </row>
    <row r="2088" spans="1:7" x14ac:dyDescent="0.25">
      <c r="A2088" t="s">
        <v>4394</v>
      </c>
      <c r="B2088" t="s">
        <v>2740</v>
      </c>
      <c r="C2088" s="4">
        <v>37143</v>
      </c>
      <c r="D2088">
        <v>6720857681</v>
      </c>
      <c r="E2088">
        <f>VLOOKUP(D2088,  base_salary!A:A, 1, FALSE)</f>
        <v>6720857681</v>
      </c>
      <c r="F2088">
        <f t="shared" si="64"/>
        <v>0</v>
      </c>
      <c r="G2088">
        <f t="shared" ca="1" si="65"/>
        <v>0</v>
      </c>
    </row>
    <row r="2089" spans="1:7" x14ac:dyDescent="0.25">
      <c r="A2089" t="s">
        <v>4395</v>
      </c>
      <c r="B2089" t="s">
        <v>2790</v>
      </c>
      <c r="C2089" s="4">
        <v>19988</v>
      </c>
      <c r="D2089">
        <v>2500807061</v>
      </c>
      <c r="E2089">
        <f>VLOOKUP(D2089,  base_salary!A:A, 1, FALSE)</f>
        <v>2500807061</v>
      </c>
      <c r="F2089">
        <f t="shared" si="64"/>
        <v>0</v>
      </c>
      <c r="G2089">
        <f t="shared" ca="1" si="65"/>
        <v>0</v>
      </c>
    </row>
    <row r="2090" spans="1:7" x14ac:dyDescent="0.25">
      <c r="A2090" t="s">
        <v>4396</v>
      </c>
      <c r="B2090" t="s">
        <v>4163</v>
      </c>
      <c r="C2090" s="4">
        <v>14567</v>
      </c>
      <c r="D2090">
        <v>9705650896</v>
      </c>
      <c r="E2090">
        <f>VLOOKUP(D2090,  base_salary!A:A, 1, FALSE)</f>
        <v>9705650896</v>
      </c>
      <c r="F2090">
        <f t="shared" si="64"/>
        <v>0</v>
      </c>
      <c r="G2090">
        <f t="shared" ca="1" si="65"/>
        <v>0</v>
      </c>
    </row>
    <row r="2091" spans="1:7" x14ac:dyDescent="0.25">
      <c r="A2091" t="s">
        <v>4397</v>
      </c>
      <c r="B2091" t="s">
        <v>2154</v>
      </c>
      <c r="C2091" s="4">
        <v>14948</v>
      </c>
      <c r="D2091">
        <v>2859931651</v>
      </c>
      <c r="E2091">
        <f>VLOOKUP(D2091,  base_salary!A:A, 1, FALSE)</f>
        <v>2859931651</v>
      </c>
      <c r="F2091">
        <f t="shared" si="64"/>
        <v>0</v>
      </c>
      <c r="G2091">
        <f t="shared" ca="1" si="65"/>
        <v>0</v>
      </c>
    </row>
    <row r="2092" spans="1:7" x14ac:dyDescent="0.25">
      <c r="A2092" t="s">
        <v>4398</v>
      </c>
      <c r="B2092" t="s">
        <v>2641</v>
      </c>
      <c r="C2092" s="4">
        <v>53336</v>
      </c>
      <c r="D2092">
        <v>2405876701</v>
      </c>
      <c r="E2092">
        <f>VLOOKUP(D2092,  base_salary!A:A, 1, FALSE)</f>
        <v>2405876701</v>
      </c>
      <c r="F2092">
        <f t="shared" si="64"/>
        <v>0</v>
      </c>
      <c r="G2092">
        <f t="shared" ca="1" si="65"/>
        <v>0</v>
      </c>
    </row>
    <row r="2093" spans="1:7" x14ac:dyDescent="0.25">
      <c r="A2093" t="s">
        <v>4399</v>
      </c>
      <c r="B2093" t="s">
        <v>1948</v>
      </c>
      <c r="C2093" s="4">
        <v>25350</v>
      </c>
      <c r="D2093">
        <v>4049350750</v>
      </c>
      <c r="E2093">
        <f>VLOOKUP(D2093,  base_salary!A:A, 1, FALSE)</f>
        <v>4049350750</v>
      </c>
      <c r="F2093">
        <f t="shared" si="64"/>
        <v>0</v>
      </c>
      <c r="G2093">
        <f t="shared" ca="1" si="65"/>
        <v>0</v>
      </c>
    </row>
    <row r="2094" spans="1:7" x14ac:dyDescent="0.25">
      <c r="A2094" t="s">
        <v>4400</v>
      </c>
      <c r="B2094" t="s">
        <v>1964</v>
      </c>
      <c r="C2094" s="4">
        <v>34401</v>
      </c>
      <c r="D2094">
        <v>4878156686</v>
      </c>
      <c r="E2094">
        <f>VLOOKUP(D2094,  base_salary!A:A, 1, FALSE)</f>
        <v>4878156686</v>
      </c>
      <c r="F2094">
        <f t="shared" si="64"/>
        <v>0</v>
      </c>
      <c r="G2094">
        <f t="shared" ca="1" si="65"/>
        <v>0</v>
      </c>
    </row>
    <row r="2095" spans="1:7" x14ac:dyDescent="0.25">
      <c r="A2095" t="s">
        <v>4401</v>
      </c>
      <c r="B2095" t="s">
        <v>2109</v>
      </c>
      <c r="C2095" s="4">
        <v>32638</v>
      </c>
      <c r="D2095">
        <v>8682006391</v>
      </c>
      <c r="E2095">
        <f>VLOOKUP(D2095,  base_salary!A:A, 1, FALSE)</f>
        <v>8682006391</v>
      </c>
      <c r="F2095">
        <f t="shared" si="64"/>
        <v>0</v>
      </c>
      <c r="G2095">
        <f t="shared" ca="1" si="65"/>
        <v>0</v>
      </c>
    </row>
    <row r="2096" spans="1:7" x14ac:dyDescent="0.25">
      <c r="A2096" t="s">
        <v>4402</v>
      </c>
      <c r="B2096" t="s">
        <v>1972</v>
      </c>
      <c r="C2096" s="4">
        <v>54132</v>
      </c>
      <c r="D2096">
        <v>4997183822</v>
      </c>
      <c r="E2096">
        <f>VLOOKUP(D2096,  base_salary!A:A, 1, FALSE)</f>
        <v>4997183822</v>
      </c>
      <c r="F2096">
        <f t="shared" si="64"/>
        <v>0</v>
      </c>
      <c r="G2096">
        <f t="shared" ca="1" si="65"/>
        <v>0</v>
      </c>
    </row>
    <row r="2097" spans="1:7" x14ac:dyDescent="0.25">
      <c r="A2097" t="s">
        <v>4403</v>
      </c>
      <c r="B2097" t="s">
        <v>2929</v>
      </c>
      <c r="C2097" s="4">
        <v>46670</v>
      </c>
      <c r="D2097">
        <v>4502817627</v>
      </c>
      <c r="E2097">
        <f>VLOOKUP(D2097,  base_salary!A:A, 1, FALSE)</f>
        <v>4502817627</v>
      </c>
      <c r="F2097">
        <f t="shared" si="64"/>
        <v>0</v>
      </c>
      <c r="G2097">
        <f t="shared" ca="1" si="65"/>
        <v>0</v>
      </c>
    </row>
    <row r="2098" spans="1:7" x14ac:dyDescent="0.25">
      <c r="A2098" t="s">
        <v>4404</v>
      </c>
      <c r="B2098" t="s">
        <v>3297</v>
      </c>
      <c r="C2098" s="4">
        <v>26473</v>
      </c>
      <c r="D2098">
        <v>7440017404</v>
      </c>
      <c r="E2098">
        <f>VLOOKUP(D2098,  base_salary!A:A, 1, FALSE)</f>
        <v>7440017404</v>
      </c>
      <c r="F2098">
        <f t="shared" si="64"/>
        <v>0</v>
      </c>
      <c r="G2098">
        <f t="shared" ca="1" si="65"/>
        <v>0</v>
      </c>
    </row>
    <row r="2099" spans="1:7" x14ac:dyDescent="0.25">
      <c r="A2099" t="s">
        <v>4405</v>
      </c>
      <c r="B2099" t="s">
        <v>2847</v>
      </c>
      <c r="C2099" s="4">
        <v>19825</v>
      </c>
      <c r="D2099">
        <v>2402470968</v>
      </c>
      <c r="E2099">
        <f>VLOOKUP(D2099,  base_salary!A:A, 1, FALSE)</f>
        <v>2402470968</v>
      </c>
      <c r="F2099">
        <f t="shared" si="64"/>
        <v>0</v>
      </c>
      <c r="G2099">
        <f t="shared" ca="1" si="65"/>
        <v>0</v>
      </c>
    </row>
    <row r="2100" spans="1:7" x14ac:dyDescent="0.25">
      <c r="A2100" t="s">
        <v>4406</v>
      </c>
      <c r="B2100" t="s">
        <v>2439</v>
      </c>
      <c r="C2100" s="4">
        <v>46958</v>
      </c>
      <c r="D2100">
        <v>5138969978</v>
      </c>
      <c r="E2100">
        <f>VLOOKUP(D2100,  base_salary!A:A, 1, FALSE)</f>
        <v>5138969978</v>
      </c>
      <c r="F2100">
        <f t="shared" si="64"/>
        <v>0</v>
      </c>
      <c r="G2100">
        <f t="shared" ca="1" si="65"/>
        <v>0</v>
      </c>
    </row>
    <row r="2101" spans="1:7" x14ac:dyDescent="0.25">
      <c r="A2101" t="s">
        <v>4407</v>
      </c>
      <c r="B2101" t="s">
        <v>2393</v>
      </c>
      <c r="C2101" s="4">
        <v>59664</v>
      </c>
      <c r="D2101">
        <v>6637560367</v>
      </c>
      <c r="E2101">
        <f>VLOOKUP(D2101,  base_salary!A:A, 1, FALSE)</f>
        <v>6637560367</v>
      </c>
      <c r="F2101">
        <f t="shared" si="64"/>
        <v>0</v>
      </c>
      <c r="G2101">
        <f t="shared" ca="1" si="65"/>
        <v>0</v>
      </c>
    </row>
    <row r="2102" spans="1:7" x14ac:dyDescent="0.25">
      <c r="A2102" t="s">
        <v>4408</v>
      </c>
      <c r="B2102" t="s">
        <v>2714</v>
      </c>
      <c r="C2102" s="4">
        <v>35655</v>
      </c>
      <c r="D2102">
        <v>7521557441</v>
      </c>
      <c r="E2102">
        <f>VLOOKUP(D2102,  base_salary!A:A, 1, FALSE)</f>
        <v>7521557441</v>
      </c>
      <c r="F2102">
        <f t="shared" si="64"/>
        <v>0</v>
      </c>
      <c r="G2102">
        <f t="shared" ca="1" si="65"/>
        <v>0</v>
      </c>
    </row>
    <row r="2103" spans="1:7" x14ac:dyDescent="0.25">
      <c r="A2103" t="s">
        <v>4409</v>
      </c>
      <c r="B2103" t="s">
        <v>3039</v>
      </c>
      <c r="C2103" s="4">
        <v>35657</v>
      </c>
      <c r="D2103">
        <v>6106380341</v>
      </c>
      <c r="E2103">
        <f>VLOOKUP(D2103,  base_salary!A:A, 1, FALSE)</f>
        <v>6106380341</v>
      </c>
      <c r="F2103">
        <f t="shared" si="64"/>
        <v>0</v>
      </c>
      <c r="G2103">
        <f t="shared" ca="1" si="65"/>
        <v>0</v>
      </c>
    </row>
    <row r="2104" spans="1:7" x14ac:dyDescent="0.25">
      <c r="A2104" t="s">
        <v>4410</v>
      </c>
      <c r="B2104" t="s">
        <v>2896</v>
      </c>
      <c r="C2104" s="4">
        <v>46864</v>
      </c>
      <c r="D2104">
        <v>4578004252</v>
      </c>
      <c r="E2104">
        <f>VLOOKUP(D2104,  base_salary!A:A, 1, FALSE)</f>
        <v>4578004252</v>
      </c>
      <c r="F2104">
        <f t="shared" si="64"/>
        <v>0</v>
      </c>
      <c r="G2104">
        <f t="shared" ca="1" si="65"/>
        <v>0</v>
      </c>
    </row>
    <row r="2105" spans="1:7" x14ac:dyDescent="0.25">
      <c r="A2105" t="s">
        <v>4411</v>
      </c>
      <c r="B2105" t="s">
        <v>2001</v>
      </c>
      <c r="C2105" s="4">
        <v>39942</v>
      </c>
      <c r="D2105">
        <v>3746690722</v>
      </c>
      <c r="E2105">
        <f>VLOOKUP(D2105,  base_salary!A:A, 1, FALSE)</f>
        <v>3746690722</v>
      </c>
      <c r="F2105">
        <f t="shared" si="64"/>
        <v>0</v>
      </c>
      <c r="G2105">
        <f t="shared" ca="1" si="65"/>
        <v>0</v>
      </c>
    </row>
    <row r="2106" spans="1:7" x14ac:dyDescent="0.25">
      <c r="A2106" t="s">
        <v>4412</v>
      </c>
      <c r="B2106" t="s">
        <v>3044</v>
      </c>
      <c r="C2106" s="4">
        <v>26952</v>
      </c>
      <c r="D2106">
        <v>6286877770</v>
      </c>
      <c r="E2106">
        <f>VLOOKUP(D2106,  base_salary!A:A, 1, FALSE)</f>
        <v>6286877770</v>
      </c>
      <c r="F2106">
        <f t="shared" si="64"/>
        <v>0</v>
      </c>
      <c r="G2106">
        <f t="shared" ca="1" si="65"/>
        <v>0</v>
      </c>
    </row>
    <row r="2107" spans="1:7" x14ac:dyDescent="0.25">
      <c r="A2107" t="s">
        <v>4413</v>
      </c>
      <c r="B2107" t="s">
        <v>3078</v>
      </c>
      <c r="C2107" s="4">
        <v>39625</v>
      </c>
      <c r="D2107">
        <v>2083520173</v>
      </c>
      <c r="E2107">
        <f>VLOOKUP(D2107,  base_salary!A:A, 1, FALSE)</f>
        <v>2083520173</v>
      </c>
      <c r="F2107">
        <f t="shared" si="64"/>
        <v>0</v>
      </c>
      <c r="G2107">
        <f t="shared" ca="1" si="65"/>
        <v>0</v>
      </c>
    </row>
    <row r="2108" spans="1:7" x14ac:dyDescent="0.25">
      <c r="A2108" t="s">
        <v>4414</v>
      </c>
      <c r="B2108" t="s">
        <v>2279</v>
      </c>
      <c r="C2108" s="4">
        <v>30586</v>
      </c>
      <c r="D2108">
        <v>1606657585</v>
      </c>
      <c r="E2108">
        <f>VLOOKUP(D2108,  base_salary!A:A, 1, FALSE)</f>
        <v>1606657585</v>
      </c>
      <c r="F2108">
        <f t="shared" si="64"/>
        <v>0</v>
      </c>
      <c r="G2108">
        <f t="shared" ca="1" si="65"/>
        <v>0</v>
      </c>
    </row>
    <row r="2109" spans="1:7" x14ac:dyDescent="0.25">
      <c r="A2109" t="s">
        <v>4415</v>
      </c>
      <c r="B2109" t="s">
        <v>3356</v>
      </c>
      <c r="C2109" s="4">
        <v>18366</v>
      </c>
      <c r="D2109">
        <v>5191866150</v>
      </c>
      <c r="E2109">
        <f>VLOOKUP(D2109,  base_salary!A:A, 1, FALSE)</f>
        <v>5191866150</v>
      </c>
      <c r="F2109">
        <f t="shared" si="64"/>
        <v>0</v>
      </c>
      <c r="G2109">
        <f t="shared" ca="1" si="65"/>
        <v>0</v>
      </c>
    </row>
    <row r="2110" spans="1:7" x14ac:dyDescent="0.25">
      <c r="A2110" t="s">
        <v>4416</v>
      </c>
      <c r="B2110" t="s">
        <v>2001</v>
      </c>
      <c r="C2110" s="4">
        <v>44840</v>
      </c>
      <c r="D2110">
        <v>6235447353</v>
      </c>
      <c r="E2110">
        <f>VLOOKUP(D2110,  base_salary!A:A, 1, FALSE)</f>
        <v>6235447353</v>
      </c>
      <c r="F2110">
        <f t="shared" si="64"/>
        <v>0</v>
      </c>
      <c r="G2110">
        <f t="shared" ca="1" si="65"/>
        <v>0</v>
      </c>
    </row>
    <row r="2111" spans="1:7" x14ac:dyDescent="0.25">
      <c r="A2111" t="s">
        <v>4417</v>
      </c>
      <c r="B2111" t="s">
        <v>2348</v>
      </c>
      <c r="C2111" s="4">
        <v>46326</v>
      </c>
      <c r="D2111">
        <v>7741079360</v>
      </c>
      <c r="E2111">
        <f>VLOOKUP(D2111,  base_salary!A:A, 1, FALSE)</f>
        <v>7741079360</v>
      </c>
      <c r="F2111">
        <f t="shared" si="64"/>
        <v>0</v>
      </c>
      <c r="G2111">
        <f t="shared" ca="1" si="65"/>
        <v>0</v>
      </c>
    </row>
    <row r="2112" spans="1:7" x14ac:dyDescent="0.25">
      <c r="A2112" t="s">
        <v>4418</v>
      </c>
      <c r="B2112" t="s">
        <v>2244</v>
      </c>
      <c r="C2112" s="4">
        <v>56373</v>
      </c>
      <c r="D2112">
        <v>9153408497</v>
      </c>
      <c r="E2112">
        <f>VLOOKUP(D2112,  base_salary!A:A, 1, FALSE)</f>
        <v>9153408497</v>
      </c>
      <c r="F2112">
        <f t="shared" si="64"/>
        <v>0</v>
      </c>
      <c r="G2112">
        <f t="shared" ca="1" si="65"/>
        <v>0</v>
      </c>
    </row>
    <row r="2113" spans="1:7" x14ac:dyDescent="0.25">
      <c r="A2113" t="s">
        <v>4419</v>
      </c>
      <c r="B2113" t="s">
        <v>2521</v>
      </c>
      <c r="C2113" s="4">
        <v>46463</v>
      </c>
      <c r="D2113">
        <v>2411473303</v>
      </c>
      <c r="E2113">
        <f>VLOOKUP(D2113,  base_salary!A:A, 1, FALSE)</f>
        <v>2411473303</v>
      </c>
      <c r="F2113">
        <f t="shared" si="64"/>
        <v>0</v>
      </c>
      <c r="G2113">
        <f t="shared" ca="1" si="65"/>
        <v>0</v>
      </c>
    </row>
    <row r="2114" spans="1:7" x14ac:dyDescent="0.25">
      <c r="A2114" t="s">
        <v>4420</v>
      </c>
      <c r="B2114" t="s">
        <v>2054</v>
      </c>
      <c r="C2114" s="4">
        <v>37898</v>
      </c>
      <c r="D2114">
        <v>2234966051</v>
      </c>
      <c r="E2114">
        <f>VLOOKUP(D2114,  base_salary!A:A, 1, FALSE)</f>
        <v>2234966051</v>
      </c>
      <c r="F2114">
        <f t="shared" si="64"/>
        <v>0</v>
      </c>
      <c r="G2114">
        <f t="shared" ca="1" si="65"/>
        <v>0</v>
      </c>
    </row>
    <row r="2115" spans="1:7" x14ac:dyDescent="0.25">
      <c r="A2115" t="s">
        <v>4421</v>
      </c>
      <c r="B2115" t="s">
        <v>4422</v>
      </c>
      <c r="C2115" s="4">
        <v>41593</v>
      </c>
      <c r="D2115">
        <v>4439073344</v>
      </c>
      <c r="E2115">
        <f>VLOOKUP(D2115,  base_salary!A:A, 1, FALSE)</f>
        <v>4439073344</v>
      </c>
      <c r="F2115">
        <f t="shared" ref="F2115:F2178" si="66">IF(ISERROR(E2115), 1, 0)</f>
        <v>0</v>
      </c>
      <c r="G2115">
        <f t="shared" ref="G2115:G2178" ca="1" si="67">SUM(G:G)</f>
        <v>0</v>
      </c>
    </row>
    <row r="2116" spans="1:7" x14ac:dyDescent="0.25">
      <c r="A2116" t="s">
        <v>4423</v>
      </c>
      <c r="B2116" t="s">
        <v>2633</v>
      </c>
      <c r="C2116" s="4">
        <v>29738</v>
      </c>
      <c r="D2116">
        <v>2551917727</v>
      </c>
      <c r="E2116">
        <f>VLOOKUP(D2116,  base_salary!A:A, 1, FALSE)</f>
        <v>2551917727</v>
      </c>
      <c r="F2116">
        <f t="shared" si="66"/>
        <v>0</v>
      </c>
      <c r="G2116">
        <f t="shared" ca="1" si="67"/>
        <v>0</v>
      </c>
    </row>
    <row r="2117" spans="1:7" x14ac:dyDescent="0.25">
      <c r="A2117" t="s">
        <v>4424</v>
      </c>
      <c r="B2117" t="s">
        <v>2663</v>
      </c>
      <c r="C2117" s="4">
        <v>53276</v>
      </c>
      <c r="D2117">
        <v>8733080267</v>
      </c>
      <c r="E2117">
        <f>VLOOKUP(D2117,  base_salary!A:A, 1, FALSE)</f>
        <v>8733080267</v>
      </c>
      <c r="F2117">
        <f t="shared" si="66"/>
        <v>0</v>
      </c>
      <c r="G2117">
        <f t="shared" ca="1" si="67"/>
        <v>0</v>
      </c>
    </row>
    <row r="2118" spans="1:7" x14ac:dyDescent="0.25">
      <c r="A2118" t="s">
        <v>4425</v>
      </c>
      <c r="B2118" t="s">
        <v>2182</v>
      </c>
      <c r="C2118" s="4">
        <v>47486</v>
      </c>
      <c r="D2118">
        <v>8718856853</v>
      </c>
      <c r="E2118">
        <f>VLOOKUP(D2118,  base_salary!A:A, 1, FALSE)</f>
        <v>8718856853</v>
      </c>
      <c r="F2118">
        <f t="shared" si="66"/>
        <v>0</v>
      </c>
      <c r="G2118">
        <f t="shared" ca="1" si="67"/>
        <v>0</v>
      </c>
    </row>
    <row r="2119" spans="1:7" x14ac:dyDescent="0.25">
      <c r="A2119" t="s">
        <v>4426</v>
      </c>
      <c r="B2119" t="s">
        <v>3508</v>
      </c>
      <c r="C2119" s="4">
        <v>48958</v>
      </c>
      <c r="D2119">
        <v>797787712</v>
      </c>
      <c r="E2119">
        <f>VLOOKUP(D2119,  base_salary!A:A, 1, FALSE)</f>
        <v>797787712</v>
      </c>
      <c r="F2119">
        <f t="shared" si="66"/>
        <v>0</v>
      </c>
      <c r="G2119">
        <f t="shared" ca="1" si="67"/>
        <v>0</v>
      </c>
    </row>
    <row r="2120" spans="1:7" x14ac:dyDescent="0.25">
      <c r="A2120" t="s">
        <v>4427</v>
      </c>
      <c r="B2120" t="s">
        <v>2203</v>
      </c>
      <c r="C2120" s="4">
        <v>47144</v>
      </c>
      <c r="D2120">
        <v>4256220232</v>
      </c>
      <c r="E2120">
        <f>VLOOKUP(D2120,  base_salary!A:A, 1, FALSE)</f>
        <v>4256220232</v>
      </c>
      <c r="F2120">
        <f t="shared" si="66"/>
        <v>0</v>
      </c>
      <c r="G2120">
        <f t="shared" ca="1" si="67"/>
        <v>0</v>
      </c>
    </row>
    <row r="2121" spans="1:7" x14ac:dyDescent="0.25">
      <c r="A2121" t="s">
        <v>4428</v>
      </c>
      <c r="B2121" t="s">
        <v>2424</v>
      </c>
      <c r="C2121" s="4">
        <v>49951</v>
      </c>
      <c r="D2121">
        <v>7596173217</v>
      </c>
      <c r="E2121">
        <f>VLOOKUP(D2121,  base_salary!A:A, 1, FALSE)</f>
        <v>7596173217</v>
      </c>
      <c r="F2121">
        <f t="shared" si="66"/>
        <v>0</v>
      </c>
      <c r="G2121">
        <f t="shared" ca="1" si="67"/>
        <v>0</v>
      </c>
    </row>
    <row r="2122" spans="1:7" x14ac:dyDescent="0.25">
      <c r="A2122" t="s">
        <v>4429</v>
      </c>
      <c r="B2122" t="s">
        <v>2154</v>
      </c>
      <c r="C2122" s="4">
        <v>57902</v>
      </c>
      <c r="D2122">
        <v>898924138</v>
      </c>
      <c r="E2122">
        <f>VLOOKUP(D2122,  base_salary!A:A, 1, FALSE)</f>
        <v>898924138</v>
      </c>
      <c r="F2122">
        <f t="shared" si="66"/>
        <v>0</v>
      </c>
      <c r="G2122">
        <f t="shared" ca="1" si="67"/>
        <v>0</v>
      </c>
    </row>
    <row r="2123" spans="1:7" x14ac:dyDescent="0.25">
      <c r="A2123" t="s">
        <v>4430</v>
      </c>
      <c r="B2123" t="s">
        <v>2856</v>
      </c>
      <c r="C2123" s="4">
        <v>48040</v>
      </c>
      <c r="D2123">
        <v>6858776575</v>
      </c>
      <c r="E2123">
        <f>VLOOKUP(D2123,  base_salary!A:A, 1, FALSE)</f>
        <v>6858776575</v>
      </c>
      <c r="F2123">
        <f t="shared" si="66"/>
        <v>0</v>
      </c>
      <c r="G2123">
        <f t="shared" ca="1" si="67"/>
        <v>0</v>
      </c>
    </row>
    <row r="2124" spans="1:7" x14ac:dyDescent="0.25">
      <c r="A2124" t="s">
        <v>4431</v>
      </c>
      <c r="B2124" t="s">
        <v>2161</v>
      </c>
      <c r="C2124" s="4">
        <v>22500</v>
      </c>
      <c r="D2124">
        <v>3040116061</v>
      </c>
      <c r="E2124">
        <f>VLOOKUP(D2124,  base_salary!A:A, 1, FALSE)</f>
        <v>3040116061</v>
      </c>
      <c r="F2124">
        <f t="shared" si="66"/>
        <v>0</v>
      </c>
      <c r="G2124">
        <f t="shared" ca="1" si="67"/>
        <v>0</v>
      </c>
    </row>
    <row r="2125" spans="1:7" x14ac:dyDescent="0.25">
      <c r="A2125" t="s">
        <v>4432</v>
      </c>
      <c r="B2125" t="s">
        <v>2116</v>
      </c>
      <c r="C2125" s="4">
        <v>54293</v>
      </c>
      <c r="D2125">
        <v>509393462</v>
      </c>
      <c r="E2125">
        <f>VLOOKUP(D2125,  base_salary!A:A, 1, FALSE)</f>
        <v>509393462</v>
      </c>
      <c r="F2125">
        <f t="shared" si="66"/>
        <v>0</v>
      </c>
      <c r="G2125">
        <f t="shared" ca="1" si="67"/>
        <v>0</v>
      </c>
    </row>
    <row r="2126" spans="1:7" x14ac:dyDescent="0.25">
      <c r="A2126" t="s">
        <v>4433</v>
      </c>
      <c r="B2126" t="s">
        <v>2221</v>
      </c>
      <c r="C2126" s="4">
        <v>41722</v>
      </c>
      <c r="D2126">
        <v>5439294325</v>
      </c>
      <c r="E2126">
        <f>VLOOKUP(D2126,  base_salary!A:A, 1, FALSE)</f>
        <v>5439294325</v>
      </c>
      <c r="F2126">
        <f t="shared" si="66"/>
        <v>0</v>
      </c>
      <c r="G2126">
        <f t="shared" ca="1" si="67"/>
        <v>0</v>
      </c>
    </row>
    <row r="2127" spans="1:7" x14ac:dyDescent="0.25">
      <c r="A2127" t="s">
        <v>4434</v>
      </c>
      <c r="B2127" t="s">
        <v>2207</v>
      </c>
      <c r="C2127" s="4">
        <v>50016</v>
      </c>
      <c r="D2127">
        <v>9305168396</v>
      </c>
      <c r="E2127">
        <f>VLOOKUP(D2127,  base_salary!A:A, 1, FALSE)</f>
        <v>9305168396</v>
      </c>
      <c r="F2127">
        <f t="shared" si="66"/>
        <v>0</v>
      </c>
      <c r="G2127">
        <f t="shared" ca="1" si="67"/>
        <v>0</v>
      </c>
    </row>
    <row r="2128" spans="1:7" x14ac:dyDescent="0.25">
      <c r="A2128" t="s">
        <v>4435</v>
      </c>
      <c r="B2128" t="s">
        <v>2231</v>
      </c>
      <c r="C2128" s="4">
        <v>44292</v>
      </c>
      <c r="D2128">
        <v>4492546545</v>
      </c>
      <c r="E2128">
        <f>VLOOKUP(D2128,  base_salary!A:A, 1, FALSE)</f>
        <v>4492546545</v>
      </c>
      <c r="F2128">
        <f t="shared" si="66"/>
        <v>0</v>
      </c>
      <c r="G2128">
        <f t="shared" ca="1" si="67"/>
        <v>0</v>
      </c>
    </row>
    <row r="2129" spans="1:7" x14ac:dyDescent="0.25">
      <c r="A2129" t="s">
        <v>4436</v>
      </c>
      <c r="B2129" t="s">
        <v>2778</v>
      </c>
      <c r="C2129" s="4">
        <v>31911</v>
      </c>
      <c r="D2129">
        <v>9726873223</v>
      </c>
      <c r="E2129">
        <f>VLOOKUP(D2129,  base_salary!A:A, 1, FALSE)</f>
        <v>9726873223</v>
      </c>
      <c r="F2129">
        <f t="shared" si="66"/>
        <v>0</v>
      </c>
      <c r="G2129">
        <f t="shared" ca="1" si="67"/>
        <v>0</v>
      </c>
    </row>
    <row r="2130" spans="1:7" x14ac:dyDescent="0.25">
      <c r="A2130" t="s">
        <v>4437</v>
      </c>
      <c r="B2130" t="s">
        <v>3533</v>
      </c>
      <c r="C2130" s="4">
        <v>13957</v>
      </c>
      <c r="D2130">
        <v>9726644925</v>
      </c>
      <c r="E2130">
        <f>VLOOKUP(D2130,  base_salary!A:A, 1, FALSE)</f>
        <v>9726644925</v>
      </c>
      <c r="F2130">
        <f t="shared" si="66"/>
        <v>0</v>
      </c>
      <c r="G2130">
        <f t="shared" ca="1" si="67"/>
        <v>0</v>
      </c>
    </row>
    <row r="2131" spans="1:7" x14ac:dyDescent="0.25">
      <c r="A2131" t="s">
        <v>4438</v>
      </c>
      <c r="B2131" t="s">
        <v>2168</v>
      </c>
      <c r="C2131" s="4">
        <v>53664</v>
      </c>
      <c r="D2131">
        <v>1462166245</v>
      </c>
      <c r="E2131">
        <f>VLOOKUP(D2131,  base_salary!A:A, 1, FALSE)</f>
        <v>1462166245</v>
      </c>
      <c r="F2131">
        <f t="shared" si="66"/>
        <v>0</v>
      </c>
      <c r="G2131">
        <f t="shared" ca="1" si="67"/>
        <v>0</v>
      </c>
    </row>
    <row r="2132" spans="1:7" x14ac:dyDescent="0.25">
      <c r="A2132" t="s">
        <v>4439</v>
      </c>
      <c r="B2132" t="s">
        <v>1968</v>
      </c>
      <c r="C2132" s="4">
        <v>53743</v>
      </c>
      <c r="D2132">
        <v>7489370671</v>
      </c>
      <c r="E2132">
        <f>VLOOKUP(D2132,  base_salary!A:A, 1, FALSE)</f>
        <v>7489370671</v>
      </c>
      <c r="F2132">
        <f t="shared" si="66"/>
        <v>0</v>
      </c>
      <c r="G2132">
        <f t="shared" ca="1" si="67"/>
        <v>0</v>
      </c>
    </row>
    <row r="2133" spans="1:7" x14ac:dyDescent="0.25">
      <c r="A2133" t="s">
        <v>4440</v>
      </c>
      <c r="B2133" t="s">
        <v>2077</v>
      </c>
      <c r="C2133" s="4">
        <v>53434</v>
      </c>
      <c r="D2133">
        <v>9516781780</v>
      </c>
      <c r="E2133">
        <f>VLOOKUP(D2133,  base_salary!A:A, 1, FALSE)</f>
        <v>9516781780</v>
      </c>
      <c r="F2133">
        <f t="shared" si="66"/>
        <v>0</v>
      </c>
      <c r="G2133">
        <f t="shared" ca="1" si="67"/>
        <v>0</v>
      </c>
    </row>
    <row r="2134" spans="1:7" x14ac:dyDescent="0.25">
      <c r="A2134" t="s">
        <v>4441</v>
      </c>
      <c r="B2134" t="s">
        <v>2709</v>
      </c>
      <c r="C2134" s="4">
        <v>50360</v>
      </c>
      <c r="D2134">
        <v>228985188</v>
      </c>
      <c r="E2134">
        <f>VLOOKUP(D2134,  base_salary!A:A, 1, FALSE)</f>
        <v>228985188</v>
      </c>
      <c r="F2134">
        <f t="shared" si="66"/>
        <v>0</v>
      </c>
      <c r="G2134">
        <f t="shared" ca="1" si="67"/>
        <v>0</v>
      </c>
    </row>
    <row r="2135" spans="1:7" x14ac:dyDescent="0.25">
      <c r="A2135" t="s">
        <v>4442</v>
      </c>
      <c r="B2135" t="s">
        <v>2321</v>
      </c>
      <c r="C2135" s="4">
        <v>48002</v>
      </c>
      <c r="D2135">
        <v>5975948169</v>
      </c>
      <c r="E2135">
        <f>VLOOKUP(D2135,  base_salary!A:A, 1, FALSE)</f>
        <v>5975948169</v>
      </c>
      <c r="F2135">
        <f t="shared" si="66"/>
        <v>0</v>
      </c>
      <c r="G2135">
        <f t="shared" ca="1" si="67"/>
        <v>0</v>
      </c>
    </row>
    <row r="2136" spans="1:7" x14ac:dyDescent="0.25">
      <c r="A2136" t="s">
        <v>4443</v>
      </c>
      <c r="B2136" t="s">
        <v>4422</v>
      </c>
      <c r="C2136" s="4">
        <v>48028</v>
      </c>
      <c r="D2136">
        <v>7118642576</v>
      </c>
      <c r="E2136">
        <f>VLOOKUP(D2136,  base_salary!A:A, 1, FALSE)</f>
        <v>7118642576</v>
      </c>
      <c r="F2136">
        <f t="shared" si="66"/>
        <v>0</v>
      </c>
      <c r="G2136">
        <f t="shared" ca="1" si="67"/>
        <v>0</v>
      </c>
    </row>
    <row r="2137" spans="1:7" x14ac:dyDescent="0.25">
      <c r="A2137" t="s">
        <v>4444</v>
      </c>
      <c r="B2137" t="s">
        <v>2762</v>
      </c>
      <c r="C2137" s="4">
        <v>54082</v>
      </c>
      <c r="D2137">
        <v>7118642576</v>
      </c>
      <c r="E2137">
        <f>VLOOKUP(D2137,  base_salary!A:A, 1, FALSE)</f>
        <v>7118642576</v>
      </c>
      <c r="F2137">
        <f t="shared" si="66"/>
        <v>0</v>
      </c>
      <c r="G2137">
        <f t="shared" ca="1" si="67"/>
        <v>0</v>
      </c>
    </row>
    <row r="2138" spans="1:7" x14ac:dyDescent="0.25">
      <c r="A2138" t="s">
        <v>4445</v>
      </c>
      <c r="B2138" t="s">
        <v>3235</v>
      </c>
      <c r="C2138" s="4">
        <v>55679</v>
      </c>
      <c r="D2138">
        <v>5347887761</v>
      </c>
      <c r="E2138">
        <f>VLOOKUP(D2138,  base_salary!A:A, 1, FALSE)</f>
        <v>5347887761</v>
      </c>
      <c r="F2138">
        <f t="shared" si="66"/>
        <v>0</v>
      </c>
      <c r="G2138">
        <f t="shared" ca="1" si="67"/>
        <v>0</v>
      </c>
    </row>
    <row r="2139" spans="1:7" x14ac:dyDescent="0.25">
      <c r="A2139" t="s">
        <v>4446</v>
      </c>
      <c r="B2139" t="s">
        <v>3886</v>
      </c>
      <c r="C2139" s="4">
        <v>32314</v>
      </c>
      <c r="D2139">
        <v>4075444457</v>
      </c>
      <c r="E2139">
        <f>VLOOKUP(D2139,  base_salary!A:A, 1, FALSE)</f>
        <v>4075444457</v>
      </c>
      <c r="F2139">
        <f t="shared" si="66"/>
        <v>0</v>
      </c>
      <c r="G2139">
        <f t="shared" ca="1" si="67"/>
        <v>0</v>
      </c>
    </row>
    <row r="2140" spans="1:7" x14ac:dyDescent="0.25">
      <c r="A2140" t="s">
        <v>4447</v>
      </c>
      <c r="B2140" t="s">
        <v>2175</v>
      </c>
      <c r="C2140" s="4">
        <v>36207</v>
      </c>
      <c r="D2140">
        <v>5974179625</v>
      </c>
      <c r="E2140">
        <f>VLOOKUP(D2140,  base_salary!A:A, 1, FALSE)</f>
        <v>5974179625</v>
      </c>
      <c r="F2140">
        <f t="shared" si="66"/>
        <v>0</v>
      </c>
      <c r="G2140">
        <f t="shared" ca="1" si="67"/>
        <v>0</v>
      </c>
    </row>
    <row r="2141" spans="1:7" x14ac:dyDescent="0.25">
      <c r="A2141" t="s">
        <v>4448</v>
      </c>
      <c r="B2141" t="s">
        <v>3369</v>
      </c>
      <c r="C2141" s="4">
        <v>22269</v>
      </c>
      <c r="D2141">
        <v>3642988458</v>
      </c>
      <c r="E2141">
        <f>VLOOKUP(D2141,  base_salary!A:A, 1, FALSE)</f>
        <v>3642988458</v>
      </c>
      <c r="F2141">
        <f t="shared" si="66"/>
        <v>0</v>
      </c>
      <c r="G2141">
        <f t="shared" ca="1" si="67"/>
        <v>0</v>
      </c>
    </row>
    <row r="2142" spans="1:7" x14ac:dyDescent="0.25">
      <c r="A2142" t="s">
        <v>4449</v>
      </c>
      <c r="B2142" t="s">
        <v>2097</v>
      </c>
      <c r="C2142" s="4">
        <v>30692</v>
      </c>
      <c r="D2142">
        <v>222477806</v>
      </c>
      <c r="E2142">
        <f>VLOOKUP(D2142,  base_salary!A:A, 1, FALSE)</f>
        <v>222477806</v>
      </c>
      <c r="F2142">
        <f t="shared" si="66"/>
        <v>0</v>
      </c>
      <c r="G2142">
        <f t="shared" ca="1" si="67"/>
        <v>0</v>
      </c>
    </row>
    <row r="2143" spans="1:7" x14ac:dyDescent="0.25">
      <c r="A2143" t="s">
        <v>4450</v>
      </c>
      <c r="B2143" t="s">
        <v>2251</v>
      </c>
      <c r="C2143" s="4">
        <v>31215</v>
      </c>
      <c r="D2143">
        <v>8189289020</v>
      </c>
      <c r="E2143">
        <f>VLOOKUP(D2143,  base_salary!A:A, 1, FALSE)</f>
        <v>8189289020</v>
      </c>
      <c r="F2143">
        <f t="shared" si="66"/>
        <v>0</v>
      </c>
      <c r="G2143">
        <f t="shared" ca="1" si="67"/>
        <v>0</v>
      </c>
    </row>
    <row r="2144" spans="1:7" x14ac:dyDescent="0.25">
      <c r="A2144" t="s">
        <v>4451</v>
      </c>
      <c r="B2144" t="s">
        <v>2693</v>
      </c>
      <c r="C2144" s="4">
        <v>35694</v>
      </c>
      <c r="D2144">
        <v>2908560011</v>
      </c>
      <c r="E2144">
        <f>VLOOKUP(D2144,  base_salary!A:A, 1, FALSE)</f>
        <v>2908560011</v>
      </c>
      <c r="F2144">
        <f t="shared" si="66"/>
        <v>0</v>
      </c>
      <c r="G2144">
        <f t="shared" ca="1" si="67"/>
        <v>0</v>
      </c>
    </row>
    <row r="2145" spans="1:7" x14ac:dyDescent="0.25">
      <c r="A2145" t="s">
        <v>4452</v>
      </c>
      <c r="B2145" t="s">
        <v>2997</v>
      </c>
      <c r="C2145" s="4">
        <v>17557</v>
      </c>
      <c r="D2145">
        <v>2804488179</v>
      </c>
      <c r="E2145">
        <f>VLOOKUP(D2145,  base_salary!A:A, 1, FALSE)</f>
        <v>2804488179</v>
      </c>
      <c r="F2145">
        <f t="shared" si="66"/>
        <v>0</v>
      </c>
      <c r="G2145">
        <f t="shared" ca="1" si="67"/>
        <v>0</v>
      </c>
    </row>
    <row r="2146" spans="1:7" x14ac:dyDescent="0.25">
      <c r="A2146" t="s">
        <v>4453</v>
      </c>
      <c r="B2146" t="s">
        <v>2633</v>
      </c>
      <c r="C2146" s="4">
        <v>27674</v>
      </c>
      <c r="D2146">
        <v>5756920838</v>
      </c>
      <c r="E2146">
        <f>VLOOKUP(D2146,  base_salary!A:A, 1, FALSE)</f>
        <v>5756920838</v>
      </c>
      <c r="F2146">
        <f t="shared" si="66"/>
        <v>0</v>
      </c>
      <c r="G2146">
        <f t="shared" ca="1" si="67"/>
        <v>0</v>
      </c>
    </row>
    <row r="2147" spans="1:7" x14ac:dyDescent="0.25">
      <c r="A2147" t="s">
        <v>4454</v>
      </c>
      <c r="B2147" t="s">
        <v>2491</v>
      </c>
      <c r="C2147" s="4">
        <v>30952</v>
      </c>
      <c r="D2147">
        <v>3547596165</v>
      </c>
      <c r="E2147">
        <f>VLOOKUP(D2147,  base_salary!A:A, 1, FALSE)</f>
        <v>3547596165</v>
      </c>
      <c r="F2147">
        <f t="shared" si="66"/>
        <v>0</v>
      </c>
      <c r="G2147">
        <f t="shared" ca="1" si="67"/>
        <v>0</v>
      </c>
    </row>
    <row r="2148" spans="1:7" x14ac:dyDescent="0.25">
      <c r="A2148" t="s">
        <v>4455</v>
      </c>
      <c r="B2148" t="s">
        <v>1988</v>
      </c>
      <c r="C2148" s="4">
        <v>50455</v>
      </c>
      <c r="D2148">
        <v>5138969978</v>
      </c>
      <c r="E2148">
        <f>VLOOKUP(D2148,  base_salary!A:A, 1, FALSE)</f>
        <v>5138969978</v>
      </c>
      <c r="F2148">
        <f t="shared" si="66"/>
        <v>0</v>
      </c>
      <c r="G2148">
        <f t="shared" ca="1" si="67"/>
        <v>0</v>
      </c>
    </row>
    <row r="2149" spans="1:7" x14ac:dyDescent="0.25">
      <c r="A2149" t="s">
        <v>4456</v>
      </c>
      <c r="B2149" t="s">
        <v>2251</v>
      </c>
      <c r="C2149" s="4">
        <v>56206</v>
      </c>
      <c r="D2149">
        <v>1079691642</v>
      </c>
      <c r="E2149">
        <f>VLOOKUP(D2149,  base_salary!A:A, 1, FALSE)</f>
        <v>1079691642</v>
      </c>
      <c r="F2149">
        <f t="shared" si="66"/>
        <v>0</v>
      </c>
      <c r="G2149">
        <f t="shared" ca="1" si="67"/>
        <v>0</v>
      </c>
    </row>
    <row r="2150" spans="1:7" x14ac:dyDescent="0.25">
      <c r="A2150" t="s">
        <v>4457</v>
      </c>
      <c r="B2150" t="s">
        <v>1932</v>
      </c>
      <c r="C2150" s="4">
        <v>35921</v>
      </c>
      <c r="D2150">
        <v>6858776575</v>
      </c>
      <c r="E2150">
        <f>VLOOKUP(D2150,  base_salary!A:A, 1, FALSE)</f>
        <v>6858776575</v>
      </c>
      <c r="F2150">
        <f t="shared" si="66"/>
        <v>0</v>
      </c>
      <c r="G2150">
        <f t="shared" ca="1" si="67"/>
        <v>0</v>
      </c>
    </row>
    <row r="2151" spans="1:7" x14ac:dyDescent="0.25">
      <c r="A2151" t="s">
        <v>4458</v>
      </c>
      <c r="B2151" t="s">
        <v>2190</v>
      </c>
      <c r="C2151" s="4">
        <v>51775</v>
      </c>
      <c r="D2151">
        <v>7033916019</v>
      </c>
      <c r="E2151">
        <f>VLOOKUP(D2151,  base_salary!A:A, 1, FALSE)</f>
        <v>7033916019</v>
      </c>
      <c r="F2151">
        <f t="shared" si="66"/>
        <v>0</v>
      </c>
      <c r="G2151">
        <f t="shared" ca="1" si="67"/>
        <v>0</v>
      </c>
    </row>
    <row r="2152" spans="1:7" x14ac:dyDescent="0.25">
      <c r="A2152" t="s">
        <v>4459</v>
      </c>
      <c r="B2152" t="s">
        <v>1991</v>
      </c>
      <c r="C2152" s="4">
        <v>39613</v>
      </c>
      <c r="D2152">
        <v>8445779583</v>
      </c>
      <c r="E2152">
        <f>VLOOKUP(D2152,  base_salary!A:A, 1, FALSE)</f>
        <v>8445779583</v>
      </c>
      <c r="F2152">
        <f t="shared" si="66"/>
        <v>0</v>
      </c>
      <c r="G2152">
        <f t="shared" ca="1" si="67"/>
        <v>0</v>
      </c>
    </row>
    <row r="2153" spans="1:7" x14ac:dyDescent="0.25">
      <c r="A2153" t="s">
        <v>4460</v>
      </c>
      <c r="B2153" t="s">
        <v>4461</v>
      </c>
      <c r="C2153" s="4">
        <v>26374</v>
      </c>
      <c r="D2153">
        <v>2975315244</v>
      </c>
      <c r="E2153">
        <f>VLOOKUP(D2153,  base_salary!A:A, 1, FALSE)</f>
        <v>2975315244</v>
      </c>
      <c r="F2153">
        <f t="shared" si="66"/>
        <v>0</v>
      </c>
      <c r="G2153">
        <f t="shared" ca="1" si="67"/>
        <v>0</v>
      </c>
    </row>
    <row r="2154" spans="1:7" x14ac:dyDescent="0.25">
      <c r="A2154" t="s">
        <v>4462</v>
      </c>
      <c r="B2154" t="s">
        <v>2251</v>
      </c>
      <c r="C2154" s="4">
        <v>59800</v>
      </c>
      <c r="D2154">
        <v>7427985850</v>
      </c>
      <c r="E2154">
        <f>VLOOKUP(D2154,  base_salary!A:A, 1, FALSE)</f>
        <v>7427985850</v>
      </c>
      <c r="F2154">
        <f t="shared" si="66"/>
        <v>0</v>
      </c>
      <c r="G2154">
        <f t="shared" ca="1" si="67"/>
        <v>0</v>
      </c>
    </row>
    <row r="2155" spans="1:7" x14ac:dyDescent="0.25">
      <c r="A2155" t="s">
        <v>4463</v>
      </c>
      <c r="B2155" t="s">
        <v>2722</v>
      </c>
      <c r="C2155" s="4">
        <v>47827</v>
      </c>
      <c r="D2155">
        <v>2841287114</v>
      </c>
      <c r="E2155">
        <f>VLOOKUP(D2155,  base_salary!A:A, 1, FALSE)</f>
        <v>2841287114</v>
      </c>
      <c r="F2155">
        <f t="shared" si="66"/>
        <v>0</v>
      </c>
      <c r="G2155">
        <f t="shared" ca="1" si="67"/>
        <v>0</v>
      </c>
    </row>
    <row r="2156" spans="1:7" x14ac:dyDescent="0.25">
      <c r="A2156" t="s">
        <v>4464</v>
      </c>
      <c r="B2156" t="s">
        <v>2045</v>
      </c>
      <c r="C2156" s="4">
        <v>52006</v>
      </c>
      <c r="D2156">
        <v>7573774818</v>
      </c>
      <c r="E2156">
        <f>VLOOKUP(D2156,  base_salary!A:A, 1, FALSE)</f>
        <v>7573774818</v>
      </c>
      <c r="F2156">
        <f t="shared" si="66"/>
        <v>0</v>
      </c>
      <c r="G2156">
        <f t="shared" ca="1" si="67"/>
        <v>0</v>
      </c>
    </row>
    <row r="2157" spans="1:7" x14ac:dyDescent="0.25">
      <c r="A2157" t="s">
        <v>4465</v>
      </c>
      <c r="B2157" t="s">
        <v>2709</v>
      </c>
      <c r="C2157" s="4">
        <v>47372</v>
      </c>
      <c r="D2157">
        <v>6009848660</v>
      </c>
      <c r="E2157">
        <f>VLOOKUP(D2157,  base_salary!A:A, 1, FALSE)</f>
        <v>6009848660</v>
      </c>
      <c r="F2157">
        <f t="shared" si="66"/>
        <v>0</v>
      </c>
      <c r="G2157">
        <f t="shared" ca="1" si="67"/>
        <v>0</v>
      </c>
    </row>
    <row r="2158" spans="1:7" x14ac:dyDescent="0.25">
      <c r="A2158" t="s">
        <v>4466</v>
      </c>
      <c r="B2158" t="s">
        <v>2916</v>
      </c>
      <c r="C2158" s="4">
        <v>53413</v>
      </c>
      <c r="D2158">
        <v>1598957961</v>
      </c>
      <c r="E2158">
        <f>VLOOKUP(D2158,  base_salary!A:A, 1, FALSE)</f>
        <v>1598957961</v>
      </c>
      <c r="F2158">
        <f t="shared" si="66"/>
        <v>0</v>
      </c>
      <c r="G2158">
        <f t="shared" ca="1" si="67"/>
        <v>0</v>
      </c>
    </row>
    <row r="2159" spans="1:7" x14ac:dyDescent="0.25">
      <c r="A2159" t="s">
        <v>4467</v>
      </c>
      <c r="B2159" t="s">
        <v>2177</v>
      </c>
      <c r="C2159" s="4">
        <v>28852</v>
      </c>
      <c r="D2159">
        <v>3292353998</v>
      </c>
      <c r="E2159">
        <f>VLOOKUP(D2159,  base_salary!A:A, 1, FALSE)</f>
        <v>3292353998</v>
      </c>
      <c r="F2159">
        <f t="shared" si="66"/>
        <v>0</v>
      </c>
      <c r="G2159">
        <f t="shared" ca="1" si="67"/>
        <v>0</v>
      </c>
    </row>
    <row r="2160" spans="1:7" x14ac:dyDescent="0.25">
      <c r="A2160" t="s">
        <v>4468</v>
      </c>
      <c r="B2160" t="s">
        <v>2548</v>
      </c>
      <c r="C2160" s="4">
        <v>47010</v>
      </c>
      <c r="D2160">
        <v>5684780105</v>
      </c>
      <c r="E2160">
        <f>VLOOKUP(D2160,  base_salary!A:A, 1, FALSE)</f>
        <v>5684780105</v>
      </c>
      <c r="F2160">
        <f t="shared" si="66"/>
        <v>0</v>
      </c>
      <c r="G2160">
        <f t="shared" ca="1" si="67"/>
        <v>0</v>
      </c>
    </row>
    <row r="2161" spans="1:7" x14ac:dyDescent="0.25">
      <c r="A2161" t="s">
        <v>4469</v>
      </c>
      <c r="B2161" t="s">
        <v>3108</v>
      </c>
      <c r="C2161" s="4">
        <v>15247</v>
      </c>
      <c r="D2161">
        <v>6279928705</v>
      </c>
      <c r="E2161">
        <f>VLOOKUP(D2161,  base_salary!A:A, 1, FALSE)</f>
        <v>6279928705</v>
      </c>
      <c r="F2161">
        <f t="shared" si="66"/>
        <v>0</v>
      </c>
      <c r="G2161">
        <f t="shared" ca="1" si="67"/>
        <v>0</v>
      </c>
    </row>
    <row r="2162" spans="1:7" x14ac:dyDescent="0.25">
      <c r="A2162" t="s">
        <v>4470</v>
      </c>
      <c r="B2162" t="s">
        <v>1946</v>
      </c>
      <c r="C2162" s="4">
        <v>42679</v>
      </c>
      <c r="D2162">
        <v>895027720</v>
      </c>
      <c r="E2162">
        <f>VLOOKUP(D2162,  base_salary!A:A, 1, FALSE)</f>
        <v>895027720</v>
      </c>
      <c r="F2162">
        <f t="shared" si="66"/>
        <v>0</v>
      </c>
      <c r="G2162">
        <f t="shared" ca="1" si="67"/>
        <v>0</v>
      </c>
    </row>
    <row r="2163" spans="1:7" x14ac:dyDescent="0.25">
      <c r="A2163" t="s">
        <v>4471</v>
      </c>
      <c r="B2163" t="s">
        <v>2536</v>
      </c>
      <c r="C2163" s="4">
        <v>41884</v>
      </c>
      <c r="D2163">
        <v>4969679754</v>
      </c>
      <c r="E2163">
        <f>VLOOKUP(D2163,  base_salary!A:A, 1, FALSE)</f>
        <v>4969679754</v>
      </c>
      <c r="F2163">
        <f t="shared" si="66"/>
        <v>0</v>
      </c>
      <c r="G2163">
        <f t="shared" ca="1" si="67"/>
        <v>0</v>
      </c>
    </row>
    <row r="2164" spans="1:7" x14ac:dyDescent="0.25">
      <c r="A2164" t="s">
        <v>4472</v>
      </c>
      <c r="B2164" t="s">
        <v>2298</v>
      </c>
      <c r="C2164" s="4">
        <v>14842</v>
      </c>
      <c r="D2164">
        <v>9624054975</v>
      </c>
      <c r="E2164">
        <f>VLOOKUP(D2164,  base_salary!A:A, 1, FALSE)</f>
        <v>9624054975</v>
      </c>
      <c r="F2164">
        <f t="shared" si="66"/>
        <v>0</v>
      </c>
      <c r="G2164">
        <f t="shared" ca="1" si="67"/>
        <v>0</v>
      </c>
    </row>
    <row r="2165" spans="1:7" x14ac:dyDescent="0.25">
      <c r="A2165" t="s">
        <v>4473</v>
      </c>
      <c r="B2165" t="s">
        <v>2047</v>
      </c>
      <c r="C2165" s="4">
        <v>54225</v>
      </c>
      <c r="D2165">
        <v>9072843924</v>
      </c>
      <c r="E2165">
        <f>VLOOKUP(D2165,  base_salary!A:A, 1, FALSE)</f>
        <v>9072843924</v>
      </c>
      <c r="F2165">
        <f t="shared" si="66"/>
        <v>0</v>
      </c>
      <c r="G2165">
        <f t="shared" ca="1" si="67"/>
        <v>0</v>
      </c>
    </row>
    <row r="2166" spans="1:7" x14ac:dyDescent="0.25">
      <c r="A2166" t="s">
        <v>4474</v>
      </c>
      <c r="B2166" t="s">
        <v>2166</v>
      </c>
      <c r="C2166" s="4">
        <v>20608</v>
      </c>
      <c r="D2166">
        <v>3569414450</v>
      </c>
      <c r="E2166">
        <f>VLOOKUP(D2166,  base_salary!A:A, 1, FALSE)</f>
        <v>3569414450</v>
      </c>
      <c r="F2166">
        <f t="shared" si="66"/>
        <v>0</v>
      </c>
      <c r="G2166">
        <f t="shared" ca="1" si="67"/>
        <v>0</v>
      </c>
    </row>
    <row r="2167" spans="1:7" x14ac:dyDescent="0.25">
      <c r="A2167" t="s">
        <v>4475</v>
      </c>
      <c r="B2167" t="s">
        <v>2572</v>
      </c>
      <c r="C2167" s="4">
        <v>24984</v>
      </c>
      <c r="D2167">
        <v>1444572199</v>
      </c>
      <c r="E2167">
        <f>VLOOKUP(D2167,  base_salary!A:A, 1, FALSE)</f>
        <v>1444572199</v>
      </c>
      <c r="F2167">
        <f t="shared" si="66"/>
        <v>0</v>
      </c>
      <c r="G2167">
        <f t="shared" ca="1" si="67"/>
        <v>0</v>
      </c>
    </row>
    <row r="2168" spans="1:7" x14ac:dyDescent="0.25">
      <c r="A2168" t="s">
        <v>4476</v>
      </c>
      <c r="B2168" t="s">
        <v>2345</v>
      </c>
      <c r="C2168" s="4">
        <v>34104</v>
      </c>
      <c r="D2168">
        <v>1659418720</v>
      </c>
      <c r="E2168">
        <f>VLOOKUP(D2168,  base_salary!A:A, 1, FALSE)</f>
        <v>1659418720</v>
      </c>
      <c r="F2168">
        <f t="shared" si="66"/>
        <v>0</v>
      </c>
      <c r="G2168">
        <f t="shared" ca="1" si="67"/>
        <v>0</v>
      </c>
    </row>
    <row r="2169" spans="1:7" x14ac:dyDescent="0.25">
      <c r="A2169" t="s">
        <v>4477</v>
      </c>
      <c r="B2169" t="s">
        <v>2533</v>
      </c>
      <c r="C2169" s="4">
        <v>49053</v>
      </c>
      <c r="D2169">
        <v>8895721314</v>
      </c>
      <c r="E2169">
        <f>VLOOKUP(D2169,  base_salary!A:A, 1, FALSE)</f>
        <v>8895721314</v>
      </c>
      <c r="F2169">
        <f t="shared" si="66"/>
        <v>0</v>
      </c>
      <c r="G2169">
        <f t="shared" ca="1" si="67"/>
        <v>0</v>
      </c>
    </row>
    <row r="2170" spans="1:7" x14ac:dyDescent="0.25">
      <c r="A2170" t="s">
        <v>4478</v>
      </c>
      <c r="B2170" t="s">
        <v>2914</v>
      </c>
      <c r="C2170" s="4">
        <v>36678</v>
      </c>
      <c r="D2170">
        <v>8750494546</v>
      </c>
      <c r="E2170">
        <f>VLOOKUP(D2170,  base_salary!A:A, 1, FALSE)</f>
        <v>8750494546</v>
      </c>
      <c r="F2170">
        <f t="shared" si="66"/>
        <v>0</v>
      </c>
      <c r="G2170">
        <f t="shared" ca="1" si="67"/>
        <v>0</v>
      </c>
    </row>
    <row r="2171" spans="1:7" x14ac:dyDescent="0.25">
      <c r="A2171" t="s">
        <v>4479</v>
      </c>
      <c r="B2171" t="s">
        <v>2718</v>
      </c>
      <c r="C2171" s="4">
        <v>58681</v>
      </c>
      <c r="D2171">
        <v>3509620267</v>
      </c>
      <c r="E2171">
        <f>VLOOKUP(D2171,  base_salary!A:A, 1, FALSE)</f>
        <v>3509620267</v>
      </c>
      <c r="F2171">
        <f t="shared" si="66"/>
        <v>0</v>
      </c>
      <c r="G2171">
        <f t="shared" ca="1" si="67"/>
        <v>0</v>
      </c>
    </row>
    <row r="2172" spans="1:7" x14ac:dyDescent="0.25">
      <c r="A2172" t="s">
        <v>4480</v>
      </c>
      <c r="B2172" t="s">
        <v>2546</v>
      </c>
      <c r="C2172" s="4">
        <v>38948</v>
      </c>
      <c r="D2172">
        <v>3016741628</v>
      </c>
      <c r="E2172">
        <f>VLOOKUP(D2172,  base_salary!A:A, 1, FALSE)</f>
        <v>3016741628</v>
      </c>
      <c r="F2172">
        <f t="shared" si="66"/>
        <v>0</v>
      </c>
      <c r="G2172">
        <f t="shared" ca="1" si="67"/>
        <v>0</v>
      </c>
    </row>
    <row r="2173" spans="1:7" x14ac:dyDescent="0.25">
      <c r="A2173" t="s">
        <v>4481</v>
      </c>
      <c r="B2173" t="s">
        <v>4163</v>
      </c>
      <c r="C2173" s="4">
        <v>22268</v>
      </c>
      <c r="D2173">
        <v>710473923</v>
      </c>
      <c r="E2173">
        <f>VLOOKUP(D2173,  base_salary!A:A, 1, FALSE)</f>
        <v>710473923</v>
      </c>
      <c r="F2173">
        <f t="shared" si="66"/>
        <v>0</v>
      </c>
      <c r="G2173">
        <f t="shared" ca="1" si="67"/>
        <v>0</v>
      </c>
    </row>
    <row r="2174" spans="1:7" x14ac:dyDescent="0.25">
      <c r="A2174" t="s">
        <v>4482</v>
      </c>
      <c r="B2174" t="s">
        <v>2001</v>
      </c>
      <c r="C2174" s="4">
        <v>10871</v>
      </c>
      <c r="D2174">
        <v>8911781207</v>
      </c>
      <c r="E2174">
        <f>VLOOKUP(D2174,  base_salary!A:A, 1, FALSE)</f>
        <v>8911781207</v>
      </c>
      <c r="F2174">
        <f t="shared" si="66"/>
        <v>0</v>
      </c>
      <c r="G2174">
        <f t="shared" ca="1" si="67"/>
        <v>0</v>
      </c>
    </row>
    <row r="2175" spans="1:7" x14ac:dyDescent="0.25">
      <c r="A2175" t="s">
        <v>4483</v>
      </c>
      <c r="B2175" t="s">
        <v>2310</v>
      </c>
      <c r="C2175" s="4">
        <v>14812</v>
      </c>
      <c r="D2175">
        <v>2859931651</v>
      </c>
      <c r="E2175">
        <f>VLOOKUP(D2175,  base_salary!A:A, 1, FALSE)</f>
        <v>2859931651</v>
      </c>
      <c r="F2175">
        <f t="shared" si="66"/>
        <v>0</v>
      </c>
      <c r="G2175">
        <f t="shared" ca="1" si="67"/>
        <v>0</v>
      </c>
    </row>
    <row r="2176" spans="1:7" x14ac:dyDescent="0.25">
      <c r="A2176" t="s">
        <v>4484</v>
      </c>
      <c r="B2176" t="s">
        <v>2113</v>
      </c>
      <c r="C2176" s="4">
        <v>51934</v>
      </c>
      <c r="D2176">
        <v>4439073344</v>
      </c>
      <c r="E2176">
        <f>VLOOKUP(D2176,  base_salary!A:A, 1, FALSE)</f>
        <v>4439073344</v>
      </c>
      <c r="F2176">
        <f t="shared" si="66"/>
        <v>0</v>
      </c>
      <c r="G2176">
        <f t="shared" ca="1" si="67"/>
        <v>0</v>
      </c>
    </row>
    <row r="2177" spans="1:7" x14ac:dyDescent="0.25">
      <c r="A2177" t="s">
        <v>4485</v>
      </c>
      <c r="B2177" t="s">
        <v>2201</v>
      </c>
      <c r="C2177" s="4">
        <v>58080</v>
      </c>
      <c r="D2177">
        <v>7628323464</v>
      </c>
      <c r="E2177">
        <f>VLOOKUP(D2177,  base_salary!A:A, 1, FALSE)</f>
        <v>7628323464</v>
      </c>
      <c r="F2177">
        <f t="shared" si="66"/>
        <v>0</v>
      </c>
      <c r="G2177">
        <f t="shared" ca="1" si="67"/>
        <v>0</v>
      </c>
    </row>
    <row r="2178" spans="1:7" x14ac:dyDescent="0.25">
      <c r="A2178" t="s">
        <v>4486</v>
      </c>
      <c r="B2178" t="s">
        <v>4145</v>
      </c>
      <c r="C2178" s="4">
        <v>39471</v>
      </c>
      <c r="D2178">
        <v>9726268931</v>
      </c>
      <c r="E2178">
        <f>VLOOKUP(D2178,  base_salary!A:A, 1, FALSE)</f>
        <v>9726268931</v>
      </c>
      <c r="F2178">
        <f t="shared" si="66"/>
        <v>0</v>
      </c>
      <c r="G2178">
        <f t="shared" ca="1" si="67"/>
        <v>0</v>
      </c>
    </row>
    <row r="2179" spans="1:7" x14ac:dyDescent="0.25">
      <c r="A2179" t="s">
        <v>4487</v>
      </c>
      <c r="B2179" t="s">
        <v>2374</v>
      </c>
      <c r="C2179" s="4">
        <v>47769</v>
      </c>
      <c r="D2179">
        <v>1062607929</v>
      </c>
      <c r="E2179">
        <f>VLOOKUP(D2179,  base_salary!A:A, 1, FALSE)</f>
        <v>1062607929</v>
      </c>
      <c r="F2179">
        <f t="shared" ref="F2179:F2242" si="68">IF(ISERROR(E2179), 1, 0)</f>
        <v>0</v>
      </c>
      <c r="G2179">
        <f t="shared" ref="G2179:G2242" ca="1" si="69">SUM(G:G)</f>
        <v>0</v>
      </c>
    </row>
    <row r="2180" spans="1:7" x14ac:dyDescent="0.25">
      <c r="A2180" t="s">
        <v>4488</v>
      </c>
      <c r="B2180" t="s">
        <v>2063</v>
      </c>
      <c r="C2180" s="4">
        <v>36537</v>
      </c>
      <c r="D2180">
        <v>324399618</v>
      </c>
      <c r="E2180">
        <f>VLOOKUP(D2180,  base_salary!A:A, 1, FALSE)</f>
        <v>324399618</v>
      </c>
      <c r="F2180">
        <f t="shared" si="68"/>
        <v>0</v>
      </c>
      <c r="G2180">
        <f t="shared" ca="1" si="69"/>
        <v>0</v>
      </c>
    </row>
    <row r="2181" spans="1:7" x14ac:dyDescent="0.25">
      <c r="A2181" t="s">
        <v>4489</v>
      </c>
      <c r="B2181" t="s">
        <v>2517</v>
      </c>
      <c r="C2181" s="4">
        <v>43299</v>
      </c>
      <c r="D2181">
        <v>2417008025</v>
      </c>
      <c r="E2181">
        <f>VLOOKUP(D2181,  base_salary!A:A, 1, FALSE)</f>
        <v>2417008025</v>
      </c>
      <c r="F2181">
        <f t="shared" si="68"/>
        <v>0</v>
      </c>
      <c r="G2181">
        <f t="shared" ca="1" si="69"/>
        <v>0</v>
      </c>
    </row>
    <row r="2182" spans="1:7" x14ac:dyDescent="0.25">
      <c r="A2182" t="s">
        <v>4490</v>
      </c>
      <c r="B2182" t="s">
        <v>2312</v>
      </c>
      <c r="C2182" s="4">
        <v>25483</v>
      </c>
      <c r="D2182">
        <v>4219825649</v>
      </c>
      <c r="E2182">
        <f>VLOOKUP(D2182,  base_salary!A:A, 1, FALSE)</f>
        <v>4219825649</v>
      </c>
      <c r="F2182">
        <f t="shared" si="68"/>
        <v>0</v>
      </c>
      <c r="G2182">
        <f t="shared" ca="1" si="69"/>
        <v>0</v>
      </c>
    </row>
    <row r="2183" spans="1:7" x14ac:dyDescent="0.25">
      <c r="A2183" t="s">
        <v>4491</v>
      </c>
      <c r="B2183" t="s">
        <v>3235</v>
      </c>
      <c r="C2183" s="4">
        <v>14704</v>
      </c>
      <c r="D2183">
        <v>3772653790</v>
      </c>
      <c r="E2183">
        <f>VLOOKUP(D2183,  base_salary!A:A, 1, FALSE)</f>
        <v>3772653790</v>
      </c>
      <c r="F2183">
        <f t="shared" si="68"/>
        <v>0</v>
      </c>
      <c r="G2183">
        <f t="shared" ca="1" si="69"/>
        <v>0</v>
      </c>
    </row>
    <row r="2184" spans="1:7" x14ac:dyDescent="0.25">
      <c r="A2184" t="s">
        <v>4492</v>
      </c>
      <c r="B2184" t="s">
        <v>1997</v>
      </c>
      <c r="C2184" s="4">
        <v>42769</v>
      </c>
      <c r="D2184">
        <v>7741079360</v>
      </c>
      <c r="E2184">
        <f>VLOOKUP(D2184,  base_salary!A:A, 1, FALSE)</f>
        <v>7741079360</v>
      </c>
      <c r="F2184">
        <f t="shared" si="68"/>
        <v>0</v>
      </c>
      <c r="G2184">
        <f t="shared" ca="1" si="69"/>
        <v>0</v>
      </c>
    </row>
    <row r="2185" spans="1:7" x14ac:dyDescent="0.25">
      <c r="A2185" t="s">
        <v>4493</v>
      </c>
      <c r="B2185" t="s">
        <v>2286</v>
      </c>
      <c r="C2185" s="4">
        <v>18896</v>
      </c>
      <c r="D2185">
        <v>6890491998</v>
      </c>
      <c r="E2185">
        <f>VLOOKUP(D2185,  base_salary!A:A, 1, FALSE)</f>
        <v>6890491998</v>
      </c>
      <c r="F2185">
        <f t="shared" si="68"/>
        <v>0</v>
      </c>
      <c r="G2185">
        <f t="shared" ca="1" si="69"/>
        <v>0</v>
      </c>
    </row>
    <row r="2186" spans="1:7" x14ac:dyDescent="0.25">
      <c r="A2186" t="s">
        <v>4494</v>
      </c>
      <c r="B2186" t="s">
        <v>1991</v>
      </c>
      <c r="C2186" s="4">
        <v>14486</v>
      </c>
      <c r="D2186">
        <v>3040116061</v>
      </c>
      <c r="E2186">
        <f>VLOOKUP(D2186,  base_salary!A:A, 1, FALSE)</f>
        <v>3040116061</v>
      </c>
      <c r="F2186">
        <f t="shared" si="68"/>
        <v>0</v>
      </c>
      <c r="G2186">
        <f t="shared" ca="1" si="69"/>
        <v>0</v>
      </c>
    </row>
    <row r="2187" spans="1:7" x14ac:dyDescent="0.25">
      <c r="A2187" t="s">
        <v>4495</v>
      </c>
      <c r="B2187" t="s">
        <v>3113</v>
      </c>
      <c r="C2187" s="4">
        <v>43688</v>
      </c>
      <c r="D2187">
        <v>601779371</v>
      </c>
      <c r="E2187">
        <f>VLOOKUP(D2187,  base_salary!A:A, 1, FALSE)</f>
        <v>601779371</v>
      </c>
      <c r="F2187">
        <f t="shared" si="68"/>
        <v>0</v>
      </c>
      <c r="G2187">
        <f t="shared" ca="1" si="69"/>
        <v>0</v>
      </c>
    </row>
    <row r="2188" spans="1:7" x14ac:dyDescent="0.25">
      <c r="A2188" t="s">
        <v>4496</v>
      </c>
      <c r="B2188" t="s">
        <v>2376</v>
      </c>
      <c r="C2188" s="4">
        <v>57200</v>
      </c>
      <c r="D2188">
        <v>3996818513</v>
      </c>
      <c r="E2188">
        <f>VLOOKUP(D2188,  base_salary!A:A, 1, FALSE)</f>
        <v>3996818513</v>
      </c>
      <c r="F2188">
        <f t="shared" si="68"/>
        <v>0</v>
      </c>
      <c r="G2188">
        <f t="shared" ca="1" si="69"/>
        <v>0</v>
      </c>
    </row>
    <row r="2189" spans="1:7" x14ac:dyDescent="0.25">
      <c r="A2189" t="s">
        <v>4497</v>
      </c>
      <c r="B2189" t="s">
        <v>3050</v>
      </c>
      <c r="C2189" s="4">
        <v>40556</v>
      </c>
      <c r="D2189">
        <v>5574535556</v>
      </c>
      <c r="E2189">
        <f>VLOOKUP(D2189,  base_salary!A:A, 1, FALSE)</f>
        <v>5574535556</v>
      </c>
      <c r="F2189">
        <f t="shared" si="68"/>
        <v>0</v>
      </c>
      <c r="G2189">
        <f t="shared" ca="1" si="69"/>
        <v>0</v>
      </c>
    </row>
    <row r="2190" spans="1:7" x14ac:dyDescent="0.25">
      <c r="A2190" t="s">
        <v>4498</v>
      </c>
      <c r="B2190" t="s">
        <v>2283</v>
      </c>
      <c r="C2190" s="4">
        <v>29461</v>
      </c>
      <c r="D2190">
        <v>8640079943</v>
      </c>
      <c r="E2190">
        <f>VLOOKUP(D2190,  base_salary!A:A, 1, FALSE)</f>
        <v>8640079943</v>
      </c>
      <c r="F2190">
        <f t="shared" si="68"/>
        <v>0</v>
      </c>
      <c r="G2190">
        <f t="shared" ca="1" si="69"/>
        <v>0</v>
      </c>
    </row>
    <row r="2191" spans="1:7" x14ac:dyDescent="0.25">
      <c r="A2191" t="s">
        <v>4499</v>
      </c>
      <c r="B2191" t="s">
        <v>2997</v>
      </c>
      <c r="C2191" s="4">
        <v>25281</v>
      </c>
      <c r="D2191">
        <v>3409869514</v>
      </c>
      <c r="E2191">
        <f>VLOOKUP(D2191,  base_salary!A:A, 1, FALSE)</f>
        <v>3409869514</v>
      </c>
      <c r="F2191">
        <f t="shared" si="68"/>
        <v>0</v>
      </c>
      <c r="G2191">
        <f t="shared" ca="1" si="69"/>
        <v>0</v>
      </c>
    </row>
    <row r="2192" spans="1:7" x14ac:dyDescent="0.25">
      <c r="A2192" t="s">
        <v>4500</v>
      </c>
      <c r="B2192" t="s">
        <v>2061</v>
      </c>
      <c r="C2192" s="4">
        <v>35182</v>
      </c>
      <c r="D2192">
        <v>5209112160</v>
      </c>
      <c r="E2192">
        <f>VLOOKUP(D2192,  base_salary!A:A, 1, FALSE)</f>
        <v>5209112160</v>
      </c>
      <c r="F2192">
        <f t="shared" si="68"/>
        <v>0</v>
      </c>
      <c r="G2192">
        <f t="shared" ca="1" si="69"/>
        <v>0</v>
      </c>
    </row>
    <row r="2193" spans="1:7" x14ac:dyDescent="0.25">
      <c r="A2193" t="s">
        <v>4501</v>
      </c>
      <c r="B2193" t="s">
        <v>2415</v>
      </c>
      <c r="C2193" s="4">
        <v>46333</v>
      </c>
      <c r="D2193">
        <v>4972162740</v>
      </c>
      <c r="E2193">
        <f>VLOOKUP(D2193,  base_salary!A:A, 1, FALSE)</f>
        <v>4972162740</v>
      </c>
      <c r="F2193">
        <f t="shared" si="68"/>
        <v>0</v>
      </c>
      <c r="G2193">
        <f t="shared" ca="1" si="69"/>
        <v>0</v>
      </c>
    </row>
    <row r="2194" spans="1:7" x14ac:dyDescent="0.25">
      <c r="A2194" t="s">
        <v>4502</v>
      </c>
      <c r="B2194" t="s">
        <v>2210</v>
      </c>
      <c r="C2194" s="4">
        <v>45757</v>
      </c>
      <c r="D2194">
        <v>2579936017</v>
      </c>
      <c r="E2194">
        <f>VLOOKUP(D2194,  base_salary!A:A, 1, FALSE)</f>
        <v>2579936017</v>
      </c>
      <c r="F2194">
        <f t="shared" si="68"/>
        <v>0</v>
      </c>
      <c r="G2194">
        <f t="shared" ca="1" si="69"/>
        <v>0</v>
      </c>
    </row>
    <row r="2195" spans="1:7" x14ac:dyDescent="0.25">
      <c r="A2195" t="s">
        <v>4503</v>
      </c>
      <c r="B2195" t="s">
        <v>2249</v>
      </c>
      <c r="C2195" s="4">
        <v>48432</v>
      </c>
      <c r="D2195">
        <v>7411705322</v>
      </c>
      <c r="E2195">
        <f>VLOOKUP(D2195,  base_salary!A:A, 1, FALSE)</f>
        <v>7411705322</v>
      </c>
      <c r="F2195">
        <f t="shared" si="68"/>
        <v>0</v>
      </c>
      <c r="G2195">
        <f t="shared" ca="1" si="69"/>
        <v>0</v>
      </c>
    </row>
    <row r="2196" spans="1:7" x14ac:dyDescent="0.25">
      <c r="A2196" t="s">
        <v>4504</v>
      </c>
      <c r="B2196" t="s">
        <v>2283</v>
      </c>
      <c r="C2196" s="4">
        <v>10131</v>
      </c>
      <c r="D2196">
        <v>7467563949</v>
      </c>
      <c r="E2196">
        <f>VLOOKUP(D2196,  base_salary!A:A, 1, FALSE)</f>
        <v>7467563949</v>
      </c>
      <c r="F2196">
        <f t="shared" si="68"/>
        <v>0</v>
      </c>
      <c r="G2196">
        <f t="shared" ca="1" si="69"/>
        <v>0</v>
      </c>
    </row>
    <row r="2197" spans="1:7" x14ac:dyDescent="0.25">
      <c r="A2197" t="s">
        <v>4505</v>
      </c>
      <c r="B2197" t="s">
        <v>2225</v>
      </c>
      <c r="C2197" s="4">
        <v>23833</v>
      </c>
      <c r="D2197">
        <v>650049144</v>
      </c>
      <c r="E2197">
        <f>VLOOKUP(D2197,  base_salary!A:A, 1, FALSE)</f>
        <v>650049144</v>
      </c>
      <c r="F2197">
        <f t="shared" si="68"/>
        <v>0</v>
      </c>
      <c r="G2197">
        <f t="shared" ca="1" si="69"/>
        <v>0</v>
      </c>
    </row>
    <row r="2198" spans="1:7" x14ac:dyDescent="0.25">
      <c r="A2198" t="s">
        <v>4506</v>
      </c>
      <c r="B2198" t="s">
        <v>3758</v>
      </c>
      <c r="C2198" s="4">
        <v>52182</v>
      </c>
      <c r="D2198">
        <v>2230983466</v>
      </c>
      <c r="E2198">
        <f>VLOOKUP(D2198,  base_salary!A:A, 1, FALSE)</f>
        <v>2230983466</v>
      </c>
      <c r="F2198">
        <f t="shared" si="68"/>
        <v>0</v>
      </c>
      <c r="G2198">
        <f t="shared" ca="1" si="69"/>
        <v>0</v>
      </c>
    </row>
    <row r="2199" spans="1:7" x14ac:dyDescent="0.25">
      <c r="A2199" t="s">
        <v>4507</v>
      </c>
      <c r="B2199" t="s">
        <v>1970</v>
      </c>
      <c r="C2199" s="4">
        <v>16127</v>
      </c>
      <c r="D2199">
        <v>6720857681</v>
      </c>
      <c r="E2199">
        <f>VLOOKUP(D2199,  base_salary!A:A, 1, FALSE)</f>
        <v>6720857681</v>
      </c>
      <c r="F2199">
        <f t="shared" si="68"/>
        <v>0</v>
      </c>
      <c r="G2199">
        <f t="shared" ca="1" si="69"/>
        <v>0</v>
      </c>
    </row>
    <row r="2200" spans="1:7" x14ac:dyDescent="0.25">
      <c r="A2200" t="s">
        <v>4508</v>
      </c>
      <c r="B2200" t="s">
        <v>4362</v>
      </c>
      <c r="C2200" s="4">
        <v>36133</v>
      </c>
      <c r="D2200">
        <v>933051662</v>
      </c>
      <c r="E2200">
        <f>VLOOKUP(D2200,  base_salary!A:A, 1, FALSE)</f>
        <v>933051662</v>
      </c>
      <c r="F2200">
        <f t="shared" si="68"/>
        <v>0</v>
      </c>
      <c r="G2200">
        <f t="shared" ca="1" si="69"/>
        <v>0</v>
      </c>
    </row>
    <row r="2201" spans="1:7" x14ac:dyDescent="0.25">
      <c r="A2201" t="s">
        <v>4509</v>
      </c>
      <c r="B2201" t="s">
        <v>1993</v>
      </c>
      <c r="C2201" s="4">
        <v>32483</v>
      </c>
      <c r="D2201">
        <v>4159390110</v>
      </c>
      <c r="E2201">
        <f>VLOOKUP(D2201,  base_salary!A:A, 1, FALSE)</f>
        <v>4159390110</v>
      </c>
      <c r="F2201">
        <f t="shared" si="68"/>
        <v>0</v>
      </c>
      <c r="G2201">
        <f t="shared" ca="1" si="69"/>
        <v>0</v>
      </c>
    </row>
    <row r="2202" spans="1:7" x14ac:dyDescent="0.25">
      <c r="A2202" t="s">
        <v>4510</v>
      </c>
      <c r="B2202" t="s">
        <v>2225</v>
      </c>
      <c r="C2202" s="4">
        <v>32406</v>
      </c>
      <c r="D2202">
        <v>8977805007</v>
      </c>
      <c r="E2202">
        <f>VLOOKUP(D2202,  base_salary!A:A, 1, FALSE)</f>
        <v>8977805007</v>
      </c>
      <c r="F2202">
        <f t="shared" si="68"/>
        <v>0</v>
      </c>
      <c r="G2202">
        <f t="shared" ca="1" si="69"/>
        <v>0</v>
      </c>
    </row>
    <row r="2203" spans="1:7" x14ac:dyDescent="0.25">
      <c r="A2203" t="s">
        <v>4511</v>
      </c>
      <c r="B2203" t="s">
        <v>2503</v>
      </c>
      <c r="C2203" s="4">
        <v>16851</v>
      </c>
      <c r="D2203">
        <v>4119729087</v>
      </c>
      <c r="E2203">
        <f>VLOOKUP(D2203,  base_salary!A:A, 1, FALSE)</f>
        <v>4119729087</v>
      </c>
      <c r="F2203">
        <f t="shared" si="68"/>
        <v>0</v>
      </c>
      <c r="G2203">
        <f t="shared" ca="1" si="69"/>
        <v>0</v>
      </c>
    </row>
    <row r="2204" spans="1:7" x14ac:dyDescent="0.25">
      <c r="A2204" t="s">
        <v>4512</v>
      </c>
      <c r="B2204" t="s">
        <v>3558</v>
      </c>
      <c r="C2204" s="4">
        <v>44126</v>
      </c>
      <c r="D2204">
        <v>7269614199</v>
      </c>
      <c r="E2204">
        <f>VLOOKUP(D2204,  base_salary!A:A, 1, FALSE)</f>
        <v>7269614199</v>
      </c>
      <c r="F2204">
        <f t="shared" si="68"/>
        <v>0</v>
      </c>
      <c r="G2204">
        <f t="shared" ca="1" si="69"/>
        <v>0</v>
      </c>
    </row>
    <row r="2205" spans="1:7" x14ac:dyDescent="0.25">
      <c r="A2205" t="s">
        <v>4513</v>
      </c>
      <c r="B2205" t="s">
        <v>3039</v>
      </c>
      <c r="C2205" s="4">
        <v>17882</v>
      </c>
      <c r="D2205">
        <v>324399618</v>
      </c>
      <c r="E2205">
        <f>VLOOKUP(D2205,  base_salary!A:A, 1, FALSE)</f>
        <v>324399618</v>
      </c>
      <c r="F2205">
        <f t="shared" si="68"/>
        <v>0</v>
      </c>
      <c r="G2205">
        <f t="shared" ca="1" si="69"/>
        <v>0</v>
      </c>
    </row>
    <row r="2206" spans="1:7" x14ac:dyDescent="0.25">
      <c r="A2206" t="s">
        <v>4514</v>
      </c>
      <c r="B2206" t="s">
        <v>2636</v>
      </c>
      <c r="C2206" s="4">
        <v>31360</v>
      </c>
      <c r="D2206">
        <v>8173067724</v>
      </c>
      <c r="E2206">
        <f>VLOOKUP(D2206,  base_salary!A:A, 1, FALSE)</f>
        <v>8173067724</v>
      </c>
      <c r="F2206">
        <f t="shared" si="68"/>
        <v>0</v>
      </c>
      <c r="G2206">
        <f t="shared" ca="1" si="69"/>
        <v>0</v>
      </c>
    </row>
    <row r="2207" spans="1:7" x14ac:dyDescent="0.25">
      <c r="A2207" t="s">
        <v>4515</v>
      </c>
      <c r="B2207" t="s">
        <v>2374</v>
      </c>
      <c r="C2207" s="4">
        <v>37750</v>
      </c>
      <c r="D2207">
        <v>7769010411</v>
      </c>
      <c r="E2207">
        <f>VLOOKUP(D2207,  base_salary!A:A, 1, FALSE)</f>
        <v>7769010411</v>
      </c>
      <c r="F2207">
        <f t="shared" si="68"/>
        <v>0</v>
      </c>
      <c r="G2207">
        <f t="shared" ca="1" si="69"/>
        <v>0</v>
      </c>
    </row>
    <row r="2208" spans="1:7" x14ac:dyDescent="0.25">
      <c r="A2208" t="s">
        <v>4516</v>
      </c>
      <c r="B2208" t="s">
        <v>2041</v>
      </c>
      <c r="C2208" s="4">
        <v>43434</v>
      </c>
      <c r="D2208">
        <v>5422052862</v>
      </c>
      <c r="E2208">
        <f>VLOOKUP(D2208,  base_salary!A:A, 1, FALSE)</f>
        <v>5422052862</v>
      </c>
      <c r="F2208">
        <f t="shared" si="68"/>
        <v>0</v>
      </c>
      <c r="G2208">
        <f t="shared" ca="1" si="69"/>
        <v>0</v>
      </c>
    </row>
    <row r="2209" spans="1:7" x14ac:dyDescent="0.25">
      <c r="A2209" t="s">
        <v>4517</v>
      </c>
      <c r="B2209" t="s">
        <v>2154</v>
      </c>
      <c r="C2209" s="4">
        <v>35417</v>
      </c>
      <c r="D2209">
        <v>1856596435</v>
      </c>
      <c r="E2209">
        <f>VLOOKUP(D2209,  base_salary!A:A, 1, FALSE)</f>
        <v>1856596435</v>
      </c>
      <c r="F2209">
        <f t="shared" si="68"/>
        <v>0</v>
      </c>
      <c r="G2209">
        <f t="shared" ca="1" si="69"/>
        <v>0</v>
      </c>
    </row>
    <row r="2210" spans="1:7" x14ac:dyDescent="0.25">
      <c r="A2210" t="s">
        <v>4518</v>
      </c>
      <c r="B2210" t="s">
        <v>2279</v>
      </c>
      <c r="C2210" s="4">
        <v>36729</v>
      </c>
      <c r="D2210">
        <v>7338728615</v>
      </c>
      <c r="E2210">
        <f>VLOOKUP(D2210,  base_salary!A:A, 1, FALSE)</f>
        <v>7338728615</v>
      </c>
      <c r="F2210">
        <f t="shared" si="68"/>
        <v>0</v>
      </c>
      <c r="G2210">
        <f t="shared" ca="1" si="69"/>
        <v>0</v>
      </c>
    </row>
    <row r="2211" spans="1:7" x14ac:dyDescent="0.25">
      <c r="A2211" t="s">
        <v>4519</v>
      </c>
      <c r="B2211" t="s">
        <v>2680</v>
      </c>
      <c r="C2211" s="4">
        <v>49564</v>
      </c>
      <c r="D2211">
        <v>4009257075</v>
      </c>
      <c r="E2211">
        <f>VLOOKUP(D2211,  base_salary!A:A, 1, FALSE)</f>
        <v>4009257075</v>
      </c>
      <c r="F2211">
        <f t="shared" si="68"/>
        <v>0</v>
      </c>
      <c r="G2211">
        <f t="shared" ca="1" si="69"/>
        <v>0</v>
      </c>
    </row>
    <row r="2212" spans="1:7" x14ac:dyDescent="0.25">
      <c r="A2212" t="s">
        <v>4520</v>
      </c>
      <c r="B2212" t="s">
        <v>2022</v>
      </c>
      <c r="C2212" s="4">
        <v>23973</v>
      </c>
      <c r="D2212">
        <v>5460394635</v>
      </c>
      <c r="E2212">
        <f>VLOOKUP(D2212,  base_salary!A:A, 1, FALSE)</f>
        <v>5460394635</v>
      </c>
      <c r="F2212">
        <f t="shared" si="68"/>
        <v>0</v>
      </c>
      <c r="G2212">
        <f t="shared" ca="1" si="69"/>
        <v>0</v>
      </c>
    </row>
    <row r="2213" spans="1:7" x14ac:dyDescent="0.25">
      <c r="A2213" t="s">
        <v>4521</v>
      </c>
      <c r="B2213" t="s">
        <v>2452</v>
      </c>
      <c r="C2213" s="4">
        <v>39048</v>
      </c>
      <c r="D2213">
        <v>5000631609</v>
      </c>
      <c r="E2213">
        <f>VLOOKUP(D2213,  base_salary!A:A, 1, FALSE)</f>
        <v>5000631609</v>
      </c>
      <c r="F2213">
        <f t="shared" si="68"/>
        <v>0</v>
      </c>
      <c r="G2213">
        <f t="shared" ca="1" si="69"/>
        <v>0</v>
      </c>
    </row>
    <row r="2214" spans="1:7" x14ac:dyDescent="0.25">
      <c r="A2214" t="s">
        <v>4522</v>
      </c>
      <c r="B2214" t="s">
        <v>2496</v>
      </c>
      <c r="C2214" s="4">
        <v>56139</v>
      </c>
      <c r="D2214">
        <v>826490107</v>
      </c>
      <c r="E2214">
        <f>VLOOKUP(D2214,  base_salary!A:A, 1, FALSE)</f>
        <v>826490107</v>
      </c>
      <c r="F2214">
        <f t="shared" si="68"/>
        <v>0</v>
      </c>
      <c r="G2214">
        <f t="shared" ca="1" si="69"/>
        <v>0</v>
      </c>
    </row>
    <row r="2215" spans="1:7" x14ac:dyDescent="0.25">
      <c r="A2215" t="s">
        <v>4523</v>
      </c>
      <c r="B2215" t="s">
        <v>2623</v>
      </c>
      <c r="C2215" s="4">
        <v>22145</v>
      </c>
      <c r="D2215">
        <v>2376099331</v>
      </c>
      <c r="E2215">
        <f>VLOOKUP(D2215,  base_salary!A:A, 1, FALSE)</f>
        <v>2376099331</v>
      </c>
      <c r="F2215">
        <f t="shared" si="68"/>
        <v>0</v>
      </c>
      <c r="G2215">
        <f t="shared" ca="1" si="69"/>
        <v>0</v>
      </c>
    </row>
    <row r="2216" spans="1:7" x14ac:dyDescent="0.25">
      <c r="A2216" t="s">
        <v>4524</v>
      </c>
      <c r="B2216" t="s">
        <v>2725</v>
      </c>
      <c r="C2216" s="4">
        <v>11934</v>
      </c>
      <c r="D2216">
        <v>3904109642</v>
      </c>
      <c r="E2216">
        <f>VLOOKUP(D2216,  base_salary!A:A, 1, FALSE)</f>
        <v>3904109642</v>
      </c>
      <c r="F2216">
        <f t="shared" si="68"/>
        <v>0</v>
      </c>
      <c r="G2216">
        <f t="shared" ca="1" si="69"/>
        <v>0</v>
      </c>
    </row>
    <row r="2217" spans="1:7" x14ac:dyDescent="0.25">
      <c r="A2217" t="s">
        <v>4525</v>
      </c>
      <c r="B2217" t="s">
        <v>2269</v>
      </c>
      <c r="C2217" s="4">
        <v>10051</v>
      </c>
      <c r="D2217">
        <v>6378969205</v>
      </c>
      <c r="E2217">
        <f>VLOOKUP(D2217,  base_salary!A:A, 1, FALSE)</f>
        <v>6378969205</v>
      </c>
      <c r="F2217">
        <f t="shared" si="68"/>
        <v>0</v>
      </c>
      <c r="G2217">
        <f t="shared" ca="1" si="69"/>
        <v>0</v>
      </c>
    </row>
    <row r="2218" spans="1:7" x14ac:dyDescent="0.25">
      <c r="A2218" t="s">
        <v>4526</v>
      </c>
      <c r="B2218" t="s">
        <v>1982</v>
      </c>
      <c r="C2218" s="4">
        <v>15383</v>
      </c>
      <c r="D2218">
        <v>1364767856</v>
      </c>
      <c r="E2218">
        <f>VLOOKUP(D2218,  base_salary!A:A, 1, FALSE)</f>
        <v>1364767856</v>
      </c>
      <c r="F2218">
        <f t="shared" si="68"/>
        <v>0</v>
      </c>
      <c r="G2218">
        <f t="shared" ca="1" si="69"/>
        <v>0</v>
      </c>
    </row>
    <row r="2219" spans="1:7" x14ac:dyDescent="0.25">
      <c r="A2219" t="s">
        <v>4527</v>
      </c>
      <c r="B2219" t="s">
        <v>2071</v>
      </c>
      <c r="C2219" s="4">
        <v>24946</v>
      </c>
      <c r="D2219">
        <v>3670950885</v>
      </c>
      <c r="E2219">
        <f>VLOOKUP(D2219,  base_salary!A:A, 1, FALSE)</f>
        <v>3670950885</v>
      </c>
      <c r="F2219">
        <f t="shared" si="68"/>
        <v>0</v>
      </c>
      <c r="G2219">
        <f t="shared" ca="1" si="69"/>
        <v>0</v>
      </c>
    </row>
    <row r="2220" spans="1:7" x14ac:dyDescent="0.25">
      <c r="A2220" t="s">
        <v>4528</v>
      </c>
      <c r="B2220" t="s">
        <v>2223</v>
      </c>
      <c r="C2220" s="4">
        <v>33808</v>
      </c>
      <c r="D2220">
        <v>6734537986</v>
      </c>
      <c r="E2220">
        <f>VLOOKUP(D2220,  base_salary!A:A, 1, FALSE)</f>
        <v>6734537986</v>
      </c>
      <c r="F2220">
        <f t="shared" si="68"/>
        <v>0</v>
      </c>
      <c r="G2220">
        <f t="shared" ca="1" si="69"/>
        <v>0</v>
      </c>
    </row>
    <row r="2221" spans="1:7" x14ac:dyDescent="0.25">
      <c r="A2221" t="s">
        <v>4529</v>
      </c>
      <c r="B2221" t="s">
        <v>2507</v>
      </c>
      <c r="C2221" s="4">
        <v>40579</v>
      </c>
      <c r="D2221">
        <v>3661649302</v>
      </c>
      <c r="E2221">
        <f>VLOOKUP(D2221,  base_salary!A:A, 1, FALSE)</f>
        <v>3661649302</v>
      </c>
      <c r="F2221">
        <f t="shared" si="68"/>
        <v>0</v>
      </c>
      <c r="G2221">
        <f t="shared" ca="1" si="69"/>
        <v>0</v>
      </c>
    </row>
    <row r="2222" spans="1:7" x14ac:dyDescent="0.25">
      <c r="A2222" t="s">
        <v>4530</v>
      </c>
      <c r="B2222" t="s">
        <v>2321</v>
      </c>
      <c r="C2222" s="4">
        <v>28271</v>
      </c>
      <c r="D2222">
        <v>29906814</v>
      </c>
      <c r="E2222">
        <f>VLOOKUP(D2222,  base_salary!A:A, 1, FALSE)</f>
        <v>29906814</v>
      </c>
      <c r="F2222">
        <f t="shared" si="68"/>
        <v>0</v>
      </c>
      <c r="G2222">
        <f t="shared" ca="1" si="69"/>
        <v>0</v>
      </c>
    </row>
    <row r="2223" spans="1:7" x14ac:dyDescent="0.25">
      <c r="A2223" t="s">
        <v>4531</v>
      </c>
      <c r="B2223" t="s">
        <v>2439</v>
      </c>
      <c r="C2223" s="4">
        <v>48129</v>
      </c>
      <c r="D2223">
        <v>502909099</v>
      </c>
      <c r="E2223">
        <f>VLOOKUP(D2223,  base_salary!A:A, 1, FALSE)</f>
        <v>502909099</v>
      </c>
      <c r="F2223">
        <f t="shared" si="68"/>
        <v>0</v>
      </c>
      <c r="G2223">
        <f t="shared" ca="1" si="69"/>
        <v>0</v>
      </c>
    </row>
    <row r="2224" spans="1:7" x14ac:dyDescent="0.25">
      <c r="A2224" t="s">
        <v>4532</v>
      </c>
      <c r="B2224" t="s">
        <v>2067</v>
      </c>
      <c r="C2224" s="4">
        <v>33776</v>
      </c>
      <c r="D2224">
        <v>1659448174</v>
      </c>
      <c r="E2224">
        <f>VLOOKUP(D2224,  base_salary!A:A, 1, FALSE)</f>
        <v>1659448174</v>
      </c>
      <c r="F2224">
        <f t="shared" si="68"/>
        <v>0</v>
      </c>
      <c r="G2224">
        <f t="shared" ca="1" si="69"/>
        <v>0</v>
      </c>
    </row>
    <row r="2225" spans="1:7" x14ac:dyDescent="0.25">
      <c r="A2225" t="s">
        <v>4533</v>
      </c>
      <c r="B2225" t="s">
        <v>2557</v>
      </c>
      <c r="C2225" s="4">
        <v>13231</v>
      </c>
      <c r="D2225">
        <v>9726873223</v>
      </c>
      <c r="E2225">
        <f>VLOOKUP(D2225,  base_salary!A:A, 1, FALSE)</f>
        <v>9726873223</v>
      </c>
      <c r="F2225">
        <f t="shared" si="68"/>
        <v>0</v>
      </c>
      <c r="G2225">
        <f t="shared" ca="1" si="69"/>
        <v>0</v>
      </c>
    </row>
    <row r="2226" spans="1:7" x14ac:dyDescent="0.25">
      <c r="A2226" t="s">
        <v>4534</v>
      </c>
      <c r="B2226" t="s">
        <v>2300</v>
      </c>
      <c r="C2226" s="4">
        <v>15796</v>
      </c>
      <c r="D2226">
        <v>532074068</v>
      </c>
      <c r="E2226">
        <f>VLOOKUP(D2226,  base_salary!A:A, 1, FALSE)</f>
        <v>532074068</v>
      </c>
      <c r="F2226">
        <f t="shared" si="68"/>
        <v>0</v>
      </c>
      <c r="G2226">
        <f t="shared" ca="1" si="69"/>
        <v>0</v>
      </c>
    </row>
    <row r="2227" spans="1:7" x14ac:dyDescent="0.25">
      <c r="A2227" t="s">
        <v>4535</v>
      </c>
      <c r="B2227" t="s">
        <v>2207</v>
      </c>
      <c r="C2227" s="4">
        <v>49752</v>
      </c>
      <c r="D2227">
        <v>5928086253</v>
      </c>
      <c r="E2227">
        <f>VLOOKUP(D2227,  base_salary!A:A, 1, FALSE)</f>
        <v>5928086253</v>
      </c>
      <c r="F2227">
        <f t="shared" si="68"/>
        <v>0</v>
      </c>
      <c r="G2227">
        <f t="shared" ca="1" si="69"/>
        <v>0</v>
      </c>
    </row>
    <row r="2228" spans="1:7" x14ac:dyDescent="0.25">
      <c r="A2228" t="s">
        <v>4536</v>
      </c>
      <c r="B2228" t="s">
        <v>2614</v>
      </c>
      <c r="C2228" s="4">
        <v>54452</v>
      </c>
      <c r="D2228">
        <v>569240891</v>
      </c>
      <c r="E2228">
        <f>VLOOKUP(D2228,  base_salary!A:A, 1, FALSE)</f>
        <v>569240891</v>
      </c>
      <c r="F2228">
        <f t="shared" si="68"/>
        <v>0</v>
      </c>
      <c r="G2228">
        <f t="shared" ca="1" si="69"/>
        <v>0</v>
      </c>
    </row>
    <row r="2229" spans="1:7" x14ac:dyDescent="0.25">
      <c r="A2229" t="s">
        <v>4537</v>
      </c>
      <c r="B2229" t="s">
        <v>2201</v>
      </c>
      <c r="C2229" s="4">
        <v>25541</v>
      </c>
      <c r="D2229">
        <v>4223282808</v>
      </c>
      <c r="E2229">
        <f>VLOOKUP(D2229,  base_salary!A:A, 1, FALSE)</f>
        <v>4223282808</v>
      </c>
      <c r="F2229">
        <f t="shared" si="68"/>
        <v>0</v>
      </c>
      <c r="G2229">
        <f t="shared" ca="1" si="69"/>
        <v>0</v>
      </c>
    </row>
    <row r="2230" spans="1:7" x14ac:dyDescent="0.25">
      <c r="A2230" t="s">
        <v>4538</v>
      </c>
      <c r="B2230" t="s">
        <v>3915</v>
      </c>
      <c r="C2230" s="4">
        <v>30107</v>
      </c>
      <c r="D2230">
        <v>5422052862</v>
      </c>
      <c r="E2230">
        <f>VLOOKUP(D2230,  base_salary!A:A, 1, FALSE)</f>
        <v>5422052862</v>
      </c>
      <c r="F2230">
        <f t="shared" si="68"/>
        <v>0</v>
      </c>
      <c r="G2230">
        <f t="shared" ca="1" si="69"/>
        <v>0</v>
      </c>
    </row>
    <row r="2231" spans="1:7" x14ac:dyDescent="0.25">
      <c r="A2231" t="s">
        <v>4539</v>
      </c>
      <c r="B2231" t="s">
        <v>2365</v>
      </c>
      <c r="C2231" s="4">
        <v>42436</v>
      </c>
      <c r="D2231">
        <v>3516592710</v>
      </c>
      <c r="E2231">
        <f>VLOOKUP(D2231,  base_salary!A:A, 1, FALSE)</f>
        <v>3516592710</v>
      </c>
      <c r="F2231">
        <f t="shared" si="68"/>
        <v>0</v>
      </c>
      <c r="G2231">
        <f t="shared" ca="1" si="69"/>
        <v>0</v>
      </c>
    </row>
    <row r="2232" spans="1:7" x14ac:dyDescent="0.25">
      <c r="A2232" t="s">
        <v>4540</v>
      </c>
      <c r="B2232" t="s">
        <v>3315</v>
      </c>
      <c r="C2232" s="4">
        <v>38415</v>
      </c>
      <c r="D2232">
        <v>5561472151</v>
      </c>
      <c r="E2232">
        <f>VLOOKUP(D2232,  base_salary!A:A, 1, FALSE)</f>
        <v>5561472151</v>
      </c>
      <c r="F2232">
        <f t="shared" si="68"/>
        <v>0</v>
      </c>
      <c r="G2232">
        <f t="shared" ca="1" si="69"/>
        <v>0</v>
      </c>
    </row>
    <row r="2233" spans="1:7" x14ac:dyDescent="0.25">
      <c r="A2233" t="s">
        <v>4541</v>
      </c>
      <c r="B2233" t="s">
        <v>2325</v>
      </c>
      <c r="C2233" s="4">
        <v>18722</v>
      </c>
      <c r="D2233">
        <v>9829586073</v>
      </c>
      <c r="E2233">
        <f>VLOOKUP(D2233,  base_salary!A:A, 1, FALSE)</f>
        <v>9829586073</v>
      </c>
      <c r="F2233">
        <f t="shared" si="68"/>
        <v>0</v>
      </c>
      <c r="G2233">
        <f t="shared" ca="1" si="69"/>
        <v>0</v>
      </c>
    </row>
    <row r="2234" spans="1:7" x14ac:dyDescent="0.25">
      <c r="A2234" t="s">
        <v>4542</v>
      </c>
      <c r="B2234" t="s">
        <v>3517</v>
      </c>
      <c r="C2234" s="4">
        <v>51411</v>
      </c>
      <c r="D2234">
        <v>4401069773</v>
      </c>
      <c r="E2234">
        <f>VLOOKUP(D2234,  base_salary!A:A, 1, FALSE)</f>
        <v>4401069773</v>
      </c>
      <c r="F2234">
        <f t="shared" si="68"/>
        <v>0</v>
      </c>
      <c r="G2234">
        <f t="shared" ca="1" si="69"/>
        <v>0</v>
      </c>
    </row>
    <row r="2235" spans="1:7" x14ac:dyDescent="0.25">
      <c r="A2235" t="s">
        <v>4543</v>
      </c>
      <c r="B2235" t="s">
        <v>3734</v>
      </c>
      <c r="C2235" s="4">
        <v>26459</v>
      </c>
      <c r="D2235">
        <v>8695742075</v>
      </c>
      <c r="E2235">
        <f>VLOOKUP(D2235,  base_salary!A:A, 1, FALSE)</f>
        <v>8695742075</v>
      </c>
      <c r="F2235">
        <f t="shared" si="68"/>
        <v>0</v>
      </c>
      <c r="G2235">
        <f t="shared" ca="1" si="69"/>
        <v>0</v>
      </c>
    </row>
    <row r="2236" spans="1:7" x14ac:dyDescent="0.25">
      <c r="A2236" t="s">
        <v>4544</v>
      </c>
      <c r="B2236" t="s">
        <v>2212</v>
      </c>
      <c r="C2236" s="4">
        <v>30033</v>
      </c>
      <c r="D2236">
        <v>6300411419</v>
      </c>
      <c r="E2236">
        <f>VLOOKUP(D2236,  base_salary!A:A, 1, FALSE)</f>
        <v>6300411419</v>
      </c>
      <c r="F2236">
        <f t="shared" si="68"/>
        <v>0</v>
      </c>
      <c r="G2236">
        <f t="shared" ca="1" si="69"/>
        <v>0</v>
      </c>
    </row>
    <row r="2237" spans="1:7" x14ac:dyDescent="0.25">
      <c r="A2237" t="s">
        <v>4545</v>
      </c>
      <c r="B2237" t="s">
        <v>2065</v>
      </c>
      <c r="C2237" s="4">
        <v>52020</v>
      </c>
      <c r="D2237">
        <v>3891707452</v>
      </c>
      <c r="E2237">
        <f>VLOOKUP(D2237,  base_salary!A:A, 1, FALSE)</f>
        <v>3891707452</v>
      </c>
      <c r="F2237">
        <f t="shared" si="68"/>
        <v>0</v>
      </c>
      <c r="G2237">
        <f t="shared" ca="1" si="69"/>
        <v>0</v>
      </c>
    </row>
    <row r="2238" spans="1:7" x14ac:dyDescent="0.25">
      <c r="A2238" t="s">
        <v>4546</v>
      </c>
      <c r="B2238" t="s">
        <v>2166</v>
      </c>
      <c r="C2238" s="4">
        <v>28012</v>
      </c>
      <c r="D2238">
        <v>324399618</v>
      </c>
      <c r="E2238">
        <f>VLOOKUP(D2238,  base_salary!A:A, 1, FALSE)</f>
        <v>324399618</v>
      </c>
      <c r="F2238">
        <f t="shared" si="68"/>
        <v>0</v>
      </c>
      <c r="G2238">
        <f t="shared" ca="1" si="69"/>
        <v>0</v>
      </c>
    </row>
    <row r="2239" spans="1:7" x14ac:dyDescent="0.25">
      <c r="A2239" t="s">
        <v>4547</v>
      </c>
      <c r="B2239" t="s">
        <v>2663</v>
      </c>
      <c r="C2239" s="4">
        <v>58875</v>
      </c>
      <c r="D2239">
        <v>7914395587</v>
      </c>
      <c r="E2239">
        <f>VLOOKUP(D2239,  base_salary!A:A, 1, FALSE)</f>
        <v>7914395587</v>
      </c>
      <c r="F2239">
        <f t="shared" si="68"/>
        <v>0</v>
      </c>
      <c r="G2239">
        <f t="shared" ca="1" si="69"/>
        <v>0</v>
      </c>
    </row>
    <row r="2240" spans="1:7" x14ac:dyDescent="0.25">
      <c r="A2240" t="s">
        <v>4548</v>
      </c>
      <c r="B2240" t="s">
        <v>2203</v>
      </c>
      <c r="C2240" s="4">
        <v>51052</v>
      </c>
      <c r="D2240">
        <v>8387947148</v>
      </c>
      <c r="E2240">
        <f>VLOOKUP(D2240,  base_salary!A:A, 1, FALSE)</f>
        <v>8387947148</v>
      </c>
      <c r="F2240">
        <f t="shared" si="68"/>
        <v>0</v>
      </c>
      <c r="G2240">
        <f t="shared" ca="1" si="69"/>
        <v>0</v>
      </c>
    </row>
    <row r="2241" spans="1:7" x14ac:dyDescent="0.25">
      <c r="A2241" t="s">
        <v>4549</v>
      </c>
      <c r="B2241" t="s">
        <v>2024</v>
      </c>
      <c r="C2241" s="4">
        <v>36517</v>
      </c>
      <c r="D2241">
        <v>9854387496</v>
      </c>
      <c r="E2241">
        <f>VLOOKUP(D2241,  base_salary!A:A, 1, FALSE)</f>
        <v>9854387496</v>
      </c>
      <c r="F2241">
        <f t="shared" si="68"/>
        <v>0</v>
      </c>
      <c r="G2241">
        <f t="shared" ca="1" si="69"/>
        <v>0</v>
      </c>
    </row>
    <row r="2242" spans="1:7" x14ac:dyDescent="0.25">
      <c r="A2242" t="s">
        <v>4550</v>
      </c>
      <c r="B2242" t="s">
        <v>2441</v>
      </c>
      <c r="C2242" s="4">
        <v>19331</v>
      </c>
      <c r="D2242">
        <v>3819859829</v>
      </c>
      <c r="E2242">
        <f>VLOOKUP(D2242,  base_salary!A:A, 1, FALSE)</f>
        <v>3819859829</v>
      </c>
      <c r="F2242">
        <f t="shared" si="68"/>
        <v>0</v>
      </c>
      <c r="G2242">
        <f t="shared" ca="1" si="69"/>
        <v>0</v>
      </c>
    </row>
    <row r="2243" spans="1:7" x14ac:dyDescent="0.25">
      <c r="A2243" t="s">
        <v>4551</v>
      </c>
      <c r="B2243" t="s">
        <v>3050</v>
      </c>
      <c r="C2243" s="4">
        <v>18231</v>
      </c>
      <c r="D2243">
        <v>1456229036</v>
      </c>
      <c r="E2243">
        <f>VLOOKUP(D2243,  base_salary!A:A, 1, FALSE)</f>
        <v>1456229036</v>
      </c>
      <c r="F2243">
        <f t="shared" ref="F2243:F2306" si="70">IF(ISERROR(E2243), 1, 0)</f>
        <v>0</v>
      </c>
      <c r="G2243">
        <f t="shared" ref="G2243:G2306" ca="1" si="71">SUM(G:G)</f>
        <v>0</v>
      </c>
    </row>
    <row r="2244" spans="1:7" x14ac:dyDescent="0.25">
      <c r="A2244" t="s">
        <v>4552</v>
      </c>
      <c r="B2244" t="s">
        <v>3560</v>
      </c>
      <c r="C2244" s="4">
        <v>52904</v>
      </c>
      <c r="D2244">
        <v>5353923685</v>
      </c>
      <c r="E2244">
        <f>VLOOKUP(D2244,  base_salary!A:A, 1, FALSE)</f>
        <v>5353923685</v>
      </c>
      <c r="F2244">
        <f t="shared" si="70"/>
        <v>0</v>
      </c>
      <c r="G2244">
        <f t="shared" ca="1" si="71"/>
        <v>0</v>
      </c>
    </row>
    <row r="2245" spans="1:7" x14ac:dyDescent="0.25">
      <c r="A2245" t="s">
        <v>4553</v>
      </c>
      <c r="B2245" t="s">
        <v>2207</v>
      </c>
      <c r="C2245" s="4">
        <v>57768</v>
      </c>
      <c r="D2245">
        <v>8289594380</v>
      </c>
      <c r="E2245">
        <f>VLOOKUP(D2245,  base_salary!A:A, 1, FALSE)</f>
        <v>8289594380</v>
      </c>
      <c r="F2245">
        <f t="shared" si="70"/>
        <v>0</v>
      </c>
      <c r="G2245">
        <f t="shared" ca="1" si="71"/>
        <v>0</v>
      </c>
    </row>
    <row r="2246" spans="1:7" x14ac:dyDescent="0.25">
      <c r="A2246" t="s">
        <v>4554</v>
      </c>
      <c r="B2246" t="s">
        <v>2194</v>
      </c>
      <c r="C2246" s="4">
        <v>16613</v>
      </c>
      <c r="D2246">
        <v>2698184272</v>
      </c>
      <c r="E2246">
        <f>VLOOKUP(D2246,  base_salary!A:A, 1, FALSE)</f>
        <v>2698184272</v>
      </c>
      <c r="F2246">
        <f t="shared" si="70"/>
        <v>0</v>
      </c>
      <c r="G2246">
        <f t="shared" ca="1" si="71"/>
        <v>0</v>
      </c>
    </row>
    <row r="2247" spans="1:7" x14ac:dyDescent="0.25">
      <c r="A2247" t="s">
        <v>4555</v>
      </c>
      <c r="B2247" t="s">
        <v>1978</v>
      </c>
      <c r="C2247" s="4">
        <v>26469</v>
      </c>
      <c r="D2247">
        <v>2079803735</v>
      </c>
      <c r="E2247">
        <f>VLOOKUP(D2247,  base_salary!A:A, 1, FALSE)</f>
        <v>2079803735</v>
      </c>
      <c r="F2247">
        <f t="shared" si="70"/>
        <v>0</v>
      </c>
      <c r="G2247">
        <f t="shared" ca="1" si="71"/>
        <v>0</v>
      </c>
    </row>
    <row r="2248" spans="1:7" x14ac:dyDescent="0.25">
      <c r="A2248" t="s">
        <v>4556</v>
      </c>
      <c r="B2248" t="s">
        <v>3720</v>
      </c>
      <c r="C2248" s="4">
        <v>12647</v>
      </c>
      <c r="D2248">
        <v>5186660353</v>
      </c>
      <c r="E2248">
        <f>VLOOKUP(D2248,  base_salary!A:A, 1, FALSE)</f>
        <v>5186660353</v>
      </c>
      <c r="F2248">
        <f t="shared" si="70"/>
        <v>0</v>
      </c>
      <c r="G2248">
        <f t="shared" ca="1" si="71"/>
        <v>0</v>
      </c>
    </row>
    <row r="2249" spans="1:7" x14ac:dyDescent="0.25">
      <c r="A2249" t="s">
        <v>4557</v>
      </c>
      <c r="B2249" t="s">
        <v>2614</v>
      </c>
      <c r="C2249" s="4">
        <v>16672</v>
      </c>
      <c r="D2249">
        <v>7760701055</v>
      </c>
      <c r="E2249">
        <f>VLOOKUP(D2249,  base_salary!A:A, 1, FALSE)</f>
        <v>7760701055</v>
      </c>
      <c r="F2249">
        <f t="shared" si="70"/>
        <v>0</v>
      </c>
      <c r="G2249">
        <f t="shared" ca="1" si="71"/>
        <v>0</v>
      </c>
    </row>
    <row r="2250" spans="1:7" x14ac:dyDescent="0.25">
      <c r="A2250" t="s">
        <v>4558</v>
      </c>
      <c r="B2250" t="s">
        <v>3369</v>
      </c>
      <c r="C2250" s="4">
        <v>32557</v>
      </c>
      <c r="D2250">
        <v>3145039288</v>
      </c>
      <c r="E2250">
        <f>VLOOKUP(D2250,  base_salary!A:A, 1, FALSE)</f>
        <v>3145039288</v>
      </c>
      <c r="F2250">
        <f t="shared" si="70"/>
        <v>0</v>
      </c>
      <c r="G2250">
        <f t="shared" ca="1" si="71"/>
        <v>0</v>
      </c>
    </row>
    <row r="2251" spans="1:7" x14ac:dyDescent="0.25">
      <c r="A2251" t="s">
        <v>4559</v>
      </c>
      <c r="B2251" t="s">
        <v>3183</v>
      </c>
      <c r="C2251" s="4">
        <v>32427</v>
      </c>
      <c r="D2251">
        <v>5903124704</v>
      </c>
      <c r="E2251">
        <f>VLOOKUP(D2251,  base_salary!A:A, 1, FALSE)</f>
        <v>5903124704</v>
      </c>
      <c r="F2251">
        <f t="shared" si="70"/>
        <v>0</v>
      </c>
      <c r="G2251">
        <f t="shared" ca="1" si="71"/>
        <v>0</v>
      </c>
    </row>
    <row r="2252" spans="1:7" x14ac:dyDescent="0.25">
      <c r="A2252" t="s">
        <v>4560</v>
      </c>
      <c r="B2252" t="s">
        <v>2853</v>
      </c>
      <c r="C2252" s="4">
        <v>44339</v>
      </c>
      <c r="D2252">
        <v>2893065872</v>
      </c>
      <c r="E2252">
        <f>VLOOKUP(D2252,  base_salary!A:A, 1, FALSE)</f>
        <v>2893065872</v>
      </c>
      <c r="F2252">
        <f t="shared" si="70"/>
        <v>0</v>
      </c>
      <c r="G2252">
        <f t="shared" ca="1" si="71"/>
        <v>0</v>
      </c>
    </row>
    <row r="2253" spans="1:7" x14ac:dyDescent="0.25">
      <c r="A2253" t="s">
        <v>4561</v>
      </c>
      <c r="B2253" t="s">
        <v>2997</v>
      </c>
      <c r="C2253" s="4">
        <v>27448</v>
      </c>
      <c r="D2253">
        <v>9518260397</v>
      </c>
      <c r="E2253">
        <f>VLOOKUP(D2253,  base_salary!A:A, 1, FALSE)</f>
        <v>9518260397</v>
      </c>
      <c r="F2253">
        <f t="shared" si="70"/>
        <v>0</v>
      </c>
      <c r="G2253">
        <f t="shared" ca="1" si="71"/>
        <v>0</v>
      </c>
    </row>
    <row r="2254" spans="1:7" x14ac:dyDescent="0.25">
      <c r="A2254" t="s">
        <v>4562</v>
      </c>
      <c r="B2254" t="s">
        <v>2639</v>
      </c>
      <c r="C2254" s="4">
        <v>50644</v>
      </c>
      <c r="D2254">
        <v>5603002824</v>
      </c>
      <c r="E2254">
        <f>VLOOKUP(D2254,  base_salary!A:A, 1, FALSE)</f>
        <v>5603002824</v>
      </c>
      <c r="F2254">
        <f t="shared" si="70"/>
        <v>0</v>
      </c>
      <c r="G2254">
        <f t="shared" ca="1" si="71"/>
        <v>0</v>
      </c>
    </row>
    <row r="2255" spans="1:7" x14ac:dyDescent="0.25">
      <c r="A2255" t="s">
        <v>4563</v>
      </c>
      <c r="B2255" t="s">
        <v>2319</v>
      </c>
      <c r="C2255" s="4">
        <v>55294</v>
      </c>
      <c r="D2255">
        <v>3469413983</v>
      </c>
      <c r="E2255">
        <f>VLOOKUP(D2255,  base_salary!A:A, 1, FALSE)</f>
        <v>3469413983</v>
      </c>
      <c r="F2255">
        <f t="shared" si="70"/>
        <v>0</v>
      </c>
      <c r="G2255">
        <f t="shared" ca="1" si="71"/>
        <v>0</v>
      </c>
    </row>
    <row r="2256" spans="1:7" x14ac:dyDescent="0.25">
      <c r="A2256" t="s">
        <v>4564</v>
      </c>
      <c r="B2256" t="s">
        <v>2977</v>
      </c>
      <c r="C2256" s="4">
        <v>14744</v>
      </c>
      <c r="D2256">
        <v>3418374697</v>
      </c>
      <c r="E2256">
        <f>VLOOKUP(D2256,  base_salary!A:A, 1, FALSE)</f>
        <v>3418374697</v>
      </c>
      <c r="F2256">
        <f t="shared" si="70"/>
        <v>0</v>
      </c>
      <c r="G2256">
        <f t="shared" ca="1" si="71"/>
        <v>0</v>
      </c>
    </row>
    <row r="2257" spans="1:7" x14ac:dyDescent="0.25">
      <c r="A2257" t="s">
        <v>4565</v>
      </c>
      <c r="B2257" t="s">
        <v>3271</v>
      </c>
      <c r="C2257" s="4">
        <v>33673</v>
      </c>
      <c r="D2257">
        <v>7205256240</v>
      </c>
      <c r="E2257">
        <f>VLOOKUP(D2257,  base_salary!A:A, 1, FALSE)</f>
        <v>7205256240</v>
      </c>
      <c r="F2257">
        <f t="shared" si="70"/>
        <v>0</v>
      </c>
      <c r="G2257">
        <f t="shared" ca="1" si="71"/>
        <v>0</v>
      </c>
    </row>
    <row r="2258" spans="1:7" x14ac:dyDescent="0.25">
      <c r="A2258" t="s">
        <v>4566</v>
      </c>
      <c r="B2258" t="s">
        <v>2574</v>
      </c>
      <c r="C2258" s="4">
        <v>36599</v>
      </c>
      <c r="D2258">
        <v>7251959615</v>
      </c>
      <c r="E2258">
        <f>VLOOKUP(D2258,  base_salary!A:A, 1, FALSE)</f>
        <v>7251959615</v>
      </c>
      <c r="F2258">
        <f t="shared" si="70"/>
        <v>0</v>
      </c>
      <c r="G2258">
        <f t="shared" ca="1" si="71"/>
        <v>0</v>
      </c>
    </row>
    <row r="2259" spans="1:7" x14ac:dyDescent="0.25">
      <c r="A2259" t="s">
        <v>4567</v>
      </c>
      <c r="B2259" t="s">
        <v>4018</v>
      </c>
      <c r="C2259" s="4">
        <v>24511</v>
      </c>
      <c r="D2259">
        <v>8419732141</v>
      </c>
      <c r="E2259">
        <f>VLOOKUP(D2259,  base_salary!A:A, 1, FALSE)</f>
        <v>8419732141</v>
      </c>
      <c r="F2259">
        <f t="shared" si="70"/>
        <v>0</v>
      </c>
      <c r="G2259">
        <f t="shared" ca="1" si="71"/>
        <v>0</v>
      </c>
    </row>
    <row r="2260" spans="1:7" x14ac:dyDescent="0.25">
      <c r="A2260" t="s">
        <v>4568</v>
      </c>
      <c r="B2260" t="s">
        <v>2596</v>
      </c>
      <c r="C2260" s="4">
        <v>17961</v>
      </c>
      <c r="D2260">
        <v>5211527984</v>
      </c>
      <c r="E2260">
        <f>VLOOKUP(D2260,  base_salary!A:A, 1, FALSE)</f>
        <v>5211527984</v>
      </c>
      <c r="F2260">
        <f t="shared" si="70"/>
        <v>0</v>
      </c>
      <c r="G2260">
        <f t="shared" ca="1" si="71"/>
        <v>0</v>
      </c>
    </row>
    <row r="2261" spans="1:7" x14ac:dyDescent="0.25">
      <c r="A2261" t="s">
        <v>4569</v>
      </c>
      <c r="B2261" t="s">
        <v>2478</v>
      </c>
      <c r="C2261" s="4">
        <v>51377</v>
      </c>
      <c r="D2261">
        <v>933051662</v>
      </c>
      <c r="E2261">
        <f>VLOOKUP(D2261,  base_salary!A:A, 1, FALSE)</f>
        <v>933051662</v>
      </c>
      <c r="F2261">
        <f t="shared" si="70"/>
        <v>0</v>
      </c>
      <c r="G2261">
        <f t="shared" ca="1" si="71"/>
        <v>0</v>
      </c>
    </row>
    <row r="2262" spans="1:7" x14ac:dyDescent="0.25">
      <c r="A2262" t="s">
        <v>4570</v>
      </c>
      <c r="B2262" t="s">
        <v>2636</v>
      </c>
      <c r="C2262" s="4">
        <v>42643</v>
      </c>
      <c r="D2262">
        <v>8002426673</v>
      </c>
      <c r="E2262">
        <f>VLOOKUP(D2262,  base_salary!A:A, 1, FALSE)</f>
        <v>8002426673</v>
      </c>
      <c r="F2262">
        <f t="shared" si="70"/>
        <v>0</v>
      </c>
      <c r="G2262">
        <f t="shared" ca="1" si="71"/>
        <v>0</v>
      </c>
    </row>
    <row r="2263" spans="1:7" x14ac:dyDescent="0.25">
      <c r="A2263" t="s">
        <v>4571</v>
      </c>
      <c r="B2263" t="s">
        <v>2709</v>
      </c>
      <c r="C2263" s="4">
        <v>17770</v>
      </c>
      <c r="D2263">
        <v>2255261316</v>
      </c>
      <c r="E2263">
        <f>VLOOKUP(D2263,  base_salary!A:A, 1, FALSE)</f>
        <v>2255261316</v>
      </c>
      <c r="F2263">
        <f t="shared" si="70"/>
        <v>0</v>
      </c>
      <c r="G2263">
        <f t="shared" ca="1" si="71"/>
        <v>0</v>
      </c>
    </row>
    <row r="2264" spans="1:7" x14ac:dyDescent="0.25">
      <c r="A2264" t="s">
        <v>4572</v>
      </c>
      <c r="B2264" t="s">
        <v>2276</v>
      </c>
      <c r="C2264" s="4">
        <v>54835</v>
      </c>
      <c r="D2264">
        <v>6724903874</v>
      </c>
      <c r="E2264">
        <f>VLOOKUP(D2264,  base_salary!A:A, 1, FALSE)</f>
        <v>6724903874</v>
      </c>
      <c r="F2264">
        <f t="shared" si="70"/>
        <v>0</v>
      </c>
      <c r="G2264">
        <f t="shared" ca="1" si="71"/>
        <v>0</v>
      </c>
    </row>
    <row r="2265" spans="1:7" x14ac:dyDescent="0.25">
      <c r="A2265" t="s">
        <v>4573</v>
      </c>
      <c r="B2265" t="s">
        <v>2393</v>
      </c>
      <c r="C2265" s="4">
        <v>59280</v>
      </c>
      <c r="D2265">
        <v>6988089128</v>
      </c>
      <c r="E2265">
        <f>VLOOKUP(D2265,  base_salary!A:A, 1, FALSE)</f>
        <v>6988089128</v>
      </c>
      <c r="F2265">
        <f t="shared" si="70"/>
        <v>0</v>
      </c>
      <c r="G2265">
        <f t="shared" ca="1" si="71"/>
        <v>0</v>
      </c>
    </row>
    <row r="2266" spans="1:7" x14ac:dyDescent="0.25">
      <c r="A2266" t="s">
        <v>4574</v>
      </c>
      <c r="B2266" t="s">
        <v>2014</v>
      </c>
      <c r="C2266" s="4">
        <v>53416</v>
      </c>
      <c r="D2266">
        <v>4453705328</v>
      </c>
      <c r="E2266">
        <f>VLOOKUP(D2266,  base_salary!A:A, 1, FALSE)</f>
        <v>4453705328</v>
      </c>
      <c r="F2266">
        <f t="shared" si="70"/>
        <v>0</v>
      </c>
      <c r="G2266">
        <f t="shared" ca="1" si="71"/>
        <v>0</v>
      </c>
    </row>
    <row r="2267" spans="1:7" x14ac:dyDescent="0.25">
      <c r="A2267" t="s">
        <v>4575</v>
      </c>
      <c r="B2267" t="s">
        <v>2207</v>
      </c>
      <c r="C2267" s="4">
        <v>23559</v>
      </c>
      <c r="D2267">
        <v>1787288307</v>
      </c>
      <c r="E2267">
        <f>VLOOKUP(D2267,  base_salary!A:A, 1, FALSE)</f>
        <v>1787288307</v>
      </c>
      <c r="F2267">
        <f t="shared" si="70"/>
        <v>0</v>
      </c>
      <c r="G2267">
        <f t="shared" ca="1" si="71"/>
        <v>0</v>
      </c>
    </row>
    <row r="2268" spans="1:7" x14ac:dyDescent="0.25">
      <c r="A2268" t="s">
        <v>4576</v>
      </c>
      <c r="B2268" t="s">
        <v>2428</v>
      </c>
      <c r="C2268" s="4">
        <v>12937</v>
      </c>
      <c r="D2268">
        <v>6148303353</v>
      </c>
      <c r="E2268">
        <f>VLOOKUP(D2268,  base_salary!A:A, 1, FALSE)</f>
        <v>6148303353</v>
      </c>
      <c r="F2268">
        <f t="shared" si="70"/>
        <v>0</v>
      </c>
      <c r="G2268">
        <f t="shared" ca="1" si="71"/>
        <v>0</v>
      </c>
    </row>
    <row r="2269" spans="1:7" x14ac:dyDescent="0.25">
      <c r="A2269" t="s">
        <v>4577</v>
      </c>
      <c r="B2269" t="s">
        <v>2727</v>
      </c>
      <c r="C2269" s="4">
        <v>38535</v>
      </c>
      <c r="D2269">
        <v>6961242316</v>
      </c>
      <c r="E2269">
        <f>VLOOKUP(D2269,  base_salary!A:A, 1, FALSE)</f>
        <v>6961242316</v>
      </c>
      <c r="F2269">
        <f t="shared" si="70"/>
        <v>0</v>
      </c>
      <c r="G2269">
        <f t="shared" ca="1" si="71"/>
        <v>0</v>
      </c>
    </row>
    <row r="2270" spans="1:7" x14ac:dyDescent="0.25">
      <c r="A2270" t="s">
        <v>4578</v>
      </c>
      <c r="B2270" t="s">
        <v>2041</v>
      </c>
      <c r="C2270" s="4">
        <v>45207</v>
      </c>
      <c r="D2270">
        <v>4578004252</v>
      </c>
      <c r="E2270">
        <f>VLOOKUP(D2270,  base_salary!A:A, 1, FALSE)</f>
        <v>4578004252</v>
      </c>
      <c r="F2270">
        <f t="shared" si="70"/>
        <v>0</v>
      </c>
      <c r="G2270">
        <f t="shared" ca="1" si="71"/>
        <v>0</v>
      </c>
    </row>
    <row r="2271" spans="1:7" x14ac:dyDescent="0.25">
      <c r="A2271" t="s">
        <v>4579</v>
      </c>
      <c r="B2271" t="s">
        <v>2113</v>
      </c>
      <c r="C2271" s="4">
        <v>27083</v>
      </c>
      <c r="D2271">
        <v>4986200380</v>
      </c>
      <c r="E2271">
        <f>VLOOKUP(D2271,  base_salary!A:A, 1, FALSE)</f>
        <v>4986200380</v>
      </c>
      <c r="F2271">
        <f t="shared" si="70"/>
        <v>0</v>
      </c>
      <c r="G2271">
        <f t="shared" ca="1" si="71"/>
        <v>0</v>
      </c>
    </row>
    <row r="2272" spans="1:7" x14ac:dyDescent="0.25">
      <c r="A2272" t="s">
        <v>4580</v>
      </c>
      <c r="B2272" t="s">
        <v>2047</v>
      </c>
      <c r="C2272" s="4">
        <v>19168</v>
      </c>
      <c r="D2272">
        <v>6819596901</v>
      </c>
      <c r="E2272">
        <f>VLOOKUP(D2272,  base_salary!A:A, 1, FALSE)</f>
        <v>6819596901</v>
      </c>
      <c r="F2272">
        <f t="shared" si="70"/>
        <v>0</v>
      </c>
      <c r="G2272">
        <f t="shared" ca="1" si="71"/>
        <v>0</v>
      </c>
    </row>
    <row r="2273" spans="1:7" x14ac:dyDescent="0.25">
      <c r="A2273" t="s">
        <v>4581</v>
      </c>
      <c r="B2273" t="s">
        <v>2121</v>
      </c>
      <c r="C2273" s="4">
        <v>19432</v>
      </c>
      <c r="D2273">
        <v>2510440322</v>
      </c>
      <c r="E2273">
        <f>VLOOKUP(D2273,  base_salary!A:A, 1, FALSE)</f>
        <v>2510440322</v>
      </c>
      <c r="F2273">
        <f t="shared" si="70"/>
        <v>0</v>
      </c>
      <c r="G2273">
        <f t="shared" ca="1" si="71"/>
        <v>0</v>
      </c>
    </row>
    <row r="2274" spans="1:7" x14ac:dyDescent="0.25">
      <c r="A2274" t="s">
        <v>4582</v>
      </c>
      <c r="B2274" t="s">
        <v>3235</v>
      </c>
      <c r="C2274" s="4">
        <v>49204</v>
      </c>
      <c r="D2274">
        <v>3642988458</v>
      </c>
      <c r="E2274">
        <f>VLOOKUP(D2274,  base_salary!A:A, 1, FALSE)</f>
        <v>3642988458</v>
      </c>
      <c r="F2274">
        <f t="shared" si="70"/>
        <v>0</v>
      </c>
      <c r="G2274">
        <f t="shared" ca="1" si="71"/>
        <v>0</v>
      </c>
    </row>
    <row r="2275" spans="1:7" x14ac:dyDescent="0.25">
      <c r="A2275" t="s">
        <v>4583</v>
      </c>
      <c r="B2275" t="s">
        <v>2468</v>
      </c>
      <c r="C2275" s="4">
        <v>24659</v>
      </c>
      <c r="D2275">
        <v>2497321256</v>
      </c>
      <c r="E2275">
        <f>VLOOKUP(D2275,  base_salary!A:A, 1, FALSE)</f>
        <v>2497321256</v>
      </c>
      <c r="F2275">
        <f t="shared" si="70"/>
        <v>0</v>
      </c>
      <c r="G2275">
        <f t="shared" ca="1" si="71"/>
        <v>0</v>
      </c>
    </row>
    <row r="2276" spans="1:7" x14ac:dyDescent="0.25">
      <c r="A2276" t="s">
        <v>4584</v>
      </c>
      <c r="B2276" t="s">
        <v>2290</v>
      </c>
      <c r="C2276" s="4">
        <v>31384</v>
      </c>
      <c r="D2276">
        <v>2079803735</v>
      </c>
      <c r="E2276">
        <f>VLOOKUP(D2276,  base_salary!A:A, 1, FALSE)</f>
        <v>2079803735</v>
      </c>
      <c r="F2276">
        <f t="shared" si="70"/>
        <v>0</v>
      </c>
      <c r="G2276">
        <f t="shared" ca="1" si="71"/>
        <v>0</v>
      </c>
    </row>
    <row r="2277" spans="1:7" x14ac:dyDescent="0.25">
      <c r="A2277" t="s">
        <v>4585</v>
      </c>
      <c r="B2277" t="s">
        <v>3356</v>
      </c>
      <c r="C2277" s="4">
        <v>36969</v>
      </c>
      <c r="D2277">
        <v>6731572691</v>
      </c>
      <c r="E2277">
        <f>VLOOKUP(D2277,  base_salary!A:A, 1, FALSE)</f>
        <v>6731572691</v>
      </c>
      <c r="F2277">
        <f t="shared" si="70"/>
        <v>0</v>
      </c>
      <c r="G2277">
        <f t="shared" ca="1" si="71"/>
        <v>0</v>
      </c>
    </row>
    <row r="2278" spans="1:7" x14ac:dyDescent="0.25">
      <c r="A2278" t="s">
        <v>4586</v>
      </c>
      <c r="B2278" t="s">
        <v>3583</v>
      </c>
      <c r="C2278" s="4">
        <v>57534</v>
      </c>
      <c r="D2278">
        <v>5241020535</v>
      </c>
      <c r="E2278">
        <f>VLOOKUP(D2278,  base_salary!A:A, 1, FALSE)</f>
        <v>5241020535</v>
      </c>
      <c r="F2278">
        <f t="shared" si="70"/>
        <v>0</v>
      </c>
      <c r="G2278">
        <f t="shared" ca="1" si="71"/>
        <v>0</v>
      </c>
    </row>
    <row r="2279" spans="1:7" x14ac:dyDescent="0.25">
      <c r="A2279" t="s">
        <v>4587</v>
      </c>
      <c r="B2279" t="s">
        <v>2203</v>
      </c>
      <c r="C2279" s="4">
        <v>26446</v>
      </c>
      <c r="D2279">
        <v>5474718616</v>
      </c>
      <c r="E2279">
        <f>VLOOKUP(D2279,  base_salary!A:A, 1, FALSE)</f>
        <v>5474718616</v>
      </c>
      <c r="F2279">
        <f t="shared" si="70"/>
        <v>0</v>
      </c>
      <c r="G2279">
        <f t="shared" ca="1" si="71"/>
        <v>0</v>
      </c>
    </row>
    <row r="2280" spans="1:7" x14ac:dyDescent="0.25">
      <c r="A2280" t="s">
        <v>4588</v>
      </c>
      <c r="B2280" t="s">
        <v>2302</v>
      </c>
      <c r="C2280" s="4">
        <v>32113</v>
      </c>
      <c r="D2280">
        <v>3986480021</v>
      </c>
      <c r="E2280">
        <f>VLOOKUP(D2280,  base_salary!A:A, 1, FALSE)</f>
        <v>3986480021</v>
      </c>
      <c r="F2280">
        <f t="shared" si="70"/>
        <v>0</v>
      </c>
      <c r="G2280">
        <f t="shared" ca="1" si="71"/>
        <v>0</v>
      </c>
    </row>
    <row r="2281" spans="1:7" x14ac:dyDescent="0.25">
      <c r="A2281" t="s">
        <v>4589</v>
      </c>
      <c r="B2281" t="s">
        <v>2572</v>
      </c>
      <c r="C2281" s="4">
        <v>15349</v>
      </c>
      <c r="D2281">
        <v>7628323464</v>
      </c>
      <c r="E2281">
        <f>VLOOKUP(D2281,  base_salary!A:A, 1, FALSE)</f>
        <v>7628323464</v>
      </c>
      <c r="F2281">
        <f t="shared" si="70"/>
        <v>0</v>
      </c>
      <c r="G2281">
        <f t="shared" ca="1" si="71"/>
        <v>0</v>
      </c>
    </row>
    <row r="2282" spans="1:7" x14ac:dyDescent="0.25">
      <c r="A2282" t="s">
        <v>4590</v>
      </c>
      <c r="B2282" t="s">
        <v>3376</v>
      </c>
      <c r="C2282" s="4">
        <v>27397</v>
      </c>
      <c r="D2282">
        <v>4492546545</v>
      </c>
      <c r="E2282">
        <f>VLOOKUP(D2282,  base_salary!A:A, 1, FALSE)</f>
        <v>4492546545</v>
      </c>
      <c r="F2282">
        <f t="shared" si="70"/>
        <v>0</v>
      </c>
      <c r="G2282">
        <f t="shared" ca="1" si="71"/>
        <v>0</v>
      </c>
    </row>
    <row r="2283" spans="1:7" x14ac:dyDescent="0.25">
      <c r="A2283" t="s">
        <v>4591</v>
      </c>
      <c r="B2283" t="s">
        <v>2221</v>
      </c>
      <c r="C2283" s="4">
        <v>27851</v>
      </c>
      <c r="D2283">
        <v>4967603564</v>
      </c>
      <c r="E2283">
        <f>VLOOKUP(D2283,  base_salary!A:A, 1, FALSE)</f>
        <v>4967603564</v>
      </c>
      <c r="F2283">
        <f t="shared" si="70"/>
        <v>0</v>
      </c>
      <c r="G2283">
        <f t="shared" ca="1" si="71"/>
        <v>0</v>
      </c>
    </row>
    <row r="2284" spans="1:7" x14ac:dyDescent="0.25">
      <c r="A2284" t="s">
        <v>4592</v>
      </c>
      <c r="B2284" t="s">
        <v>1978</v>
      </c>
      <c r="C2284" s="4">
        <v>39878</v>
      </c>
      <c r="D2284">
        <v>5358183647</v>
      </c>
      <c r="E2284">
        <f>VLOOKUP(D2284,  base_salary!A:A, 1, FALSE)</f>
        <v>5358183647</v>
      </c>
      <c r="F2284">
        <f t="shared" si="70"/>
        <v>0</v>
      </c>
      <c r="G2284">
        <f t="shared" ca="1" si="71"/>
        <v>0</v>
      </c>
    </row>
    <row r="2285" spans="1:7" x14ac:dyDescent="0.25">
      <c r="A2285" t="s">
        <v>4593</v>
      </c>
      <c r="B2285" t="s">
        <v>1972</v>
      </c>
      <c r="C2285" s="4">
        <v>37183</v>
      </c>
      <c r="D2285">
        <v>5603330430</v>
      </c>
      <c r="E2285">
        <f>VLOOKUP(D2285,  base_salary!A:A, 1, FALSE)</f>
        <v>5603330430</v>
      </c>
      <c r="F2285">
        <f t="shared" si="70"/>
        <v>0</v>
      </c>
      <c r="G2285">
        <f t="shared" ca="1" si="71"/>
        <v>0</v>
      </c>
    </row>
    <row r="2286" spans="1:7" x14ac:dyDescent="0.25">
      <c r="A2286" t="s">
        <v>4594</v>
      </c>
      <c r="B2286" t="s">
        <v>2207</v>
      </c>
      <c r="C2286" s="4">
        <v>17516</v>
      </c>
      <c r="D2286">
        <v>5191866150</v>
      </c>
      <c r="E2286">
        <f>VLOOKUP(D2286,  base_salary!A:A, 1, FALSE)</f>
        <v>5191866150</v>
      </c>
      <c r="F2286">
        <f t="shared" si="70"/>
        <v>0</v>
      </c>
      <c r="G2286">
        <f t="shared" ca="1" si="71"/>
        <v>0</v>
      </c>
    </row>
    <row r="2287" spans="1:7" x14ac:dyDescent="0.25">
      <c r="A2287" t="s">
        <v>4595</v>
      </c>
      <c r="B2287" t="s">
        <v>2283</v>
      </c>
      <c r="C2287" s="4">
        <v>10925</v>
      </c>
      <c r="D2287">
        <v>5948190226</v>
      </c>
      <c r="E2287">
        <f>VLOOKUP(D2287,  base_salary!A:A, 1, FALSE)</f>
        <v>5948190226</v>
      </c>
      <c r="F2287">
        <f t="shared" si="70"/>
        <v>0</v>
      </c>
      <c r="G2287">
        <f t="shared" ca="1" si="71"/>
        <v>0</v>
      </c>
    </row>
    <row r="2288" spans="1:7" x14ac:dyDescent="0.25">
      <c r="A2288" t="s">
        <v>4596</v>
      </c>
      <c r="B2288" t="s">
        <v>2369</v>
      </c>
      <c r="C2288" s="4">
        <v>15163</v>
      </c>
      <c r="D2288">
        <v>6890491998</v>
      </c>
      <c r="E2288">
        <f>VLOOKUP(D2288,  base_salary!A:A, 1, FALSE)</f>
        <v>6890491998</v>
      </c>
      <c r="F2288">
        <f t="shared" si="70"/>
        <v>0</v>
      </c>
      <c r="G2288">
        <f t="shared" ca="1" si="71"/>
        <v>0</v>
      </c>
    </row>
    <row r="2289" spans="1:7" x14ac:dyDescent="0.25">
      <c r="A2289" t="s">
        <v>4597</v>
      </c>
      <c r="B2289" t="s">
        <v>1932</v>
      </c>
      <c r="C2289" s="4">
        <v>42035</v>
      </c>
      <c r="D2289">
        <v>1009146149</v>
      </c>
      <c r="E2289">
        <f>VLOOKUP(D2289,  base_salary!A:A, 1, FALSE)</f>
        <v>1009146149</v>
      </c>
      <c r="F2289">
        <f t="shared" si="70"/>
        <v>0</v>
      </c>
      <c r="G2289">
        <f t="shared" ca="1" si="71"/>
        <v>0</v>
      </c>
    </row>
    <row r="2290" spans="1:7" x14ac:dyDescent="0.25">
      <c r="A2290" t="s">
        <v>4598</v>
      </c>
      <c r="B2290" t="s">
        <v>2749</v>
      </c>
      <c r="C2290" s="4">
        <v>52932</v>
      </c>
      <c r="D2290">
        <v>2657442315</v>
      </c>
      <c r="E2290">
        <f>VLOOKUP(D2290,  base_salary!A:A, 1, FALSE)</f>
        <v>2657442315</v>
      </c>
      <c r="F2290">
        <f t="shared" si="70"/>
        <v>0</v>
      </c>
      <c r="G2290">
        <f t="shared" ca="1" si="71"/>
        <v>0</v>
      </c>
    </row>
    <row r="2291" spans="1:7" x14ac:dyDescent="0.25">
      <c r="A2291" t="s">
        <v>4599</v>
      </c>
      <c r="B2291" t="s">
        <v>2190</v>
      </c>
      <c r="C2291" s="4">
        <v>18824</v>
      </c>
      <c r="D2291">
        <v>4795089876</v>
      </c>
      <c r="E2291">
        <f>VLOOKUP(D2291,  base_salary!A:A, 1, FALSE)</f>
        <v>4795089876</v>
      </c>
      <c r="F2291">
        <f t="shared" si="70"/>
        <v>0</v>
      </c>
      <c r="G2291">
        <f t="shared" ca="1" si="71"/>
        <v>0</v>
      </c>
    </row>
    <row r="2292" spans="1:7" x14ac:dyDescent="0.25">
      <c r="A2292" t="s">
        <v>4600</v>
      </c>
      <c r="B2292" t="s">
        <v>2709</v>
      </c>
      <c r="C2292" s="4">
        <v>30429</v>
      </c>
      <c r="D2292">
        <v>715518151</v>
      </c>
      <c r="E2292">
        <f>VLOOKUP(D2292,  base_salary!A:A, 1, FALSE)</f>
        <v>715518151</v>
      </c>
      <c r="F2292">
        <f t="shared" si="70"/>
        <v>0</v>
      </c>
      <c r="G2292">
        <f t="shared" ca="1" si="71"/>
        <v>0</v>
      </c>
    </row>
    <row r="2293" spans="1:7" x14ac:dyDescent="0.25">
      <c r="A2293" t="s">
        <v>4601</v>
      </c>
      <c r="B2293" t="s">
        <v>2885</v>
      </c>
      <c r="C2293" s="4">
        <v>41078</v>
      </c>
      <c r="D2293">
        <v>4698538416</v>
      </c>
      <c r="E2293">
        <f>VLOOKUP(D2293,  base_salary!A:A, 1, FALSE)</f>
        <v>4698538416</v>
      </c>
      <c r="F2293">
        <f t="shared" si="70"/>
        <v>0</v>
      </c>
      <c r="G2293">
        <f t="shared" ca="1" si="71"/>
        <v>0</v>
      </c>
    </row>
    <row r="2294" spans="1:7" x14ac:dyDescent="0.25">
      <c r="A2294" t="s">
        <v>4602</v>
      </c>
      <c r="B2294" t="s">
        <v>3169</v>
      </c>
      <c r="C2294" s="4">
        <v>51322</v>
      </c>
      <c r="D2294">
        <v>8333777430</v>
      </c>
      <c r="E2294">
        <f>VLOOKUP(D2294,  base_salary!A:A, 1, FALSE)</f>
        <v>8333777430</v>
      </c>
      <c r="F2294">
        <f t="shared" si="70"/>
        <v>0</v>
      </c>
      <c r="G2294">
        <f t="shared" ca="1" si="71"/>
        <v>0</v>
      </c>
    </row>
    <row r="2295" spans="1:7" x14ac:dyDescent="0.25">
      <c r="A2295" t="s">
        <v>4603</v>
      </c>
      <c r="B2295" t="s">
        <v>2466</v>
      </c>
      <c r="C2295" s="4">
        <v>53213</v>
      </c>
      <c r="D2295">
        <v>4967603564</v>
      </c>
      <c r="E2295">
        <f>VLOOKUP(D2295,  base_salary!A:A, 1, FALSE)</f>
        <v>4967603564</v>
      </c>
      <c r="F2295">
        <f t="shared" si="70"/>
        <v>0</v>
      </c>
      <c r="G2295">
        <f t="shared" ca="1" si="71"/>
        <v>0</v>
      </c>
    </row>
    <row r="2296" spans="1:7" x14ac:dyDescent="0.25">
      <c r="A2296" t="s">
        <v>4604</v>
      </c>
      <c r="B2296" t="s">
        <v>2383</v>
      </c>
      <c r="C2296" s="4">
        <v>48148</v>
      </c>
      <c r="D2296">
        <v>9597202352</v>
      </c>
      <c r="E2296">
        <f>VLOOKUP(D2296,  base_salary!A:A, 1, FALSE)</f>
        <v>9597202352</v>
      </c>
      <c r="F2296">
        <f t="shared" si="70"/>
        <v>0</v>
      </c>
      <c r="G2296">
        <f t="shared" ca="1" si="71"/>
        <v>0</v>
      </c>
    </row>
    <row r="2297" spans="1:7" x14ac:dyDescent="0.25">
      <c r="A2297" t="s">
        <v>4605</v>
      </c>
      <c r="B2297" t="s">
        <v>1956</v>
      </c>
      <c r="C2297" s="4">
        <v>14882</v>
      </c>
      <c r="D2297">
        <v>3164004753</v>
      </c>
      <c r="E2297">
        <f>VLOOKUP(D2297,  base_salary!A:A, 1, FALSE)</f>
        <v>3164004753</v>
      </c>
      <c r="F2297">
        <f t="shared" si="70"/>
        <v>0</v>
      </c>
      <c r="G2297">
        <f t="shared" ca="1" si="71"/>
        <v>0</v>
      </c>
    </row>
    <row r="2298" spans="1:7" x14ac:dyDescent="0.25">
      <c r="A2298" t="s">
        <v>4606</v>
      </c>
      <c r="B2298" t="s">
        <v>1997</v>
      </c>
      <c r="C2298" s="4">
        <v>48730</v>
      </c>
      <c r="D2298">
        <v>9412192312</v>
      </c>
      <c r="E2298">
        <f>VLOOKUP(D2298,  base_salary!A:A, 1, FALSE)</f>
        <v>9412192312</v>
      </c>
      <c r="F2298">
        <f t="shared" si="70"/>
        <v>0</v>
      </c>
      <c r="G2298">
        <f t="shared" ca="1" si="71"/>
        <v>0</v>
      </c>
    </row>
    <row r="2299" spans="1:7" x14ac:dyDescent="0.25">
      <c r="A2299" t="s">
        <v>4607</v>
      </c>
      <c r="B2299" t="s">
        <v>2505</v>
      </c>
      <c r="C2299" s="4">
        <v>19870</v>
      </c>
      <c r="D2299">
        <v>2958692264</v>
      </c>
      <c r="E2299">
        <f>VLOOKUP(D2299,  base_salary!A:A, 1, FALSE)</f>
        <v>2958692264</v>
      </c>
      <c r="F2299">
        <f t="shared" si="70"/>
        <v>0</v>
      </c>
      <c r="G2299">
        <f t="shared" ca="1" si="71"/>
        <v>0</v>
      </c>
    </row>
    <row r="2300" spans="1:7" x14ac:dyDescent="0.25">
      <c r="A2300" t="s">
        <v>4608</v>
      </c>
      <c r="B2300" t="s">
        <v>2045</v>
      </c>
      <c r="C2300" s="4">
        <v>27250</v>
      </c>
      <c r="D2300">
        <v>9516781780</v>
      </c>
      <c r="E2300">
        <f>VLOOKUP(D2300,  base_salary!A:A, 1, FALSE)</f>
        <v>9516781780</v>
      </c>
      <c r="F2300">
        <f t="shared" si="70"/>
        <v>0</v>
      </c>
      <c r="G2300">
        <f t="shared" ca="1" si="71"/>
        <v>0</v>
      </c>
    </row>
    <row r="2301" spans="1:7" x14ac:dyDescent="0.25">
      <c r="A2301" t="s">
        <v>4609</v>
      </c>
      <c r="B2301" t="s">
        <v>3247</v>
      </c>
      <c r="C2301" s="4">
        <v>20659</v>
      </c>
      <c r="D2301">
        <v>858481901</v>
      </c>
      <c r="E2301">
        <f>VLOOKUP(D2301,  base_salary!A:A, 1, FALSE)</f>
        <v>858481901</v>
      </c>
      <c r="F2301">
        <f t="shared" si="70"/>
        <v>0</v>
      </c>
      <c r="G2301">
        <f t="shared" ca="1" si="71"/>
        <v>0</v>
      </c>
    </row>
    <row r="2302" spans="1:7" x14ac:dyDescent="0.25">
      <c r="A2302" t="s">
        <v>4610</v>
      </c>
      <c r="B2302" t="s">
        <v>2026</v>
      </c>
      <c r="C2302" s="4">
        <v>30066</v>
      </c>
      <c r="D2302">
        <v>5792300712</v>
      </c>
      <c r="E2302">
        <f>VLOOKUP(D2302,  base_salary!A:A, 1, FALSE)</f>
        <v>5792300712</v>
      </c>
      <c r="F2302">
        <f t="shared" si="70"/>
        <v>0</v>
      </c>
      <c r="G2302">
        <f t="shared" ca="1" si="71"/>
        <v>0</v>
      </c>
    </row>
    <row r="2303" spans="1:7" x14ac:dyDescent="0.25">
      <c r="A2303" t="s">
        <v>4611</v>
      </c>
      <c r="B2303" t="s">
        <v>2095</v>
      </c>
      <c r="C2303" s="4">
        <v>29669</v>
      </c>
      <c r="D2303">
        <v>2821741499</v>
      </c>
      <c r="E2303">
        <f>VLOOKUP(D2303,  base_salary!A:A, 1, FALSE)</f>
        <v>2821741499</v>
      </c>
      <c r="F2303">
        <f t="shared" si="70"/>
        <v>0</v>
      </c>
      <c r="G2303">
        <f t="shared" ca="1" si="71"/>
        <v>0</v>
      </c>
    </row>
    <row r="2304" spans="1:7" x14ac:dyDescent="0.25">
      <c r="A2304" t="s">
        <v>4612</v>
      </c>
      <c r="B2304" t="s">
        <v>1999</v>
      </c>
      <c r="C2304" s="4">
        <v>51140</v>
      </c>
      <c r="D2304">
        <v>8002426673</v>
      </c>
      <c r="E2304">
        <f>VLOOKUP(D2304,  base_salary!A:A, 1, FALSE)</f>
        <v>8002426673</v>
      </c>
      <c r="F2304">
        <f t="shared" si="70"/>
        <v>0</v>
      </c>
      <c r="G2304">
        <f t="shared" ca="1" si="71"/>
        <v>0</v>
      </c>
    </row>
    <row r="2305" spans="1:7" x14ac:dyDescent="0.25">
      <c r="A2305" t="s">
        <v>4613</v>
      </c>
      <c r="B2305" t="s">
        <v>3753</v>
      </c>
      <c r="C2305" s="4">
        <v>31557</v>
      </c>
      <c r="D2305">
        <v>3060876401</v>
      </c>
      <c r="E2305">
        <f>VLOOKUP(D2305,  base_salary!A:A, 1, FALSE)</f>
        <v>3060876401</v>
      </c>
      <c r="F2305">
        <f t="shared" si="70"/>
        <v>0</v>
      </c>
      <c r="G2305">
        <f t="shared" ca="1" si="71"/>
        <v>0</v>
      </c>
    </row>
    <row r="2306" spans="1:7" x14ac:dyDescent="0.25">
      <c r="A2306" t="s">
        <v>4614</v>
      </c>
      <c r="B2306" t="s">
        <v>3753</v>
      </c>
      <c r="C2306" s="4">
        <v>11684</v>
      </c>
      <c r="D2306">
        <v>9153408497</v>
      </c>
      <c r="E2306">
        <f>VLOOKUP(D2306,  base_salary!A:A, 1, FALSE)</f>
        <v>9153408497</v>
      </c>
      <c r="F2306">
        <f t="shared" si="70"/>
        <v>0</v>
      </c>
      <c r="G2306">
        <f t="shared" ca="1" si="71"/>
        <v>0</v>
      </c>
    </row>
    <row r="2307" spans="1:7" x14ac:dyDescent="0.25">
      <c r="A2307" t="s">
        <v>4615</v>
      </c>
      <c r="B2307" t="s">
        <v>2006</v>
      </c>
      <c r="C2307" s="4">
        <v>40048</v>
      </c>
      <c r="D2307">
        <v>6815475379</v>
      </c>
      <c r="E2307">
        <f>VLOOKUP(D2307,  base_salary!A:A, 1, FALSE)</f>
        <v>6815475379</v>
      </c>
      <c r="F2307">
        <f t="shared" ref="F2307:F2370" si="72">IF(ISERROR(E2307), 1, 0)</f>
        <v>0</v>
      </c>
      <c r="G2307">
        <f t="shared" ref="G2307:G2370" ca="1" si="73">SUM(G:G)</f>
        <v>0</v>
      </c>
    </row>
    <row r="2308" spans="1:7" x14ac:dyDescent="0.25">
      <c r="A2308" t="s">
        <v>4616</v>
      </c>
      <c r="B2308" t="s">
        <v>2087</v>
      </c>
      <c r="C2308" s="4">
        <v>15379</v>
      </c>
      <c r="D2308">
        <v>2561690342</v>
      </c>
      <c r="E2308">
        <f>VLOOKUP(D2308,  base_salary!A:A, 1, FALSE)</f>
        <v>2561690342</v>
      </c>
      <c r="F2308">
        <f t="shared" si="72"/>
        <v>0</v>
      </c>
      <c r="G2308">
        <f t="shared" ca="1" si="73"/>
        <v>0</v>
      </c>
    </row>
    <row r="2309" spans="1:7" x14ac:dyDescent="0.25">
      <c r="A2309" t="s">
        <v>4617</v>
      </c>
      <c r="B2309" t="s">
        <v>2276</v>
      </c>
      <c r="C2309" s="4">
        <v>28918</v>
      </c>
      <c r="D2309">
        <v>9621331862</v>
      </c>
      <c r="E2309">
        <f>VLOOKUP(D2309,  base_salary!A:A, 1, FALSE)</f>
        <v>9621331862</v>
      </c>
      <c r="F2309">
        <f t="shared" si="72"/>
        <v>0</v>
      </c>
      <c r="G2309">
        <f t="shared" ca="1" si="73"/>
        <v>0</v>
      </c>
    </row>
    <row r="2310" spans="1:7" x14ac:dyDescent="0.25">
      <c r="A2310" t="s">
        <v>4618</v>
      </c>
      <c r="B2310" t="s">
        <v>2305</v>
      </c>
      <c r="C2310" s="4">
        <v>50711</v>
      </c>
      <c r="D2310">
        <v>7192290785</v>
      </c>
      <c r="E2310">
        <f>VLOOKUP(D2310,  base_salary!A:A, 1, FALSE)</f>
        <v>7192290785</v>
      </c>
      <c r="F2310">
        <f t="shared" si="72"/>
        <v>0</v>
      </c>
      <c r="G2310">
        <f t="shared" ca="1" si="73"/>
        <v>0</v>
      </c>
    </row>
    <row r="2311" spans="1:7" x14ac:dyDescent="0.25">
      <c r="A2311" t="s">
        <v>4619</v>
      </c>
      <c r="B2311" t="s">
        <v>2199</v>
      </c>
      <c r="C2311" s="4">
        <v>54794</v>
      </c>
      <c r="D2311">
        <v>5153694038</v>
      </c>
      <c r="E2311">
        <f>VLOOKUP(D2311,  base_salary!A:A, 1, FALSE)</f>
        <v>5153694038</v>
      </c>
      <c r="F2311">
        <f t="shared" si="72"/>
        <v>0</v>
      </c>
      <c r="G2311">
        <f t="shared" ca="1" si="73"/>
        <v>0</v>
      </c>
    </row>
    <row r="2312" spans="1:7" x14ac:dyDescent="0.25">
      <c r="A2312" t="s">
        <v>4620</v>
      </c>
      <c r="B2312" t="s">
        <v>3753</v>
      </c>
      <c r="C2312" s="4">
        <v>14383</v>
      </c>
      <c r="D2312">
        <v>6724903874</v>
      </c>
      <c r="E2312">
        <f>VLOOKUP(D2312,  base_salary!A:A, 1, FALSE)</f>
        <v>6724903874</v>
      </c>
      <c r="F2312">
        <f t="shared" si="72"/>
        <v>0</v>
      </c>
      <c r="G2312">
        <f t="shared" ca="1" si="73"/>
        <v>0</v>
      </c>
    </row>
    <row r="2313" spans="1:7" x14ac:dyDescent="0.25">
      <c r="A2313" t="s">
        <v>4621</v>
      </c>
      <c r="B2313" t="s">
        <v>2106</v>
      </c>
      <c r="C2313" s="4">
        <v>55358</v>
      </c>
      <c r="D2313">
        <v>3843300291</v>
      </c>
      <c r="E2313">
        <f>VLOOKUP(D2313,  base_salary!A:A, 1, FALSE)</f>
        <v>3843300291</v>
      </c>
      <c r="F2313">
        <f t="shared" si="72"/>
        <v>0</v>
      </c>
      <c r="G2313">
        <f t="shared" ca="1" si="73"/>
        <v>0</v>
      </c>
    </row>
    <row r="2314" spans="1:7" x14ac:dyDescent="0.25">
      <c r="A2314" t="s">
        <v>4622</v>
      </c>
      <c r="B2314" t="s">
        <v>2001</v>
      </c>
      <c r="C2314" s="4">
        <v>54557</v>
      </c>
      <c r="D2314">
        <v>5209112160</v>
      </c>
      <c r="E2314">
        <f>VLOOKUP(D2314,  base_salary!A:A, 1, FALSE)</f>
        <v>5209112160</v>
      </c>
      <c r="F2314">
        <f t="shared" si="72"/>
        <v>0</v>
      </c>
      <c r="G2314">
        <f t="shared" ca="1" si="73"/>
        <v>0</v>
      </c>
    </row>
    <row r="2315" spans="1:7" x14ac:dyDescent="0.25">
      <c r="A2315" t="s">
        <v>4623</v>
      </c>
      <c r="B2315" t="s">
        <v>2665</v>
      </c>
      <c r="C2315" s="4">
        <v>38755</v>
      </c>
      <c r="D2315">
        <v>325547246</v>
      </c>
      <c r="E2315">
        <f>VLOOKUP(D2315,  base_salary!A:A, 1, FALSE)</f>
        <v>325547246</v>
      </c>
      <c r="F2315">
        <f t="shared" si="72"/>
        <v>0</v>
      </c>
      <c r="G2315">
        <f t="shared" ca="1" si="73"/>
        <v>0</v>
      </c>
    </row>
    <row r="2316" spans="1:7" x14ac:dyDescent="0.25">
      <c r="A2316" t="s">
        <v>4624</v>
      </c>
      <c r="B2316" t="s">
        <v>1966</v>
      </c>
      <c r="C2316" s="4">
        <v>40558</v>
      </c>
      <c r="D2316">
        <v>8808097757</v>
      </c>
      <c r="E2316">
        <f>VLOOKUP(D2316,  base_salary!A:A, 1, FALSE)</f>
        <v>8808097757</v>
      </c>
      <c r="F2316">
        <f t="shared" si="72"/>
        <v>0</v>
      </c>
      <c r="G2316">
        <f t="shared" ca="1" si="73"/>
        <v>0</v>
      </c>
    </row>
    <row r="2317" spans="1:7" x14ac:dyDescent="0.25">
      <c r="A2317" t="s">
        <v>4625</v>
      </c>
      <c r="B2317" t="s">
        <v>2004</v>
      </c>
      <c r="C2317" s="4">
        <v>15470</v>
      </c>
      <c r="D2317">
        <v>8808097757</v>
      </c>
      <c r="E2317">
        <f>VLOOKUP(D2317,  base_salary!A:A, 1, FALSE)</f>
        <v>8808097757</v>
      </c>
      <c r="F2317">
        <f t="shared" si="72"/>
        <v>0</v>
      </c>
      <c r="G2317">
        <f t="shared" ca="1" si="73"/>
        <v>0</v>
      </c>
    </row>
    <row r="2318" spans="1:7" x14ac:dyDescent="0.25">
      <c r="A2318" t="s">
        <v>4626</v>
      </c>
      <c r="B2318" t="s">
        <v>2348</v>
      </c>
      <c r="C2318" s="4">
        <v>54141</v>
      </c>
      <c r="D2318">
        <v>1787288307</v>
      </c>
      <c r="E2318">
        <f>VLOOKUP(D2318,  base_salary!A:A, 1, FALSE)</f>
        <v>1787288307</v>
      </c>
      <c r="F2318">
        <f t="shared" si="72"/>
        <v>0</v>
      </c>
      <c r="G2318">
        <f t="shared" ca="1" si="73"/>
        <v>0</v>
      </c>
    </row>
    <row r="2319" spans="1:7" x14ac:dyDescent="0.25">
      <c r="A2319" t="s">
        <v>4627</v>
      </c>
      <c r="B2319" t="s">
        <v>2340</v>
      </c>
      <c r="C2319" s="4">
        <v>51192</v>
      </c>
      <c r="D2319">
        <v>7700368295</v>
      </c>
      <c r="E2319">
        <f>VLOOKUP(D2319,  base_salary!A:A, 1, FALSE)</f>
        <v>7700368295</v>
      </c>
      <c r="F2319">
        <f t="shared" si="72"/>
        <v>0</v>
      </c>
      <c r="G2319">
        <f t="shared" ca="1" si="73"/>
        <v>0</v>
      </c>
    </row>
    <row r="2320" spans="1:7" x14ac:dyDescent="0.25">
      <c r="A2320" t="s">
        <v>4628</v>
      </c>
      <c r="B2320" t="s">
        <v>2468</v>
      </c>
      <c r="C2320" s="4">
        <v>12592</v>
      </c>
      <c r="D2320">
        <v>8370379001</v>
      </c>
      <c r="E2320">
        <f>VLOOKUP(D2320,  base_salary!A:A, 1, FALSE)</f>
        <v>8370379001</v>
      </c>
      <c r="F2320">
        <f t="shared" si="72"/>
        <v>0</v>
      </c>
      <c r="G2320">
        <f t="shared" ca="1" si="73"/>
        <v>0</v>
      </c>
    </row>
    <row r="2321" spans="1:7" x14ac:dyDescent="0.25">
      <c r="A2321" t="s">
        <v>4629</v>
      </c>
      <c r="B2321" t="s">
        <v>2369</v>
      </c>
      <c r="C2321" s="4">
        <v>20294</v>
      </c>
      <c r="D2321">
        <v>6890491998</v>
      </c>
      <c r="E2321">
        <f>VLOOKUP(D2321,  base_salary!A:A, 1, FALSE)</f>
        <v>6890491998</v>
      </c>
      <c r="F2321">
        <f t="shared" si="72"/>
        <v>0</v>
      </c>
      <c r="G2321">
        <f t="shared" ca="1" si="73"/>
        <v>0</v>
      </c>
    </row>
    <row r="2322" spans="1:7" x14ac:dyDescent="0.25">
      <c r="A2322" t="s">
        <v>4630</v>
      </c>
      <c r="B2322" t="s">
        <v>2614</v>
      </c>
      <c r="C2322" s="4">
        <v>31999</v>
      </c>
      <c r="D2322">
        <v>1469328364</v>
      </c>
      <c r="E2322">
        <f>VLOOKUP(D2322,  base_salary!A:A, 1, FALSE)</f>
        <v>1469328364</v>
      </c>
      <c r="F2322">
        <f t="shared" si="72"/>
        <v>0</v>
      </c>
      <c r="G2322">
        <f t="shared" ca="1" si="73"/>
        <v>0</v>
      </c>
    </row>
    <row r="2323" spans="1:7" x14ac:dyDescent="0.25">
      <c r="A2323" t="s">
        <v>4631</v>
      </c>
      <c r="B2323" t="s">
        <v>2524</v>
      </c>
      <c r="C2323" s="4">
        <v>48504</v>
      </c>
      <c r="D2323">
        <v>2885061928</v>
      </c>
      <c r="E2323">
        <f>VLOOKUP(D2323,  base_salary!A:A, 1, FALSE)</f>
        <v>2885061928</v>
      </c>
      <c r="F2323">
        <f t="shared" si="72"/>
        <v>0</v>
      </c>
      <c r="G2323">
        <f t="shared" ca="1" si="73"/>
        <v>0</v>
      </c>
    </row>
    <row r="2324" spans="1:7" x14ac:dyDescent="0.25">
      <c r="A2324" t="s">
        <v>4632</v>
      </c>
      <c r="B2324" t="s">
        <v>2059</v>
      </c>
      <c r="C2324" s="4">
        <v>55134</v>
      </c>
      <c r="D2324">
        <v>3779559293</v>
      </c>
      <c r="E2324">
        <f>VLOOKUP(D2324,  base_salary!A:A, 1, FALSE)</f>
        <v>3779559293</v>
      </c>
      <c r="F2324">
        <f t="shared" si="72"/>
        <v>0</v>
      </c>
      <c r="G2324">
        <f t="shared" ca="1" si="73"/>
        <v>0</v>
      </c>
    </row>
    <row r="2325" spans="1:7" x14ac:dyDescent="0.25">
      <c r="A2325" t="s">
        <v>4633</v>
      </c>
      <c r="B2325" t="s">
        <v>3078</v>
      </c>
      <c r="C2325" s="4">
        <v>34850</v>
      </c>
      <c r="D2325">
        <v>7236563277</v>
      </c>
      <c r="E2325">
        <f>VLOOKUP(D2325,  base_salary!A:A, 1, FALSE)</f>
        <v>7236563277</v>
      </c>
      <c r="F2325">
        <f t="shared" si="72"/>
        <v>0</v>
      </c>
      <c r="G2325">
        <f t="shared" ca="1" si="73"/>
        <v>0</v>
      </c>
    </row>
    <row r="2326" spans="1:7" x14ac:dyDescent="0.25">
      <c r="A2326" t="s">
        <v>4634</v>
      </c>
      <c r="B2326" t="s">
        <v>2103</v>
      </c>
      <c r="C2326" s="4">
        <v>16842</v>
      </c>
      <c r="D2326">
        <v>5499856877</v>
      </c>
      <c r="E2326">
        <f>VLOOKUP(D2326,  base_salary!A:A, 1, FALSE)</f>
        <v>5499856877</v>
      </c>
      <c r="F2326">
        <f t="shared" si="72"/>
        <v>0</v>
      </c>
      <c r="G2326">
        <f t="shared" ca="1" si="73"/>
        <v>0</v>
      </c>
    </row>
    <row r="2327" spans="1:7" x14ac:dyDescent="0.25">
      <c r="A2327" t="s">
        <v>4635</v>
      </c>
      <c r="B2327" t="s">
        <v>2255</v>
      </c>
      <c r="C2327" s="4">
        <v>16977</v>
      </c>
      <c r="D2327">
        <v>5064247826</v>
      </c>
      <c r="E2327">
        <f>VLOOKUP(D2327,  base_salary!A:A, 1, FALSE)</f>
        <v>5064247826</v>
      </c>
      <c r="F2327">
        <f t="shared" si="72"/>
        <v>0</v>
      </c>
      <c r="G2327">
        <f t="shared" ca="1" si="73"/>
        <v>0</v>
      </c>
    </row>
    <row r="2328" spans="1:7" x14ac:dyDescent="0.25">
      <c r="A2328" t="s">
        <v>4636</v>
      </c>
      <c r="B2328" t="s">
        <v>2687</v>
      </c>
      <c r="C2328" s="4">
        <v>12499</v>
      </c>
      <c r="D2328">
        <v>9293760045</v>
      </c>
      <c r="E2328">
        <f>VLOOKUP(D2328,  base_salary!A:A, 1, FALSE)</f>
        <v>9293760045</v>
      </c>
      <c r="F2328">
        <f t="shared" si="72"/>
        <v>0</v>
      </c>
      <c r="G2328">
        <f t="shared" ca="1" si="73"/>
        <v>0</v>
      </c>
    </row>
    <row r="2329" spans="1:7" x14ac:dyDescent="0.25">
      <c r="A2329" t="s">
        <v>4637</v>
      </c>
      <c r="B2329" t="s">
        <v>2360</v>
      </c>
      <c r="C2329" s="4">
        <v>11188</v>
      </c>
      <c r="D2329">
        <v>5974179625</v>
      </c>
      <c r="E2329">
        <f>VLOOKUP(D2329,  base_salary!A:A, 1, FALSE)</f>
        <v>5974179625</v>
      </c>
      <c r="F2329">
        <f t="shared" si="72"/>
        <v>0</v>
      </c>
      <c r="G2329">
        <f t="shared" ca="1" si="73"/>
        <v>0</v>
      </c>
    </row>
    <row r="2330" spans="1:7" x14ac:dyDescent="0.25">
      <c r="A2330" t="s">
        <v>4638</v>
      </c>
      <c r="B2330" t="s">
        <v>3144</v>
      </c>
      <c r="C2330" s="4">
        <v>12557</v>
      </c>
      <c r="D2330">
        <v>9340547551</v>
      </c>
      <c r="E2330">
        <f>VLOOKUP(D2330,  base_salary!A:A, 1, FALSE)</f>
        <v>9340547551</v>
      </c>
      <c r="F2330">
        <f t="shared" si="72"/>
        <v>0</v>
      </c>
      <c r="G2330">
        <f t="shared" ca="1" si="73"/>
        <v>0</v>
      </c>
    </row>
    <row r="2331" spans="1:7" x14ac:dyDescent="0.25">
      <c r="A2331" t="s">
        <v>4639</v>
      </c>
      <c r="B2331" t="s">
        <v>2219</v>
      </c>
      <c r="C2331" s="4">
        <v>43261</v>
      </c>
      <c r="D2331">
        <v>6126779991</v>
      </c>
      <c r="E2331">
        <f>VLOOKUP(D2331,  base_salary!A:A, 1, FALSE)</f>
        <v>6126779991</v>
      </c>
      <c r="F2331">
        <f t="shared" si="72"/>
        <v>0</v>
      </c>
      <c r="G2331">
        <f t="shared" ca="1" si="73"/>
        <v>0</v>
      </c>
    </row>
    <row r="2332" spans="1:7" x14ac:dyDescent="0.25">
      <c r="A2332" t="s">
        <v>4640</v>
      </c>
      <c r="B2332" t="s">
        <v>2099</v>
      </c>
      <c r="C2332" s="4">
        <v>52085</v>
      </c>
      <c r="D2332">
        <v>9939542542</v>
      </c>
      <c r="E2332">
        <f>VLOOKUP(D2332,  base_salary!A:A, 1, FALSE)</f>
        <v>9939542542</v>
      </c>
      <c r="F2332">
        <f t="shared" si="72"/>
        <v>0</v>
      </c>
      <c r="G2332">
        <f t="shared" ca="1" si="73"/>
        <v>0</v>
      </c>
    </row>
    <row r="2333" spans="1:7" x14ac:dyDescent="0.25">
      <c r="A2333" t="s">
        <v>4641</v>
      </c>
      <c r="B2333" t="s">
        <v>2079</v>
      </c>
      <c r="C2333" s="4">
        <v>42507</v>
      </c>
      <c r="D2333">
        <v>5907724676</v>
      </c>
      <c r="E2333">
        <f>VLOOKUP(D2333,  base_salary!A:A, 1, FALSE)</f>
        <v>5907724676</v>
      </c>
      <c r="F2333">
        <f t="shared" si="72"/>
        <v>0</v>
      </c>
      <c r="G2333">
        <f t="shared" ca="1" si="73"/>
        <v>0</v>
      </c>
    </row>
    <row r="2334" spans="1:7" x14ac:dyDescent="0.25">
      <c r="A2334" t="s">
        <v>4642</v>
      </c>
      <c r="B2334" t="s">
        <v>2192</v>
      </c>
      <c r="C2334" s="4">
        <v>29298</v>
      </c>
      <c r="D2334">
        <v>9939542542</v>
      </c>
      <c r="E2334">
        <f>VLOOKUP(D2334,  base_salary!A:A, 1, FALSE)</f>
        <v>9939542542</v>
      </c>
      <c r="F2334">
        <f t="shared" si="72"/>
        <v>0</v>
      </c>
      <c r="G2334">
        <f t="shared" ca="1" si="73"/>
        <v>0</v>
      </c>
    </row>
    <row r="2335" spans="1:7" x14ac:dyDescent="0.25">
      <c r="A2335" t="s">
        <v>4643</v>
      </c>
      <c r="B2335" t="s">
        <v>2217</v>
      </c>
      <c r="C2335" s="4">
        <v>13020</v>
      </c>
      <c r="D2335">
        <v>5005774041</v>
      </c>
      <c r="E2335">
        <f>VLOOKUP(D2335,  base_salary!A:A, 1, FALSE)</f>
        <v>5005774041</v>
      </c>
      <c r="F2335">
        <f t="shared" si="72"/>
        <v>0</v>
      </c>
      <c r="G2335">
        <f t="shared" ca="1" si="73"/>
        <v>0</v>
      </c>
    </row>
    <row r="2336" spans="1:7" x14ac:dyDescent="0.25">
      <c r="A2336" t="s">
        <v>4644</v>
      </c>
      <c r="B2336" t="s">
        <v>3271</v>
      </c>
      <c r="C2336" s="4">
        <v>53543</v>
      </c>
      <c r="D2336">
        <v>2191014690</v>
      </c>
      <c r="E2336">
        <f>VLOOKUP(D2336,  base_salary!A:A, 1, FALSE)</f>
        <v>2191014690</v>
      </c>
      <c r="F2336">
        <f t="shared" si="72"/>
        <v>0</v>
      </c>
      <c r="G2336">
        <f t="shared" ca="1" si="73"/>
        <v>0</v>
      </c>
    </row>
    <row r="2337" spans="1:7" x14ac:dyDescent="0.25">
      <c r="A2337" t="s">
        <v>4645</v>
      </c>
      <c r="B2337" t="s">
        <v>2380</v>
      </c>
      <c r="C2337" s="4">
        <v>15691</v>
      </c>
      <c r="D2337">
        <v>2083520173</v>
      </c>
      <c r="E2337">
        <f>VLOOKUP(D2337,  base_salary!A:A, 1, FALSE)</f>
        <v>2083520173</v>
      </c>
      <c r="F2337">
        <f t="shared" si="72"/>
        <v>0</v>
      </c>
      <c r="G2337">
        <f t="shared" ca="1" si="73"/>
        <v>0</v>
      </c>
    </row>
    <row r="2338" spans="1:7" x14ac:dyDescent="0.25">
      <c r="A2338" t="s">
        <v>4646</v>
      </c>
      <c r="B2338" t="s">
        <v>2521</v>
      </c>
      <c r="C2338" s="4">
        <v>38898</v>
      </c>
      <c r="D2338">
        <v>9984023702</v>
      </c>
      <c r="E2338">
        <f>VLOOKUP(D2338,  base_salary!A:A, 1, FALSE)</f>
        <v>9984023702</v>
      </c>
      <c r="F2338">
        <f t="shared" si="72"/>
        <v>0</v>
      </c>
      <c r="G2338">
        <f t="shared" ca="1" si="73"/>
        <v>0</v>
      </c>
    </row>
    <row r="2339" spans="1:7" x14ac:dyDescent="0.25">
      <c r="A2339" t="s">
        <v>4647</v>
      </c>
      <c r="B2339" t="s">
        <v>1952</v>
      </c>
      <c r="C2339" s="4">
        <v>17622</v>
      </c>
      <c r="D2339">
        <v>6695538166</v>
      </c>
      <c r="E2339">
        <f>VLOOKUP(D2339,  base_salary!A:A, 1, FALSE)</f>
        <v>6695538166</v>
      </c>
      <c r="F2339">
        <f t="shared" si="72"/>
        <v>0</v>
      </c>
      <c r="G2339">
        <f t="shared" ca="1" si="73"/>
        <v>0</v>
      </c>
    </row>
    <row r="2340" spans="1:7" x14ac:dyDescent="0.25">
      <c r="A2340" t="s">
        <v>4648</v>
      </c>
      <c r="B2340" t="s">
        <v>2736</v>
      </c>
      <c r="C2340" s="4">
        <v>14665</v>
      </c>
      <c r="D2340">
        <v>9328457335</v>
      </c>
      <c r="E2340">
        <f>VLOOKUP(D2340,  base_salary!A:A, 1, FALSE)</f>
        <v>9328457335</v>
      </c>
      <c r="F2340">
        <f t="shared" si="72"/>
        <v>0</v>
      </c>
      <c r="G2340">
        <f t="shared" ca="1" si="73"/>
        <v>0</v>
      </c>
    </row>
    <row r="2341" spans="1:7" x14ac:dyDescent="0.25">
      <c r="A2341" t="s">
        <v>4649</v>
      </c>
      <c r="B2341" t="s">
        <v>2746</v>
      </c>
      <c r="C2341" s="4">
        <v>16809</v>
      </c>
      <c r="D2341">
        <v>4866916575</v>
      </c>
      <c r="E2341">
        <f>VLOOKUP(D2341,  base_salary!A:A, 1, FALSE)</f>
        <v>4866916575</v>
      </c>
      <c r="F2341">
        <f t="shared" si="72"/>
        <v>0</v>
      </c>
      <c r="G2341">
        <f t="shared" ca="1" si="73"/>
        <v>0</v>
      </c>
    </row>
    <row r="2342" spans="1:7" x14ac:dyDescent="0.25">
      <c r="A2342" t="s">
        <v>4650</v>
      </c>
      <c r="B2342" t="s">
        <v>3527</v>
      </c>
      <c r="C2342" s="4">
        <v>52387</v>
      </c>
      <c r="D2342">
        <v>1743464649</v>
      </c>
      <c r="E2342">
        <f>VLOOKUP(D2342,  base_salary!A:A, 1, FALSE)</f>
        <v>1743464649</v>
      </c>
      <c r="F2342">
        <f t="shared" si="72"/>
        <v>0</v>
      </c>
      <c r="G2342">
        <f t="shared" ca="1" si="73"/>
        <v>0</v>
      </c>
    </row>
    <row r="2343" spans="1:7" x14ac:dyDescent="0.25">
      <c r="A2343" t="s">
        <v>4651</v>
      </c>
      <c r="B2343" t="s">
        <v>2350</v>
      </c>
      <c r="C2343" s="4">
        <v>38861</v>
      </c>
      <c r="D2343">
        <v>5603002824</v>
      </c>
      <c r="E2343">
        <f>VLOOKUP(D2343,  base_salary!A:A, 1, FALSE)</f>
        <v>5603002824</v>
      </c>
      <c r="F2343">
        <f t="shared" si="72"/>
        <v>0</v>
      </c>
      <c r="G2343">
        <f t="shared" ca="1" si="73"/>
        <v>0</v>
      </c>
    </row>
    <row r="2344" spans="1:7" x14ac:dyDescent="0.25">
      <c r="A2344" t="s">
        <v>4652</v>
      </c>
      <c r="B2344" t="s">
        <v>2757</v>
      </c>
      <c r="C2344" s="4">
        <v>47113</v>
      </c>
      <c r="D2344">
        <v>992720575</v>
      </c>
      <c r="E2344">
        <f>VLOOKUP(D2344,  base_salary!A:A, 1, FALSE)</f>
        <v>992720575</v>
      </c>
      <c r="F2344">
        <f t="shared" si="72"/>
        <v>0</v>
      </c>
      <c r="G2344">
        <f t="shared" ca="1" si="73"/>
        <v>0</v>
      </c>
    </row>
    <row r="2345" spans="1:7" x14ac:dyDescent="0.25">
      <c r="A2345" t="s">
        <v>4653</v>
      </c>
      <c r="B2345" t="s">
        <v>2049</v>
      </c>
      <c r="C2345" s="4">
        <v>35753</v>
      </c>
      <c r="D2345">
        <v>2183763965</v>
      </c>
      <c r="E2345">
        <f>VLOOKUP(D2345,  base_salary!A:A, 1, FALSE)</f>
        <v>2183763965</v>
      </c>
      <c r="F2345">
        <f t="shared" si="72"/>
        <v>0</v>
      </c>
      <c r="G2345">
        <f t="shared" ca="1" si="73"/>
        <v>0</v>
      </c>
    </row>
    <row r="2346" spans="1:7" x14ac:dyDescent="0.25">
      <c r="A2346" t="s">
        <v>4654</v>
      </c>
      <c r="B2346" t="s">
        <v>2757</v>
      </c>
      <c r="C2346" s="4">
        <v>43834</v>
      </c>
      <c r="D2346">
        <v>4525743115</v>
      </c>
      <c r="E2346">
        <f>VLOOKUP(D2346,  base_salary!A:A, 1, FALSE)</f>
        <v>4525743115</v>
      </c>
      <c r="F2346">
        <f t="shared" si="72"/>
        <v>0</v>
      </c>
      <c r="G2346">
        <f t="shared" ca="1" si="73"/>
        <v>0</v>
      </c>
    </row>
    <row r="2347" spans="1:7" x14ac:dyDescent="0.25">
      <c r="A2347" t="s">
        <v>4655</v>
      </c>
      <c r="B2347" t="s">
        <v>2378</v>
      </c>
      <c r="C2347" s="4">
        <v>37594</v>
      </c>
      <c r="D2347">
        <v>5191866150</v>
      </c>
      <c r="E2347">
        <f>VLOOKUP(D2347,  base_salary!A:A, 1, FALSE)</f>
        <v>5191866150</v>
      </c>
      <c r="F2347">
        <f t="shared" si="72"/>
        <v>0</v>
      </c>
      <c r="G2347">
        <f t="shared" ca="1" si="73"/>
        <v>0</v>
      </c>
    </row>
    <row r="2348" spans="1:7" x14ac:dyDescent="0.25">
      <c r="A2348" t="s">
        <v>4656</v>
      </c>
      <c r="B2348" t="s">
        <v>2083</v>
      </c>
      <c r="C2348" s="4">
        <v>57274</v>
      </c>
      <c r="D2348">
        <v>9651729414</v>
      </c>
      <c r="E2348">
        <f>VLOOKUP(D2348,  base_salary!A:A, 1, FALSE)</f>
        <v>9651729414</v>
      </c>
      <c r="F2348">
        <f t="shared" si="72"/>
        <v>0</v>
      </c>
      <c r="G2348">
        <f t="shared" ca="1" si="73"/>
        <v>0</v>
      </c>
    </row>
    <row r="2349" spans="1:7" x14ac:dyDescent="0.25">
      <c r="A2349" t="s">
        <v>4657</v>
      </c>
      <c r="B2349" t="s">
        <v>2401</v>
      </c>
      <c r="C2349" s="4">
        <v>28712</v>
      </c>
      <c r="D2349">
        <v>5241020535</v>
      </c>
      <c r="E2349">
        <f>VLOOKUP(D2349,  base_salary!A:A, 1, FALSE)</f>
        <v>5241020535</v>
      </c>
      <c r="F2349">
        <f t="shared" si="72"/>
        <v>0</v>
      </c>
      <c r="G2349">
        <f t="shared" ca="1" si="73"/>
        <v>0</v>
      </c>
    </row>
    <row r="2350" spans="1:7" x14ac:dyDescent="0.25">
      <c r="A2350" t="s">
        <v>4658</v>
      </c>
      <c r="B2350" t="s">
        <v>3758</v>
      </c>
      <c r="C2350" s="4">
        <v>55593</v>
      </c>
      <c r="D2350">
        <v>3211170715</v>
      </c>
      <c r="E2350">
        <f>VLOOKUP(D2350,  base_salary!A:A, 1, FALSE)</f>
        <v>3211170715</v>
      </c>
      <c r="F2350">
        <f t="shared" si="72"/>
        <v>0</v>
      </c>
      <c r="G2350">
        <f t="shared" ca="1" si="73"/>
        <v>0</v>
      </c>
    </row>
    <row r="2351" spans="1:7" x14ac:dyDescent="0.25">
      <c r="A2351" t="s">
        <v>4659</v>
      </c>
      <c r="B2351" t="s">
        <v>3393</v>
      </c>
      <c r="C2351" s="4">
        <v>42945</v>
      </c>
      <c r="D2351">
        <v>6842801095</v>
      </c>
      <c r="E2351">
        <f>VLOOKUP(D2351,  base_salary!A:A, 1, FALSE)</f>
        <v>6842801095</v>
      </c>
      <c r="F2351">
        <f t="shared" si="72"/>
        <v>0</v>
      </c>
      <c r="G2351">
        <f t="shared" ca="1" si="73"/>
        <v>0</v>
      </c>
    </row>
    <row r="2352" spans="1:7" x14ac:dyDescent="0.25">
      <c r="A2352" t="s">
        <v>4660</v>
      </c>
      <c r="B2352" t="s">
        <v>2600</v>
      </c>
      <c r="C2352" s="4">
        <v>46521</v>
      </c>
      <c r="D2352">
        <v>3211170715</v>
      </c>
      <c r="E2352">
        <f>VLOOKUP(D2352,  base_salary!A:A, 1, FALSE)</f>
        <v>3211170715</v>
      </c>
      <c r="F2352">
        <f t="shared" si="72"/>
        <v>0</v>
      </c>
      <c r="G2352">
        <f t="shared" ca="1" si="73"/>
        <v>0</v>
      </c>
    </row>
    <row r="2353" spans="1:7" x14ac:dyDescent="0.25">
      <c r="A2353" t="s">
        <v>4661</v>
      </c>
      <c r="B2353" t="s">
        <v>3291</v>
      </c>
      <c r="C2353" s="4">
        <v>43163</v>
      </c>
      <c r="D2353">
        <v>4739588234</v>
      </c>
      <c r="E2353">
        <f>VLOOKUP(D2353,  base_salary!A:A, 1, FALSE)</f>
        <v>4739588234</v>
      </c>
      <c r="F2353">
        <f t="shared" si="72"/>
        <v>0</v>
      </c>
      <c r="G2353">
        <f t="shared" ca="1" si="73"/>
        <v>0</v>
      </c>
    </row>
    <row r="2354" spans="1:7" x14ac:dyDescent="0.25">
      <c r="A2354" t="s">
        <v>4662</v>
      </c>
      <c r="B2354" t="s">
        <v>2071</v>
      </c>
      <c r="C2354" s="4">
        <v>59618</v>
      </c>
      <c r="D2354">
        <v>6402318035</v>
      </c>
      <c r="E2354">
        <f>VLOOKUP(D2354,  base_salary!A:A, 1, FALSE)</f>
        <v>6402318035</v>
      </c>
      <c r="F2354">
        <f t="shared" si="72"/>
        <v>0</v>
      </c>
      <c r="G2354">
        <f t="shared" ca="1" si="73"/>
        <v>0</v>
      </c>
    </row>
    <row r="2355" spans="1:7" x14ac:dyDescent="0.25">
      <c r="A2355" t="s">
        <v>4663</v>
      </c>
      <c r="B2355" t="s">
        <v>2459</v>
      </c>
      <c r="C2355" s="4">
        <v>58726</v>
      </c>
      <c r="D2355">
        <v>4175195971</v>
      </c>
      <c r="E2355">
        <f>VLOOKUP(D2355,  base_salary!A:A, 1, FALSE)</f>
        <v>4175195971</v>
      </c>
      <c r="F2355">
        <f t="shared" si="72"/>
        <v>0</v>
      </c>
      <c r="G2355">
        <f t="shared" ca="1" si="73"/>
        <v>0</v>
      </c>
    </row>
    <row r="2356" spans="1:7" x14ac:dyDescent="0.25">
      <c r="A2356" t="s">
        <v>4664</v>
      </c>
      <c r="B2356" t="s">
        <v>2097</v>
      </c>
      <c r="C2356" s="4">
        <v>59088</v>
      </c>
      <c r="D2356">
        <v>5293354957</v>
      </c>
      <c r="E2356">
        <f>VLOOKUP(D2356,  base_salary!A:A, 1, FALSE)</f>
        <v>5293354957</v>
      </c>
      <c r="F2356">
        <f t="shared" si="72"/>
        <v>0</v>
      </c>
      <c r="G2356">
        <f t="shared" ca="1" si="73"/>
        <v>0</v>
      </c>
    </row>
    <row r="2357" spans="1:7" x14ac:dyDescent="0.25">
      <c r="A2357" t="s">
        <v>4665</v>
      </c>
      <c r="B2357" t="s">
        <v>3558</v>
      </c>
      <c r="C2357" s="4">
        <v>35917</v>
      </c>
      <c r="D2357">
        <v>5074304008</v>
      </c>
      <c r="E2357">
        <f>VLOOKUP(D2357,  base_salary!A:A, 1, FALSE)</f>
        <v>5074304008</v>
      </c>
      <c r="F2357">
        <f t="shared" si="72"/>
        <v>0</v>
      </c>
      <c r="G2357">
        <f t="shared" ca="1" si="73"/>
        <v>0</v>
      </c>
    </row>
    <row r="2358" spans="1:7" x14ac:dyDescent="0.25">
      <c r="A2358" t="s">
        <v>4666</v>
      </c>
      <c r="B2358" t="s">
        <v>2039</v>
      </c>
      <c r="C2358" s="4">
        <v>51142</v>
      </c>
      <c r="D2358">
        <v>4649590612</v>
      </c>
      <c r="E2358">
        <f>VLOOKUP(D2358,  base_salary!A:A, 1, FALSE)</f>
        <v>4649590612</v>
      </c>
      <c r="F2358">
        <f t="shared" si="72"/>
        <v>0</v>
      </c>
      <c r="G2358">
        <f t="shared" ca="1" si="73"/>
        <v>0</v>
      </c>
    </row>
    <row r="2359" spans="1:7" x14ac:dyDescent="0.25">
      <c r="A2359" t="s">
        <v>4667</v>
      </c>
      <c r="B2359" t="s">
        <v>2517</v>
      </c>
      <c r="C2359" s="4">
        <v>34435</v>
      </c>
      <c r="D2359">
        <v>4185019157</v>
      </c>
      <c r="E2359">
        <f>VLOOKUP(D2359,  base_salary!A:A, 1, FALSE)</f>
        <v>4185019157</v>
      </c>
      <c r="F2359">
        <f t="shared" si="72"/>
        <v>0</v>
      </c>
      <c r="G2359">
        <f t="shared" ca="1" si="73"/>
        <v>0</v>
      </c>
    </row>
    <row r="2360" spans="1:7" x14ac:dyDescent="0.25">
      <c r="A2360" t="s">
        <v>4668</v>
      </c>
      <c r="B2360" t="s">
        <v>2158</v>
      </c>
      <c r="C2360" s="4">
        <v>12911</v>
      </c>
      <c r="D2360">
        <v>1074899180</v>
      </c>
      <c r="E2360">
        <f>VLOOKUP(D2360,  base_salary!A:A, 1, FALSE)</f>
        <v>1074899180</v>
      </c>
      <c r="F2360">
        <f t="shared" si="72"/>
        <v>0</v>
      </c>
      <c r="G2360">
        <f t="shared" ca="1" si="73"/>
        <v>0</v>
      </c>
    </row>
    <row r="2361" spans="1:7" x14ac:dyDescent="0.25">
      <c r="A2361" t="s">
        <v>4669</v>
      </c>
      <c r="B2361" t="s">
        <v>3092</v>
      </c>
      <c r="C2361" s="4">
        <v>16205</v>
      </c>
      <c r="D2361">
        <v>5795848808</v>
      </c>
      <c r="E2361">
        <f>VLOOKUP(D2361,  base_salary!A:A, 1, FALSE)</f>
        <v>5795848808</v>
      </c>
      <c r="F2361">
        <f t="shared" si="72"/>
        <v>0</v>
      </c>
      <c r="G2361">
        <f t="shared" ca="1" si="73"/>
        <v>0</v>
      </c>
    </row>
    <row r="2362" spans="1:7" x14ac:dyDescent="0.25">
      <c r="A2362" t="s">
        <v>4670</v>
      </c>
      <c r="B2362" t="s">
        <v>2663</v>
      </c>
      <c r="C2362" s="4">
        <v>45466</v>
      </c>
      <c r="D2362">
        <v>7966083349</v>
      </c>
      <c r="E2362">
        <f>VLOOKUP(D2362,  base_salary!A:A, 1, FALSE)</f>
        <v>7966083349</v>
      </c>
      <c r="F2362">
        <f t="shared" si="72"/>
        <v>0</v>
      </c>
      <c r="G2362">
        <f t="shared" ca="1" si="73"/>
        <v>0</v>
      </c>
    </row>
    <row r="2363" spans="1:7" x14ac:dyDescent="0.25">
      <c r="A2363" t="s">
        <v>4671</v>
      </c>
      <c r="B2363" t="s">
        <v>2059</v>
      </c>
      <c r="C2363" s="4">
        <v>54225</v>
      </c>
      <c r="D2363">
        <v>1280521902</v>
      </c>
      <c r="E2363">
        <f>VLOOKUP(D2363,  base_salary!A:A, 1, FALSE)</f>
        <v>1280521902</v>
      </c>
      <c r="F2363">
        <f t="shared" si="72"/>
        <v>0</v>
      </c>
      <c r="G2363">
        <f t="shared" ca="1" si="73"/>
        <v>0</v>
      </c>
    </row>
    <row r="2364" spans="1:7" x14ac:dyDescent="0.25">
      <c r="A2364" t="s">
        <v>4672</v>
      </c>
      <c r="B2364" t="s">
        <v>2006</v>
      </c>
      <c r="C2364" s="4">
        <v>58060</v>
      </c>
      <c r="D2364">
        <v>9052475601</v>
      </c>
      <c r="E2364">
        <f>VLOOKUP(D2364,  base_salary!A:A, 1, FALSE)</f>
        <v>9052475601</v>
      </c>
      <c r="F2364">
        <f t="shared" si="72"/>
        <v>0</v>
      </c>
      <c r="G2364">
        <f t="shared" ca="1" si="73"/>
        <v>0</v>
      </c>
    </row>
    <row r="2365" spans="1:7" x14ac:dyDescent="0.25">
      <c r="A2365" t="s">
        <v>4673</v>
      </c>
      <c r="B2365" t="s">
        <v>2118</v>
      </c>
      <c r="C2365" s="4">
        <v>37746</v>
      </c>
      <c r="D2365">
        <v>7326611955</v>
      </c>
      <c r="E2365">
        <f>VLOOKUP(D2365,  base_salary!A:A, 1, FALSE)</f>
        <v>7326611955</v>
      </c>
      <c r="F2365">
        <f t="shared" si="72"/>
        <v>0</v>
      </c>
      <c r="G2365">
        <f t="shared" ca="1" si="73"/>
        <v>0</v>
      </c>
    </row>
    <row r="2366" spans="1:7" x14ac:dyDescent="0.25">
      <c r="A2366" t="s">
        <v>4674</v>
      </c>
      <c r="B2366" t="s">
        <v>2714</v>
      </c>
      <c r="C2366" s="4">
        <v>51666</v>
      </c>
      <c r="D2366">
        <v>4192443678</v>
      </c>
      <c r="E2366">
        <f>VLOOKUP(D2366,  base_salary!A:A, 1, FALSE)</f>
        <v>4192443678</v>
      </c>
      <c r="F2366">
        <f t="shared" si="72"/>
        <v>0</v>
      </c>
      <c r="G2366">
        <f t="shared" ca="1" si="73"/>
        <v>0</v>
      </c>
    </row>
    <row r="2367" spans="1:7" x14ac:dyDescent="0.25">
      <c r="A2367" t="s">
        <v>4675</v>
      </c>
      <c r="B2367" t="s">
        <v>2722</v>
      </c>
      <c r="C2367" s="4">
        <v>30232</v>
      </c>
      <c r="D2367">
        <v>6283719635</v>
      </c>
      <c r="E2367">
        <f>VLOOKUP(D2367,  base_salary!A:A, 1, FALSE)</f>
        <v>6283719635</v>
      </c>
      <c r="F2367">
        <f t="shared" si="72"/>
        <v>0</v>
      </c>
      <c r="G2367">
        <f t="shared" ca="1" si="73"/>
        <v>0</v>
      </c>
    </row>
    <row r="2368" spans="1:7" x14ac:dyDescent="0.25">
      <c r="A2368" t="s">
        <v>4676</v>
      </c>
      <c r="B2368" t="s">
        <v>2310</v>
      </c>
      <c r="C2368" s="4">
        <v>39083</v>
      </c>
      <c r="D2368">
        <v>2083520173</v>
      </c>
      <c r="E2368">
        <f>VLOOKUP(D2368,  base_salary!A:A, 1, FALSE)</f>
        <v>2083520173</v>
      </c>
      <c r="F2368">
        <f t="shared" si="72"/>
        <v>0</v>
      </c>
      <c r="G2368">
        <f t="shared" ca="1" si="73"/>
        <v>0</v>
      </c>
    </row>
    <row r="2369" spans="1:7" x14ac:dyDescent="0.25">
      <c r="A2369" t="s">
        <v>4677</v>
      </c>
      <c r="B2369" t="s">
        <v>2536</v>
      </c>
      <c r="C2369" s="4">
        <v>24404</v>
      </c>
      <c r="D2369">
        <v>3996818513</v>
      </c>
      <c r="E2369">
        <f>VLOOKUP(D2369,  base_salary!A:A, 1, FALSE)</f>
        <v>3996818513</v>
      </c>
      <c r="F2369">
        <f t="shared" si="72"/>
        <v>0</v>
      </c>
      <c r="G2369">
        <f t="shared" ca="1" si="73"/>
        <v>0</v>
      </c>
    </row>
    <row r="2370" spans="1:7" x14ac:dyDescent="0.25">
      <c r="A2370" t="s">
        <v>4678</v>
      </c>
      <c r="B2370" t="s">
        <v>2718</v>
      </c>
      <c r="C2370" s="4">
        <v>52403</v>
      </c>
      <c r="D2370">
        <v>2493113470</v>
      </c>
      <c r="E2370">
        <f>VLOOKUP(D2370,  base_salary!A:A, 1, FALSE)</f>
        <v>2493113470</v>
      </c>
      <c r="F2370">
        <f t="shared" si="72"/>
        <v>0</v>
      </c>
      <c r="G2370">
        <f t="shared" ca="1" si="73"/>
        <v>0</v>
      </c>
    </row>
    <row r="2371" spans="1:7" x14ac:dyDescent="0.25">
      <c r="A2371" t="s">
        <v>4679</v>
      </c>
      <c r="B2371" t="s">
        <v>2670</v>
      </c>
      <c r="C2371" s="4">
        <v>15142</v>
      </c>
      <c r="D2371">
        <v>4372257910</v>
      </c>
      <c r="E2371">
        <f>VLOOKUP(D2371,  base_salary!A:A, 1, FALSE)</f>
        <v>4372257910</v>
      </c>
      <c r="F2371">
        <f t="shared" ref="F2371:F2434" si="74">IF(ISERROR(E2371), 1, 0)</f>
        <v>0</v>
      </c>
      <c r="G2371">
        <f t="shared" ref="G2371:G2434" ca="1" si="75">SUM(G:G)</f>
        <v>0</v>
      </c>
    </row>
    <row r="2372" spans="1:7" x14ac:dyDescent="0.25">
      <c r="A2372" t="s">
        <v>4680</v>
      </c>
      <c r="B2372" t="s">
        <v>2293</v>
      </c>
      <c r="C2372" s="4">
        <v>20157</v>
      </c>
      <c r="D2372">
        <v>7560031153</v>
      </c>
      <c r="E2372">
        <f>VLOOKUP(D2372,  base_salary!A:A, 1, FALSE)</f>
        <v>7560031153</v>
      </c>
      <c r="F2372">
        <f t="shared" si="74"/>
        <v>0</v>
      </c>
      <c r="G2372">
        <f t="shared" ca="1" si="75"/>
        <v>0</v>
      </c>
    </row>
    <row r="2373" spans="1:7" x14ac:dyDescent="0.25">
      <c r="A2373" t="s">
        <v>4681</v>
      </c>
      <c r="B2373" t="s">
        <v>2343</v>
      </c>
      <c r="C2373" s="4">
        <v>15894</v>
      </c>
      <c r="D2373">
        <v>4290015026</v>
      </c>
      <c r="E2373">
        <f>VLOOKUP(D2373,  base_salary!A:A, 1, FALSE)</f>
        <v>4290015026</v>
      </c>
      <c r="F2373">
        <f t="shared" si="74"/>
        <v>0</v>
      </c>
      <c r="G2373">
        <f t="shared" ca="1" si="75"/>
        <v>0</v>
      </c>
    </row>
    <row r="2374" spans="1:7" x14ac:dyDescent="0.25">
      <c r="A2374" t="s">
        <v>4682</v>
      </c>
      <c r="B2374" t="s">
        <v>2459</v>
      </c>
      <c r="C2374" s="4">
        <v>25063</v>
      </c>
      <c r="D2374">
        <v>4808886316</v>
      </c>
      <c r="E2374">
        <f>VLOOKUP(D2374,  base_salary!A:A, 1, FALSE)</f>
        <v>4808886316</v>
      </c>
      <c r="F2374">
        <f t="shared" si="74"/>
        <v>0</v>
      </c>
      <c r="G2374">
        <f t="shared" ca="1" si="75"/>
        <v>0</v>
      </c>
    </row>
    <row r="2375" spans="1:7" x14ac:dyDescent="0.25">
      <c r="A2375" t="s">
        <v>4683</v>
      </c>
      <c r="B2375" t="s">
        <v>2491</v>
      </c>
      <c r="C2375" s="4">
        <v>14388</v>
      </c>
      <c r="D2375">
        <v>3379645060</v>
      </c>
      <c r="E2375">
        <f>VLOOKUP(D2375,  base_salary!A:A, 1, FALSE)</f>
        <v>3379645060</v>
      </c>
      <c r="F2375">
        <f t="shared" si="74"/>
        <v>0</v>
      </c>
      <c r="G2375">
        <f t="shared" ca="1" si="75"/>
        <v>0</v>
      </c>
    </row>
    <row r="2376" spans="1:7" x14ac:dyDescent="0.25">
      <c r="A2376" t="s">
        <v>4684</v>
      </c>
      <c r="B2376" t="s">
        <v>2576</v>
      </c>
      <c r="C2376" s="4">
        <v>59883</v>
      </c>
      <c r="D2376">
        <v>1462166245</v>
      </c>
      <c r="E2376">
        <f>VLOOKUP(D2376,  base_salary!A:A, 1, FALSE)</f>
        <v>1462166245</v>
      </c>
      <c r="F2376">
        <f t="shared" si="74"/>
        <v>0</v>
      </c>
      <c r="G2376">
        <f t="shared" ca="1" si="75"/>
        <v>0</v>
      </c>
    </row>
    <row r="2377" spans="1:7" x14ac:dyDescent="0.25">
      <c r="A2377" t="s">
        <v>4685</v>
      </c>
      <c r="B2377" t="s">
        <v>2049</v>
      </c>
      <c r="C2377" s="4">
        <v>25553</v>
      </c>
      <c r="D2377">
        <v>893122882</v>
      </c>
      <c r="E2377">
        <f>VLOOKUP(D2377,  base_salary!A:A, 1, FALSE)</f>
        <v>893122882</v>
      </c>
      <c r="F2377">
        <f t="shared" si="74"/>
        <v>0</v>
      </c>
      <c r="G2377">
        <f t="shared" ca="1" si="75"/>
        <v>0</v>
      </c>
    </row>
    <row r="2378" spans="1:7" x14ac:dyDescent="0.25">
      <c r="A2378" t="s">
        <v>4686</v>
      </c>
      <c r="B2378" t="s">
        <v>2804</v>
      </c>
      <c r="C2378" s="4">
        <v>39683</v>
      </c>
      <c r="D2378">
        <v>9590888275</v>
      </c>
      <c r="E2378">
        <f>VLOOKUP(D2378,  base_salary!A:A, 1, FALSE)</f>
        <v>9590888275</v>
      </c>
      <c r="F2378">
        <f t="shared" si="74"/>
        <v>0</v>
      </c>
      <c r="G2378">
        <f t="shared" ca="1" si="75"/>
        <v>0</v>
      </c>
    </row>
    <row r="2379" spans="1:7" x14ac:dyDescent="0.25">
      <c r="A2379" t="s">
        <v>4687</v>
      </c>
      <c r="B2379" t="s">
        <v>2727</v>
      </c>
      <c r="C2379" s="4">
        <v>27909</v>
      </c>
      <c r="D2379">
        <v>1518783783</v>
      </c>
      <c r="E2379">
        <f>VLOOKUP(D2379,  base_salary!A:A, 1, FALSE)</f>
        <v>1518783783</v>
      </c>
      <c r="F2379">
        <f t="shared" si="74"/>
        <v>0</v>
      </c>
      <c r="G2379">
        <f t="shared" ca="1" si="75"/>
        <v>0</v>
      </c>
    </row>
    <row r="2380" spans="1:7" x14ac:dyDescent="0.25">
      <c r="A2380" t="s">
        <v>4688</v>
      </c>
      <c r="B2380" t="s">
        <v>2572</v>
      </c>
      <c r="C2380" s="4">
        <v>28200</v>
      </c>
      <c r="D2380">
        <v>4698538416</v>
      </c>
      <c r="E2380">
        <f>VLOOKUP(D2380,  base_salary!A:A, 1, FALSE)</f>
        <v>4698538416</v>
      </c>
      <c r="F2380">
        <f t="shared" si="74"/>
        <v>0</v>
      </c>
      <c r="G2380">
        <f t="shared" ca="1" si="75"/>
        <v>0</v>
      </c>
    </row>
    <row r="2381" spans="1:7" x14ac:dyDescent="0.25">
      <c r="A2381" t="s">
        <v>4689</v>
      </c>
      <c r="B2381" t="s">
        <v>2554</v>
      </c>
      <c r="C2381" s="4">
        <v>29379</v>
      </c>
      <c r="D2381">
        <v>3488994694</v>
      </c>
      <c r="E2381">
        <f>VLOOKUP(D2381,  base_salary!A:A, 1, FALSE)</f>
        <v>3488994694</v>
      </c>
      <c r="F2381">
        <f t="shared" si="74"/>
        <v>0</v>
      </c>
      <c r="G2381">
        <f t="shared" ca="1" si="75"/>
        <v>0</v>
      </c>
    </row>
    <row r="2382" spans="1:7" x14ac:dyDescent="0.25">
      <c r="A2382" t="s">
        <v>4690</v>
      </c>
      <c r="B2382" t="s">
        <v>2992</v>
      </c>
      <c r="C2382" s="4">
        <v>10241</v>
      </c>
      <c r="D2382">
        <v>4972162740</v>
      </c>
      <c r="E2382">
        <f>VLOOKUP(D2382,  base_salary!A:A, 1, FALSE)</f>
        <v>4972162740</v>
      </c>
      <c r="F2382">
        <f t="shared" si="74"/>
        <v>0</v>
      </c>
      <c r="G2382">
        <f t="shared" ca="1" si="75"/>
        <v>0</v>
      </c>
    </row>
    <row r="2383" spans="1:7" x14ac:dyDescent="0.25">
      <c r="A2383" t="s">
        <v>4691</v>
      </c>
      <c r="B2383" t="s">
        <v>3376</v>
      </c>
      <c r="C2383" s="4">
        <v>59310</v>
      </c>
      <c r="D2383">
        <v>8322342209</v>
      </c>
      <c r="E2383">
        <f>VLOOKUP(D2383,  base_salary!A:A, 1, FALSE)</f>
        <v>8322342209</v>
      </c>
      <c r="F2383">
        <f t="shared" si="74"/>
        <v>0</v>
      </c>
      <c r="G2383">
        <f t="shared" ca="1" si="75"/>
        <v>0</v>
      </c>
    </row>
    <row r="2384" spans="1:7" x14ac:dyDescent="0.25">
      <c r="A2384" t="s">
        <v>4692</v>
      </c>
      <c r="B2384" t="s">
        <v>2790</v>
      </c>
      <c r="C2384" s="4">
        <v>10634</v>
      </c>
      <c r="D2384">
        <v>4670832530</v>
      </c>
      <c r="E2384">
        <f>VLOOKUP(D2384,  base_salary!A:A, 1, FALSE)</f>
        <v>4670832530</v>
      </c>
      <c r="F2384">
        <f t="shared" si="74"/>
        <v>0</v>
      </c>
      <c r="G2384">
        <f t="shared" ca="1" si="75"/>
        <v>0</v>
      </c>
    </row>
    <row r="2385" spans="1:7" x14ac:dyDescent="0.25">
      <c r="A2385" t="s">
        <v>4693</v>
      </c>
      <c r="B2385" t="s">
        <v>2396</v>
      </c>
      <c r="C2385" s="4">
        <v>11589</v>
      </c>
      <c r="D2385">
        <v>7240169995</v>
      </c>
      <c r="E2385">
        <f>VLOOKUP(D2385,  base_salary!A:A, 1, FALSE)</f>
        <v>7240169995</v>
      </c>
      <c r="F2385">
        <f t="shared" si="74"/>
        <v>0</v>
      </c>
      <c r="G2385">
        <f t="shared" ca="1" si="75"/>
        <v>0</v>
      </c>
    </row>
    <row r="2386" spans="1:7" x14ac:dyDescent="0.25">
      <c r="A2386" t="s">
        <v>4694</v>
      </c>
      <c r="B2386" t="s">
        <v>2087</v>
      </c>
      <c r="C2386" s="4">
        <v>18174</v>
      </c>
      <c r="D2386">
        <v>5637692440</v>
      </c>
      <c r="E2386">
        <f>VLOOKUP(D2386,  base_salary!A:A, 1, FALSE)</f>
        <v>5637692440</v>
      </c>
      <c r="F2386">
        <f t="shared" si="74"/>
        <v>0</v>
      </c>
      <c r="G2386">
        <f t="shared" ca="1" si="75"/>
        <v>0</v>
      </c>
    </row>
    <row r="2387" spans="1:7" x14ac:dyDescent="0.25">
      <c r="A2387" t="s">
        <v>4695</v>
      </c>
      <c r="B2387" t="s">
        <v>2992</v>
      </c>
      <c r="C2387" s="4">
        <v>36661</v>
      </c>
      <c r="D2387">
        <v>8256403403</v>
      </c>
      <c r="E2387">
        <f>VLOOKUP(D2387,  base_salary!A:A, 1, FALSE)</f>
        <v>8256403403</v>
      </c>
      <c r="F2387">
        <f t="shared" si="74"/>
        <v>0</v>
      </c>
      <c r="G2387">
        <f t="shared" ca="1" si="75"/>
        <v>0</v>
      </c>
    </row>
    <row r="2388" spans="1:7" x14ac:dyDescent="0.25">
      <c r="A2388" t="s">
        <v>4696</v>
      </c>
      <c r="B2388" t="s">
        <v>2548</v>
      </c>
      <c r="C2388" s="4">
        <v>39747</v>
      </c>
      <c r="D2388">
        <v>8533410514</v>
      </c>
      <c r="E2388">
        <f>VLOOKUP(D2388,  base_salary!A:A, 1, FALSE)</f>
        <v>8533410514</v>
      </c>
      <c r="F2388">
        <f t="shared" si="74"/>
        <v>0</v>
      </c>
      <c r="G2388">
        <f t="shared" ca="1" si="75"/>
        <v>0</v>
      </c>
    </row>
    <row r="2389" spans="1:7" x14ac:dyDescent="0.25">
      <c r="A2389" t="s">
        <v>4697</v>
      </c>
      <c r="B2389" t="s">
        <v>2314</v>
      </c>
      <c r="C2389" s="4">
        <v>15297</v>
      </c>
      <c r="D2389">
        <v>6259267215</v>
      </c>
      <c r="E2389">
        <f>VLOOKUP(D2389,  base_salary!A:A, 1, FALSE)</f>
        <v>6259267215</v>
      </c>
      <c r="F2389">
        <f t="shared" si="74"/>
        <v>0</v>
      </c>
      <c r="G2389">
        <f t="shared" ca="1" si="75"/>
        <v>0</v>
      </c>
    </row>
    <row r="2390" spans="1:7" x14ac:dyDescent="0.25">
      <c r="A2390" t="s">
        <v>4698</v>
      </c>
      <c r="B2390" t="s">
        <v>2201</v>
      </c>
      <c r="C2390" s="4">
        <v>52258</v>
      </c>
      <c r="D2390">
        <v>8093156364</v>
      </c>
      <c r="E2390">
        <f>VLOOKUP(D2390,  base_salary!A:A, 1, FALSE)</f>
        <v>8093156364</v>
      </c>
      <c r="F2390">
        <f t="shared" si="74"/>
        <v>0</v>
      </c>
      <c r="G2390">
        <f t="shared" ca="1" si="75"/>
        <v>0</v>
      </c>
    </row>
    <row r="2391" spans="1:7" x14ac:dyDescent="0.25">
      <c r="A2391" t="s">
        <v>4699</v>
      </c>
      <c r="B2391" t="s">
        <v>2077</v>
      </c>
      <c r="C2391" s="4">
        <v>37965</v>
      </c>
      <c r="D2391">
        <v>1659418720</v>
      </c>
      <c r="E2391">
        <f>VLOOKUP(D2391,  base_salary!A:A, 1, FALSE)</f>
        <v>1659418720</v>
      </c>
      <c r="F2391">
        <f t="shared" si="74"/>
        <v>0</v>
      </c>
      <c r="G2391">
        <f t="shared" ca="1" si="75"/>
        <v>0</v>
      </c>
    </row>
    <row r="2392" spans="1:7" x14ac:dyDescent="0.25">
      <c r="A2392" t="s">
        <v>4700</v>
      </c>
      <c r="B2392" t="s">
        <v>3113</v>
      </c>
      <c r="C2392" s="4">
        <v>41069</v>
      </c>
      <c r="D2392">
        <v>6279928705</v>
      </c>
      <c r="E2392">
        <f>VLOOKUP(D2392,  base_salary!A:A, 1, FALSE)</f>
        <v>6279928705</v>
      </c>
      <c r="F2392">
        <f t="shared" si="74"/>
        <v>0</v>
      </c>
      <c r="G2392">
        <f t="shared" ca="1" si="75"/>
        <v>0</v>
      </c>
    </row>
    <row r="2393" spans="1:7" x14ac:dyDescent="0.25">
      <c r="A2393" t="s">
        <v>4701</v>
      </c>
      <c r="B2393" t="s">
        <v>2452</v>
      </c>
      <c r="C2393" s="4">
        <v>13017</v>
      </c>
      <c r="D2393">
        <v>4085082426</v>
      </c>
      <c r="E2393">
        <f>VLOOKUP(D2393,  base_salary!A:A, 1, FALSE)</f>
        <v>4085082426</v>
      </c>
      <c r="F2393">
        <f t="shared" si="74"/>
        <v>0</v>
      </c>
      <c r="G2393">
        <f t="shared" ca="1" si="75"/>
        <v>0</v>
      </c>
    </row>
    <row r="2394" spans="1:7" x14ac:dyDescent="0.25">
      <c r="A2394" t="s">
        <v>4702</v>
      </c>
      <c r="B2394" t="s">
        <v>3873</v>
      </c>
      <c r="C2394" s="4">
        <v>46457</v>
      </c>
      <c r="D2394">
        <v>532074068</v>
      </c>
      <c r="E2394">
        <f>VLOOKUP(D2394,  base_salary!A:A, 1, FALSE)</f>
        <v>532074068</v>
      </c>
      <c r="F2394">
        <f t="shared" si="74"/>
        <v>0</v>
      </c>
      <c r="G2394">
        <f t="shared" ca="1" si="75"/>
        <v>0</v>
      </c>
    </row>
    <row r="2395" spans="1:7" x14ac:dyDescent="0.25">
      <c r="A2395" t="s">
        <v>4703</v>
      </c>
      <c r="B2395" t="s">
        <v>2225</v>
      </c>
      <c r="C2395" s="4">
        <v>41293</v>
      </c>
      <c r="D2395">
        <v>2074776004</v>
      </c>
      <c r="E2395">
        <f>VLOOKUP(D2395,  base_salary!A:A, 1, FALSE)</f>
        <v>2074776004</v>
      </c>
      <c r="F2395">
        <f t="shared" si="74"/>
        <v>0</v>
      </c>
      <c r="G2395">
        <f t="shared" ca="1" si="75"/>
        <v>0</v>
      </c>
    </row>
    <row r="2396" spans="1:7" x14ac:dyDescent="0.25">
      <c r="A2396" t="s">
        <v>4704</v>
      </c>
      <c r="B2396" t="s">
        <v>2293</v>
      </c>
      <c r="C2396" s="4">
        <v>55219</v>
      </c>
      <c r="D2396">
        <v>7892446737</v>
      </c>
      <c r="E2396">
        <f>VLOOKUP(D2396,  base_salary!A:A, 1, FALSE)</f>
        <v>7892446737</v>
      </c>
      <c r="F2396">
        <f t="shared" si="74"/>
        <v>0</v>
      </c>
      <c r="G2396">
        <f t="shared" ca="1" si="75"/>
        <v>0</v>
      </c>
    </row>
    <row r="2397" spans="1:7" x14ac:dyDescent="0.25">
      <c r="A2397" t="s">
        <v>4705</v>
      </c>
      <c r="B2397" t="s">
        <v>2051</v>
      </c>
      <c r="C2397" s="4">
        <v>14688</v>
      </c>
      <c r="D2397">
        <v>4610039311</v>
      </c>
      <c r="E2397">
        <f>VLOOKUP(D2397,  base_salary!A:A, 1, FALSE)</f>
        <v>4610039311</v>
      </c>
      <c r="F2397">
        <f t="shared" si="74"/>
        <v>0</v>
      </c>
      <c r="G2397">
        <f t="shared" ca="1" si="75"/>
        <v>0</v>
      </c>
    </row>
    <row r="2398" spans="1:7" x14ac:dyDescent="0.25">
      <c r="A2398" t="s">
        <v>4706</v>
      </c>
      <c r="B2398" t="s">
        <v>3113</v>
      </c>
      <c r="C2398" s="4">
        <v>26053</v>
      </c>
      <c r="D2398">
        <v>5244119095</v>
      </c>
      <c r="E2398">
        <f>VLOOKUP(D2398,  base_salary!A:A, 1, FALSE)</f>
        <v>5244119095</v>
      </c>
      <c r="F2398">
        <f t="shared" si="74"/>
        <v>0</v>
      </c>
      <c r="G2398">
        <f t="shared" ca="1" si="75"/>
        <v>0</v>
      </c>
    </row>
    <row r="2399" spans="1:7" x14ac:dyDescent="0.25">
      <c r="A2399" t="s">
        <v>4707</v>
      </c>
      <c r="B2399" t="s">
        <v>2043</v>
      </c>
      <c r="C2399" s="4">
        <v>39051</v>
      </c>
      <c r="D2399">
        <v>2191930824</v>
      </c>
      <c r="E2399">
        <f>VLOOKUP(D2399,  base_salary!A:A, 1, FALSE)</f>
        <v>2191930824</v>
      </c>
      <c r="F2399">
        <f t="shared" si="74"/>
        <v>0</v>
      </c>
      <c r="G2399">
        <f t="shared" ca="1" si="75"/>
        <v>0</v>
      </c>
    </row>
    <row r="2400" spans="1:7" x14ac:dyDescent="0.25">
      <c r="A2400" t="s">
        <v>4708</v>
      </c>
      <c r="B2400" t="s">
        <v>2722</v>
      </c>
      <c r="C2400" s="4">
        <v>40228</v>
      </c>
      <c r="D2400">
        <v>7402856011</v>
      </c>
      <c r="E2400">
        <f>VLOOKUP(D2400,  base_salary!A:A, 1, FALSE)</f>
        <v>7402856011</v>
      </c>
      <c r="F2400">
        <f t="shared" si="74"/>
        <v>0</v>
      </c>
      <c r="G2400">
        <f t="shared" ca="1" si="75"/>
        <v>0</v>
      </c>
    </row>
    <row r="2401" spans="1:7" x14ac:dyDescent="0.25">
      <c r="A2401" t="s">
        <v>4709</v>
      </c>
      <c r="B2401" t="s">
        <v>2234</v>
      </c>
      <c r="C2401" s="4">
        <v>29743</v>
      </c>
      <c r="D2401">
        <v>5561472151</v>
      </c>
      <c r="E2401">
        <f>VLOOKUP(D2401,  base_salary!A:A, 1, FALSE)</f>
        <v>5561472151</v>
      </c>
      <c r="F2401">
        <f t="shared" si="74"/>
        <v>0</v>
      </c>
      <c r="G2401">
        <f t="shared" ca="1" si="75"/>
        <v>0</v>
      </c>
    </row>
    <row r="2402" spans="1:7" x14ac:dyDescent="0.25">
      <c r="A2402" t="s">
        <v>4710</v>
      </c>
      <c r="B2402" t="s">
        <v>2459</v>
      </c>
      <c r="C2402" s="4">
        <v>36649</v>
      </c>
      <c r="D2402">
        <v>4492546545</v>
      </c>
      <c r="E2402">
        <f>VLOOKUP(D2402,  base_salary!A:A, 1, FALSE)</f>
        <v>4492546545</v>
      </c>
      <c r="F2402">
        <f t="shared" si="74"/>
        <v>0</v>
      </c>
      <c r="G2402">
        <f t="shared" ca="1" si="75"/>
        <v>0</v>
      </c>
    </row>
    <row r="2403" spans="1:7" x14ac:dyDescent="0.25">
      <c r="A2403" t="s">
        <v>4711</v>
      </c>
      <c r="B2403" t="s">
        <v>2083</v>
      </c>
      <c r="C2403" s="4">
        <v>34500</v>
      </c>
      <c r="D2403">
        <v>9892583027</v>
      </c>
      <c r="E2403">
        <f>VLOOKUP(D2403,  base_salary!A:A, 1, FALSE)</f>
        <v>9892583027</v>
      </c>
      <c r="F2403">
        <f t="shared" si="74"/>
        <v>0</v>
      </c>
      <c r="G2403">
        <f t="shared" ca="1" si="75"/>
        <v>0</v>
      </c>
    </row>
    <row r="2404" spans="1:7" x14ac:dyDescent="0.25">
      <c r="A2404" t="s">
        <v>4712</v>
      </c>
      <c r="B2404" t="s">
        <v>1934</v>
      </c>
      <c r="C2404" s="4">
        <v>12147</v>
      </c>
      <c r="D2404">
        <v>4398950745</v>
      </c>
      <c r="E2404">
        <f>VLOOKUP(D2404,  base_salary!A:A, 1, FALSE)</f>
        <v>4398950745</v>
      </c>
      <c r="F2404">
        <f t="shared" si="74"/>
        <v>0</v>
      </c>
      <c r="G2404">
        <f t="shared" ca="1" si="75"/>
        <v>0</v>
      </c>
    </row>
    <row r="2405" spans="1:7" x14ac:dyDescent="0.25">
      <c r="A2405" t="s">
        <v>4713</v>
      </c>
      <c r="B2405" t="s">
        <v>2087</v>
      </c>
      <c r="C2405" s="4">
        <v>16783</v>
      </c>
      <c r="D2405">
        <v>6402318035</v>
      </c>
      <c r="E2405">
        <f>VLOOKUP(D2405,  base_salary!A:A, 1, FALSE)</f>
        <v>6402318035</v>
      </c>
      <c r="F2405">
        <f t="shared" si="74"/>
        <v>0</v>
      </c>
      <c r="G2405">
        <f t="shared" ca="1" si="75"/>
        <v>0</v>
      </c>
    </row>
    <row r="2406" spans="1:7" x14ac:dyDescent="0.25">
      <c r="A2406" t="s">
        <v>4714</v>
      </c>
      <c r="B2406" t="s">
        <v>2574</v>
      </c>
      <c r="C2406" s="4">
        <v>29366</v>
      </c>
      <c r="D2406">
        <v>8482007106</v>
      </c>
      <c r="E2406">
        <f>VLOOKUP(D2406,  base_salary!A:A, 1, FALSE)</f>
        <v>8482007106</v>
      </c>
      <c r="F2406">
        <f t="shared" si="74"/>
        <v>0</v>
      </c>
      <c r="G2406">
        <f t="shared" ca="1" si="75"/>
        <v>0</v>
      </c>
    </row>
    <row r="2407" spans="1:7" x14ac:dyDescent="0.25">
      <c r="A2407" t="s">
        <v>4715</v>
      </c>
      <c r="B2407" t="s">
        <v>3142</v>
      </c>
      <c r="C2407" s="4">
        <v>57301</v>
      </c>
      <c r="D2407">
        <v>3145039288</v>
      </c>
      <c r="E2407">
        <f>VLOOKUP(D2407,  base_salary!A:A, 1, FALSE)</f>
        <v>3145039288</v>
      </c>
      <c r="F2407">
        <f t="shared" si="74"/>
        <v>0</v>
      </c>
      <c r="G2407">
        <f t="shared" ca="1" si="75"/>
        <v>0</v>
      </c>
    </row>
    <row r="2408" spans="1:7" x14ac:dyDescent="0.25">
      <c r="A2408" t="s">
        <v>4716</v>
      </c>
      <c r="B2408" t="s">
        <v>2045</v>
      </c>
      <c r="C2408" s="4">
        <v>14646</v>
      </c>
      <c r="D2408">
        <v>1425230725</v>
      </c>
      <c r="E2408">
        <f>VLOOKUP(D2408,  base_salary!A:A, 1, FALSE)</f>
        <v>1425230725</v>
      </c>
      <c r="F2408">
        <f t="shared" si="74"/>
        <v>0</v>
      </c>
      <c r="G2408">
        <f t="shared" ca="1" si="75"/>
        <v>0</v>
      </c>
    </row>
    <row r="2409" spans="1:7" x14ac:dyDescent="0.25">
      <c r="A2409" t="s">
        <v>4717</v>
      </c>
      <c r="B2409" t="s">
        <v>2164</v>
      </c>
      <c r="C2409" s="4">
        <v>33491</v>
      </c>
      <c r="D2409">
        <v>6279928705</v>
      </c>
      <c r="E2409">
        <f>VLOOKUP(D2409,  base_salary!A:A, 1, FALSE)</f>
        <v>6279928705</v>
      </c>
      <c r="F2409">
        <f t="shared" si="74"/>
        <v>0</v>
      </c>
      <c r="G2409">
        <f t="shared" ca="1" si="75"/>
        <v>0</v>
      </c>
    </row>
    <row r="2410" spans="1:7" x14ac:dyDescent="0.25">
      <c r="A2410" t="s">
        <v>4718</v>
      </c>
      <c r="B2410" t="s">
        <v>2264</v>
      </c>
      <c r="C2410" s="4">
        <v>53572</v>
      </c>
      <c r="D2410">
        <v>901154172</v>
      </c>
      <c r="E2410">
        <f>VLOOKUP(D2410,  base_salary!A:A, 1, FALSE)</f>
        <v>901154172</v>
      </c>
      <c r="F2410">
        <f t="shared" si="74"/>
        <v>0</v>
      </c>
      <c r="G2410">
        <f t="shared" ca="1" si="75"/>
        <v>0</v>
      </c>
    </row>
    <row r="2411" spans="1:7" x14ac:dyDescent="0.25">
      <c r="A2411" t="s">
        <v>4719</v>
      </c>
      <c r="B2411" t="s">
        <v>1984</v>
      </c>
      <c r="C2411" s="4">
        <v>48465</v>
      </c>
      <c r="D2411">
        <v>9705650896</v>
      </c>
      <c r="E2411">
        <f>VLOOKUP(D2411,  base_salary!A:A, 1, FALSE)</f>
        <v>9705650896</v>
      </c>
      <c r="F2411">
        <f t="shared" si="74"/>
        <v>0</v>
      </c>
      <c r="G2411">
        <f t="shared" ca="1" si="75"/>
        <v>0</v>
      </c>
    </row>
    <row r="2412" spans="1:7" x14ac:dyDescent="0.25">
      <c r="A2412" t="s">
        <v>4720</v>
      </c>
      <c r="B2412" t="s">
        <v>2496</v>
      </c>
      <c r="C2412" s="4">
        <v>13077</v>
      </c>
      <c r="D2412">
        <v>9002722281</v>
      </c>
      <c r="E2412">
        <f>VLOOKUP(D2412,  base_salary!A:A, 1, FALSE)</f>
        <v>9002722281</v>
      </c>
      <c r="F2412">
        <f t="shared" si="74"/>
        <v>0</v>
      </c>
      <c r="G2412">
        <f t="shared" ca="1" si="75"/>
        <v>0</v>
      </c>
    </row>
    <row r="2413" spans="1:7" x14ac:dyDescent="0.25">
      <c r="A2413" t="s">
        <v>4721</v>
      </c>
      <c r="B2413" t="s">
        <v>2253</v>
      </c>
      <c r="C2413" s="4">
        <v>21381</v>
      </c>
      <c r="D2413">
        <v>3843300291</v>
      </c>
      <c r="E2413">
        <f>VLOOKUP(D2413,  base_salary!A:A, 1, FALSE)</f>
        <v>3843300291</v>
      </c>
      <c r="F2413">
        <f t="shared" si="74"/>
        <v>0</v>
      </c>
      <c r="G2413">
        <f t="shared" ca="1" si="75"/>
        <v>0</v>
      </c>
    </row>
    <row r="2414" spans="1:7" x14ac:dyDescent="0.25">
      <c r="A2414" t="s">
        <v>4722</v>
      </c>
      <c r="B2414" t="s">
        <v>2931</v>
      </c>
      <c r="C2414" s="4">
        <v>19594</v>
      </c>
      <c r="D2414">
        <v>4219825649</v>
      </c>
      <c r="E2414">
        <f>VLOOKUP(D2414,  base_salary!A:A, 1, FALSE)</f>
        <v>4219825649</v>
      </c>
      <c r="F2414">
        <f t="shared" si="74"/>
        <v>0</v>
      </c>
      <c r="G2414">
        <f t="shared" ca="1" si="75"/>
        <v>0</v>
      </c>
    </row>
    <row r="2415" spans="1:7" x14ac:dyDescent="0.25">
      <c r="A2415" t="s">
        <v>4723</v>
      </c>
      <c r="B2415" t="s">
        <v>2563</v>
      </c>
      <c r="C2415" s="4">
        <v>47426</v>
      </c>
      <c r="D2415">
        <v>4937054791</v>
      </c>
      <c r="E2415">
        <f>VLOOKUP(D2415,  base_salary!A:A, 1, FALSE)</f>
        <v>4937054791</v>
      </c>
      <c r="F2415">
        <f t="shared" si="74"/>
        <v>0</v>
      </c>
      <c r="G2415">
        <f t="shared" ca="1" si="75"/>
        <v>0</v>
      </c>
    </row>
    <row r="2416" spans="1:7" x14ac:dyDescent="0.25">
      <c r="A2416" t="s">
        <v>4724</v>
      </c>
      <c r="B2416" t="s">
        <v>2266</v>
      </c>
      <c r="C2416" s="4">
        <v>16572</v>
      </c>
      <c r="D2416">
        <v>1659418720</v>
      </c>
      <c r="E2416">
        <f>VLOOKUP(D2416,  base_salary!A:A, 1, FALSE)</f>
        <v>1659418720</v>
      </c>
      <c r="F2416">
        <f t="shared" si="74"/>
        <v>0</v>
      </c>
      <c r="G2416">
        <f t="shared" ca="1" si="75"/>
        <v>0</v>
      </c>
    </row>
    <row r="2417" spans="1:7" x14ac:dyDescent="0.25">
      <c r="A2417" t="s">
        <v>4725</v>
      </c>
      <c r="B2417" t="s">
        <v>2014</v>
      </c>
      <c r="C2417" s="4">
        <v>22943</v>
      </c>
      <c r="D2417">
        <v>4269946768</v>
      </c>
      <c r="E2417">
        <f>VLOOKUP(D2417,  base_salary!A:A, 1, FALSE)</f>
        <v>4269946768</v>
      </c>
      <c r="F2417">
        <f t="shared" si="74"/>
        <v>0</v>
      </c>
      <c r="G2417">
        <f t="shared" ca="1" si="75"/>
        <v>0</v>
      </c>
    </row>
    <row r="2418" spans="1:7" x14ac:dyDescent="0.25">
      <c r="A2418" t="s">
        <v>4726</v>
      </c>
      <c r="B2418" t="s">
        <v>2790</v>
      </c>
      <c r="C2418" s="4">
        <v>58552</v>
      </c>
      <c r="D2418">
        <v>7621218967</v>
      </c>
      <c r="E2418">
        <f>VLOOKUP(D2418,  base_salary!A:A, 1, FALSE)</f>
        <v>7621218967</v>
      </c>
      <c r="F2418">
        <f t="shared" si="74"/>
        <v>0</v>
      </c>
      <c r="G2418">
        <f t="shared" ca="1" si="75"/>
        <v>0</v>
      </c>
    </row>
    <row r="2419" spans="1:7" x14ac:dyDescent="0.25">
      <c r="A2419" t="s">
        <v>4727</v>
      </c>
      <c r="B2419" t="s">
        <v>2109</v>
      </c>
      <c r="C2419" s="4">
        <v>41223</v>
      </c>
      <c r="D2419">
        <v>5149710571</v>
      </c>
      <c r="E2419">
        <f>VLOOKUP(D2419,  base_salary!A:A, 1, FALSE)</f>
        <v>5149710571</v>
      </c>
      <c r="F2419">
        <f t="shared" si="74"/>
        <v>0</v>
      </c>
      <c r="G2419">
        <f t="shared" ca="1" si="75"/>
        <v>0</v>
      </c>
    </row>
    <row r="2420" spans="1:7" x14ac:dyDescent="0.25">
      <c r="A2420" t="s">
        <v>4728</v>
      </c>
      <c r="B2420" t="s">
        <v>1976</v>
      </c>
      <c r="C2420" s="4">
        <v>13064</v>
      </c>
      <c r="D2420">
        <v>9153408497</v>
      </c>
      <c r="E2420">
        <f>VLOOKUP(D2420,  base_salary!A:A, 1, FALSE)</f>
        <v>9153408497</v>
      </c>
      <c r="F2420">
        <f t="shared" si="74"/>
        <v>0</v>
      </c>
      <c r="G2420">
        <f t="shared" ca="1" si="75"/>
        <v>0</v>
      </c>
    </row>
    <row r="2421" spans="1:7" x14ac:dyDescent="0.25">
      <c r="A2421" t="s">
        <v>4729</v>
      </c>
      <c r="B2421" t="s">
        <v>2596</v>
      </c>
      <c r="C2421" s="4">
        <v>19054</v>
      </c>
      <c r="D2421">
        <v>3843300291</v>
      </c>
      <c r="E2421">
        <f>VLOOKUP(D2421,  base_salary!A:A, 1, FALSE)</f>
        <v>3843300291</v>
      </c>
      <c r="F2421">
        <f t="shared" si="74"/>
        <v>0</v>
      </c>
      <c r="G2421">
        <f t="shared" ca="1" si="75"/>
        <v>0</v>
      </c>
    </row>
    <row r="2422" spans="1:7" x14ac:dyDescent="0.25">
      <c r="A2422" t="s">
        <v>4730</v>
      </c>
      <c r="B2422" t="s">
        <v>2146</v>
      </c>
      <c r="C2422" s="4">
        <v>34585</v>
      </c>
      <c r="D2422">
        <v>9829586073</v>
      </c>
      <c r="E2422">
        <f>VLOOKUP(D2422,  base_salary!A:A, 1, FALSE)</f>
        <v>9829586073</v>
      </c>
      <c r="F2422">
        <f t="shared" si="74"/>
        <v>0</v>
      </c>
      <c r="G2422">
        <f t="shared" ca="1" si="75"/>
        <v>0</v>
      </c>
    </row>
    <row r="2423" spans="1:7" x14ac:dyDescent="0.25">
      <c r="A2423" t="s">
        <v>4731</v>
      </c>
      <c r="B2423" t="s">
        <v>2847</v>
      </c>
      <c r="C2423" s="4">
        <v>22097</v>
      </c>
      <c r="D2423">
        <v>6173504774</v>
      </c>
      <c r="E2423">
        <f>VLOOKUP(D2423,  base_salary!A:A, 1, FALSE)</f>
        <v>6173504774</v>
      </c>
      <c r="F2423">
        <f t="shared" si="74"/>
        <v>0</v>
      </c>
      <c r="G2423">
        <f t="shared" ca="1" si="75"/>
        <v>0</v>
      </c>
    </row>
    <row r="2424" spans="1:7" x14ac:dyDescent="0.25">
      <c r="A2424" t="s">
        <v>4732</v>
      </c>
      <c r="B2424" t="s">
        <v>2636</v>
      </c>
      <c r="C2424" s="4">
        <v>29820</v>
      </c>
      <c r="D2424">
        <v>3041948354</v>
      </c>
      <c r="E2424">
        <f>VLOOKUP(D2424,  base_salary!A:A, 1, FALSE)</f>
        <v>3041948354</v>
      </c>
      <c r="F2424">
        <f t="shared" si="74"/>
        <v>0</v>
      </c>
      <c r="G2424">
        <f t="shared" ca="1" si="75"/>
        <v>0</v>
      </c>
    </row>
    <row r="2425" spans="1:7" x14ac:dyDescent="0.25">
      <c r="A2425" t="s">
        <v>4733</v>
      </c>
      <c r="B2425" t="s">
        <v>2173</v>
      </c>
      <c r="C2425" s="4">
        <v>10785</v>
      </c>
      <c r="D2425">
        <v>7957976743</v>
      </c>
      <c r="E2425">
        <f>VLOOKUP(D2425,  base_salary!A:A, 1, FALSE)</f>
        <v>7957976743</v>
      </c>
      <c r="F2425">
        <f t="shared" si="74"/>
        <v>0</v>
      </c>
      <c r="G2425">
        <f t="shared" ca="1" si="75"/>
        <v>0</v>
      </c>
    </row>
    <row r="2426" spans="1:7" x14ac:dyDescent="0.25">
      <c r="A2426" t="s">
        <v>4734</v>
      </c>
      <c r="B2426" t="s">
        <v>2546</v>
      </c>
      <c r="C2426" s="4">
        <v>30094</v>
      </c>
      <c r="D2426">
        <v>4256220232</v>
      </c>
      <c r="E2426">
        <f>VLOOKUP(D2426,  base_salary!A:A, 1, FALSE)</f>
        <v>4256220232</v>
      </c>
      <c r="F2426">
        <f t="shared" si="74"/>
        <v>0</v>
      </c>
      <c r="G2426">
        <f t="shared" ca="1" si="75"/>
        <v>0</v>
      </c>
    </row>
    <row r="2427" spans="1:7" x14ac:dyDescent="0.25">
      <c r="A2427" t="s">
        <v>4735</v>
      </c>
      <c r="B2427" t="s">
        <v>2674</v>
      </c>
      <c r="C2427" s="4">
        <v>58286</v>
      </c>
      <c r="D2427">
        <v>4236713853</v>
      </c>
      <c r="E2427">
        <f>VLOOKUP(D2427,  base_salary!A:A, 1, FALSE)</f>
        <v>4236713853</v>
      </c>
      <c r="F2427">
        <f t="shared" si="74"/>
        <v>0</v>
      </c>
      <c r="G2427">
        <f t="shared" ca="1" si="75"/>
        <v>0</v>
      </c>
    </row>
    <row r="2428" spans="1:7" x14ac:dyDescent="0.25">
      <c r="A2428" t="s">
        <v>4736</v>
      </c>
      <c r="B2428" t="s">
        <v>2156</v>
      </c>
      <c r="C2428" s="4">
        <v>20109</v>
      </c>
      <c r="D2428">
        <v>7263964236</v>
      </c>
      <c r="E2428">
        <f>VLOOKUP(D2428,  base_salary!A:A, 1, FALSE)</f>
        <v>7263964236</v>
      </c>
      <c r="F2428">
        <f t="shared" si="74"/>
        <v>0</v>
      </c>
      <c r="G2428">
        <f t="shared" ca="1" si="75"/>
        <v>0</v>
      </c>
    </row>
    <row r="2429" spans="1:7" x14ac:dyDescent="0.25">
      <c r="A2429" t="s">
        <v>4737</v>
      </c>
      <c r="B2429" t="s">
        <v>2923</v>
      </c>
      <c r="C2429" s="4">
        <v>41635</v>
      </c>
      <c r="D2429">
        <v>3764546336</v>
      </c>
      <c r="E2429">
        <f>VLOOKUP(D2429,  base_salary!A:A, 1, FALSE)</f>
        <v>3764546336</v>
      </c>
      <c r="F2429">
        <f t="shared" si="74"/>
        <v>0</v>
      </c>
      <c r="G2429">
        <f t="shared" ca="1" si="75"/>
        <v>0</v>
      </c>
    </row>
    <row r="2430" spans="1:7" x14ac:dyDescent="0.25">
      <c r="A2430" t="s">
        <v>4738</v>
      </c>
      <c r="B2430" t="s">
        <v>2337</v>
      </c>
      <c r="C2430" s="4">
        <v>45540</v>
      </c>
      <c r="D2430">
        <v>2279888742</v>
      </c>
      <c r="E2430">
        <f>VLOOKUP(D2430,  base_salary!A:A, 1, FALSE)</f>
        <v>2279888742</v>
      </c>
      <c r="F2430">
        <f t="shared" si="74"/>
        <v>0</v>
      </c>
      <c r="G2430">
        <f t="shared" ca="1" si="75"/>
        <v>0</v>
      </c>
    </row>
    <row r="2431" spans="1:7" x14ac:dyDescent="0.25">
      <c r="A2431" t="s">
        <v>4739</v>
      </c>
      <c r="B2431" t="s">
        <v>2087</v>
      </c>
      <c r="C2431" s="4">
        <v>26961</v>
      </c>
      <c r="D2431">
        <v>9258570278</v>
      </c>
      <c r="E2431">
        <f>VLOOKUP(D2431,  base_salary!A:A, 1, FALSE)</f>
        <v>9258570278</v>
      </c>
      <c r="F2431">
        <f t="shared" si="74"/>
        <v>0</v>
      </c>
      <c r="G2431">
        <f t="shared" ca="1" si="75"/>
        <v>0</v>
      </c>
    </row>
    <row r="2432" spans="1:7" x14ac:dyDescent="0.25">
      <c r="A2432" t="s">
        <v>4740</v>
      </c>
      <c r="B2432" t="s">
        <v>2298</v>
      </c>
      <c r="C2432" s="4">
        <v>58854</v>
      </c>
      <c r="D2432">
        <v>8971738782</v>
      </c>
      <c r="E2432">
        <f>VLOOKUP(D2432,  base_salary!A:A, 1, FALSE)</f>
        <v>8971738782</v>
      </c>
      <c r="F2432">
        <f t="shared" si="74"/>
        <v>0</v>
      </c>
      <c r="G2432">
        <f t="shared" ca="1" si="75"/>
        <v>0</v>
      </c>
    </row>
    <row r="2433" spans="1:7" x14ac:dyDescent="0.25">
      <c r="A2433" t="s">
        <v>4741</v>
      </c>
      <c r="B2433" t="s">
        <v>2931</v>
      </c>
      <c r="C2433" s="4">
        <v>41647</v>
      </c>
      <c r="D2433">
        <v>6819596901</v>
      </c>
      <c r="E2433">
        <f>VLOOKUP(D2433,  base_salary!A:A, 1, FALSE)</f>
        <v>6819596901</v>
      </c>
      <c r="F2433">
        <f t="shared" si="74"/>
        <v>0</v>
      </c>
      <c r="G2433">
        <f t="shared" ca="1" si="75"/>
        <v>0</v>
      </c>
    </row>
    <row r="2434" spans="1:7" x14ac:dyDescent="0.25">
      <c r="A2434" t="s">
        <v>4742</v>
      </c>
      <c r="B2434" t="s">
        <v>2749</v>
      </c>
      <c r="C2434" s="4">
        <v>34851</v>
      </c>
      <c r="D2434">
        <v>2259282237</v>
      </c>
      <c r="E2434">
        <f>VLOOKUP(D2434,  base_salary!A:A, 1, FALSE)</f>
        <v>2259282237</v>
      </c>
      <c r="F2434">
        <f t="shared" si="74"/>
        <v>0</v>
      </c>
      <c r="G2434">
        <f t="shared" ca="1" si="75"/>
        <v>0</v>
      </c>
    </row>
    <row r="2435" spans="1:7" x14ac:dyDescent="0.25">
      <c r="A2435" t="s">
        <v>4743</v>
      </c>
      <c r="B2435" t="s">
        <v>2360</v>
      </c>
      <c r="C2435" s="4">
        <v>15888</v>
      </c>
      <c r="D2435">
        <v>7098438871</v>
      </c>
      <c r="E2435">
        <f>VLOOKUP(D2435,  base_salary!A:A, 1, FALSE)</f>
        <v>7098438871</v>
      </c>
      <c r="F2435">
        <f t="shared" ref="F2435:F2498" si="76">IF(ISERROR(E2435), 1, 0)</f>
        <v>0</v>
      </c>
      <c r="G2435">
        <f t="shared" ref="G2435:G2498" ca="1" si="77">SUM(G:G)</f>
        <v>0</v>
      </c>
    </row>
    <row r="2436" spans="1:7" x14ac:dyDescent="0.25">
      <c r="A2436" t="s">
        <v>4744</v>
      </c>
      <c r="B2436" t="s">
        <v>2286</v>
      </c>
      <c r="C2436" s="4">
        <v>16717</v>
      </c>
      <c r="D2436">
        <v>583595162</v>
      </c>
      <c r="E2436">
        <f>VLOOKUP(D2436,  base_salary!A:A, 1, FALSE)</f>
        <v>583595162</v>
      </c>
      <c r="F2436">
        <f t="shared" si="76"/>
        <v>0</v>
      </c>
      <c r="G2436">
        <f t="shared" ca="1" si="77"/>
        <v>0</v>
      </c>
    </row>
    <row r="2437" spans="1:7" x14ac:dyDescent="0.25">
      <c r="A2437" t="s">
        <v>4745</v>
      </c>
      <c r="B2437" t="s">
        <v>1956</v>
      </c>
      <c r="C2437" s="4">
        <v>49767</v>
      </c>
      <c r="D2437">
        <v>8024322455</v>
      </c>
      <c r="E2437">
        <f>VLOOKUP(D2437,  base_salary!A:A, 1, FALSE)</f>
        <v>8024322455</v>
      </c>
      <c r="F2437">
        <f t="shared" si="76"/>
        <v>0</v>
      </c>
      <c r="G2437">
        <f t="shared" ca="1" si="77"/>
        <v>0</v>
      </c>
    </row>
    <row r="2438" spans="1:7" x14ac:dyDescent="0.25">
      <c r="A2438" t="s">
        <v>4746</v>
      </c>
      <c r="B2438" t="s">
        <v>2089</v>
      </c>
      <c r="C2438" s="4">
        <v>23914</v>
      </c>
      <c r="D2438">
        <v>17898579</v>
      </c>
      <c r="E2438">
        <f>VLOOKUP(D2438,  base_salary!A:A, 1, FALSE)</f>
        <v>17898579</v>
      </c>
      <c r="F2438">
        <f t="shared" si="76"/>
        <v>0</v>
      </c>
      <c r="G2438">
        <f t="shared" ca="1" si="77"/>
        <v>0</v>
      </c>
    </row>
    <row r="2439" spans="1:7" x14ac:dyDescent="0.25">
      <c r="A2439" t="s">
        <v>4747</v>
      </c>
      <c r="B2439" t="s">
        <v>1999</v>
      </c>
      <c r="C2439" s="4">
        <v>57157</v>
      </c>
      <c r="D2439">
        <v>8024322455</v>
      </c>
      <c r="E2439">
        <f>VLOOKUP(D2439,  base_salary!A:A, 1, FALSE)</f>
        <v>8024322455</v>
      </c>
      <c r="F2439">
        <f t="shared" si="76"/>
        <v>0</v>
      </c>
      <c r="G2439">
        <f t="shared" ca="1" si="77"/>
        <v>0</v>
      </c>
    </row>
    <row r="2440" spans="1:7" x14ac:dyDescent="0.25">
      <c r="A2440" t="s">
        <v>4748</v>
      </c>
      <c r="B2440" t="s">
        <v>3376</v>
      </c>
      <c r="C2440" s="4">
        <v>45334</v>
      </c>
      <c r="D2440">
        <v>6718456802</v>
      </c>
      <c r="E2440">
        <f>VLOOKUP(D2440,  base_salary!A:A, 1, FALSE)</f>
        <v>6718456802</v>
      </c>
      <c r="F2440">
        <f t="shared" si="76"/>
        <v>0</v>
      </c>
      <c r="G2440">
        <f t="shared" ca="1" si="77"/>
        <v>0</v>
      </c>
    </row>
    <row r="2441" spans="1:7" x14ac:dyDescent="0.25">
      <c r="A2441" t="s">
        <v>4749</v>
      </c>
      <c r="B2441" t="s">
        <v>2519</v>
      </c>
      <c r="C2441" s="4">
        <v>54100</v>
      </c>
      <c r="D2441">
        <v>6732216945</v>
      </c>
      <c r="E2441">
        <f>VLOOKUP(D2441,  base_salary!A:A, 1, FALSE)</f>
        <v>6732216945</v>
      </c>
      <c r="F2441">
        <f t="shared" si="76"/>
        <v>0</v>
      </c>
      <c r="G2441">
        <f t="shared" ca="1" si="77"/>
        <v>0</v>
      </c>
    </row>
    <row r="2442" spans="1:7" x14ac:dyDescent="0.25">
      <c r="A2442" t="s">
        <v>4750</v>
      </c>
      <c r="B2442" t="s">
        <v>2650</v>
      </c>
      <c r="C2442" s="4">
        <v>42736</v>
      </c>
      <c r="D2442">
        <v>513904581</v>
      </c>
      <c r="E2442">
        <f>VLOOKUP(D2442,  base_salary!A:A, 1, FALSE)</f>
        <v>513904581</v>
      </c>
      <c r="F2442">
        <f t="shared" si="76"/>
        <v>0</v>
      </c>
      <c r="G2442">
        <f t="shared" ca="1" si="77"/>
        <v>0</v>
      </c>
    </row>
    <row r="2443" spans="1:7" x14ac:dyDescent="0.25">
      <c r="A2443" t="s">
        <v>4751</v>
      </c>
      <c r="B2443" t="s">
        <v>1944</v>
      </c>
      <c r="C2443" s="4">
        <v>56361</v>
      </c>
      <c r="D2443">
        <v>8733080267</v>
      </c>
      <c r="E2443">
        <f>VLOOKUP(D2443,  base_salary!A:A, 1, FALSE)</f>
        <v>8733080267</v>
      </c>
      <c r="F2443">
        <f t="shared" si="76"/>
        <v>0</v>
      </c>
      <c r="G2443">
        <f t="shared" ca="1" si="77"/>
        <v>0</v>
      </c>
    </row>
    <row r="2444" spans="1:7" x14ac:dyDescent="0.25">
      <c r="A2444" t="s">
        <v>4752</v>
      </c>
      <c r="B2444" t="s">
        <v>2223</v>
      </c>
      <c r="C2444" s="4">
        <v>50313</v>
      </c>
      <c r="D2444">
        <v>2421688019</v>
      </c>
      <c r="E2444">
        <f>VLOOKUP(D2444,  base_salary!A:A, 1, FALSE)</f>
        <v>2421688019</v>
      </c>
      <c r="F2444">
        <f t="shared" si="76"/>
        <v>0</v>
      </c>
      <c r="G2444">
        <f t="shared" ca="1" si="77"/>
        <v>0</v>
      </c>
    </row>
    <row r="2445" spans="1:7" x14ac:dyDescent="0.25">
      <c r="A2445" t="s">
        <v>4753</v>
      </c>
      <c r="B2445" t="s">
        <v>2473</v>
      </c>
      <c r="C2445" s="4">
        <v>42632</v>
      </c>
      <c r="D2445">
        <v>9958099322</v>
      </c>
      <c r="E2445">
        <f>VLOOKUP(D2445,  base_salary!A:A, 1, FALSE)</f>
        <v>9958099322</v>
      </c>
      <c r="F2445">
        <f t="shared" si="76"/>
        <v>0</v>
      </c>
      <c r="G2445">
        <f t="shared" ca="1" si="77"/>
        <v>0</v>
      </c>
    </row>
    <row r="2446" spans="1:7" x14ac:dyDescent="0.25">
      <c r="A2446" t="s">
        <v>4754</v>
      </c>
      <c r="B2446" t="s">
        <v>3078</v>
      </c>
      <c r="C2446" s="4">
        <v>51003</v>
      </c>
      <c r="D2446">
        <v>2885061928</v>
      </c>
      <c r="E2446">
        <f>VLOOKUP(D2446,  base_salary!A:A, 1, FALSE)</f>
        <v>2885061928</v>
      </c>
      <c r="F2446">
        <f t="shared" si="76"/>
        <v>0</v>
      </c>
      <c r="G2446">
        <f t="shared" ca="1" si="77"/>
        <v>0</v>
      </c>
    </row>
    <row r="2447" spans="1:7" x14ac:dyDescent="0.25">
      <c r="A2447" t="s">
        <v>4755</v>
      </c>
      <c r="B2447" t="s">
        <v>2083</v>
      </c>
      <c r="C2447" s="4">
        <v>27878</v>
      </c>
      <c r="D2447">
        <v>449160092</v>
      </c>
      <c r="E2447">
        <f>VLOOKUP(D2447,  base_salary!A:A, 1, FALSE)</f>
        <v>449160092</v>
      </c>
      <c r="F2447">
        <f t="shared" si="76"/>
        <v>0</v>
      </c>
      <c r="G2447">
        <f t="shared" ca="1" si="77"/>
        <v>0</v>
      </c>
    </row>
    <row r="2448" spans="1:7" x14ac:dyDescent="0.25">
      <c r="A2448" t="s">
        <v>4756</v>
      </c>
      <c r="B2448" t="s">
        <v>1950</v>
      </c>
      <c r="C2448" s="4">
        <v>49491</v>
      </c>
      <c r="D2448">
        <v>4011453366</v>
      </c>
      <c r="E2448">
        <f>VLOOKUP(D2448,  base_salary!A:A, 1, FALSE)</f>
        <v>4011453366</v>
      </c>
      <c r="F2448">
        <f t="shared" si="76"/>
        <v>0</v>
      </c>
      <c r="G2448">
        <f t="shared" ca="1" si="77"/>
        <v>0</v>
      </c>
    </row>
    <row r="2449" spans="1:7" x14ac:dyDescent="0.25">
      <c r="A2449" t="s">
        <v>4757</v>
      </c>
      <c r="B2449" t="s">
        <v>2488</v>
      </c>
      <c r="C2449" s="4">
        <v>26574</v>
      </c>
      <c r="D2449">
        <v>2649428619</v>
      </c>
      <c r="E2449">
        <f>VLOOKUP(D2449,  base_salary!A:A, 1, FALSE)</f>
        <v>2649428619</v>
      </c>
      <c r="F2449">
        <f t="shared" si="76"/>
        <v>0</v>
      </c>
      <c r="G2449">
        <f t="shared" ca="1" si="77"/>
        <v>0</v>
      </c>
    </row>
    <row r="2450" spans="1:7" x14ac:dyDescent="0.25">
      <c r="A2450" t="s">
        <v>4758</v>
      </c>
      <c r="B2450" t="s">
        <v>2006</v>
      </c>
      <c r="C2450" s="4">
        <v>29241</v>
      </c>
      <c r="D2450">
        <v>1541082834</v>
      </c>
      <c r="E2450">
        <f>VLOOKUP(D2450,  base_salary!A:A, 1, FALSE)</f>
        <v>1541082834</v>
      </c>
      <c r="F2450">
        <f t="shared" si="76"/>
        <v>0</v>
      </c>
      <c r="G2450">
        <f t="shared" ca="1" si="77"/>
        <v>0</v>
      </c>
    </row>
    <row r="2451" spans="1:7" x14ac:dyDescent="0.25">
      <c r="A2451" t="s">
        <v>4759</v>
      </c>
      <c r="B2451" t="s">
        <v>3533</v>
      </c>
      <c r="C2451" s="4">
        <v>36404</v>
      </c>
      <c r="D2451">
        <v>1231429186</v>
      </c>
      <c r="E2451">
        <f>VLOOKUP(D2451,  base_salary!A:A, 1, FALSE)</f>
        <v>1231429186</v>
      </c>
      <c r="F2451">
        <f t="shared" si="76"/>
        <v>0</v>
      </c>
      <c r="G2451">
        <f t="shared" ca="1" si="77"/>
        <v>0</v>
      </c>
    </row>
    <row r="2452" spans="1:7" x14ac:dyDescent="0.25">
      <c r="A2452" t="s">
        <v>4760</v>
      </c>
      <c r="B2452" t="s">
        <v>1972</v>
      </c>
      <c r="C2452" s="4">
        <v>58948</v>
      </c>
      <c r="D2452">
        <v>5519420165</v>
      </c>
      <c r="E2452">
        <f>VLOOKUP(D2452,  base_salary!A:A, 1, FALSE)</f>
        <v>5519420165</v>
      </c>
      <c r="F2452">
        <f t="shared" si="76"/>
        <v>0</v>
      </c>
      <c r="G2452">
        <f t="shared" ca="1" si="77"/>
        <v>0</v>
      </c>
    </row>
    <row r="2453" spans="1:7" x14ac:dyDescent="0.25">
      <c r="A2453" t="s">
        <v>4761</v>
      </c>
      <c r="B2453" t="s">
        <v>2246</v>
      </c>
      <c r="C2453" s="4">
        <v>35171</v>
      </c>
      <c r="D2453">
        <v>4453315724</v>
      </c>
      <c r="E2453">
        <f>VLOOKUP(D2453,  base_salary!A:A, 1, FALSE)</f>
        <v>4453315724</v>
      </c>
      <c r="F2453">
        <f t="shared" si="76"/>
        <v>0</v>
      </c>
      <c r="G2453">
        <f t="shared" ca="1" si="77"/>
        <v>0</v>
      </c>
    </row>
    <row r="2454" spans="1:7" x14ac:dyDescent="0.25">
      <c r="A2454" t="s">
        <v>4762</v>
      </c>
      <c r="B2454" t="s">
        <v>2231</v>
      </c>
      <c r="C2454" s="4">
        <v>15768</v>
      </c>
      <c r="D2454">
        <v>4783377790</v>
      </c>
      <c r="E2454">
        <f>VLOOKUP(D2454,  base_salary!A:A, 1, FALSE)</f>
        <v>4783377790</v>
      </c>
      <c r="F2454">
        <f t="shared" si="76"/>
        <v>0</v>
      </c>
      <c r="G2454">
        <f t="shared" ca="1" si="77"/>
        <v>0</v>
      </c>
    </row>
    <row r="2455" spans="1:7" x14ac:dyDescent="0.25">
      <c r="A2455" t="s">
        <v>4763</v>
      </c>
      <c r="B2455" t="s">
        <v>1944</v>
      </c>
      <c r="C2455" s="4">
        <v>32199</v>
      </c>
      <c r="D2455">
        <v>2497321256</v>
      </c>
      <c r="E2455">
        <f>VLOOKUP(D2455,  base_salary!A:A, 1, FALSE)</f>
        <v>2497321256</v>
      </c>
      <c r="F2455">
        <f t="shared" si="76"/>
        <v>0</v>
      </c>
      <c r="G2455">
        <f t="shared" ca="1" si="77"/>
        <v>0</v>
      </c>
    </row>
    <row r="2456" spans="1:7" x14ac:dyDescent="0.25">
      <c r="A2456" t="s">
        <v>4764</v>
      </c>
      <c r="B2456" t="s">
        <v>2197</v>
      </c>
      <c r="C2456" s="4">
        <v>33382</v>
      </c>
      <c r="D2456">
        <v>2191014690</v>
      </c>
      <c r="E2456">
        <f>VLOOKUP(D2456,  base_salary!A:A, 1, FALSE)</f>
        <v>2191014690</v>
      </c>
      <c r="F2456">
        <f t="shared" si="76"/>
        <v>0</v>
      </c>
      <c r="G2456">
        <f t="shared" ca="1" si="77"/>
        <v>0</v>
      </c>
    </row>
    <row r="2457" spans="1:7" x14ac:dyDescent="0.25">
      <c r="A2457" t="s">
        <v>4765</v>
      </c>
      <c r="B2457" t="s">
        <v>2614</v>
      </c>
      <c r="C2457" s="4">
        <v>39484</v>
      </c>
      <c r="D2457">
        <v>4795089876</v>
      </c>
      <c r="E2457">
        <f>VLOOKUP(D2457,  base_salary!A:A, 1, FALSE)</f>
        <v>4795089876</v>
      </c>
      <c r="F2457">
        <f t="shared" si="76"/>
        <v>0</v>
      </c>
      <c r="G2457">
        <f t="shared" ca="1" si="77"/>
        <v>0</v>
      </c>
    </row>
    <row r="2458" spans="1:7" x14ac:dyDescent="0.25">
      <c r="A2458" t="s">
        <v>4766</v>
      </c>
      <c r="B2458" t="s">
        <v>2249</v>
      </c>
      <c r="C2458" s="4">
        <v>55287</v>
      </c>
      <c r="D2458">
        <v>9458563771</v>
      </c>
      <c r="E2458">
        <f>VLOOKUP(D2458,  base_salary!A:A, 1, FALSE)</f>
        <v>9458563771</v>
      </c>
      <c r="F2458">
        <f t="shared" si="76"/>
        <v>0</v>
      </c>
      <c r="G2458">
        <f t="shared" ca="1" si="77"/>
        <v>0</v>
      </c>
    </row>
    <row r="2459" spans="1:7" x14ac:dyDescent="0.25">
      <c r="A2459" t="s">
        <v>4767</v>
      </c>
      <c r="B2459" t="s">
        <v>2687</v>
      </c>
      <c r="C2459" s="4">
        <v>45854</v>
      </c>
      <c r="D2459">
        <v>960994726</v>
      </c>
      <c r="E2459">
        <f>VLOOKUP(D2459,  base_salary!A:A, 1, FALSE)</f>
        <v>960994726</v>
      </c>
      <c r="F2459">
        <f t="shared" si="76"/>
        <v>0</v>
      </c>
      <c r="G2459">
        <f t="shared" ca="1" si="77"/>
        <v>0</v>
      </c>
    </row>
    <row r="2460" spans="1:7" x14ac:dyDescent="0.25">
      <c r="A2460" t="s">
        <v>4768</v>
      </c>
      <c r="B2460" t="s">
        <v>2804</v>
      </c>
      <c r="C2460" s="4">
        <v>19203</v>
      </c>
      <c r="D2460">
        <v>2908560011</v>
      </c>
      <c r="E2460">
        <f>VLOOKUP(D2460,  base_salary!A:A, 1, FALSE)</f>
        <v>2908560011</v>
      </c>
      <c r="F2460">
        <f t="shared" si="76"/>
        <v>0</v>
      </c>
      <c r="G2460">
        <f t="shared" ca="1" si="77"/>
        <v>0</v>
      </c>
    </row>
    <row r="2461" spans="1:7" x14ac:dyDescent="0.25">
      <c r="A2461" t="s">
        <v>4769</v>
      </c>
      <c r="B2461" t="s">
        <v>2225</v>
      </c>
      <c r="C2461" s="4">
        <v>35552</v>
      </c>
      <c r="D2461">
        <v>8887868026</v>
      </c>
      <c r="E2461">
        <f>VLOOKUP(D2461,  base_salary!A:A, 1, FALSE)</f>
        <v>8887868026</v>
      </c>
      <c r="F2461">
        <f t="shared" si="76"/>
        <v>0</v>
      </c>
      <c r="G2461">
        <f t="shared" ca="1" si="77"/>
        <v>0</v>
      </c>
    </row>
    <row r="2462" spans="1:7" x14ac:dyDescent="0.25">
      <c r="A2462" t="s">
        <v>4770</v>
      </c>
      <c r="B2462" t="s">
        <v>3169</v>
      </c>
      <c r="C2462" s="4">
        <v>38687</v>
      </c>
      <c r="D2462">
        <v>5474718616</v>
      </c>
      <c r="E2462">
        <f>VLOOKUP(D2462,  base_salary!A:A, 1, FALSE)</f>
        <v>5474718616</v>
      </c>
      <c r="F2462">
        <f t="shared" si="76"/>
        <v>0</v>
      </c>
      <c r="G2462">
        <f t="shared" ca="1" si="77"/>
        <v>0</v>
      </c>
    </row>
    <row r="2463" spans="1:7" x14ac:dyDescent="0.25">
      <c r="A2463" t="s">
        <v>4771</v>
      </c>
      <c r="B2463" t="s">
        <v>2802</v>
      </c>
      <c r="C2463" s="4">
        <v>26093</v>
      </c>
      <c r="D2463">
        <v>3991963221</v>
      </c>
      <c r="E2463">
        <f>VLOOKUP(D2463,  base_salary!A:A, 1, FALSE)</f>
        <v>3991963221</v>
      </c>
      <c r="F2463">
        <f t="shared" si="76"/>
        <v>0</v>
      </c>
      <c r="G2463">
        <f t="shared" ca="1" si="77"/>
        <v>0</v>
      </c>
    </row>
    <row r="2464" spans="1:7" x14ac:dyDescent="0.25">
      <c r="A2464" t="s">
        <v>4772</v>
      </c>
      <c r="B2464" t="s">
        <v>2143</v>
      </c>
      <c r="C2464" s="4">
        <v>52647</v>
      </c>
      <c r="D2464">
        <v>3488994694</v>
      </c>
      <c r="E2464">
        <f>VLOOKUP(D2464,  base_salary!A:A, 1, FALSE)</f>
        <v>3488994694</v>
      </c>
      <c r="F2464">
        <f t="shared" si="76"/>
        <v>0</v>
      </c>
      <c r="G2464">
        <f t="shared" ca="1" si="77"/>
        <v>0</v>
      </c>
    </row>
    <row r="2465" spans="1:7" x14ac:dyDescent="0.25">
      <c r="A2465" t="s">
        <v>4773</v>
      </c>
      <c r="B2465" t="s">
        <v>2182</v>
      </c>
      <c r="C2465" s="4">
        <v>47929</v>
      </c>
      <c r="D2465">
        <v>9529277938</v>
      </c>
      <c r="E2465">
        <f>VLOOKUP(D2465,  base_salary!A:A, 1, FALSE)</f>
        <v>9529277938</v>
      </c>
      <c r="F2465">
        <f t="shared" si="76"/>
        <v>0</v>
      </c>
      <c r="G2465">
        <f t="shared" ca="1" si="77"/>
        <v>0</v>
      </c>
    </row>
    <row r="2466" spans="1:7" x14ac:dyDescent="0.25">
      <c r="A2466" t="s">
        <v>4774</v>
      </c>
      <c r="B2466" t="s">
        <v>3487</v>
      </c>
      <c r="C2466" s="4">
        <v>45602</v>
      </c>
      <c r="D2466">
        <v>3145010581</v>
      </c>
      <c r="E2466">
        <f>VLOOKUP(D2466,  base_salary!A:A, 1, FALSE)</f>
        <v>3145010581</v>
      </c>
      <c r="F2466">
        <f t="shared" si="76"/>
        <v>0</v>
      </c>
      <c r="G2466">
        <f t="shared" ca="1" si="77"/>
        <v>0</v>
      </c>
    </row>
    <row r="2467" spans="1:7" x14ac:dyDescent="0.25">
      <c r="A2467" t="s">
        <v>4775</v>
      </c>
      <c r="B2467" t="s">
        <v>2296</v>
      </c>
      <c r="C2467" s="4">
        <v>11003</v>
      </c>
      <c r="D2467">
        <v>9854387496</v>
      </c>
      <c r="E2467">
        <f>VLOOKUP(D2467,  base_salary!A:A, 1, FALSE)</f>
        <v>9854387496</v>
      </c>
      <c r="F2467">
        <f t="shared" si="76"/>
        <v>0</v>
      </c>
      <c r="G2467">
        <f t="shared" ca="1" si="77"/>
        <v>0</v>
      </c>
    </row>
    <row r="2468" spans="1:7" x14ac:dyDescent="0.25">
      <c r="A2468" t="s">
        <v>4776</v>
      </c>
      <c r="B2468" t="s">
        <v>2118</v>
      </c>
      <c r="C2468" s="4">
        <v>52054</v>
      </c>
      <c r="D2468">
        <v>6227038881</v>
      </c>
      <c r="E2468">
        <f>VLOOKUP(D2468,  base_salary!A:A, 1, FALSE)</f>
        <v>6227038881</v>
      </c>
      <c r="F2468">
        <f t="shared" si="76"/>
        <v>0</v>
      </c>
      <c r="G2468">
        <f t="shared" ca="1" si="77"/>
        <v>0</v>
      </c>
    </row>
    <row r="2469" spans="1:7" x14ac:dyDescent="0.25">
      <c r="A2469" t="s">
        <v>4777</v>
      </c>
      <c r="B2469" t="s">
        <v>2151</v>
      </c>
      <c r="C2469" s="4">
        <v>57839</v>
      </c>
      <c r="D2469">
        <v>1371021422</v>
      </c>
      <c r="E2469">
        <f>VLOOKUP(D2469,  base_salary!A:A, 1, FALSE)</f>
        <v>1371021422</v>
      </c>
      <c r="F2469">
        <f t="shared" si="76"/>
        <v>0</v>
      </c>
      <c r="G2469">
        <f t="shared" ca="1" si="77"/>
        <v>0</v>
      </c>
    </row>
    <row r="2470" spans="1:7" x14ac:dyDescent="0.25">
      <c r="A2470" t="s">
        <v>4778</v>
      </c>
      <c r="B2470" t="s">
        <v>2931</v>
      </c>
      <c r="C2470" s="4">
        <v>21577</v>
      </c>
      <c r="D2470">
        <v>544760832</v>
      </c>
      <c r="E2470">
        <f>VLOOKUP(D2470,  base_salary!A:A, 1, FALSE)</f>
        <v>544760832</v>
      </c>
      <c r="F2470">
        <f t="shared" si="76"/>
        <v>0</v>
      </c>
      <c r="G2470">
        <f t="shared" ca="1" si="77"/>
        <v>0</v>
      </c>
    </row>
    <row r="2471" spans="1:7" x14ac:dyDescent="0.25">
      <c r="A2471" t="s">
        <v>4779</v>
      </c>
      <c r="B2471" t="s">
        <v>2563</v>
      </c>
      <c r="C2471" s="4">
        <v>37907</v>
      </c>
      <c r="D2471">
        <v>5913755731</v>
      </c>
      <c r="E2471">
        <f>VLOOKUP(D2471,  base_salary!A:A, 1, FALSE)</f>
        <v>5913755731</v>
      </c>
      <c r="F2471">
        <f t="shared" si="76"/>
        <v>0</v>
      </c>
      <c r="G2471">
        <f t="shared" ca="1" si="77"/>
        <v>0</v>
      </c>
    </row>
    <row r="2472" spans="1:7" x14ac:dyDescent="0.25">
      <c r="A2472" t="s">
        <v>4780</v>
      </c>
      <c r="B2472" t="s">
        <v>2207</v>
      </c>
      <c r="C2472" s="4">
        <v>13171</v>
      </c>
      <c r="D2472">
        <v>784224471</v>
      </c>
      <c r="E2472">
        <f>VLOOKUP(D2472,  base_salary!A:A, 1, FALSE)</f>
        <v>784224471</v>
      </c>
      <c r="F2472">
        <f t="shared" si="76"/>
        <v>0</v>
      </c>
      <c r="G2472">
        <f t="shared" ca="1" si="77"/>
        <v>0</v>
      </c>
    </row>
    <row r="2473" spans="1:7" x14ac:dyDescent="0.25">
      <c r="A2473" t="s">
        <v>4781</v>
      </c>
      <c r="B2473" t="s">
        <v>2264</v>
      </c>
      <c r="C2473" s="4">
        <v>35282</v>
      </c>
      <c r="D2473">
        <v>1892125439</v>
      </c>
      <c r="E2473">
        <f>VLOOKUP(D2473,  base_salary!A:A, 1, FALSE)</f>
        <v>1892125439</v>
      </c>
      <c r="F2473">
        <f t="shared" si="76"/>
        <v>0</v>
      </c>
      <c r="G2473">
        <f t="shared" ca="1" si="77"/>
        <v>0</v>
      </c>
    </row>
    <row r="2474" spans="1:7" x14ac:dyDescent="0.25">
      <c r="A2474" t="s">
        <v>4782</v>
      </c>
      <c r="B2474" t="s">
        <v>3113</v>
      </c>
      <c r="C2474" s="4">
        <v>32256</v>
      </c>
      <c r="D2474">
        <v>9963057691</v>
      </c>
      <c r="E2474">
        <f>VLOOKUP(D2474,  base_salary!A:A, 1, FALSE)</f>
        <v>9963057691</v>
      </c>
      <c r="F2474">
        <f t="shared" si="76"/>
        <v>0</v>
      </c>
      <c r="G2474">
        <f t="shared" ca="1" si="77"/>
        <v>0</v>
      </c>
    </row>
    <row r="2475" spans="1:7" x14ac:dyDescent="0.25">
      <c r="A2475" t="s">
        <v>4783</v>
      </c>
      <c r="B2475" t="s">
        <v>3527</v>
      </c>
      <c r="C2475" s="4">
        <v>55521</v>
      </c>
      <c r="D2475">
        <v>1053331541</v>
      </c>
      <c r="E2475">
        <f>VLOOKUP(D2475,  base_salary!A:A, 1, FALSE)</f>
        <v>1053331541</v>
      </c>
      <c r="F2475">
        <f t="shared" si="76"/>
        <v>0</v>
      </c>
      <c r="G2475">
        <f t="shared" ca="1" si="77"/>
        <v>0</v>
      </c>
    </row>
    <row r="2476" spans="1:7" x14ac:dyDescent="0.25">
      <c r="A2476" t="s">
        <v>4784</v>
      </c>
      <c r="B2476" t="s">
        <v>1974</v>
      </c>
      <c r="C2476" s="4">
        <v>33003</v>
      </c>
      <c r="D2476">
        <v>3164004753</v>
      </c>
      <c r="E2476">
        <f>VLOOKUP(D2476,  base_salary!A:A, 1, FALSE)</f>
        <v>3164004753</v>
      </c>
      <c r="F2476">
        <f t="shared" si="76"/>
        <v>0</v>
      </c>
      <c r="G2476">
        <f t="shared" ca="1" si="77"/>
        <v>0</v>
      </c>
    </row>
    <row r="2477" spans="1:7" x14ac:dyDescent="0.25">
      <c r="A2477" t="s">
        <v>4785</v>
      </c>
      <c r="B2477" t="s">
        <v>2022</v>
      </c>
      <c r="C2477" s="4">
        <v>25794</v>
      </c>
      <c r="D2477">
        <v>7778092905</v>
      </c>
      <c r="E2477">
        <f>VLOOKUP(D2477,  base_salary!A:A, 1, FALSE)</f>
        <v>7778092905</v>
      </c>
      <c r="F2477">
        <f t="shared" si="76"/>
        <v>0</v>
      </c>
      <c r="G2477">
        <f t="shared" ca="1" si="77"/>
        <v>0</v>
      </c>
    </row>
    <row r="2478" spans="1:7" x14ac:dyDescent="0.25">
      <c r="A2478" t="s">
        <v>4786</v>
      </c>
      <c r="B2478" t="s">
        <v>2133</v>
      </c>
      <c r="C2478" s="4">
        <v>14614</v>
      </c>
      <c r="D2478">
        <v>2579936017</v>
      </c>
      <c r="E2478">
        <f>VLOOKUP(D2478,  base_salary!A:A, 1, FALSE)</f>
        <v>2579936017</v>
      </c>
      <c r="F2478">
        <f t="shared" si="76"/>
        <v>0</v>
      </c>
      <c r="G2478">
        <f t="shared" ca="1" si="77"/>
        <v>0</v>
      </c>
    </row>
    <row r="2479" spans="1:7" x14ac:dyDescent="0.25">
      <c r="A2479" t="s">
        <v>4787</v>
      </c>
      <c r="B2479" t="s">
        <v>2804</v>
      </c>
      <c r="C2479" s="4">
        <v>54906</v>
      </c>
      <c r="D2479">
        <v>4185019157</v>
      </c>
      <c r="E2479">
        <f>VLOOKUP(D2479,  base_salary!A:A, 1, FALSE)</f>
        <v>4185019157</v>
      </c>
      <c r="F2479">
        <f t="shared" si="76"/>
        <v>0</v>
      </c>
      <c r="G2479">
        <f t="shared" ca="1" si="77"/>
        <v>0</v>
      </c>
    </row>
    <row r="2480" spans="1:7" x14ac:dyDescent="0.25">
      <c r="A2480" t="s">
        <v>4788</v>
      </c>
      <c r="B2480" t="s">
        <v>3041</v>
      </c>
      <c r="C2480" s="4">
        <v>11585</v>
      </c>
      <c r="D2480">
        <v>9795921177</v>
      </c>
      <c r="E2480">
        <f>VLOOKUP(D2480,  base_salary!A:A, 1, FALSE)</f>
        <v>9795921177</v>
      </c>
      <c r="F2480">
        <f t="shared" si="76"/>
        <v>0</v>
      </c>
      <c r="G2480">
        <f t="shared" ca="1" si="77"/>
        <v>0</v>
      </c>
    </row>
    <row r="2481" spans="1:7" x14ac:dyDescent="0.25">
      <c r="A2481" t="s">
        <v>4789</v>
      </c>
      <c r="B2481" t="s">
        <v>3269</v>
      </c>
      <c r="C2481" s="4">
        <v>20395</v>
      </c>
      <c r="D2481">
        <v>6720857681</v>
      </c>
      <c r="E2481">
        <f>VLOOKUP(D2481,  base_salary!A:A, 1, FALSE)</f>
        <v>6720857681</v>
      </c>
      <c r="F2481">
        <f t="shared" si="76"/>
        <v>0</v>
      </c>
      <c r="G2481">
        <f t="shared" ca="1" si="77"/>
        <v>0</v>
      </c>
    </row>
    <row r="2482" spans="1:7" x14ac:dyDescent="0.25">
      <c r="A2482" t="s">
        <v>4790</v>
      </c>
      <c r="B2482" t="s">
        <v>3376</v>
      </c>
      <c r="C2482" s="4">
        <v>52020</v>
      </c>
      <c r="D2482">
        <v>4752702681</v>
      </c>
      <c r="E2482">
        <f>VLOOKUP(D2482,  base_salary!A:A, 1, FALSE)</f>
        <v>4752702681</v>
      </c>
      <c r="F2482">
        <f t="shared" si="76"/>
        <v>0</v>
      </c>
      <c r="G2482">
        <f t="shared" ca="1" si="77"/>
        <v>0</v>
      </c>
    </row>
    <row r="2483" spans="1:7" x14ac:dyDescent="0.25">
      <c r="A2483" t="s">
        <v>4791</v>
      </c>
      <c r="B2483" t="s">
        <v>1968</v>
      </c>
      <c r="C2483" s="4">
        <v>13269</v>
      </c>
      <c r="D2483">
        <v>5863557389</v>
      </c>
      <c r="E2483">
        <f>VLOOKUP(D2483,  base_salary!A:A, 1, FALSE)</f>
        <v>5863557389</v>
      </c>
      <c r="F2483">
        <f t="shared" si="76"/>
        <v>0</v>
      </c>
      <c r="G2483">
        <f t="shared" ca="1" si="77"/>
        <v>0</v>
      </c>
    </row>
    <row r="2484" spans="1:7" x14ac:dyDescent="0.25">
      <c r="A2484" t="s">
        <v>4792</v>
      </c>
      <c r="B2484" t="s">
        <v>4362</v>
      </c>
      <c r="C2484" s="4">
        <v>20965</v>
      </c>
      <c r="D2484">
        <v>7645724897</v>
      </c>
      <c r="E2484">
        <f>VLOOKUP(D2484,  base_salary!A:A, 1, FALSE)</f>
        <v>7645724897</v>
      </c>
      <c r="F2484">
        <f t="shared" si="76"/>
        <v>0</v>
      </c>
      <c r="G2484">
        <f t="shared" ca="1" si="77"/>
        <v>0</v>
      </c>
    </row>
    <row r="2485" spans="1:7" x14ac:dyDescent="0.25">
      <c r="A2485" t="s">
        <v>4793</v>
      </c>
      <c r="B2485" t="s">
        <v>2639</v>
      </c>
      <c r="C2485" s="4">
        <v>11515</v>
      </c>
      <c r="D2485">
        <v>9114174103</v>
      </c>
      <c r="E2485">
        <f>VLOOKUP(D2485,  base_salary!A:A, 1, FALSE)</f>
        <v>9114174103</v>
      </c>
      <c r="F2485">
        <f t="shared" si="76"/>
        <v>0</v>
      </c>
      <c r="G2485">
        <f t="shared" ca="1" si="77"/>
        <v>0</v>
      </c>
    </row>
    <row r="2486" spans="1:7" x14ac:dyDescent="0.25">
      <c r="A2486" t="s">
        <v>4794</v>
      </c>
      <c r="B2486" t="s">
        <v>2548</v>
      </c>
      <c r="C2486" s="4">
        <v>10718</v>
      </c>
      <c r="D2486">
        <v>7931128354</v>
      </c>
      <c r="E2486">
        <f>VLOOKUP(D2486,  base_salary!A:A, 1, FALSE)</f>
        <v>7931128354</v>
      </c>
      <c r="F2486">
        <f t="shared" si="76"/>
        <v>0</v>
      </c>
      <c r="G2486">
        <f t="shared" ca="1" si="77"/>
        <v>0</v>
      </c>
    </row>
    <row r="2487" spans="1:7" x14ac:dyDescent="0.25">
      <c r="A2487" t="s">
        <v>4795</v>
      </c>
      <c r="B2487" t="s">
        <v>1976</v>
      </c>
      <c r="C2487" s="4">
        <v>12029</v>
      </c>
      <c r="D2487">
        <v>3016446324</v>
      </c>
      <c r="E2487">
        <f>VLOOKUP(D2487,  base_salary!A:A, 1, FALSE)</f>
        <v>3016446324</v>
      </c>
      <c r="F2487">
        <f t="shared" si="76"/>
        <v>0</v>
      </c>
      <c r="G2487">
        <f t="shared" ca="1" si="77"/>
        <v>0</v>
      </c>
    </row>
    <row r="2488" spans="1:7" x14ac:dyDescent="0.25">
      <c r="A2488" t="s">
        <v>4796</v>
      </c>
      <c r="B2488" t="s">
        <v>3720</v>
      </c>
      <c r="C2488" s="4">
        <v>59580</v>
      </c>
      <c r="D2488">
        <v>6041314951</v>
      </c>
      <c r="E2488">
        <f>VLOOKUP(D2488,  base_salary!A:A, 1, FALSE)</f>
        <v>6041314951</v>
      </c>
      <c r="F2488">
        <f t="shared" si="76"/>
        <v>0</v>
      </c>
      <c r="G2488">
        <f t="shared" ca="1" si="77"/>
        <v>0</v>
      </c>
    </row>
    <row r="2489" spans="1:7" x14ac:dyDescent="0.25">
      <c r="A2489" t="s">
        <v>4797</v>
      </c>
      <c r="B2489" t="s">
        <v>2158</v>
      </c>
      <c r="C2489" s="4">
        <v>53748</v>
      </c>
      <c r="D2489">
        <v>8204786093</v>
      </c>
      <c r="E2489">
        <f>VLOOKUP(D2489,  base_salary!A:A, 1, FALSE)</f>
        <v>8204786093</v>
      </c>
      <c r="F2489">
        <f t="shared" si="76"/>
        <v>0</v>
      </c>
      <c r="G2489">
        <f t="shared" ca="1" si="77"/>
        <v>0</v>
      </c>
    </row>
    <row r="2490" spans="1:7" x14ac:dyDescent="0.25">
      <c r="A2490" t="s">
        <v>4798</v>
      </c>
      <c r="B2490" t="s">
        <v>3734</v>
      </c>
      <c r="C2490" s="4">
        <v>39365</v>
      </c>
      <c r="D2490">
        <v>6836716731</v>
      </c>
      <c r="E2490">
        <f>VLOOKUP(D2490,  base_salary!A:A, 1, FALSE)</f>
        <v>6836716731</v>
      </c>
      <c r="F2490">
        <f t="shared" si="76"/>
        <v>0</v>
      </c>
      <c r="G2490">
        <f t="shared" ca="1" si="77"/>
        <v>0</v>
      </c>
    </row>
    <row r="2491" spans="1:7" x14ac:dyDescent="0.25">
      <c r="A2491" t="s">
        <v>4799</v>
      </c>
      <c r="B2491" t="s">
        <v>2037</v>
      </c>
      <c r="C2491" s="4">
        <v>36222</v>
      </c>
      <c r="D2491">
        <v>9305168396</v>
      </c>
      <c r="E2491">
        <f>VLOOKUP(D2491,  base_salary!A:A, 1, FALSE)</f>
        <v>9305168396</v>
      </c>
      <c r="F2491">
        <f t="shared" si="76"/>
        <v>0</v>
      </c>
      <c r="G2491">
        <f t="shared" ca="1" si="77"/>
        <v>0</v>
      </c>
    </row>
    <row r="2492" spans="1:7" x14ac:dyDescent="0.25">
      <c r="A2492" t="s">
        <v>4800</v>
      </c>
      <c r="B2492" t="s">
        <v>2636</v>
      </c>
      <c r="C2492" s="4">
        <v>26095</v>
      </c>
      <c r="D2492">
        <v>6007705854</v>
      </c>
      <c r="E2492">
        <f>VLOOKUP(D2492,  base_salary!A:A, 1, FALSE)</f>
        <v>6007705854</v>
      </c>
      <c r="F2492">
        <f t="shared" si="76"/>
        <v>0</v>
      </c>
      <c r="G2492">
        <f t="shared" ca="1" si="77"/>
        <v>0</v>
      </c>
    </row>
    <row r="2493" spans="1:7" x14ac:dyDescent="0.25">
      <c r="A2493" t="s">
        <v>4801</v>
      </c>
      <c r="B2493" t="s">
        <v>2385</v>
      </c>
      <c r="C2493" s="4">
        <v>31822</v>
      </c>
      <c r="D2493">
        <v>5395528121</v>
      </c>
      <c r="E2493">
        <f>VLOOKUP(D2493,  base_salary!A:A, 1, FALSE)</f>
        <v>5395528121</v>
      </c>
      <c r="F2493">
        <f t="shared" si="76"/>
        <v>0</v>
      </c>
      <c r="G2493">
        <f t="shared" ca="1" si="77"/>
        <v>0</v>
      </c>
    </row>
    <row r="2494" spans="1:7" x14ac:dyDescent="0.25">
      <c r="A2494" t="s">
        <v>4802</v>
      </c>
      <c r="B2494" t="s">
        <v>2190</v>
      </c>
      <c r="C2494" s="4">
        <v>50816</v>
      </c>
      <c r="D2494">
        <v>9340388305</v>
      </c>
      <c r="E2494">
        <f>VLOOKUP(D2494,  base_salary!A:A, 1, FALSE)</f>
        <v>9340388305</v>
      </c>
      <c r="F2494">
        <f t="shared" si="76"/>
        <v>0</v>
      </c>
      <c r="G2494">
        <f t="shared" ca="1" si="77"/>
        <v>0</v>
      </c>
    </row>
    <row r="2495" spans="1:7" x14ac:dyDescent="0.25">
      <c r="A2495" t="s">
        <v>4803</v>
      </c>
      <c r="B2495" t="s">
        <v>2231</v>
      </c>
      <c r="C2495" s="4">
        <v>55077</v>
      </c>
      <c r="D2495">
        <v>7778092905</v>
      </c>
      <c r="E2495">
        <f>VLOOKUP(D2495,  base_salary!A:A, 1, FALSE)</f>
        <v>7778092905</v>
      </c>
      <c r="F2495">
        <f t="shared" si="76"/>
        <v>0</v>
      </c>
      <c r="G2495">
        <f t="shared" ca="1" si="77"/>
        <v>0</v>
      </c>
    </row>
    <row r="2496" spans="1:7" x14ac:dyDescent="0.25">
      <c r="A2496" t="s">
        <v>4804</v>
      </c>
      <c r="B2496" t="s">
        <v>2035</v>
      </c>
      <c r="C2496" s="4">
        <v>14129</v>
      </c>
      <c r="D2496">
        <v>3213290963</v>
      </c>
      <c r="E2496">
        <f>VLOOKUP(D2496,  base_salary!A:A, 1, FALSE)</f>
        <v>3213290963</v>
      </c>
      <c r="F2496">
        <f t="shared" si="76"/>
        <v>0</v>
      </c>
      <c r="G2496">
        <f t="shared" ca="1" si="77"/>
        <v>0</v>
      </c>
    </row>
    <row r="2497" spans="1:7" x14ac:dyDescent="0.25">
      <c r="A2497" t="s">
        <v>4805</v>
      </c>
      <c r="B2497" t="s">
        <v>2149</v>
      </c>
      <c r="C2497" s="4">
        <v>36486</v>
      </c>
      <c r="D2497">
        <v>4578004252</v>
      </c>
      <c r="E2497">
        <f>VLOOKUP(D2497,  base_salary!A:A, 1, FALSE)</f>
        <v>4578004252</v>
      </c>
      <c r="F2497">
        <f t="shared" si="76"/>
        <v>0</v>
      </c>
      <c r="G2497">
        <f t="shared" ca="1" si="77"/>
        <v>0</v>
      </c>
    </row>
    <row r="2498" spans="1:7" x14ac:dyDescent="0.25">
      <c r="A2498" t="s">
        <v>4806</v>
      </c>
      <c r="B2498" t="s">
        <v>3183</v>
      </c>
      <c r="C2498" s="4">
        <v>34936</v>
      </c>
      <c r="D2498">
        <v>701563818</v>
      </c>
      <c r="E2498">
        <f>VLOOKUP(D2498,  base_salary!A:A, 1, FALSE)</f>
        <v>701563818</v>
      </c>
      <c r="F2498">
        <f t="shared" si="76"/>
        <v>0</v>
      </c>
      <c r="G2498">
        <f t="shared" ca="1" si="77"/>
        <v>0</v>
      </c>
    </row>
    <row r="2499" spans="1:7" x14ac:dyDescent="0.25">
      <c r="A2499" t="s">
        <v>4807</v>
      </c>
      <c r="B2499" t="s">
        <v>2067</v>
      </c>
      <c r="C2499" s="4">
        <v>46980</v>
      </c>
      <c r="D2499">
        <v>325547246</v>
      </c>
      <c r="E2499">
        <f>VLOOKUP(D2499,  base_salary!A:A, 1, FALSE)</f>
        <v>325547246</v>
      </c>
      <c r="F2499">
        <f t="shared" ref="F2499:F2562" si="78">IF(ISERROR(E2499), 1, 0)</f>
        <v>0</v>
      </c>
      <c r="G2499">
        <f t="shared" ref="G2499:G2562" ca="1" si="79">SUM(G:G)</f>
        <v>0</v>
      </c>
    </row>
    <row r="2500" spans="1:7" x14ac:dyDescent="0.25">
      <c r="A2500" t="s">
        <v>4808</v>
      </c>
      <c r="B2500" t="s">
        <v>2847</v>
      </c>
      <c r="C2500" s="4">
        <v>29842</v>
      </c>
      <c r="D2500">
        <v>2575500974</v>
      </c>
      <c r="E2500">
        <f>VLOOKUP(D2500,  base_salary!A:A, 1, FALSE)</f>
        <v>2575500974</v>
      </c>
      <c r="F2500">
        <f t="shared" si="78"/>
        <v>0</v>
      </c>
      <c r="G2500">
        <f t="shared" ca="1" si="79"/>
        <v>0</v>
      </c>
    </row>
    <row r="2501" spans="1:7" x14ac:dyDescent="0.25">
      <c r="A2501" t="s">
        <v>4809</v>
      </c>
      <c r="B2501" t="s">
        <v>2424</v>
      </c>
      <c r="C2501" s="4">
        <v>15431</v>
      </c>
      <c r="D2501">
        <v>6837456032</v>
      </c>
      <c r="E2501">
        <f>VLOOKUP(D2501,  base_salary!A:A, 1, FALSE)</f>
        <v>6837456032</v>
      </c>
      <c r="F2501">
        <f t="shared" si="78"/>
        <v>0</v>
      </c>
      <c r="G2501">
        <f t="shared" ca="1" si="79"/>
        <v>0</v>
      </c>
    </row>
    <row r="2502" spans="1:7" x14ac:dyDescent="0.25">
      <c r="A2502" t="s">
        <v>4810</v>
      </c>
      <c r="B2502" t="s">
        <v>3201</v>
      </c>
      <c r="C2502" s="4">
        <v>35634</v>
      </c>
      <c r="D2502">
        <v>4808886316</v>
      </c>
      <c r="E2502">
        <f>VLOOKUP(D2502,  base_salary!A:A, 1, FALSE)</f>
        <v>4808886316</v>
      </c>
      <c r="F2502">
        <f t="shared" si="78"/>
        <v>0</v>
      </c>
      <c r="G2502">
        <f t="shared" ca="1" si="79"/>
        <v>0</v>
      </c>
    </row>
    <row r="2503" spans="1:7" x14ac:dyDescent="0.25">
      <c r="A2503" t="s">
        <v>4811</v>
      </c>
      <c r="B2503" t="s">
        <v>2207</v>
      </c>
      <c r="C2503" s="4">
        <v>33211</v>
      </c>
      <c r="D2503">
        <v>3213290963</v>
      </c>
      <c r="E2503">
        <f>VLOOKUP(D2503,  base_salary!A:A, 1, FALSE)</f>
        <v>3213290963</v>
      </c>
      <c r="F2503">
        <f t="shared" si="78"/>
        <v>0</v>
      </c>
      <c r="G2503">
        <f t="shared" ca="1" si="79"/>
        <v>0</v>
      </c>
    </row>
    <row r="2504" spans="1:7" x14ac:dyDescent="0.25">
      <c r="A2504" t="s">
        <v>4812</v>
      </c>
      <c r="B2504" t="s">
        <v>2572</v>
      </c>
      <c r="C2504" s="4">
        <v>30908</v>
      </c>
      <c r="D2504">
        <v>7596173217</v>
      </c>
      <c r="E2504">
        <f>VLOOKUP(D2504,  base_salary!A:A, 1, FALSE)</f>
        <v>7596173217</v>
      </c>
      <c r="F2504">
        <f t="shared" si="78"/>
        <v>0</v>
      </c>
      <c r="G2504">
        <f t="shared" ca="1" si="79"/>
        <v>0</v>
      </c>
    </row>
    <row r="2505" spans="1:7" x14ac:dyDescent="0.25">
      <c r="A2505" t="s">
        <v>4813</v>
      </c>
      <c r="B2505" t="s">
        <v>2106</v>
      </c>
      <c r="C2505" s="4">
        <v>15652</v>
      </c>
      <c r="D2505">
        <v>3086393343</v>
      </c>
      <c r="E2505">
        <f>VLOOKUP(D2505,  base_salary!A:A, 1, FALSE)</f>
        <v>3086393343</v>
      </c>
      <c r="F2505">
        <f t="shared" si="78"/>
        <v>0</v>
      </c>
      <c r="G2505">
        <f t="shared" ca="1" si="79"/>
        <v>0</v>
      </c>
    </row>
    <row r="2506" spans="1:7" x14ac:dyDescent="0.25">
      <c r="A2506" t="s">
        <v>4814</v>
      </c>
      <c r="B2506" t="s">
        <v>2223</v>
      </c>
      <c r="C2506" s="4">
        <v>51900</v>
      </c>
      <c r="D2506">
        <v>3409869514</v>
      </c>
      <c r="E2506">
        <f>VLOOKUP(D2506,  base_salary!A:A, 1, FALSE)</f>
        <v>3409869514</v>
      </c>
      <c r="F2506">
        <f t="shared" si="78"/>
        <v>0</v>
      </c>
      <c r="G2506">
        <f t="shared" ca="1" si="79"/>
        <v>0</v>
      </c>
    </row>
    <row r="2507" spans="1:7" x14ac:dyDescent="0.25">
      <c r="A2507" t="s">
        <v>4815</v>
      </c>
      <c r="B2507" t="s">
        <v>4422</v>
      </c>
      <c r="C2507" s="4">
        <v>50750</v>
      </c>
      <c r="D2507">
        <v>2426144645</v>
      </c>
      <c r="E2507">
        <f>VLOOKUP(D2507,  base_salary!A:A, 1, FALSE)</f>
        <v>2426144645</v>
      </c>
      <c r="F2507">
        <f t="shared" si="78"/>
        <v>0</v>
      </c>
      <c r="G2507">
        <f t="shared" ca="1" si="79"/>
        <v>0</v>
      </c>
    </row>
    <row r="2508" spans="1:7" x14ac:dyDescent="0.25">
      <c r="A2508" t="s">
        <v>4816</v>
      </c>
      <c r="B2508" t="s">
        <v>3533</v>
      </c>
      <c r="C2508" s="4">
        <v>23900</v>
      </c>
      <c r="D2508">
        <v>1364767856</v>
      </c>
      <c r="E2508">
        <f>VLOOKUP(D2508,  base_salary!A:A, 1, FALSE)</f>
        <v>1364767856</v>
      </c>
      <c r="F2508">
        <f t="shared" si="78"/>
        <v>0</v>
      </c>
      <c r="G2508">
        <f t="shared" ca="1" si="79"/>
        <v>0</v>
      </c>
    </row>
    <row r="2509" spans="1:7" x14ac:dyDescent="0.25">
      <c r="A2509" t="s">
        <v>4817</v>
      </c>
      <c r="B2509" t="s">
        <v>2517</v>
      </c>
      <c r="C2509" s="4">
        <v>26782</v>
      </c>
      <c r="D2509">
        <v>7469392467</v>
      </c>
      <c r="E2509">
        <f>VLOOKUP(D2509,  base_salary!A:A, 1, FALSE)</f>
        <v>7469392467</v>
      </c>
      <c r="F2509">
        <f t="shared" si="78"/>
        <v>0</v>
      </c>
      <c r="G2509">
        <f t="shared" ca="1" si="79"/>
        <v>0</v>
      </c>
    </row>
    <row r="2510" spans="1:7" x14ac:dyDescent="0.25">
      <c r="A2510" t="s">
        <v>4818</v>
      </c>
      <c r="B2510" t="s">
        <v>2731</v>
      </c>
      <c r="C2510" s="4">
        <v>47323</v>
      </c>
      <c r="D2510">
        <v>7585281072</v>
      </c>
      <c r="E2510">
        <f>VLOOKUP(D2510,  base_salary!A:A, 1, FALSE)</f>
        <v>7585281072</v>
      </c>
      <c r="F2510">
        <f t="shared" si="78"/>
        <v>0</v>
      </c>
      <c r="G2510">
        <f t="shared" ca="1" si="79"/>
        <v>0</v>
      </c>
    </row>
    <row r="2511" spans="1:7" x14ac:dyDescent="0.25">
      <c r="A2511" t="s">
        <v>4819</v>
      </c>
      <c r="B2511" t="s">
        <v>2234</v>
      </c>
      <c r="C2511" s="4">
        <v>52041</v>
      </c>
      <c r="D2511">
        <v>5439294325</v>
      </c>
      <c r="E2511">
        <f>VLOOKUP(D2511,  base_salary!A:A, 1, FALSE)</f>
        <v>5439294325</v>
      </c>
      <c r="F2511">
        <f t="shared" si="78"/>
        <v>0</v>
      </c>
      <c r="G2511">
        <f t="shared" ca="1" si="79"/>
        <v>0</v>
      </c>
    </row>
    <row r="2512" spans="1:7" x14ac:dyDescent="0.25">
      <c r="A2512" t="s">
        <v>4820</v>
      </c>
      <c r="B2512" t="s">
        <v>2841</v>
      </c>
      <c r="C2512" s="4">
        <v>34479</v>
      </c>
      <c r="D2512">
        <v>5383734902</v>
      </c>
      <c r="E2512">
        <f>VLOOKUP(D2512,  base_salary!A:A, 1, FALSE)</f>
        <v>5383734902</v>
      </c>
      <c r="F2512">
        <f t="shared" si="78"/>
        <v>0</v>
      </c>
      <c r="G2512">
        <f t="shared" ca="1" si="79"/>
        <v>0</v>
      </c>
    </row>
    <row r="2513" spans="1:7" x14ac:dyDescent="0.25">
      <c r="A2513" t="s">
        <v>4821</v>
      </c>
      <c r="B2513" t="s">
        <v>2253</v>
      </c>
      <c r="C2513" s="4">
        <v>22450</v>
      </c>
      <c r="D2513">
        <v>793441269</v>
      </c>
      <c r="E2513">
        <f>VLOOKUP(D2513,  base_salary!A:A, 1, FALSE)</f>
        <v>793441269</v>
      </c>
      <c r="F2513">
        <f t="shared" si="78"/>
        <v>0</v>
      </c>
      <c r="G2513">
        <f t="shared" ca="1" si="79"/>
        <v>0</v>
      </c>
    </row>
    <row r="2514" spans="1:7" x14ac:dyDescent="0.25">
      <c r="A2514" t="s">
        <v>4822</v>
      </c>
      <c r="B2514" t="s">
        <v>2312</v>
      </c>
      <c r="C2514" s="4">
        <v>48323</v>
      </c>
      <c r="D2514">
        <v>5000631609</v>
      </c>
      <c r="E2514">
        <f>VLOOKUP(D2514,  base_salary!A:A, 1, FALSE)</f>
        <v>5000631609</v>
      </c>
      <c r="F2514">
        <f t="shared" si="78"/>
        <v>0</v>
      </c>
      <c r="G2514">
        <f t="shared" ca="1" si="79"/>
        <v>0</v>
      </c>
    </row>
    <row r="2515" spans="1:7" x14ac:dyDescent="0.25">
      <c r="A2515" t="s">
        <v>4823</v>
      </c>
      <c r="B2515" t="s">
        <v>2757</v>
      </c>
      <c r="C2515" s="4">
        <v>39552</v>
      </c>
      <c r="D2515">
        <v>4191160419</v>
      </c>
      <c r="E2515">
        <f>VLOOKUP(D2515,  base_salary!A:A, 1, FALSE)</f>
        <v>4191160419</v>
      </c>
      <c r="F2515">
        <f t="shared" si="78"/>
        <v>0</v>
      </c>
      <c r="G2515">
        <f t="shared" ca="1" si="79"/>
        <v>0</v>
      </c>
    </row>
    <row r="2516" spans="1:7" x14ac:dyDescent="0.25">
      <c r="A2516" t="s">
        <v>4824</v>
      </c>
      <c r="B2516" t="s">
        <v>2279</v>
      </c>
      <c r="C2516" s="4">
        <v>25173</v>
      </c>
      <c r="D2516">
        <v>8620758454</v>
      </c>
      <c r="E2516">
        <f>VLOOKUP(D2516,  base_salary!A:A, 1, FALSE)</f>
        <v>8620758454</v>
      </c>
      <c r="F2516">
        <f t="shared" si="78"/>
        <v>0</v>
      </c>
      <c r="G2516">
        <f t="shared" ca="1" si="79"/>
        <v>0</v>
      </c>
    </row>
    <row r="2517" spans="1:7" x14ac:dyDescent="0.25">
      <c r="A2517" t="s">
        <v>4825</v>
      </c>
      <c r="B2517" t="s">
        <v>2175</v>
      </c>
      <c r="C2517" s="4">
        <v>20706</v>
      </c>
      <c r="D2517">
        <v>8145387981</v>
      </c>
      <c r="E2517">
        <f>VLOOKUP(D2517,  base_salary!A:A, 1, FALSE)</f>
        <v>8145387981</v>
      </c>
      <c r="F2517">
        <f t="shared" si="78"/>
        <v>0</v>
      </c>
      <c r="G2517">
        <f t="shared" ca="1" si="79"/>
        <v>0</v>
      </c>
    </row>
    <row r="2518" spans="1:7" x14ac:dyDescent="0.25">
      <c r="A2518" t="s">
        <v>4826</v>
      </c>
      <c r="B2518" t="s">
        <v>2519</v>
      </c>
      <c r="C2518" s="4">
        <v>18126</v>
      </c>
      <c r="D2518">
        <v>6842911427</v>
      </c>
      <c r="E2518">
        <f>VLOOKUP(D2518,  base_salary!A:A, 1, FALSE)</f>
        <v>6842911427</v>
      </c>
      <c r="F2518">
        <f t="shared" si="78"/>
        <v>0</v>
      </c>
      <c r="G2518">
        <f t="shared" ca="1" si="79"/>
        <v>0</v>
      </c>
    </row>
    <row r="2519" spans="1:7" x14ac:dyDescent="0.25">
      <c r="A2519" t="s">
        <v>4827</v>
      </c>
      <c r="B2519" t="s">
        <v>2207</v>
      </c>
      <c r="C2519" s="4">
        <v>44558</v>
      </c>
      <c r="D2519">
        <v>1462119603</v>
      </c>
      <c r="E2519">
        <f>VLOOKUP(D2519,  base_salary!A:A, 1, FALSE)</f>
        <v>1462119603</v>
      </c>
      <c r="F2519">
        <f t="shared" si="78"/>
        <v>0</v>
      </c>
      <c r="G2519">
        <f t="shared" ca="1" si="79"/>
        <v>0</v>
      </c>
    </row>
    <row r="2520" spans="1:7" x14ac:dyDescent="0.25">
      <c r="A2520" t="s">
        <v>4828</v>
      </c>
      <c r="B2520" t="s">
        <v>2749</v>
      </c>
      <c r="C2520" s="4">
        <v>15290</v>
      </c>
      <c r="D2520">
        <v>3211170715</v>
      </c>
      <c r="E2520">
        <f>VLOOKUP(D2520,  base_salary!A:A, 1, FALSE)</f>
        <v>3211170715</v>
      </c>
      <c r="F2520">
        <f t="shared" si="78"/>
        <v>0</v>
      </c>
      <c r="G2520">
        <f t="shared" ca="1" si="79"/>
        <v>0</v>
      </c>
    </row>
    <row r="2521" spans="1:7" x14ac:dyDescent="0.25">
      <c r="A2521" t="s">
        <v>4829</v>
      </c>
      <c r="B2521" t="s">
        <v>2824</v>
      </c>
      <c r="C2521" s="4">
        <v>49368</v>
      </c>
      <c r="D2521">
        <v>1888252693</v>
      </c>
      <c r="E2521">
        <f>VLOOKUP(D2521,  base_salary!A:A, 1, FALSE)</f>
        <v>1888252693</v>
      </c>
      <c r="F2521">
        <f t="shared" si="78"/>
        <v>0</v>
      </c>
      <c r="G2521">
        <f t="shared" ca="1" si="79"/>
        <v>0</v>
      </c>
    </row>
    <row r="2522" spans="1:7" x14ac:dyDescent="0.25">
      <c r="A2522" t="s">
        <v>4830</v>
      </c>
      <c r="B2522" t="s">
        <v>2990</v>
      </c>
      <c r="C2522" s="4">
        <v>43509</v>
      </c>
      <c r="D2522">
        <v>2376099331</v>
      </c>
      <c r="E2522">
        <f>VLOOKUP(D2522,  base_salary!A:A, 1, FALSE)</f>
        <v>2376099331</v>
      </c>
      <c r="F2522">
        <f t="shared" si="78"/>
        <v>0</v>
      </c>
      <c r="G2522">
        <f t="shared" ca="1" si="79"/>
        <v>0</v>
      </c>
    </row>
    <row r="2523" spans="1:7" x14ac:dyDescent="0.25">
      <c r="A2523" t="s">
        <v>4831</v>
      </c>
      <c r="B2523" t="s">
        <v>2325</v>
      </c>
      <c r="C2523" s="4">
        <v>16103</v>
      </c>
      <c r="D2523">
        <v>3259018638</v>
      </c>
      <c r="E2523">
        <f>VLOOKUP(D2523,  base_salary!A:A, 1, FALSE)</f>
        <v>3259018638</v>
      </c>
      <c r="F2523">
        <f t="shared" si="78"/>
        <v>0</v>
      </c>
      <c r="G2523">
        <f t="shared" ca="1" si="79"/>
        <v>0</v>
      </c>
    </row>
    <row r="2524" spans="1:7" x14ac:dyDescent="0.25">
      <c r="A2524" t="s">
        <v>4832</v>
      </c>
      <c r="B2524" t="s">
        <v>2488</v>
      </c>
      <c r="C2524" s="4">
        <v>36117</v>
      </c>
      <c r="D2524">
        <v>9590888275</v>
      </c>
      <c r="E2524">
        <f>VLOOKUP(D2524,  base_salary!A:A, 1, FALSE)</f>
        <v>9590888275</v>
      </c>
      <c r="F2524">
        <f t="shared" si="78"/>
        <v>0</v>
      </c>
      <c r="G2524">
        <f t="shared" ca="1" si="79"/>
        <v>0</v>
      </c>
    </row>
    <row r="2525" spans="1:7" x14ac:dyDescent="0.25">
      <c r="A2525" t="s">
        <v>4833</v>
      </c>
      <c r="B2525" t="s">
        <v>3517</v>
      </c>
      <c r="C2525" s="4">
        <v>48371</v>
      </c>
      <c r="D2525">
        <v>7011563598</v>
      </c>
      <c r="E2525">
        <f>VLOOKUP(D2525,  base_salary!A:A, 1, FALSE)</f>
        <v>7011563598</v>
      </c>
      <c r="F2525">
        <f t="shared" si="78"/>
        <v>0</v>
      </c>
      <c r="G2525">
        <f t="shared" ca="1" si="79"/>
        <v>0</v>
      </c>
    </row>
    <row r="2526" spans="1:7" x14ac:dyDescent="0.25">
      <c r="A2526" t="s">
        <v>4834</v>
      </c>
      <c r="B2526" t="s">
        <v>2194</v>
      </c>
      <c r="C2526" s="4">
        <v>17359</v>
      </c>
      <c r="D2526">
        <v>6322781804</v>
      </c>
      <c r="E2526">
        <f>VLOOKUP(D2526,  base_salary!A:A, 1, FALSE)</f>
        <v>6322781804</v>
      </c>
      <c r="F2526">
        <f t="shared" si="78"/>
        <v>0</v>
      </c>
      <c r="G2526">
        <f t="shared" ca="1" si="79"/>
        <v>0</v>
      </c>
    </row>
    <row r="2527" spans="1:7" x14ac:dyDescent="0.25">
      <c r="A2527" t="s">
        <v>4835</v>
      </c>
      <c r="B2527" t="s">
        <v>2501</v>
      </c>
      <c r="C2527" s="4">
        <v>25371</v>
      </c>
      <c r="D2527">
        <v>4656574848</v>
      </c>
      <c r="E2527">
        <f>VLOOKUP(D2527,  base_salary!A:A, 1, FALSE)</f>
        <v>4656574848</v>
      </c>
      <c r="F2527">
        <f t="shared" si="78"/>
        <v>0</v>
      </c>
      <c r="G2527">
        <f t="shared" ca="1" si="79"/>
        <v>0</v>
      </c>
    </row>
    <row r="2528" spans="1:7" x14ac:dyDescent="0.25">
      <c r="A2528" t="s">
        <v>4836</v>
      </c>
      <c r="B2528" t="s">
        <v>2869</v>
      </c>
      <c r="C2528" s="4">
        <v>20707</v>
      </c>
      <c r="D2528">
        <v>502909099</v>
      </c>
      <c r="E2528">
        <f>VLOOKUP(D2528,  base_salary!A:A, 1, FALSE)</f>
        <v>502909099</v>
      </c>
      <c r="F2528">
        <f t="shared" si="78"/>
        <v>0</v>
      </c>
      <c r="G2528">
        <f t="shared" ca="1" si="79"/>
        <v>0</v>
      </c>
    </row>
    <row r="2529" spans="1:7" x14ac:dyDescent="0.25">
      <c r="A2529" t="s">
        <v>4837</v>
      </c>
      <c r="B2529" t="s">
        <v>2533</v>
      </c>
      <c r="C2529" s="4">
        <v>49154</v>
      </c>
      <c r="D2529">
        <v>9726644925</v>
      </c>
      <c r="E2529">
        <f>VLOOKUP(D2529,  base_salary!A:A, 1, FALSE)</f>
        <v>9726644925</v>
      </c>
      <c r="F2529">
        <f t="shared" si="78"/>
        <v>0</v>
      </c>
      <c r="G2529">
        <f t="shared" ca="1" si="79"/>
        <v>0</v>
      </c>
    </row>
    <row r="2530" spans="1:7" x14ac:dyDescent="0.25">
      <c r="A2530" t="s">
        <v>4838</v>
      </c>
      <c r="B2530" t="s">
        <v>4018</v>
      </c>
      <c r="C2530" s="4">
        <v>22997</v>
      </c>
      <c r="D2530">
        <v>6253520369</v>
      </c>
      <c r="E2530">
        <f>VLOOKUP(D2530,  base_salary!A:A, 1, FALSE)</f>
        <v>6253520369</v>
      </c>
      <c r="F2530">
        <f t="shared" si="78"/>
        <v>0</v>
      </c>
      <c r="G2530">
        <f t="shared" ca="1" si="79"/>
        <v>0</v>
      </c>
    </row>
    <row r="2531" spans="1:7" x14ac:dyDescent="0.25">
      <c r="A2531" t="s">
        <v>4839</v>
      </c>
      <c r="B2531" t="s">
        <v>2279</v>
      </c>
      <c r="C2531" s="4">
        <v>56132</v>
      </c>
      <c r="D2531">
        <v>819852252</v>
      </c>
      <c r="E2531">
        <f>VLOOKUP(D2531,  base_salary!A:A, 1, FALSE)</f>
        <v>819852252</v>
      </c>
      <c r="F2531">
        <f t="shared" si="78"/>
        <v>0</v>
      </c>
      <c r="G2531">
        <f t="shared" ca="1" si="79"/>
        <v>0</v>
      </c>
    </row>
    <row r="2532" spans="1:7" x14ac:dyDescent="0.25">
      <c r="A2532" t="s">
        <v>4840</v>
      </c>
      <c r="B2532" t="s">
        <v>1986</v>
      </c>
      <c r="C2532" s="4">
        <v>29726</v>
      </c>
      <c r="D2532">
        <v>1074899180</v>
      </c>
      <c r="E2532">
        <f>VLOOKUP(D2532,  base_salary!A:A, 1, FALSE)</f>
        <v>1074899180</v>
      </c>
      <c r="F2532">
        <f t="shared" si="78"/>
        <v>0</v>
      </c>
      <c r="G2532">
        <f t="shared" ca="1" si="79"/>
        <v>0</v>
      </c>
    </row>
    <row r="2533" spans="1:7" x14ac:dyDescent="0.25">
      <c r="A2533" t="s">
        <v>4841</v>
      </c>
      <c r="B2533" t="s">
        <v>2079</v>
      </c>
      <c r="C2533" s="4">
        <v>47357</v>
      </c>
      <c r="D2533">
        <v>9228842121</v>
      </c>
      <c r="E2533">
        <f>VLOOKUP(D2533,  base_salary!A:A, 1, FALSE)</f>
        <v>9228842121</v>
      </c>
      <c r="F2533">
        <f t="shared" si="78"/>
        <v>0</v>
      </c>
      <c r="G2533">
        <f t="shared" ca="1" si="79"/>
        <v>0</v>
      </c>
    </row>
    <row r="2534" spans="1:7" x14ac:dyDescent="0.25">
      <c r="A2534" t="s">
        <v>4842</v>
      </c>
      <c r="B2534" t="s">
        <v>3039</v>
      </c>
      <c r="C2534" s="4">
        <v>24374</v>
      </c>
      <c r="D2534">
        <v>4049350750</v>
      </c>
      <c r="E2534">
        <f>VLOOKUP(D2534,  base_salary!A:A, 1, FALSE)</f>
        <v>4049350750</v>
      </c>
      <c r="F2534">
        <f t="shared" si="78"/>
        <v>0</v>
      </c>
      <c r="G2534">
        <f t="shared" ca="1" si="79"/>
        <v>0</v>
      </c>
    </row>
    <row r="2535" spans="1:7" x14ac:dyDescent="0.25">
      <c r="A2535" t="s">
        <v>4843</v>
      </c>
      <c r="B2535" t="s">
        <v>3297</v>
      </c>
      <c r="C2535" s="4">
        <v>14809</v>
      </c>
      <c r="D2535">
        <v>679204083</v>
      </c>
      <c r="E2535">
        <f>VLOOKUP(D2535,  base_salary!A:A, 1, FALSE)</f>
        <v>679204083</v>
      </c>
      <c r="F2535">
        <f t="shared" si="78"/>
        <v>0</v>
      </c>
      <c r="G2535">
        <f t="shared" ca="1" si="79"/>
        <v>0</v>
      </c>
    </row>
    <row r="2536" spans="1:7" x14ac:dyDescent="0.25">
      <c r="A2536" t="s">
        <v>4844</v>
      </c>
      <c r="B2536" t="s">
        <v>2207</v>
      </c>
      <c r="C2536" s="4">
        <v>17255</v>
      </c>
      <c r="D2536">
        <v>3547596165</v>
      </c>
      <c r="E2536">
        <f>VLOOKUP(D2536,  base_salary!A:A, 1, FALSE)</f>
        <v>3547596165</v>
      </c>
      <c r="F2536">
        <f t="shared" si="78"/>
        <v>0</v>
      </c>
      <c r="G2536">
        <f t="shared" ca="1" si="79"/>
        <v>0</v>
      </c>
    </row>
    <row r="2537" spans="1:7" x14ac:dyDescent="0.25">
      <c r="A2537" t="s">
        <v>4845</v>
      </c>
      <c r="B2537" t="s">
        <v>2923</v>
      </c>
      <c r="C2537" s="4">
        <v>51918</v>
      </c>
      <c r="D2537">
        <v>6732216945</v>
      </c>
      <c r="E2537">
        <f>VLOOKUP(D2537,  base_salary!A:A, 1, FALSE)</f>
        <v>6732216945</v>
      </c>
      <c r="F2537">
        <f t="shared" si="78"/>
        <v>0</v>
      </c>
      <c r="G2537">
        <f t="shared" ca="1" si="79"/>
        <v>0</v>
      </c>
    </row>
    <row r="2538" spans="1:7" x14ac:dyDescent="0.25">
      <c r="A2538" t="s">
        <v>4846</v>
      </c>
      <c r="B2538" t="s">
        <v>2475</v>
      </c>
      <c r="C2538" s="4">
        <v>17797</v>
      </c>
      <c r="D2538">
        <v>2191930824</v>
      </c>
      <c r="E2538">
        <f>VLOOKUP(D2538,  base_salary!A:A, 1, FALSE)</f>
        <v>2191930824</v>
      </c>
      <c r="F2538">
        <f t="shared" si="78"/>
        <v>0</v>
      </c>
      <c r="G2538">
        <f t="shared" ca="1" si="79"/>
        <v>0</v>
      </c>
    </row>
    <row r="2539" spans="1:7" x14ac:dyDescent="0.25">
      <c r="A2539" t="s">
        <v>4847</v>
      </c>
      <c r="B2539" t="s">
        <v>2734</v>
      </c>
      <c r="C2539" s="4">
        <v>31373</v>
      </c>
      <c r="D2539">
        <v>2138131904</v>
      </c>
      <c r="E2539">
        <f>VLOOKUP(D2539,  base_salary!A:A, 1, FALSE)</f>
        <v>2138131904</v>
      </c>
      <c r="F2539">
        <f t="shared" si="78"/>
        <v>0</v>
      </c>
      <c r="G2539">
        <f t="shared" ca="1" si="79"/>
        <v>0</v>
      </c>
    </row>
    <row r="2540" spans="1:7" x14ac:dyDescent="0.25">
      <c r="A2540" t="s">
        <v>4848</v>
      </c>
      <c r="B2540" t="s">
        <v>1954</v>
      </c>
      <c r="C2540" s="4">
        <v>56386</v>
      </c>
      <c r="D2540">
        <v>9328457335</v>
      </c>
      <c r="E2540">
        <f>VLOOKUP(D2540,  base_salary!A:A, 1, FALSE)</f>
        <v>9328457335</v>
      </c>
      <c r="F2540">
        <f t="shared" si="78"/>
        <v>0</v>
      </c>
      <c r="G2540">
        <f t="shared" ca="1" si="79"/>
        <v>0</v>
      </c>
    </row>
    <row r="2541" spans="1:7" x14ac:dyDescent="0.25">
      <c r="A2541" t="s">
        <v>4849</v>
      </c>
      <c r="B2541" t="s">
        <v>2800</v>
      </c>
      <c r="C2541" s="4">
        <v>25530</v>
      </c>
      <c r="D2541">
        <v>4986200380</v>
      </c>
      <c r="E2541">
        <f>VLOOKUP(D2541,  base_salary!A:A, 1, FALSE)</f>
        <v>4986200380</v>
      </c>
      <c r="F2541">
        <f t="shared" si="78"/>
        <v>0</v>
      </c>
      <c r="G2541">
        <f t="shared" ca="1" si="79"/>
        <v>0</v>
      </c>
    </row>
    <row r="2542" spans="1:7" x14ac:dyDescent="0.25">
      <c r="A2542" t="s">
        <v>4850</v>
      </c>
      <c r="B2542" t="s">
        <v>2992</v>
      </c>
      <c r="C2542" s="4">
        <v>11908</v>
      </c>
      <c r="D2542">
        <v>2423731264</v>
      </c>
      <c r="E2542">
        <f>VLOOKUP(D2542,  base_salary!A:A, 1, FALSE)</f>
        <v>2423731264</v>
      </c>
      <c r="F2542">
        <f t="shared" si="78"/>
        <v>0</v>
      </c>
      <c r="G2542">
        <f t="shared" ca="1" si="79"/>
        <v>0</v>
      </c>
    </row>
    <row r="2543" spans="1:7" x14ac:dyDescent="0.25">
      <c r="A2543" t="s">
        <v>4851</v>
      </c>
      <c r="B2543" t="s">
        <v>1974</v>
      </c>
      <c r="C2543" s="4">
        <v>48147</v>
      </c>
      <c r="D2543">
        <v>6275593709</v>
      </c>
      <c r="E2543">
        <f>VLOOKUP(D2543,  base_salary!A:A, 1, FALSE)</f>
        <v>6275593709</v>
      </c>
      <c r="F2543">
        <f t="shared" si="78"/>
        <v>0</v>
      </c>
      <c r="G2543">
        <f t="shared" ca="1" si="79"/>
        <v>0</v>
      </c>
    </row>
    <row r="2544" spans="1:7" x14ac:dyDescent="0.25">
      <c r="A2544" t="s">
        <v>4852</v>
      </c>
      <c r="B2544" t="s">
        <v>3356</v>
      </c>
      <c r="C2544" s="4">
        <v>21979</v>
      </c>
      <c r="D2544">
        <v>250257920</v>
      </c>
      <c r="E2544">
        <f>VLOOKUP(D2544,  base_salary!A:A, 1, FALSE)</f>
        <v>250257920</v>
      </c>
      <c r="F2544">
        <f t="shared" si="78"/>
        <v>0</v>
      </c>
      <c r="G2544">
        <f t="shared" ca="1" si="79"/>
        <v>0</v>
      </c>
    </row>
    <row r="2545" spans="1:7" x14ac:dyDescent="0.25">
      <c r="A2545" t="s">
        <v>4853</v>
      </c>
      <c r="B2545" t="s">
        <v>2824</v>
      </c>
      <c r="C2545" s="4">
        <v>11060</v>
      </c>
      <c r="D2545">
        <v>5603002824</v>
      </c>
      <c r="E2545">
        <f>VLOOKUP(D2545,  base_salary!A:A, 1, FALSE)</f>
        <v>5603002824</v>
      </c>
      <c r="F2545">
        <f t="shared" si="78"/>
        <v>0</v>
      </c>
      <c r="G2545">
        <f t="shared" ca="1" si="79"/>
        <v>0</v>
      </c>
    </row>
    <row r="2546" spans="1:7" x14ac:dyDescent="0.25">
      <c r="A2546" t="s">
        <v>4854</v>
      </c>
      <c r="B2546" t="s">
        <v>2089</v>
      </c>
      <c r="C2546" s="4">
        <v>31212</v>
      </c>
      <c r="D2546">
        <v>2677632772</v>
      </c>
      <c r="E2546">
        <f>VLOOKUP(D2546,  base_salary!A:A, 1, FALSE)</f>
        <v>2677632772</v>
      </c>
      <c r="F2546">
        <f t="shared" si="78"/>
        <v>0</v>
      </c>
      <c r="G2546">
        <f t="shared" ca="1" si="79"/>
        <v>0</v>
      </c>
    </row>
    <row r="2547" spans="1:7" x14ac:dyDescent="0.25">
      <c r="A2547" t="s">
        <v>4855</v>
      </c>
      <c r="B2547" t="s">
        <v>2396</v>
      </c>
      <c r="C2547" s="4">
        <v>38241</v>
      </c>
      <c r="D2547">
        <v>3469413983</v>
      </c>
      <c r="E2547">
        <f>VLOOKUP(D2547,  base_salary!A:A, 1, FALSE)</f>
        <v>3469413983</v>
      </c>
      <c r="F2547">
        <f t="shared" si="78"/>
        <v>0</v>
      </c>
      <c r="G2547">
        <f t="shared" ca="1" si="79"/>
        <v>0</v>
      </c>
    </row>
    <row r="2548" spans="1:7" x14ac:dyDescent="0.25">
      <c r="A2548" t="s">
        <v>4856</v>
      </c>
      <c r="B2548" t="s">
        <v>2491</v>
      </c>
      <c r="C2548" s="4">
        <v>22684</v>
      </c>
      <c r="D2548">
        <v>8401146046</v>
      </c>
      <c r="E2548">
        <f>VLOOKUP(D2548,  base_salary!A:A, 1, FALSE)</f>
        <v>8401146046</v>
      </c>
      <c r="F2548">
        <f t="shared" si="78"/>
        <v>0</v>
      </c>
      <c r="G2548">
        <f t="shared" ca="1" si="79"/>
        <v>0</v>
      </c>
    </row>
    <row r="2549" spans="1:7" x14ac:dyDescent="0.25">
      <c r="A2549" t="s">
        <v>4857</v>
      </c>
      <c r="B2549" t="s">
        <v>2323</v>
      </c>
      <c r="C2549" s="4">
        <v>44251</v>
      </c>
      <c r="D2549">
        <v>2551917727</v>
      </c>
      <c r="E2549">
        <f>VLOOKUP(D2549,  base_salary!A:A, 1, FALSE)</f>
        <v>2551917727</v>
      </c>
      <c r="F2549">
        <f t="shared" si="78"/>
        <v>0</v>
      </c>
      <c r="G2549">
        <f t="shared" ca="1" si="79"/>
        <v>0</v>
      </c>
    </row>
    <row r="2550" spans="1:7" x14ac:dyDescent="0.25">
      <c r="A2550" t="s">
        <v>4858</v>
      </c>
      <c r="B2550" t="s">
        <v>2636</v>
      </c>
      <c r="C2550" s="4">
        <v>50305</v>
      </c>
      <c r="D2550">
        <v>7741079360</v>
      </c>
      <c r="E2550">
        <f>VLOOKUP(D2550,  base_salary!A:A, 1, FALSE)</f>
        <v>7741079360</v>
      </c>
      <c r="F2550">
        <f t="shared" si="78"/>
        <v>0</v>
      </c>
      <c r="G2550">
        <f t="shared" ca="1" si="79"/>
        <v>0</v>
      </c>
    </row>
    <row r="2551" spans="1:7" x14ac:dyDescent="0.25">
      <c r="A2551" t="s">
        <v>4859</v>
      </c>
      <c r="B2551" t="s">
        <v>2636</v>
      </c>
      <c r="C2551" s="4">
        <v>57774</v>
      </c>
      <c r="D2551">
        <v>715518151</v>
      </c>
      <c r="E2551">
        <f>VLOOKUP(D2551,  base_salary!A:A, 1, FALSE)</f>
        <v>715518151</v>
      </c>
      <c r="F2551">
        <f t="shared" si="78"/>
        <v>0</v>
      </c>
      <c r="G2551">
        <f t="shared" ca="1" si="79"/>
        <v>0</v>
      </c>
    </row>
    <row r="2552" spans="1:7" x14ac:dyDescent="0.25">
      <c r="A2552" t="s">
        <v>4860</v>
      </c>
      <c r="B2552" t="s">
        <v>4145</v>
      </c>
      <c r="C2552" s="4">
        <v>14089</v>
      </c>
      <c r="D2552">
        <v>6842801095</v>
      </c>
      <c r="E2552">
        <f>VLOOKUP(D2552,  base_salary!A:A, 1, FALSE)</f>
        <v>6842801095</v>
      </c>
      <c r="F2552">
        <f t="shared" si="78"/>
        <v>0</v>
      </c>
      <c r="G2552">
        <f t="shared" ca="1" si="79"/>
        <v>0</v>
      </c>
    </row>
    <row r="2553" spans="1:7" x14ac:dyDescent="0.25">
      <c r="A2553" t="s">
        <v>4861</v>
      </c>
      <c r="B2553" t="s">
        <v>2856</v>
      </c>
      <c r="C2553" s="4">
        <v>25838</v>
      </c>
      <c r="D2553">
        <v>5756920838</v>
      </c>
      <c r="E2553">
        <f>VLOOKUP(D2553,  base_salary!A:A, 1, FALSE)</f>
        <v>5756920838</v>
      </c>
      <c r="F2553">
        <f t="shared" si="78"/>
        <v>0</v>
      </c>
      <c r="G2553">
        <f t="shared" ca="1" si="79"/>
        <v>0</v>
      </c>
    </row>
    <row r="2554" spans="1:7" x14ac:dyDescent="0.25">
      <c r="A2554" t="s">
        <v>4862</v>
      </c>
      <c r="B2554" t="s">
        <v>1950</v>
      </c>
      <c r="C2554" s="4">
        <v>31630</v>
      </c>
      <c r="D2554">
        <v>8617243198</v>
      </c>
      <c r="E2554">
        <f>VLOOKUP(D2554,  base_salary!A:A, 1, FALSE)</f>
        <v>8617243198</v>
      </c>
      <c r="F2554">
        <f t="shared" si="78"/>
        <v>0</v>
      </c>
      <c r="G2554">
        <f t="shared" ca="1" si="79"/>
        <v>0</v>
      </c>
    </row>
    <row r="2555" spans="1:7" x14ac:dyDescent="0.25">
      <c r="A2555" t="s">
        <v>4863</v>
      </c>
      <c r="B2555" t="s">
        <v>4864</v>
      </c>
      <c r="C2555" s="4">
        <v>36857</v>
      </c>
      <c r="D2555">
        <v>5064247826</v>
      </c>
      <c r="E2555">
        <f>VLOOKUP(D2555,  base_salary!A:A, 1, FALSE)</f>
        <v>5064247826</v>
      </c>
      <c r="F2555">
        <f t="shared" si="78"/>
        <v>0</v>
      </c>
      <c r="G2555">
        <f t="shared" ca="1" si="79"/>
        <v>0</v>
      </c>
    </row>
    <row r="2556" spans="1:7" x14ac:dyDescent="0.25">
      <c r="A2556" t="s">
        <v>4865</v>
      </c>
      <c r="B2556" t="s">
        <v>2369</v>
      </c>
      <c r="C2556" s="4">
        <v>37521</v>
      </c>
      <c r="D2556">
        <v>2885061928</v>
      </c>
      <c r="E2556">
        <f>VLOOKUP(D2556,  base_salary!A:A, 1, FALSE)</f>
        <v>2885061928</v>
      </c>
      <c r="F2556">
        <f t="shared" si="78"/>
        <v>0</v>
      </c>
      <c r="G2556">
        <f t="shared" ca="1" si="79"/>
        <v>0</v>
      </c>
    </row>
    <row r="2557" spans="1:7" x14ac:dyDescent="0.25">
      <c r="A2557" t="s">
        <v>4866</v>
      </c>
      <c r="B2557" t="s">
        <v>2428</v>
      </c>
      <c r="C2557" s="4">
        <v>43094</v>
      </c>
      <c r="D2557">
        <v>4260324861</v>
      </c>
      <c r="E2557">
        <f>VLOOKUP(D2557,  base_salary!A:A, 1, FALSE)</f>
        <v>4260324861</v>
      </c>
      <c r="F2557">
        <f t="shared" si="78"/>
        <v>0</v>
      </c>
      <c r="G2557">
        <f t="shared" ca="1" si="79"/>
        <v>0</v>
      </c>
    </row>
    <row r="2558" spans="1:7" x14ac:dyDescent="0.25">
      <c r="A2558" t="s">
        <v>4867</v>
      </c>
      <c r="B2558" t="s">
        <v>2639</v>
      </c>
      <c r="C2558" s="4">
        <v>43104</v>
      </c>
      <c r="D2558">
        <v>1972775170</v>
      </c>
      <c r="E2558">
        <f>VLOOKUP(D2558,  base_salary!A:A, 1, FALSE)</f>
        <v>1972775170</v>
      </c>
      <c r="F2558">
        <f t="shared" si="78"/>
        <v>0</v>
      </c>
      <c r="G2558">
        <f t="shared" ca="1" si="79"/>
        <v>0</v>
      </c>
    </row>
    <row r="2559" spans="1:7" x14ac:dyDescent="0.25">
      <c r="A2559" t="s">
        <v>4868</v>
      </c>
      <c r="B2559" t="s">
        <v>2179</v>
      </c>
      <c r="C2559" s="4">
        <v>42468</v>
      </c>
      <c r="D2559">
        <v>7178607831</v>
      </c>
      <c r="E2559">
        <f>VLOOKUP(D2559,  base_salary!A:A, 1, FALSE)</f>
        <v>7178607831</v>
      </c>
      <c r="F2559">
        <f t="shared" si="78"/>
        <v>0</v>
      </c>
      <c r="G2559">
        <f t="shared" ca="1" si="79"/>
        <v>0</v>
      </c>
    </row>
    <row r="2560" spans="1:7" x14ac:dyDescent="0.25">
      <c r="A2560" t="s">
        <v>4869</v>
      </c>
      <c r="B2560" t="s">
        <v>1997</v>
      </c>
      <c r="C2560" s="4">
        <v>44279</v>
      </c>
      <c r="D2560">
        <v>3956653289</v>
      </c>
      <c r="E2560">
        <f>VLOOKUP(D2560,  base_salary!A:A, 1, FALSE)</f>
        <v>3956653289</v>
      </c>
      <c r="F2560">
        <f t="shared" si="78"/>
        <v>0</v>
      </c>
      <c r="G2560">
        <f t="shared" ca="1" si="79"/>
        <v>0</v>
      </c>
    </row>
    <row r="2561" spans="1:7" x14ac:dyDescent="0.25">
      <c r="A2561" t="s">
        <v>4870</v>
      </c>
      <c r="B2561" t="s">
        <v>2358</v>
      </c>
      <c r="C2561" s="4">
        <v>37632</v>
      </c>
      <c r="D2561">
        <v>6084639828</v>
      </c>
      <c r="E2561">
        <f>VLOOKUP(D2561,  base_salary!A:A, 1, FALSE)</f>
        <v>6084639828</v>
      </c>
      <c r="F2561">
        <f t="shared" si="78"/>
        <v>0</v>
      </c>
      <c r="G2561">
        <f t="shared" ca="1" si="79"/>
        <v>0</v>
      </c>
    </row>
    <row r="2562" spans="1:7" x14ac:dyDescent="0.25">
      <c r="A2562" t="s">
        <v>4871</v>
      </c>
      <c r="B2562" t="s">
        <v>3508</v>
      </c>
      <c r="C2562" s="4">
        <v>40640</v>
      </c>
      <c r="D2562">
        <v>9617190826</v>
      </c>
      <c r="E2562">
        <f>VLOOKUP(D2562,  base_salary!A:A, 1, FALSE)</f>
        <v>9617190826</v>
      </c>
      <c r="F2562">
        <f t="shared" si="78"/>
        <v>0</v>
      </c>
      <c r="G2562">
        <f t="shared" ca="1" si="79"/>
        <v>0</v>
      </c>
    </row>
    <row r="2563" spans="1:7" x14ac:dyDescent="0.25">
      <c r="A2563" t="s">
        <v>4872</v>
      </c>
      <c r="B2563" t="s">
        <v>2146</v>
      </c>
      <c r="C2563" s="4">
        <v>44701</v>
      </c>
      <c r="D2563">
        <v>6973806759</v>
      </c>
      <c r="E2563">
        <f>VLOOKUP(D2563,  base_salary!A:A, 1, FALSE)</f>
        <v>6973806759</v>
      </c>
      <c r="F2563">
        <f t="shared" ref="F2563:F2626" si="80">IF(ISERROR(E2563), 1, 0)</f>
        <v>0</v>
      </c>
      <c r="G2563">
        <f t="shared" ref="G2563:G2626" ca="1" si="81">SUM(G:G)</f>
        <v>0</v>
      </c>
    </row>
    <row r="2564" spans="1:7" x14ac:dyDescent="0.25">
      <c r="A2564" t="s">
        <v>4873</v>
      </c>
      <c r="B2564" t="s">
        <v>2097</v>
      </c>
      <c r="C2564" s="4">
        <v>24444</v>
      </c>
      <c r="D2564">
        <v>5975948169</v>
      </c>
      <c r="E2564">
        <f>VLOOKUP(D2564,  base_salary!A:A, 1, FALSE)</f>
        <v>5975948169</v>
      </c>
      <c r="F2564">
        <f t="shared" si="80"/>
        <v>0</v>
      </c>
      <c r="G2564">
        <f t="shared" ca="1" si="81"/>
        <v>0</v>
      </c>
    </row>
    <row r="2565" spans="1:7" x14ac:dyDescent="0.25">
      <c r="A2565" t="s">
        <v>4874</v>
      </c>
      <c r="B2565" t="s">
        <v>2143</v>
      </c>
      <c r="C2565" s="4">
        <v>17693</v>
      </c>
      <c r="D2565">
        <v>132027631</v>
      </c>
      <c r="E2565">
        <f>VLOOKUP(D2565,  base_salary!A:A, 1, FALSE)</f>
        <v>132027631</v>
      </c>
      <c r="F2565">
        <f t="shared" si="80"/>
        <v>0</v>
      </c>
      <c r="G2565">
        <f t="shared" ca="1" si="81"/>
        <v>0</v>
      </c>
    </row>
    <row r="2566" spans="1:7" x14ac:dyDescent="0.25">
      <c r="A2566" t="s">
        <v>4875</v>
      </c>
      <c r="B2566" t="s">
        <v>1952</v>
      </c>
      <c r="C2566" s="4">
        <v>29064</v>
      </c>
      <c r="D2566">
        <v>9684187432</v>
      </c>
      <c r="E2566">
        <f>VLOOKUP(D2566,  base_salary!A:A, 1, FALSE)</f>
        <v>9684187432</v>
      </c>
      <c r="F2566">
        <f t="shared" si="80"/>
        <v>0</v>
      </c>
      <c r="G2566">
        <f t="shared" ca="1" si="81"/>
        <v>0</v>
      </c>
    </row>
    <row r="2567" spans="1:7" x14ac:dyDescent="0.25">
      <c r="A2567" t="s">
        <v>4876</v>
      </c>
      <c r="B2567" t="s">
        <v>2069</v>
      </c>
      <c r="C2567" s="4">
        <v>28865</v>
      </c>
      <c r="D2567">
        <v>2079803735</v>
      </c>
      <c r="E2567">
        <f>VLOOKUP(D2567,  base_salary!A:A, 1, FALSE)</f>
        <v>2079803735</v>
      </c>
      <c r="F2567">
        <f t="shared" si="80"/>
        <v>0</v>
      </c>
      <c r="G2567">
        <f t="shared" ca="1" si="81"/>
        <v>0</v>
      </c>
    </row>
    <row r="2568" spans="1:7" x14ac:dyDescent="0.25">
      <c r="A2568" t="s">
        <v>4877</v>
      </c>
      <c r="B2568" t="s">
        <v>2008</v>
      </c>
      <c r="C2568" s="4">
        <v>47565</v>
      </c>
      <c r="D2568">
        <v>1475796307</v>
      </c>
      <c r="E2568">
        <f>VLOOKUP(D2568,  base_salary!A:A, 1, FALSE)</f>
        <v>1475796307</v>
      </c>
      <c r="F2568">
        <f t="shared" si="80"/>
        <v>0</v>
      </c>
      <c r="G2568">
        <f t="shared" ca="1" si="81"/>
        <v>0</v>
      </c>
    </row>
    <row r="2569" spans="1:7" x14ac:dyDescent="0.25">
      <c r="A2569" t="s">
        <v>4878</v>
      </c>
      <c r="B2569" t="s">
        <v>2166</v>
      </c>
      <c r="C2569" s="4">
        <v>21987</v>
      </c>
      <c r="D2569">
        <v>7659816853</v>
      </c>
      <c r="E2569">
        <f>VLOOKUP(D2569,  base_salary!A:A, 1, FALSE)</f>
        <v>7659816853</v>
      </c>
      <c r="F2569">
        <f t="shared" si="80"/>
        <v>0</v>
      </c>
      <c r="G2569">
        <f t="shared" ca="1" si="81"/>
        <v>0</v>
      </c>
    </row>
    <row r="2570" spans="1:7" x14ac:dyDescent="0.25">
      <c r="A2570" t="s">
        <v>4879</v>
      </c>
      <c r="B2570" t="s">
        <v>2135</v>
      </c>
      <c r="C2570" s="4">
        <v>12834</v>
      </c>
      <c r="D2570">
        <v>7243767311</v>
      </c>
      <c r="E2570">
        <f>VLOOKUP(D2570,  base_salary!A:A, 1, FALSE)</f>
        <v>7243767311</v>
      </c>
      <c r="F2570">
        <f t="shared" si="80"/>
        <v>0</v>
      </c>
      <c r="G2570">
        <f t="shared" ca="1" si="81"/>
        <v>0</v>
      </c>
    </row>
    <row r="2571" spans="1:7" x14ac:dyDescent="0.25">
      <c r="A2571" t="s">
        <v>4880</v>
      </c>
      <c r="B2571" t="s">
        <v>2131</v>
      </c>
      <c r="C2571" s="4">
        <v>53994</v>
      </c>
      <c r="D2571">
        <v>7628323464</v>
      </c>
      <c r="E2571">
        <f>VLOOKUP(D2571,  base_salary!A:A, 1, FALSE)</f>
        <v>7628323464</v>
      </c>
      <c r="F2571">
        <f t="shared" si="80"/>
        <v>0</v>
      </c>
      <c r="G2571">
        <f t="shared" ca="1" si="81"/>
        <v>0</v>
      </c>
    </row>
    <row r="2572" spans="1:7" x14ac:dyDescent="0.25">
      <c r="A2572" t="s">
        <v>4881</v>
      </c>
      <c r="B2572" t="s">
        <v>2203</v>
      </c>
      <c r="C2572" s="4">
        <v>33590</v>
      </c>
      <c r="D2572">
        <v>5687748091</v>
      </c>
      <c r="E2572">
        <f>VLOOKUP(D2572,  base_salary!A:A, 1, FALSE)</f>
        <v>5687748091</v>
      </c>
      <c r="F2572">
        <f t="shared" si="80"/>
        <v>0</v>
      </c>
      <c r="G2572">
        <f t="shared" ca="1" si="81"/>
        <v>0</v>
      </c>
    </row>
    <row r="2573" spans="1:7" x14ac:dyDescent="0.25">
      <c r="A2573" t="s">
        <v>4882</v>
      </c>
      <c r="B2573" t="s">
        <v>2869</v>
      </c>
      <c r="C2573" s="4">
        <v>34131</v>
      </c>
      <c r="D2573">
        <v>6084639828</v>
      </c>
      <c r="E2573">
        <f>VLOOKUP(D2573,  base_salary!A:A, 1, FALSE)</f>
        <v>6084639828</v>
      </c>
      <c r="F2573">
        <f t="shared" si="80"/>
        <v>0</v>
      </c>
      <c r="G2573">
        <f t="shared" ca="1" si="81"/>
        <v>0</v>
      </c>
    </row>
    <row r="2574" spans="1:7" x14ac:dyDescent="0.25">
      <c r="A2574" t="s">
        <v>4883</v>
      </c>
      <c r="B2574" t="s">
        <v>2175</v>
      </c>
      <c r="C2574" s="4">
        <v>15719</v>
      </c>
      <c r="D2574">
        <v>7166957409</v>
      </c>
      <c r="E2574">
        <f>VLOOKUP(D2574,  base_salary!A:A, 1, FALSE)</f>
        <v>7166957409</v>
      </c>
      <c r="F2574">
        <f t="shared" si="80"/>
        <v>0</v>
      </c>
      <c r="G2574">
        <f t="shared" ca="1" si="81"/>
        <v>0</v>
      </c>
    </row>
    <row r="2575" spans="1:7" x14ac:dyDescent="0.25">
      <c r="A2575" t="s">
        <v>4884</v>
      </c>
      <c r="B2575" t="s">
        <v>2533</v>
      </c>
      <c r="C2575" s="4">
        <v>21458</v>
      </c>
      <c r="D2575">
        <v>4716524892</v>
      </c>
      <c r="E2575">
        <f>VLOOKUP(D2575,  base_salary!A:A, 1, FALSE)</f>
        <v>4716524892</v>
      </c>
      <c r="F2575">
        <f t="shared" si="80"/>
        <v>0</v>
      </c>
      <c r="G2575">
        <f t="shared" ca="1" si="81"/>
        <v>0</v>
      </c>
    </row>
    <row r="2576" spans="1:7" x14ac:dyDescent="0.25">
      <c r="A2576" t="s">
        <v>4885</v>
      </c>
      <c r="B2576" t="s">
        <v>2049</v>
      </c>
      <c r="C2576" s="4">
        <v>56727</v>
      </c>
      <c r="D2576">
        <v>5759255762</v>
      </c>
      <c r="E2576">
        <f>VLOOKUP(D2576,  base_salary!A:A, 1, FALSE)</f>
        <v>5759255762</v>
      </c>
      <c r="F2576">
        <f t="shared" si="80"/>
        <v>0</v>
      </c>
      <c r="G2576">
        <f t="shared" ca="1" si="81"/>
        <v>0</v>
      </c>
    </row>
    <row r="2577" spans="1:7" x14ac:dyDescent="0.25">
      <c r="A2577" t="s">
        <v>4886</v>
      </c>
      <c r="B2577" t="s">
        <v>2574</v>
      </c>
      <c r="C2577" s="4">
        <v>28473</v>
      </c>
      <c r="D2577">
        <v>4876404933</v>
      </c>
      <c r="E2577">
        <f>VLOOKUP(D2577,  base_salary!A:A, 1, FALSE)</f>
        <v>4876404933</v>
      </c>
      <c r="F2577">
        <f t="shared" si="80"/>
        <v>0</v>
      </c>
      <c r="G2577">
        <f t="shared" ca="1" si="81"/>
        <v>0</v>
      </c>
    </row>
    <row r="2578" spans="1:7" x14ac:dyDescent="0.25">
      <c r="A2578" t="s">
        <v>4887</v>
      </c>
      <c r="B2578" t="s">
        <v>2574</v>
      </c>
      <c r="C2578" s="4">
        <v>27852</v>
      </c>
      <c r="D2578">
        <v>2973481236</v>
      </c>
      <c r="E2578">
        <f>VLOOKUP(D2578,  base_salary!A:A, 1, FALSE)</f>
        <v>2973481236</v>
      </c>
      <c r="F2578">
        <f t="shared" si="80"/>
        <v>0</v>
      </c>
      <c r="G2578">
        <f t="shared" ca="1" si="81"/>
        <v>0</v>
      </c>
    </row>
    <row r="2579" spans="1:7" x14ac:dyDescent="0.25">
      <c r="A2579" t="s">
        <v>4888</v>
      </c>
      <c r="B2579" t="s">
        <v>2246</v>
      </c>
      <c r="C2579" s="4">
        <v>27435</v>
      </c>
      <c r="D2579">
        <v>9089601147</v>
      </c>
      <c r="E2579">
        <f>VLOOKUP(D2579,  base_salary!A:A, 1, FALSE)</f>
        <v>9089601147</v>
      </c>
      <c r="F2579">
        <f t="shared" si="80"/>
        <v>0</v>
      </c>
      <c r="G2579">
        <f t="shared" ca="1" si="81"/>
        <v>0</v>
      </c>
    </row>
    <row r="2580" spans="1:7" x14ac:dyDescent="0.25">
      <c r="A2580" t="s">
        <v>4889</v>
      </c>
      <c r="B2580" t="s">
        <v>2749</v>
      </c>
      <c r="C2580" s="4">
        <v>27800</v>
      </c>
      <c r="D2580">
        <v>1606657585</v>
      </c>
      <c r="E2580">
        <f>VLOOKUP(D2580,  base_salary!A:A, 1, FALSE)</f>
        <v>1606657585</v>
      </c>
      <c r="F2580">
        <f t="shared" si="80"/>
        <v>0</v>
      </c>
      <c r="G2580">
        <f t="shared" ca="1" si="81"/>
        <v>0</v>
      </c>
    </row>
    <row r="2581" spans="1:7" x14ac:dyDescent="0.25">
      <c r="A2581" t="s">
        <v>4890</v>
      </c>
      <c r="B2581" t="s">
        <v>1995</v>
      </c>
      <c r="C2581" s="4">
        <v>21132</v>
      </c>
      <c r="D2581">
        <v>6724903874</v>
      </c>
      <c r="E2581">
        <f>VLOOKUP(D2581,  base_salary!A:A, 1, FALSE)</f>
        <v>6724903874</v>
      </c>
      <c r="F2581">
        <f t="shared" si="80"/>
        <v>0</v>
      </c>
      <c r="G2581">
        <f t="shared" ca="1" si="81"/>
        <v>0</v>
      </c>
    </row>
    <row r="2582" spans="1:7" x14ac:dyDescent="0.25">
      <c r="A2582" t="s">
        <v>4891</v>
      </c>
      <c r="B2582" t="s">
        <v>2283</v>
      </c>
      <c r="C2582" s="4">
        <v>52608</v>
      </c>
      <c r="D2582">
        <v>5998486889</v>
      </c>
      <c r="E2582">
        <f>VLOOKUP(D2582,  base_salary!A:A, 1, FALSE)</f>
        <v>5998486889</v>
      </c>
      <c r="F2582">
        <f t="shared" si="80"/>
        <v>0</v>
      </c>
      <c r="G2582">
        <f t="shared" ca="1" si="81"/>
        <v>0</v>
      </c>
    </row>
    <row r="2583" spans="1:7" x14ac:dyDescent="0.25">
      <c r="A2583" t="s">
        <v>4892</v>
      </c>
      <c r="B2583" t="s">
        <v>2127</v>
      </c>
      <c r="C2583" s="4">
        <v>35442</v>
      </c>
      <c r="D2583">
        <v>7533163729</v>
      </c>
      <c r="E2583">
        <f>VLOOKUP(D2583,  base_salary!A:A, 1, FALSE)</f>
        <v>7533163729</v>
      </c>
      <c r="F2583">
        <f t="shared" si="80"/>
        <v>0</v>
      </c>
      <c r="G2583">
        <f t="shared" ca="1" si="81"/>
        <v>0</v>
      </c>
    </row>
    <row r="2584" spans="1:7" x14ac:dyDescent="0.25">
      <c r="A2584" t="s">
        <v>4893</v>
      </c>
      <c r="B2584" t="s">
        <v>2133</v>
      </c>
      <c r="C2584" s="4">
        <v>34710</v>
      </c>
      <c r="D2584">
        <v>4049350750</v>
      </c>
      <c r="E2584">
        <f>VLOOKUP(D2584,  base_salary!A:A, 1, FALSE)</f>
        <v>4049350750</v>
      </c>
      <c r="F2584">
        <f t="shared" si="80"/>
        <v>0</v>
      </c>
      <c r="G2584">
        <f t="shared" ca="1" si="81"/>
        <v>0</v>
      </c>
    </row>
    <row r="2585" spans="1:7" x14ac:dyDescent="0.25">
      <c r="A2585" t="s">
        <v>4894</v>
      </c>
      <c r="B2585" t="s">
        <v>2687</v>
      </c>
      <c r="C2585" s="4">
        <v>40682</v>
      </c>
      <c r="D2585">
        <v>7001733199</v>
      </c>
      <c r="E2585">
        <f>VLOOKUP(D2585,  base_salary!A:A, 1, FALSE)</f>
        <v>7001733199</v>
      </c>
      <c r="F2585">
        <f t="shared" si="80"/>
        <v>0</v>
      </c>
      <c r="G2585">
        <f t="shared" ca="1" si="81"/>
        <v>0</v>
      </c>
    </row>
    <row r="2586" spans="1:7" x14ac:dyDescent="0.25">
      <c r="A2586" t="s">
        <v>4895</v>
      </c>
      <c r="B2586" t="s">
        <v>2931</v>
      </c>
      <c r="C2586" s="4">
        <v>55441</v>
      </c>
      <c r="D2586">
        <v>2944219065</v>
      </c>
      <c r="E2586">
        <f>VLOOKUP(D2586,  base_salary!A:A, 1, FALSE)</f>
        <v>2944219065</v>
      </c>
      <c r="F2586">
        <f t="shared" si="80"/>
        <v>0</v>
      </c>
      <c r="G2586">
        <f t="shared" ca="1" si="81"/>
        <v>0</v>
      </c>
    </row>
    <row r="2587" spans="1:7" x14ac:dyDescent="0.25">
      <c r="A2587" t="s">
        <v>4896</v>
      </c>
      <c r="B2587" t="s">
        <v>2103</v>
      </c>
      <c r="C2587" s="4">
        <v>12001</v>
      </c>
      <c r="D2587">
        <v>5764488419</v>
      </c>
      <c r="E2587">
        <f>VLOOKUP(D2587,  base_salary!A:A, 1, FALSE)</f>
        <v>5764488419</v>
      </c>
      <c r="F2587">
        <f t="shared" si="80"/>
        <v>0</v>
      </c>
      <c r="G2587">
        <f t="shared" ca="1" si="81"/>
        <v>0</v>
      </c>
    </row>
    <row r="2588" spans="1:7" x14ac:dyDescent="0.25">
      <c r="A2588" t="s">
        <v>4897</v>
      </c>
      <c r="B2588" t="s">
        <v>2149</v>
      </c>
      <c r="C2588" s="4">
        <v>41950</v>
      </c>
      <c r="D2588">
        <v>2130919499</v>
      </c>
      <c r="E2588">
        <f>VLOOKUP(D2588,  base_salary!A:A, 1, FALSE)</f>
        <v>2130919499</v>
      </c>
      <c r="F2588">
        <f t="shared" si="80"/>
        <v>0</v>
      </c>
      <c r="G2588">
        <f t="shared" ca="1" si="81"/>
        <v>0</v>
      </c>
    </row>
    <row r="2589" spans="1:7" x14ac:dyDescent="0.25">
      <c r="A2589" t="s">
        <v>4898</v>
      </c>
      <c r="B2589" t="s">
        <v>3583</v>
      </c>
      <c r="C2589" s="4">
        <v>50271</v>
      </c>
      <c r="D2589">
        <v>6789690301</v>
      </c>
      <c r="E2589">
        <f>VLOOKUP(D2589,  base_salary!A:A, 1, FALSE)</f>
        <v>6789690301</v>
      </c>
      <c r="F2589">
        <f t="shared" si="80"/>
        <v>0</v>
      </c>
      <c r="G2589">
        <f t="shared" ca="1" si="81"/>
        <v>0</v>
      </c>
    </row>
    <row r="2590" spans="1:7" x14ac:dyDescent="0.25">
      <c r="A2590" t="s">
        <v>4899</v>
      </c>
      <c r="B2590" t="s">
        <v>2310</v>
      </c>
      <c r="C2590" s="4">
        <v>47901</v>
      </c>
      <c r="D2590">
        <v>5675852751</v>
      </c>
      <c r="E2590">
        <f>VLOOKUP(D2590,  base_salary!A:A, 1, FALSE)</f>
        <v>5675852751</v>
      </c>
      <c r="F2590">
        <f t="shared" si="80"/>
        <v>0</v>
      </c>
      <c r="G2590">
        <f t="shared" ca="1" si="81"/>
        <v>0</v>
      </c>
    </row>
    <row r="2591" spans="1:7" x14ac:dyDescent="0.25">
      <c r="A2591" t="s">
        <v>4900</v>
      </c>
      <c r="B2591" t="s">
        <v>2164</v>
      </c>
      <c r="C2591" s="4">
        <v>31731</v>
      </c>
      <c r="D2591">
        <v>2230983466</v>
      </c>
      <c r="E2591">
        <f>VLOOKUP(D2591,  base_salary!A:A, 1, FALSE)</f>
        <v>2230983466</v>
      </c>
      <c r="F2591">
        <f t="shared" si="80"/>
        <v>0</v>
      </c>
      <c r="G2591">
        <f t="shared" ca="1" si="81"/>
        <v>0</v>
      </c>
    </row>
    <row r="2592" spans="1:7" x14ac:dyDescent="0.25">
      <c r="A2592" t="s">
        <v>4901</v>
      </c>
      <c r="B2592" t="s">
        <v>2650</v>
      </c>
      <c r="C2592" s="4">
        <v>25821</v>
      </c>
      <c r="D2592">
        <v>3554301841</v>
      </c>
      <c r="E2592">
        <f>VLOOKUP(D2592,  base_salary!A:A, 1, FALSE)</f>
        <v>3554301841</v>
      </c>
      <c r="F2592">
        <f t="shared" si="80"/>
        <v>0</v>
      </c>
      <c r="G2592">
        <f t="shared" ca="1" si="81"/>
        <v>0</v>
      </c>
    </row>
    <row r="2593" spans="1:7" x14ac:dyDescent="0.25">
      <c r="A2593" t="s">
        <v>4902</v>
      </c>
      <c r="B2593" t="s">
        <v>2951</v>
      </c>
      <c r="C2593" s="4">
        <v>22598</v>
      </c>
      <c r="D2593">
        <v>2748937082</v>
      </c>
      <c r="E2593">
        <f>VLOOKUP(D2593,  base_salary!A:A, 1, FALSE)</f>
        <v>2748937082</v>
      </c>
      <c r="F2593">
        <f t="shared" si="80"/>
        <v>0</v>
      </c>
      <c r="G2593">
        <f t="shared" ca="1" si="81"/>
        <v>0</v>
      </c>
    </row>
    <row r="2594" spans="1:7" x14ac:dyDescent="0.25">
      <c r="A2594" t="s">
        <v>4903</v>
      </c>
      <c r="B2594" t="s">
        <v>2439</v>
      </c>
      <c r="C2594" s="4">
        <v>58051</v>
      </c>
      <c r="D2594">
        <v>6894004730</v>
      </c>
      <c r="E2594">
        <f>VLOOKUP(D2594,  base_salary!A:A, 1, FALSE)</f>
        <v>6894004730</v>
      </c>
      <c r="F2594">
        <f t="shared" si="80"/>
        <v>0</v>
      </c>
      <c r="G2594">
        <f t="shared" ca="1" si="81"/>
        <v>0</v>
      </c>
    </row>
    <row r="2595" spans="1:7" x14ac:dyDescent="0.25">
      <c r="A2595" t="s">
        <v>4904</v>
      </c>
      <c r="B2595" t="s">
        <v>2563</v>
      </c>
      <c r="C2595" s="4">
        <v>50530</v>
      </c>
      <c r="D2595">
        <v>3746690722</v>
      </c>
      <c r="E2595">
        <f>VLOOKUP(D2595,  base_salary!A:A, 1, FALSE)</f>
        <v>3746690722</v>
      </c>
      <c r="F2595">
        <f t="shared" si="80"/>
        <v>0</v>
      </c>
      <c r="G2595">
        <f t="shared" ca="1" si="81"/>
        <v>0</v>
      </c>
    </row>
    <row r="2596" spans="1:7" x14ac:dyDescent="0.25">
      <c r="A2596" t="s">
        <v>4905</v>
      </c>
      <c r="B2596" t="s">
        <v>2045</v>
      </c>
      <c r="C2596" s="4">
        <v>25090</v>
      </c>
      <c r="D2596">
        <v>8875305560</v>
      </c>
      <c r="E2596">
        <f>VLOOKUP(D2596,  base_salary!A:A, 1, FALSE)</f>
        <v>8875305560</v>
      </c>
      <c r="F2596">
        <f t="shared" si="80"/>
        <v>0</v>
      </c>
      <c r="G2596">
        <f t="shared" ca="1" si="81"/>
        <v>0</v>
      </c>
    </row>
    <row r="2597" spans="1:7" x14ac:dyDescent="0.25">
      <c r="A2597" t="s">
        <v>4906</v>
      </c>
      <c r="B2597" t="s">
        <v>2141</v>
      </c>
      <c r="C2597" s="4">
        <v>57013</v>
      </c>
      <c r="D2597">
        <v>9260254965</v>
      </c>
      <c r="E2597">
        <f>VLOOKUP(D2597,  base_salary!A:A, 1, FALSE)</f>
        <v>9260254965</v>
      </c>
      <c r="F2597">
        <f t="shared" si="80"/>
        <v>0</v>
      </c>
      <c r="G2597">
        <f t="shared" ca="1" si="81"/>
        <v>0</v>
      </c>
    </row>
    <row r="2598" spans="1:7" x14ac:dyDescent="0.25">
      <c r="A2598" t="s">
        <v>4907</v>
      </c>
      <c r="B2598" t="s">
        <v>2337</v>
      </c>
      <c r="C2598" s="4">
        <v>20450</v>
      </c>
      <c r="D2598">
        <v>7493076952</v>
      </c>
      <c r="E2598">
        <f>VLOOKUP(D2598,  base_salary!A:A, 1, FALSE)</f>
        <v>7493076952</v>
      </c>
      <c r="F2598">
        <f t="shared" si="80"/>
        <v>0</v>
      </c>
      <c r="G2598">
        <f t="shared" ca="1" si="81"/>
        <v>0</v>
      </c>
    </row>
    <row r="2599" spans="1:7" x14ac:dyDescent="0.25">
      <c r="A2599" t="s">
        <v>4908</v>
      </c>
      <c r="B2599" t="s">
        <v>2441</v>
      </c>
      <c r="C2599" s="4">
        <v>47872</v>
      </c>
      <c r="D2599">
        <v>3227873028</v>
      </c>
      <c r="E2599">
        <f>VLOOKUP(D2599,  base_salary!A:A, 1, FALSE)</f>
        <v>3227873028</v>
      </c>
      <c r="F2599">
        <f t="shared" si="80"/>
        <v>0</v>
      </c>
      <c r="G2599">
        <f t="shared" ca="1" si="81"/>
        <v>0</v>
      </c>
    </row>
    <row r="2600" spans="1:7" x14ac:dyDescent="0.25">
      <c r="A2600" t="s">
        <v>4909</v>
      </c>
      <c r="B2600" t="s">
        <v>3533</v>
      </c>
      <c r="C2600" s="4">
        <v>44619</v>
      </c>
      <c r="D2600">
        <v>5197585250</v>
      </c>
      <c r="E2600">
        <f>VLOOKUP(D2600,  base_salary!A:A, 1, FALSE)</f>
        <v>5197585250</v>
      </c>
      <c r="F2600">
        <f t="shared" si="80"/>
        <v>0</v>
      </c>
      <c r="G2600">
        <f t="shared" ca="1" si="81"/>
        <v>0</v>
      </c>
    </row>
    <row r="2601" spans="1:7" x14ac:dyDescent="0.25">
      <c r="A2601" t="s">
        <v>4910</v>
      </c>
      <c r="B2601" t="s">
        <v>2043</v>
      </c>
      <c r="C2601" s="4">
        <v>37683</v>
      </c>
      <c r="D2601">
        <v>1841759848</v>
      </c>
      <c r="E2601">
        <f>VLOOKUP(D2601,  base_salary!A:A, 1, FALSE)</f>
        <v>1841759848</v>
      </c>
      <c r="F2601">
        <f t="shared" si="80"/>
        <v>0</v>
      </c>
      <c r="G2601">
        <f t="shared" ca="1" si="81"/>
        <v>0</v>
      </c>
    </row>
    <row r="2602" spans="1:7" x14ac:dyDescent="0.25">
      <c r="A2602" t="s">
        <v>4911</v>
      </c>
      <c r="B2602" t="s">
        <v>2049</v>
      </c>
      <c r="C2602" s="4">
        <v>44447</v>
      </c>
      <c r="D2602">
        <v>1442784075</v>
      </c>
      <c r="E2602">
        <f>VLOOKUP(D2602,  base_salary!A:A, 1, FALSE)</f>
        <v>1442784075</v>
      </c>
      <c r="F2602">
        <f t="shared" si="80"/>
        <v>0</v>
      </c>
      <c r="G2602">
        <f t="shared" ca="1" si="81"/>
        <v>0</v>
      </c>
    </row>
    <row r="2603" spans="1:7" x14ac:dyDescent="0.25">
      <c r="A2603" t="s">
        <v>4912</v>
      </c>
      <c r="B2603" t="s">
        <v>1958</v>
      </c>
      <c r="C2603" s="4">
        <v>28080</v>
      </c>
      <c r="D2603">
        <v>2079803735</v>
      </c>
      <c r="E2603">
        <f>VLOOKUP(D2603,  base_salary!A:A, 1, FALSE)</f>
        <v>2079803735</v>
      </c>
      <c r="F2603">
        <f t="shared" si="80"/>
        <v>0</v>
      </c>
      <c r="G2603">
        <f t="shared" ca="1" si="81"/>
        <v>0</v>
      </c>
    </row>
    <row r="2604" spans="1:7" x14ac:dyDescent="0.25">
      <c r="A2604" t="s">
        <v>4913</v>
      </c>
      <c r="B2604" t="s">
        <v>1948</v>
      </c>
      <c r="C2604" s="4">
        <v>18440</v>
      </c>
      <c r="D2604">
        <v>197180590</v>
      </c>
      <c r="E2604">
        <f>VLOOKUP(D2604,  base_salary!A:A, 1, FALSE)</f>
        <v>197180590</v>
      </c>
      <c r="F2604">
        <f t="shared" si="80"/>
        <v>0</v>
      </c>
      <c r="G2604">
        <f t="shared" ca="1" si="81"/>
        <v>0</v>
      </c>
    </row>
    <row r="2605" spans="1:7" x14ac:dyDescent="0.25">
      <c r="A2605" t="s">
        <v>4914</v>
      </c>
      <c r="B2605" t="s">
        <v>2749</v>
      </c>
      <c r="C2605" s="4">
        <v>42960</v>
      </c>
      <c r="D2605">
        <v>3935718624</v>
      </c>
      <c r="E2605">
        <f>VLOOKUP(D2605,  base_salary!A:A, 1, FALSE)</f>
        <v>3935718624</v>
      </c>
      <c r="F2605">
        <f t="shared" si="80"/>
        <v>0</v>
      </c>
      <c r="G2605">
        <f t="shared" ca="1" si="81"/>
        <v>0</v>
      </c>
    </row>
    <row r="2606" spans="1:7" x14ac:dyDescent="0.25">
      <c r="A2606" t="s">
        <v>4915</v>
      </c>
      <c r="B2606" t="s">
        <v>2639</v>
      </c>
      <c r="C2606" s="4">
        <v>15137</v>
      </c>
      <c r="D2606">
        <v>4031884281</v>
      </c>
      <c r="E2606">
        <f>VLOOKUP(D2606,  base_salary!A:A, 1, FALSE)</f>
        <v>4031884281</v>
      </c>
      <c r="F2606">
        <f t="shared" si="80"/>
        <v>0</v>
      </c>
      <c r="G2606">
        <f t="shared" ca="1" si="81"/>
        <v>0</v>
      </c>
    </row>
    <row r="2607" spans="1:7" x14ac:dyDescent="0.25">
      <c r="A2607" t="s">
        <v>4916</v>
      </c>
      <c r="B2607" t="s">
        <v>2873</v>
      </c>
      <c r="C2607" s="4">
        <v>11801</v>
      </c>
      <c r="D2607">
        <v>247438790</v>
      </c>
      <c r="E2607">
        <f>VLOOKUP(D2607,  base_salary!A:A, 1, FALSE)</f>
        <v>247438790</v>
      </c>
      <c r="F2607">
        <f t="shared" si="80"/>
        <v>0</v>
      </c>
      <c r="G2607">
        <f t="shared" ca="1" si="81"/>
        <v>0</v>
      </c>
    </row>
    <row r="2608" spans="1:7" x14ac:dyDescent="0.25">
      <c r="A2608" t="s">
        <v>4917</v>
      </c>
      <c r="B2608" t="s">
        <v>2035</v>
      </c>
      <c r="C2608" s="4">
        <v>59146</v>
      </c>
      <c r="D2608">
        <v>5460394635</v>
      </c>
      <c r="E2608">
        <f>VLOOKUP(D2608,  base_salary!A:A, 1, FALSE)</f>
        <v>5460394635</v>
      </c>
      <c r="F2608">
        <f t="shared" si="80"/>
        <v>0</v>
      </c>
      <c r="G2608">
        <f t="shared" ca="1" si="81"/>
        <v>0</v>
      </c>
    </row>
    <row r="2609" spans="1:7" x14ac:dyDescent="0.25">
      <c r="A2609" t="s">
        <v>4918</v>
      </c>
      <c r="B2609" t="s">
        <v>2219</v>
      </c>
      <c r="C2609" s="4">
        <v>38301</v>
      </c>
      <c r="D2609">
        <v>8904404991</v>
      </c>
      <c r="E2609">
        <f>VLOOKUP(D2609,  base_salary!A:A, 1, FALSE)</f>
        <v>8904404991</v>
      </c>
      <c r="F2609">
        <f t="shared" si="80"/>
        <v>0</v>
      </c>
      <c r="G2609">
        <f t="shared" ca="1" si="81"/>
        <v>0</v>
      </c>
    </row>
    <row r="2610" spans="1:7" x14ac:dyDescent="0.25">
      <c r="A2610" t="s">
        <v>4919</v>
      </c>
      <c r="B2610" t="s">
        <v>2809</v>
      </c>
      <c r="C2610" s="4">
        <v>45383</v>
      </c>
      <c r="D2610">
        <v>1163292249</v>
      </c>
      <c r="E2610">
        <f>VLOOKUP(D2610,  base_salary!A:A, 1, FALSE)</f>
        <v>1163292249</v>
      </c>
      <c r="F2610">
        <f t="shared" si="80"/>
        <v>0</v>
      </c>
      <c r="G2610">
        <f t="shared" ca="1" si="81"/>
        <v>0</v>
      </c>
    </row>
    <row r="2611" spans="1:7" x14ac:dyDescent="0.25">
      <c r="A2611" t="s">
        <v>4920</v>
      </c>
      <c r="B2611" t="s">
        <v>2316</v>
      </c>
      <c r="C2611" s="4">
        <v>14254</v>
      </c>
      <c r="D2611">
        <v>6695538166</v>
      </c>
      <c r="E2611">
        <f>VLOOKUP(D2611,  base_salary!A:A, 1, FALSE)</f>
        <v>6695538166</v>
      </c>
      <c r="F2611">
        <f t="shared" si="80"/>
        <v>0</v>
      </c>
      <c r="G2611">
        <f t="shared" ca="1" si="81"/>
        <v>0</v>
      </c>
    </row>
    <row r="2612" spans="1:7" x14ac:dyDescent="0.25">
      <c r="A2612" t="s">
        <v>4921</v>
      </c>
      <c r="B2612" t="s">
        <v>2032</v>
      </c>
      <c r="C2612" s="4">
        <v>28672</v>
      </c>
      <c r="D2612">
        <v>247438790</v>
      </c>
      <c r="E2612">
        <f>VLOOKUP(D2612,  base_salary!A:A, 1, FALSE)</f>
        <v>247438790</v>
      </c>
      <c r="F2612">
        <f t="shared" si="80"/>
        <v>0</v>
      </c>
      <c r="G2612">
        <f t="shared" ca="1" si="81"/>
        <v>0</v>
      </c>
    </row>
    <row r="2613" spans="1:7" x14ac:dyDescent="0.25">
      <c r="A2613" t="s">
        <v>4922</v>
      </c>
      <c r="B2613" t="s">
        <v>2727</v>
      </c>
      <c r="C2613" s="4">
        <v>56304</v>
      </c>
      <c r="D2613">
        <v>1163292249</v>
      </c>
      <c r="E2613">
        <f>VLOOKUP(D2613,  base_salary!A:A, 1, FALSE)</f>
        <v>1163292249</v>
      </c>
      <c r="F2613">
        <f t="shared" si="80"/>
        <v>0</v>
      </c>
      <c r="G2613">
        <f t="shared" ca="1" si="81"/>
        <v>0</v>
      </c>
    </row>
    <row r="2614" spans="1:7" x14ac:dyDescent="0.25">
      <c r="A2614" t="s">
        <v>4923</v>
      </c>
      <c r="B2614" t="s">
        <v>2057</v>
      </c>
      <c r="C2614" s="4">
        <v>38181</v>
      </c>
      <c r="D2614">
        <v>7783641539</v>
      </c>
      <c r="E2614">
        <f>VLOOKUP(D2614,  base_salary!A:A, 1, FALSE)</f>
        <v>7783641539</v>
      </c>
      <c r="F2614">
        <f t="shared" si="80"/>
        <v>0</v>
      </c>
      <c r="G2614">
        <f t="shared" ca="1" si="81"/>
        <v>0</v>
      </c>
    </row>
    <row r="2615" spans="1:7" x14ac:dyDescent="0.25">
      <c r="A2615" t="s">
        <v>4924</v>
      </c>
      <c r="B2615" t="s">
        <v>2276</v>
      </c>
      <c r="C2615" s="4">
        <v>30987</v>
      </c>
      <c r="D2615">
        <v>8971738782</v>
      </c>
      <c r="E2615">
        <f>VLOOKUP(D2615,  base_salary!A:A, 1, FALSE)</f>
        <v>8971738782</v>
      </c>
      <c r="F2615">
        <f t="shared" si="80"/>
        <v>0</v>
      </c>
      <c r="G2615">
        <f t="shared" ca="1" si="81"/>
        <v>0</v>
      </c>
    </row>
    <row r="2616" spans="1:7" x14ac:dyDescent="0.25">
      <c r="A2616" t="s">
        <v>4925</v>
      </c>
      <c r="B2616" t="s">
        <v>2617</v>
      </c>
      <c r="C2616" s="4">
        <v>27208</v>
      </c>
      <c r="D2616">
        <v>9163060264</v>
      </c>
      <c r="E2616">
        <f>VLOOKUP(D2616,  base_salary!A:A, 1, FALSE)</f>
        <v>9163060264</v>
      </c>
      <c r="F2616">
        <f t="shared" si="80"/>
        <v>0</v>
      </c>
      <c r="G2616">
        <f t="shared" ca="1" si="81"/>
        <v>0</v>
      </c>
    </row>
    <row r="2617" spans="1:7" x14ac:dyDescent="0.25">
      <c r="A2617" t="s">
        <v>4926</v>
      </c>
      <c r="B2617" t="s">
        <v>2409</v>
      </c>
      <c r="C2617" s="4">
        <v>25572</v>
      </c>
      <c r="D2617">
        <v>5861892008</v>
      </c>
      <c r="E2617">
        <f>VLOOKUP(D2617,  base_salary!A:A, 1, FALSE)</f>
        <v>5861892008</v>
      </c>
      <c r="F2617">
        <f t="shared" si="80"/>
        <v>0</v>
      </c>
      <c r="G2617">
        <f t="shared" ca="1" si="81"/>
        <v>0</v>
      </c>
    </row>
    <row r="2618" spans="1:7" x14ac:dyDescent="0.25">
      <c r="A2618" t="s">
        <v>4927</v>
      </c>
      <c r="B2618" t="s">
        <v>2505</v>
      </c>
      <c r="C2618" s="4">
        <v>26173</v>
      </c>
      <c r="D2618">
        <v>2885061928</v>
      </c>
      <c r="E2618">
        <f>VLOOKUP(D2618,  base_salary!A:A, 1, FALSE)</f>
        <v>2885061928</v>
      </c>
      <c r="F2618">
        <f t="shared" si="80"/>
        <v>0</v>
      </c>
      <c r="G2618">
        <f t="shared" ca="1" si="81"/>
        <v>0</v>
      </c>
    </row>
    <row r="2619" spans="1:7" x14ac:dyDescent="0.25">
      <c r="A2619" t="s">
        <v>4928</v>
      </c>
      <c r="B2619" t="s">
        <v>3512</v>
      </c>
      <c r="C2619" s="4">
        <v>57461</v>
      </c>
      <c r="D2619">
        <v>9089601147</v>
      </c>
      <c r="E2619">
        <f>VLOOKUP(D2619,  base_salary!A:A, 1, FALSE)</f>
        <v>9089601147</v>
      </c>
      <c r="F2619">
        <f t="shared" si="80"/>
        <v>0</v>
      </c>
      <c r="G2619">
        <f t="shared" ca="1" si="81"/>
        <v>0</v>
      </c>
    </row>
    <row r="2620" spans="1:7" x14ac:dyDescent="0.25">
      <c r="A2620" t="s">
        <v>4929</v>
      </c>
      <c r="B2620" t="s">
        <v>3487</v>
      </c>
      <c r="C2620" s="4">
        <v>52905</v>
      </c>
      <c r="D2620">
        <v>5828678620</v>
      </c>
      <c r="E2620">
        <f>VLOOKUP(D2620,  base_salary!A:A, 1, FALSE)</f>
        <v>5828678620</v>
      </c>
      <c r="F2620">
        <f t="shared" si="80"/>
        <v>0</v>
      </c>
      <c r="G2620">
        <f t="shared" ca="1" si="81"/>
        <v>0</v>
      </c>
    </row>
    <row r="2621" spans="1:7" x14ac:dyDescent="0.25">
      <c r="A2621" t="s">
        <v>4930</v>
      </c>
      <c r="B2621" t="s">
        <v>3785</v>
      </c>
      <c r="C2621" s="4">
        <v>59326</v>
      </c>
      <c r="D2621">
        <v>7249524151</v>
      </c>
      <c r="E2621">
        <f>VLOOKUP(D2621,  base_salary!A:A, 1, FALSE)</f>
        <v>7249524151</v>
      </c>
      <c r="F2621">
        <f t="shared" si="80"/>
        <v>0</v>
      </c>
      <c r="G2621">
        <f t="shared" ca="1" si="81"/>
        <v>0</v>
      </c>
    </row>
    <row r="2622" spans="1:7" x14ac:dyDescent="0.25">
      <c r="A2622" t="s">
        <v>4931</v>
      </c>
      <c r="B2622" t="s">
        <v>2151</v>
      </c>
      <c r="C2622" s="4">
        <v>33769</v>
      </c>
      <c r="D2622">
        <v>1081492333</v>
      </c>
      <c r="E2622">
        <f>VLOOKUP(D2622,  base_salary!A:A, 1, FALSE)</f>
        <v>1081492333</v>
      </c>
      <c r="F2622">
        <f t="shared" si="80"/>
        <v>0</v>
      </c>
      <c r="G2622">
        <f t="shared" ca="1" si="81"/>
        <v>0</v>
      </c>
    </row>
    <row r="2623" spans="1:7" x14ac:dyDescent="0.25">
      <c r="A2623" t="s">
        <v>4932</v>
      </c>
      <c r="B2623" t="s">
        <v>3753</v>
      </c>
      <c r="C2623" s="4">
        <v>23648</v>
      </c>
      <c r="D2623">
        <v>8971738782</v>
      </c>
      <c r="E2623">
        <f>VLOOKUP(D2623,  base_salary!A:A, 1, FALSE)</f>
        <v>8971738782</v>
      </c>
      <c r="F2623">
        <f t="shared" si="80"/>
        <v>0</v>
      </c>
      <c r="G2623">
        <f t="shared" ca="1" si="81"/>
        <v>0</v>
      </c>
    </row>
    <row r="2624" spans="1:7" x14ac:dyDescent="0.25">
      <c r="A2624" t="s">
        <v>4933</v>
      </c>
      <c r="B2624" t="s">
        <v>2380</v>
      </c>
      <c r="C2624" s="4">
        <v>25472</v>
      </c>
      <c r="D2624">
        <v>4525743115</v>
      </c>
      <c r="E2624">
        <f>VLOOKUP(D2624,  base_salary!A:A, 1, FALSE)</f>
        <v>4525743115</v>
      </c>
      <c r="F2624">
        <f t="shared" si="80"/>
        <v>0</v>
      </c>
      <c r="G2624">
        <f t="shared" ca="1" si="81"/>
        <v>0</v>
      </c>
    </row>
    <row r="2625" spans="1:7" x14ac:dyDescent="0.25">
      <c r="A2625" t="s">
        <v>4934</v>
      </c>
      <c r="B2625" t="s">
        <v>3315</v>
      </c>
      <c r="C2625" s="4">
        <v>54465</v>
      </c>
      <c r="D2625">
        <v>1898839557</v>
      </c>
      <c r="E2625">
        <f>VLOOKUP(D2625,  base_salary!A:A, 1, FALSE)</f>
        <v>1898839557</v>
      </c>
      <c r="F2625">
        <f t="shared" si="80"/>
        <v>0</v>
      </c>
      <c r="G2625">
        <f t="shared" ca="1" si="81"/>
        <v>0</v>
      </c>
    </row>
    <row r="2626" spans="1:7" x14ac:dyDescent="0.25">
      <c r="A2626" t="s">
        <v>4935</v>
      </c>
      <c r="B2626" t="s">
        <v>2146</v>
      </c>
      <c r="C2626" s="4">
        <v>20904</v>
      </c>
      <c r="D2626">
        <v>1149008652</v>
      </c>
      <c r="E2626">
        <f>VLOOKUP(D2626,  base_salary!A:A, 1, FALSE)</f>
        <v>1149008652</v>
      </c>
      <c r="F2626">
        <f t="shared" si="80"/>
        <v>0</v>
      </c>
      <c r="G2626">
        <f t="shared" ca="1" si="81"/>
        <v>0</v>
      </c>
    </row>
    <row r="2627" spans="1:7" x14ac:dyDescent="0.25">
      <c r="A2627" t="s">
        <v>4936</v>
      </c>
      <c r="B2627" t="s">
        <v>2061</v>
      </c>
      <c r="C2627" s="4">
        <v>39072</v>
      </c>
      <c r="D2627">
        <v>8617243198</v>
      </c>
      <c r="E2627">
        <f>VLOOKUP(D2627,  base_salary!A:A, 1, FALSE)</f>
        <v>8617243198</v>
      </c>
      <c r="F2627">
        <f t="shared" ref="F2627:F2690" si="82">IF(ISERROR(E2627), 1, 0)</f>
        <v>0</v>
      </c>
      <c r="G2627">
        <f t="shared" ref="G2627:G2690" ca="1" si="83">SUM(G:G)</f>
        <v>0</v>
      </c>
    </row>
    <row r="2628" spans="1:7" x14ac:dyDescent="0.25">
      <c r="A2628" t="s">
        <v>4937</v>
      </c>
      <c r="B2628" t="s">
        <v>2190</v>
      </c>
      <c r="C2628" s="4">
        <v>40574</v>
      </c>
      <c r="D2628">
        <v>4852897158</v>
      </c>
      <c r="E2628">
        <f>VLOOKUP(D2628,  base_salary!A:A, 1, FALSE)</f>
        <v>4852897158</v>
      </c>
      <c r="F2628">
        <f t="shared" si="82"/>
        <v>0</v>
      </c>
      <c r="G2628">
        <f t="shared" ca="1" si="83"/>
        <v>0</v>
      </c>
    </row>
    <row r="2629" spans="1:7" x14ac:dyDescent="0.25">
      <c r="A2629" t="s">
        <v>4938</v>
      </c>
      <c r="B2629" t="s">
        <v>2914</v>
      </c>
      <c r="C2629" s="4">
        <v>45894</v>
      </c>
      <c r="D2629">
        <v>7039995972</v>
      </c>
      <c r="E2629">
        <f>VLOOKUP(D2629,  base_salary!A:A, 1, FALSE)</f>
        <v>7039995972</v>
      </c>
      <c r="F2629">
        <f t="shared" si="82"/>
        <v>0</v>
      </c>
      <c r="G2629">
        <f t="shared" ca="1" si="83"/>
        <v>0</v>
      </c>
    </row>
    <row r="2630" spans="1:7" x14ac:dyDescent="0.25">
      <c r="A2630" t="s">
        <v>4939</v>
      </c>
      <c r="B2630" t="s">
        <v>2006</v>
      </c>
      <c r="C2630" s="4">
        <v>33061</v>
      </c>
      <c r="D2630">
        <v>5395528121</v>
      </c>
      <c r="E2630">
        <f>VLOOKUP(D2630,  base_salary!A:A, 1, FALSE)</f>
        <v>5395528121</v>
      </c>
      <c r="F2630">
        <f t="shared" si="82"/>
        <v>0</v>
      </c>
      <c r="G2630">
        <f t="shared" ca="1" si="83"/>
        <v>0</v>
      </c>
    </row>
    <row r="2631" spans="1:7" x14ac:dyDescent="0.25">
      <c r="A2631" t="s">
        <v>4940</v>
      </c>
      <c r="B2631" t="s">
        <v>2374</v>
      </c>
      <c r="C2631" s="4">
        <v>53555</v>
      </c>
      <c r="D2631">
        <v>4342145855</v>
      </c>
      <c r="E2631">
        <f>VLOOKUP(D2631,  base_salary!A:A, 1, FALSE)</f>
        <v>4342145855</v>
      </c>
      <c r="F2631">
        <f t="shared" si="82"/>
        <v>0</v>
      </c>
      <c r="G2631">
        <f t="shared" ca="1" si="83"/>
        <v>0</v>
      </c>
    </row>
    <row r="2632" spans="1:7" x14ac:dyDescent="0.25">
      <c r="A2632" t="s">
        <v>4941</v>
      </c>
      <c r="B2632" t="s">
        <v>2197</v>
      </c>
      <c r="C2632" s="4">
        <v>37678</v>
      </c>
      <c r="D2632">
        <v>9458901820</v>
      </c>
      <c r="E2632">
        <f>VLOOKUP(D2632,  base_salary!A:A, 1, FALSE)</f>
        <v>9458901820</v>
      </c>
      <c r="F2632">
        <f t="shared" si="82"/>
        <v>0</v>
      </c>
      <c r="G2632">
        <f t="shared" ca="1" si="83"/>
        <v>0</v>
      </c>
    </row>
    <row r="2633" spans="1:7" x14ac:dyDescent="0.25">
      <c r="A2633" t="s">
        <v>4942</v>
      </c>
      <c r="B2633" t="s">
        <v>2106</v>
      </c>
      <c r="C2633" s="4">
        <v>33327</v>
      </c>
      <c r="D2633">
        <v>4986200380</v>
      </c>
      <c r="E2633">
        <f>VLOOKUP(D2633,  base_salary!A:A, 1, FALSE)</f>
        <v>4986200380</v>
      </c>
      <c r="F2633">
        <f t="shared" si="82"/>
        <v>0</v>
      </c>
      <c r="G2633">
        <f t="shared" ca="1" si="83"/>
        <v>0</v>
      </c>
    </row>
    <row r="2634" spans="1:7" x14ac:dyDescent="0.25">
      <c r="A2634" t="s">
        <v>4943</v>
      </c>
      <c r="B2634" t="s">
        <v>2321</v>
      </c>
      <c r="C2634" s="4">
        <v>19585</v>
      </c>
      <c r="D2634">
        <v>2958727874</v>
      </c>
      <c r="E2634">
        <f>VLOOKUP(D2634,  base_salary!A:A, 1, FALSE)</f>
        <v>2958727874</v>
      </c>
      <c r="F2634">
        <f t="shared" si="82"/>
        <v>0</v>
      </c>
      <c r="G2634">
        <f t="shared" ca="1" si="83"/>
        <v>0</v>
      </c>
    </row>
    <row r="2635" spans="1:7" x14ac:dyDescent="0.25">
      <c r="A2635" t="s">
        <v>4944</v>
      </c>
      <c r="B2635" t="s">
        <v>2123</v>
      </c>
      <c r="C2635" s="4">
        <v>14684</v>
      </c>
      <c r="D2635">
        <v>7688943361</v>
      </c>
      <c r="E2635">
        <f>VLOOKUP(D2635,  base_salary!A:A, 1, FALSE)</f>
        <v>7688943361</v>
      </c>
      <c r="F2635">
        <f t="shared" si="82"/>
        <v>0</v>
      </c>
      <c r="G2635">
        <f t="shared" ca="1" si="83"/>
        <v>0</v>
      </c>
    </row>
    <row r="2636" spans="1:7" x14ac:dyDescent="0.25">
      <c r="A2636" t="s">
        <v>4945</v>
      </c>
      <c r="B2636" t="s">
        <v>2305</v>
      </c>
      <c r="C2636" s="4">
        <v>58231</v>
      </c>
      <c r="D2636">
        <v>7205256240</v>
      </c>
      <c r="E2636">
        <f>VLOOKUP(D2636,  base_salary!A:A, 1, FALSE)</f>
        <v>7205256240</v>
      </c>
      <c r="F2636">
        <f t="shared" si="82"/>
        <v>0</v>
      </c>
      <c r="G2636">
        <f t="shared" ca="1" si="83"/>
        <v>0</v>
      </c>
    </row>
    <row r="2637" spans="1:7" x14ac:dyDescent="0.25">
      <c r="A2637" t="s">
        <v>4946</v>
      </c>
      <c r="B2637" t="s">
        <v>1962</v>
      </c>
      <c r="C2637" s="4">
        <v>44473</v>
      </c>
      <c r="D2637">
        <v>9153408497</v>
      </c>
      <c r="E2637">
        <f>VLOOKUP(D2637,  base_salary!A:A, 1, FALSE)</f>
        <v>9153408497</v>
      </c>
      <c r="F2637">
        <f t="shared" si="82"/>
        <v>0</v>
      </c>
      <c r="G2637">
        <f t="shared" ca="1" si="83"/>
        <v>0</v>
      </c>
    </row>
    <row r="2638" spans="1:7" x14ac:dyDescent="0.25">
      <c r="A2638" t="s">
        <v>4947</v>
      </c>
      <c r="B2638" t="s">
        <v>2188</v>
      </c>
      <c r="C2638" s="4">
        <v>23577</v>
      </c>
      <c r="D2638">
        <v>2976436541</v>
      </c>
      <c r="E2638">
        <f>VLOOKUP(D2638,  base_salary!A:A, 1, FALSE)</f>
        <v>2976436541</v>
      </c>
      <c r="F2638">
        <f t="shared" si="82"/>
        <v>0</v>
      </c>
      <c r="G2638">
        <f t="shared" ca="1" si="83"/>
        <v>0</v>
      </c>
    </row>
    <row r="2639" spans="1:7" x14ac:dyDescent="0.25">
      <c r="A2639" t="s">
        <v>4948</v>
      </c>
      <c r="B2639" t="s">
        <v>1948</v>
      </c>
      <c r="C2639" s="4">
        <v>14702</v>
      </c>
      <c r="D2639">
        <v>6271204627</v>
      </c>
      <c r="E2639">
        <f>VLOOKUP(D2639,  base_salary!A:A, 1, FALSE)</f>
        <v>6271204627</v>
      </c>
      <c r="F2639">
        <f t="shared" si="82"/>
        <v>0</v>
      </c>
      <c r="G2639">
        <f t="shared" ca="1" si="83"/>
        <v>0</v>
      </c>
    </row>
    <row r="2640" spans="1:7" x14ac:dyDescent="0.25">
      <c r="A2640" t="s">
        <v>4949</v>
      </c>
      <c r="B2640" t="s">
        <v>2179</v>
      </c>
      <c r="C2640" s="4">
        <v>31123</v>
      </c>
      <c r="D2640">
        <v>3127459866</v>
      </c>
      <c r="E2640">
        <f>VLOOKUP(D2640,  base_salary!A:A, 1, FALSE)</f>
        <v>3127459866</v>
      </c>
      <c r="F2640">
        <f t="shared" si="82"/>
        <v>0</v>
      </c>
      <c r="G2640">
        <f t="shared" ca="1" si="83"/>
        <v>0</v>
      </c>
    </row>
    <row r="2641" spans="1:7" x14ac:dyDescent="0.25">
      <c r="A2641" t="s">
        <v>4950</v>
      </c>
      <c r="B2641" t="s">
        <v>2740</v>
      </c>
      <c r="C2641" s="4">
        <v>24273</v>
      </c>
      <c r="D2641">
        <v>8115985503</v>
      </c>
      <c r="E2641">
        <f>VLOOKUP(D2641,  base_salary!A:A, 1, FALSE)</f>
        <v>8115985503</v>
      </c>
      <c r="F2641">
        <f t="shared" si="82"/>
        <v>0</v>
      </c>
      <c r="G2641">
        <f t="shared" ca="1" si="83"/>
        <v>0</v>
      </c>
    </row>
    <row r="2642" spans="1:7" x14ac:dyDescent="0.25">
      <c r="A2642" t="s">
        <v>4951</v>
      </c>
      <c r="B2642" t="s">
        <v>3527</v>
      </c>
      <c r="C2642" s="4">
        <v>33025</v>
      </c>
      <c r="D2642">
        <v>4359854056</v>
      </c>
      <c r="E2642">
        <f>VLOOKUP(D2642,  base_salary!A:A, 1, FALSE)</f>
        <v>4359854056</v>
      </c>
      <c r="F2642">
        <f t="shared" si="82"/>
        <v>0</v>
      </c>
      <c r="G2642">
        <f t="shared" ca="1" si="83"/>
        <v>0</v>
      </c>
    </row>
    <row r="2643" spans="1:7" x14ac:dyDescent="0.25">
      <c r="A2643" t="s">
        <v>4952</v>
      </c>
      <c r="B2643" t="s">
        <v>2507</v>
      </c>
      <c r="C2643" s="4">
        <v>26920</v>
      </c>
      <c r="D2643">
        <v>3040116061</v>
      </c>
      <c r="E2643">
        <f>VLOOKUP(D2643,  base_salary!A:A, 1, FALSE)</f>
        <v>3040116061</v>
      </c>
      <c r="F2643">
        <f t="shared" si="82"/>
        <v>0</v>
      </c>
      <c r="G2643">
        <f t="shared" ca="1" si="83"/>
        <v>0</v>
      </c>
    </row>
    <row r="2644" spans="1:7" x14ac:dyDescent="0.25">
      <c r="A2644" t="s">
        <v>4953</v>
      </c>
      <c r="B2644" t="s">
        <v>2596</v>
      </c>
      <c r="C2644" s="4">
        <v>18733</v>
      </c>
      <c r="D2644">
        <v>3600185284</v>
      </c>
      <c r="E2644">
        <f>VLOOKUP(D2644,  base_salary!A:A, 1, FALSE)</f>
        <v>3600185284</v>
      </c>
      <c r="F2644">
        <f t="shared" si="82"/>
        <v>0</v>
      </c>
      <c r="G2644">
        <f t="shared" ca="1" si="83"/>
        <v>0</v>
      </c>
    </row>
    <row r="2645" spans="1:7" x14ac:dyDescent="0.25">
      <c r="A2645" t="s">
        <v>4954</v>
      </c>
      <c r="B2645" t="s">
        <v>3076</v>
      </c>
      <c r="C2645" s="4">
        <v>53095</v>
      </c>
      <c r="D2645">
        <v>1892125439</v>
      </c>
      <c r="E2645">
        <f>VLOOKUP(D2645,  base_salary!A:A, 1, FALSE)</f>
        <v>1892125439</v>
      </c>
      <c r="F2645">
        <f t="shared" si="82"/>
        <v>0</v>
      </c>
      <c r="G2645">
        <f t="shared" ca="1" si="83"/>
        <v>0</v>
      </c>
    </row>
    <row r="2646" spans="1:7" x14ac:dyDescent="0.25">
      <c r="A2646" t="s">
        <v>4955</v>
      </c>
      <c r="B2646" t="s">
        <v>2079</v>
      </c>
      <c r="C2646" s="4">
        <v>41612</v>
      </c>
      <c r="D2646">
        <v>5795848808</v>
      </c>
      <c r="E2646">
        <f>VLOOKUP(D2646,  base_salary!A:A, 1, FALSE)</f>
        <v>5795848808</v>
      </c>
      <c r="F2646">
        <f t="shared" si="82"/>
        <v>0</v>
      </c>
      <c r="G2646">
        <f t="shared" ca="1" si="83"/>
        <v>0</v>
      </c>
    </row>
    <row r="2647" spans="1:7" x14ac:dyDescent="0.25">
      <c r="A2647" t="s">
        <v>4956</v>
      </c>
      <c r="B2647" t="s">
        <v>3253</v>
      </c>
      <c r="C2647" s="4">
        <v>26891</v>
      </c>
      <c r="D2647">
        <v>3379645060</v>
      </c>
      <c r="E2647">
        <f>VLOOKUP(D2647,  base_salary!A:A, 1, FALSE)</f>
        <v>3379645060</v>
      </c>
      <c r="F2647">
        <f t="shared" si="82"/>
        <v>0</v>
      </c>
      <c r="G2647">
        <f t="shared" ca="1" si="83"/>
        <v>0</v>
      </c>
    </row>
    <row r="2648" spans="1:7" x14ac:dyDescent="0.25">
      <c r="A2648" t="s">
        <v>4957</v>
      </c>
      <c r="B2648" t="s">
        <v>2045</v>
      </c>
      <c r="C2648" s="4">
        <v>58493</v>
      </c>
      <c r="D2648">
        <v>2779378506</v>
      </c>
      <c r="E2648">
        <f>VLOOKUP(D2648,  base_salary!A:A, 1, FALSE)</f>
        <v>2779378506</v>
      </c>
      <c r="F2648">
        <f t="shared" si="82"/>
        <v>0</v>
      </c>
      <c r="G2648">
        <f t="shared" ca="1" si="83"/>
        <v>0</v>
      </c>
    </row>
    <row r="2649" spans="1:7" x14ac:dyDescent="0.25">
      <c r="A2649" t="s">
        <v>4958</v>
      </c>
      <c r="B2649" t="s">
        <v>2554</v>
      </c>
      <c r="C2649" s="4">
        <v>38456</v>
      </c>
      <c r="D2649">
        <v>6915102108</v>
      </c>
      <c r="E2649">
        <f>VLOOKUP(D2649,  base_salary!A:A, 1, FALSE)</f>
        <v>6915102108</v>
      </c>
      <c r="F2649">
        <f t="shared" si="82"/>
        <v>0</v>
      </c>
      <c r="G2649">
        <f t="shared" ca="1" si="83"/>
        <v>0</v>
      </c>
    </row>
    <row r="2650" spans="1:7" x14ac:dyDescent="0.25">
      <c r="A2650" t="s">
        <v>4959</v>
      </c>
      <c r="B2650" t="s">
        <v>2079</v>
      </c>
      <c r="C2650" s="4">
        <v>43666</v>
      </c>
      <c r="D2650">
        <v>6321654205</v>
      </c>
      <c r="E2650">
        <f>VLOOKUP(D2650,  base_salary!A:A, 1, FALSE)</f>
        <v>6321654205</v>
      </c>
      <c r="F2650">
        <f t="shared" si="82"/>
        <v>0</v>
      </c>
      <c r="G2650">
        <f t="shared" ca="1" si="83"/>
        <v>0</v>
      </c>
    </row>
    <row r="2651" spans="1:7" x14ac:dyDescent="0.25">
      <c r="A2651" t="s">
        <v>4960</v>
      </c>
      <c r="B2651" t="s">
        <v>2043</v>
      </c>
      <c r="C2651" s="4">
        <v>14096</v>
      </c>
      <c r="D2651">
        <v>1081492333</v>
      </c>
      <c r="E2651">
        <f>VLOOKUP(D2651,  base_salary!A:A, 1, FALSE)</f>
        <v>1081492333</v>
      </c>
      <c r="F2651">
        <f t="shared" si="82"/>
        <v>0</v>
      </c>
      <c r="G2651">
        <f t="shared" ca="1" si="83"/>
        <v>0</v>
      </c>
    </row>
    <row r="2652" spans="1:7" x14ac:dyDescent="0.25">
      <c r="A2652" t="s">
        <v>4961</v>
      </c>
      <c r="B2652" t="s">
        <v>2378</v>
      </c>
      <c r="C2652" s="4">
        <v>15625</v>
      </c>
      <c r="D2652">
        <v>5068508845</v>
      </c>
      <c r="E2652">
        <f>VLOOKUP(D2652,  base_salary!A:A, 1, FALSE)</f>
        <v>5068508845</v>
      </c>
      <c r="F2652">
        <f t="shared" si="82"/>
        <v>0</v>
      </c>
      <c r="G2652">
        <f t="shared" ca="1" si="83"/>
        <v>0</v>
      </c>
    </row>
    <row r="2653" spans="1:7" x14ac:dyDescent="0.25">
      <c r="A2653" t="s">
        <v>4962</v>
      </c>
      <c r="B2653" t="s">
        <v>2054</v>
      </c>
      <c r="C2653" s="4">
        <v>36243</v>
      </c>
      <c r="D2653">
        <v>2792636599</v>
      </c>
      <c r="E2653">
        <f>VLOOKUP(D2653,  base_salary!A:A, 1, FALSE)</f>
        <v>2792636599</v>
      </c>
      <c r="F2653">
        <f t="shared" si="82"/>
        <v>0</v>
      </c>
      <c r="G2653">
        <f t="shared" ca="1" si="83"/>
        <v>0</v>
      </c>
    </row>
    <row r="2654" spans="1:7" x14ac:dyDescent="0.25">
      <c r="A2654" t="s">
        <v>4963</v>
      </c>
      <c r="B2654" t="s">
        <v>2310</v>
      </c>
      <c r="C2654" s="4">
        <v>12629</v>
      </c>
      <c r="D2654">
        <v>1475796307</v>
      </c>
      <c r="E2654">
        <f>VLOOKUP(D2654,  base_salary!A:A, 1, FALSE)</f>
        <v>1475796307</v>
      </c>
      <c r="F2654">
        <f t="shared" si="82"/>
        <v>0</v>
      </c>
      <c r="G2654">
        <f t="shared" ca="1" si="83"/>
        <v>0</v>
      </c>
    </row>
    <row r="2655" spans="1:7" x14ac:dyDescent="0.25">
      <c r="A2655" t="s">
        <v>4964</v>
      </c>
      <c r="B2655" t="s">
        <v>2536</v>
      </c>
      <c r="C2655" s="4">
        <v>52103</v>
      </c>
      <c r="D2655">
        <v>7707009371</v>
      </c>
      <c r="E2655">
        <f>VLOOKUP(D2655,  base_salary!A:A, 1, FALSE)</f>
        <v>7707009371</v>
      </c>
      <c r="F2655">
        <f t="shared" si="82"/>
        <v>0</v>
      </c>
      <c r="G2655">
        <f t="shared" ca="1" si="83"/>
        <v>0</v>
      </c>
    </row>
    <row r="2656" spans="1:7" x14ac:dyDescent="0.25">
      <c r="A2656" t="s">
        <v>4965</v>
      </c>
      <c r="B2656" t="s">
        <v>2133</v>
      </c>
      <c r="C2656" s="4">
        <v>17538</v>
      </c>
      <c r="D2656">
        <v>4037854406</v>
      </c>
      <c r="E2656">
        <f>VLOOKUP(D2656,  base_salary!A:A, 1, FALSE)</f>
        <v>4037854406</v>
      </c>
      <c r="F2656">
        <f t="shared" si="82"/>
        <v>0</v>
      </c>
      <c r="G2656">
        <f t="shared" ca="1" si="83"/>
        <v>0</v>
      </c>
    </row>
    <row r="2657" spans="1:7" x14ac:dyDescent="0.25">
      <c r="A2657" t="s">
        <v>4966</v>
      </c>
      <c r="B2657" t="s">
        <v>1932</v>
      </c>
      <c r="C2657" s="4">
        <v>23325</v>
      </c>
      <c r="D2657">
        <v>7467563949</v>
      </c>
      <c r="E2657">
        <f>VLOOKUP(D2657,  base_salary!A:A, 1, FALSE)</f>
        <v>7467563949</v>
      </c>
      <c r="F2657">
        <f t="shared" si="82"/>
        <v>0</v>
      </c>
      <c r="G2657">
        <f t="shared" ca="1" si="83"/>
        <v>0</v>
      </c>
    </row>
    <row r="2658" spans="1:7" x14ac:dyDescent="0.25">
      <c r="A2658" t="s">
        <v>4967</v>
      </c>
      <c r="B2658" t="s">
        <v>1982</v>
      </c>
      <c r="C2658" s="4">
        <v>26854</v>
      </c>
      <c r="D2658">
        <v>7778092905</v>
      </c>
      <c r="E2658">
        <f>VLOOKUP(D2658,  base_salary!A:A, 1, FALSE)</f>
        <v>7778092905</v>
      </c>
      <c r="F2658">
        <f t="shared" si="82"/>
        <v>0</v>
      </c>
      <c r="G2658">
        <f t="shared" ca="1" si="83"/>
        <v>0</v>
      </c>
    </row>
    <row r="2659" spans="1:7" x14ac:dyDescent="0.25">
      <c r="A2659" t="s">
        <v>4968</v>
      </c>
      <c r="B2659" t="s">
        <v>2365</v>
      </c>
      <c r="C2659" s="4">
        <v>59570</v>
      </c>
      <c r="D2659">
        <v>8617243198</v>
      </c>
      <c r="E2659">
        <f>VLOOKUP(D2659,  base_salary!A:A, 1, FALSE)</f>
        <v>8617243198</v>
      </c>
      <c r="F2659">
        <f t="shared" si="82"/>
        <v>0</v>
      </c>
      <c r="G2659">
        <f t="shared" ca="1" si="83"/>
        <v>0</v>
      </c>
    </row>
    <row r="2660" spans="1:7" x14ac:dyDescent="0.25">
      <c r="A2660" t="s">
        <v>4969</v>
      </c>
      <c r="B2660" t="s">
        <v>2075</v>
      </c>
      <c r="C2660" s="4">
        <v>42919</v>
      </c>
      <c r="D2660">
        <v>9128677390</v>
      </c>
      <c r="E2660">
        <f>VLOOKUP(D2660,  base_salary!A:A, 1, FALSE)</f>
        <v>9128677390</v>
      </c>
      <c r="F2660">
        <f t="shared" si="82"/>
        <v>0</v>
      </c>
      <c r="G2660">
        <f t="shared" ca="1" si="83"/>
        <v>0</v>
      </c>
    </row>
    <row r="2661" spans="1:7" x14ac:dyDescent="0.25">
      <c r="A2661" t="s">
        <v>4970</v>
      </c>
      <c r="B2661" t="s">
        <v>2197</v>
      </c>
      <c r="C2661" s="4">
        <v>51187</v>
      </c>
      <c r="D2661">
        <v>2702941109</v>
      </c>
      <c r="E2661">
        <f>VLOOKUP(D2661,  base_salary!A:A, 1, FALSE)</f>
        <v>2702941109</v>
      </c>
      <c r="F2661">
        <f t="shared" si="82"/>
        <v>0</v>
      </c>
      <c r="G2661">
        <f t="shared" ca="1" si="83"/>
        <v>0</v>
      </c>
    </row>
    <row r="2662" spans="1:7" x14ac:dyDescent="0.25">
      <c r="A2662" t="s">
        <v>4971</v>
      </c>
      <c r="B2662" t="s">
        <v>2650</v>
      </c>
      <c r="C2662" s="4">
        <v>47693</v>
      </c>
      <c r="D2662">
        <v>6293335589</v>
      </c>
      <c r="E2662">
        <f>VLOOKUP(D2662,  base_salary!A:A, 1, FALSE)</f>
        <v>6293335589</v>
      </c>
      <c r="F2662">
        <f t="shared" si="82"/>
        <v>0</v>
      </c>
      <c r="G2662">
        <f t="shared" ca="1" si="83"/>
        <v>0</v>
      </c>
    </row>
    <row r="2663" spans="1:7" x14ac:dyDescent="0.25">
      <c r="A2663" t="s">
        <v>4972</v>
      </c>
      <c r="B2663" t="s">
        <v>2722</v>
      </c>
      <c r="C2663" s="4">
        <v>41259</v>
      </c>
      <c r="D2663">
        <v>6183510505</v>
      </c>
      <c r="E2663">
        <f>VLOOKUP(D2663,  base_salary!A:A, 1, FALSE)</f>
        <v>6183510505</v>
      </c>
      <c r="F2663">
        <f t="shared" si="82"/>
        <v>0</v>
      </c>
      <c r="G2663">
        <f t="shared" ca="1" si="83"/>
        <v>0</v>
      </c>
    </row>
    <row r="2664" spans="1:7" x14ac:dyDescent="0.25">
      <c r="A2664" t="s">
        <v>4973</v>
      </c>
      <c r="B2664" t="s">
        <v>2022</v>
      </c>
      <c r="C2664" s="4">
        <v>29055</v>
      </c>
      <c r="D2664">
        <v>8685064791</v>
      </c>
      <c r="E2664">
        <f>VLOOKUP(D2664,  base_salary!A:A, 1, FALSE)</f>
        <v>8685064791</v>
      </c>
      <c r="F2664">
        <f t="shared" si="82"/>
        <v>0</v>
      </c>
      <c r="G2664">
        <f t="shared" ca="1" si="83"/>
        <v>0</v>
      </c>
    </row>
    <row r="2665" spans="1:7" x14ac:dyDescent="0.25">
      <c r="A2665" t="s">
        <v>4974</v>
      </c>
      <c r="B2665" t="s">
        <v>2310</v>
      </c>
      <c r="C2665" s="4">
        <v>53140</v>
      </c>
      <c r="D2665">
        <v>8315800957</v>
      </c>
      <c r="E2665">
        <f>VLOOKUP(D2665,  base_salary!A:A, 1, FALSE)</f>
        <v>8315800957</v>
      </c>
      <c r="F2665">
        <f t="shared" si="82"/>
        <v>0</v>
      </c>
      <c r="G2665">
        <f t="shared" ca="1" si="83"/>
        <v>0</v>
      </c>
    </row>
    <row r="2666" spans="1:7" x14ac:dyDescent="0.25">
      <c r="A2666" t="s">
        <v>4975</v>
      </c>
      <c r="B2666" t="s">
        <v>3390</v>
      </c>
      <c r="C2666" s="4">
        <v>15677</v>
      </c>
      <c r="D2666">
        <v>4698538416</v>
      </c>
      <c r="E2666">
        <f>VLOOKUP(D2666,  base_salary!A:A, 1, FALSE)</f>
        <v>4698538416</v>
      </c>
      <c r="F2666">
        <f t="shared" si="82"/>
        <v>0</v>
      </c>
      <c r="G2666">
        <f t="shared" ca="1" si="83"/>
        <v>0</v>
      </c>
    </row>
    <row r="2667" spans="1:7" x14ac:dyDescent="0.25">
      <c r="A2667" t="s">
        <v>4976</v>
      </c>
      <c r="B2667" t="s">
        <v>2348</v>
      </c>
      <c r="C2667" s="4">
        <v>42983</v>
      </c>
      <c r="D2667">
        <v>5405945366</v>
      </c>
      <c r="E2667">
        <f>VLOOKUP(D2667,  base_salary!A:A, 1, FALSE)</f>
        <v>5405945366</v>
      </c>
      <c r="F2667">
        <f t="shared" si="82"/>
        <v>0</v>
      </c>
      <c r="G2667">
        <f t="shared" ca="1" si="83"/>
        <v>0</v>
      </c>
    </row>
    <row r="2668" spans="1:7" x14ac:dyDescent="0.25">
      <c r="A2668" t="s">
        <v>4977</v>
      </c>
      <c r="B2668" t="s">
        <v>2118</v>
      </c>
      <c r="C2668" s="4">
        <v>10978</v>
      </c>
      <c r="D2668">
        <v>2575500974</v>
      </c>
      <c r="E2668">
        <f>VLOOKUP(D2668,  base_salary!A:A, 1, FALSE)</f>
        <v>2575500974</v>
      </c>
      <c r="F2668">
        <f t="shared" si="82"/>
        <v>0</v>
      </c>
      <c r="G2668">
        <f t="shared" ca="1" si="83"/>
        <v>0</v>
      </c>
    </row>
    <row r="2669" spans="1:7" x14ac:dyDescent="0.25">
      <c r="A2669" t="s">
        <v>4978</v>
      </c>
      <c r="B2669" t="s">
        <v>2010</v>
      </c>
      <c r="C2669" s="4">
        <v>49438</v>
      </c>
      <c r="D2669">
        <v>7961231404</v>
      </c>
      <c r="E2669">
        <f>VLOOKUP(D2669,  base_salary!A:A, 1, FALSE)</f>
        <v>7961231404</v>
      </c>
      <c r="F2669">
        <f t="shared" si="82"/>
        <v>0</v>
      </c>
      <c r="G2669">
        <f t="shared" ca="1" si="83"/>
        <v>0</v>
      </c>
    </row>
    <row r="2670" spans="1:7" x14ac:dyDescent="0.25">
      <c r="A2670" t="s">
        <v>4979</v>
      </c>
      <c r="B2670" t="s">
        <v>1986</v>
      </c>
      <c r="C2670" s="4">
        <v>41430</v>
      </c>
      <c r="D2670">
        <v>3661649302</v>
      </c>
      <c r="E2670">
        <f>VLOOKUP(D2670,  base_salary!A:A, 1, FALSE)</f>
        <v>3661649302</v>
      </c>
      <c r="F2670">
        <f t="shared" si="82"/>
        <v>0</v>
      </c>
      <c r="G2670">
        <f t="shared" ca="1" si="83"/>
        <v>0</v>
      </c>
    </row>
    <row r="2671" spans="1:7" x14ac:dyDescent="0.25">
      <c r="A2671" t="s">
        <v>4980</v>
      </c>
      <c r="B2671" t="s">
        <v>2587</v>
      </c>
      <c r="C2671" s="4">
        <v>15664</v>
      </c>
      <c r="D2671">
        <v>3266408608</v>
      </c>
      <c r="E2671">
        <f>VLOOKUP(D2671,  base_salary!A:A, 1, FALSE)</f>
        <v>3266408608</v>
      </c>
      <c r="F2671">
        <f t="shared" si="82"/>
        <v>0</v>
      </c>
      <c r="G2671">
        <f t="shared" ca="1" si="83"/>
        <v>0</v>
      </c>
    </row>
    <row r="2672" spans="1:7" x14ac:dyDescent="0.25">
      <c r="A2672" t="s">
        <v>4981</v>
      </c>
      <c r="B2672" t="s">
        <v>2740</v>
      </c>
      <c r="C2672" s="4">
        <v>36662</v>
      </c>
      <c r="D2672">
        <v>2792636599</v>
      </c>
      <c r="E2672">
        <f>VLOOKUP(D2672,  base_salary!A:A, 1, FALSE)</f>
        <v>2792636599</v>
      </c>
      <c r="F2672">
        <f t="shared" si="82"/>
        <v>0</v>
      </c>
      <c r="G2672">
        <f t="shared" ca="1" si="83"/>
        <v>0</v>
      </c>
    </row>
    <row r="2673" spans="1:7" x14ac:dyDescent="0.25">
      <c r="A2673" t="s">
        <v>4982</v>
      </c>
      <c r="B2673" t="s">
        <v>2069</v>
      </c>
      <c r="C2673" s="4">
        <v>24414</v>
      </c>
      <c r="D2673">
        <v>115757341</v>
      </c>
      <c r="E2673">
        <f>VLOOKUP(D2673,  base_salary!A:A, 1, FALSE)</f>
        <v>115757341</v>
      </c>
      <c r="F2673">
        <f t="shared" si="82"/>
        <v>0</v>
      </c>
      <c r="G2673">
        <f t="shared" ca="1" si="83"/>
        <v>0</v>
      </c>
    </row>
    <row r="2674" spans="1:7" x14ac:dyDescent="0.25">
      <c r="A2674" t="s">
        <v>4983</v>
      </c>
      <c r="B2674" t="s">
        <v>2302</v>
      </c>
      <c r="C2674" s="4">
        <v>35455</v>
      </c>
      <c r="D2674">
        <v>8370379001</v>
      </c>
      <c r="E2674">
        <f>VLOOKUP(D2674,  base_salary!A:A, 1, FALSE)</f>
        <v>8370379001</v>
      </c>
      <c r="F2674">
        <f t="shared" si="82"/>
        <v>0</v>
      </c>
      <c r="G2674">
        <f t="shared" ca="1" si="83"/>
        <v>0</v>
      </c>
    </row>
    <row r="2675" spans="1:7" x14ac:dyDescent="0.25">
      <c r="A2675" t="s">
        <v>4984</v>
      </c>
      <c r="B2675" t="s">
        <v>2314</v>
      </c>
      <c r="C2675" s="4">
        <v>10700</v>
      </c>
      <c r="D2675">
        <v>2259282237</v>
      </c>
      <c r="E2675">
        <f>VLOOKUP(D2675,  base_salary!A:A, 1, FALSE)</f>
        <v>2259282237</v>
      </c>
      <c r="F2675">
        <f t="shared" si="82"/>
        <v>0</v>
      </c>
      <c r="G2675">
        <f t="shared" ca="1" si="83"/>
        <v>0</v>
      </c>
    </row>
    <row r="2676" spans="1:7" x14ac:dyDescent="0.25">
      <c r="A2676" t="s">
        <v>4985</v>
      </c>
      <c r="B2676" t="s">
        <v>2249</v>
      </c>
      <c r="C2676" s="4">
        <v>53991</v>
      </c>
      <c r="D2676">
        <v>9412192312</v>
      </c>
      <c r="E2676">
        <f>VLOOKUP(D2676,  base_salary!A:A, 1, FALSE)</f>
        <v>9412192312</v>
      </c>
      <c r="F2676">
        <f t="shared" si="82"/>
        <v>0</v>
      </c>
      <c r="G2676">
        <f t="shared" ca="1" si="83"/>
        <v>0</v>
      </c>
    </row>
    <row r="2677" spans="1:7" x14ac:dyDescent="0.25">
      <c r="A2677" t="s">
        <v>4986</v>
      </c>
      <c r="B2677" t="s">
        <v>2536</v>
      </c>
      <c r="C2677" s="4">
        <v>40934</v>
      </c>
      <c r="D2677">
        <v>6436551115</v>
      </c>
      <c r="E2677">
        <f>VLOOKUP(D2677,  base_salary!A:A, 1, FALSE)</f>
        <v>6436551115</v>
      </c>
      <c r="F2677">
        <f t="shared" si="82"/>
        <v>0</v>
      </c>
      <c r="G2677">
        <f t="shared" ca="1" si="83"/>
        <v>0</v>
      </c>
    </row>
    <row r="2678" spans="1:7" x14ac:dyDescent="0.25">
      <c r="A2678" t="s">
        <v>4987</v>
      </c>
      <c r="B2678" t="s">
        <v>2452</v>
      </c>
      <c r="C2678" s="4">
        <v>47585</v>
      </c>
      <c r="D2678">
        <v>3269054114</v>
      </c>
      <c r="E2678">
        <f>VLOOKUP(D2678,  base_salary!A:A, 1, FALSE)</f>
        <v>3269054114</v>
      </c>
      <c r="F2678">
        <f t="shared" si="82"/>
        <v>0</v>
      </c>
      <c r="G2678">
        <f t="shared" ca="1" si="83"/>
        <v>0</v>
      </c>
    </row>
    <row r="2679" spans="1:7" x14ac:dyDescent="0.25">
      <c r="A2679" t="s">
        <v>4988</v>
      </c>
      <c r="B2679" t="s">
        <v>2929</v>
      </c>
      <c r="C2679" s="4">
        <v>21268</v>
      </c>
      <c r="D2679">
        <v>2234966051</v>
      </c>
      <c r="E2679">
        <f>VLOOKUP(D2679,  base_salary!A:A, 1, FALSE)</f>
        <v>2234966051</v>
      </c>
      <c r="F2679">
        <f t="shared" si="82"/>
        <v>0</v>
      </c>
      <c r="G2679">
        <f t="shared" ca="1" si="83"/>
        <v>0</v>
      </c>
    </row>
    <row r="2680" spans="1:7" x14ac:dyDescent="0.25">
      <c r="A2680" t="s">
        <v>4989</v>
      </c>
      <c r="B2680" t="s">
        <v>2764</v>
      </c>
      <c r="C2680" s="4">
        <v>14912</v>
      </c>
      <c r="D2680">
        <v>1062607929</v>
      </c>
      <c r="E2680">
        <f>VLOOKUP(D2680,  base_salary!A:A, 1, FALSE)</f>
        <v>1062607929</v>
      </c>
      <c r="F2680">
        <f t="shared" si="82"/>
        <v>0</v>
      </c>
      <c r="G2680">
        <f t="shared" ca="1" si="83"/>
        <v>0</v>
      </c>
    </row>
    <row r="2681" spans="1:7" x14ac:dyDescent="0.25">
      <c r="A2681" t="s">
        <v>4990</v>
      </c>
      <c r="B2681" t="s">
        <v>2045</v>
      </c>
      <c r="C2681" s="4">
        <v>40768</v>
      </c>
      <c r="D2681">
        <v>6172549286</v>
      </c>
      <c r="E2681">
        <f>VLOOKUP(D2681,  base_salary!A:A, 1, FALSE)</f>
        <v>6172549286</v>
      </c>
      <c r="F2681">
        <f t="shared" si="82"/>
        <v>0</v>
      </c>
      <c r="G2681">
        <f t="shared" ca="1" si="83"/>
        <v>0</v>
      </c>
    </row>
    <row r="2682" spans="1:7" x14ac:dyDescent="0.25">
      <c r="A2682" t="s">
        <v>4991</v>
      </c>
      <c r="B2682" t="s">
        <v>2396</v>
      </c>
      <c r="C2682" s="4">
        <v>30154</v>
      </c>
      <c r="D2682">
        <v>6253520369</v>
      </c>
      <c r="E2682">
        <f>VLOOKUP(D2682,  base_salary!A:A, 1, FALSE)</f>
        <v>6253520369</v>
      </c>
      <c r="F2682">
        <f t="shared" si="82"/>
        <v>0</v>
      </c>
      <c r="G2682">
        <f t="shared" ca="1" si="83"/>
        <v>0</v>
      </c>
    </row>
    <row r="2683" spans="1:7" x14ac:dyDescent="0.25">
      <c r="A2683" t="s">
        <v>4992</v>
      </c>
      <c r="B2683" t="s">
        <v>2355</v>
      </c>
      <c r="C2683" s="4">
        <v>38009</v>
      </c>
      <c r="D2683">
        <v>2893065872</v>
      </c>
      <c r="E2683">
        <f>VLOOKUP(D2683,  base_salary!A:A, 1, FALSE)</f>
        <v>2893065872</v>
      </c>
      <c r="F2683">
        <f t="shared" si="82"/>
        <v>0</v>
      </c>
      <c r="G2683">
        <f t="shared" ca="1" si="83"/>
        <v>0</v>
      </c>
    </row>
    <row r="2684" spans="1:7" x14ac:dyDescent="0.25">
      <c r="A2684" t="s">
        <v>4993</v>
      </c>
      <c r="B2684" t="s">
        <v>2283</v>
      </c>
      <c r="C2684" s="4">
        <v>26541</v>
      </c>
      <c r="D2684">
        <v>5299481160</v>
      </c>
      <c r="E2684">
        <f>VLOOKUP(D2684,  base_salary!A:A, 1, FALSE)</f>
        <v>5299481160</v>
      </c>
      <c r="F2684">
        <f t="shared" si="82"/>
        <v>0</v>
      </c>
      <c r="G2684">
        <f t="shared" ca="1" si="83"/>
        <v>0</v>
      </c>
    </row>
    <row r="2685" spans="1:7" x14ac:dyDescent="0.25">
      <c r="A2685" t="s">
        <v>4994</v>
      </c>
      <c r="B2685" t="s">
        <v>2305</v>
      </c>
      <c r="C2685" s="4">
        <v>17325</v>
      </c>
      <c r="D2685">
        <v>6789690301</v>
      </c>
      <c r="E2685">
        <f>VLOOKUP(D2685,  base_salary!A:A, 1, FALSE)</f>
        <v>6789690301</v>
      </c>
      <c r="F2685">
        <f t="shared" si="82"/>
        <v>0</v>
      </c>
      <c r="G2685">
        <f t="shared" ca="1" si="83"/>
        <v>0</v>
      </c>
    </row>
    <row r="2686" spans="1:7" x14ac:dyDescent="0.25">
      <c r="A2686" t="s">
        <v>4995</v>
      </c>
      <c r="B2686" t="s">
        <v>2496</v>
      </c>
      <c r="C2686" s="4">
        <v>45268</v>
      </c>
      <c r="D2686">
        <v>5552170407</v>
      </c>
      <c r="E2686">
        <f>VLOOKUP(D2686,  base_salary!A:A, 1, FALSE)</f>
        <v>5552170407</v>
      </c>
      <c r="F2686">
        <f t="shared" si="82"/>
        <v>0</v>
      </c>
      <c r="G2686">
        <f t="shared" ca="1" si="83"/>
        <v>0</v>
      </c>
    </row>
    <row r="2687" spans="1:7" x14ac:dyDescent="0.25">
      <c r="A2687" t="s">
        <v>4996</v>
      </c>
      <c r="B2687" t="s">
        <v>2569</v>
      </c>
      <c r="C2687" s="4">
        <v>44584</v>
      </c>
      <c r="D2687">
        <v>5142790693</v>
      </c>
      <c r="E2687">
        <f>VLOOKUP(D2687,  base_salary!A:A, 1, FALSE)</f>
        <v>5142790693</v>
      </c>
      <c r="F2687">
        <f t="shared" si="82"/>
        <v>0</v>
      </c>
      <c r="G2687">
        <f t="shared" ca="1" si="83"/>
        <v>0</v>
      </c>
    </row>
    <row r="2688" spans="1:7" x14ac:dyDescent="0.25">
      <c r="A2688" t="s">
        <v>4997</v>
      </c>
      <c r="B2688" t="s">
        <v>2552</v>
      </c>
      <c r="C2688" s="4">
        <v>45269</v>
      </c>
      <c r="D2688">
        <v>6776868107</v>
      </c>
      <c r="E2688">
        <f>VLOOKUP(D2688,  base_salary!A:A, 1, FALSE)</f>
        <v>6776868107</v>
      </c>
      <c r="F2688">
        <f t="shared" si="82"/>
        <v>0</v>
      </c>
      <c r="G2688">
        <f t="shared" ca="1" si="83"/>
        <v>0</v>
      </c>
    </row>
    <row r="2689" spans="1:7" x14ac:dyDescent="0.25">
      <c r="A2689" t="s">
        <v>4998</v>
      </c>
      <c r="B2689" t="s">
        <v>3583</v>
      </c>
      <c r="C2689" s="4">
        <v>38424</v>
      </c>
      <c r="D2689">
        <v>1053331541</v>
      </c>
      <c r="E2689">
        <f>VLOOKUP(D2689,  base_salary!A:A, 1, FALSE)</f>
        <v>1053331541</v>
      </c>
      <c r="F2689">
        <f t="shared" si="82"/>
        <v>0</v>
      </c>
      <c r="G2689">
        <f t="shared" ca="1" si="83"/>
        <v>0</v>
      </c>
    </row>
    <row r="2690" spans="1:7" x14ac:dyDescent="0.25">
      <c r="A2690" t="s">
        <v>4999</v>
      </c>
      <c r="B2690" t="s">
        <v>2716</v>
      </c>
      <c r="C2690" s="4">
        <v>49979</v>
      </c>
      <c r="D2690">
        <v>9155356869</v>
      </c>
      <c r="E2690">
        <f>VLOOKUP(D2690,  base_salary!A:A, 1, FALSE)</f>
        <v>9155356869</v>
      </c>
      <c r="F2690">
        <f t="shared" si="82"/>
        <v>0</v>
      </c>
      <c r="G2690">
        <f t="shared" ca="1" si="83"/>
        <v>0</v>
      </c>
    </row>
    <row r="2691" spans="1:7" x14ac:dyDescent="0.25">
      <c r="A2691" t="s">
        <v>5000</v>
      </c>
      <c r="B2691" t="s">
        <v>2345</v>
      </c>
      <c r="C2691" s="4">
        <v>36601</v>
      </c>
      <c r="D2691">
        <v>2130919499</v>
      </c>
      <c r="E2691">
        <f>VLOOKUP(D2691,  base_salary!A:A, 1, FALSE)</f>
        <v>2130919499</v>
      </c>
      <c r="F2691">
        <f t="shared" ref="F2691:F2754" si="84">IF(ISERROR(E2691), 1, 0)</f>
        <v>0</v>
      </c>
      <c r="G2691">
        <f t="shared" ref="G2691:G2754" ca="1" si="85">SUM(G:G)</f>
        <v>0</v>
      </c>
    </row>
    <row r="2692" spans="1:7" x14ac:dyDescent="0.25">
      <c r="A2692" t="s">
        <v>5001</v>
      </c>
      <c r="B2692" t="s">
        <v>2524</v>
      </c>
      <c r="C2692" s="4">
        <v>50274</v>
      </c>
      <c r="D2692">
        <v>263573389</v>
      </c>
      <c r="E2692">
        <f>VLOOKUP(D2692,  base_salary!A:A, 1, FALSE)</f>
        <v>263573389</v>
      </c>
      <c r="F2692">
        <f t="shared" si="84"/>
        <v>0</v>
      </c>
      <c r="G2692">
        <f t="shared" ca="1" si="85"/>
        <v>0</v>
      </c>
    </row>
    <row r="2693" spans="1:7" x14ac:dyDescent="0.25">
      <c r="A2693" t="s">
        <v>5002</v>
      </c>
      <c r="B2693" t="s">
        <v>2041</v>
      </c>
      <c r="C2693" s="4">
        <v>40932</v>
      </c>
      <c r="D2693">
        <v>3227873028</v>
      </c>
      <c r="E2693">
        <f>VLOOKUP(D2693,  base_salary!A:A, 1, FALSE)</f>
        <v>3227873028</v>
      </c>
      <c r="F2693">
        <f t="shared" si="84"/>
        <v>0</v>
      </c>
      <c r="G2693">
        <f t="shared" ca="1" si="85"/>
        <v>0</v>
      </c>
    </row>
    <row r="2694" spans="1:7" x14ac:dyDescent="0.25">
      <c r="A2694" t="s">
        <v>5003</v>
      </c>
      <c r="B2694" t="s">
        <v>1999</v>
      </c>
      <c r="C2694" s="4">
        <v>38392</v>
      </c>
      <c r="D2694">
        <v>1313434965</v>
      </c>
      <c r="E2694">
        <f>VLOOKUP(D2694,  base_salary!A:A, 1, FALSE)</f>
        <v>1313434965</v>
      </c>
      <c r="F2694">
        <f t="shared" si="84"/>
        <v>0</v>
      </c>
      <c r="G2694">
        <f t="shared" ca="1" si="85"/>
        <v>0</v>
      </c>
    </row>
    <row r="2695" spans="1:7" x14ac:dyDescent="0.25">
      <c r="A2695" t="s">
        <v>5004</v>
      </c>
      <c r="B2695" t="s">
        <v>2901</v>
      </c>
      <c r="C2695" s="4">
        <v>29111</v>
      </c>
      <c r="D2695">
        <v>3021692982</v>
      </c>
      <c r="E2695">
        <f>VLOOKUP(D2695,  base_salary!A:A, 1, FALSE)</f>
        <v>3021692982</v>
      </c>
      <c r="F2695">
        <f t="shared" si="84"/>
        <v>0</v>
      </c>
      <c r="G2695">
        <f t="shared" ca="1" si="85"/>
        <v>0</v>
      </c>
    </row>
    <row r="2696" spans="1:7" x14ac:dyDescent="0.25">
      <c r="A2696" t="s">
        <v>5005</v>
      </c>
      <c r="B2696" t="s">
        <v>2314</v>
      </c>
      <c r="C2696" s="4">
        <v>12572</v>
      </c>
      <c r="D2696">
        <v>5552170407</v>
      </c>
      <c r="E2696">
        <f>VLOOKUP(D2696,  base_salary!A:A, 1, FALSE)</f>
        <v>5552170407</v>
      </c>
      <c r="F2696">
        <f t="shared" si="84"/>
        <v>0</v>
      </c>
      <c r="G2696">
        <f t="shared" ca="1" si="85"/>
        <v>0</v>
      </c>
    </row>
    <row r="2697" spans="1:7" x14ac:dyDescent="0.25">
      <c r="A2697" t="s">
        <v>5006</v>
      </c>
      <c r="B2697" t="s">
        <v>2596</v>
      </c>
      <c r="C2697" s="4">
        <v>59095</v>
      </c>
      <c r="D2697">
        <v>6938295417</v>
      </c>
      <c r="E2697">
        <f>VLOOKUP(D2697,  base_salary!A:A, 1, FALSE)</f>
        <v>6938295417</v>
      </c>
      <c r="F2697">
        <f t="shared" si="84"/>
        <v>0</v>
      </c>
      <c r="G2697">
        <f t="shared" ca="1" si="85"/>
        <v>0</v>
      </c>
    </row>
    <row r="2698" spans="1:7" x14ac:dyDescent="0.25">
      <c r="A2698" t="s">
        <v>5007</v>
      </c>
      <c r="B2698" t="s">
        <v>2087</v>
      </c>
      <c r="C2698" s="4">
        <v>20440</v>
      </c>
      <c r="D2698">
        <v>5998486889</v>
      </c>
      <c r="E2698">
        <f>VLOOKUP(D2698,  base_salary!A:A, 1, FALSE)</f>
        <v>5998486889</v>
      </c>
      <c r="F2698">
        <f t="shared" si="84"/>
        <v>0</v>
      </c>
      <c r="G2698">
        <f t="shared" ca="1" si="85"/>
        <v>0</v>
      </c>
    </row>
    <row r="2699" spans="1:7" x14ac:dyDescent="0.25">
      <c r="A2699" t="s">
        <v>5008</v>
      </c>
      <c r="B2699" t="s">
        <v>4018</v>
      </c>
      <c r="C2699" s="4">
        <v>31527</v>
      </c>
      <c r="D2699">
        <v>3779559293</v>
      </c>
      <c r="E2699">
        <f>VLOOKUP(D2699,  base_salary!A:A, 1, FALSE)</f>
        <v>3779559293</v>
      </c>
      <c r="F2699">
        <f t="shared" si="84"/>
        <v>0</v>
      </c>
      <c r="G2699">
        <f t="shared" ca="1" si="85"/>
        <v>0</v>
      </c>
    </row>
    <row r="2700" spans="1:7" x14ac:dyDescent="0.25">
      <c r="A2700" t="s">
        <v>5009</v>
      </c>
      <c r="B2700" t="s">
        <v>2302</v>
      </c>
      <c r="C2700" s="4">
        <v>15288</v>
      </c>
      <c r="D2700">
        <v>7273123196</v>
      </c>
      <c r="E2700">
        <f>VLOOKUP(D2700,  base_salary!A:A, 1, FALSE)</f>
        <v>7273123196</v>
      </c>
      <c r="F2700">
        <f t="shared" si="84"/>
        <v>0</v>
      </c>
      <c r="G2700">
        <f t="shared" ca="1" si="85"/>
        <v>0</v>
      </c>
    </row>
    <row r="2701" spans="1:7" x14ac:dyDescent="0.25">
      <c r="A2701" t="s">
        <v>5010</v>
      </c>
      <c r="B2701" t="s">
        <v>2266</v>
      </c>
      <c r="C2701" s="4">
        <v>41175</v>
      </c>
      <c r="D2701">
        <v>9561367408</v>
      </c>
      <c r="E2701">
        <f>VLOOKUP(D2701,  base_salary!A:A, 1, FALSE)</f>
        <v>9561367408</v>
      </c>
      <c r="F2701">
        <f t="shared" si="84"/>
        <v>0</v>
      </c>
      <c r="G2701">
        <f t="shared" ca="1" si="85"/>
        <v>0</v>
      </c>
    </row>
    <row r="2702" spans="1:7" x14ac:dyDescent="0.25">
      <c r="A2702" t="s">
        <v>5011</v>
      </c>
      <c r="B2702" t="s">
        <v>2475</v>
      </c>
      <c r="C2702" s="4">
        <v>59834</v>
      </c>
      <c r="D2702">
        <v>8977805007</v>
      </c>
      <c r="E2702">
        <f>VLOOKUP(D2702,  base_salary!A:A, 1, FALSE)</f>
        <v>8977805007</v>
      </c>
      <c r="F2702">
        <f t="shared" si="84"/>
        <v>0</v>
      </c>
      <c r="G2702">
        <f t="shared" ca="1" si="85"/>
        <v>0</v>
      </c>
    </row>
    <row r="2703" spans="1:7" x14ac:dyDescent="0.25">
      <c r="A2703" t="s">
        <v>5012</v>
      </c>
      <c r="B2703" t="s">
        <v>3078</v>
      </c>
      <c r="C2703" s="4">
        <v>36427</v>
      </c>
      <c r="D2703">
        <v>2402470968</v>
      </c>
      <c r="E2703">
        <f>VLOOKUP(D2703,  base_salary!A:A, 1, FALSE)</f>
        <v>2402470968</v>
      </c>
      <c r="F2703">
        <f t="shared" si="84"/>
        <v>0</v>
      </c>
      <c r="G2703">
        <f t="shared" ca="1" si="85"/>
        <v>0</v>
      </c>
    </row>
    <row r="2704" spans="1:7" x14ac:dyDescent="0.25">
      <c r="A2704" t="s">
        <v>5013</v>
      </c>
      <c r="B2704" t="s">
        <v>2109</v>
      </c>
      <c r="C2704" s="4">
        <v>39226</v>
      </c>
      <c r="D2704">
        <v>7453397081</v>
      </c>
      <c r="E2704">
        <f>VLOOKUP(D2704,  base_salary!A:A, 1, FALSE)</f>
        <v>7453397081</v>
      </c>
      <c r="F2704">
        <f t="shared" si="84"/>
        <v>0</v>
      </c>
      <c r="G2704">
        <f t="shared" ca="1" si="85"/>
        <v>0</v>
      </c>
    </row>
    <row r="2705" spans="1:7" x14ac:dyDescent="0.25">
      <c r="A2705" t="s">
        <v>5014</v>
      </c>
      <c r="B2705" t="s">
        <v>2059</v>
      </c>
      <c r="C2705" s="4">
        <v>44940</v>
      </c>
      <c r="D2705">
        <v>6637560367</v>
      </c>
      <c r="E2705">
        <f>VLOOKUP(D2705,  base_salary!A:A, 1, FALSE)</f>
        <v>6637560367</v>
      </c>
      <c r="F2705">
        <f t="shared" si="84"/>
        <v>0</v>
      </c>
      <c r="G2705">
        <f t="shared" ca="1" si="85"/>
        <v>0</v>
      </c>
    </row>
    <row r="2706" spans="1:7" x14ac:dyDescent="0.25">
      <c r="A2706" t="s">
        <v>5015</v>
      </c>
      <c r="B2706" t="s">
        <v>2540</v>
      </c>
      <c r="C2706" s="4">
        <v>18220</v>
      </c>
      <c r="D2706">
        <v>8157157730</v>
      </c>
      <c r="E2706">
        <f>VLOOKUP(D2706,  base_salary!A:A, 1, FALSE)</f>
        <v>8157157730</v>
      </c>
      <c r="F2706">
        <f t="shared" si="84"/>
        <v>0</v>
      </c>
      <c r="G2706">
        <f t="shared" ca="1" si="85"/>
        <v>0</v>
      </c>
    </row>
    <row r="2707" spans="1:7" x14ac:dyDescent="0.25">
      <c r="A2707" t="s">
        <v>5016</v>
      </c>
      <c r="B2707" t="s">
        <v>2246</v>
      </c>
      <c r="C2707" s="4">
        <v>31801</v>
      </c>
      <c r="D2707">
        <v>7621218967</v>
      </c>
      <c r="E2707">
        <f>VLOOKUP(D2707,  base_salary!A:A, 1, FALSE)</f>
        <v>7621218967</v>
      </c>
      <c r="F2707">
        <f t="shared" si="84"/>
        <v>0</v>
      </c>
      <c r="G2707">
        <f t="shared" ca="1" si="85"/>
        <v>0</v>
      </c>
    </row>
    <row r="2708" spans="1:7" x14ac:dyDescent="0.25">
      <c r="A2708" t="s">
        <v>5017</v>
      </c>
      <c r="B2708" t="s">
        <v>2139</v>
      </c>
      <c r="C2708" s="4">
        <v>22734</v>
      </c>
      <c r="D2708">
        <v>5984294621</v>
      </c>
      <c r="E2708">
        <f>VLOOKUP(D2708,  base_salary!A:A, 1, FALSE)</f>
        <v>5984294621</v>
      </c>
      <c r="F2708">
        <f t="shared" si="84"/>
        <v>0</v>
      </c>
      <c r="G2708">
        <f t="shared" ca="1" si="85"/>
        <v>0</v>
      </c>
    </row>
    <row r="2709" spans="1:7" x14ac:dyDescent="0.25">
      <c r="A2709" t="s">
        <v>5018</v>
      </c>
      <c r="B2709" t="s">
        <v>2452</v>
      </c>
      <c r="C2709" s="4">
        <v>32349</v>
      </c>
      <c r="D2709">
        <v>9803956825</v>
      </c>
      <c r="E2709">
        <f>VLOOKUP(D2709,  base_salary!A:A, 1, FALSE)</f>
        <v>9803956825</v>
      </c>
      <c r="F2709">
        <f t="shared" si="84"/>
        <v>0</v>
      </c>
      <c r="G2709">
        <f t="shared" ca="1" si="85"/>
        <v>0</v>
      </c>
    </row>
    <row r="2710" spans="1:7" x14ac:dyDescent="0.25">
      <c r="A2710" t="s">
        <v>5019</v>
      </c>
      <c r="B2710" t="s">
        <v>1970</v>
      </c>
      <c r="C2710" s="4">
        <v>27234</v>
      </c>
      <c r="D2710">
        <v>7467563949</v>
      </c>
      <c r="E2710">
        <f>VLOOKUP(D2710,  base_salary!A:A, 1, FALSE)</f>
        <v>7467563949</v>
      </c>
      <c r="F2710">
        <f t="shared" si="84"/>
        <v>0</v>
      </c>
      <c r="G2710">
        <f t="shared" ca="1" si="85"/>
        <v>0</v>
      </c>
    </row>
    <row r="2711" spans="1:7" x14ac:dyDescent="0.25">
      <c r="A2711" t="s">
        <v>5020</v>
      </c>
      <c r="B2711" t="s">
        <v>2063</v>
      </c>
      <c r="C2711" s="4">
        <v>28849</v>
      </c>
      <c r="D2711">
        <v>8256403403</v>
      </c>
      <c r="E2711">
        <f>VLOOKUP(D2711,  base_salary!A:A, 1, FALSE)</f>
        <v>8256403403</v>
      </c>
      <c r="F2711">
        <f t="shared" si="84"/>
        <v>0</v>
      </c>
      <c r="G2711">
        <f t="shared" ca="1" si="85"/>
        <v>0</v>
      </c>
    </row>
    <row r="2712" spans="1:7" x14ac:dyDescent="0.25">
      <c r="A2712" t="s">
        <v>5021</v>
      </c>
      <c r="B2712" t="s">
        <v>2552</v>
      </c>
      <c r="C2712" s="4">
        <v>30889</v>
      </c>
      <c r="D2712">
        <v>3409869514</v>
      </c>
      <c r="E2712">
        <f>VLOOKUP(D2712,  base_salary!A:A, 1, FALSE)</f>
        <v>3409869514</v>
      </c>
      <c r="F2712">
        <f t="shared" si="84"/>
        <v>0</v>
      </c>
      <c r="G2712">
        <f t="shared" ca="1" si="85"/>
        <v>0</v>
      </c>
    </row>
    <row r="2713" spans="1:7" x14ac:dyDescent="0.25">
      <c r="A2713" t="s">
        <v>5022</v>
      </c>
      <c r="B2713" t="s">
        <v>2977</v>
      </c>
      <c r="C2713" s="4">
        <v>15327</v>
      </c>
      <c r="D2713">
        <v>3269054114</v>
      </c>
      <c r="E2713">
        <f>VLOOKUP(D2713,  base_salary!A:A, 1, FALSE)</f>
        <v>3269054114</v>
      </c>
      <c r="F2713">
        <f t="shared" si="84"/>
        <v>0</v>
      </c>
      <c r="G2713">
        <f t="shared" ca="1" si="85"/>
        <v>0</v>
      </c>
    </row>
    <row r="2714" spans="1:7" x14ac:dyDescent="0.25">
      <c r="A2714" t="s">
        <v>5023</v>
      </c>
      <c r="B2714" t="s">
        <v>2660</v>
      </c>
      <c r="C2714" s="4">
        <v>30360</v>
      </c>
      <c r="D2714">
        <v>7304628987</v>
      </c>
      <c r="E2714">
        <f>VLOOKUP(D2714,  base_salary!A:A, 1, FALSE)</f>
        <v>7304628987</v>
      </c>
      <c r="F2714">
        <f t="shared" si="84"/>
        <v>0</v>
      </c>
      <c r="G2714">
        <f t="shared" ca="1" si="85"/>
        <v>0</v>
      </c>
    </row>
    <row r="2715" spans="1:7" x14ac:dyDescent="0.25">
      <c r="A2715" t="s">
        <v>5024</v>
      </c>
      <c r="B2715" t="s">
        <v>2674</v>
      </c>
      <c r="C2715" s="4">
        <v>56037</v>
      </c>
      <c r="D2715">
        <v>1371021422</v>
      </c>
      <c r="E2715">
        <f>VLOOKUP(D2715,  base_salary!A:A, 1, FALSE)</f>
        <v>1371021422</v>
      </c>
      <c r="F2715">
        <f t="shared" si="84"/>
        <v>0</v>
      </c>
      <c r="G2715">
        <f t="shared" ca="1" si="85"/>
        <v>0</v>
      </c>
    </row>
    <row r="2716" spans="1:7" x14ac:dyDescent="0.25">
      <c r="A2716" t="s">
        <v>5025</v>
      </c>
      <c r="B2716" t="s">
        <v>2164</v>
      </c>
      <c r="C2716" s="4">
        <v>41621</v>
      </c>
      <c r="D2716">
        <v>1664426442</v>
      </c>
      <c r="E2716">
        <f>VLOOKUP(D2716,  base_salary!A:A, 1, FALSE)</f>
        <v>1664426442</v>
      </c>
      <c r="F2716">
        <f t="shared" si="84"/>
        <v>0</v>
      </c>
      <c r="G2716">
        <f t="shared" ca="1" si="85"/>
        <v>0</v>
      </c>
    </row>
    <row r="2717" spans="1:7" x14ac:dyDescent="0.25">
      <c r="A2717" t="s">
        <v>5026</v>
      </c>
      <c r="B2717" t="s">
        <v>2501</v>
      </c>
      <c r="C2717" s="4">
        <v>31493</v>
      </c>
      <c r="D2717">
        <v>1268934771</v>
      </c>
      <c r="E2717">
        <f>VLOOKUP(D2717,  base_salary!A:A, 1, FALSE)</f>
        <v>1268934771</v>
      </c>
      <c r="F2717">
        <f t="shared" si="84"/>
        <v>0</v>
      </c>
      <c r="G2717">
        <f t="shared" ca="1" si="85"/>
        <v>0</v>
      </c>
    </row>
    <row r="2718" spans="1:7" x14ac:dyDescent="0.25">
      <c r="A2718" t="s">
        <v>5027</v>
      </c>
      <c r="B2718" t="s">
        <v>2075</v>
      </c>
      <c r="C2718" s="4">
        <v>28666</v>
      </c>
      <c r="D2718">
        <v>4342145855</v>
      </c>
      <c r="E2718">
        <f>VLOOKUP(D2718,  base_salary!A:A, 1, FALSE)</f>
        <v>4342145855</v>
      </c>
      <c r="F2718">
        <f t="shared" si="84"/>
        <v>0</v>
      </c>
      <c r="G2718">
        <f t="shared" ca="1" si="85"/>
        <v>0</v>
      </c>
    </row>
    <row r="2719" spans="1:7" x14ac:dyDescent="0.25">
      <c r="A2719" t="s">
        <v>5028</v>
      </c>
      <c r="B2719" t="s">
        <v>2210</v>
      </c>
      <c r="C2719" s="4">
        <v>27372</v>
      </c>
      <c r="D2719">
        <v>4502817627</v>
      </c>
      <c r="E2719">
        <f>VLOOKUP(D2719,  base_salary!A:A, 1, FALSE)</f>
        <v>4502817627</v>
      </c>
      <c r="F2719">
        <f t="shared" si="84"/>
        <v>0</v>
      </c>
      <c r="G2719">
        <f t="shared" ca="1" si="85"/>
        <v>0</v>
      </c>
    </row>
    <row r="2720" spans="1:7" x14ac:dyDescent="0.25">
      <c r="A2720" t="s">
        <v>5029</v>
      </c>
      <c r="B2720" t="s">
        <v>2079</v>
      </c>
      <c r="C2720" s="4">
        <v>20414</v>
      </c>
      <c r="D2720">
        <v>6890491998</v>
      </c>
      <c r="E2720">
        <f>VLOOKUP(D2720,  base_salary!A:A, 1, FALSE)</f>
        <v>6890491998</v>
      </c>
      <c r="F2720">
        <f t="shared" si="84"/>
        <v>0</v>
      </c>
      <c r="G2720">
        <f t="shared" ca="1" si="85"/>
        <v>0</v>
      </c>
    </row>
    <row r="2721" spans="1:7" x14ac:dyDescent="0.25">
      <c r="A2721" t="s">
        <v>5030</v>
      </c>
      <c r="B2721" t="s">
        <v>2992</v>
      </c>
      <c r="C2721" s="4">
        <v>19784</v>
      </c>
      <c r="D2721">
        <v>3569414450</v>
      </c>
      <c r="E2721">
        <f>VLOOKUP(D2721,  base_salary!A:A, 1, FALSE)</f>
        <v>3569414450</v>
      </c>
      <c r="F2721">
        <f t="shared" si="84"/>
        <v>0</v>
      </c>
      <c r="G2721">
        <f t="shared" ca="1" si="85"/>
        <v>0</v>
      </c>
    </row>
    <row r="2722" spans="1:7" x14ac:dyDescent="0.25">
      <c r="A2722" t="s">
        <v>5031</v>
      </c>
      <c r="B2722" t="s">
        <v>2663</v>
      </c>
      <c r="C2722" s="4">
        <v>18739</v>
      </c>
      <c r="D2722">
        <v>9340388305</v>
      </c>
      <c r="E2722">
        <f>VLOOKUP(D2722,  base_salary!A:A, 1, FALSE)</f>
        <v>9340388305</v>
      </c>
      <c r="F2722">
        <f t="shared" si="84"/>
        <v>0</v>
      </c>
      <c r="G2722">
        <f t="shared" ca="1" si="85"/>
        <v>0</v>
      </c>
    </row>
    <row r="2723" spans="1:7" x14ac:dyDescent="0.25">
      <c r="A2723" t="s">
        <v>5032</v>
      </c>
      <c r="B2723" t="s">
        <v>2517</v>
      </c>
      <c r="C2723" s="4">
        <v>48422</v>
      </c>
      <c r="D2723">
        <v>1892125439</v>
      </c>
      <c r="E2723">
        <f>VLOOKUP(D2723,  base_salary!A:A, 1, FALSE)</f>
        <v>1892125439</v>
      </c>
      <c r="F2723">
        <f t="shared" si="84"/>
        <v>0</v>
      </c>
      <c r="G2723">
        <f t="shared" ca="1" si="85"/>
        <v>0</v>
      </c>
    </row>
    <row r="2724" spans="1:7" x14ac:dyDescent="0.25">
      <c r="A2724" t="s">
        <v>5033</v>
      </c>
      <c r="B2724" t="s">
        <v>3785</v>
      </c>
      <c r="C2724" s="4">
        <v>52398</v>
      </c>
      <c r="D2724">
        <v>2411473303</v>
      </c>
      <c r="E2724">
        <f>VLOOKUP(D2724,  base_salary!A:A, 1, FALSE)</f>
        <v>2411473303</v>
      </c>
      <c r="F2724">
        <f t="shared" si="84"/>
        <v>0</v>
      </c>
      <c r="G2724">
        <f t="shared" ca="1" si="85"/>
        <v>0</v>
      </c>
    </row>
    <row r="2725" spans="1:7" x14ac:dyDescent="0.25">
      <c r="A2725" t="s">
        <v>5034</v>
      </c>
      <c r="B2725" t="s">
        <v>2051</v>
      </c>
      <c r="C2725" s="4">
        <v>21610</v>
      </c>
      <c r="D2725">
        <v>8002426673</v>
      </c>
      <c r="E2725">
        <f>VLOOKUP(D2725,  base_salary!A:A, 1, FALSE)</f>
        <v>8002426673</v>
      </c>
      <c r="F2725">
        <f t="shared" si="84"/>
        <v>0</v>
      </c>
      <c r="G2725">
        <f t="shared" ca="1" si="85"/>
        <v>0</v>
      </c>
    </row>
    <row r="2726" spans="1:7" x14ac:dyDescent="0.25">
      <c r="A2726" t="s">
        <v>5035</v>
      </c>
      <c r="B2726" t="s">
        <v>3390</v>
      </c>
      <c r="C2726" s="4">
        <v>33393</v>
      </c>
      <c r="D2726">
        <v>4119729087</v>
      </c>
      <c r="E2726">
        <f>VLOOKUP(D2726,  base_salary!A:A, 1, FALSE)</f>
        <v>4119729087</v>
      </c>
      <c r="F2726">
        <f t="shared" si="84"/>
        <v>0</v>
      </c>
      <c r="G2726">
        <f t="shared" ca="1" si="85"/>
        <v>0</v>
      </c>
    </row>
    <row r="2727" spans="1:7" x14ac:dyDescent="0.25">
      <c r="A2727" t="s">
        <v>5036</v>
      </c>
      <c r="B2727" t="s">
        <v>2403</v>
      </c>
      <c r="C2727" s="4">
        <v>52911</v>
      </c>
      <c r="D2727">
        <v>5474718616</v>
      </c>
      <c r="E2727">
        <f>VLOOKUP(D2727,  base_salary!A:A, 1, FALSE)</f>
        <v>5474718616</v>
      </c>
      <c r="F2727">
        <f t="shared" si="84"/>
        <v>0</v>
      </c>
      <c r="G2727">
        <f t="shared" ca="1" si="85"/>
        <v>0</v>
      </c>
    </row>
    <row r="2728" spans="1:7" x14ac:dyDescent="0.25">
      <c r="A2728" t="s">
        <v>5037</v>
      </c>
      <c r="B2728" t="s">
        <v>2873</v>
      </c>
      <c r="C2728" s="4">
        <v>43328</v>
      </c>
      <c r="D2728">
        <v>9196221739</v>
      </c>
      <c r="E2728">
        <f>VLOOKUP(D2728,  base_salary!A:A, 1, FALSE)</f>
        <v>9196221739</v>
      </c>
      <c r="F2728">
        <f t="shared" si="84"/>
        <v>0</v>
      </c>
      <c r="G2728">
        <f t="shared" ca="1" si="85"/>
        <v>0</v>
      </c>
    </row>
    <row r="2729" spans="1:7" x14ac:dyDescent="0.25">
      <c r="A2729" t="s">
        <v>5038</v>
      </c>
      <c r="B2729" t="s">
        <v>2308</v>
      </c>
      <c r="C2729" s="4">
        <v>59841</v>
      </c>
      <c r="D2729">
        <v>3488994694</v>
      </c>
      <c r="E2729">
        <f>VLOOKUP(D2729,  base_salary!A:A, 1, FALSE)</f>
        <v>3488994694</v>
      </c>
      <c r="F2729">
        <f t="shared" si="84"/>
        <v>0</v>
      </c>
      <c r="G2729">
        <f t="shared" ca="1" si="85"/>
        <v>0</v>
      </c>
    </row>
    <row r="2730" spans="1:7" x14ac:dyDescent="0.25">
      <c r="A2730" t="s">
        <v>5039</v>
      </c>
      <c r="B2730" t="s">
        <v>2321</v>
      </c>
      <c r="C2730" s="4">
        <v>31324</v>
      </c>
      <c r="D2730">
        <v>5341512014</v>
      </c>
      <c r="E2730">
        <f>VLOOKUP(D2730,  base_salary!A:A, 1, FALSE)</f>
        <v>5341512014</v>
      </c>
      <c r="F2730">
        <f t="shared" si="84"/>
        <v>0</v>
      </c>
      <c r="G2730">
        <f t="shared" ca="1" si="85"/>
        <v>0</v>
      </c>
    </row>
    <row r="2731" spans="1:7" x14ac:dyDescent="0.25">
      <c r="A2731" t="s">
        <v>5040</v>
      </c>
      <c r="B2731" t="s">
        <v>2223</v>
      </c>
      <c r="C2731" s="4">
        <v>12731</v>
      </c>
      <c r="D2731">
        <v>5684780105</v>
      </c>
      <c r="E2731">
        <f>VLOOKUP(D2731,  base_salary!A:A, 1, FALSE)</f>
        <v>5684780105</v>
      </c>
      <c r="F2731">
        <f t="shared" si="84"/>
        <v>0</v>
      </c>
      <c r="G2731">
        <f t="shared" ca="1" si="85"/>
        <v>0</v>
      </c>
    </row>
    <row r="2732" spans="1:7" x14ac:dyDescent="0.25">
      <c r="A2732" t="s">
        <v>5041</v>
      </c>
      <c r="B2732" t="s">
        <v>2682</v>
      </c>
      <c r="C2732" s="4">
        <v>31506</v>
      </c>
      <c r="D2732">
        <v>9627071331</v>
      </c>
      <c r="E2732">
        <f>VLOOKUP(D2732,  base_salary!A:A, 1, FALSE)</f>
        <v>9627071331</v>
      </c>
      <c r="F2732">
        <f t="shared" si="84"/>
        <v>0</v>
      </c>
      <c r="G2732">
        <f t="shared" ca="1" si="85"/>
        <v>0</v>
      </c>
    </row>
    <row r="2733" spans="1:7" x14ac:dyDescent="0.25">
      <c r="A2733" t="s">
        <v>5042</v>
      </c>
      <c r="B2733" t="s">
        <v>2146</v>
      </c>
      <c r="C2733" s="4">
        <v>49391</v>
      </c>
      <c r="D2733">
        <v>3303111790</v>
      </c>
      <c r="E2733">
        <f>VLOOKUP(D2733,  base_salary!A:A, 1, FALSE)</f>
        <v>3303111790</v>
      </c>
      <c r="F2733">
        <f t="shared" si="84"/>
        <v>0</v>
      </c>
      <c r="G2733">
        <f t="shared" ca="1" si="85"/>
        <v>0</v>
      </c>
    </row>
    <row r="2734" spans="1:7" x14ac:dyDescent="0.25">
      <c r="A2734" t="s">
        <v>5043</v>
      </c>
      <c r="B2734" t="s">
        <v>2452</v>
      </c>
      <c r="C2734" s="4">
        <v>49818</v>
      </c>
      <c r="D2734">
        <v>4849214614</v>
      </c>
      <c r="E2734">
        <f>VLOOKUP(D2734,  base_salary!A:A, 1, FALSE)</f>
        <v>4849214614</v>
      </c>
      <c r="F2734">
        <f t="shared" si="84"/>
        <v>0</v>
      </c>
      <c r="G2734">
        <f t="shared" ca="1" si="85"/>
        <v>0</v>
      </c>
    </row>
    <row r="2735" spans="1:7" x14ac:dyDescent="0.25">
      <c r="A2735" t="s">
        <v>5044</v>
      </c>
      <c r="B2735" t="s">
        <v>2405</v>
      </c>
      <c r="C2735" s="4">
        <v>50085</v>
      </c>
      <c r="D2735">
        <v>9002722281</v>
      </c>
      <c r="E2735">
        <f>VLOOKUP(D2735,  base_salary!A:A, 1, FALSE)</f>
        <v>9002722281</v>
      </c>
      <c r="F2735">
        <f t="shared" si="84"/>
        <v>0</v>
      </c>
      <c r="G2735">
        <f t="shared" ca="1" si="85"/>
        <v>0</v>
      </c>
    </row>
    <row r="2736" spans="1:7" x14ac:dyDescent="0.25">
      <c r="A2736" t="s">
        <v>5045</v>
      </c>
      <c r="B2736" t="s">
        <v>2170</v>
      </c>
      <c r="C2736" s="4">
        <v>28659</v>
      </c>
      <c r="D2736">
        <v>797655034</v>
      </c>
      <c r="E2736">
        <f>VLOOKUP(D2736,  base_salary!A:A, 1, FALSE)</f>
        <v>797655034</v>
      </c>
      <c r="F2736">
        <f t="shared" si="84"/>
        <v>0</v>
      </c>
      <c r="G2736">
        <f t="shared" ca="1" si="85"/>
        <v>0</v>
      </c>
    </row>
    <row r="2737" spans="1:7" x14ac:dyDescent="0.25">
      <c r="A2737" t="s">
        <v>5046</v>
      </c>
      <c r="B2737" t="s">
        <v>3508</v>
      </c>
      <c r="C2737" s="4">
        <v>32350</v>
      </c>
      <c r="D2737">
        <v>8545135858</v>
      </c>
      <c r="E2737">
        <f>VLOOKUP(D2737,  base_salary!A:A, 1, FALSE)</f>
        <v>8545135858</v>
      </c>
      <c r="F2737">
        <f t="shared" si="84"/>
        <v>0</v>
      </c>
      <c r="G2737">
        <f t="shared" ca="1" si="85"/>
        <v>0</v>
      </c>
    </row>
    <row r="2738" spans="1:7" x14ac:dyDescent="0.25">
      <c r="A2738" t="s">
        <v>5047</v>
      </c>
      <c r="B2738" t="s">
        <v>2802</v>
      </c>
      <c r="C2738" s="4">
        <v>29413</v>
      </c>
      <c r="D2738">
        <v>4075444457</v>
      </c>
      <c r="E2738">
        <f>VLOOKUP(D2738,  base_salary!A:A, 1, FALSE)</f>
        <v>4075444457</v>
      </c>
      <c r="F2738">
        <f t="shared" si="84"/>
        <v>0</v>
      </c>
      <c r="G2738">
        <f t="shared" ca="1" si="85"/>
        <v>0</v>
      </c>
    </row>
    <row r="2739" spans="1:7" x14ac:dyDescent="0.25">
      <c r="A2739" t="s">
        <v>5048</v>
      </c>
      <c r="B2739" t="s">
        <v>2670</v>
      </c>
      <c r="C2739" s="4">
        <v>28851</v>
      </c>
      <c r="D2739">
        <v>8640079943</v>
      </c>
      <c r="E2739">
        <f>VLOOKUP(D2739,  base_salary!A:A, 1, FALSE)</f>
        <v>8640079943</v>
      </c>
      <c r="F2739">
        <f t="shared" si="84"/>
        <v>0</v>
      </c>
      <c r="G2739">
        <f t="shared" ca="1" si="85"/>
        <v>0</v>
      </c>
    </row>
    <row r="2740" spans="1:7" x14ac:dyDescent="0.25">
      <c r="A2740" t="s">
        <v>5049</v>
      </c>
      <c r="B2740" t="s">
        <v>2290</v>
      </c>
      <c r="C2740" s="4">
        <v>53743</v>
      </c>
      <c r="D2740">
        <v>1469328364</v>
      </c>
      <c r="E2740">
        <f>VLOOKUP(D2740,  base_salary!A:A, 1, FALSE)</f>
        <v>1469328364</v>
      </c>
      <c r="F2740">
        <f t="shared" si="84"/>
        <v>0</v>
      </c>
      <c r="G2740">
        <f t="shared" ca="1" si="85"/>
        <v>0</v>
      </c>
    </row>
    <row r="2741" spans="1:7" x14ac:dyDescent="0.25">
      <c r="A2741" t="s">
        <v>5050</v>
      </c>
      <c r="B2741" t="s">
        <v>2498</v>
      </c>
      <c r="C2741" s="4">
        <v>34133</v>
      </c>
      <c r="D2741">
        <v>8550875457</v>
      </c>
      <c r="E2741">
        <f>VLOOKUP(D2741,  base_salary!A:A, 1, FALSE)</f>
        <v>8550875457</v>
      </c>
      <c r="F2741">
        <f t="shared" si="84"/>
        <v>0</v>
      </c>
      <c r="G2741">
        <f t="shared" ca="1" si="85"/>
        <v>0</v>
      </c>
    </row>
    <row r="2742" spans="1:7" x14ac:dyDescent="0.25">
      <c r="A2742" t="s">
        <v>5051</v>
      </c>
      <c r="B2742" t="s">
        <v>3527</v>
      </c>
      <c r="C2742" s="4">
        <v>57031</v>
      </c>
      <c r="D2742">
        <v>3145039288</v>
      </c>
      <c r="E2742">
        <f>VLOOKUP(D2742,  base_salary!A:A, 1, FALSE)</f>
        <v>3145039288</v>
      </c>
      <c r="F2742">
        <f t="shared" si="84"/>
        <v>0</v>
      </c>
      <c r="G2742">
        <f t="shared" ca="1" si="85"/>
        <v>0</v>
      </c>
    </row>
    <row r="2743" spans="1:7" x14ac:dyDescent="0.25">
      <c r="A2743" t="s">
        <v>5052</v>
      </c>
      <c r="B2743" t="s">
        <v>2727</v>
      </c>
      <c r="C2743" s="4">
        <v>33280</v>
      </c>
      <c r="D2743">
        <v>4610039311</v>
      </c>
      <c r="E2743">
        <f>VLOOKUP(D2743,  base_salary!A:A, 1, FALSE)</f>
        <v>4610039311</v>
      </c>
      <c r="F2743">
        <f t="shared" si="84"/>
        <v>0</v>
      </c>
      <c r="G2743">
        <f t="shared" ca="1" si="85"/>
        <v>0</v>
      </c>
    </row>
    <row r="2744" spans="1:7" x14ac:dyDescent="0.25">
      <c r="A2744" t="s">
        <v>5053</v>
      </c>
      <c r="B2744" t="s">
        <v>2647</v>
      </c>
      <c r="C2744" s="4">
        <v>30817</v>
      </c>
      <c r="D2744">
        <v>9072843924</v>
      </c>
      <c r="E2744">
        <f>VLOOKUP(D2744,  base_salary!A:A, 1, FALSE)</f>
        <v>9072843924</v>
      </c>
      <c r="F2744">
        <f t="shared" si="84"/>
        <v>0</v>
      </c>
      <c r="G2744">
        <f t="shared" ca="1" si="85"/>
        <v>0</v>
      </c>
    </row>
    <row r="2745" spans="1:7" x14ac:dyDescent="0.25">
      <c r="A2745" t="s">
        <v>5054</v>
      </c>
      <c r="B2745" t="s">
        <v>1936</v>
      </c>
      <c r="C2745" s="4">
        <v>54128</v>
      </c>
      <c r="D2745">
        <v>1887308636</v>
      </c>
      <c r="E2745">
        <f>VLOOKUP(D2745,  base_salary!A:A, 1, FALSE)</f>
        <v>1887308636</v>
      </c>
      <c r="F2745">
        <f t="shared" si="84"/>
        <v>0</v>
      </c>
      <c r="G2745">
        <f t="shared" ca="1" si="85"/>
        <v>0</v>
      </c>
    </row>
    <row r="2746" spans="1:7" x14ac:dyDescent="0.25">
      <c r="A2746" t="s">
        <v>5055</v>
      </c>
      <c r="B2746" t="s">
        <v>2439</v>
      </c>
      <c r="C2746" s="4">
        <v>54688</v>
      </c>
      <c r="D2746">
        <v>8617243198</v>
      </c>
      <c r="E2746">
        <f>VLOOKUP(D2746,  base_salary!A:A, 1, FALSE)</f>
        <v>8617243198</v>
      </c>
      <c r="F2746">
        <f t="shared" si="84"/>
        <v>0</v>
      </c>
      <c r="G2746">
        <f t="shared" ca="1" si="85"/>
        <v>0</v>
      </c>
    </row>
    <row r="2747" spans="1:7" x14ac:dyDescent="0.25">
      <c r="A2747" t="s">
        <v>5056</v>
      </c>
      <c r="B2747" t="s">
        <v>2214</v>
      </c>
      <c r="C2747" s="4">
        <v>16203</v>
      </c>
      <c r="D2747">
        <v>9008589443</v>
      </c>
      <c r="E2747">
        <f>VLOOKUP(D2747,  base_salary!A:A, 1, FALSE)</f>
        <v>9008589443</v>
      </c>
      <c r="F2747">
        <f t="shared" si="84"/>
        <v>0</v>
      </c>
      <c r="G2747">
        <f t="shared" ca="1" si="85"/>
        <v>0</v>
      </c>
    </row>
    <row r="2748" spans="1:7" x14ac:dyDescent="0.25">
      <c r="A2748" t="s">
        <v>5057</v>
      </c>
      <c r="B2748" t="s">
        <v>2521</v>
      </c>
      <c r="C2748" s="4">
        <v>54808</v>
      </c>
      <c r="D2748">
        <v>7033916019</v>
      </c>
      <c r="E2748">
        <f>VLOOKUP(D2748,  base_salary!A:A, 1, FALSE)</f>
        <v>7033916019</v>
      </c>
      <c r="F2748">
        <f t="shared" si="84"/>
        <v>0</v>
      </c>
      <c r="G2748">
        <f t="shared" ca="1" si="85"/>
        <v>0</v>
      </c>
    </row>
    <row r="2749" spans="1:7" x14ac:dyDescent="0.25">
      <c r="A2749" t="s">
        <v>5058</v>
      </c>
      <c r="B2749" t="s">
        <v>2511</v>
      </c>
      <c r="C2749" s="4">
        <v>31281</v>
      </c>
      <c r="D2749">
        <v>4445486779</v>
      </c>
      <c r="E2749">
        <f>VLOOKUP(D2749,  base_salary!A:A, 1, FALSE)</f>
        <v>4445486779</v>
      </c>
      <c r="F2749">
        <f t="shared" si="84"/>
        <v>0</v>
      </c>
      <c r="G2749">
        <f t="shared" ca="1" si="85"/>
        <v>0</v>
      </c>
    </row>
    <row r="2750" spans="1:7" x14ac:dyDescent="0.25">
      <c r="A2750" t="s">
        <v>5059</v>
      </c>
      <c r="B2750" t="s">
        <v>1980</v>
      </c>
      <c r="C2750" s="4">
        <v>10822</v>
      </c>
      <c r="D2750">
        <v>6172549286</v>
      </c>
      <c r="E2750">
        <f>VLOOKUP(D2750,  base_salary!A:A, 1, FALSE)</f>
        <v>6172549286</v>
      </c>
      <c r="F2750">
        <f t="shared" si="84"/>
        <v>0</v>
      </c>
      <c r="G2750">
        <f t="shared" ca="1" si="85"/>
        <v>0</v>
      </c>
    </row>
    <row r="2751" spans="1:7" x14ac:dyDescent="0.25">
      <c r="A2751" t="s">
        <v>5060</v>
      </c>
      <c r="B2751" t="s">
        <v>1944</v>
      </c>
      <c r="C2751" s="4">
        <v>49933</v>
      </c>
      <c r="D2751">
        <v>8501525324</v>
      </c>
      <c r="E2751">
        <f>VLOOKUP(D2751,  base_salary!A:A, 1, FALSE)</f>
        <v>8501525324</v>
      </c>
      <c r="F2751">
        <f t="shared" si="84"/>
        <v>0</v>
      </c>
      <c r="G2751">
        <f t="shared" ca="1" si="85"/>
        <v>0</v>
      </c>
    </row>
    <row r="2752" spans="1:7" x14ac:dyDescent="0.25">
      <c r="A2752" t="s">
        <v>5061</v>
      </c>
      <c r="B2752" t="s">
        <v>2039</v>
      </c>
      <c r="C2752" s="4">
        <v>35664</v>
      </c>
      <c r="D2752">
        <v>2670196322</v>
      </c>
      <c r="E2752">
        <f>VLOOKUP(D2752,  base_salary!A:A, 1, FALSE)</f>
        <v>2670196322</v>
      </c>
      <c r="F2752">
        <f t="shared" si="84"/>
        <v>0</v>
      </c>
      <c r="G2752">
        <f t="shared" ca="1" si="85"/>
        <v>0</v>
      </c>
    </row>
    <row r="2753" spans="1:7" x14ac:dyDescent="0.25">
      <c r="A2753" t="s">
        <v>5062</v>
      </c>
      <c r="B2753" t="s">
        <v>2255</v>
      </c>
      <c r="C2753" s="4">
        <v>12547</v>
      </c>
      <c r="D2753">
        <v>6471464479</v>
      </c>
      <c r="E2753">
        <f>VLOOKUP(D2753,  base_salary!A:A, 1, FALSE)</f>
        <v>6471464479</v>
      </c>
      <c r="F2753">
        <f t="shared" si="84"/>
        <v>0</v>
      </c>
      <c r="G2753">
        <f t="shared" ca="1" si="85"/>
        <v>0</v>
      </c>
    </row>
    <row r="2754" spans="1:7" x14ac:dyDescent="0.25">
      <c r="A2754" t="s">
        <v>5063</v>
      </c>
      <c r="B2754" t="s">
        <v>3291</v>
      </c>
      <c r="C2754" s="4">
        <v>25634</v>
      </c>
      <c r="D2754">
        <v>2757793764</v>
      </c>
      <c r="E2754">
        <f>VLOOKUP(D2754,  base_salary!A:A, 1, FALSE)</f>
        <v>2757793764</v>
      </c>
      <c r="F2754">
        <f t="shared" si="84"/>
        <v>0</v>
      </c>
      <c r="G2754">
        <f t="shared" ca="1" si="85"/>
        <v>0</v>
      </c>
    </row>
    <row r="2755" spans="1:7" x14ac:dyDescent="0.25">
      <c r="A2755" t="s">
        <v>5064</v>
      </c>
      <c r="B2755" t="s">
        <v>2757</v>
      </c>
      <c r="C2755" s="4">
        <v>35444</v>
      </c>
      <c r="D2755">
        <v>8047841793</v>
      </c>
      <c r="E2755">
        <f>VLOOKUP(D2755,  base_salary!A:A, 1, FALSE)</f>
        <v>8047841793</v>
      </c>
      <c r="F2755">
        <f t="shared" ref="F2755:F2818" si="86">IF(ISERROR(E2755), 1, 0)</f>
        <v>0</v>
      </c>
      <c r="G2755">
        <f t="shared" ref="G2755:G2818" ca="1" si="87">SUM(G:G)</f>
        <v>0</v>
      </c>
    </row>
    <row r="2756" spans="1:7" x14ac:dyDescent="0.25">
      <c r="A2756" t="s">
        <v>5065</v>
      </c>
      <c r="B2756" t="s">
        <v>2234</v>
      </c>
      <c r="C2756" s="4">
        <v>31771</v>
      </c>
      <c r="D2756">
        <v>8204786093</v>
      </c>
      <c r="E2756">
        <f>VLOOKUP(D2756,  base_salary!A:A, 1, FALSE)</f>
        <v>8204786093</v>
      </c>
      <c r="F2756">
        <f t="shared" si="86"/>
        <v>0</v>
      </c>
      <c r="G2756">
        <f t="shared" ca="1" si="87"/>
        <v>0</v>
      </c>
    </row>
    <row r="2757" spans="1:7" x14ac:dyDescent="0.25">
      <c r="A2757" t="s">
        <v>5066</v>
      </c>
      <c r="B2757" t="s">
        <v>2286</v>
      </c>
      <c r="C2757" s="4">
        <v>11389</v>
      </c>
      <c r="D2757">
        <v>2763158331</v>
      </c>
      <c r="E2757">
        <f>VLOOKUP(D2757,  base_salary!A:A, 1, FALSE)</f>
        <v>2763158331</v>
      </c>
      <c r="F2757">
        <f t="shared" si="86"/>
        <v>0</v>
      </c>
      <c r="G2757">
        <f t="shared" ca="1" si="87"/>
        <v>0</v>
      </c>
    </row>
    <row r="2758" spans="1:7" x14ac:dyDescent="0.25">
      <c r="A2758" t="s">
        <v>5067</v>
      </c>
      <c r="B2758" t="s">
        <v>2856</v>
      </c>
      <c r="C2758" s="4">
        <v>49294</v>
      </c>
      <c r="D2758">
        <v>3266408608</v>
      </c>
      <c r="E2758">
        <f>VLOOKUP(D2758,  base_salary!A:A, 1, FALSE)</f>
        <v>3266408608</v>
      </c>
      <c r="F2758">
        <f t="shared" si="86"/>
        <v>0</v>
      </c>
      <c r="G2758">
        <f t="shared" ca="1" si="87"/>
        <v>0</v>
      </c>
    </row>
    <row r="2759" spans="1:7" x14ac:dyDescent="0.25">
      <c r="A2759" t="s">
        <v>5068</v>
      </c>
      <c r="B2759" t="s">
        <v>2109</v>
      </c>
      <c r="C2759" s="4">
        <v>59727</v>
      </c>
      <c r="D2759">
        <v>9264026959</v>
      </c>
      <c r="E2759">
        <f>VLOOKUP(D2759,  base_salary!A:A, 1, FALSE)</f>
        <v>9264026959</v>
      </c>
      <c r="F2759">
        <f t="shared" si="86"/>
        <v>0</v>
      </c>
      <c r="G2759">
        <f t="shared" ca="1" si="87"/>
        <v>0</v>
      </c>
    </row>
    <row r="2760" spans="1:7" x14ac:dyDescent="0.25">
      <c r="A2760" t="s">
        <v>5069</v>
      </c>
      <c r="B2760" t="s">
        <v>2734</v>
      </c>
      <c r="C2760" s="4">
        <v>28037</v>
      </c>
      <c r="D2760">
        <v>6286877770</v>
      </c>
      <c r="E2760">
        <f>VLOOKUP(D2760,  base_salary!A:A, 1, FALSE)</f>
        <v>6286877770</v>
      </c>
      <c r="F2760">
        <f t="shared" si="86"/>
        <v>0</v>
      </c>
      <c r="G2760">
        <f t="shared" ca="1" si="87"/>
        <v>0</v>
      </c>
    </row>
    <row r="2761" spans="1:7" x14ac:dyDescent="0.25">
      <c r="A2761" t="s">
        <v>5070</v>
      </c>
      <c r="B2761" t="s">
        <v>2557</v>
      </c>
      <c r="C2761" s="4">
        <v>30860</v>
      </c>
      <c r="D2761">
        <v>509389570</v>
      </c>
      <c r="E2761">
        <f>VLOOKUP(D2761,  base_salary!A:A, 1, FALSE)</f>
        <v>509389570</v>
      </c>
      <c r="F2761">
        <f t="shared" si="86"/>
        <v>0</v>
      </c>
      <c r="G2761">
        <f t="shared" ca="1" si="87"/>
        <v>0</v>
      </c>
    </row>
    <row r="2762" spans="1:7" x14ac:dyDescent="0.25">
      <c r="A2762" t="s">
        <v>5071</v>
      </c>
      <c r="B2762" t="s">
        <v>2246</v>
      </c>
      <c r="C2762" s="4">
        <v>30776</v>
      </c>
      <c r="D2762">
        <v>5675852751</v>
      </c>
      <c r="E2762">
        <f>VLOOKUP(D2762,  base_salary!A:A, 1, FALSE)</f>
        <v>5675852751</v>
      </c>
      <c r="F2762">
        <f t="shared" si="86"/>
        <v>0</v>
      </c>
      <c r="G2762">
        <f t="shared" ca="1" si="87"/>
        <v>0</v>
      </c>
    </row>
    <row r="2763" spans="1:7" x14ac:dyDescent="0.25">
      <c r="A2763" t="s">
        <v>5072</v>
      </c>
      <c r="B2763" t="s">
        <v>3023</v>
      </c>
      <c r="C2763" s="4">
        <v>20900</v>
      </c>
      <c r="D2763">
        <v>4185019157</v>
      </c>
      <c r="E2763">
        <f>VLOOKUP(D2763,  base_salary!A:A, 1, FALSE)</f>
        <v>4185019157</v>
      </c>
      <c r="F2763">
        <f t="shared" si="86"/>
        <v>0</v>
      </c>
      <c r="G2763">
        <f t="shared" ca="1" si="87"/>
        <v>0</v>
      </c>
    </row>
    <row r="2764" spans="1:7" x14ac:dyDescent="0.25">
      <c r="A2764" t="s">
        <v>5073</v>
      </c>
      <c r="B2764" t="s">
        <v>2337</v>
      </c>
      <c r="C2764" s="4">
        <v>22169</v>
      </c>
      <c r="D2764">
        <v>3013094990</v>
      </c>
      <c r="E2764">
        <f>VLOOKUP(D2764,  base_salary!A:A, 1, FALSE)</f>
        <v>3013094990</v>
      </c>
      <c r="F2764">
        <f t="shared" si="86"/>
        <v>0</v>
      </c>
      <c r="G2764">
        <f t="shared" ca="1" si="87"/>
        <v>0</v>
      </c>
    </row>
    <row r="2765" spans="1:7" x14ac:dyDescent="0.25">
      <c r="A2765" t="s">
        <v>5074</v>
      </c>
      <c r="B2765" t="s">
        <v>2087</v>
      </c>
      <c r="C2765" s="4">
        <v>48702</v>
      </c>
      <c r="D2765">
        <v>9963057691</v>
      </c>
      <c r="E2765">
        <f>VLOOKUP(D2765,  base_salary!A:A, 1, FALSE)</f>
        <v>9963057691</v>
      </c>
      <c r="F2765">
        <f t="shared" si="86"/>
        <v>0</v>
      </c>
      <c r="G2765">
        <f t="shared" ca="1" si="87"/>
        <v>0</v>
      </c>
    </row>
    <row r="2766" spans="1:7" x14ac:dyDescent="0.25">
      <c r="A2766" t="s">
        <v>5075</v>
      </c>
      <c r="B2766" t="s">
        <v>2569</v>
      </c>
      <c r="C2766" s="4">
        <v>24191</v>
      </c>
      <c r="D2766">
        <v>4786629839</v>
      </c>
      <c r="E2766">
        <f>VLOOKUP(D2766,  base_salary!A:A, 1, FALSE)</f>
        <v>4786629839</v>
      </c>
      <c r="F2766">
        <f t="shared" si="86"/>
        <v>0</v>
      </c>
      <c r="G2766">
        <f t="shared" ca="1" si="87"/>
        <v>0</v>
      </c>
    </row>
    <row r="2767" spans="1:7" x14ac:dyDescent="0.25">
      <c r="A2767" t="s">
        <v>5076</v>
      </c>
      <c r="B2767" t="s">
        <v>2298</v>
      </c>
      <c r="C2767" s="4">
        <v>32052</v>
      </c>
      <c r="D2767">
        <v>7637608875</v>
      </c>
      <c r="E2767">
        <f>VLOOKUP(D2767,  base_salary!A:A, 1, FALSE)</f>
        <v>7637608875</v>
      </c>
      <c r="F2767">
        <f t="shared" si="86"/>
        <v>0</v>
      </c>
      <c r="G2767">
        <f t="shared" ca="1" si="87"/>
        <v>0</v>
      </c>
    </row>
    <row r="2768" spans="1:7" x14ac:dyDescent="0.25">
      <c r="A2768" t="s">
        <v>5077</v>
      </c>
      <c r="B2768" t="s">
        <v>2223</v>
      </c>
      <c r="C2768" s="4">
        <v>18259</v>
      </c>
      <c r="D2768">
        <v>6260817967</v>
      </c>
      <c r="E2768">
        <f>VLOOKUP(D2768,  base_salary!A:A, 1, FALSE)</f>
        <v>6260817967</v>
      </c>
      <c r="F2768">
        <f t="shared" si="86"/>
        <v>0</v>
      </c>
      <c r="G2768">
        <f t="shared" ca="1" si="87"/>
        <v>0</v>
      </c>
    </row>
    <row r="2769" spans="1:7" x14ac:dyDescent="0.25">
      <c r="A2769" t="s">
        <v>5078</v>
      </c>
      <c r="B2769" t="s">
        <v>2244</v>
      </c>
      <c r="C2769" s="4">
        <v>20970</v>
      </c>
      <c r="D2769">
        <v>939715988</v>
      </c>
      <c r="E2769">
        <f>VLOOKUP(D2769,  base_salary!A:A, 1, FALSE)</f>
        <v>939715988</v>
      </c>
      <c r="F2769">
        <f t="shared" si="86"/>
        <v>0</v>
      </c>
      <c r="G2769">
        <f t="shared" ca="1" si="87"/>
        <v>0</v>
      </c>
    </row>
    <row r="2770" spans="1:7" x14ac:dyDescent="0.25">
      <c r="A2770" t="s">
        <v>5079</v>
      </c>
      <c r="B2770" t="s">
        <v>2063</v>
      </c>
      <c r="C2770" s="4">
        <v>54353</v>
      </c>
      <c r="D2770">
        <v>2659144249</v>
      </c>
      <c r="E2770">
        <f>VLOOKUP(D2770,  base_salary!A:A, 1, FALSE)</f>
        <v>2659144249</v>
      </c>
      <c r="F2770">
        <f t="shared" si="86"/>
        <v>0</v>
      </c>
      <c r="G2770">
        <f t="shared" ca="1" si="87"/>
        <v>0</v>
      </c>
    </row>
    <row r="2771" spans="1:7" x14ac:dyDescent="0.25">
      <c r="A2771" t="s">
        <v>5080</v>
      </c>
      <c r="B2771" t="s">
        <v>1991</v>
      </c>
      <c r="C2771" s="4">
        <v>28058</v>
      </c>
      <c r="D2771">
        <v>8971738782</v>
      </c>
      <c r="E2771">
        <f>VLOOKUP(D2771,  base_salary!A:A, 1, FALSE)</f>
        <v>8971738782</v>
      </c>
      <c r="F2771">
        <f t="shared" si="86"/>
        <v>0</v>
      </c>
      <c r="G2771">
        <f t="shared" ca="1" si="87"/>
        <v>0</v>
      </c>
    </row>
    <row r="2772" spans="1:7" x14ac:dyDescent="0.25">
      <c r="A2772" t="s">
        <v>5081</v>
      </c>
      <c r="B2772" t="s">
        <v>2212</v>
      </c>
      <c r="C2772" s="4">
        <v>34069</v>
      </c>
      <c r="D2772">
        <v>2149326663</v>
      </c>
      <c r="E2772">
        <f>VLOOKUP(D2772,  base_salary!A:A, 1, FALSE)</f>
        <v>2149326663</v>
      </c>
      <c r="F2772">
        <f t="shared" si="86"/>
        <v>0</v>
      </c>
      <c r="G2772">
        <f t="shared" ca="1" si="87"/>
        <v>0</v>
      </c>
    </row>
    <row r="2773" spans="1:7" x14ac:dyDescent="0.25">
      <c r="A2773" t="s">
        <v>5082</v>
      </c>
      <c r="B2773" t="s">
        <v>2503</v>
      </c>
      <c r="C2773" s="4">
        <v>40826</v>
      </c>
      <c r="D2773">
        <v>7979647432</v>
      </c>
      <c r="E2773">
        <f>VLOOKUP(D2773,  base_salary!A:A, 1, FALSE)</f>
        <v>7979647432</v>
      </c>
      <c r="F2773">
        <f t="shared" si="86"/>
        <v>0</v>
      </c>
      <c r="G2773">
        <f t="shared" ca="1" si="87"/>
        <v>0</v>
      </c>
    </row>
    <row r="2774" spans="1:7" x14ac:dyDescent="0.25">
      <c r="A2774" t="s">
        <v>5083</v>
      </c>
      <c r="B2774" t="s">
        <v>2587</v>
      </c>
      <c r="C2774" s="4">
        <v>18525</v>
      </c>
      <c r="D2774">
        <v>8302317314</v>
      </c>
      <c r="E2774">
        <f>VLOOKUP(D2774,  base_salary!A:A, 1, FALSE)</f>
        <v>8302317314</v>
      </c>
      <c r="F2774">
        <f t="shared" si="86"/>
        <v>0</v>
      </c>
      <c r="G2774">
        <f t="shared" ca="1" si="87"/>
        <v>0</v>
      </c>
    </row>
    <row r="2775" spans="1:7" x14ac:dyDescent="0.25">
      <c r="A2775" t="s">
        <v>5084</v>
      </c>
      <c r="B2775" t="s">
        <v>2244</v>
      </c>
      <c r="C2775" s="4">
        <v>53084</v>
      </c>
      <c r="D2775">
        <v>3021692982</v>
      </c>
      <c r="E2775">
        <f>VLOOKUP(D2775,  base_salary!A:A, 1, FALSE)</f>
        <v>3021692982</v>
      </c>
      <c r="F2775">
        <f t="shared" si="86"/>
        <v>0</v>
      </c>
      <c r="G2775">
        <f t="shared" ca="1" si="87"/>
        <v>0</v>
      </c>
    </row>
    <row r="2776" spans="1:7" x14ac:dyDescent="0.25">
      <c r="A2776" t="s">
        <v>5085</v>
      </c>
      <c r="B2776" t="s">
        <v>2802</v>
      </c>
      <c r="C2776" s="4">
        <v>40220</v>
      </c>
      <c r="D2776">
        <v>6732216945</v>
      </c>
      <c r="E2776">
        <f>VLOOKUP(D2776,  base_salary!A:A, 1, FALSE)</f>
        <v>6732216945</v>
      </c>
      <c r="F2776">
        <f t="shared" si="86"/>
        <v>0</v>
      </c>
      <c r="G2776">
        <f t="shared" ca="1" si="87"/>
        <v>0</v>
      </c>
    </row>
    <row r="2777" spans="1:7" x14ac:dyDescent="0.25">
      <c r="A2777" t="s">
        <v>5086</v>
      </c>
      <c r="B2777" t="s">
        <v>3369</v>
      </c>
      <c r="C2777" s="4">
        <v>22837</v>
      </c>
      <c r="D2777">
        <v>6235447353</v>
      </c>
      <c r="E2777">
        <f>VLOOKUP(D2777,  base_salary!A:A, 1, FALSE)</f>
        <v>6235447353</v>
      </c>
      <c r="F2777">
        <f t="shared" si="86"/>
        <v>0</v>
      </c>
      <c r="G2777">
        <f t="shared" ca="1" si="87"/>
        <v>0</v>
      </c>
    </row>
    <row r="2778" spans="1:7" x14ac:dyDescent="0.25">
      <c r="A2778" t="s">
        <v>5087</v>
      </c>
      <c r="B2778" t="s">
        <v>2095</v>
      </c>
      <c r="C2778" s="4">
        <v>18266</v>
      </c>
      <c r="D2778">
        <v>264454596</v>
      </c>
      <c r="E2778">
        <f>VLOOKUP(D2778,  base_salary!A:A, 1, FALSE)</f>
        <v>264454596</v>
      </c>
      <c r="F2778">
        <f t="shared" si="86"/>
        <v>0</v>
      </c>
      <c r="G2778">
        <f t="shared" ca="1" si="87"/>
        <v>0</v>
      </c>
    </row>
    <row r="2779" spans="1:7" x14ac:dyDescent="0.25">
      <c r="A2779" t="s">
        <v>5088</v>
      </c>
      <c r="B2779" t="s">
        <v>1932</v>
      </c>
      <c r="C2779" s="4">
        <v>54767</v>
      </c>
      <c r="D2779">
        <v>6410530811</v>
      </c>
      <c r="E2779">
        <f>VLOOKUP(D2779,  base_salary!A:A, 1, FALSE)</f>
        <v>6410530811</v>
      </c>
      <c r="F2779">
        <f t="shared" si="86"/>
        <v>0</v>
      </c>
      <c r="G2779">
        <f t="shared" ca="1" si="87"/>
        <v>0</v>
      </c>
    </row>
    <row r="2780" spans="1:7" x14ac:dyDescent="0.25">
      <c r="A2780" t="s">
        <v>5089</v>
      </c>
      <c r="B2780" t="s">
        <v>2269</v>
      </c>
      <c r="C2780" s="4">
        <v>26047</v>
      </c>
      <c r="D2780">
        <v>4688336071</v>
      </c>
      <c r="E2780">
        <f>VLOOKUP(D2780,  base_salary!A:A, 1, FALSE)</f>
        <v>4688336071</v>
      </c>
      <c r="F2780">
        <f t="shared" si="86"/>
        <v>0</v>
      </c>
      <c r="G2780">
        <f t="shared" ca="1" si="87"/>
        <v>0</v>
      </c>
    </row>
    <row r="2781" spans="1:7" x14ac:dyDescent="0.25">
      <c r="A2781" t="s">
        <v>5090</v>
      </c>
      <c r="B2781" t="s">
        <v>2623</v>
      </c>
      <c r="C2781" s="4">
        <v>20369</v>
      </c>
      <c r="D2781">
        <v>4409014943</v>
      </c>
      <c r="E2781">
        <f>VLOOKUP(D2781,  base_salary!A:A, 1, FALSE)</f>
        <v>4409014943</v>
      </c>
      <c r="F2781">
        <f t="shared" si="86"/>
        <v>0</v>
      </c>
      <c r="G2781">
        <f t="shared" ca="1" si="87"/>
        <v>0</v>
      </c>
    </row>
    <row r="2782" spans="1:7" x14ac:dyDescent="0.25">
      <c r="A2782" t="s">
        <v>5091</v>
      </c>
      <c r="B2782" t="s">
        <v>2396</v>
      </c>
      <c r="C2782" s="4">
        <v>17119</v>
      </c>
      <c r="D2782">
        <v>8757371024</v>
      </c>
      <c r="E2782">
        <f>VLOOKUP(D2782,  base_salary!A:A, 1, FALSE)</f>
        <v>8757371024</v>
      </c>
      <c r="F2782">
        <f t="shared" si="86"/>
        <v>0</v>
      </c>
      <c r="G2782">
        <f t="shared" ca="1" si="87"/>
        <v>0</v>
      </c>
    </row>
    <row r="2783" spans="1:7" x14ac:dyDescent="0.25">
      <c r="A2783" t="s">
        <v>5092</v>
      </c>
      <c r="B2783" t="s">
        <v>2478</v>
      </c>
      <c r="C2783" s="4">
        <v>47455</v>
      </c>
      <c r="D2783">
        <v>357531329</v>
      </c>
      <c r="E2783">
        <f>VLOOKUP(D2783,  base_salary!A:A, 1, FALSE)</f>
        <v>357531329</v>
      </c>
      <c r="F2783">
        <f t="shared" si="86"/>
        <v>0</v>
      </c>
      <c r="G2783">
        <f t="shared" ca="1" si="87"/>
        <v>0</v>
      </c>
    </row>
    <row r="2784" spans="1:7" x14ac:dyDescent="0.25">
      <c r="A2784" t="s">
        <v>5093</v>
      </c>
      <c r="B2784" t="s">
        <v>2498</v>
      </c>
      <c r="C2784" s="4">
        <v>34670</v>
      </c>
      <c r="D2784">
        <v>3560320844</v>
      </c>
      <c r="E2784">
        <f>VLOOKUP(D2784,  base_salary!A:A, 1, FALSE)</f>
        <v>3560320844</v>
      </c>
      <c r="F2784">
        <f t="shared" si="86"/>
        <v>0</v>
      </c>
      <c r="G2784">
        <f t="shared" ca="1" si="87"/>
        <v>0</v>
      </c>
    </row>
    <row r="2785" spans="1:7" x14ac:dyDescent="0.25">
      <c r="A2785" t="s">
        <v>5094</v>
      </c>
      <c r="B2785" t="s">
        <v>1991</v>
      </c>
      <c r="C2785" s="4">
        <v>54524</v>
      </c>
      <c r="D2785">
        <v>9151658844</v>
      </c>
      <c r="E2785">
        <f>VLOOKUP(D2785,  base_salary!A:A, 1, FALSE)</f>
        <v>9151658844</v>
      </c>
      <c r="F2785">
        <f t="shared" si="86"/>
        <v>0</v>
      </c>
      <c r="G2785">
        <f t="shared" ca="1" si="87"/>
        <v>0</v>
      </c>
    </row>
    <row r="2786" spans="1:7" x14ac:dyDescent="0.25">
      <c r="A2786" t="s">
        <v>5095</v>
      </c>
      <c r="B2786" t="s">
        <v>2608</v>
      </c>
      <c r="C2786" s="4">
        <v>42744</v>
      </c>
      <c r="D2786">
        <v>7938954179</v>
      </c>
      <c r="E2786">
        <f>VLOOKUP(D2786,  base_salary!A:A, 1, FALSE)</f>
        <v>7938954179</v>
      </c>
      <c r="F2786">
        <f t="shared" si="86"/>
        <v>0</v>
      </c>
      <c r="G2786">
        <f t="shared" ca="1" si="87"/>
        <v>0</v>
      </c>
    </row>
    <row r="2787" spans="1:7" x14ac:dyDescent="0.25">
      <c r="A2787" t="s">
        <v>5096</v>
      </c>
      <c r="B2787" t="s">
        <v>2593</v>
      </c>
      <c r="C2787" s="4">
        <v>39545</v>
      </c>
      <c r="D2787">
        <v>2183763965</v>
      </c>
      <c r="E2787">
        <f>VLOOKUP(D2787,  base_salary!A:A, 1, FALSE)</f>
        <v>2183763965</v>
      </c>
      <c r="F2787">
        <f t="shared" si="86"/>
        <v>0</v>
      </c>
      <c r="G2787">
        <f t="shared" ca="1" si="87"/>
        <v>0</v>
      </c>
    </row>
    <row r="2788" spans="1:7" x14ac:dyDescent="0.25">
      <c r="A2788" t="s">
        <v>5097</v>
      </c>
      <c r="B2788" t="s">
        <v>2047</v>
      </c>
      <c r="C2788" s="4">
        <v>10053</v>
      </c>
      <c r="D2788">
        <v>1442784075</v>
      </c>
      <c r="E2788">
        <f>VLOOKUP(D2788,  base_salary!A:A, 1, FALSE)</f>
        <v>1442784075</v>
      </c>
      <c r="F2788">
        <f t="shared" si="86"/>
        <v>0</v>
      </c>
      <c r="G2788">
        <f t="shared" ca="1" si="87"/>
        <v>0</v>
      </c>
    </row>
    <row r="2789" spans="1:7" x14ac:dyDescent="0.25">
      <c r="A2789" t="s">
        <v>5098</v>
      </c>
      <c r="B2789" t="s">
        <v>2503</v>
      </c>
      <c r="C2789" s="4">
        <v>25464</v>
      </c>
      <c r="D2789">
        <v>4031884281</v>
      </c>
      <c r="E2789">
        <f>VLOOKUP(D2789,  base_salary!A:A, 1, FALSE)</f>
        <v>4031884281</v>
      </c>
      <c r="F2789">
        <f t="shared" si="86"/>
        <v>0</v>
      </c>
      <c r="G2789">
        <f t="shared" ca="1" si="87"/>
        <v>0</v>
      </c>
    </row>
    <row r="2790" spans="1:7" x14ac:dyDescent="0.25">
      <c r="A2790" t="s">
        <v>5099</v>
      </c>
      <c r="B2790" t="s">
        <v>2847</v>
      </c>
      <c r="C2790" s="4">
        <v>54928</v>
      </c>
      <c r="D2790">
        <v>250257920</v>
      </c>
      <c r="E2790">
        <f>VLOOKUP(D2790,  base_salary!A:A, 1, FALSE)</f>
        <v>250257920</v>
      </c>
      <c r="F2790">
        <f t="shared" si="86"/>
        <v>0</v>
      </c>
      <c r="G2790">
        <f t="shared" ca="1" si="87"/>
        <v>0</v>
      </c>
    </row>
    <row r="2791" spans="1:7" x14ac:dyDescent="0.25">
      <c r="A2791" t="s">
        <v>5100</v>
      </c>
      <c r="B2791" t="s">
        <v>2554</v>
      </c>
      <c r="C2791" s="4">
        <v>32474</v>
      </c>
      <c r="D2791">
        <v>4219825649</v>
      </c>
      <c r="E2791">
        <f>VLOOKUP(D2791,  base_salary!A:A, 1, FALSE)</f>
        <v>4219825649</v>
      </c>
      <c r="F2791">
        <f t="shared" si="86"/>
        <v>0</v>
      </c>
      <c r="G2791">
        <f t="shared" ca="1" si="87"/>
        <v>0</v>
      </c>
    </row>
    <row r="2792" spans="1:7" x14ac:dyDescent="0.25">
      <c r="A2792" t="s">
        <v>5101</v>
      </c>
      <c r="B2792" t="s">
        <v>3886</v>
      </c>
      <c r="C2792" s="4">
        <v>16642</v>
      </c>
      <c r="D2792">
        <v>1923178164</v>
      </c>
      <c r="E2792">
        <f>VLOOKUP(D2792,  base_salary!A:A, 1, FALSE)</f>
        <v>1923178164</v>
      </c>
      <c r="F2792">
        <f t="shared" si="86"/>
        <v>0</v>
      </c>
      <c r="G2792">
        <f t="shared" ca="1" si="87"/>
        <v>0</v>
      </c>
    </row>
    <row r="2793" spans="1:7" x14ac:dyDescent="0.25">
      <c r="A2793" t="s">
        <v>5102</v>
      </c>
      <c r="B2793" t="s">
        <v>2010</v>
      </c>
      <c r="C2793" s="4">
        <v>48853</v>
      </c>
      <c r="D2793">
        <v>4184483038</v>
      </c>
      <c r="E2793">
        <f>VLOOKUP(D2793,  base_salary!A:A, 1, FALSE)</f>
        <v>4184483038</v>
      </c>
      <c r="F2793">
        <f t="shared" si="86"/>
        <v>0</v>
      </c>
      <c r="G2793">
        <f t="shared" ca="1" si="87"/>
        <v>0</v>
      </c>
    </row>
    <row r="2794" spans="1:7" x14ac:dyDescent="0.25">
      <c r="A2794" t="s">
        <v>5103</v>
      </c>
      <c r="B2794" t="s">
        <v>3527</v>
      </c>
      <c r="C2794" s="4">
        <v>30663</v>
      </c>
      <c r="D2794">
        <v>7436398989</v>
      </c>
      <c r="E2794">
        <f>VLOOKUP(D2794,  base_salary!A:A, 1, FALSE)</f>
        <v>7436398989</v>
      </c>
      <c r="F2794">
        <f t="shared" si="86"/>
        <v>0</v>
      </c>
      <c r="G2794">
        <f t="shared" ca="1" si="87"/>
        <v>0</v>
      </c>
    </row>
    <row r="2795" spans="1:7" x14ac:dyDescent="0.25">
      <c r="A2795" t="s">
        <v>5104</v>
      </c>
      <c r="B2795" t="s">
        <v>2329</v>
      </c>
      <c r="C2795" s="4">
        <v>10147</v>
      </c>
      <c r="D2795">
        <v>1739513533</v>
      </c>
      <c r="E2795">
        <f>VLOOKUP(D2795,  base_salary!A:A, 1, FALSE)</f>
        <v>1739513533</v>
      </c>
      <c r="F2795">
        <f t="shared" si="86"/>
        <v>0</v>
      </c>
      <c r="G2795">
        <f t="shared" ca="1" si="87"/>
        <v>0</v>
      </c>
    </row>
    <row r="2796" spans="1:7" x14ac:dyDescent="0.25">
      <c r="A2796" t="s">
        <v>5105</v>
      </c>
      <c r="B2796" t="s">
        <v>2507</v>
      </c>
      <c r="C2796" s="4">
        <v>35394</v>
      </c>
      <c r="D2796">
        <v>2280674246</v>
      </c>
      <c r="E2796">
        <f>VLOOKUP(D2796,  base_salary!A:A, 1, FALSE)</f>
        <v>2280674246</v>
      </c>
      <c r="F2796">
        <f t="shared" si="86"/>
        <v>0</v>
      </c>
      <c r="G2796">
        <f t="shared" ca="1" si="87"/>
        <v>0</v>
      </c>
    </row>
    <row r="2797" spans="1:7" x14ac:dyDescent="0.25">
      <c r="A2797" t="s">
        <v>5106</v>
      </c>
      <c r="B2797" t="s">
        <v>4145</v>
      </c>
      <c r="C2797" s="4">
        <v>40226</v>
      </c>
      <c r="D2797">
        <v>8204786093</v>
      </c>
      <c r="E2797">
        <f>VLOOKUP(D2797,  base_salary!A:A, 1, FALSE)</f>
        <v>8204786093</v>
      </c>
      <c r="F2797">
        <f t="shared" si="86"/>
        <v>0</v>
      </c>
      <c r="G2797">
        <f t="shared" ca="1" si="87"/>
        <v>0</v>
      </c>
    </row>
    <row r="2798" spans="1:7" x14ac:dyDescent="0.25">
      <c r="A2798" t="s">
        <v>5107</v>
      </c>
      <c r="B2798" t="s">
        <v>2219</v>
      </c>
      <c r="C2798" s="4">
        <v>17968</v>
      </c>
      <c r="D2798">
        <v>992720575</v>
      </c>
      <c r="E2798">
        <f>VLOOKUP(D2798,  base_salary!A:A, 1, FALSE)</f>
        <v>992720575</v>
      </c>
      <c r="F2798">
        <f t="shared" si="86"/>
        <v>0</v>
      </c>
      <c r="G2798">
        <f t="shared" ca="1" si="87"/>
        <v>0</v>
      </c>
    </row>
    <row r="2799" spans="1:7" x14ac:dyDescent="0.25">
      <c r="A2799" t="s">
        <v>5108</v>
      </c>
      <c r="B2799" t="s">
        <v>1950</v>
      </c>
      <c r="C2799" s="4">
        <v>39029</v>
      </c>
      <c r="D2799">
        <v>939715988</v>
      </c>
      <c r="E2799">
        <f>VLOOKUP(D2799,  base_salary!A:A, 1, FALSE)</f>
        <v>939715988</v>
      </c>
      <c r="F2799">
        <f t="shared" si="86"/>
        <v>0</v>
      </c>
      <c r="G2799">
        <f t="shared" ca="1" si="87"/>
        <v>0</v>
      </c>
    </row>
    <row r="2800" spans="1:7" x14ac:dyDescent="0.25">
      <c r="A2800" t="s">
        <v>5109</v>
      </c>
      <c r="B2800" t="s">
        <v>2329</v>
      </c>
      <c r="C2800" s="4">
        <v>14091</v>
      </c>
      <c r="D2800">
        <v>8875305560</v>
      </c>
      <c r="E2800">
        <f>VLOOKUP(D2800,  base_salary!A:A, 1, FALSE)</f>
        <v>8875305560</v>
      </c>
      <c r="F2800">
        <f t="shared" si="86"/>
        <v>0</v>
      </c>
      <c r="G2800">
        <f t="shared" ca="1" si="87"/>
        <v>0</v>
      </c>
    </row>
    <row r="2801" spans="1:7" x14ac:dyDescent="0.25">
      <c r="A2801" t="s">
        <v>5110</v>
      </c>
      <c r="B2801" t="s">
        <v>2403</v>
      </c>
      <c r="C2801" s="4">
        <v>43713</v>
      </c>
      <c r="D2801">
        <v>8850022085</v>
      </c>
      <c r="E2801">
        <f>VLOOKUP(D2801,  base_salary!A:A, 1, FALSE)</f>
        <v>8850022085</v>
      </c>
      <c r="F2801">
        <f t="shared" si="86"/>
        <v>0</v>
      </c>
      <c r="G2801">
        <f t="shared" ca="1" si="87"/>
        <v>0</v>
      </c>
    </row>
    <row r="2802" spans="1:7" x14ac:dyDescent="0.25">
      <c r="A2802" t="s">
        <v>5111</v>
      </c>
      <c r="B2802" t="s">
        <v>2329</v>
      </c>
      <c r="C2802" s="4">
        <v>27403</v>
      </c>
      <c r="D2802">
        <v>7628323464</v>
      </c>
      <c r="E2802">
        <f>VLOOKUP(D2802,  base_salary!A:A, 1, FALSE)</f>
        <v>7628323464</v>
      </c>
      <c r="F2802">
        <f t="shared" si="86"/>
        <v>0</v>
      </c>
      <c r="G2802">
        <f t="shared" ca="1" si="87"/>
        <v>0</v>
      </c>
    </row>
    <row r="2803" spans="1:7" x14ac:dyDescent="0.25">
      <c r="A2803" t="s">
        <v>5112</v>
      </c>
      <c r="B2803" t="s">
        <v>2567</v>
      </c>
      <c r="C2803" s="4">
        <v>42637</v>
      </c>
      <c r="D2803">
        <v>7625163059</v>
      </c>
      <c r="E2803">
        <f>VLOOKUP(D2803,  base_salary!A:A, 1, FALSE)</f>
        <v>7625163059</v>
      </c>
      <c r="F2803">
        <f t="shared" si="86"/>
        <v>0</v>
      </c>
      <c r="G2803">
        <f t="shared" ca="1" si="87"/>
        <v>0</v>
      </c>
    </row>
    <row r="2804" spans="1:7" x14ac:dyDescent="0.25">
      <c r="A2804" t="s">
        <v>5113</v>
      </c>
      <c r="B2804" t="s">
        <v>2470</v>
      </c>
      <c r="C2804" s="4">
        <v>52841</v>
      </c>
      <c r="D2804">
        <v>116428384</v>
      </c>
      <c r="E2804">
        <f>VLOOKUP(D2804,  base_salary!A:A, 1, FALSE)</f>
        <v>116428384</v>
      </c>
      <c r="F2804">
        <f t="shared" si="86"/>
        <v>0</v>
      </c>
      <c r="G2804">
        <f t="shared" ca="1" si="87"/>
        <v>0</v>
      </c>
    </row>
    <row r="2805" spans="1:7" x14ac:dyDescent="0.25">
      <c r="A2805" t="s">
        <v>5114</v>
      </c>
      <c r="B2805" t="s">
        <v>2170</v>
      </c>
      <c r="C2805" s="4">
        <v>11848</v>
      </c>
      <c r="D2805">
        <v>583595162</v>
      </c>
      <c r="E2805">
        <f>VLOOKUP(D2805,  base_salary!A:A, 1, FALSE)</f>
        <v>583595162</v>
      </c>
      <c r="F2805">
        <f t="shared" si="86"/>
        <v>0</v>
      </c>
      <c r="G2805">
        <f t="shared" ca="1" si="87"/>
        <v>0</v>
      </c>
    </row>
    <row r="2806" spans="1:7" x14ac:dyDescent="0.25">
      <c r="A2806" t="s">
        <v>5115</v>
      </c>
      <c r="B2806" t="s">
        <v>3720</v>
      </c>
      <c r="C2806" s="4">
        <v>10418</v>
      </c>
      <c r="D2806">
        <v>2657442315</v>
      </c>
      <c r="E2806">
        <f>VLOOKUP(D2806,  base_salary!A:A, 1, FALSE)</f>
        <v>2657442315</v>
      </c>
      <c r="F2806">
        <f t="shared" si="86"/>
        <v>0</v>
      </c>
      <c r="G2806">
        <f t="shared" ca="1" si="87"/>
        <v>0</v>
      </c>
    </row>
    <row r="2807" spans="1:7" x14ac:dyDescent="0.25">
      <c r="A2807" t="s">
        <v>5116</v>
      </c>
      <c r="B2807" t="s">
        <v>2290</v>
      </c>
      <c r="C2807" s="4">
        <v>25357</v>
      </c>
      <c r="D2807">
        <v>4900475084</v>
      </c>
      <c r="E2807">
        <f>VLOOKUP(D2807,  base_salary!A:A, 1, FALSE)</f>
        <v>4900475084</v>
      </c>
      <c r="F2807">
        <f t="shared" si="86"/>
        <v>0</v>
      </c>
      <c r="G2807">
        <f t="shared" ca="1" si="87"/>
        <v>0</v>
      </c>
    </row>
    <row r="2808" spans="1:7" x14ac:dyDescent="0.25">
      <c r="A2808" t="s">
        <v>5117</v>
      </c>
      <c r="B2808" t="s">
        <v>2179</v>
      </c>
      <c r="C2808" s="4">
        <v>11207</v>
      </c>
      <c r="D2808">
        <v>2294342399</v>
      </c>
      <c r="E2808">
        <f>VLOOKUP(D2808,  base_salary!A:A, 1, FALSE)</f>
        <v>2294342399</v>
      </c>
      <c r="F2808">
        <f t="shared" si="86"/>
        <v>0</v>
      </c>
      <c r="G2808">
        <f t="shared" ca="1" si="87"/>
        <v>0</v>
      </c>
    </row>
    <row r="2809" spans="1:7" x14ac:dyDescent="0.25">
      <c r="A2809" t="s">
        <v>5118</v>
      </c>
      <c r="B2809" t="s">
        <v>2182</v>
      </c>
      <c r="C2809" s="4">
        <v>39549</v>
      </c>
      <c r="D2809">
        <v>303831626</v>
      </c>
      <c r="E2809">
        <f>VLOOKUP(D2809,  base_salary!A:A, 1, FALSE)</f>
        <v>303831626</v>
      </c>
      <c r="F2809">
        <f t="shared" si="86"/>
        <v>0</v>
      </c>
      <c r="G2809">
        <f t="shared" ca="1" si="87"/>
        <v>0</v>
      </c>
    </row>
    <row r="2810" spans="1:7" x14ac:dyDescent="0.25">
      <c r="A2810" t="s">
        <v>5119</v>
      </c>
      <c r="B2810" t="s">
        <v>2190</v>
      </c>
      <c r="C2810" s="4">
        <v>59904</v>
      </c>
      <c r="D2810">
        <v>8682006391</v>
      </c>
      <c r="E2810">
        <f>VLOOKUP(D2810,  base_salary!A:A, 1, FALSE)</f>
        <v>8682006391</v>
      </c>
      <c r="F2810">
        <f t="shared" si="86"/>
        <v>0</v>
      </c>
      <c r="G2810">
        <f t="shared" ca="1" si="87"/>
        <v>0</v>
      </c>
    </row>
    <row r="2811" spans="1:7" x14ac:dyDescent="0.25">
      <c r="A2811" t="s">
        <v>5120</v>
      </c>
      <c r="B2811" t="s">
        <v>2106</v>
      </c>
      <c r="C2811" s="4">
        <v>54584</v>
      </c>
      <c r="D2811">
        <v>5074304008</v>
      </c>
      <c r="E2811">
        <f>VLOOKUP(D2811,  base_salary!A:A, 1, FALSE)</f>
        <v>5074304008</v>
      </c>
      <c r="F2811">
        <f t="shared" si="86"/>
        <v>0</v>
      </c>
      <c r="G2811">
        <f t="shared" ca="1" si="87"/>
        <v>0</v>
      </c>
    </row>
    <row r="2812" spans="1:7" x14ac:dyDescent="0.25">
      <c r="A2812" t="s">
        <v>5121</v>
      </c>
      <c r="B2812" t="s">
        <v>2901</v>
      </c>
      <c r="C2812" s="4">
        <v>22023</v>
      </c>
      <c r="D2812">
        <v>101658508</v>
      </c>
      <c r="E2812">
        <f>VLOOKUP(D2812,  base_salary!A:A, 1, FALSE)</f>
        <v>101658508</v>
      </c>
      <c r="F2812">
        <f t="shared" si="86"/>
        <v>0</v>
      </c>
      <c r="G2812">
        <f t="shared" ca="1" si="87"/>
        <v>0</v>
      </c>
    </row>
    <row r="2813" spans="1:7" x14ac:dyDescent="0.25">
      <c r="A2813" t="s">
        <v>5122</v>
      </c>
      <c r="B2813" t="s">
        <v>2022</v>
      </c>
      <c r="C2813" s="4">
        <v>13867</v>
      </c>
      <c r="D2813">
        <v>1598957961</v>
      </c>
      <c r="E2813">
        <f>VLOOKUP(D2813,  base_salary!A:A, 1, FALSE)</f>
        <v>1598957961</v>
      </c>
      <c r="F2813">
        <f t="shared" si="86"/>
        <v>0</v>
      </c>
      <c r="G2813">
        <f t="shared" ca="1" si="87"/>
        <v>0</v>
      </c>
    </row>
    <row r="2814" spans="1:7" x14ac:dyDescent="0.25">
      <c r="A2814" t="s">
        <v>5123</v>
      </c>
      <c r="B2814" t="s">
        <v>2188</v>
      </c>
      <c r="C2814" s="4">
        <v>53636</v>
      </c>
      <c r="D2814">
        <v>7011563598</v>
      </c>
      <c r="E2814">
        <f>VLOOKUP(D2814,  base_salary!A:A, 1, FALSE)</f>
        <v>7011563598</v>
      </c>
      <c r="F2814">
        <f t="shared" si="86"/>
        <v>0</v>
      </c>
      <c r="G2814">
        <f t="shared" ca="1" si="87"/>
        <v>0</v>
      </c>
    </row>
    <row r="2815" spans="1:7" x14ac:dyDescent="0.25">
      <c r="A2815" t="s">
        <v>5124</v>
      </c>
      <c r="B2815" t="s">
        <v>2415</v>
      </c>
      <c r="C2815" s="4">
        <v>40359</v>
      </c>
      <c r="D2815">
        <v>5191866150</v>
      </c>
      <c r="E2815">
        <f>VLOOKUP(D2815,  base_salary!A:A, 1, FALSE)</f>
        <v>5191866150</v>
      </c>
      <c r="F2815">
        <f t="shared" si="86"/>
        <v>0</v>
      </c>
      <c r="G2815">
        <f t="shared" ca="1" si="87"/>
        <v>0</v>
      </c>
    </row>
    <row r="2816" spans="1:7" x14ac:dyDescent="0.25">
      <c r="A2816" t="s">
        <v>5125</v>
      </c>
      <c r="B2816" t="s">
        <v>2099</v>
      </c>
      <c r="C2816" s="4">
        <v>18659</v>
      </c>
      <c r="D2816">
        <v>4688336071</v>
      </c>
      <c r="E2816">
        <f>VLOOKUP(D2816,  base_salary!A:A, 1, FALSE)</f>
        <v>4688336071</v>
      </c>
      <c r="F2816">
        <f t="shared" si="86"/>
        <v>0</v>
      </c>
      <c r="G2816">
        <f t="shared" ca="1" si="87"/>
        <v>0</v>
      </c>
    </row>
    <row r="2817" spans="1:7" x14ac:dyDescent="0.25">
      <c r="A2817" t="s">
        <v>5126</v>
      </c>
      <c r="B2817" t="s">
        <v>2329</v>
      </c>
      <c r="C2817" s="4">
        <v>58059</v>
      </c>
      <c r="D2817">
        <v>3021692982</v>
      </c>
      <c r="E2817">
        <f>VLOOKUP(D2817,  base_salary!A:A, 1, FALSE)</f>
        <v>3021692982</v>
      </c>
      <c r="F2817">
        <f t="shared" si="86"/>
        <v>0</v>
      </c>
      <c r="G2817">
        <f t="shared" ca="1" si="87"/>
        <v>0</v>
      </c>
    </row>
    <row r="2818" spans="1:7" x14ac:dyDescent="0.25">
      <c r="A2818" t="s">
        <v>5127</v>
      </c>
      <c r="B2818" t="s">
        <v>2885</v>
      </c>
      <c r="C2818" s="4">
        <v>26952</v>
      </c>
      <c r="D2818">
        <v>7140803102</v>
      </c>
      <c r="E2818">
        <f>VLOOKUP(D2818,  base_salary!A:A, 1, FALSE)</f>
        <v>7140803102</v>
      </c>
      <c r="F2818">
        <f t="shared" si="86"/>
        <v>0</v>
      </c>
      <c r="G2818">
        <f t="shared" ca="1" si="87"/>
        <v>0</v>
      </c>
    </row>
    <row r="2819" spans="1:7" x14ac:dyDescent="0.25">
      <c r="A2819" t="s">
        <v>5128</v>
      </c>
      <c r="B2819" t="s">
        <v>1970</v>
      </c>
      <c r="C2819" s="4">
        <v>54515</v>
      </c>
      <c r="D2819">
        <v>4752702681</v>
      </c>
      <c r="E2819">
        <f>VLOOKUP(D2819,  base_salary!A:A, 1, FALSE)</f>
        <v>4752702681</v>
      </c>
      <c r="F2819">
        <f t="shared" ref="F2819:F2882" si="88">IF(ISERROR(E2819), 1, 0)</f>
        <v>0</v>
      </c>
      <c r="G2819">
        <f t="shared" ref="G2819:G2882" ca="1" si="89">SUM(G:G)</f>
        <v>0</v>
      </c>
    </row>
    <row r="2820" spans="1:7" x14ac:dyDescent="0.25">
      <c r="A2820" t="s">
        <v>5129</v>
      </c>
      <c r="B2820" t="s">
        <v>2484</v>
      </c>
      <c r="C2820" s="4">
        <v>55283</v>
      </c>
      <c r="D2820">
        <v>9732655267</v>
      </c>
      <c r="E2820">
        <f>VLOOKUP(D2820,  base_salary!A:A, 1, FALSE)</f>
        <v>9732655267</v>
      </c>
      <c r="F2820">
        <f t="shared" si="88"/>
        <v>0</v>
      </c>
      <c r="G2820">
        <f t="shared" ca="1" si="89"/>
        <v>0</v>
      </c>
    </row>
    <row r="2821" spans="1:7" x14ac:dyDescent="0.25">
      <c r="A2821" t="s">
        <v>5130</v>
      </c>
      <c r="B2821" t="s">
        <v>3527</v>
      </c>
      <c r="C2821" s="4">
        <v>47877</v>
      </c>
      <c r="D2821">
        <v>7489370671</v>
      </c>
      <c r="E2821">
        <f>VLOOKUP(D2821,  base_salary!A:A, 1, FALSE)</f>
        <v>7489370671</v>
      </c>
      <c r="F2821">
        <f t="shared" si="88"/>
        <v>0</v>
      </c>
      <c r="G2821">
        <f t="shared" ca="1" si="89"/>
        <v>0</v>
      </c>
    </row>
    <row r="2822" spans="1:7" x14ac:dyDescent="0.25">
      <c r="A2822" t="s">
        <v>5131</v>
      </c>
      <c r="B2822" t="s">
        <v>2628</v>
      </c>
      <c r="C2822" s="4">
        <v>13885</v>
      </c>
      <c r="D2822">
        <v>2480515559</v>
      </c>
      <c r="E2822">
        <f>VLOOKUP(D2822,  base_salary!A:A, 1, FALSE)</f>
        <v>2480515559</v>
      </c>
      <c r="F2822">
        <f t="shared" si="88"/>
        <v>0</v>
      </c>
      <c r="G2822">
        <f t="shared" ca="1" si="89"/>
        <v>0</v>
      </c>
    </row>
    <row r="2823" spans="1:7" x14ac:dyDescent="0.25">
      <c r="A2823" t="s">
        <v>5132</v>
      </c>
      <c r="B2823" t="s">
        <v>2221</v>
      </c>
      <c r="C2823" s="4">
        <v>29930</v>
      </c>
      <c r="D2823">
        <v>959209328</v>
      </c>
      <c r="E2823">
        <f>VLOOKUP(D2823,  base_salary!A:A, 1, FALSE)</f>
        <v>959209328</v>
      </c>
      <c r="F2823">
        <f t="shared" si="88"/>
        <v>0</v>
      </c>
      <c r="G2823">
        <f t="shared" ca="1" si="89"/>
        <v>0</v>
      </c>
    </row>
    <row r="2824" spans="1:7" x14ac:dyDescent="0.25">
      <c r="A2824" t="s">
        <v>5133</v>
      </c>
      <c r="B2824" t="s">
        <v>2004</v>
      </c>
      <c r="C2824" s="4">
        <v>29876</v>
      </c>
      <c r="D2824">
        <v>1263903657</v>
      </c>
      <c r="E2824">
        <f>VLOOKUP(D2824,  base_salary!A:A, 1, FALSE)</f>
        <v>1263903657</v>
      </c>
      <c r="F2824">
        <f t="shared" si="88"/>
        <v>0</v>
      </c>
      <c r="G2824">
        <f t="shared" ca="1" si="89"/>
        <v>0</v>
      </c>
    </row>
    <row r="2825" spans="1:7" x14ac:dyDescent="0.25">
      <c r="A2825" t="s">
        <v>5134</v>
      </c>
      <c r="B2825" t="s">
        <v>2340</v>
      </c>
      <c r="C2825" s="4">
        <v>41128</v>
      </c>
      <c r="D2825">
        <v>5837066497</v>
      </c>
      <c r="E2825">
        <f>VLOOKUP(D2825,  base_salary!A:A, 1, FALSE)</f>
        <v>5837066497</v>
      </c>
      <c r="F2825">
        <f t="shared" si="88"/>
        <v>0</v>
      </c>
      <c r="G2825">
        <f t="shared" ca="1" si="89"/>
        <v>0</v>
      </c>
    </row>
    <row r="2826" spans="1:7" x14ac:dyDescent="0.25">
      <c r="A2826" t="s">
        <v>5135</v>
      </c>
      <c r="B2826" t="s">
        <v>2010</v>
      </c>
      <c r="C2826" s="4">
        <v>23809</v>
      </c>
      <c r="D2826">
        <v>3097425365</v>
      </c>
      <c r="E2826">
        <f>VLOOKUP(D2826,  base_salary!A:A, 1, FALSE)</f>
        <v>3097425365</v>
      </c>
      <c r="F2826">
        <f t="shared" si="88"/>
        <v>0</v>
      </c>
      <c r="G2826">
        <f t="shared" ca="1" si="89"/>
        <v>0</v>
      </c>
    </row>
    <row r="2827" spans="1:7" x14ac:dyDescent="0.25">
      <c r="A2827" t="s">
        <v>5136</v>
      </c>
      <c r="B2827" t="s">
        <v>2600</v>
      </c>
      <c r="C2827" s="4">
        <v>39728</v>
      </c>
      <c r="D2827">
        <v>4920920075</v>
      </c>
      <c r="E2827">
        <f>VLOOKUP(D2827,  base_salary!A:A, 1, FALSE)</f>
        <v>4920920075</v>
      </c>
      <c r="F2827">
        <f t="shared" si="88"/>
        <v>0</v>
      </c>
      <c r="G2827">
        <f t="shared" ca="1" si="89"/>
        <v>0</v>
      </c>
    </row>
    <row r="2828" spans="1:7" x14ac:dyDescent="0.25">
      <c r="A2828" t="s">
        <v>5137</v>
      </c>
      <c r="B2828" t="s">
        <v>2488</v>
      </c>
      <c r="C2828" s="4">
        <v>32788</v>
      </c>
      <c r="D2828">
        <v>5903124704</v>
      </c>
      <c r="E2828">
        <f>VLOOKUP(D2828,  base_salary!A:A, 1, FALSE)</f>
        <v>5903124704</v>
      </c>
      <c r="F2828">
        <f t="shared" si="88"/>
        <v>0</v>
      </c>
      <c r="G2828">
        <f t="shared" ca="1" si="89"/>
        <v>0</v>
      </c>
    </row>
    <row r="2829" spans="1:7" x14ac:dyDescent="0.25">
      <c r="A2829" t="s">
        <v>5138</v>
      </c>
      <c r="B2829" t="s">
        <v>2536</v>
      </c>
      <c r="C2829" s="4">
        <v>55022</v>
      </c>
      <c r="D2829">
        <v>4453315724</v>
      </c>
      <c r="E2829">
        <f>VLOOKUP(D2829,  base_salary!A:A, 1, FALSE)</f>
        <v>4453315724</v>
      </c>
      <c r="F2829">
        <f t="shared" si="88"/>
        <v>0</v>
      </c>
      <c r="G2829">
        <f t="shared" ca="1" si="89"/>
        <v>0</v>
      </c>
    </row>
    <row r="2830" spans="1:7" x14ac:dyDescent="0.25">
      <c r="A2830" t="s">
        <v>5139</v>
      </c>
      <c r="B2830" t="s">
        <v>2286</v>
      </c>
      <c r="C2830" s="4">
        <v>58268</v>
      </c>
      <c r="D2830">
        <v>1079691642</v>
      </c>
      <c r="E2830">
        <f>VLOOKUP(D2830,  base_salary!A:A, 1, FALSE)</f>
        <v>1079691642</v>
      </c>
      <c r="F2830">
        <f t="shared" si="88"/>
        <v>0</v>
      </c>
      <c r="G2830">
        <f t="shared" ca="1" si="89"/>
        <v>0</v>
      </c>
    </row>
    <row r="2831" spans="1:7" x14ac:dyDescent="0.25">
      <c r="A2831" t="s">
        <v>5140</v>
      </c>
      <c r="B2831" t="s">
        <v>3487</v>
      </c>
      <c r="C2831" s="4">
        <v>32955</v>
      </c>
      <c r="D2831">
        <v>7479962290</v>
      </c>
      <c r="E2831">
        <f>VLOOKUP(D2831,  base_salary!A:A, 1, FALSE)</f>
        <v>7479962290</v>
      </c>
      <c r="F2831">
        <f t="shared" si="88"/>
        <v>0</v>
      </c>
      <c r="G2831">
        <f t="shared" ca="1" si="89"/>
        <v>0</v>
      </c>
    </row>
    <row r="2832" spans="1:7" x14ac:dyDescent="0.25">
      <c r="A2832" t="s">
        <v>5141</v>
      </c>
      <c r="B2832" t="s">
        <v>2639</v>
      </c>
      <c r="C2832" s="4">
        <v>21688</v>
      </c>
      <c r="D2832">
        <v>8460683117</v>
      </c>
      <c r="E2832">
        <f>VLOOKUP(D2832,  base_salary!A:A, 1, FALSE)</f>
        <v>8460683117</v>
      </c>
      <c r="F2832">
        <f t="shared" si="88"/>
        <v>0</v>
      </c>
      <c r="G2832">
        <f t="shared" ca="1" si="89"/>
        <v>0</v>
      </c>
    </row>
    <row r="2833" spans="1:7" x14ac:dyDescent="0.25">
      <c r="A2833" t="s">
        <v>5142</v>
      </c>
      <c r="B2833" t="s">
        <v>2511</v>
      </c>
      <c r="C2833" s="4">
        <v>36101</v>
      </c>
      <c r="D2833">
        <v>3779559293</v>
      </c>
      <c r="E2833">
        <f>VLOOKUP(D2833,  base_salary!A:A, 1, FALSE)</f>
        <v>3779559293</v>
      </c>
      <c r="F2833">
        <f t="shared" si="88"/>
        <v>0</v>
      </c>
      <c r="G2833">
        <f t="shared" ca="1" si="89"/>
        <v>0</v>
      </c>
    </row>
    <row r="2834" spans="1:7" x14ac:dyDescent="0.25">
      <c r="A2834" t="s">
        <v>5143</v>
      </c>
      <c r="B2834" t="s">
        <v>3142</v>
      </c>
      <c r="C2834" s="4">
        <v>58067</v>
      </c>
      <c r="D2834">
        <v>8945564357</v>
      </c>
      <c r="E2834">
        <f>VLOOKUP(D2834,  base_salary!A:A, 1, FALSE)</f>
        <v>8945564357</v>
      </c>
      <c r="F2834">
        <f t="shared" si="88"/>
        <v>0</v>
      </c>
      <c r="G2834">
        <f t="shared" ca="1" si="89"/>
        <v>0</v>
      </c>
    </row>
    <row r="2835" spans="1:7" x14ac:dyDescent="0.25">
      <c r="A2835" t="s">
        <v>5144</v>
      </c>
      <c r="B2835" t="s">
        <v>2536</v>
      </c>
      <c r="C2835" s="4">
        <v>57020</v>
      </c>
      <c r="D2835">
        <v>1787288307</v>
      </c>
      <c r="E2835">
        <f>VLOOKUP(D2835,  base_salary!A:A, 1, FALSE)</f>
        <v>1787288307</v>
      </c>
      <c r="F2835">
        <f t="shared" si="88"/>
        <v>0</v>
      </c>
      <c r="G2835">
        <f t="shared" ca="1" si="89"/>
        <v>0</v>
      </c>
    </row>
    <row r="2836" spans="1:7" x14ac:dyDescent="0.25">
      <c r="A2836" t="s">
        <v>5145</v>
      </c>
      <c r="B2836" t="s">
        <v>2498</v>
      </c>
      <c r="C2836" s="4">
        <v>23364</v>
      </c>
      <c r="D2836">
        <v>594961432</v>
      </c>
      <c r="E2836">
        <f>VLOOKUP(D2836,  base_salary!A:A, 1, FALSE)</f>
        <v>594961432</v>
      </c>
      <c r="F2836">
        <f t="shared" si="88"/>
        <v>0</v>
      </c>
      <c r="G2836">
        <f t="shared" ca="1" si="89"/>
        <v>0</v>
      </c>
    </row>
    <row r="2837" spans="1:7" x14ac:dyDescent="0.25">
      <c r="A2837" t="s">
        <v>5146</v>
      </c>
      <c r="B2837" t="s">
        <v>3720</v>
      </c>
      <c r="C2837" s="4">
        <v>23897</v>
      </c>
      <c r="D2837">
        <v>4984363320</v>
      </c>
      <c r="E2837">
        <f>VLOOKUP(D2837,  base_salary!A:A, 1, FALSE)</f>
        <v>4984363320</v>
      </c>
      <c r="F2837">
        <f t="shared" si="88"/>
        <v>0</v>
      </c>
      <c r="G2837">
        <f t="shared" ca="1" si="89"/>
        <v>0</v>
      </c>
    </row>
    <row r="2838" spans="1:7" x14ac:dyDescent="0.25">
      <c r="A2838" t="s">
        <v>5147</v>
      </c>
      <c r="B2838" t="s">
        <v>2116</v>
      </c>
      <c r="C2838" s="4">
        <v>53169</v>
      </c>
      <c r="D2838">
        <v>2659144249</v>
      </c>
      <c r="E2838">
        <f>VLOOKUP(D2838,  base_salary!A:A, 1, FALSE)</f>
        <v>2659144249</v>
      </c>
      <c r="F2838">
        <f t="shared" si="88"/>
        <v>0</v>
      </c>
      <c r="G2838">
        <f t="shared" ca="1" si="89"/>
        <v>0</v>
      </c>
    </row>
    <row r="2839" spans="1:7" x14ac:dyDescent="0.25">
      <c r="A2839" t="s">
        <v>5148</v>
      </c>
      <c r="B2839" t="s">
        <v>2478</v>
      </c>
      <c r="C2839" s="4">
        <v>10675</v>
      </c>
      <c r="D2839">
        <v>4269946768</v>
      </c>
      <c r="E2839">
        <f>VLOOKUP(D2839,  base_salary!A:A, 1, FALSE)</f>
        <v>4269946768</v>
      </c>
      <c r="F2839">
        <f t="shared" si="88"/>
        <v>0</v>
      </c>
      <c r="G2839">
        <f t="shared" ca="1" si="89"/>
        <v>0</v>
      </c>
    </row>
    <row r="2840" spans="1:7" x14ac:dyDescent="0.25">
      <c r="A2840" t="s">
        <v>5149</v>
      </c>
      <c r="B2840" t="s">
        <v>2431</v>
      </c>
      <c r="C2840" s="4">
        <v>13102</v>
      </c>
      <c r="D2840">
        <v>4773306254</v>
      </c>
      <c r="E2840">
        <f>VLOOKUP(D2840,  base_salary!A:A, 1, FALSE)</f>
        <v>4773306254</v>
      </c>
      <c r="F2840">
        <f t="shared" si="88"/>
        <v>0</v>
      </c>
      <c r="G2840">
        <f t="shared" ca="1" si="89"/>
        <v>0</v>
      </c>
    </row>
    <row r="2841" spans="1:7" x14ac:dyDescent="0.25">
      <c r="A2841" t="s">
        <v>5150</v>
      </c>
      <c r="B2841" t="s">
        <v>1997</v>
      </c>
      <c r="C2841" s="4">
        <v>37653</v>
      </c>
      <c r="D2841">
        <v>8322342209</v>
      </c>
      <c r="E2841">
        <f>VLOOKUP(D2841,  base_salary!A:A, 1, FALSE)</f>
        <v>8322342209</v>
      </c>
      <c r="F2841">
        <f t="shared" si="88"/>
        <v>0</v>
      </c>
      <c r="G2841">
        <f t="shared" ca="1" si="89"/>
        <v>0</v>
      </c>
    </row>
    <row r="2842" spans="1:7" x14ac:dyDescent="0.25">
      <c r="A2842" t="s">
        <v>5151</v>
      </c>
      <c r="B2842" t="s">
        <v>3142</v>
      </c>
      <c r="C2842" s="4">
        <v>12157</v>
      </c>
      <c r="D2842">
        <v>7493076952</v>
      </c>
      <c r="E2842">
        <f>VLOOKUP(D2842,  base_salary!A:A, 1, FALSE)</f>
        <v>7493076952</v>
      </c>
      <c r="F2842">
        <f t="shared" si="88"/>
        <v>0</v>
      </c>
      <c r="G2842">
        <f t="shared" ca="1" si="89"/>
        <v>0</v>
      </c>
    </row>
    <row r="2843" spans="1:7" x14ac:dyDescent="0.25">
      <c r="A2843" t="s">
        <v>5152</v>
      </c>
      <c r="B2843" t="s">
        <v>2069</v>
      </c>
      <c r="C2843" s="4">
        <v>23468</v>
      </c>
      <c r="D2843">
        <v>8127128031</v>
      </c>
      <c r="E2843">
        <f>VLOOKUP(D2843,  base_salary!A:A, 1, FALSE)</f>
        <v>8127128031</v>
      </c>
      <c r="F2843">
        <f t="shared" si="88"/>
        <v>0</v>
      </c>
      <c r="G2843">
        <f t="shared" ca="1" si="89"/>
        <v>0</v>
      </c>
    </row>
    <row r="2844" spans="1:7" x14ac:dyDescent="0.25">
      <c r="A2844" t="s">
        <v>5153</v>
      </c>
      <c r="B2844" t="s">
        <v>1966</v>
      </c>
      <c r="C2844" s="4">
        <v>59375</v>
      </c>
      <c r="D2844">
        <v>1657097021</v>
      </c>
      <c r="E2844">
        <f>VLOOKUP(D2844,  base_salary!A:A, 1, FALSE)</f>
        <v>1657097021</v>
      </c>
      <c r="F2844">
        <f t="shared" si="88"/>
        <v>0</v>
      </c>
      <c r="G2844">
        <f t="shared" ca="1" si="89"/>
        <v>0</v>
      </c>
    </row>
    <row r="2845" spans="1:7" x14ac:dyDescent="0.25">
      <c r="A2845" t="s">
        <v>5154</v>
      </c>
      <c r="B2845" t="s">
        <v>2006</v>
      </c>
      <c r="C2845" s="4">
        <v>26626</v>
      </c>
      <c r="D2845">
        <v>7659816853</v>
      </c>
      <c r="E2845">
        <f>VLOOKUP(D2845,  base_salary!A:A, 1, FALSE)</f>
        <v>7659816853</v>
      </c>
      <c r="F2845">
        <f t="shared" si="88"/>
        <v>0</v>
      </c>
      <c r="G2845">
        <f t="shared" ca="1" si="89"/>
        <v>0</v>
      </c>
    </row>
    <row r="2846" spans="1:7" x14ac:dyDescent="0.25">
      <c r="A2846" t="s">
        <v>5155</v>
      </c>
      <c r="B2846" t="s">
        <v>2057</v>
      </c>
      <c r="C2846" s="4">
        <v>19082</v>
      </c>
      <c r="D2846">
        <v>8189289020</v>
      </c>
      <c r="E2846">
        <f>VLOOKUP(D2846,  base_salary!A:A, 1, FALSE)</f>
        <v>8189289020</v>
      </c>
      <c r="F2846">
        <f t="shared" si="88"/>
        <v>0</v>
      </c>
      <c r="G2846">
        <f t="shared" ca="1" si="89"/>
        <v>0</v>
      </c>
    </row>
    <row r="2847" spans="1:7" x14ac:dyDescent="0.25">
      <c r="A2847" t="s">
        <v>5156</v>
      </c>
      <c r="B2847" t="s">
        <v>2020</v>
      </c>
      <c r="C2847" s="4">
        <v>32216</v>
      </c>
      <c r="D2847">
        <v>2083520173</v>
      </c>
      <c r="E2847">
        <f>VLOOKUP(D2847,  base_salary!A:A, 1, FALSE)</f>
        <v>2083520173</v>
      </c>
      <c r="F2847">
        <f t="shared" si="88"/>
        <v>0</v>
      </c>
      <c r="G2847">
        <f t="shared" ca="1" si="89"/>
        <v>0</v>
      </c>
    </row>
    <row r="2848" spans="1:7" x14ac:dyDescent="0.25">
      <c r="A2848" t="s">
        <v>5157</v>
      </c>
      <c r="B2848" t="s">
        <v>4145</v>
      </c>
      <c r="C2848" s="4">
        <v>30399</v>
      </c>
      <c r="D2848">
        <v>9916787441</v>
      </c>
      <c r="E2848">
        <f>VLOOKUP(D2848,  base_salary!A:A, 1, FALSE)</f>
        <v>9916787441</v>
      </c>
      <c r="F2848">
        <f t="shared" si="88"/>
        <v>0</v>
      </c>
      <c r="G2848">
        <f t="shared" ca="1" si="89"/>
        <v>0</v>
      </c>
    </row>
    <row r="2849" spans="1:7" x14ac:dyDescent="0.25">
      <c r="A2849" t="s">
        <v>5158</v>
      </c>
      <c r="B2849" t="s">
        <v>2022</v>
      </c>
      <c r="C2849" s="4">
        <v>30920</v>
      </c>
      <c r="D2849">
        <v>8664054479</v>
      </c>
      <c r="E2849">
        <f>VLOOKUP(D2849,  base_salary!A:A, 1, FALSE)</f>
        <v>8664054479</v>
      </c>
      <c r="F2849">
        <f t="shared" si="88"/>
        <v>0</v>
      </c>
      <c r="G2849">
        <f t="shared" ca="1" si="89"/>
        <v>0</v>
      </c>
    </row>
    <row r="2850" spans="1:7" x14ac:dyDescent="0.25">
      <c r="A2850" t="s">
        <v>5159</v>
      </c>
      <c r="B2850" t="s">
        <v>3517</v>
      </c>
      <c r="C2850" s="4">
        <v>17434</v>
      </c>
      <c r="D2850">
        <v>8875320292</v>
      </c>
      <c r="E2850">
        <f>VLOOKUP(D2850,  base_salary!A:A, 1, FALSE)</f>
        <v>8875320292</v>
      </c>
      <c r="F2850">
        <f t="shared" si="88"/>
        <v>0</v>
      </c>
      <c r="G2850">
        <f t="shared" ca="1" si="89"/>
        <v>0</v>
      </c>
    </row>
    <row r="2851" spans="1:7" x14ac:dyDescent="0.25">
      <c r="A2851" t="s">
        <v>5160</v>
      </c>
      <c r="B2851" t="s">
        <v>2383</v>
      </c>
      <c r="C2851" s="4">
        <v>11104</v>
      </c>
      <c r="D2851">
        <v>2292892200</v>
      </c>
      <c r="E2851">
        <f>VLOOKUP(D2851,  base_salary!A:A, 1, FALSE)</f>
        <v>2292892200</v>
      </c>
      <c r="F2851">
        <f t="shared" si="88"/>
        <v>0</v>
      </c>
      <c r="G2851">
        <f t="shared" ca="1" si="89"/>
        <v>0</v>
      </c>
    </row>
    <row r="2852" spans="1:7" x14ac:dyDescent="0.25">
      <c r="A2852" t="s">
        <v>5161</v>
      </c>
      <c r="B2852" t="s">
        <v>2131</v>
      </c>
      <c r="C2852" s="4">
        <v>31475</v>
      </c>
      <c r="D2852">
        <v>9228842121</v>
      </c>
      <c r="E2852">
        <f>VLOOKUP(D2852,  base_salary!A:A, 1, FALSE)</f>
        <v>9228842121</v>
      </c>
      <c r="F2852">
        <f t="shared" si="88"/>
        <v>0</v>
      </c>
      <c r="G2852">
        <f t="shared" ca="1" si="89"/>
        <v>0</v>
      </c>
    </row>
    <row r="2853" spans="1:7" x14ac:dyDescent="0.25">
      <c r="A2853" t="s">
        <v>5162</v>
      </c>
      <c r="B2853" t="s">
        <v>2310</v>
      </c>
      <c r="C2853" s="4">
        <v>24250</v>
      </c>
      <c r="D2853">
        <v>1472093461</v>
      </c>
      <c r="E2853">
        <f>VLOOKUP(D2853,  base_salary!A:A, 1, FALSE)</f>
        <v>1472093461</v>
      </c>
      <c r="F2853">
        <f t="shared" si="88"/>
        <v>0</v>
      </c>
      <c r="G2853">
        <f t="shared" ca="1" si="89"/>
        <v>0</v>
      </c>
    </row>
    <row r="2854" spans="1:7" x14ac:dyDescent="0.25">
      <c r="A2854" t="s">
        <v>5163</v>
      </c>
      <c r="B2854" t="s">
        <v>2201</v>
      </c>
      <c r="C2854" s="4">
        <v>35959</v>
      </c>
      <c r="D2854">
        <v>826490107</v>
      </c>
      <c r="E2854">
        <f>VLOOKUP(D2854,  base_salary!A:A, 1, FALSE)</f>
        <v>826490107</v>
      </c>
      <c r="F2854">
        <f t="shared" si="88"/>
        <v>0</v>
      </c>
      <c r="G2854">
        <f t="shared" ca="1" si="89"/>
        <v>0</v>
      </c>
    </row>
    <row r="2855" spans="1:7" x14ac:dyDescent="0.25">
      <c r="A2855" t="s">
        <v>5164</v>
      </c>
      <c r="B2855" t="s">
        <v>3108</v>
      </c>
      <c r="C2855" s="4">
        <v>58210</v>
      </c>
      <c r="D2855">
        <v>7180536660</v>
      </c>
      <c r="E2855">
        <f>VLOOKUP(D2855,  base_salary!A:A, 1, FALSE)</f>
        <v>7180536660</v>
      </c>
      <c r="F2855">
        <f t="shared" si="88"/>
        <v>0</v>
      </c>
      <c r="G2855">
        <f t="shared" ca="1" si="89"/>
        <v>0</v>
      </c>
    </row>
    <row r="2856" spans="1:7" x14ac:dyDescent="0.25">
      <c r="A2856" t="s">
        <v>5165</v>
      </c>
      <c r="B2856" t="s">
        <v>2424</v>
      </c>
      <c r="C2856" s="4">
        <v>16914</v>
      </c>
      <c r="D2856">
        <v>3145010581</v>
      </c>
      <c r="E2856">
        <f>VLOOKUP(D2856,  base_salary!A:A, 1, FALSE)</f>
        <v>3145010581</v>
      </c>
      <c r="F2856">
        <f t="shared" si="88"/>
        <v>0</v>
      </c>
      <c r="G2856">
        <f t="shared" ca="1" si="89"/>
        <v>0</v>
      </c>
    </row>
    <row r="2857" spans="1:7" x14ac:dyDescent="0.25">
      <c r="A2857" t="s">
        <v>5166</v>
      </c>
      <c r="B2857" t="s">
        <v>2255</v>
      </c>
      <c r="C2857" s="4">
        <v>24783</v>
      </c>
      <c r="D2857">
        <v>2575500974</v>
      </c>
      <c r="E2857">
        <f>VLOOKUP(D2857,  base_salary!A:A, 1, FALSE)</f>
        <v>2575500974</v>
      </c>
      <c r="F2857">
        <f t="shared" si="88"/>
        <v>0</v>
      </c>
      <c r="G2857">
        <f t="shared" ca="1" si="89"/>
        <v>0</v>
      </c>
    </row>
    <row r="2858" spans="1:7" x14ac:dyDescent="0.25">
      <c r="A2858" t="s">
        <v>5167</v>
      </c>
      <c r="B2858" t="s">
        <v>2740</v>
      </c>
      <c r="C2858" s="4">
        <v>44528</v>
      </c>
      <c r="D2858">
        <v>6106380341</v>
      </c>
      <c r="E2858">
        <f>VLOOKUP(D2858,  base_salary!A:A, 1, FALSE)</f>
        <v>6106380341</v>
      </c>
      <c r="F2858">
        <f t="shared" si="88"/>
        <v>0</v>
      </c>
      <c r="G2858">
        <f t="shared" ca="1" si="89"/>
        <v>0</v>
      </c>
    </row>
    <row r="2859" spans="1:7" x14ac:dyDescent="0.25">
      <c r="A2859" t="s">
        <v>5168</v>
      </c>
      <c r="B2859" t="s">
        <v>2071</v>
      </c>
      <c r="C2859" s="4">
        <v>29674</v>
      </c>
      <c r="D2859">
        <v>1382734301</v>
      </c>
      <c r="E2859">
        <f>VLOOKUP(D2859,  base_salary!A:A, 1, FALSE)</f>
        <v>1382734301</v>
      </c>
      <c r="F2859">
        <f t="shared" si="88"/>
        <v>0</v>
      </c>
      <c r="G2859">
        <f t="shared" ca="1" si="89"/>
        <v>0</v>
      </c>
    </row>
    <row r="2860" spans="1:7" x14ac:dyDescent="0.25">
      <c r="A2860" t="s">
        <v>5169</v>
      </c>
      <c r="B2860" t="s">
        <v>3369</v>
      </c>
      <c r="C2860" s="4">
        <v>35564</v>
      </c>
      <c r="D2860">
        <v>3101620996</v>
      </c>
      <c r="E2860">
        <f>VLOOKUP(D2860,  base_salary!A:A, 1, FALSE)</f>
        <v>3101620996</v>
      </c>
      <c r="F2860">
        <f t="shared" si="88"/>
        <v>0</v>
      </c>
      <c r="G2860">
        <f t="shared" ca="1" si="89"/>
        <v>0</v>
      </c>
    </row>
    <row r="2861" spans="1:7" x14ac:dyDescent="0.25">
      <c r="A2861" t="s">
        <v>5170</v>
      </c>
      <c r="B2861" t="s">
        <v>4461</v>
      </c>
      <c r="C2861" s="4">
        <v>34213</v>
      </c>
      <c r="D2861">
        <v>3996818513</v>
      </c>
      <c r="E2861">
        <f>VLOOKUP(D2861,  base_salary!A:A, 1, FALSE)</f>
        <v>3996818513</v>
      </c>
      <c r="F2861">
        <f t="shared" si="88"/>
        <v>0</v>
      </c>
      <c r="G2861">
        <f t="shared" ca="1" si="89"/>
        <v>0</v>
      </c>
    </row>
    <row r="2862" spans="1:7" x14ac:dyDescent="0.25">
      <c r="A2862" t="s">
        <v>5171</v>
      </c>
      <c r="B2862" t="s">
        <v>1966</v>
      </c>
      <c r="C2862" s="4">
        <v>34572</v>
      </c>
      <c r="D2862">
        <v>6618120233</v>
      </c>
      <c r="E2862">
        <f>VLOOKUP(D2862,  base_salary!A:A, 1, FALSE)</f>
        <v>6618120233</v>
      </c>
      <c r="F2862">
        <f t="shared" si="88"/>
        <v>0</v>
      </c>
      <c r="G2862">
        <f t="shared" ca="1" si="89"/>
        <v>0</v>
      </c>
    </row>
    <row r="2863" spans="1:7" x14ac:dyDescent="0.25">
      <c r="A2863" t="s">
        <v>5172</v>
      </c>
      <c r="B2863" t="s">
        <v>2670</v>
      </c>
      <c r="C2863" s="4">
        <v>41829</v>
      </c>
      <c r="D2863">
        <v>715518151</v>
      </c>
      <c r="E2863">
        <f>VLOOKUP(D2863,  base_salary!A:A, 1, FALSE)</f>
        <v>715518151</v>
      </c>
      <c r="F2863">
        <f t="shared" si="88"/>
        <v>0</v>
      </c>
      <c r="G2863">
        <f t="shared" ca="1" si="89"/>
        <v>0</v>
      </c>
    </row>
    <row r="2864" spans="1:7" x14ac:dyDescent="0.25">
      <c r="A2864" t="s">
        <v>5173</v>
      </c>
      <c r="B2864" t="s">
        <v>2325</v>
      </c>
      <c r="C2864" s="4">
        <v>25133</v>
      </c>
      <c r="D2864">
        <v>6321654205</v>
      </c>
      <c r="E2864">
        <f>VLOOKUP(D2864,  base_salary!A:A, 1, FALSE)</f>
        <v>6321654205</v>
      </c>
      <c r="F2864">
        <f t="shared" si="88"/>
        <v>0</v>
      </c>
      <c r="G2864">
        <f t="shared" ca="1" si="89"/>
        <v>0</v>
      </c>
    </row>
    <row r="2865" spans="1:7" x14ac:dyDescent="0.25">
      <c r="A2865" t="s">
        <v>5174</v>
      </c>
      <c r="B2865" t="s">
        <v>2087</v>
      </c>
      <c r="C2865" s="4">
        <v>21736</v>
      </c>
      <c r="D2865">
        <v>4074728869</v>
      </c>
      <c r="E2865">
        <f>VLOOKUP(D2865,  base_salary!A:A, 1, FALSE)</f>
        <v>4074728869</v>
      </c>
      <c r="F2865">
        <f t="shared" si="88"/>
        <v>0</v>
      </c>
      <c r="G2865">
        <f t="shared" ca="1" si="89"/>
        <v>0</v>
      </c>
    </row>
    <row r="2866" spans="1:7" x14ac:dyDescent="0.25">
      <c r="A2866" t="s">
        <v>5175</v>
      </c>
      <c r="B2866" t="s">
        <v>2329</v>
      </c>
      <c r="C2866" s="4">
        <v>23040</v>
      </c>
      <c r="D2866">
        <v>1456229036</v>
      </c>
      <c r="E2866">
        <f>VLOOKUP(D2866,  base_salary!A:A, 1, FALSE)</f>
        <v>1456229036</v>
      </c>
      <c r="F2866">
        <f t="shared" si="88"/>
        <v>0</v>
      </c>
      <c r="G2866">
        <f t="shared" ca="1" si="89"/>
        <v>0</v>
      </c>
    </row>
    <row r="2867" spans="1:7" x14ac:dyDescent="0.25">
      <c r="A2867" t="s">
        <v>5176</v>
      </c>
      <c r="B2867" t="s">
        <v>2896</v>
      </c>
      <c r="C2867" s="4">
        <v>40374</v>
      </c>
      <c r="D2867">
        <v>4718207207</v>
      </c>
      <c r="E2867">
        <f>VLOOKUP(D2867,  base_salary!A:A, 1, FALSE)</f>
        <v>4718207207</v>
      </c>
      <c r="F2867">
        <f t="shared" si="88"/>
        <v>0</v>
      </c>
      <c r="G2867">
        <f t="shared" ca="1" si="89"/>
        <v>0</v>
      </c>
    </row>
    <row r="2868" spans="1:7" x14ac:dyDescent="0.25">
      <c r="A2868" t="s">
        <v>5177</v>
      </c>
      <c r="B2868" t="s">
        <v>2951</v>
      </c>
      <c r="C2868" s="4">
        <v>32105</v>
      </c>
      <c r="D2868">
        <v>9458901820</v>
      </c>
      <c r="E2868">
        <f>VLOOKUP(D2868,  base_salary!A:A, 1, FALSE)</f>
        <v>9458901820</v>
      </c>
      <c r="F2868">
        <f t="shared" si="88"/>
        <v>0</v>
      </c>
      <c r="G2868">
        <f t="shared" ca="1" si="89"/>
        <v>0</v>
      </c>
    </row>
    <row r="2869" spans="1:7" x14ac:dyDescent="0.25">
      <c r="A2869" t="s">
        <v>5178</v>
      </c>
      <c r="B2869" t="s">
        <v>1999</v>
      </c>
      <c r="C2869" s="4">
        <v>46714</v>
      </c>
      <c r="D2869">
        <v>7402856011</v>
      </c>
      <c r="E2869">
        <f>VLOOKUP(D2869,  base_salary!A:A, 1, FALSE)</f>
        <v>7402856011</v>
      </c>
      <c r="F2869">
        <f t="shared" si="88"/>
        <v>0</v>
      </c>
      <c r="G2869">
        <f t="shared" ca="1" si="89"/>
        <v>0</v>
      </c>
    </row>
    <row r="2870" spans="1:7" x14ac:dyDescent="0.25">
      <c r="A2870" t="s">
        <v>5179</v>
      </c>
      <c r="B2870" t="s">
        <v>3271</v>
      </c>
      <c r="C2870" s="4">
        <v>12114</v>
      </c>
      <c r="D2870">
        <v>4328154427</v>
      </c>
      <c r="E2870">
        <f>VLOOKUP(D2870,  base_salary!A:A, 1, FALSE)</f>
        <v>4328154427</v>
      </c>
      <c r="F2870">
        <f t="shared" si="88"/>
        <v>0</v>
      </c>
      <c r="G2870">
        <f t="shared" ca="1" si="89"/>
        <v>0</v>
      </c>
    </row>
    <row r="2871" spans="1:7" x14ac:dyDescent="0.25">
      <c r="A2871" t="s">
        <v>5180</v>
      </c>
      <c r="B2871" t="s">
        <v>2065</v>
      </c>
      <c r="C2871" s="4">
        <v>42572</v>
      </c>
      <c r="D2871">
        <v>5828678620</v>
      </c>
      <c r="E2871">
        <f>VLOOKUP(D2871,  base_salary!A:A, 1, FALSE)</f>
        <v>5828678620</v>
      </c>
      <c r="F2871">
        <f t="shared" si="88"/>
        <v>0</v>
      </c>
      <c r="G2871">
        <f t="shared" ca="1" si="89"/>
        <v>0</v>
      </c>
    </row>
    <row r="2872" spans="1:7" x14ac:dyDescent="0.25">
      <c r="A2872" t="s">
        <v>5181</v>
      </c>
      <c r="B2872" t="s">
        <v>2997</v>
      </c>
      <c r="C2872" s="4">
        <v>44309</v>
      </c>
      <c r="D2872">
        <v>7906441400</v>
      </c>
      <c r="E2872">
        <f>VLOOKUP(D2872,  base_salary!A:A, 1, FALSE)</f>
        <v>7906441400</v>
      </c>
      <c r="F2872">
        <f t="shared" si="88"/>
        <v>0</v>
      </c>
      <c r="G2872">
        <f t="shared" ca="1" si="89"/>
        <v>0</v>
      </c>
    </row>
    <row r="2873" spans="1:7" x14ac:dyDescent="0.25">
      <c r="A2873" t="s">
        <v>5182</v>
      </c>
      <c r="B2873" t="s">
        <v>2290</v>
      </c>
      <c r="C2873" s="4">
        <v>54622</v>
      </c>
      <c r="D2873">
        <v>3509620267</v>
      </c>
      <c r="E2873">
        <f>VLOOKUP(D2873,  base_salary!A:A, 1, FALSE)</f>
        <v>3509620267</v>
      </c>
      <c r="F2873">
        <f t="shared" si="88"/>
        <v>0</v>
      </c>
      <c r="G2873">
        <f t="shared" ca="1" si="89"/>
        <v>0</v>
      </c>
    </row>
    <row r="2874" spans="1:7" x14ac:dyDescent="0.25">
      <c r="A2874" t="s">
        <v>5183</v>
      </c>
      <c r="B2874" t="s">
        <v>2896</v>
      </c>
      <c r="C2874" s="4">
        <v>30351</v>
      </c>
      <c r="D2874">
        <v>5990182805</v>
      </c>
      <c r="E2874">
        <f>VLOOKUP(D2874,  base_salary!A:A, 1, FALSE)</f>
        <v>5990182805</v>
      </c>
      <c r="F2874">
        <f t="shared" si="88"/>
        <v>0</v>
      </c>
      <c r="G2874">
        <f t="shared" ca="1" si="89"/>
        <v>0</v>
      </c>
    </row>
    <row r="2875" spans="1:7" x14ac:dyDescent="0.25">
      <c r="A2875" t="s">
        <v>5184</v>
      </c>
      <c r="B2875" t="s">
        <v>2316</v>
      </c>
      <c r="C2875" s="4">
        <v>46824</v>
      </c>
      <c r="D2875">
        <v>6819637888</v>
      </c>
      <c r="E2875">
        <f>VLOOKUP(D2875,  base_salary!A:A, 1, FALSE)</f>
        <v>6819637888</v>
      </c>
      <c r="F2875">
        <f t="shared" si="88"/>
        <v>0</v>
      </c>
      <c r="G2875">
        <f t="shared" ca="1" si="89"/>
        <v>0</v>
      </c>
    </row>
    <row r="2876" spans="1:7" x14ac:dyDescent="0.25">
      <c r="A2876" t="s">
        <v>5185</v>
      </c>
      <c r="B2876" t="s">
        <v>2097</v>
      </c>
      <c r="C2876" s="4">
        <v>24427</v>
      </c>
      <c r="D2876">
        <v>4286367630</v>
      </c>
      <c r="E2876">
        <f>VLOOKUP(D2876,  base_salary!A:A, 1, FALSE)</f>
        <v>4286367630</v>
      </c>
      <c r="F2876">
        <f t="shared" si="88"/>
        <v>0</v>
      </c>
      <c r="G2876">
        <f t="shared" ca="1" si="89"/>
        <v>0</v>
      </c>
    </row>
    <row r="2877" spans="1:7" x14ac:dyDescent="0.25">
      <c r="A2877" t="s">
        <v>5186</v>
      </c>
      <c r="B2877" t="s">
        <v>2020</v>
      </c>
      <c r="C2877" s="4">
        <v>12625</v>
      </c>
      <c r="D2877">
        <v>5068508845</v>
      </c>
      <c r="E2877">
        <f>VLOOKUP(D2877,  base_salary!A:A, 1, FALSE)</f>
        <v>5068508845</v>
      </c>
      <c r="F2877">
        <f t="shared" si="88"/>
        <v>0</v>
      </c>
      <c r="G2877">
        <f t="shared" ca="1" si="89"/>
        <v>0</v>
      </c>
    </row>
    <row r="2878" spans="1:7" x14ac:dyDescent="0.25">
      <c r="A2878" t="s">
        <v>5187</v>
      </c>
      <c r="B2878" t="s">
        <v>2990</v>
      </c>
      <c r="C2878" s="4">
        <v>12312</v>
      </c>
      <c r="D2878">
        <v>2763158331</v>
      </c>
      <c r="E2878">
        <f>VLOOKUP(D2878,  base_salary!A:A, 1, FALSE)</f>
        <v>2763158331</v>
      </c>
      <c r="F2878">
        <f t="shared" si="88"/>
        <v>0</v>
      </c>
      <c r="G2878">
        <f t="shared" ca="1" si="89"/>
        <v>0</v>
      </c>
    </row>
    <row r="2879" spans="1:7" x14ac:dyDescent="0.25">
      <c r="A2879" t="s">
        <v>5188</v>
      </c>
      <c r="B2879" t="s">
        <v>2041</v>
      </c>
      <c r="C2879" s="4">
        <v>25132</v>
      </c>
      <c r="D2879">
        <v>5984294621</v>
      </c>
      <c r="E2879">
        <f>VLOOKUP(D2879,  base_salary!A:A, 1, FALSE)</f>
        <v>5984294621</v>
      </c>
      <c r="F2879">
        <f t="shared" si="88"/>
        <v>0</v>
      </c>
      <c r="G2879">
        <f t="shared" ca="1" si="89"/>
        <v>0</v>
      </c>
    </row>
    <row r="2880" spans="1:7" x14ac:dyDescent="0.25">
      <c r="A2880" t="s">
        <v>5189</v>
      </c>
      <c r="B2880" t="s">
        <v>2173</v>
      </c>
      <c r="C2880" s="4">
        <v>15999</v>
      </c>
      <c r="D2880">
        <v>4194897803</v>
      </c>
      <c r="E2880">
        <f>VLOOKUP(D2880,  base_salary!A:A, 1, FALSE)</f>
        <v>4194897803</v>
      </c>
      <c r="F2880">
        <f t="shared" si="88"/>
        <v>0</v>
      </c>
      <c r="G2880">
        <f t="shared" ca="1" si="89"/>
        <v>0</v>
      </c>
    </row>
    <row r="2881" spans="1:7" x14ac:dyDescent="0.25">
      <c r="A2881" t="s">
        <v>5190</v>
      </c>
      <c r="B2881" t="s">
        <v>2426</v>
      </c>
      <c r="C2881" s="4">
        <v>47251</v>
      </c>
      <c r="D2881">
        <v>8024322455</v>
      </c>
      <c r="E2881">
        <f>VLOOKUP(D2881,  base_salary!A:A, 1, FALSE)</f>
        <v>8024322455</v>
      </c>
      <c r="F2881">
        <f t="shared" si="88"/>
        <v>0</v>
      </c>
      <c r="G2881">
        <f t="shared" ca="1" si="89"/>
        <v>0</v>
      </c>
    </row>
    <row r="2882" spans="1:7" x14ac:dyDescent="0.25">
      <c r="A2882" t="s">
        <v>5191</v>
      </c>
      <c r="B2882" t="s">
        <v>4362</v>
      </c>
      <c r="C2882" s="4">
        <v>18701</v>
      </c>
      <c r="D2882">
        <v>4768254810</v>
      </c>
      <c r="E2882">
        <f>VLOOKUP(D2882,  base_salary!A:A, 1, FALSE)</f>
        <v>4768254810</v>
      </c>
      <c r="F2882">
        <f t="shared" si="88"/>
        <v>0</v>
      </c>
      <c r="G2882">
        <f t="shared" ca="1" si="89"/>
        <v>0</v>
      </c>
    </row>
    <row r="2883" spans="1:7" x14ac:dyDescent="0.25">
      <c r="A2883" t="s">
        <v>5192</v>
      </c>
      <c r="B2883" t="s">
        <v>2498</v>
      </c>
      <c r="C2883" s="4">
        <v>14168</v>
      </c>
      <c r="D2883">
        <v>3642988458</v>
      </c>
      <c r="E2883">
        <f>VLOOKUP(D2883,  base_salary!A:A, 1, FALSE)</f>
        <v>3642988458</v>
      </c>
      <c r="F2883">
        <f t="shared" ref="F2883:F2946" si="90">IF(ISERROR(E2883), 1, 0)</f>
        <v>0</v>
      </c>
      <c r="G2883">
        <f t="shared" ref="G2883:G2946" ca="1" si="91">SUM(G:G)</f>
        <v>0</v>
      </c>
    </row>
    <row r="2884" spans="1:7" x14ac:dyDescent="0.25">
      <c r="A2884" t="s">
        <v>5193</v>
      </c>
      <c r="B2884" t="s">
        <v>3092</v>
      </c>
      <c r="C2884" s="4">
        <v>18500</v>
      </c>
      <c r="D2884">
        <v>1231429186</v>
      </c>
      <c r="E2884">
        <f>VLOOKUP(D2884,  base_salary!A:A, 1, FALSE)</f>
        <v>1231429186</v>
      </c>
      <c r="F2884">
        <f t="shared" si="90"/>
        <v>0</v>
      </c>
      <c r="G2884">
        <f t="shared" ca="1" si="91"/>
        <v>0</v>
      </c>
    </row>
    <row r="2885" spans="1:7" x14ac:dyDescent="0.25">
      <c r="A2885" t="s">
        <v>5194</v>
      </c>
      <c r="B2885" t="s">
        <v>2300</v>
      </c>
      <c r="C2885" s="4">
        <v>40674</v>
      </c>
      <c r="D2885">
        <v>7659816853</v>
      </c>
      <c r="E2885">
        <f>VLOOKUP(D2885,  base_salary!A:A, 1, FALSE)</f>
        <v>7659816853</v>
      </c>
      <c r="F2885">
        <f t="shared" si="90"/>
        <v>0</v>
      </c>
      <c r="G2885">
        <f t="shared" ca="1" si="91"/>
        <v>0</v>
      </c>
    </row>
    <row r="2886" spans="1:7" x14ac:dyDescent="0.25">
      <c r="A2886" t="s">
        <v>5195</v>
      </c>
      <c r="B2886" t="s">
        <v>2109</v>
      </c>
      <c r="C2886" s="4">
        <v>50034</v>
      </c>
      <c r="D2886">
        <v>8533410514</v>
      </c>
      <c r="E2886">
        <f>VLOOKUP(D2886,  base_salary!A:A, 1, FALSE)</f>
        <v>8533410514</v>
      </c>
      <c r="F2886">
        <f t="shared" si="90"/>
        <v>0</v>
      </c>
      <c r="G2886">
        <f t="shared" ca="1" si="91"/>
        <v>0</v>
      </c>
    </row>
    <row r="2887" spans="1:7" x14ac:dyDescent="0.25">
      <c r="A2887" t="s">
        <v>5196</v>
      </c>
      <c r="B2887" t="s">
        <v>2663</v>
      </c>
      <c r="C2887" s="4">
        <v>15985</v>
      </c>
      <c r="D2887">
        <v>5479449389</v>
      </c>
      <c r="E2887">
        <f>VLOOKUP(D2887,  base_salary!A:A, 1, FALSE)</f>
        <v>5479449389</v>
      </c>
      <c r="F2887">
        <f t="shared" si="90"/>
        <v>0</v>
      </c>
      <c r="G2887">
        <f t="shared" ca="1" si="91"/>
        <v>0</v>
      </c>
    </row>
    <row r="2888" spans="1:7" x14ac:dyDescent="0.25">
      <c r="A2888" t="s">
        <v>5197</v>
      </c>
      <c r="B2888" t="s">
        <v>2179</v>
      </c>
      <c r="C2888" s="4">
        <v>13687</v>
      </c>
      <c r="D2888">
        <v>2579936017</v>
      </c>
      <c r="E2888">
        <f>VLOOKUP(D2888,  base_salary!A:A, 1, FALSE)</f>
        <v>2579936017</v>
      </c>
      <c r="F2888">
        <f t="shared" si="90"/>
        <v>0</v>
      </c>
      <c r="G2888">
        <f t="shared" ca="1" si="91"/>
        <v>0</v>
      </c>
    </row>
    <row r="2889" spans="1:7" x14ac:dyDescent="0.25">
      <c r="A2889" t="s">
        <v>5198</v>
      </c>
      <c r="B2889" t="s">
        <v>2146</v>
      </c>
      <c r="C2889" s="4">
        <v>20851</v>
      </c>
      <c r="D2889">
        <v>5764917026</v>
      </c>
      <c r="E2889">
        <f>VLOOKUP(D2889,  base_salary!A:A, 1, FALSE)</f>
        <v>5764917026</v>
      </c>
      <c r="F2889">
        <f t="shared" si="90"/>
        <v>0</v>
      </c>
      <c r="G2889">
        <f t="shared" ca="1" si="91"/>
        <v>0</v>
      </c>
    </row>
    <row r="2890" spans="1:7" x14ac:dyDescent="0.25">
      <c r="A2890" t="s">
        <v>5199</v>
      </c>
      <c r="B2890" t="s">
        <v>2024</v>
      </c>
      <c r="C2890" s="4">
        <v>53676</v>
      </c>
      <c r="D2890">
        <v>4492546545</v>
      </c>
      <c r="E2890">
        <f>VLOOKUP(D2890,  base_salary!A:A, 1, FALSE)</f>
        <v>4492546545</v>
      </c>
      <c r="F2890">
        <f t="shared" si="90"/>
        <v>0</v>
      </c>
      <c r="G2890">
        <f t="shared" ca="1" si="91"/>
        <v>0</v>
      </c>
    </row>
    <row r="2891" spans="1:7" x14ac:dyDescent="0.25">
      <c r="A2891" t="s">
        <v>5200</v>
      </c>
      <c r="B2891" t="s">
        <v>1964</v>
      </c>
      <c r="C2891" s="4">
        <v>36321</v>
      </c>
      <c r="D2891">
        <v>9892583027</v>
      </c>
      <c r="E2891">
        <f>VLOOKUP(D2891,  base_salary!A:A, 1, FALSE)</f>
        <v>9892583027</v>
      </c>
      <c r="F2891">
        <f t="shared" si="90"/>
        <v>0</v>
      </c>
      <c r="G2891">
        <f t="shared" ca="1" si="91"/>
        <v>0</v>
      </c>
    </row>
    <row r="2892" spans="1:7" x14ac:dyDescent="0.25">
      <c r="A2892" t="s">
        <v>5201</v>
      </c>
      <c r="B2892" t="s">
        <v>2596</v>
      </c>
      <c r="C2892" s="4">
        <v>55314</v>
      </c>
      <c r="D2892">
        <v>3642988458</v>
      </c>
      <c r="E2892">
        <f>VLOOKUP(D2892,  base_salary!A:A, 1, FALSE)</f>
        <v>3642988458</v>
      </c>
      <c r="F2892">
        <f t="shared" si="90"/>
        <v>0</v>
      </c>
      <c r="G2892">
        <f t="shared" ca="1" si="91"/>
        <v>0</v>
      </c>
    </row>
    <row r="2893" spans="1:7" x14ac:dyDescent="0.25">
      <c r="A2893" t="s">
        <v>5202</v>
      </c>
      <c r="B2893" t="s">
        <v>2170</v>
      </c>
      <c r="C2893" s="4">
        <v>38426</v>
      </c>
      <c r="D2893">
        <v>3967370569</v>
      </c>
      <c r="E2893">
        <f>VLOOKUP(D2893,  base_salary!A:A, 1, FALSE)</f>
        <v>3967370569</v>
      </c>
      <c r="F2893">
        <f t="shared" si="90"/>
        <v>0</v>
      </c>
      <c r="G2893">
        <f t="shared" ca="1" si="91"/>
        <v>0</v>
      </c>
    </row>
    <row r="2894" spans="1:7" x14ac:dyDescent="0.25">
      <c r="A2894" t="s">
        <v>5203</v>
      </c>
      <c r="B2894" t="s">
        <v>2847</v>
      </c>
      <c r="C2894" s="4">
        <v>45314</v>
      </c>
      <c r="D2894">
        <v>6235447353</v>
      </c>
      <c r="E2894">
        <f>VLOOKUP(D2894,  base_salary!A:A, 1, FALSE)</f>
        <v>6235447353</v>
      </c>
      <c r="F2894">
        <f t="shared" si="90"/>
        <v>0</v>
      </c>
      <c r="G2894">
        <f t="shared" ca="1" si="91"/>
        <v>0</v>
      </c>
    </row>
    <row r="2895" spans="1:7" x14ac:dyDescent="0.25">
      <c r="A2895" t="s">
        <v>5204</v>
      </c>
      <c r="B2895" t="s">
        <v>2151</v>
      </c>
      <c r="C2895" s="4">
        <v>13089</v>
      </c>
      <c r="D2895">
        <v>7440017404</v>
      </c>
      <c r="E2895">
        <f>VLOOKUP(D2895,  base_salary!A:A, 1, FALSE)</f>
        <v>7440017404</v>
      </c>
      <c r="F2895">
        <f t="shared" si="90"/>
        <v>0</v>
      </c>
      <c r="G2895">
        <f t="shared" ca="1" si="91"/>
        <v>0</v>
      </c>
    </row>
    <row r="2896" spans="1:7" x14ac:dyDescent="0.25">
      <c r="A2896" t="s">
        <v>5205</v>
      </c>
      <c r="B2896" t="s">
        <v>2824</v>
      </c>
      <c r="C2896" s="4">
        <v>38679</v>
      </c>
      <c r="D2896">
        <v>2779378506</v>
      </c>
      <c r="E2896">
        <f>VLOOKUP(D2896,  base_salary!A:A, 1, FALSE)</f>
        <v>2779378506</v>
      </c>
      <c r="F2896">
        <f t="shared" si="90"/>
        <v>0</v>
      </c>
      <c r="G2896">
        <f t="shared" ca="1" si="91"/>
        <v>0</v>
      </c>
    </row>
    <row r="2897" spans="1:7" x14ac:dyDescent="0.25">
      <c r="A2897" t="s">
        <v>5206</v>
      </c>
      <c r="B2897" t="s">
        <v>3560</v>
      </c>
      <c r="C2897" s="4">
        <v>59987</v>
      </c>
      <c r="D2897">
        <v>2450711406</v>
      </c>
      <c r="E2897">
        <f>VLOOKUP(D2897,  base_salary!A:A, 1, FALSE)</f>
        <v>2450711406</v>
      </c>
      <c r="F2897">
        <f t="shared" si="90"/>
        <v>0</v>
      </c>
      <c r="G2897">
        <f t="shared" ca="1" si="91"/>
        <v>0</v>
      </c>
    </row>
    <row r="2898" spans="1:7" x14ac:dyDescent="0.25">
      <c r="A2898" t="s">
        <v>5207</v>
      </c>
      <c r="B2898" t="s">
        <v>1980</v>
      </c>
      <c r="C2898" s="4">
        <v>13616</v>
      </c>
      <c r="D2898">
        <v>7489370671</v>
      </c>
      <c r="E2898">
        <f>VLOOKUP(D2898,  base_salary!A:A, 1, FALSE)</f>
        <v>7489370671</v>
      </c>
      <c r="F2898">
        <f t="shared" si="90"/>
        <v>0</v>
      </c>
      <c r="G2898">
        <f t="shared" ca="1" si="91"/>
        <v>0</v>
      </c>
    </row>
    <row r="2899" spans="1:7" x14ac:dyDescent="0.25">
      <c r="A2899" t="s">
        <v>5208</v>
      </c>
      <c r="B2899" t="s">
        <v>2139</v>
      </c>
      <c r="C2899" s="4">
        <v>15142</v>
      </c>
      <c r="D2899">
        <v>7979647432</v>
      </c>
      <c r="E2899">
        <f>VLOOKUP(D2899,  base_salary!A:A, 1, FALSE)</f>
        <v>7979647432</v>
      </c>
      <c r="F2899">
        <f t="shared" si="90"/>
        <v>0</v>
      </c>
      <c r="G2899">
        <f t="shared" ca="1" si="91"/>
        <v>0</v>
      </c>
    </row>
    <row r="2900" spans="1:7" x14ac:dyDescent="0.25">
      <c r="A2900" t="s">
        <v>5209</v>
      </c>
      <c r="B2900" t="s">
        <v>1980</v>
      </c>
      <c r="C2900" s="4">
        <v>20661</v>
      </c>
      <c r="D2900">
        <v>9803956825</v>
      </c>
      <c r="E2900">
        <f>VLOOKUP(D2900,  base_salary!A:A, 1, FALSE)</f>
        <v>9803956825</v>
      </c>
      <c r="F2900">
        <f t="shared" si="90"/>
        <v>0</v>
      </c>
      <c r="G2900">
        <f t="shared" ca="1" si="91"/>
        <v>0</v>
      </c>
    </row>
    <row r="2901" spans="1:7" x14ac:dyDescent="0.25">
      <c r="A2901" t="s">
        <v>5210</v>
      </c>
      <c r="B2901" t="s">
        <v>3886</v>
      </c>
      <c r="C2901" s="4">
        <v>59341</v>
      </c>
      <c r="D2901">
        <v>8682006391</v>
      </c>
      <c r="E2901">
        <f>VLOOKUP(D2901,  base_salary!A:A, 1, FALSE)</f>
        <v>8682006391</v>
      </c>
      <c r="F2901">
        <f t="shared" si="90"/>
        <v>0</v>
      </c>
      <c r="G2901">
        <f t="shared" ca="1" si="91"/>
        <v>0</v>
      </c>
    </row>
    <row r="2902" spans="1:7" x14ac:dyDescent="0.25">
      <c r="A2902" t="s">
        <v>5211</v>
      </c>
      <c r="B2902" t="s">
        <v>2650</v>
      </c>
      <c r="C2902" s="4">
        <v>32422</v>
      </c>
      <c r="D2902">
        <v>9457151267</v>
      </c>
      <c r="E2902">
        <f>VLOOKUP(D2902,  base_salary!A:A, 1, FALSE)</f>
        <v>9457151267</v>
      </c>
      <c r="F2902">
        <f t="shared" si="90"/>
        <v>0</v>
      </c>
      <c r="G2902">
        <f t="shared" ca="1" si="91"/>
        <v>0</v>
      </c>
    </row>
    <row r="2903" spans="1:7" x14ac:dyDescent="0.25">
      <c r="A2903" t="s">
        <v>5212</v>
      </c>
      <c r="B2903" t="s">
        <v>3508</v>
      </c>
      <c r="C2903" s="4">
        <v>15969</v>
      </c>
      <c r="D2903">
        <v>893122882</v>
      </c>
      <c r="E2903">
        <f>VLOOKUP(D2903,  base_salary!A:A, 1, FALSE)</f>
        <v>893122882</v>
      </c>
      <c r="F2903">
        <f t="shared" si="90"/>
        <v>0</v>
      </c>
      <c r="G2903">
        <f t="shared" ca="1" si="91"/>
        <v>0</v>
      </c>
    </row>
    <row r="2904" spans="1:7" x14ac:dyDescent="0.25">
      <c r="A2904" t="s">
        <v>5213</v>
      </c>
      <c r="B2904" t="s">
        <v>2441</v>
      </c>
      <c r="C2904" s="4">
        <v>39433</v>
      </c>
      <c r="D2904">
        <v>7338728615</v>
      </c>
      <c r="E2904">
        <f>VLOOKUP(D2904,  base_salary!A:A, 1, FALSE)</f>
        <v>7338728615</v>
      </c>
      <c r="F2904">
        <f t="shared" si="90"/>
        <v>0</v>
      </c>
      <c r="G2904">
        <f t="shared" ca="1" si="91"/>
        <v>0</v>
      </c>
    </row>
    <row r="2905" spans="1:7" x14ac:dyDescent="0.25">
      <c r="A2905" t="s">
        <v>5214</v>
      </c>
      <c r="B2905" t="s">
        <v>2203</v>
      </c>
      <c r="C2905" s="4">
        <v>43768</v>
      </c>
      <c r="D2905">
        <v>6000780338</v>
      </c>
      <c r="E2905">
        <f>VLOOKUP(D2905,  base_salary!A:A, 1, FALSE)</f>
        <v>6000780338</v>
      </c>
      <c r="F2905">
        <f t="shared" si="90"/>
        <v>0</v>
      </c>
      <c r="G2905">
        <f t="shared" ca="1" si="91"/>
        <v>0</v>
      </c>
    </row>
    <row r="2906" spans="1:7" x14ac:dyDescent="0.25">
      <c r="A2906" t="s">
        <v>5215</v>
      </c>
      <c r="B2906" t="s">
        <v>2596</v>
      </c>
      <c r="C2906" s="4">
        <v>17887</v>
      </c>
      <c r="D2906">
        <v>2314136845</v>
      </c>
      <c r="E2906">
        <f>VLOOKUP(D2906,  base_salary!A:A, 1, FALSE)</f>
        <v>2314136845</v>
      </c>
      <c r="F2906">
        <f t="shared" si="90"/>
        <v>0</v>
      </c>
      <c r="G2906">
        <f t="shared" ca="1" si="91"/>
        <v>0</v>
      </c>
    </row>
    <row r="2907" spans="1:7" x14ac:dyDescent="0.25">
      <c r="A2907" t="s">
        <v>5216</v>
      </c>
      <c r="B2907" t="s">
        <v>2734</v>
      </c>
      <c r="C2907" s="4">
        <v>47017</v>
      </c>
      <c r="D2907">
        <v>4849214614</v>
      </c>
      <c r="E2907">
        <f>VLOOKUP(D2907,  base_salary!A:A, 1, FALSE)</f>
        <v>4849214614</v>
      </c>
      <c r="F2907">
        <f t="shared" si="90"/>
        <v>0</v>
      </c>
      <c r="G2907">
        <f t="shared" ca="1" si="91"/>
        <v>0</v>
      </c>
    </row>
    <row r="2908" spans="1:7" x14ac:dyDescent="0.25">
      <c r="A2908" t="s">
        <v>5217</v>
      </c>
      <c r="B2908" t="s">
        <v>2389</v>
      </c>
      <c r="C2908" s="4">
        <v>26447</v>
      </c>
      <c r="D2908">
        <v>6938295417</v>
      </c>
      <c r="E2908">
        <f>VLOOKUP(D2908,  base_salary!A:A, 1, FALSE)</f>
        <v>6938295417</v>
      </c>
      <c r="F2908">
        <f t="shared" si="90"/>
        <v>0</v>
      </c>
      <c r="G2908">
        <f t="shared" ca="1" si="91"/>
        <v>0</v>
      </c>
    </row>
    <row r="2909" spans="1:7" x14ac:dyDescent="0.25">
      <c r="A2909" t="s">
        <v>5218</v>
      </c>
      <c r="B2909" t="s">
        <v>2083</v>
      </c>
      <c r="C2909" s="4">
        <v>13864</v>
      </c>
      <c r="D2909">
        <v>9381484503</v>
      </c>
      <c r="E2909">
        <f>VLOOKUP(D2909,  base_salary!A:A, 1, FALSE)</f>
        <v>9381484503</v>
      </c>
      <c r="F2909">
        <f t="shared" si="90"/>
        <v>0</v>
      </c>
      <c r="G2909">
        <f t="shared" ca="1" si="91"/>
        <v>0</v>
      </c>
    </row>
    <row r="2910" spans="1:7" x14ac:dyDescent="0.25">
      <c r="A2910" t="s">
        <v>5219</v>
      </c>
      <c r="B2910" t="s">
        <v>2563</v>
      </c>
      <c r="C2910" s="4">
        <v>31100</v>
      </c>
      <c r="D2910">
        <v>5759255762</v>
      </c>
      <c r="E2910">
        <f>VLOOKUP(D2910,  base_salary!A:A, 1, FALSE)</f>
        <v>5759255762</v>
      </c>
      <c r="F2910">
        <f t="shared" si="90"/>
        <v>0</v>
      </c>
      <c r="G2910">
        <f t="shared" ca="1" si="91"/>
        <v>0</v>
      </c>
    </row>
    <row r="2911" spans="1:7" x14ac:dyDescent="0.25">
      <c r="A2911" t="s">
        <v>5220</v>
      </c>
      <c r="B2911" t="s">
        <v>2977</v>
      </c>
      <c r="C2911" s="4">
        <v>59096</v>
      </c>
      <c r="D2911">
        <v>9795921177</v>
      </c>
      <c r="E2911">
        <f>VLOOKUP(D2911,  base_salary!A:A, 1, FALSE)</f>
        <v>9795921177</v>
      </c>
      <c r="F2911">
        <f t="shared" si="90"/>
        <v>0</v>
      </c>
      <c r="G2911">
        <f t="shared" ca="1" si="91"/>
        <v>0</v>
      </c>
    </row>
    <row r="2912" spans="1:7" x14ac:dyDescent="0.25">
      <c r="A2912" t="s">
        <v>5221</v>
      </c>
      <c r="B2912" t="s">
        <v>2083</v>
      </c>
      <c r="C2912" s="4">
        <v>41966</v>
      </c>
      <c r="D2912">
        <v>1892125439</v>
      </c>
      <c r="E2912">
        <f>VLOOKUP(D2912,  base_salary!A:A, 1, FALSE)</f>
        <v>1892125439</v>
      </c>
      <c r="F2912">
        <f t="shared" si="90"/>
        <v>0</v>
      </c>
      <c r="G2912">
        <f t="shared" ca="1" si="91"/>
        <v>0</v>
      </c>
    </row>
    <row r="2913" spans="1:7" x14ac:dyDescent="0.25">
      <c r="A2913" t="s">
        <v>5222</v>
      </c>
      <c r="B2913" t="s">
        <v>2524</v>
      </c>
      <c r="C2913" s="4">
        <v>18859</v>
      </c>
      <c r="D2913">
        <v>7688943361</v>
      </c>
      <c r="E2913">
        <f>VLOOKUP(D2913,  base_salary!A:A, 1, FALSE)</f>
        <v>7688943361</v>
      </c>
      <c r="F2913">
        <f t="shared" si="90"/>
        <v>0</v>
      </c>
      <c r="G2913">
        <f t="shared" ca="1" si="91"/>
        <v>0</v>
      </c>
    </row>
    <row r="2914" spans="1:7" x14ac:dyDescent="0.25">
      <c r="A2914" t="s">
        <v>5223</v>
      </c>
      <c r="B2914" t="s">
        <v>1966</v>
      </c>
      <c r="C2914" s="4">
        <v>23115</v>
      </c>
      <c r="D2914">
        <v>9107581297</v>
      </c>
      <c r="E2914">
        <f>VLOOKUP(D2914,  base_salary!A:A, 1, FALSE)</f>
        <v>9107581297</v>
      </c>
      <c r="F2914">
        <f t="shared" si="90"/>
        <v>0</v>
      </c>
      <c r="G2914">
        <f t="shared" ca="1" si="91"/>
        <v>0</v>
      </c>
    </row>
    <row r="2915" spans="1:7" x14ac:dyDescent="0.25">
      <c r="A2915" t="s">
        <v>5224</v>
      </c>
      <c r="B2915" t="s">
        <v>1964</v>
      </c>
      <c r="C2915" s="4">
        <v>12271</v>
      </c>
      <c r="D2915">
        <v>7453397081</v>
      </c>
      <c r="E2915">
        <f>VLOOKUP(D2915,  base_salary!A:A, 1, FALSE)</f>
        <v>7453397081</v>
      </c>
      <c r="F2915">
        <f t="shared" si="90"/>
        <v>0</v>
      </c>
      <c r="G2915">
        <f t="shared" ca="1" si="91"/>
        <v>0</v>
      </c>
    </row>
    <row r="2916" spans="1:7" x14ac:dyDescent="0.25">
      <c r="A2916" t="s">
        <v>5225</v>
      </c>
      <c r="B2916" t="s">
        <v>2166</v>
      </c>
      <c r="C2916" s="4">
        <v>48841</v>
      </c>
      <c r="D2916">
        <v>4967603564</v>
      </c>
      <c r="E2916">
        <f>VLOOKUP(D2916,  base_salary!A:A, 1, FALSE)</f>
        <v>4967603564</v>
      </c>
      <c r="F2916">
        <f t="shared" si="90"/>
        <v>0</v>
      </c>
      <c r="G2916">
        <f t="shared" ca="1" si="91"/>
        <v>0</v>
      </c>
    </row>
    <row r="2917" spans="1:7" x14ac:dyDescent="0.25">
      <c r="A2917" t="s">
        <v>5226</v>
      </c>
      <c r="B2917" t="s">
        <v>1974</v>
      </c>
      <c r="C2917" s="4">
        <v>33845</v>
      </c>
      <c r="D2917">
        <v>1469328364</v>
      </c>
      <c r="E2917">
        <f>VLOOKUP(D2917,  base_salary!A:A, 1, FALSE)</f>
        <v>1469328364</v>
      </c>
      <c r="F2917">
        <f t="shared" si="90"/>
        <v>0</v>
      </c>
      <c r="G2917">
        <f t="shared" ca="1" si="91"/>
        <v>0</v>
      </c>
    </row>
    <row r="2918" spans="1:7" x14ac:dyDescent="0.25">
      <c r="A2918" t="s">
        <v>5227</v>
      </c>
      <c r="B2918" t="s">
        <v>2149</v>
      </c>
      <c r="C2918" s="4">
        <v>57318</v>
      </c>
      <c r="D2918">
        <v>4323171323</v>
      </c>
      <c r="E2918">
        <f>VLOOKUP(D2918,  base_salary!A:A, 1, FALSE)</f>
        <v>4323171323</v>
      </c>
      <c r="F2918">
        <f t="shared" si="90"/>
        <v>0</v>
      </c>
      <c r="G2918">
        <f t="shared" ca="1" si="91"/>
        <v>0</v>
      </c>
    </row>
    <row r="2919" spans="1:7" x14ac:dyDescent="0.25">
      <c r="A2919" t="s">
        <v>5228</v>
      </c>
      <c r="B2919" t="s">
        <v>3243</v>
      </c>
      <c r="C2919" s="4">
        <v>44934</v>
      </c>
      <c r="D2919">
        <v>1062607929</v>
      </c>
      <c r="E2919">
        <f>VLOOKUP(D2919,  base_salary!A:A, 1, FALSE)</f>
        <v>1062607929</v>
      </c>
      <c r="F2919">
        <f t="shared" si="90"/>
        <v>0</v>
      </c>
      <c r="G2919">
        <f t="shared" ca="1" si="91"/>
        <v>0</v>
      </c>
    </row>
    <row r="2920" spans="1:7" x14ac:dyDescent="0.25">
      <c r="A2920" t="s">
        <v>5229</v>
      </c>
      <c r="B2920" t="s">
        <v>2065</v>
      </c>
      <c r="C2920" s="4">
        <v>20979</v>
      </c>
      <c r="D2920">
        <v>8864419241</v>
      </c>
      <c r="E2920">
        <f>VLOOKUP(D2920,  base_salary!A:A, 1, FALSE)</f>
        <v>8864419241</v>
      </c>
      <c r="F2920">
        <f t="shared" si="90"/>
        <v>0</v>
      </c>
      <c r="G2920">
        <f t="shared" ca="1" si="91"/>
        <v>0</v>
      </c>
    </row>
    <row r="2921" spans="1:7" x14ac:dyDescent="0.25">
      <c r="A2921" t="s">
        <v>5230</v>
      </c>
      <c r="B2921" t="s">
        <v>2319</v>
      </c>
      <c r="C2921" s="4">
        <v>33415</v>
      </c>
      <c r="D2921">
        <v>4191160419</v>
      </c>
      <c r="E2921">
        <f>VLOOKUP(D2921,  base_salary!A:A, 1, FALSE)</f>
        <v>4191160419</v>
      </c>
      <c r="F2921">
        <f t="shared" si="90"/>
        <v>0</v>
      </c>
      <c r="G2921">
        <f t="shared" ca="1" si="91"/>
        <v>0</v>
      </c>
    </row>
    <row r="2922" spans="1:7" x14ac:dyDescent="0.25">
      <c r="A2922" t="s">
        <v>5231</v>
      </c>
      <c r="B2922" t="s">
        <v>2914</v>
      </c>
      <c r="C2922" s="4">
        <v>45424</v>
      </c>
      <c r="D2922">
        <v>5186660353</v>
      </c>
      <c r="E2922">
        <f>VLOOKUP(D2922,  base_salary!A:A, 1, FALSE)</f>
        <v>5186660353</v>
      </c>
      <c r="F2922">
        <f t="shared" si="90"/>
        <v>0</v>
      </c>
      <c r="G2922">
        <f t="shared" ca="1" si="91"/>
        <v>0</v>
      </c>
    </row>
    <row r="2923" spans="1:7" x14ac:dyDescent="0.25">
      <c r="A2923" t="s">
        <v>5232</v>
      </c>
      <c r="B2923" t="s">
        <v>3286</v>
      </c>
      <c r="C2923" s="4">
        <v>39012</v>
      </c>
      <c r="D2923">
        <v>8333777430</v>
      </c>
      <c r="E2923">
        <f>VLOOKUP(D2923,  base_salary!A:A, 1, FALSE)</f>
        <v>8333777430</v>
      </c>
      <c r="F2923">
        <f t="shared" si="90"/>
        <v>0</v>
      </c>
      <c r="G2923">
        <f t="shared" ca="1" si="91"/>
        <v>0</v>
      </c>
    </row>
    <row r="2924" spans="1:7" x14ac:dyDescent="0.25">
      <c r="A2924" t="s">
        <v>5233</v>
      </c>
      <c r="B2924" t="s">
        <v>2746</v>
      </c>
      <c r="C2924" s="4">
        <v>27884</v>
      </c>
      <c r="D2924">
        <v>6750554423</v>
      </c>
      <c r="E2924">
        <f>VLOOKUP(D2924,  base_salary!A:A, 1, FALSE)</f>
        <v>6750554423</v>
      </c>
      <c r="F2924">
        <f t="shared" si="90"/>
        <v>0</v>
      </c>
      <c r="G2924">
        <f t="shared" ca="1" si="91"/>
        <v>0</v>
      </c>
    </row>
    <row r="2925" spans="1:7" x14ac:dyDescent="0.25">
      <c r="A2925" t="s">
        <v>5234</v>
      </c>
      <c r="B2925" t="s">
        <v>2524</v>
      </c>
      <c r="C2925" s="4">
        <v>22669</v>
      </c>
      <c r="D2925">
        <v>6731572691</v>
      </c>
      <c r="E2925">
        <f>VLOOKUP(D2925,  base_salary!A:A, 1, FALSE)</f>
        <v>6731572691</v>
      </c>
      <c r="F2925">
        <f t="shared" si="90"/>
        <v>0</v>
      </c>
      <c r="G2925">
        <f t="shared" ca="1" si="91"/>
        <v>0</v>
      </c>
    </row>
    <row r="2926" spans="1:7" x14ac:dyDescent="0.25">
      <c r="A2926" t="s">
        <v>5235</v>
      </c>
      <c r="B2926" t="s">
        <v>2647</v>
      </c>
      <c r="C2926" s="4">
        <v>33994</v>
      </c>
      <c r="D2926">
        <v>304906506</v>
      </c>
      <c r="E2926">
        <f>VLOOKUP(D2926,  base_salary!A:A, 1, FALSE)</f>
        <v>304906506</v>
      </c>
      <c r="F2926">
        <f t="shared" si="90"/>
        <v>0</v>
      </c>
      <c r="G2926">
        <f t="shared" ca="1" si="91"/>
        <v>0</v>
      </c>
    </row>
    <row r="2927" spans="1:7" x14ac:dyDescent="0.25">
      <c r="A2927" t="s">
        <v>5236</v>
      </c>
      <c r="B2927" t="s">
        <v>2431</v>
      </c>
      <c r="C2927" s="4">
        <v>13869</v>
      </c>
      <c r="D2927">
        <v>1351073265</v>
      </c>
      <c r="E2927">
        <f>VLOOKUP(D2927,  base_salary!A:A, 1, FALSE)</f>
        <v>1351073265</v>
      </c>
      <c r="F2927">
        <f t="shared" si="90"/>
        <v>0</v>
      </c>
      <c r="G2927">
        <f t="shared" ca="1" si="91"/>
        <v>0</v>
      </c>
    </row>
    <row r="2928" spans="1:7" x14ac:dyDescent="0.25">
      <c r="A2928" t="s">
        <v>5237</v>
      </c>
      <c r="B2928" t="s">
        <v>2199</v>
      </c>
      <c r="C2928" s="4">
        <v>25716</v>
      </c>
      <c r="D2928">
        <v>4011453366</v>
      </c>
      <c r="E2928">
        <f>VLOOKUP(D2928,  base_salary!A:A, 1, FALSE)</f>
        <v>4011453366</v>
      </c>
      <c r="F2928">
        <f t="shared" si="90"/>
        <v>0</v>
      </c>
      <c r="G2928">
        <f t="shared" ca="1" si="91"/>
        <v>0</v>
      </c>
    </row>
    <row r="2929" spans="1:7" x14ac:dyDescent="0.25">
      <c r="A2929" t="s">
        <v>5238</v>
      </c>
      <c r="B2929" t="s">
        <v>2087</v>
      </c>
      <c r="C2929" s="4">
        <v>36707</v>
      </c>
      <c r="D2929">
        <v>7489370671</v>
      </c>
      <c r="E2929">
        <f>VLOOKUP(D2929,  base_salary!A:A, 1, FALSE)</f>
        <v>7489370671</v>
      </c>
      <c r="F2929">
        <f t="shared" si="90"/>
        <v>0</v>
      </c>
      <c r="G2929">
        <f t="shared" ca="1" si="91"/>
        <v>0</v>
      </c>
    </row>
    <row r="2930" spans="1:7" x14ac:dyDescent="0.25">
      <c r="A2930" t="s">
        <v>5239</v>
      </c>
      <c r="B2930" t="s">
        <v>2168</v>
      </c>
      <c r="C2930" s="4">
        <v>22861</v>
      </c>
      <c r="D2930">
        <v>3097425365</v>
      </c>
      <c r="E2930">
        <f>VLOOKUP(D2930,  base_salary!A:A, 1, FALSE)</f>
        <v>3097425365</v>
      </c>
      <c r="F2930">
        <f t="shared" si="90"/>
        <v>0</v>
      </c>
      <c r="G2930">
        <f t="shared" ca="1" si="91"/>
        <v>0</v>
      </c>
    </row>
    <row r="2931" spans="1:7" x14ac:dyDescent="0.25">
      <c r="A2931" t="s">
        <v>5240</v>
      </c>
      <c r="B2931" t="s">
        <v>2740</v>
      </c>
      <c r="C2931" s="4">
        <v>44197</v>
      </c>
      <c r="D2931">
        <v>3219526055</v>
      </c>
      <c r="E2931">
        <f>VLOOKUP(D2931,  base_salary!A:A, 1, FALSE)</f>
        <v>3219526055</v>
      </c>
      <c r="F2931">
        <f t="shared" si="90"/>
        <v>0</v>
      </c>
      <c r="G2931">
        <f t="shared" ca="1" si="91"/>
        <v>0</v>
      </c>
    </row>
    <row r="2932" spans="1:7" x14ac:dyDescent="0.25">
      <c r="A2932" t="s">
        <v>5241</v>
      </c>
      <c r="B2932" t="s">
        <v>2151</v>
      </c>
      <c r="C2932" s="4">
        <v>54831</v>
      </c>
      <c r="D2932">
        <v>8289594380</v>
      </c>
      <c r="E2932">
        <f>VLOOKUP(D2932,  base_salary!A:A, 1, FALSE)</f>
        <v>8289594380</v>
      </c>
      <c r="F2932">
        <f t="shared" si="90"/>
        <v>0</v>
      </c>
      <c r="G2932">
        <f t="shared" ca="1" si="91"/>
        <v>0</v>
      </c>
    </row>
    <row r="2933" spans="1:7" x14ac:dyDescent="0.25">
      <c r="A2933" t="s">
        <v>5242</v>
      </c>
      <c r="B2933" t="s">
        <v>2873</v>
      </c>
      <c r="C2933" s="4">
        <v>58806</v>
      </c>
      <c r="D2933">
        <v>5984294621</v>
      </c>
      <c r="E2933">
        <f>VLOOKUP(D2933,  base_salary!A:A, 1, FALSE)</f>
        <v>5984294621</v>
      </c>
      <c r="F2933">
        <f t="shared" si="90"/>
        <v>0</v>
      </c>
      <c r="G2933">
        <f t="shared" ca="1" si="91"/>
        <v>0</v>
      </c>
    </row>
    <row r="2934" spans="1:7" x14ac:dyDescent="0.25">
      <c r="A2934" t="s">
        <v>5243</v>
      </c>
      <c r="B2934" t="s">
        <v>2103</v>
      </c>
      <c r="C2934" s="4">
        <v>35060</v>
      </c>
      <c r="D2934">
        <v>5117202538</v>
      </c>
      <c r="E2934">
        <f>VLOOKUP(D2934,  base_salary!A:A, 1, FALSE)</f>
        <v>5117202538</v>
      </c>
      <c r="F2934">
        <f t="shared" si="90"/>
        <v>0</v>
      </c>
      <c r="G2934">
        <f t="shared" ca="1" si="91"/>
        <v>0</v>
      </c>
    </row>
    <row r="2935" spans="1:7" x14ac:dyDescent="0.25">
      <c r="A2935" t="s">
        <v>5244</v>
      </c>
      <c r="B2935" t="s">
        <v>2722</v>
      </c>
      <c r="C2935" s="4">
        <v>49485</v>
      </c>
      <c r="D2935">
        <v>7191906499</v>
      </c>
      <c r="E2935">
        <f>VLOOKUP(D2935,  base_salary!A:A, 1, FALSE)</f>
        <v>7191906499</v>
      </c>
      <c r="F2935">
        <f t="shared" si="90"/>
        <v>0</v>
      </c>
      <c r="G2935">
        <f t="shared" ca="1" si="91"/>
        <v>0</v>
      </c>
    </row>
    <row r="2936" spans="1:7" x14ac:dyDescent="0.25">
      <c r="A2936" t="s">
        <v>5245</v>
      </c>
      <c r="B2936" t="s">
        <v>2095</v>
      </c>
      <c r="C2936" s="4">
        <v>30933</v>
      </c>
      <c r="D2936">
        <v>6637560367</v>
      </c>
      <c r="E2936">
        <f>VLOOKUP(D2936,  base_salary!A:A, 1, FALSE)</f>
        <v>6637560367</v>
      </c>
      <c r="F2936">
        <f t="shared" si="90"/>
        <v>0</v>
      </c>
      <c r="G2936">
        <f t="shared" ca="1" si="91"/>
        <v>0</v>
      </c>
    </row>
    <row r="2937" spans="1:7" x14ac:dyDescent="0.25">
      <c r="A2937" t="s">
        <v>5246</v>
      </c>
      <c r="B2937" t="s">
        <v>1974</v>
      </c>
      <c r="C2937" s="4">
        <v>26924</v>
      </c>
      <c r="D2937">
        <v>8054305400</v>
      </c>
      <c r="E2937">
        <f>VLOOKUP(D2937,  base_salary!A:A, 1, FALSE)</f>
        <v>8054305400</v>
      </c>
      <c r="F2937">
        <f t="shared" si="90"/>
        <v>0</v>
      </c>
      <c r="G2937">
        <f t="shared" ca="1" si="91"/>
        <v>0</v>
      </c>
    </row>
    <row r="2938" spans="1:7" x14ac:dyDescent="0.25">
      <c r="A2938" t="s">
        <v>5247</v>
      </c>
      <c r="B2938" t="s">
        <v>2207</v>
      </c>
      <c r="C2938" s="4">
        <v>20028</v>
      </c>
      <c r="D2938">
        <v>4076701275</v>
      </c>
      <c r="E2938">
        <f>VLOOKUP(D2938,  base_salary!A:A, 1, FALSE)</f>
        <v>4076701275</v>
      </c>
      <c r="F2938">
        <f t="shared" si="90"/>
        <v>0</v>
      </c>
      <c r="G2938">
        <f t="shared" ca="1" si="91"/>
        <v>0</v>
      </c>
    </row>
    <row r="2939" spans="1:7" x14ac:dyDescent="0.25">
      <c r="A2939" t="s">
        <v>5248</v>
      </c>
      <c r="B2939" t="s">
        <v>2660</v>
      </c>
      <c r="C2939" s="4">
        <v>29566</v>
      </c>
      <c r="D2939">
        <v>2944219065</v>
      </c>
      <c r="E2939">
        <f>VLOOKUP(D2939,  base_salary!A:A, 1, FALSE)</f>
        <v>2944219065</v>
      </c>
      <c r="F2939">
        <f t="shared" si="90"/>
        <v>0</v>
      </c>
      <c r="G2939">
        <f t="shared" ca="1" si="91"/>
        <v>0</v>
      </c>
    </row>
    <row r="2940" spans="1:7" x14ac:dyDescent="0.25">
      <c r="A2940" t="s">
        <v>5249</v>
      </c>
      <c r="B2940" t="s">
        <v>2749</v>
      </c>
      <c r="C2940" s="4">
        <v>48814</v>
      </c>
      <c r="D2940">
        <v>4638232353</v>
      </c>
      <c r="E2940">
        <f>VLOOKUP(D2940,  base_salary!A:A, 1, FALSE)</f>
        <v>4638232353</v>
      </c>
      <c r="F2940">
        <f t="shared" si="90"/>
        <v>0</v>
      </c>
      <c r="G2940">
        <f t="shared" ca="1" si="91"/>
        <v>0</v>
      </c>
    </row>
    <row r="2941" spans="1:7" x14ac:dyDescent="0.25">
      <c r="A2941" t="s">
        <v>5250</v>
      </c>
      <c r="B2941" t="s">
        <v>1980</v>
      </c>
      <c r="C2941" s="4">
        <v>38868</v>
      </c>
      <c r="D2941">
        <v>4502817627</v>
      </c>
      <c r="E2941">
        <f>VLOOKUP(D2941,  base_salary!A:A, 1, FALSE)</f>
        <v>4502817627</v>
      </c>
      <c r="F2941">
        <f t="shared" si="90"/>
        <v>0</v>
      </c>
      <c r="G2941">
        <f t="shared" ca="1" si="91"/>
        <v>0</v>
      </c>
    </row>
    <row r="2942" spans="1:7" x14ac:dyDescent="0.25">
      <c r="A2942" t="s">
        <v>5251</v>
      </c>
      <c r="B2942" t="s">
        <v>1944</v>
      </c>
      <c r="C2942" s="4">
        <v>23948</v>
      </c>
      <c r="D2942">
        <v>6815475379</v>
      </c>
      <c r="E2942">
        <f>VLOOKUP(D2942,  base_salary!A:A, 1, FALSE)</f>
        <v>6815475379</v>
      </c>
      <c r="F2942">
        <f t="shared" si="90"/>
        <v>0</v>
      </c>
      <c r="G2942">
        <f t="shared" ca="1" si="91"/>
        <v>0</v>
      </c>
    </row>
    <row r="2943" spans="1:7" x14ac:dyDescent="0.25">
      <c r="A2943" t="s">
        <v>5252</v>
      </c>
      <c r="B2943" t="s">
        <v>2255</v>
      </c>
      <c r="C2943" s="4">
        <v>34712</v>
      </c>
      <c r="D2943">
        <v>9095573850</v>
      </c>
      <c r="E2943">
        <f>VLOOKUP(D2943,  base_salary!A:A, 1, FALSE)</f>
        <v>9095573850</v>
      </c>
      <c r="F2943">
        <f t="shared" si="90"/>
        <v>0</v>
      </c>
      <c r="G2943">
        <f t="shared" ca="1" si="91"/>
        <v>0</v>
      </c>
    </row>
    <row r="2944" spans="1:7" x14ac:dyDescent="0.25">
      <c r="A2944" t="s">
        <v>5253</v>
      </c>
      <c r="B2944" t="s">
        <v>3393</v>
      </c>
      <c r="C2944" s="4">
        <v>54907</v>
      </c>
      <c r="D2944">
        <v>4862005330</v>
      </c>
      <c r="E2944">
        <f>VLOOKUP(D2944,  base_salary!A:A, 1, FALSE)</f>
        <v>4862005330</v>
      </c>
      <c r="F2944">
        <f t="shared" si="90"/>
        <v>0</v>
      </c>
      <c r="G2944">
        <f t="shared" ca="1" si="91"/>
        <v>0</v>
      </c>
    </row>
    <row r="2945" spans="1:7" x14ac:dyDescent="0.25">
      <c r="A2945" t="s">
        <v>5254</v>
      </c>
      <c r="B2945" t="s">
        <v>2166</v>
      </c>
      <c r="C2945" s="4">
        <v>56416</v>
      </c>
      <c r="D2945">
        <v>5948190226</v>
      </c>
      <c r="E2945">
        <f>VLOOKUP(D2945,  base_salary!A:A, 1, FALSE)</f>
        <v>5948190226</v>
      </c>
      <c r="F2945">
        <f t="shared" si="90"/>
        <v>0</v>
      </c>
      <c r="G2945">
        <f t="shared" ca="1" si="91"/>
        <v>0</v>
      </c>
    </row>
    <row r="2946" spans="1:7" x14ac:dyDescent="0.25">
      <c r="A2946" t="s">
        <v>5255</v>
      </c>
      <c r="B2946" t="s">
        <v>2411</v>
      </c>
      <c r="C2946" s="4">
        <v>46940</v>
      </c>
      <c r="D2946">
        <v>2497321256</v>
      </c>
      <c r="E2946">
        <f>VLOOKUP(D2946,  base_salary!A:A, 1, FALSE)</f>
        <v>2497321256</v>
      </c>
      <c r="F2946">
        <f t="shared" si="90"/>
        <v>0</v>
      </c>
      <c r="G2946">
        <f t="shared" ca="1" si="91"/>
        <v>0</v>
      </c>
    </row>
    <row r="2947" spans="1:7" x14ac:dyDescent="0.25">
      <c r="A2947" t="s">
        <v>5256</v>
      </c>
      <c r="B2947" t="s">
        <v>2614</v>
      </c>
      <c r="C2947" s="4">
        <v>40869</v>
      </c>
      <c r="D2947">
        <v>9089601147</v>
      </c>
      <c r="E2947">
        <f>VLOOKUP(D2947,  base_salary!A:A, 1, FALSE)</f>
        <v>9089601147</v>
      </c>
      <c r="F2947">
        <f t="shared" ref="F2947:F3010" si="92">IF(ISERROR(E2947), 1, 0)</f>
        <v>0</v>
      </c>
      <c r="G2947">
        <f t="shared" ref="G2947:G3010" ca="1" si="93">SUM(G:G)</f>
        <v>0</v>
      </c>
    </row>
    <row r="2948" spans="1:7" x14ac:dyDescent="0.25">
      <c r="A2948" t="s">
        <v>5257</v>
      </c>
      <c r="B2948" t="s">
        <v>1932</v>
      </c>
      <c r="C2948" s="4">
        <v>26202</v>
      </c>
      <c r="D2948">
        <v>4223282808</v>
      </c>
      <c r="E2948">
        <f>VLOOKUP(D2948,  base_salary!A:A, 1, FALSE)</f>
        <v>4223282808</v>
      </c>
      <c r="F2948">
        <f t="shared" si="92"/>
        <v>0</v>
      </c>
      <c r="G2948">
        <f t="shared" ca="1" si="93"/>
        <v>0</v>
      </c>
    </row>
    <row r="2949" spans="1:7" x14ac:dyDescent="0.25">
      <c r="A2949" t="s">
        <v>5258</v>
      </c>
      <c r="B2949" t="s">
        <v>2790</v>
      </c>
      <c r="C2949" s="4">
        <v>44368</v>
      </c>
      <c r="D2949">
        <v>3145010581</v>
      </c>
      <c r="E2949">
        <f>VLOOKUP(D2949,  base_salary!A:A, 1, FALSE)</f>
        <v>3145010581</v>
      </c>
      <c r="F2949">
        <f t="shared" si="92"/>
        <v>0</v>
      </c>
      <c r="G2949">
        <f t="shared" ca="1" si="93"/>
        <v>0</v>
      </c>
    </row>
    <row r="2950" spans="1:7" x14ac:dyDescent="0.25">
      <c r="A2950" t="s">
        <v>5259</v>
      </c>
      <c r="B2950" t="s">
        <v>2885</v>
      </c>
      <c r="C2950" s="4">
        <v>55811</v>
      </c>
      <c r="D2950">
        <v>2922893758</v>
      </c>
      <c r="E2950">
        <f>VLOOKUP(D2950,  base_salary!A:A, 1, FALSE)</f>
        <v>2922893758</v>
      </c>
      <c r="F2950">
        <f t="shared" si="92"/>
        <v>0</v>
      </c>
      <c r="G2950">
        <f t="shared" ca="1" si="93"/>
        <v>0</v>
      </c>
    </row>
    <row r="2951" spans="1:7" x14ac:dyDescent="0.25">
      <c r="A2951" t="s">
        <v>5260</v>
      </c>
      <c r="B2951" t="s">
        <v>3512</v>
      </c>
      <c r="C2951" s="4">
        <v>40133</v>
      </c>
      <c r="D2951">
        <v>7892446737</v>
      </c>
      <c r="E2951">
        <f>VLOOKUP(D2951,  base_salary!A:A, 1, FALSE)</f>
        <v>7892446737</v>
      </c>
      <c r="F2951">
        <f t="shared" si="92"/>
        <v>0</v>
      </c>
      <c r="G2951">
        <f t="shared" ca="1" si="93"/>
        <v>0</v>
      </c>
    </row>
    <row r="2952" spans="1:7" x14ac:dyDescent="0.25">
      <c r="A2952" t="s">
        <v>5261</v>
      </c>
      <c r="B2952" t="s">
        <v>2475</v>
      </c>
      <c r="C2952" s="4">
        <v>48969</v>
      </c>
      <c r="D2952">
        <v>4290015026</v>
      </c>
      <c r="E2952">
        <f>VLOOKUP(D2952,  base_salary!A:A, 1, FALSE)</f>
        <v>4290015026</v>
      </c>
      <c r="F2952">
        <f t="shared" si="92"/>
        <v>0</v>
      </c>
      <c r="G2952">
        <f t="shared" ca="1" si="93"/>
        <v>0</v>
      </c>
    </row>
    <row r="2953" spans="1:7" x14ac:dyDescent="0.25">
      <c r="A2953" t="s">
        <v>5262</v>
      </c>
      <c r="B2953" t="s">
        <v>3356</v>
      </c>
      <c r="C2953" s="4">
        <v>43133</v>
      </c>
      <c r="D2953">
        <v>2677632772</v>
      </c>
      <c r="E2953">
        <f>VLOOKUP(D2953,  base_salary!A:A, 1, FALSE)</f>
        <v>2677632772</v>
      </c>
      <c r="F2953">
        <f t="shared" si="92"/>
        <v>0</v>
      </c>
      <c r="G2953">
        <f t="shared" ca="1" si="93"/>
        <v>0</v>
      </c>
    </row>
    <row r="2954" spans="1:7" x14ac:dyDescent="0.25">
      <c r="A2954" t="s">
        <v>5263</v>
      </c>
      <c r="B2954" t="s">
        <v>2249</v>
      </c>
      <c r="C2954" s="4">
        <v>39052</v>
      </c>
      <c r="D2954">
        <v>9545462825</v>
      </c>
      <c r="E2954">
        <f>VLOOKUP(D2954,  base_salary!A:A, 1, FALSE)</f>
        <v>9545462825</v>
      </c>
      <c r="F2954">
        <f t="shared" si="92"/>
        <v>0</v>
      </c>
      <c r="G2954">
        <f t="shared" ca="1" si="93"/>
        <v>0</v>
      </c>
    </row>
    <row r="2955" spans="1:7" x14ac:dyDescent="0.25">
      <c r="A2955" t="s">
        <v>5264</v>
      </c>
      <c r="B2955" t="s">
        <v>2118</v>
      </c>
      <c r="C2955" s="4">
        <v>31483</v>
      </c>
      <c r="D2955">
        <v>4739588234</v>
      </c>
      <c r="E2955">
        <f>VLOOKUP(D2955,  base_salary!A:A, 1, FALSE)</f>
        <v>4739588234</v>
      </c>
      <c r="F2955">
        <f t="shared" si="92"/>
        <v>0</v>
      </c>
      <c r="G2955">
        <f t="shared" ca="1" si="93"/>
        <v>0</v>
      </c>
    </row>
    <row r="2956" spans="1:7" x14ac:dyDescent="0.25">
      <c r="A2956" t="s">
        <v>5265</v>
      </c>
      <c r="B2956" t="s">
        <v>2047</v>
      </c>
      <c r="C2956" s="4">
        <v>28402</v>
      </c>
      <c r="D2956">
        <v>4808886316</v>
      </c>
      <c r="E2956">
        <f>VLOOKUP(D2956,  base_salary!A:A, 1, FALSE)</f>
        <v>4808886316</v>
      </c>
      <c r="F2956">
        <f t="shared" si="92"/>
        <v>0</v>
      </c>
      <c r="G2956">
        <f t="shared" ca="1" si="93"/>
        <v>0</v>
      </c>
    </row>
    <row r="2957" spans="1:7" x14ac:dyDescent="0.25">
      <c r="A2957" t="s">
        <v>5266</v>
      </c>
      <c r="B2957" t="s">
        <v>2548</v>
      </c>
      <c r="C2957" s="4">
        <v>55845</v>
      </c>
      <c r="D2957">
        <v>9516781780</v>
      </c>
      <c r="E2957">
        <f>VLOOKUP(D2957,  base_salary!A:A, 1, FALSE)</f>
        <v>9516781780</v>
      </c>
      <c r="F2957">
        <f t="shared" si="92"/>
        <v>0</v>
      </c>
      <c r="G2957">
        <f t="shared" ca="1" si="93"/>
        <v>0</v>
      </c>
    </row>
    <row r="2958" spans="1:7" x14ac:dyDescent="0.25">
      <c r="A2958" t="s">
        <v>5267</v>
      </c>
      <c r="B2958" t="s">
        <v>2179</v>
      </c>
      <c r="C2958" s="4">
        <v>43417</v>
      </c>
      <c r="D2958">
        <v>9548500949</v>
      </c>
      <c r="E2958">
        <f>VLOOKUP(D2958,  base_salary!A:A, 1, FALSE)</f>
        <v>9548500949</v>
      </c>
      <c r="F2958">
        <f t="shared" si="92"/>
        <v>0</v>
      </c>
      <c r="G2958">
        <f t="shared" ca="1" si="93"/>
        <v>0</v>
      </c>
    </row>
    <row r="2959" spans="1:7" x14ac:dyDescent="0.25">
      <c r="A2959" t="s">
        <v>5268</v>
      </c>
      <c r="B2959" t="s">
        <v>2089</v>
      </c>
      <c r="C2959" s="4">
        <v>21025</v>
      </c>
      <c r="D2959">
        <v>9726268931</v>
      </c>
      <c r="E2959">
        <f>VLOOKUP(D2959,  base_salary!A:A, 1, FALSE)</f>
        <v>9726268931</v>
      </c>
      <c r="F2959">
        <f t="shared" si="92"/>
        <v>0</v>
      </c>
      <c r="G2959">
        <f t="shared" ca="1" si="93"/>
        <v>0</v>
      </c>
    </row>
    <row r="2960" spans="1:7" x14ac:dyDescent="0.25">
      <c r="A2960" t="s">
        <v>5269</v>
      </c>
      <c r="B2960" t="s">
        <v>2536</v>
      </c>
      <c r="C2960" s="4">
        <v>32215</v>
      </c>
      <c r="D2960">
        <v>3996818513</v>
      </c>
      <c r="E2960">
        <f>VLOOKUP(D2960,  base_salary!A:A, 1, FALSE)</f>
        <v>3996818513</v>
      </c>
      <c r="F2960">
        <f t="shared" si="92"/>
        <v>0</v>
      </c>
      <c r="G2960">
        <f t="shared" ca="1" si="93"/>
        <v>0</v>
      </c>
    </row>
    <row r="2961" spans="1:7" x14ac:dyDescent="0.25">
      <c r="A2961" t="s">
        <v>5270</v>
      </c>
      <c r="B2961" t="s">
        <v>3558</v>
      </c>
      <c r="C2961" s="4">
        <v>47817</v>
      </c>
      <c r="D2961">
        <v>1898839557</v>
      </c>
      <c r="E2961">
        <f>VLOOKUP(D2961,  base_salary!A:A, 1, FALSE)</f>
        <v>1898839557</v>
      </c>
      <c r="F2961">
        <f t="shared" si="92"/>
        <v>0</v>
      </c>
      <c r="G2961">
        <f t="shared" ca="1" si="93"/>
        <v>0</v>
      </c>
    </row>
    <row r="2962" spans="1:7" x14ac:dyDescent="0.25">
      <c r="A2962" t="s">
        <v>5271</v>
      </c>
      <c r="B2962" t="s">
        <v>3390</v>
      </c>
      <c r="C2962" s="4">
        <v>18844</v>
      </c>
      <c r="D2962">
        <v>209942509</v>
      </c>
      <c r="E2962">
        <f>VLOOKUP(D2962,  base_salary!A:A, 1, FALSE)</f>
        <v>209942509</v>
      </c>
      <c r="F2962">
        <f t="shared" si="92"/>
        <v>0</v>
      </c>
      <c r="G2962">
        <f t="shared" ca="1" si="93"/>
        <v>0</v>
      </c>
    </row>
    <row r="2963" spans="1:7" x14ac:dyDescent="0.25">
      <c r="A2963" t="s">
        <v>5272</v>
      </c>
      <c r="B2963" t="s">
        <v>2734</v>
      </c>
      <c r="C2963" s="4">
        <v>30214</v>
      </c>
      <c r="D2963">
        <v>8346855079</v>
      </c>
      <c r="E2963">
        <f>VLOOKUP(D2963,  base_salary!A:A, 1, FALSE)</f>
        <v>8346855079</v>
      </c>
      <c r="F2963">
        <f t="shared" si="92"/>
        <v>0</v>
      </c>
      <c r="G2963">
        <f t="shared" ca="1" si="93"/>
        <v>0</v>
      </c>
    </row>
    <row r="2964" spans="1:7" x14ac:dyDescent="0.25">
      <c r="A2964" t="s">
        <v>5273</v>
      </c>
      <c r="B2964" t="s">
        <v>1980</v>
      </c>
      <c r="C2964" s="4">
        <v>49966</v>
      </c>
      <c r="D2964">
        <v>6084639828</v>
      </c>
      <c r="E2964">
        <f>VLOOKUP(D2964,  base_salary!A:A, 1, FALSE)</f>
        <v>6084639828</v>
      </c>
      <c r="F2964">
        <f t="shared" si="92"/>
        <v>0</v>
      </c>
      <c r="G2964">
        <f t="shared" ca="1" si="93"/>
        <v>0</v>
      </c>
    </row>
    <row r="2965" spans="1:7" x14ac:dyDescent="0.25">
      <c r="A2965" t="s">
        <v>5274</v>
      </c>
      <c r="B2965" t="s">
        <v>3720</v>
      </c>
      <c r="C2965" s="4">
        <v>59377</v>
      </c>
      <c r="D2965">
        <v>6837456032</v>
      </c>
      <c r="E2965">
        <f>VLOOKUP(D2965,  base_salary!A:A, 1, FALSE)</f>
        <v>6837456032</v>
      </c>
      <c r="F2965">
        <f t="shared" si="92"/>
        <v>0</v>
      </c>
      <c r="G2965">
        <f t="shared" ca="1" si="93"/>
        <v>0</v>
      </c>
    </row>
    <row r="2966" spans="1:7" x14ac:dyDescent="0.25">
      <c r="A2966" t="s">
        <v>5275</v>
      </c>
      <c r="B2966" t="s">
        <v>2184</v>
      </c>
      <c r="C2966" s="4">
        <v>32471</v>
      </c>
      <c r="D2966">
        <v>7938954179</v>
      </c>
      <c r="E2966">
        <f>VLOOKUP(D2966,  base_salary!A:A, 1, FALSE)</f>
        <v>7938954179</v>
      </c>
      <c r="F2966">
        <f t="shared" si="92"/>
        <v>0</v>
      </c>
      <c r="G2966">
        <f t="shared" ca="1" si="93"/>
        <v>0</v>
      </c>
    </row>
    <row r="2967" spans="1:7" x14ac:dyDescent="0.25">
      <c r="A2967" t="s">
        <v>5276</v>
      </c>
      <c r="B2967" t="s">
        <v>2885</v>
      </c>
      <c r="C2967" s="4">
        <v>58623</v>
      </c>
      <c r="D2967">
        <v>885693418</v>
      </c>
      <c r="E2967">
        <f>VLOOKUP(D2967,  base_salary!A:A, 1, FALSE)</f>
        <v>885693418</v>
      </c>
      <c r="F2967">
        <f t="shared" si="92"/>
        <v>0</v>
      </c>
      <c r="G2967">
        <f t="shared" ca="1" si="93"/>
        <v>0</v>
      </c>
    </row>
    <row r="2968" spans="1:7" x14ac:dyDescent="0.25">
      <c r="A2968" t="s">
        <v>5277</v>
      </c>
      <c r="B2968" t="s">
        <v>1976</v>
      </c>
      <c r="C2968" s="4">
        <v>54853</v>
      </c>
      <c r="D2968">
        <v>62571575</v>
      </c>
      <c r="E2968">
        <f>VLOOKUP(D2968,  base_salary!A:A, 1, FALSE)</f>
        <v>62571575</v>
      </c>
      <c r="F2968">
        <f t="shared" si="92"/>
        <v>0</v>
      </c>
      <c r="G2968">
        <f t="shared" ca="1" si="93"/>
        <v>0</v>
      </c>
    </row>
    <row r="2969" spans="1:7" x14ac:dyDescent="0.25">
      <c r="A2969" t="s">
        <v>5278</v>
      </c>
      <c r="B2969" t="s">
        <v>2231</v>
      </c>
      <c r="C2969" s="4">
        <v>42339</v>
      </c>
      <c r="D2969">
        <v>5764917026</v>
      </c>
      <c r="E2969">
        <f>VLOOKUP(D2969,  base_salary!A:A, 1, FALSE)</f>
        <v>5764917026</v>
      </c>
      <c r="F2969">
        <f t="shared" si="92"/>
        <v>0</v>
      </c>
      <c r="G2969">
        <f t="shared" ca="1" si="93"/>
        <v>0</v>
      </c>
    </row>
    <row r="2970" spans="1:7" x14ac:dyDescent="0.25">
      <c r="A2970" t="s">
        <v>5279</v>
      </c>
      <c r="B2970" t="s">
        <v>2496</v>
      </c>
      <c r="C2970" s="4">
        <v>52088</v>
      </c>
      <c r="D2970">
        <v>7961231404</v>
      </c>
      <c r="E2970">
        <f>VLOOKUP(D2970,  base_salary!A:A, 1, FALSE)</f>
        <v>7961231404</v>
      </c>
      <c r="F2970">
        <f t="shared" si="92"/>
        <v>0</v>
      </c>
      <c r="G2970">
        <f t="shared" ca="1" si="93"/>
        <v>0</v>
      </c>
    </row>
    <row r="2971" spans="1:7" x14ac:dyDescent="0.25">
      <c r="A2971" t="s">
        <v>5280</v>
      </c>
      <c r="B2971" t="s">
        <v>2314</v>
      </c>
      <c r="C2971" s="4">
        <v>26000</v>
      </c>
      <c r="D2971">
        <v>8335120919</v>
      </c>
      <c r="E2971">
        <f>VLOOKUP(D2971,  base_salary!A:A, 1, FALSE)</f>
        <v>8335120919</v>
      </c>
      <c r="F2971">
        <f t="shared" si="92"/>
        <v>0</v>
      </c>
      <c r="G2971">
        <f t="shared" ca="1" si="93"/>
        <v>0</v>
      </c>
    </row>
    <row r="2972" spans="1:7" x14ac:dyDescent="0.25">
      <c r="A2972" t="s">
        <v>5281</v>
      </c>
      <c r="B2972" t="s">
        <v>1978</v>
      </c>
      <c r="C2972" s="4">
        <v>48146</v>
      </c>
      <c r="D2972">
        <v>5405945366</v>
      </c>
      <c r="E2972">
        <f>VLOOKUP(D2972,  base_salary!A:A, 1, FALSE)</f>
        <v>5405945366</v>
      </c>
      <c r="F2972">
        <f t="shared" si="92"/>
        <v>0</v>
      </c>
      <c r="G2972">
        <f t="shared" ca="1" si="93"/>
        <v>0</v>
      </c>
    </row>
    <row r="2973" spans="1:7" x14ac:dyDescent="0.25">
      <c r="A2973" t="s">
        <v>5282</v>
      </c>
      <c r="B2973" t="s">
        <v>2067</v>
      </c>
      <c r="C2973" s="4">
        <v>58560</v>
      </c>
      <c r="D2973">
        <v>4978659442</v>
      </c>
      <c r="E2973">
        <f>VLOOKUP(D2973,  base_salary!A:A, 1, FALSE)</f>
        <v>4978659442</v>
      </c>
      <c r="F2973">
        <f t="shared" si="92"/>
        <v>0</v>
      </c>
      <c r="G2973">
        <f t="shared" ca="1" si="93"/>
        <v>0</v>
      </c>
    </row>
    <row r="2974" spans="1:7" x14ac:dyDescent="0.25">
      <c r="A2974" t="s">
        <v>5283</v>
      </c>
      <c r="B2974" t="s">
        <v>2161</v>
      </c>
      <c r="C2974" s="4">
        <v>20318</v>
      </c>
      <c r="D2974">
        <v>3545427749</v>
      </c>
      <c r="E2974">
        <f>VLOOKUP(D2974,  base_salary!A:A, 1, FALSE)</f>
        <v>3545427749</v>
      </c>
      <c r="F2974">
        <f t="shared" si="92"/>
        <v>0</v>
      </c>
      <c r="G2974">
        <f t="shared" ca="1" si="93"/>
        <v>0</v>
      </c>
    </row>
    <row r="2975" spans="1:7" x14ac:dyDescent="0.25">
      <c r="A2975" t="s">
        <v>5284</v>
      </c>
      <c r="B2975" t="s">
        <v>2491</v>
      </c>
      <c r="C2975" s="4">
        <v>36651</v>
      </c>
      <c r="D2975">
        <v>2279888742</v>
      </c>
      <c r="E2975">
        <f>VLOOKUP(D2975,  base_salary!A:A, 1, FALSE)</f>
        <v>2279888742</v>
      </c>
      <c r="F2975">
        <f t="shared" si="92"/>
        <v>0</v>
      </c>
      <c r="G2975">
        <f t="shared" ca="1" si="93"/>
        <v>0</v>
      </c>
    </row>
    <row r="2976" spans="1:7" x14ac:dyDescent="0.25">
      <c r="A2976" t="s">
        <v>5285</v>
      </c>
      <c r="B2976" t="s">
        <v>1940</v>
      </c>
      <c r="C2976" s="4">
        <v>59367</v>
      </c>
      <c r="D2976">
        <v>5353923685</v>
      </c>
      <c r="E2976">
        <f>VLOOKUP(D2976,  base_salary!A:A, 1, FALSE)</f>
        <v>5353923685</v>
      </c>
      <c r="F2976">
        <f t="shared" si="92"/>
        <v>0</v>
      </c>
      <c r="G2976">
        <f t="shared" ca="1" si="93"/>
        <v>0</v>
      </c>
    </row>
    <row r="2977" spans="1:7" x14ac:dyDescent="0.25">
      <c r="A2977" t="s">
        <v>5286</v>
      </c>
      <c r="B2977" t="s">
        <v>2182</v>
      </c>
      <c r="C2977" s="4">
        <v>28421</v>
      </c>
      <c r="D2977">
        <v>4119729087</v>
      </c>
      <c r="E2977">
        <f>VLOOKUP(D2977,  base_salary!A:A, 1, FALSE)</f>
        <v>4119729087</v>
      </c>
      <c r="F2977">
        <f t="shared" si="92"/>
        <v>0</v>
      </c>
      <c r="G2977">
        <f t="shared" ca="1" si="93"/>
        <v>0</v>
      </c>
    </row>
    <row r="2978" spans="1:7" x14ac:dyDescent="0.25">
      <c r="A2978" t="s">
        <v>5287</v>
      </c>
      <c r="B2978" t="s">
        <v>2234</v>
      </c>
      <c r="C2978" s="4">
        <v>44305</v>
      </c>
      <c r="D2978">
        <v>9684187432</v>
      </c>
      <c r="E2978">
        <f>VLOOKUP(D2978,  base_salary!A:A, 1, FALSE)</f>
        <v>9684187432</v>
      </c>
      <c r="F2978">
        <f t="shared" si="92"/>
        <v>0</v>
      </c>
      <c r="G2978">
        <f t="shared" ca="1" si="93"/>
        <v>0</v>
      </c>
    </row>
    <row r="2979" spans="1:7" x14ac:dyDescent="0.25">
      <c r="A2979" t="s">
        <v>5288</v>
      </c>
      <c r="B2979" t="s">
        <v>2869</v>
      </c>
      <c r="C2979" s="4">
        <v>10096</v>
      </c>
      <c r="D2979">
        <v>7180110256</v>
      </c>
      <c r="E2979">
        <f>VLOOKUP(D2979,  base_salary!A:A, 1, FALSE)</f>
        <v>7180110256</v>
      </c>
      <c r="F2979">
        <f t="shared" si="92"/>
        <v>0</v>
      </c>
      <c r="G2979">
        <f t="shared" ca="1" si="93"/>
        <v>0</v>
      </c>
    </row>
    <row r="2980" spans="1:7" x14ac:dyDescent="0.25">
      <c r="A2980" t="s">
        <v>5289</v>
      </c>
      <c r="B2980" t="s">
        <v>4362</v>
      </c>
      <c r="C2980" s="4">
        <v>53724</v>
      </c>
      <c r="D2980">
        <v>2230983466</v>
      </c>
      <c r="E2980">
        <f>VLOOKUP(D2980,  base_salary!A:A, 1, FALSE)</f>
        <v>2230983466</v>
      </c>
      <c r="F2980">
        <f t="shared" si="92"/>
        <v>0</v>
      </c>
      <c r="G2980">
        <f t="shared" ca="1" si="93"/>
        <v>0</v>
      </c>
    </row>
    <row r="2981" spans="1:7" x14ac:dyDescent="0.25">
      <c r="A2981" t="s">
        <v>5290</v>
      </c>
      <c r="B2981" t="s">
        <v>2201</v>
      </c>
      <c r="C2981" s="4">
        <v>16538</v>
      </c>
      <c r="D2981">
        <v>679204083</v>
      </c>
      <c r="E2981">
        <f>VLOOKUP(D2981,  base_salary!A:A, 1, FALSE)</f>
        <v>679204083</v>
      </c>
      <c r="F2981">
        <f t="shared" si="92"/>
        <v>0</v>
      </c>
      <c r="G2981">
        <f t="shared" ca="1" si="93"/>
        <v>0</v>
      </c>
    </row>
    <row r="2982" spans="1:7" x14ac:dyDescent="0.25">
      <c r="A2982" t="s">
        <v>5291</v>
      </c>
      <c r="B2982" t="s">
        <v>2207</v>
      </c>
      <c r="C2982" s="4">
        <v>47646</v>
      </c>
      <c r="D2982">
        <v>6732216945</v>
      </c>
      <c r="E2982">
        <f>VLOOKUP(D2982,  base_salary!A:A, 1, FALSE)</f>
        <v>6732216945</v>
      </c>
      <c r="F2982">
        <f t="shared" si="92"/>
        <v>0</v>
      </c>
      <c r="G2982">
        <f t="shared" ca="1" si="93"/>
        <v>0</v>
      </c>
    </row>
    <row r="2983" spans="1:7" x14ac:dyDescent="0.25">
      <c r="A2983" t="s">
        <v>5292</v>
      </c>
      <c r="B2983" t="s">
        <v>2253</v>
      </c>
      <c r="C2983" s="4">
        <v>11299</v>
      </c>
      <c r="D2983">
        <v>7440017404</v>
      </c>
      <c r="E2983">
        <f>VLOOKUP(D2983,  base_salary!A:A, 1, FALSE)</f>
        <v>7440017404</v>
      </c>
      <c r="F2983">
        <f t="shared" si="92"/>
        <v>0</v>
      </c>
      <c r="G2983">
        <f t="shared" ca="1" si="93"/>
        <v>0</v>
      </c>
    </row>
    <row r="2984" spans="1:7" x14ac:dyDescent="0.25">
      <c r="A2984" t="s">
        <v>5293</v>
      </c>
      <c r="B2984" t="s">
        <v>2020</v>
      </c>
      <c r="C2984" s="4">
        <v>11092</v>
      </c>
      <c r="D2984">
        <v>4031884281</v>
      </c>
      <c r="E2984">
        <f>VLOOKUP(D2984,  base_salary!A:A, 1, FALSE)</f>
        <v>4031884281</v>
      </c>
      <c r="F2984">
        <f t="shared" si="92"/>
        <v>0</v>
      </c>
      <c r="G2984">
        <f t="shared" ca="1" si="93"/>
        <v>0</v>
      </c>
    </row>
    <row r="2985" spans="1:7" x14ac:dyDescent="0.25">
      <c r="A2985" t="s">
        <v>5294</v>
      </c>
      <c r="B2985" t="s">
        <v>2225</v>
      </c>
      <c r="C2985" s="4">
        <v>32600</v>
      </c>
      <c r="D2985">
        <v>6019132307</v>
      </c>
      <c r="E2985">
        <f>VLOOKUP(D2985,  base_salary!A:A, 1, FALSE)</f>
        <v>6019132307</v>
      </c>
      <c r="F2985">
        <f t="shared" si="92"/>
        <v>0</v>
      </c>
      <c r="G2985">
        <f t="shared" ca="1" si="93"/>
        <v>0</v>
      </c>
    </row>
    <row r="2986" spans="1:7" x14ac:dyDescent="0.25">
      <c r="A2986" t="s">
        <v>5295</v>
      </c>
      <c r="B2986" t="s">
        <v>2674</v>
      </c>
      <c r="C2986" s="4">
        <v>12512</v>
      </c>
      <c r="D2986">
        <v>1953937357</v>
      </c>
      <c r="E2986">
        <f>VLOOKUP(D2986,  base_salary!A:A, 1, FALSE)</f>
        <v>1953937357</v>
      </c>
      <c r="F2986">
        <f t="shared" si="92"/>
        <v>0</v>
      </c>
      <c r="G2986">
        <f t="shared" ca="1" si="93"/>
        <v>0</v>
      </c>
    </row>
    <row r="2987" spans="1:7" x14ac:dyDescent="0.25">
      <c r="A2987" t="s">
        <v>5296</v>
      </c>
      <c r="B2987" t="s">
        <v>2521</v>
      </c>
      <c r="C2987" s="4">
        <v>26984</v>
      </c>
      <c r="D2987">
        <v>9627071331</v>
      </c>
      <c r="E2987">
        <f>VLOOKUP(D2987,  base_salary!A:A, 1, FALSE)</f>
        <v>9627071331</v>
      </c>
      <c r="F2987">
        <f t="shared" si="92"/>
        <v>0</v>
      </c>
      <c r="G2987">
        <f t="shared" ca="1" si="93"/>
        <v>0</v>
      </c>
    </row>
    <row r="2988" spans="1:7" x14ac:dyDescent="0.25">
      <c r="A2988" t="s">
        <v>5297</v>
      </c>
      <c r="B2988" t="s">
        <v>2016</v>
      </c>
      <c r="C2988" s="4">
        <v>31745</v>
      </c>
      <c r="D2988">
        <v>5998486889</v>
      </c>
      <c r="E2988">
        <f>VLOOKUP(D2988,  base_salary!A:A, 1, FALSE)</f>
        <v>5998486889</v>
      </c>
      <c r="F2988">
        <f t="shared" si="92"/>
        <v>0</v>
      </c>
      <c r="G2988">
        <f t="shared" ca="1" si="93"/>
        <v>0</v>
      </c>
    </row>
    <row r="2989" spans="1:7" x14ac:dyDescent="0.25">
      <c r="A2989" t="s">
        <v>5298</v>
      </c>
      <c r="B2989" t="s">
        <v>2028</v>
      </c>
      <c r="C2989" s="4">
        <v>20722</v>
      </c>
      <c r="D2989">
        <v>4986200380</v>
      </c>
      <c r="E2989">
        <f>VLOOKUP(D2989,  base_salary!A:A, 1, FALSE)</f>
        <v>4986200380</v>
      </c>
      <c r="F2989">
        <f t="shared" si="92"/>
        <v>0</v>
      </c>
      <c r="G2989">
        <f t="shared" ca="1" si="93"/>
        <v>0</v>
      </c>
    </row>
    <row r="2990" spans="1:7" x14ac:dyDescent="0.25">
      <c r="A2990" t="s">
        <v>5299</v>
      </c>
      <c r="B2990" t="s">
        <v>2762</v>
      </c>
      <c r="C2990" s="4">
        <v>30656</v>
      </c>
      <c r="D2990">
        <v>9803956825</v>
      </c>
      <c r="E2990">
        <f>VLOOKUP(D2990,  base_salary!A:A, 1, FALSE)</f>
        <v>9803956825</v>
      </c>
      <c r="F2990">
        <f t="shared" si="92"/>
        <v>0</v>
      </c>
      <c r="G2990">
        <f t="shared" ca="1" si="93"/>
        <v>0</v>
      </c>
    </row>
    <row r="2991" spans="1:7" x14ac:dyDescent="0.25">
      <c r="A2991" t="s">
        <v>5300</v>
      </c>
      <c r="B2991" t="s">
        <v>2380</v>
      </c>
      <c r="C2991" s="4">
        <v>43658</v>
      </c>
      <c r="D2991">
        <v>6750554423</v>
      </c>
      <c r="E2991">
        <f>VLOOKUP(D2991,  base_salary!A:A, 1, FALSE)</f>
        <v>6750554423</v>
      </c>
      <c r="F2991">
        <f t="shared" si="92"/>
        <v>0</v>
      </c>
      <c r="G2991">
        <f t="shared" ca="1" si="93"/>
        <v>0</v>
      </c>
    </row>
    <row r="2992" spans="1:7" x14ac:dyDescent="0.25">
      <c r="A2992" t="s">
        <v>5301</v>
      </c>
      <c r="B2992" t="s">
        <v>2049</v>
      </c>
      <c r="C2992" s="4">
        <v>56270</v>
      </c>
      <c r="D2992">
        <v>140020098</v>
      </c>
      <c r="E2992">
        <f>VLOOKUP(D2992,  base_salary!A:A, 1, FALSE)</f>
        <v>140020098</v>
      </c>
      <c r="F2992">
        <f t="shared" si="92"/>
        <v>0</v>
      </c>
      <c r="G2992">
        <f t="shared" ca="1" si="93"/>
        <v>0</v>
      </c>
    </row>
    <row r="2993" spans="1:7" x14ac:dyDescent="0.25">
      <c r="A2993" t="s">
        <v>5302</v>
      </c>
      <c r="B2993" t="s">
        <v>2255</v>
      </c>
      <c r="C2993" s="4">
        <v>40294</v>
      </c>
      <c r="D2993">
        <v>6734537986</v>
      </c>
      <c r="E2993">
        <f>VLOOKUP(D2993,  base_salary!A:A, 1, FALSE)</f>
        <v>6734537986</v>
      </c>
      <c r="F2993">
        <f t="shared" si="92"/>
        <v>0</v>
      </c>
      <c r="G2993">
        <f t="shared" ca="1" si="93"/>
        <v>0</v>
      </c>
    </row>
    <row r="2994" spans="1:7" x14ac:dyDescent="0.25">
      <c r="A2994" t="s">
        <v>5303</v>
      </c>
      <c r="B2994" t="s">
        <v>2210</v>
      </c>
      <c r="C2994" s="4">
        <v>50978</v>
      </c>
      <c r="D2994">
        <v>5928086253</v>
      </c>
      <c r="E2994">
        <f>VLOOKUP(D2994,  base_salary!A:A, 1, FALSE)</f>
        <v>5928086253</v>
      </c>
      <c r="F2994">
        <f t="shared" si="92"/>
        <v>0</v>
      </c>
      <c r="G2994">
        <f t="shared" ca="1" si="93"/>
        <v>0</v>
      </c>
    </row>
    <row r="2995" spans="1:7" x14ac:dyDescent="0.25">
      <c r="A2995" t="s">
        <v>5304</v>
      </c>
      <c r="B2995" t="s">
        <v>2032</v>
      </c>
      <c r="C2995" s="4">
        <v>46814</v>
      </c>
      <c r="D2995">
        <v>7180110256</v>
      </c>
      <c r="E2995">
        <f>VLOOKUP(D2995,  base_salary!A:A, 1, FALSE)</f>
        <v>7180110256</v>
      </c>
      <c r="F2995">
        <f t="shared" si="92"/>
        <v>0</v>
      </c>
      <c r="G2995">
        <f t="shared" ca="1" si="93"/>
        <v>0</v>
      </c>
    </row>
    <row r="2996" spans="1:7" x14ac:dyDescent="0.25">
      <c r="A2996" t="s">
        <v>5305</v>
      </c>
      <c r="B2996" t="s">
        <v>2393</v>
      </c>
      <c r="C2996" s="4">
        <v>46786</v>
      </c>
      <c r="D2996">
        <v>3211170715</v>
      </c>
      <c r="E2996">
        <f>VLOOKUP(D2996,  base_salary!A:A, 1, FALSE)</f>
        <v>3211170715</v>
      </c>
      <c r="F2996">
        <f t="shared" si="92"/>
        <v>0</v>
      </c>
      <c r="G2996">
        <f t="shared" ca="1" si="93"/>
        <v>0</v>
      </c>
    </row>
    <row r="2997" spans="1:7" x14ac:dyDescent="0.25">
      <c r="A2997" t="s">
        <v>5306</v>
      </c>
      <c r="B2997" t="s">
        <v>2484</v>
      </c>
      <c r="C2997" s="4">
        <v>19220</v>
      </c>
      <c r="D2997">
        <v>6402318035</v>
      </c>
      <c r="E2997">
        <f>VLOOKUP(D2997,  base_salary!A:A, 1, FALSE)</f>
        <v>6402318035</v>
      </c>
      <c r="F2997">
        <f t="shared" si="92"/>
        <v>0</v>
      </c>
      <c r="G2997">
        <f t="shared" ca="1" si="93"/>
        <v>0</v>
      </c>
    </row>
    <row r="2998" spans="1:7" x14ac:dyDescent="0.25">
      <c r="A2998" t="s">
        <v>5307</v>
      </c>
      <c r="B2998" t="s">
        <v>2587</v>
      </c>
      <c r="C2998" s="4">
        <v>54207</v>
      </c>
      <c r="D2998">
        <v>9107581297</v>
      </c>
      <c r="E2998">
        <f>VLOOKUP(D2998,  base_salary!A:A, 1, FALSE)</f>
        <v>9107581297</v>
      </c>
      <c r="F2998">
        <f t="shared" si="92"/>
        <v>0</v>
      </c>
      <c r="G2998">
        <f t="shared" ca="1" si="93"/>
        <v>0</v>
      </c>
    </row>
    <row r="2999" spans="1:7" x14ac:dyDescent="0.25">
      <c r="A2999" t="s">
        <v>5308</v>
      </c>
      <c r="B2999" t="s">
        <v>2079</v>
      </c>
      <c r="C2999" s="4">
        <v>34877</v>
      </c>
      <c r="D2999">
        <v>2230983466</v>
      </c>
      <c r="E2999">
        <f>VLOOKUP(D2999,  base_salary!A:A, 1, FALSE)</f>
        <v>2230983466</v>
      </c>
      <c r="F2999">
        <f t="shared" si="92"/>
        <v>0</v>
      </c>
      <c r="G2999">
        <f t="shared" ca="1" si="93"/>
        <v>0</v>
      </c>
    </row>
    <row r="3000" spans="1:7" x14ac:dyDescent="0.25">
      <c r="A3000" t="s">
        <v>5309</v>
      </c>
      <c r="B3000" t="s">
        <v>2757</v>
      </c>
      <c r="C3000" s="4">
        <v>45522</v>
      </c>
      <c r="D3000">
        <v>4323171323</v>
      </c>
      <c r="E3000">
        <f>VLOOKUP(D3000,  base_salary!A:A, 1, FALSE)</f>
        <v>4323171323</v>
      </c>
      <c r="F3000">
        <f t="shared" si="92"/>
        <v>0</v>
      </c>
      <c r="G3000">
        <f t="shared" ca="1" si="93"/>
        <v>0</v>
      </c>
    </row>
    <row r="3001" spans="1:7" x14ac:dyDescent="0.25">
      <c r="A3001" t="s">
        <v>5310</v>
      </c>
      <c r="B3001" t="s">
        <v>1984</v>
      </c>
      <c r="C3001" s="4">
        <v>35570</v>
      </c>
      <c r="D3001">
        <v>4838770758</v>
      </c>
      <c r="E3001">
        <f>VLOOKUP(D3001,  base_salary!A:A, 1, FALSE)</f>
        <v>4838770758</v>
      </c>
      <c r="F3001">
        <f t="shared" si="92"/>
        <v>0</v>
      </c>
      <c r="G3001">
        <f t="shared" ca="1" si="93"/>
        <v>0</v>
      </c>
    </row>
    <row r="3002" spans="1:7" x14ac:dyDescent="0.25">
      <c r="A3002" t="s">
        <v>5311</v>
      </c>
      <c r="B3002" t="s">
        <v>4018</v>
      </c>
      <c r="C3002" s="4">
        <v>17915</v>
      </c>
      <c r="D3002">
        <v>7462961601</v>
      </c>
      <c r="E3002">
        <f>VLOOKUP(D3002,  base_salary!A:A, 1, FALSE)</f>
        <v>7462961601</v>
      </c>
      <c r="F3002">
        <f t="shared" si="92"/>
        <v>0</v>
      </c>
      <c r="G3002">
        <f t="shared" ca="1" si="93"/>
        <v>0</v>
      </c>
    </row>
    <row r="3003" spans="1:7" x14ac:dyDescent="0.25">
      <c r="A3003" t="s">
        <v>5312</v>
      </c>
      <c r="B3003" t="s">
        <v>2146</v>
      </c>
      <c r="C3003" s="4">
        <v>53082</v>
      </c>
      <c r="D3003">
        <v>3016446324</v>
      </c>
      <c r="E3003">
        <f>VLOOKUP(D3003,  base_salary!A:A, 1, FALSE)</f>
        <v>3016446324</v>
      </c>
      <c r="F3003">
        <f t="shared" si="92"/>
        <v>0</v>
      </c>
      <c r="G3003">
        <f t="shared" ca="1" si="93"/>
        <v>0</v>
      </c>
    </row>
    <row r="3004" spans="1:7" x14ac:dyDescent="0.25">
      <c r="A3004" t="s">
        <v>5313</v>
      </c>
      <c r="B3004" t="s">
        <v>2369</v>
      </c>
      <c r="C3004" s="4">
        <v>43380</v>
      </c>
      <c r="D3004">
        <v>9312128221</v>
      </c>
      <c r="E3004">
        <f>VLOOKUP(D3004,  base_salary!A:A, 1, FALSE)</f>
        <v>9312128221</v>
      </c>
      <c r="F3004">
        <f t="shared" si="92"/>
        <v>0</v>
      </c>
      <c r="G3004">
        <f t="shared" ca="1" si="93"/>
        <v>0</v>
      </c>
    </row>
    <row r="3005" spans="1:7" x14ac:dyDescent="0.25">
      <c r="A3005" t="s">
        <v>5314</v>
      </c>
      <c r="B3005" t="s">
        <v>1942</v>
      </c>
      <c r="C3005" s="4">
        <v>23681</v>
      </c>
      <c r="D3005">
        <v>8373529241</v>
      </c>
      <c r="E3005">
        <f>VLOOKUP(D3005,  base_salary!A:A, 1, FALSE)</f>
        <v>8373529241</v>
      </c>
      <c r="F3005">
        <f t="shared" si="92"/>
        <v>0</v>
      </c>
      <c r="G3005">
        <f t="shared" ca="1" si="93"/>
        <v>0</v>
      </c>
    </row>
    <row r="3006" spans="1:7" x14ac:dyDescent="0.25">
      <c r="A3006" t="s">
        <v>5315</v>
      </c>
      <c r="B3006" t="s">
        <v>2246</v>
      </c>
      <c r="C3006" s="4">
        <v>48999</v>
      </c>
      <c r="D3006">
        <v>2128813026</v>
      </c>
      <c r="E3006">
        <f>VLOOKUP(D3006,  base_salary!A:A, 1, FALSE)</f>
        <v>2128813026</v>
      </c>
      <c r="F3006">
        <f t="shared" si="92"/>
        <v>0</v>
      </c>
      <c r="G3006">
        <f t="shared" ca="1" si="93"/>
        <v>0</v>
      </c>
    </row>
    <row r="3007" spans="1:7" x14ac:dyDescent="0.25">
      <c r="A3007" t="s">
        <v>5316</v>
      </c>
      <c r="B3007" t="s">
        <v>2722</v>
      </c>
      <c r="C3007" s="4">
        <v>17902</v>
      </c>
      <c r="D3007">
        <v>4094820760</v>
      </c>
      <c r="E3007">
        <f>VLOOKUP(D3007,  base_salary!A:A, 1, FALSE)</f>
        <v>4094820760</v>
      </c>
      <c r="F3007">
        <f t="shared" si="92"/>
        <v>0</v>
      </c>
      <c r="G3007">
        <f t="shared" ca="1" si="93"/>
        <v>0</v>
      </c>
    </row>
    <row r="3008" spans="1:7" x14ac:dyDescent="0.25">
      <c r="A3008" t="s">
        <v>5317</v>
      </c>
      <c r="B3008" t="s">
        <v>2687</v>
      </c>
      <c r="C3008" s="4">
        <v>58841</v>
      </c>
      <c r="D3008">
        <v>8032296239</v>
      </c>
      <c r="E3008">
        <f>VLOOKUP(D3008,  base_salary!A:A, 1, FALSE)</f>
        <v>8032296239</v>
      </c>
      <c r="F3008">
        <f t="shared" si="92"/>
        <v>0</v>
      </c>
      <c r="G3008">
        <f t="shared" ca="1" si="93"/>
        <v>0</v>
      </c>
    </row>
    <row r="3009" spans="1:7" x14ac:dyDescent="0.25">
      <c r="A3009" t="s">
        <v>5318</v>
      </c>
      <c r="B3009" t="s">
        <v>2670</v>
      </c>
      <c r="C3009" s="4">
        <v>46857</v>
      </c>
      <c r="D3009">
        <v>5929508313</v>
      </c>
      <c r="E3009">
        <f>VLOOKUP(D3009,  base_salary!A:A, 1, FALSE)</f>
        <v>5929508313</v>
      </c>
      <c r="F3009">
        <f t="shared" si="92"/>
        <v>0</v>
      </c>
      <c r="G3009">
        <f t="shared" ca="1" si="93"/>
        <v>0</v>
      </c>
    </row>
    <row r="3010" spans="1:7" x14ac:dyDescent="0.25">
      <c r="A3010" t="s">
        <v>5319</v>
      </c>
      <c r="B3010" t="s">
        <v>1954</v>
      </c>
      <c r="C3010" s="4">
        <v>37430</v>
      </c>
      <c r="D3010">
        <v>8895721314</v>
      </c>
      <c r="E3010">
        <f>VLOOKUP(D3010,  base_salary!A:A, 1, FALSE)</f>
        <v>8895721314</v>
      </c>
      <c r="F3010">
        <f t="shared" si="92"/>
        <v>0</v>
      </c>
      <c r="G3010">
        <f t="shared" ca="1" si="93"/>
        <v>0</v>
      </c>
    </row>
    <row r="3011" spans="1:7" x14ac:dyDescent="0.25">
      <c r="A3011" t="s">
        <v>5320</v>
      </c>
      <c r="B3011" t="s">
        <v>1960</v>
      </c>
      <c r="C3011" s="4">
        <v>38588</v>
      </c>
      <c r="D3011">
        <v>4862005330</v>
      </c>
      <c r="E3011">
        <f>VLOOKUP(D3011,  base_salary!A:A, 1, FALSE)</f>
        <v>4862005330</v>
      </c>
      <c r="F3011">
        <f t="shared" ref="F3011:F3074" si="94">IF(ISERROR(E3011), 1, 0)</f>
        <v>0</v>
      </c>
      <c r="G3011">
        <f t="shared" ref="G3011:G3074" ca="1" si="95">SUM(G:G)</f>
        <v>0</v>
      </c>
    </row>
    <row r="3012" spans="1:7" x14ac:dyDescent="0.25">
      <c r="A3012" t="s">
        <v>5321</v>
      </c>
      <c r="B3012" t="s">
        <v>2135</v>
      </c>
      <c r="C3012" s="4">
        <v>41374</v>
      </c>
      <c r="D3012">
        <v>5134745579</v>
      </c>
      <c r="E3012">
        <f>VLOOKUP(D3012,  base_salary!A:A, 1, FALSE)</f>
        <v>5134745579</v>
      </c>
      <c r="F3012">
        <f t="shared" si="94"/>
        <v>0</v>
      </c>
      <c r="G3012">
        <f t="shared" ca="1" si="95"/>
        <v>0</v>
      </c>
    </row>
    <row r="3013" spans="1:7" x14ac:dyDescent="0.25">
      <c r="A3013" t="s">
        <v>5322</v>
      </c>
      <c r="B3013" t="s">
        <v>1993</v>
      </c>
      <c r="C3013" s="4">
        <v>38257</v>
      </c>
      <c r="D3013">
        <v>146065492</v>
      </c>
      <c r="E3013">
        <f>VLOOKUP(D3013,  base_salary!A:A, 1, FALSE)</f>
        <v>146065492</v>
      </c>
      <c r="F3013">
        <f t="shared" si="94"/>
        <v>0</v>
      </c>
      <c r="G3013">
        <f t="shared" ca="1" si="95"/>
        <v>0</v>
      </c>
    </row>
    <row r="3014" spans="1:7" x14ac:dyDescent="0.25">
      <c r="A3014" t="s">
        <v>5323</v>
      </c>
      <c r="B3014" t="s">
        <v>2251</v>
      </c>
      <c r="C3014" s="4">
        <v>59037</v>
      </c>
      <c r="D3014">
        <v>5064247826</v>
      </c>
      <c r="E3014">
        <f>VLOOKUP(D3014,  base_salary!A:A, 1, FALSE)</f>
        <v>5064247826</v>
      </c>
      <c r="F3014">
        <f t="shared" si="94"/>
        <v>0</v>
      </c>
      <c r="G3014">
        <f t="shared" ca="1" si="95"/>
        <v>0</v>
      </c>
    </row>
    <row r="3015" spans="1:7" x14ac:dyDescent="0.25">
      <c r="A3015" t="s">
        <v>5324</v>
      </c>
      <c r="B3015" t="s">
        <v>2059</v>
      </c>
      <c r="C3015" s="4">
        <v>22159</v>
      </c>
      <c r="D3015">
        <v>3473885983</v>
      </c>
      <c r="E3015">
        <f>VLOOKUP(D3015,  base_salary!A:A, 1, FALSE)</f>
        <v>3473885983</v>
      </c>
      <c r="F3015">
        <f t="shared" si="94"/>
        <v>0</v>
      </c>
      <c r="G3015">
        <f t="shared" ca="1" si="95"/>
        <v>0</v>
      </c>
    </row>
    <row r="3016" spans="1:7" x14ac:dyDescent="0.25">
      <c r="A3016" t="s">
        <v>5325</v>
      </c>
      <c r="B3016" t="s">
        <v>2016</v>
      </c>
      <c r="C3016" s="4">
        <v>49855</v>
      </c>
      <c r="D3016">
        <v>999389173</v>
      </c>
      <c r="E3016">
        <f>VLOOKUP(D3016,  base_salary!A:A, 1, FALSE)</f>
        <v>999389173</v>
      </c>
      <c r="F3016">
        <f t="shared" si="94"/>
        <v>0</v>
      </c>
      <c r="G3016">
        <f t="shared" ca="1" si="95"/>
        <v>0</v>
      </c>
    </row>
    <row r="3017" spans="1:7" x14ac:dyDescent="0.25">
      <c r="A3017" t="s">
        <v>5326</v>
      </c>
      <c r="B3017" t="s">
        <v>2089</v>
      </c>
      <c r="C3017" s="4">
        <v>23199</v>
      </c>
      <c r="D3017">
        <v>8256403403</v>
      </c>
      <c r="E3017">
        <f>VLOOKUP(D3017,  base_salary!A:A, 1, FALSE)</f>
        <v>8256403403</v>
      </c>
      <c r="F3017">
        <f t="shared" si="94"/>
        <v>0</v>
      </c>
      <c r="G3017">
        <f t="shared" ca="1" si="95"/>
        <v>0</v>
      </c>
    </row>
    <row r="3018" spans="1:7" x14ac:dyDescent="0.25">
      <c r="A3018" t="s">
        <v>5327</v>
      </c>
      <c r="B3018" t="s">
        <v>2714</v>
      </c>
      <c r="C3018" s="4">
        <v>14202</v>
      </c>
      <c r="D3018">
        <v>8204786093</v>
      </c>
      <c r="E3018">
        <f>VLOOKUP(D3018,  base_salary!A:A, 1, FALSE)</f>
        <v>8204786093</v>
      </c>
      <c r="F3018">
        <f t="shared" si="94"/>
        <v>0</v>
      </c>
      <c r="G3018">
        <f t="shared" ca="1" si="95"/>
        <v>0</v>
      </c>
    </row>
    <row r="3019" spans="1:7" x14ac:dyDescent="0.25">
      <c r="A3019" t="s">
        <v>5328</v>
      </c>
      <c r="B3019" t="s">
        <v>2470</v>
      </c>
      <c r="C3019" s="4">
        <v>57574</v>
      </c>
      <c r="D3019">
        <v>2497321256</v>
      </c>
      <c r="E3019">
        <f>VLOOKUP(D3019,  base_salary!A:A, 1, FALSE)</f>
        <v>2497321256</v>
      </c>
      <c r="F3019">
        <f t="shared" si="94"/>
        <v>0</v>
      </c>
      <c r="G3019">
        <f t="shared" ca="1" si="95"/>
        <v>0</v>
      </c>
    </row>
    <row r="3020" spans="1:7" x14ac:dyDescent="0.25">
      <c r="A3020" t="s">
        <v>5329</v>
      </c>
      <c r="B3020" t="s">
        <v>2593</v>
      </c>
      <c r="C3020" s="4">
        <v>57962</v>
      </c>
      <c r="D3020">
        <v>8858733592</v>
      </c>
      <c r="E3020">
        <f>VLOOKUP(D3020,  base_salary!A:A, 1, FALSE)</f>
        <v>8858733592</v>
      </c>
      <c r="F3020">
        <f t="shared" si="94"/>
        <v>0</v>
      </c>
      <c r="G3020">
        <f t="shared" ca="1" si="95"/>
        <v>0</v>
      </c>
    </row>
    <row r="3021" spans="1:7" x14ac:dyDescent="0.25">
      <c r="A3021" t="s">
        <v>5330</v>
      </c>
      <c r="B3021" t="s">
        <v>4362</v>
      </c>
      <c r="C3021" s="4">
        <v>38036</v>
      </c>
      <c r="D3021">
        <v>1155371844</v>
      </c>
      <c r="E3021">
        <f>VLOOKUP(D3021,  base_salary!A:A, 1, FALSE)</f>
        <v>1155371844</v>
      </c>
      <c r="F3021">
        <f t="shared" si="94"/>
        <v>0</v>
      </c>
      <c r="G3021">
        <f t="shared" ca="1" si="95"/>
        <v>0</v>
      </c>
    </row>
    <row r="3022" spans="1:7" x14ac:dyDescent="0.25">
      <c r="A3022" t="s">
        <v>5331</v>
      </c>
      <c r="B3022" t="s">
        <v>2164</v>
      </c>
      <c r="C3022" s="4">
        <v>31698</v>
      </c>
      <c r="D3022">
        <v>6713405010</v>
      </c>
      <c r="E3022">
        <f>VLOOKUP(D3022,  base_salary!A:A, 1, FALSE)</f>
        <v>6713405010</v>
      </c>
      <c r="F3022">
        <f t="shared" si="94"/>
        <v>0</v>
      </c>
      <c r="G3022">
        <f t="shared" ca="1" si="95"/>
        <v>0</v>
      </c>
    </row>
    <row r="3023" spans="1:7" x14ac:dyDescent="0.25">
      <c r="A3023" t="s">
        <v>5332</v>
      </c>
      <c r="B3023" t="s">
        <v>2641</v>
      </c>
      <c r="C3023" s="4">
        <v>18089</v>
      </c>
      <c r="D3023">
        <v>1014658829</v>
      </c>
      <c r="E3023">
        <f>VLOOKUP(D3023,  base_salary!A:A, 1, FALSE)</f>
        <v>1014658829</v>
      </c>
      <c r="F3023">
        <f t="shared" si="94"/>
        <v>0</v>
      </c>
      <c r="G3023">
        <f t="shared" ca="1" si="95"/>
        <v>0</v>
      </c>
    </row>
    <row r="3024" spans="1:7" x14ac:dyDescent="0.25">
      <c r="A3024" t="s">
        <v>5333</v>
      </c>
      <c r="B3024" t="s">
        <v>2674</v>
      </c>
      <c r="C3024" s="4">
        <v>56898</v>
      </c>
      <c r="D3024">
        <v>9238967105</v>
      </c>
      <c r="E3024">
        <f>VLOOKUP(D3024,  base_salary!A:A, 1, FALSE)</f>
        <v>9238967105</v>
      </c>
      <c r="F3024">
        <f t="shared" si="94"/>
        <v>0</v>
      </c>
      <c r="G3024">
        <f t="shared" ca="1" si="95"/>
        <v>0</v>
      </c>
    </row>
    <row r="3025" spans="1:7" x14ac:dyDescent="0.25">
      <c r="A3025" t="s">
        <v>5334</v>
      </c>
      <c r="B3025" t="s">
        <v>4362</v>
      </c>
      <c r="C3025" s="4">
        <v>28759</v>
      </c>
      <c r="D3025">
        <v>6894004730</v>
      </c>
      <c r="E3025">
        <f>VLOOKUP(D3025,  base_salary!A:A, 1, FALSE)</f>
        <v>6894004730</v>
      </c>
      <c r="F3025">
        <f t="shared" si="94"/>
        <v>0</v>
      </c>
      <c r="G3025">
        <f t="shared" ca="1" si="95"/>
        <v>0</v>
      </c>
    </row>
    <row r="3026" spans="1:7" x14ac:dyDescent="0.25">
      <c r="A3026" t="s">
        <v>5335</v>
      </c>
      <c r="B3026" t="s">
        <v>2269</v>
      </c>
      <c r="C3026" s="4">
        <v>29282</v>
      </c>
      <c r="D3026">
        <v>7192290785</v>
      </c>
      <c r="E3026">
        <f>VLOOKUP(D3026,  base_salary!A:A, 1, FALSE)</f>
        <v>7192290785</v>
      </c>
      <c r="F3026">
        <f t="shared" si="94"/>
        <v>0</v>
      </c>
      <c r="G3026">
        <f t="shared" ca="1" si="95"/>
        <v>0</v>
      </c>
    </row>
    <row r="3027" spans="1:7" x14ac:dyDescent="0.25">
      <c r="A3027" t="s">
        <v>5336</v>
      </c>
      <c r="B3027" t="s">
        <v>2923</v>
      </c>
      <c r="C3027" s="4">
        <v>33801</v>
      </c>
      <c r="D3027">
        <v>9939542542</v>
      </c>
      <c r="E3027">
        <f>VLOOKUP(D3027,  base_salary!A:A, 1, FALSE)</f>
        <v>9939542542</v>
      </c>
      <c r="F3027">
        <f t="shared" si="94"/>
        <v>0</v>
      </c>
      <c r="G3027">
        <f t="shared" ca="1" si="95"/>
        <v>0</v>
      </c>
    </row>
    <row r="3028" spans="1:7" x14ac:dyDescent="0.25">
      <c r="A3028" t="s">
        <v>5337</v>
      </c>
      <c r="B3028" t="s">
        <v>2350</v>
      </c>
      <c r="C3028" s="4">
        <v>17911</v>
      </c>
      <c r="D3028">
        <v>6286877770</v>
      </c>
      <c r="E3028">
        <f>VLOOKUP(D3028,  base_salary!A:A, 1, FALSE)</f>
        <v>6286877770</v>
      </c>
      <c r="F3028">
        <f t="shared" si="94"/>
        <v>0</v>
      </c>
      <c r="G3028">
        <f t="shared" ca="1" si="95"/>
        <v>0</v>
      </c>
    </row>
    <row r="3029" spans="1:7" x14ac:dyDescent="0.25">
      <c r="A3029" t="s">
        <v>5338</v>
      </c>
      <c r="B3029" t="s">
        <v>2494</v>
      </c>
      <c r="C3029" s="4">
        <v>37071</v>
      </c>
      <c r="D3029">
        <v>1592980554</v>
      </c>
      <c r="E3029">
        <f>VLOOKUP(D3029,  base_salary!A:A, 1, FALSE)</f>
        <v>1592980554</v>
      </c>
      <c r="F3029">
        <f t="shared" si="94"/>
        <v>0</v>
      </c>
      <c r="G3029">
        <f t="shared" ca="1" si="95"/>
        <v>0</v>
      </c>
    </row>
    <row r="3030" spans="1:7" x14ac:dyDescent="0.25">
      <c r="A3030" t="s">
        <v>5339</v>
      </c>
      <c r="B3030" t="s">
        <v>1988</v>
      </c>
      <c r="C3030" s="4">
        <v>23597</v>
      </c>
      <c r="D3030">
        <v>4610039311</v>
      </c>
      <c r="E3030">
        <f>VLOOKUP(D3030,  base_salary!A:A, 1, FALSE)</f>
        <v>4610039311</v>
      </c>
      <c r="F3030">
        <f t="shared" si="94"/>
        <v>0</v>
      </c>
      <c r="G3030">
        <f t="shared" ca="1" si="95"/>
        <v>0</v>
      </c>
    </row>
    <row r="3031" spans="1:7" x14ac:dyDescent="0.25">
      <c r="A3031" t="s">
        <v>5340</v>
      </c>
      <c r="B3031" t="s">
        <v>2022</v>
      </c>
      <c r="C3031" s="4">
        <v>44983</v>
      </c>
      <c r="D3031">
        <v>9258570278</v>
      </c>
      <c r="E3031">
        <f>VLOOKUP(D3031,  base_salary!A:A, 1, FALSE)</f>
        <v>9258570278</v>
      </c>
      <c r="F3031">
        <f t="shared" si="94"/>
        <v>0</v>
      </c>
      <c r="G3031">
        <f t="shared" ca="1" si="95"/>
        <v>0</v>
      </c>
    </row>
    <row r="3032" spans="1:7" x14ac:dyDescent="0.25">
      <c r="A3032" t="s">
        <v>5341</v>
      </c>
      <c r="B3032" t="s">
        <v>2441</v>
      </c>
      <c r="C3032" s="4">
        <v>51856</v>
      </c>
      <c r="D3032">
        <v>273083503</v>
      </c>
      <c r="E3032">
        <f>VLOOKUP(D3032,  base_salary!A:A, 1, FALSE)</f>
        <v>273083503</v>
      </c>
      <c r="F3032">
        <f t="shared" si="94"/>
        <v>0</v>
      </c>
      <c r="G3032">
        <f t="shared" ca="1" si="95"/>
        <v>0</v>
      </c>
    </row>
    <row r="3033" spans="1:7" x14ac:dyDescent="0.25">
      <c r="A3033" t="s">
        <v>5342</v>
      </c>
      <c r="B3033" t="s">
        <v>2355</v>
      </c>
      <c r="C3033" s="4">
        <v>17003</v>
      </c>
      <c r="D3033">
        <v>3381164996</v>
      </c>
      <c r="E3033">
        <f>VLOOKUP(D3033,  base_salary!A:A, 1, FALSE)</f>
        <v>3381164996</v>
      </c>
      <c r="F3033">
        <f t="shared" si="94"/>
        <v>0</v>
      </c>
      <c r="G3033">
        <f t="shared" ca="1" si="95"/>
        <v>0</v>
      </c>
    </row>
    <row r="3034" spans="1:7" x14ac:dyDescent="0.25">
      <c r="A3034" t="s">
        <v>5343</v>
      </c>
      <c r="B3034" t="s">
        <v>2212</v>
      </c>
      <c r="C3034" s="4">
        <v>35514</v>
      </c>
      <c r="D3034">
        <v>9151658844</v>
      </c>
      <c r="E3034">
        <f>VLOOKUP(D3034,  base_salary!A:A, 1, FALSE)</f>
        <v>9151658844</v>
      </c>
      <c r="F3034">
        <f t="shared" si="94"/>
        <v>0</v>
      </c>
      <c r="G3034">
        <f t="shared" ca="1" si="95"/>
        <v>0</v>
      </c>
    </row>
    <row r="3035" spans="1:7" x14ac:dyDescent="0.25">
      <c r="A3035" t="s">
        <v>5344</v>
      </c>
      <c r="B3035" t="s">
        <v>2572</v>
      </c>
      <c r="C3035" s="4">
        <v>55015</v>
      </c>
      <c r="D3035">
        <v>2191930824</v>
      </c>
      <c r="E3035">
        <f>VLOOKUP(D3035,  base_salary!A:A, 1, FALSE)</f>
        <v>2191930824</v>
      </c>
      <c r="F3035">
        <f t="shared" si="94"/>
        <v>0</v>
      </c>
      <c r="G3035">
        <f t="shared" ca="1" si="95"/>
        <v>0</v>
      </c>
    </row>
    <row r="3036" spans="1:7" x14ac:dyDescent="0.25">
      <c r="A3036" t="s">
        <v>5345</v>
      </c>
      <c r="B3036" t="s">
        <v>2004</v>
      </c>
      <c r="C3036" s="4">
        <v>36116</v>
      </c>
      <c r="D3036">
        <v>1729795870</v>
      </c>
      <c r="E3036">
        <f>VLOOKUP(D3036,  base_salary!A:A, 1, FALSE)</f>
        <v>1729795870</v>
      </c>
      <c r="F3036">
        <f t="shared" si="94"/>
        <v>0</v>
      </c>
      <c r="G3036">
        <f t="shared" ca="1" si="95"/>
        <v>0</v>
      </c>
    </row>
    <row r="3037" spans="1:7" x14ac:dyDescent="0.25">
      <c r="A3037" t="s">
        <v>5346</v>
      </c>
      <c r="B3037" t="s">
        <v>2494</v>
      </c>
      <c r="C3037" s="4">
        <v>56307</v>
      </c>
      <c r="D3037">
        <v>3597778305</v>
      </c>
      <c r="E3037">
        <f>VLOOKUP(D3037,  base_salary!A:A, 1, FALSE)</f>
        <v>3597778305</v>
      </c>
      <c r="F3037">
        <f t="shared" si="94"/>
        <v>0</v>
      </c>
      <c r="G3037">
        <f t="shared" ca="1" si="95"/>
        <v>0</v>
      </c>
    </row>
    <row r="3038" spans="1:7" x14ac:dyDescent="0.25">
      <c r="A3038" t="s">
        <v>5347</v>
      </c>
      <c r="B3038" t="s">
        <v>2923</v>
      </c>
      <c r="C3038" s="4">
        <v>27574</v>
      </c>
      <c r="D3038">
        <v>8401146046</v>
      </c>
      <c r="E3038">
        <f>VLOOKUP(D3038,  base_salary!A:A, 1, FALSE)</f>
        <v>8401146046</v>
      </c>
      <c r="F3038">
        <f t="shared" si="94"/>
        <v>0</v>
      </c>
      <c r="G3038">
        <f t="shared" ca="1" si="95"/>
        <v>0</v>
      </c>
    </row>
    <row r="3039" spans="1:7" x14ac:dyDescent="0.25">
      <c r="A3039" t="s">
        <v>5348</v>
      </c>
      <c r="B3039" t="s">
        <v>2006</v>
      </c>
      <c r="C3039" s="4">
        <v>27201</v>
      </c>
      <c r="D3039">
        <v>2533903736</v>
      </c>
      <c r="E3039">
        <f>VLOOKUP(D3039,  base_salary!A:A, 1, FALSE)</f>
        <v>2533903736</v>
      </c>
      <c r="F3039">
        <f t="shared" si="94"/>
        <v>0</v>
      </c>
      <c r="G3039">
        <f t="shared" ca="1" si="95"/>
        <v>0</v>
      </c>
    </row>
    <row r="3040" spans="1:7" x14ac:dyDescent="0.25">
      <c r="A3040" t="s">
        <v>5349</v>
      </c>
      <c r="B3040" t="s">
        <v>2746</v>
      </c>
      <c r="C3040" s="4">
        <v>28534</v>
      </c>
      <c r="D3040">
        <v>4009257075</v>
      </c>
      <c r="E3040">
        <f>VLOOKUP(D3040,  base_salary!A:A, 1, FALSE)</f>
        <v>4009257075</v>
      </c>
      <c r="F3040">
        <f t="shared" si="94"/>
        <v>0</v>
      </c>
      <c r="G3040">
        <f t="shared" ca="1" si="95"/>
        <v>0</v>
      </c>
    </row>
    <row r="3041" spans="1:7" x14ac:dyDescent="0.25">
      <c r="A3041" t="s">
        <v>5350</v>
      </c>
      <c r="B3041" t="s">
        <v>2396</v>
      </c>
      <c r="C3041" s="4">
        <v>14615</v>
      </c>
      <c r="D3041">
        <v>2757793764</v>
      </c>
      <c r="E3041">
        <f>VLOOKUP(D3041,  base_salary!A:A, 1, FALSE)</f>
        <v>2757793764</v>
      </c>
      <c r="F3041">
        <f t="shared" si="94"/>
        <v>0</v>
      </c>
      <c r="G3041">
        <f t="shared" ca="1" si="95"/>
        <v>0</v>
      </c>
    </row>
    <row r="3042" spans="1:7" x14ac:dyDescent="0.25">
      <c r="A3042" t="s">
        <v>5351</v>
      </c>
      <c r="B3042" t="s">
        <v>2014</v>
      </c>
      <c r="C3042" s="4">
        <v>37814</v>
      </c>
      <c r="D3042">
        <v>8748349712</v>
      </c>
      <c r="E3042">
        <f>VLOOKUP(D3042,  base_salary!A:A, 1, FALSE)</f>
        <v>8748349712</v>
      </c>
      <c r="F3042">
        <f t="shared" si="94"/>
        <v>0</v>
      </c>
      <c r="G3042">
        <f t="shared" ca="1" si="95"/>
        <v>0</v>
      </c>
    </row>
    <row r="3043" spans="1:7" x14ac:dyDescent="0.25">
      <c r="A3043" t="s">
        <v>5352</v>
      </c>
      <c r="B3043" t="s">
        <v>3527</v>
      </c>
      <c r="C3043" s="4">
        <v>32134</v>
      </c>
      <c r="D3043">
        <v>1664426442</v>
      </c>
      <c r="E3043">
        <f>VLOOKUP(D3043,  base_salary!A:A, 1, FALSE)</f>
        <v>1664426442</v>
      </c>
      <c r="F3043">
        <f t="shared" si="94"/>
        <v>0</v>
      </c>
      <c r="G3043">
        <f t="shared" ca="1" si="95"/>
        <v>0</v>
      </c>
    </row>
    <row r="3044" spans="1:7" x14ac:dyDescent="0.25">
      <c r="A3044" t="s">
        <v>5353</v>
      </c>
      <c r="B3044" t="s">
        <v>1960</v>
      </c>
      <c r="C3044" s="4">
        <v>33606</v>
      </c>
      <c r="D3044">
        <v>2702941109</v>
      </c>
      <c r="E3044">
        <f>VLOOKUP(D3044,  base_salary!A:A, 1, FALSE)</f>
        <v>2702941109</v>
      </c>
      <c r="F3044">
        <f t="shared" si="94"/>
        <v>0</v>
      </c>
      <c r="G3044">
        <f t="shared" ca="1" si="95"/>
        <v>0</v>
      </c>
    </row>
    <row r="3045" spans="1:7" x14ac:dyDescent="0.25">
      <c r="A3045" t="s">
        <v>5354</v>
      </c>
      <c r="B3045" t="s">
        <v>2340</v>
      </c>
      <c r="C3045" s="4">
        <v>40329</v>
      </c>
      <c r="D3045">
        <v>4487905370</v>
      </c>
      <c r="E3045">
        <f>VLOOKUP(D3045,  base_salary!A:A, 1, FALSE)</f>
        <v>4487905370</v>
      </c>
      <c r="F3045">
        <f t="shared" si="94"/>
        <v>0</v>
      </c>
      <c r="G3045">
        <f t="shared" ca="1" si="95"/>
        <v>0</v>
      </c>
    </row>
    <row r="3046" spans="1:7" x14ac:dyDescent="0.25">
      <c r="A3046" t="s">
        <v>5355</v>
      </c>
      <c r="B3046" t="s">
        <v>2548</v>
      </c>
      <c r="C3046" s="4">
        <v>32953</v>
      </c>
      <c r="D3046">
        <v>3469413983</v>
      </c>
      <c r="E3046">
        <f>VLOOKUP(D3046,  base_salary!A:A, 1, FALSE)</f>
        <v>3469413983</v>
      </c>
      <c r="F3046">
        <f t="shared" si="94"/>
        <v>0</v>
      </c>
      <c r="G3046">
        <f t="shared" ca="1" si="95"/>
        <v>0</v>
      </c>
    </row>
    <row r="3047" spans="1:7" x14ac:dyDescent="0.25">
      <c r="A3047" t="s">
        <v>5356</v>
      </c>
      <c r="B3047" t="s">
        <v>2970</v>
      </c>
      <c r="C3047" s="4">
        <v>56989</v>
      </c>
      <c r="D3047">
        <v>17898579</v>
      </c>
      <c r="E3047">
        <f>VLOOKUP(D3047,  base_salary!A:A, 1, FALSE)</f>
        <v>17898579</v>
      </c>
      <c r="F3047">
        <f t="shared" si="94"/>
        <v>0</v>
      </c>
      <c r="G3047">
        <f t="shared" ca="1" si="95"/>
        <v>0</v>
      </c>
    </row>
    <row r="3048" spans="1:7" x14ac:dyDescent="0.25">
      <c r="A3048" t="s">
        <v>5357</v>
      </c>
      <c r="B3048" t="s">
        <v>1954</v>
      </c>
      <c r="C3048" s="4">
        <v>24142</v>
      </c>
      <c r="D3048">
        <v>601779371</v>
      </c>
      <c r="E3048">
        <f>VLOOKUP(D3048,  base_salary!A:A, 1, FALSE)</f>
        <v>601779371</v>
      </c>
      <c r="F3048">
        <f t="shared" si="94"/>
        <v>0</v>
      </c>
      <c r="G3048">
        <f t="shared" ca="1" si="95"/>
        <v>0</v>
      </c>
    </row>
    <row r="3049" spans="1:7" x14ac:dyDescent="0.25">
      <c r="A3049" t="s">
        <v>5358</v>
      </c>
      <c r="B3049" t="s">
        <v>2156</v>
      </c>
      <c r="C3049" s="4">
        <v>45777</v>
      </c>
      <c r="D3049">
        <v>9803956825</v>
      </c>
      <c r="E3049">
        <f>VLOOKUP(D3049,  base_salary!A:A, 1, FALSE)</f>
        <v>9803956825</v>
      </c>
      <c r="F3049">
        <f t="shared" si="94"/>
        <v>0</v>
      </c>
      <c r="G3049">
        <f t="shared" ca="1" si="95"/>
        <v>0</v>
      </c>
    </row>
    <row r="3050" spans="1:7" x14ac:dyDescent="0.25">
      <c r="A3050" t="s">
        <v>5359</v>
      </c>
      <c r="B3050" t="s">
        <v>2530</v>
      </c>
      <c r="C3050" s="4">
        <v>38260</v>
      </c>
      <c r="D3050">
        <v>9547713507</v>
      </c>
      <c r="E3050">
        <f>VLOOKUP(D3050,  base_salary!A:A, 1, FALSE)</f>
        <v>9547713507</v>
      </c>
      <c r="F3050">
        <f t="shared" si="94"/>
        <v>0</v>
      </c>
      <c r="G3050">
        <f t="shared" ca="1" si="95"/>
        <v>0</v>
      </c>
    </row>
    <row r="3051" spans="1:7" x14ac:dyDescent="0.25">
      <c r="A3051" t="s">
        <v>5360</v>
      </c>
      <c r="B3051" t="s">
        <v>2540</v>
      </c>
      <c r="C3051" s="4">
        <v>37279</v>
      </c>
      <c r="D3051">
        <v>8728207157</v>
      </c>
      <c r="E3051">
        <f>VLOOKUP(D3051,  base_salary!A:A, 1, FALSE)</f>
        <v>8728207157</v>
      </c>
      <c r="F3051">
        <f t="shared" si="94"/>
        <v>0</v>
      </c>
      <c r="G3051">
        <f t="shared" ca="1" si="95"/>
        <v>0</v>
      </c>
    </row>
    <row r="3052" spans="1:7" x14ac:dyDescent="0.25">
      <c r="A3052" t="s">
        <v>5361</v>
      </c>
      <c r="B3052" t="s">
        <v>2083</v>
      </c>
      <c r="C3052" s="4">
        <v>44742</v>
      </c>
      <c r="D3052">
        <v>3935718624</v>
      </c>
      <c r="E3052">
        <f>VLOOKUP(D3052,  base_salary!A:A, 1, FALSE)</f>
        <v>3935718624</v>
      </c>
      <c r="F3052">
        <f t="shared" si="94"/>
        <v>0</v>
      </c>
      <c r="G3052">
        <f t="shared" ca="1" si="95"/>
        <v>0</v>
      </c>
    </row>
    <row r="3053" spans="1:7" x14ac:dyDescent="0.25">
      <c r="A3053" t="s">
        <v>5362</v>
      </c>
      <c r="B3053" t="s">
        <v>1970</v>
      </c>
      <c r="C3053" s="4">
        <v>12405</v>
      </c>
      <c r="D3053">
        <v>2551917727</v>
      </c>
      <c r="E3053">
        <f>VLOOKUP(D3053,  base_salary!A:A, 1, FALSE)</f>
        <v>2551917727</v>
      </c>
      <c r="F3053">
        <f t="shared" si="94"/>
        <v>0</v>
      </c>
      <c r="G3053">
        <f t="shared" ca="1" si="95"/>
        <v>0</v>
      </c>
    </row>
    <row r="3054" spans="1:7" x14ac:dyDescent="0.25">
      <c r="A3054" t="s">
        <v>5363</v>
      </c>
      <c r="B3054" t="s">
        <v>4362</v>
      </c>
      <c r="C3054" s="4">
        <v>46929</v>
      </c>
      <c r="D3054">
        <v>5186660353</v>
      </c>
      <c r="E3054">
        <f>VLOOKUP(D3054,  base_salary!A:A, 1, FALSE)</f>
        <v>5186660353</v>
      </c>
      <c r="F3054">
        <f t="shared" si="94"/>
        <v>0</v>
      </c>
      <c r="G3054">
        <f t="shared" ca="1" si="95"/>
        <v>0</v>
      </c>
    </row>
    <row r="3055" spans="1:7" x14ac:dyDescent="0.25">
      <c r="A3055" t="s">
        <v>5364</v>
      </c>
      <c r="B3055" t="s">
        <v>1974</v>
      </c>
      <c r="C3055" s="4">
        <v>35116</v>
      </c>
      <c r="D3055">
        <v>5928086253</v>
      </c>
      <c r="E3055">
        <f>VLOOKUP(D3055,  base_salary!A:A, 1, FALSE)</f>
        <v>5928086253</v>
      </c>
      <c r="F3055">
        <f t="shared" si="94"/>
        <v>0</v>
      </c>
      <c r="G3055">
        <f t="shared" ca="1" si="95"/>
        <v>0</v>
      </c>
    </row>
    <row r="3056" spans="1:7" x14ac:dyDescent="0.25">
      <c r="A3056" t="s">
        <v>5365</v>
      </c>
      <c r="B3056" t="s">
        <v>2647</v>
      </c>
      <c r="C3056" s="4">
        <v>57455</v>
      </c>
      <c r="D3056">
        <v>6789690301</v>
      </c>
      <c r="E3056">
        <f>VLOOKUP(D3056,  base_salary!A:A, 1, FALSE)</f>
        <v>6789690301</v>
      </c>
      <c r="F3056">
        <f t="shared" si="94"/>
        <v>0</v>
      </c>
      <c r="G3056">
        <f t="shared" ca="1" si="95"/>
        <v>0</v>
      </c>
    </row>
    <row r="3057" spans="1:7" x14ac:dyDescent="0.25">
      <c r="A3057" t="s">
        <v>5366</v>
      </c>
      <c r="B3057" t="s">
        <v>2709</v>
      </c>
      <c r="C3057" s="4">
        <v>20610</v>
      </c>
      <c r="D3057">
        <v>4278470843</v>
      </c>
      <c r="E3057">
        <f>VLOOKUP(D3057,  base_salary!A:A, 1, FALSE)</f>
        <v>4278470843</v>
      </c>
      <c r="F3057">
        <f t="shared" si="94"/>
        <v>0</v>
      </c>
      <c r="G3057">
        <f t="shared" ca="1" si="95"/>
        <v>0</v>
      </c>
    </row>
    <row r="3058" spans="1:7" x14ac:dyDescent="0.25">
      <c r="A3058" t="s">
        <v>5367</v>
      </c>
      <c r="B3058" t="s">
        <v>2546</v>
      </c>
      <c r="C3058" s="4">
        <v>10389</v>
      </c>
      <c r="D3058">
        <v>4009257075</v>
      </c>
      <c r="E3058">
        <f>VLOOKUP(D3058,  base_salary!A:A, 1, FALSE)</f>
        <v>4009257075</v>
      </c>
      <c r="F3058">
        <f t="shared" si="94"/>
        <v>0</v>
      </c>
      <c r="G3058">
        <f t="shared" ca="1" si="95"/>
        <v>0</v>
      </c>
    </row>
    <row r="3059" spans="1:7" x14ac:dyDescent="0.25">
      <c r="A3059" t="s">
        <v>5368</v>
      </c>
      <c r="B3059" t="s">
        <v>3720</v>
      </c>
      <c r="C3059" s="4">
        <v>20766</v>
      </c>
      <c r="D3059">
        <v>9447906176</v>
      </c>
      <c r="E3059">
        <f>VLOOKUP(D3059,  base_salary!A:A, 1, FALSE)</f>
        <v>9447906176</v>
      </c>
      <c r="F3059">
        <f t="shared" si="94"/>
        <v>0</v>
      </c>
      <c r="G3059">
        <f t="shared" ca="1" si="95"/>
        <v>0</v>
      </c>
    </row>
    <row r="3060" spans="1:7" x14ac:dyDescent="0.25">
      <c r="A3060" t="s">
        <v>5369</v>
      </c>
      <c r="B3060" t="s">
        <v>3560</v>
      </c>
      <c r="C3060" s="4">
        <v>47601</v>
      </c>
      <c r="D3060">
        <v>2149326663</v>
      </c>
      <c r="E3060">
        <f>VLOOKUP(D3060,  base_salary!A:A, 1, FALSE)</f>
        <v>2149326663</v>
      </c>
      <c r="F3060">
        <f t="shared" si="94"/>
        <v>0</v>
      </c>
      <c r="G3060">
        <f t="shared" ca="1" si="95"/>
        <v>0</v>
      </c>
    </row>
    <row r="3061" spans="1:7" x14ac:dyDescent="0.25">
      <c r="A3061" t="s">
        <v>5370</v>
      </c>
      <c r="B3061" t="s">
        <v>2731</v>
      </c>
      <c r="C3061" s="4">
        <v>43339</v>
      </c>
      <c r="D3061">
        <v>8908432159</v>
      </c>
      <c r="E3061">
        <f>VLOOKUP(D3061,  base_salary!A:A, 1, FALSE)</f>
        <v>8908432159</v>
      </c>
      <c r="F3061">
        <f t="shared" si="94"/>
        <v>0</v>
      </c>
      <c r="G3061">
        <f t="shared" ca="1" si="95"/>
        <v>0</v>
      </c>
    </row>
    <row r="3062" spans="1:7" x14ac:dyDescent="0.25">
      <c r="A3062" t="s">
        <v>5371</v>
      </c>
      <c r="B3062" t="s">
        <v>3663</v>
      </c>
      <c r="C3062" s="4">
        <v>20939</v>
      </c>
      <c r="D3062">
        <v>9008589443</v>
      </c>
      <c r="E3062">
        <f>VLOOKUP(D3062,  base_salary!A:A, 1, FALSE)</f>
        <v>9008589443</v>
      </c>
      <c r="F3062">
        <f t="shared" si="94"/>
        <v>0</v>
      </c>
      <c r="G3062">
        <f t="shared" ca="1" si="95"/>
        <v>0</v>
      </c>
    </row>
    <row r="3063" spans="1:7" x14ac:dyDescent="0.25">
      <c r="A3063" t="s">
        <v>5372</v>
      </c>
      <c r="B3063" t="s">
        <v>2097</v>
      </c>
      <c r="C3063" s="4">
        <v>34965</v>
      </c>
      <c r="D3063">
        <v>3516592710</v>
      </c>
      <c r="E3063">
        <f>VLOOKUP(D3063,  base_salary!A:A, 1, FALSE)</f>
        <v>3516592710</v>
      </c>
      <c r="F3063">
        <f t="shared" si="94"/>
        <v>0</v>
      </c>
      <c r="G3063">
        <f t="shared" ca="1" si="95"/>
        <v>0</v>
      </c>
    </row>
    <row r="3064" spans="1:7" x14ac:dyDescent="0.25">
      <c r="A3064" t="s">
        <v>5373</v>
      </c>
      <c r="B3064" t="s">
        <v>1970</v>
      </c>
      <c r="C3064" s="4">
        <v>54733</v>
      </c>
      <c r="D3064">
        <v>4039266773</v>
      </c>
      <c r="E3064">
        <f>VLOOKUP(D3064,  base_salary!A:A, 1, FALSE)</f>
        <v>4039266773</v>
      </c>
      <c r="F3064">
        <f t="shared" si="94"/>
        <v>0</v>
      </c>
      <c r="G3064">
        <f t="shared" ca="1" si="95"/>
        <v>0</v>
      </c>
    </row>
    <row r="3065" spans="1:7" x14ac:dyDescent="0.25">
      <c r="A3065" t="s">
        <v>5374</v>
      </c>
      <c r="B3065" t="s">
        <v>2583</v>
      </c>
      <c r="C3065" s="4">
        <v>27400</v>
      </c>
      <c r="D3065">
        <v>769312748</v>
      </c>
      <c r="E3065">
        <f>VLOOKUP(D3065,  base_salary!A:A, 1, FALSE)</f>
        <v>769312748</v>
      </c>
      <c r="F3065">
        <f t="shared" si="94"/>
        <v>0</v>
      </c>
      <c r="G3065">
        <f t="shared" ca="1" si="95"/>
        <v>0</v>
      </c>
    </row>
    <row r="3066" spans="1:7" x14ac:dyDescent="0.25">
      <c r="A3066" t="s">
        <v>5375</v>
      </c>
      <c r="B3066" t="s">
        <v>1938</v>
      </c>
      <c r="C3066" s="4">
        <v>16218</v>
      </c>
      <c r="D3066">
        <v>2257563263</v>
      </c>
      <c r="E3066">
        <f>VLOOKUP(D3066,  base_salary!A:A, 1, FALSE)</f>
        <v>2257563263</v>
      </c>
      <c r="F3066">
        <f t="shared" si="94"/>
        <v>0</v>
      </c>
      <c r="G3066">
        <f t="shared" ca="1" si="95"/>
        <v>0</v>
      </c>
    </row>
    <row r="3067" spans="1:7" x14ac:dyDescent="0.25">
      <c r="A3067" t="s">
        <v>5376</v>
      </c>
      <c r="B3067" t="s">
        <v>2024</v>
      </c>
      <c r="C3067" s="4">
        <v>45998</v>
      </c>
      <c r="D3067">
        <v>8373529241</v>
      </c>
      <c r="E3067">
        <f>VLOOKUP(D3067,  base_salary!A:A, 1, FALSE)</f>
        <v>8373529241</v>
      </c>
      <c r="F3067">
        <f t="shared" si="94"/>
        <v>0</v>
      </c>
      <c r="G3067">
        <f t="shared" ca="1" si="95"/>
        <v>0</v>
      </c>
    </row>
    <row r="3068" spans="1:7" x14ac:dyDescent="0.25">
      <c r="A3068" t="s">
        <v>5377</v>
      </c>
      <c r="B3068" t="s">
        <v>2409</v>
      </c>
      <c r="C3068" s="4">
        <v>22322</v>
      </c>
      <c r="D3068">
        <v>7192290785</v>
      </c>
      <c r="E3068">
        <f>VLOOKUP(D3068,  base_salary!A:A, 1, FALSE)</f>
        <v>7192290785</v>
      </c>
      <c r="F3068">
        <f t="shared" si="94"/>
        <v>0</v>
      </c>
      <c r="G3068">
        <f t="shared" ca="1" si="95"/>
        <v>0</v>
      </c>
    </row>
    <row r="3069" spans="1:7" x14ac:dyDescent="0.25">
      <c r="A3069" t="s">
        <v>5378</v>
      </c>
      <c r="B3069" t="s">
        <v>1942</v>
      </c>
      <c r="C3069" s="4">
        <v>52442</v>
      </c>
      <c r="D3069">
        <v>898924138</v>
      </c>
      <c r="E3069">
        <f>VLOOKUP(D3069,  base_salary!A:A, 1, FALSE)</f>
        <v>898924138</v>
      </c>
      <c r="F3069">
        <f t="shared" si="94"/>
        <v>0</v>
      </c>
      <c r="G3069">
        <f t="shared" ca="1" si="95"/>
        <v>0</v>
      </c>
    </row>
    <row r="3070" spans="1:7" x14ac:dyDescent="0.25">
      <c r="A3070" t="s">
        <v>5379</v>
      </c>
      <c r="B3070" t="s">
        <v>3512</v>
      </c>
      <c r="C3070" s="4">
        <v>39636</v>
      </c>
      <c r="D3070">
        <v>9547713507</v>
      </c>
      <c r="E3070">
        <f>VLOOKUP(D3070,  base_salary!A:A, 1, FALSE)</f>
        <v>9547713507</v>
      </c>
      <c r="F3070">
        <f t="shared" si="94"/>
        <v>0</v>
      </c>
      <c r="G3070">
        <f t="shared" ca="1" si="95"/>
        <v>0</v>
      </c>
    </row>
    <row r="3071" spans="1:7" x14ac:dyDescent="0.25">
      <c r="A3071" t="s">
        <v>5380</v>
      </c>
      <c r="B3071" t="s">
        <v>2600</v>
      </c>
      <c r="C3071" s="4">
        <v>57571</v>
      </c>
      <c r="D3071">
        <v>8808097757</v>
      </c>
      <c r="E3071">
        <f>VLOOKUP(D3071,  base_salary!A:A, 1, FALSE)</f>
        <v>8808097757</v>
      </c>
      <c r="F3071">
        <f t="shared" si="94"/>
        <v>0</v>
      </c>
      <c r="G3071">
        <f t="shared" ca="1" si="95"/>
        <v>0</v>
      </c>
    </row>
    <row r="3072" spans="1:7" x14ac:dyDescent="0.25">
      <c r="A3072" t="s">
        <v>5381</v>
      </c>
      <c r="B3072" t="s">
        <v>1932</v>
      </c>
      <c r="C3072" s="4">
        <v>58237</v>
      </c>
      <c r="D3072">
        <v>2924550912</v>
      </c>
      <c r="E3072">
        <f>VLOOKUP(D3072,  base_salary!A:A, 1, FALSE)</f>
        <v>2924550912</v>
      </c>
      <c r="F3072">
        <f t="shared" si="94"/>
        <v>0</v>
      </c>
      <c r="G3072">
        <f t="shared" ca="1" si="95"/>
        <v>0</v>
      </c>
    </row>
    <row r="3073" spans="1:7" x14ac:dyDescent="0.25">
      <c r="A3073" t="s">
        <v>5382</v>
      </c>
      <c r="B3073" t="s">
        <v>2305</v>
      </c>
      <c r="C3073" s="4">
        <v>58037</v>
      </c>
      <c r="D3073">
        <v>3016741628</v>
      </c>
      <c r="E3073">
        <f>VLOOKUP(D3073,  base_salary!A:A, 1, FALSE)</f>
        <v>3016741628</v>
      </c>
      <c r="F3073">
        <f t="shared" si="94"/>
        <v>0</v>
      </c>
      <c r="G3073">
        <f t="shared" ca="1" si="95"/>
        <v>0</v>
      </c>
    </row>
    <row r="3074" spans="1:7" x14ac:dyDescent="0.25">
      <c r="A3074" t="s">
        <v>5383</v>
      </c>
      <c r="B3074" t="s">
        <v>3886</v>
      </c>
      <c r="C3074" s="4">
        <v>27959</v>
      </c>
      <c r="D3074">
        <v>6732216945</v>
      </c>
      <c r="E3074">
        <f>VLOOKUP(D3074,  base_salary!A:A, 1, FALSE)</f>
        <v>6732216945</v>
      </c>
      <c r="F3074">
        <f t="shared" si="94"/>
        <v>0</v>
      </c>
      <c r="G3074">
        <f t="shared" ca="1" si="95"/>
        <v>0</v>
      </c>
    </row>
    <row r="3075" spans="1:7" x14ac:dyDescent="0.25">
      <c r="A3075" t="s">
        <v>5384</v>
      </c>
      <c r="B3075" t="s">
        <v>3356</v>
      </c>
      <c r="C3075" s="4">
        <v>40706</v>
      </c>
      <c r="D3075">
        <v>2565290632</v>
      </c>
      <c r="E3075">
        <f>VLOOKUP(D3075,  base_salary!A:A, 1, FALSE)</f>
        <v>2565290632</v>
      </c>
      <c r="F3075">
        <f t="shared" ref="F3075:F3138" si="96">IF(ISERROR(E3075), 1, 0)</f>
        <v>0</v>
      </c>
      <c r="G3075">
        <f t="shared" ref="G3075:G3138" ca="1" si="97">SUM(G:G)</f>
        <v>0</v>
      </c>
    </row>
    <row r="3076" spans="1:7" x14ac:dyDescent="0.25">
      <c r="A3076" t="s">
        <v>5385</v>
      </c>
      <c r="B3076" t="s">
        <v>2047</v>
      </c>
      <c r="C3076" s="4">
        <v>38014</v>
      </c>
      <c r="D3076">
        <v>6019132307</v>
      </c>
      <c r="E3076">
        <f>VLOOKUP(D3076,  base_salary!A:A, 1, FALSE)</f>
        <v>6019132307</v>
      </c>
      <c r="F3076">
        <f t="shared" si="96"/>
        <v>0</v>
      </c>
      <c r="G3076">
        <f t="shared" ca="1" si="97"/>
        <v>0</v>
      </c>
    </row>
    <row r="3077" spans="1:7" x14ac:dyDescent="0.25">
      <c r="A3077" t="s">
        <v>5386</v>
      </c>
      <c r="B3077" t="s">
        <v>2473</v>
      </c>
      <c r="C3077" s="4">
        <v>52234</v>
      </c>
      <c r="D3077">
        <v>3409869514</v>
      </c>
      <c r="E3077">
        <f>VLOOKUP(D3077,  base_salary!A:A, 1, FALSE)</f>
        <v>3409869514</v>
      </c>
      <c r="F3077">
        <f t="shared" si="96"/>
        <v>0</v>
      </c>
      <c r="G3077">
        <f t="shared" ca="1" si="97"/>
        <v>0</v>
      </c>
    </row>
    <row r="3078" spans="1:7" x14ac:dyDescent="0.25">
      <c r="A3078" t="s">
        <v>5387</v>
      </c>
      <c r="B3078" t="s">
        <v>2428</v>
      </c>
      <c r="C3078" s="4">
        <v>46000</v>
      </c>
      <c r="D3078">
        <v>7233077789</v>
      </c>
      <c r="E3078">
        <f>VLOOKUP(D3078,  base_salary!A:A, 1, FALSE)</f>
        <v>7233077789</v>
      </c>
      <c r="F3078">
        <f t="shared" si="96"/>
        <v>0</v>
      </c>
      <c r="G3078">
        <f t="shared" ca="1" si="97"/>
        <v>0</v>
      </c>
    </row>
    <row r="3079" spans="1:7" x14ac:dyDescent="0.25">
      <c r="A3079" t="s">
        <v>5388</v>
      </c>
      <c r="B3079" t="s">
        <v>1991</v>
      </c>
      <c r="C3079" s="4">
        <v>54187</v>
      </c>
      <c r="D3079">
        <v>8545135858</v>
      </c>
      <c r="E3079">
        <f>VLOOKUP(D3079,  base_salary!A:A, 1, FALSE)</f>
        <v>8545135858</v>
      </c>
      <c r="F3079">
        <f t="shared" si="96"/>
        <v>0</v>
      </c>
      <c r="G3079">
        <f t="shared" ca="1" si="97"/>
        <v>0</v>
      </c>
    </row>
    <row r="3080" spans="1:7" x14ac:dyDescent="0.25">
      <c r="A3080" t="s">
        <v>5389</v>
      </c>
      <c r="B3080" t="s">
        <v>1993</v>
      </c>
      <c r="C3080" s="4">
        <v>39718</v>
      </c>
      <c r="D3080">
        <v>8445779583</v>
      </c>
      <c r="E3080">
        <f>VLOOKUP(D3080,  base_salary!A:A, 1, FALSE)</f>
        <v>8445779583</v>
      </c>
      <c r="F3080">
        <f t="shared" si="96"/>
        <v>0</v>
      </c>
      <c r="G3080">
        <f t="shared" ca="1" si="97"/>
        <v>0</v>
      </c>
    </row>
    <row r="3081" spans="1:7" x14ac:dyDescent="0.25">
      <c r="A3081" t="s">
        <v>5390</v>
      </c>
      <c r="B3081" t="s">
        <v>3487</v>
      </c>
      <c r="C3081" s="4">
        <v>57377</v>
      </c>
      <c r="D3081">
        <v>2976436541</v>
      </c>
      <c r="E3081">
        <f>VLOOKUP(D3081,  base_salary!A:A, 1, FALSE)</f>
        <v>2976436541</v>
      </c>
      <c r="F3081">
        <f t="shared" si="96"/>
        <v>0</v>
      </c>
      <c r="G3081">
        <f t="shared" ca="1" si="97"/>
        <v>0</v>
      </c>
    </row>
    <row r="3082" spans="1:7" x14ac:dyDescent="0.25">
      <c r="A3082" t="s">
        <v>5391</v>
      </c>
      <c r="B3082" t="s">
        <v>2244</v>
      </c>
      <c r="C3082" s="4">
        <v>18335</v>
      </c>
      <c r="D3082">
        <v>3497169404</v>
      </c>
      <c r="E3082">
        <f>VLOOKUP(D3082,  base_salary!A:A, 1, FALSE)</f>
        <v>3497169404</v>
      </c>
      <c r="F3082">
        <f t="shared" si="96"/>
        <v>0</v>
      </c>
      <c r="G3082">
        <f t="shared" ca="1" si="97"/>
        <v>0</v>
      </c>
    </row>
    <row r="3083" spans="1:7" x14ac:dyDescent="0.25">
      <c r="A3083" t="s">
        <v>5392</v>
      </c>
      <c r="B3083" t="s">
        <v>2041</v>
      </c>
      <c r="C3083" s="4">
        <v>40998</v>
      </c>
      <c r="D3083">
        <v>5837501576</v>
      </c>
      <c r="E3083">
        <f>VLOOKUP(D3083,  base_salary!A:A, 1, FALSE)</f>
        <v>5837501576</v>
      </c>
      <c r="F3083">
        <f t="shared" si="96"/>
        <v>0</v>
      </c>
      <c r="G3083">
        <f t="shared" ca="1" si="97"/>
        <v>0</v>
      </c>
    </row>
    <row r="3084" spans="1:7" x14ac:dyDescent="0.25">
      <c r="A3084" t="s">
        <v>5393</v>
      </c>
      <c r="B3084" t="s">
        <v>5394</v>
      </c>
      <c r="C3084" s="4">
        <v>29008</v>
      </c>
      <c r="D3084">
        <v>8911781207</v>
      </c>
      <c r="E3084">
        <f>VLOOKUP(D3084,  base_salary!A:A, 1, FALSE)</f>
        <v>8911781207</v>
      </c>
      <c r="F3084">
        <f t="shared" si="96"/>
        <v>0</v>
      </c>
      <c r="G3084">
        <f t="shared" ca="1" si="97"/>
        <v>0</v>
      </c>
    </row>
    <row r="3085" spans="1:7" x14ac:dyDescent="0.25">
      <c r="A3085" t="s">
        <v>5395</v>
      </c>
      <c r="B3085" t="s">
        <v>2073</v>
      </c>
      <c r="C3085" s="4">
        <v>34265</v>
      </c>
      <c r="D3085">
        <v>2183763965</v>
      </c>
      <c r="E3085">
        <f>VLOOKUP(D3085,  base_salary!A:A, 1, FALSE)</f>
        <v>2183763965</v>
      </c>
      <c r="F3085">
        <f t="shared" si="96"/>
        <v>0</v>
      </c>
      <c r="G3085">
        <f t="shared" ca="1" si="97"/>
        <v>0</v>
      </c>
    </row>
    <row r="3086" spans="1:7" x14ac:dyDescent="0.25">
      <c r="A3086" t="s">
        <v>5396</v>
      </c>
      <c r="B3086" t="s">
        <v>3393</v>
      </c>
      <c r="C3086" s="4">
        <v>27292</v>
      </c>
      <c r="D3086">
        <v>1425230725</v>
      </c>
      <c r="E3086">
        <f>VLOOKUP(D3086,  base_salary!A:A, 1, FALSE)</f>
        <v>1425230725</v>
      </c>
      <c r="F3086">
        <f t="shared" si="96"/>
        <v>0</v>
      </c>
      <c r="G3086">
        <f t="shared" ca="1" si="97"/>
        <v>0</v>
      </c>
    </row>
    <row r="3087" spans="1:7" x14ac:dyDescent="0.25">
      <c r="A3087" t="s">
        <v>5397</v>
      </c>
      <c r="B3087" t="s">
        <v>2929</v>
      </c>
      <c r="C3087" s="4">
        <v>23794</v>
      </c>
      <c r="D3087">
        <v>6286877770</v>
      </c>
      <c r="E3087">
        <f>VLOOKUP(D3087,  base_salary!A:A, 1, FALSE)</f>
        <v>6286877770</v>
      </c>
      <c r="F3087">
        <f t="shared" si="96"/>
        <v>0</v>
      </c>
      <c r="G3087">
        <f t="shared" ca="1" si="97"/>
        <v>0</v>
      </c>
    </row>
    <row r="3088" spans="1:7" x14ac:dyDescent="0.25">
      <c r="A3088" t="s">
        <v>5398</v>
      </c>
      <c r="B3088" t="s">
        <v>2663</v>
      </c>
      <c r="C3088" s="4">
        <v>44126</v>
      </c>
      <c r="D3088">
        <v>2480515559</v>
      </c>
      <c r="E3088">
        <f>VLOOKUP(D3088,  base_salary!A:A, 1, FALSE)</f>
        <v>2480515559</v>
      </c>
      <c r="F3088">
        <f t="shared" si="96"/>
        <v>0</v>
      </c>
      <c r="G3088">
        <f t="shared" ca="1" si="97"/>
        <v>0</v>
      </c>
    </row>
    <row r="3089" spans="1:7" x14ac:dyDescent="0.25">
      <c r="A3089" t="s">
        <v>5399</v>
      </c>
      <c r="B3089" t="s">
        <v>2350</v>
      </c>
      <c r="C3089" s="4">
        <v>14832</v>
      </c>
      <c r="D3089">
        <v>3101620996</v>
      </c>
      <c r="E3089">
        <f>VLOOKUP(D3089,  base_salary!A:A, 1, FALSE)</f>
        <v>3101620996</v>
      </c>
      <c r="F3089">
        <f t="shared" si="96"/>
        <v>0</v>
      </c>
      <c r="G3089">
        <f t="shared" ca="1" si="97"/>
        <v>0</v>
      </c>
    </row>
    <row r="3090" spans="1:7" x14ac:dyDescent="0.25">
      <c r="A3090" t="s">
        <v>5400</v>
      </c>
      <c r="B3090" t="s">
        <v>2727</v>
      </c>
      <c r="C3090" s="4">
        <v>20608</v>
      </c>
      <c r="D3090">
        <v>8617243198</v>
      </c>
      <c r="E3090">
        <f>VLOOKUP(D3090,  base_salary!A:A, 1, FALSE)</f>
        <v>8617243198</v>
      </c>
      <c r="F3090">
        <f t="shared" si="96"/>
        <v>0</v>
      </c>
      <c r="G3090">
        <f t="shared" ca="1" si="97"/>
        <v>0</v>
      </c>
    </row>
    <row r="3091" spans="1:7" x14ac:dyDescent="0.25">
      <c r="A3091" t="s">
        <v>5401</v>
      </c>
      <c r="B3091" t="s">
        <v>2154</v>
      </c>
      <c r="C3091" s="4">
        <v>10114</v>
      </c>
      <c r="D3091">
        <v>6890491998</v>
      </c>
      <c r="E3091">
        <f>VLOOKUP(D3091,  base_salary!A:A, 1, FALSE)</f>
        <v>6890491998</v>
      </c>
      <c r="F3091">
        <f t="shared" si="96"/>
        <v>0</v>
      </c>
      <c r="G3091">
        <f t="shared" ca="1" si="97"/>
        <v>0</v>
      </c>
    </row>
    <row r="3092" spans="1:7" x14ac:dyDescent="0.25">
      <c r="A3092" t="s">
        <v>5402</v>
      </c>
      <c r="B3092" t="s">
        <v>2623</v>
      </c>
      <c r="C3092" s="4">
        <v>31400</v>
      </c>
      <c r="D3092">
        <v>9815158015</v>
      </c>
      <c r="E3092">
        <f>VLOOKUP(D3092,  base_salary!A:A, 1, FALSE)</f>
        <v>9815158015</v>
      </c>
      <c r="F3092">
        <f t="shared" si="96"/>
        <v>0</v>
      </c>
      <c r="G3092">
        <f t="shared" ca="1" si="97"/>
        <v>0</v>
      </c>
    </row>
    <row r="3093" spans="1:7" x14ac:dyDescent="0.25">
      <c r="A3093" t="s">
        <v>5403</v>
      </c>
      <c r="B3093" t="s">
        <v>2179</v>
      </c>
      <c r="C3093" s="4">
        <v>40643</v>
      </c>
      <c r="D3093">
        <v>7249524151</v>
      </c>
      <c r="E3093">
        <f>VLOOKUP(D3093,  base_salary!A:A, 1, FALSE)</f>
        <v>7249524151</v>
      </c>
      <c r="F3093">
        <f t="shared" si="96"/>
        <v>0</v>
      </c>
      <c r="G3093">
        <f t="shared" ca="1" si="97"/>
        <v>0</v>
      </c>
    </row>
    <row r="3094" spans="1:7" x14ac:dyDescent="0.25">
      <c r="A3094" t="s">
        <v>5404</v>
      </c>
      <c r="B3094" t="s">
        <v>2225</v>
      </c>
      <c r="C3094" s="4">
        <v>12184</v>
      </c>
      <c r="D3094">
        <v>7088886472</v>
      </c>
      <c r="E3094">
        <f>VLOOKUP(D3094,  base_salary!A:A, 1, FALSE)</f>
        <v>7088886472</v>
      </c>
      <c r="F3094">
        <f t="shared" si="96"/>
        <v>0</v>
      </c>
      <c r="G3094">
        <f t="shared" ca="1" si="97"/>
        <v>0</v>
      </c>
    </row>
    <row r="3095" spans="1:7" x14ac:dyDescent="0.25">
      <c r="A3095" t="s">
        <v>5405</v>
      </c>
      <c r="B3095" t="s">
        <v>1993</v>
      </c>
      <c r="C3095" s="4">
        <v>45532</v>
      </c>
      <c r="D3095">
        <v>9403474378</v>
      </c>
      <c r="E3095">
        <f>VLOOKUP(D3095,  base_salary!A:A, 1, FALSE)</f>
        <v>9403474378</v>
      </c>
      <c r="F3095">
        <f t="shared" si="96"/>
        <v>0</v>
      </c>
      <c r="G3095">
        <f t="shared" ca="1" si="97"/>
        <v>0</v>
      </c>
    </row>
    <row r="3096" spans="1:7" x14ac:dyDescent="0.25">
      <c r="A3096" t="s">
        <v>5406</v>
      </c>
      <c r="B3096" t="s">
        <v>2073</v>
      </c>
      <c r="C3096" s="4">
        <v>55781</v>
      </c>
      <c r="D3096">
        <v>8728207157</v>
      </c>
      <c r="E3096">
        <f>VLOOKUP(D3096,  base_salary!A:A, 1, FALSE)</f>
        <v>8728207157</v>
      </c>
      <c r="F3096">
        <f t="shared" si="96"/>
        <v>0</v>
      </c>
      <c r="G3096">
        <f t="shared" ca="1" si="97"/>
        <v>0</v>
      </c>
    </row>
    <row r="3097" spans="1:7" x14ac:dyDescent="0.25">
      <c r="A3097" t="s">
        <v>5407</v>
      </c>
      <c r="B3097" t="s">
        <v>2505</v>
      </c>
      <c r="C3097" s="4">
        <v>32681</v>
      </c>
      <c r="D3097">
        <v>6279928705</v>
      </c>
      <c r="E3097">
        <f>VLOOKUP(D3097,  base_salary!A:A, 1, FALSE)</f>
        <v>6279928705</v>
      </c>
      <c r="F3097">
        <f t="shared" si="96"/>
        <v>0</v>
      </c>
      <c r="G3097">
        <f t="shared" ca="1" si="97"/>
        <v>0</v>
      </c>
    </row>
    <row r="3098" spans="1:7" x14ac:dyDescent="0.25">
      <c r="A3098" t="s">
        <v>5408</v>
      </c>
      <c r="B3098" t="s">
        <v>2059</v>
      </c>
      <c r="C3098" s="4">
        <v>14261</v>
      </c>
      <c r="D3098">
        <v>1657097021</v>
      </c>
      <c r="E3098">
        <f>VLOOKUP(D3098,  base_salary!A:A, 1, FALSE)</f>
        <v>1657097021</v>
      </c>
      <c r="F3098">
        <f t="shared" si="96"/>
        <v>0</v>
      </c>
      <c r="G3098">
        <f t="shared" ca="1" si="97"/>
        <v>0</v>
      </c>
    </row>
    <row r="3099" spans="1:7" x14ac:dyDescent="0.25">
      <c r="A3099" t="s">
        <v>5409</v>
      </c>
      <c r="B3099" t="s">
        <v>4145</v>
      </c>
      <c r="C3099" s="4">
        <v>25854</v>
      </c>
      <c r="D3099">
        <v>5407735911</v>
      </c>
      <c r="E3099">
        <f>VLOOKUP(D3099,  base_salary!A:A, 1, FALSE)</f>
        <v>5407735911</v>
      </c>
      <c r="F3099">
        <f t="shared" si="96"/>
        <v>0</v>
      </c>
      <c r="G3099">
        <f t="shared" ca="1" si="97"/>
        <v>0</v>
      </c>
    </row>
    <row r="3100" spans="1:7" x14ac:dyDescent="0.25">
      <c r="A3100" t="s">
        <v>5410</v>
      </c>
      <c r="B3100" t="s">
        <v>2255</v>
      </c>
      <c r="C3100" s="4">
        <v>56245</v>
      </c>
      <c r="D3100">
        <v>4815280800</v>
      </c>
      <c r="E3100">
        <f>VLOOKUP(D3100,  base_salary!A:A, 1, FALSE)</f>
        <v>4815280800</v>
      </c>
      <c r="F3100">
        <f t="shared" si="96"/>
        <v>0</v>
      </c>
      <c r="G3100">
        <f t="shared" ca="1" si="97"/>
        <v>0</v>
      </c>
    </row>
    <row r="3101" spans="1:7" x14ac:dyDescent="0.25">
      <c r="A3101" t="s">
        <v>5411</v>
      </c>
      <c r="B3101" t="s">
        <v>2279</v>
      </c>
      <c r="C3101" s="4">
        <v>24169</v>
      </c>
      <c r="D3101">
        <v>1664426442</v>
      </c>
      <c r="E3101">
        <f>VLOOKUP(D3101,  base_salary!A:A, 1, FALSE)</f>
        <v>1664426442</v>
      </c>
      <c r="F3101">
        <f t="shared" si="96"/>
        <v>0</v>
      </c>
      <c r="G3101">
        <f t="shared" ca="1" si="97"/>
        <v>0</v>
      </c>
    </row>
    <row r="3102" spans="1:7" x14ac:dyDescent="0.25">
      <c r="A3102" t="s">
        <v>5412</v>
      </c>
      <c r="B3102" t="s">
        <v>2507</v>
      </c>
      <c r="C3102" s="4">
        <v>46133</v>
      </c>
      <c r="D3102">
        <v>263573389</v>
      </c>
      <c r="E3102">
        <f>VLOOKUP(D3102,  base_salary!A:A, 1, FALSE)</f>
        <v>263573389</v>
      </c>
      <c r="F3102">
        <f t="shared" si="96"/>
        <v>0</v>
      </c>
      <c r="G3102">
        <f t="shared" ca="1" si="97"/>
        <v>0</v>
      </c>
    </row>
    <row r="3103" spans="1:7" x14ac:dyDescent="0.25">
      <c r="A3103" t="s">
        <v>5413</v>
      </c>
      <c r="B3103" t="s">
        <v>2587</v>
      </c>
      <c r="C3103" s="4">
        <v>13956</v>
      </c>
      <c r="D3103">
        <v>397599129</v>
      </c>
      <c r="E3103">
        <f>VLOOKUP(D3103,  base_salary!A:A, 1, FALSE)</f>
        <v>397599129</v>
      </c>
      <c r="F3103">
        <f t="shared" si="96"/>
        <v>0</v>
      </c>
      <c r="G3103">
        <f t="shared" ca="1" si="97"/>
        <v>0</v>
      </c>
    </row>
    <row r="3104" spans="1:7" x14ac:dyDescent="0.25">
      <c r="A3104" t="s">
        <v>5414</v>
      </c>
      <c r="B3104" t="s">
        <v>2614</v>
      </c>
      <c r="C3104" s="4">
        <v>35779</v>
      </c>
      <c r="D3104">
        <v>3569619966</v>
      </c>
      <c r="E3104">
        <f>VLOOKUP(D3104,  base_salary!A:A, 1, FALSE)</f>
        <v>3569619966</v>
      </c>
      <c r="F3104">
        <f t="shared" si="96"/>
        <v>0</v>
      </c>
      <c r="G3104">
        <f t="shared" ca="1" si="97"/>
        <v>0</v>
      </c>
    </row>
    <row r="3105" spans="1:7" x14ac:dyDescent="0.25">
      <c r="A3105" t="s">
        <v>5415</v>
      </c>
      <c r="B3105" t="s">
        <v>1974</v>
      </c>
      <c r="C3105" s="4">
        <v>16751</v>
      </c>
      <c r="D3105">
        <v>8832488175</v>
      </c>
      <c r="E3105">
        <f>VLOOKUP(D3105,  base_salary!A:A, 1, FALSE)</f>
        <v>8832488175</v>
      </c>
      <c r="F3105">
        <f t="shared" si="96"/>
        <v>0</v>
      </c>
      <c r="G3105">
        <f t="shared" ca="1" si="97"/>
        <v>0</v>
      </c>
    </row>
    <row r="3106" spans="1:7" x14ac:dyDescent="0.25">
      <c r="A3106" t="s">
        <v>5416</v>
      </c>
      <c r="B3106" t="s">
        <v>2507</v>
      </c>
      <c r="C3106" s="4">
        <v>35977</v>
      </c>
      <c r="D3106">
        <v>5623930522</v>
      </c>
      <c r="E3106">
        <f>VLOOKUP(D3106,  base_salary!A:A, 1, FALSE)</f>
        <v>5623930522</v>
      </c>
      <c r="F3106">
        <f t="shared" si="96"/>
        <v>0</v>
      </c>
      <c r="G3106">
        <f t="shared" ca="1" si="97"/>
        <v>0</v>
      </c>
    </row>
    <row r="3107" spans="1:7" x14ac:dyDescent="0.25">
      <c r="A3107" t="s">
        <v>5417</v>
      </c>
      <c r="B3107" t="s">
        <v>2246</v>
      </c>
      <c r="C3107" s="4">
        <v>44381</v>
      </c>
      <c r="D3107">
        <v>5479449389</v>
      </c>
      <c r="E3107">
        <f>VLOOKUP(D3107,  base_salary!A:A, 1, FALSE)</f>
        <v>5479449389</v>
      </c>
      <c r="F3107">
        <f t="shared" si="96"/>
        <v>0</v>
      </c>
      <c r="G3107">
        <f t="shared" ca="1" si="97"/>
        <v>0</v>
      </c>
    </row>
    <row r="3108" spans="1:7" x14ac:dyDescent="0.25">
      <c r="A3108" t="s">
        <v>5418</v>
      </c>
      <c r="B3108" t="s">
        <v>2965</v>
      </c>
      <c r="C3108" s="4">
        <v>31738</v>
      </c>
      <c r="D3108">
        <v>9516781780</v>
      </c>
      <c r="E3108">
        <f>VLOOKUP(D3108,  base_salary!A:A, 1, FALSE)</f>
        <v>9516781780</v>
      </c>
      <c r="F3108">
        <f t="shared" si="96"/>
        <v>0</v>
      </c>
      <c r="G3108">
        <f t="shared" ca="1" si="97"/>
        <v>0</v>
      </c>
    </row>
    <row r="3109" spans="1:7" x14ac:dyDescent="0.25">
      <c r="A3109" t="s">
        <v>5419</v>
      </c>
      <c r="B3109" t="s">
        <v>2308</v>
      </c>
      <c r="C3109" s="4">
        <v>14593</v>
      </c>
      <c r="D3109">
        <v>5623896162</v>
      </c>
      <c r="E3109">
        <f>VLOOKUP(D3109,  base_salary!A:A, 1, FALSE)</f>
        <v>5623896162</v>
      </c>
      <c r="F3109">
        <f t="shared" si="96"/>
        <v>0</v>
      </c>
      <c r="G3109">
        <f t="shared" ca="1" si="97"/>
        <v>0</v>
      </c>
    </row>
    <row r="3110" spans="1:7" x14ac:dyDescent="0.25">
      <c r="A3110" t="s">
        <v>5420</v>
      </c>
      <c r="B3110" t="s">
        <v>2853</v>
      </c>
      <c r="C3110" s="4">
        <v>27251</v>
      </c>
      <c r="D3110">
        <v>3463222345</v>
      </c>
      <c r="E3110">
        <f>VLOOKUP(D3110,  base_salary!A:A, 1, FALSE)</f>
        <v>3463222345</v>
      </c>
      <c r="F3110">
        <f t="shared" si="96"/>
        <v>0</v>
      </c>
      <c r="G3110">
        <f t="shared" ca="1" si="97"/>
        <v>0</v>
      </c>
    </row>
    <row r="3111" spans="1:7" x14ac:dyDescent="0.25">
      <c r="A3111" t="s">
        <v>5421</v>
      </c>
      <c r="B3111" t="s">
        <v>2219</v>
      </c>
      <c r="C3111" s="4">
        <v>47071</v>
      </c>
      <c r="D3111">
        <v>2237103631</v>
      </c>
      <c r="E3111">
        <f>VLOOKUP(D3111,  base_salary!A:A, 1, FALSE)</f>
        <v>2237103631</v>
      </c>
      <c r="F3111">
        <f t="shared" si="96"/>
        <v>0</v>
      </c>
      <c r="G3111">
        <f t="shared" ca="1" si="97"/>
        <v>0</v>
      </c>
    </row>
    <row r="3112" spans="1:7" x14ac:dyDescent="0.25">
      <c r="A3112" t="s">
        <v>5422</v>
      </c>
      <c r="B3112" t="s">
        <v>2736</v>
      </c>
      <c r="C3112" s="4">
        <v>42239</v>
      </c>
      <c r="D3112">
        <v>4191160419</v>
      </c>
      <c r="E3112">
        <f>VLOOKUP(D3112,  base_salary!A:A, 1, FALSE)</f>
        <v>4191160419</v>
      </c>
      <c r="F3112">
        <f t="shared" si="96"/>
        <v>0</v>
      </c>
      <c r="G3112">
        <f t="shared" ca="1" si="97"/>
        <v>0</v>
      </c>
    </row>
    <row r="3113" spans="1:7" x14ac:dyDescent="0.25">
      <c r="A3113" t="s">
        <v>5423</v>
      </c>
      <c r="B3113" t="s">
        <v>3286</v>
      </c>
      <c r="C3113" s="4">
        <v>32981</v>
      </c>
      <c r="D3113">
        <v>7304628987</v>
      </c>
      <c r="E3113">
        <f>VLOOKUP(D3113,  base_salary!A:A, 1, FALSE)</f>
        <v>7304628987</v>
      </c>
      <c r="F3113">
        <f t="shared" si="96"/>
        <v>0</v>
      </c>
      <c r="G3113">
        <f t="shared" ca="1" si="97"/>
        <v>0</v>
      </c>
    </row>
    <row r="3114" spans="1:7" x14ac:dyDescent="0.25">
      <c r="A3114" t="s">
        <v>5424</v>
      </c>
      <c r="B3114" t="s">
        <v>1962</v>
      </c>
      <c r="C3114" s="4">
        <v>48986</v>
      </c>
      <c r="D3114">
        <v>2138131904</v>
      </c>
      <c r="E3114">
        <f>VLOOKUP(D3114,  base_salary!A:A, 1, FALSE)</f>
        <v>2138131904</v>
      </c>
      <c r="F3114">
        <f t="shared" si="96"/>
        <v>0</v>
      </c>
      <c r="G3114">
        <f t="shared" ca="1" si="97"/>
        <v>0</v>
      </c>
    </row>
    <row r="3115" spans="1:7" x14ac:dyDescent="0.25">
      <c r="A3115" t="s">
        <v>5425</v>
      </c>
      <c r="B3115" t="s">
        <v>3144</v>
      </c>
      <c r="C3115" s="4">
        <v>23012</v>
      </c>
      <c r="D3115">
        <v>6402318035</v>
      </c>
      <c r="E3115">
        <f>VLOOKUP(D3115,  base_salary!A:A, 1, FALSE)</f>
        <v>6402318035</v>
      </c>
      <c r="F3115">
        <f t="shared" si="96"/>
        <v>0</v>
      </c>
      <c r="G3115">
        <f t="shared" ca="1" si="97"/>
        <v>0</v>
      </c>
    </row>
    <row r="3116" spans="1:7" x14ac:dyDescent="0.25">
      <c r="A3116" t="s">
        <v>5426</v>
      </c>
      <c r="B3116" t="s">
        <v>2207</v>
      </c>
      <c r="C3116" s="4">
        <v>58638</v>
      </c>
      <c r="D3116">
        <v>9328457335</v>
      </c>
      <c r="E3116">
        <f>VLOOKUP(D3116,  base_salary!A:A, 1, FALSE)</f>
        <v>9328457335</v>
      </c>
      <c r="F3116">
        <f t="shared" si="96"/>
        <v>0</v>
      </c>
      <c r="G3116">
        <f t="shared" ca="1" si="97"/>
        <v>0</v>
      </c>
    </row>
    <row r="3117" spans="1:7" x14ac:dyDescent="0.25">
      <c r="A3117" t="s">
        <v>5427</v>
      </c>
      <c r="B3117" t="s">
        <v>3201</v>
      </c>
      <c r="C3117" s="4">
        <v>45023</v>
      </c>
      <c r="D3117">
        <v>1296185559</v>
      </c>
      <c r="E3117">
        <f>VLOOKUP(D3117,  base_salary!A:A, 1, FALSE)</f>
        <v>1296185559</v>
      </c>
      <c r="F3117">
        <f t="shared" si="96"/>
        <v>0</v>
      </c>
      <c r="G3117">
        <f t="shared" ca="1" si="97"/>
        <v>0</v>
      </c>
    </row>
    <row r="3118" spans="1:7" x14ac:dyDescent="0.25">
      <c r="A3118" t="s">
        <v>5428</v>
      </c>
      <c r="B3118" t="s">
        <v>1968</v>
      </c>
      <c r="C3118" s="4">
        <v>28159</v>
      </c>
      <c r="D3118">
        <v>8302317314</v>
      </c>
      <c r="E3118">
        <f>VLOOKUP(D3118,  base_salary!A:A, 1, FALSE)</f>
        <v>8302317314</v>
      </c>
      <c r="F3118">
        <f t="shared" si="96"/>
        <v>0</v>
      </c>
      <c r="G3118">
        <f t="shared" ca="1" si="97"/>
        <v>0</v>
      </c>
    </row>
    <row r="3119" spans="1:7" x14ac:dyDescent="0.25">
      <c r="A3119" t="s">
        <v>5429</v>
      </c>
      <c r="B3119" t="s">
        <v>2164</v>
      </c>
      <c r="C3119" s="4">
        <v>19684</v>
      </c>
      <c r="D3119">
        <v>8154943166</v>
      </c>
      <c r="E3119">
        <f>VLOOKUP(D3119,  base_salary!A:A, 1, FALSE)</f>
        <v>8154943166</v>
      </c>
      <c r="F3119">
        <f t="shared" si="96"/>
        <v>0</v>
      </c>
      <c r="G3119">
        <f t="shared" ca="1" si="97"/>
        <v>0</v>
      </c>
    </row>
    <row r="3120" spans="1:7" x14ac:dyDescent="0.25">
      <c r="A3120" t="s">
        <v>5430</v>
      </c>
      <c r="B3120" t="s">
        <v>3376</v>
      </c>
      <c r="C3120" s="4">
        <v>22420</v>
      </c>
      <c r="D3120">
        <v>3792993961</v>
      </c>
      <c r="E3120">
        <f>VLOOKUP(D3120,  base_salary!A:A, 1, FALSE)</f>
        <v>3792993961</v>
      </c>
      <c r="F3120">
        <f t="shared" si="96"/>
        <v>0</v>
      </c>
      <c r="G3120">
        <f t="shared" ca="1" si="97"/>
        <v>0</v>
      </c>
    </row>
    <row r="3121" spans="1:7" x14ac:dyDescent="0.25">
      <c r="A3121" t="s">
        <v>5431</v>
      </c>
      <c r="B3121" t="s">
        <v>1954</v>
      </c>
      <c r="C3121" s="4">
        <v>58854</v>
      </c>
      <c r="D3121">
        <v>509393462</v>
      </c>
      <c r="E3121">
        <f>VLOOKUP(D3121,  base_salary!A:A, 1, FALSE)</f>
        <v>509393462</v>
      </c>
      <c r="F3121">
        <f t="shared" si="96"/>
        <v>0</v>
      </c>
      <c r="G3121">
        <f t="shared" ca="1" si="97"/>
        <v>0</v>
      </c>
    </row>
    <row r="3122" spans="1:7" x14ac:dyDescent="0.25">
      <c r="A3122" t="s">
        <v>5432</v>
      </c>
      <c r="B3122" t="s">
        <v>2548</v>
      </c>
      <c r="C3122" s="4">
        <v>51637</v>
      </c>
      <c r="D3122">
        <v>3000763902</v>
      </c>
      <c r="E3122">
        <f>VLOOKUP(D3122,  base_salary!A:A, 1, FALSE)</f>
        <v>3000763902</v>
      </c>
      <c r="F3122">
        <f t="shared" si="96"/>
        <v>0</v>
      </c>
      <c r="G3122">
        <f t="shared" ca="1" si="97"/>
        <v>0</v>
      </c>
    </row>
    <row r="3123" spans="1:7" x14ac:dyDescent="0.25">
      <c r="A3123" t="s">
        <v>5433</v>
      </c>
      <c r="B3123" t="s">
        <v>2484</v>
      </c>
      <c r="C3123" s="4">
        <v>36926</v>
      </c>
      <c r="D3123">
        <v>9458901820</v>
      </c>
      <c r="E3123">
        <f>VLOOKUP(D3123,  base_salary!A:A, 1, FALSE)</f>
        <v>9458901820</v>
      </c>
      <c r="F3123">
        <f t="shared" si="96"/>
        <v>0</v>
      </c>
      <c r="G3123">
        <f t="shared" ca="1" si="97"/>
        <v>0</v>
      </c>
    </row>
    <row r="3124" spans="1:7" x14ac:dyDescent="0.25">
      <c r="A3124" t="s">
        <v>5434</v>
      </c>
      <c r="B3124" t="s">
        <v>1980</v>
      </c>
      <c r="C3124" s="4">
        <v>52329</v>
      </c>
      <c r="D3124">
        <v>6487054410</v>
      </c>
      <c r="E3124">
        <f>VLOOKUP(D3124,  base_salary!A:A, 1, FALSE)</f>
        <v>6487054410</v>
      </c>
      <c r="F3124">
        <f t="shared" si="96"/>
        <v>0</v>
      </c>
      <c r="G3124">
        <f t="shared" ca="1" si="97"/>
        <v>0</v>
      </c>
    </row>
    <row r="3125" spans="1:7" x14ac:dyDescent="0.25">
      <c r="A3125" t="s">
        <v>5435</v>
      </c>
      <c r="B3125" t="s">
        <v>2030</v>
      </c>
      <c r="C3125" s="4">
        <v>19517</v>
      </c>
      <c r="D3125">
        <v>8658719154</v>
      </c>
      <c r="E3125">
        <f>VLOOKUP(D3125,  base_salary!A:A, 1, FALSE)</f>
        <v>8658719154</v>
      </c>
      <c r="F3125">
        <f t="shared" si="96"/>
        <v>0</v>
      </c>
      <c r="G3125">
        <f t="shared" ca="1" si="97"/>
        <v>0</v>
      </c>
    </row>
    <row r="3126" spans="1:7" x14ac:dyDescent="0.25">
      <c r="A3126" t="s">
        <v>5436</v>
      </c>
      <c r="B3126" t="s">
        <v>2757</v>
      </c>
      <c r="C3126" s="4">
        <v>55971</v>
      </c>
      <c r="D3126">
        <v>76572129</v>
      </c>
      <c r="E3126">
        <f>VLOOKUP(D3126,  base_salary!A:A, 1, FALSE)</f>
        <v>76572129</v>
      </c>
      <c r="F3126">
        <f t="shared" si="96"/>
        <v>0</v>
      </c>
      <c r="G3126">
        <f t="shared" ca="1" si="97"/>
        <v>0</v>
      </c>
    </row>
    <row r="3127" spans="1:7" x14ac:dyDescent="0.25">
      <c r="A3127" t="s">
        <v>5437</v>
      </c>
      <c r="B3127" t="s">
        <v>2365</v>
      </c>
      <c r="C3127" s="4">
        <v>18213</v>
      </c>
      <c r="D3127">
        <v>7621218967</v>
      </c>
      <c r="E3127">
        <f>VLOOKUP(D3127,  base_salary!A:A, 1, FALSE)</f>
        <v>7621218967</v>
      </c>
      <c r="F3127">
        <f t="shared" si="96"/>
        <v>0</v>
      </c>
      <c r="G3127">
        <f t="shared" ca="1" si="97"/>
        <v>0</v>
      </c>
    </row>
    <row r="3128" spans="1:7" x14ac:dyDescent="0.25">
      <c r="A3128" t="s">
        <v>5438</v>
      </c>
      <c r="B3128" t="s">
        <v>3144</v>
      </c>
      <c r="C3128" s="4">
        <v>51884</v>
      </c>
      <c r="D3128">
        <v>9151658844</v>
      </c>
      <c r="E3128">
        <f>VLOOKUP(D3128,  base_salary!A:A, 1, FALSE)</f>
        <v>9151658844</v>
      </c>
      <c r="F3128">
        <f t="shared" si="96"/>
        <v>0</v>
      </c>
      <c r="G3128">
        <f t="shared" ca="1" si="97"/>
        <v>0</v>
      </c>
    </row>
    <row r="3129" spans="1:7" x14ac:dyDescent="0.25">
      <c r="A3129" t="s">
        <v>5439</v>
      </c>
      <c r="B3129" t="s">
        <v>2809</v>
      </c>
      <c r="C3129" s="4">
        <v>20808</v>
      </c>
      <c r="D3129">
        <v>8377113392</v>
      </c>
      <c r="E3129">
        <f>VLOOKUP(D3129,  base_salary!A:A, 1, FALSE)</f>
        <v>8377113392</v>
      </c>
      <c r="F3129">
        <f t="shared" si="96"/>
        <v>0</v>
      </c>
      <c r="G3129">
        <f t="shared" ca="1" si="97"/>
        <v>0</v>
      </c>
    </row>
    <row r="3130" spans="1:7" x14ac:dyDescent="0.25">
      <c r="A3130" t="s">
        <v>5440</v>
      </c>
      <c r="B3130" t="s">
        <v>2521</v>
      </c>
      <c r="C3130" s="4">
        <v>56831</v>
      </c>
      <c r="D3130">
        <v>8620758454</v>
      </c>
      <c r="E3130">
        <f>VLOOKUP(D3130,  base_salary!A:A, 1, FALSE)</f>
        <v>8620758454</v>
      </c>
      <c r="F3130">
        <f t="shared" si="96"/>
        <v>0</v>
      </c>
      <c r="G3130">
        <f t="shared" ca="1" si="97"/>
        <v>0</v>
      </c>
    </row>
    <row r="3131" spans="1:7" x14ac:dyDescent="0.25">
      <c r="A3131" t="s">
        <v>5441</v>
      </c>
      <c r="B3131" t="s">
        <v>2725</v>
      </c>
      <c r="C3131" s="4">
        <v>50137</v>
      </c>
      <c r="D3131">
        <v>1014658829</v>
      </c>
      <c r="E3131">
        <f>VLOOKUP(D3131,  base_salary!A:A, 1, FALSE)</f>
        <v>1014658829</v>
      </c>
      <c r="F3131">
        <f t="shared" si="96"/>
        <v>0</v>
      </c>
      <c r="G3131">
        <f t="shared" ca="1" si="97"/>
        <v>0</v>
      </c>
    </row>
    <row r="3132" spans="1:7" x14ac:dyDescent="0.25">
      <c r="A3132" t="s">
        <v>5442</v>
      </c>
      <c r="B3132" t="s">
        <v>2593</v>
      </c>
      <c r="C3132" s="4">
        <v>43991</v>
      </c>
      <c r="D3132">
        <v>4075444457</v>
      </c>
      <c r="E3132">
        <f>VLOOKUP(D3132,  base_salary!A:A, 1, FALSE)</f>
        <v>4075444457</v>
      </c>
      <c r="F3132">
        <f t="shared" si="96"/>
        <v>0</v>
      </c>
      <c r="G3132">
        <f t="shared" ca="1" si="97"/>
        <v>0</v>
      </c>
    </row>
    <row r="3133" spans="1:7" x14ac:dyDescent="0.25">
      <c r="A3133" t="s">
        <v>5443</v>
      </c>
      <c r="B3133" t="s">
        <v>2764</v>
      </c>
      <c r="C3133" s="4">
        <v>49526</v>
      </c>
      <c r="D3133">
        <v>8864419241</v>
      </c>
      <c r="E3133">
        <f>VLOOKUP(D3133,  base_salary!A:A, 1, FALSE)</f>
        <v>8864419241</v>
      </c>
      <c r="F3133">
        <f t="shared" si="96"/>
        <v>0</v>
      </c>
      <c r="G3133">
        <f t="shared" ca="1" si="97"/>
        <v>0</v>
      </c>
    </row>
    <row r="3134" spans="1:7" x14ac:dyDescent="0.25">
      <c r="A3134" t="s">
        <v>5444</v>
      </c>
      <c r="B3134" t="s">
        <v>2024</v>
      </c>
      <c r="C3134" s="4">
        <v>40871</v>
      </c>
      <c r="D3134">
        <v>806065796</v>
      </c>
      <c r="E3134">
        <f>VLOOKUP(D3134,  base_salary!A:A, 1, FALSE)</f>
        <v>806065796</v>
      </c>
      <c r="F3134">
        <f t="shared" si="96"/>
        <v>0</v>
      </c>
      <c r="G3134">
        <f t="shared" ca="1" si="97"/>
        <v>0</v>
      </c>
    </row>
    <row r="3135" spans="1:7" x14ac:dyDescent="0.25">
      <c r="A3135" t="s">
        <v>5445</v>
      </c>
      <c r="B3135" t="s">
        <v>2583</v>
      </c>
      <c r="C3135" s="4">
        <v>38897</v>
      </c>
      <c r="D3135">
        <v>5984294621</v>
      </c>
      <c r="E3135">
        <f>VLOOKUP(D3135,  base_salary!A:A, 1, FALSE)</f>
        <v>5984294621</v>
      </c>
      <c r="F3135">
        <f t="shared" si="96"/>
        <v>0</v>
      </c>
      <c r="G3135">
        <f t="shared" ca="1" si="97"/>
        <v>0</v>
      </c>
    </row>
    <row r="3136" spans="1:7" x14ac:dyDescent="0.25">
      <c r="A3136" t="s">
        <v>5446</v>
      </c>
      <c r="B3136" t="s">
        <v>2298</v>
      </c>
      <c r="C3136" s="4">
        <v>52881</v>
      </c>
      <c r="D3136">
        <v>4323171323</v>
      </c>
      <c r="E3136">
        <f>VLOOKUP(D3136,  base_salary!A:A, 1, FALSE)</f>
        <v>4323171323</v>
      </c>
      <c r="F3136">
        <f t="shared" si="96"/>
        <v>0</v>
      </c>
      <c r="G3136">
        <f t="shared" ca="1" si="97"/>
        <v>0</v>
      </c>
    </row>
    <row r="3137" spans="1:7" x14ac:dyDescent="0.25">
      <c r="A3137" t="s">
        <v>5447</v>
      </c>
      <c r="B3137" t="s">
        <v>2192</v>
      </c>
      <c r="C3137" s="4">
        <v>22835</v>
      </c>
      <c r="D3137">
        <v>3580617389</v>
      </c>
      <c r="E3137">
        <f>VLOOKUP(D3137,  base_salary!A:A, 1, FALSE)</f>
        <v>3580617389</v>
      </c>
      <c r="F3137">
        <f t="shared" si="96"/>
        <v>0</v>
      </c>
      <c r="G3137">
        <f t="shared" ca="1" si="97"/>
        <v>0</v>
      </c>
    </row>
    <row r="3138" spans="1:7" x14ac:dyDescent="0.25">
      <c r="A3138" t="s">
        <v>5448</v>
      </c>
      <c r="B3138" t="s">
        <v>2401</v>
      </c>
      <c r="C3138" s="4">
        <v>27821</v>
      </c>
      <c r="D3138">
        <v>1628738227</v>
      </c>
      <c r="E3138">
        <f>VLOOKUP(D3138,  base_salary!A:A, 1, FALSE)</f>
        <v>1628738227</v>
      </c>
      <c r="F3138">
        <f t="shared" si="96"/>
        <v>0</v>
      </c>
      <c r="G3138">
        <f t="shared" ca="1" si="97"/>
        <v>0</v>
      </c>
    </row>
    <row r="3139" spans="1:7" x14ac:dyDescent="0.25">
      <c r="A3139" t="s">
        <v>5449</v>
      </c>
      <c r="B3139" t="s">
        <v>2045</v>
      </c>
      <c r="C3139" s="4">
        <v>44436</v>
      </c>
      <c r="D3139">
        <v>1628738227</v>
      </c>
      <c r="E3139">
        <f>VLOOKUP(D3139,  base_salary!A:A, 1, FALSE)</f>
        <v>1628738227</v>
      </c>
      <c r="F3139">
        <f t="shared" ref="F3139:F3202" si="98">IF(ISERROR(E3139), 1, 0)</f>
        <v>0</v>
      </c>
      <c r="G3139">
        <f t="shared" ref="G3139:G3202" ca="1" si="99">SUM(G:G)</f>
        <v>0</v>
      </c>
    </row>
    <row r="3140" spans="1:7" x14ac:dyDescent="0.25">
      <c r="A3140" t="s">
        <v>5450</v>
      </c>
      <c r="B3140" t="s">
        <v>1976</v>
      </c>
      <c r="C3140" s="4">
        <v>52295</v>
      </c>
      <c r="D3140">
        <v>8054305400</v>
      </c>
      <c r="E3140">
        <f>VLOOKUP(D3140,  base_salary!A:A, 1, FALSE)</f>
        <v>8054305400</v>
      </c>
      <c r="F3140">
        <f t="shared" si="98"/>
        <v>0</v>
      </c>
      <c r="G3140">
        <f t="shared" ca="1" si="99"/>
        <v>0</v>
      </c>
    </row>
    <row r="3141" spans="1:7" x14ac:dyDescent="0.25">
      <c r="A3141" t="s">
        <v>5451</v>
      </c>
      <c r="B3141" t="s">
        <v>2459</v>
      </c>
      <c r="C3141" s="4">
        <v>24915</v>
      </c>
      <c r="D3141">
        <v>449160092</v>
      </c>
      <c r="E3141">
        <f>VLOOKUP(D3141,  base_salary!A:A, 1, FALSE)</f>
        <v>449160092</v>
      </c>
      <c r="F3141">
        <f t="shared" si="98"/>
        <v>0</v>
      </c>
      <c r="G3141">
        <f t="shared" ca="1" si="99"/>
        <v>0</v>
      </c>
    </row>
    <row r="3142" spans="1:7" x14ac:dyDescent="0.25">
      <c r="A3142" t="s">
        <v>5452</v>
      </c>
      <c r="B3142" t="s">
        <v>2217</v>
      </c>
      <c r="C3142" s="4">
        <v>41450</v>
      </c>
      <c r="D3142">
        <v>9855833406</v>
      </c>
      <c r="E3142">
        <f>VLOOKUP(D3142,  base_salary!A:A, 1, FALSE)</f>
        <v>9855833406</v>
      </c>
      <c r="F3142">
        <f t="shared" si="98"/>
        <v>0</v>
      </c>
      <c r="G3142">
        <f t="shared" ca="1" si="99"/>
        <v>0</v>
      </c>
    </row>
    <row r="3143" spans="1:7" x14ac:dyDescent="0.25">
      <c r="A3143" t="s">
        <v>5453</v>
      </c>
      <c r="B3143" t="s">
        <v>2847</v>
      </c>
      <c r="C3143" s="4">
        <v>54437</v>
      </c>
      <c r="D3143">
        <v>4815280800</v>
      </c>
      <c r="E3143">
        <f>VLOOKUP(D3143,  base_salary!A:A, 1, FALSE)</f>
        <v>4815280800</v>
      </c>
      <c r="F3143">
        <f t="shared" si="98"/>
        <v>0</v>
      </c>
      <c r="G3143">
        <f t="shared" ca="1" si="99"/>
        <v>0</v>
      </c>
    </row>
    <row r="3144" spans="1:7" x14ac:dyDescent="0.25">
      <c r="A3144" t="s">
        <v>5454</v>
      </c>
      <c r="B3144" t="s">
        <v>2452</v>
      </c>
      <c r="C3144" s="4">
        <v>46513</v>
      </c>
      <c r="D3144">
        <v>1371021422</v>
      </c>
      <c r="E3144">
        <f>VLOOKUP(D3144,  base_salary!A:A, 1, FALSE)</f>
        <v>1371021422</v>
      </c>
      <c r="F3144">
        <f t="shared" si="98"/>
        <v>0</v>
      </c>
      <c r="G3144">
        <f t="shared" ca="1" si="99"/>
        <v>0</v>
      </c>
    </row>
    <row r="3145" spans="1:7" x14ac:dyDescent="0.25">
      <c r="A3145" t="s">
        <v>5455</v>
      </c>
      <c r="B3145" t="s">
        <v>2693</v>
      </c>
      <c r="C3145" s="4">
        <v>39660</v>
      </c>
      <c r="D3145">
        <v>1856596435</v>
      </c>
      <c r="E3145">
        <f>VLOOKUP(D3145,  base_salary!A:A, 1, FALSE)</f>
        <v>1856596435</v>
      </c>
      <c r="F3145">
        <f t="shared" si="98"/>
        <v>0</v>
      </c>
      <c r="G3145">
        <f t="shared" ca="1" si="99"/>
        <v>0</v>
      </c>
    </row>
    <row r="3146" spans="1:7" x14ac:dyDescent="0.25">
      <c r="A3146" t="s">
        <v>5456</v>
      </c>
      <c r="B3146" t="s">
        <v>2606</v>
      </c>
      <c r="C3146" s="4">
        <v>31551</v>
      </c>
      <c r="D3146">
        <v>7688943361</v>
      </c>
      <c r="E3146">
        <f>VLOOKUP(D3146,  base_salary!A:A, 1, FALSE)</f>
        <v>7688943361</v>
      </c>
      <c r="F3146">
        <f t="shared" si="98"/>
        <v>0</v>
      </c>
      <c r="G3146">
        <f t="shared" ca="1" si="99"/>
        <v>0</v>
      </c>
    </row>
    <row r="3147" spans="1:7" x14ac:dyDescent="0.25">
      <c r="A3147" t="s">
        <v>5457</v>
      </c>
      <c r="B3147" t="s">
        <v>3758</v>
      </c>
      <c r="C3147" s="4">
        <v>22771</v>
      </c>
      <c r="D3147">
        <v>7479962290</v>
      </c>
      <c r="E3147">
        <f>VLOOKUP(D3147,  base_salary!A:A, 1, FALSE)</f>
        <v>7479962290</v>
      </c>
      <c r="F3147">
        <f t="shared" si="98"/>
        <v>0</v>
      </c>
      <c r="G3147">
        <f t="shared" ca="1" si="99"/>
        <v>0</v>
      </c>
    </row>
    <row r="3148" spans="1:7" x14ac:dyDescent="0.25">
      <c r="A3148" t="s">
        <v>5458</v>
      </c>
      <c r="B3148" t="s">
        <v>2296</v>
      </c>
      <c r="C3148" s="4">
        <v>17987</v>
      </c>
      <c r="D3148">
        <v>7906441400</v>
      </c>
      <c r="E3148">
        <f>VLOOKUP(D3148,  base_salary!A:A, 1, FALSE)</f>
        <v>7906441400</v>
      </c>
      <c r="F3148">
        <f t="shared" si="98"/>
        <v>0</v>
      </c>
      <c r="G3148">
        <f t="shared" ca="1" si="99"/>
        <v>0</v>
      </c>
    </row>
    <row r="3149" spans="1:7" x14ac:dyDescent="0.25">
      <c r="A3149" t="s">
        <v>5459</v>
      </c>
      <c r="B3149" t="s">
        <v>3247</v>
      </c>
      <c r="C3149" s="4">
        <v>29278</v>
      </c>
      <c r="D3149">
        <v>9621571960</v>
      </c>
      <c r="E3149">
        <f>VLOOKUP(D3149,  base_salary!A:A, 1, FALSE)</f>
        <v>9621571960</v>
      </c>
      <c r="F3149">
        <f t="shared" si="98"/>
        <v>0</v>
      </c>
      <c r="G3149">
        <f t="shared" ca="1" si="99"/>
        <v>0</v>
      </c>
    </row>
    <row r="3150" spans="1:7" x14ac:dyDescent="0.25">
      <c r="A3150" t="s">
        <v>5460</v>
      </c>
      <c r="B3150" t="s">
        <v>1956</v>
      </c>
      <c r="C3150" s="4">
        <v>37274</v>
      </c>
      <c r="D3150">
        <v>8115985503</v>
      </c>
      <c r="E3150">
        <f>VLOOKUP(D3150,  base_salary!A:A, 1, FALSE)</f>
        <v>8115985503</v>
      </c>
      <c r="F3150">
        <f t="shared" si="98"/>
        <v>0</v>
      </c>
      <c r="G3150">
        <f t="shared" ca="1" si="99"/>
        <v>0</v>
      </c>
    </row>
    <row r="3151" spans="1:7" x14ac:dyDescent="0.25">
      <c r="A3151" t="s">
        <v>5461</v>
      </c>
      <c r="B3151" t="s">
        <v>1946</v>
      </c>
      <c r="C3151" s="4">
        <v>35157</v>
      </c>
      <c r="D3151">
        <v>7628323464</v>
      </c>
      <c r="E3151">
        <f>VLOOKUP(D3151,  base_salary!A:A, 1, FALSE)</f>
        <v>7628323464</v>
      </c>
      <c r="F3151">
        <f t="shared" si="98"/>
        <v>0</v>
      </c>
      <c r="G3151">
        <f t="shared" ca="1" si="99"/>
        <v>0</v>
      </c>
    </row>
    <row r="3152" spans="1:7" x14ac:dyDescent="0.25">
      <c r="A3152" t="s">
        <v>5462</v>
      </c>
      <c r="B3152" t="s">
        <v>2901</v>
      </c>
      <c r="C3152" s="4">
        <v>14949</v>
      </c>
      <c r="D3152">
        <v>2677632772</v>
      </c>
      <c r="E3152">
        <f>VLOOKUP(D3152,  base_salary!A:A, 1, FALSE)</f>
        <v>2677632772</v>
      </c>
      <c r="F3152">
        <f t="shared" si="98"/>
        <v>0</v>
      </c>
      <c r="G3152">
        <f t="shared" ca="1" si="99"/>
        <v>0</v>
      </c>
    </row>
    <row r="3153" spans="1:7" x14ac:dyDescent="0.25">
      <c r="A3153" t="s">
        <v>5463</v>
      </c>
      <c r="B3153" t="s">
        <v>2093</v>
      </c>
      <c r="C3153" s="4">
        <v>20159</v>
      </c>
      <c r="D3153">
        <v>8875320292</v>
      </c>
      <c r="E3153">
        <f>VLOOKUP(D3153,  base_salary!A:A, 1, FALSE)</f>
        <v>8875320292</v>
      </c>
      <c r="F3153">
        <f t="shared" si="98"/>
        <v>0</v>
      </c>
      <c r="G3153">
        <f t="shared" ca="1" si="99"/>
        <v>0</v>
      </c>
    </row>
    <row r="3154" spans="1:7" x14ac:dyDescent="0.25">
      <c r="A3154" t="s">
        <v>5464</v>
      </c>
      <c r="B3154" t="s">
        <v>1970</v>
      </c>
      <c r="C3154" s="4">
        <v>22060</v>
      </c>
      <c r="D3154">
        <v>1888605537</v>
      </c>
      <c r="E3154">
        <f>VLOOKUP(D3154,  base_salary!A:A, 1, FALSE)</f>
        <v>1888605537</v>
      </c>
      <c r="F3154">
        <f t="shared" si="98"/>
        <v>0</v>
      </c>
      <c r="G3154">
        <f t="shared" ca="1" si="99"/>
        <v>0</v>
      </c>
    </row>
    <row r="3155" spans="1:7" x14ac:dyDescent="0.25">
      <c r="A3155" t="s">
        <v>5465</v>
      </c>
      <c r="B3155" t="s">
        <v>2255</v>
      </c>
      <c r="C3155" s="4">
        <v>55019</v>
      </c>
      <c r="D3155">
        <v>197180590</v>
      </c>
      <c r="E3155">
        <f>VLOOKUP(D3155,  base_salary!A:A, 1, FALSE)</f>
        <v>197180590</v>
      </c>
      <c r="F3155">
        <f t="shared" si="98"/>
        <v>0</v>
      </c>
      <c r="G3155">
        <f t="shared" ca="1" si="99"/>
        <v>0</v>
      </c>
    </row>
    <row r="3156" spans="1:7" x14ac:dyDescent="0.25">
      <c r="A3156" t="s">
        <v>5466</v>
      </c>
      <c r="B3156" t="s">
        <v>2802</v>
      </c>
      <c r="C3156" s="4">
        <v>20663</v>
      </c>
      <c r="D3156">
        <v>6000780338</v>
      </c>
      <c r="E3156">
        <f>VLOOKUP(D3156,  base_salary!A:A, 1, FALSE)</f>
        <v>6000780338</v>
      </c>
      <c r="F3156">
        <f t="shared" si="98"/>
        <v>0</v>
      </c>
      <c r="G3156">
        <f t="shared" ca="1" si="99"/>
        <v>0</v>
      </c>
    </row>
    <row r="3157" spans="1:7" x14ac:dyDescent="0.25">
      <c r="A3157" t="s">
        <v>5467</v>
      </c>
      <c r="B3157" t="s">
        <v>2824</v>
      </c>
      <c r="C3157" s="4">
        <v>13426</v>
      </c>
      <c r="D3157">
        <v>4649590612</v>
      </c>
      <c r="E3157">
        <f>VLOOKUP(D3157,  base_salary!A:A, 1, FALSE)</f>
        <v>4649590612</v>
      </c>
      <c r="F3157">
        <f t="shared" si="98"/>
        <v>0</v>
      </c>
      <c r="G3157">
        <f t="shared" ca="1" si="99"/>
        <v>0</v>
      </c>
    </row>
    <row r="3158" spans="1:7" x14ac:dyDescent="0.25">
      <c r="A3158" t="s">
        <v>5468</v>
      </c>
      <c r="B3158" t="s">
        <v>2283</v>
      </c>
      <c r="C3158" s="4">
        <v>22133</v>
      </c>
      <c r="D3158">
        <v>5603330430</v>
      </c>
      <c r="E3158">
        <f>VLOOKUP(D3158,  base_salary!A:A, 1, FALSE)</f>
        <v>5603330430</v>
      </c>
      <c r="F3158">
        <f t="shared" si="98"/>
        <v>0</v>
      </c>
      <c r="G3158">
        <f t="shared" ca="1" si="99"/>
        <v>0</v>
      </c>
    </row>
    <row r="3159" spans="1:7" x14ac:dyDescent="0.25">
      <c r="A3159" t="s">
        <v>5469</v>
      </c>
      <c r="B3159" t="s">
        <v>2236</v>
      </c>
      <c r="C3159" s="4">
        <v>45408</v>
      </c>
      <c r="D3159">
        <v>8533410514</v>
      </c>
      <c r="E3159">
        <f>VLOOKUP(D3159,  base_salary!A:A, 1, FALSE)</f>
        <v>8533410514</v>
      </c>
      <c r="F3159">
        <f t="shared" si="98"/>
        <v>0</v>
      </c>
      <c r="G3159">
        <f t="shared" ca="1" si="99"/>
        <v>0</v>
      </c>
    </row>
    <row r="3160" spans="1:7" x14ac:dyDescent="0.25">
      <c r="A3160" t="s">
        <v>5470</v>
      </c>
      <c r="B3160" t="s">
        <v>3393</v>
      </c>
      <c r="C3160" s="4">
        <v>40832</v>
      </c>
      <c r="D3160">
        <v>9292607561</v>
      </c>
      <c r="E3160">
        <f>VLOOKUP(D3160,  base_salary!A:A, 1, FALSE)</f>
        <v>9292607561</v>
      </c>
      <c r="F3160">
        <f t="shared" si="98"/>
        <v>0</v>
      </c>
      <c r="G3160">
        <f t="shared" ca="1" si="99"/>
        <v>0</v>
      </c>
    </row>
    <row r="3161" spans="1:7" x14ac:dyDescent="0.25">
      <c r="A3161" t="s">
        <v>5471</v>
      </c>
      <c r="B3161" t="s">
        <v>2214</v>
      </c>
      <c r="C3161" s="4">
        <v>29809</v>
      </c>
      <c r="D3161">
        <v>5186660353</v>
      </c>
      <c r="E3161">
        <f>VLOOKUP(D3161,  base_salary!A:A, 1, FALSE)</f>
        <v>5186660353</v>
      </c>
      <c r="F3161">
        <f t="shared" si="98"/>
        <v>0</v>
      </c>
      <c r="G3161">
        <f t="shared" ca="1" si="99"/>
        <v>0</v>
      </c>
    </row>
    <row r="3162" spans="1:7" x14ac:dyDescent="0.25">
      <c r="A3162" t="s">
        <v>5472</v>
      </c>
      <c r="B3162" t="s">
        <v>3050</v>
      </c>
      <c r="C3162" s="4">
        <v>53190</v>
      </c>
      <c r="D3162">
        <v>9684187432</v>
      </c>
      <c r="E3162">
        <f>VLOOKUP(D3162,  base_salary!A:A, 1, FALSE)</f>
        <v>9684187432</v>
      </c>
      <c r="F3162">
        <f t="shared" si="98"/>
        <v>0</v>
      </c>
      <c r="G3162">
        <f t="shared" ca="1" si="99"/>
        <v>0</v>
      </c>
    </row>
    <row r="3163" spans="1:7" x14ac:dyDescent="0.25">
      <c r="A3163" t="s">
        <v>5473</v>
      </c>
      <c r="B3163" t="s">
        <v>3376</v>
      </c>
      <c r="C3163" s="4">
        <v>44376</v>
      </c>
      <c r="D3163">
        <v>6410530811</v>
      </c>
      <c r="E3163">
        <f>VLOOKUP(D3163,  base_salary!A:A, 1, FALSE)</f>
        <v>6410530811</v>
      </c>
      <c r="F3163">
        <f t="shared" si="98"/>
        <v>0</v>
      </c>
      <c r="G3163">
        <f t="shared" ca="1" si="99"/>
        <v>0</v>
      </c>
    </row>
    <row r="3164" spans="1:7" x14ac:dyDescent="0.25">
      <c r="A3164" t="s">
        <v>5474</v>
      </c>
      <c r="B3164" t="s">
        <v>2507</v>
      </c>
      <c r="C3164" s="4">
        <v>24956</v>
      </c>
      <c r="D3164">
        <v>6084639828</v>
      </c>
      <c r="E3164">
        <f>VLOOKUP(D3164,  base_salary!A:A, 1, FALSE)</f>
        <v>6084639828</v>
      </c>
      <c r="F3164">
        <f t="shared" si="98"/>
        <v>0</v>
      </c>
      <c r="G3164">
        <f t="shared" ca="1" si="99"/>
        <v>0</v>
      </c>
    </row>
    <row r="3165" spans="1:7" x14ac:dyDescent="0.25">
      <c r="A3165" t="s">
        <v>5475</v>
      </c>
      <c r="B3165" t="s">
        <v>2507</v>
      </c>
      <c r="C3165" s="4">
        <v>23088</v>
      </c>
      <c r="D3165">
        <v>650049144</v>
      </c>
      <c r="E3165">
        <f>VLOOKUP(D3165,  base_salary!A:A, 1, FALSE)</f>
        <v>650049144</v>
      </c>
      <c r="F3165">
        <f t="shared" si="98"/>
        <v>0</v>
      </c>
      <c r="G3165">
        <f t="shared" ca="1" si="99"/>
        <v>0</v>
      </c>
    </row>
    <row r="3166" spans="1:7" x14ac:dyDescent="0.25">
      <c r="A3166" t="s">
        <v>5476</v>
      </c>
      <c r="B3166" t="s">
        <v>2188</v>
      </c>
      <c r="C3166" s="4">
        <v>24572</v>
      </c>
      <c r="D3166">
        <v>3075132195</v>
      </c>
      <c r="E3166">
        <f>VLOOKUP(D3166,  base_salary!A:A, 1, FALSE)</f>
        <v>3075132195</v>
      </c>
      <c r="F3166">
        <f t="shared" si="98"/>
        <v>0</v>
      </c>
      <c r="G3166">
        <f t="shared" ca="1" si="99"/>
        <v>0</v>
      </c>
    </row>
    <row r="3167" spans="1:7" x14ac:dyDescent="0.25">
      <c r="A3167" t="s">
        <v>5477</v>
      </c>
      <c r="B3167" t="s">
        <v>2431</v>
      </c>
      <c r="C3167" s="4">
        <v>42009</v>
      </c>
      <c r="D3167">
        <v>9590888275</v>
      </c>
      <c r="E3167">
        <f>VLOOKUP(D3167,  base_salary!A:A, 1, FALSE)</f>
        <v>9590888275</v>
      </c>
      <c r="F3167">
        <f t="shared" si="98"/>
        <v>0</v>
      </c>
      <c r="G3167">
        <f t="shared" ca="1" si="99"/>
        <v>0</v>
      </c>
    </row>
    <row r="3168" spans="1:7" x14ac:dyDescent="0.25">
      <c r="A3168" t="s">
        <v>5478</v>
      </c>
      <c r="B3168" t="s">
        <v>2149</v>
      </c>
      <c r="C3168" s="4">
        <v>30654</v>
      </c>
      <c r="D3168">
        <v>62571575</v>
      </c>
      <c r="E3168">
        <f>VLOOKUP(D3168,  base_salary!A:A, 1, FALSE)</f>
        <v>62571575</v>
      </c>
      <c r="F3168">
        <f t="shared" si="98"/>
        <v>0</v>
      </c>
      <c r="G3168">
        <f t="shared" ca="1" si="99"/>
        <v>0</v>
      </c>
    </row>
    <row r="3169" spans="1:7" x14ac:dyDescent="0.25">
      <c r="A3169" t="s">
        <v>5479</v>
      </c>
      <c r="B3169" t="s">
        <v>2179</v>
      </c>
      <c r="C3169" s="4">
        <v>48312</v>
      </c>
      <c r="D3169">
        <v>5759255762</v>
      </c>
      <c r="E3169">
        <f>VLOOKUP(D3169,  base_salary!A:A, 1, FALSE)</f>
        <v>5759255762</v>
      </c>
      <c r="F3169">
        <f t="shared" si="98"/>
        <v>0</v>
      </c>
      <c r="G3169">
        <f t="shared" ca="1" si="99"/>
        <v>0</v>
      </c>
    </row>
    <row r="3170" spans="1:7" x14ac:dyDescent="0.25">
      <c r="A3170" t="s">
        <v>5480</v>
      </c>
      <c r="B3170" t="s">
        <v>3092</v>
      </c>
      <c r="C3170" s="4">
        <v>43987</v>
      </c>
      <c r="D3170">
        <v>3418374697</v>
      </c>
      <c r="E3170">
        <f>VLOOKUP(D3170,  base_salary!A:A, 1, FALSE)</f>
        <v>3418374697</v>
      </c>
      <c r="F3170">
        <f t="shared" si="98"/>
        <v>0</v>
      </c>
      <c r="G3170">
        <f t="shared" ca="1" si="99"/>
        <v>0</v>
      </c>
    </row>
    <row r="3171" spans="1:7" x14ac:dyDescent="0.25">
      <c r="A3171" t="s">
        <v>5481</v>
      </c>
      <c r="B3171" t="s">
        <v>2251</v>
      </c>
      <c r="C3171" s="4">
        <v>50303</v>
      </c>
      <c r="D3171">
        <v>8676088039</v>
      </c>
      <c r="E3171">
        <f>VLOOKUP(D3171,  base_salary!A:A, 1, FALSE)</f>
        <v>8676088039</v>
      </c>
      <c r="F3171">
        <f t="shared" si="98"/>
        <v>0</v>
      </c>
      <c r="G3171">
        <f t="shared" ca="1" si="99"/>
        <v>0</v>
      </c>
    </row>
    <row r="3172" spans="1:7" x14ac:dyDescent="0.25">
      <c r="A3172" t="s">
        <v>5482</v>
      </c>
      <c r="B3172" t="s">
        <v>2340</v>
      </c>
      <c r="C3172" s="4">
        <v>34692</v>
      </c>
      <c r="D3172">
        <v>5142790693</v>
      </c>
      <c r="E3172">
        <f>VLOOKUP(D3172,  base_salary!A:A, 1, FALSE)</f>
        <v>5142790693</v>
      </c>
      <c r="F3172">
        <f t="shared" si="98"/>
        <v>0</v>
      </c>
      <c r="G3172">
        <f t="shared" ca="1" si="99"/>
        <v>0</v>
      </c>
    </row>
    <row r="3173" spans="1:7" x14ac:dyDescent="0.25">
      <c r="A3173" t="s">
        <v>5483</v>
      </c>
      <c r="B3173" t="s">
        <v>1962</v>
      </c>
      <c r="C3173" s="4">
        <v>38271</v>
      </c>
      <c r="D3173">
        <v>5138969978</v>
      </c>
      <c r="E3173">
        <f>VLOOKUP(D3173,  base_salary!A:A, 1, FALSE)</f>
        <v>5138969978</v>
      </c>
      <c r="F3173">
        <f t="shared" si="98"/>
        <v>0</v>
      </c>
      <c r="G3173">
        <f t="shared" ca="1" si="99"/>
        <v>0</v>
      </c>
    </row>
    <row r="3174" spans="1:7" x14ac:dyDescent="0.25">
      <c r="A3174" t="s">
        <v>5484</v>
      </c>
      <c r="B3174" t="s">
        <v>2296</v>
      </c>
      <c r="C3174" s="4">
        <v>15595</v>
      </c>
      <c r="D3174">
        <v>8223052873</v>
      </c>
      <c r="E3174">
        <f>VLOOKUP(D3174,  base_salary!A:A, 1, FALSE)</f>
        <v>8223052873</v>
      </c>
      <c r="F3174">
        <f t="shared" si="98"/>
        <v>0</v>
      </c>
      <c r="G3174">
        <f t="shared" ca="1" si="99"/>
        <v>0</v>
      </c>
    </row>
    <row r="3175" spans="1:7" x14ac:dyDescent="0.25">
      <c r="A3175" t="s">
        <v>5485</v>
      </c>
      <c r="B3175" t="s">
        <v>2073</v>
      </c>
      <c r="C3175" s="4">
        <v>27525</v>
      </c>
      <c r="D3175">
        <v>715518151</v>
      </c>
      <c r="E3175">
        <f>VLOOKUP(D3175,  base_salary!A:A, 1, FALSE)</f>
        <v>715518151</v>
      </c>
      <c r="F3175">
        <f t="shared" si="98"/>
        <v>0</v>
      </c>
      <c r="G3175">
        <f t="shared" ca="1" si="99"/>
        <v>0</v>
      </c>
    </row>
    <row r="3176" spans="1:7" x14ac:dyDescent="0.25">
      <c r="A3176" t="s">
        <v>5486</v>
      </c>
      <c r="B3176" t="s">
        <v>2623</v>
      </c>
      <c r="C3176" s="4">
        <v>29838</v>
      </c>
      <c r="D3176">
        <v>8322342209</v>
      </c>
      <c r="E3176">
        <f>VLOOKUP(D3176,  base_salary!A:A, 1, FALSE)</f>
        <v>8322342209</v>
      </c>
      <c r="F3176">
        <f t="shared" si="98"/>
        <v>0</v>
      </c>
      <c r="G3176">
        <f t="shared" ca="1" si="99"/>
        <v>0</v>
      </c>
    </row>
    <row r="3177" spans="1:7" x14ac:dyDescent="0.25">
      <c r="A3177" t="s">
        <v>5487</v>
      </c>
      <c r="B3177" t="s">
        <v>4362</v>
      </c>
      <c r="C3177" s="4">
        <v>11304</v>
      </c>
      <c r="D3177">
        <v>6858776575</v>
      </c>
      <c r="E3177">
        <f>VLOOKUP(D3177,  base_salary!A:A, 1, FALSE)</f>
        <v>6858776575</v>
      </c>
      <c r="F3177">
        <f t="shared" si="98"/>
        <v>0</v>
      </c>
      <c r="G3177">
        <f t="shared" ca="1" si="99"/>
        <v>0</v>
      </c>
    </row>
    <row r="3178" spans="1:7" x14ac:dyDescent="0.25">
      <c r="A3178" t="s">
        <v>5488</v>
      </c>
      <c r="B3178" t="s">
        <v>2473</v>
      </c>
      <c r="C3178" s="4">
        <v>53207</v>
      </c>
      <c r="D3178">
        <v>5347887761</v>
      </c>
      <c r="E3178">
        <f>VLOOKUP(D3178,  base_salary!A:A, 1, FALSE)</f>
        <v>5347887761</v>
      </c>
      <c r="F3178">
        <f t="shared" si="98"/>
        <v>0</v>
      </c>
      <c r="G3178">
        <f t="shared" ca="1" si="99"/>
        <v>0</v>
      </c>
    </row>
    <row r="3179" spans="1:7" x14ac:dyDescent="0.25">
      <c r="A3179" t="s">
        <v>5489</v>
      </c>
      <c r="B3179" t="s">
        <v>3076</v>
      </c>
      <c r="C3179" s="4">
        <v>13789</v>
      </c>
      <c r="D3179">
        <v>4768342426</v>
      </c>
      <c r="E3179">
        <f>VLOOKUP(D3179,  base_salary!A:A, 1, FALSE)</f>
        <v>4768342426</v>
      </c>
      <c r="F3179">
        <f t="shared" si="98"/>
        <v>0</v>
      </c>
      <c r="G3179">
        <f t="shared" ca="1" si="99"/>
        <v>0</v>
      </c>
    </row>
    <row r="3180" spans="1:7" x14ac:dyDescent="0.25">
      <c r="A3180" t="s">
        <v>5490</v>
      </c>
      <c r="B3180" t="s">
        <v>2358</v>
      </c>
      <c r="C3180" s="4">
        <v>57960</v>
      </c>
      <c r="D3180">
        <v>513904581</v>
      </c>
      <c r="E3180">
        <f>VLOOKUP(D3180,  base_salary!A:A, 1, FALSE)</f>
        <v>513904581</v>
      </c>
      <c r="F3180">
        <f t="shared" si="98"/>
        <v>0</v>
      </c>
      <c r="G3180">
        <f t="shared" ca="1" si="99"/>
        <v>0</v>
      </c>
    </row>
    <row r="3181" spans="1:7" x14ac:dyDescent="0.25">
      <c r="A3181" t="s">
        <v>5491</v>
      </c>
      <c r="B3181" t="s">
        <v>2203</v>
      </c>
      <c r="C3181" s="4">
        <v>47683</v>
      </c>
      <c r="D3181">
        <v>8620758454</v>
      </c>
      <c r="E3181">
        <f>VLOOKUP(D3181,  base_salary!A:A, 1, FALSE)</f>
        <v>8620758454</v>
      </c>
      <c r="F3181">
        <f t="shared" si="98"/>
        <v>0</v>
      </c>
      <c r="G3181">
        <f t="shared" ca="1" si="99"/>
        <v>0</v>
      </c>
    </row>
    <row r="3182" spans="1:7" x14ac:dyDescent="0.25">
      <c r="A3182" t="s">
        <v>5492</v>
      </c>
      <c r="B3182" t="s">
        <v>2687</v>
      </c>
      <c r="C3182" s="4">
        <v>22461</v>
      </c>
      <c r="D3182">
        <v>3661649302</v>
      </c>
      <c r="E3182">
        <f>VLOOKUP(D3182,  base_salary!A:A, 1, FALSE)</f>
        <v>3661649302</v>
      </c>
      <c r="F3182">
        <f t="shared" si="98"/>
        <v>0</v>
      </c>
      <c r="G3182">
        <f t="shared" ca="1" si="99"/>
        <v>0</v>
      </c>
    </row>
    <row r="3183" spans="1:7" x14ac:dyDescent="0.25">
      <c r="A3183" t="s">
        <v>5493</v>
      </c>
      <c r="B3183" t="s">
        <v>2293</v>
      </c>
      <c r="C3183" s="4">
        <v>58625</v>
      </c>
      <c r="D3183">
        <v>2659144249</v>
      </c>
      <c r="E3183">
        <f>VLOOKUP(D3183,  base_salary!A:A, 1, FALSE)</f>
        <v>2659144249</v>
      </c>
      <c r="F3183">
        <f t="shared" si="98"/>
        <v>0</v>
      </c>
      <c r="G3183">
        <f t="shared" ca="1" si="99"/>
        <v>0</v>
      </c>
    </row>
    <row r="3184" spans="1:7" x14ac:dyDescent="0.25">
      <c r="A3184" t="s">
        <v>5494</v>
      </c>
      <c r="B3184" t="s">
        <v>1944</v>
      </c>
      <c r="C3184" s="4">
        <v>13923</v>
      </c>
      <c r="D3184">
        <v>2607689635</v>
      </c>
      <c r="E3184">
        <f>VLOOKUP(D3184,  base_salary!A:A, 1, FALSE)</f>
        <v>2607689635</v>
      </c>
      <c r="F3184">
        <f t="shared" si="98"/>
        <v>0</v>
      </c>
      <c r="G3184">
        <f t="shared" ca="1" si="99"/>
        <v>0</v>
      </c>
    </row>
    <row r="3185" spans="1:7" x14ac:dyDescent="0.25">
      <c r="A3185" t="s">
        <v>5495</v>
      </c>
      <c r="B3185" t="s">
        <v>3108</v>
      </c>
      <c r="C3185" s="4">
        <v>36790</v>
      </c>
      <c r="D3185">
        <v>6148303353</v>
      </c>
      <c r="E3185">
        <f>VLOOKUP(D3185,  base_salary!A:A, 1, FALSE)</f>
        <v>6148303353</v>
      </c>
      <c r="F3185">
        <f t="shared" si="98"/>
        <v>0</v>
      </c>
      <c r="G3185">
        <f t="shared" ca="1" si="99"/>
        <v>0</v>
      </c>
    </row>
    <row r="3186" spans="1:7" x14ac:dyDescent="0.25">
      <c r="A3186" t="s">
        <v>5496</v>
      </c>
      <c r="B3186" t="s">
        <v>1974</v>
      </c>
      <c r="C3186" s="4">
        <v>21742</v>
      </c>
      <c r="D3186">
        <v>5861892008</v>
      </c>
      <c r="E3186">
        <f>VLOOKUP(D3186,  base_salary!A:A, 1, FALSE)</f>
        <v>5861892008</v>
      </c>
      <c r="F3186">
        <f t="shared" si="98"/>
        <v>0</v>
      </c>
      <c r="G3186">
        <f t="shared" ca="1" si="99"/>
        <v>0</v>
      </c>
    </row>
    <row r="3187" spans="1:7" x14ac:dyDescent="0.25">
      <c r="A3187" t="s">
        <v>5497</v>
      </c>
      <c r="B3187" t="s">
        <v>3279</v>
      </c>
      <c r="C3187" s="4">
        <v>25105</v>
      </c>
      <c r="D3187">
        <v>2083520173</v>
      </c>
      <c r="E3187">
        <f>VLOOKUP(D3187,  base_salary!A:A, 1, FALSE)</f>
        <v>2083520173</v>
      </c>
      <c r="F3187">
        <f t="shared" si="98"/>
        <v>0</v>
      </c>
      <c r="G3187">
        <f t="shared" ca="1" si="99"/>
        <v>0</v>
      </c>
    </row>
    <row r="3188" spans="1:7" x14ac:dyDescent="0.25">
      <c r="A3188" t="s">
        <v>5498</v>
      </c>
      <c r="B3188" t="s">
        <v>2583</v>
      </c>
      <c r="C3188" s="4">
        <v>18191</v>
      </c>
      <c r="D3188">
        <v>5519420165</v>
      </c>
      <c r="E3188">
        <f>VLOOKUP(D3188,  base_salary!A:A, 1, FALSE)</f>
        <v>5519420165</v>
      </c>
      <c r="F3188">
        <f t="shared" si="98"/>
        <v>0</v>
      </c>
      <c r="G3188">
        <f t="shared" ca="1" si="99"/>
        <v>0</v>
      </c>
    </row>
    <row r="3189" spans="1:7" x14ac:dyDescent="0.25">
      <c r="A3189" t="s">
        <v>5499</v>
      </c>
      <c r="B3189" t="s">
        <v>2596</v>
      </c>
      <c r="C3189" s="4">
        <v>23182</v>
      </c>
      <c r="D3189">
        <v>2450711406</v>
      </c>
      <c r="E3189">
        <f>VLOOKUP(D3189,  base_salary!A:A, 1, FALSE)</f>
        <v>2450711406</v>
      </c>
      <c r="F3189">
        <f t="shared" si="98"/>
        <v>0</v>
      </c>
      <c r="G3189">
        <f t="shared" ca="1" si="99"/>
        <v>0</v>
      </c>
    </row>
    <row r="3190" spans="1:7" x14ac:dyDescent="0.25">
      <c r="A3190" t="s">
        <v>5500</v>
      </c>
      <c r="B3190" t="s">
        <v>1982</v>
      </c>
      <c r="C3190" s="4">
        <v>30955</v>
      </c>
      <c r="D3190">
        <v>8692509450</v>
      </c>
      <c r="E3190">
        <f>VLOOKUP(D3190,  base_salary!A:A, 1, FALSE)</f>
        <v>8692509450</v>
      </c>
      <c r="F3190">
        <f t="shared" si="98"/>
        <v>0</v>
      </c>
      <c r="G3190">
        <f t="shared" ca="1" si="99"/>
        <v>0</v>
      </c>
    </row>
    <row r="3191" spans="1:7" x14ac:dyDescent="0.25">
      <c r="A3191" t="s">
        <v>5501</v>
      </c>
      <c r="B3191" t="s">
        <v>2596</v>
      </c>
      <c r="C3191" s="4">
        <v>17557</v>
      </c>
      <c r="D3191">
        <v>844376051</v>
      </c>
      <c r="E3191">
        <f>VLOOKUP(D3191,  base_salary!A:A, 1, FALSE)</f>
        <v>844376051</v>
      </c>
      <c r="F3191">
        <f t="shared" si="98"/>
        <v>0</v>
      </c>
      <c r="G3191">
        <f t="shared" ca="1" si="99"/>
        <v>0</v>
      </c>
    </row>
    <row r="3192" spans="1:7" x14ac:dyDescent="0.25">
      <c r="A3192" t="s">
        <v>5502</v>
      </c>
      <c r="B3192" t="s">
        <v>2203</v>
      </c>
      <c r="C3192" s="4">
        <v>51659</v>
      </c>
      <c r="D3192">
        <v>1081492333</v>
      </c>
      <c r="E3192">
        <f>VLOOKUP(D3192,  base_salary!A:A, 1, FALSE)</f>
        <v>1081492333</v>
      </c>
      <c r="F3192">
        <f t="shared" si="98"/>
        <v>0</v>
      </c>
      <c r="G3192">
        <f t="shared" ca="1" si="99"/>
        <v>0</v>
      </c>
    </row>
    <row r="3193" spans="1:7" x14ac:dyDescent="0.25">
      <c r="A3193" t="s">
        <v>5503</v>
      </c>
      <c r="B3193" t="s">
        <v>2920</v>
      </c>
      <c r="C3193" s="4">
        <v>10154</v>
      </c>
      <c r="D3193">
        <v>813371287</v>
      </c>
      <c r="E3193">
        <f>VLOOKUP(D3193,  base_salary!A:A, 1, FALSE)</f>
        <v>813371287</v>
      </c>
      <c r="F3193">
        <f t="shared" si="98"/>
        <v>0</v>
      </c>
      <c r="G3193">
        <f t="shared" ca="1" si="99"/>
        <v>0</v>
      </c>
    </row>
    <row r="3194" spans="1:7" x14ac:dyDescent="0.25">
      <c r="A3194" t="s">
        <v>5504</v>
      </c>
      <c r="B3194" t="s">
        <v>3113</v>
      </c>
      <c r="C3194" s="4">
        <v>41143</v>
      </c>
      <c r="D3194">
        <v>9684187432</v>
      </c>
      <c r="E3194">
        <f>VLOOKUP(D3194,  base_salary!A:A, 1, FALSE)</f>
        <v>9684187432</v>
      </c>
      <c r="F3194">
        <f t="shared" si="98"/>
        <v>0</v>
      </c>
      <c r="G3194">
        <f t="shared" ca="1" si="99"/>
        <v>0</v>
      </c>
    </row>
    <row r="3195" spans="1:7" x14ac:dyDescent="0.25">
      <c r="A3195" t="s">
        <v>5505</v>
      </c>
      <c r="B3195" t="s">
        <v>3113</v>
      </c>
      <c r="C3195" s="4">
        <v>56080</v>
      </c>
      <c r="D3195">
        <v>4986200380</v>
      </c>
      <c r="E3195">
        <f>VLOOKUP(D3195,  base_salary!A:A, 1, FALSE)</f>
        <v>4986200380</v>
      </c>
      <c r="F3195">
        <f t="shared" si="98"/>
        <v>0</v>
      </c>
      <c r="G3195">
        <f t="shared" ca="1" si="99"/>
        <v>0</v>
      </c>
    </row>
    <row r="3196" spans="1:7" x14ac:dyDescent="0.25">
      <c r="A3196" t="s">
        <v>5506</v>
      </c>
      <c r="B3196" t="s">
        <v>3039</v>
      </c>
      <c r="C3196" s="4">
        <v>32529</v>
      </c>
      <c r="D3196">
        <v>5561472151</v>
      </c>
      <c r="E3196">
        <f>VLOOKUP(D3196,  base_salary!A:A, 1, FALSE)</f>
        <v>5561472151</v>
      </c>
      <c r="F3196">
        <f t="shared" si="98"/>
        <v>0</v>
      </c>
      <c r="G3196">
        <f t="shared" ca="1" si="99"/>
        <v>0</v>
      </c>
    </row>
    <row r="3197" spans="1:7" x14ac:dyDescent="0.25">
      <c r="A3197" t="s">
        <v>5507</v>
      </c>
      <c r="B3197" t="s">
        <v>2030</v>
      </c>
      <c r="C3197" s="4">
        <v>22453</v>
      </c>
      <c r="D3197">
        <v>8507800106</v>
      </c>
      <c r="E3197">
        <f>VLOOKUP(D3197,  base_salary!A:A, 1, FALSE)</f>
        <v>8507800106</v>
      </c>
      <c r="F3197">
        <f t="shared" si="98"/>
        <v>0</v>
      </c>
      <c r="G3197">
        <f t="shared" ca="1" si="99"/>
        <v>0</v>
      </c>
    </row>
    <row r="3198" spans="1:7" x14ac:dyDescent="0.25">
      <c r="A3198" t="s">
        <v>5508</v>
      </c>
      <c r="B3198" t="s">
        <v>2530</v>
      </c>
      <c r="C3198" s="4">
        <v>49338</v>
      </c>
      <c r="D3198">
        <v>6313424239</v>
      </c>
      <c r="E3198">
        <f>VLOOKUP(D3198,  base_salary!A:A, 1, FALSE)</f>
        <v>6313424239</v>
      </c>
      <c r="F3198">
        <f t="shared" si="98"/>
        <v>0</v>
      </c>
      <c r="G3198">
        <f t="shared" ca="1" si="99"/>
        <v>0</v>
      </c>
    </row>
    <row r="3199" spans="1:7" x14ac:dyDescent="0.25">
      <c r="A3199" t="s">
        <v>5509</v>
      </c>
      <c r="B3199" t="s">
        <v>2236</v>
      </c>
      <c r="C3199" s="4">
        <v>22843</v>
      </c>
      <c r="D3199">
        <v>4773306254</v>
      </c>
      <c r="E3199">
        <f>VLOOKUP(D3199,  base_salary!A:A, 1, FALSE)</f>
        <v>4773306254</v>
      </c>
      <c r="F3199">
        <f t="shared" si="98"/>
        <v>0</v>
      </c>
      <c r="G3199">
        <f t="shared" ca="1" si="99"/>
        <v>0</v>
      </c>
    </row>
    <row r="3200" spans="1:7" x14ac:dyDescent="0.25">
      <c r="A3200" t="s">
        <v>5510</v>
      </c>
      <c r="B3200" t="s">
        <v>2576</v>
      </c>
      <c r="C3200" s="4">
        <v>27471</v>
      </c>
      <c r="D3200">
        <v>6007705854</v>
      </c>
      <c r="E3200">
        <f>VLOOKUP(D3200,  base_salary!A:A, 1, FALSE)</f>
        <v>6007705854</v>
      </c>
      <c r="F3200">
        <f t="shared" si="98"/>
        <v>0</v>
      </c>
      <c r="G3200">
        <f t="shared" ca="1" si="99"/>
        <v>0</v>
      </c>
    </row>
    <row r="3201" spans="1:7" x14ac:dyDescent="0.25">
      <c r="A3201" t="s">
        <v>5511</v>
      </c>
      <c r="B3201" t="s">
        <v>2405</v>
      </c>
      <c r="C3201" s="4">
        <v>16040</v>
      </c>
      <c r="D3201">
        <v>8808097757</v>
      </c>
      <c r="E3201">
        <f>VLOOKUP(D3201,  base_salary!A:A, 1, FALSE)</f>
        <v>8808097757</v>
      </c>
      <c r="F3201">
        <f t="shared" si="98"/>
        <v>0</v>
      </c>
      <c r="G3201">
        <f t="shared" ca="1" si="99"/>
        <v>0</v>
      </c>
    </row>
    <row r="3202" spans="1:7" x14ac:dyDescent="0.25">
      <c r="A3202" t="s">
        <v>5512</v>
      </c>
      <c r="B3202" t="s">
        <v>1982</v>
      </c>
      <c r="C3202" s="4">
        <v>32112</v>
      </c>
      <c r="D3202">
        <v>8519669638</v>
      </c>
      <c r="E3202">
        <f>VLOOKUP(D3202,  base_salary!A:A, 1, FALSE)</f>
        <v>8519669638</v>
      </c>
      <c r="F3202">
        <f t="shared" si="98"/>
        <v>0</v>
      </c>
      <c r="G3202">
        <f t="shared" ca="1" si="99"/>
        <v>0</v>
      </c>
    </row>
    <row r="3203" spans="1:7" x14ac:dyDescent="0.25">
      <c r="A3203" t="s">
        <v>5513</v>
      </c>
      <c r="B3203" t="s">
        <v>2494</v>
      </c>
      <c r="C3203" s="4">
        <v>25614</v>
      </c>
      <c r="D3203">
        <v>1592980554</v>
      </c>
      <c r="E3203">
        <f>VLOOKUP(D3203,  base_salary!A:A, 1, FALSE)</f>
        <v>1592980554</v>
      </c>
      <c r="F3203">
        <f t="shared" ref="F3203:F3266" si="100">IF(ISERROR(E3203), 1, 0)</f>
        <v>0</v>
      </c>
      <c r="G3203">
        <f t="shared" ref="G3203:G3266" ca="1" si="101">SUM(G:G)</f>
        <v>0</v>
      </c>
    </row>
    <row r="3204" spans="1:7" x14ac:dyDescent="0.25">
      <c r="A3204" t="s">
        <v>5514</v>
      </c>
      <c r="B3204" t="s">
        <v>2709</v>
      </c>
      <c r="C3204" s="4">
        <v>20552</v>
      </c>
      <c r="D3204">
        <v>2353272215</v>
      </c>
      <c r="E3204">
        <f>VLOOKUP(D3204,  base_salary!A:A, 1, FALSE)</f>
        <v>2353272215</v>
      </c>
      <c r="F3204">
        <f t="shared" si="100"/>
        <v>0</v>
      </c>
      <c r="G3204">
        <f t="shared" ca="1" si="101"/>
        <v>0</v>
      </c>
    </row>
    <row r="3205" spans="1:7" x14ac:dyDescent="0.25">
      <c r="A3205" t="s">
        <v>5515</v>
      </c>
      <c r="B3205" t="s">
        <v>2725</v>
      </c>
      <c r="C3205" s="4">
        <v>23665</v>
      </c>
      <c r="D3205">
        <v>7440017404</v>
      </c>
      <c r="E3205">
        <f>VLOOKUP(D3205,  base_salary!A:A, 1, FALSE)</f>
        <v>7440017404</v>
      </c>
      <c r="F3205">
        <f t="shared" si="100"/>
        <v>0</v>
      </c>
      <c r="G3205">
        <f t="shared" ca="1" si="101"/>
        <v>0</v>
      </c>
    </row>
    <row r="3206" spans="1:7" x14ac:dyDescent="0.25">
      <c r="A3206" t="s">
        <v>5516</v>
      </c>
      <c r="B3206" t="s">
        <v>1952</v>
      </c>
      <c r="C3206" s="4">
        <v>51229</v>
      </c>
      <c r="D3206">
        <v>2579936017</v>
      </c>
      <c r="E3206">
        <f>VLOOKUP(D3206,  base_salary!A:A, 1, FALSE)</f>
        <v>2579936017</v>
      </c>
      <c r="F3206">
        <f t="shared" si="100"/>
        <v>0</v>
      </c>
      <c r="G3206">
        <f t="shared" ca="1" si="101"/>
        <v>0</v>
      </c>
    </row>
    <row r="3207" spans="1:7" x14ac:dyDescent="0.25">
      <c r="A3207" t="s">
        <v>5517</v>
      </c>
      <c r="B3207" t="s">
        <v>2687</v>
      </c>
      <c r="C3207" s="4">
        <v>28190</v>
      </c>
      <c r="D3207">
        <v>3409869514</v>
      </c>
      <c r="E3207">
        <f>VLOOKUP(D3207,  base_salary!A:A, 1, FALSE)</f>
        <v>3409869514</v>
      </c>
      <c r="F3207">
        <f t="shared" si="100"/>
        <v>0</v>
      </c>
      <c r="G3207">
        <f t="shared" ca="1" si="101"/>
        <v>0</v>
      </c>
    </row>
    <row r="3208" spans="1:7" x14ac:dyDescent="0.25">
      <c r="A3208" t="s">
        <v>5518</v>
      </c>
      <c r="B3208" t="s">
        <v>4461</v>
      </c>
      <c r="C3208" s="4">
        <v>10526</v>
      </c>
      <c r="D3208">
        <v>247438790</v>
      </c>
      <c r="E3208">
        <f>VLOOKUP(D3208,  base_salary!A:A, 1, FALSE)</f>
        <v>247438790</v>
      </c>
      <c r="F3208">
        <f t="shared" si="100"/>
        <v>0</v>
      </c>
      <c r="G3208">
        <f t="shared" ca="1" si="101"/>
        <v>0</v>
      </c>
    </row>
    <row r="3209" spans="1:7" x14ac:dyDescent="0.25">
      <c r="A3209" t="s">
        <v>5519</v>
      </c>
      <c r="B3209" t="s">
        <v>2212</v>
      </c>
      <c r="C3209" s="4">
        <v>25673</v>
      </c>
      <c r="D3209">
        <v>2130919499</v>
      </c>
      <c r="E3209">
        <f>VLOOKUP(D3209,  base_salary!A:A, 1, FALSE)</f>
        <v>2130919499</v>
      </c>
      <c r="F3209">
        <f t="shared" si="100"/>
        <v>0</v>
      </c>
      <c r="G3209">
        <f t="shared" ca="1" si="101"/>
        <v>0</v>
      </c>
    </row>
    <row r="3210" spans="1:7" x14ac:dyDescent="0.25">
      <c r="A3210" t="s">
        <v>5520</v>
      </c>
      <c r="B3210" t="s">
        <v>2192</v>
      </c>
      <c r="C3210" s="4">
        <v>38074</v>
      </c>
      <c r="D3210">
        <v>8267733809</v>
      </c>
      <c r="E3210">
        <f>VLOOKUP(D3210,  base_salary!A:A, 1, FALSE)</f>
        <v>8267733809</v>
      </c>
      <c r="F3210">
        <f t="shared" si="100"/>
        <v>0</v>
      </c>
      <c r="G3210">
        <f t="shared" ca="1" si="101"/>
        <v>0</v>
      </c>
    </row>
    <row r="3211" spans="1:7" x14ac:dyDescent="0.25">
      <c r="A3211" t="s">
        <v>5521</v>
      </c>
      <c r="B3211" t="s">
        <v>2051</v>
      </c>
      <c r="C3211" s="4">
        <v>30676</v>
      </c>
      <c r="D3211">
        <v>1953937357</v>
      </c>
      <c r="E3211">
        <f>VLOOKUP(D3211,  base_salary!A:A, 1, FALSE)</f>
        <v>1953937357</v>
      </c>
      <c r="F3211">
        <f t="shared" si="100"/>
        <v>0</v>
      </c>
      <c r="G3211">
        <f t="shared" ca="1" si="101"/>
        <v>0</v>
      </c>
    </row>
    <row r="3212" spans="1:7" x14ac:dyDescent="0.25">
      <c r="A3212" t="s">
        <v>5522</v>
      </c>
      <c r="B3212" t="s">
        <v>2507</v>
      </c>
      <c r="C3212" s="4">
        <v>20977</v>
      </c>
      <c r="D3212">
        <v>25254650</v>
      </c>
      <c r="E3212">
        <f>VLOOKUP(D3212,  base_salary!A:A, 1, FALSE)</f>
        <v>25254650</v>
      </c>
      <c r="F3212">
        <f t="shared" si="100"/>
        <v>0</v>
      </c>
      <c r="G3212">
        <f t="shared" ca="1" si="101"/>
        <v>0</v>
      </c>
    </row>
    <row r="3213" spans="1:7" x14ac:dyDescent="0.25">
      <c r="A3213" t="s">
        <v>5523</v>
      </c>
      <c r="B3213" t="s">
        <v>2137</v>
      </c>
      <c r="C3213" s="4">
        <v>43585</v>
      </c>
      <c r="D3213">
        <v>2314136845</v>
      </c>
      <c r="E3213">
        <f>VLOOKUP(D3213,  base_salary!A:A, 1, FALSE)</f>
        <v>2314136845</v>
      </c>
      <c r="F3213">
        <f t="shared" si="100"/>
        <v>0</v>
      </c>
      <c r="G3213">
        <f t="shared" ca="1" si="101"/>
        <v>0</v>
      </c>
    </row>
    <row r="3214" spans="1:7" x14ac:dyDescent="0.25">
      <c r="A3214" t="s">
        <v>5524</v>
      </c>
      <c r="B3214" t="s">
        <v>2079</v>
      </c>
      <c r="C3214" s="4">
        <v>39281</v>
      </c>
      <c r="D3214">
        <v>793441269</v>
      </c>
      <c r="E3214">
        <f>VLOOKUP(D3214,  base_salary!A:A, 1, FALSE)</f>
        <v>793441269</v>
      </c>
      <c r="F3214">
        <f t="shared" si="100"/>
        <v>0</v>
      </c>
      <c r="G3214">
        <f t="shared" ca="1" si="101"/>
        <v>0</v>
      </c>
    </row>
    <row r="3215" spans="1:7" x14ac:dyDescent="0.25">
      <c r="A3215" t="s">
        <v>5525</v>
      </c>
      <c r="B3215" t="s">
        <v>2103</v>
      </c>
      <c r="C3215" s="4">
        <v>58765</v>
      </c>
      <c r="D3215">
        <v>87033755</v>
      </c>
      <c r="E3215">
        <f>VLOOKUP(D3215,  base_salary!A:A, 1, FALSE)</f>
        <v>87033755</v>
      </c>
      <c r="F3215">
        <f t="shared" si="100"/>
        <v>0</v>
      </c>
      <c r="G3215">
        <f t="shared" ca="1" si="101"/>
        <v>0</v>
      </c>
    </row>
    <row r="3216" spans="1:7" x14ac:dyDescent="0.25">
      <c r="A3216" t="s">
        <v>5526</v>
      </c>
      <c r="B3216" t="s">
        <v>2380</v>
      </c>
      <c r="C3216" s="4">
        <v>45861</v>
      </c>
      <c r="D3216">
        <v>6836716731</v>
      </c>
      <c r="E3216">
        <f>VLOOKUP(D3216,  base_salary!A:A, 1, FALSE)</f>
        <v>6836716731</v>
      </c>
      <c r="F3216">
        <f t="shared" si="100"/>
        <v>0</v>
      </c>
      <c r="G3216">
        <f t="shared" ca="1" si="101"/>
        <v>0</v>
      </c>
    </row>
    <row r="3217" spans="1:7" x14ac:dyDescent="0.25">
      <c r="A3217" t="s">
        <v>5527</v>
      </c>
      <c r="B3217" t="s">
        <v>2113</v>
      </c>
      <c r="C3217" s="4">
        <v>22541</v>
      </c>
      <c r="D3217">
        <v>6276010022</v>
      </c>
      <c r="E3217">
        <f>VLOOKUP(D3217,  base_salary!A:A, 1, FALSE)</f>
        <v>6276010022</v>
      </c>
      <c r="F3217">
        <f t="shared" si="100"/>
        <v>0</v>
      </c>
      <c r="G3217">
        <f t="shared" ca="1" si="101"/>
        <v>0</v>
      </c>
    </row>
    <row r="3218" spans="1:7" x14ac:dyDescent="0.25">
      <c r="A3218" t="s">
        <v>5528</v>
      </c>
      <c r="B3218" t="s">
        <v>3247</v>
      </c>
      <c r="C3218" s="4">
        <v>13143</v>
      </c>
      <c r="D3218">
        <v>2294342399</v>
      </c>
      <c r="E3218">
        <f>VLOOKUP(D3218,  base_salary!A:A, 1, FALSE)</f>
        <v>2294342399</v>
      </c>
      <c r="F3218">
        <f t="shared" si="100"/>
        <v>0</v>
      </c>
      <c r="G3218">
        <f t="shared" ca="1" si="101"/>
        <v>0</v>
      </c>
    </row>
    <row r="3219" spans="1:7" x14ac:dyDescent="0.25">
      <c r="A3219" t="s">
        <v>5529</v>
      </c>
      <c r="B3219" t="s">
        <v>1966</v>
      </c>
      <c r="C3219" s="4">
        <v>41257</v>
      </c>
      <c r="D3219">
        <v>4428088442</v>
      </c>
      <c r="E3219">
        <f>VLOOKUP(D3219,  base_salary!A:A, 1, FALSE)</f>
        <v>4428088442</v>
      </c>
      <c r="F3219">
        <f t="shared" si="100"/>
        <v>0</v>
      </c>
      <c r="G3219">
        <f t="shared" ca="1" si="101"/>
        <v>0</v>
      </c>
    </row>
    <row r="3220" spans="1:7" x14ac:dyDescent="0.25">
      <c r="A3220" t="s">
        <v>5530</v>
      </c>
      <c r="B3220" t="s">
        <v>2337</v>
      </c>
      <c r="C3220" s="4">
        <v>46246</v>
      </c>
      <c r="D3220">
        <v>8254304106</v>
      </c>
      <c r="E3220">
        <f>VLOOKUP(D3220,  base_salary!A:A, 1, FALSE)</f>
        <v>8254304106</v>
      </c>
      <c r="F3220">
        <f t="shared" si="100"/>
        <v>0</v>
      </c>
      <c r="G3220">
        <f t="shared" ca="1" si="101"/>
        <v>0</v>
      </c>
    </row>
    <row r="3221" spans="1:7" x14ac:dyDescent="0.25">
      <c r="A3221" t="s">
        <v>5531</v>
      </c>
      <c r="B3221" t="s">
        <v>2552</v>
      </c>
      <c r="C3221" s="4">
        <v>45470</v>
      </c>
      <c r="D3221">
        <v>9529277938</v>
      </c>
      <c r="E3221">
        <f>VLOOKUP(D3221,  base_salary!A:A, 1, FALSE)</f>
        <v>9529277938</v>
      </c>
      <c r="F3221">
        <f t="shared" si="100"/>
        <v>0</v>
      </c>
      <c r="G3221">
        <f t="shared" ca="1" si="101"/>
        <v>0</v>
      </c>
    </row>
    <row r="3222" spans="1:7" x14ac:dyDescent="0.25">
      <c r="A3222" t="s">
        <v>5532</v>
      </c>
      <c r="B3222" t="s">
        <v>2018</v>
      </c>
      <c r="C3222" s="4">
        <v>31921</v>
      </c>
      <c r="D3222">
        <v>7938954179</v>
      </c>
      <c r="E3222">
        <f>VLOOKUP(D3222,  base_salary!A:A, 1, FALSE)</f>
        <v>7938954179</v>
      </c>
      <c r="F3222">
        <f t="shared" si="100"/>
        <v>0</v>
      </c>
      <c r="G3222">
        <f t="shared" ca="1" si="101"/>
        <v>0</v>
      </c>
    </row>
    <row r="3223" spans="1:7" x14ac:dyDescent="0.25">
      <c r="A3223" t="s">
        <v>5533</v>
      </c>
      <c r="B3223" t="s">
        <v>2149</v>
      </c>
      <c r="C3223" s="4">
        <v>41986</v>
      </c>
      <c r="D3223">
        <v>5244119095</v>
      </c>
      <c r="E3223">
        <f>VLOOKUP(D3223,  base_salary!A:A, 1, FALSE)</f>
        <v>5244119095</v>
      </c>
      <c r="F3223">
        <f t="shared" si="100"/>
        <v>0</v>
      </c>
      <c r="G3223">
        <f t="shared" ca="1" si="101"/>
        <v>0</v>
      </c>
    </row>
    <row r="3224" spans="1:7" x14ac:dyDescent="0.25">
      <c r="A3224" t="s">
        <v>5534</v>
      </c>
      <c r="B3224" t="s">
        <v>2639</v>
      </c>
      <c r="C3224" s="4">
        <v>36349</v>
      </c>
      <c r="D3224">
        <v>3469413983</v>
      </c>
      <c r="E3224">
        <f>VLOOKUP(D3224,  base_salary!A:A, 1, FALSE)</f>
        <v>3469413983</v>
      </c>
      <c r="F3224">
        <f t="shared" si="100"/>
        <v>0</v>
      </c>
      <c r="G3224">
        <f t="shared" ca="1" si="101"/>
        <v>0</v>
      </c>
    </row>
    <row r="3225" spans="1:7" x14ac:dyDescent="0.25">
      <c r="A3225" t="s">
        <v>5535</v>
      </c>
      <c r="B3225" t="s">
        <v>2365</v>
      </c>
      <c r="C3225" s="4">
        <v>13092</v>
      </c>
      <c r="D3225">
        <v>483886254</v>
      </c>
      <c r="E3225">
        <f>VLOOKUP(D3225,  base_salary!A:A, 1, FALSE)</f>
        <v>483886254</v>
      </c>
      <c r="F3225">
        <f t="shared" si="100"/>
        <v>0</v>
      </c>
      <c r="G3225">
        <f t="shared" ca="1" si="101"/>
        <v>0</v>
      </c>
    </row>
    <row r="3226" spans="1:7" x14ac:dyDescent="0.25">
      <c r="A3226" t="s">
        <v>5536</v>
      </c>
      <c r="B3226" t="s">
        <v>4864</v>
      </c>
      <c r="C3226" s="4">
        <v>20821</v>
      </c>
      <c r="D3226">
        <v>8692509450</v>
      </c>
      <c r="E3226">
        <f>VLOOKUP(D3226,  base_salary!A:A, 1, FALSE)</f>
        <v>8692509450</v>
      </c>
      <c r="F3226">
        <f t="shared" si="100"/>
        <v>0</v>
      </c>
      <c r="G3226">
        <f t="shared" ca="1" si="101"/>
        <v>0</v>
      </c>
    </row>
    <row r="3227" spans="1:7" x14ac:dyDescent="0.25">
      <c r="A3227" t="s">
        <v>5537</v>
      </c>
      <c r="B3227" t="s">
        <v>1988</v>
      </c>
      <c r="C3227" s="4">
        <v>38721</v>
      </c>
      <c r="D3227">
        <v>7888574610</v>
      </c>
      <c r="E3227">
        <f>VLOOKUP(D3227,  base_salary!A:A, 1, FALSE)</f>
        <v>7888574610</v>
      </c>
      <c r="F3227">
        <f t="shared" si="100"/>
        <v>0</v>
      </c>
      <c r="G3227">
        <f t="shared" ca="1" si="101"/>
        <v>0</v>
      </c>
    </row>
    <row r="3228" spans="1:7" x14ac:dyDescent="0.25">
      <c r="A3228" t="s">
        <v>5538</v>
      </c>
      <c r="B3228" t="s">
        <v>2916</v>
      </c>
      <c r="C3228" s="4">
        <v>55110</v>
      </c>
      <c r="D3228">
        <v>9803956825</v>
      </c>
      <c r="E3228">
        <f>VLOOKUP(D3228,  base_salary!A:A, 1, FALSE)</f>
        <v>9803956825</v>
      </c>
      <c r="F3228">
        <f t="shared" si="100"/>
        <v>0</v>
      </c>
      <c r="G3228">
        <f t="shared" ca="1" si="101"/>
        <v>0</v>
      </c>
    </row>
    <row r="3229" spans="1:7" x14ac:dyDescent="0.25">
      <c r="A3229" t="s">
        <v>5539</v>
      </c>
      <c r="B3229" t="s">
        <v>2118</v>
      </c>
      <c r="C3229" s="4">
        <v>41241</v>
      </c>
      <c r="D3229">
        <v>2185059785</v>
      </c>
      <c r="E3229">
        <f>VLOOKUP(D3229,  base_salary!A:A, 1, FALSE)</f>
        <v>2185059785</v>
      </c>
      <c r="F3229">
        <f t="shared" si="100"/>
        <v>0</v>
      </c>
      <c r="G3229">
        <f t="shared" ca="1" si="101"/>
        <v>0</v>
      </c>
    </row>
    <row r="3230" spans="1:7" x14ac:dyDescent="0.25">
      <c r="A3230" t="s">
        <v>5540</v>
      </c>
      <c r="B3230" t="s">
        <v>2166</v>
      </c>
      <c r="C3230" s="4">
        <v>24792</v>
      </c>
      <c r="D3230">
        <v>357531329</v>
      </c>
      <c r="E3230">
        <f>VLOOKUP(D3230,  base_salary!A:A, 1, FALSE)</f>
        <v>357531329</v>
      </c>
      <c r="F3230">
        <f t="shared" si="100"/>
        <v>0</v>
      </c>
      <c r="G3230">
        <f t="shared" ca="1" si="101"/>
        <v>0</v>
      </c>
    </row>
    <row r="3231" spans="1:7" x14ac:dyDescent="0.25">
      <c r="A3231" t="s">
        <v>5541</v>
      </c>
      <c r="B3231" t="s">
        <v>2660</v>
      </c>
      <c r="C3231" s="4">
        <v>28476</v>
      </c>
      <c r="D3231">
        <v>5358183647</v>
      </c>
      <c r="E3231">
        <f>VLOOKUP(D3231,  base_salary!A:A, 1, FALSE)</f>
        <v>5358183647</v>
      </c>
      <c r="F3231">
        <f t="shared" si="100"/>
        <v>0</v>
      </c>
      <c r="G3231">
        <f t="shared" ca="1" si="101"/>
        <v>0</v>
      </c>
    </row>
    <row r="3232" spans="1:7" x14ac:dyDescent="0.25">
      <c r="A3232" t="s">
        <v>5542</v>
      </c>
      <c r="B3232" t="s">
        <v>2389</v>
      </c>
      <c r="C3232" s="4">
        <v>43808</v>
      </c>
      <c r="D3232">
        <v>2748937082</v>
      </c>
      <c r="E3232">
        <f>VLOOKUP(D3232,  base_salary!A:A, 1, FALSE)</f>
        <v>2748937082</v>
      </c>
      <c r="F3232">
        <f t="shared" si="100"/>
        <v>0</v>
      </c>
      <c r="G3232">
        <f t="shared" ca="1" si="101"/>
        <v>0</v>
      </c>
    </row>
    <row r="3233" spans="1:7" x14ac:dyDescent="0.25">
      <c r="A3233" t="s">
        <v>5543</v>
      </c>
      <c r="B3233" t="s">
        <v>1974</v>
      </c>
      <c r="C3233" s="4">
        <v>35275</v>
      </c>
      <c r="D3233">
        <v>8322342209</v>
      </c>
      <c r="E3233">
        <f>VLOOKUP(D3233,  base_salary!A:A, 1, FALSE)</f>
        <v>8322342209</v>
      </c>
      <c r="F3233">
        <f t="shared" si="100"/>
        <v>0</v>
      </c>
      <c r="G3233">
        <f t="shared" ca="1" si="101"/>
        <v>0</v>
      </c>
    </row>
    <row r="3234" spans="1:7" x14ac:dyDescent="0.25">
      <c r="A3234" t="s">
        <v>5544</v>
      </c>
      <c r="B3234" t="s">
        <v>2790</v>
      </c>
      <c r="C3234" s="4">
        <v>47677</v>
      </c>
      <c r="D3234">
        <v>2257563263</v>
      </c>
      <c r="E3234">
        <f>VLOOKUP(D3234,  base_salary!A:A, 1, FALSE)</f>
        <v>2257563263</v>
      </c>
      <c r="F3234">
        <f t="shared" si="100"/>
        <v>0</v>
      </c>
      <c r="G3234">
        <f t="shared" ca="1" si="101"/>
        <v>0</v>
      </c>
    </row>
    <row r="3235" spans="1:7" x14ac:dyDescent="0.25">
      <c r="A3235" t="s">
        <v>5545</v>
      </c>
      <c r="B3235" t="s">
        <v>2378</v>
      </c>
      <c r="C3235" s="4">
        <v>29929</v>
      </c>
      <c r="D3235">
        <v>999389173</v>
      </c>
      <c r="E3235">
        <f>VLOOKUP(D3235,  base_salary!A:A, 1, FALSE)</f>
        <v>999389173</v>
      </c>
      <c r="F3235">
        <f t="shared" si="100"/>
        <v>0</v>
      </c>
      <c r="G3235">
        <f t="shared" ca="1" si="101"/>
        <v>0</v>
      </c>
    </row>
    <row r="3236" spans="1:7" x14ac:dyDescent="0.25">
      <c r="A3236" t="s">
        <v>5546</v>
      </c>
      <c r="B3236" t="s">
        <v>2731</v>
      </c>
      <c r="C3236" s="4">
        <v>35673</v>
      </c>
      <c r="D3236">
        <v>6988089128</v>
      </c>
      <c r="E3236">
        <f>VLOOKUP(D3236,  base_salary!A:A, 1, FALSE)</f>
        <v>6988089128</v>
      </c>
      <c r="F3236">
        <f t="shared" si="100"/>
        <v>0</v>
      </c>
      <c r="G3236">
        <f t="shared" ca="1" si="101"/>
        <v>0</v>
      </c>
    </row>
    <row r="3237" spans="1:7" x14ac:dyDescent="0.25">
      <c r="A3237" t="s">
        <v>5547</v>
      </c>
      <c r="B3237" t="s">
        <v>2762</v>
      </c>
      <c r="C3237" s="4">
        <v>51374</v>
      </c>
      <c r="D3237">
        <v>1475796307</v>
      </c>
      <c r="E3237">
        <f>VLOOKUP(D3237,  base_salary!A:A, 1, FALSE)</f>
        <v>1475796307</v>
      </c>
      <c r="F3237">
        <f t="shared" si="100"/>
        <v>0</v>
      </c>
      <c r="G3237">
        <f t="shared" ca="1" si="101"/>
        <v>0</v>
      </c>
    </row>
    <row r="3238" spans="1:7" x14ac:dyDescent="0.25">
      <c r="A3238" t="s">
        <v>5548</v>
      </c>
      <c r="B3238" t="s">
        <v>2540</v>
      </c>
      <c r="C3238" s="4">
        <v>43652</v>
      </c>
      <c r="D3238">
        <v>9381484503</v>
      </c>
      <c r="E3238">
        <f>VLOOKUP(D3238,  base_salary!A:A, 1, FALSE)</f>
        <v>9381484503</v>
      </c>
      <c r="F3238">
        <f t="shared" si="100"/>
        <v>0</v>
      </c>
      <c r="G3238">
        <f t="shared" ca="1" si="101"/>
        <v>0</v>
      </c>
    </row>
    <row r="3239" spans="1:7" x14ac:dyDescent="0.25">
      <c r="A3239" t="s">
        <v>5549</v>
      </c>
      <c r="B3239" t="s">
        <v>3078</v>
      </c>
      <c r="C3239" s="4">
        <v>34880</v>
      </c>
      <c r="D3239">
        <v>3858163570</v>
      </c>
      <c r="E3239">
        <f>VLOOKUP(D3239,  base_salary!A:A, 1, FALSE)</f>
        <v>3858163570</v>
      </c>
      <c r="F3239">
        <f t="shared" si="100"/>
        <v>0</v>
      </c>
      <c r="G3239">
        <f t="shared" ca="1" si="101"/>
        <v>0</v>
      </c>
    </row>
    <row r="3240" spans="1:7" x14ac:dyDescent="0.25">
      <c r="A3240" t="s">
        <v>5550</v>
      </c>
      <c r="B3240" t="s">
        <v>1942</v>
      </c>
      <c r="C3240" s="4">
        <v>31157</v>
      </c>
      <c r="D3240">
        <v>6284045549</v>
      </c>
      <c r="E3240">
        <f>VLOOKUP(D3240,  base_salary!A:A, 1, FALSE)</f>
        <v>6284045549</v>
      </c>
      <c r="F3240">
        <f t="shared" si="100"/>
        <v>0</v>
      </c>
      <c r="G3240">
        <f t="shared" ca="1" si="101"/>
        <v>0</v>
      </c>
    </row>
    <row r="3241" spans="1:7" x14ac:dyDescent="0.25">
      <c r="A3241" t="s">
        <v>5551</v>
      </c>
      <c r="B3241" t="s">
        <v>1986</v>
      </c>
      <c r="C3241" s="4">
        <v>42309</v>
      </c>
      <c r="D3241">
        <v>232367817</v>
      </c>
      <c r="E3241">
        <f>VLOOKUP(D3241,  base_salary!A:A, 1, FALSE)</f>
        <v>232367817</v>
      </c>
      <c r="F3241">
        <f t="shared" si="100"/>
        <v>0</v>
      </c>
      <c r="G3241">
        <f t="shared" ca="1" si="101"/>
        <v>0</v>
      </c>
    </row>
    <row r="3242" spans="1:7" x14ac:dyDescent="0.25">
      <c r="A3242" t="s">
        <v>5552</v>
      </c>
      <c r="B3242" t="s">
        <v>1936</v>
      </c>
      <c r="C3242" s="4">
        <v>22615</v>
      </c>
      <c r="D3242">
        <v>3858163570</v>
      </c>
      <c r="E3242">
        <f>VLOOKUP(D3242,  base_salary!A:A, 1, FALSE)</f>
        <v>3858163570</v>
      </c>
      <c r="F3242">
        <f t="shared" si="100"/>
        <v>0</v>
      </c>
      <c r="G3242">
        <f t="shared" ca="1" si="101"/>
        <v>0</v>
      </c>
    </row>
    <row r="3243" spans="1:7" x14ac:dyDescent="0.25">
      <c r="A3243" t="s">
        <v>5553</v>
      </c>
      <c r="B3243" t="s">
        <v>2383</v>
      </c>
      <c r="C3243" s="4">
        <v>36022</v>
      </c>
      <c r="D3243">
        <v>4698538416</v>
      </c>
      <c r="E3243">
        <f>VLOOKUP(D3243,  base_salary!A:A, 1, FALSE)</f>
        <v>4698538416</v>
      </c>
      <c r="F3243">
        <f t="shared" si="100"/>
        <v>0</v>
      </c>
      <c r="G3243">
        <f t="shared" ca="1" si="101"/>
        <v>0</v>
      </c>
    </row>
    <row r="3244" spans="1:7" x14ac:dyDescent="0.25">
      <c r="A3244" t="s">
        <v>5554</v>
      </c>
      <c r="B3244" t="s">
        <v>2123</v>
      </c>
      <c r="C3244" s="4">
        <v>57080</v>
      </c>
      <c r="D3244">
        <v>2066028762</v>
      </c>
      <c r="E3244">
        <f>VLOOKUP(D3244,  base_salary!A:A, 1, FALSE)</f>
        <v>2066028762</v>
      </c>
      <c r="F3244">
        <f t="shared" si="100"/>
        <v>0</v>
      </c>
      <c r="G3244">
        <f t="shared" ca="1" si="101"/>
        <v>0</v>
      </c>
    </row>
    <row r="3245" spans="1:7" x14ac:dyDescent="0.25">
      <c r="A3245" t="s">
        <v>5555</v>
      </c>
      <c r="B3245" t="s">
        <v>2097</v>
      </c>
      <c r="C3245" s="4">
        <v>18730</v>
      </c>
      <c r="D3245">
        <v>826490107</v>
      </c>
      <c r="E3245">
        <f>VLOOKUP(D3245,  base_salary!A:A, 1, FALSE)</f>
        <v>826490107</v>
      </c>
      <c r="F3245">
        <f t="shared" si="100"/>
        <v>0</v>
      </c>
      <c r="G3245">
        <f t="shared" ca="1" si="101"/>
        <v>0</v>
      </c>
    </row>
    <row r="3246" spans="1:7" x14ac:dyDescent="0.25">
      <c r="A3246" t="s">
        <v>5556</v>
      </c>
      <c r="B3246" t="s">
        <v>3286</v>
      </c>
      <c r="C3246" s="4">
        <v>23131</v>
      </c>
      <c r="D3246">
        <v>3935718624</v>
      </c>
      <c r="E3246">
        <f>VLOOKUP(D3246,  base_salary!A:A, 1, FALSE)</f>
        <v>3935718624</v>
      </c>
      <c r="F3246">
        <f t="shared" si="100"/>
        <v>0</v>
      </c>
      <c r="G3246">
        <f t="shared" ca="1" si="101"/>
        <v>0</v>
      </c>
    </row>
    <row r="3247" spans="1:7" x14ac:dyDescent="0.25">
      <c r="A3247" t="s">
        <v>5557</v>
      </c>
      <c r="B3247" t="s">
        <v>2234</v>
      </c>
      <c r="C3247" s="4">
        <v>24738</v>
      </c>
      <c r="D3247">
        <v>7670936274</v>
      </c>
      <c r="E3247">
        <f>VLOOKUP(D3247,  base_salary!A:A, 1, FALSE)</f>
        <v>7670936274</v>
      </c>
      <c r="F3247">
        <f t="shared" si="100"/>
        <v>0</v>
      </c>
      <c r="G3247">
        <f t="shared" ca="1" si="101"/>
        <v>0</v>
      </c>
    </row>
    <row r="3248" spans="1:7" x14ac:dyDescent="0.25">
      <c r="A3248" t="s">
        <v>5558</v>
      </c>
      <c r="B3248" t="s">
        <v>3169</v>
      </c>
      <c r="C3248" s="4">
        <v>12010</v>
      </c>
      <c r="D3248">
        <v>25254650</v>
      </c>
      <c r="E3248">
        <f>VLOOKUP(D3248,  base_salary!A:A, 1, FALSE)</f>
        <v>25254650</v>
      </c>
      <c r="F3248">
        <f t="shared" si="100"/>
        <v>0</v>
      </c>
      <c r="G3248">
        <f t="shared" ca="1" si="101"/>
        <v>0</v>
      </c>
    </row>
    <row r="3249" spans="1:7" x14ac:dyDescent="0.25">
      <c r="A3249" t="s">
        <v>5559</v>
      </c>
      <c r="B3249" t="s">
        <v>2173</v>
      </c>
      <c r="C3249" s="4">
        <v>46815</v>
      </c>
      <c r="D3249">
        <v>8373529241</v>
      </c>
      <c r="E3249">
        <f>VLOOKUP(D3249,  base_salary!A:A, 1, FALSE)</f>
        <v>8373529241</v>
      </c>
      <c r="F3249">
        <f t="shared" si="100"/>
        <v>0</v>
      </c>
      <c r="G3249">
        <f t="shared" ca="1" si="101"/>
        <v>0</v>
      </c>
    </row>
    <row r="3250" spans="1:7" x14ac:dyDescent="0.25">
      <c r="A3250" t="s">
        <v>5560</v>
      </c>
      <c r="B3250" t="s">
        <v>2360</v>
      </c>
      <c r="C3250" s="4">
        <v>45107</v>
      </c>
      <c r="D3250">
        <v>5280433926</v>
      </c>
      <c r="E3250">
        <f>VLOOKUP(D3250,  base_salary!A:A, 1, FALSE)</f>
        <v>5280433926</v>
      </c>
      <c r="F3250">
        <f t="shared" si="100"/>
        <v>0</v>
      </c>
      <c r="G3250">
        <f t="shared" ca="1" si="101"/>
        <v>0</v>
      </c>
    </row>
    <row r="3251" spans="1:7" x14ac:dyDescent="0.25">
      <c r="A3251" t="s">
        <v>5561</v>
      </c>
      <c r="B3251" t="s">
        <v>2008</v>
      </c>
      <c r="C3251" s="4">
        <v>53184</v>
      </c>
      <c r="D3251">
        <v>5623930522</v>
      </c>
      <c r="E3251">
        <f>VLOOKUP(D3251,  base_salary!A:A, 1, FALSE)</f>
        <v>5623930522</v>
      </c>
      <c r="F3251">
        <f t="shared" si="100"/>
        <v>0</v>
      </c>
      <c r="G3251">
        <f t="shared" ca="1" si="101"/>
        <v>0</v>
      </c>
    </row>
    <row r="3252" spans="1:7" x14ac:dyDescent="0.25">
      <c r="A3252" t="s">
        <v>5562</v>
      </c>
      <c r="B3252" t="s">
        <v>2496</v>
      </c>
      <c r="C3252" s="4">
        <v>41154</v>
      </c>
      <c r="D3252">
        <v>9795921177</v>
      </c>
      <c r="E3252">
        <f>VLOOKUP(D3252,  base_salary!A:A, 1, FALSE)</f>
        <v>9795921177</v>
      </c>
      <c r="F3252">
        <f t="shared" si="100"/>
        <v>0</v>
      </c>
      <c r="G3252">
        <f t="shared" ca="1" si="101"/>
        <v>0</v>
      </c>
    </row>
    <row r="3253" spans="1:7" x14ac:dyDescent="0.25">
      <c r="A3253" t="s">
        <v>5563</v>
      </c>
      <c r="B3253" t="s">
        <v>2369</v>
      </c>
      <c r="C3253" s="4">
        <v>11982</v>
      </c>
      <c r="D3253">
        <v>6842801095</v>
      </c>
      <c r="E3253">
        <f>VLOOKUP(D3253,  base_salary!A:A, 1, FALSE)</f>
        <v>6842801095</v>
      </c>
      <c r="F3253">
        <f t="shared" si="100"/>
        <v>0</v>
      </c>
      <c r="G3253">
        <f t="shared" ca="1" si="101"/>
        <v>0</v>
      </c>
    </row>
    <row r="3254" spans="1:7" x14ac:dyDescent="0.25">
      <c r="A3254" t="s">
        <v>5564</v>
      </c>
      <c r="B3254" t="s">
        <v>2929</v>
      </c>
      <c r="C3254" s="4">
        <v>35866</v>
      </c>
      <c r="D3254">
        <v>9547713507</v>
      </c>
      <c r="E3254">
        <f>VLOOKUP(D3254,  base_salary!A:A, 1, FALSE)</f>
        <v>9547713507</v>
      </c>
      <c r="F3254">
        <f t="shared" si="100"/>
        <v>0</v>
      </c>
      <c r="G3254">
        <f t="shared" ca="1" si="101"/>
        <v>0</v>
      </c>
    </row>
    <row r="3255" spans="1:7" x14ac:dyDescent="0.25">
      <c r="A3255" t="s">
        <v>5565</v>
      </c>
      <c r="B3255" t="s">
        <v>2856</v>
      </c>
      <c r="C3255" s="4">
        <v>20927</v>
      </c>
      <c r="D3255">
        <v>3967370569</v>
      </c>
      <c r="E3255">
        <f>VLOOKUP(D3255,  base_salary!A:A, 1, FALSE)</f>
        <v>3967370569</v>
      </c>
      <c r="F3255">
        <f t="shared" si="100"/>
        <v>0</v>
      </c>
      <c r="G3255">
        <f t="shared" ca="1" si="101"/>
        <v>0</v>
      </c>
    </row>
    <row r="3256" spans="1:7" x14ac:dyDescent="0.25">
      <c r="A3256" t="s">
        <v>5566</v>
      </c>
      <c r="B3256" t="s">
        <v>2173</v>
      </c>
      <c r="C3256" s="4">
        <v>21560</v>
      </c>
      <c r="D3256">
        <v>4192443678</v>
      </c>
      <c r="E3256">
        <f>VLOOKUP(D3256,  base_salary!A:A, 1, FALSE)</f>
        <v>4192443678</v>
      </c>
      <c r="F3256">
        <f t="shared" si="100"/>
        <v>0</v>
      </c>
      <c r="G3256">
        <f t="shared" ca="1" si="101"/>
        <v>0</v>
      </c>
    </row>
    <row r="3257" spans="1:7" x14ac:dyDescent="0.25">
      <c r="A3257" t="s">
        <v>5567</v>
      </c>
      <c r="B3257" t="s">
        <v>2521</v>
      </c>
      <c r="C3257" s="4">
        <v>33505</v>
      </c>
      <c r="D3257">
        <v>5280433926</v>
      </c>
      <c r="E3257">
        <f>VLOOKUP(D3257,  base_salary!A:A, 1, FALSE)</f>
        <v>5280433926</v>
      </c>
      <c r="F3257">
        <f t="shared" si="100"/>
        <v>0</v>
      </c>
      <c r="G3257">
        <f t="shared" ca="1" si="101"/>
        <v>0</v>
      </c>
    </row>
    <row r="3258" spans="1:7" x14ac:dyDescent="0.25">
      <c r="A3258" t="s">
        <v>5568</v>
      </c>
      <c r="B3258" t="s">
        <v>1970</v>
      </c>
      <c r="C3258" s="4">
        <v>13505</v>
      </c>
      <c r="D3258">
        <v>5203144281</v>
      </c>
      <c r="E3258">
        <f>VLOOKUP(D3258,  base_salary!A:A, 1, FALSE)</f>
        <v>5203144281</v>
      </c>
      <c r="F3258">
        <f t="shared" si="100"/>
        <v>0</v>
      </c>
      <c r="G3258">
        <f t="shared" ca="1" si="101"/>
        <v>0</v>
      </c>
    </row>
    <row r="3259" spans="1:7" x14ac:dyDescent="0.25">
      <c r="A3259" t="s">
        <v>5569</v>
      </c>
      <c r="B3259" t="s">
        <v>2151</v>
      </c>
      <c r="C3259" s="4">
        <v>15233</v>
      </c>
      <c r="D3259">
        <v>2408183758</v>
      </c>
      <c r="E3259">
        <f>VLOOKUP(D3259,  base_salary!A:A, 1, FALSE)</f>
        <v>2408183758</v>
      </c>
      <c r="F3259">
        <f t="shared" si="100"/>
        <v>0</v>
      </c>
      <c r="G3259">
        <f t="shared" ca="1" si="101"/>
        <v>0</v>
      </c>
    </row>
    <row r="3260" spans="1:7" x14ac:dyDescent="0.25">
      <c r="A3260" t="s">
        <v>5570</v>
      </c>
      <c r="B3260" t="s">
        <v>2519</v>
      </c>
      <c r="C3260" s="4">
        <v>59859</v>
      </c>
      <c r="D3260">
        <v>3524504531</v>
      </c>
      <c r="E3260">
        <f>VLOOKUP(D3260,  base_salary!A:A, 1, FALSE)</f>
        <v>3524504531</v>
      </c>
      <c r="F3260">
        <f t="shared" si="100"/>
        <v>0</v>
      </c>
      <c r="G3260">
        <f t="shared" ca="1" si="101"/>
        <v>0</v>
      </c>
    </row>
    <row r="3261" spans="1:7" x14ac:dyDescent="0.25">
      <c r="A3261" t="s">
        <v>5571</v>
      </c>
      <c r="B3261" t="s">
        <v>2014</v>
      </c>
      <c r="C3261" s="4">
        <v>58562</v>
      </c>
      <c r="D3261">
        <v>7281103514</v>
      </c>
      <c r="E3261">
        <f>VLOOKUP(D3261,  base_salary!A:A, 1, FALSE)</f>
        <v>7281103514</v>
      </c>
      <c r="F3261">
        <f t="shared" si="100"/>
        <v>0</v>
      </c>
      <c r="G3261">
        <f t="shared" ca="1" si="101"/>
        <v>0</v>
      </c>
    </row>
    <row r="3262" spans="1:7" x14ac:dyDescent="0.25">
      <c r="A3262" t="s">
        <v>5572</v>
      </c>
      <c r="B3262" t="s">
        <v>2014</v>
      </c>
      <c r="C3262" s="4">
        <v>16300</v>
      </c>
      <c r="D3262">
        <v>8267733809</v>
      </c>
      <c r="E3262">
        <f>VLOOKUP(D3262,  base_salary!A:A, 1, FALSE)</f>
        <v>8267733809</v>
      </c>
      <c r="F3262">
        <f t="shared" si="100"/>
        <v>0</v>
      </c>
      <c r="G3262">
        <f t="shared" ca="1" si="101"/>
        <v>0</v>
      </c>
    </row>
    <row r="3263" spans="1:7" x14ac:dyDescent="0.25">
      <c r="A3263" t="s">
        <v>5573</v>
      </c>
      <c r="B3263" t="s">
        <v>1974</v>
      </c>
      <c r="C3263" s="4">
        <v>50510</v>
      </c>
      <c r="D3263">
        <v>1592980554</v>
      </c>
      <c r="E3263">
        <f>VLOOKUP(D3263,  base_salary!A:A, 1, FALSE)</f>
        <v>1592980554</v>
      </c>
      <c r="F3263">
        <f t="shared" si="100"/>
        <v>0</v>
      </c>
      <c r="G3263">
        <f t="shared" ca="1" si="101"/>
        <v>0</v>
      </c>
    </row>
    <row r="3264" spans="1:7" x14ac:dyDescent="0.25">
      <c r="A3264" t="s">
        <v>5574</v>
      </c>
      <c r="B3264" t="s">
        <v>2778</v>
      </c>
      <c r="C3264" s="4">
        <v>18044</v>
      </c>
      <c r="D3264">
        <v>4323171323</v>
      </c>
      <c r="E3264">
        <f>VLOOKUP(D3264,  base_salary!A:A, 1, FALSE)</f>
        <v>4323171323</v>
      </c>
      <c r="F3264">
        <f t="shared" si="100"/>
        <v>0</v>
      </c>
      <c r="G3264">
        <f t="shared" ca="1" si="101"/>
        <v>0</v>
      </c>
    </row>
    <row r="3265" spans="1:7" x14ac:dyDescent="0.25">
      <c r="A3265" t="s">
        <v>5575</v>
      </c>
      <c r="B3265" t="s">
        <v>2242</v>
      </c>
      <c r="C3265" s="4">
        <v>50061</v>
      </c>
      <c r="D3265">
        <v>1014658829</v>
      </c>
      <c r="E3265">
        <f>VLOOKUP(D3265,  base_salary!A:A, 1, FALSE)</f>
        <v>1014658829</v>
      </c>
      <c r="F3265">
        <f t="shared" si="100"/>
        <v>0</v>
      </c>
      <c r="G3265">
        <f t="shared" ca="1" si="101"/>
        <v>0</v>
      </c>
    </row>
    <row r="3266" spans="1:7" x14ac:dyDescent="0.25">
      <c r="A3266" t="s">
        <v>5576</v>
      </c>
      <c r="B3266" t="s">
        <v>2290</v>
      </c>
      <c r="C3266" s="4">
        <v>56526</v>
      </c>
      <c r="D3266">
        <v>4037854406</v>
      </c>
      <c r="E3266">
        <f>VLOOKUP(D3266,  base_salary!A:A, 1, FALSE)</f>
        <v>4037854406</v>
      </c>
      <c r="F3266">
        <f t="shared" si="100"/>
        <v>0</v>
      </c>
      <c r="G3266">
        <f t="shared" ca="1" si="101"/>
        <v>0</v>
      </c>
    </row>
    <row r="3267" spans="1:7" x14ac:dyDescent="0.25">
      <c r="A3267" t="s">
        <v>5577</v>
      </c>
      <c r="B3267" t="s">
        <v>4018</v>
      </c>
      <c r="C3267" s="4">
        <v>35406</v>
      </c>
      <c r="D3267">
        <v>4492546545</v>
      </c>
      <c r="E3267">
        <f>VLOOKUP(D3267,  base_salary!A:A, 1, FALSE)</f>
        <v>4492546545</v>
      </c>
      <c r="F3267">
        <f t="shared" ref="F3267:F3330" si="102">IF(ISERROR(E3267), 1, 0)</f>
        <v>0</v>
      </c>
      <c r="G3267">
        <f t="shared" ref="G3267:G3330" ca="1" si="103">SUM(G:G)</f>
        <v>0</v>
      </c>
    </row>
    <row r="3268" spans="1:7" x14ac:dyDescent="0.25">
      <c r="A3268" t="s">
        <v>5578</v>
      </c>
      <c r="B3268" t="s">
        <v>2428</v>
      </c>
      <c r="C3268" s="4">
        <v>22564</v>
      </c>
      <c r="D3268">
        <v>4175195971</v>
      </c>
      <c r="E3268">
        <f>VLOOKUP(D3268,  base_salary!A:A, 1, FALSE)</f>
        <v>4175195971</v>
      </c>
      <c r="F3268">
        <f t="shared" si="102"/>
        <v>0</v>
      </c>
      <c r="G3268">
        <f t="shared" ca="1" si="103"/>
        <v>0</v>
      </c>
    </row>
    <row r="3269" spans="1:7" x14ac:dyDescent="0.25">
      <c r="A3269" t="s">
        <v>5579</v>
      </c>
      <c r="B3269" t="s">
        <v>3183</v>
      </c>
      <c r="C3269" s="4">
        <v>36067</v>
      </c>
      <c r="D3269">
        <v>9128677390</v>
      </c>
      <c r="E3269">
        <f>VLOOKUP(D3269,  base_salary!A:A, 1, FALSE)</f>
        <v>9128677390</v>
      </c>
      <c r="F3269">
        <f t="shared" si="102"/>
        <v>0</v>
      </c>
      <c r="G3269">
        <f t="shared" ca="1" si="103"/>
        <v>0</v>
      </c>
    </row>
    <row r="3270" spans="1:7" x14ac:dyDescent="0.25">
      <c r="A3270" t="s">
        <v>5580</v>
      </c>
      <c r="B3270" t="s">
        <v>2012</v>
      </c>
      <c r="C3270" s="4">
        <v>21123</v>
      </c>
      <c r="D3270">
        <v>4159390110</v>
      </c>
      <c r="E3270">
        <f>VLOOKUP(D3270,  base_salary!A:A, 1, FALSE)</f>
        <v>4159390110</v>
      </c>
      <c r="F3270">
        <f t="shared" si="102"/>
        <v>0</v>
      </c>
      <c r="G3270">
        <f t="shared" ca="1" si="103"/>
        <v>0</v>
      </c>
    </row>
    <row r="3271" spans="1:7" x14ac:dyDescent="0.25">
      <c r="A3271" t="s">
        <v>5581</v>
      </c>
      <c r="B3271" t="s">
        <v>2047</v>
      </c>
      <c r="C3271" s="4">
        <v>23723</v>
      </c>
      <c r="D3271">
        <v>6148303353</v>
      </c>
      <c r="E3271">
        <f>VLOOKUP(D3271,  base_salary!A:A, 1, FALSE)</f>
        <v>6148303353</v>
      </c>
      <c r="F3271">
        <f t="shared" si="102"/>
        <v>0</v>
      </c>
      <c r="G3271">
        <f t="shared" ca="1" si="103"/>
        <v>0</v>
      </c>
    </row>
    <row r="3272" spans="1:7" x14ac:dyDescent="0.25">
      <c r="A3272" t="s">
        <v>5582</v>
      </c>
      <c r="B3272" t="s">
        <v>2409</v>
      </c>
      <c r="C3272" s="4">
        <v>55580</v>
      </c>
      <c r="D3272">
        <v>1280521902</v>
      </c>
      <c r="E3272">
        <f>VLOOKUP(D3272,  base_salary!A:A, 1, FALSE)</f>
        <v>1280521902</v>
      </c>
      <c r="F3272">
        <f t="shared" si="102"/>
        <v>0</v>
      </c>
      <c r="G3272">
        <f t="shared" ca="1" si="103"/>
        <v>0</v>
      </c>
    </row>
    <row r="3273" spans="1:7" x14ac:dyDescent="0.25">
      <c r="A3273" t="s">
        <v>5583</v>
      </c>
      <c r="B3273" t="s">
        <v>2006</v>
      </c>
      <c r="C3273" s="4">
        <v>37023</v>
      </c>
      <c r="D3273">
        <v>4192879565</v>
      </c>
      <c r="E3273">
        <f>VLOOKUP(D3273,  base_salary!A:A, 1, FALSE)</f>
        <v>4192879565</v>
      </c>
      <c r="F3273">
        <f t="shared" si="102"/>
        <v>0</v>
      </c>
      <c r="G3273">
        <f t="shared" ca="1" si="103"/>
        <v>0</v>
      </c>
    </row>
    <row r="3274" spans="1:7" x14ac:dyDescent="0.25">
      <c r="A3274" t="s">
        <v>5584</v>
      </c>
      <c r="B3274" t="s">
        <v>2533</v>
      </c>
      <c r="C3274" s="4">
        <v>19663</v>
      </c>
      <c r="D3274">
        <v>2234966051</v>
      </c>
      <c r="E3274">
        <f>VLOOKUP(D3274,  base_salary!A:A, 1, FALSE)</f>
        <v>2234966051</v>
      </c>
      <c r="F3274">
        <f t="shared" si="102"/>
        <v>0</v>
      </c>
      <c r="G3274">
        <f t="shared" ca="1" si="103"/>
        <v>0</v>
      </c>
    </row>
    <row r="3275" spans="1:7" x14ac:dyDescent="0.25">
      <c r="A3275" t="s">
        <v>5585</v>
      </c>
      <c r="B3275" t="s">
        <v>2376</v>
      </c>
      <c r="C3275" s="4">
        <v>12960</v>
      </c>
      <c r="D3275">
        <v>965285472</v>
      </c>
      <c r="E3275">
        <f>VLOOKUP(D3275,  base_salary!A:A, 1, FALSE)</f>
        <v>965285472</v>
      </c>
      <c r="F3275">
        <f t="shared" si="102"/>
        <v>0</v>
      </c>
      <c r="G3275">
        <f t="shared" ca="1" si="103"/>
        <v>0</v>
      </c>
    </row>
    <row r="3276" spans="1:7" x14ac:dyDescent="0.25">
      <c r="A3276" t="s">
        <v>5586</v>
      </c>
      <c r="B3276" t="s">
        <v>2778</v>
      </c>
      <c r="C3276" s="4">
        <v>19416</v>
      </c>
      <c r="D3276">
        <v>5863557389</v>
      </c>
      <c r="E3276">
        <f>VLOOKUP(D3276,  base_salary!A:A, 1, FALSE)</f>
        <v>5863557389</v>
      </c>
      <c r="F3276">
        <f t="shared" si="102"/>
        <v>0</v>
      </c>
      <c r="G3276">
        <f t="shared" ca="1" si="103"/>
        <v>0</v>
      </c>
    </row>
    <row r="3277" spans="1:7" x14ac:dyDescent="0.25">
      <c r="A3277" t="s">
        <v>5587</v>
      </c>
      <c r="B3277" t="s">
        <v>2099</v>
      </c>
      <c r="C3277" s="4">
        <v>56706</v>
      </c>
      <c r="D3277">
        <v>6276010022</v>
      </c>
      <c r="E3277">
        <f>VLOOKUP(D3277,  base_salary!A:A, 1, FALSE)</f>
        <v>6276010022</v>
      </c>
      <c r="F3277">
        <f t="shared" si="102"/>
        <v>0</v>
      </c>
      <c r="G3277">
        <f t="shared" ca="1" si="103"/>
        <v>0</v>
      </c>
    </row>
    <row r="3278" spans="1:7" x14ac:dyDescent="0.25">
      <c r="A3278" t="s">
        <v>5588</v>
      </c>
      <c r="B3278" t="s">
        <v>3533</v>
      </c>
      <c r="C3278" s="4">
        <v>32483</v>
      </c>
      <c r="D3278">
        <v>6515844751</v>
      </c>
      <c r="E3278">
        <f>VLOOKUP(D3278,  base_salary!A:A, 1, FALSE)</f>
        <v>6515844751</v>
      </c>
      <c r="F3278">
        <f t="shared" si="102"/>
        <v>0</v>
      </c>
      <c r="G3278">
        <f t="shared" ca="1" si="103"/>
        <v>0</v>
      </c>
    </row>
    <row r="3279" spans="1:7" x14ac:dyDescent="0.25">
      <c r="A3279" t="s">
        <v>5589</v>
      </c>
      <c r="B3279" t="s">
        <v>2567</v>
      </c>
      <c r="C3279" s="4">
        <v>52828</v>
      </c>
      <c r="D3279">
        <v>2599557828</v>
      </c>
      <c r="E3279">
        <f>VLOOKUP(D3279,  base_salary!A:A, 1, FALSE)</f>
        <v>2599557828</v>
      </c>
      <c r="F3279">
        <f t="shared" si="102"/>
        <v>0</v>
      </c>
      <c r="G3279">
        <f t="shared" ca="1" si="103"/>
        <v>0</v>
      </c>
    </row>
    <row r="3280" spans="1:7" x14ac:dyDescent="0.25">
      <c r="A3280" t="s">
        <v>5590</v>
      </c>
      <c r="B3280" t="s">
        <v>2478</v>
      </c>
      <c r="C3280" s="4">
        <v>37712</v>
      </c>
      <c r="D3280">
        <v>7402856011</v>
      </c>
      <c r="E3280">
        <f>VLOOKUP(D3280,  base_salary!A:A, 1, FALSE)</f>
        <v>7402856011</v>
      </c>
      <c r="F3280">
        <f t="shared" si="102"/>
        <v>0</v>
      </c>
      <c r="G3280">
        <f t="shared" ca="1" si="103"/>
        <v>0</v>
      </c>
    </row>
    <row r="3281" spans="1:7" x14ac:dyDescent="0.25">
      <c r="A3281" t="s">
        <v>5591</v>
      </c>
      <c r="B3281" t="s">
        <v>2345</v>
      </c>
      <c r="C3281" s="4">
        <v>40573</v>
      </c>
      <c r="D3281">
        <v>8044612831</v>
      </c>
      <c r="E3281">
        <f>VLOOKUP(D3281,  base_salary!A:A, 1, FALSE)</f>
        <v>8044612831</v>
      </c>
      <c r="F3281">
        <f t="shared" si="102"/>
        <v>0</v>
      </c>
      <c r="G3281">
        <f t="shared" ca="1" si="103"/>
        <v>0</v>
      </c>
    </row>
    <row r="3282" spans="1:7" x14ac:dyDescent="0.25">
      <c r="A3282" t="s">
        <v>5592</v>
      </c>
      <c r="B3282" t="s">
        <v>2207</v>
      </c>
      <c r="C3282" s="4">
        <v>52037</v>
      </c>
      <c r="D3282">
        <v>5623896162</v>
      </c>
      <c r="E3282">
        <f>VLOOKUP(D3282,  base_salary!A:A, 1, FALSE)</f>
        <v>5623896162</v>
      </c>
      <c r="F3282">
        <f t="shared" si="102"/>
        <v>0</v>
      </c>
      <c r="G3282">
        <f t="shared" ca="1" si="103"/>
        <v>0</v>
      </c>
    </row>
    <row r="3283" spans="1:7" x14ac:dyDescent="0.25">
      <c r="A3283" t="s">
        <v>5593</v>
      </c>
      <c r="B3283" t="s">
        <v>2210</v>
      </c>
      <c r="C3283" s="4">
        <v>42264</v>
      </c>
      <c r="D3283">
        <v>5837501576</v>
      </c>
      <c r="E3283">
        <f>VLOOKUP(D3283,  base_salary!A:A, 1, FALSE)</f>
        <v>5837501576</v>
      </c>
      <c r="F3283">
        <f t="shared" si="102"/>
        <v>0</v>
      </c>
      <c r="G3283">
        <f t="shared" ca="1" si="103"/>
        <v>0</v>
      </c>
    </row>
    <row r="3284" spans="1:7" x14ac:dyDescent="0.25">
      <c r="A3284" t="s">
        <v>5594</v>
      </c>
      <c r="B3284" t="s">
        <v>2175</v>
      </c>
      <c r="C3284" s="4">
        <v>38181</v>
      </c>
      <c r="D3284">
        <v>844376051</v>
      </c>
      <c r="E3284">
        <f>VLOOKUP(D3284,  base_salary!A:A, 1, FALSE)</f>
        <v>844376051</v>
      </c>
      <c r="F3284">
        <f t="shared" si="102"/>
        <v>0</v>
      </c>
      <c r="G3284">
        <f t="shared" ca="1" si="103"/>
        <v>0</v>
      </c>
    </row>
    <row r="3285" spans="1:7" x14ac:dyDescent="0.25">
      <c r="A3285" t="s">
        <v>5595</v>
      </c>
      <c r="B3285" t="s">
        <v>3253</v>
      </c>
      <c r="C3285" s="4">
        <v>28738</v>
      </c>
      <c r="D3285">
        <v>7794042674</v>
      </c>
      <c r="E3285">
        <f>VLOOKUP(D3285,  base_salary!A:A, 1, FALSE)</f>
        <v>7794042674</v>
      </c>
      <c r="F3285">
        <f t="shared" si="102"/>
        <v>0</v>
      </c>
      <c r="G3285">
        <f t="shared" ca="1" si="103"/>
        <v>0</v>
      </c>
    </row>
    <row r="3286" spans="1:7" x14ac:dyDescent="0.25">
      <c r="A3286" t="s">
        <v>5596</v>
      </c>
      <c r="B3286" t="s">
        <v>2923</v>
      </c>
      <c r="C3286" s="4">
        <v>28849</v>
      </c>
      <c r="D3286">
        <v>2297168497</v>
      </c>
      <c r="E3286">
        <f>VLOOKUP(D3286,  base_salary!A:A, 1, FALSE)</f>
        <v>2297168497</v>
      </c>
      <c r="F3286">
        <f t="shared" si="102"/>
        <v>0</v>
      </c>
      <c r="G3286">
        <f t="shared" ca="1" si="103"/>
        <v>0</v>
      </c>
    </row>
    <row r="3287" spans="1:7" x14ac:dyDescent="0.25">
      <c r="A3287" t="s">
        <v>5597</v>
      </c>
      <c r="B3287" t="s">
        <v>2312</v>
      </c>
      <c r="C3287" s="4">
        <v>49501</v>
      </c>
      <c r="D3287">
        <v>6214787945</v>
      </c>
      <c r="E3287">
        <f>VLOOKUP(D3287,  base_salary!A:A, 1, FALSE)</f>
        <v>6214787945</v>
      </c>
      <c r="F3287">
        <f t="shared" si="102"/>
        <v>0</v>
      </c>
      <c r="G3287">
        <f t="shared" ca="1" si="103"/>
        <v>0</v>
      </c>
    </row>
    <row r="3288" spans="1:7" x14ac:dyDescent="0.25">
      <c r="A3288" t="s">
        <v>5598</v>
      </c>
      <c r="B3288" t="s">
        <v>2288</v>
      </c>
      <c r="C3288" s="4">
        <v>14195</v>
      </c>
      <c r="D3288">
        <v>3967370569</v>
      </c>
      <c r="E3288">
        <f>VLOOKUP(D3288,  base_salary!A:A, 1, FALSE)</f>
        <v>3967370569</v>
      </c>
      <c r="F3288">
        <f t="shared" si="102"/>
        <v>0</v>
      </c>
      <c r="G3288">
        <f t="shared" ca="1" si="103"/>
        <v>0</v>
      </c>
    </row>
    <row r="3289" spans="1:7" x14ac:dyDescent="0.25">
      <c r="A3289" t="s">
        <v>5599</v>
      </c>
      <c r="B3289" t="s">
        <v>2576</v>
      </c>
      <c r="C3289" s="4">
        <v>34489</v>
      </c>
      <c r="D3289">
        <v>7140803102</v>
      </c>
      <c r="E3289">
        <f>VLOOKUP(D3289,  base_salary!A:A, 1, FALSE)</f>
        <v>7140803102</v>
      </c>
      <c r="F3289">
        <f t="shared" si="102"/>
        <v>0</v>
      </c>
      <c r="G3289">
        <f t="shared" ca="1" si="103"/>
        <v>0</v>
      </c>
    </row>
    <row r="3290" spans="1:7" x14ac:dyDescent="0.25">
      <c r="A3290" t="s">
        <v>5600</v>
      </c>
      <c r="B3290" t="s">
        <v>3297</v>
      </c>
      <c r="C3290" s="4">
        <v>58440</v>
      </c>
      <c r="D3290">
        <v>4670832530</v>
      </c>
      <c r="E3290">
        <f>VLOOKUP(D3290,  base_salary!A:A, 1, FALSE)</f>
        <v>4670832530</v>
      </c>
      <c r="F3290">
        <f t="shared" si="102"/>
        <v>0</v>
      </c>
      <c r="G3290">
        <f t="shared" ca="1" si="103"/>
        <v>0</v>
      </c>
    </row>
    <row r="3291" spans="1:7" x14ac:dyDescent="0.25">
      <c r="A3291" t="s">
        <v>5601</v>
      </c>
      <c r="B3291" t="s">
        <v>2158</v>
      </c>
      <c r="C3291" s="4">
        <v>13139</v>
      </c>
      <c r="D3291">
        <v>2292892200</v>
      </c>
      <c r="E3291">
        <f>VLOOKUP(D3291,  base_salary!A:A, 1, FALSE)</f>
        <v>2292892200</v>
      </c>
      <c r="F3291">
        <f t="shared" si="102"/>
        <v>0</v>
      </c>
      <c r="G3291">
        <f t="shared" ca="1" si="103"/>
        <v>0</v>
      </c>
    </row>
    <row r="3292" spans="1:7" x14ac:dyDescent="0.25">
      <c r="A3292" t="s">
        <v>5602</v>
      </c>
      <c r="B3292" t="s">
        <v>3376</v>
      </c>
      <c r="C3292" s="4">
        <v>34413</v>
      </c>
      <c r="D3292">
        <v>7516977292</v>
      </c>
      <c r="E3292">
        <f>VLOOKUP(D3292,  base_salary!A:A, 1, FALSE)</f>
        <v>7516977292</v>
      </c>
      <c r="F3292">
        <f t="shared" si="102"/>
        <v>0</v>
      </c>
      <c r="G3292">
        <f t="shared" ca="1" si="103"/>
        <v>0</v>
      </c>
    </row>
    <row r="3293" spans="1:7" x14ac:dyDescent="0.25">
      <c r="A3293" t="s">
        <v>5603</v>
      </c>
      <c r="B3293" t="s">
        <v>2369</v>
      </c>
      <c r="C3293" s="4">
        <v>49629</v>
      </c>
      <c r="D3293">
        <v>2533903736</v>
      </c>
      <c r="E3293">
        <f>VLOOKUP(D3293,  base_salary!A:A, 1, FALSE)</f>
        <v>2533903736</v>
      </c>
      <c r="F3293">
        <f t="shared" si="102"/>
        <v>0</v>
      </c>
      <c r="G3293">
        <f t="shared" ca="1" si="103"/>
        <v>0</v>
      </c>
    </row>
    <row r="3294" spans="1:7" x14ac:dyDescent="0.25">
      <c r="A3294" t="s">
        <v>5604</v>
      </c>
      <c r="B3294" t="s">
        <v>2548</v>
      </c>
      <c r="C3294" s="4">
        <v>34205</v>
      </c>
      <c r="D3294">
        <v>3609467622</v>
      </c>
      <c r="E3294">
        <f>VLOOKUP(D3294,  base_salary!A:A, 1, FALSE)</f>
        <v>3609467622</v>
      </c>
      <c r="F3294">
        <f t="shared" si="102"/>
        <v>0</v>
      </c>
      <c r="G3294">
        <f t="shared" ca="1" si="103"/>
        <v>0</v>
      </c>
    </row>
    <row r="3295" spans="1:7" x14ac:dyDescent="0.25">
      <c r="A3295" t="s">
        <v>5605</v>
      </c>
      <c r="B3295" t="s">
        <v>2184</v>
      </c>
      <c r="C3295" s="4">
        <v>22141</v>
      </c>
      <c r="D3295">
        <v>5948190226</v>
      </c>
      <c r="E3295">
        <f>VLOOKUP(D3295,  base_salary!A:A, 1, FALSE)</f>
        <v>5948190226</v>
      </c>
      <c r="F3295">
        <f t="shared" si="102"/>
        <v>0</v>
      </c>
      <c r="G3295">
        <f t="shared" ca="1" si="103"/>
        <v>0</v>
      </c>
    </row>
    <row r="3296" spans="1:7" x14ac:dyDescent="0.25">
      <c r="A3296" t="s">
        <v>5606</v>
      </c>
      <c r="B3296" t="s">
        <v>2127</v>
      </c>
      <c r="C3296" s="4">
        <v>29222</v>
      </c>
      <c r="D3296">
        <v>8748349712</v>
      </c>
      <c r="E3296">
        <f>VLOOKUP(D3296,  base_salary!A:A, 1, FALSE)</f>
        <v>8748349712</v>
      </c>
      <c r="F3296">
        <f t="shared" si="102"/>
        <v>0</v>
      </c>
      <c r="G3296">
        <f t="shared" ca="1" si="103"/>
        <v>0</v>
      </c>
    </row>
    <row r="3297" spans="1:7" x14ac:dyDescent="0.25">
      <c r="A3297" t="s">
        <v>5607</v>
      </c>
      <c r="B3297" t="s">
        <v>2736</v>
      </c>
      <c r="C3297" s="4">
        <v>14957</v>
      </c>
      <c r="D3297">
        <v>6531376252</v>
      </c>
      <c r="E3297">
        <f>VLOOKUP(D3297,  base_salary!A:A, 1, FALSE)</f>
        <v>6531376252</v>
      </c>
      <c r="F3297">
        <f t="shared" si="102"/>
        <v>0</v>
      </c>
      <c r="G3297">
        <f t="shared" ca="1" si="103"/>
        <v>0</v>
      </c>
    </row>
    <row r="3298" spans="1:7" x14ac:dyDescent="0.25">
      <c r="A3298" t="s">
        <v>5608</v>
      </c>
      <c r="B3298" t="s">
        <v>2099</v>
      </c>
      <c r="C3298" s="4">
        <v>28961</v>
      </c>
      <c r="D3298">
        <v>8401146046</v>
      </c>
      <c r="E3298">
        <f>VLOOKUP(D3298,  base_salary!A:A, 1, FALSE)</f>
        <v>8401146046</v>
      </c>
      <c r="F3298">
        <f t="shared" si="102"/>
        <v>0</v>
      </c>
      <c r="G3298">
        <f t="shared" ca="1" si="103"/>
        <v>0</v>
      </c>
    </row>
    <row r="3299" spans="1:7" x14ac:dyDescent="0.25">
      <c r="A3299" t="s">
        <v>5609</v>
      </c>
      <c r="B3299" t="s">
        <v>2533</v>
      </c>
      <c r="C3299" s="4">
        <v>37819</v>
      </c>
      <c r="D3299">
        <v>594961432</v>
      </c>
      <c r="E3299">
        <f>VLOOKUP(D3299,  base_salary!A:A, 1, FALSE)</f>
        <v>594961432</v>
      </c>
      <c r="F3299">
        <f t="shared" si="102"/>
        <v>0</v>
      </c>
      <c r="G3299">
        <f t="shared" ca="1" si="103"/>
        <v>0</v>
      </c>
    </row>
    <row r="3300" spans="1:7" x14ac:dyDescent="0.25">
      <c r="A3300" t="s">
        <v>5610</v>
      </c>
      <c r="B3300" t="s">
        <v>2101</v>
      </c>
      <c r="C3300" s="4">
        <v>53453</v>
      </c>
      <c r="D3300">
        <v>5687748091</v>
      </c>
      <c r="E3300">
        <f>VLOOKUP(D3300,  base_salary!A:A, 1, FALSE)</f>
        <v>5687748091</v>
      </c>
      <c r="F3300">
        <f t="shared" si="102"/>
        <v>0</v>
      </c>
      <c r="G3300">
        <f t="shared" ca="1" si="103"/>
        <v>0</v>
      </c>
    </row>
    <row r="3301" spans="1:7" x14ac:dyDescent="0.25">
      <c r="A3301" t="s">
        <v>5611</v>
      </c>
      <c r="B3301" t="s">
        <v>2501</v>
      </c>
      <c r="C3301" s="4">
        <v>56084</v>
      </c>
      <c r="D3301">
        <v>3772653790</v>
      </c>
      <c r="E3301">
        <f>VLOOKUP(D3301,  base_salary!A:A, 1, FALSE)</f>
        <v>3772653790</v>
      </c>
      <c r="F3301">
        <f t="shared" si="102"/>
        <v>0</v>
      </c>
      <c r="G3301">
        <f t="shared" ca="1" si="103"/>
        <v>0</v>
      </c>
    </row>
    <row r="3302" spans="1:7" x14ac:dyDescent="0.25">
      <c r="A3302" t="s">
        <v>5612</v>
      </c>
      <c r="B3302" t="s">
        <v>2321</v>
      </c>
      <c r="C3302" s="4">
        <v>48548</v>
      </c>
      <c r="D3302">
        <v>7268478941</v>
      </c>
      <c r="E3302">
        <f>VLOOKUP(D3302,  base_salary!A:A, 1, FALSE)</f>
        <v>7268478941</v>
      </c>
      <c r="F3302">
        <f t="shared" si="102"/>
        <v>0</v>
      </c>
      <c r="G3302">
        <f t="shared" ca="1" si="103"/>
        <v>0</v>
      </c>
    </row>
    <row r="3303" spans="1:7" x14ac:dyDescent="0.25">
      <c r="A3303" t="s">
        <v>5613</v>
      </c>
      <c r="B3303" t="s">
        <v>2290</v>
      </c>
      <c r="C3303" s="4">
        <v>25564</v>
      </c>
      <c r="D3303">
        <v>6988089128</v>
      </c>
      <c r="E3303">
        <f>VLOOKUP(D3303,  base_salary!A:A, 1, FALSE)</f>
        <v>6988089128</v>
      </c>
      <c r="F3303">
        <f t="shared" si="102"/>
        <v>0</v>
      </c>
      <c r="G3303">
        <f t="shared" ca="1" si="103"/>
        <v>0</v>
      </c>
    </row>
    <row r="3304" spans="1:7" x14ac:dyDescent="0.25">
      <c r="A3304" t="s">
        <v>5614</v>
      </c>
      <c r="B3304" t="s">
        <v>2992</v>
      </c>
      <c r="C3304" s="4">
        <v>55800</v>
      </c>
      <c r="D3304">
        <v>2607689635</v>
      </c>
      <c r="E3304">
        <f>VLOOKUP(D3304,  base_salary!A:A, 1, FALSE)</f>
        <v>2607689635</v>
      </c>
      <c r="F3304">
        <f t="shared" si="102"/>
        <v>0</v>
      </c>
      <c r="G3304">
        <f t="shared" ca="1" si="103"/>
        <v>0</v>
      </c>
    </row>
    <row r="3305" spans="1:7" x14ac:dyDescent="0.25">
      <c r="A3305" t="s">
        <v>5615</v>
      </c>
      <c r="B3305" t="s">
        <v>2323</v>
      </c>
      <c r="C3305" s="4">
        <v>38699</v>
      </c>
      <c r="D3305">
        <v>8516539148</v>
      </c>
      <c r="E3305">
        <f>VLOOKUP(D3305,  base_salary!A:A, 1, FALSE)</f>
        <v>8516539148</v>
      </c>
      <c r="F3305">
        <f t="shared" si="102"/>
        <v>0</v>
      </c>
      <c r="G3305">
        <f t="shared" ca="1" si="103"/>
        <v>0</v>
      </c>
    </row>
    <row r="3306" spans="1:7" x14ac:dyDescent="0.25">
      <c r="A3306" t="s">
        <v>5616</v>
      </c>
      <c r="B3306" t="s">
        <v>3144</v>
      </c>
      <c r="C3306" s="4">
        <v>40394</v>
      </c>
      <c r="D3306">
        <v>1231429186</v>
      </c>
      <c r="E3306">
        <f>VLOOKUP(D3306,  base_salary!A:A, 1, FALSE)</f>
        <v>1231429186</v>
      </c>
      <c r="F3306">
        <f t="shared" si="102"/>
        <v>0</v>
      </c>
      <c r="G3306">
        <f t="shared" ca="1" si="103"/>
        <v>0</v>
      </c>
    </row>
    <row r="3307" spans="1:7" x14ac:dyDescent="0.25">
      <c r="A3307" t="s">
        <v>5617</v>
      </c>
      <c r="B3307" t="s">
        <v>4145</v>
      </c>
      <c r="C3307" s="4">
        <v>56432</v>
      </c>
      <c r="D3307">
        <v>8187246642</v>
      </c>
      <c r="E3307">
        <f>VLOOKUP(D3307,  base_salary!A:A, 1, FALSE)</f>
        <v>8187246642</v>
      </c>
      <c r="F3307">
        <f t="shared" si="102"/>
        <v>0</v>
      </c>
      <c r="G3307">
        <f t="shared" ca="1" si="103"/>
        <v>0</v>
      </c>
    </row>
    <row r="3308" spans="1:7" x14ac:dyDescent="0.25">
      <c r="A3308" t="s">
        <v>5618</v>
      </c>
      <c r="B3308" t="s">
        <v>2199</v>
      </c>
      <c r="C3308" s="4">
        <v>24891</v>
      </c>
      <c r="D3308">
        <v>1081492333</v>
      </c>
      <c r="E3308">
        <f>VLOOKUP(D3308,  base_salary!A:A, 1, FALSE)</f>
        <v>1081492333</v>
      </c>
      <c r="F3308">
        <f t="shared" si="102"/>
        <v>0</v>
      </c>
      <c r="G3308">
        <f t="shared" ca="1" si="103"/>
        <v>0</v>
      </c>
    </row>
    <row r="3309" spans="1:7" x14ac:dyDescent="0.25">
      <c r="A3309" t="s">
        <v>5619</v>
      </c>
      <c r="B3309" t="s">
        <v>1948</v>
      </c>
      <c r="C3309" s="4">
        <v>30207</v>
      </c>
      <c r="D3309">
        <v>1014658829</v>
      </c>
      <c r="E3309">
        <f>VLOOKUP(D3309,  base_salary!A:A, 1, FALSE)</f>
        <v>1014658829</v>
      </c>
      <c r="F3309">
        <f t="shared" si="102"/>
        <v>0</v>
      </c>
      <c r="G3309">
        <f t="shared" ca="1" si="103"/>
        <v>0</v>
      </c>
    </row>
    <row r="3310" spans="1:7" x14ac:dyDescent="0.25">
      <c r="A3310" t="s">
        <v>5620</v>
      </c>
      <c r="B3310" t="s">
        <v>2614</v>
      </c>
      <c r="C3310" s="4">
        <v>44049</v>
      </c>
      <c r="D3310">
        <v>228985188</v>
      </c>
      <c r="E3310">
        <f>VLOOKUP(D3310,  base_salary!A:A, 1, FALSE)</f>
        <v>228985188</v>
      </c>
      <c r="F3310">
        <f t="shared" si="102"/>
        <v>0</v>
      </c>
      <c r="G3310">
        <f t="shared" ca="1" si="103"/>
        <v>0</v>
      </c>
    </row>
    <row r="3311" spans="1:7" x14ac:dyDescent="0.25">
      <c r="A3311" t="s">
        <v>5621</v>
      </c>
      <c r="B3311" t="s">
        <v>2931</v>
      </c>
      <c r="C3311" s="4">
        <v>28976</v>
      </c>
      <c r="D3311">
        <v>7659816853</v>
      </c>
      <c r="E3311">
        <f>VLOOKUP(D3311,  base_salary!A:A, 1, FALSE)</f>
        <v>7659816853</v>
      </c>
      <c r="F3311">
        <f t="shared" si="102"/>
        <v>0</v>
      </c>
      <c r="G3311">
        <f t="shared" ca="1" si="103"/>
        <v>0</v>
      </c>
    </row>
    <row r="3312" spans="1:7" x14ac:dyDescent="0.25">
      <c r="A3312" t="s">
        <v>5622</v>
      </c>
      <c r="B3312" t="s">
        <v>2045</v>
      </c>
      <c r="C3312" s="4">
        <v>43870</v>
      </c>
      <c r="D3312">
        <v>8644362151</v>
      </c>
      <c r="E3312">
        <f>VLOOKUP(D3312,  base_salary!A:A, 1, FALSE)</f>
        <v>8644362151</v>
      </c>
      <c r="F3312">
        <f t="shared" si="102"/>
        <v>0</v>
      </c>
      <c r="G3312">
        <f t="shared" ca="1" si="103"/>
        <v>0</v>
      </c>
    </row>
    <row r="3313" spans="1:7" x14ac:dyDescent="0.25">
      <c r="A3313" t="s">
        <v>5623</v>
      </c>
      <c r="B3313" t="s">
        <v>2106</v>
      </c>
      <c r="C3313" s="4">
        <v>51833</v>
      </c>
      <c r="D3313">
        <v>3269054114</v>
      </c>
      <c r="E3313">
        <f>VLOOKUP(D3313,  base_salary!A:A, 1, FALSE)</f>
        <v>3269054114</v>
      </c>
      <c r="F3313">
        <f t="shared" si="102"/>
        <v>0</v>
      </c>
      <c r="G3313">
        <f t="shared" ca="1" si="103"/>
        <v>0</v>
      </c>
    </row>
    <row r="3314" spans="1:7" x14ac:dyDescent="0.25">
      <c r="A3314" t="s">
        <v>5624</v>
      </c>
      <c r="B3314" t="s">
        <v>2403</v>
      </c>
      <c r="C3314" s="4">
        <v>32785</v>
      </c>
      <c r="D3314">
        <v>3569619966</v>
      </c>
      <c r="E3314">
        <f>VLOOKUP(D3314,  base_salary!A:A, 1, FALSE)</f>
        <v>3569619966</v>
      </c>
      <c r="F3314">
        <f t="shared" si="102"/>
        <v>0</v>
      </c>
      <c r="G3314">
        <f t="shared" ca="1" si="103"/>
        <v>0</v>
      </c>
    </row>
    <row r="3315" spans="1:7" x14ac:dyDescent="0.25">
      <c r="A3315" t="s">
        <v>5625</v>
      </c>
      <c r="B3315" t="s">
        <v>2496</v>
      </c>
      <c r="C3315" s="4">
        <v>11454</v>
      </c>
      <c r="D3315">
        <v>6446166575</v>
      </c>
      <c r="E3315">
        <f>VLOOKUP(D3315,  base_salary!A:A, 1, FALSE)</f>
        <v>6446166575</v>
      </c>
      <c r="F3315">
        <f t="shared" si="102"/>
        <v>0</v>
      </c>
      <c r="G3315">
        <f t="shared" ca="1" si="103"/>
        <v>0</v>
      </c>
    </row>
    <row r="3316" spans="1:7" x14ac:dyDescent="0.25">
      <c r="A3316" t="s">
        <v>5626</v>
      </c>
      <c r="B3316" t="s">
        <v>2569</v>
      </c>
      <c r="C3316" s="4">
        <v>46666</v>
      </c>
      <c r="D3316">
        <v>4739588234</v>
      </c>
      <c r="E3316">
        <f>VLOOKUP(D3316,  base_salary!A:A, 1, FALSE)</f>
        <v>4739588234</v>
      </c>
      <c r="F3316">
        <f t="shared" si="102"/>
        <v>0</v>
      </c>
      <c r="G3316">
        <f t="shared" ca="1" si="103"/>
        <v>0</v>
      </c>
    </row>
    <row r="3317" spans="1:7" x14ac:dyDescent="0.25">
      <c r="A3317" t="s">
        <v>5627</v>
      </c>
      <c r="B3317" t="s">
        <v>2337</v>
      </c>
      <c r="C3317" s="4">
        <v>26563</v>
      </c>
      <c r="D3317">
        <v>453763030</v>
      </c>
      <c r="E3317">
        <f>VLOOKUP(D3317,  base_salary!A:A, 1, FALSE)</f>
        <v>453763030</v>
      </c>
      <c r="F3317">
        <f t="shared" si="102"/>
        <v>0</v>
      </c>
      <c r="G3317">
        <f t="shared" ca="1" si="103"/>
        <v>0</v>
      </c>
    </row>
    <row r="3318" spans="1:7" x14ac:dyDescent="0.25">
      <c r="A3318" t="s">
        <v>5628</v>
      </c>
      <c r="B3318" t="s">
        <v>1988</v>
      </c>
      <c r="C3318" s="4">
        <v>43464</v>
      </c>
      <c r="D3318">
        <v>9207464802</v>
      </c>
      <c r="E3318">
        <f>VLOOKUP(D3318,  base_salary!A:A, 1, FALSE)</f>
        <v>9207464802</v>
      </c>
      <c r="F3318">
        <f t="shared" si="102"/>
        <v>0</v>
      </c>
      <c r="G3318">
        <f t="shared" ca="1" si="103"/>
        <v>0</v>
      </c>
    </row>
    <row r="3319" spans="1:7" x14ac:dyDescent="0.25">
      <c r="A3319" t="s">
        <v>5629</v>
      </c>
      <c r="B3319" t="s">
        <v>3183</v>
      </c>
      <c r="C3319" s="4">
        <v>56723</v>
      </c>
      <c r="D3319">
        <v>8788824691</v>
      </c>
      <c r="E3319">
        <f>VLOOKUP(D3319,  base_salary!A:A, 1, FALSE)</f>
        <v>8788824691</v>
      </c>
      <c r="F3319">
        <f t="shared" si="102"/>
        <v>0</v>
      </c>
      <c r="G3319">
        <f t="shared" ca="1" si="103"/>
        <v>0</v>
      </c>
    </row>
    <row r="3320" spans="1:7" x14ac:dyDescent="0.25">
      <c r="A3320" t="s">
        <v>5630</v>
      </c>
      <c r="B3320" t="s">
        <v>2158</v>
      </c>
      <c r="C3320" s="4">
        <v>18201</v>
      </c>
      <c r="D3320">
        <v>589071254</v>
      </c>
      <c r="E3320">
        <f>VLOOKUP(D3320,  base_salary!A:A, 1, FALSE)</f>
        <v>589071254</v>
      </c>
      <c r="F3320">
        <f t="shared" si="102"/>
        <v>0</v>
      </c>
      <c r="G3320">
        <f t="shared" ca="1" si="103"/>
        <v>0</v>
      </c>
    </row>
    <row r="3321" spans="1:7" x14ac:dyDescent="0.25">
      <c r="A3321" t="s">
        <v>5631</v>
      </c>
      <c r="B3321" t="s">
        <v>2990</v>
      </c>
      <c r="C3321" s="4">
        <v>32343</v>
      </c>
      <c r="D3321">
        <v>8002426673</v>
      </c>
      <c r="E3321">
        <f>VLOOKUP(D3321,  base_salary!A:A, 1, FALSE)</f>
        <v>8002426673</v>
      </c>
      <c r="F3321">
        <f t="shared" si="102"/>
        <v>0</v>
      </c>
      <c r="G3321">
        <f t="shared" ca="1" si="103"/>
        <v>0</v>
      </c>
    </row>
    <row r="3322" spans="1:7" x14ac:dyDescent="0.25">
      <c r="A3322" t="s">
        <v>5632</v>
      </c>
      <c r="B3322" t="s">
        <v>2111</v>
      </c>
      <c r="C3322" s="4">
        <v>51387</v>
      </c>
      <c r="D3322">
        <v>569240891</v>
      </c>
      <c r="E3322">
        <f>VLOOKUP(D3322,  base_salary!A:A, 1, FALSE)</f>
        <v>569240891</v>
      </c>
      <c r="F3322">
        <f t="shared" si="102"/>
        <v>0</v>
      </c>
      <c r="G3322">
        <f t="shared" ca="1" si="103"/>
        <v>0</v>
      </c>
    </row>
    <row r="3323" spans="1:7" x14ac:dyDescent="0.25">
      <c r="A3323" t="s">
        <v>5633</v>
      </c>
      <c r="B3323" t="s">
        <v>2109</v>
      </c>
      <c r="C3323" s="4">
        <v>37221</v>
      </c>
      <c r="D3323">
        <v>4323727860</v>
      </c>
      <c r="E3323">
        <f>VLOOKUP(D3323,  base_salary!A:A, 1, FALSE)</f>
        <v>4323727860</v>
      </c>
      <c r="F3323">
        <f t="shared" si="102"/>
        <v>0</v>
      </c>
      <c r="G3323">
        <f t="shared" ca="1" si="103"/>
        <v>0</v>
      </c>
    </row>
    <row r="3324" spans="1:7" x14ac:dyDescent="0.25">
      <c r="A3324" t="s">
        <v>5634</v>
      </c>
      <c r="B3324" t="s">
        <v>3092</v>
      </c>
      <c r="C3324" s="4">
        <v>32168</v>
      </c>
      <c r="D3324">
        <v>9151658844</v>
      </c>
      <c r="E3324">
        <f>VLOOKUP(D3324,  base_salary!A:A, 1, FALSE)</f>
        <v>9151658844</v>
      </c>
      <c r="F3324">
        <f t="shared" si="102"/>
        <v>0</v>
      </c>
      <c r="G3324">
        <f t="shared" ca="1" si="103"/>
        <v>0</v>
      </c>
    </row>
    <row r="3325" spans="1:7" x14ac:dyDescent="0.25">
      <c r="A3325" t="s">
        <v>5635</v>
      </c>
      <c r="B3325" t="s">
        <v>2853</v>
      </c>
      <c r="C3325" s="4">
        <v>12402</v>
      </c>
      <c r="D3325">
        <v>6106380341</v>
      </c>
      <c r="E3325">
        <f>VLOOKUP(D3325,  base_salary!A:A, 1, FALSE)</f>
        <v>6106380341</v>
      </c>
      <c r="F3325">
        <f t="shared" si="102"/>
        <v>0</v>
      </c>
      <c r="G3325">
        <f t="shared" ca="1" si="103"/>
        <v>0</v>
      </c>
    </row>
    <row r="3326" spans="1:7" x14ac:dyDescent="0.25">
      <c r="A3326" t="s">
        <v>5636</v>
      </c>
      <c r="B3326" t="s">
        <v>2221</v>
      </c>
      <c r="C3326" s="4">
        <v>23677</v>
      </c>
      <c r="D3326">
        <v>1351073265</v>
      </c>
      <c r="E3326">
        <f>VLOOKUP(D3326,  base_salary!A:A, 1, FALSE)</f>
        <v>1351073265</v>
      </c>
      <c r="F3326">
        <f t="shared" si="102"/>
        <v>0</v>
      </c>
      <c r="G3326">
        <f t="shared" ca="1" si="103"/>
        <v>0</v>
      </c>
    </row>
    <row r="3327" spans="1:7" x14ac:dyDescent="0.25">
      <c r="A3327" t="s">
        <v>5637</v>
      </c>
      <c r="B3327" t="s">
        <v>1980</v>
      </c>
      <c r="C3327" s="4">
        <v>32241</v>
      </c>
      <c r="D3327">
        <v>8908432159</v>
      </c>
      <c r="E3327">
        <f>VLOOKUP(D3327,  base_salary!A:A, 1, FALSE)</f>
        <v>8908432159</v>
      </c>
      <c r="F3327">
        <f t="shared" si="102"/>
        <v>0</v>
      </c>
      <c r="G3327">
        <f t="shared" ca="1" si="103"/>
        <v>0</v>
      </c>
    </row>
    <row r="3328" spans="1:7" x14ac:dyDescent="0.25">
      <c r="A3328" t="s">
        <v>5638</v>
      </c>
      <c r="B3328" t="s">
        <v>2473</v>
      </c>
      <c r="C3328" s="4">
        <v>57174</v>
      </c>
      <c r="D3328">
        <v>3772653790</v>
      </c>
      <c r="E3328">
        <f>VLOOKUP(D3328,  base_salary!A:A, 1, FALSE)</f>
        <v>3772653790</v>
      </c>
      <c r="F3328">
        <f t="shared" si="102"/>
        <v>0</v>
      </c>
      <c r="G3328">
        <f t="shared" ca="1" si="103"/>
        <v>0</v>
      </c>
    </row>
    <row r="3329" spans="1:7" x14ac:dyDescent="0.25">
      <c r="A3329" t="s">
        <v>5639</v>
      </c>
      <c r="B3329" t="s">
        <v>2093</v>
      </c>
      <c r="C3329" s="4">
        <v>54156</v>
      </c>
      <c r="D3329">
        <v>2958727874</v>
      </c>
      <c r="E3329">
        <f>VLOOKUP(D3329,  base_salary!A:A, 1, FALSE)</f>
        <v>2958727874</v>
      </c>
      <c r="F3329">
        <f t="shared" si="102"/>
        <v>0</v>
      </c>
      <c r="G3329">
        <f t="shared" ca="1" si="103"/>
        <v>0</v>
      </c>
    </row>
    <row r="3330" spans="1:7" x14ac:dyDescent="0.25">
      <c r="A3330" t="s">
        <v>5640</v>
      </c>
      <c r="B3330" t="s">
        <v>2296</v>
      </c>
      <c r="C3330" s="4">
        <v>43503</v>
      </c>
      <c r="D3330">
        <v>62571575</v>
      </c>
      <c r="E3330">
        <f>VLOOKUP(D3330,  base_salary!A:A, 1, FALSE)</f>
        <v>62571575</v>
      </c>
      <c r="F3330">
        <f t="shared" si="102"/>
        <v>0</v>
      </c>
      <c r="G3330">
        <f t="shared" ca="1" si="103"/>
        <v>0</v>
      </c>
    </row>
    <row r="3331" spans="1:7" x14ac:dyDescent="0.25">
      <c r="A3331" t="s">
        <v>5641</v>
      </c>
      <c r="B3331" t="s">
        <v>1934</v>
      </c>
      <c r="C3331" s="4">
        <v>29863</v>
      </c>
      <c r="D3331">
        <v>4175195971</v>
      </c>
      <c r="E3331">
        <f>VLOOKUP(D3331,  base_salary!A:A, 1, FALSE)</f>
        <v>4175195971</v>
      </c>
      <c r="F3331">
        <f t="shared" ref="F3331:F3394" si="104">IF(ISERROR(E3331), 1, 0)</f>
        <v>0</v>
      </c>
      <c r="G3331">
        <f t="shared" ref="G3331:G3394" ca="1" si="105">SUM(G:G)</f>
        <v>0</v>
      </c>
    </row>
    <row r="3332" spans="1:7" x14ac:dyDescent="0.25">
      <c r="A3332" t="s">
        <v>5642</v>
      </c>
      <c r="B3332" t="s">
        <v>2043</v>
      </c>
      <c r="C3332" s="4">
        <v>54655</v>
      </c>
      <c r="D3332">
        <v>6471464479</v>
      </c>
      <c r="E3332">
        <f>VLOOKUP(D3332,  base_salary!A:A, 1, FALSE)</f>
        <v>6471464479</v>
      </c>
      <c r="F3332">
        <f t="shared" si="104"/>
        <v>0</v>
      </c>
      <c r="G3332">
        <f t="shared" ca="1" si="105"/>
        <v>0</v>
      </c>
    </row>
    <row r="3333" spans="1:7" x14ac:dyDescent="0.25">
      <c r="A3333" t="s">
        <v>5643</v>
      </c>
      <c r="B3333" t="s">
        <v>2403</v>
      </c>
      <c r="C3333" s="4">
        <v>17707</v>
      </c>
      <c r="D3333">
        <v>2355104786</v>
      </c>
      <c r="E3333">
        <f>VLOOKUP(D3333,  base_salary!A:A, 1, FALSE)</f>
        <v>2355104786</v>
      </c>
      <c r="F3333">
        <f t="shared" si="104"/>
        <v>0</v>
      </c>
      <c r="G3333">
        <f t="shared" ca="1" si="105"/>
        <v>0</v>
      </c>
    </row>
    <row r="3334" spans="1:7" x14ac:dyDescent="0.25">
      <c r="A3334" t="s">
        <v>5644</v>
      </c>
      <c r="B3334" t="s">
        <v>3558</v>
      </c>
      <c r="C3334" s="4">
        <v>27978</v>
      </c>
      <c r="D3334">
        <v>6852060985</v>
      </c>
      <c r="E3334">
        <f>VLOOKUP(D3334,  base_salary!A:A, 1, FALSE)</f>
        <v>6852060985</v>
      </c>
      <c r="F3334">
        <f t="shared" si="104"/>
        <v>0</v>
      </c>
      <c r="G3334">
        <f t="shared" ca="1" si="105"/>
        <v>0</v>
      </c>
    </row>
    <row r="3335" spans="1:7" x14ac:dyDescent="0.25">
      <c r="A3335" t="s">
        <v>5645</v>
      </c>
      <c r="B3335" t="s">
        <v>2358</v>
      </c>
      <c r="C3335" s="4">
        <v>57208</v>
      </c>
      <c r="D3335">
        <v>263573389</v>
      </c>
      <c r="E3335">
        <f>VLOOKUP(D3335,  base_salary!A:A, 1, FALSE)</f>
        <v>263573389</v>
      </c>
      <c r="F3335">
        <f t="shared" si="104"/>
        <v>0</v>
      </c>
      <c r="G3335">
        <f t="shared" ca="1" si="105"/>
        <v>0</v>
      </c>
    </row>
    <row r="3336" spans="1:7" x14ac:dyDescent="0.25">
      <c r="A3336" t="s">
        <v>5646</v>
      </c>
      <c r="B3336" t="s">
        <v>2714</v>
      </c>
      <c r="C3336" s="4">
        <v>49309</v>
      </c>
      <c r="D3336">
        <v>1014658829</v>
      </c>
      <c r="E3336">
        <f>VLOOKUP(D3336,  base_salary!A:A, 1, FALSE)</f>
        <v>1014658829</v>
      </c>
      <c r="F3336">
        <f t="shared" si="104"/>
        <v>0</v>
      </c>
      <c r="G3336">
        <f t="shared" ca="1" si="105"/>
        <v>0</v>
      </c>
    </row>
    <row r="3337" spans="1:7" x14ac:dyDescent="0.25">
      <c r="A3337" t="s">
        <v>5647</v>
      </c>
      <c r="B3337" t="s">
        <v>2323</v>
      </c>
      <c r="C3337" s="4">
        <v>21500</v>
      </c>
      <c r="D3337">
        <v>4877108939</v>
      </c>
      <c r="E3337">
        <f>VLOOKUP(D3337,  base_salary!A:A, 1, FALSE)</f>
        <v>4877108939</v>
      </c>
      <c r="F3337">
        <f t="shared" si="104"/>
        <v>0</v>
      </c>
      <c r="G3337">
        <f t="shared" ca="1" si="105"/>
        <v>0</v>
      </c>
    </row>
    <row r="3338" spans="1:7" x14ac:dyDescent="0.25">
      <c r="A3338" t="s">
        <v>5648</v>
      </c>
      <c r="B3338" t="s">
        <v>2617</v>
      </c>
      <c r="C3338" s="4">
        <v>49034</v>
      </c>
      <c r="D3338">
        <v>2314136845</v>
      </c>
      <c r="E3338">
        <f>VLOOKUP(D3338,  base_salary!A:A, 1, FALSE)</f>
        <v>2314136845</v>
      </c>
      <c r="F3338">
        <f t="shared" si="104"/>
        <v>0</v>
      </c>
      <c r="G3338">
        <f t="shared" ca="1" si="105"/>
        <v>0</v>
      </c>
    </row>
    <row r="3339" spans="1:7" x14ac:dyDescent="0.25">
      <c r="A3339" t="s">
        <v>5649</v>
      </c>
      <c r="B3339" t="s">
        <v>2650</v>
      </c>
      <c r="C3339" s="4">
        <v>55500</v>
      </c>
      <c r="D3339">
        <v>1923178164</v>
      </c>
      <c r="E3339">
        <f>VLOOKUP(D3339,  base_salary!A:A, 1, FALSE)</f>
        <v>1923178164</v>
      </c>
      <c r="F3339">
        <f t="shared" si="104"/>
        <v>0</v>
      </c>
      <c r="G3339">
        <f t="shared" ca="1" si="105"/>
        <v>0</v>
      </c>
    </row>
    <row r="3340" spans="1:7" x14ac:dyDescent="0.25">
      <c r="A3340" t="s">
        <v>5650</v>
      </c>
      <c r="B3340" t="s">
        <v>4145</v>
      </c>
      <c r="C3340" s="4">
        <v>50953</v>
      </c>
      <c r="D3340">
        <v>2936088178</v>
      </c>
      <c r="E3340">
        <f>VLOOKUP(D3340,  base_salary!A:A, 1, FALSE)</f>
        <v>2936088178</v>
      </c>
      <c r="F3340">
        <f t="shared" si="104"/>
        <v>0</v>
      </c>
      <c r="G3340">
        <f t="shared" ca="1" si="105"/>
        <v>0</v>
      </c>
    </row>
    <row r="3341" spans="1:7" x14ac:dyDescent="0.25">
      <c r="A3341" t="s">
        <v>5651</v>
      </c>
      <c r="B3341" t="s">
        <v>2593</v>
      </c>
      <c r="C3341" s="4">
        <v>27392</v>
      </c>
      <c r="D3341">
        <v>8911781207</v>
      </c>
      <c r="E3341">
        <f>VLOOKUP(D3341,  base_salary!A:A, 1, FALSE)</f>
        <v>8911781207</v>
      </c>
      <c r="F3341">
        <f t="shared" si="104"/>
        <v>0</v>
      </c>
      <c r="G3341">
        <f t="shared" ca="1" si="105"/>
        <v>0</v>
      </c>
    </row>
    <row r="3342" spans="1:7" x14ac:dyDescent="0.25">
      <c r="A3342" t="s">
        <v>5652</v>
      </c>
      <c r="B3342" t="s">
        <v>2116</v>
      </c>
      <c r="C3342" s="4">
        <v>33712</v>
      </c>
      <c r="D3342">
        <v>4039266773</v>
      </c>
      <c r="E3342">
        <f>VLOOKUP(D3342,  base_salary!A:A, 1, FALSE)</f>
        <v>4039266773</v>
      </c>
      <c r="F3342">
        <f t="shared" si="104"/>
        <v>0</v>
      </c>
      <c r="G3342">
        <f t="shared" ca="1" si="105"/>
        <v>0</v>
      </c>
    </row>
    <row r="3343" spans="1:7" x14ac:dyDescent="0.25">
      <c r="A3343" t="s">
        <v>5653</v>
      </c>
      <c r="B3343" t="s">
        <v>2372</v>
      </c>
      <c r="C3343" s="4">
        <v>20565</v>
      </c>
      <c r="D3343">
        <v>7140803102</v>
      </c>
      <c r="E3343">
        <f>VLOOKUP(D3343,  base_salary!A:A, 1, FALSE)</f>
        <v>7140803102</v>
      </c>
      <c r="F3343">
        <f t="shared" si="104"/>
        <v>0</v>
      </c>
      <c r="G3343">
        <f t="shared" ca="1" si="105"/>
        <v>0</v>
      </c>
    </row>
    <row r="3344" spans="1:7" x14ac:dyDescent="0.25">
      <c r="A3344" t="s">
        <v>5654</v>
      </c>
      <c r="B3344" t="s">
        <v>3785</v>
      </c>
      <c r="C3344" s="4">
        <v>44285</v>
      </c>
      <c r="D3344">
        <v>6183510505</v>
      </c>
      <c r="E3344">
        <f>VLOOKUP(D3344,  base_salary!A:A, 1, FALSE)</f>
        <v>6183510505</v>
      </c>
      <c r="F3344">
        <f t="shared" si="104"/>
        <v>0</v>
      </c>
      <c r="G3344">
        <f t="shared" ca="1" si="105"/>
        <v>0</v>
      </c>
    </row>
    <row r="3345" spans="1:7" x14ac:dyDescent="0.25">
      <c r="A3345" t="s">
        <v>5655</v>
      </c>
      <c r="B3345" t="s">
        <v>2633</v>
      </c>
      <c r="C3345" s="4">
        <v>32979</v>
      </c>
      <c r="D3345">
        <v>3097425365</v>
      </c>
      <c r="E3345">
        <f>VLOOKUP(D3345,  base_salary!A:A, 1, FALSE)</f>
        <v>3097425365</v>
      </c>
      <c r="F3345">
        <f t="shared" si="104"/>
        <v>0</v>
      </c>
      <c r="G3345">
        <f t="shared" ca="1" si="105"/>
        <v>0</v>
      </c>
    </row>
    <row r="3346" spans="1:7" x14ac:dyDescent="0.25">
      <c r="A3346" t="s">
        <v>5656</v>
      </c>
      <c r="B3346" t="s">
        <v>3092</v>
      </c>
      <c r="C3346" s="4">
        <v>32823</v>
      </c>
      <c r="D3346">
        <v>4401069773</v>
      </c>
      <c r="E3346">
        <f>VLOOKUP(D3346,  base_salary!A:A, 1, FALSE)</f>
        <v>4401069773</v>
      </c>
      <c r="F3346">
        <f t="shared" si="104"/>
        <v>0</v>
      </c>
      <c r="G3346">
        <f t="shared" ca="1" si="105"/>
        <v>0</v>
      </c>
    </row>
    <row r="3347" spans="1:7" x14ac:dyDescent="0.25">
      <c r="A3347" t="s">
        <v>5657</v>
      </c>
      <c r="B3347" t="s">
        <v>1986</v>
      </c>
      <c r="C3347" s="4">
        <v>45175</v>
      </c>
      <c r="D3347">
        <v>6938295417</v>
      </c>
      <c r="E3347">
        <f>VLOOKUP(D3347,  base_salary!A:A, 1, FALSE)</f>
        <v>6938295417</v>
      </c>
      <c r="F3347">
        <f t="shared" si="104"/>
        <v>0</v>
      </c>
      <c r="G3347">
        <f t="shared" ca="1" si="105"/>
        <v>0</v>
      </c>
    </row>
    <row r="3348" spans="1:7" x14ac:dyDescent="0.25">
      <c r="A3348" t="s">
        <v>5658</v>
      </c>
      <c r="B3348" t="s">
        <v>2378</v>
      </c>
      <c r="C3348" s="4">
        <v>40715</v>
      </c>
      <c r="D3348">
        <v>8904404991</v>
      </c>
      <c r="E3348">
        <f>VLOOKUP(D3348,  base_salary!A:A, 1, FALSE)</f>
        <v>8904404991</v>
      </c>
      <c r="F3348">
        <f t="shared" si="104"/>
        <v>0</v>
      </c>
      <c r="G3348">
        <f t="shared" ca="1" si="105"/>
        <v>0</v>
      </c>
    </row>
    <row r="3349" spans="1:7" x14ac:dyDescent="0.25">
      <c r="A3349" t="s">
        <v>5659</v>
      </c>
      <c r="B3349" t="s">
        <v>2075</v>
      </c>
      <c r="C3349" s="4">
        <v>25742</v>
      </c>
      <c r="D3349">
        <v>7000350199</v>
      </c>
      <c r="E3349">
        <f>VLOOKUP(D3349,  base_salary!A:A, 1, FALSE)</f>
        <v>7000350199</v>
      </c>
      <c r="F3349">
        <f t="shared" si="104"/>
        <v>0</v>
      </c>
      <c r="G3349">
        <f t="shared" ca="1" si="105"/>
        <v>0</v>
      </c>
    </row>
    <row r="3350" spans="1:7" x14ac:dyDescent="0.25">
      <c r="A3350" t="s">
        <v>5660</v>
      </c>
      <c r="B3350" t="s">
        <v>2158</v>
      </c>
      <c r="C3350" s="4">
        <v>55430</v>
      </c>
      <c r="D3350">
        <v>2779378506</v>
      </c>
      <c r="E3350">
        <f>VLOOKUP(D3350,  base_salary!A:A, 1, FALSE)</f>
        <v>2779378506</v>
      </c>
      <c r="F3350">
        <f t="shared" si="104"/>
        <v>0</v>
      </c>
      <c r="G3350">
        <f t="shared" ca="1" si="105"/>
        <v>0</v>
      </c>
    </row>
    <row r="3351" spans="1:7" x14ac:dyDescent="0.25">
      <c r="A3351" t="s">
        <v>5661</v>
      </c>
      <c r="B3351" t="s">
        <v>2308</v>
      </c>
      <c r="C3351" s="4">
        <v>34185</v>
      </c>
      <c r="D3351">
        <v>3569414450</v>
      </c>
      <c r="E3351">
        <f>VLOOKUP(D3351,  base_salary!A:A, 1, FALSE)</f>
        <v>3569414450</v>
      </c>
      <c r="F3351">
        <f t="shared" si="104"/>
        <v>0</v>
      </c>
      <c r="G3351">
        <f t="shared" ca="1" si="105"/>
        <v>0</v>
      </c>
    </row>
    <row r="3352" spans="1:7" x14ac:dyDescent="0.25">
      <c r="A3352" t="s">
        <v>5662</v>
      </c>
      <c r="B3352" t="s">
        <v>2519</v>
      </c>
      <c r="C3352" s="4">
        <v>52551</v>
      </c>
      <c r="D3352">
        <v>1958063002</v>
      </c>
      <c r="E3352">
        <f>VLOOKUP(D3352,  base_salary!A:A, 1, FALSE)</f>
        <v>1958063002</v>
      </c>
      <c r="F3352">
        <f t="shared" si="104"/>
        <v>0</v>
      </c>
      <c r="G3352">
        <f t="shared" ca="1" si="105"/>
        <v>0</v>
      </c>
    </row>
    <row r="3353" spans="1:7" x14ac:dyDescent="0.25">
      <c r="A3353" t="s">
        <v>5663</v>
      </c>
      <c r="B3353" t="s">
        <v>1976</v>
      </c>
      <c r="C3353" s="4">
        <v>38803</v>
      </c>
      <c r="D3353">
        <v>6858776575</v>
      </c>
      <c r="E3353">
        <f>VLOOKUP(D3353,  base_salary!A:A, 1, FALSE)</f>
        <v>6858776575</v>
      </c>
      <c r="F3353">
        <f t="shared" si="104"/>
        <v>0</v>
      </c>
      <c r="G3353">
        <f t="shared" ca="1" si="105"/>
        <v>0</v>
      </c>
    </row>
    <row r="3354" spans="1:7" x14ac:dyDescent="0.25">
      <c r="A3354" t="s">
        <v>5664</v>
      </c>
      <c r="B3354" t="s">
        <v>2809</v>
      </c>
      <c r="C3354" s="4">
        <v>20158</v>
      </c>
      <c r="D3354">
        <v>9369490930</v>
      </c>
      <c r="E3354">
        <f>VLOOKUP(D3354,  base_salary!A:A, 1, FALSE)</f>
        <v>9369490930</v>
      </c>
      <c r="F3354">
        <f t="shared" si="104"/>
        <v>0</v>
      </c>
      <c r="G3354">
        <f t="shared" ca="1" si="105"/>
        <v>0</v>
      </c>
    </row>
    <row r="3355" spans="1:7" x14ac:dyDescent="0.25">
      <c r="A3355" t="s">
        <v>5665</v>
      </c>
      <c r="B3355" t="s">
        <v>1991</v>
      </c>
      <c r="C3355" s="4">
        <v>51538</v>
      </c>
      <c r="D3355">
        <v>7205288142</v>
      </c>
      <c r="E3355">
        <f>VLOOKUP(D3355,  base_salary!A:A, 1, FALSE)</f>
        <v>7205288142</v>
      </c>
      <c r="F3355">
        <f t="shared" si="104"/>
        <v>0</v>
      </c>
      <c r="G3355">
        <f t="shared" ca="1" si="105"/>
        <v>0</v>
      </c>
    </row>
    <row r="3356" spans="1:7" x14ac:dyDescent="0.25">
      <c r="A3356" t="s">
        <v>5666</v>
      </c>
      <c r="B3356" t="s">
        <v>2316</v>
      </c>
      <c r="C3356" s="4">
        <v>25442</v>
      </c>
      <c r="D3356">
        <v>8971738782</v>
      </c>
      <c r="E3356">
        <f>VLOOKUP(D3356,  base_salary!A:A, 1, FALSE)</f>
        <v>8971738782</v>
      </c>
      <c r="F3356">
        <f t="shared" si="104"/>
        <v>0</v>
      </c>
      <c r="G3356">
        <f t="shared" ca="1" si="105"/>
        <v>0</v>
      </c>
    </row>
    <row r="3357" spans="1:7" x14ac:dyDescent="0.25">
      <c r="A3357" t="s">
        <v>5667</v>
      </c>
      <c r="B3357" t="s">
        <v>2360</v>
      </c>
      <c r="C3357" s="4">
        <v>57596</v>
      </c>
      <c r="D3357">
        <v>2314136845</v>
      </c>
      <c r="E3357">
        <f>VLOOKUP(D3357,  base_salary!A:A, 1, FALSE)</f>
        <v>2314136845</v>
      </c>
      <c r="F3357">
        <f t="shared" si="104"/>
        <v>0</v>
      </c>
      <c r="G3357">
        <f t="shared" ca="1" si="105"/>
        <v>0</v>
      </c>
    </row>
    <row r="3358" spans="1:7" x14ac:dyDescent="0.25">
      <c r="A3358" t="s">
        <v>5668</v>
      </c>
      <c r="B3358" t="s">
        <v>2016</v>
      </c>
      <c r="C3358" s="4">
        <v>19933</v>
      </c>
      <c r="D3358">
        <v>5503746279</v>
      </c>
      <c r="E3358">
        <f>VLOOKUP(D3358,  base_salary!A:A, 1, FALSE)</f>
        <v>5503746279</v>
      </c>
      <c r="F3358">
        <f t="shared" si="104"/>
        <v>0</v>
      </c>
      <c r="G3358">
        <f t="shared" ca="1" si="105"/>
        <v>0</v>
      </c>
    </row>
    <row r="3359" spans="1:7" x14ac:dyDescent="0.25">
      <c r="A3359" t="s">
        <v>5669</v>
      </c>
      <c r="B3359" t="s">
        <v>2201</v>
      </c>
      <c r="C3359" s="4">
        <v>29602</v>
      </c>
      <c r="D3359">
        <v>1419116835</v>
      </c>
      <c r="E3359">
        <f>VLOOKUP(D3359,  base_salary!A:A, 1, FALSE)</f>
        <v>1419116835</v>
      </c>
      <c r="F3359">
        <f t="shared" si="104"/>
        <v>0</v>
      </c>
      <c r="G3359">
        <f t="shared" ca="1" si="105"/>
        <v>0</v>
      </c>
    </row>
    <row r="3360" spans="1:7" x14ac:dyDescent="0.25">
      <c r="A3360" t="s">
        <v>5670</v>
      </c>
      <c r="B3360" t="s">
        <v>2059</v>
      </c>
      <c r="C3360" s="4">
        <v>51480</v>
      </c>
      <c r="D3360">
        <v>965285472</v>
      </c>
      <c r="E3360">
        <f>VLOOKUP(D3360,  base_salary!A:A, 1, FALSE)</f>
        <v>965285472</v>
      </c>
      <c r="F3360">
        <f t="shared" si="104"/>
        <v>0</v>
      </c>
      <c r="G3360">
        <f t="shared" ca="1" si="105"/>
        <v>0</v>
      </c>
    </row>
    <row r="3361" spans="1:7" x14ac:dyDescent="0.25">
      <c r="A3361" t="s">
        <v>5671</v>
      </c>
      <c r="B3361" t="s">
        <v>2063</v>
      </c>
      <c r="C3361" s="4">
        <v>14989</v>
      </c>
      <c r="D3361">
        <v>9340388305</v>
      </c>
      <c r="E3361">
        <f>VLOOKUP(D3361,  base_salary!A:A, 1, FALSE)</f>
        <v>9340388305</v>
      </c>
      <c r="F3361">
        <f t="shared" si="104"/>
        <v>0</v>
      </c>
      <c r="G3361">
        <f t="shared" ca="1" si="105"/>
        <v>0</v>
      </c>
    </row>
    <row r="3362" spans="1:7" x14ac:dyDescent="0.25">
      <c r="A3362" t="s">
        <v>5672</v>
      </c>
      <c r="B3362" t="s">
        <v>2593</v>
      </c>
      <c r="C3362" s="4">
        <v>28630</v>
      </c>
      <c r="D3362">
        <v>899126162</v>
      </c>
      <c r="E3362">
        <f>VLOOKUP(D3362,  base_salary!A:A, 1, FALSE)</f>
        <v>899126162</v>
      </c>
      <c r="F3362">
        <f t="shared" si="104"/>
        <v>0</v>
      </c>
      <c r="G3362">
        <f t="shared" ca="1" si="105"/>
        <v>0</v>
      </c>
    </row>
    <row r="3363" spans="1:7" x14ac:dyDescent="0.25">
      <c r="A3363" t="s">
        <v>5673</v>
      </c>
      <c r="B3363" t="s">
        <v>1984</v>
      </c>
      <c r="C3363" s="4">
        <v>43984</v>
      </c>
      <c r="D3363">
        <v>923191143</v>
      </c>
      <c r="E3363">
        <f>VLOOKUP(D3363,  base_salary!A:A, 1, FALSE)</f>
        <v>923191143</v>
      </c>
      <c r="F3363">
        <f t="shared" si="104"/>
        <v>0</v>
      </c>
      <c r="G3363">
        <f t="shared" ca="1" si="105"/>
        <v>0</v>
      </c>
    </row>
    <row r="3364" spans="1:7" x14ac:dyDescent="0.25">
      <c r="A3364" t="s">
        <v>5674</v>
      </c>
      <c r="B3364" t="s">
        <v>3785</v>
      </c>
      <c r="C3364" s="4">
        <v>43793</v>
      </c>
      <c r="D3364">
        <v>4278470843</v>
      </c>
      <c r="E3364">
        <f>VLOOKUP(D3364,  base_salary!A:A, 1, FALSE)</f>
        <v>4278470843</v>
      </c>
      <c r="F3364">
        <f t="shared" si="104"/>
        <v>0</v>
      </c>
      <c r="G3364">
        <f t="shared" ca="1" si="105"/>
        <v>0</v>
      </c>
    </row>
    <row r="3365" spans="1:7" x14ac:dyDescent="0.25">
      <c r="A3365" t="s">
        <v>5675</v>
      </c>
      <c r="B3365" t="s">
        <v>2552</v>
      </c>
      <c r="C3365" s="4">
        <v>28783</v>
      </c>
      <c r="D3365">
        <v>6801140183</v>
      </c>
      <c r="E3365">
        <f>VLOOKUP(D3365,  base_salary!A:A, 1, FALSE)</f>
        <v>6801140183</v>
      </c>
      <c r="F3365">
        <f t="shared" si="104"/>
        <v>0</v>
      </c>
      <c r="G3365">
        <f t="shared" ca="1" si="105"/>
        <v>0</v>
      </c>
    </row>
    <row r="3366" spans="1:7" x14ac:dyDescent="0.25">
      <c r="A3366" t="s">
        <v>5676</v>
      </c>
      <c r="B3366" t="s">
        <v>2340</v>
      </c>
      <c r="C3366" s="4">
        <v>17102</v>
      </c>
      <c r="D3366">
        <v>2973481236</v>
      </c>
      <c r="E3366">
        <f>VLOOKUP(D3366,  base_salary!A:A, 1, FALSE)</f>
        <v>2973481236</v>
      </c>
      <c r="F3366">
        <f t="shared" si="104"/>
        <v>0</v>
      </c>
      <c r="G3366">
        <f t="shared" ca="1" si="105"/>
        <v>0</v>
      </c>
    </row>
    <row r="3367" spans="1:7" x14ac:dyDescent="0.25">
      <c r="A3367" t="s">
        <v>5677</v>
      </c>
      <c r="B3367" t="s">
        <v>2047</v>
      </c>
      <c r="C3367" s="4">
        <v>45569</v>
      </c>
      <c r="D3367">
        <v>6275593709</v>
      </c>
      <c r="E3367">
        <f>VLOOKUP(D3367,  base_salary!A:A, 1, FALSE)</f>
        <v>6275593709</v>
      </c>
      <c r="F3367">
        <f t="shared" si="104"/>
        <v>0</v>
      </c>
      <c r="G3367">
        <f t="shared" ca="1" si="105"/>
        <v>0</v>
      </c>
    </row>
    <row r="3368" spans="1:7" x14ac:dyDescent="0.25">
      <c r="A3368" t="s">
        <v>5678</v>
      </c>
      <c r="B3368" t="s">
        <v>2097</v>
      </c>
      <c r="C3368" s="4">
        <v>29826</v>
      </c>
      <c r="D3368">
        <v>6378969205</v>
      </c>
      <c r="E3368">
        <f>VLOOKUP(D3368,  base_salary!A:A, 1, FALSE)</f>
        <v>6378969205</v>
      </c>
      <c r="F3368">
        <f t="shared" si="104"/>
        <v>0</v>
      </c>
      <c r="G3368">
        <f t="shared" ca="1" si="105"/>
        <v>0</v>
      </c>
    </row>
    <row r="3369" spans="1:7" x14ac:dyDescent="0.25">
      <c r="A3369" t="s">
        <v>5679</v>
      </c>
      <c r="B3369" t="s">
        <v>2641</v>
      </c>
      <c r="C3369" s="4">
        <v>37472</v>
      </c>
      <c r="D3369">
        <v>7516977292</v>
      </c>
      <c r="E3369">
        <f>VLOOKUP(D3369,  base_salary!A:A, 1, FALSE)</f>
        <v>7516977292</v>
      </c>
      <c r="F3369">
        <f t="shared" si="104"/>
        <v>0</v>
      </c>
      <c r="G3369">
        <f t="shared" ca="1" si="105"/>
        <v>0</v>
      </c>
    </row>
    <row r="3370" spans="1:7" x14ac:dyDescent="0.25">
      <c r="A3370" t="s">
        <v>5680</v>
      </c>
      <c r="B3370" t="s">
        <v>1968</v>
      </c>
      <c r="C3370" s="4">
        <v>16367</v>
      </c>
      <c r="D3370">
        <v>6286877770</v>
      </c>
      <c r="E3370">
        <f>VLOOKUP(D3370,  base_salary!A:A, 1, FALSE)</f>
        <v>6286877770</v>
      </c>
      <c r="F3370">
        <f t="shared" si="104"/>
        <v>0</v>
      </c>
      <c r="G3370">
        <f t="shared" ca="1" si="105"/>
        <v>0</v>
      </c>
    </row>
    <row r="3371" spans="1:7" x14ac:dyDescent="0.25">
      <c r="A3371" t="s">
        <v>5681</v>
      </c>
      <c r="B3371" t="s">
        <v>2548</v>
      </c>
      <c r="C3371" s="4">
        <v>25819</v>
      </c>
      <c r="D3371">
        <v>9018504580</v>
      </c>
      <c r="E3371">
        <f>VLOOKUP(D3371,  base_salary!A:A, 1, FALSE)</f>
        <v>9018504580</v>
      </c>
      <c r="F3371">
        <f t="shared" si="104"/>
        <v>0</v>
      </c>
      <c r="G3371">
        <f t="shared" ca="1" si="105"/>
        <v>0</v>
      </c>
    </row>
    <row r="3372" spans="1:7" x14ac:dyDescent="0.25">
      <c r="A3372" t="s">
        <v>5682</v>
      </c>
      <c r="B3372" t="s">
        <v>2992</v>
      </c>
      <c r="C3372" s="4">
        <v>54835</v>
      </c>
      <c r="D3372">
        <v>5000631609</v>
      </c>
      <c r="E3372">
        <f>VLOOKUP(D3372,  base_salary!A:A, 1, FALSE)</f>
        <v>5000631609</v>
      </c>
      <c r="F3372">
        <f t="shared" si="104"/>
        <v>0</v>
      </c>
      <c r="G3372">
        <f t="shared" ca="1" si="105"/>
        <v>0</v>
      </c>
    </row>
    <row r="3373" spans="1:7" x14ac:dyDescent="0.25">
      <c r="A3373" t="s">
        <v>5683</v>
      </c>
      <c r="B3373" t="s">
        <v>2997</v>
      </c>
      <c r="C3373" s="4">
        <v>27851</v>
      </c>
      <c r="D3373">
        <v>5948190226</v>
      </c>
      <c r="E3373">
        <f>VLOOKUP(D3373,  base_salary!A:A, 1, FALSE)</f>
        <v>5948190226</v>
      </c>
      <c r="F3373">
        <f t="shared" si="104"/>
        <v>0</v>
      </c>
      <c r="G3373">
        <f t="shared" ca="1" si="105"/>
        <v>0</v>
      </c>
    </row>
    <row r="3374" spans="1:7" x14ac:dyDescent="0.25">
      <c r="A3374" t="s">
        <v>5684</v>
      </c>
      <c r="B3374" t="s">
        <v>2049</v>
      </c>
      <c r="C3374" s="4">
        <v>26355</v>
      </c>
      <c r="D3374">
        <v>1081492333</v>
      </c>
      <c r="E3374">
        <f>VLOOKUP(D3374,  base_salary!A:A, 1, FALSE)</f>
        <v>1081492333</v>
      </c>
      <c r="F3374">
        <f t="shared" si="104"/>
        <v>0</v>
      </c>
      <c r="G3374">
        <f t="shared" ca="1" si="105"/>
        <v>0</v>
      </c>
    </row>
    <row r="3375" spans="1:7" x14ac:dyDescent="0.25">
      <c r="A3375" t="s">
        <v>5685</v>
      </c>
      <c r="B3375" t="s">
        <v>2583</v>
      </c>
      <c r="C3375" s="4">
        <v>47754</v>
      </c>
      <c r="D3375">
        <v>1739513533</v>
      </c>
      <c r="E3375">
        <f>VLOOKUP(D3375,  base_salary!A:A, 1, FALSE)</f>
        <v>1739513533</v>
      </c>
      <c r="F3375">
        <f t="shared" si="104"/>
        <v>0</v>
      </c>
      <c r="G3375">
        <f t="shared" ca="1" si="105"/>
        <v>0</v>
      </c>
    </row>
    <row r="3376" spans="1:7" x14ac:dyDescent="0.25">
      <c r="A3376" t="s">
        <v>5686</v>
      </c>
      <c r="B3376" t="s">
        <v>2536</v>
      </c>
      <c r="C3376" s="4">
        <v>49538</v>
      </c>
      <c r="D3376">
        <v>7493076952</v>
      </c>
      <c r="E3376">
        <f>VLOOKUP(D3376,  base_salary!A:A, 1, FALSE)</f>
        <v>7493076952</v>
      </c>
      <c r="F3376">
        <f t="shared" si="104"/>
        <v>0</v>
      </c>
      <c r="G3376">
        <f t="shared" ca="1" si="105"/>
        <v>0</v>
      </c>
    </row>
    <row r="3377" spans="1:7" x14ac:dyDescent="0.25">
      <c r="A3377" t="s">
        <v>5687</v>
      </c>
      <c r="B3377" t="s">
        <v>1976</v>
      </c>
      <c r="C3377" s="4">
        <v>58031</v>
      </c>
      <c r="D3377">
        <v>1351073265</v>
      </c>
      <c r="E3377">
        <f>VLOOKUP(D3377,  base_salary!A:A, 1, FALSE)</f>
        <v>1351073265</v>
      </c>
      <c r="F3377">
        <f t="shared" si="104"/>
        <v>0</v>
      </c>
      <c r="G3377">
        <f t="shared" ca="1" si="105"/>
        <v>0</v>
      </c>
    </row>
    <row r="3378" spans="1:7" x14ac:dyDescent="0.25">
      <c r="A3378" t="s">
        <v>5688</v>
      </c>
      <c r="B3378" t="s">
        <v>3663</v>
      </c>
      <c r="C3378" s="4">
        <v>47885</v>
      </c>
      <c r="D3378">
        <v>3000763902</v>
      </c>
      <c r="E3378">
        <f>VLOOKUP(D3378,  base_salary!A:A, 1, FALSE)</f>
        <v>3000763902</v>
      </c>
      <c r="F3378">
        <f t="shared" si="104"/>
        <v>0</v>
      </c>
      <c r="G3378">
        <f t="shared" ca="1" si="105"/>
        <v>0</v>
      </c>
    </row>
    <row r="3379" spans="1:7" x14ac:dyDescent="0.25">
      <c r="A3379" t="s">
        <v>5689</v>
      </c>
      <c r="B3379" t="s">
        <v>2997</v>
      </c>
      <c r="C3379" s="4">
        <v>56392</v>
      </c>
      <c r="D3379">
        <v>9287480133</v>
      </c>
      <c r="E3379">
        <f>VLOOKUP(D3379,  base_salary!A:A, 1, FALSE)</f>
        <v>9287480133</v>
      </c>
      <c r="F3379">
        <f t="shared" si="104"/>
        <v>0</v>
      </c>
      <c r="G3379">
        <f t="shared" ca="1" si="105"/>
        <v>0</v>
      </c>
    </row>
    <row r="3380" spans="1:7" x14ac:dyDescent="0.25">
      <c r="A3380" t="s">
        <v>5690</v>
      </c>
      <c r="B3380" t="s">
        <v>2650</v>
      </c>
      <c r="C3380" s="4">
        <v>31851</v>
      </c>
      <c r="D3380">
        <v>2757793764</v>
      </c>
      <c r="E3380">
        <f>VLOOKUP(D3380,  base_salary!A:A, 1, FALSE)</f>
        <v>2757793764</v>
      </c>
      <c r="F3380">
        <f t="shared" si="104"/>
        <v>0</v>
      </c>
      <c r="G3380">
        <f t="shared" ca="1" si="105"/>
        <v>0</v>
      </c>
    </row>
    <row r="3381" spans="1:7" x14ac:dyDescent="0.25">
      <c r="A3381" t="s">
        <v>5691</v>
      </c>
      <c r="B3381" t="s">
        <v>2205</v>
      </c>
      <c r="C3381" s="4">
        <v>49691</v>
      </c>
      <c r="D3381">
        <v>8718856853</v>
      </c>
      <c r="E3381">
        <f>VLOOKUP(D3381,  base_salary!A:A, 1, FALSE)</f>
        <v>8718856853</v>
      </c>
      <c r="F3381">
        <f t="shared" si="104"/>
        <v>0</v>
      </c>
      <c r="G3381">
        <f t="shared" ca="1" si="105"/>
        <v>0</v>
      </c>
    </row>
    <row r="3382" spans="1:7" x14ac:dyDescent="0.25">
      <c r="A3382" t="s">
        <v>5692</v>
      </c>
      <c r="B3382" t="s">
        <v>2752</v>
      </c>
      <c r="C3382" s="4">
        <v>54800</v>
      </c>
      <c r="D3382">
        <v>9104569016</v>
      </c>
      <c r="E3382">
        <f>VLOOKUP(D3382,  base_salary!A:A, 1, FALSE)</f>
        <v>9104569016</v>
      </c>
      <c r="F3382">
        <f t="shared" si="104"/>
        <v>0</v>
      </c>
      <c r="G3382">
        <f t="shared" ca="1" si="105"/>
        <v>0</v>
      </c>
    </row>
    <row r="3383" spans="1:7" x14ac:dyDescent="0.25">
      <c r="A3383" t="s">
        <v>5693</v>
      </c>
      <c r="B3383" t="s">
        <v>2298</v>
      </c>
      <c r="C3383" s="4">
        <v>47297</v>
      </c>
      <c r="D3383">
        <v>7273123196</v>
      </c>
      <c r="E3383">
        <f>VLOOKUP(D3383,  base_salary!A:A, 1, FALSE)</f>
        <v>7273123196</v>
      </c>
      <c r="F3383">
        <f t="shared" si="104"/>
        <v>0</v>
      </c>
      <c r="G3383">
        <f t="shared" ca="1" si="105"/>
        <v>0</v>
      </c>
    </row>
    <row r="3384" spans="1:7" x14ac:dyDescent="0.25">
      <c r="A3384" t="s">
        <v>5694</v>
      </c>
      <c r="B3384" t="s">
        <v>2484</v>
      </c>
      <c r="C3384" s="4">
        <v>25079</v>
      </c>
      <c r="D3384">
        <v>2592292012</v>
      </c>
      <c r="E3384">
        <f>VLOOKUP(D3384,  base_salary!A:A, 1, FALSE)</f>
        <v>2592292012</v>
      </c>
      <c r="F3384">
        <f t="shared" si="104"/>
        <v>0</v>
      </c>
      <c r="G3384">
        <f t="shared" ca="1" si="105"/>
        <v>0</v>
      </c>
    </row>
    <row r="3385" spans="1:7" x14ac:dyDescent="0.25">
      <c r="A3385" t="s">
        <v>5695</v>
      </c>
      <c r="B3385" t="s">
        <v>2223</v>
      </c>
      <c r="C3385" s="4">
        <v>23621</v>
      </c>
      <c r="D3385">
        <v>2298319154</v>
      </c>
      <c r="E3385">
        <f>VLOOKUP(D3385,  base_salary!A:A, 1, FALSE)</f>
        <v>2298319154</v>
      </c>
      <c r="F3385">
        <f t="shared" si="104"/>
        <v>0</v>
      </c>
      <c r="G3385">
        <f t="shared" ca="1" si="105"/>
        <v>0</v>
      </c>
    </row>
    <row r="3386" spans="1:7" x14ac:dyDescent="0.25">
      <c r="A3386" t="s">
        <v>5696</v>
      </c>
      <c r="B3386" t="s">
        <v>2641</v>
      </c>
      <c r="C3386" s="4">
        <v>31959</v>
      </c>
      <c r="D3386">
        <v>3560320844</v>
      </c>
      <c r="E3386">
        <f>VLOOKUP(D3386,  base_salary!A:A, 1, FALSE)</f>
        <v>3560320844</v>
      </c>
      <c r="F3386">
        <f t="shared" si="104"/>
        <v>0</v>
      </c>
      <c r="G3386">
        <f t="shared" ca="1" si="105"/>
        <v>0</v>
      </c>
    </row>
    <row r="3387" spans="1:7" x14ac:dyDescent="0.25">
      <c r="A3387" t="s">
        <v>5697</v>
      </c>
      <c r="B3387" t="s">
        <v>2175</v>
      </c>
      <c r="C3387" s="4">
        <v>46308</v>
      </c>
      <c r="D3387">
        <v>6938295417</v>
      </c>
      <c r="E3387">
        <f>VLOOKUP(D3387,  base_salary!A:A, 1, FALSE)</f>
        <v>6938295417</v>
      </c>
      <c r="F3387">
        <f t="shared" si="104"/>
        <v>0</v>
      </c>
      <c r="G3387">
        <f t="shared" ca="1" si="105"/>
        <v>0</v>
      </c>
    </row>
    <row r="3388" spans="1:7" x14ac:dyDescent="0.25">
      <c r="A3388" t="s">
        <v>5698</v>
      </c>
      <c r="B3388" t="s">
        <v>1946</v>
      </c>
      <c r="C3388" s="4">
        <v>37643</v>
      </c>
      <c r="D3388">
        <v>7112955017</v>
      </c>
      <c r="E3388">
        <f>VLOOKUP(D3388,  base_salary!A:A, 1, FALSE)</f>
        <v>7112955017</v>
      </c>
      <c r="F3388">
        <f t="shared" si="104"/>
        <v>0</v>
      </c>
      <c r="G3388">
        <f t="shared" ca="1" si="105"/>
        <v>0</v>
      </c>
    </row>
    <row r="3389" spans="1:7" x14ac:dyDescent="0.25">
      <c r="A3389" t="s">
        <v>5699</v>
      </c>
      <c r="B3389" t="s">
        <v>2360</v>
      </c>
      <c r="C3389" s="4">
        <v>11254</v>
      </c>
      <c r="D3389">
        <v>1918356416</v>
      </c>
      <c r="E3389">
        <f>VLOOKUP(D3389,  base_salary!A:A, 1, FALSE)</f>
        <v>1918356416</v>
      </c>
      <c r="F3389">
        <f t="shared" si="104"/>
        <v>0</v>
      </c>
      <c r="G3389">
        <f t="shared" ca="1" si="105"/>
        <v>0</v>
      </c>
    </row>
    <row r="3390" spans="1:7" x14ac:dyDescent="0.25">
      <c r="A3390" t="s">
        <v>5700</v>
      </c>
      <c r="B3390" t="s">
        <v>2424</v>
      </c>
      <c r="C3390" s="4">
        <v>44768</v>
      </c>
      <c r="D3390">
        <v>8658719154</v>
      </c>
      <c r="E3390">
        <f>VLOOKUP(D3390,  base_salary!A:A, 1, FALSE)</f>
        <v>8658719154</v>
      </c>
      <c r="F3390">
        <f t="shared" si="104"/>
        <v>0</v>
      </c>
      <c r="G3390">
        <f t="shared" ca="1" si="105"/>
        <v>0</v>
      </c>
    </row>
    <row r="3391" spans="1:7" x14ac:dyDescent="0.25">
      <c r="A3391" t="s">
        <v>5701</v>
      </c>
      <c r="B3391" t="s">
        <v>2491</v>
      </c>
      <c r="C3391" s="4">
        <v>20302</v>
      </c>
      <c r="D3391">
        <v>5002048994</v>
      </c>
      <c r="E3391">
        <f>VLOOKUP(D3391,  base_salary!A:A, 1, FALSE)</f>
        <v>5002048994</v>
      </c>
      <c r="F3391">
        <f t="shared" si="104"/>
        <v>0</v>
      </c>
      <c r="G3391">
        <f t="shared" ca="1" si="105"/>
        <v>0</v>
      </c>
    </row>
    <row r="3392" spans="1:7" x14ac:dyDescent="0.25">
      <c r="A3392" t="s">
        <v>5702</v>
      </c>
      <c r="B3392" t="s">
        <v>2201</v>
      </c>
      <c r="C3392" s="4">
        <v>21406</v>
      </c>
      <c r="D3392">
        <v>8676088039</v>
      </c>
      <c r="E3392">
        <f>VLOOKUP(D3392,  base_salary!A:A, 1, FALSE)</f>
        <v>8676088039</v>
      </c>
      <c r="F3392">
        <f t="shared" si="104"/>
        <v>0</v>
      </c>
      <c r="G3392">
        <f t="shared" ca="1" si="105"/>
        <v>0</v>
      </c>
    </row>
    <row r="3393" spans="1:7" x14ac:dyDescent="0.25">
      <c r="A3393" t="s">
        <v>5703</v>
      </c>
      <c r="B3393" t="s">
        <v>2212</v>
      </c>
      <c r="C3393" s="4">
        <v>50569</v>
      </c>
      <c r="D3393">
        <v>7966083349</v>
      </c>
      <c r="E3393">
        <f>VLOOKUP(D3393,  base_salary!A:A, 1, FALSE)</f>
        <v>7966083349</v>
      </c>
      <c r="F3393">
        <f t="shared" si="104"/>
        <v>0</v>
      </c>
      <c r="G3393">
        <f t="shared" ca="1" si="105"/>
        <v>0</v>
      </c>
    </row>
    <row r="3394" spans="1:7" x14ac:dyDescent="0.25">
      <c r="A3394" t="s">
        <v>5704</v>
      </c>
      <c r="B3394" t="s">
        <v>2071</v>
      </c>
      <c r="C3394" s="4">
        <v>31312</v>
      </c>
      <c r="D3394">
        <v>1382734301</v>
      </c>
      <c r="E3394">
        <f>VLOOKUP(D3394,  base_salary!A:A, 1, FALSE)</f>
        <v>1382734301</v>
      </c>
      <c r="F3394">
        <f t="shared" si="104"/>
        <v>0</v>
      </c>
      <c r="G3394">
        <f t="shared" ca="1" si="105"/>
        <v>0</v>
      </c>
    </row>
    <row r="3395" spans="1:7" x14ac:dyDescent="0.25">
      <c r="A3395" t="s">
        <v>5705</v>
      </c>
      <c r="B3395" t="s">
        <v>3508</v>
      </c>
      <c r="C3395" s="4">
        <v>19399</v>
      </c>
      <c r="D3395">
        <v>3235176993</v>
      </c>
      <c r="E3395">
        <f>VLOOKUP(D3395,  base_salary!A:A, 1, FALSE)</f>
        <v>3235176993</v>
      </c>
      <c r="F3395">
        <f t="shared" ref="F3395:F3458" si="106">IF(ISERROR(E3395), 1, 0)</f>
        <v>0</v>
      </c>
      <c r="G3395">
        <f t="shared" ref="G3395:G3458" ca="1" si="107">SUM(G:G)</f>
        <v>0</v>
      </c>
    </row>
    <row r="3396" spans="1:7" x14ac:dyDescent="0.25">
      <c r="A3396" t="s">
        <v>5706</v>
      </c>
      <c r="B3396" t="s">
        <v>3271</v>
      </c>
      <c r="C3396" s="4">
        <v>46189</v>
      </c>
      <c r="D3396">
        <v>4579641655</v>
      </c>
      <c r="E3396">
        <f>VLOOKUP(D3396,  base_salary!A:A, 1, FALSE)</f>
        <v>4579641655</v>
      </c>
      <c r="F3396">
        <f t="shared" si="106"/>
        <v>0</v>
      </c>
      <c r="G3396">
        <f t="shared" ca="1" si="107"/>
        <v>0</v>
      </c>
    </row>
    <row r="3397" spans="1:7" x14ac:dyDescent="0.25">
      <c r="A3397" t="s">
        <v>5707</v>
      </c>
      <c r="B3397" t="s">
        <v>2207</v>
      </c>
      <c r="C3397" s="4">
        <v>36914</v>
      </c>
      <c r="D3397">
        <v>3013094990</v>
      </c>
      <c r="E3397">
        <f>VLOOKUP(D3397,  base_salary!A:A, 1, FALSE)</f>
        <v>3013094990</v>
      </c>
      <c r="F3397">
        <f t="shared" si="106"/>
        <v>0</v>
      </c>
      <c r="G3397">
        <f t="shared" ca="1" si="107"/>
        <v>0</v>
      </c>
    </row>
    <row r="3398" spans="1:7" x14ac:dyDescent="0.25">
      <c r="A3398" t="s">
        <v>5708</v>
      </c>
      <c r="B3398" t="s">
        <v>2214</v>
      </c>
      <c r="C3398" s="4">
        <v>10775</v>
      </c>
      <c r="D3398">
        <v>9196221739</v>
      </c>
      <c r="E3398">
        <f>VLOOKUP(D3398,  base_salary!A:A, 1, FALSE)</f>
        <v>9196221739</v>
      </c>
      <c r="F3398">
        <f t="shared" si="106"/>
        <v>0</v>
      </c>
      <c r="G3398">
        <f t="shared" ca="1" si="107"/>
        <v>0</v>
      </c>
    </row>
    <row r="3399" spans="1:7" x14ac:dyDescent="0.25">
      <c r="A3399" t="s">
        <v>5709</v>
      </c>
      <c r="B3399" t="s">
        <v>2266</v>
      </c>
      <c r="C3399" s="4">
        <v>26881</v>
      </c>
      <c r="D3399">
        <v>6471464479</v>
      </c>
      <c r="E3399">
        <f>VLOOKUP(D3399,  base_salary!A:A, 1, FALSE)</f>
        <v>6471464479</v>
      </c>
      <c r="F3399">
        <f t="shared" si="106"/>
        <v>0</v>
      </c>
      <c r="G3399">
        <f t="shared" ca="1" si="107"/>
        <v>0</v>
      </c>
    </row>
    <row r="3400" spans="1:7" x14ac:dyDescent="0.25">
      <c r="A3400" t="s">
        <v>5710</v>
      </c>
      <c r="B3400" t="s">
        <v>1993</v>
      </c>
      <c r="C3400" s="4">
        <v>54308</v>
      </c>
      <c r="D3400">
        <v>8911781207</v>
      </c>
      <c r="E3400">
        <f>VLOOKUP(D3400,  base_salary!A:A, 1, FALSE)</f>
        <v>8911781207</v>
      </c>
      <c r="F3400">
        <f t="shared" si="106"/>
        <v>0</v>
      </c>
      <c r="G3400">
        <f t="shared" ca="1" si="107"/>
        <v>0</v>
      </c>
    </row>
    <row r="3401" spans="1:7" x14ac:dyDescent="0.25">
      <c r="A3401" t="s">
        <v>5711</v>
      </c>
      <c r="B3401" t="s">
        <v>2374</v>
      </c>
      <c r="C3401" s="4">
        <v>49923</v>
      </c>
      <c r="D3401">
        <v>5211527984</v>
      </c>
      <c r="E3401">
        <f>VLOOKUP(D3401,  base_salary!A:A, 1, FALSE)</f>
        <v>5211527984</v>
      </c>
      <c r="F3401">
        <f t="shared" si="106"/>
        <v>0</v>
      </c>
      <c r="G3401">
        <f t="shared" ca="1" si="107"/>
        <v>0</v>
      </c>
    </row>
    <row r="3402" spans="1:7" x14ac:dyDescent="0.25">
      <c r="A3402" t="s">
        <v>5712</v>
      </c>
      <c r="B3402" t="s">
        <v>2121</v>
      </c>
      <c r="C3402" s="4">
        <v>24304</v>
      </c>
      <c r="D3402">
        <v>8832488175</v>
      </c>
      <c r="E3402">
        <f>VLOOKUP(D3402,  base_salary!A:A, 1, FALSE)</f>
        <v>8832488175</v>
      </c>
      <c r="F3402">
        <f t="shared" si="106"/>
        <v>0</v>
      </c>
      <c r="G3402">
        <f t="shared" ca="1" si="107"/>
        <v>0</v>
      </c>
    </row>
    <row r="3403" spans="1:7" x14ac:dyDescent="0.25">
      <c r="A3403" t="s">
        <v>5713</v>
      </c>
      <c r="B3403" t="s">
        <v>2305</v>
      </c>
      <c r="C3403" s="4">
        <v>33244</v>
      </c>
      <c r="D3403">
        <v>2958692264</v>
      </c>
      <c r="E3403">
        <f>VLOOKUP(D3403,  base_salary!A:A, 1, FALSE)</f>
        <v>2958692264</v>
      </c>
      <c r="F3403">
        <f t="shared" si="106"/>
        <v>0</v>
      </c>
      <c r="G3403">
        <f t="shared" ca="1" si="107"/>
        <v>0</v>
      </c>
    </row>
    <row r="3404" spans="1:7" x14ac:dyDescent="0.25">
      <c r="A3404" t="s">
        <v>5714</v>
      </c>
      <c r="B3404" t="s">
        <v>2436</v>
      </c>
      <c r="C3404" s="4">
        <v>51815</v>
      </c>
      <c r="D3404">
        <v>4937054791</v>
      </c>
      <c r="E3404">
        <f>VLOOKUP(D3404,  base_salary!A:A, 1, FALSE)</f>
        <v>4937054791</v>
      </c>
      <c r="F3404">
        <f t="shared" si="106"/>
        <v>0</v>
      </c>
      <c r="G3404">
        <f t="shared" ca="1" si="107"/>
        <v>0</v>
      </c>
    </row>
    <row r="3405" spans="1:7" x14ac:dyDescent="0.25">
      <c r="A3405" t="s">
        <v>5715</v>
      </c>
      <c r="B3405" t="s">
        <v>2321</v>
      </c>
      <c r="C3405" s="4">
        <v>17147</v>
      </c>
      <c r="D3405">
        <v>2480515559</v>
      </c>
      <c r="E3405">
        <f>VLOOKUP(D3405,  base_salary!A:A, 1, FALSE)</f>
        <v>2480515559</v>
      </c>
      <c r="F3405">
        <f t="shared" si="106"/>
        <v>0</v>
      </c>
      <c r="G3405">
        <f t="shared" ca="1" si="107"/>
        <v>0</v>
      </c>
    </row>
    <row r="3406" spans="1:7" x14ac:dyDescent="0.25">
      <c r="A3406" t="s">
        <v>5716</v>
      </c>
      <c r="B3406" t="s">
        <v>2869</v>
      </c>
      <c r="C3406" s="4">
        <v>21831</v>
      </c>
      <c r="D3406">
        <v>3858163570</v>
      </c>
      <c r="E3406">
        <f>VLOOKUP(D3406,  base_salary!A:A, 1, FALSE)</f>
        <v>3858163570</v>
      </c>
      <c r="F3406">
        <f t="shared" si="106"/>
        <v>0</v>
      </c>
      <c r="G3406">
        <f t="shared" ca="1" si="107"/>
        <v>0</v>
      </c>
    </row>
    <row r="3407" spans="1:7" x14ac:dyDescent="0.25">
      <c r="A3407" t="s">
        <v>5717</v>
      </c>
      <c r="B3407" t="s">
        <v>2536</v>
      </c>
      <c r="C3407" s="4">
        <v>33981</v>
      </c>
      <c r="D3407">
        <v>5412518958</v>
      </c>
      <c r="E3407">
        <f>VLOOKUP(D3407,  base_salary!A:A, 1, FALSE)</f>
        <v>5412518958</v>
      </c>
      <c r="F3407">
        <f t="shared" si="106"/>
        <v>0</v>
      </c>
      <c r="G3407">
        <f t="shared" ca="1" si="107"/>
        <v>0</v>
      </c>
    </row>
    <row r="3408" spans="1:7" x14ac:dyDescent="0.25">
      <c r="A3408" t="s">
        <v>5718</v>
      </c>
      <c r="B3408" t="s">
        <v>2006</v>
      </c>
      <c r="C3408" s="4">
        <v>41333</v>
      </c>
      <c r="D3408">
        <v>4097160079</v>
      </c>
      <c r="E3408">
        <f>VLOOKUP(D3408,  base_salary!A:A, 1, FALSE)</f>
        <v>4097160079</v>
      </c>
      <c r="F3408">
        <f t="shared" si="106"/>
        <v>0</v>
      </c>
      <c r="G3408">
        <f t="shared" ca="1" si="107"/>
        <v>0</v>
      </c>
    </row>
    <row r="3409" spans="1:7" x14ac:dyDescent="0.25">
      <c r="A3409" t="s">
        <v>5719</v>
      </c>
      <c r="B3409" t="s">
        <v>3269</v>
      </c>
      <c r="C3409" s="4">
        <v>42355</v>
      </c>
      <c r="D3409">
        <v>1163292249</v>
      </c>
      <c r="E3409">
        <f>VLOOKUP(D3409,  base_salary!A:A, 1, FALSE)</f>
        <v>1163292249</v>
      </c>
      <c r="F3409">
        <f t="shared" si="106"/>
        <v>0</v>
      </c>
      <c r="G3409">
        <f t="shared" ca="1" si="107"/>
        <v>0</v>
      </c>
    </row>
    <row r="3410" spans="1:7" x14ac:dyDescent="0.25">
      <c r="A3410" t="s">
        <v>5720</v>
      </c>
      <c r="B3410" t="s">
        <v>2127</v>
      </c>
      <c r="C3410" s="4">
        <v>20680</v>
      </c>
      <c r="D3410">
        <v>9965847037</v>
      </c>
      <c r="E3410">
        <f>VLOOKUP(D3410,  base_salary!A:A, 1, FALSE)</f>
        <v>9965847037</v>
      </c>
      <c r="F3410">
        <f t="shared" si="106"/>
        <v>0</v>
      </c>
      <c r="G3410">
        <f t="shared" ca="1" si="107"/>
        <v>0</v>
      </c>
    </row>
    <row r="3411" spans="1:7" x14ac:dyDescent="0.25">
      <c r="A3411" t="s">
        <v>5721</v>
      </c>
      <c r="B3411" t="s">
        <v>2365</v>
      </c>
      <c r="C3411" s="4">
        <v>45791</v>
      </c>
      <c r="D3411">
        <v>1444572199</v>
      </c>
      <c r="E3411">
        <f>VLOOKUP(D3411,  base_salary!A:A, 1, FALSE)</f>
        <v>1444572199</v>
      </c>
      <c r="F3411">
        <f t="shared" si="106"/>
        <v>0</v>
      </c>
      <c r="G3411">
        <f t="shared" ca="1" si="107"/>
        <v>0</v>
      </c>
    </row>
    <row r="3412" spans="1:7" x14ac:dyDescent="0.25">
      <c r="A3412" t="s">
        <v>5722</v>
      </c>
      <c r="B3412" t="s">
        <v>2709</v>
      </c>
      <c r="C3412" s="4">
        <v>53170</v>
      </c>
      <c r="D3412">
        <v>1606657585</v>
      </c>
      <c r="E3412">
        <f>VLOOKUP(D3412,  base_salary!A:A, 1, FALSE)</f>
        <v>1606657585</v>
      </c>
      <c r="F3412">
        <f t="shared" si="106"/>
        <v>0</v>
      </c>
      <c r="G3412">
        <f t="shared" ca="1" si="107"/>
        <v>0</v>
      </c>
    </row>
    <row r="3413" spans="1:7" x14ac:dyDescent="0.25">
      <c r="A3413" t="s">
        <v>5723</v>
      </c>
      <c r="B3413" t="s">
        <v>2576</v>
      </c>
      <c r="C3413" s="4">
        <v>30272</v>
      </c>
      <c r="D3413">
        <v>3259018638</v>
      </c>
      <c r="E3413">
        <f>VLOOKUP(D3413,  base_salary!A:A, 1, FALSE)</f>
        <v>3259018638</v>
      </c>
      <c r="F3413">
        <f t="shared" si="106"/>
        <v>0</v>
      </c>
      <c r="G3413">
        <f t="shared" ca="1" si="107"/>
        <v>0</v>
      </c>
    </row>
    <row r="3414" spans="1:7" x14ac:dyDescent="0.25">
      <c r="A3414" t="s">
        <v>5724</v>
      </c>
      <c r="B3414" t="s">
        <v>2503</v>
      </c>
      <c r="C3414" s="4">
        <v>48634</v>
      </c>
      <c r="D3414">
        <v>8346855079</v>
      </c>
      <c r="E3414">
        <f>VLOOKUP(D3414,  base_salary!A:A, 1, FALSE)</f>
        <v>8346855079</v>
      </c>
      <c r="F3414">
        <f t="shared" si="106"/>
        <v>0</v>
      </c>
      <c r="G3414">
        <f t="shared" ca="1" si="107"/>
        <v>0</v>
      </c>
    </row>
    <row r="3415" spans="1:7" x14ac:dyDescent="0.25">
      <c r="A3415" t="s">
        <v>5725</v>
      </c>
      <c r="B3415" t="s">
        <v>2077</v>
      </c>
      <c r="C3415" s="4">
        <v>12679</v>
      </c>
      <c r="D3415">
        <v>1009146149</v>
      </c>
      <c r="E3415">
        <f>VLOOKUP(D3415,  base_salary!A:A, 1, FALSE)</f>
        <v>1009146149</v>
      </c>
      <c r="F3415">
        <f t="shared" si="106"/>
        <v>0</v>
      </c>
      <c r="G3415">
        <f t="shared" ca="1" si="107"/>
        <v>0</v>
      </c>
    </row>
    <row r="3416" spans="1:7" x14ac:dyDescent="0.25">
      <c r="A3416" t="s">
        <v>5726</v>
      </c>
      <c r="B3416" t="s">
        <v>1964</v>
      </c>
      <c r="C3416" s="4">
        <v>39054</v>
      </c>
      <c r="D3416">
        <v>5209112160</v>
      </c>
      <c r="E3416">
        <f>VLOOKUP(D3416,  base_salary!A:A, 1, FALSE)</f>
        <v>5209112160</v>
      </c>
      <c r="F3416">
        <f t="shared" si="106"/>
        <v>0</v>
      </c>
      <c r="G3416">
        <f t="shared" ca="1" si="107"/>
        <v>0</v>
      </c>
    </row>
    <row r="3417" spans="1:7" x14ac:dyDescent="0.25">
      <c r="A3417" t="s">
        <v>5727</v>
      </c>
      <c r="B3417" t="s">
        <v>3169</v>
      </c>
      <c r="C3417" s="4">
        <v>21618</v>
      </c>
      <c r="D3417">
        <v>898924138</v>
      </c>
      <c r="E3417">
        <f>VLOOKUP(D3417,  base_salary!A:A, 1, FALSE)</f>
        <v>898924138</v>
      </c>
      <c r="F3417">
        <f t="shared" si="106"/>
        <v>0</v>
      </c>
      <c r="G3417">
        <f t="shared" ca="1" si="107"/>
        <v>0</v>
      </c>
    </row>
    <row r="3418" spans="1:7" x14ac:dyDescent="0.25">
      <c r="A3418" t="s">
        <v>5728</v>
      </c>
      <c r="B3418" t="s">
        <v>2323</v>
      </c>
      <c r="C3418" s="4">
        <v>26361</v>
      </c>
      <c r="D3418">
        <v>2083520173</v>
      </c>
      <c r="E3418">
        <f>VLOOKUP(D3418,  base_salary!A:A, 1, FALSE)</f>
        <v>2083520173</v>
      </c>
      <c r="F3418">
        <f t="shared" si="106"/>
        <v>0</v>
      </c>
      <c r="G3418">
        <f t="shared" ca="1" si="107"/>
        <v>0</v>
      </c>
    </row>
    <row r="3419" spans="1:7" x14ac:dyDescent="0.25">
      <c r="A3419" t="s">
        <v>5729</v>
      </c>
      <c r="B3419" t="s">
        <v>2251</v>
      </c>
      <c r="C3419" s="4">
        <v>48105</v>
      </c>
      <c r="D3419">
        <v>5974179625</v>
      </c>
      <c r="E3419">
        <f>VLOOKUP(D3419,  base_salary!A:A, 1, FALSE)</f>
        <v>5974179625</v>
      </c>
      <c r="F3419">
        <f t="shared" si="106"/>
        <v>0</v>
      </c>
      <c r="G3419">
        <f t="shared" ca="1" si="107"/>
        <v>0</v>
      </c>
    </row>
    <row r="3420" spans="1:7" x14ac:dyDescent="0.25">
      <c r="A3420" t="s">
        <v>5730</v>
      </c>
      <c r="B3420" t="s">
        <v>2028</v>
      </c>
      <c r="C3420" s="4">
        <v>44151</v>
      </c>
      <c r="D3420">
        <v>5358183647</v>
      </c>
      <c r="E3420">
        <f>VLOOKUP(D3420,  base_salary!A:A, 1, FALSE)</f>
        <v>5358183647</v>
      </c>
      <c r="F3420">
        <f t="shared" si="106"/>
        <v>0</v>
      </c>
      <c r="G3420">
        <f t="shared" ca="1" si="107"/>
        <v>0</v>
      </c>
    </row>
    <row r="3421" spans="1:7" x14ac:dyDescent="0.25">
      <c r="A3421" t="s">
        <v>5731</v>
      </c>
      <c r="B3421" t="s">
        <v>2800</v>
      </c>
      <c r="C3421" s="4">
        <v>21281</v>
      </c>
      <c r="D3421">
        <v>7188904251</v>
      </c>
      <c r="E3421">
        <f>VLOOKUP(D3421,  base_salary!A:A, 1, FALSE)</f>
        <v>7188904251</v>
      </c>
      <c r="F3421">
        <f t="shared" si="106"/>
        <v>0</v>
      </c>
      <c r="G3421">
        <f t="shared" ca="1" si="107"/>
        <v>0</v>
      </c>
    </row>
    <row r="3422" spans="1:7" x14ac:dyDescent="0.25">
      <c r="A3422" t="s">
        <v>5732</v>
      </c>
      <c r="B3422" t="s">
        <v>2308</v>
      </c>
      <c r="C3422" s="4">
        <v>40809</v>
      </c>
      <c r="D3422">
        <v>357531329</v>
      </c>
      <c r="E3422">
        <f>VLOOKUP(D3422,  base_salary!A:A, 1, FALSE)</f>
        <v>357531329</v>
      </c>
      <c r="F3422">
        <f t="shared" si="106"/>
        <v>0</v>
      </c>
      <c r="G3422">
        <f t="shared" ca="1" si="107"/>
        <v>0</v>
      </c>
    </row>
    <row r="3423" spans="1:7" x14ac:dyDescent="0.25">
      <c r="A3423" t="s">
        <v>5733</v>
      </c>
      <c r="B3423" t="s">
        <v>2914</v>
      </c>
      <c r="C3423" s="4">
        <v>12178</v>
      </c>
      <c r="D3423">
        <v>895027720</v>
      </c>
      <c r="E3423">
        <f>VLOOKUP(D3423,  base_salary!A:A, 1, FALSE)</f>
        <v>895027720</v>
      </c>
      <c r="F3423">
        <f t="shared" si="106"/>
        <v>0</v>
      </c>
      <c r="G3423">
        <f t="shared" ca="1" si="107"/>
        <v>0</v>
      </c>
    </row>
    <row r="3424" spans="1:7" x14ac:dyDescent="0.25">
      <c r="A3424" t="s">
        <v>5734</v>
      </c>
      <c r="B3424" t="s">
        <v>2965</v>
      </c>
      <c r="C3424" s="4">
        <v>47410</v>
      </c>
      <c r="D3424">
        <v>6183510505</v>
      </c>
      <c r="E3424">
        <f>VLOOKUP(D3424,  base_salary!A:A, 1, FALSE)</f>
        <v>6183510505</v>
      </c>
      <c r="F3424">
        <f t="shared" si="106"/>
        <v>0</v>
      </c>
      <c r="G3424">
        <f t="shared" ca="1" si="107"/>
        <v>0</v>
      </c>
    </row>
    <row r="3425" spans="1:7" x14ac:dyDescent="0.25">
      <c r="A3425" t="s">
        <v>5735</v>
      </c>
      <c r="B3425" t="s">
        <v>2008</v>
      </c>
      <c r="C3425" s="4">
        <v>44325</v>
      </c>
      <c r="D3425">
        <v>9854387496</v>
      </c>
      <c r="E3425">
        <f>VLOOKUP(D3425,  base_salary!A:A, 1, FALSE)</f>
        <v>9854387496</v>
      </c>
      <c r="F3425">
        <f t="shared" si="106"/>
        <v>0</v>
      </c>
      <c r="G3425">
        <f t="shared" ca="1" si="107"/>
        <v>0</v>
      </c>
    </row>
    <row r="3426" spans="1:7" x14ac:dyDescent="0.25">
      <c r="A3426" t="s">
        <v>5736</v>
      </c>
      <c r="B3426" t="s">
        <v>2530</v>
      </c>
      <c r="C3426" s="4">
        <v>11733</v>
      </c>
      <c r="D3426">
        <v>2421688019</v>
      </c>
      <c r="E3426">
        <f>VLOOKUP(D3426,  base_salary!A:A, 1, FALSE)</f>
        <v>2421688019</v>
      </c>
      <c r="F3426">
        <f t="shared" si="106"/>
        <v>0</v>
      </c>
      <c r="G3426">
        <f t="shared" ca="1" si="107"/>
        <v>0</v>
      </c>
    </row>
    <row r="3427" spans="1:7" x14ac:dyDescent="0.25">
      <c r="A3427" t="s">
        <v>5737</v>
      </c>
      <c r="B3427" t="s">
        <v>3039</v>
      </c>
      <c r="C3427" s="4">
        <v>42092</v>
      </c>
      <c r="D3427">
        <v>325547246</v>
      </c>
      <c r="E3427">
        <f>VLOOKUP(D3427,  base_salary!A:A, 1, FALSE)</f>
        <v>325547246</v>
      </c>
      <c r="F3427">
        <f t="shared" si="106"/>
        <v>0</v>
      </c>
      <c r="G3427">
        <f t="shared" ca="1" si="107"/>
        <v>0</v>
      </c>
    </row>
    <row r="3428" spans="1:7" x14ac:dyDescent="0.25">
      <c r="A3428" t="s">
        <v>5738</v>
      </c>
      <c r="B3428" t="s">
        <v>2207</v>
      </c>
      <c r="C3428" s="4">
        <v>55984</v>
      </c>
      <c r="D3428">
        <v>2893065872</v>
      </c>
      <c r="E3428">
        <f>VLOOKUP(D3428,  base_salary!A:A, 1, FALSE)</f>
        <v>2893065872</v>
      </c>
      <c r="F3428">
        <f t="shared" si="106"/>
        <v>0</v>
      </c>
      <c r="G3428">
        <f t="shared" ca="1" si="107"/>
        <v>0</v>
      </c>
    </row>
    <row r="3429" spans="1:7" x14ac:dyDescent="0.25">
      <c r="A3429" t="s">
        <v>5739</v>
      </c>
      <c r="B3429" t="s">
        <v>1982</v>
      </c>
      <c r="C3429" s="4">
        <v>39139</v>
      </c>
      <c r="D3429">
        <v>1042822263</v>
      </c>
      <c r="E3429">
        <f>VLOOKUP(D3429,  base_salary!A:A, 1, FALSE)</f>
        <v>1042822263</v>
      </c>
      <c r="F3429">
        <f t="shared" si="106"/>
        <v>0</v>
      </c>
      <c r="G3429">
        <f t="shared" ca="1" si="107"/>
        <v>0</v>
      </c>
    </row>
    <row r="3430" spans="1:7" x14ac:dyDescent="0.25">
      <c r="A3430" t="s">
        <v>5740</v>
      </c>
      <c r="B3430" t="s">
        <v>3753</v>
      </c>
      <c r="C3430" s="4">
        <v>42363</v>
      </c>
      <c r="D3430">
        <v>2976436541</v>
      </c>
      <c r="E3430">
        <f>VLOOKUP(D3430,  base_salary!A:A, 1, FALSE)</f>
        <v>2976436541</v>
      </c>
      <c r="F3430">
        <f t="shared" si="106"/>
        <v>0</v>
      </c>
      <c r="G3430">
        <f t="shared" ca="1" si="107"/>
        <v>0</v>
      </c>
    </row>
    <row r="3431" spans="1:7" x14ac:dyDescent="0.25">
      <c r="A3431" t="s">
        <v>5741</v>
      </c>
      <c r="B3431" t="s">
        <v>1978</v>
      </c>
      <c r="C3431" s="4">
        <v>36101</v>
      </c>
      <c r="D3431">
        <v>4795089876</v>
      </c>
      <c r="E3431">
        <f>VLOOKUP(D3431,  base_salary!A:A, 1, FALSE)</f>
        <v>4795089876</v>
      </c>
      <c r="F3431">
        <f t="shared" si="106"/>
        <v>0</v>
      </c>
      <c r="G3431">
        <f t="shared" ca="1" si="107"/>
        <v>0</v>
      </c>
    </row>
    <row r="3432" spans="1:7" x14ac:dyDescent="0.25">
      <c r="A3432" t="s">
        <v>5742</v>
      </c>
      <c r="B3432" t="s">
        <v>1936</v>
      </c>
      <c r="C3432" s="4">
        <v>50380</v>
      </c>
      <c r="D3432">
        <v>9458563771</v>
      </c>
      <c r="E3432">
        <f>VLOOKUP(D3432,  base_salary!A:A, 1, FALSE)</f>
        <v>9458563771</v>
      </c>
      <c r="F3432">
        <f t="shared" si="106"/>
        <v>0</v>
      </c>
      <c r="G3432">
        <f t="shared" ca="1" si="107"/>
        <v>0</v>
      </c>
    </row>
    <row r="3433" spans="1:7" x14ac:dyDescent="0.25">
      <c r="A3433" t="s">
        <v>5743</v>
      </c>
      <c r="B3433" t="s">
        <v>2118</v>
      </c>
      <c r="C3433" s="4">
        <v>38809</v>
      </c>
      <c r="D3433">
        <v>3409869514</v>
      </c>
      <c r="E3433">
        <f>VLOOKUP(D3433,  base_salary!A:A, 1, FALSE)</f>
        <v>3409869514</v>
      </c>
      <c r="F3433">
        <f t="shared" si="106"/>
        <v>0</v>
      </c>
      <c r="G3433">
        <f t="shared" ca="1" si="107"/>
        <v>0</v>
      </c>
    </row>
    <row r="3434" spans="1:7" x14ac:dyDescent="0.25">
      <c r="A3434" t="s">
        <v>5744</v>
      </c>
      <c r="B3434" t="s">
        <v>3039</v>
      </c>
      <c r="C3434" s="4">
        <v>46997</v>
      </c>
      <c r="D3434">
        <v>1895483948</v>
      </c>
      <c r="E3434">
        <f>VLOOKUP(D3434,  base_salary!A:A, 1, FALSE)</f>
        <v>1895483948</v>
      </c>
      <c r="F3434">
        <f t="shared" si="106"/>
        <v>0</v>
      </c>
      <c r="G3434">
        <f t="shared" ca="1" si="107"/>
        <v>0</v>
      </c>
    </row>
    <row r="3435" spans="1:7" x14ac:dyDescent="0.25">
      <c r="A3435" t="s">
        <v>5745</v>
      </c>
      <c r="B3435" t="s">
        <v>2350</v>
      </c>
      <c r="C3435" s="4">
        <v>49119</v>
      </c>
      <c r="D3435">
        <v>8808097757</v>
      </c>
      <c r="E3435">
        <f>VLOOKUP(D3435,  base_salary!A:A, 1, FALSE)</f>
        <v>8808097757</v>
      </c>
      <c r="F3435">
        <f t="shared" si="106"/>
        <v>0</v>
      </c>
      <c r="G3435">
        <f t="shared" ca="1" si="107"/>
        <v>0</v>
      </c>
    </row>
    <row r="3436" spans="1:7" x14ac:dyDescent="0.25">
      <c r="A3436" t="s">
        <v>5746</v>
      </c>
      <c r="B3436" t="s">
        <v>2203</v>
      </c>
      <c r="C3436" s="4">
        <v>34448</v>
      </c>
      <c r="D3436">
        <v>2551917727</v>
      </c>
      <c r="E3436">
        <f>VLOOKUP(D3436,  base_salary!A:A, 1, FALSE)</f>
        <v>2551917727</v>
      </c>
      <c r="F3436">
        <f t="shared" si="106"/>
        <v>0</v>
      </c>
      <c r="G3436">
        <f t="shared" ca="1" si="107"/>
        <v>0</v>
      </c>
    </row>
    <row r="3437" spans="1:7" x14ac:dyDescent="0.25">
      <c r="A3437" t="s">
        <v>5747</v>
      </c>
      <c r="B3437" t="s">
        <v>2574</v>
      </c>
      <c r="C3437" s="4">
        <v>46253</v>
      </c>
      <c r="D3437">
        <v>1149008652</v>
      </c>
      <c r="E3437">
        <f>VLOOKUP(D3437,  base_salary!A:A, 1, FALSE)</f>
        <v>1149008652</v>
      </c>
      <c r="F3437">
        <f t="shared" si="106"/>
        <v>0</v>
      </c>
      <c r="G3437">
        <f t="shared" ca="1" si="107"/>
        <v>0</v>
      </c>
    </row>
    <row r="3438" spans="1:7" x14ac:dyDescent="0.25">
      <c r="A3438" t="s">
        <v>5748</v>
      </c>
      <c r="B3438" t="s">
        <v>1944</v>
      </c>
      <c r="C3438" s="4">
        <v>39242</v>
      </c>
      <c r="D3438">
        <v>6854809452</v>
      </c>
      <c r="E3438">
        <f>VLOOKUP(D3438,  base_salary!A:A, 1, FALSE)</f>
        <v>6854809452</v>
      </c>
      <c r="F3438">
        <f t="shared" si="106"/>
        <v>0</v>
      </c>
      <c r="G3438">
        <f t="shared" ca="1" si="107"/>
        <v>0</v>
      </c>
    </row>
    <row r="3439" spans="1:7" x14ac:dyDescent="0.25">
      <c r="A3439" t="s">
        <v>5749</v>
      </c>
      <c r="B3439" t="s">
        <v>2505</v>
      </c>
      <c r="C3439" s="4">
        <v>15786</v>
      </c>
      <c r="D3439">
        <v>1155371844</v>
      </c>
      <c r="E3439">
        <f>VLOOKUP(D3439,  base_salary!A:A, 1, FALSE)</f>
        <v>1155371844</v>
      </c>
      <c r="F3439">
        <f t="shared" si="106"/>
        <v>0</v>
      </c>
      <c r="G3439">
        <f t="shared" ca="1" si="107"/>
        <v>0</v>
      </c>
    </row>
    <row r="3440" spans="1:7" x14ac:dyDescent="0.25">
      <c r="A3440" t="s">
        <v>5750</v>
      </c>
      <c r="B3440" t="s">
        <v>1930</v>
      </c>
      <c r="C3440" s="4">
        <v>25931</v>
      </c>
      <c r="D3440">
        <v>5353923685</v>
      </c>
      <c r="E3440">
        <f>VLOOKUP(D3440,  base_salary!A:A, 1, FALSE)</f>
        <v>5353923685</v>
      </c>
      <c r="F3440">
        <f t="shared" si="106"/>
        <v>0</v>
      </c>
      <c r="G3440">
        <f t="shared" ca="1" si="107"/>
        <v>0</v>
      </c>
    </row>
    <row r="3441" spans="1:7" x14ac:dyDescent="0.25">
      <c r="A3441" t="s">
        <v>5751</v>
      </c>
      <c r="B3441" t="s">
        <v>2079</v>
      </c>
      <c r="C3441" s="4">
        <v>42991</v>
      </c>
      <c r="D3441">
        <v>2480515559</v>
      </c>
      <c r="E3441">
        <f>VLOOKUP(D3441,  base_salary!A:A, 1, FALSE)</f>
        <v>2480515559</v>
      </c>
      <c r="F3441">
        <f t="shared" si="106"/>
        <v>0</v>
      </c>
      <c r="G3441">
        <f t="shared" ca="1" si="107"/>
        <v>0</v>
      </c>
    </row>
    <row r="3442" spans="1:7" x14ac:dyDescent="0.25">
      <c r="A3442" t="s">
        <v>5752</v>
      </c>
      <c r="B3442" t="s">
        <v>2246</v>
      </c>
      <c r="C3442" s="4">
        <v>21380</v>
      </c>
      <c r="D3442">
        <v>6271204627</v>
      </c>
      <c r="E3442">
        <f>VLOOKUP(D3442,  base_salary!A:A, 1, FALSE)</f>
        <v>6271204627</v>
      </c>
      <c r="F3442">
        <f t="shared" si="106"/>
        <v>0</v>
      </c>
      <c r="G3442">
        <f t="shared" ca="1" si="107"/>
        <v>0</v>
      </c>
    </row>
    <row r="3443" spans="1:7" x14ac:dyDescent="0.25">
      <c r="A3443" t="s">
        <v>5753</v>
      </c>
      <c r="B3443" t="s">
        <v>2533</v>
      </c>
      <c r="C3443" s="4">
        <v>22728</v>
      </c>
      <c r="D3443">
        <v>7273123196</v>
      </c>
      <c r="E3443">
        <f>VLOOKUP(D3443,  base_salary!A:A, 1, FALSE)</f>
        <v>7273123196</v>
      </c>
      <c r="F3443">
        <f t="shared" si="106"/>
        <v>0</v>
      </c>
      <c r="G3443">
        <f t="shared" ca="1" si="107"/>
        <v>0</v>
      </c>
    </row>
    <row r="3444" spans="1:7" x14ac:dyDescent="0.25">
      <c r="A3444" t="s">
        <v>5754</v>
      </c>
      <c r="B3444" t="s">
        <v>2251</v>
      </c>
      <c r="C3444" s="4">
        <v>48758</v>
      </c>
      <c r="D3444">
        <v>4535395691</v>
      </c>
      <c r="E3444">
        <f>VLOOKUP(D3444,  base_salary!A:A, 1, FALSE)</f>
        <v>4535395691</v>
      </c>
      <c r="F3444">
        <f t="shared" si="106"/>
        <v>0</v>
      </c>
      <c r="G3444">
        <f t="shared" ca="1" si="107"/>
        <v>0</v>
      </c>
    </row>
    <row r="3445" spans="1:7" x14ac:dyDescent="0.25">
      <c r="A3445" t="s">
        <v>5755</v>
      </c>
      <c r="B3445" t="s">
        <v>1997</v>
      </c>
      <c r="C3445" s="4">
        <v>14067</v>
      </c>
      <c r="D3445">
        <v>4773306254</v>
      </c>
      <c r="E3445">
        <f>VLOOKUP(D3445,  base_salary!A:A, 1, FALSE)</f>
        <v>4773306254</v>
      </c>
      <c r="F3445">
        <f t="shared" si="106"/>
        <v>0</v>
      </c>
      <c r="G3445">
        <f t="shared" ca="1" si="107"/>
        <v>0</v>
      </c>
    </row>
    <row r="3446" spans="1:7" x14ac:dyDescent="0.25">
      <c r="A3446" t="s">
        <v>5756</v>
      </c>
      <c r="B3446" t="s">
        <v>2401</v>
      </c>
      <c r="C3446" s="4">
        <v>42088</v>
      </c>
      <c r="D3446">
        <v>784224471</v>
      </c>
      <c r="E3446">
        <f>VLOOKUP(D3446,  base_salary!A:A, 1, FALSE)</f>
        <v>784224471</v>
      </c>
      <c r="F3446">
        <f t="shared" si="106"/>
        <v>0</v>
      </c>
      <c r="G3446">
        <f t="shared" ca="1" si="107"/>
        <v>0</v>
      </c>
    </row>
    <row r="3447" spans="1:7" x14ac:dyDescent="0.25">
      <c r="A3447" t="s">
        <v>5757</v>
      </c>
      <c r="B3447" t="s">
        <v>2310</v>
      </c>
      <c r="C3447" s="4">
        <v>19682</v>
      </c>
      <c r="D3447">
        <v>7338728615</v>
      </c>
      <c r="E3447">
        <f>VLOOKUP(D3447,  base_salary!A:A, 1, FALSE)</f>
        <v>7338728615</v>
      </c>
      <c r="F3447">
        <f t="shared" si="106"/>
        <v>0</v>
      </c>
      <c r="G3447">
        <f t="shared" ca="1" si="107"/>
        <v>0</v>
      </c>
    </row>
    <row r="3448" spans="1:7" x14ac:dyDescent="0.25">
      <c r="A3448" t="s">
        <v>5758</v>
      </c>
      <c r="B3448" t="s">
        <v>2441</v>
      </c>
      <c r="C3448" s="4">
        <v>54196</v>
      </c>
      <c r="D3448">
        <v>7039995972</v>
      </c>
      <c r="E3448">
        <f>VLOOKUP(D3448,  base_salary!A:A, 1, FALSE)</f>
        <v>7039995972</v>
      </c>
      <c r="F3448">
        <f t="shared" si="106"/>
        <v>0</v>
      </c>
      <c r="G3448">
        <f t="shared" ca="1" si="107"/>
        <v>0</v>
      </c>
    </row>
    <row r="3449" spans="1:7" x14ac:dyDescent="0.25">
      <c r="A3449" t="s">
        <v>5759</v>
      </c>
      <c r="B3449" t="s">
        <v>2533</v>
      </c>
      <c r="C3449" s="4">
        <v>57283</v>
      </c>
      <c r="D3449">
        <v>5405945366</v>
      </c>
      <c r="E3449">
        <f>VLOOKUP(D3449,  base_salary!A:A, 1, FALSE)</f>
        <v>5405945366</v>
      </c>
      <c r="F3449">
        <f t="shared" si="106"/>
        <v>0</v>
      </c>
      <c r="G3449">
        <f t="shared" ca="1" si="107"/>
        <v>0</v>
      </c>
    </row>
    <row r="3450" spans="1:7" x14ac:dyDescent="0.25">
      <c r="A3450" t="s">
        <v>5760</v>
      </c>
      <c r="B3450" t="s">
        <v>2097</v>
      </c>
      <c r="C3450" s="4">
        <v>43346</v>
      </c>
      <c r="D3450">
        <v>6041314951</v>
      </c>
      <c r="E3450">
        <f>VLOOKUP(D3450,  base_salary!A:A, 1, FALSE)</f>
        <v>6041314951</v>
      </c>
      <c r="F3450">
        <f t="shared" si="106"/>
        <v>0</v>
      </c>
      <c r="G3450">
        <f t="shared" ca="1" si="107"/>
        <v>0</v>
      </c>
    </row>
    <row r="3451" spans="1:7" x14ac:dyDescent="0.25">
      <c r="A3451" t="s">
        <v>5761</v>
      </c>
      <c r="B3451" t="s">
        <v>2184</v>
      </c>
      <c r="C3451" s="4">
        <v>37652</v>
      </c>
      <c r="D3451">
        <v>2353272215</v>
      </c>
      <c r="E3451">
        <f>VLOOKUP(D3451,  base_salary!A:A, 1, FALSE)</f>
        <v>2353272215</v>
      </c>
      <c r="F3451">
        <f t="shared" si="106"/>
        <v>0</v>
      </c>
      <c r="G3451">
        <f t="shared" ca="1" si="107"/>
        <v>0</v>
      </c>
    </row>
    <row r="3452" spans="1:7" x14ac:dyDescent="0.25">
      <c r="A3452" t="s">
        <v>5762</v>
      </c>
      <c r="B3452" t="s">
        <v>2441</v>
      </c>
      <c r="C3452" s="4">
        <v>55656</v>
      </c>
      <c r="D3452">
        <v>8718856853</v>
      </c>
      <c r="E3452">
        <f>VLOOKUP(D3452,  base_salary!A:A, 1, FALSE)</f>
        <v>8718856853</v>
      </c>
      <c r="F3452">
        <f t="shared" si="106"/>
        <v>0</v>
      </c>
      <c r="G3452">
        <f t="shared" ca="1" si="107"/>
        <v>0</v>
      </c>
    </row>
    <row r="3453" spans="1:7" x14ac:dyDescent="0.25">
      <c r="A3453" t="s">
        <v>5763</v>
      </c>
      <c r="B3453" t="s">
        <v>2576</v>
      </c>
      <c r="C3453" s="4">
        <v>44989</v>
      </c>
      <c r="D3453">
        <v>6378969205</v>
      </c>
      <c r="E3453">
        <f>VLOOKUP(D3453,  base_salary!A:A, 1, FALSE)</f>
        <v>6378969205</v>
      </c>
      <c r="F3453">
        <f t="shared" si="106"/>
        <v>0</v>
      </c>
      <c r="G3453">
        <f t="shared" ca="1" si="107"/>
        <v>0</v>
      </c>
    </row>
    <row r="3454" spans="1:7" x14ac:dyDescent="0.25">
      <c r="A3454" t="s">
        <v>5764</v>
      </c>
      <c r="B3454" t="s">
        <v>3533</v>
      </c>
      <c r="C3454" s="4">
        <v>43455</v>
      </c>
      <c r="D3454">
        <v>6380488901</v>
      </c>
      <c r="E3454">
        <f>VLOOKUP(D3454,  base_salary!A:A, 1, FALSE)</f>
        <v>6380488901</v>
      </c>
      <c r="F3454">
        <f t="shared" si="106"/>
        <v>0</v>
      </c>
      <c r="G3454">
        <f t="shared" ca="1" si="107"/>
        <v>0</v>
      </c>
    </row>
    <row r="3455" spans="1:7" x14ac:dyDescent="0.25">
      <c r="A3455" t="s">
        <v>5765</v>
      </c>
      <c r="B3455" t="s">
        <v>2097</v>
      </c>
      <c r="C3455" s="4">
        <v>27654</v>
      </c>
      <c r="D3455">
        <v>7489370671</v>
      </c>
      <c r="E3455">
        <f>VLOOKUP(D3455,  base_salary!A:A, 1, FALSE)</f>
        <v>7489370671</v>
      </c>
      <c r="F3455">
        <f t="shared" si="106"/>
        <v>0</v>
      </c>
      <c r="G3455">
        <f t="shared" ca="1" si="107"/>
        <v>0</v>
      </c>
    </row>
    <row r="3456" spans="1:7" x14ac:dyDescent="0.25">
      <c r="A3456" t="s">
        <v>5766</v>
      </c>
      <c r="B3456" t="s">
        <v>2077</v>
      </c>
      <c r="C3456" s="4">
        <v>58666</v>
      </c>
      <c r="D3456">
        <v>5907724676</v>
      </c>
      <c r="E3456">
        <f>VLOOKUP(D3456,  base_salary!A:A, 1, FALSE)</f>
        <v>5907724676</v>
      </c>
      <c r="F3456">
        <f t="shared" si="106"/>
        <v>0</v>
      </c>
      <c r="G3456">
        <f t="shared" ca="1" si="107"/>
        <v>0</v>
      </c>
    </row>
    <row r="3457" spans="1:7" x14ac:dyDescent="0.25">
      <c r="A3457" t="s">
        <v>5767</v>
      </c>
      <c r="B3457" t="s">
        <v>2923</v>
      </c>
      <c r="C3457" s="4">
        <v>12145</v>
      </c>
      <c r="D3457">
        <v>8277918739</v>
      </c>
      <c r="E3457">
        <f>VLOOKUP(D3457,  base_salary!A:A, 1, FALSE)</f>
        <v>8277918739</v>
      </c>
      <c r="F3457">
        <f t="shared" si="106"/>
        <v>0</v>
      </c>
      <c r="G3457">
        <f t="shared" ca="1" si="107"/>
        <v>0</v>
      </c>
    </row>
    <row r="3458" spans="1:7" x14ac:dyDescent="0.25">
      <c r="A3458" t="s">
        <v>5768</v>
      </c>
      <c r="B3458" t="s">
        <v>2990</v>
      </c>
      <c r="C3458" s="4">
        <v>41195</v>
      </c>
      <c r="D3458">
        <v>4718207207</v>
      </c>
      <c r="E3458">
        <f>VLOOKUP(D3458,  base_salary!A:A, 1, FALSE)</f>
        <v>4718207207</v>
      </c>
      <c r="F3458">
        <f t="shared" si="106"/>
        <v>0</v>
      </c>
      <c r="G3458">
        <f t="shared" ca="1" si="107"/>
        <v>0</v>
      </c>
    </row>
    <row r="3459" spans="1:7" x14ac:dyDescent="0.25">
      <c r="A3459" t="s">
        <v>5769</v>
      </c>
      <c r="B3459" t="s">
        <v>2431</v>
      </c>
      <c r="C3459" s="4">
        <v>46393</v>
      </c>
      <c r="D3459">
        <v>5975948169</v>
      </c>
      <c r="E3459">
        <f>VLOOKUP(D3459,  base_salary!A:A, 1, FALSE)</f>
        <v>5975948169</v>
      </c>
      <c r="F3459">
        <f t="shared" ref="F3459:F3522" si="108">IF(ISERROR(E3459), 1, 0)</f>
        <v>0</v>
      </c>
      <c r="G3459">
        <f t="shared" ref="G3459:G3522" ca="1" si="109">SUM(G:G)</f>
        <v>0</v>
      </c>
    </row>
    <row r="3460" spans="1:7" x14ac:dyDescent="0.25">
      <c r="A3460" t="s">
        <v>5770</v>
      </c>
      <c r="B3460" t="s">
        <v>2054</v>
      </c>
      <c r="C3460" s="4">
        <v>54398</v>
      </c>
      <c r="D3460">
        <v>797655034</v>
      </c>
      <c r="E3460">
        <f>VLOOKUP(D3460,  base_salary!A:A, 1, FALSE)</f>
        <v>797655034</v>
      </c>
      <c r="F3460">
        <f t="shared" si="108"/>
        <v>0</v>
      </c>
      <c r="G3460">
        <f t="shared" ca="1" si="109"/>
        <v>0</v>
      </c>
    </row>
    <row r="3461" spans="1:7" x14ac:dyDescent="0.25">
      <c r="A3461" t="s">
        <v>5771</v>
      </c>
      <c r="B3461" t="s">
        <v>1997</v>
      </c>
      <c r="C3461" s="4">
        <v>48195</v>
      </c>
      <c r="D3461">
        <v>6531376252</v>
      </c>
      <c r="E3461">
        <f>VLOOKUP(D3461,  base_salary!A:A, 1, FALSE)</f>
        <v>6531376252</v>
      </c>
      <c r="F3461">
        <f t="shared" si="108"/>
        <v>0</v>
      </c>
      <c r="G3461">
        <f t="shared" ca="1" si="109"/>
        <v>0</v>
      </c>
    </row>
    <row r="3462" spans="1:7" x14ac:dyDescent="0.25">
      <c r="A3462" t="s">
        <v>5772</v>
      </c>
      <c r="B3462" t="s">
        <v>2709</v>
      </c>
      <c r="C3462" s="4">
        <v>54175</v>
      </c>
      <c r="D3462">
        <v>3292353998</v>
      </c>
      <c r="E3462">
        <f>VLOOKUP(D3462,  base_salary!A:A, 1, FALSE)</f>
        <v>3292353998</v>
      </c>
      <c r="F3462">
        <f t="shared" si="108"/>
        <v>0</v>
      </c>
      <c r="G3462">
        <f t="shared" ca="1" si="109"/>
        <v>0</v>
      </c>
    </row>
    <row r="3463" spans="1:7" x14ac:dyDescent="0.25">
      <c r="A3463" t="s">
        <v>5773</v>
      </c>
      <c r="B3463" t="s">
        <v>2411</v>
      </c>
      <c r="C3463" s="4">
        <v>20732</v>
      </c>
      <c r="D3463">
        <v>5211527984</v>
      </c>
      <c r="E3463">
        <f>VLOOKUP(D3463,  base_salary!A:A, 1, FALSE)</f>
        <v>5211527984</v>
      </c>
      <c r="F3463">
        <f t="shared" si="108"/>
        <v>0</v>
      </c>
      <c r="G3463">
        <f t="shared" ca="1" si="109"/>
        <v>0</v>
      </c>
    </row>
    <row r="3464" spans="1:7" x14ac:dyDescent="0.25">
      <c r="A3464" t="s">
        <v>5774</v>
      </c>
      <c r="B3464" t="s">
        <v>1950</v>
      </c>
      <c r="C3464" s="4">
        <v>25585</v>
      </c>
      <c r="D3464">
        <v>25254650</v>
      </c>
      <c r="E3464">
        <f>VLOOKUP(D3464,  base_salary!A:A, 1, FALSE)</f>
        <v>25254650</v>
      </c>
      <c r="F3464">
        <f t="shared" si="108"/>
        <v>0</v>
      </c>
      <c r="G3464">
        <f t="shared" ca="1" si="109"/>
        <v>0</v>
      </c>
    </row>
    <row r="3465" spans="1:7" x14ac:dyDescent="0.25">
      <c r="A3465" t="s">
        <v>5775</v>
      </c>
      <c r="B3465" t="s">
        <v>3785</v>
      </c>
      <c r="C3465" s="4">
        <v>28891</v>
      </c>
      <c r="D3465">
        <v>7180536660</v>
      </c>
      <c r="E3465">
        <f>VLOOKUP(D3465,  base_salary!A:A, 1, FALSE)</f>
        <v>7180536660</v>
      </c>
      <c r="F3465">
        <f t="shared" si="108"/>
        <v>0</v>
      </c>
      <c r="G3465">
        <f t="shared" ca="1" si="109"/>
        <v>0</v>
      </c>
    </row>
    <row r="3466" spans="1:7" x14ac:dyDescent="0.25">
      <c r="A3466" t="s">
        <v>5776</v>
      </c>
      <c r="B3466" t="s">
        <v>2360</v>
      </c>
      <c r="C3466" s="4">
        <v>52803</v>
      </c>
      <c r="D3466">
        <v>2524849899</v>
      </c>
      <c r="E3466">
        <f>VLOOKUP(D3466,  base_salary!A:A, 1, FALSE)</f>
        <v>2524849899</v>
      </c>
      <c r="F3466">
        <f t="shared" si="108"/>
        <v>0</v>
      </c>
      <c r="G3466">
        <f t="shared" ca="1" si="109"/>
        <v>0</v>
      </c>
    </row>
    <row r="3467" spans="1:7" x14ac:dyDescent="0.25">
      <c r="A3467" t="s">
        <v>5777</v>
      </c>
      <c r="B3467" t="s">
        <v>2466</v>
      </c>
      <c r="C3467" s="4">
        <v>35859</v>
      </c>
      <c r="D3467">
        <v>4445486779</v>
      </c>
      <c r="E3467">
        <f>VLOOKUP(D3467,  base_salary!A:A, 1, FALSE)</f>
        <v>4445486779</v>
      </c>
      <c r="F3467">
        <f t="shared" si="108"/>
        <v>0</v>
      </c>
      <c r="G3467">
        <f t="shared" ca="1" si="109"/>
        <v>0</v>
      </c>
    </row>
    <row r="3468" spans="1:7" x14ac:dyDescent="0.25">
      <c r="A3468" t="s">
        <v>5778</v>
      </c>
      <c r="B3468" t="s">
        <v>3734</v>
      </c>
      <c r="C3468" s="4">
        <v>51973</v>
      </c>
      <c r="D3468">
        <v>7888574610</v>
      </c>
      <c r="E3468">
        <f>VLOOKUP(D3468,  base_salary!A:A, 1, FALSE)</f>
        <v>7888574610</v>
      </c>
      <c r="F3468">
        <f t="shared" si="108"/>
        <v>0</v>
      </c>
      <c r="G3468">
        <f t="shared" ca="1" si="109"/>
        <v>0</v>
      </c>
    </row>
    <row r="3469" spans="1:7" x14ac:dyDescent="0.25">
      <c r="A3469" t="s">
        <v>5779</v>
      </c>
      <c r="B3469" t="s">
        <v>2314</v>
      </c>
      <c r="C3469" s="4">
        <v>28608</v>
      </c>
      <c r="D3469">
        <v>2551917727</v>
      </c>
      <c r="E3469">
        <f>VLOOKUP(D3469,  base_salary!A:A, 1, FALSE)</f>
        <v>2551917727</v>
      </c>
      <c r="F3469">
        <f t="shared" si="108"/>
        <v>0</v>
      </c>
      <c r="G3469">
        <f t="shared" ca="1" si="109"/>
        <v>0</v>
      </c>
    </row>
    <row r="3470" spans="1:7" x14ac:dyDescent="0.25">
      <c r="A3470" t="s">
        <v>5780</v>
      </c>
      <c r="B3470" t="s">
        <v>2572</v>
      </c>
      <c r="C3470" s="4">
        <v>31944</v>
      </c>
      <c r="D3470">
        <v>2117567142</v>
      </c>
      <c r="E3470">
        <f>VLOOKUP(D3470,  base_salary!A:A, 1, FALSE)</f>
        <v>2117567142</v>
      </c>
      <c r="F3470">
        <f t="shared" si="108"/>
        <v>0</v>
      </c>
      <c r="G3470">
        <f t="shared" ca="1" si="109"/>
        <v>0</v>
      </c>
    </row>
    <row r="3471" spans="1:7" x14ac:dyDescent="0.25">
      <c r="A3471" t="s">
        <v>5781</v>
      </c>
      <c r="B3471" t="s">
        <v>2809</v>
      </c>
      <c r="C3471" s="4">
        <v>33640</v>
      </c>
      <c r="D3471">
        <v>7961231404</v>
      </c>
      <c r="E3471">
        <f>VLOOKUP(D3471,  base_salary!A:A, 1, FALSE)</f>
        <v>7961231404</v>
      </c>
      <c r="F3471">
        <f t="shared" si="108"/>
        <v>0</v>
      </c>
      <c r="G3471">
        <f t="shared" ca="1" si="109"/>
        <v>0</v>
      </c>
    </row>
    <row r="3472" spans="1:7" x14ac:dyDescent="0.25">
      <c r="A3472" t="s">
        <v>5782</v>
      </c>
      <c r="B3472" t="s">
        <v>1966</v>
      </c>
      <c r="C3472" s="4">
        <v>36605</v>
      </c>
      <c r="D3472">
        <v>5197585250</v>
      </c>
      <c r="E3472">
        <f>VLOOKUP(D3472,  base_salary!A:A, 1, FALSE)</f>
        <v>5197585250</v>
      </c>
      <c r="F3472">
        <f t="shared" si="108"/>
        <v>0</v>
      </c>
      <c r="G3472">
        <f t="shared" ca="1" si="109"/>
        <v>0</v>
      </c>
    </row>
    <row r="3473" spans="1:7" x14ac:dyDescent="0.25">
      <c r="A3473" t="s">
        <v>5783</v>
      </c>
      <c r="B3473" t="s">
        <v>2087</v>
      </c>
      <c r="C3473" s="4">
        <v>53079</v>
      </c>
      <c r="D3473">
        <v>6286877770</v>
      </c>
      <c r="E3473">
        <f>VLOOKUP(D3473,  base_salary!A:A, 1, FALSE)</f>
        <v>6286877770</v>
      </c>
      <c r="F3473">
        <f t="shared" si="108"/>
        <v>0</v>
      </c>
      <c r="G3473">
        <f t="shared" ca="1" si="109"/>
        <v>0</v>
      </c>
    </row>
    <row r="3474" spans="1:7" x14ac:dyDescent="0.25">
      <c r="A3474" t="s">
        <v>5784</v>
      </c>
      <c r="B3474" t="s">
        <v>2583</v>
      </c>
      <c r="C3474" s="4">
        <v>15734</v>
      </c>
      <c r="D3474">
        <v>6109997811</v>
      </c>
      <c r="E3474">
        <f>VLOOKUP(D3474,  base_salary!A:A, 1, FALSE)</f>
        <v>6109997811</v>
      </c>
      <c r="F3474">
        <f t="shared" si="108"/>
        <v>0</v>
      </c>
      <c r="G3474">
        <f t="shared" ca="1" si="109"/>
        <v>0</v>
      </c>
    </row>
    <row r="3475" spans="1:7" x14ac:dyDescent="0.25">
      <c r="A3475" t="s">
        <v>5785</v>
      </c>
      <c r="B3475" t="s">
        <v>2554</v>
      </c>
      <c r="C3475" s="4">
        <v>39686</v>
      </c>
      <c r="D3475">
        <v>4823073274</v>
      </c>
      <c r="E3475">
        <f>VLOOKUP(D3475,  base_salary!A:A, 1, FALSE)</f>
        <v>4823073274</v>
      </c>
      <c r="F3475">
        <f t="shared" si="108"/>
        <v>0</v>
      </c>
      <c r="G3475">
        <f t="shared" ca="1" si="109"/>
        <v>0</v>
      </c>
    </row>
    <row r="3476" spans="1:7" x14ac:dyDescent="0.25">
      <c r="A3476" t="s">
        <v>5786</v>
      </c>
      <c r="B3476" t="s">
        <v>2137</v>
      </c>
      <c r="C3476" s="4">
        <v>31141</v>
      </c>
      <c r="D3476">
        <v>8565880958</v>
      </c>
      <c r="E3476">
        <f>VLOOKUP(D3476,  base_salary!A:A, 1, FALSE)</f>
        <v>8565880958</v>
      </c>
      <c r="F3476">
        <f t="shared" si="108"/>
        <v>0</v>
      </c>
      <c r="G3476">
        <f t="shared" ca="1" si="109"/>
        <v>0</v>
      </c>
    </row>
    <row r="3477" spans="1:7" x14ac:dyDescent="0.25">
      <c r="A3477" t="s">
        <v>5787</v>
      </c>
      <c r="B3477" t="s">
        <v>2057</v>
      </c>
      <c r="C3477" s="4">
        <v>14558</v>
      </c>
      <c r="D3477">
        <v>8445779583</v>
      </c>
      <c r="E3477">
        <f>VLOOKUP(D3477,  base_salary!A:A, 1, FALSE)</f>
        <v>8445779583</v>
      </c>
      <c r="F3477">
        <f t="shared" si="108"/>
        <v>0</v>
      </c>
      <c r="G3477">
        <f t="shared" ca="1" si="109"/>
        <v>0</v>
      </c>
    </row>
    <row r="3478" spans="1:7" x14ac:dyDescent="0.25">
      <c r="A3478" t="s">
        <v>5788</v>
      </c>
      <c r="B3478" t="s">
        <v>2374</v>
      </c>
      <c r="C3478" s="4">
        <v>53380</v>
      </c>
      <c r="D3478">
        <v>1743464649</v>
      </c>
      <c r="E3478">
        <f>VLOOKUP(D3478,  base_salary!A:A, 1, FALSE)</f>
        <v>1743464649</v>
      </c>
      <c r="F3478">
        <f t="shared" si="108"/>
        <v>0</v>
      </c>
      <c r="G3478">
        <f t="shared" ca="1" si="109"/>
        <v>0</v>
      </c>
    </row>
    <row r="3479" spans="1:7" x14ac:dyDescent="0.25">
      <c r="A3479" t="s">
        <v>5789</v>
      </c>
      <c r="B3479" t="s">
        <v>2236</v>
      </c>
      <c r="C3479" s="4">
        <v>55898</v>
      </c>
      <c r="D3479">
        <v>8552526727</v>
      </c>
      <c r="E3479">
        <f>VLOOKUP(D3479,  base_salary!A:A, 1, FALSE)</f>
        <v>8552526727</v>
      </c>
      <c r="F3479">
        <f t="shared" si="108"/>
        <v>0</v>
      </c>
      <c r="G3479">
        <f t="shared" ca="1" si="109"/>
        <v>0</v>
      </c>
    </row>
    <row r="3480" spans="1:7" x14ac:dyDescent="0.25">
      <c r="A3480" t="s">
        <v>5790</v>
      </c>
      <c r="B3480" t="s">
        <v>3785</v>
      </c>
      <c r="C3480" s="4">
        <v>47259</v>
      </c>
      <c r="D3480">
        <v>8467388188</v>
      </c>
      <c r="E3480">
        <f>VLOOKUP(D3480,  base_salary!A:A, 1, FALSE)</f>
        <v>8467388188</v>
      </c>
      <c r="F3480">
        <f t="shared" si="108"/>
        <v>0</v>
      </c>
      <c r="G3480">
        <f t="shared" ca="1" si="109"/>
        <v>0</v>
      </c>
    </row>
    <row r="3481" spans="1:7" x14ac:dyDescent="0.25">
      <c r="A3481" t="s">
        <v>5791</v>
      </c>
      <c r="B3481" t="s">
        <v>2168</v>
      </c>
      <c r="C3481" s="4">
        <v>15203</v>
      </c>
      <c r="D3481">
        <v>1887308636</v>
      </c>
      <c r="E3481">
        <f>VLOOKUP(D3481,  base_salary!A:A, 1, FALSE)</f>
        <v>1887308636</v>
      </c>
      <c r="F3481">
        <f t="shared" si="108"/>
        <v>0</v>
      </c>
      <c r="G3481">
        <f t="shared" ca="1" si="109"/>
        <v>0</v>
      </c>
    </row>
    <row r="3482" spans="1:7" x14ac:dyDescent="0.25">
      <c r="A3482" t="s">
        <v>5792</v>
      </c>
      <c r="B3482" t="s">
        <v>2800</v>
      </c>
      <c r="C3482" s="4">
        <v>10340</v>
      </c>
      <c r="D3482">
        <v>6837456032</v>
      </c>
      <c r="E3482">
        <f>VLOOKUP(D3482,  base_salary!A:A, 1, FALSE)</f>
        <v>6837456032</v>
      </c>
      <c r="F3482">
        <f t="shared" si="108"/>
        <v>0</v>
      </c>
      <c r="G3482">
        <f t="shared" ca="1" si="109"/>
        <v>0</v>
      </c>
    </row>
    <row r="3483" spans="1:7" x14ac:dyDescent="0.25">
      <c r="A3483" t="s">
        <v>5793</v>
      </c>
      <c r="B3483" t="s">
        <v>3271</v>
      </c>
      <c r="C3483" s="4">
        <v>22912</v>
      </c>
      <c r="D3483">
        <v>7645724897</v>
      </c>
      <c r="E3483">
        <f>VLOOKUP(D3483,  base_salary!A:A, 1, FALSE)</f>
        <v>7645724897</v>
      </c>
      <c r="F3483">
        <f t="shared" si="108"/>
        <v>0</v>
      </c>
      <c r="G3483">
        <f t="shared" ca="1" si="109"/>
        <v>0</v>
      </c>
    </row>
    <row r="3484" spans="1:7" x14ac:dyDescent="0.25">
      <c r="A3484" t="s">
        <v>5794</v>
      </c>
      <c r="B3484" t="s">
        <v>2127</v>
      </c>
      <c r="C3484" s="4">
        <v>28412</v>
      </c>
      <c r="D3484">
        <v>3858163570</v>
      </c>
      <c r="E3484">
        <f>VLOOKUP(D3484,  base_salary!A:A, 1, FALSE)</f>
        <v>3858163570</v>
      </c>
      <c r="F3484">
        <f t="shared" si="108"/>
        <v>0</v>
      </c>
      <c r="G3484">
        <f t="shared" ca="1" si="109"/>
        <v>0</v>
      </c>
    </row>
    <row r="3485" spans="1:7" x14ac:dyDescent="0.25">
      <c r="A3485" t="s">
        <v>5795</v>
      </c>
      <c r="B3485" t="s">
        <v>2740</v>
      </c>
      <c r="C3485" s="4">
        <v>55994</v>
      </c>
      <c r="D3485">
        <v>2353272215</v>
      </c>
      <c r="E3485">
        <f>VLOOKUP(D3485,  base_salary!A:A, 1, FALSE)</f>
        <v>2353272215</v>
      </c>
      <c r="F3485">
        <f t="shared" si="108"/>
        <v>0</v>
      </c>
      <c r="G3485">
        <f t="shared" ca="1" si="109"/>
        <v>0</v>
      </c>
    </row>
    <row r="3486" spans="1:7" x14ac:dyDescent="0.25">
      <c r="A3486" t="s">
        <v>5796</v>
      </c>
      <c r="B3486" t="s">
        <v>2246</v>
      </c>
      <c r="C3486" s="4">
        <v>28322</v>
      </c>
      <c r="D3486">
        <v>8875320292</v>
      </c>
      <c r="E3486">
        <f>VLOOKUP(D3486,  base_salary!A:A, 1, FALSE)</f>
        <v>8875320292</v>
      </c>
      <c r="F3486">
        <f t="shared" si="108"/>
        <v>0</v>
      </c>
      <c r="G3486">
        <f t="shared" ca="1" si="109"/>
        <v>0</v>
      </c>
    </row>
    <row r="3487" spans="1:7" x14ac:dyDescent="0.25">
      <c r="A3487" t="s">
        <v>5797</v>
      </c>
      <c r="B3487" t="s">
        <v>2647</v>
      </c>
      <c r="C3487" s="4">
        <v>53247</v>
      </c>
      <c r="D3487">
        <v>5623178685</v>
      </c>
      <c r="E3487">
        <f>VLOOKUP(D3487,  base_salary!A:A, 1, FALSE)</f>
        <v>5623178685</v>
      </c>
      <c r="F3487">
        <f t="shared" si="108"/>
        <v>0</v>
      </c>
      <c r="G3487">
        <f t="shared" ca="1" si="109"/>
        <v>0</v>
      </c>
    </row>
    <row r="3488" spans="1:7" x14ac:dyDescent="0.25">
      <c r="A3488" t="s">
        <v>5798</v>
      </c>
      <c r="B3488" t="s">
        <v>2424</v>
      </c>
      <c r="C3488" s="4">
        <v>48484</v>
      </c>
      <c r="D3488">
        <v>9412192312</v>
      </c>
      <c r="E3488">
        <f>VLOOKUP(D3488,  base_salary!A:A, 1, FALSE)</f>
        <v>9412192312</v>
      </c>
      <c r="F3488">
        <f t="shared" si="108"/>
        <v>0</v>
      </c>
      <c r="G3488">
        <f t="shared" ca="1" si="109"/>
        <v>0</v>
      </c>
    </row>
    <row r="3489" spans="1:7" x14ac:dyDescent="0.25">
      <c r="A3489" t="s">
        <v>5799</v>
      </c>
      <c r="B3489" t="s">
        <v>2051</v>
      </c>
      <c r="C3489" s="4">
        <v>22091</v>
      </c>
      <c r="D3489">
        <v>1442784075</v>
      </c>
      <c r="E3489">
        <f>VLOOKUP(D3489,  base_salary!A:A, 1, FALSE)</f>
        <v>1442784075</v>
      </c>
      <c r="F3489">
        <f t="shared" si="108"/>
        <v>0</v>
      </c>
      <c r="G3489">
        <f t="shared" ca="1" si="109"/>
        <v>0</v>
      </c>
    </row>
    <row r="3490" spans="1:7" x14ac:dyDescent="0.25">
      <c r="A3490" t="s">
        <v>5800</v>
      </c>
      <c r="B3490" t="s">
        <v>2405</v>
      </c>
      <c r="C3490" s="4">
        <v>36570</v>
      </c>
      <c r="D3490">
        <v>7240169995</v>
      </c>
      <c r="E3490">
        <f>VLOOKUP(D3490,  base_salary!A:A, 1, FALSE)</f>
        <v>7240169995</v>
      </c>
      <c r="F3490">
        <f t="shared" si="108"/>
        <v>0</v>
      </c>
      <c r="G3490">
        <f t="shared" ca="1" si="109"/>
        <v>0</v>
      </c>
    </row>
    <row r="3491" spans="1:7" x14ac:dyDescent="0.25">
      <c r="A3491" t="s">
        <v>5801</v>
      </c>
      <c r="B3491" t="s">
        <v>2305</v>
      </c>
      <c r="C3491" s="4">
        <v>59414</v>
      </c>
      <c r="D3491">
        <v>7268478941</v>
      </c>
      <c r="E3491">
        <f>VLOOKUP(D3491,  base_salary!A:A, 1, FALSE)</f>
        <v>7268478941</v>
      </c>
      <c r="F3491">
        <f t="shared" si="108"/>
        <v>0</v>
      </c>
      <c r="G3491">
        <f t="shared" ca="1" si="109"/>
        <v>0</v>
      </c>
    </row>
    <row r="3492" spans="1:7" x14ac:dyDescent="0.25">
      <c r="A3492" t="s">
        <v>5802</v>
      </c>
      <c r="B3492" t="s">
        <v>2383</v>
      </c>
      <c r="C3492" s="4">
        <v>59210</v>
      </c>
      <c r="D3492">
        <v>9782845590</v>
      </c>
      <c r="E3492">
        <f>VLOOKUP(D3492,  base_salary!A:A, 1, FALSE)</f>
        <v>9782845590</v>
      </c>
      <c r="F3492">
        <f t="shared" si="108"/>
        <v>0</v>
      </c>
      <c r="G3492">
        <f t="shared" ca="1" si="109"/>
        <v>0</v>
      </c>
    </row>
    <row r="3493" spans="1:7" x14ac:dyDescent="0.25">
      <c r="A3493" t="s">
        <v>5803</v>
      </c>
      <c r="B3493" t="s">
        <v>2633</v>
      </c>
      <c r="C3493" s="4">
        <v>54199</v>
      </c>
      <c r="D3493">
        <v>1062607929</v>
      </c>
      <c r="E3493">
        <f>VLOOKUP(D3493,  base_salary!A:A, 1, FALSE)</f>
        <v>1062607929</v>
      </c>
      <c r="F3493">
        <f t="shared" si="108"/>
        <v>0</v>
      </c>
      <c r="G3493">
        <f t="shared" ca="1" si="109"/>
        <v>0</v>
      </c>
    </row>
    <row r="3494" spans="1:7" x14ac:dyDescent="0.25">
      <c r="A3494" t="s">
        <v>5804</v>
      </c>
      <c r="B3494" t="s">
        <v>2316</v>
      </c>
      <c r="C3494" s="4">
        <v>12008</v>
      </c>
      <c r="D3494">
        <v>5117202538</v>
      </c>
      <c r="E3494">
        <f>VLOOKUP(D3494,  base_salary!A:A, 1, FALSE)</f>
        <v>5117202538</v>
      </c>
      <c r="F3494">
        <f t="shared" si="108"/>
        <v>0</v>
      </c>
      <c r="G3494">
        <f t="shared" ca="1" si="109"/>
        <v>0</v>
      </c>
    </row>
    <row r="3495" spans="1:7" x14ac:dyDescent="0.25">
      <c r="A3495" t="s">
        <v>5805</v>
      </c>
      <c r="B3495" t="s">
        <v>2194</v>
      </c>
      <c r="C3495" s="4">
        <v>54667</v>
      </c>
      <c r="D3495">
        <v>5503746279</v>
      </c>
      <c r="E3495">
        <f>VLOOKUP(D3495,  base_salary!A:A, 1, FALSE)</f>
        <v>5503746279</v>
      </c>
      <c r="F3495">
        <f t="shared" si="108"/>
        <v>0</v>
      </c>
      <c r="G3495">
        <f t="shared" ca="1" si="109"/>
        <v>0</v>
      </c>
    </row>
    <row r="3496" spans="1:7" x14ac:dyDescent="0.25">
      <c r="A3496" t="s">
        <v>5806</v>
      </c>
      <c r="B3496" t="s">
        <v>2026</v>
      </c>
      <c r="C3496" s="4">
        <v>54186</v>
      </c>
      <c r="D3496">
        <v>2659144249</v>
      </c>
      <c r="E3496">
        <f>VLOOKUP(D3496,  base_salary!A:A, 1, FALSE)</f>
        <v>2659144249</v>
      </c>
      <c r="F3496">
        <f t="shared" si="108"/>
        <v>0</v>
      </c>
      <c r="G3496">
        <f t="shared" ca="1" si="109"/>
        <v>0</v>
      </c>
    </row>
    <row r="3497" spans="1:7" x14ac:dyDescent="0.25">
      <c r="A3497" t="s">
        <v>5807</v>
      </c>
      <c r="B3497" t="s">
        <v>3734</v>
      </c>
      <c r="C3497" s="4">
        <v>41296</v>
      </c>
      <c r="D3497">
        <v>5928086253</v>
      </c>
      <c r="E3497">
        <f>VLOOKUP(D3497,  base_salary!A:A, 1, FALSE)</f>
        <v>5928086253</v>
      </c>
      <c r="F3497">
        <f t="shared" si="108"/>
        <v>0</v>
      </c>
      <c r="G3497">
        <f t="shared" ca="1" si="109"/>
        <v>0</v>
      </c>
    </row>
    <row r="3498" spans="1:7" x14ac:dyDescent="0.25">
      <c r="A3498" t="s">
        <v>5808</v>
      </c>
      <c r="B3498" t="s">
        <v>2360</v>
      </c>
      <c r="C3498" s="4">
        <v>24455</v>
      </c>
      <c r="D3498">
        <v>8519669638</v>
      </c>
      <c r="E3498">
        <f>VLOOKUP(D3498,  base_salary!A:A, 1, FALSE)</f>
        <v>8519669638</v>
      </c>
      <c r="F3498">
        <f t="shared" si="108"/>
        <v>0</v>
      </c>
      <c r="G3498">
        <f t="shared" ca="1" si="109"/>
        <v>0</v>
      </c>
    </row>
    <row r="3499" spans="1:7" x14ac:dyDescent="0.25">
      <c r="A3499" t="s">
        <v>5809</v>
      </c>
      <c r="B3499" t="s">
        <v>2507</v>
      </c>
      <c r="C3499" s="4">
        <v>38559</v>
      </c>
      <c r="D3499">
        <v>9621331862</v>
      </c>
      <c r="E3499">
        <f>VLOOKUP(D3499,  base_salary!A:A, 1, FALSE)</f>
        <v>9621331862</v>
      </c>
      <c r="F3499">
        <f t="shared" si="108"/>
        <v>0</v>
      </c>
      <c r="G3499">
        <f t="shared" ca="1" si="109"/>
        <v>0</v>
      </c>
    </row>
    <row r="3500" spans="1:7" x14ac:dyDescent="0.25">
      <c r="A3500" t="s">
        <v>5810</v>
      </c>
      <c r="B3500" t="s">
        <v>4018</v>
      </c>
      <c r="C3500" s="4">
        <v>47439</v>
      </c>
      <c r="D3500">
        <v>5863557389</v>
      </c>
      <c r="E3500">
        <f>VLOOKUP(D3500,  base_salary!A:A, 1, FALSE)</f>
        <v>5863557389</v>
      </c>
      <c r="F3500">
        <f t="shared" si="108"/>
        <v>0</v>
      </c>
      <c r="G3500">
        <f t="shared" ca="1" si="109"/>
        <v>0</v>
      </c>
    </row>
    <row r="3501" spans="1:7" x14ac:dyDescent="0.25">
      <c r="A3501" t="s">
        <v>5811</v>
      </c>
      <c r="B3501" t="s">
        <v>2214</v>
      </c>
      <c r="C3501" s="4">
        <v>47848</v>
      </c>
      <c r="D3501">
        <v>7373156215</v>
      </c>
      <c r="E3501">
        <f>VLOOKUP(D3501,  base_salary!A:A, 1, FALSE)</f>
        <v>7373156215</v>
      </c>
      <c r="F3501">
        <f t="shared" si="108"/>
        <v>0</v>
      </c>
      <c r="G3501">
        <f t="shared" ca="1" si="109"/>
        <v>0</v>
      </c>
    </row>
    <row r="3502" spans="1:7" x14ac:dyDescent="0.25">
      <c r="A3502" t="s">
        <v>5812</v>
      </c>
      <c r="B3502" t="s">
        <v>2207</v>
      </c>
      <c r="C3502" s="4">
        <v>34321</v>
      </c>
      <c r="D3502">
        <v>4638232353</v>
      </c>
      <c r="E3502">
        <f>VLOOKUP(D3502,  base_salary!A:A, 1, FALSE)</f>
        <v>4638232353</v>
      </c>
      <c r="F3502">
        <f t="shared" si="108"/>
        <v>0</v>
      </c>
      <c r="G3502">
        <f t="shared" ca="1" si="109"/>
        <v>0</v>
      </c>
    </row>
    <row r="3503" spans="1:7" x14ac:dyDescent="0.25">
      <c r="A3503" t="s">
        <v>5813</v>
      </c>
      <c r="B3503" t="s">
        <v>3663</v>
      </c>
      <c r="C3503" s="4">
        <v>30626</v>
      </c>
      <c r="D3503">
        <v>7304628987</v>
      </c>
      <c r="E3503">
        <f>VLOOKUP(D3503,  base_salary!A:A, 1, FALSE)</f>
        <v>7304628987</v>
      </c>
      <c r="F3503">
        <f t="shared" si="108"/>
        <v>0</v>
      </c>
      <c r="G3503">
        <f t="shared" ca="1" si="109"/>
        <v>0</v>
      </c>
    </row>
    <row r="3504" spans="1:7" x14ac:dyDescent="0.25">
      <c r="A3504" t="s">
        <v>5814</v>
      </c>
      <c r="B3504" t="s">
        <v>2628</v>
      </c>
      <c r="C3504" s="4">
        <v>46247</v>
      </c>
      <c r="D3504">
        <v>8315800957</v>
      </c>
      <c r="E3504">
        <f>VLOOKUP(D3504,  base_salary!A:A, 1, FALSE)</f>
        <v>8315800957</v>
      </c>
      <c r="F3504">
        <f t="shared" si="108"/>
        <v>0</v>
      </c>
      <c r="G3504">
        <f t="shared" ca="1" si="109"/>
        <v>0</v>
      </c>
    </row>
    <row r="3505" spans="1:7" x14ac:dyDescent="0.25">
      <c r="A3505" t="s">
        <v>5815</v>
      </c>
      <c r="B3505" t="s">
        <v>2018</v>
      </c>
      <c r="C3505" s="4">
        <v>41582</v>
      </c>
      <c r="D3505">
        <v>1009146149</v>
      </c>
      <c r="E3505">
        <f>VLOOKUP(D3505,  base_salary!A:A, 1, FALSE)</f>
        <v>1009146149</v>
      </c>
      <c r="F3505">
        <f t="shared" si="108"/>
        <v>0</v>
      </c>
      <c r="G3505">
        <f t="shared" ca="1" si="109"/>
        <v>0</v>
      </c>
    </row>
    <row r="3506" spans="1:7" x14ac:dyDescent="0.25">
      <c r="A3506" t="s">
        <v>5816</v>
      </c>
      <c r="B3506" t="s">
        <v>2682</v>
      </c>
      <c r="C3506" s="4">
        <v>21030</v>
      </c>
      <c r="D3506">
        <v>4235594176</v>
      </c>
      <c r="E3506">
        <f>VLOOKUP(D3506,  base_salary!A:A, 1, FALSE)</f>
        <v>4235594176</v>
      </c>
      <c r="F3506">
        <f t="shared" si="108"/>
        <v>0</v>
      </c>
      <c r="G3506">
        <f t="shared" ca="1" si="109"/>
        <v>0</v>
      </c>
    </row>
    <row r="3507" spans="1:7" x14ac:dyDescent="0.25">
      <c r="A3507" t="s">
        <v>5817</v>
      </c>
      <c r="B3507" t="s">
        <v>2039</v>
      </c>
      <c r="C3507" s="4">
        <v>38822</v>
      </c>
      <c r="D3507">
        <v>3560320844</v>
      </c>
      <c r="E3507">
        <f>VLOOKUP(D3507,  base_salary!A:A, 1, FALSE)</f>
        <v>3560320844</v>
      </c>
      <c r="F3507">
        <f t="shared" si="108"/>
        <v>0</v>
      </c>
      <c r="G3507">
        <f t="shared" ca="1" si="109"/>
        <v>0</v>
      </c>
    </row>
    <row r="3508" spans="1:7" x14ac:dyDescent="0.25">
      <c r="A3508" t="s">
        <v>5818</v>
      </c>
      <c r="B3508" t="s">
        <v>2236</v>
      </c>
      <c r="C3508" s="4">
        <v>44336</v>
      </c>
      <c r="D3508">
        <v>2740930763</v>
      </c>
      <c r="E3508">
        <f>VLOOKUP(D3508,  base_salary!A:A, 1, FALSE)</f>
        <v>2740930763</v>
      </c>
      <c r="F3508">
        <f t="shared" si="108"/>
        <v>0</v>
      </c>
      <c r="G3508">
        <f t="shared" ca="1" si="109"/>
        <v>0</v>
      </c>
    </row>
    <row r="3509" spans="1:7" x14ac:dyDescent="0.25">
      <c r="A3509" t="s">
        <v>5819</v>
      </c>
      <c r="B3509" t="s">
        <v>2764</v>
      </c>
      <c r="C3509" s="4">
        <v>11453</v>
      </c>
      <c r="D3509">
        <v>3932861779</v>
      </c>
      <c r="E3509">
        <f>VLOOKUP(D3509,  base_salary!A:A, 1, FALSE)</f>
        <v>3932861779</v>
      </c>
      <c r="F3509">
        <f t="shared" si="108"/>
        <v>0</v>
      </c>
      <c r="G3509">
        <f t="shared" ca="1" si="109"/>
        <v>0</v>
      </c>
    </row>
    <row r="3510" spans="1:7" x14ac:dyDescent="0.25">
      <c r="A3510" t="s">
        <v>5820</v>
      </c>
      <c r="B3510" t="s">
        <v>3286</v>
      </c>
      <c r="C3510" s="4">
        <v>49214</v>
      </c>
      <c r="D3510">
        <v>1391414047</v>
      </c>
      <c r="E3510">
        <f>VLOOKUP(D3510,  base_salary!A:A, 1, FALSE)</f>
        <v>1391414047</v>
      </c>
      <c r="F3510">
        <f t="shared" si="108"/>
        <v>0</v>
      </c>
      <c r="G3510">
        <f t="shared" ca="1" si="109"/>
        <v>0</v>
      </c>
    </row>
    <row r="3511" spans="1:7" x14ac:dyDescent="0.25">
      <c r="A3511" t="s">
        <v>5821</v>
      </c>
      <c r="B3511" t="s">
        <v>2149</v>
      </c>
      <c r="C3511" s="4">
        <v>29654</v>
      </c>
      <c r="D3511">
        <v>5574535556</v>
      </c>
      <c r="E3511">
        <f>VLOOKUP(D3511,  base_salary!A:A, 1, FALSE)</f>
        <v>5574535556</v>
      </c>
      <c r="F3511">
        <f t="shared" si="108"/>
        <v>0</v>
      </c>
      <c r="G3511">
        <f t="shared" ca="1" si="109"/>
        <v>0</v>
      </c>
    </row>
    <row r="3512" spans="1:7" x14ac:dyDescent="0.25">
      <c r="A3512" t="s">
        <v>5822</v>
      </c>
      <c r="B3512" t="s">
        <v>2355</v>
      </c>
      <c r="C3512" s="4">
        <v>56520</v>
      </c>
      <c r="D3512">
        <v>3597778305</v>
      </c>
      <c r="E3512">
        <f>VLOOKUP(D3512,  base_salary!A:A, 1, FALSE)</f>
        <v>3597778305</v>
      </c>
      <c r="F3512">
        <f t="shared" si="108"/>
        <v>0</v>
      </c>
      <c r="G3512">
        <f t="shared" ca="1" si="109"/>
        <v>0</v>
      </c>
    </row>
    <row r="3513" spans="1:7" x14ac:dyDescent="0.25">
      <c r="A3513" t="s">
        <v>5823</v>
      </c>
      <c r="B3513" t="s">
        <v>2219</v>
      </c>
      <c r="C3513" s="4">
        <v>14855</v>
      </c>
      <c r="D3513">
        <v>4159390110</v>
      </c>
      <c r="E3513">
        <f>VLOOKUP(D3513,  base_salary!A:A, 1, FALSE)</f>
        <v>4159390110</v>
      </c>
      <c r="F3513">
        <f t="shared" si="108"/>
        <v>0</v>
      </c>
      <c r="G3513">
        <f t="shared" ca="1" si="109"/>
        <v>0</v>
      </c>
    </row>
    <row r="3514" spans="1:7" x14ac:dyDescent="0.25">
      <c r="A3514" t="s">
        <v>5824</v>
      </c>
      <c r="B3514" t="s">
        <v>1946</v>
      </c>
      <c r="C3514" s="4">
        <v>12804</v>
      </c>
      <c r="D3514">
        <v>9529277938</v>
      </c>
      <c r="E3514">
        <f>VLOOKUP(D3514,  base_salary!A:A, 1, FALSE)</f>
        <v>9529277938</v>
      </c>
      <c r="F3514">
        <f t="shared" si="108"/>
        <v>0</v>
      </c>
      <c r="G3514">
        <f t="shared" ca="1" si="109"/>
        <v>0</v>
      </c>
    </row>
    <row r="3515" spans="1:7" x14ac:dyDescent="0.25">
      <c r="A3515" t="s">
        <v>5825</v>
      </c>
      <c r="B3515" t="s">
        <v>2533</v>
      </c>
      <c r="C3515" s="4">
        <v>57453</v>
      </c>
      <c r="D3515">
        <v>5795848808</v>
      </c>
      <c r="E3515">
        <f>VLOOKUP(D3515,  base_salary!A:A, 1, FALSE)</f>
        <v>5795848808</v>
      </c>
      <c r="F3515">
        <f t="shared" si="108"/>
        <v>0</v>
      </c>
      <c r="G3515">
        <f t="shared" ca="1" si="109"/>
        <v>0</v>
      </c>
    </row>
    <row r="3516" spans="1:7" x14ac:dyDescent="0.25">
      <c r="A3516" t="s">
        <v>5826</v>
      </c>
      <c r="B3516" t="s">
        <v>2521</v>
      </c>
      <c r="C3516" s="4">
        <v>42650</v>
      </c>
      <c r="D3516">
        <v>7326611955</v>
      </c>
      <c r="E3516">
        <f>VLOOKUP(D3516,  base_salary!A:A, 1, FALSE)</f>
        <v>7326611955</v>
      </c>
      <c r="F3516">
        <f t="shared" si="108"/>
        <v>0</v>
      </c>
      <c r="G3516">
        <f t="shared" ca="1" si="109"/>
        <v>0</v>
      </c>
    </row>
    <row r="3517" spans="1:7" x14ac:dyDescent="0.25">
      <c r="A3517" t="s">
        <v>5827</v>
      </c>
      <c r="B3517" t="s">
        <v>1938</v>
      </c>
      <c r="C3517" s="4">
        <v>18148</v>
      </c>
      <c r="D3517">
        <v>2259282237</v>
      </c>
      <c r="E3517">
        <f>VLOOKUP(D3517,  base_salary!A:A, 1, FALSE)</f>
        <v>2259282237</v>
      </c>
      <c r="F3517">
        <f t="shared" si="108"/>
        <v>0</v>
      </c>
      <c r="G3517">
        <f t="shared" ca="1" si="109"/>
        <v>0</v>
      </c>
    </row>
    <row r="3518" spans="1:7" x14ac:dyDescent="0.25">
      <c r="A3518" t="s">
        <v>5828</v>
      </c>
      <c r="B3518" t="s">
        <v>2797</v>
      </c>
      <c r="C3518" s="4">
        <v>59108</v>
      </c>
      <c r="D3518">
        <v>7304628987</v>
      </c>
      <c r="E3518">
        <f>VLOOKUP(D3518,  base_salary!A:A, 1, FALSE)</f>
        <v>7304628987</v>
      </c>
      <c r="F3518">
        <f t="shared" si="108"/>
        <v>0</v>
      </c>
      <c r="G3518">
        <f t="shared" ca="1" si="109"/>
        <v>0</v>
      </c>
    </row>
    <row r="3519" spans="1:7" x14ac:dyDescent="0.25">
      <c r="A3519" t="s">
        <v>5829</v>
      </c>
      <c r="B3519" t="s">
        <v>2674</v>
      </c>
      <c r="C3519" s="4">
        <v>23258</v>
      </c>
      <c r="D3519">
        <v>1599457717</v>
      </c>
      <c r="E3519">
        <f>VLOOKUP(D3519,  base_salary!A:A, 1, FALSE)</f>
        <v>1599457717</v>
      </c>
      <c r="F3519">
        <f t="shared" si="108"/>
        <v>0</v>
      </c>
      <c r="G3519">
        <f t="shared" ca="1" si="109"/>
        <v>0</v>
      </c>
    </row>
    <row r="3520" spans="1:7" x14ac:dyDescent="0.25">
      <c r="A3520" t="s">
        <v>5830</v>
      </c>
      <c r="B3520" t="s">
        <v>2740</v>
      </c>
      <c r="C3520" s="4">
        <v>54569</v>
      </c>
      <c r="D3520">
        <v>9597202352</v>
      </c>
      <c r="E3520">
        <f>VLOOKUP(D3520,  base_salary!A:A, 1, FALSE)</f>
        <v>9597202352</v>
      </c>
      <c r="F3520">
        <f t="shared" si="108"/>
        <v>0</v>
      </c>
      <c r="G3520">
        <f t="shared" ca="1" si="109"/>
        <v>0</v>
      </c>
    </row>
    <row r="3521" spans="1:7" x14ac:dyDescent="0.25">
      <c r="A3521" t="s">
        <v>5831</v>
      </c>
      <c r="B3521" t="s">
        <v>2452</v>
      </c>
      <c r="C3521" s="4">
        <v>49961</v>
      </c>
      <c r="D3521">
        <v>17898579</v>
      </c>
      <c r="E3521">
        <f>VLOOKUP(D3521,  base_salary!A:A, 1, FALSE)</f>
        <v>17898579</v>
      </c>
      <c r="F3521">
        <f t="shared" si="108"/>
        <v>0</v>
      </c>
      <c r="G3521">
        <f t="shared" ca="1" si="109"/>
        <v>0</v>
      </c>
    </row>
    <row r="3522" spans="1:7" x14ac:dyDescent="0.25">
      <c r="A3522" t="s">
        <v>5832</v>
      </c>
      <c r="B3522" t="s">
        <v>5394</v>
      </c>
      <c r="C3522" s="4">
        <v>59257</v>
      </c>
      <c r="D3522">
        <v>7118642576</v>
      </c>
      <c r="E3522">
        <f>VLOOKUP(D3522,  base_salary!A:A, 1, FALSE)</f>
        <v>7118642576</v>
      </c>
      <c r="F3522">
        <f t="shared" si="108"/>
        <v>0</v>
      </c>
      <c r="G3522">
        <f t="shared" ca="1" si="109"/>
        <v>0</v>
      </c>
    </row>
    <row r="3523" spans="1:7" x14ac:dyDescent="0.25">
      <c r="A3523" t="s">
        <v>5833</v>
      </c>
      <c r="B3523" t="s">
        <v>2041</v>
      </c>
      <c r="C3523" s="4">
        <v>49532</v>
      </c>
      <c r="D3523">
        <v>7493076952</v>
      </c>
      <c r="E3523">
        <f>VLOOKUP(D3523,  base_salary!A:A, 1, FALSE)</f>
        <v>7493076952</v>
      </c>
      <c r="F3523">
        <f t="shared" ref="F3523:F3586" si="110">IF(ISERROR(E3523), 1, 0)</f>
        <v>0</v>
      </c>
      <c r="G3523">
        <f t="shared" ref="G3523:G3586" ca="1" si="111">SUM(G:G)</f>
        <v>0</v>
      </c>
    </row>
    <row r="3524" spans="1:7" x14ac:dyDescent="0.25">
      <c r="A3524" t="s">
        <v>5834</v>
      </c>
      <c r="B3524" t="s">
        <v>2093</v>
      </c>
      <c r="C3524" s="4">
        <v>43577</v>
      </c>
      <c r="D3524">
        <v>7533163729</v>
      </c>
      <c r="E3524">
        <f>VLOOKUP(D3524,  base_salary!A:A, 1, FALSE)</f>
        <v>7533163729</v>
      </c>
      <c r="F3524">
        <f t="shared" si="110"/>
        <v>0</v>
      </c>
      <c r="G3524">
        <f t="shared" ca="1" si="111"/>
        <v>0</v>
      </c>
    </row>
    <row r="3525" spans="1:7" x14ac:dyDescent="0.25">
      <c r="A3525" t="s">
        <v>5835</v>
      </c>
      <c r="B3525" t="s">
        <v>2212</v>
      </c>
      <c r="C3525" s="4">
        <v>42099</v>
      </c>
      <c r="D3525">
        <v>8349606134</v>
      </c>
      <c r="E3525">
        <f>VLOOKUP(D3525,  base_salary!A:A, 1, FALSE)</f>
        <v>8349606134</v>
      </c>
      <c r="F3525">
        <f t="shared" si="110"/>
        <v>0</v>
      </c>
      <c r="G3525">
        <f t="shared" ca="1" si="111"/>
        <v>0</v>
      </c>
    </row>
    <row r="3526" spans="1:7" x14ac:dyDescent="0.25">
      <c r="A3526" t="s">
        <v>5836</v>
      </c>
      <c r="B3526" t="s">
        <v>2505</v>
      </c>
      <c r="C3526" s="4">
        <v>13152</v>
      </c>
      <c r="D3526">
        <v>471886378</v>
      </c>
      <c r="E3526">
        <f>VLOOKUP(D3526,  base_salary!A:A, 1, FALSE)</f>
        <v>471886378</v>
      </c>
      <c r="F3526">
        <f t="shared" si="110"/>
        <v>0</v>
      </c>
      <c r="G3526">
        <f t="shared" ca="1" si="111"/>
        <v>0</v>
      </c>
    </row>
    <row r="3527" spans="1:7" x14ac:dyDescent="0.25">
      <c r="A3527" t="s">
        <v>5837</v>
      </c>
      <c r="B3527" t="s">
        <v>2802</v>
      </c>
      <c r="C3527" s="4">
        <v>43258</v>
      </c>
      <c r="D3527">
        <v>7533163729</v>
      </c>
      <c r="E3527">
        <f>VLOOKUP(D3527,  base_salary!A:A, 1, FALSE)</f>
        <v>7533163729</v>
      </c>
      <c r="F3527">
        <f t="shared" si="110"/>
        <v>0</v>
      </c>
      <c r="G3527">
        <f t="shared" ca="1" si="111"/>
        <v>0</v>
      </c>
    </row>
    <row r="3528" spans="1:7" x14ac:dyDescent="0.25">
      <c r="A3528" t="s">
        <v>5838</v>
      </c>
      <c r="B3528" t="s">
        <v>3142</v>
      </c>
      <c r="C3528" s="4">
        <v>14471</v>
      </c>
      <c r="D3528">
        <v>5138969978</v>
      </c>
      <c r="E3528">
        <f>VLOOKUP(D3528,  base_salary!A:A, 1, FALSE)</f>
        <v>5138969978</v>
      </c>
      <c r="F3528">
        <f t="shared" si="110"/>
        <v>0</v>
      </c>
      <c r="G3528">
        <f t="shared" ca="1" si="111"/>
        <v>0</v>
      </c>
    </row>
    <row r="3529" spans="1:7" x14ac:dyDescent="0.25">
      <c r="A3529" t="s">
        <v>5839</v>
      </c>
      <c r="B3529" t="s">
        <v>4163</v>
      </c>
      <c r="C3529" s="4">
        <v>47933</v>
      </c>
      <c r="D3529">
        <v>7912639675</v>
      </c>
      <c r="E3529">
        <f>VLOOKUP(D3529,  base_salary!A:A, 1, FALSE)</f>
        <v>7912639675</v>
      </c>
      <c r="F3529">
        <f t="shared" si="110"/>
        <v>0</v>
      </c>
      <c r="G3529">
        <f t="shared" ca="1" si="111"/>
        <v>0</v>
      </c>
    </row>
    <row r="3530" spans="1:7" x14ac:dyDescent="0.25">
      <c r="A3530" t="s">
        <v>5840</v>
      </c>
      <c r="B3530" t="s">
        <v>2797</v>
      </c>
      <c r="C3530" s="4">
        <v>20183</v>
      </c>
      <c r="D3530">
        <v>1972775170</v>
      </c>
      <c r="E3530">
        <f>VLOOKUP(D3530,  base_salary!A:A, 1, FALSE)</f>
        <v>1972775170</v>
      </c>
      <c r="F3530">
        <f t="shared" si="110"/>
        <v>0</v>
      </c>
      <c r="G3530">
        <f t="shared" ca="1" si="111"/>
        <v>0</v>
      </c>
    </row>
    <row r="3531" spans="1:7" x14ac:dyDescent="0.25">
      <c r="A3531" t="s">
        <v>5841</v>
      </c>
      <c r="B3531" t="s">
        <v>2475</v>
      </c>
      <c r="C3531" s="4">
        <v>50291</v>
      </c>
      <c r="D3531">
        <v>8695742075</v>
      </c>
      <c r="E3531">
        <f>VLOOKUP(D3531,  base_salary!A:A, 1, FALSE)</f>
        <v>8695742075</v>
      </c>
      <c r="F3531">
        <f t="shared" si="110"/>
        <v>0</v>
      </c>
      <c r="G3531">
        <f t="shared" ca="1" si="111"/>
        <v>0</v>
      </c>
    </row>
    <row r="3532" spans="1:7" x14ac:dyDescent="0.25">
      <c r="A3532" t="s">
        <v>5842</v>
      </c>
      <c r="B3532" t="s">
        <v>1958</v>
      </c>
      <c r="C3532" s="4">
        <v>25438</v>
      </c>
      <c r="D3532">
        <v>7374898193</v>
      </c>
      <c r="E3532">
        <f>VLOOKUP(D3532,  base_salary!A:A, 1, FALSE)</f>
        <v>7374898193</v>
      </c>
      <c r="F3532">
        <f t="shared" si="110"/>
        <v>0</v>
      </c>
      <c r="G3532">
        <f t="shared" ca="1" si="111"/>
        <v>0</v>
      </c>
    </row>
    <row r="3533" spans="1:7" x14ac:dyDescent="0.25">
      <c r="A3533" t="s">
        <v>5843</v>
      </c>
      <c r="B3533" t="s">
        <v>2065</v>
      </c>
      <c r="C3533" s="4">
        <v>10697</v>
      </c>
      <c r="D3533">
        <v>9155356869</v>
      </c>
      <c r="E3533">
        <f>VLOOKUP(D3533,  base_salary!A:A, 1, FALSE)</f>
        <v>9155356869</v>
      </c>
      <c r="F3533">
        <f t="shared" si="110"/>
        <v>0</v>
      </c>
      <c r="G3533">
        <f t="shared" ca="1" si="111"/>
        <v>0</v>
      </c>
    </row>
    <row r="3534" spans="1:7" x14ac:dyDescent="0.25">
      <c r="A3534" t="s">
        <v>5844</v>
      </c>
      <c r="B3534" t="s">
        <v>3076</v>
      </c>
      <c r="C3534" s="4">
        <v>22827</v>
      </c>
      <c r="D3534">
        <v>8733080267</v>
      </c>
      <c r="E3534">
        <f>VLOOKUP(D3534,  base_salary!A:A, 1, FALSE)</f>
        <v>8733080267</v>
      </c>
      <c r="F3534">
        <f t="shared" si="110"/>
        <v>0</v>
      </c>
      <c r="G3534">
        <f t="shared" ca="1" si="111"/>
        <v>0</v>
      </c>
    </row>
    <row r="3535" spans="1:7" x14ac:dyDescent="0.25">
      <c r="A3535" t="s">
        <v>5845</v>
      </c>
      <c r="B3535" t="s">
        <v>2473</v>
      </c>
      <c r="C3535" s="4">
        <v>16173</v>
      </c>
      <c r="D3535">
        <v>2893065872</v>
      </c>
      <c r="E3535">
        <f>VLOOKUP(D3535,  base_salary!A:A, 1, FALSE)</f>
        <v>2893065872</v>
      </c>
      <c r="F3535">
        <f t="shared" si="110"/>
        <v>0</v>
      </c>
      <c r="G3535">
        <f t="shared" ca="1" si="111"/>
        <v>0</v>
      </c>
    </row>
    <row r="3536" spans="1:7" x14ac:dyDescent="0.25">
      <c r="A3536" t="s">
        <v>5846</v>
      </c>
      <c r="B3536" t="s">
        <v>2083</v>
      </c>
      <c r="C3536" s="4">
        <v>40572</v>
      </c>
      <c r="D3536">
        <v>3469413983</v>
      </c>
      <c r="E3536">
        <f>VLOOKUP(D3536,  base_salary!A:A, 1, FALSE)</f>
        <v>3469413983</v>
      </c>
      <c r="F3536">
        <f t="shared" si="110"/>
        <v>0</v>
      </c>
      <c r="G3536">
        <f t="shared" ca="1" si="111"/>
        <v>0</v>
      </c>
    </row>
    <row r="3537" spans="1:7" x14ac:dyDescent="0.25">
      <c r="A3537" t="s">
        <v>5847</v>
      </c>
      <c r="B3537" t="s">
        <v>2302</v>
      </c>
      <c r="C3537" s="4">
        <v>24845</v>
      </c>
      <c r="D3537">
        <v>8032296239</v>
      </c>
      <c r="E3537">
        <f>VLOOKUP(D3537,  base_salary!A:A, 1, FALSE)</f>
        <v>8032296239</v>
      </c>
      <c r="F3537">
        <f t="shared" si="110"/>
        <v>0</v>
      </c>
      <c r="G3537">
        <f t="shared" ca="1" si="111"/>
        <v>0</v>
      </c>
    </row>
    <row r="3538" spans="1:7" x14ac:dyDescent="0.25">
      <c r="A3538" t="s">
        <v>5848</v>
      </c>
      <c r="B3538" t="s">
        <v>2184</v>
      </c>
      <c r="C3538" s="4">
        <v>16046</v>
      </c>
      <c r="D3538">
        <v>3227873028</v>
      </c>
      <c r="E3538">
        <f>VLOOKUP(D3538,  base_salary!A:A, 1, FALSE)</f>
        <v>3227873028</v>
      </c>
      <c r="F3538">
        <f t="shared" si="110"/>
        <v>0</v>
      </c>
      <c r="G3538">
        <f t="shared" ca="1" si="111"/>
        <v>0</v>
      </c>
    </row>
    <row r="3539" spans="1:7" x14ac:dyDescent="0.25">
      <c r="A3539" t="s">
        <v>5849</v>
      </c>
      <c r="B3539" t="s">
        <v>3734</v>
      </c>
      <c r="C3539" s="4">
        <v>22772</v>
      </c>
      <c r="D3539">
        <v>793441269</v>
      </c>
      <c r="E3539">
        <f>VLOOKUP(D3539,  base_salary!A:A, 1, FALSE)</f>
        <v>793441269</v>
      </c>
      <c r="F3539">
        <f t="shared" si="110"/>
        <v>0</v>
      </c>
      <c r="G3539">
        <f t="shared" ca="1" si="111"/>
        <v>0</v>
      </c>
    </row>
    <row r="3540" spans="1:7" x14ac:dyDescent="0.25">
      <c r="A3540" t="s">
        <v>5850</v>
      </c>
      <c r="B3540" t="s">
        <v>3369</v>
      </c>
      <c r="C3540" s="4">
        <v>41460</v>
      </c>
      <c r="D3540">
        <v>6938295417</v>
      </c>
      <c r="E3540">
        <f>VLOOKUP(D3540,  base_salary!A:A, 1, FALSE)</f>
        <v>6938295417</v>
      </c>
      <c r="F3540">
        <f t="shared" si="110"/>
        <v>0</v>
      </c>
      <c r="G3540">
        <f t="shared" ca="1" si="111"/>
        <v>0</v>
      </c>
    </row>
    <row r="3541" spans="1:7" x14ac:dyDescent="0.25">
      <c r="A3541" t="s">
        <v>5851</v>
      </c>
      <c r="B3541" t="s">
        <v>2572</v>
      </c>
      <c r="C3541" s="4">
        <v>11960</v>
      </c>
      <c r="D3541">
        <v>2677632772</v>
      </c>
      <c r="E3541">
        <f>VLOOKUP(D3541,  base_salary!A:A, 1, FALSE)</f>
        <v>2677632772</v>
      </c>
      <c r="F3541">
        <f t="shared" si="110"/>
        <v>0</v>
      </c>
      <c r="G3541">
        <f t="shared" ca="1" si="111"/>
        <v>0</v>
      </c>
    </row>
    <row r="3542" spans="1:7" x14ac:dyDescent="0.25">
      <c r="A3542" t="s">
        <v>5852</v>
      </c>
      <c r="B3542" t="s">
        <v>2459</v>
      </c>
      <c r="C3542" s="4">
        <v>11591</v>
      </c>
      <c r="D3542">
        <v>7585281072</v>
      </c>
      <c r="E3542">
        <f>VLOOKUP(D3542,  base_salary!A:A, 1, FALSE)</f>
        <v>7585281072</v>
      </c>
      <c r="F3542">
        <f t="shared" si="110"/>
        <v>0</v>
      </c>
      <c r="G3542">
        <f t="shared" ca="1" si="111"/>
        <v>0</v>
      </c>
    </row>
    <row r="3543" spans="1:7" x14ac:dyDescent="0.25">
      <c r="A3543" t="s">
        <v>5853</v>
      </c>
      <c r="B3543" t="s">
        <v>2293</v>
      </c>
      <c r="C3543" s="4">
        <v>34758</v>
      </c>
      <c r="D3543">
        <v>1475796307</v>
      </c>
      <c r="E3543">
        <f>VLOOKUP(D3543,  base_salary!A:A, 1, FALSE)</f>
        <v>1475796307</v>
      </c>
      <c r="F3543">
        <f t="shared" si="110"/>
        <v>0</v>
      </c>
      <c r="G3543">
        <f t="shared" ca="1" si="111"/>
        <v>0</v>
      </c>
    </row>
    <row r="3544" spans="1:7" x14ac:dyDescent="0.25">
      <c r="A3544" t="s">
        <v>5854</v>
      </c>
      <c r="B3544" t="s">
        <v>1944</v>
      </c>
      <c r="C3544" s="4">
        <v>11433</v>
      </c>
      <c r="D3544">
        <v>6988089128</v>
      </c>
      <c r="E3544">
        <f>VLOOKUP(D3544,  base_salary!A:A, 1, FALSE)</f>
        <v>6988089128</v>
      </c>
      <c r="F3544">
        <f t="shared" si="110"/>
        <v>0</v>
      </c>
      <c r="G3544">
        <f t="shared" ca="1" si="111"/>
        <v>0</v>
      </c>
    </row>
    <row r="3545" spans="1:7" x14ac:dyDescent="0.25">
      <c r="A3545" t="s">
        <v>5855</v>
      </c>
      <c r="B3545" t="s">
        <v>2536</v>
      </c>
      <c r="C3545" s="4">
        <v>29444</v>
      </c>
      <c r="D3545">
        <v>7912639675</v>
      </c>
      <c r="E3545">
        <f>VLOOKUP(D3545,  base_salary!A:A, 1, FALSE)</f>
        <v>7912639675</v>
      </c>
      <c r="F3545">
        <f t="shared" si="110"/>
        <v>0</v>
      </c>
      <c r="G3545">
        <f t="shared" ca="1" si="111"/>
        <v>0</v>
      </c>
    </row>
    <row r="3546" spans="1:7" x14ac:dyDescent="0.25">
      <c r="A3546" t="s">
        <v>5856</v>
      </c>
      <c r="B3546" t="s">
        <v>2319</v>
      </c>
      <c r="C3546" s="4">
        <v>23895</v>
      </c>
      <c r="D3546">
        <v>6618120233</v>
      </c>
      <c r="E3546">
        <f>VLOOKUP(D3546,  base_salary!A:A, 1, FALSE)</f>
        <v>6618120233</v>
      </c>
      <c r="F3546">
        <f t="shared" si="110"/>
        <v>0</v>
      </c>
      <c r="G3546">
        <f t="shared" ca="1" si="111"/>
        <v>0</v>
      </c>
    </row>
    <row r="3547" spans="1:7" x14ac:dyDescent="0.25">
      <c r="A3547" t="s">
        <v>5857</v>
      </c>
      <c r="B3547" t="s">
        <v>2530</v>
      </c>
      <c r="C3547" s="4">
        <v>47087</v>
      </c>
      <c r="D3547">
        <v>4085082426</v>
      </c>
      <c r="E3547">
        <f>VLOOKUP(D3547,  base_salary!A:A, 1, FALSE)</f>
        <v>4085082426</v>
      </c>
      <c r="F3547">
        <f t="shared" si="110"/>
        <v>0</v>
      </c>
      <c r="G3547">
        <f t="shared" ca="1" si="111"/>
        <v>0</v>
      </c>
    </row>
    <row r="3548" spans="1:7" x14ac:dyDescent="0.25">
      <c r="A3548" t="s">
        <v>5858</v>
      </c>
      <c r="B3548" t="s">
        <v>2298</v>
      </c>
      <c r="C3548" s="4">
        <v>50922</v>
      </c>
      <c r="D3548">
        <v>7166957409</v>
      </c>
      <c r="E3548">
        <f>VLOOKUP(D3548,  base_salary!A:A, 1, FALSE)</f>
        <v>7166957409</v>
      </c>
      <c r="F3548">
        <f t="shared" si="110"/>
        <v>0</v>
      </c>
      <c r="G3548">
        <f t="shared" ca="1" si="111"/>
        <v>0</v>
      </c>
    </row>
    <row r="3549" spans="1:7" x14ac:dyDescent="0.25">
      <c r="A3549" t="s">
        <v>5859</v>
      </c>
      <c r="B3549" t="s">
        <v>3253</v>
      </c>
      <c r="C3549" s="4">
        <v>35534</v>
      </c>
      <c r="D3549">
        <v>4323727860</v>
      </c>
      <c r="E3549">
        <f>VLOOKUP(D3549,  base_salary!A:A, 1, FALSE)</f>
        <v>4323727860</v>
      </c>
      <c r="F3549">
        <f t="shared" si="110"/>
        <v>0</v>
      </c>
      <c r="G3549">
        <f t="shared" ca="1" si="111"/>
        <v>0</v>
      </c>
    </row>
    <row r="3550" spans="1:7" x14ac:dyDescent="0.25">
      <c r="A3550" t="s">
        <v>5860</v>
      </c>
      <c r="B3550" t="s">
        <v>3753</v>
      </c>
      <c r="C3550" s="4">
        <v>32780</v>
      </c>
      <c r="D3550">
        <v>8034345962</v>
      </c>
      <c r="E3550">
        <f>VLOOKUP(D3550,  base_salary!A:A, 1, FALSE)</f>
        <v>8034345962</v>
      </c>
      <c r="F3550">
        <f t="shared" si="110"/>
        <v>0</v>
      </c>
      <c r="G3550">
        <f t="shared" ca="1" si="111"/>
        <v>0</v>
      </c>
    </row>
    <row r="3551" spans="1:7" x14ac:dyDescent="0.25">
      <c r="A3551" t="s">
        <v>5861</v>
      </c>
      <c r="B3551" t="s">
        <v>1964</v>
      </c>
      <c r="C3551" s="4">
        <v>54677</v>
      </c>
      <c r="D3551">
        <v>3738218785</v>
      </c>
      <c r="E3551">
        <f>VLOOKUP(D3551,  base_salary!A:A, 1, FALSE)</f>
        <v>3738218785</v>
      </c>
      <c r="F3551">
        <f t="shared" si="110"/>
        <v>0</v>
      </c>
      <c r="G3551">
        <f t="shared" ca="1" si="111"/>
        <v>0</v>
      </c>
    </row>
    <row r="3552" spans="1:7" x14ac:dyDescent="0.25">
      <c r="A3552" t="s">
        <v>5862</v>
      </c>
      <c r="B3552" t="s">
        <v>2345</v>
      </c>
      <c r="C3552" s="4">
        <v>29993</v>
      </c>
      <c r="D3552">
        <v>5764488419</v>
      </c>
      <c r="E3552">
        <f>VLOOKUP(D3552,  base_salary!A:A, 1, FALSE)</f>
        <v>5764488419</v>
      </c>
      <c r="F3552">
        <f t="shared" si="110"/>
        <v>0</v>
      </c>
      <c r="G3552">
        <f t="shared" ca="1" si="111"/>
        <v>0</v>
      </c>
    </row>
    <row r="3553" spans="1:7" x14ac:dyDescent="0.25">
      <c r="A3553" t="s">
        <v>5863</v>
      </c>
      <c r="B3553" t="s">
        <v>2057</v>
      </c>
      <c r="C3553" s="4">
        <v>19038</v>
      </c>
      <c r="D3553">
        <v>2524572722</v>
      </c>
      <c r="E3553">
        <f>VLOOKUP(D3553,  base_salary!A:A, 1, FALSE)</f>
        <v>2524572722</v>
      </c>
      <c r="F3553">
        <f t="shared" si="110"/>
        <v>0</v>
      </c>
      <c r="G3553">
        <f t="shared" ca="1" si="111"/>
        <v>0</v>
      </c>
    </row>
    <row r="3554" spans="1:7" x14ac:dyDescent="0.25">
      <c r="A3554" t="s">
        <v>5864</v>
      </c>
      <c r="B3554" t="s">
        <v>2101</v>
      </c>
      <c r="C3554" s="4">
        <v>16244</v>
      </c>
      <c r="D3554">
        <v>1787288307</v>
      </c>
      <c r="E3554">
        <f>VLOOKUP(D3554,  base_salary!A:A, 1, FALSE)</f>
        <v>1787288307</v>
      </c>
      <c r="F3554">
        <f t="shared" si="110"/>
        <v>0</v>
      </c>
      <c r="G3554">
        <f t="shared" ca="1" si="111"/>
        <v>0</v>
      </c>
    </row>
    <row r="3555" spans="1:7" x14ac:dyDescent="0.25">
      <c r="A3555" t="s">
        <v>5865</v>
      </c>
      <c r="B3555" t="s">
        <v>2203</v>
      </c>
      <c r="C3555" s="4">
        <v>22118</v>
      </c>
      <c r="D3555">
        <v>7440017404</v>
      </c>
      <c r="E3555">
        <f>VLOOKUP(D3555,  base_salary!A:A, 1, FALSE)</f>
        <v>7440017404</v>
      </c>
      <c r="F3555">
        <f t="shared" si="110"/>
        <v>0</v>
      </c>
      <c r="G3555">
        <f t="shared" ca="1" si="111"/>
        <v>0</v>
      </c>
    </row>
    <row r="3556" spans="1:7" x14ac:dyDescent="0.25">
      <c r="A3556" t="s">
        <v>5866</v>
      </c>
      <c r="B3556" t="s">
        <v>2572</v>
      </c>
      <c r="C3556" s="4">
        <v>38589</v>
      </c>
      <c r="D3556">
        <v>8032296239</v>
      </c>
      <c r="E3556">
        <f>VLOOKUP(D3556,  base_salary!A:A, 1, FALSE)</f>
        <v>8032296239</v>
      </c>
      <c r="F3556">
        <f t="shared" si="110"/>
        <v>0</v>
      </c>
      <c r="G3556">
        <f t="shared" ca="1" si="111"/>
        <v>0</v>
      </c>
    </row>
    <row r="3557" spans="1:7" x14ac:dyDescent="0.25">
      <c r="A3557" t="s">
        <v>5867</v>
      </c>
      <c r="B3557" t="s">
        <v>2484</v>
      </c>
      <c r="C3557" s="4">
        <v>59457</v>
      </c>
      <c r="D3557">
        <v>1541082834</v>
      </c>
      <c r="E3557">
        <f>VLOOKUP(D3557,  base_salary!A:A, 1, FALSE)</f>
        <v>1541082834</v>
      </c>
      <c r="F3557">
        <f t="shared" si="110"/>
        <v>0</v>
      </c>
      <c r="G3557">
        <f t="shared" ca="1" si="111"/>
        <v>0</v>
      </c>
    </row>
    <row r="3558" spans="1:7" x14ac:dyDescent="0.25">
      <c r="A3558" t="s">
        <v>5868</v>
      </c>
      <c r="B3558" t="s">
        <v>2680</v>
      </c>
      <c r="C3558" s="4">
        <v>58382</v>
      </c>
      <c r="D3558">
        <v>1659448174</v>
      </c>
      <c r="E3558">
        <f>VLOOKUP(D3558,  base_salary!A:A, 1, FALSE)</f>
        <v>1659448174</v>
      </c>
      <c r="F3558">
        <f t="shared" si="110"/>
        <v>0</v>
      </c>
      <c r="G3558">
        <f t="shared" ca="1" si="111"/>
        <v>0</v>
      </c>
    </row>
    <row r="3559" spans="1:7" x14ac:dyDescent="0.25">
      <c r="A3559" t="s">
        <v>5869</v>
      </c>
      <c r="B3559" t="s">
        <v>2286</v>
      </c>
      <c r="C3559" s="4">
        <v>22598</v>
      </c>
      <c r="D3559">
        <v>5191866150</v>
      </c>
      <c r="E3559">
        <f>VLOOKUP(D3559,  base_salary!A:A, 1, FALSE)</f>
        <v>5191866150</v>
      </c>
      <c r="F3559">
        <f t="shared" si="110"/>
        <v>0</v>
      </c>
      <c r="G3559">
        <f t="shared" ca="1" si="111"/>
        <v>0</v>
      </c>
    </row>
    <row r="3560" spans="1:7" x14ac:dyDescent="0.25">
      <c r="A3560" t="s">
        <v>5870</v>
      </c>
      <c r="B3560" t="s">
        <v>2441</v>
      </c>
      <c r="C3560" s="4">
        <v>58045</v>
      </c>
      <c r="D3560">
        <v>3273288531</v>
      </c>
      <c r="E3560">
        <f>VLOOKUP(D3560,  base_salary!A:A, 1, FALSE)</f>
        <v>3273288531</v>
      </c>
      <c r="F3560">
        <f t="shared" si="110"/>
        <v>0</v>
      </c>
      <c r="G3560">
        <f t="shared" ca="1" si="111"/>
        <v>0</v>
      </c>
    </row>
    <row r="3561" spans="1:7" x14ac:dyDescent="0.25">
      <c r="A3561" t="s">
        <v>5871</v>
      </c>
      <c r="B3561" t="s">
        <v>2498</v>
      </c>
      <c r="C3561" s="4">
        <v>23612</v>
      </c>
      <c r="D3561">
        <v>29906814</v>
      </c>
      <c r="E3561">
        <f>VLOOKUP(D3561,  base_salary!A:A, 1, FALSE)</f>
        <v>29906814</v>
      </c>
      <c r="F3561">
        <f t="shared" si="110"/>
        <v>0</v>
      </c>
      <c r="G3561">
        <f t="shared" ca="1" si="111"/>
        <v>0</v>
      </c>
    </row>
    <row r="3562" spans="1:7" x14ac:dyDescent="0.25">
      <c r="A3562" t="s">
        <v>5872</v>
      </c>
      <c r="B3562" t="s">
        <v>2205</v>
      </c>
      <c r="C3562" s="4">
        <v>28768</v>
      </c>
      <c r="D3562">
        <v>6364724701</v>
      </c>
      <c r="E3562">
        <f>VLOOKUP(D3562,  base_salary!A:A, 1, FALSE)</f>
        <v>6364724701</v>
      </c>
      <c r="F3562">
        <f t="shared" si="110"/>
        <v>0</v>
      </c>
      <c r="G3562">
        <f t="shared" ca="1" si="111"/>
        <v>0</v>
      </c>
    </row>
    <row r="3563" spans="1:7" x14ac:dyDescent="0.25">
      <c r="A3563" t="s">
        <v>5873</v>
      </c>
      <c r="B3563" t="s">
        <v>1956</v>
      </c>
      <c r="C3563" s="4">
        <v>29783</v>
      </c>
      <c r="D3563">
        <v>9104569016</v>
      </c>
      <c r="E3563">
        <f>VLOOKUP(D3563,  base_salary!A:A, 1, FALSE)</f>
        <v>9104569016</v>
      </c>
      <c r="F3563">
        <f t="shared" si="110"/>
        <v>0</v>
      </c>
      <c r="G3563">
        <f t="shared" ca="1" si="111"/>
        <v>0</v>
      </c>
    </row>
    <row r="3564" spans="1:7" x14ac:dyDescent="0.25">
      <c r="A3564" t="s">
        <v>5874</v>
      </c>
      <c r="B3564" t="s">
        <v>2470</v>
      </c>
      <c r="C3564" s="4">
        <v>32500</v>
      </c>
      <c r="D3564">
        <v>6788593582</v>
      </c>
      <c r="E3564">
        <f>VLOOKUP(D3564,  base_salary!A:A, 1, FALSE)</f>
        <v>6788593582</v>
      </c>
      <c r="F3564">
        <f t="shared" si="110"/>
        <v>0</v>
      </c>
      <c r="G3564">
        <f t="shared" ca="1" si="111"/>
        <v>0</v>
      </c>
    </row>
    <row r="3565" spans="1:7" x14ac:dyDescent="0.25">
      <c r="A3565" t="s">
        <v>5875</v>
      </c>
      <c r="B3565" t="s">
        <v>1932</v>
      </c>
      <c r="C3565" s="4">
        <v>48774</v>
      </c>
      <c r="D3565">
        <v>1787288307</v>
      </c>
      <c r="E3565">
        <f>VLOOKUP(D3565,  base_salary!A:A, 1, FALSE)</f>
        <v>1787288307</v>
      </c>
      <c r="F3565">
        <f t="shared" si="110"/>
        <v>0</v>
      </c>
      <c r="G3565">
        <f t="shared" ca="1" si="111"/>
        <v>0</v>
      </c>
    </row>
    <row r="3566" spans="1:7" x14ac:dyDescent="0.25">
      <c r="A3566" t="s">
        <v>5876</v>
      </c>
      <c r="B3566" t="s">
        <v>2197</v>
      </c>
      <c r="C3566" s="4">
        <v>53023</v>
      </c>
      <c r="D3566">
        <v>4428088442</v>
      </c>
      <c r="E3566">
        <f>VLOOKUP(D3566,  base_salary!A:A, 1, FALSE)</f>
        <v>4428088442</v>
      </c>
      <c r="F3566">
        <f t="shared" si="110"/>
        <v>0</v>
      </c>
      <c r="G3566">
        <f t="shared" ca="1" si="111"/>
        <v>0</v>
      </c>
    </row>
    <row r="3567" spans="1:7" x14ac:dyDescent="0.25">
      <c r="A3567" t="s">
        <v>5877</v>
      </c>
      <c r="B3567" t="s">
        <v>2992</v>
      </c>
      <c r="C3567" s="4">
        <v>20590</v>
      </c>
      <c r="D3567">
        <v>9317454674</v>
      </c>
      <c r="E3567">
        <f>VLOOKUP(D3567,  base_salary!A:A, 1, FALSE)</f>
        <v>9317454674</v>
      </c>
      <c r="F3567">
        <f t="shared" si="110"/>
        <v>0</v>
      </c>
      <c r="G3567">
        <f t="shared" ca="1" si="111"/>
        <v>0</v>
      </c>
    </row>
    <row r="3568" spans="1:7" x14ac:dyDescent="0.25">
      <c r="A3568" t="s">
        <v>5878</v>
      </c>
      <c r="B3568" t="s">
        <v>3527</v>
      </c>
      <c r="C3568" s="4">
        <v>48699</v>
      </c>
      <c r="D3568">
        <v>4967603564</v>
      </c>
      <c r="E3568">
        <f>VLOOKUP(D3568,  base_salary!A:A, 1, FALSE)</f>
        <v>4967603564</v>
      </c>
      <c r="F3568">
        <f t="shared" si="110"/>
        <v>0</v>
      </c>
      <c r="G3568">
        <f t="shared" ca="1" si="111"/>
        <v>0</v>
      </c>
    </row>
    <row r="3569" spans="1:7" x14ac:dyDescent="0.25">
      <c r="A3569" t="s">
        <v>5879</v>
      </c>
      <c r="B3569" t="s">
        <v>2225</v>
      </c>
      <c r="C3569" s="4">
        <v>18238</v>
      </c>
      <c r="D3569">
        <v>5244119095</v>
      </c>
      <c r="E3569">
        <f>VLOOKUP(D3569,  base_salary!A:A, 1, FALSE)</f>
        <v>5244119095</v>
      </c>
      <c r="F3569">
        <f t="shared" si="110"/>
        <v>0</v>
      </c>
      <c r="G3569">
        <f t="shared" ca="1" si="111"/>
        <v>0</v>
      </c>
    </row>
    <row r="3570" spans="1:7" x14ac:dyDescent="0.25">
      <c r="A3570" t="s">
        <v>5880</v>
      </c>
      <c r="B3570" t="s">
        <v>2212</v>
      </c>
      <c r="C3570" s="4">
        <v>51440</v>
      </c>
      <c r="D3570">
        <v>6255831884</v>
      </c>
      <c r="E3570">
        <f>VLOOKUP(D3570,  base_salary!A:A, 1, FALSE)</f>
        <v>6255831884</v>
      </c>
      <c r="F3570">
        <f t="shared" si="110"/>
        <v>0</v>
      </c>
      <c r="G3570">
        <f t="shared" ca="1" si="111"/>
        <v>0</v>
      </c>
    </row>
    <row r="3571" spans="1:7" x14ac:dyDescent="0.25">
      <c r="A3571" t="s">
        <v>5881</v>
      </c>
      <c r="B3571" t="s">
        <v>2264</v>
      </c>
      <c r="C3571" s="4">
        <v>28047</v>
      </c>
      <c r="D3571">
        <v>5552170407</v>
      </c>
      <c r="E3571">
        <f>VLOOKUP(D3571,  base_salary!A:A, 1, FALSE)</f>
        <v>5552170407</v>
      </c>
      <c r="F3571">
        <f t="shared" si="110"/>
        <v>0</v>
      </c>
      <c r="G3571">
        <f t="shared" ca="1" si="111"/>
        <v>0</v>
      </c>
    </row>
    <row r="3572" spans="1:7" x14ac:dyDescent="0.25">
      <c r="A3572" t="s">
        <v>5882</v>
      </c>
      <c r="B3572" t="s">
        <v>2519</v>
      </c>
      <c r="C3572" s="4">
        <v>19459</v>
      </c>
      <c r="D3572">
        <v>7700368295</v>
      </c>
      <c r="E3572">
        <f>VLOOKUP(D3572,  base_salary!A:A, 1, FALSE)</f>
        <v>7700368295</v>
      </c>
      <c r="F3572">
        <f t="shared" si="110"/>
        <v>0</v>
      </c>
      <c r="G3572">
        <f t="shared" ca="1" si="111"/>
        <v>0</v>
      </c>
    </row>
    <row r="3573" spans="1:7" x14ac:dyDescent="0.25">
      <c r="A3573" t="s">
        <v>5883</v>
      </c>
      <c r="B3573" t="s">
        <v>2348</v>
      </c>
      <c r="C3573" s="4">
        <v>23763</v>
      </c>
      <c r="D3573">
        <v>9260254965</v>
      </c>
      <c r="E3573">
        <f>VLOOKUP(D3573,  base_salary!A:A, 1, FALSE)</f>
        <v>9260254965</v>
      </c>
      <c r="F3573">
        <f t="shared" si="110"/>
        <v>0</v>
      </c>
      <c r="G3573">
        <f t="shared" ca="1" si="111"/>
        <v>0</v>
      </c>
    </row>
    <row r="3574" spans="1:7" x14ac:dyDescent="0.25">
      <c r="A3574" t="s">
        <v>5884</v>
      </c>
      <c r="B3574" t="s">
        <v>2670</v>
      </c>
      <c r="C3574" s="4">
        <v>17991</v>
      </c>
      <c r="D3574">
        <v>8664054479</v>
      </c>
      <c r="E3574">
        <f>VLOOKUP(D3574,  base_salary!A:A, 1, FALSE)</f>
        <v>8664054479</v>
      </c>
      <c r="F3574">
        <f t="shared" si="110"/>
        <v>0</v>
      </c>
      <c r="G3574">
        <f t="shared" ca="1" si="111"/>
        <v>0</v>
      </c>
    </row>
    <row r="3575" spans="1:7" x14ac:dyDescent="0.25">
      <c r="A3575" t="s">
        <v>5885</v>
      </c>
      <c r="B3575" t="s">
        <v>2143</v>
      </c>
      <c r="C3575" s="4">
        <v>56153</v>
      </c>
      <c r="D3575">
        <v>5244119095</v>
      </c>
      <c r="E3575">
        <f>VLOOKUP(D3575,  base_salary!A:A, 1, FALSE)</f>
        <v>5244119095</v>
      </c>
      <c r="F3575">
        <f t="shared" si="110"/>
        <v>0</v>
      </c>
      <c r="G3575">
        <f t="shared" ca="1" si="111"/>
        <v>0</v>
      </c>
    </row>
    <row r="3576" spans="1:7" x14ac:dyDescent="0.25">
      <c r="A3576" t="s">
        <v>5886</v>
      </c>
      <c r="B3576" t="s">
        <v>2253</v>
      </c>
      <c r="C3576" s="4">
        <v>12564</v>
      </c>
      <c r="D3576">
        <v>630160104</v>
      </c>
      <c r="E3576">
        <f>VLOOKUP(D3576,  base_salary!A:A, 1, FALSE)</f>
        <v>630160104</v>
      </c>
      <c r="F3576">
        <f t="shared" si="110"/>
        <v>0</v>
      </c>
      <c r="G3576">
        <f t="shared" ca="1" si="111"/>
        <v>0</v>
      </c>
    </row>
    <row r="3577" spans="1:7" x14ac:dyDescent="0.25">
      <c r="A3577" t="s">
        <v>5887</v>
      </c>
      <c r="B3577" t="s">
        <v>2121</v>
      </c>
      <c r="C3577" s="4">
        <v>57976</v>
      </c>
      <c r="D3577">
        <v>8808097757</v>
      </c>
      <c r="E3577">
        <f>VLOOKUP(D3577,  base_salary!A:A, 1, FALSE)</f>
        <v>8808097757</v>
      </c>
      <c r="F3577">
        <f t="shared" si="110"/>
        <v>0</v>
      </c>
      <c r="G3577">
        <f t="shared" ca="1" si="111"/>
        <v>0</v>
      </c>
    </row>
    <row r="3578" spans="1:7" x14ac:dyDescent="0.25">
      <c r="A3578" t="s">
        <v>5888</v>
      </c>
      <c r="B3578" t="s">
        <v>2207</v>
      </c>
      <c r="C3578" s="4">
        <v>28591</v>
      </c>
      <c r="D3578">
        <v>9984023702</v>
      </c>
      <c r="E3578">
        <f>VLOOKUP(D3578,  base_salary!A:A, 1, FALSE)</f>
        <v>9984023702</v>
      </c>
      <c r="F3578">
        <f t="shared" si="110"/>
        <v>0</v>
      </c>
      <c r="G3578">
        <f t="shared" ca="1" si="111"/>
        <v>0</v>
      </c>
    </row>
    <row r="3579" spans="1:7" x14ac:dyDescent="0.25">
      <c r="A3579" t="s">
        <v>5889</v>
      </c>
      <c r="B3579" t="s">
        <v>2168</v>
      </c>
      <c r="C3579" s="4">
        <v>53318</v>
      </c>
      <c r="D3579">
        <v>3569414450</v>
      </c>
      <c r="E3579">
        <f>VLOOKUP(D3579,  base_salary!A:A, 1, FALSE)</f>
        <v>3569414450</v>
      </c>
      <c r="F3579">
        <f t="shared" si="110"/>
        <v>0</v>
      </c>
      <c r="G3579">
        <f t="shared" ca="1" si="111"/>
        <v>0</v>
      </c>
    </row>
    <row r="3580" spans="1:7" x14ac:dyDescent="0.25">
      <c r="A3580" t="s">
        <v>5890</v>
      </c>
      <c r="B3580" t="s">
        <v>2109</v>
      </c>
      <c r="C3580" s="4">
        <v>57718</v>
      </c>
      <c r="D3580">
        <v>6235447353</v>
      </c>
      <c r="E3580">
        <f>VLOOKUP(D3580,  base_salary!A:A, 1, FALSE)</f>
        <v>6235447353</v>
      </c>
      <c r="F3580">
        <f t="shared" si="110"/>
        <v>0</v>
      </c>
      <c r="G3580">
        <f t="shared" ca="1" si="111"/>
        <v>0</v>
      </c>
    </row>
    <row r="3581" spans="1:7" x14ac:dyDescent="0.25">
      <c r="A3581" t="s">
        <v>5891</v>
      </c>
      <c r="B3581" t="s">
        <v>2151</v>
      </c>
      <c r="C3581" s="4">
        <v>33471</v>
      </c>
      <c r="D3581">
        <v>2859931651</v>
      </c>
      <c r="E3581">
        <f>VLOOKUP(D3581,  base_salary!A:A, 1, FALSE)</f>
        <v>2859931651</v>
      </c>
      <c r="F3581">
        <f t="shared" si="110"/>
        <v>0</v>
      </c>
      <c r="G3581">
        <f t="shared" ca="1" si="111"/>
        <v>0</v>
      </c>
    </row>
    <row r="3582" spans="1:7" x14ac:dyDescent="0.25">
      <c r="A3582" t="s">
        <v>5892</v>
      </c>
      <c r="B3582" t="s">
        <v>3041</v>
      </c>
      <c r="C3582" s="4">
        <v>47719</v>
      </c>
      <c r="D3582">
        <v>8685064791</v>
      </c>
      <c r="E3582">
        <f>VLOOKUP(D3582,  base_salary!A:A, 1, FALSE)</f>
        <v>8685064791</v>
      </c>
      <c r="F3582">
        <f t="shared" si="110"/>
        <v>0</v>
      </c>
      <c r="G3582">
        <f t="shared" ca="1" si="111"/>
        <v>0</v>
      </c>
    </row>
    <row r="3583" spans="1:7" x14ac:dyDescent="0.25">
      <c r="A3583" t="s">
        <v>5893</v>
      </c>
      <c r="B3583" t="s">
        <v>3144</v>
      </c>
      <c r="C3583" s="4">
        <v>17362</v>
      </c>
      <c r="D3583">
        <v>4256220232</v>
      </c>
      <c r="E3583">
        <f>VLOOKUP(D3583,  base_salary!A:A, 1, FALSE)</f>
        <v>4256220232</v>
      </c>
      <c r="F3583">
        <f t="shared" si="110"/>
        <v>0</v>
      </c>
      <c r="G3583">
        <f t="shared" ca="1" si="111"/>
        <v>0</v>
      </c>
    </row>
    <row r="3584" spans="1:7" x14ac:dyDescent="0.25">
      <c r="A3584" t="s">
        <v>5894</v>
      </c>
      <c r="B3584" t="s">
        <v>2016</v>
      </c>
      <c r="C3584" s="4">
        <v>35403</v>
      </c>
      <c r="D3584">
        <v>6733929554</v>
      </c>
      <c r="E3584">
        <f>VLOOKUP(D3584,  base_salary!A:A, 1, FALSE)</f>
        <v>6733929554</v>
      </c>
      <c r="F3584">
        <f t="shared" si="110"/>
        <v>0</v>
      </c>
      <c r="G3584">
        <f t="shared" ca="1" si="111"/>
        <v>0</v>
      </c>
    </row>
    <row r="3585" spans="1:7" x14ac:dyDescent="0.25">
      <c r="A3585" t="s">
        <v>5895</v>
      </c>
      <c r="B3585" t="s">
        <v>2596</v>
      </c>
      <c r="C3585" s="4">
        <v>38089</v>
      </c>
      <c r="D3585">
        <v>4094820760</v>
      </c>
      <c r="E3585">
        <f>VLOOKUP(D3585,  base_salary!A:A, 1, FALSE)</f>
        <v>4094820760</v>
      </c>
      <c r="F3585">
        <f t="shared" si="110"/>
        <v>0</v>
      </c>
      <c r="G3585">
        <f t="shared" ca="1" si="111"/>
        <v>0</v>
      </c>
    </row>
    <row r="3586" spans="1:7" x14ac:dyDescent="0.25">
      <c r="A3586" t="s">
        <v>5896</v>
      </c>
      <c r="B3586" t="s">
        <v>2428</v>
      </c>
      <c r="C3586" s="4">
        <v>15882</v>
      </c>
      <c r="D3586">
        <v>594961432</v>
      </c>
      <c r="E3586">
        <f>VLOOKUP(D3586,  base_salary!A:A, 1, FALSE)</f>
        <v>594961432</v>
      </c>
      <c r="F3586">
        <f t="shared" si="110"/>
        <v>0</v>
      </c>
      <c r="G3586">
        <f t="shared" ca="1" si="111"/>
        <v>0</v>
      </c>
    </row>
    <row r="3587" spans="1:7" x14ac:dyDescent="0.25">
      <c r="A3587" t="s">
        <v>5897</v>
      </c>
      <c r="B3587" t="s">
        <v>2920</v>
      </c>
      <c r="C3587" s="4">
        <v>50157</v>
      </c>
      <c r="D3587">
        <v>5082945165</v>
      </c>
      <c r="E3587">
        <f>VLOOKUP(D3587,  base_salary!A:A, 1, FALSE)</f>
        <v>5082945165</v>
      </c>
      <c r="F3587">
        <f t="shared" ref="F3587:F3650" si="112">IF(ISERROR(E3587), 1, 0)</f>
        <v>0</v>
      </c>
      <c r="G3587">
        <f t="shared" ref="G3587:G3650" ca="1" si="113">SUM(G:G)</f>
        <v>0</v>
      </c>
    </row>
    <row r="3588" spans="1:7" x14ac:dyDescent="0.25">
      <c r="A3588" t="s">
        <v>5898</v>
      </c>
      <c r="B3588" t="s">
        <v>2210</v>
      </c>
      <c r="C3588" s="4">
        <v>29482</v>
      </c>
      <c r="D3588">
        <v>826490107</v>
      </c>
      <c r="E3588">
        <f>VLOOKUP(D3588,  base_salary!A:A, 1, FALSE)</f>
        <v>826490107</v>
      </c>
      <c r="F3588">
        <f t="shared" si="112"/>
        <v>0</v>
      </c>
      <c r="G3588">
        <f t="shared" ca="1" si="113"/>
        <v>0</v>
      </c>
    </row>
    <row r="3589" spans="1:7" x14ac:dyDescent="0.25">
      <c r="A3589" t="s">
        <v>5899</v>
      </c>
      <c r="B3589" t="s">
        <v>2325</v>
      </c>
      <c r="C3589" s="4">
        <v>15365</v>
      </c>
      <c r="D3589">
        <v>7778092905</v>
      </c>
      <c r="E3589">
        <f>VLOOKUP(D3589,  base_salary!A:A, 1, FALSE)</f>
        <v>7778092905</v>
      </c>
      <c r="F3589">
        <f t="shared" si="112"/>
        <v>0</v>
      </c>
      <c r="G3589">
        <f t="shared" ca="1" si="113"/>
        <v>0</v>
      </c>
    </row>
    <row r="3590" spans="1:7" x14ac:dyDescent="0.25">
      <c r="A3590" t="s">
        <v>5900</v>
      </c>
      <c r="B3590" t="s">
        <v>2271</v>
      </c>
      <c r="C3590" s="4">
        <v>34219</v>
      </c>
      <c r="D3590">
        <v>2497321256</v>
      </c>
      <c r="E3590">
        <f>VLOOKUP(D3590,  base_salary!A:A, 1, FALSE)</f>
        <v>2497321256</v>
      </c>
      <c r="F3590">
        <f t="shared" si="112"/>
        <v>0</v>
      </c>
      <c r="G3590">
        <f t="shared" ca="1" si="113"/>
        <v>0</v>
      </c>
    </row>
    <row r="3591" spans="1:7" x14ac:dyDescent="0.25">
      <c r="A3591" t="s">
        <v>5901</v>
      </c>
      <c r="B3591" t="s">
        <v>3126</v>
      </c>
      <c r="C3591" s="4">
        <v>25142</v>
      </c>
      <c r="D3591">
        <v>4610039311</v>
      </c>
      <c r="E3591">
        <f>VLOOKUP(D3591,  base_salary!A:A, 1, FALSE)</f>
        <v>4610039311</v>
      </c>
      <c r="F3591">
        <f t="shared" si="112"/>
        <v>0</v>
      </c>
      <c r="G3591">
        <f t="shared" ca="1" si="113"/>
        <v>0</v>
      </c>
    </row>
    <row r="3592" spans="1:7" x14ac:dyDescent="0.25">
      <c r="A3592" t="s">
        <v>5902</v>
      </c>
      <c r="B3592" t="s">
        <v>2106</v>
      </c>
      <c r="C3592" s="4">
        <v>43290</v>
      </c>
      <c r="D3592">
        <v>6724903874</v>
      </c>
      <c r="E3592">
        <f>VLOOKUP(D3592,  base_salary!A:A, 1, FALSE)</f>
        <v>6724903874</v>
      </c>
      <c r="F3592">
        <f t="shared" si="112"/>
        <v>0</v>
      </c>
      <c r="G3592">
        <f t="shared" ca="1" si="113"/>
        <v>0</v>
      </c>
    </row>
    <row r="3593" spans="1:7" x14ac:dyDescent="0.25">
      <c r="A3593" t="s">
        <v>5903</v>
      </c>
      <c r="B3593" t="s">
        <v>2439</v>
      </c>
      <c r="C3593" s="4">
        <v>10052</v>
      </c>
      <c r="D3593">
        <v>2191930824</v>
      </c>
      <c r="E3593">
        <f>VLOOKUP(D3593,  base_salary!A:A, 1, FALSE)</f>
        <v>2191930824</v>
      </c>
      <c r="F3593">
        <f t="shared" si="112"/>
        <v>0</v>
      </c>
      <c r="G3593">
        <f t="shared" ca="1" si="113"/>
        <v>0</v>
      </c>
    </row>
    <row r="3594" spans="1:7" x14ac:dyDescent="0.25">
      <c r="A3594" t="s">
        <v>5904</v>
      </c>
      <c r="B3594" t="s">
        <v>2929</v>
      </c>
      <c r="C3594" s="4">
        <v>55040</v>
      </c>
      <c r="D3594">
        <v>1598957961</v>
      </c>
      <c r="E3594">
        <f>VLOOKUP(D3594,  base_salary!A:A, 1, FALSE)</f>
        <v>1598957961</v>
      </c>
      <c r="F3594">
        <f t="shared" si="112"/>
        <v>0</v>
      </c>
      <c r="G3594">
        <f t="shared" ca="1" si="113"/>
        <v>0</v>
      </c>
    </row>
    <row r="3595" spans="1:7" x14ac:dyDescent="0.25">
      <c r="A3595" t="s">
        <v>5905</v>
      </c>
      <c r="B3595" t="s">
        <v>2452</v>
      </c>
      <c r="C3595" s="4">
        <v>25686</v>
      </c>
      <c r="D3595">
        <v>813832926</v>
      </c>
      <c r="E3595">
        <f>VLOOKUP(D3595,  base_salary!A:A, 1, FALSE)</f>
        <v>813832926</v>
      </c>
      <c r="F3595">
        <f t="shared" si="112"/>
        <v>0</v>
      </c>
      <c r="G3595">
        <f t="shared" ca="1" si="113"/>
        <v>0</v>
      </c>
    </row>
    <row r="3596" spans="1:7" x14ac:dyDescent="0.25">
      <c r="A3596" t="s">
        <v>5906</v>
      </c>
      <c r="B3596" t="s">
        <v>2175</v>
      </c>
      <c r="C3596" s="4">
        <v>16879</v>
      </c>
      <c r="D3596">
        <v>960994726</v>
      </c>
      <c r="E3596">
        <f>VLOOKUP(D3596,  base_salary!A:A, 1, FALSE)</f>
        <v>960994726</v>
      </c>
      <c r="F3596">
        <f t="shared" si="112"/>
        <v>0</v>
      </c>
      <c r="G3596">
        <f t="shared" ca="1" si="113"/>
        <v>0</v>
      </c>
    </row>
    <row r="3597" spans="1:7" x14ac:dyDescent="0.25">
      <c r="A3597" t="s">
        <v>5907</v>
      </c>
      <c r="B3597" t="s">
        <v>2166</v>
      </c>
      <c r="C3597" s="4">
        <v>26325</v>
      </c>
      <c r="D3597">
        <v>4525743115</v>
      </c>
      <c r="E3597">
        <f>VLOOKUP(D3597,  base_salary!A:A, 1, FALSE)</f>
        <v>4525743115</v>
      </c>
      <c r="F3597">
        <f t="shared" si="112"/>
        <v>0</v>
      </c>
      <c r="G3597">
        <f t="shared" ca="1" si="113"/>
        <v>0</v>
      </c>
    </row>
    <row r="3598" spans="1:7" x14ac:dyDescent="0.25">
      <c r="A3598" t="s">
        <v>5908</v>
      </c>
      <c r="B3598" t="s">
        <v>3393</v>
      </c>
      <c r="C3598" s="4">
        <v>59007</v>
      </c>
      <c r="D3598">
        <v>5395528121</v>
      </c>
      <c r="E3598">
        <f>VLOOKUP(D3598,  base_salary!A:A, 1, FALSE)</f>
        <v>5395528121</v>
      </c>
      <c r="F3598">
        <f t="shared" si="112"/>
        <v>0</v>
      </c>
      <c r="G3598">
        <f t="shared" ca="1" si="113"/>
        <v>0</v>
      </c>
    </row>
    <row r="3599" spans="1:7" x14ac:dyDescent="0.25">
      <c r="A3599" t="s">
        <v>5909</v>
      </c>
      <c r="B3599" t="s">
        <v>2217</v>
      </c>
      <c r="C3599" s="4">
        <v>39006</v>
      </c>
      <c r="D3599">
        <v>5064247826</v>
      </c>
      <c r="E3599">
        <f>VLOOKUP(D3599,  base_salary!A:A, 1, FALSE)</f>
        <v>5064247826</v>
      </c>
      <c r="F3599">
        <f t="shared" si="112"/>
        <v>0</v>
      </c>
      <c r="G3599">
        <f t="shared" ca="1" si="113"/>
        <v>0</v>
      </c>
    </row>
    <row r="3600" spans="1:7" x14ac:dyDescent="0.25">
      <c r="A3600" t="s">
        <v>5910</v>
      </c>
      <c r="B3600" t="s">
        <v>2321</v>
      </c>
      <c r="C3600" s="4">
        <v>33387</v>
      </c>
      <c r="D3600">
        <v>5837501576</v>
      </c>
      <c r="E3600">
        <f>VLOOKUP(D3600,  base_salary!A:A, 1, FALSE)</f>
        <v>5837501576</v>
      </c>
      <c r="F3600">
        <f t="shared" si="112"/>
        <v>0</v>
      </c>
      <c r="G3600">
        <f t="shared" ca="1" si="113"/>
        <v>0</v>
      </c>
    </row>
    <row r="3601" spans="1:7" x14ac:dyDescent="0.25">
      <c r="A3601" t="s">
        <v>5911</v>
      </c>
      <c r="B3601" t="s">
        <v>3508</v>
      </c>
      <c r="C3601" s="4">
        <v>46332</v>
      </c>
      <c r="D3601">
        <v>8093156364</v>
      </c>
      <c r="E3601">
        <f>VLOOKUP(D3601,  base_salary!A:A, 1, FALSE)</f>
        <v>8093156364</v>
      </c>
      <c r="F3601">
        <f t="shared" si="112"/>
        <v>0</v>
      </c>
      <c r="G3601">
        <f t="shared" ca="1" si="113"/>
        <v>0</v>
      </c>
    </row>
    <row r="3602" spans="1:7" x14ac:dyDescent="0.25">
      <c r="A3602" t="s">
        <v>5912</v>
      </c>
      <c r="B3602" t="s">
        <v>2572</v>
      </c>
      <c r="C3602" s="4">
        <v>57343</v>
      </c>
      <c r="D3602">
        <v>2183763965</v>
      </c>
      <c r="E3602">
        <f>VLOOKUP(D3602,  base_salary!A:A, 1, FALSE)</f>
        <v>2183763965</v>
      </c>
      <c r="F3602">
        <f t="shared" si="112"/>
        <v>0</v>
      </c>
      <c r="G3602">
        <f t="shared" ca="1" si="113"/>
        <v>0</v>
      </c>
    </row>
    <row r="3603" spans="1:7" x14ac:dyDescent="0.25">
      <c r="A3603" t="s">
        <v>5913</v>
      </c>
      <c r="B3603" t="s">
        <v>2608</v>
      </c>
      <c r="C3603" s="4">
        <v>37994</v>
      </c>
      <c r="D3603">
        <v>583595162</v>
      </c>
      <c r="E3603">
        <f>VLOOKUP(D3603,  base_salary!A:A, 1, FALSE)</f>
        <v>583595162</v>
      </c>
      <c r="F3603">
        <f t="shared" si="112"/>
        <v>0</v>
      </c>
      <c r="G3603">
        <f t="shared" ca="1" si="113"/>
        <v>0</v>
      </c>
    </row>
    <row r="3604" spans="1:7" x14ac:dyDescent="0.25">
      <c r="A3604" t="s">
        <v>5914</v>
      </c>
      <c r="B3604" t="s">
        <v>2199</v>
      </c>
      <c r="C3604" s="4">
        <v>54911</v>
      </c>
      <c r="D3604">
        <v>397599129</v>
      </c>
      <c r="E3604">
        <f>VLOOKUP(D3604,  base_salary!A:A, 1, FALSE)</f>
        <v>397599129</v>
      </c>
      <c r="F3604">
        <f t="shared" si="112"/>
        <v>0</v>
      </c>
      <c r="G3604">
        <f t="shared" ca="1" si="113"/>
        <v>0</v>
      </c>
    </row>
    <row r="3605" spans="1:7" x14ac:dyDescent="0.25">
      <c r="A3605" t="s">
        <v>5915</v>
      </c>
      <c r="B3605" t="s">
        <v>2014</v>
      </c>
      <c r="C3605" s="4">
        <v>20483</v>
      </c>
      <c r="D3605">
        <v>8054305400</v>
      </c>
      <c r="E3605">
        <f>VLOOKUP(D3605,  base_salary!A:A, 1, FALSE)</f>
        <v>8054305400</v>
      </c>
      <c r="F3605">
        <f t="shared" si="112"/>
        <v>0</v>
      </c>
      <c r="G3605">
        <f t="shared" ca="1" si="113"/>
        <v>0</v>
      </c>
    </row>
    <row r="3606" spans="1:7" x14ac:dyDescent="0.25">
      <c r="A3606" t="s">
        <v>5916</v>
      </c>
      <c r="B3606" t="s">
        <v>2039</v>
      </c>
      <c r="C3606" s="4">
        <v>40994</v>
      </c>
      <c r="D3606">
        <v>6408517315</v>
      </c>
      <c r="E3606">
        <f>VLOOKUP(D3606,  base_salary!A:A, 1, FALSE)</f>
        <v>6408517315</v>
      </c>
      <c r="F3606">
        <f t="shared" si="112"/>
        <v>0</v>
      </c>
      <c r="G3606">
        <f t="shared" ca="1" si="113"/>
        <v>0</v>
      </c>
    </row>
    <row r="3607" spans="1:7" x14ac:dyDescent="0.25">
      <c r="A3607" t="s">
        <v>5917</v>
      </c>
      <c r="B3607" t="s">
        <v>2305</v>
      </c>
      <c r="C3607" s="4">
        <v>40599</v>
      </c>
      <c r="D3607">
        <v>6009848660</v>
      </c>
      <c r="E3607">
        <f>VLOOKUP(D3607,  base_salary!A:A, 1, FALSE)</f>
        <v>6009848660</v>
      </c>
      <c r="F3607">
        <f t="shared" si="112"/>
        <v>0</v>
      </c>
      <c r="G3607">
        <f t="shared" ca="1" si="113"/>
        <v>0</v>
      </c>
    </row>
    <row r="3608" spans="1:7" x14ac:dyDescent="0.25">
      <c r="A3608" t="s">
        <v>5918</v>
      </c>
      <c r="B3608" t="s">
        <v>3393</v>
      </c>
      <c r="C3608" s="4">
        <v>37665</v>
      </c>
      <c r="D3608">
        <v>2352201101</v>
      </c>
      <c r="E3608">
        <f>VLOOKUP(D3608,  base_salary!A:A, 1, FALSE)</f>
        <v>2352201101</v>
      </c>
      <c r="F3608">
        <f t="shared" si="112"/>
        <v>0</v>
      </c>
      <c r="G3608">
        <f t="shared" ca="1" si="113"/>
        <v>0</v>
      </c>
    </row>
    <row r="3609" spans="1:7" x14ac:dyDescent="0.25">
      <c r="A3609" t="s">
        <v>5919</v>
      </c>
      <c r="B3609" t="s">
        <v>3915</v>
      </c>
      <c r="C3609" s="4">
        <v>32246</v>
      </c>
      <c r="D3609">
        <v>4691333258</v>
      </c>
      <c r="E3609">
        <f>VLOOKUP(D3609,  base_salary!A:A, 1, FALSE)</f>
        <v>4691333258</v>
      </c>
      <c r="F3609">
        <f t="shared" si="112"/>
        <v>0</v>
      </c>
      <c r="G3609">
        <f t="shared" ca="1" si="113"/>
        <v>0</v>
      </c>
    </row>
    <row r="3610" spans="1:7" x14ac:dyDescent="0.25">
      <c r="A3610" t="s">
        <v>5920</v>
      </c>
      <c r="B3610" t="s">
        <v>3758</v>
      </c>
      <c r="C3610" s="4">
        <v>29161</v>
      </c>
      <c r="D3610">
        <v>1659448174</v>
      </c>
      <c r="E3610">
        <f>VLOOKUP(D3610,  base_salary!A:A, 1, FALSE)</f>
        <v>1659448174</v>
      </c>
      <c r="F3610">
        <f t="shared" si="112"/>
        <v>0</v>
      </c>
      <c r="G3610">
        <f t="shared" ca="1" si="113"/>
        <v>0</v>
      </c>
    </row>
    <row r="3611" spans="1:7" x14ac:dyDescent="0.25">
      <c r="A3611" t="s">
        <v>5921</v>
      </c>
      <c r="B3611" t="s">
        <v>2348</v>
      </c>
      <c r="C3611" s="4">
        <v>12601</v>
      </c>
      <c r="D3611">
        <v>2138131904</v>
      </c>
      <c r="E3611">
        <f>VLOOKUP(D3611,  base_salary!A:A, 1, FALSE)</f>
        <v>2138131904</v>
      </c>
      <c r="F3611">
        <f t="shared" si="112"/>
        <v>0</v>
      </c>
      <c r="G3611">
        <f t="shared" ca="1" si="113"/>
        <v>0</v>
      </c>
    </row>
    <row r="3612" spans="1:7" x14ac:dyDescent="0.25">
      <c r="A3612" t="s">
        <v>5922</v>
      </c>
      <c r="B3612" t="s">
        <v>2533</v>
      </c>
      <c r="C3612" s="4">
        <v>47469</v>
      </c>
      <c r="D3612">
        <v>324399618</v>
      </c>
      <c r="E3612">
        <f>VLOOKUP(D3612,  base_salary!A:A, 1, FALSE)</f>
        <v>324399618</v>
      </c>
      <c r="F3612">
        <f t="shared" si="112"/>
        <v>0</v>
      </c>
      <c r="G3612">
        <f t="shared" ca="1" si="113"/>
        <v>0</v>
      </c>
    </row>
    <row r="3613" spans="1:7" x14ac:dyDescent="0.25">
      <c r="A3613" t="s">
        <v>5923</v>
      </c>
      <c r="B3613" t="s">
        <v>2385</v>
      </c>
      <c r="C3613" s="4">
        <v>38170</v>
      </c>
      <c r="D3613">
        <v>2922893758</v>
      </c>
      <c r="E3613">
        <f>VLOOKUP(D3613,  base_salary!A:A, 1, FALSE)</f>
        <v>2922893758</v>
      </c>
      <c r="F3613">
        <f t="shared" si="112"/>
        <v>0</v>
      </c>
      <c r="G3613">
        <f t="shared" ca="1" si="113"/>
        <v>0</v>
      </c>
    </row>
    <row r="3614" spans="1:7" x14ac:dyDescent="0.25">
      <c r="A3614" t="s">
        <v>5924</v>
      </c>
      <c r="B3614" t="s">
        <v>2452</v>
      </c>
      <c r="C3614" s="4">
        <v>57912</v>
      </c>
      <c r="D3614">
        <v>6852060985</v>
      </c>
      <c r="E3614">
        <f>VLOOKUP(D3614,  base_salary!A:A, 1, FALSE)</f>
        <v>6852060985</v>
      </c>
      <c r="F3614">
        <f t="shared" si="112"/>
        <v>0</v>
      </c>
      <c r="G3614">
        <f t="shared" ca="1" si="113"/>
        <v>0</v>
      </c>
    </row>
    <row r="3615" spans="1:7" x14ac:dyDescent="0.25">
      <c r="A3615" t="s">
        <v>5925</v>
      </c>
      <c r="B3615" t="s">
        <v>2663</v>
      </c>
      <c r="C3615" s="4">
        <v>50055</v>
      </c>
      <c r="D3615">
        <v>8370379001</v>
      </c>
      <c r="E3615">
        <f>VLOOKUP(D3615,  base_salary!A:A, 1, FALSE)</f>
        <v>8370379001</v>
      </c>
      <c r="F3615">
        <f t="shared" si="112"/>
        <v>0</v>
      </c>
      <c r="G3615">
        <f t="shared" ca="1" si="113"/>
        <v>0</v>
      </c>
    </row>
    <row r="3616" spans="1:7" x14ac:dyDescent="0.25">
      <c r="A3616" t="s">
        <v>5926</v>
      </c>
      <c r="B3616" t="s">
        <v>2103</v>
      </c>
      <c r="C3616" s="4">
        <v>49754</v>
      </c>
      <c r="D3616">
        <v>1096335336</v>
      </c>
      <c r="E3616">
        <f>VLOOKUP(D3616,  base_salary!A:A, 1, FALSE)</f>
        <v>1096335336</v>
      </c>
      <c r="F3616">
        <f t="shared" si="112"/>
        <v>0</v>
      </c>
      <c r="G3616">
        <f t="shared" ca="1" si="113"/>
        <v>0</v>
      </c>
    </row>
    <row r="3617" spans="1:7" x14ac:dyDescent="0.25">
      <c r="A3617" t="s">
        <v>5927</v>
      </c>
      <c r="B3617" t="s">
        <v>2175</v>
      </c>
      <c r="C3617" s="4">
        <v>53719</v>
      </c>
      <c r="D3617">
        <v>5588978080</v>
      </c>
      <c r="E3617">
        <f>VLOOKUP(D3617,  base_salary!A:A, 1, FALSE)</f>
        <v>5588978080</v>
      </c>
      <c r="F3617">
        <f t="shared" si="112"/>
        <v>0</v>
      </c>
      <c r="G3617">
        <f t="shared" ca="1" si="113"/>
        <v>0</v>
      </c>
    </row>
    <row r="3618" spans="1:7" x14ac:dyDescent="0.25">
      <c r="A3618" t="s">
        <v>5928</v>
      </c>
      <c r="B3618" t="s">
        <v>2063</v>
      </c>
      <c r="C3618" s="4">
        <v>30640</v>
      </c>
      <c r="D3618">
        <v>4937054791</v>
      </c>
      <c r="E3618">
        <f>VLOOKUP(D3618,  base_salary!A:A, 1, FALSE)</f>
        <v>4937054791</v>
      </c>
      <c r="F3618">
        <f t="shared" si="112"/>
        <v>0</v>
      </c>
      <c r="G3618">
        <f t="shared" ca="1" si="113"/>
        <v>0</v>
      </c>
    </row>
    <row r="3619" spans="1:7" x14ac:dyDescent="0.25">
      <c r="A3619" t="s">
        <v>5929</v>
      </c>
      <c r="B3619" t="s">
        <v>1930</v>
      </c>
      <c r="C3619" s="4">
        <v>13832</v>
      </c>
      <c r="D3619">
        <v>228985188</v>
      </c>
      <c r="E3619">
        <f>VLOOKUP(D3619,  base_salary!A:A, 1, FALSE)</f>
        <v>228985188</v>
      </c>
      <c r="F3619">
        <f t="shared" si="112"/>
        <v>0</v>
      </c>
      <c r="G3619">
        <f t="shared" ca="1" si="113"/>
        <v>0</v>
      </c>
    </row>
    <row r="3620" spans="1:7" x14ac:dyDescent="0.25">
      <c r="A3620" t="s">
        <v>5930</v>
      </c>
      <c r="B3620" t="s">
        <v>2109</v>
      </c>
      <c r="C3620" s="4">
        <v>22275</v>
      </c>
      <c r="D3620">
        <v>8887868026</v>
      </c>
      <c r="E3620">
        <f>VLOOKUP(D3620,  base_salary!A:A, 1, FALSE)</f>
        <v>8887868026</v>
      </c>
      <c r="F3620">
        <f t="shared" si="112"/>
        <v>0</v>
      </c>
      <c r="G3620">
        <f t="shared" ca="1" si="113"/>
        <v>0</v>
      </c>
    </row>
    <row r="3621" spans="1:7" x14ac:dyDescent="0.25">
      <c r="A3621" t="s">
        <v>5931</v>
      </c>
      <c r="B3621" t="s">
        <v>2540</v>
      </c>
      <c r="C3621" s="4">
        <v>25939</v>
      </c>
      <c r="D3621">
        <v>1149008652</v>
      </c>
      <c r="E3621">
        <f>VLOOKUP(D3621,  base_salary!A:A, 1, FALSE)</f>
        <v>1149008652</v>
      </c>
      <c r="F3621">
        <f t="shared" si="112"/>
        <v>0</v>
      </c>
      <c r="G3621">
        <f t="shared" ca="1" si="113"/>
        <v>0</v>
      </c>
    </row>
    <row r="3622" spans="1:7" x14ac:dyDescent="0.25">
      <c r="A3622" t="s">
        <v>5932</v>
      </c>
      <c r="B3622" t="s">
        <v>2043</v>
      </c>
      <c r="C3622" s="4">
        <v>12969</v>
      </c>
      <c r="D3622">
        <v>4967603564</v>
      </c>
      <c r="E3622">
        <f>VLOOKUP(D3622,  base_salary!A:A, 1, FALSE)</f>
        <v>4967603564</v>
      </c>
      <c r="F3622">
        <f t="shared" si="112"/>
        <v>0</v>
      </c>
      <c r="G3622">
        <f t="shared" ca="1" si="113"/>
        <v>0</v>
      </c>
    </row>
    <row r="3623" spans="1:7" x14ac:dyDescent="0.25">
      <c r="A3623" t="s">
        <v>5933</v>
      </c>
      <c r="B3623" t="s">
        <v>2001</v>
      </c>
      <c r="C3623" s="4">
        <v>45587</v>
      </c>
      <c r="D3623">
        <v>9373778889</v>
      </c>
      <c r="E3623">
        <f>VLOOKUP(D3623,  base_salary!A:A, 1, FALSE)</f>
        <v>9373778889</v>
      </c>
      <c r="F3623">
        <f t="shared" si="112"/>
        <v>0</v>
      </c>
      <c r="G3623">
        <f t="shared" ca="1" si="113"/>
        <v>0</v>
      </c>
    </row>
    <row r="3624" spans="1:7" x14ac:dyDescent="0.25">
      <c r="A3624" t="s">
        <v>5934</v>
      </c>
      <c r="B3624" t="s">
        <v>2380</v>
      </c>
      <c r="C3624" s="4">
        <v>49187</v>
      </c>
      <c r="D3624">
        <v>3458178171</v>
      </c>
      <c r="E3624">
        <f>VLOOKUP(D3624,  base_salary!A:A, 1, FALSE)</f>
        <v>3458178171</v>
      </c>
      <c r="F3624">
        <f t="shared" si="112"/>
        <v>0</v>
      </c>
      <c r="G3624">
        <f t="shared" ca="1" si="113"/>
        <v>0</v>
      </c>
    </row>
    <row r="3625" spans="1:7" x14ac:dyDescent="0.25">
      <c r="A3625" t="s">
        <v>5935</v>
      </c>
      <c r="B3625" t="s">
        <v>2923</v>
      </c>
      <c r="C3625" s="4">
        <v>48003</v>
      </c>
      <c r="D3625">
        <v>9483290694</v>
      </c>
      <c r="E3625">
        <f>VLOOKUP(D3625,  base_salary!A:A, 1, FALSE)</f>
        <v>9483290694</v>
      </c>
      <c r="F3625">
        <f t="shared" si="112"/>
        <v>0</v>
      </c>
      <c r="G3625">
        <f t="shared" ca="1" si="113"/>
        <v>0</v>
      </c>
    </row>
    <row r="3626" spans="1:7" x14ac:dyDescent="0.25">
      <c r="A3626" t="s">
        <v>5936</v>
      </c>
      <c r="B3626" t="s">
        <v>3126</v>
      </c>
      <c r="C3626" s="4">
        <v>58970</v>
      </c>
      <c r="D3626">
        <v>6378969205</v>
      </c>
      <c r="E3626">
        <f>VLOOKUP(D3626,  base_salary!A:A, 1, FALSE)</f>
        <v>6378969205</v>
      </c>
      <c r="F3626">
        <f t="shared" si="112"/>
        <v>0</v>
      </c>
      <c r="G3626">
        <f t="shared" ca="1" si="113"/>
        <v>0</v>
      </c>
    </row>
    <row r="3627" spans="1:7" x14ac:dyDescent="0.25">
      <c r="A3627" t="s">
        <v>5937</v>
      </c>
      <c r="B3627" t="s">
        <v>3269</v>
      </c>
      <c r="C3627" s="4">
        <v>44896</v>
      </c>
      <c r="D3627">
        <v>4739588234</v>
      </c>
      <c r="E3627">
        <f>VLOOKUP(D3627,  base_salary!A:A, 1, FALSE)</f>
        <v>4739588234</v>
      </c>
      <c r="F3627">
        <f t="shared" si="112"/>
        <v>0</v>
      </c>
      <c r="G3627">
        <f t="shared" ca="1" si="113"/>
        <v>0</v>
      </c>
    </row>
    <row r="3628" spans="1:7" x14ac:dyDescent="0.25">
      <c r="A3628" t="s">
        <v>5938</v>
      </c>
      <c r="B3628" t="s">
        <v>2691</v>
      </c>
      <c r="C3628" s="4">
        <v>14479</v>
      </c>
      <c r="D3628">
        <v>7180110256</v>
      </c>
      <c r="E3628">
        <f>VLOOKUP(D3628,  base_salary!A:A, 1, FALSE)</f>
        <v>7180110256</v>
      </c>
      <c r="F3628">
        <f t="shared" si="112"/>
        <v>0</v>
      </c>
      <c r="G3628">
        <f t="shared" ca="1" si="113"/>
        <v>0</v>
      </c>
    </row>
    <row r="3629" spans="1:7" x14ac:dyDescent="0.25">
      <c r="A3629" t="s">
        <v>5939</v>
      </c>
      <c r="B3629" t="s">
        <v>2063</v>
      </c>
      <c r="C3629" s="4">
        <v>31894</v>
      </c>
      <c r="D3629">
        <v>4808886316</v>
      </c>
      <c r="E3629">
        <f>VLOOKUP(D3629,  base_salary!A:A, 1, FALSE)</f>
        <v>4808886316</v>
      </c>
      <c r="F3629">
        <f t="shared" si="112"/>
        <v>0</v>
      </c>
      <c r="G3629">
        <f t="shared" ca="1" si="113"/>
        <v>0</v>
      </c>
    </row>
    <row r="3630" spans="1:7" x14ac:dyDescent="0.25">
      <c r="A3630" t="s">
        <v>5940</v>
      </c>
      <c r="B3630" t="s">
        <v>2089</v>
      </c>
      <c r="C3630" s="4">
        <v>22577</v>
      </c>
      <c r="D3630">
        <v>132027631</v>
      </c>
      <c r="E3630">
        <f>VLOOKUP(D3630,  base_salary!A:A, 1, FALSE)</f>
        <v>132027631</v>
      </c>
      <c r="F3630">
        <f t="shared" si="112"/>
        <v>0</v>
      </c>
      <c r="G3630">
        <f t="shared" ca="1" si="113"/>
        <v>0</v>
      </c>
    </row>
    <row r="3631" spans="1:7" x14ac:dyDescent="0.25">
      <c r="A3631" t="s">
        <v>5941</v>
      </c>
      <c r="B3631" t="s">
        <v>1984</v>
      </c>
      <c r="C3631" s="4">
        <v>34859</v>
      </c>
      <c r="D3631">
        <v>5304381319</v>
      </c>
      <c r="E3631">
        <f>VLOOKUP(D3631,  base_salary!A:A, 1, FALSE)</f>
        <v>5304381319</v>
      </c>
      <c r="F3631">
        <f t="shared" si="112"/>
        <v>0</v>
      </c>
      <c r="G3631">
        <f t="shared" ca="1" si="113"/>
        <v>0</v>
      </c>
    </row>
    <row r="3632" spans="1:7" x14ac:dyDescent="0.25">
      <c r="A3632" t="s">
        <v>5942</v>
      </c>
      <c r="B3632" t="s">
        <v>2693</v>
      </c>
      <c r="C3632" s="4">
        <v>55012</v>
      </c>
      <c r="D3632">
        <v>3507341514</v>
      </c>
      <c r="E3632">
        <f>VLOOKUP(D3632,  base_salary!A:A, 1, FALSE)</f>
        <v>3507341514</v>
      </c>
      <c r="F3632">
        <f t="shared" si="112"/>
        <v>0</v>
      </c>
      <c r="G3632">
        <f t="shared" ca="1" si="113"/>
        <v>0</v>
      </c>
    </row>
    <row r="3633" spans="1:7" x14ac:dyDescent="0.25">
      <c r="A3633" t="s">
        <v>5943</v>
      </c>
      <c r="B3633" t="s">
        <v>2674</v>
      </c>
      <c r="C3633" s="4">
        <v>41094</v>
      </c>
      <c r="D3633">
        <v>5974179625</v>
      </c>
      <c r="E3633">
        <f>VLOOKUP(D3633,  base_salary!A:A, 1, FALSE)</f>
        <v>5974179625</v>
      </c>
      <c r="F3633">
        <f t="shared" si="112"/>
        <v>0</v>
      </c>
      <c r="G3633">
        <f t="shared" ca="1" si="113"/>
        <v>0</v>
      </c>
    </row>
    <row r="3634" spans="1:7" x14ac:dyDescent="0.25">
      <c r="A3634" t="s">
        <v>5944</v>
      </c>
      <c r="B3634" t="s">
        <v>2059</v>
      </c>
      <c r="C3634" s="4">
        <v>53405</v>
      </c>
      <c r="D3634">
        <v>1573192775</v>
      </c>
      <c r="E3634">
        <f>VLOOKUP(D3634,  base_salary!A:A, 1, FALSE)</f>
        <v>1573192775</v>
      </c>
      <c r="F3634">
        <f t="shared" si="112"/>
        <v>0</v>
      </c>
      <c r="G3634">
        <f t="shared" ca="1" si="113"/>
        <v>0</v>
      </c>
    </row>
    <row r="3635" spans="1:7" x14ac:dyDescent="0.25">
      <c r="A3635" t="s">
        <v>5945</v>
      </c>
      <c r="B3635" t="s">
        <v>1964</v>
      </c>
      <c r="C3635" s="4">
        <v>27278</v>
      </c>
      <c r="D3635">
        <v>8841637323</v>
      </c>
      <c r="E3635">
        <f>VLOOKUP(D3635,  base_salary!A:A, 1, FALSE)</f>
        <v>8841637323</v>
      </c>
      <c r="F3635">
        <f t="shared" si="112"/>
        <v>0</v>
      </c>
      <c r="G3635">
        <f t="shared" ca="1" si="113"/>
        <v>0</v>
      </c>
    </row>
    <row r="3636" spans="1:7" x14ac:dyDescent="0.25">
      <c r="A3636" t="s">
        <v>5946</v>
      </c>
      <c r="B3636" t="s">
        <v>3560</v>
      </c>
      <c r="C3636" s="4">
        <v>24773</v>
      </c>
      <c r="D3636">
        <v>3824197065</v>
      </c>
      <c r="E3636">
        <f>VLOOKUP(D3636,  base_salary!A:A, 1, FALSE)</f>
        <v>3824197065</v>
      </c>
      <c r="F3636">
        <f t="shared" si="112"/>
        <v>0</v>
      </c>
      <c r="G3636">
        <f t="shared" ca="1" si="113"/>
        <v>0</v>
      </c>
    </row>
    <row r="3637" spans="1:7" x14ac:dyDescent="0.25">
      <c r="A3637" t="s">
        <v>5947</v>
      </c>
      <c r="B3637" t="s">
        <v>3560</v>
      </c>
      <c r="C3637" s="4">
        <v>19406</v>
      </c>
      <c r="D3637">
        <v>6209983448</v>
      </c>
      <c r="E3637">
        <f>VLOOKUP(D3637,  base_salary!A:A, 1, FALSE)</f>
        <v>6209983448</v>
      </c>
      <c r="F3637">
        <f t="shared" si="112"/>
        <v>0</v>
      </c>
      <c r="G3637">
        <f t="shared" ca="1" si="113"/>
        <v>0</v>
      </c>
    </row>
    <row r="3638" spans="1:7" x14ac:dyDescent="0.25">
      <c r="A3638" t="s">
        <v>5948</v>
      </c>
      <c r="B3638" t="s">
        <v>2873</v>
      </c>
      <c r="C3638" s="4">
        <v>35759</v>
      </c>
      <c r="D3638">
        <v>630160104</v>
      </c>
      <c r="E3638">
        <f>VLOOKUP(D3638,  base_salary!A:A, 1, FALSE)</f>
        <v>630160104</v>
      </c>
      <c r="F3638">
        <f t="shared" si="112"/>
        <v>0</v>
      </c>
      <c r="G3638">
        <f t="shared" ca="1" si="113"/>
        <v>0</v>
      </c>
    </row>
    <row r="3639" spans="1:7" x14ac:dyDescent="0.25">
      <c r="A3639" t="s">
        <v>5949</v>
      </c>
      <c r="B3639" t="s">
        <v>1986</v>
      </c>
      <c r="C3639" s="4">
        <v>53877</v>
      </c>
      <c r="D3639">
        <v>6596440737</v>
      </c>
      <c r="E3639">
        <f>VLOOKUP(D3639,  base_salary!A:A, 1, FALSE)</f>
        <v>6596440737</v>
      </c>
      <c r="F3639">
        <f t="shared" si="112"/>
        <v>0</v>
      </c>
      <c r="G3639">
        <f t="shared" ca="1" si="113"/>
        <v>0</v>
      </c>
    </row>
    <row r="3640" spans="1:7" x14ac:dyDescent="0.25">
      <c r="A3640" t="s">
        <v>5950</v>
      </c>
      <c r="B3640" t="s">
        <v>2103</v>
      </c>
      <c r="C3640" s="4">
        <v>55286</v>
      </c>
      <c r="D3640">
        <v>1887308636</v>
      </c>
      <c r="E3640">
        <f>VLOOKUP(D3640,  base_salary!A:A, 1, FALSE)</f>
        <v>1887308636</v>
      </c>
      <c r="F3640">
        <f t="shared" si="112"/>
        <v>0</v>
      </c>
      <c r="G3640">
        <f t="shared" ca="1" si="113"/>
        <v>0</v>
      </c>
    </row>
    <row r="3641" spans="1:7" x14ac:dyDescent="0.25">
      <c r="A3641" t="s">
        <v>5951</v>
      </c>
      <c r="B3641" t="s">
        <v>3144</v>
      </c>
      <c r="C3641" s="4">
        <v>44708</v>
      </c>
      <c r="D3641">
        <v>6713405010</v>
      </c>
      <c r="E3641">
        <f>VLOOKUP(D3641,  base_salary!A:A, 1, FALSE)</f>
        <v>6713405010</v>
      </c>
      <c r="F3641">
        <f t="shared" si="112"/>
        <v>0</v>
      </c>
      <c r="G3641">
        <f t="shared" ca="1" si="113"/>
        <v>0</v>
      </c>
    </row>
    <row r="3642" spans="1:7" x14ac:dyDescent="0.25">
      <c r="A3642" t="s">
        <v>5952</v>
      </c>
      <c r="B3642" t="s">
        <v>2246</v>
      </c>
      <c r="C3642" s="4">
        <v>36449</v>
      </c>
      <c r="D3642">
        <v>9619649427</v>
      </c>
      <c r="E3642">
        <f>VLOOKUP(D3642,  base_salary!A:A, 1, FALSE)</f>
        <v>9619649427</v>
      </c>
      <c r="F3642">
        <f t="shared" si="112"/>
        <v>0</v>
      </c>
      <c r="G3642">
        <f t="shared" ca="1" si="113"/>
        <v>0</v>
      </c>
    </row>
    <row r="3643" spans="1:7" x14ac:dyDescent="0.25">
      <c r="A3643" t="s">
        <v>5953</v>
      </c>
      <c r="B3643" t="s">
        <v>2283</v>
      </c>
      <c r="C3643" s="4">
        <v>21155</v>
      </c>
      <c r="D3643">
        <v>5561472151</v>
      </c>
      <c r="E3643">
        <f>VLOOKUP(D3643,  base_salary!A:A, 1, FALSE)</f>
        <v>5561472151</v>
      </c>
      <c r="F3643">
        <f t="shared" si="112"/>
        <v>0</v>
      </c>
      <c r="G3643">
        <f t="shared" ca="1" si="113"/>
        <v>0</v>
      </c>
    </row>
    <row r="3644" spans="1:7" x14ac:dyDescent="0.25">
      <c r="A3644" t="s">
        <v>5954</v>
      </c>
      <c r="B3644" t="s">
        <v>2093</v>
      </c>
      <c r="C3644" s="4">
        <v>18745</v>
      </c>
      <c r="D3644">
        <v>8875320292</v>
      </c>
      <c r="E3644">
        <f>VLOOKUP(D3644,  base_salary!A:A, 1, FALSE)</f>
        <v>8875320292</v>
      </c>
      <c r="F3644">
        <f t="shared" si="112"/>
        <v>0</v>
      </c>
      <c r="G3644">
        <f t="shared" ca="1" si="113"/>
        <v>0</v>
      </c>
    </row>
    <row r="3645" spans="1:7" x14ac:dyDescent="0.25">
      <c r="A3645" t="s">
        <v>5955</v>
      </c>
      <c r="B3645" t="s">
        <v>2576</v>
      </c>
      <c r="C3645" s="4">
        <v>25527</v>
      </c>
      <c r="D3645">
        <v>9002722281</v>
      </c>
      <c r="E3645">
        <f>VLOOKUP(D3645,  base_salary!A:A, 1, FALSE)</f>
        <v>9002722281</v>
      </c>
      <c r="F3645">
        <f t="shared" si="112"/>
        <v>0</v>
      </c>
      <c r="G3645">
        <f t="shared" ca="1" si="113"/>
        <v>0</v>
      </c>
    </row>
    <row r="3646" spans="1:7" x14ac:dyDescent="0.25">
      <c r="A3646" t="s">
        <v>5956</v>
      </c>
      <c r="B3646" t="s">
        <v>2574</v>
      </c>
      <c r="C3646" s="4">
        <v>53856</v>
      </c>
      <c r="D3646">
        <v>6259267215</v>
      </c>
      <c r="E3646">
        <f>VLOOKUP(D3646,  base_salary!A:A, 1, FALSE)</f>
        <v>6259267215</v>
      </c>
      <c r="F3646">
        <f t="shared" si="112"/>
        <v>0</v>
      </c>
      <c r="G3646">
        <f t="shared" ca="1" si="113"/>
        <v>0</v>
      </c>
    </row>
    <row r="3647" spans="1:7" x14ac:dyDescent="0.25">
      <c r="A3647" t="s">
        <v>5957</v>
      </c>
      <c r="B3647" t="s">
        <v>2576</v>
      </c>
      <c r="C3647" s="4">
        <v>16875</v>
      </c>
      <c r="D3647">
        <v>9820632102</v>
      </c>
      <c r="E3647">
        <f>VLOOKUP(D3647,  base_salary!A:A, 1, FALSE)</f>
        <v>9820632102</v>
      </c>
      <c r="F3647">
        <f t="shared" si="112"/>
        <v>0</v>
      </c>
      <c r="G3647">
        <f t="shared" ca="1" si="113"/>
        <v>0</v>
      </c>
    </row>
    <row r="3648" spans="1:7" x14ac:dyDescent="0.25">
      <c r="A3648" t="s">
        <v>5958</v>
      </c>
      <c r="B3648" t="s">
        <v>2478</v>
      </c>
      <c r="C3648" s="4">
        <v>44148</v>
      </c>
      <c r="D3648">
        <v>4900475084</v>
      </c>
      <c r="E3648">
        <f>VLOOKUP(D3648,  base_salary!A:A, 1, FALSE)</f>
        <v>4900475084</v>
      </c>
      <c r="F3648">
        <f t="shared" si="112"/>
        <v>0</v>
      </c>
      <c r="G3648">
        <f t="shared" ca="1" si="113"/>
        <v>0</v>
      </c>
    </row>
    <row r="3649" spans="1:7" x14ac:dyDescent="0.25">
      <c r="A3649" t="s">
        <v>5959</v>
      </c>
      <c r="B3649" t="s">
        <v>2380</v>
      </c>
      <c r="C3649" s="4">
        <v>12800</v>
      </c>
      <c r="D3649">
        <v>4768254810</v>
      </c>
      <c r="E3649">
        <f>VLOOKUP(D3649,  base_salary!A:A, 1, FALSE)</f>
        <v>4768254810</v>
      </c>
      <c r="F3649">
        <f t="shared" si="112"/>
        <v>0</v>
      </c>
      <c r="G3649">
        <f t="shared" ca="1" si="113"/>
        <v>0</v>
      </c>
    </row>
    <row r="3650" spans="1:7" x14ac:dyDescent="0.25">
      <c r="A3650" t="s">
        <v>5960</v>
      </c>
      <c r="B3650" t="s">
        <v>2494</v>
      </c>
      <c r="C3650" s="4">
        <v>52793</v>
      </c>
      <c r="D3650">
        <v>2353272215</v>
      </c>
      <c r="E3650">
        <f>VLOOKUP(D3650,  base_salary!A:A, 1, FALSE)</f>
        <v>2353272215</v>
      </c>
      <c r="F3650">
        <f t="shared" si="112"/>
        <v>0</v>
      </c>
      <c r="G3650">
        <f t="shared" ca="1" si="113"/>
        <v>0</v>
      </c>
    </row>
    <row r="3651" spans="1:7" x14ac:dyDescent="0.25">
      <c r="A3651" t="s">
        <v>5961</v>
      </c>
      <c r="B3651" t="s">
        <v>2249</v>
      </c>
      <c r="C3651" s="4">
        <v>16880</v>
      </c>
      <c r="D3651">
        <v>1657097021</v>
      </c>
      <c r="E3651">
        <f>VLOOKUP(D3651,  base_salary!A:A, 1, FALSE)</f>
        <v>1657097021</v>
      </c>
      <c r="F3651">
        <f t="shared" ref="F3651:F3714" si="114">IF(ISERROR(E3651), 1, 0)</f>
        <v>0</v>
      </c>
      <c r="G3651">
        <f t="shared" ref="G3651:G3714" ca="1" si="115">SUM(G:G)</f>
        <v>0</v>
      </c>
    </row>
    <row r="3652" spans="1:7" x14ac:dyDescent="0.25">
      <c r="A3652" t="s">
        <v>5962</v>
      </c>
      <c r="B3652" t="s">
        <v>2008</v>
      </c>
      <c r="C3652" s="4">
        <v>54709</v>
      </c>
      <c r="D3652">
        <v>5837066497</v>
      </c>
      <c r="E3652">
        <f>VLOOKUP(D3652,  base_salary!A:A, 1, FALSE)</f>
        <v>5837066497</v>
      </c>
      <c r="F3652">
        <f t="shared" si="114"/>
        <v>0</v>
      </c>
      <c r="G3652">
        <f t="shared" ca="1" si="115"/>
        <v>0</v>
      </c>
    </row>
    <row r="3653" spans="1:7" x14ac:dyDescent="0.25">
      <c r="A3653" t="s">
        <v>5963</v>
      </c>
      <c r="B3653" t="s">
        <v>2596</v>
      </c>
      <c r="C3653" s="4">
        <v>36215</v>
      </c>
      <c r="D3653">
        <v>1296185559</v>
      </c>
      <c r="E3653">
        <f>VLOOKUP(D3653,  base_salary!A:A, 1, FALSE)</f>
        <v>1296185559</v>
      </c>
      <c r="F3653">
        <f t="shared" si="114"/>
        <v>0</v>
      </c>
      <c r="G3653">
        <f t="shared" ca="1" si="115"/>
        <v>0</v>
      </c>
    </row>
    <row r="3654" spans="1:7" x14ac:dyDescent="0.25">
      <c r="A3654" t="s">
        <v>5964</v>
      </c>
      <c r="B3654" t="s">
        <v>3291</v>
      </c>
      <c r="C3654" s="4">
        <v>47741</v>
      </c>
      <c r="D3654">
        <v>7621218967</v>
      </c>
      <c r="E3654">
        <f>VLOOKUP(D3654,  base_salary!A:A, 1, FALSE)</f>
        <v>7621218967</v>
      </c>
      <c r="F3654">
        <f t="shared" si="114"/>
        <v>0</v>
      </c>
      <c r="G3654">
        <f t="shared" ca="1" si="115"/>
        <v>0</v>
      </c>
    </row>
    <row r="3655" spans="1:7" x14ac:dyDescent="0.25">
      <c r="A3655" t="s">
        <v>5965</v>
      </c>
      <c r="B3655" t="s">
        <v>1952</v>
      </c>
      <c r="C3655" s="4">
        <v>45285</v>
      </c>
      <c r="D3655">
        <v>5623178685</v>
      </c>
      <c r="E3655">
        <f>VLOOKUP(D3655,  base_salary!A:A, 1, FALSE)</f>
        <v>5623178685</v>
      </c>
      <c r="F3655">
        <f t="shared" si="114"/>
        <v>0</v>
      </c>
      <c r="G3655">
        <f t="shared" ca="1" si="115"/>
        <v>0</v>
      </c>
    </row>
    <row r="3656" spans="1:7" x14ac:dyDescent="0.25">
      <c r="A3656" t="s">
        <v>5966</v>
      </c>
      <c r="B3656" t="s">
        <v>2223</v>
      </c>
      <c r="C3656" s="4">
        <v>40728</v>
      </c>
      <c r="D3656">
        <v>4290015026</v>
      </c>
      <c r="E3656">
        <f>VLOOKUP(D3656,  base_salary!A:A, 1, FALSE)</f>
        <v>4290015026</v>
      </c>
      <c r="F3656">
        <f t="shared" si="114"/>
        <v>0</v>
      </c>
      <c r="G3656">
        <f t="shared" ca="1" si="115"/>
        <v>0</v>
      </c>
    </row>
    <row r="3657" spans="1:7" x14ac:dyDescent="0.25">
      <c r="A3657" t="s">
        <v>5967</v>
      </c>
      <c r="B3657" t="s">
        <v>2457</v>
      </c>
      <c r="C3657" s="4">
        <v>12892</v>
      </c>
      <c r="D3657">
        <v>8858733592</v>
      </c>
      <c r="E3657">
        <f>VLOOKUP(D3657,  base_salary!A:A, 1, FALSE)</f>
        <v>8858733592</v>
      </c>
      <c r="F3657">
        <f t="shared" si="114"/>
        <v>0</v>
      </c>
      <c r="G3657">
        <f t="shared" ca="1" si="115"/>
        <v>0</v>
      </c>
    </row>
    <row r="3658" spans="1:7" x14ac:dyDescent="0.25">
      <c r="A3658" t="s">
        <v>5968</v>
      </c>
      <c r="B3658" t="s">
        <v>2977</v>
      </c>
      <c r="C3658" s="4">
        <v>13647</v>
      </c>
      <c r="D3658">
        <v>2255261316</v>
      </c>
      <c r="E3658">
        <f>VLOOKUP(D3658,  base_salary!A:A, 1, FALSE)</f>
        <v>2255261316</v>
      </c>
      <c r="F3658">
        <f t="shared" si="114"/>
        <v>0</v>
      </c>
      <c r="G3658">
        <f t="shared" ca="1" si="115"/>
        <v>0</v>
      </c>
    </row>
    <row r="3659" spans="1:7" x14ac:dyDescent="0.25">
      <c r="A3659" t="s">
        <v>5969</v>
      </c>
      <c r="B3659" t="s">
        <v>2054</v>
      </c>
      <c r="C3659" s="4">
        <v>39795</v>
      </c>
      <c r="D3659">
        <v>5358183647</v>
      </c>
      <c r="E3659">
        <f>VLOOKUP(D3659,  base_salary!A:A, 1, FALSE)</f>
        <v>5358183647</v>
      </c>
      <c r="F3659">
        <f t="shared" si="114"/>
        <v>0</v>
      </c>
      <c r="G3659">
        <f t="shared" ca="1" si="115"/>
        <v>0</v>
      </c>
    </row>
    <row r="3660" spans="1:7" x14ac:dyDescent="0.25">
      <c r="A3660" t="s">
        <v>5970</v>
      </c>
      <c r="B3660" t="s">
        <v>2161</v>
      </c>
      <c r="C3660" s="4">
        <v>47185</v>
      </c>
      <c r="D3660">
        <v>2255261316</v>
      </c>
      <c r="E3660">
        <f>VLOOKUP(D3660,  base_salary!A:A, 1, FALSE)</f>
        <v>2255261316</v>
      </c>
      <c r="F3660">
        <f t="shared" si="114"/>
        <v>0</v>
      </c>
      <c r="G3660">
        <f t="shared" ca="1" si="115"/>
        <v>0</v>
      </c>
    </row>
    <row r="3661" spans="1:7" x14ac:dyDescent="0.25">
      <c r="A3661" t="s">
        <v>5971</v>
      </c>
      <c r="B3661" t="s">
        <v>2061</v>
      </c>
      <c r="C3661" s="4">
        <v>36813</v>
      </c>
      <c r="D3661">
        <v>7373156215</v>
      </c>
      <c r="E3661">
        <f>VLOOKUP(D3661,  base_salary!A:A, 1, FALSE)</f>
        <v>7373156215</v>
      </c>
      <c r="F3661">
        <f t="shared" si="114"/>
        <v>0</v>
      </c>
      <c r="G3661">
        <f t="shared" ca="1" si="115"/>
        <v>0</v>
      </c>
    </row>
    <row r="3662" spans="1:7" x14ac:dyDescent="0.25">
      <c r="A3662" t="s">
        <v>5972</v>
      </c>
      <c r="B3662" t="s">
        <v>2424</v>
      </c>
      <c r="C3662" s="4">
        <v>58369</v>
      </c>
      <c r="D3662">
        <v>9096285417</v>
      </c>
      <c r="E3662">
        <f>VLOOKUP(D3662,  base_salary!A:A, 1, FALSE)</f>
        <v>9096285417</v>
      </c>
      <c r="F3662">
        <f t="shared" si="114"/>
        <v>0</v>
      </c>
      <c r="G3662">
        <f t="shared" ca="1" si="115"/>
        <v>0</v>
      </c>
    </row>
    <row r="3663" spans="1:7" x14ac:dyDescent="0.25">
      <c r="A3663" t="s">
        <v>5973</v>
      </c>
      <c r="B3663" t="s">
        <v>2731</v>
      </c>
      <c r="C3663" s="4">
        <v>43520</v>
      </c>
      <c r="D3663">
        <v>7866715386</v>
      </c>
      <c r="E3663">
        <f>VLOOKUP(D3663,  base_salary!A:A, 1, FALSE)</f>
        <v>7866715386</v>
      </c>
      <c r="F3663">
        <f t="shared" si="114"/>
        <v>0</v>
      </c>
      <c r="G3663">
        <f t="shared" ca="1" si="115"/>
        <v>0</v>
      </c>
    </row>
    <row r="3664" spans="1:7" x14ac:dyDescent="0.25">
      <c r="A3664" t="s">
        <v>5974</v>
      </c>
      <c r="B3664" t="s">
        <v>2507</v>
      </c>
      <c r="C3664" s="4">
        <v>23249</v>
      </c>
      <c r="D3664">
        <v>17898579</v>
      </c>
      <c r="E3664">
        <f>VLOOKUP(D3664,  base_salary!A:A, 1, FALSE)</f>
        <v>17898579</v>
      </c>
      <c r="F3664">
        <f t="shared" si="114"/>
        <v>0</v>
      </c>
      <c r="G3664">
        <f t="shared" ca="1" si="115"/>
        <v>0</v>
      </c>
    </row>
    <row r="3665" spans="1:7" x14ac:dyDescent="0.25">
      <c r="A3665" t="s">
        <v>5975</v>
      </c>
      <c r="B3665" t="s">
        <v>2300</v>
      </c>
      <c r="C3665" s="4">
        <v>17114</v>
      </c>
      <c r="D3665">
        <v>4219825649</v>
      </c>
      <c r="E3665">
        <f>VLOOKUP(D3665,  base_salary!A:A, 1, FALSE)</f>
        <v>4219825649</v>
      </c>
      <c r="F3665">
        <f t="shared" si="114"/>
        <v>0</v>
      </c>
      <c r="G3665">
        <f t="shared" ca="1" si="115"/>
        <v>0</v>
      </c>
    </row>
    <row r="3666" spans="1:7" x14ac:dyDescent="0.25">
      <c r="A3666" t="s">
        <v>5976</v>
      </c>
      <c r="B3666" t="s">
        <v>1940</v>
      </c>
      <c r="C3666" s="4">
        <v>26182</v>
      </c>
      <c r="D3666">
        <v>8145387981</v>
      </c>
      <c r="E3666">
        <f>VLOOKUP(D3666,  base_salary!A:A, 1, FALSE)</f>
        <v>8145387981</v>
      </c>
      <c r="F3666">
        <f t="shared" si="114"/>
        <v>0</v>
      </c>
      <c r="G3666">
        <f t="shared" ca="1" si="115"/>
        <v>0</v>
      </c>
    </row>
    <row r="3667" spans="1:7" x14ac:dyDescent="0.25">
      <c r="A3667" t="s">
        <v>5977</v>
      </c>
      <c r="B3667" t="s">
        <v>2557</v>
      </c>
      <c r="C3667" s="4">
        <v>29212</v>
      </c>
      <c r="D3667">
        <v>2130919499</v>
      </c>
      <c r="E3667">
        <f>VLOOKUP(D3667,  base_salary!A:A, 1, FALSE)</f>
        <v>2130919499</v>
      </c>
      <c r="F3667">
        <f t="shared" si="114"/>
        <v>0</v>
      </c>
      <c r="G3667">
        <f t="shared" ca="1" si="115"/>
        <v>0</v>
      </c>
    </row>
    <row r="3668" spans="1:7" x14ac:dyDescent="0.25">
      <c r="A3668" t="s">
        <v>5978</v>
      </c>
      <c r="B3668" t="s">
        <v>2312</v>
      </c>
      <c r="C3668" s="4">
        <v>46828</v>
      </c>
      <c r="D3668">
        <v>879297433</v>
      </c>
      <c r="E3668">
        <f>VLOOKUP(D3668,  base_salary!A:A, 1, FALSE)</f>
        <v>879297433</v>
      </c>
      <c r="F3668">
        <f t="shared" si="114"/>
        <v>0</v>
      </c>
      <c r="G3668">
        <f t="shared" ca="1" si="115"/>
        <v>0</v>
      </c>
    </row>
    <row r="3669" spans="1:7" x14ac:dyDescent="0.25">
      <c r="A3669" t="s">
        <v>5979</v>
      </c>
      <c r="B3669" t="s">
        <v>2470</v>
      </c>
      <c r="C3669" s="4">
        <v>58255</v>
      </c>
      <c r="D3669">
        <v>7596173217</v>
      </c>
      <c r="E3669">
        <f>VLOOKUP(D3669,  base_salary!A:A, 1, FALSE)</f>
        <v>7596173217</v>
      </c>
      <c r="F3669">
        <f t="shared" si="114"/>
        <v>0</v>
      </c>
      <c r="G3669">
        <f t="shared" ca="1" si="115"/>
        <v>0</v>
      </c>
    </row>
    <row r="3670" spans="1:7" x14ac:dyDescent="0.25">
      <c r="A3670" t="s">
        <v>5980</v>
      </c>
      <c r="B3670" t="s">
        <v>2718</v>
      </c>
      <c r="C3670" s="4">
        <v>39786</v>
      </c>
      <c r="D3670">
        <v>8748349712</v>
      </c>
      <c r="E3670">
        <f>VLOOKUP(D3670,  base_salary!A:A, 1, FALSE)</f>
        <v>8748349712</v>
      </c>
      <c r="F3670">
        <f t="shared" si="114"/>
        <v>0</v>
      </c>
      <c r="G3670">
        <f t="shared" ca="1" si="115"/>
        <v>0</v>
      </c>
    </row>
    <row r="3671" spans="1:7" x14ac:dyDescent="0.25">
      <c r="A3671" t="s">
        <v>5981</v>
      </c>
      <c r="B3671" t="s">
        <v>3279</v>
      </c>
      <c r="C3671" s="4">
        <v>47941</v>
      </c>
      <c r="D3671">
        <v>2659144249</v>
      </c>
      <c r="E3671">
        <f>VLOOKUP(D3671,  base_salary!A:A, 1, FALSE)</f>
        <v>2659144249</v>
      </c>
      <c r="F3671">
        <f t="shared" si="114"/>
        <v>0</v>
      </c>
      <c r="G3671">
        <f t="shared" ca="1" si="115"/>
        <v>0</v>
      </c>
    </row>
    <row r="3672" spans="1:7" x14ac:dyDescent="0.25">
      <c r="A3672" t="s">
        <v>5982</v>
      </c>
      <c r="B3672" t="s">
        <v>2246</v>
      </c>
      <c r="C3672" s="4">
        <v>36564</v>
      </c>
      <c r="D3672">
        <v>7304628987</v>
      </c>
      <c r="E3672">
        <f>VLOOKUP(D3672,  base_salary!A:A, 1, FALSE)</f>
        <v>7304628987</v>
      </c>
      <c r="F3672">
        <f t="shared" si="114"/>
        <v>0</v>
      </c>
      <c r="G3672">
        <f t="shared" ca="1" si="115"/>
        <v>0</v>
      </c>
    </row>
    <row r="3673" spans="1:7" x14ac:dyDescent="0.25">
      <c r="A3673" t="s">
        <v>5983</v>
      </c>
      <c r="B3673" t="s">
        <v>3201</v>
      </c>
      <c r="C3673" s="4">
        <v>43491</v>
      </c>
      <c r="D3673">
        <v>7673188813</v>
      </c>
      <c r="E3673">
        <f>VLOOKUP(D3673,  base_salary!A:A, 1, FALSE)</f>
        <v>7673188813</v>
      </c>
      <c r="F3673">
        <f t="shared" si="114"/>
        <v>0</v>
      </c>
      <c r="G3673">
        <f t="shared" ca="1" si="115"/>
        <v>0</v>
      </c>
    </row>
    <row r="3674" spans="1:7" x14ac:dyDescent="0.25">
      <c r="A3674" t="s">
        <v>5984</v>
      </c>
      <c r="B3674" t="s">
        <v>3201</v>
      </c>
      <c r="C3674" s="4">
        <v>58023</v>
      </c>
      <c r="D3674">
        <v>933051662</v>
      </c>
      <c r="E3674">
        <f>VLOOKUP(D3674,  base_salary!A:A, 1, FALSE)</f>
        <v>933051662</v>
      </c>
      <c r="F3674">
        <f t="shared" si="114"/>
        <v>0</v>
      </c>
      <c r="G3674">
        <f t="shared" ca="1" si="115"/>
        <v>0</v>
      </c>
    </row>
    <row r="3675" spans="1:7" x14ac:dyDescent="0.25">
      <c r="A3675" t="s">
        <v>5985</v>
      </c>
      <c r="B3675" t="s">
        <v>2411</v>
      </c>
      <c r="C3675" s="4">
        <v>39762</v>
      </c>
      <c r="D3675">
        <v>4453705328</v>
      </c>
      <c r="E3675">
        <f>VLOOKUP(D3675,  base_salary!A:A, 1, FALSE)</f>
        <v>4453705328</v>
      </c>
      <c r="F3675">
        <f t="shared" si="114"/>
        <v>0</v>
      </c>
      <c r="G3675">
        <f t="shared" ca="1" si="115"/>
        <v>0</v>
      </c>
    </row>
    <row r="3676" spans="1:7" x14ac:dyDescent="0.25">
      <c r="A3676" t="s">
        <v>5986</v>
      </c>
      <c r="B3676" t="s">
        <v>2146</v>
      </c>
      <c r="C3676" s="4">
        <v>58381</v>
      </c>
      <c r="D3676">
        <v>1953937357</v>
      </c>
      <c r="E3676">
        <f>VLOOKUP(D3676,  base_salary!A:A, 1, FALSE)</f>
        <v>1953937357</v>
      </c>
      <c r="F3676">
        <f t="shared" si="114"/>
        <v>0</v>
      </c>
      <c r="G3676">
        <f t="shared" ca="1" si="115"/>
        <v>0</v>
      </c>
    </row>
    <row r="3677" spans="1:7" x14ac:dyDescent="0.25">
      <c r="A3677" t="s">
        <v>5987</v>
      </c>
      <c r="B3677" t="s">
        <v>2141</v>
      </c>
      <c r="C3677" s="4">
        <v>48237</v>
      </c>
      <c r="D3677">
        <v>4401069773</v>
      </c>
      <c r="E3677">
        <f>VLOOKUP(D3677,  base_salary!A:A, 1, FALSE)</f>
        <v>4401069773</v>
      </c>
      <c r="F3677">
        <f t="shared" si="114"/>
        <v>0</v>
      </c>
      <c r="G3677">
        <f t="shared" ca="1" si="115"/>
        <v>0</v>
      </c>
    </row>
    <row r="3678" spans="1:7" x14ac:dyDescent="0.25">
      <c r="A3678" t="s">
        <v>5988</v>
      </c>
      <c r="B3678" t="s">
        <v>2067</v>
      </c>
      <c r="C3678" s="4">
        <v>39135</v>
      </c>
      <c r="D3678">
        <v>8238030943</v>
      </c>
      <c r="E3678">
        <f>VLOOKUP(D3678,  base_salary!A:A, 1, FALSE)</f>
        <v>8238030943</v>
      </c>
      <c r="F3678">
        <f t="shared" si="114"/>
        <v>0</v>
      </c>
      <c r="G3678">
        <f t="shared" ca="1" si="115"/>
        <v>0</v>
      </c>
    </row>
    <row r="3679" spans="1:7" x14ac:dyDescent="0.25">
      <c r="A3679" t="s">
        <v>5989</v>
      </c>
      <c r="B3679" t="s">
        <v>2135</v>
      </c>
      <c r="C3679" s="4">
        <v>51627</v>
      </c>
      <c r="D3679">
        <v>1009146149</v>
      </c>
      <c r="E3679">
        <f>VLOOKUP(D3679,  base_salary!A:A, 1, FALSE)</f>
        <v>1009146149</v>
      </c>
      <c r="F3679">
        <f t="shared" si="114"/>
        <v>0</v>
      </c>
      <c r="G3679">
        <f t="shared" ca="1" si="115"/>
        <v>0</v>
      </c>
    </row>
    <row r="3680" spans="1:7" x14ac:dyDescent="0.25">
      <c r="A3680" t="s">
        <v>5990</v>
      </c>
      <c r="B3680" t="s">
        <v>3720</v>
      </c>
      <c r="C3680" s="4">
        <v>15257</v>
      </c>
      <c r="D3680">
        <v>7670936274</v>
      </c>
      <c r="E3680">
        <f>VLOOKUP(D3680,  base_salary!A:A, 1, FALSE)</f>
        <v>7670936274</v>
      </c>
      <c r="F3680">
        <f t="shared" si="114"/>
        <v>0</v>
      </c>
      <c r="G3680">
        <f t="shared" ca="1" si="115"/>
        <v>0</v>
      </c>
    </row>
    <row r="3681" spans="1:7" x14ac:dyDescent="0.25">
      <c r="A3681" t="s">
        <v>5991</v>
      </c>
      <c r="B3681" t="s">
        <v>3393</v>
      </c>
      <c r="C3681" s="4">
        <v>35189</v>
      </c>
      <c r="D3681">
        <v>9223618401</v>
      </c>
      <c r="E3681">
        <f>VLOOKUP(D3681,  base_salary!A:A, 1, FALSE)</f>
        <v>9223618401</v>
      </c>
      <c r="F3681">
        <f t="shared" si="114"/>
        <v>0</v>
      </c>
      <c r="G3681">
        <f t="shared" ca="1" si="115"/>
        <v>0</v>
      </c>
    </row>
    <row r="3682" spans="1:7" x14ac:dyDescent="0.25">
      <c r="A3682" t="s">
        <v>5992</v>
      </c>
      <c r="B3682" t="s">
        <v>2691</v>
      </c>
      <c r="C3682" s="4">
        <v>47355</v>
      </c>
      <c r="D3682">
        <v>6788593582</v>
      </c>
      <c r="E3682">
        <f>VLOOKUP(D3682,  base_salary!A:A, 1, FALSE)</f>
        <v>6788593582</v>
      </c>
      <c r="F3682">
        <f t="shared" si="114"/>
        <v>0</v>
      </c>
      <c r="G3682">
        <f t="shared" ca="1" si="115"/>
        <v>0</v>
      </c>
    </row>
    <row r="3683" spans="1:7" x14ac:dyDescent="0.25">
      <c r="A3683" t="s">
        <v>5993</v>
      </c>
      <c r="B3683" t="s">
        <v>1930</v>
      </c>
      <c r="C3683" s="4">
        <v>43036</v>
      </c>
      <c r="D3683">
        <v>3956653289</v>
      </c>
      <c r="E3683">
        <f>VLOOKUP(D3683,  base_salary!A:A, 1, FALSE)</f>
        <v>3956653289</v>
      </c>
      <c r="F3683">
        <f t="shared" si="114"/>
        <v>0</v>
      </c>
      <c r="G3683">
        <f t="shared" ca="1" si="115"/>
        <v>0</v>
      </c>
    </row>
    <row r="3684" spans="1:7" x14ac:dyDescent="0.25">
      <c r="A3684" t="s">
        <v>5994</v>
      </c>
      <c r="B3684" t="s">
        <v>2439</v>
      </c>
      <c r="C3684" s="4">
        <v>21381</v>
      </c>
      <c r="D3684">
        <v>9854387496</v>
      </c>
      <c r="E3684">
        <f>VLOOKUP(D3684,  base_salary!A:A, 1, FALSE)</f>
        <v>9854387496</v>
      </c>
      <c r="F3684">
        <f t="shared" si="114"/>
        <v>0</v>
      </c>
      <c r="G3684">
        <f t="shared" ca="1" si="115"/>
        <v>0</v>
      </c>
    </row>
    <row r="3685" spans="1:7" x14ac:dyDescent="0.25">
      <c r="A3685" t="s">
        <v>5995</v>
      </c>
      <c r="B3685" t="s">
        <v>2401</v>
      </c>
      <c r="C3685" s="4">
        <v>37634</v>
      </c>
      <c r="D3685">
        <v>4773306254</v>
      </c>
      <c r="E3685">
        <f>VLOOKUP(D3685,  base_salary!A:A, 1, FALSE)</f>
        <v>4773306254</v>
      </c>
      <c r="F3685">
        <f t="shared" si="114"/>
        <v>0</v>
      </c>
      <c r="G3685">
        <f t="shared" ca="1" si="115"/>
        <v>0</v>
      </c>
    </row>
    <row r="3686" spans="1:7" x14ac:dyDescent="0.25">
      <c r="A3686" t="s">
        <v>5996</v>
      </c>
      <c r="B3686" t="s">
        <v>2137</v>
      </c>
      <c r="C3686" s="4">
        <v>36754</v>
      </c>
      <c r="D3686">
        <v>4969679754</v>
      </c>
      <c r="E3686">
        <f>VLOOKUP(D3686,  base_salary!A:A, 1, FALSE)</f>
        <v>4969679754</v>
      </c>
      <c r="F3686">
        <f t="shared" si="114"/>
        <v>0</v>
      </c>
      <c r="G3686">
        <f t="shared" ca="1" si="115"/>
        <v>0</v>
      </c>
    </row>
    <row r="3687" spans="1:7" x14ac:dyDescent="0.25">
      <c r="A3687" t="s">
        <v>5997</v>
      </c>
      <c r="B3687" t="s">
        <v>2778</v>
      </c>
      <c r="C3687" s="4">
        <v>47724</v>
      </c>
      <c r="D3687">
        <v>7233077789</v>
      </c>
      <c r="E3687">
        <f>VLOOKUP(D3687,  base_salary!A:A, 1, FALSE)</f>
        <v>7233077789</v>
      </c>
      <c r="F3687">
        <f t="shared" si="114"/>
        <v>0</v>
      </c>
      <c r="G3687">
        <f t="shared" ca="1" si="115"/>
        <v>0</v>
      </c>
    </row>
    <row r="3688" spans="1:7" x14ac:dyDescent="0.25">
      <c r="A3688" t="s">
        <v>5998</v>
      </c>
      <c r="B3688" t="s">
        <v>2135</v>
      </c>
      <c r="C3688" s="4">
        <v>31997</v>
      </c>
      <c r="D3688">
        <v>6271204627</v>
      </c>
      <c r="E3688">
        <f>VLOOKUP(D3688,  base_salary!A:A, 1, FALSE)</f>
        <v>6271204627</v>
      </c>
      <c r="F3688">
        <f t="shared" si="114"/>
        <v>0</v>
      </c>
      <c r="G3688">
        <f t="shared" ca="1" si="115"/>
        <v>0</v>
      </c>
    </row>
    <row r="3689" spans="1:7" x14ac:dyDescent="0.25">
      <c r="A3689" t="s">
        <v>5999</v>
      </c>
      <c r="B3689" t="s">
        <v>2608</v>
      </c>
      <c r="C3689" s="4">
        <v>40333</v>
      </c>
      <c r="D3689">
        <v>3597778305</v>
      </c>
      <c r="E3689">
        <f>VLOOKUP(D3689,  base_salary!A:A, 1, FALSE)</f>
        <v>3597778305</v>
      </c>
      <c r="F3689">
        <f t="shared" si="114"/>
        <v>0</v>
      </c>
      <c r="G3689">
        <f t="shared" ca="1" si="115"/>
        <v>0</v>
      </c>
    </row>
    <row r="3690" spans="1:7" x14ac:dyDescent="0.25">
      <c r="A3690" t="s">
        <v>6000</v>
      </c>
      <c r="B3690" t="s">
        <v>2231</v>
      </c>
      <c r="C3690" s="4">
        <v>46950</v>
      </c>
      <c r="D3690">
        <v>37593587</v>
      </c>
      <c r="E3690">
        <f>VLOOKUP(D3690,  base_salary!A:A, 1, FALSE)</f>
        <v>37593587</v>
      </c>
      <c r="F3690">
        <f t="shared" si="114"/>
        <v>0</v>
      </c>
      <c r="G3690">
        <f t="shared" ca="1" si="115"/>
        <v>0</v>
      </c>
    </row>
    <row r="3691" spans="1:7" x14ac:dyDescent="0.25">
      <c r="A3691" t="s">
        <v>6001</v>
      </c>
      <c r="B3691" t="s">
        <v>2158</v>
      </c>
      <c r="C3691" s="4">
        <v>42633</v>
      </c>
      <c r="D3691">
        <v>8162941088</v>
      </c>
      <c r="E3691">
        <f>VLOOKUP(D3691,  base_salary!A:A, 1, FALSE)</f>
        <v>8162941088</v>
      </c>
      <c r="F3691">
        <f t="shared" si="114"/>
        <v>0</v>
      </c>
      <c r="G3691">
        <f t="shared" ca="1" si="115"/>
        <v>0</v>
      </c>
    </row>
    <row r="3692" spans="1:7" x14ac:dyDescent="0.25">
      <c r="A3692" t="s">
        <v>6002</v>
      </c>
      <c r="B3692" t="s">
        <v>2249</v>
      </c>
      <c r="C3692" s="4">
        <v>49206</v>
      </c>
      <c r="D3692">
        <v>7688943361</v>
      </c>
      <c r="E3692">
        <f>VLOOKUP(D3692,  base_salary!A:A, 1, FALSE)</f>
        <v>7688943361</v>
      </c>
      <c r="F3692">
        <f t="shared" si="114"/>
        <v>0</v>
      </c>
      <c r="G3692">
        <f t="shared" ca="1" si="115"/>
        <v>0</v>
      </c>
    </row>
    <row r="3693" spans="1:7" x14ac:dyDescent="0.25">
      <c r="A3693" t="s">
        <v>6003</v>
      </c>
      <c r="B3693" t="s">
        <v>1942</v>
      </c>
      <c r="C3693" s="4">
        <v>42109</v>
      </c>
      <c r="D3693">
        <v>7411705322</v>
      </c>
      <c r="E3693">
        <f>VLOOKUP(D3693,  base_salary!A:A, 1, FALSE)</f>
        <v>7411705322</v>
      </c>
      <c r="F3693">
        <f t="shared" si="114"/>
        <v>0</v>
      </c>
      <c r="G3693">
        <f t="shared" ca="1" si="115"/>
        <v>0</v>
      </c>
    </row>
    <row r="3694" spans="1:7" x14ac:dyDescent="0.25">
      <c r="A3694" t="s">
        <v>6004</v>
      </c>
      <c r="B3694" t="s">
        <v>2018</v>
      </c>
      <c r="C3694" s="4">
        <v>15042</v>
      </c>
      <c r="D3694">
        <v>8685064791</v>
      </c>
      <c r="E3694">
        <f>VLOOKUP(D3694,  base_salary!A:A, 1, FALSE)</f>
        <v>8685064791</v>
      </c>
      <c r="F3694">
        <f t="shared" si="114"/>
        <v>0</v>
      </c>
      <c r="G3694">
        <f t="shared" ca="1" si="115"/>
        <v>0</v>
      </c>
    </row>
    <row r="3695" spans="1:7" x14ac:dyDescent="0.25">
      <c r="A3695" t="s">
        <v>6005</v>
      </c>
      <c r="B3695" t="s">
        <v>2389</v>
      </c>
      <c r="C3695" s="4">
        <v>59885</v>
      </c>
      <c r="D3695">
        <v>1739513533</v>
      </c>
      <c r="E3695">
        <f>VLOOKUP(D3695,  base_salary!A:A, 1, FALSE)</f>
        <v>1739513533</v>
      </c>
      <c r="F3695">
        <f t="shared" si="114"/>
        <v>0</v>
      </c>
      <c r="G3695">
        <f t="shared" ca="1" si="115"/>
        <v>0</v>
      </c>
    </row>
    <row r="3696" spans="1:7" x14ac:dyDescent="0.25">
      <c r="A3696" t="s">
        <v>6006</v>
      </c>
      <c r="B3696" t="s">
        <v>2600</v>
      </c>
      <c r="C3696" s="4">
        <v>21005</v>
      </c>
      <c r="D3696">
        <v>8249460030</v>
      </c>
      <c r="E3696">
        <f>VLOOKUP(D3696,  base_salary!A:A, 1, FALSE)</f>
        <v>8249460030</v>
      </c>
      <c r="F3696">
        <f t="shared" si="114"/>
        <v>0</v>
      </c>
      <c r="G3696">
        <f t="shared" ca="1" si="115"/>
        <v>0</v>
      </c>
    </row>
    <row r="3697" spans="1:7" x14ac:dyDescent="0.25">
      <c r="A3697" t="s">
        <v>6007</v>
      </c>
      <c r="B3697" t="s">
        <v>2166</v>
      </c>
      <c r="C3697" s="4">
        <v>51973</v>
      </c>
      <c r="D3697">
        <v>1472093461</v>
      </c>
      <c r="E3697">
        <f>VLOOKUP(D3697,  base_salary!A:A, 1, FALSE)</f>
        <v>1472093461</v>
      </c>
      <c r="F3697">
        <f t="shared" si="114"/>
        <v>0</v>
      </c>
      <c r="G3697">
        <f t="shared" ca="1" si="115"/>
        <v>0</v>
      </c>
    </row>
    <row r="3698" spans="1:7" x14ac:dyDescent="0.25">
      <c r="A3698" t="s">
        <v>6008</v>
      </c>
      <c r="B3698" t="s">
        <v>3041</v>
      </c>
      <c r="C3698" s="4">
        <v>56021</v>
      </c>
      <c r="D3698">
        <v>9795921177</v>
      </c>
      <c r="E3698">
        <f>VLOOKUP(D3698,  base_salary!A:A, 1, FALSE)</f>
        <v>9795921177</v>
      </c>
      <c r="F3698">
        <f t="shared" si="114"/>
        <v>0</v>
      </c>
      <c r="G3698">
        <f t="shared" ca="1" si="115"/>
        <v>0</v>
      </c>
    </row>
    <row r="3699" spans="1:7" x14ac:dyDescent="0.25">
      <c r="A3699" t="s">
        <v>6009</v>
      </c>
      <c r="B3699" t="s">
        <v>2283</v>
      </c>
      <c r="C3699" s="4">
        <v>53739</v>
      </c>
      <c r="D3699">
        <v>8841637323</v>
      </c>
      <c r="E3699">
        <f>VLOOKUP(D3699,  base_salary!A:A, 1, FALSE)</f>
        <v>8841637323</v>
      </c>
      <c r="F3699">
        <f t="shared" si="114"/>
        <v>0</v>
      </c>
      <c r="G3699">
        <f t="shared" ca="1" si="115"/>
        <v>0</v>
      </c>
    </row>
    <row r="3700" spans="1:7" x14ac:dyDescent="0.25">
      <c r="A3700" t="s">
        <v>6010</v>
      </c>
      <c r="B3700" t="s">
        <v>2853</v>
      </c>
      <c r="C3700" s="4">
        <v>13284</v>
      </c>
      <c r="D3700">
        <v>8748349712</v>
      </c>
      <c r="E3700">
        <f>VLOOKUP(D3700,  base_salary!A:A, 1, FALSE)</f>
        <v>8748349712</v>
      </c>
      <c r="F3700">
        <f t="shared" si="114"/>
        <v>0</v>
      </c>
      <c r="G3700">
        <f t="shared" ca="1" si="115"/>
        <v>0</v>
      </c>
    </row>
    <row r="3701" spans="1:7" x14ac:dyDescent="0.25">
      <c r="A3701" t="s">
        <v>6011</v>
      </c>
      <c r="B3701" t="s">
        <v>2790</v>
      </c>
      <c r="C3701" s="4">
        <v>12053</v>
      </c>
      <c r="D3701">
        <v>7760701055</v>
      </c>
      <c r="E3701">
        <f>VLOOKUP(D3701,  base_salary!A:A, 1, FALSE)</f>
        <v>7760701055</v>
      </c>
      <c r="F3701">
        <f t="shared" si="114"/>
        <v>0</v>
      </c>
      <c r="G3701">
        <f t="shared" ca="1" si="115"/>
        <v>0</v>
      </c>
    </row>
    <row r="3702" spans="1:7" x14ac:dyDescent="0.25">
      <c r="A3702" t="s">
        <v>6012</v>
      </c>
      <c r="B3702" t="s">
        <v>2037</v>
      </c>
      <c r="C3702" s="4">
        <v>31894</v>
      </c>
      <c r="D3702">
        <v>5975948169</v>
      </c>
      <c r="E3702">
        <f>VLOOKUP(D3702,  base_salary!A:A, 1, FALSE)</f>
        <v>5975948169</v>
      </c>
      <c r="F3702">
        <f t="shared" si="114"/>
        <v>0</v>
      </c>
      <c r="G3702">
        <f t="shared" ca="1" si="115"/>
        <v>0</v>
      </c>
    </row>
    <row r="3703" spans="1:7" x14ac:dyDescent="0.25">
      <c r="A3703" t="s">
        <v>6013</v>
      </c>
      <c r="B3703" t="s">
        <v>2853</v>
      </c>
      <c r="C3703" s="4">
        <v>11819</v>
      </c>
      <c r="D3703">
        <v>5082945165</v>
      </c>
      <c r="E3703">
        <f>VLOOKUP(D3703,  base_salary!A:A, 1, FALSE)</f>
        <v>5082945165</v>
      </c>
      <c r="F3703">
        <f t="shared" si="114"/>
        <v>0</v>
      </c>
      <c r="G3703">
        <f t="shared" ca="1" si="115"/>
        <v>0</v>
      </c>
    </row>
    <row r="3704" spans="1:7" x14ac:dyDescent="0.25">
      <c r="A3704" t="s">
        <v>6014</v>
      </c>
      <c r="B3704" t="s">
        <v>2809</v>
      </c>
      <c r="C3704" s="4">
        <v>31535</v>
      </c>
      <c r="D3704">
        <v>5759255762</v>
      </c>
      <c r="E3704">
        <f>VLOOKUP(D3704,  base_salary!A:A, 1, FALSE)</f>
        <v>5759255762</v>
      </c>
      <c r="F3704">
        <f t="shared" si="114"/>
        <v>0</v>
      </c>
      <c r="G3704">
        <f t="shared" ca="1" si="115"/>
        <v>0</v>
      </c>
    </row>
    <row r="3705" spans="1:7" x14ac:dyDescent="0.25">
      <c r="A3705" t="s">
        <v>6015</v>
      </c>
      <c r="B3705" t="s">
        <v>2387</v>
      </c>
      <c r="C3705" s="4">
        <v>42573</v>
      </c>
      <c r="D3705">
        <v>1425230725</v>
      </c>
      <c r="E3705">
        <f>VLOOKUP(D3705,  base_salary!A:A, 1, FALSE)</f>
        <v>1425230725</v>
      </c>
      <c r="F3705">
        <f t="shared" si="114"/>
        <v>0</v>
      </c>
      <c r="G3705">
        <f t="shared" ca="1" si="115"/>
        <v>0</v>
      </c>
    </row>
    <row r="3706" spans="1:7" x14ac:dyDescent="0.25">
      <c r="A3706" t="s">
        <v>6016</v>
      </c>
      <c r="B3706" t="s">
        <v>2716</v>
      </c>
      <c r="C3706" s="4">
        <v>23516</v>
      </c>
      <c r="D3706">
        <v>3219526055</v>
      </c>
      <c r="E3706">
        <f>VLOOKUP(D3706,  base_salary!A:A, 1, FALSE)</f>
        <v>3219526055</v>
      </c>
      <c r="F3706">
        <f t="shared" si="114"/>
        <v>0</v>
      </c>
      <c r="G3706">
        <f t="shared" ca="1" si="115"/>
        <v>0</v>
      </c>
    </row>
    <row r="3707" spans="1:7" x14ac:dyDescent="0.25">
      <c r="A3707" t="s">
        <v>6017</v>
      </c>
      <c r="B3707" t="s">
        <v>2210</v>
      </c>
      <c r="C3707" s="4">
        <v>20210</v>
      </c>
      <c r="D3707">
        <v>8175279842</v>
      </c>
      <c r="E3707">
        <f>VLOOKUP(D3707,  base_salary!A:A, 1, FALSE)</f>
        <v>8175279842</v>
      </c>
      <c r="F3707">
        <f t="shared" si="114"/>
        <v>0</v>
      </c>
      <c r="G3707">
        <f t="shared" ca="1" si="115"/>
        <v>0</v>
      </c>
    </row>
    <row r="3708" spans="1:7" x14ac:dyDescent="0.25">
      <c r="A3708" t="s">
        <v>6018</v>
      </c>
      <c r="B3708" t="s">
        <v>2146</v>
      </c>
      <c r="C3708" s="4">
        <v>45952</v>
      </c>
      <c r="D3708">
        <v>7304628987</v>
      </c>
      <c r="E3708">
        <f>VLOOKUP(D3708,  base_salary!A:A, 1, FALSE)</f>
        <v>7304628987</v>
      </c>
      <c r="F3708">
        <f t="shared" si="114"/>
        <v>0</v>
      </c>
      <c r="G3708">
        <f t="shared" ca="1" si="115"/>
        <v>0</v>
      </c>
    </row>
    <row r="3709" spans="1:7" x14ac:dyDescent="0.25">
      <c r="A3709" t="s">
        <v>6019</v>
      </c>
      <c r="B3709" t="s">
        <v>2103</v>
      </c>
      <c r="C3709" s="4">
        <v>56077</v>
      </c>
      <c r="D3709">
        <v>715518151</v>
      </c>
      <c r="E3709">
        <f>VLOOKUP(D3709,  base_salary!A:A, 1, FALSE)</f>
        <v>715518151</v>
      </c>
      <c r="F3709">
        <f t="shared" si="114"/>
        <v>0</v>
      </c>
      <c r="G3709">
        <f t="shared" ca="1" si="115"/>
        <v>0</v>
      </c>
    </row>
    <row r="3710" spans="1:7" x14ac:dyDescent="0.25">
      <c r="A3710" t="s">
        <v>6020</v>
      </c>
      <c r="B3710" t="s">
        <v>2221</v>
      </c>
      <c r="C3710" s="4">
        <v>46749</v>
      </c>
      <c r="D3710">
        <v>8460683117</v>
      </c>
      <c r="E3710">
        <f>VLOOKUP(D3710,  base_salary!A:A, 1, FALSE)</f>
        <v>8460683117</v>
      </c>
      <c r="F3710">
        <f t="shared" si="114"/>
        <v>0</v>
      </c>
      <c r="G3710">
        <f t="shared" ca="1" si="115"/>
        <v>0</v>
      </c>
    </row>
    <row r="3711" spans="1:7" x14ac:dyDescent="0.25">
      <c r="A3711" t="s">
        <v>6021</v>
      </c>
      <c r="B3711" t="s">
        <v>2177</v>
      </c>
      <c r="C3711" s="4">
        <v>33882</v>
      </c>
      <c r="D3711">
        <v>8705788102</v>
      </c>
      <c r="E3711">
        <f>VLOOKUP(D3711,  base_salary!A:A, 1, FALSE)</f>
        <v>8705788102</v>
      </c>
      <c r="F3711">
        <f t="shared" si="114"/>
        <v>0</v>
      </c>
      <c r="G3711">
        <f t="shared" ca="1" si="115"/>
        <v>0</v>
      </c>
    </row>
    <row r="3712" spans="1:7" x14ac:dyDescent="0.25">
      <c r="A3712" t="s">
        <v>6022</v>
      </c>
      <c r="B3712" t="s">
        <v>3487</v>
      </c>
      <c r="C3712" s="4">
        <v>54954</v>
      </c>
      <c r="D3712">
        <v>5383734902</v>
      </c>
      <c r="E3712">
        <f>VLOOKUP(D3712,  base_salary!A:A, 1, FALSE)</f>
        <v>5383734902</v>
      </c>
      <c r="F3712">
        <f t="shared" si="114"/>
        <v>0</v>
      </c>
      <c r="G3712">
        <f t="shared" ca="1" si="115"/>
        <v>0</v>
      </c>
    </row>
    <row r="3713" spans="1:7" x14ac:dyDescent="0.25">
      <c r="A3713" t="s">
        <v>6023</v>
      </c>
      <c r="B3713" t="s">
        <v>2725</v>
      </c>
      <c r="C3713" s="4">
        <v>46818</v>
      </c>
      <c r="D3713">
        <v>2012142672</v>
      </c>
      <c r="E3713">
        <f>VLOOKUP(D3713,  base_salary!A:A, 1, FALSE)</f>
        <v>2012142672</v>
      </c>
      <c r="F3713">
        <f t="shared" si="114"/>
        <v>0</v>
      </c>
      <c r="G3713">
        <f t="shared" ca="1" si="115"/>
        <v>0</v>
      </c>
    </row>
    <row r="3714" spans="1:7" x14ac:dyDescent="0.25">
      <c r="A3714" t="s">
        <v>6024</v>
      </c>
      <c r="B3714" t="s">
        <v>2047</v>
      </c>
      <c r="C3714" s="4">
        <v>12744</v>
      </c>
      <c r="D3714">
        <v>9684187432</v>
      </c>
      <c r="E3714">
        <f>VLOOKUP(D3714,  base_salary!A:A, 1, FALSE)</f>
        <v>9684187432</v>
      </c>
      <c r="F3714">
        <f t="shared" si="114"/>
        <v>0</v>
      </c>
      <c r="G3714">
        <f t="shared" ca="1" si="115"/>
        <v>0</v>
      </c>
    </row>
    <row r="3715" spans="1:7" x14ac:dyDescent="0.25">
      <c r="A3715" t="s">
        <v>6025</v>
      </c>
      <c r="B3715" t="s">
        <v>3113</v>
      </c>
      <c r="C3715" s="4">
        <v>34956</v>
      </c>
      <c r="D3715">
        <v>6733929554</v>
      </c>
      <c r="E3715">
        <f>VLOOKUP(D3715,  base_salary!A:A, 1, FALSE)</f>
        <v>6733929554</v>
      </c>
      <c r="F3715">
        <f t="shared" ref="F3715:F3778" si="116">IF(ISERROR(E3715), 1, 0)</f>
        <v>0</v>
      </c>
      <c r="G3715">
        <f t="shared" ref="G3715:G3778" ca="1" si="117">SUM(G:G)</f>
        <v>0</v>
      </c>
    </row>
    <row r="3716" spans="1:7" x14ac:dyDescent="0.25">
      <c r="A3716" t="s">
        <v>6026</v>
      </c>
      <c r="B3716" t="s">
        <v>1932</v>
      </c>
      <c r="C3716" s="4">
        <v>57030</v>
      </c>
      <c r="D3716">
        <v>6041314951</v>
      </c>
      <c r="E3716">
        <f>VLOOKUP(D3716,  base_salary!A:A, 1, FALSE)</f>
        <v>6041314951</v>
      </c>
      <c r="F3716">
        <f t="shared" si="116"/>
        <v>0</v>
      </c>
      <c r="G3716">
        <f t="shared" ca="1" si="117"/>
        <v>0</v>
      </c>
    </row>
    <row r="3717" spans="1:7" x14ac:dyDescent="0.25">
      <c r="A3717" t="s">
        <v>6027</v>
      </c>
      <c r="B3717" t="s">
        <v>2436</v>
      </c>
      <c r="C3717" s="4">
        <v>45235</v>
      </c>
      <c r="D3717">
        <v>8044612831</v>
      </c>
      <c r="E3717">
        <f>VLOOKUP(D3717,  base_salary!A:A, 1, FALSE)</f>
        <v>8044612831</v>
      </c>
      <c r="F3717">
        <f t="shared" si="116"/>
        <v>0</v>
      </c>
      <c r="G3717">
        <f t="shared" ca="1" si="117"/>
        <v>0</v>
      </c>
    </row>
    <row r="3718" spans="1:7" x14ac:dyDescent="0.25">
      <c r="A3718" t="s">
        <v>6028</v>
      </c>
      <c r="B3718" t="s">
        <v>2734</v>
      </c>
      <c r="C3718" s="4">
        <v>30815</v>
      </c>
      <c r="D3718">
        <v>2191930824</v>
      </c>
      <c r="E3718">
        <f>VLOOKUP(D3718,  base_salary!A:A, 1, FALSE)</f>
        <v>2191930824</v>
      </c>
      <c r="F3718">
        <f t="shared" si="116"/>
        <v>0</v>
      </c>
      <c r="G3718">
        <f t="shared" ca="1" si="117"/>
        <v>0</v>
      </c>
    </row>
    <row r="3719" spans="1:7" x14ac:dyDescent="0.25">
      <c r="A3719" t="s">
        <v>6029</v>
      </c>
      <c r="B3719" t="s">
        <v>2197</v>
      </c>
      <c r="C3719" s="4">
        <v>35728</v>
      </c>
      <c r="D3719">
        <v>6731572691</v>
      </c>
      <c r="E3719">
        <f>VLOOKUP(D3719,  base_salary!A:A, 1, FALSE)</f>
        <v>6731572691</v>
      </c>
      <c r="F3719">
        <f t="shared" si="116"/>
        <v>0</v>
      </c>
      <c r="G3719">
        <f t="shared" ca="1" si="117"/>
        <v>0</v>
      </c>
    </row>
    <row r="3720" spans="1:7" x14ac:dyDescent="0.25">
      <c r="A3720" t="s">
        <v>6030</v>
      </c>
      <c r="B3720" t="s">
        <v>2682</v>
      </c>
      <c r="C3720" s="4">
        <v>46388</v>
      </c>
      <c r="D3720">
        <v>2779378506</v>
      </c>
      <c r="E3720">
        <f>VLOOKUP(D3720,  base_salary!A:A, 1, FALSE)</f>
        <v>2779378506</v>
      </c>
      <c r="F3720">
        <f t="shared" si="116"/>
        <v>0</v>
      </c>
      <c r="G3720">
        <f t="shared" ca="1" si="117"/>
        <v>0</v>
      </c>
    </row>
    <row r="3721" spans="1:7" x14ac:dyDescent="0.25">
      <c r="A3721" t="s">
        <v>6031</v>
      </c>
      <c r="B3721" t="s">
        <v>2097</v>
      </c>
      <c r="C3721" s="4">
        <v>46248</v>
      </c>
      <c r="D3721">
        <v>3569619966</v>
      </c>
      <c r="E3721">
        <f>VLOOKUP(D3721,  base_salary!A:A, 1, FALSE)</f>
        <v>3569619966</v>
      </c>
      <c r="F3721">
        <f t="shared" si="116"/>
        <v>0</v>
      </c>
      <c r="G3721">
        <f t="shared" ca="1" si="117"/>
        <v>0</v>
      </c>
    </row>
    <row r="3722" spans="1:7" x14ac:dyDescent="0.25">
      <c r="A3722" t="s">
        <v>6032</v>
      </c>
      <c r="B3722" t="s">
        <v>2869</v>
      </c>
      <c r="C3722" s="4">
        <v>24255</v>
      </c>
      <c r="D3722">
        <v>4852897158</v>
      </c>
      <c r="E3722">
        <f>VLOOKUP(D3722,  base_salary!A:A, 1, FALSE)</f>
        <v>4852897158</v>
      </c>
      <c r="F3722">
        <f t="shared" si="116"/>
        <v>0</v>
      </c>
      <c r="G3722">
        <f t="shared" ca="1" si="117"/>
        <v>0</v>
      </c>
    </row>
    <row r="3723" spans="1:7" x14ac:dyDescent="0.25">
      <c r="A3723" t="s">
        <v>6033</v>
      </c>
      <c r="B3723" t="s">
        <v>4422</v>
      </c>
      <c r="C3723" s="4">
        <v>16692</v>
      </c>
      <c r="D3723">
        <v>2136806068</v>
      </c>
      <c r="E3723">
        <f>VLOOKUP(D3723,  base_salary!A:A, 1, FALSE)</f>
        <v>2136806068</v>
      </c>
      <c r="F3723">
        <f t="shared" si="116"/>
        <v>0</v>
      </c>
      <c r="G3723">
        <f t="shared" ca="1" si="117"/>
        <v>0</v>
      </c>
    </row>
    <row r="3724" spans="1:7" x14ac:dyDescent="0.25">
      <c r="A3724" t="s">
        <v>6034</v>
      </c>
      <c r="B3724" t="s">
        <v>2614</v>
      </c>
      <c r="C3724" s="4">
        <v>58662</v>
      </c>
      <c r="D3724">
        <v>7493076952</v>
      </c>
      <c r="E3724">
        <f>VLOOKUP(D3724,  base_salary!A:A, 1, FALSE)</f>
        <v>7493076952</v>
      </c>
      <c r="F3724">
        <f t="shared" si="116"/>
        <v>0</v>
      </c>
      <c r="G3724">
        <f t="shared" ca="1" si="117"/>
        <v>0</v>
      </c>
    </row>
    <row r="3725" spans="1:7" x14ac:dyDescent="0.25">
      <c r="A3725" t="s">
        <v>6035</v>
      </c>
      <c r="B3725" t="s">
        <v>2293</v>
      </c>
      <c r="C3725" s="4">
        <v>13804</v>
      </c>
      <c r="D3725">
        <v>5074304008</v>
      </c>
      <c r="E3725">
        <f>VLOOKUP(D3725,  base_salary!A:A, 1, FALSE)</f>
        <v>5074304008</v>
      </c>
      <c r="F3725">
        <f t="shared" si="116"/>
        <v>0</v>
      </c>
      <c r="G3725">
        <f t="shared" ca="1" si="117"/>
        <v>0</v>
      </c>
    </row>
    <row r="3726" spans="1:7" x14ac:dyDescent="0.25">
      <c r="A3726" t="s">
        <v>6036</v>
      </c>
      <c r="B3726" t="s">
        <v>2010</v>
      </c>
      <c r="C3726" s="4">
        <v>26415</v>
      </c>
      <c r="D3726">
        <v>8617243198</v>
      </c>
      <c r="E3726">
        <f>VLOOKUP(D3726,  base_salary!A:A, 1, FALSE)</f>
        <v>8617243198</v>
      </c>
      <c r="F3726">
        <f t="shared" si="116"/>
        <v>0</v>
      </c>
      <c r="G3726">
        <f t="shared" ca="1" si="117"/>
        <v>0</v>
      </c>
    </row>
    <row r="3727" spans="1:7" x14ac:dyDescent="0.25">
      <c r="A3727" t="s">
        <v>6037</v>
      </c>
      <c r="B3727" t="s">
        <v>2358</v>
      </c>
      <c r="C3727" s="4">
        <v>17015</v>
      </c>
      <c r="D3727">
        <v>7892446737</v>
      </c>
      <c r="E3727">
        <f>VLOOKUP(D3727,  base_salary!A:A, 1, FALSE)</f>
        <v>7892446737</v>
      </c>
      <c r="F3727">
        <f t="shared" si="116"/>
        <v>0</v>
      </c>
      <c r="G3727">
        <f t="shared" ca="1" si="117"/>
        <v>0</v>
      </c>
    </row>
    <row r="3728" spans="1:7" x14ac:dyDescent="0.25">
      <c r="A3728" t="s">
        <v>6038</v>
      </c>
      <c r="B3728" t="s">
        <v>2923</v>
      </c>
      <c r="C3728" s="4">
        <v>23382</v>
      </c>
      <c r="D3728">
        <v>3904109642</v>
      </c>
      <c r="E3728">
        <f>VLOOKUP(D3728,  base_salary!A:A, 1, FALSE)</f>
        <v>3904109642</v>
      </c>
      <c r="F3728">
        <f t="shared" si="116"/>
        <v>0</v>
      </c>
      <c r="G3728">
        <f t="shared" ca="1" si="117"/>
        <v>0</v>
      </c>
    </row>
    <row r="3729" spans="1:7" x14ac:dyDescent="0.25">
      <c r="A3729" t="s">
        <v>6039</v>
      </c>
      <c r="B3729" t="s">
        <v>1991</v>
      </c>
      <c r="C3729" s="4">
        <v>32239</v>
      </c>
      <c r="D3729">
        <v>6284045549</v>
      </c>
      <c r="E3729">
        <f>VLOOKUP(D3729,  base_salary!A:A, 1, FALSE)</f>
        <v>6284045549</v>
      </c>
      <c r="F3729">
        <f t="shared" si="116"/>
        <v>0</v>
      </c>
      <c r="G3729">
        <f t="shared" ca="1" si="117"/>
        <v>0</v>
      </c>
    </row>
    <row r="3730" spans="1:7" x14ac:dyDescent="0.25">
      <c r="A3730" t="s">
        <v>6040</v>
      </c>
      <c r="B3730" t="s">
        <v>3560</v>
      </c>
      <c r="C3730" s="4">
        <v>47175</v>
      </c>
      <c r="D3730">
        <v>4475496373</v>
      </c>
      <c r="E3730">
        <f>VLOOKUP(D3730,  base_salary!A:A, 1, FALSE)</f>
        <v>4475496373</v>
      </c>
      <c r="F3730">
        <f t="shared" si="116"/>
        <v>0</v>
      </c>
      <c r="G3730">
        <f t="shared" ca="1" si="117"/>
        <v>0</v>
      </c>
    </row>
    <row r="3731" spans="1:7" x14ac:dyDescent="0.25">
      <c r="A3731" t="s">
        <v>6041</v>
      </c>
      <c r="B3731" t="s">
        <v>2032</v>
      </c>
      <c r="C3731" s="4">
        <v>15970</v>
      </c>
      <c r="D3731">
        <v>2259282237</v>
      </c>
      <c r="E3731">
        <f>VLOOKUP(D3731,  base_salary!A:A, 1, FALSE)</f>
        <v>2259282237</v>
      </c>
      <c r="F3731">
        <f t="shared" si="116"/>
        <v>0</v>
      </c>
      <c r="G3731">
        <f t="shared" ca="1" si="117"/>
        <v>0</v>
      </c>
    </row>
    <row r="3732" spans="1:7" x14ac:dyDescent="0.25">
      <c r="A3732" t="s">
        <v>6042</v>
      </c>
      <c r="B3732" t="s">
        <v>2039</v>
      </c>
      <c r="C3732" s="4">
        <v>12720</v>
      </c>
      <c r="D3732">
        <v>6041314951</v>
      </c>
      <c r="E3732">
        <f>VLOOKUP(D3732,  base_salary!A:A, 1, FALSE)</f>
        <v>6041314951</v>
      </c>
      <c r="F3732">
        <f t="shared" si="116"/>
        <v>0</v>
      </c>
      <c r="G3732">
        <f t="shared" ca="1" si="117"/>
        <v>0</v>
      </c>
    </row>
    <row r="3733" spans="1:7" x14ac:dyDescent="0.25">
      <c r="A3733" t="s">
        <v>6043</v>
      </c>
      <c r="B3733" t="s">
        <v>2517</v>
      </c>
      <c r="C3733" s="4">
        <v>49349</v>
      </c>
      <c r="D3733">
        <v>7741079360</v>
      </c>
      <c r="E3733">
        <f>VLOOKUP(D3733,  base_salary!A:A, 1, FALSE)</f>
        <v>7741079360</v>
      </c>
      <c r="F3733">
        <f t="shared" si="116"/>
        <v>0</v>
      </c>
      <c r="G3733">
        <f t="shared" ca="1" si="117"/>
        <v>0</v>
      </c>
    </row>
    <row r="3734" spans="1:7" x14ac:dyDescent="0.25">
      <c r="A3734" t="s">
        <v>6044</v>
      </c>
      <c r="B3734" t="s">
        <v>2511</v>
      </c>
      <c r="C3734" s="4">
        <v>33649</v>
      </c>
      <c r="D3734">
        <v>8977805007</v>
      </c>
      <c r="E3734">
        <f>VLOOKUP(D3734,  base_salary!A:A, 1, FALSE)</f>
        <v>8977805007</v>
      </c>
      <c r="F3734">
        <f t="shared" si="116"/>
        <v>0</v>
      </c>
      <c r="G3734">
        <f t="shared" ca="1" si="117"/>
        <v>0</v>
      </c>
    </row>
    <row r="3735" spans="1:7" x14ac:dyDescent="0.25">
      <c r="A3735" t="s">
        <v>6045</v>
      </c>
      <c r="B3735" t="s">
        <v>2321</v>
      </c>
      <c r="C3735" s="4">
        <v>24750</v>
      </c>
      <c r="D3735">
        <v>4359854056</v>
      </c>
      <c r="E3735">
        <f>VLOOKUP(D3735,  base_salary!A:A, 1, FALSE)</f>
        <v>4359854056</v>
      </c>
      <c r="F3735">
        <f t="shared" si="116"/>
        <v>0</v>
      </c>
      <c r="G3735">
        <f t="shared" ca="1" si="117"/>
        <v>0</v>
      </c>
    </row>
    <row r="3736" spans="1:7" x14ac:dyDescent="0.25">
      <c r="A3736" t="s">
        <v>6046</v>
      </c>
      <c r="B3736" t="s">
        <v>2290</v>
      </c>
      <c r="C3736" s="4">
        <v>14436</v>
      </c>
      <c r="D3736">
        <v>8017115954</v>
      </c>
      <c r="E3736">
        <f>VLOOKUP(D3736,  base_salary!A:A, 1, FALSE)</f>
        <v>8017115954</v>
      </c>
      <c r="F3736">
        <f t="shared" si="116"/>
        <v>0</v>
      </c>
      <c r="G3736">
        <f t="shared" ca="1" si="117"/>
        <v>0</v>
      </c>
    </row>
    <row r="3737" spans="1:7" x14ac:dyDescent="0.25">
      <c r="A3737" t="s">
        <v>6047</v>
      </c>
      <c r="B3737" t="s">
        <v>2184</v>
      </c>
      <c r="C3737" s="4">
        <v>59984</v>
      </c>
      <c r="D3737">
        <v>7962906979</v>
      </c>
      <c r="E3737">
        <f>VLOOKUP(D3737,  base_salary!A:A, 1, FALSE)</f>
        <v>7962906979</v>
      </c>
      <c r="F3737">
        <f t="shared" si="116"/>
        <v>0</v>
      </c>
      <c r="G3737">
        <f t="shared" ca="1" si="117"/>
        <v>0</v>
      </c>
    </row>
    <row r="3738" spans="1:7" x14ac:dyDescent="0.25">
      <c r="A3738" t="s">
        <v>6048</v>
      </c>
      <c r="B3738" t="s">
        <v>2372</v>
      </c>
      <c r="C3738" s="4">
        <v>52680</v>
      </c>
      <c r="D3738">
        <v>1419116835</v>
      </c>
      <c r="E3738">
        <f>VLOOKUP(D3738,  base_salary!A:A, 1, FALSE)</f>
        <v>1419116835</v>
      </c>
      <c r="F3738">
        <f t="shared" si="116"/>
        <v>0</v>
      </c>
      <c r="G3738">
        <f t="shared" ca="1" si="117"/>
        <v>0</v>
      </c>
    </row>
    <row r="3739" spans="1:7" x14ac:dyDescent="0.25">
      <c r="A3739" t="s">
        <v>6049</v>
      </c>
      <c r="B3739" t="s">
        <v>2123</v>
      </c>
      <c r="C3739" s="4">
        <v>22438</v>
      </c>
      <c r="D3739">
        <v>3379645060</v>
      </c>
      <c r="E3739">
        <f>VLOOKUP(D3739,  base_salary!A:A, 1, FALSE)</f>
        <v>3379645060</v>
      </c>
      <c r="F3739">
        <f t="shared" si="116"/>
        <v>0</v>
      </c>
      <c r="G3739">
        <f t="shared" ca="1" si="117"/>
        <v>0</v>
      </c>
    </row>
    <row r="3740" spans="1:7" x14ac:dyDescent="0.25">
      <c r="A3740" t="s">
        <v>6050</v>
      </c>
      <c r="B3740" t="s">
        <v>3315</v>
      </c>
      <c r="C3740" s="4">
        <v>43458</v>
      </c>
      <c r="D3740">
        <v>6300411419</v>
      </c>
      <c r="E3740">
        <f>VLOOKUP(D3740,  base_salary!A:A, 1, FALSE)</f>
        <v>6300411419</v>
      </c>
      <c r="F3740">
        <f t="shared" si="116"/>
        <v>0</v>
      </c>
      <c r="G3740">
        <f t="shared" ca="1" si="117"/>
        <v>0</v>
      </c>
    </row>
    <row r="3741" spans="1:7" x14ac:dyDescent="0.25">
      <c r="A3741" t="s">
        <v>6051</v>
      </c>
      <c r="B3741" t="s">
        <v>2190</v>
      </c>
      <c r="C3741" s="4">
        <v>41031</v>
      </c>
      <c r="D3741">
        <v>4823073274</v>
      </c>
      <c r="E3741">
        <f>VLOOKUP(D3741,  base_salary!A:A, 1, FALSE)</f>
        <v>4823073274</v>
      </c>
      <c r="F3741">
        <f t="shared" si="116"/>
        <v>0</v>
      </c>
      <c r="G3741">
        <f t="shared" ca="1" si="117"/>
        <v>0</v>
      </c>
    </row>
    <row r="3742" spans="1:7" x14ac:dyDescent="0.25">
      <c r="A3742" t="s">
        <v>6052</v>
      </c>
      <c r="B3742" t="s">
        <v>3144</v>
      </c>
      <c r="C3742" s="4">
        <v>52182</v>
      </c>
      <c r="D3742">
        <v>8333777430</v>
      </c>
      <c r="E3742">
        <f>VLOOKUP(D3742,  base_salary!A:A, 1, FALSE)</f>
        <v>8333777430</v>
      </c>
      <c r="F3742">
        <f t="shared" si="116"/>
        <v>0</v>
      </c>
      <c r="G3742">
        <f t="shared" ca="1" si="117"/>
        <v>0</v>
      </c>
    </row>
    <row r="3743" spans="1:7" x14ac:dyDescent="0.25">
      <c r="A3743" t="s">
        <v>6053</v>
      </c>
      <c r="B3743" t="s">
        <v>2970</v>
      </c>
      <c r="C3743" s="4">
        <v>12071</v>
      </c>
      <c r="D3743">
        <v>7645724897</v>
      </c>
      <c r="E3743">
        <f>VLOOKUP(D3743,  base_salary!A:A, 1, FALSE)</f>
        <v>7645724897</v>
      </c>
      <c r="F3743">
        <f t="shared" si="116"/>
        <v>0</v>
      </c>
      <c r="G3743">
        <f t="shared" ca="1" si="117"/>
        <v>0</v>
      </c>
    </row>
    <row r="3744" spans="1:7" x14ac:dyDescent="0.25">
      <c r="A3744" t="s">
        <v>6054</v>
      </c>
      <c r="B3744" t="s">
        <v>2012</v>
      </c>
      <c r="C3744" s="4">
        <v>39803</v>
      </c>
      <c r="D3744">
        <v>2592292012</v>
      </c>
      <c r="E3744">
        <f>VLOOKUP(D3744,  base_salary!A:A, 1, FALSE)</f>
        <v>2592292012</v>
      </c>
      <c r="F3744">
        <f t="shared" si="116"/>
        <v>0</v>
      </c>
      <c r="G3744">
        <f t="shared" ca="1" si="117"/>
        <v>0</v>
      </c>
    </row>
    <row r="3745" spans="1:7" x14ac:dyDescent="0.25">
      <c r="A3745" t="s">
        <v>6055</v>
      </c>
      <c r="B3745" t="s">
        <v>2255</v>
      </c>
      <c r="C3745" s="4">
        <v>51403</v>
      </c>
      <c r="D3745">
        <v>3560320844</v>
      </c>
      <c r="E3745">
        <f>VLOOKUP(D3745,  base_salary!A:A, 1, FALSE)</f>
        <v>3560320844</v>
      </c>
      <c r="F3745">
        <f t="shared" si="116"/>
        <v>0</v>
      </c>
      <c r="G3745">
        <f t="shared" ca="1" si="117"/>
        <v>0</v>
      </c>
    </row>
    <row r="3746" spans="1:7" x14ac:dyDescent="0.25">
      <c r="A3746" t="s">
        <v>6056</v>
      </c>
      <c r="B3746" t="s">
        <v>2762</v>
      </c>
      <c r="C3746" s="4">
        <v>14802</v>
      </c>
      <c r="D3746">
        <v>1953937357</v>
      </c>
      <c r="E3746">
        <f>VLOOKUP(D3746,  base_salary!A:A, 1, FALSE)</f>
        <v>1953937357</v>
      </c>
      <c r="F3746">
        <f t="shared" si="116"/>
        <v>0</v>
      </c>
      <c r="G3746">
        <f t="shared" ca="1" si="117"/>
        <v>0</v>
      </c>
    </row>
    <row r="3747" spans="1:7" x14ac:dyDescent="0.25">
      <c r="A3747" t="s">
        <v>6057</v>
      </c>
      <c r="B3747" t="s">
        <v>2059</v>
      </c>
      <c r="C3747" s="4">
        <v>12711</v>
      </c>
      <c r="D3747">
        <v>1895483948</v>
      </c>
      <c r="E3747">
        <f>VLOOKUP(D3747,  base_salary!A:A, 1, FALSE)</f>
        <v>1895483948</v>
      </c>
      <c r="F3747">
        <f t="shared" si="116"/>
        <v>0</v>
      </c>
      <c r="G3747">
        <f t="shared" ca="1" si="117"/>
        <v>0</v>
      </c>
    </row>
    <row r="3748" spans="1:7" x14ac:dyDescent="0.25">
      <c r="A3748" t="s">
        <v>6058</v>
      </c>
      <c r="B3748" t="s">
        <v>2441</v>
      </c>
      <c r="C3748" s="4">
        <v>47738</v>
      </c>
      <c r="D3748">
        <v>9854387496</v>
      </c>
      <c r="E3748">
        <f>VLOOKUP(D3748,  base_salary!A:A, 1, FALSE)</f>
        <v>9854387496</v>
      </c>
      <c r="F3748">
        <f t="shared" si="116"/>
        <v>0</v>
      </c>
      <c r="G3748">
        <f t="shared" ca="1" si="117"/>
        <v>0</v>
      </c>
    </row>
    <row r="3749" spans="1:7" x14ac:dyDescent="0.25">
      <c r="A3749" t="s">
        <v>6059</v>
      </c>
      <c r="B3749" t="s">
        <v>2641</v>
      </c>
      <c r="C3749" s="4">
        <v>29440</v>
      </c>
      <c r="D3749">
        <v>9293760045</v>
      </c>
      <c r="E3749">
        <f>VLOOKUP(D3749,  base_salary!A:A, 1, FALSE)</f>
        <v>9293760045</v>
      </c>
      <c r="F3749">
        <f t="shared" si="116"/>
        <v>0</v>
      </c>
      <c r="G3749">
        <f t="shared" ca="1" si="117"/>
        <v>0</v>
      </c>
    </row>
    <row r="3750" spans="1:7" x14ac:dyDescent="0.25">
      <c r="A3750" t="s">
        <v>6060</v>
      </c>
      <c r="B3750" t="s">
        <v>2419</v>
      </c>
      <c r="C3750" s="4">
        <v>16363</v>
      </c>
      <c r="D3750">
        <v>8911781207</v>
      </c>
      <c r="E3750">
        <f>VLOOKUP(D3750,  base_salary!A:A, 1, FALSE)</f>
        <v>8911781207</v>
      </c>
      <c r="F3750">
        <f t="shared" si="116"/>
        <v>0</v>
      </c>
      <c r="G3750">
        <f t="shared" ca="1" si="117"/>
        <v>0</v>
      </c>
    </row>
    <row r="3751" spans="1:7" x14ac:dyDescent="0.25">
      <c r="A3751" t="s">
        <v>6061</v>
      </c>
      <c r="B3751" t="s">
        <v>2006</v>
      </c>
      <c r="C3751" s="4">
        <v>41127</v>
      </c>
      <c r="D3751">
        <v>1053331541</v>
      </c>
      <c r="E3751">
        <f>VLOOKUP(D3751,  base_salary!A:A, 1, FALSE)</f>
        <v>1053331541</v>
      </c>
      <c r="F3751">
        <f t="shared" si="116"/>
        <v>0</v>
      </c>
      <c r="G3751">
        <f t="shared" ca="1" si="117"/>
        <v>0</v>
      </c>
    </row>
    <row r="3752" spans="1:7" x14ac:dyDescent="0.25">
      <c r="A3752" t="s">
        <v>6062</v>
      </c>
      <c r="B3752" t="s">
        <v>1964</v>
      </c>
      <c r="C3752" s="4">
        <v>57853</v>
      </c>
      <c r="D3752">
        <v>6446166575</v>
      </c>
      <c r="E3752">
        <f>VLOOKUP(D3752,  base_salary!A:A, 1, FALSE)</f>
        <v>6446166575</v>
      </c>
      <c r="F3752">
        <f t="shared" si="116"/>
        <v>0</v>
      </c>
      <c r="G3752">
        <f t="shared" ca="1" si="117"/>
        <v>0</v>
      </c>
    </row>
    <row r="3753" spans="1:7" x14ac:dyDescent="0.25">
      <c r="A3753" t="s">
        <v>6063</v>
      </c>
      <c r="B3753" t="s">
        <v>2536</v>
      </c>
      <c r="C3753" s="4">
        <v>20099</v>
      </c>
      <c r="D3753">
        <v>1074899180</v>
      </c>
      <c r="E3753">
        <f>VLOOKUP(D3753,  base_salary!A:A, 1, FALSE)</f>
        <v>1074899180</v>
      </c>
      <c r="F3753">
        <f t="shared" si="116"/>
        <v>0</v>
      </c>
      <c r="G3753">
        <f t="shared" ca="1" si="117"/>
        <v>0</v>
      </c>
    </row>
    <row r="3754" spans="1:7" x14ac:dyDescent="0.25">
      <c r="A3754" t="s">
        <v>6064</v>
      </c>
      <c r="B3754" t="s">
        <v>2118</v>
      </c>
      <c r="C3754" s="4">
        <v>20657</v>
      </c>
      <c r="D3754">
        <v>3000763902</v>
      </c>
      <c r="E3754">
        <f>VLOOKUP(D3754,  base_salary!A:A, 1, FALSE)</f>
        <v>3000763902</v>
      </c>
      <c r="F3754">
        <f t="shared" si="116"/>
        <v>0</v>
      </c>
      <c r="G3754">
        <f t="shared" ca="1" si="117"/>
        <v>0</v>
      </c>
    </row>
    <row r="3755" spans="1:7" x14ac:dyDescent="0.25">
      <c r="A3755" t="s">
        <v>6065</v>
      </c>
      <c r="B3755" t="s">
        <v>2065</v>
      </c>
      <c r="C3755" s="4">
        <v>19855</v>
      </c>
      <c r="D3755">
        <v>5353923685</v>
      </c>
      <c r="E3755">
        <f>VLOOKUP(D3755,  base_salary!A:A, 1, FALSE)</f>
        <v>5353923685</v>
      </c>
      <c r="F3755">
        <f t="shared" si="116"/>
        <v>0</v>
      </c>
      <c r="G3755">
        <f t="shared" ca="1" si="117"/>
        <v>0</v>
      </c>
    </row>
    <row r="3756" spans="1:7" x14ac:dyDescent="0.25">
      <c r="A3756" t="s">
        <v>6066</v>
      </c>
      <c r="B3756" t="s">
        <v>2314</v>
      </c>
      <c r="C3756" s="4">
        <v>54726</v>
      </c>
      <c r="D3756">
        <v>1887308636</v>
      </c>
      <c r="E3756">
        <f>VLOOKUP(D3756,  base_salary!A:A, 1, FALSE)</f>
        <v>1887308636</v>
      </c>
      <c r="F3756">
        <f t="shared" si="116"/>
        <v>0</v>
      </c>
      <c r="G3756">
        <f t="shared" ca="1" si="117"/>
        <v>0</v>
      </c>
    </row>
    <row r="3757" spans="1:7" x14ac:dyDescent="0.25">
      <c r="A3757" t="s">
        <v>6067</v>
      </c>
      <c r="B3757" t="s">
        <v>2533</v>
      </c>
      <c r="C3757" s="4">
        <v>31568</v>
      </c>
      <c r="D3757">
        <v>9151658844</v>
      </c>
      <c r="E3757">
        <f>VLOOKUP(D3757,  base_salary!A:A, 1, FALSE)</f>
        <v>9151658844</v>
      </c>
      <c r="F3757">
        <f t="shared" si="116"/>
        <v>0</v>
      </c>
      <c r="G3757">
        <f t="shared" ca="1" si="117"/>
        <v>0</v>
      </c>
    </row>
    <row r="3758" spans="1:7" x14ac:dyDescent="0.25">
      <c r="A3758" t="s">
        <v>6068</v>
      </c>
      <c r="B3758" t="s">
        <v>2764</v>
      </c>
      <c r="C3758" s="4">
        <v>41034</v>
      </c>
      <c r="D3758">
        <v>3269054114</v>
      </c>
      <c r="E3758">
        <f>VLOOKUP(D3758,  base_salary!A:A, 1, FALSE)</f>
        <v>3269054114</v>
      </c>
      <c r="F3758">
        <f t="shared" si="116"/>
        <v>0</v>
      </c>
      <c r="G3758">
        <f t="shared" ca="1" si="117"/>
        <v>0</v>
      </c>
    </row>
    <row r="3759" spans="1:7" x14ac:dyDescent="0.25">
      <c r="A3759" t="s">
        <v>6069</v>
      </c>
      <c r="B3759" t="s">
        <v>4864</v>
      </c>
      <c r="C3759" s="4">
        <v>34715</v>
      </c>
      <c r="D3759">
        <v>7374898193</v>
      </c>
      <c r="E3759">
        <f>VLOOKUP(D3759,  base_salary!A:A, 1, FALSE)</f>
        <v>7374898193</v>
      </c>
      <c r="F3759">
        <f t="shared" si="116"/>
        <v>0</v>
      </c>
      <c r="G3759">
        <f t="shared" ca="1" si="117"/>
        <v>0</v>
      </c>
    </row>
    <row r="3760" spans="1:7" x14ac:dyDescent="0.25">
      <c r="A3760" t="s">
        <v>6070</v>
      </c>
      <c r="B3760" t="s">
        <v>3271</v>
      </c>
      <c r="C3760" s="4">
        <v>11894</v>
      </c>
      <c r="D3760">
        <v>453763030</v>
      </c>
      <c r="E3760">
        <f>VLOOKUP(D3760,  base_salary!A:A, 1, FALSE)</f>
        <v>453763030</v>
      </c>
      <c r="F3760">
        <f t="shared" si="116"/>
        <v>0</v>
      </c>
      <c r="G3760">
        <f t="shared" ca="1" si="117"/>
        <v>0</v>
      </c>
    </row>
    <row r="3761" spans="1:7" x14ac:dyDescent="0.25">
      <c r="A3761" t="s">
        <v>6071</v>
      </c>
      <c r="B3761" t="s">
        <v>2246</v>
      </c>
      <c r="C3761" s="4">
        <v>42064</v>
      </c>
      <c r="D3761">
        <v>8361813608</v>
      </c>
      <c r="E3761">
        <f>VLOOKUP(D3761,  base_salary!A:A, 1, FALSE)</f>
        <v>8361813608</v>
      </c>
      <c r="F3761">
        <f t="shared" si="116"/>
        <v>0</v>
      </c>
      <c r="G3761">
        <f t="shared" ca="1" si="117"/>
        <v>0</v>
      </c>
    </row>
    <row r="3762" spans="1:7" x14ac:dyDescent="0.25">
      <c r="A3762" t="s">
        <v>6072</v>
      </c>
      <c r="B3762" t="s">
        <v>3237</v>
      </c>
      <c r="C3762" s="4">
        <v>52261</v>
      </c>
      <c r="D3762">
        <v>7039995972</v>
      </c>
      <c r="E3762">
        <f>VLOOKUP(D3762,  base_salary!A:A, 1, FALSE)</f>
        <v>7039995972</v>
      </c>
      <c r="F3762">
        <f t="shared" si="116"/>
        <v>0</v>
      </c>
      <c r="G3762">
        <f t="shared" ca="1" si="117"/>
        <v>0</v>
      </c>
    </row>
    <row r="3763" spans="1:7" x14ac:dyDescent="0.25">
      <c r="A3763" t="s">
        <v>6073</v>
      </c>
      <c r="B3763" t="s">
        <v>2026</v>
      </c>
      <c r="C3763" s="4">
        <v>14157</v>
      </c>
      <c r="D3763">
        <v>8757371024</v>
      </c>
      <c r="E3763">
        <f>VLOOKUP(D3763,  base_salary!A:A, 1, FALSE)</f>
        <v>8757371024</v>
      </c>
      <c r="F3763">
        <f t="shared" si="116"/>
        <v>0</v>
      </c>
      <c r="G3763">
        <f t="shared" ca="1" si="117"/>
        <v>0</v>
      </c>
    </row>
    <row r="3764" spans="1:7" x14ac:dyDescent="0.25">
      <c r="A3764" t="s">
        <v>6074</v>
      </c>
      <c r="B3764" t="s">
        <v>3583</v>
      </c>
      <c r="C3764" s="4">
        <v>44110</v>
      </c>
      <c r="D3764">
        <v>3164004753</v>
      </c>
      <c r="E3764">
        <f>VLOOKUP(D3764,  base_salary!A:A, 1, FALSE)</f>
        <v>3164004753</v>
      </c>
      <c r="F3764">
        <f t="shared" si="116"/>
        <v>0</v>
      </c>
      <c r="G3764">
        <f t="shared" ca="1" si="117"/>
        <v>0</v>
      </c>
    </row>
    <row r="3765" spans="1:7" x14ac:dyDescent="0.25">
      <c r="A3765" t="s">
        <v>6075</v>
      </c>
      <c r="B3765" t="s">
        <v>2260</v>
      </c>
      <c r="C3765" s="4">
        <v>13412</v>
      </c>
      <c r="D3765">
        <v>3292353998</v>
      </c>
      <c r="E3765">
        <f>VLOOKUP(D3765,  base_salary!A:A, 1, FALSE)</f>
        <v>3292353998</v>
      </c>
      <c r="F3765">
        <f t="shared" si="116"/>
        <v>0</v>
      </c>
      <c r="G3765">
        <f t="shared" ca="1" si="117"/>
        <v>0</v>
      </c>
    </row>
    <row r="3766" spans="1:7" x14ac:dyDescent="0.25">
      <c r="A3766" t="s">
        <v>6076</v>
      </c>
      <c r="B3766" t="s">
        <v>2127</v>
      </c>
      <c r="C3766" s="4">
        <v>30849</v>
      </c>
      <c r="D3766">
        <v>4453705328</v>
      </c>
      <c r="E3766">
        <f>VLOOKUP(D3766,  base_salary!A:A, 1, FALSE)</f>
        <v>4453705328</v>
      </c>
      <c r="F3766">
        <f t="shared" si="116"/>
        <v>0</v>
      </c>
      <c r="G3766">
        <f t="shared" ca="1" si="117"/>
        <v>0</v>
      </c>
    </row>
    <row r="3767" spans="1:7" x14ac:dyDescent="0.25">
      <c r="A3767" t="s">
        <v>6077</v>
      </c>
      <c r="B3767" t="s">
        <v>2087</v>
      </c>
      <c r="C3767" s="4">
        <v>34553</v>
      </c>
      <c r="D3767">
        <v>5285704227</v>
      </c>
      <c r="E3767">
        <f>VLOOKUP(D3767,  base_salary!A:A, 1, FALSE)</f>
        <v>5285704227</v>
      </c>
      <c r="F3767">
        <f t="shared" si="116"/>
        <v>0</v>
      </c>
      <c r="G3767">
        <f t="shared" ca="1" si="117"/>
        <v>0</v>
      </c>
    </row>
    <row r="3768" spans="1:7" x14ac:dyDescent="0.25">
      <c r="A3768" t="s">
        <v>6078</v>
      </c>
      <c r="B3768" t="s">
        <v>2133</v>
      </c>
      <c r="C3768" s="4">
        <v>28064</v>
      </c>
      <c r="D3768">
        <v>9163060264</v>
      </c>
      <c r="E3768">
        <f>VLOOKUP(D3768,  base_salary!A:A, 1, FALSE)</f>
        <v>9163060264</v>
      </c>
      <c r="F3768">
        <f t="shared" si="116"/>
        <v>0</v>
      </c>
      <c r="G3768">
        <f t="shared" ca="1" si="117"/>
        <v>0</v>
      </c>
    </row>
    <row r="3769" spans="1:7" x14ac:dyDescent="0.25">
      <c r="A3769" t="s">
        <v>6079</v>
      </c>
      <c r="B3769" t="s">
        <v>2965</v>
      </c>
      <c r="C3769" s="4">
        <v>44239</v>
      </c>
      <c r="D3769">
        <v>3213290963</v>
      </c>
      <c r="E3769">
        <f>VLOOKUP(D3769,  base_salary!A:A, 1, FALSE)</f>
        <v>3213290963</v>
      </c>
      <c r="F3769">
        <f t="shared" si="116"/>
        <v>0</v>
      </c>
      <c r="G3769">
        <f t="shared" ca="1" si="117"/>
        <v>0</v>
      </c>
    </row>
    <row r="3770" spans="1:7" x14ac:dyDescent="0.25">
      <c r="A3770" t="s">
        <v>6080</v>
      </c>
      <c r="B3770" t="s">
        <v>2236</v>
      </c>
      <c r="C3770" s="4">
        <v>50950</v>
      </c>
      <c r="D3770">
        <v>6380488901</v>
      </c>
      <c r="E3770">
        <f>VLOOKUP(D3770,  base_salary!A:A, 1, FALSE)</f>
        <v>6380488901</v>
      </c>
      <c r="F3770">
        <f t="shared" si="116"/>
        <v>0</v>
      </c>
      <c r="G3770">
        <f t="shared" ca="1" si="117"/>
        <v>0</v>
      </c>
    </row>
    <row r="3771" spans="1:7" x14ac:dyDescent="0.25">
      <c r="A3771" t="s">
        <v>6081</v>
      </c>
      <c r="B3771" t="s">
        <v>2401</v>
      </c>
      <c r="C3771" s="4">
        <v>37004</v>
      </c>
      <c r="D3771">
        <v>5756920838</v>
      </c>
      <c r="E3771">
        <f>VLOOKUP(D3771,  base_salary!A:A, 1, FALSE)</f>
        <v>5756920838</v>
      </c>
      <c r="F3771">
        <f t="shared" si="116"/>
        <v>0</v>
      </c>
      <c r="G3771">
        <f t="shared" ca="1" si="117"/>
        <v>0</v>
      </c>
    </row>
    <row r="3772" spans="1:7" x14ac:dyDescent="0.25">
      <c r="A3772" t="s">
        <v>6082</v>
      </c>
      <c r="B3772" t="s">
        <v>3237</v>
      </c>
      <c r="C3772" s="4">
        <v>12711</v>
      </c>
      <c r="D3772">
        <v>483886254</v>
      </c>
      <c r="E3772">
        <f>VLOOKUP(D3772,  base_salary!A:A, 1, FALSE)</f>
        <v>483886254</v>
      </c>
      <c r="F3772">
        <f t="shared" si="116"/>
        <v>0</v>
      </c>
      <c r="G3772">
        <f t="shared" ca="1" si="117"/>
        <v>0</v>
      </c>
    </row>
    <row r="3773" spans="1:7" x14ac:dyDescent="0.25">
      <c r="A3773" t="s">
        <v>6083</v>
      </c>
      <c r="B3773" t="s">
        <v>2606</v>
      </c>
      <c r="C3773" s="4">
        <v>24938</v>
      </c>
      <c r="D3773">
        <v>2510440322</v>
      </c>
      <c r="E3773">
        <f>VLOOKUP(D3773,  base_salary!A:A, 1, FALSE)</f>
        <v>2510440322</v>
      </c>
      <c r="F3773">
        <f t="shared" si="116"/>
        <v>0</v>
      </c>
      <c r="G3773">
        <f t="shared" ca="1" si="117"/>
        <v>0</v>
      </c>
    </row>
    <row r="3774" spans="1:7" x14ac:dyDescent="0.25">
      <c r="A3774" t="s">
        <v>6084</v>
      </c>
      <c r="B3774" t="s">
        <v>1970</v>
      </c>
      <c r="C3774" s="4">
        <v>47533</v>
      </c>
      <c r="D3774">
        <v>6614458434</v>
      </c>
      <c r="E3774">
        <f>VLOOKUP(D3774,  base_salary!A:A, 1, FALSE)</f>
        <v>6614458434</v>
      </c>
      <c r="F3774">
        <f t="shared" si="116"/>
        <v>0</v>
      </c>
      <c r="G3774">
        <f t="shared" ca="1" si="117"/>
        <v>0</v>
      </c>
    </row>
    <row r="3775" spans="1:7" x14ac:dyDescent="0.25">
      <c r="A3775" t="s">
        <v>6085</v>
      </c>
      <c r="B3775" t="s">
        <v>2312</v>
      </c>
      <c r="C3775" s="4">
        <v>43210</v>
      </c>
      <c r="D3775">
        <v>9621571960</v>
      </c>
      <c r="E3775">
        <f>VLOOKUP(D3775,  base_salary!A:A, 1, FALSE)</f>
        <v>9621571960</v>
      </c>
      <c r="F3775">
        <f t="shared" si="116"/>
        <v>0</v>
      </c>
      <c r="G3775">
        <f t="shared" ca="1" si="117"/>
        <v>0</v>
      </c>
    </row>
    <row r="3776" spans="1:7" x14ac:dyDescent="0.25">
      <c r="A3776" t="s">
        <v>6086</v>
      </c>
      <c r="B3776" t="s">
        <v>2087</v>
      </c>
      <c r="C3776" s="4">
        <v>57272</v>
      </c>
      <c r="D3776">
        <v>6084639828</v>
      </c>
      <c r="E3776">
        <f>VLOOKUP(D3776,  base_salary!A:A, 1, FALSE)</f>
        <v>6084639828</v>
      </c>
      <c r="F3776">
        <f t="shared" si="116"/>
        <v>0</v>
      </c>
      <c r="G3776">
        <f t="shared" ca="1" si="117"/>
        <v>0</v>
      </c>
    </row>
    <row r="3777" spans="1:7" x14ac:dyDescent="0.25">
      <c r="A3777" t="s">
        <v>6087</v>
      </c>
      <c r="B3777" t="s">
        <v>2572</v>
      </c>
      <c r="C3777" s="4">
        <v>57356</v>
      </c>
      <c r="D3777">
        <v>6478891895</v>
      </c>
      <c r="E3777">
        <f>VLOOKUP(D3777,  base_salary!A:A, 1, FALSE)</f>
        <v>6478891895</v>
      </c>
      <c r="F3777">
        <f t="shared" si="116"/>
        <v>0</v>
      </c>
      <c r="G3777">
        <f t="shared" ca="1" si="117"/>
        <v>0</v>
      </c>
    </row>
    <row r="3778" spans="1:7" x14ac:dyDescent="0.25">
      <c r="A3778" t="s">
        <v>6088</v>
      </c>
      <c r="B3778" t="s">
        <v>3873</v>
      </c>
      <c r="C3778" s="4">
        <v>52518</v>
      </c>
      <c r="D3778">
        <v>9561367408</v>
      </c>
      <c r="E3778">
        <f>VLOOKUP(D3778,  base_salary!A:A, 1, FALSE)</f>
        <v>9561367408</v>
      </c>
      <c r="F3778">
        <f t="shared" si="116"/>
        <v>0</v>
      </c>
      <c r="G3778">
        <f t="shared" ca="1" si="117"/>
        <v>0</v>
      </c>
    </row>
    <row r="3779" spans="1:7" x14ac:dyDescent="0.25">
      <c r="A3779" t="s">
        <v>6089</v>
      </c>
      <c r="B3779" t="s">
        <v>1964</v>
      </c>
      <c r="C3779" s="4">
        <v>40540</v>
      </c>
      <c r="D3779">
        <v>6852060985</v>
      </c>
      <c r="E3779">
        <f>VLOOKUP(D3779,  base_salary!A:A, 1, FALSE)</f>
        <v>6852060985</v>
      </c>
      <c r="F3779">
        <f t="shared" ref="F3779:F3842" si="118">IF(ISERROR(E3779), 1, 0)</f>
        <v>0</v>
      </c>
      <c r="G3779">
        <f t="shared" ref="G3779:G3842" ca="1" si="119">SUM(G:G)</f>
        <v>0</v>
      </c>
    </row>
    <row r="3780" spans="1:7" x14ac:dyDescent="0.25">
      <c r="A3780" t="s">
        <v>6090</v>
      </c>
      <c r="B3780" t="s">
        <v>2234</v>
      </c>
      <c r="C3780" s="4">
        <v>55400</v>
      </c>
      <c r="D3780">
        <v>3904109642</v>
      </c>
      <c r="E3780">
        <f>VLOOKUP(D3780,  base_salary!A:A, 1, FALSE)</f>
        <v>3904109642</v>
      </c>
      <c r="F3780">
        <f t="shared" si="118"/>
        <v>0</v>
      </c>
      <c r="G3780">
        <f t="shared" ca="1" si="119"/>
        <v>0</v>
      </c>
    </row>
    <row r="3781" spans="1:7" x14ac:dyDescent="0.25">
      <c r="A3781" t="s">
        <v>6091</v>
      </c>
      <c r="B3781" t="s">
        <v>2190</v>
      </c>
      <c r="C3781" s="4">
        <v>19875</v>
      </c>
      <c r="D3781">
        <v>1442784075</v>
      </c>
      <c r="E3781">
        <f>VLOOKUP(D3781,  base_salary!A:A, 1, FALSE)</f>
        <v>1442784075</v>
      </c>
      <c r="F3781">
        <f t="shared" si="118"/>
        <v>0</v>
      </c>
      <c r="G3781">
        <f t="shared" ca="1" si="119"/>
        <v>0</v>
      </c>
    </row>
    <row r="3782" spans="1:7" x14ac:dyDescent="0.25">
      <c r="A3782" t="s">
        <v>6092</v>
      </c>
      <c r="B3782" t="s">
        <v>2614</v>
      </c>
      <c r="C3782" s="4">
        <v>29419</v>
      </c>
      <c r="D3782">
        <v>2908560011</v>
      </c>
      <c r="E3782">
        <f>VLOOKUP(D3782,  base_salary!A:A, 1, FALSE)</f>
        <v>2908560011</v>
      </c>
      <c r="F3782">
        <f t="shared" si="118"/>
        <v>0</v>
      </c>
      <c r="G3782">
        <f t="shared" ca="1" si="119"/>
        <v>0</v>
      </c>
    </row>
    <row r="3783" spans="1:7" x14ac:dyDescent="0.25">
      <c r="A3783" t="s">
        <v>6093</v>
      </c>
      <c r="B3783" t="s">
        <v>2223</v>
      </c>
      <c r="C3783" s="4">
        <v>34589</v>
      </c>
      <c r="D3783">
        <v>8322342209</v>
      </c>
      <c r="E3783">
        <f>VLOOKUP(D3783,  base_salary!A:A, 1, FALSE)</f>
        <v>8322342209</v>
      </c>
      <c r="F3783">
        <f t="shared" si="118"/>
        <v>0</v>
      </c>
      <c r="G3783">
        <f t="shared" ca="1" si="119"/>
        <v>0</v>
      </c>
    </row>
    <row r="3784" spans="1:7" x14ac:dyDescent="0.25">
      <c r="A3784" t="s">
        <v>6094</v>
      </c>
      <c r="B3784" t="s">
        <v>1978</v>
      </c>
      <c r="C3784" s="4">
        <v>11354</v>
      </c>
      <c r="D3784">
        <v>1475796307</v>
      </c>
      <c r="E3784">
        <f>VLOOKUP(D3784,  base_salary!A:A, 1, FALSE)</f>
        <v>1475796307</v>
      </c>
      <c r="F3784">
        <f t="shared" si="118"/>
        <v>0</v>
      </c>
      <c r="G3784">
        <f t="shared" ca="1" si="119"/>
        <v>0</v>
      </c>
    </row>
    <row r="3785" spans="1:7" x14ac:dyDescent="0.25">
      <c r="A3785" t="s">
        <v>6095</v>
      </c>
      <c r="B3785" t="s">
        <v>3291</v>
      </c>
      <c r="C3785" s="4">
        <v>54114</v>
      </c>
      <c r="D3785">
        <v>6731572691</v>
      </c>
      <c r="E3785">
        <f>VLOOKUP(D3785,  base_salary!A:A, 1, FALSE)</f>
        <v>6731572691</v>
      </c>
      <c r="F3785">
        <f t="shared" si="118"/>
        <v>0</v>
      </c>
      <c r="G3785">
        <f t="shared" ca="1" si="119"/>
        <v>0</v>
      </c>
    </row>
    <row r="3786" spans="1:7" x14ac:dyDescent="0.25">
      <c r="A3786" t="s">
        <v>6096</v>
      </c>
      <c r="B3786" t="s">
        <v>2383</v>
      </c>
      <c r="C3786" s="4">
        <v>40846</v>
      </c>
      <c r="D3786">
        <v>3409869514</v>
      </c>
      <c r="E3786">
        <f>VLOOKUP(D3786,  base_salary!A:A, 1, FALSE)</f>
        <v>3409869514</v>
      </c>
      <c r="F3786">
        <f t="shared" si="118"/>
        <v>0</v>
      </c>
      <c r="G3786">
        <f t="shared" ca="1" si="119"/>
        <v>0</v>
      </c>
    </row>
    <row r="3787" spans="1:7" x14ac:dyDescent="0.25">
      <c r="A3787" t="s">
        <v>6097</v>
      </c>
      <c r="B3787" t="s">
        <v>2139</v>
      </c>
      <c r="C3787" s="4">
        <v>26007</v>
      </c>
      <c r="D3787">
        <v>8346855079</v>
      </c>
      <c r="E3787">
        <f>VLOOKUP(D3787,  base_salary!A:A, 1, FALSE)</f>
        <v>8346855079</v>
      </c>
      <c r="F3787">
        <f t="shared" si="118"/>
        <v>0</v>
      </c>
      <c r="G3787">
        <f t="shared" ca="1" si="119"/>
        <v>0</v>
      </c>
    </row>
    <row r="3788" spans="1:7" x14ac:dyDescent="0.25">
      <c r="A3788" t="s">
        <v>6098</v>
      </c>
      <c r="B3788" t="s">
        <v>2133</v>
      </c>
      <c r="C3788" s="4">
        <v>54224</v>
      </c>
      <c r="D3788">
        <v>8733080267</v>
      </c>
      <c r="E3788">
        <f>VLOOKUP(D3788,  base_salary!A:A, 1, FALSE)</f>
        <v>8733080267</v>
      </c>
      <c r="F3788">
        <f t="shared" si="118"/>
        <v>0</v>
      </c>
      <c r="G3788">
        <f t="shared" ca="1" si="119"/>
        <v>0</v>
      </c>
    </row>
    <row r="3789" spans="1:7" x14ac:dyDescent="0.25">
      <c r="A3789" t="s">
        <v>6099</v>
      </c>
      <c r="B3789" t="s">
        <v>2885</v>
      </c>
      <c r="C3789" s="4">
        <v>45626</v>
      </c>
      <c r="D3789">
        <v>3507341514</v>
      </c>
      <c r="E3789">
        <f>VLOOKUP(D3789,  base_salary!A:A, 1, FALSE)</f>
        <v>3507341514</v>
      </c>
      <c r="F3789">
        <f t="shared" si="118"/>
        <v>0</v>
      </c>
      <c r="G3789">
        <f t="shared" ca="1" si="119"/>
        <v>0</v>
      </c>
    </row>
    <row r="3790" spans="1:7" x14ac:dyDescent="0.25">
      <c r="A3790" t="s">
        <v>6100</v>
      </c>
      <c r="B3790" t="s">
        <v>2269</v>
      </c>
      <c r="C3790" s="4">
        <v>52942</v>
      </c>
      <c r="D3790">
        <v>3746690722</v>
      </c>
      <c r="E3790">
        <f>VLOOKUP(D3790,  base_salary!A:A, 1, FALSE)</f>
        <v>3746690722</v>
      </c>
      <c r="F3790">
        <f t="shared" si="118"/>
        <v>0</v>
      </c>
      <c r="G3790">
        <f t="shared" ca="1" si="119"/>
        <v>0</v>
      </c>
    </row>
    <row r="3791" spans="1:7" x14ac:dyDescent="0.25">
      <c r="A3791" t="s">
        <v>6101</v>
      </c>
      <c r="B3791" t="s">
        <v>2156</v>
      </c>
      <c r="C3791" s="4">
        <v>36594</v>
      </c>
      <c r="D3791">
        <v>2402470968</v>
      </c>
      <c r="E3791">
        <f>VLOOKUP(D3791,  base_salary!A:A, 1, FALSE)</f>
        <v>2402470968</v>
      </c>
      <c r="F3791">
        <f t="shared" si="118"/>
        <v>0</v>
      </c>
      <c r="G3791">
        <f t="shared" ca="1" si="119"/>
        <v>0</v>
      </c>
    </row>
    <row r="3792" spans="1:7" x14ac:dyDescent="0.25">
      <c r="A3792" t="s">
        <v>6102</v>
      </c>
      <c r="B3792" t="s">
        <v>2693</v>
      </c>
      <c r="C3792" s="4">
        <v>16841</v>
      </c>
      <c r="D3792">
        <v>9447906176</v>
      </c>
      <c r="E3792">
        <f>VLOOKUP(D3792,  base_salary!A:A, 1, FALSE)</f>
        <v>9447906176</v>
      </c>
      <c r="F3792">
        <f t="shared" si="118"/>
        <v>0</v>
      </c>
      <c r="G3792">
        <f t="shared" ca="1" si="119"/>
        <v>0</v>
      </c>
    </row>
    <row r="3793" spans="1:7" x14ac:dyDescent="0.25">
      <c r="A3793" t="s">
        <v>6103</v>
      </c>
      <c r="B3793" t="s">
        <v>3050</v>
      </c>
      <c r="C3793" s="4">
        <v>56906</v>
      </c>
      <c r="D3793">
        <v>2551917727</v>
      </c>
      <c r="E3793">
        <f>VLOOKUP(D3793,  base_salary!A:A, 1, FALSE)</f>
        <v>2551917727</v>
      </c>
      <c r="F3793">
        <f t="shared" si="118"/>
        <v>0</v>
      </c>
      <c r="G3793">
        <f t="shared" ca="1" si="119"/>
        <v>0</v>
      </c>
    </row>
    <row r="3794" spans="1:7" x14ac:dyDescent="0.25">
      <c r="A3794" t="s">
        <v>6104</v>
      </c>
      <c r="B3794" t="s">
        <v>2687</v>
      </c>
      <c r="C3794" s="4">
        <v>22471</v>
      </c>
      <c r="D3794">
        <v>2426144645</v>
      </c>
      <c r="E3794">
        <f>VLOOKUP(D3794,  base_salary!A:A, 1, FALSE)</f>
        <v>2426144645</v>
      </c>
      <c r="F3794">
        <f t="shared" si="118"/>
        <v>0</v>
      </c>
      <c r="G3794">
        <f t="shared" ca="1" si="119"/>
        <v>0</v>
      </c>
    </row>
    <row r="3795" spans="1:7" x14ac:dyDescent="0.25">
      <c r="A3795" t="s">
        <v>6105</v>
      </c>
      <c r="B3795" t="s">
        <v>2118</v>
      </c>
      <c r="C3795" s="4">
        <v>55482</v>
      </c>
      <c r="D3795">
        <v>5299481160</v>
      </c>
      <c r="E3795">
        <f>VLOOKUP(D3795,  base_salary!A:A, 1, FALSE)</f>
        <v>5299481160</v>
      </c>
      <c r="F3795">
        <f t="shared" si="118"/>
        <v>0</v>
      </c>
      <c r="G3795">
        <f t="shared" ca="1" si="119"/>
        <v>0</v>
      </c>
    </row>
    <row r="3796" spans="1:7" x14ac:dyDescent="0.25">
      <c r="A3796" t="s">
        <v>6106</v>
      </c>
      <c r="B3796" t="s">
        <v>2253</v>
      </c>
      <c r="C3796" s="4">
        <v>40331</v>
      </c>
      <c r="D3796">
        <v>1351073265</v>
      </c>
      <c r="E3796">
        <f>VLOOKUP(D3796,  base_salary!A:A, 1, FALSE)</f>
        <v>1351073265</v>
      </c>
      <c r="F3796">
        <f t="shared" si="118"/>
        <v>0</v>
      </c>
      <c r="G3796">
        <f t="shared" ca="1" si="119"/>
        <v>0</v>
      </c>
    </row>
    <row r="3797" spans="1:7" x14ac:dyDescent="0.25">
      <c r="A3797" t="s">
        <v>6107</v>
      </c>
      <c r="B3797" t="s">
        <v>2380</v>
      </c>
      <c r="C3797" s="4">
        <v>41092</v>
      </c>
      <c r="D3797">
        <v>2070860833</v>
      </c>
      <c r="E3797">
        <f>VLOOKUP(D3797,  base_salary!A:A, 1, FALSE)</f>
        <v>2070860833</v>
      </c>
      <c r="F3797">
        <f t="shared" si="118"/>
        <v>0</v>
      </c>
      <c r="G3797">
        <f t="shared" ca="1" si="119"/>
        <v>0</v>
      </c>
    </row>
    <row r="3798" spans="1:7" x14ac:dyDescent="0.25">
      <c r="A3798" t="s">
        <v>6108</v>
      </c>
      <c r="B3798" t="s">
        <v>2018</v>
      </c>
      <c r="C3798" s="4">
        <v>53904</v>
      </c>
      <c r="D3798">
        <v>7769010411</v>
      </c>
      <c r="E3798">
        <f>VLOOKUP(D3798,  base_salary!A:A, 1, FALSE)</f>
        <v>7769010411</v>
      </c>
      <c r="F3798">
        <f t="shared" si="118"/>
        <v>0</v>
      </c>
      <c r="G3798">
        <f t="shared" ca="1" si="119"/>
        <v>0</v>
      </c>
    </row>
    <row r="3799" spans="1:7" x14ac:dyDescent="0.25">
      <c r="A3799" t="s">
        <v>6109</v>
      </c>
      <c r="B3799" t="s">
        <v>2016</v>
      </c>
      <c r="C3799" s="4">
        <v>25066</v>
      </c>
      <c r="D3799">
        <v>7625163059</v>
      </c>
      <c r="E3799">
        <f>VLOOKUP(D3799,  base_salary!A:A, 1, FALSE)</f>
        <v>7625163059</v>
      </c>
      <c r="F3799">
        <f t="shared" si="118"/>
        <v>0</v>
      </c>
      <c r="G3799">
        <f t="shared" ca="1" si="119"/>
        <v>0</v>
      </c>
    </row>
    <row r="3800" spans="1:7" x14ac:dyDescent="0.25">
      <c r="A3800" t="s">
        <v>6110</v>
      </c>
      <c r="B3800" t="s">
        <v>2194</v>
      </c>
      <c r="C3800" s="4">
        <v>14591</v>
      </c>
      <c r="D3800">
        <v>9340388305</v>
      </c>
      <c r="E3800">
        <f>VLOOKUP(D3800,  base_salary!A:A, 1, FALSE)</f>
        <v>9340388305</v>
      </c>
      <c r="F3800">
        <f t="shared" si="118"/>
        <v>0</v>
      </c>
      <c r="G3800">
        <f t="shared" ca="1" si="119"/>
        <v>0</v>
      </c>
    </row>
    <row r="3801" spans="1:7" x14ac:dyDescent="0.25">
      <c r="A3801" t="s">
        <v>6111</v>
      </c>
      <c r="B3801" t="s">
        <v>2426</v>
      </c>
      <c r="C3801" s="4">
        <v>27985</v>
      </c>
      <c r="D3801">
        <v>2376099331</v>
      </c>
      <c r="E3801">
        <f>VLOOKUP(D3801,  base_salary!A:A, 1, FALSE)</f>
        <v>2376099331</v>
      </c>
      <c r="F3801">
        <f t="shared" si="118"/>
        <v>0</v>
      </c>
      <c r="G3801">
        <f t="shared" ca="1" si="119"/>
        <v>0</v>
      </c>
    </row>
    <row r="3802" spans="1:7" x14ac:dyDescent="0.25">
      <c r="A3802" t="s">
        <v>6112</v>
      </c>
      <c r="B3802" t="s">
        <v>2071</v>
      </c>
      <c r="C3802" s="4">
        <v>14309</v>
      </c>
      <c r="D3802">
        <v>3381164996</v>
      </c>
      <c r="E3802">
        <f>VLOOKUP(D3802,  base_salary!A:A, 1, FALSE)</f>
        <v>3381164996</v>
      </c>
      <c r="F3802">
        <f t="shared" si="118"/>
        <v>0</v>
      </c>
      <c r="G3802">
        <f t="shared" ca="1" si="119"/>
        <v>0</v>
      </c>
    </row>
    <row r="3803" spans="1:7" x14ac:dyDescent="0.25">
      <c r="A3803" t="s">
        <v>6113</v>
      </c>
      <c r="B3803" t="s">
        <v>2312</v>
      </c>
      <c r="C3803" s="4">
        <v>26425</v>
      </c>
      <c r="D3803">
        <v>8350412399</v>
      </c>
      <c r="E3803">
        <f>VLOOKUP(D3803,  base_salary!A:A, 1, FALSE)</f>
        <v>8350412399</v>
      </c>
      <c r="F3803">
        <f t="shared" si="118"/>
        <v>0</v>
      </c>
      <c r="G3803">
        <f t="shared" ca="1" si="119"/>
        <v>0</v>
      </c>
    </row>
    <row r="3804" spans="1:7" x14ac:dyDescent="0.25">
      <c r="A3804" t="s">
        <v>6114</v>
      </c>
      <c r="B3804" t="s">
        <v>2123</v>
      </c>
      <c r="C3804" s="4">
        <v>43207</v>
      </c>
      <c r="D3804">
        <v>8017115954</v>
      </c>
      <c r="E3804">
        <f>VLOOKUP(D3804,  base_salary!A:A, 1, FALSE)</f>
        <v>8017115954</v>
      </c>
      <c r="F3804">
        <f t="shared" si="118"/>
        <v>0</v>
      </c>
      <c r="G3804">
        <f t="shared" ca="1" si="119"/>
        <v>0</v>
      </c>
    </row>
    <row r="3805" spans="1:7" x14ac:dyDescent="0.25">
      <c r="A3805" t="s">
        <v>6115</v>
      </c>
      <c r="B3805" t="s">
        <v>2548</v>
      </c>
      <c r="C3805" s="4">
        <v>49672</v>
      </c>
      <c r="D3805">
        <v>3060876401</v>
      </c>
      <c r="E3805">
        <f>VLOOKUP(D3805,  base_salary!A:A, 1, FALSE)</f>
        <v>3060876401</v>
      </c>
      <c r="F3805">
        <f t="shared" si="118"/>
        <v>0</v>
      </c>
      <c r="G3805">
        <f t="shared" ca="1" si="119"/>
        <v>0</v>
      </c>
    </row>
    <row r="3806" spans="1:7" x14ac:dyDescent="0.25">
      <c r="A3806" t="s">
        <v>6116</v>
      </c>
      <c r="B3806" t="s">
        <v>2358</v>
      </c>
      <c r="C3806" s="4">
        <v>31933</v>
      </c>
      <c r="D3806">
        <v>140020098</v>
      </c>
      <c r="E3806">
        <f>VLOOKUP(D3806,  base_salary!A:A, 1, FALSE)</f>
        <v>140020098</v>
      </c>
      <c r="F3806">
        <f t="shared" si="118"/>
        <v>0</v>
      </c>
      <c r="G3806">
        <f t="shared" ca="1" si="119"/>
        <v>0</v>
      </c>
    </row>
    <row r="3807" spans="1:7" x14ac:dyDescent="0.25">
      <c r="A3807" t="s">
        <v>6117</v>
      </c>
      <c r="B3807" t="s">
        <v>2210</v>
      </c>
      <c r="C3807" s="4">
        <v>21314</v>
      </c>
      <c r="D3807">
        <v>1420239228</v>
      </c>
      <c r="E3807">
        <f>VLOOKUP(D3807,  base_salary!A:A, 1, FALSE)</f>
        <v>1420239228</v>
      </c>
      <c r="F3807">
        <f t="shared" si="118"/>
        <v>0</v>
      </c>
      <c r="G3807">
        <f t="shared" ca="1" si="119"/>
        <v>0</v>
      </c>
    </row>
    <row r="3808" spans="1:7" x14ac:dyDescent="0.25">
      <c r="A3808" t="s">
        <v>6118</v>
      </c>
      <c r="B3808" t="s">
        <v>2587</v>
      </c>
      <c r="C3808" s="4">
        <v>19989</v>
      </c>
      <c r="D3808">
        <v>5000631609</v>
      </c>
      <c r="E3808">
        <f>VLOOKUP(D3808,  base_salary!A:A, 1, FALSE)</f>
        <v>5000631609</v>
      </c>
      <c r="F3808">
        <f t="shared" si="118"/>
        <v>0</v>
      </c>
      <c r="G3808">
        <f t="shared" ca="1" si="119"/>
        <v>0</v>
      </c>
    </row>
    <row r="3809" spans="1:7" x14ac:dyDescent="0.25">
      <c r="A3809" t="s">
        <v>6119</v>
      </c>
      <c r="B3809" t="s">
        <v>1962</v>
      </c>
      <c r="C3809" s="4">
        <v>22559</v>
      </c>
      <c r="D3809">
        <v>8501525324</v>
      </c>
      <c r="E3809">
        <f>VLOOKUP(D3809,  base_salary!A:A, 1, FALSE)</f>
        <v>8501525324</v>
      </c>
      <c r="F3809">
        <f t="shared" si="118"/>
        <v>0</v>
      </c>
      <c r="G3809">
        <f t="shared" ca="1" si="119"/>
        <v>0</v>
      </c>
    </row>
    <row r="3810" spans="1:7" x14ac:dyDescent="0.25">
      <c r="A3810" t="s">
        <v>6120</v>
      </c>
      <c r="B3810" t="s">
        <v>2736</v>
      </c>
      <c r="C3810" s="4">
        <v>25590</v>
      </c>
      <c r="D3810">
        <v>4823073274</v>
      </c>
      <c r="E3810">
        <f>VLOOKUP(D3810,  base_salary!A:A, 1, FALSE)</f>
        <v>4823073274</v>
      </c>
      <c r="F3810">
        <f t="shared" si="118"/>
        <v>0</v>
      </c>
      <c r="G3810">
        <f t="shared" ca="1" si="119"/>
        <v>0</v>
      </c>
    </row>
    <row r="3811" spans="1:7" x14ac:dyDescent="0.25">
      <c r="A3811" t="s">
        <v>6121</v>
      </c>
      <c r="B3811" t="s">
        <v>2164</v>
      </c>
      <c r="C3811" s="4">
        <v>35557</v>
      </c>
      <c r="D3811">
        <v>2809344809</v>
      </c>
      <c r="E3811">
        <f>VLOOKUP(D3811,  base_salary!A:A, 1, FALSE)</f>
        <v>2809344809</v>
      </c>
      <c r="F3811">
        <f t="shared" si="118"/>
        <v>0</v>
      </c>
      <c r="G3811">
        <f t="shared" ca="1" si="119"/>
        <v>0</v>
      </c>
    </row>
    <row r="3812" spans="1:7" x14ac:dyDescent="0.25">
      <c r="A3812" t="s">
        <v>6122</v>
      </c>
      <c r="B3812" t="s">
        <v>2470</v>
      </c>
      <c r="C3812" s="4">
        <v>23108</v>
      </c>
      <c r="D3812">
        <v>6436551115</v>
      </c>
      <c r="E3812">
        <f>VLOOKUP(D3812,  base_salary!A:A, 1, FALSE)</f>
        <v>6436551115</v>
      </c>
      <c r="F3812">
        <f t="shared" si="118"/>
        <v>0</v>
      </c>
      <c r="G3812">
        <f t="shared" ca="1" si="119"/>
        <v>0</v>
      </c>
    </row>
    <row r="3813" spans="1:7" x14ac:dyDescent="0.25">
      <c r="A3813" t="s">
        <v>6123</v>
      </c>
      <c r="B3813" t="s">
        <v>2103</v>
      </c>
      <c r="C3813" s="4">
        <v>24499</v>
      </c>
      <c r="D3813">
        <v>9018504580</v>
      </c>
      <c r="E3813">
        <f>VLOOKUP(D3813,  base_salary!A:A, 1, FALSE)</f>
        <v>9018504580</v>
      </c>
      <c r="F3813">
        <f t="shared" si="118"/>
        <v>0</v>
      </c>
      <c r="G3813">
        <f t="shared" ca="1" si="119"/>
        <v>0</v>
      </c>
    </row>
    <row r="3814" spans="1:7" x14ac:dyDescent="0.25">
      <c r="A3814" t="s">
        <v>6124</v>
      </c>
      <c r="B3814" t="s">
        <v>2583</v>
      </c>
      <c r="C3814" s="4">
        <v>47008</v>
      </c>
      <c r="D3814">
        <v>6214787945</v>
      </c>
      <c r="E3814">
        <f>VLOOKUP(D3814,  base_salary!A:A, 1, FALSE)</f>
        <v>6214787945</v>
      </c>
      <c r="F3814">
        <f t="shared" si="118"/>
        <v>0</v>
      </c>
      <c r="G3814">
        <f t="shared" ca="1" si="119"/>
        <v>0</v>
      </c>
    </row>
    <row r="3815" spans="1:7" x14ac:dyDescent="0.25">
      <c r="A3815" t="s">
        <v>6125</v>
      </c>
      <c r="B3815" t="s">
        <v>3720</v>
      </c>
      <c r="C3815" s="4">
        <v>45294</v>
      </c>
      <c r="D3815">
        <v>5779075530</v>
      </c>
      <c r="E3815">
        <f>VLOOKUP(D3815,  base_salary!A:A, 1, FALSE)</f>
        <v>5779075530</v>
      </c>
      <c r="F3815">
        <f t="shared" si="118"/>
        <v>0</v>
      </c>
      <c r="G3815">
        <f t="shared" ca="1" si="119"/>
        <v>0</v>
      </c>
    </row>
    <row r="3816" spans="1:7" x14ac:dyDescent="0.25">
      <c r="A3816" t="s">
        <v>6126</v>
      </c>
      <c r="B3816" t="s">
        <v>2298</v>
      </c>
      <c r="C3816" s="4">
        <v>49946</v>
      </c>
      <c r="D3816">
        <v>5403399259</v>
      </c>
      <c r="E3816">
        <f>VLOOKUP(D3816,  base_salary!A:A, 1, FALSE)</f>
        <v>5403399259</v>
      </c>
      <c r="F3816">
        <f t="shared" si="118"/>
        <v>0</v>
      </c>
      <c r="G3816">
        <f t="shared" ca="1" si="119"/>
        <v>0</v>
      </c>
    </row>
    <row r="3817" spans="1:7" x14ac:dyDescent="0.25">
      <c r="A3817" t="s">
        <v>6127</v>
      </c>
      <c r="B3817" t="s">
        <v>2199</v>
      </c>
      <c r="C3817" s="4">
        <v>43507</v>
      </c>
      <c r="D3817">
        <v>4236713853</v>
      </c>
      <c r="E3817">
        <f>VLOOKUP(D3817,  base_salary!A:A, 1, FALSE)</f>
        <v>4236713853</v>
      </c>
      <c r="F3817">
        <f t="shared" si="118"/>
        <v>0</v>
      </c>
      <c r="G3817">
        <f t="shared" ca="1" si="119"/>
        <v>0</v>
      </c>
    </row>
    <row r="3818" spans="1:7" x14ac:dyDescent="0.25">
      <c r="A3818" t="s">
        <v>6128</v>
      </c>
      <c r="B3818" t="s">
        <v>2764</v>
      </c>
      <c r="C3818" s="4">
        <v>30994</v>
      </c>
      <c r="D3818">
        <v>9561367408</v>
      </c>
      <c r="E3818">
        <f>VLOOKUP(D3818,  base_salary!A:A, 1, FALSE)</f>
        <v>9561367408</v>
      </c>
      <c r="F3818">
        <f t="shared" si="118"/>
        <v>0</v>
      </c>
      <c r="G3818">
        <f t="shared" ca="1" si="119"/>
        <v>0</v>
      </c>
    </row>
    <row r="3819" spans="1:7" x14ac:dyDescent="0.25">
      <c r="A3819" t="s">
        <v>6129</v>
      </c>
      <c r="B3819" t="s">
        <v>2049</v>
      </c>
      <c r="C3819" s="4">
        <v>59108</v>
      </c>
      <c r="D3819">
        <v>5629875752</v>
      </c>
      <c r="E3819">
        <f>VLOOKUP(D3819,  base_salary!A:A, 1, FALSE)</f>
        <v>5629875752</v>
      </c>
      <c r="F3819">
        <f t="shared" si="118"/>
        <v>0</v>
      </c>
      <c r="G3819">
        <f t="shared" ca="1" si="119"/>
        <v>0</v>
      </c>
    </row>
    <row r="3820" spans="1:7" x14ac:dyDescent="0.25">
      <c r="A3820" t="s">
        <v>6130</v>
      </c>
      <c r="B3820" t="s">
        <v>3533</v>
      </c>
      <c r="C3820" s="4">
        <v>53887</v>
      </c>
      <c r="D3820">
        <v>5395528121</v>
      </c>
      <c r="E3820">
        <f>VLOOKUP(D3820,  base_salary!A:A, 1, FALSE)</f>
        <v>5395528121</v>
      </c>
      <c r="F3820">
        <f t="shared" si="118"/>
        <v>0</v>
      </c>
      <c r="G3820">
        <f t="shared" ca="1" si="119"/>
        <v>0</v>
      </c>
    </row>
    <row r="3821" spans="1:7" x14ac:dyDescent="0.25">
      <c r="A3821" t="s">
        <v>6131</v>
      </c>
      <c r="B3821" t="s">
        <v>2255</v>
      </c>
      <c r="C3821" s="4">
        <v>12180</v>
      </c>
      <c r="D3821">
        <v>4768254810</v>
      </c>
      <c r="E3821">
        <f>VLOOKUP(D3821,  base_salary!A:A, 1, FALSE)</f>
        <v>4768254810</v>
      </c>
      <c r="F3821">
        <f t="shared" si="118"/>
        <v>0</v>
      </c>
      <c r="G3821">
        <f t="shared" ca="1" si="119"/>
        <v>0</v>
      </c>
    </row>
    <row r="3822" spans="1:7" x14ac:dyDescent="0.25">
      <c r="A3822" t="s">
        <v>6132</v>
      </c>
      <c r="B3822" t="s">
        <v>3512</v>
      </c>
      <c r="C3822" s="4">
        <v>29546</v>
      </c>
      <c r="D3822">
        <v>9620547551</v>
      </c>
      <c r="E3822">
        <f>VLOOKUP(D3822,  base_salary!A:A, 1, FALSE)</f>
        <v>9620547551</v>
      </c>
      <c r="F3822">
        <f t="shared" si="118"/>
        <v>0</v>
      </c>
      <c r="G3822">
        <f t="shared" ca="1" si="119"/>
        <v>0</v>
      </c>
    </row>
    <row r="3823" spans="1:7" x14ac:dyDescent="0.25">
      <c r="A3823" t="s">
        <v>6133</v>
      </c>
      <c r="B3823" t="s">
        <v>2043</v>
      </c>
      <c r="C3823" s="4">
        <v>55644</v>
      </c>
      <c r="D3823">
        <v>3547596165</v>
      </c>
      <c r="E3823">
        <f>VLOOKUP(D3823,  base_salary!A:A, 1, FALSE)</f>
        <v>3547596165</v>
      </c>
      <c r="F3823">
        <f t="shared" si="118"/>
        <v>0</v>
      </c>
      <c r="G3823">
        <f t="shared" ca="1" si="119"/>
        <v>0</v>
      </c>
    </row>
    <row r="3824" spans="1:7" x14ac:dyDescent="0.25">
      <c r="A3824" t="s">
        <v>6134</v>
      </c>
      <c r="B3824" t="s">
        <v>2032</v>
      </c>
      <c r="C3824" s="4">
        <v>24398</v>
      </c>
      <c r="D3824">
        <v>4638232353</v>
      </c>
      <c r="E3824">
        <f>VLOOKUP(D3824,  base_salary!A:A, 1, FALSE)</f>
        <v>4638232353</v>
      </c>
      <c r="F3824">
        <f t="shared" si="118"/>
        <v>0</v>
      </c>
      <c r="G3824">
        <f t="shared" ca="1" si="119"/>
        <v>0</v>
      </c>
    </row>
    <row r="3825" spans="1:7" x14ac:dyDescent="0.25">
      <c r="A3825" t="s">
        <v>6135</v>
      </c>
      <c r="B3825" t="s">
        <v>2391</v>
      </c>
      <c r="C3825" s="4">
        <v>46847</v>
      </c>
      <c r="D3825">
        <v>5074304008</v>
      </c>
      <c r="E3825">
        <f>VLOOKUP(D3825,  base_salary!A:A, 1, FALSE)</f>
        <v>5074304008</v>
      </c>
      <c r="F3825">
        <f t="shared" si="118"/>
        <v>0</v>
      </c>
      <c r="G3825">
        <f t="shared" ca="1" si="119"/>
        <v>0</v>
      </c>
    </row>
    <row r="3826" spans="1:7" x14ac:dyDescent="0.25">
      <c r="A3826" t="s">
        <v>6136</v>
      </c>
      <c r="B3826" t="s">
        <v>2426</v>
      </c>
      <c r="C3826" s="4">
        <v>55999</v>
      </c>
      <c r="D3826">
        <v>8333777430</v>
      </c>
      <c r="E3826">
        <f>VLOOKUP(D3826,  base_salary!A:A, 1, FALSE)</f>
        <v>8333777430</v>
      </c>
      <c r="F3826">
        <f t="shared" si="118"/>
        <v>0</v>
      </c>
      <c r="G3826">
        <f t="shared" ca="1" si="119"/>
        <v>0</v>
      </c>
    </row>
    <row r="3827" spans="1:7" x14ac:dyDescent="0.25">
      <c r="A3827" t="s">
        <v>6137</v>
      </c>
      <c r="B3827" t="s">
        <v>2802</v>
      </c>
      <c r="C3827" s="4">
        <v>12847</v>
      </c>
      <c r="D3827">
        <v>2298319154</v>
      </c>
      <c r="E3827">
        <f>VLOOKUP(D3827,  base_salary!A:A, 1, FALSE)</f>
        <v>2298319154</v>
      </c>
      <c r="F3827">
        <f t="shared" si="118"/>
        <v>0</v>
      </c>
      <c r="G3827">
        <f t="shared" ca="1" si="119"/>
        <v>0</v>
      </c>
    </row>
    <row r="3828" spans="1:7" x14ac:dyDescent="0.25">
      <c r="A3828" t="s">
        <v>6138</v>
      </c>
      <c r="B3828" t="s">
        <v>2257</v>
      </c>
      <c r="C3828" s="4">
        <v>30372</v>
      </c>
      <c r="D3828">
        <v>5117202538</v>
      </c>
      <c r="E3828">
        <f>VLOOKUP(D3828,  base_salary!A:A, 1, FALSE)</f>
        <v>5117202538</v>
      </c>
      <c r="F3828">
        <f t="shared" si="118"/>
        <v>0</v>
      </c>
      <c r="G3828">
        <f t="shared" ca="1" si="119"/>
        <v>0</v>
      </c>
    </row>
    <row r="3829" spans="1:7" x14ac:dyDescent="0.25">
      <c r="A3829" t="s">
        <v>6139</v>
      </c>
      <c r="B3829" t="s">
        <v>2035</v>
      </c>
      <c r="C3829" s="4">
        <v>16564</v>
      </c>
      <c r="D3829">
        <v>4009257075</v>
      </c>
      <c r="E3829">
        <f>VLOOKUP(D3829,  base_salary!A:A, 1, FALSE)</f>
        <v>4009257075</v>
      </c>
      <c r="F3829">
        <f t="shared" si="118"/>
        <v>0</v>
      </c>
      <c r="G3829">
        <f t="shared" ca="1" si="119"/>
        <v>0</v>
      </c>
    </row>
    <row r="3830" spans="1:7" x14ac:dyDescent="0.25">
      <c r="A3830" t="s">
        <v>6140</v>
      </c>
      <c r="B3830" t="s">
        <v>2687</v>
      </c>
      <c r="C3830" s="4">
        <v>38546</v>
      </c>
      <c r="D3830">
        <v>3040116061</v>
      </c>
      <c r="E3830">
        <f>VLOOKUP(D3830,  base_salary!A:A, 1, FALSE)</f>
        <v>3040116061</v>
      </c>
      <c r="F3830">
        <f t="shared" si="118"/>
        <v>0</v>
      </c>
      <c r="G3830">
        <f t="shared" ca="1" si="119"/>
        <v>0</v>
      </c>
    </row>
    <row r="3831" spans="1:7" x14ac:dyDescent="0.25">
      <c r="A3831" t="s">
        <v>6141</v>
      </c>
      <c r="B3831" t="s">
        <v>3720</v>
      </c>
      <c r="C3831" s="4">
        <v>38457</v>
      </c>
      <c r="D3831">
        <v>1155371844</v>
      </c>
      <c r="E3831">
        <f>VLOOKUP(D3831,  base_salary!A:A, 1, FALSE)</f>
        <v>1155371844</v>
      </c>
      <c r="F3831">
        <f t="shared" si="118"/>
        <v>0</v>
      </c>
      <c r="G3831">
        <f t="shared" ca="1" si="119"/>
        <v>0</v>
      </c>
    </row>
    <row r="3832" spans="1:7" x14ac:dyDescent="0.25">
      <c r="A3832" t="s">
        <v>6142</v>
      </c>
      <c r="B3832" t="s">
        <v>2244</v>
      </c>
      <c r="C3832" s="4">
        <v>54429</v>
      </c>
      <c r="D3832">
        <v>1599457717</v>
      </c>
      <c r="E3832">
        <f>VLOOKUP(D3832,  base_salary!A:A, 1, FALSE)</f>
        <v>1599457717</v>
      </c>
      <c r="F3832">
        <f t="shared" si="118"/>
        <v>0</v>
      </c>
      <c r="G3832">
        <f t="shared" ca="1" si="119"/>
        <v>0</v>
      </c>
    </row>
    <row r="3833" spans="1:7" x14ac:dyDescent="0.25">
      <c r="A3833" t="s">
        <v>6143</v>
      </c>
      <c r="B3833" t="s">
        <v>2484</v>
      </c>
      <c r="C3833" s="4">
        <v>25701</v>
      </c>
      <c r="D3833">
        <v>146065492</v>
      </c>
      <c r="E3833">
        <f>VLOOKUP(D3833,  base_salary!A:A, 1, FALSE)</f>
        <v>146065492</v>
      </c>
      <c r="F3833">
        <f t="shared" si="118"/>
        <v>0</v>
      </c>
      <c r="G3833">
        <f t="shared" ca="1" si="119"/>
        <v>0</v>
      </c>
    </row>
    <row r="3834" spans="1:7" x14ac:dyDescent="0.25">
      <c r="A3834" t="s">
        <v>6144</v>
      </c>
      <c r="B3834" t="s">
        <v>2225</v>
      </c>
      <c r="C3834" s="4">
        <v>14956</v>
      </c>
      <c r="D3834">
        <v>8640079943</v>
      </c>
      <c r="E3834">
        <f>VLOOKUP(D3834,  base_salary!A:A, 1, FALSE)</f>
        <v>8640079943</v>
      </c>
      <c r="F3834">
        <f t="shared" si="118"/>
        <v>0</v>
      </c>
      <c r="G3834">
        <f t="shared" ca="1" si="119"/>
        <v>0</v>
      </c>
    </row>
    <row r="3835" spans="1:7" x14ac:dyDescent="0.25">
      <c r="A3835" t="s">
        <v>6145</v>
      </c>
      <c r="B3835" t="s">
        <v>2314</v>
      </c>
      <c r="C3835" s="4">
        <v>36553</v>
      </c>
      <c r="D3835">
        <v>2421688019</v>
      </c>
      <c r="E3835">
        <f>VLOOKUP(D3835,  base_salary!A:A, 1, FALSE)</f>
        <v>2421688019</v>
      </c>
      <c r="F3835">
        <f t="shared" si="118"/>
        <v>0</v>
      </c>
      <c r="G3835">
        <f t="shared" ca="1" si="119"/>
        <v>0</v>
      </c>
    </row>
    <row r="3836" spans="1:7" x14ac:dyDescent="0.25">
      <c r="A3836" t="s">
        <v>6146</v>
      </c>
      <c r="B3836" t="s">
        <v>1970</v>
      </c>
      <c r="C3836" s="4">
        <v>51826</v>
      </c>
      <c r="D3836">
        <v>7088886472</v>
      </c>
      <c r="E3836">
        <f>VLOOKUP(D3836,  base_salary!A:A, 1, FALSE)</f>
        <v>7088886472</v>
      </c>
      <c r="F3836">
        <f t="shared" si="118"/>
        <v>0</v>
      </c>
      <c r="G3836">
        <f t="shared" ca="1" si="119"/>
        <v>0</v>
      </c>
    </row>
    <row r="3837" spans="1:7" x14ac:dyDescent="0.25">
      <c r="A3837" t="s">
        <v>6147</v>
      </c>
      <c r="B3837" t="s">
        <v>2436</v>
      </c>
      <c r="C3837" s="4">
        <v>34038</v>
      </c>
      <c r="D3837">
        <v>1489889981</v>
      </c>
      <c r="E3837">
        <f>VLOOKUP(D3837,  base_salary!A:A, 1, FALSE)</f>
        <v>1489889981</v>
      </c>
      <c r="F3837">
        <f t="shared" si="118"/>
        <v>0</v>
      </c>
      <c r="G3837">
        <f t="shared" ca="1" si="119"/>
        <v>0</v>
      </c>
    </row>
    <row r="3838" spans="1:7" x14ac:dyDescent="0.25">
      <c r="A3838" t="s">
        <v>6148</v>
      </c>
      <c r="B3838" t="s">
        <v>2156</v>
      </c>
      <c r="C3838" s="4">
        <v>11927</v>
      </c>
      <c r="D3838">
        <v>8460683117</v>
      </c>
      <c r="E3838">
        <f>VLOOKUP(D3838,  base_salary!A:A, 1, FALSE)</f>
        <v>8460683117</v>
      </c>
      <c r="F3838">
        <f t="shared" si="118"/>
        <v>0</v>
      </c>
      <c r="G3838">
        <f t="shared" ca="1" si="119"/>
        <v>0</v>
      </c>
    </row>
    <row r="3839" spans="1:7" x14ac:dyDescent="0.25">
      <c r="A3839" t="s">
        <v>6149</v>
      </c>
      <c r="B3839" t="s">
        <v>2043</v>
      </c>
      <c r="C3839" s="4">
        <v>43140</v>
      </c>
      <c r="D3839">
        <v>7338728615</v>
      </c>
      <c r="E3839">
        <f>VLOOKUP(D3839,  base_salary!A:A, 1, FALSE)</f>
        <v>7338728615</v>
      </c>
      <c r="F3839">
        <f t="shared" si="118"/>
        <v>0</v>
      </c>
      <c r="G3839">
        <f t="shared" ca="1" si="119"/>
        <v>0</v>
      </c>
    </row>
    <row r="3840" spans="1:7" x14ac:dyDescent="0.25">
      <c r="A3840" t="s">
        <v>6150</v>
      </c>
      <c r="B3840" t="s">
        <v>2022</v>
      </c>
      <c r="C3840" s="4">
        <v>58199</v>
      </c>
      <c r="D3840">
        <v>7769010411</v>
      </c>
      <c r="E3840">
        <f>VLOOKUP(D3840,  base_salary!A:A, 1, FALSE)</f>
        <v>7769010411</v>
      </c>
      <c r="F3840">
        <f t="shared" si="118"/>
        <v>0</v>
      </c>
      <c r="G3840">
        <f t="shared" ca="1" si="119"/>
        <v>0</v>
      </c>
    </row>
    <row r="3841" spans="1:7" x14ac:dyDescent="0.25">
      <c r="A3841" t="s">
        <v>6151</v>
      </c>
      <c r="B3841" t="s">
        <v>2170</v>
      </c>
      <c r="C3841" s="4">
        <v>31747</v>
      </c>
      <c r="D3841">
        <v>9621571960</v>
      </c>
      <c r="E3841">
        <f>VLOOKUP(D3841,  base_salary!A:A, 1, FALSE)</f>
        <v>9621571960</v>
      </c>
      <c r="F3841">
        <f t="shared" si="118"/>
        <v>0</v>
      </c>
      <c r="G3841">
        <f t="shared" ca="1" si="119"/>
        <v>0</v>
      </c>
    </row>
    <row r="3842" spans="1:7" x14ac:dyDescent="0.25">
      <c r="A3842" t="s">
        <v>6152</v>
      </c>
      <c r="B3842" t="s">
        <v>2734</v>
      </c>
      <c r="C3842" s="4">
        <v>47608</v>
      </c>
      <c r="D3842">
        <v>8568859739</v>
      </c>
      <c r="E3842">
        <f>VLOOKUP(D3842,  base_salary!A:A, 1, FALSE)</f>
        <v>8568859739</v>
      </c>
      <c r="F3842">
        <f t="shared" si="118"/>
        <v>0</v>
      </c>
      <c r="G3842">
        <f t="shared" ca="1" si="119"/>
        <v>0</v>
      </c>
    </row>
    <row r="3843" spans="1:7" x14ac:dyDescent="0.25">
      <c r="A3843" t="s">
        <v>6153</v>
      </c>
      <c r="B3843" t="s">
        <v>2660</v>
      </c>
      <c r="C3843" s="4">
        <v>35313</v>
      </c>
      <c r="D3843">
        <v>273083503</v>
      </c>
      <c r="E3843">
        <f>VLOOKUP(D3843,  base_salary!A:A, 1, FALSE)</f>
        <v>273083503</v>
      </c>
      <c r="F3843">
        <f t="shared" ref="F3843:F3906" si="120">IF(ISERROR(E3843), 1, 0)</f>
        <v>0</v>
      </c>
      <c r="G3843">
        <f t="shared" ref="G3843:G3906" ca="1" si="121">SUM(G:G)</f>
        <v>0</v>
      </c>
    </row>
    <row r="3844" spans="1:7" x14ac:dyDescent="0.25">
      <c r="A3844" t="s">
        <v>6154</v>
      </c>
      <c r="B3844" t="s">
        <v>2873</v>
      </c>
      <c r="C3844" s="4">
        <v>50365</v>
      </c>
      <c r="D3844">
        <v>2748937082</v>
      </c>
      <c r="E3844">
        <f>VLOOKUP(D3844,  base_salary!A:A, 1, FALSE)</f>
        <v>2748937082</v>
      </c>
      <c r="F3844">
        <f t="shared" si="120"/>
        <v>0</v>
      </c>
      <c r="G3844">
        <f t="shared" ca="1" si="121"/>
        <v>0</v>
      </c>
    </row>
    <row r="3845" spans="1:7" x14ac:dyDescent="0.25">
      <c r="A3845" t="s">
        <v>6155</v>
      </c>
      <c r="B3845" t="s">
        <v>2149</v>
      </c>
      <c r="C3845" s="4">
        <v>45882</v>
      </c>
      <c r="D3845">
        <v>5347887761</v>
      </c>
      <c r="E3845">
        <f>VLOOKUP(D3845,  base_salary!A:A, 1, FALSE)</f>
        <v>5347887761</v>
      </c>
      <c r="F3845">
        <f t="shared" si="120"/>
        <v>0</v>
      </c>
      <c r="G3845">
        <f t="shared" ca="1" si="121"/>
        <v>0</v>
      </c>
    </row>
    <row r="3846" spans="1:7" x14ac:dyDescent="0.25">
      <c r="A3846" t="s">
        <v>6156</v>
      </c>
      <c r="B3846" t="s">
        <v>2049</v>
      </c>
      <c r="C3846" s="4">
        <v>23949</v>
      </c>
      <c r="D3846">
        <v>4739588234</v>
      </c>
      <c r="E3846">
        <f>VLOOKUP(D3846,  base_salary!A:A, 1, FALSE)</f>
        <v>4739588234</v>
      </c>
      <c r="F3846">
        <f t="shared" si="120"/>
        <v>0</v>
      </c>
      <c r="G3846">
        <f t="shared" ca="1" si="121"/>
        <v>0</v>
      </c>
    </row>
    <row r="3847" spans="1:7" x14ac:dyDescent="0.25">
      <c r="A3847" t="s">
        <v>6157</v>
      </c>
      <c r="B3847" t="s">
        <v>2123</v>
      </c>
      <c r="C3847" s="4">
        <v>22355</v>
      </c>
      <c r="D3847">
        <v>4029727026</v>
      </c>
      <c r="E3847">
        <f>VLOOKUP(D3847,  base_salary!A:A, 1, FALSE)</f>
        <v>4029727026</v>
      </c>
      <c r="F3847">
        <f t="shared" si="120"/>
        <v>0</v>
      </c>
      <c r="G3847">
        <f t="shared" ca="1" si="121"/>
        <v>0</v>
      </c>
    </row>
    <row r="3848" spans="1:7" x14ac:dyDescent="0.25">
      <c r="A3848" t="s">
        <v>6158</v>
      </c>
      <c r="B3848" t="s">
        <v>2244</v>
      </c>
      <c r="C3848" s="4">
        <v>15837</v>
      </c>
      <c r="D3848">
        <v>4499766028</v>
      </c>
      <c r="E3848">
        <f>VLOOKUP(D3848,  base_salary!A:A, 1, FALSE)</f>
        <v>4499766028</v>
      </c>
      <c r="F3848">
        <f t="shared" si="120"/>
        <v>0</v>
      </c>
      <c r="G3848">
        <f t="shared" ca="1" si="121"/>
        <v>0</v>
      </c>
    </row>
    <row r="3849" spans="1:7" x14ac:dyDescent="0.25">
      <c r="A3849" t="s">
        <v>6159</v>
      </c>
      <c r="B3849" t="s">
        <v>3533</v>
      </c>
      <c r="C3849" s="4">
        <v>45148</v>
      </c>
      <c r="D3849">
        <v>5412518958</v>
      </c>
      <c r="E3849">
        <f>VLOOKUP(D3849,  base_salary!A:A, 1, FALSE)</f>
        <v>5412518958</v>
      </c>
      <c r="F3849">
        <f t="shared" si="120"/>
        <v>0</v>
      </c>
      <c r="G3849">
        <f t="shared" ca="1" si="121"/>
        <v>0</v>
      </c>
    </row>
    <row r="3850" spans="1:7" x14ac:dyDescent="0.25">
      <c r="A3850" t="s">
        <v>6160</v>
      </c>
      <c r="B3850" t="s">
        <v>4362</v>
      </c>
      <c r="C3850" s="4">
        <v>28479</v>
      </c>
      <c r="D3850">
        <v>7688943361</v>
      </c>
      <c r="E3850">
        <f>VLOOKUP(D3850,  base_salary!A:A, 1, FALSE)</f>
        <v>7688943361</v>
      </c>
      <c r="F3850">
        <f t="shared" si="120"/>
        <v>0</v>
      </c>
      <c r="G3850">
        <f t="shared" ca="1" si="121"/>
        <v>0</v>
      </c>
    </row>
    <row r="3851" spans="1:7" x14ac:dyDescent="0.25">
      <c r="A3851" t="s">
        <v>6161</v>
      </c>
      <c r="B3851" t="s">
        <v>2530</v>
      </c>
      <c r="C3851" s="4">
        <v>24751</v>
      </c>
      <c r="D3851">
        <v>5000631609</v>
      </c>
      <c r="E3851">
        <f>VLOOKUP(D3851,  base_salary!A:A, 1, FALSE)</f>
        <v>5000631609</v>
      </c>
      <c r="F3851">
        <f t="shared" si="120"/>
        <v>0</v>
      </c>
      <c r="G3851">
        <f t="shared" ca="1" si="121"/>
        <v>0</v>
      </c>
    </row>
    <row r="3852" spans="1:7" x14ac:dyDescent="0.25">
      <c r="A3852" t="s">
        <v>6162</v>
      </c>
      <c r="B3852" t="s">
        <v>2071</v>
      </c>
      <c r="C3852" s="4">
        <v>58289</v>
      </c>
      <c r="D3852">
        <v>9002722281</v>
      </c>
      <c r="E3852">
        <f>VLOOKUP(D3852,  base_salary!A:A, 1, FALSE)</f>
        <v>9002722281</v>
      </c>
      <c r="F3852">
        <f t="shared" si="120"/>
        <v>0</v>
      </c>
      <c r="G3852">
        <f t="shared" ca="1" si="121"/>
        <v>0</v>
      </c>
    </row>
    <row r="3853" spans="1:7" x14ac:dyDescent="0.25">
      <c r="A3853" t="s">
        <v>6163</v>
      </c>
      <c r="B3853" t="s">
        <v>2135</v>
      </c>
      <c r="C3853" s="4">
        <v>27812</v>
      </c>
      <c r="D3853">
        <v>5907724676</v>
      </c>
      <c r="E3853">
        <f>VLOOKUP(D3853,  base_salary!A:A, 1, FALSE)</f>
        <v>5907724676</v>
      </c>
      <c r="F3853">
        <f t="shared" si="120"/>
        <v>0</v>
      </c>
      <c r="G3853">
        <f t="shared" ca="1" si="121"/>
        <v>0</v>
      </c>
    </row>
    <row r="3854" spans="1:7" x14ac:dyDescent="0.25">
      <c r="A3854" t="s">
        <v>6164</v>
      </c>
      <c r="B3854" t="s">
        <v>2757</v>
      </c>
      <c r="C3854" s="4">
        <v>46266</v>
      </c>
      <c r="D3854">
        <v>3986480021</v>
      </c>
      <c r="E3854">
        <f>VLOOKUP(D3854,  base_salary!A:A, 1, FALSE)</f>
        <v>3986480021</v>
      </c>
      <c r="F3854">
        <f t="shared" si="120"/>
        <v>0</v>
      </c>
      <c r="G3854">
        <f t="shared" ca="1" si="121"/>
        <v>0</v>
      </c>
    </row>
    <row r="3855" spans="1:7" x14ac:dyDescent="0.25">
      <c r="A3855" t="s">
        <v>6165</v>
      </c>
      <c r="B3855" t="s">
        <v>2383</v>
      </c>
      <c r="C3855" s="4">
        <v>30766</v>
      </c>
      <c r="D3855">
        <v>7625163059</v>
      </c>
      <c r="E3855">
        <f>VLOOKUP(D3855,  base_salary!A:A, 1, FALSE)</f>
        <v>7625163059</v>
      </c>
      <c r="F3855">
        <f t="shared" si="120"/>
        <v>0</v>
      </c>
      <c r="G3855">
        <f t="shared" ca="1" si="121"/>
        <v>0</v>
      </c>
    </row>
    <row r="3856" spans="1:7" x14ac:dyDescent="0.25">
      <c r="A3856" t="s">
        <v>6166</v>
      </c>
      <c r="B3856" t="s">
        <v>2266</v>
      </c>
      <c r="C3856" s="4">
        <v>42176</v>
      </c>
      <c r="D3856">
        <v>2259282237</v>
      </c>
      <c r="E3856">
        <f>VLOOKUP(D3856,  base_salary!A:A, 1, FALSE)</f>
        <v>2259282237</v>
      </c>
      <c r="F3856">
        <f t="shared" si="120"/>
        <v>0</v>
      </c>
      <c r="G3856">
        <f t="shared" ca="1" si="121"/>
        <v>0</v>
      </c>
    </row>
    <row r="3857" spans="1:7" x14ac:dyDescent="0.25">
      <c r="A3857" t="s">
        <v>6167</v>
      </c>
      <c r="B3857" t="s">
        <v>2225</v>
      </c>
      <c r="C3857" s="4">
        <v>22547</v>
      </c>
      <c r="D3857">
        <v>3858163570</v>
      </c>
      <c r="E3857">
        <f>VLOOKUP(D3857,  base_salary!A:A, 1, FALSE)</f>
        <v>3858163570</v>
      </c>
      <c r="F3857">
        <f t="shared" si="120"/>
        <v>0</v>
      </c>
      <c r="G3857">
        <f t="shared" ca="1" si="121"/>
        <v>0</v>
      </c>
    </row>
    <row r="3858" spans="1:7" x14ac:dyDescent="0.25">
      <c r="A3858" t="s">
        <v>6168</v>
      </c>
      <c r="B3858" t="s">
        <v>2647</v>
      </c>
      <c r="C3858" s="4">
        <v>52112</v>
      </c>
      <c r="D3858">
        <v>7427985850</v>
      </c>
      <c r="E3858">
        <f>VLOOKUP(D3858,  base_salary!A:A, 1, FALSE)</f>
        <v>7427985850</v>
      </c>
      <c r="F3858">
        <f t="shared" si="120"/>
        <v>0</v>
      </c>
      <c r="G3858">
        <f t="shared" ca="1" si="121"/>
        <v>0</v>
      </c>
    </row>
    <row r="3859" spans="1:7" x14ac:dyDescent="0.25">
      <c r="A3859" t="s">
        <v>6169</v>
      </c>
      <c r="B3859" t="s">
        <v>3044</v>
      </c>
      <c r="C3859" s="4">
        <v>49081</v>
      </c>
      <c r="D3859">
        <v>7533163729</v>
      </c>
      <c r="E3859">
        <f>VLOOKUP(D3859,  base_salary!A:A, 1, FALSE)</f>
        <v>7533163729</v>
      </c>
      <c r="F3859">
        <f t="shared" si="120"/>
        <v>0</v>
      </c>
      <c r="G3859">
        <f t="shared" ca="1" si="121"/>
        <v>0</v>
      </c>
    </row>
    <row r="3860" spans="1:7" x14ac:dyDescent="0.25">
      <c r="A3860" t="s">
        <v>6170</v>
      </c>
      <c r="B3860" t="s">
        <v>3183</v>
      </c>
      <c r="C3860" s="4">
        <v>45468</v>
      </c>
      <c r="D3860">
        <v>4849214614</v>
      </c>
      <c r="E3860">
        <f>VLOOKUP(D3860,  base_salary!A:A, 1, FALSE)</f>
        <v>4849214614</v>
      </c>
      <c r="F3860">
        <f t="shared" si="120"/>
        <v>0</v>
      </c>
      <c r="G3860">
        <f t="shared" ca="1" si="121"/>
        <v>0</v>
      </c>
    </row>
    <row r="3861" spans="1:7" x14ac:dyDescent="0.25">
      <c r="A3861" t="s">
        <v>6171</v>
      </c>
      <c r="B3861" t="s">
        <v>2360</v>
      </c>
      <c r="C3861" s="4">
        <v>35923</v>
      </c>
      <c r="D3861">
        <v>5795848808</v>
      </c>
      <c r="E3861">
        <f>VLOOKUP(D3861,  base_salary!A:A, 1, FALSE)</f>
        <v>5795848808</v>
      </c>
      <c r="F3861">
        <f t="shared" si="120"/>
        <v>0</v>
      </c>
      <c r="G3861">
        <f t="shared" ca="1" si="121"/>
        <v>0</v>
      </c>
    </row>
    <row r="3862" spans="1:7" x14ac:dyDescent="0.25">
      <c r="A3862" t="s">
        <v>6172</v>
      </c>
      <c r="B3862" t="s">
        <v>1954</v>
      </c>
      <c r="C3862" s="4">
        <v>57616</v>
      </c>
      <c r="D3862">
        <v>6286877770</v>
      </c>
      <c r="E3862">
        <f>VLOOKUP(D3862,  base_salary!A:A, 1, FALSE)</f>
        <v>6286877770</v>
      </c>
      <c r="F3862">
        <f t="shared" si="120"/>
        <v>0</v>
      </c>
      <c r="G3862">
        <f t="shared" ca="1" si="121"/>
        <v>0</v>
      </c>
    </row>
    <row r="3863" spans="1:7" x14ac:dyDescent="0.25">
      <c r="A3863" t="s">
        <v>6173</v>
      </c>
      <c r="B3863" t="s">
        <v>2121</v>
      </c>
      <c r="C3863" s="4">
        <v>14954</v>
      </c>
      <c r="D3863">
        <v>4159390110</v>
      </c>
      <c r="E3863">
        <f>VLOOKUP(D3863,  base_salary!A:A, 1, FALSE)</f>
        <v>4159390110</v>
      </c>
      <c r="F3863">
        <f t="shared" si="120"/>
        <v>0</v>
      </c>
      <c r="G3863">
        <f t="shared" ca="1" si="121"/>
        <v>0</v>
      </c>
    </row>
    <row r="3864" spans="1:7" x14ac:dyDescent="0.25">
      <c r="A3864" t="s">
        <v>6174</v>
      </c>
      <c r="B3864" t="s">
        <v>2970</v>
      </c>
      <c r="C3864" s="4">
        <v>23713</v>
      </c>
      <c r="D3864">
        <v>4978659442</v>
      </c>
      <c r="E3864">
        <f>VLOOKUP(D3864,  base_salary!A:A, 1, FALSE)</f>
        <v>4978659442</v>
      </c>
      <c r="F3864">
        <f t="shared" si="120"/>
        <v>0</v>
      </c>
      <c r="G3864">
        <f t="shared" ca="1" si="121"/>
        <v>0</v>
      </c>
    </row>
    <row r="3865" spans="1:7" x14ac:dyDescent="0.25">
      <c r="A3865" t="s">
        <v>6175</v>
      </c>
      <c r="B3865" t="s">
        <v>2369</v>
      </c>
      <c r="C3865" s="4">
        <v>33242</v>
      </c>
      <c r="D3865">
        <v>4009257075</v>
      </c>
      <c r="E3865">
        <f>VLOOKUP(D3865,  base_salary!A:A, 1, FALSE)</f>
        <v>4009257075</v>
      </c>
      <c r="F3865">
        <f t="shared" si="120"/>
        <v>0</v>
      </c>
      <c r="G3865">
        <f t="shared" ca="1" si="121"/>
        <v>0</v>
      </c>
    </row>
    <row r="3866" spans="1:7" x14ac:dyDescent="0.25">
      <c r="A3866" t="s">
        <v>6176</v>
      </c>
      <c r="B3866" t="s">
        <v>2923</v>
      </c>
      <c r="C3866" s="4">
        <v>48324</v>
      </c>
      <c r="D3866">
        <v>8533410514</v>
      </c>
      <c r="E3866">
        <f>VLOOKUP(D3866,  base_salary!A:A, 1, FALSE)</f>
        <v>8533410514</v>
      </c>
      <c r="F3866">
        <f t="shared" si="120"/>
        <v>0</v>
      </c>
      <c r="G3866">
        <f t="shared" ca="1" si="121"/>
        <v>0</v>
      </c>
    </row>
    <row r="3867" spans="1:7" x14ac:dyDescent="0.25">
      <c r="A3867" t="s">
        <v>6177</v>
      </c>
      <c r="B3867" t="s">
        <v>2101</v>
      </c>
      <c r="C3867" s="4">
        <v>47931</v>
      </c>
      <c r="D3867">
        <v>8682006391</v>
      </c>
      <c r="E3867">
        <f>VLOOKUP(D3867,  base_salary!A:A, 1, FALSE)</f>
        <v>8682006391</v>
      </c>
      <c r="F3867">
        <f t="shared" si="120"/>
        <v>0</v>
      </c>
      <c r="G3867">
        <f t="shared" ca="1" si="121"/>
        <v>0</v>
      </c>
    </row>
    <row r="3868" spans="1:7" x14ac:dyDescent="0.25">
      <c r="A3868" t="s">
        <v>6178</v>
      </c>
      <c r="B3868" t="s">
        <v>2691</v>
      </c>
      <c r="C3868" s="4">
        <v>22302</v>
      </c>
      <c r="D3868">
        <v>9829586073</v>
      </c>
      <c r="E3868">
        <f>VLOOKUP(D3868,  base_salary!A:A, 1, FALSE)</f>
        <v>9829586073</v>
      </c>
      <c r="F3868">
        <f t="shared" si="120"/>
        <v>0</v>
      </c>
      <c r="G3868">
        <f t="shared" ca="1" si="121"/>
        <v>0</v>
      </c>
    </row>
    <row r="3869" spans="1:7" x14ac:dyDescent="0.25">
      <c r="A3869" t="s">
        <v>6179</v>
      </c>
      <c r="B3869" t="s">
        <v>2617</v>
      </c>
      <c r="C3869" s="4">
        <v>22610</v>
      </c>
      <c r="D3869">
        <v>1009146149</v>
      </c>
      <c r="E3869">
        <f>VLOOKUP(D3869,  base_salary!A:A, 1, FALSE)</f>
        <v>1009146149</v>
      </c>
      <c r="F3869">
        <f t="shared" si="120"/>
        <v>0</v>
      </c>
      <c r="G3869">
        <f t="shared" ca="1" si="121"/>
        <v>0</v>
      </c>
    </row>
    <row r="3870" spans="1:7" x14ac:dyDescent="0.25">
      <c r="A3870" t="s">
        <v>6180</v>
      </c>
      <c r="B3870" t="s">
        <v>2885</v>
      </c>
      <c r="C3870" s="4">
        <v>47201</v>
      </c>
      <c r="D3870">
        <v>3554200719</v>
      </c>
      <c r="E3870">
        <f>VLOOKUP(D3870,  base_salary!A:A, 1, FALSE)</f>
        <v>3554200719</v>
      </c>
      <c r="F3870">
        <f t="shared" si="120"/>
        <v>0</v>
      </c>
      <c r="G3870">
        <f t="shared" ca="1" si="121"/>
        <v>0</v>
      </c>
    </row>
    <row r="3871" spans="1:7" x14ac:dyDescent="0.25">
      <c r="A3871" t="s">
        <v>6181</v>
      </c>
      <c r="B3871" t="s">
        <v>2127</v>
      </c>
      <c r="C3871" s="4">
        <v>38574</v>
      </c>
      <c r="D3871">
        <v>8373529241</v>
      </c>
      <c r="E3871">
        <f>VLOOKUP(D3871,  base_salary!A:A, 1, FALSE)</f>
        <v>8373529241</v>
      </c>
      <c r="F3871">
        <f t="shared" si="120"/>
        <v>0</v>
      </c>
      <c r="G3871">
        <f t="shared" ca="1" si="121"/>
        <v>0</v>
      </c>
    </row>
    <row r="3872" spans="1:7" x14ac:dyDescent="0.25">
      <c r="A3872" t="s">
        <v>6182</v>
      </c>
      <c r="B3872" t="s">
        <v>1976</v>
      </c>
      <c r="C3872" s="4">
        <v>49205</v>
      </c>
      <c r="D3872">
        <v>2821741499</v>
      </c>
      <c r="E3872">
        <f>VLOOKUP(D3872,  base_salary!A:A, 1, FALSE)</f>
        <v>2821741499</v>
      </c>
      <c r="F3872">
        <f t="shared" si="120"/>
        <v>0</v>
      </c>
      <c r="G3872">
        <f t="shared" ca="1" si="121"/>
        <v>0</v>
      </c>
    </row>
    <row r="3873" spans="1:7" x14ac:dyDescent="0.25">
      <c r="A3873" t="s">
        <v>6183</v>
      </c>
      <c r="B3873" t="s">
        <v>1986</v>
      </c>
      <c r="C3873" s="4">
        <v>38814</v>
      </c>
      <c r="D3873">
        <v>5759255762</v>
      </c>
      <c r="E3873">
        <f>VLOOKUP(D3873,  base_salary!A:A, 1, FALSE)</f>
        <v>5759255762</v>
      </c>
      <c r="F3873">
        <f t="shared" si="120"/>
        <v>0</v>
      </c>
      <c r="G3873">
        <f t="shared" ca="1" si="121"/>
        <v>0</v>
      </c>
    </row>
    <row r="3874" spans="1:7" x14ac:dyDescent="0.25">
      <c r="A3874" t="s">
        <v>6184</v>
      </c>
      <c r="B3874" t="s">
        <v>2488</v>
      </c>
      <c r="C3874" s="4">
        <v>18551</v>
      </c>
      <c r="D3874">
        <v>4194897803</v>
      </c>
      <c r="E3874">
        <f>VLOOKUP(D3874,  base_salary!A:A, 1, FALSE)</f>
        <v>4194897803</v>
      </c>
      <c r="F3874">
        <f t="shared" si="120"/>
        <v>0</v>
      </c>
      <c r="G3874">
        <f t="shared" ca="1" si="121"/>
        <v>0</v>
      </c>
    </row>
    <row r="3875" spans="1:7" x14ac:dyDescent="0.25">
      <c r="A3875" t="s">
        <v>6185</v>
      </c>
      <c r="B3875" t="s">
        <v>2511</v>
      </c>
      <c r="C3875" s="4">
        <v>44253</v>
      </c>
      <c r="D3875">
        <v>9885165231</v>
      </c>
      <c r="E3875">
        <f>VLOOKUP(D3875,  base_salary!A:A, 1, FALSE)</f>
        <v>9885165231</v>
      </c>
      <c r="F3875">
        <f t="shared" si="120"/>
        <v>0</v>
      </c>
      <c r="G3875">
        <f t="shared" ca="1" si="121"/>
        <v>0</v>
      </c>
    </row>
    <row r="3876" spans="1:7" x14ac:dyDescent="0.25">
      <c r="A3876" t="s">
        <v>6186</v>
      </c>
      <c r="B3876" t="s">
        <v>2164</v>
      </c>
      <c r="C3876" s="4">
        <v>48011</v>
      </c>
      <c r="D3876">
        <v>3381164996</v>
      </c>
      <c r="E3876">
        <f>VLOOKUP(D3876,  base_salary!A:A, 1, FALSE)</f>
        <v>3381164996</v>
      </c>
      <c r="F3876">
        <f t="shared" si="120"/>
        <v>0</v>
      </c>
      <c r="G3876">
        <f t="shared" ca="1" si="121"/>
        <v>0</v>
      </c>
    </row>
    <row r="3877" spans="1:7" x14ac:dyDescent="0.25">
      <c r="A3877" t="s">
        <v>6187</v>
      </c>
      <c r="B3877" t="s">
        <v>2316</v>
      </c>
      <c r="C3877" s="4">
        <v>26447</v>
      </c>
      <c r="D3877">
        <v>7533163729</v>
      </c>
      <c r="E3877">
        <f>VLOOKUP(D3877,  base_salary!A:A, 1, FALSE)</f>
        <v>7533163729</v>
      </c>
      <c r="F3877">
        <f t="shared" si="120"/>
        <v>0</v>
      </c>
      <c r="G3877">
        <f t="shared" ca="1" si="121"/>
        <v>0</v>
      </c>
    </row>
    <row r="3878" spans="1:7" x14ac:dyDescent="0.25">
      <c r="A3878" t="s">
        <v>6188</v>
      </c>
      <c r="B3878" t="s">
        <v>2041</v>
      </c>
      <c r="C3878" s="4">
        <v>28976</v>
      </c>
      <c r="D3878">
        <v>7033916019</v>
      </c>
      <c r="E3878">
        <f>VLOOKUP(D3878,  base_salary!A:A, 1, FALSE)</f>
        <v>7033916019</v>
      </c>
      <c r="F3878">
        <f t="shared" si="120"/>
        <v>0</v>
      </c>
      <c r="G3878">
        <f t="shared" ca="1" si="121"/>
        <v>0</v>
      </c>
    </row>
    <row r="3879" spans="1:7" x14ac:dyDescent="0.25">
      <c r="A3879" t="s">
        <v>6189</v>
      </c>
      <c r="B3879" t="s">
        <v>2135</v>
      </c>
      <c r="C3879" s="4">
        <v>10566</v>
      </c>
      <c r="D3879">
        <v>5913755731</v>
      </c>
      <c r="E3879">
        <f>VLOOKUP(D3879,  base_salary!A:A, 1, FALSE)</f>
        <v>5913755731</v>
      </c>
      <c r="F3879">
        <f t="shared" si="120"/>
        <v>0</v>
      </c>
      <c r="G3879">
        <f t="shared" ca="1" si="121"/>
        <v>0</v>
      </c>
    </row>
    <row r="3880" spans="1:7" x14ac:dyDescent="0.25">
      <c r="A3880" t="s">
        <v>6190</v>
      </c>
      <c r="B3880" t="s">
        <v>2057</v>
      </c>
      <c r="C3880" s="4">
        <v>44947</v>
      </c>
      <c r="D3880">
        <v>5519420165</v>
      </c>
      <c r="E3880">
        <f>VLOOKUP(D3880,  base_salary!A:A, 1, FALSE)</f>
        <v>5519420165</v>
      </c>
      <c r="F3880">
        <f t="shared" si="120"/>
        <v>0</v>
      </c>
      <c r="G3880">
        <f t="shared" ca="1" si="121"/>
        <v>0</v>
      </c>
    </row>
    <row r="3881" spans="1:7" x14ac:dyDescent="0.25">
      <c r="A3881" t="s">
        <v>6191</v>
      </c>
      <c r="B3881" t="s">
        <v>2614</v>
      </c>
      <c r="C3881" s="4">
        <v>18090</v>
      </c>
      <c r="D3881">
        <v>7011563598</v>
      </c>
      <c r="E3881">
        <f>VLOOKUP(D3881,  base_salary!A:A, 1, FALSE)</f>
        <v>7011563598</v>
      </c>
      <c r="F3881">
        <f t="shared" si="120"/>
        <v>0</v>
      </c>
      <c r="G3881">
        <f t="shared" ca="1" si="121"/>
        <v>0</v>
      </c>
    </row>
    <row r="3882" spans="1:7" x14ac:dyDescent="0.25">
      <c r="A3882" t="s">
        <v>6192</v>
      </c>
      <c r="B3882" t="s">
        <v>2221</v>
      </c>
      <c r="C3882" s="4">
        <v>59227</v>
      </c>
      <c r="D3882">
        <v>710473923</v>
      </c>
      <c r="E3882">
        <f>VLOOKUP(D3882,  base_salary!A:A, 1, FALSE)</f>
        <v>710473923</v>
      </c>
      <c r="F3882">
        <f t="shared" si="120"/>
        <v>0</v>
      </c>
      <c r="G3882">
        <f t="shared" ca="1" si="121"/>
        <v>0</v>
      </c>
    </row>
    <row r="3883" spans="1:7" x14ac:dyDescent="0.25">
      <c r="A3883" t="s">
        <v>6193</v>
      </c>
      <c r="B3883" t="s">
        <v>2977</v>
      </c>
      <c r="C3883" s="4">
        <v>18727</v>
      </c>
      <c r="D3883">
        <v>8173067724</v>
      </c>
      <c r="E3883">
        <f>VLOOKUP(D3883,  base_salary!A:A, 1, FALSE)</f>
        <v>8173067724</v>
      </c>
      <c r="F3883">
        <f t="shared" si="120"/>
        <v>0</v>
      </c>
      <c r="G3883">
        <f t="shared" ca="1" si="121"/>
        <v>0</v>
      </c>
    </row>
    <row r="3884" spans="1:7" x14ac:dyDescent="0.25">
      <c r="A3884" t="s">
        <v>6194</v>
      </c>
      <c r="B3884" t="s">
        <v>2164</v>
      </c>
      <c r="C3884" s="4">
        <v>50731</v>
      </c>
      <c r="D3884">
        <v>9008589443</v>
      </c>
      <c r="E3884">
        <f>VLOOKUP(D3884,  base_salary!A:A, 1, FALSE)</f>
        <v>9008589443</v>
      </c>
      <c r="F3884">
        <f t="shared" si="120"/>
        <v>0</v>
      </c>
      <c r="G3884">
        <f t="shared" ca="1" si="121"/>
        <v>0</v>
      </c>
    </row>
    <row r="3885" spans="1:7" x14ac:dyDescent="0.25">
      <c r="A3885" t="s">
        <v>6195</v>
      </c>
      <c r="B3885" t="s">
        <v>2035</v>
      </c>
      <c r="C3885" s="4">
        <v>41194</v>
      </c>
      <c r="D3885">
        <v>2670196322</v>
      </c>
      <c r="E3885">
        <f>VLOOKUP(D3885,  base_salary!A:A, 1, FALSE)</f>
        <v>2670196322</v>
      </c>
      <c r="F3885">
        <f t="shared" si="120"/>
        <v>0</v>
      </c>
      <c r="G3885">
        <f t="shared" ca="1" si="121"/>
        <v>0</v>
      </c>
    </row>
    <row r="3886" spans="1:7" x14ac:dyDescent="0.25">
      <c r="A3886" t="s">
        <v>6196</v>
      </c>
      <c r="B3886" t="s">
        <v>2503</v>
      </c>
      <c r="C3886" s="4">
        <v>49811</v>
      </c>
      <c r="D3886">
        <v>3824197065</v>
      </c>
      <c r="E3886">
        <f>VLOOKUP(D3886,  base_salary!A:A, 1, FALSE)</f>
        <v>3824197065</v>
      </c>
      <c r="F3886">
        <f t="shared" si="120"/>
        <v>0</v>
      </c>
      <c r="G3886">
        <f t="shared" ca="1" si="121"/>
        <v>0</v>
      </c>
    </row>
    <row r="3887" spans="1:7" x14ac:dyDescent="0.25">
      <c r="A3887" t="s">
        <v>6197</v>
      </c>
      <c r="B3887" t="s">
        <v>2650</v>
      </c>
      <c r="C3887" s="4">
        <v>24613</v>
      </c>
      <c r="D3887">
        <v>6408517315</v>
      </c>
      <c r="E3887">
        <f>VLOOKUP(D3887,  base_salary!A:A, 1, FALSE)</f>
        <v>6408517315</v>
      </c>
      <c r="F3887">
        <f t="shared" si="120"/>
        <v>0</v>
      </c>
      <c r="G3887">
        <f t="shared" ca="1" si="121"/>
        <v>0</v>
      </c>
    </row>
    <row r="3888" spans="1:7" x14ac:dyDescent="0.25">
      <c r="A3888" t="s">
        <v>6198</v>
      </c>
      <c r="B3888" t="s">
        <v>2093</v>
      </c>
      <c r="C3888" s="4">
        <v>18300</v>
      </c>
      <c r="D3888">
        <v>6854809452</v>
      </c>
      <c r="E3888">
        <f>VLOOKUP(D3888,  base_salary!A:A, 1, FALSE)</f>
        <v>6854809452</v>
      </c>
      <c r="F3888">
        <f t="shared" si="120"/>
        <v>0</v>
      </c>
      <c r="G3888">
        <f t="shared" ca="1" si="121"/>
        <v>0</v>
      </c>
    </row>
    <row r="3889" spans="1:7" x14ac:dyDescent="0.25">
      <c r="A3889" t="s">
        <v>6199</v>
      </c>
      <c r="B3889" t="s">
        <v>2636</v>
      </c>
      <c r="C3889" s="4">
        <v>16432</v>
      </c>
      <c r="D3889">
        <v>6520635286</v>
      </c>
      <c r="E3889">
        <f>VLOOKUP(D3889,  base_salary!A:A, 1, FALSE)</f>
        <v>6520635286</v>
      </c>
      <c r="F3889">
        <f t="shared" si="120"/>
        <v>0</v>
      </c>
      <c r="G3889">
        <f t="shared" ca="1" si="121"/>
        <v>0</v>
      </c>
    </row>
    <row r="3890" spans="1:7" x14ac:dyDescent="0.25">
      <c r="A3890" t="s">
        <v>6200</v>
      </c>
      <c r="B3890" t="s">
        <v>4461</v>
      </c>
      <c r="C3890" s="4">
        <v>47588</v>
      </c>
      <c r="D3890">
        <v>1958063002</v>
      </c>
      <c r="E3890">
        <f>VLOOKUP(D3890,  base_salary!A:A, 1, FALSE)</f>
        <v>1958063002</v>
      </c>
      <c r="F3890">
        <f t="shared" si="120"/>
        <v>0</v>
      </c>
      <c r="G3890">
        <f t="shared" ca="1" si="121"/>
        <v>0</v>
      </c>
    </row>
    <row r="3891" spans="1:7" x14ac:dyDescent="0.25">
      <c r="A3891" t="s">
        <v>6201</v>
      </c>
      <c r="B3891" t="s">
        <v>3126</v>
      </c>
      <c r="C3891" s="4">
        <v>26881</v>
      </c>
      <c r="D3891">
        <v>5629875752</v>
      </c>
      <c r="E3891">
        <f>VLOOKUP(D3891,  base_salary!A:A, 1, FALSE)</f>
        <v>5629875752</v>
      </c>
      <c r="F3891">
        <f t="shared" si="120"/>
        <v>0</v>
      </c>
      <c r="G3891">
        <f t="shared" ca="1" si="121"/>
        <v>0</v>
      </c>
    </row>
    <row r="3892" spans="1:7" x14ac:dyDescent="0.25">
      <c r="A3892" t="s">
        <v>6202</v>
      </c>
      <c r="B3892" t="s">
        <v>3183</v>
      </c>
      <c r="C3892" s="4">
        <v>43510</v>
      </c>
      <c r="D3892">
        <v>7140803102</v>
      </c>
      <c r="E3892">
        <f>VLOOKUP(D3892,  base_salary!A:A, 1, FALSE)</f>
        <v>7140803102</v>
      </c>
      <c r="F3892">
        <f t="shared" si="120"/>
        <v>0</v>
      </c>
      <c r="G3892">
        <f t="shared" ca="1" si="121"/>
        <v>0</v>
      </c>
    </row>
    <row r="3893" spans="1:7" x14ac:dyDescent="0.25">
      <c r="A3893" t="s">
        <v>6203</v>
      </c>
      <c r="B3893" t="s">
        <v>2533</v>
      </c>
      <c r="C3893" s="4">
        <v>18202</v>
      </c>
      <c r="D3893">
        <v>5861892008</v>
      </c>
      <c r="E3893">
        <f>VLOOKUP(D3893,  base_salary!A:A, 1, FALSE)</f>
        <v>5861892008</v>
      </c>
      <c r="F3893">
        <f t="shared" si="120"/>
        <v>0</v>
      </c>
      <c r="G3893">
        <f t="shared" ca="1" si="121"/>
        <v>0</v>
      </c>
    </row>
    <row r="3894" spans="1:7" x14ac:dyDescent="0.25">
      <c r="A3894" t="s">
        <v>6204</v>
      </c>
      <c r="B3894" t="s">
        <v>2405</v>
      </c>
      <c r="C3894" s="4">
        <v>19782</v>
      </c>
      <c r="D3894">
        <v>3843300291</v>
      </c>
      <c r="E3894">
        <f>VLOOKUP(D3894,  base_salary!A:A, 1, FALSE)</f>
        <v>3843300291</v>
      </c>
      <c r="F3894">
        <f t="shared" si="120"/>
        <v>0</v>
      </c>
      <c r="G3894">
        <f t="shared" ca="1" si="121"/>
        <v>0</v>
      </c>
    </row>
    <row r="3895" spans="1:7" x14ac:dyDescent="0.25">
      <c r="A3895" t="s">
        <v>6205</v>
      </c>
      <c r="B3895" t="s">
        <v>3041</v>
      </c>
      <c r="C3895" s="4">
        <v>31047</v>
      </c>
      <c r="D3895">
        <v>5064247826</v>
      </c>
      <c r="E3895">
        <f>VLOOKUP(D3895,  base_salary!A:A, 1, FALSE)</f>
        <v>5064247826</v>
      </c>
      <c r="F3895">
        <f t="shared" si="120"/>
        <v>0</v>
      </c>
      <c r="G3895">
        <f t="shared" ca="1" si="121"/>
        <v>0</v>
      </c>
    </row>
    <row r="3896" spans="1:7" x14ac:dyDescent="0.25">
      <c r="A3896" t="s">
        <v>6206</v>
      </c>
      <c r="B3896" t="s">
        <v>2431</v>
      </c>
      <c r="C3896" s="4">
        <v>19252</v>
      </c>
      <c r="D3896">
        <v>2702941109</v>
      </c>
      <c r="E3896">
        <f>VLOOKUP(D3896,  base_salary!A:A, 1, FALSE)</f>
        <v>2702941109</v>
      </c>
      <c r="F3896">
        <f t="shared" si="120"/>
        <v>0</v>
      </c>
      <c r="G3896">
        <f t="shared" ca="1" si="121"/>
        <v>0</v>
      </c>
    </row>
    <row r="3897" spans="1:7" x14ac:dyDescent="0.25">
      <c r="A3897" t="s">
        <v>6207</v>
      </c>
      <c r="B3897" t="s">
        <v>3512</v>
      </c>
      <c r="C3897" s="4">
        <v>48609</v>
      </c>
      <c r="D3897">
        <v>8545135858</v>
      </c>
      <c r="E3897">
        <f>VLOOKUP(D3897,  base_salary!A:A, 1, FALSE)</f>
        <v>8545135858</v>
      </c>
      <c r="F3897">
        <f t="shared" si="120"/>
        <v>0</v>
      </c>
      <c r="G3897">
        <f t="shared" ca="1" si="121"/>
        <v>0</v>
      </c>
    </row>
    <row r="3898" spans="1:7" x14ac:dyDescent="0.25">
      <c r="A3898" t="s">
        <v>6208</v>
      </c>
      <c r="B3898" t="s">
        <v>2190</v>
      </c>
      <c r="C3898" s="4">
        <v>28679</v>
      </c>
      <c r="D3898">
        <v>7567063646</v>
      </c>
      <c r="E3898">
        <f>VLOOKUP(D3898,  base_salary!A:A, 1, FALSE)</f>
        <v>7567063646</v>
      </c>
      <c r="F3898">
        <f t="shared" si="120"/>
        <v>0</v>
      </c>
      <c r="G3898">
        <f t="shared" ca="1" si="121"/>
        <v>0</v>
      </c>
    </row>
    <row r="3899" spans="1:7" x14ac:dyDescent="0.25">
      <c r="A3899" t="s">
        <v>6209</v>
      </c>
      <c r="B3899" t="s">
        <v>2350</v>
      </c>
      <c r="C3899" s="4">
        <v>29757</v>
      </c>
      <c r="D3899">
        <v>8703756602</v>
      </c>
      <c r="E3899">
        <f>VLOOKUP(D3899,  base_salary!A:A, 1, FALSE)</f>
        <v>8703756602</v>
      </c>
      <c r="F3899">
        <f t="shared" si="120"/>
        <v>0</v>
      </c>
      <c r="G3899">
        <f t="shared" ca="1" si="121"/>
        <v>0</v>
      </c>
    </row>
    <row r="3900" spans="1:7" x14ac:dyDescent="0.25">
      <c r="A3900" t="s">
        <v>6210</v>
      </c>
      <c r="B3900" t="s">
        <v>3183</v>
      </c>
      <c r="C3900" s="4">
        <v>15857</v>
      </c>
      <c r="D3900">
        <v>197180590</v>
      </c>
      <c r="E3900">
        <f>VLOOKUP(D3900,  base_salary!A:A, 1, FALSE)</f>
        <v>197180590</v>
      </c>
      <c r="F3900">
        <f t="shared" si="120"/>
        <v>0</v>
      </c>
      <c r="G3900">
        <f t="shared" ca="1" si="121"/>
        <v>0</v>
      </c>
    </row>
    <row r="3901" spans="1:7" x14ac:dyDescent="0.25">
      <c r="A3901" t="s">
        <v>6211</v>
      </c>
      <c r="B3901" t="s">
        <v>3237</v>
      </c>
      <c r="C3901" s="4">
        <v>58628</v>
      </c>
      <c r="D3901">
        <v>3600185284</v>
      </c>
      <c r="E3901">
        <f>VLOOKUP(D3901,  base_salary!A:A, 1, FALSE)</f>
        <v>3600185284</v>
      </c>
      <c r="F3901">
        <f t="shared" si="120"/>
        <v>0</v>
      </c>
      <c r="G3901">
        <f t="shared" ca="1" si="121"/>
        <v>0</v>
      </c>
    </row>
    <row r="3902" spans="1:7" x14ac:dyDescent="0.25">
      <c r="A3902" t="s">
        <v>6212</v>
      </c>
      <c r="B3902" t="s">
        <v>2151</v>
      </c>
      <c r="C3902" s="4">
        <v>29529</v>
      </c>
      <c r="D3902">
        <v>8017115954</v>
      </c>
      <c r="E3902">
        <f>VLOOKUP(D3902,  base_salary!A:A, 1, FALSE)</f>
        <v>8017115954</v>
      </c>
      <c r="F3902">
        <f t="shared" si="120"/>
        <v>0</v>
      </c>
      <c r="G3902">
        <f t="shared" ca="1" si="121"/>
        <v>0</v>
      </c>
    </row>
    <row r="3903" spans="1:7" x14ac:dyDescent="0.25">
      <c r="A3903" t="s">
        <v>6213</v>
      </c>
      <c r="B3903" t="s">
        <v>2093</v>
      </c>
      <c r="C3903" s="4">
        <v>15979</v>
      </c>
      <c r="D3903">
        <v>6408517315</v>
      </c>
      <c r="E3903">
        <f>VLOOKUP(D3903,  base_salary!A:A, 1, FALSE)</f>
        <v>6408517315</v>
      </c>
      <c r="F3903">
        <f t="shared" si="120"/>
        <v>0</v>
      </c>
      <c r="G3903">
        <f t="shared" ca="1" si="121"/>
        <v>0</v>
      </c>
    </row>
    <row r="3904" spans="1:7" x14ac:dyDescent="0.25">
      <c r="A3904" t="s">
        <v>6214</v>
      </c>
      <c r="B3904" t="s">
        <v>2271</v>
      </c>
      <c r="C3904" s="4">
        <v>51438</v>
      </c>
      <c r="D3904">
        <v>9228842121</v>
      </c>
      <c r="E3904">
        <f>VLOOKUP(D3904,  base_salary!A:A, 1, FALSE)</f>
        <v>9228842121</v>
      </c>
      <c r="F3904">
        <f t="shared" si="120"/>
        <v>0</v>
      </c>
      <c r="G3904">
        <f t="shared" ca="1" si="121"/>
        <v>0</v>
      </c>
    </row>
    <row r="3905" spans="1:7" x14ac:dyDescent="0.25">
      <c r="A3905" t="s">
        <v>6215</v>
      </c>
      <c r="B3905" t="s">
        <v>3253</v>
      </c>
      <c r="C3905" s="4">
        <v>53610</v>
      </c>
      <c r="D3905">
        <v>8895721314</v>
      </c>
      <c r="E3905">
        <f>VLOOKUP(D3905,  base_salary!A:A, 1, FALSE)</f>
        <v>8895721314</v>
      </c>
      <c r="F3905">
        <f t="shared" si="120"/>
        <v>0</v>
      </c>
      <c r="G3905">
        <f t="shared" ca="1" si="121"/>
        <v>0</v>
      </c>
    </row>
    <row r="3906" spans="1:7" x14ac:dyDescent="0.25">
      <c r="A3906" t="s">
        <v>6216</v>
      </c>
      <c r="B3906" t="s">
        <v>1948</v>
      </c>
      <c r="C3906" s="4">
        <v>46442</v>
      </c>
      <c r="D3906">
        <v>2659144249</v>
      </c>
      <c r="E3906">
        <f>VLOOKUP(D3906,  base_salary!A:A, 1, FALSE)</f>
        <v>2659144249</v>
      </c>
      <c r="F3906">
        <f t="shared" si="120"/>
        <v>0</v>
      </c>
      <c r="G3906">
        <f t="shared" ca="1" si="121"/>
        <v>0</v>
      </c>
    </row>
    <row r="3907" spans="1:7" x14ac:dyDescent="0.25">
      <c r="A3907" t="s">
        <v>6217</v>
      </c>
      <c r="B3907" t="s">
        <v>2853</v>
      </c>
      <c r="C3907" s="4">
        <v>20981</v>
      </c>
      <c r="D3907">
        <v>2565093969</v>
      </c>
      <c r="E3907">
        <f>VLOOKUP(D3907,  base_salary!A:A, 1, FALSE)</f>
        <v>2565093969</v>
      </c>
      <c r="F3907">
        <f t="shared" ref="F3907:F3970" si="122">IF(ISERROR(E3907), 1, 0)</f>
        <v>0</v>
      </c>
      <c r="G3907">
        <f t="shared" ref="G3907:G3970" ca="1" si="123">SUM(G:G)</f>
        <v>0</v>
      </c>
    </row>
    <row r="3908" spans="1:7" x14ac:dyDescent="0.25">
      <c r="A3908" t="s">
        <v>6218</v>
      </c>
      <c r="B3908" t="s">
        <v>2266</v>
      </c>
      <c r="C3908" s="4">
        <v>12157</v>
      </c>
      <c r="D3908">
        <v>1972775170</v>
      </c>
      <c r="E3908">
        <f>VLOOKUP(D3908,  base_salary!A:A, 1, FALSE)</f>
        <v>1972775170</v>
      </c>
      <c r="F3908">
        <f t="shared" si="122"/>
        <v>0</v>
      </c>
      <c r="G3908">
        <f t="shared" ca="1" si="123"/>
        <v>0</v>
      </c>
    </row>
    <row r="3909" spans="1:7" x14ac:dyDescent="0.25">
      <c r="A3909" t="s">
        <v>6219</v>
      </c>
      <c r="B3909" t="s">
        <v>2680</v>
      </c>
      <c r="C3909" s="4">
        <v>36641</v>
      </c>
      <c r="D3909">
        <v>7938954179</v>
      </c>
      <c r="E3909">
        <f>VLOOKUP(D3909,  base_salary!A:A, 1, FALSE)</f>
        <v>7938954179</v>
      </c>
      <c r="F3909">
        <f t="shared" si="122"/>
        <v>0</v>
      </c>
      <c r="G3909">
        <f t="shared" ca="1" si="123"/>
        <v>0</v>
      </c>
    </row>
    <row r="3910" spans="1:7" x14ac:dyDescent="0.25">
      <c r="A3910" t="s">
        <v>6220</v>
      </c>
      <c r="B3910" t="s">
        <v>2617</v>
      </c>
      <c r="C3910" s="4">
        <v>26791</v>
      </c>
      <c r="D3910">
        <v>320120716</v>
      </c>
      <c r="E3910">
        <f>VLOOKUP(D3910,  base_salary!A:A, 1, FALSE)</f>
        <v>320120716</v>
      </c>
      <c r="F3910">
        <f t="shared" si="122"/>
        <v>0</v>
      </c>
      <c r="G3910">
        <f t="shared" ca="1" si="123"/>
        <v>0</v>
      </c>
    </row>
    <row r="3911" spans="1:7" x14ac:dyDescent="0.25">
      <c r="A3911" t="s">
        <v>6221</v>
      </c>
      <c r="B3911" t="s">
        <v>2257</v>
      </c>
      <c r="C3911" s="4">
        <v>30609</v>
      </c>
      <c r="D3911">
        <v>2657442315</v>
      </c>
      <c r="E3911">
        <f>VLOOKUP(D3911,  base_salary!A:A, 1, FALSE)</f>
        <v>2657442315</v>
      </c>
      <c r="F3911">
        <f t="shared" si="122"/>
        <v>0</v>
      </c>
      <c r="G3911">
        <f t="shared" ca="1" si="123"/>
        <v>0</v>
      </c>
    </row>
    <row r="3912" spans="1:7" x14ac:dyDescent="0.25">
      <c r="A3912" t="s">
        <v>6222</v>
      </c>
      <c r="B3912" t="s">
        <v>2376</v>
      </c>
      <c r="C3912" s="4">
        <v>21672</v>
      </c>
      <c r="D3912">
        <v>2128813026</v>
      </c>
      <c r="E3912">
        <f>VLOOKUP(D3912,  base_salary!A:A, 1, FALSE)</f>
        <v>2128813026</v>
      </c>
      <c r="F3912">
        <f t="shared" si="122"/>
        <v>0</v>
      </c>
      <c r="G3912">
        <f t="shared" ca="1" si="123"/>
        <v>0</v>
      </c>
    </row>
    <row r="3913" spans="1:7" x14ac:dyDescent="0.25">
      <c r="A3913" t="s">
        <v>6223</v>
      </c>
      <c r="B3913" t="s">
        <v>2296</v>
      </c>
      <c r="C3913" s="4">
        <v>42073</v>
      </c>
      <c r="D3913">
        <v>7865341539</v>
      </c>
      <c r="E3913">
        <f>VLOOKUP(D3913,  base_salary!A:A, 1, FALSE)</f>
        <v>7865341539</v>
      </c>
      <c r="F3913">
        <f t="shared" si="122"/>
        <v>0</v>
      </c>
      <c r="G3913">
        <f t="shared" ca="1" si="123"/>
        <v>0</v>
      </c>
    </row>
    <row r="3914" spans="1:7" x14ac:dyDescent="0.25">
      <c r="A3914" t="s">
        <v>6224</v>
      </c>
      <c r="B3914" t="s">
        <v>2488</v>
      </c>
      <c r="C3914" s="4">
        <v>52853</v>
      </c>
      <c r="D3914">
        <v>9965847037</v>
      </c>
      <c r="E3914">
        <f>VLOOKUP(D3914,  base_salary!A:A, 1, FALSE)</f>
        <v>9965847037</v>
      </c>
      <c r="F3914">
        <f t="shared" si="122"/>
        <v>0</v>
      </c>
      <c r="G3914">
        <f t="shared" ca="1" si="123"/>
        <v>0</v>
      </c>
    </row>
    <row r="3915" spans="1:7" x14ac:dyDescent="0.25">
      <c r="A3915" t="s">
        <v>6225</v>
      </c>
      <c r="B3915" t="s">
        <v>2173</v>
      </c>
      <c r="C3915" s="4">
        <v>20007</v>
      </c>
      <c r="D3915">
        <v>8054305400</v>
      </c>
      <c r="E3915">
        <f>VLOOKUP(D3915,  base_salary!A:A, 1, FALSE)</f>
        <v>8054305400</v>
      </c>
      <c r="F3915">
        <f t="shared" si="122"/>
        <v>0</v>
      </c>
      <c r="G3915">
        <f t="shared" ca="1" si="123"/>
        <v>0</v>
      </c>
    </row>
    <row r="3916" spans="1:7" x14ac:dyDescent="0.25">
      <c r="A3916" t="s">
        <v>6226</v>
      </c>
      <c r="B3916" t="s">
        <v>2184</v>
      </c>
      <c r="C3916" s="4">
        <v>54735</v>
      </c>
      <c r="D3916">
        <v>8069192305</v>
      </c>
      <c r="E3916">
        <f>VLOOKUP(D3916,  base_salary!A:A, 1, FALSE)</f>
        <v>8069192305</v>
      </c>
      <c r="F3916">
        <f t="shared" si="122"/>
        <v>0</v>
      </c>
      <c r="G3916">
        <f t="shared" ca="1" si="123"/>
        <v>0</v>
      </c>
    </row>
    <row r="3917" spans="1:7" x14ac:dyDescent="0.25">
      <c r="A3917" t="s">
        <v>6227</v>
      </c>
      <c r="B3917" t="s">
        <v>2419</v>
      </c>
      <c r="C3917" s="4">
        <v>32828</v>
      </c>
      <c r="D3917">
        <v>5134745579</v>
      </c>
      <c r="E3917">
        <f>VLOOKUP(D3917,  base_salary!A:A, 1, FALSE)</f>
        <v>5134745579</v>
      </c>
      <c r="F3917">
        <f t="shared" si="122"/>
        <v>0</v>
      </c>
      <c r="G3917">
        <f t="shared" ca="1" si="123"/>
        <v>0</v>
      </c>
    </row>
    <row r="3918" spans="1:7" x14ac:dyDescent="0.25">
      <c r="A3918" t="s">
        <v>6228</v>
      </c>
      <c r="B3918" t="s">
        <v>2623</v>
      </c>
      <c r="C3918" s="4">
        <v>31391</v>
      </c>
      <c r="D3918">
        <v>4815280800</v>
      </c>
      <c r="E3918">
        <f>VLOOKUP(D3918,  base_salary!A:A, 1, FALSE)</f>
        <v>4815280800</v>
      </c>
      <c r="F3918">
        <f t="shared" si="122"/>
        <v>0</v>
      </c>
      <c r="G3918">
        <f t="shared" ca="1" si="123"/>
        <v>0</v>
      </c>
    </row>
    <row r="3919" spans="1:7" x14ac:dyDescent="0.25">
      <c r="A3919" t="s">
        <v>6229</v>
      </c>
      <c r="B3919" t="s">
        <v>2507</v>
      </c>
      <c r="C3919" s="4">
        <v>58198</v>
      </c>
      <c r="D3919">
        <v>8526090127</v>
      </c>
      <c r="E3919">
        <f>VLOOKUP(D3919,  base_salary!A:A, 1, FALSE)</f>
        <v>8526090127</v>
      </c>
      <c r="F3919">
        <f t="shared" si="122"/>
        <v>0</v>
      </c>
      <c r="G3919">
        <f t="shared" ca="1" si="123"/>
        <v>0</v>
      </c>
    </row>
    <row r="3920" spans="1:7" x14ac:dyDescent="0.25">
      <c r="A3920" t="s">
        <v>6230</v>
      </c>
      <c r="B3920" t="s">
        <v>2436</v>
      </c>
      <c r="C3920" s="4">
        <v>20970</v>
      </c>
      <c r="D3920">
        <v>1743464649</v>
      </c>
      <c r="E3920">
        <f>VLOOKUP(D3920,  base_salary!A:A, 1, FALSE)</f>
        <v>1743464649</v>
      </c>
      <c r="F3920">
        <f t="shared" si="122"/>
        <v>0</v>
      </c>
      <c r="G3920">
        <f t="shared" ca="1" si="123"/>
        <v>0</v>
      </c>
    </row>
    <row r="3921" spans="1:7" x14ac:dyDescent="0.25">
      <c r="A3921" t="s">
        <v>6231</v>
      </c>
      <c r="B3921" t="s">
        <v>2158</v>
      </c>
      <c r="C3921" s="4">
        <v>35546</v>
      </c>
      <c r="D3921">
        <v>4958503722</v>
      </c>
      <c r="E3921">
        <f>VLOOKUP(D3921,  base_salary!A:A, 1, FALSE)</f>
        <v>4958503722</v>
      </c>
      <c r="F3921">
        <f t="shared" si="122"/>
        <v>0</v>
      </c>
      <c r="G3921">
        <f t="shared" ca="1" si="123"/>
        <v>0</v>
      </c>
    </row>
    <row r="3922" spans="1:7" x14ac:dyDescent="0.25">
      <c r="A3922" t="s">
        <v>6232</v>
      </c>
      <c r="B3922" t="s">
        <v>1993</v>
      </c>
      <c r="C3922" s="4">
        <v>30636</v>
      </c>
      <c r="D3922">
        <v>4401069773</v>
      </c>
      <c r="E3922">
        <f>VLOOKUP(D3922,  base_salary!A:A, 1, FALSE)</f>
        <v>4401069773</v>
      </c>
      <c r="F3922">
        <f t="shared" si="122"/>
        <v>0</v>
      </c>
      <c r="G3922">
        <f t="shared" ca="1" si="123"/>
        <v>0</v>
      </c>
    </row>
    <row r="3923" spans="1:7" x14ac:dyDescent="0.25">
      <c r="A3923" t="s">
        <v>6233</v>
      </c>
      <c r="B3923" t="s">
        <v>2749</v>
      </c>
      <c r="C3923" s="4">
        <v>13701</v>
      </c>
      <c r="D3923">
        <v>9621571960</v>
      </c>
      <c r="E3923">
        <f>VLOOKUP(D3923,  base_salary!A:A, 1, FALSE)</f>
        <v>9621571960</v>
      </c>
      <c r="F3923">
        <f t="shared" si="122"/>
        <v>0</v>
      </c>
      <c r="G3923">
        <f t="shared" ca="1" si="123"/>
        <v>0</v>
      </c>
    </row>
    <row r="3924" spans="1:7" x14ac:dyDescent="0.25">
      <c r="A3924" t="s">
        <v>6234</v>
      </c>
      <c r="B3924" t="s">
        <v>3050</v>
      </c>
      <c r="C3924" s="4">
        <v>27075</v>
      </c>
      <c r="D3924">
        <v>2561690342</v>
      </c>
      <c r="E3924">
        <f>VLOOKUP(D3924,  base_salary!A:A, 1, FALSE)</f>
        <v>2561690342</v>
      </c>
      <c r="F3924">
        <f t="shared" si="122"/>
        <v>0</v>
      </c>
      <c r="G3924">
        <f t="shared" ca="1" si="123"/>
        <v>0</v>
      </c>
    </row>
    <row r="3925" spans="1:7" x14ac:dyDescent="0.25">
      <c r="A3925" t="s">
        <v>6235</v>
      </c>
      <c r="B3925" t="s">
        <v>2014</v>
      </c>
      <c r="C3925" s="4">
        <v>27492</v>
      </c>
      <c r="D3925">
        <v>1839046880</v>
      </c>
      <c r="E3925">
        <f>VLOOKUP(D3925,  base_salary!A:A, 1, FALSE)</f>
        <v>1839046880</v>
      </c>
      <c r="F3925">
        <f t="shared" si="122"/>
        <v>0</v>
      </c>
      <c r="G3925">
        <f t="shared" ca="1" si="123"/>
        <v>0</v>
      </c>
    </row>
    <row r="3926" spans="1:7" x14ac:dyDescent="0.25">
      <c r="A3926" t="s">
        <v>6236</v>
      </c>
      <c r="B3926" t="s">
        <v>1964</v>
      </c>
      <c r="C3926" s="4">
        <v>28928</v>
      </c>
      <c r="D3926">
        <v>4535395691</v>
      </c>
      <c r="E3926">
        <f>VLOOKUP(D3926,  base_salary!A:A, 1, FALSE)</f>
        <v>4535395691</v>
      </c>
      <c r="F3926">
        <f t="shared" si="122"/>
        <v>0</v>
      </c>
      <c r="G3926">
        <f t="shared" ca="1" si="123"/>
        <v>0</v>
      </c>
    </row>
    <row r="3927" spans="1:7" x14ac:dyDescent="0.25">
      <c r="A3927" t="s">
        <v>6237</v>
      </c>
      <c r="B3927" t="s">
        <v>3039</v>
      </c>
      <c r="C3927" s="4">
        <v>56084</v>
      </c>
      <c r="D3927">
        <v>3545427749</v>
      </c>
      <c r="E3927">
        <f>VLOOKUP(D3927,  base_salary!A:A, 1, FALSE)</f>
        <v>3545427749</v>
      </c>
      <c r="F3927">
        <f t="shared" si="122"/>
        <v>0</v>
      </c>
      <c r="G3927">
        <f t="shared" ca="1" si="123"/>
        <v>0</v>
      </c>
    </row>
    <row r="3928" spans="1:7" x14ac:dyDescent="0.25">
      <c r="A3928" t="s">
        <v>6238</v>
      </c>
      <c r="B3928" t="s">
        <v>2043</v>
      </c>
      <c r="C3928" s="4">
        <v>57449</v>
      </c>
      <c r="D3928">
        <v>1856596435</v>
      </c>
      <c r="E3928">
        <f>VLOOKUP(D3928,  base_salary!A:A, 1, FALSE)</f>
        <v>1856596435</v>
      </c>
      <c r="F3928">
        <f t="shared" si="122"/>
        <v>0</v>
      </c>
      <c r="G3928">
        <f t="shared" ca="1" si="123"/>
        <v>0</v>
      </c>
    </row>
    <row r="3929" spans="1:7" x14ac:dyDescent="0.25">
      <c r="A3929" t="s">
        <v>6239</v>
      </c>
      <c r="B3929" t="s">
        <v>2360</v>
      </c>
      <c r="C3929" s="4">
        <v>13078</v>
      </c>
      <c r="D3929">
        <v>1856596435</v>
      </c>
      <c r="E3929">
        <f>VLOOKUP(D3929,  base_salary!A:A, 1, FALSE)</f>
        <v>1856596435</v>
      </c>
      <c r="F3929">
        <f t="shared" si="122"/>
        <v>0</v>
      </c>
      <c r="G3929">
        <f t="shared" ca="1" si="123"/>
        <v>0</v>
      </c>
    </row>
    <row r="3930" spans="1:7" x14ac:dyDescent="0.25">
      <c r="A3930" t="s">
        <v>6240</v>
      </c>
      <c r="B3930" t="s">
        <v>2992</v>
      </c>
      <c r="C3930" s="4">
        <v>45289</v>
      </c>
      <c r="D3930">
        <v>6007705854</v>
      </c>
      <c r="E3930">
        <f>VLOOKUP(D3930,  base_salary!A:A, 1, FALSE)</f>
        <v>6007705854</v>
      </c>
      <c r="F3930">
        <f t="shared" si="122"/>
        <v>0</v>
      </c>
      <c r="G3930">
        <f t="shared" ca="1" si="123"/>
        <v>0</v>
      </c>
    </row>
    <row r="3931" spans="1:7" x14ac:dyDescent="0.25">
      <c r="A3931" t="s">
        <v>6241</v>
      </c>
      <c r="B3931" t="s">
        <v>1932</v>
      </c>
      <c r="C3931" s="4">
        <v>11523</v>
      </c>
      <c r="D3931">
        <v>8875305560</v>
      </c>
      <c r="E3931">
        <f>VLOOKUP(D3931,  base_salary!A:A, 1, FALSE)</f>
        <v>8875305560</v>
      </c>
      <c r="F3931">
        <f t="shared" si="122"/>
        <v>0</v>
      </c>
      <c r="G3931">
        <f t="shared" ca="1" si="123"/>
        <v>0</v>
      </c>
    </row>
    <row r="3932" spans="1:7" x14ac:dyDescent="0.25">
      <c r="A3932" t="s">
        <v>6242</v>
      </c>
      <c r="B3932" t="s">
        <v>2488</v>
      </c>
      <c r="C3932" s="4">
        <v>50175</v>
      </c>
      <c r="D3932">
        <v>4691333258</v>
      </c>
      <c r="E3932">
        <f>VLOOKUP(D3932,  base_salary!A:A, 1, FALSE)</f>
        <v>4691333258</v>
      </c>
      <c r="F3932">
        <f t="shared" si="122"/>
        <v>0</v>
      </c>
      <c r="G3932">
        <f t="shared" ca="1" si="123"/>
        <v>0</v>
      </c>
    </row>
    <row r="3933" spans="1:7" x14ac:dyDescent="0.25">
      <c r="A3933" t="s">
        <v>6243</v>
      </c>
      <c r="B3933" t="s">
        <v>2593</v>
      </c>
      <c r="C3933" s="4">
        <v>34485</v>
      </c>
      <c r="D3933">
        <v>9726644925</v>
      </c>
      <c r="E3933">
        <f>VLOOKUP(D3933,  base_salary!A:A, 1, FALSE)</f>
        <v>9726644925</v>
      </c>
      <c r="F3933">
        <f t="shared" si="122"/>
        <v>0</v>
      </c>
      <c r="G3933">
        <f t="shared" ca="1" si="123"/>
        <v>0</v>
      </c>
    </row>
    <row r="3934" spans="1:7" x14ac:dyDescent="0.25">
      <c r="A3934" t="s">
        <v>6244</v>
      </c>
      <c r="B3934" t="s">
        <v>2225</v>
      </c>
      <c r="C3934" s="4">
        <v>50948</v>
      </c>
      <c r="D3934">
        <v>1444572199</v>
      </c>
      <c r="E3934">
        <f>VLOOKUP(D3934,  base_salary!A:A, 1, FALSE)</f>
        <v>1444572199</v>
      </c>
      <c r="F3934">
        <f t="shared" si="122"/>
        <v>0</v>
      </c>
      <c r="G3934">
        <f t="shared" ca="1" si="123"/>
        <v>0</v>
      </c>
    </row>
    <row r="3935" spans="1:7" x14ac:dyDescent="0.25">
      <c r="A3935" t="s">
        <v>6245</v>
      </c>
      <c r="B3935" t="s">
        <v>2069</v>
      </c>
      <c r="C3935" s="4">
        <v>39422</v>
      </c>
      <c r="D3935">
        <v>4492546545</v>
      </c>
      <c r="E3935">
        <f>VLOOKUP(D3935,  base_salary!A:A, 1, FALSE)</f>
        <v>4492546545</v>
      </c>
      <c r="F3935">
        <f t="shared" si="122"/>
        <v>0</v>
      </c>
      <c r="G3935">
        <f t="shared" ca="1" si="123"/>
        <v>0</v>
      </c>
    </row>
    <row r="3936" spans="1:7" x14ac:dyDescent="0.25">
      <c r="A3936" t="s">
        <v>6246</v>
      </c>
      <c r="B3936" t="s">
        <v>2028</v>
      </c>
      <c r="C3936" s="4">
        <v>24305</v>
      </c>
      <c r="D3936">
        <v>7192290785</v>
      </c>
      <c r="E3936">
        <f>VLOOKUP(D3936,  base_salary!A:A, 1, FALSE)</f>
        <v>7192290785</v>
      </c>
      <c r="F3936">
        <f t="shared" si="122"/>
        <v>0</v>
      </c>
      <c r="G3936">
        <f t="shared" ca="1" si="123"/>
        <v>0</v>
      </c>
    </row>
    <row r="3937" spans="1:7" x14ac:dyDescent="0.25">
      <c r="A3937" t="s">
        <v>6247</v>
      </c>
      <c r="B3937" t="s">
        <v>2869</v>
      </c>
      <c r="C3937" s="4">
        <v>26526</v>
      </c>
      <c r="D3937">
        <v>9984023702</v>
      </c>
      <c r="E3937">
        <f>VLOOKUP(D3937,  base_salary!A:A, 1, FALSE)</f>
        <v>9984023702</v>
      </c>
      <c r="F3937">
        <f t="shared" si="122"/>
        <v>0</v>
      </c>
      <c r="G3937">
        <f t="shared" ca="1" si="123"/>
        <v>0</v>
      </c>
    </row>
    <row r="3938" spans="1:7" x14ac:dyDescent="0.25">
      <c r="A3938" t="s">
        <v>6248</v>
      </c>
      <c r="B3938" t="s">
        <v>2847</v>
      </c>
      <c r="C3938" s="4">
        <v>45908</v>
      </c>
      <c r="D3938">
        <v>601779371</v>
      </c>
      <c r="E3938">
        <f>VLOOKUP(D3938,  base_salary!A:A, 1, FALSE)</f>
        <v>601779371</v>
      </c>
      <c r="F3938">
        <f t="shared" si="122"/>
        <v>0</v>
      </c>
      <c r="G3938">
        <f t="shared" ca="1" si="123"/>
        <v>0</v>
      </c>
    </row>
    <row r="3939" spans="1:7" x14ac:dyDescent="0.25">
      <c r="A3939" t="s">
        <v>6249</v>
      </c>
      <c r="B3939" t="s">
        <v>2716</v>
      </c>
      <c r="C3939" s="4">
        <v>13444</v>
      </c>
      <c r="D3939">
        <v>8905919081</v>
      </c>
      <c r="E3939">
        <f>VLOOKUP(D3939,  base_salary!A:A, 1, FALSE)</f>
        <v>8905919081</v>
      </c>
      <c r="F3939">
        <f t="shared" si="122"/>
        <v>0</v>
      </c>
      <c r="G3939">
        <f t="shared" ca="1" si="123"/>
        <v>0</v>
      </c>
    </row>
    <row r="3940" spans="1:7" x14ac:dyDescent="0.25">
      <c r="A3940" t="s">
        <v>6250</v>
      </c>
      <c r="B3940" t="s">
        <v>1952</v>
      </c>
      <c r="C3940" s="4">
        <v>41445</v>
      </c>
      <c r="D3940">
        <v>9258570278</v>
      </c>
      <c r="E3940">
        <f>VLOOKUP(D3940,  base_salary!A:A, 1, FALSE)</f>
        <v>9258570278</v>
      </c>
      <c r="F3940">
        <f t="shared" si="122"/>
        <v>0</v>
      </c>
      <c r="G3940">
        <f t="shared" ca="1" si="123"/>
        <v>0</v>
      </c>
    </row>
    <row r="3941" spans="1:7" x14ac:dyDescent="0.25">
      <c r="A3941" t="s">
        <v>6251</v>
      </c>
      <c r="B3941" t="s">
        <v>2343</v>
      </c>
      <c r="C3941" s="4">
        <v>16043</v>
      </c>
      <c r="D3941">
        <v>161397387</v>
      </c>
      <c r="E3941">
        <f>VLOOKUP(D3941,  base_salary!A:A, 1, FALSE)</f>
        <v>161397387</v>
      </c>
      <c r="F3941">
        <f t="shared" si="122"/>
        <v>0</v>
      </c>
      <c r="G3941">
        <f t="shared" ca="1" si="123"/>
        <v>0</v>
      </c>
    </row>
    <row r="3942" spans="1:7" x14ac:dyDescent="0.25">
      <c r="A3942" t="s">
        <v>6252</v>
      </c>
      <c r="B3942" t="s">
        <v>2016</v>
      </c>
      <c r="C3942" s="4">
        <v>39937</v>
      </c>
      <c r="D3942">
        <v>3524504531</v>
      </c>
      <c r="E3942">
        <f>VLOOKUP(D3942,  base_salary!A:A, 1, FALSE)</f>
        <v>3524504531</v>
      </c>
      <c r="F3942">
        <f t="shared" si="122"/>
        <v>0</v>
      </c>
      <c r="G3942">
        <f t="shared" ca="1" si="123"/>
        <v>0</v>
      </c>
    </row>
    <row r="3943" spans="1:7" x14ac:dyDescent="0.25">
      <c r="A3943" t="s">
        <v>6253</v>
      </c>
      <c r="B3943" t="s">
        <v>2740</v>
      </c>
      <c r="C3943" s="4">
        <v>18906</v>
      </c>
      <c r="D3943">
        <v>3129526900</v>
      </c>
      <c r="E3943">
        <f>VLOOKUP(D3943,  base_salary!A:A, 1, FALSE)</f>
        <v>3129526900</v>
      </c>
      <c r="F3943">
        <f t="shared" si="122"/>
        <v>0</v>
      </c>
      <c r="G3943">
        <f t="shared" ca="1" si="123"/>
        <v>0</v>
      </c>
    </row>
    <row r="3944" spans="1:7" x14ac:dyDescent="0.25">
      <c r="A3944" t="s">
        <v>6254</v>
      </c>
      <c r="B3944" t="s">
        <v>2441</v>
      </c>
      <c r="C3944" s="4">
        <v>49200</v>
      </c>
      <c r="D3944">
        <v>4401069773</v>
      </c>
      <c r="E3944">
        <f>VLOOKUP(D3944,  base_salary!A:A, 1, FALSE)</f>
        <v>4401069773</v>
      </c>
      <c r="F3944">
        <f t="shared" si="122"/>
        <v>0</v>
      </c>
      <c r="G3944">
        <f t="shared" ca="1" si="123"/>
        <v>0</v>
      </c>
    </row>
    <row r="3945" spans="1:7" x14ac:dyDescent="0.25">
      <c r="A3945" t="s">
        <v>6255</v>
      </c>
      <c r="B3945" t="s">
        <v>2614</v>
      </c>
      <c r="C3945" s="4">
        <v>24460</v>
      </c>
      <c r="D3945">
        <v>819852252</v>
      </c>
      <c r="E3945">
        <f>VLOOKUP(D3945,  base_salary!A:A, 1, FALSE)</f>
        <v>819852252</v>
      </c>
      <c r="F3945">
        <f t="shared" si="122"/>
        <v>0</v>
      </c>
      <c r="G3945">
        <f t="shared" ca="1" si="123"/>
        <v>0</v>
      </c>
    </row>
    <row r="3946" spans="1:7" x14ac:dyDescent="0.25">
      <c r="A3946" t="s">
        <v>6256</v>
      </c>
      <c r="B3946" t="s">
        <v>1978</v>
      </c>
      <c r="C3946" s="4">
        <v>24405</v>
      </c>
      <c r="D3946">
        <v>8640079943</v>
      </c>
      <c r="E3946">
        <f>VLOOKUP(D3946,  base_salary!A:A, 1, FALSE)</f>
        <v>8640079943</v>
      </c>
      <c r="F3946">
        <f t="shared" si="122"/>
        <v>0</v>
      </c>
      <c r="G3946">
        <f t="shared" ca="1" si="123"/>
        <v>0</v>
      </c>
    </row>
    <row r="3947" spans="1:7" x14ac:dyDescent="0.25">
      <c r="A3947" t="s">
        <v>6257</v>
      </c>
      <c r="B3947" t="s">
        <v>1993</v>
      </c>
      <c r="C3947" s="4">
        <v>46633</v>
      </c>
      <c r="D3947">
        <v>4849214614</v>
      </c>
      <c r="E3947">
        <f>VLOOKUP(D3947,  base_salary!A:A, 1, FALSE)</f>
        <v>4849214614</v>
      </c>
      <c r="F3947">
        <f t="shared" si="122"/>
        <v>0</v>
      </c>
      <c r="G3947">
        <f t="shared" ca="1" si="123"/>
        <v>0</v>
      </c>
    </row>
    <row r="3948" spans="1:7" x14ac:dyDescent="0.25">
      <c r="A3948" t="s">
        <v>6258</v>
      </c>
      <c r="B3948" t="s">
        <v>2360</v>
      </c>
      <c r="C3948" s="4">
        <v>39885</v>
      </c>
      <c r="D3948">
        <v>8850022085</v>
      </c>
      <c r="E3948">
        <f>VLOOKUP(D3948,  base_salary!A:A, 1, FALSE)</f>
        <v>8850022085</v>
      </c>
      <c r="F3948">
        <f t="shared" si="122"/>
        <v>0</v>
      </c>
      <c r="G3948">
        <f t="shared" ca="1" si="123"/>
        <v>0</v>
      </c>
    </row>
    <row r="3949" spans="1:7" x14ac:dyDescent="0.25">
      <c r="A3949" t="s">
        <v>6259</v>
      </c>
      <c r="B3949" t="s">
        <v>2207</v>
      </c>
      <c r="C3949" s="4">
        <v>34137</v>
      </c>
      <c r="D3949">
        <v>994826516</v>
      </c>
      <c r="E3949">
        <f>VLOOKUP(D3949,  base_salary!A:A, 1, FALSE)</f>
        <v>994826516</v>
      </c>
      <c r="F3949">
        <f t="shared" si="122"/>
        <v>0</v>
      </c>
      <c r="G3949">
        <f t="shared" ca="1" si="123"/>
        <v>0</v>
      </c>
    </row>
    <row r="3950" spans="1:7" x14ac:dyDescent="0.25">
      <c r="A3950" t="s">
        <v>6260</v>
      </c>
      <c r="B3950" t="s">
        <v>2633</v>
      </c>
      <c r="C3950" s="4">
        <v>12772</v>
      </c>
      <c r="D3950">
        <v>4920920075</v>
      </c>
      <c r="E3950">
        <f>VLOOKUP(D3950,  base_salary!A:A, 1, FALSE)</f>
        <v>4920920075</v>
      </c>
      <c r="F3950">
        <f t="shared" si="122"/>
        <v>0</v>
      </c>
      <c r="G3950">
        <f t="shared" ca="1" si="123"/>
        <v>0</v>
      </c>
    </row>
    <row r="3951" spans="1:7" x14ac:dyDescent="0.25">
      <c r="A3951" t="s">
        <v>6261</v>
      </c>
      <c r="B3951" t="s">
        <v>1982</v>
      </c>
      <c r="C3951" s="4">
        <v>55593</v>
      </c>
      <c r="D3951">
        <v>273083503</v>
      </c>
      <c r="E3951">
        <f>VLOOKUP(D3951,  base_salary!A:A, 1, FALSE)</f>
        <v>273083503</v>
      </c>
      <c r="F3951">
        <f t="shared" si="122"/>
        <v>0</v>
      </c>
      <c r="G3951">
        <f t="shared" ca="1" si="123"/>
        <v>0</v>
      </c>
    </row>
    <row r="3952" spans="1:7" x14ac:dyDescent="0.25">
      <c r="A3952" t="s">
        <v>6262</v>
      </c>
      <c r="B3952" t="s">
        <v>3237</v>
      </c>
      <c r="C3952" s="4">
        <v>35942</v>
      </c>
      <c r="D3952">
        <v>8788824691</v>
      </c>
      <c r="E3952">
        <f>VLOOKUP(D3952,  base_salary!A:A, 1, FALSE)</f>
        <v>8788824691</v>
      </c>
      <c r="F3952">
        <f t="shared" si="122"/>
        <v>0</v>
      </c>
      <c r="G3952">
        <f t="shared" ca="1" si="123"/>
        <v>0</v>
      </c>
    </row>
    <row r="3953" spans="1:7" x14ac:dyDescent="0.25">
      <c r="A3953" t="s">
        <v>6263</v>
      </c>
      <c r="B3953" t="s">
        <v>2393</v>
      </c>
      <c r="C3953" s="4">
        <v>55757</v>
      </c>
      <c r="D3953">
        <v>2779378506</v>
      </c>
      <c r="E3953">
        <f>VLOOKUP(D3953,  base_salary!A:A, 1, FALSE)</f>
        <v>2779378506</v>
      </c>
      <c r="F3953">
        <f t="shared" si="122"/>
        <v>0</v>
      </c>
      <c r="G3953">
        <f t="shared" ca="1" si="123"/>
        <v>0</v>
      </c>
    </row>
    <row r="3954" spans="1:7" x14ac:dyDescent="0.25">
      <c r="A3954" t="s">
        <v>6264</v>
      </c>
      <c r="B3954" t="s">
        <v>2415</v>
      </c>
      <c r="C3954" s="4">
        <v>11436</v>
      </c>
      <c r="D3954">
        <v>8054305400</v>
      </c>
      <c r="E3954">
        <f>VLOOKUP(D3954,  base_salary!A:A, 1, FALSE)</f>
        <v>8054305400</v>
      </c>
      <c r="F3954">
        <f t="shared" si="122"/>
        <v>0</v>
      </c>
      <c r="G3954">
        <f t="shared" ca="1" si="123"/>
        <v>0</v>
      </c>
    </row>
    <row r="3955" spans="1:7" x14ac:dyDescent="0.25">
      <c r="A3955" t="s">
        <v>6265</v>
      </c>
      <c r="B3955" t="s">
        <v>2045</v>
      </c>
      <c r="C3955" s="4">
        <v>24654</v>
      </c>
      <c r="D3955">
        <v>3569414450</v>
      </c>
      <c r="E3955">
        <f>VLOOKUP(D3955,  base_salary!A:A, 1, FALSE)</f>
        <v>3569414450</v>
      </c>
      <c r="F3955">
        <f t="shared" si="122"/>
        <v>0</v>
      </c>
      <c r="G3955">
        <f t="shared" ca="1" si="123"/>
        <v>0</v>
      </c>
    </row>
    <row r="3956" spans="1:7" x14ac:dyDescent="0.25">
      <c r="A3956" t="s">
        <v>6266</v>
      </c>
      <c r="B3956" t="s">
        <v>4422</v>
      </c>
      <c r="C3956" s="4">
        <v>55574</v>
      </c>
      <c r="D3956">
        <v>2944219065</v>
      </c>
      <c r="E3956">
        <f>VLOOKUP(D3956,  base_salary!A:A, 1, FALSE)</f>
        <v>2944219065</v>
      </c>
      <c r="F3956">
        <f t="shared" si="122"/>
        <v>0</v>
      </c>
      <c r="G3956">
        <f t="shared" ca="1" si="123"/>
        <v>0</v>
      </c>
    </row>
    <row r="3957" spans="1:7" x14ac:dyDescent="0.25">
      <c r="A3957" t="s">
        <v>6267</v>
      </c>
      <c r="B3957" t="s">
        <v>1942</v>
      </c>
      <c r="C3957" s="4">
        <v>42044</v>
      </c>
      <c r="D3957">
        <v>8507800106</v>
      </c>
      <c r="E3957">
        <f>VLOOKUP(D3957,  base_salary!A:A, 1, FALSE)</f>
        <v>8507800106</v>
      </c>
      <c r="F3957">
        <f t="shared" si="122"/>
        <v>0</v>
      </c>
      <c r="G3957">
        <f t="shared" ca="1" si="123"/>
        <v>0</v>
      </c>
    </row>
    <row r="3958" spans="1:7" x14ac:dyDescent="0.25">
      <c r="A3958" t="s">
        <v>6268</v>
      </c>
      <c r="B3958" t="s">
        <v>2572</v>
      </c>
      <c r="C3958" s="4">
        <v>14027</v>
      </c>
      <c r="D3958">
        <v>4878156686</v>
      </c>
      <c r="E3958">
        <f>VLOOKUP(D3958,  base_salary!A:A, 1, FALSE)</f>
        <v>4878156686</v>
      </c>
      <c r="F3958">
        <f t="shared" si="122"/>
        <v>0</v>
      </c>
      <c r="G3958">
        <f t="shared" ca="1" si="123"/>
        <v>0</v>
      </c>
    </row>
    <row r="3959" spans="1:7" x14ac:dyDescent="0.25">
      <c r="A3959" t="s">
        <v>6269</v>
      </c>
      <c r="B3959" t="s">
        <v>2633</v>
      </c>
      <c r="C3959" s="4">
        <v>17464</v>
      </c>
      <c r="D3959">
        <v>9727426344</v>
      </c>
      <c r="E3959">
        <f>VLOOKUP(D3959,  base_salary!A:A, 1, FALSE)</f>
        <v>9727426344</v>
      </c>
      <c r="F3959">
        <f t="shared" si="122"/>
        <v>0</v>
      </c>
      <c r="G3959">
        <f t="shared" ca="1" si="123"/>
        <v>0</v>
      </c>
    </row>
    <row r="3960" spans="1:7" x14ac:dyDescent="0.25">
      <c r="A3960" t="s">
        <v>6270</v>
      </c>
      <c r="B3960" t="s">
        <v>2290</v>
      </c>
      <c r="C3960" s="4">
        <v>53085</v>
      </c>
      <c r="D3960">
        <v>9258570278</v>
      </c>
      <c r="E3960">
        <f>VLOOKUP(D3960,  base_salary!A:A, 1, FALSE)</f>
        <v>9258570278</v>
      </c>
      <c r="F3960">
        <f t="shared" si="122"/>
        <v>0</v>
      </c>
      <c r="G3960">
        <f t="shared" ca="1" si="123"/>
        <v>0</v>
      </c>
    </row>
    <row r="3961" spans="1:7" x14ac:dyDescent="0.25">
      <c r="A3961" t="s">
        <v>6271</v>
      </c>
      <c r="B3961" t="s">
        <v>2340</v>
      </c>
      <c r="C3961" s="4">
        <v>23596</v>
      </c>
      <c r="D3961">
        <v>6724903874</v>
      </c>
      <c r="E3961">
        <f>VLOOKUP(D3961,  base_salary!A:A, 1, FALSE)</f>
        <v>6724903874</v>
      </c>
      <c r="F3961">
        <f t="shared" si="122"/>
        <v>0</v>
      </c>
      <c r="G3961">
        <f t="shared" ca="1" si="123"/>
        <v>0</v>
      </c>
    </row>
    <row r="3962" spans="1:7" x14ac:dyDescent="0.25">
      <c r="A3962" t="s">
        <v>6272</v>
      </c>
      <c r="B3962" t="s">
        <v>2557</v>
      </c>
      <c r="C3962" s="4">
        <v>57724</v>
      </c>
      <c r="D3962">
        <v>5795848808</v>
      </c>
      <c r="E3962">
        <f>VLOOKUP(D3962,  base_salary!A:A, 1, FALSE)</f>
        <v>5795848808</v>
      </c>
      <c r="F3962">
        <f t="shared" si="122"/>
        <v>0</v>
      </c>
      <c r="G3962">
        <f t="shared" ca="1" si="123"/>
        <v>0</v>
      </c>
    </row>
    <row r="3963" spans="1:7" x14ac:dyDescent="0.25">
      <c r="A3963" t="s">
        <v>6273</v>
      </c>
      <c r="B3963" t="s">
        <v>2032</v>
      </c>
      <c r="C3963" s="4">
        <v>25547</v>
      </c>
      <c r="D3963">
        <v>8757371024</v>
      </c>
      <c r="E3963">
        <f>VLOOKUP(D3963,  base_salary!A:A, 1, FALSE)</f>
        <v>8757371024</v>
      </c>
      <c r="F3963">
        <f t="shared" si="122"/>
        <v>0</v>
      </c>
      <c r="G3963">
        <f t="shared" ca="1" si="123"/>
        <v>0</v>
      </c>
    </row>
    <row r="3964" spans="1:7" x14ac:dyDescent="0.25">
      <c r="A3964" t="s">
        <v>6274</v>
      </c>
      <c r="B3964" t="s">
        <v>2316</v>
      </c>
      <c r="C3964" s="4">
        <v>59751</v>
      </c>
      <c r="D3964">
        <v>3580617389</v>
      </c>
      <c r="E3964">
        <f>VLOOKUP(D3964,  base_salary!A:A, 1, FALSE)</f>
        <v>3580617389</v>
      </c>
      <c r="F3964">
        <f t="shared" si="122"/>
        <v>0</v>
      </c>
      <c r="G3964">
        <f t="shared" ca="1" si="123"/>
        <v>0</v>
      </c>
    </row>
    <row r="3965" spans="1:7" x14ac:dyDescent="0.25">
      <c r="A3965" t="s">
        <v>6275</v>
      </c>
      <c r="B3965" t="s">
        <v>3113</v>
      </c>
      <c r="C3965" s="4">
        <v>58711</v>
      </c>
      <c r="D3965">
        <v>274599287</v>
      </c>
      <c r="E3965">
        <f>VLOOKUP(D3965,  base_salary!A:A, 1, FALSE)</f>
        <v>274599287</v>
      </c>
      <c r="F3965">
        <f t="shared" si="122"/>
        <v>0</v>
      </c>
      <c r="G3965">
        <f t="shared" ca="1" si="123"/>
        <v>0</v>
      </c>
    </row>
    <row r="3966" spans="1:7" x14ac:dyDescent="0.25">
      <c r="A3966" t="s">
        <v>6276</v>
      </c>
      <c r="B3966" t="s">
        <v>2749</v>
      </c>
      <c r="C3966" s="4">
        <v>33910</v>
      </c>
      <c r="D3966">
        <v>8501525324</v>
      </c>
      <c r="E3966">
        <f>VLOOKUP(D3966,  base_salary!A:A, 1, FALSE)</f>
        <v>8501525324</v>
      </c>
      <c r="F3966">
        <f t="shared" si="122"/>
        <v>0</v>
      </c>
      <c r="G3966">
        <f t="shared" ca="1" si="123"/>
        <v>0</v>
      </c>
    </row>
    <row r="3967" spans="1:7" x14ac:dyDescent="0.25">
      <c r="A3967" t="s">
        <v>6277</v>
      </c>
      <c r="B3967" t="s">
        <v>2045</v>
      </c>
      <c r="C3967" s="4">
        <v>58764</v>
      </c>
      <c r="D3967">
        <v>2821741499</v>
      </c>
      <c r="E3967">
        <f>VLOOKUP(D3967,  base_salary!A:A, 1, FALSE)</f>
        <v>2821741499</v>
      </c>
      <c r="F3967">
        <f t="shared" si="122"/>
        <v>0</v>
      </c>
      <c r="G3967">
        <f t="shared" ca="1" si="123"/>
        <v>0</v>
      </c>
    </row>
    <row r="3968" spans="1:7" x14ac:dyDescent="0.25">
      <c r="A3968" t="s">
        <v>6278</v>
      </c>
      <c r="B3968" t="s">
        <v>2321</v>
      </c>
      <c r="C3968" s="4">
        <v>14412</v>
      </c>
      <c r="D3968">
        <v>7205288142</v>
      </c>
      <c r="E3968">
        <f>VLOOKUP(D3968,  base_salary!A:A, 1, FALSE)</f>
        <v>7205288142</v>
      </c>
      <c r="F3968">
        <f t="shared" si="122"/>
        <v>0</v>
      </c>
      <c r="G3968">
        <f t="shared" ca="1" si="123"/>
        <v>0</v>
      </c>
    </row>
    <row r="3969" spans="1:7" x14ac:dyDescent="0.25">
      <c r="A3969" t="s">
        <v>6279</v>
      </c>
      <c r="B3969" t="s">
        <v>2173</v>
      </c>
      <c r="C3969" s="4">
        <v>18526</v>
      </c>
      <c r="D3969">
        <v>4984363320</v>
      </c>
      <c r="E3969">
        <f>VLOOKUP(D3969,  base_salary!A:A, 1, FALSE)</f>
        <v>4984363320</v>
      </c>
      <c r="F3969">
        <f t="shared" si="122"/>
        <v>0</v>
      </c>
      <c r="G3969">
        <f t="shared" ca="1" si="123"/>
        <v>0</v>
      </c>
    </row>
    <row r="3970" spans="1:7" x14ac:dyDescent="0.25">
      <c r="A3970" t="s">
        <v>6280</v>
      </c>
      <c r="B3970" t="s">
        <v>2521</v>
      </c>
      <c r="C3970" s="4">
        <v>19749</v>
      </c>
      <c r="D3970">
        <v>4094820760</v>
      </c>
      <c r="E3970">
        <f>VLOOKUP(D3970,  base_salary!A:A, 1, FALSE)</f>
        <v>4094820760</v>
      </c>
      <c r="F3970">
        <f t="shared" si="122"/>
        <v>0</v>
      </c>
      <c r="G3970">
        <f t="shared" ca="1" si="123"/>
        <v>0</v>
      </c>
    </row>
    <row r="3971" spans="1:7" x14ac:dyDescent="0.25">
      <c r="A3971" t="s">
        <v>6281</v>
      </c>
      <c r="B3971" t="s">
        <v>3271</v>
      </c>
      <c r="C3971" s="4">
        <v>24424</v>
      </c>
      <c r="D3971">
        <v>7700368295</v>
      </c>
      <c r="E3971">
        <f>VLOOKUP(D3971,  base_salary!A:A, 1, FALSE)</f>
        <v>7700368295</v>
      </c>
      <c r="F3971">
        <f t="shared" ref="F3971:F4034" si="124">IF(ISERROR(E3971), 1, 0)</f>
        <v>0</v>
      </c>
      <c r="G3971">
        <f t="shared" ref="G3971:G4034" ca="1" si="125">SUM(G:G)</f>
        <v>0</v>
      </c>
    </row>
    <row r="3972" spans="1:7" x14ac:dyDescent="0.25">
      <c r="A3972" t="s">
        <v>6282</v>
      </c>
      <c r="B3972" t="s">
        <v>3039</v>
      </c>
      <c r="C3972" s="4">
        <v>20188</v>
      </c>
      <c r="D3972">
        <v>1659418720</v>
      </c>
      <c r="E3972">
        <f>VLOOKUP(D3972,  base_salary!A:A, 1, FALSE)</f>
        <v>1659418720</v>
      </c>
      <c r="F3972">
        <f t="shared" si="124"/>
        <v>0</v>
      </c>
      <c r="G3972">
        <f t="shared" ca="1" si="125"/>
        <v>0</v>
      </c>
    </row>
    <row r="3973" spans="1:7" x14ac:dyDescent="0.25">
      <c r="A3973" t="s">
        <v>6283</v>
      </c>
      <c r="B3973" t="s">
        <v>2524</v>
      </c>
      <c r="C3973" s="4">
        <v>40498</v>
      </c>
      <c r="D3973">
        <v>2575500974</v>
      </c>
      <c r="E3973">
        <f>VLOOKUP(D3973,  base_salary!A:A, 1, FALSE)</f>
        <v>2575500974</v>
      </c>
      <c r="F3973">
        <f t="shared" si="124"/>
        <v>0</v>
      </c>
      <c r="G3973">
        <f t="shared" ca="1" si="125"/>
        <v>0</v>
      </c>
    </row>
    <row r="3974" spans="1:7" x14ac:dyDescent="0.25">
      <c r="A3974" t="s">
        <v>6284</v>
      </c>
      <c r="B3974" t="s">
        <v>2168</v>
      </c>
      <c r="C3974" s="4">
        <v>52474</v>
      </c>
      <c r="D3974">
        <v>5068508845</v>
      </c>
      <c r="E3974">
        <f>VLOOKUP(D3974,  base_salary!A:A, 1, FALSE)</f>
        <v>5068508845</v>
      </c>
      <c r="F3974">
        <f t="shared" si="124"/>
        <v>0</v>
      </c>
      <c r="G3974">
        <f t="shared" ca="1" si="125"/>
        <v>0</v>
      </c>
    </row>
    <row r="3975" spans="1:7" x14ac:dyDescent="0.25">
      <c r="A3975" t="s">
        <v>6285</v>
      </c>
      <c r="B3975" t="s">
        <v>2587</v>
      </c>
      <c r="C3975" s="4">
        <v>21387</v>
      </c>
      <c r="D3975">
        <v>1155371844</v>
      </c>
      <c r="E3975">
        <f>VLOOKUP(D3975,  base_salary!A:A, 1, FALSE)</f>
        <v>1155371844</v>
      </c>
      <c r="F3975">
        <f t="shared" si="124"/>
        <v>0</v>
      </c>
      <c r="G3975">
        <f t="shared" ca="1" si="125"/>
        <v>0</v>
      </c>
    </row>
    <row r="3976" spans="1:7" x14ac:dyDescent="0.25">
      <c r="A3976" t="s">
        <v>6286</v>
      </c>
      <c r="B3976" t="s">
        <v>2214</v>
      </c>
      <c r="C3976" s="4">
        <v>34532</v>
      </c>
      <c r="D3976">
        <v>532074068</v>
      </c>
      <c r="E3976">
        <f>VLOOKUP(D3976,  base_salary!A:A, 1, FALSE)</f>
        <v>532074068</v>
      </c>
      <c r="F3976">
        <f t="shared" si="124"/>
        <v>0</v>
      </c>
      <c r="G3976">
        <f t="shared" ca="1" si="125"/>
        <v>0</v>
      </c>
    </row>
    <row r="3977" spans="1:7" x14ac:dyDescent="0.25">
      <c r="A3977" t="s">
        <v>6287</v>
      </c>
      <c r="B3977" t="s">
        <v>2161</v>
      </c>
      <c r="C3977" s="4">
        <v>25137</v>
      </c>
      <c r="D3977">
        <v>6637560367</v>
      </c>
      <c r="E3977">
        <f>VLOOKUP(D3977,  base_salary!A:A, 1, FALSE)</f>
        <v>6637560367</v>
      </c>
      <c r="F3977">
        <f t="shared" si="124"/>
        <v>0</v>
      </c>
      <c r="G3977">
        <f t="shared" ca="1" si="125"/>
        <v>0</v>
      </c>
    </row>
    <row r="3978" spans="1:7" x14ac:dyDescent="0.25">
      <c r="A3978" t="s">
        <v>6288</v>
      </c>
      <c r="B3978" t="s">
        <v>2260</v>
      </c>
      <c r="C3978" s="4">
        <v>43942</v>
      </c>
      <c r="D3978">
        <v>2426144645</v>
      </c>
      <c r="E3978">
        <f>VLOOKUP(D3978,  base_salary!A:A, 1, FALSE)</f>
        <v>2426144645</v>
      </c>
      <c r="F3978">
        <f t="shared" si="124"/>
        <v>0</v>
      </c>
      <c r="G3978">
        <f t="shared" ca="1" si="125"/>
        <v>0</v>
      </c>
    </row>
    <row r="3979" spans="1:7" x14ac:dyDescent="0.25">
      <c r="A3979" t="s">
        <v>6289</v>
      </c>
      <c r="B3979" t="s">
        <v>3076</v>
      </c>
      <c r="C3979" s="4">
        <v>33160</v>
      </c>
      <c r="D3979">
        <v>1892125439</v>
      </c>
      <c r="E3979">
        <f>VLOOKUP(D3979,  base_salary!A:A, 1, FALSE)</f>
        <v>1892125439</v>
      </c>
      <c r="F3979">
        <f t="shared" si="124"/>
        <v>0</v>
      </c>
      <c r="G3979">
        <f t="shared" ca="1" si="125"/>
        <v>0</v>
      </c>
    </row>
    <row r="3980" spans="1:7" x14ac:dyDescent="0.25">
      <c r="A3980" t="s">
        <v>6290</v>
      </c>
      <c r="B3980" t="s">
        <v>2419</v>
      </c>
      <c r="C3980" s="4">
        <v>13351</v>
      </c>
      <c r="D3980">
        <v>9619649427</v>
      </c>
      <c r="E3980">
        <f>VLOOKUP(D3980,  base_salary!A:A, 1, FALSE)</f>
        <v>9619649427</v>
      </c>
      <c r="F3980">
        <f t="shared" si="124"/>
        <v>0</v>
      </c>
      <c r="G3980">
        <f t="shared" ca="1" si="125"/>
        <v>0</v>
      </c>
    </row>
    <row r="3981" spans="1:7" x14ac:dyDescent="0.25">
      <c r="A3981" t="s">
        <v>6291</v>
      </c>
      <c r="B3981" t="s">
        <v>2014</v>
      </c>
      <c r="C3981" s="4">
        <v>56602</v>
      </c>
      <c r="D3981">
        <v>4192443678</v>
      </c>
      <c r="E3981">
        <f>VLOOKUP(D3981,  base_salary!A:A, 1, FALSE)</f>
        <v>4192443678</v>
      </c>
      <c r="F3981">
        <f t="shared" si="124"/>
        <v>0</v>
      </c>
      <c r="G3981">
        <f t="shared" ca="1" si="125"/>
        <v>0</v>
      </c>
    </row>
    <row r="3982" spans="1:7" x14ac:dyDescent="0.25">
      <c r="A3982" t="s">
        <v>6292</v>
      </c>
      <c r="B3982" t="s">
        <v>2037</v>
      </c>
      <c r="C3982" s="4">
        <v>20663</v>
      </c>
      <c r="D3982">
        <v>2493113470</v>
      </c>
      <c r="E3982">
        <f>VLOOKUP(D3982,  base_salary!A:A, 1, FALSE)</f>
        <v>2493113470</v>
      </c>
      <c r="F3982">
        <f t="shared" si="124"/>
        <v>0</v>
      </c>
      <c r="G3982">
        <f t="shared" ca="1" si="125"/>
        <v>0</v>
      </c>
    </row>
    <row r="3983" spans="1:7" x14ac:dyDescent="0.25">
      <c r="A3983" t="s">
        <v>6293</v>
      </c>
      <c r="B3983" t="s">
        <v>2188</v>
      </c>
      <c r="C3983" s="4">
        <v>59127</v>
      </c>
      <c r="D3983">
        <v>8333777430</v>
      </c>
      <c r="E3983">
        <f>VLOOKUP(D3983,  base_salary!A:A, 1, FALSE)</f>
        <v>8333777430</v>
      </c>
      <c r="F3983">
        <f t="shared" si="124"/>
        <v>0</v>
      </c>
      <c r="G3983">
        <f t="shared" ca="1" si="125"/>
        <v>0</v>
      </c>
    </row>
    <row r="3984" spans="1:7" x14ac:dyDescent="0.25">
      <c r="A3984" t="s">
        <v>6294</v>
      </c>
      <c r="B3984" t="s">
        <v>2503</v>
      </c>
      <c r="C3984" s="4">
        <v>59807</v>
      </c>
      <c r="D3984">
        <v>710473923</v>
      </c>
      <c r="E3984">
        <f>VLOOKUP(D3984,  base_salary!A:A, 1, FALSE)</f>
        <v>710473923</v>
      </c>
      <c r="F3984">
        <f t="shared" si="124"/>
        <v>0</v>
      </c>
      <c r="G3984">
        <f t="shared" ca="1" si="125"/>
        <v>0</v>
      </c>
    </row>
    <row r="3985" spans="1:7" x14ac:dyDescent="0.25">
      <c r="A3985" t="s">
        <v>6295</v>
      </c>
      <c r="B3985" t="s">
        <v>2345</v>
      </c>
      <c r="C3985" s="4">
        <v>37563</v>
      </c>
      <c r="D3985">
        <v>9561367408</v>
      </c>
      <c r="E3985">
        <f>VLOOKUP(D3985,  base_salary!A:A, 1, FALSE)</f>
        <v>9561367408</v>
      </c>
      <c r="F3985">
        <f t="shared" si="124"/>
        <v>0</v>
      </c>
      <c r="G3985">
        <f t="shared" ca="1" si="125"/>
        <v>0</v>
      </c>
    </row>
    <row r="3986" spans="1:7" x14ac:dyDescent="0.25">
      <c r="A3986" t="s">
        <v>6296</v>
      </c>
      <c r="B3986" t="s">
        <v>2587</v>
      </c>
      <c r="C3986" s="4">
        <v>42510</v>
      </c>
      <c r="D3986">
        <v>5519420165</v>
      </c>
      <c r="E3986">
        <f>VLOOKUP(D3986,  base_salary!A:A, 1, FALSE)</f>
        <v>5519420165</v>
      </c>
      <c r="F3986">
        <f t="shared" si="124"/>
        <v>0</v>
      </c>
      <c r="G3986">
        <f t="shared" ca="1" si="125"/>
        <v>0</v>
      </c>
    </row>
    <row r="3987" spans="1:7" x14ac:dyDescent="0.25">
      <c r="A3987" t="s">
        <v>6297</v>
      </c>
      <c r="B3987" t="s">
        <v>2901</v>
      </c>
      <c r="C3987" s="4">
        <v>45691</v>
      </c>
      <c r="D3987">
        <v>9516781780</v>
      </c>
      <c r="E3987">
        <f>VLOOKUP(D3987,  base_salary!A:A, 1, FALSE)</f>
        <v>9516781780</v>
      </c>
      <c r="F3987">
        <f t="shared" si="124"/>
        <v>0</v>
      </c>
      <c r="G3987">
        <f t="shared" ca="1" si="125"/>
        <v>0</v>
      </c>
    </row>
    <row r="3988" spans="1:7" x14ac:dyDescent="0.25">
      <c r="A3988" t="s">
        <v>6298</v>
      </c>
      <c r="B3988" t="s">
        <v>2576</v>
      </c>
      <c r="C3988" s="4">
        <v>35734</v>
      </c>
      <c r="D3988">
        <v>8162941088</v>
      </c>
      <c r="E3988">
        <f>VLOOKUP(D3988,  base_salary!A:A, 1, FALSE)</f>
        <v>8162941088</v>
      </c>
      <c r="F3988">
        <f t="shared" si="124"/>
        <v>0</v>
      </c>
      <c r="G3988">
        <f t="shared" ca="1" si="125"/>
        <v>0</v>
      </c>
    </row>
    <row r="3989" spans="1:7" x14ac:dyDescent="0.25">
      <c r="A3989" t="s">
        <v>6299</v>
      </c>
      <c r="B3989" t="s">
        <v>2063</v>
      </c>
      <c r="C3989" s="4">
        <v>57011</v>
      </c>
      <c r="D3989">
        <v>7783641539</v>
      </c>
      <c r="E3989">
        <f>VLOOKUP(D3989,  base_salary!A:A, 1, FALSE)</f>
        <v>7783641539</v>
      </c>
      <c r="F3989">
        <f t="shared" si="124"/>
        <v>0</v>
      </c>
      <c r="G3989">
        <f t="shared" ca="1" si="125"/>
        <v>0</v>
      </c>
    </row>
    <row r="3990" spans="1:7" x14ac:dyDescent="0.25">
      <c r="A3990" t="s">
        <v>6300</v>
      </c>
      <c r="B3990" t="s">
        <v>2734</v>
      </c>
      <c r="C3990" s="4">
        <v>12440</v>
      </c>
      <c r="D3990">
        <v>8069192305</v>
      </c>
      <c r="E3990">
        <f>VLOOKUP(D3990,  base_salary!A:A, 1, FALSE)</f>
        <v>8069192305</v>
      </c>
      <c r="F3990">
        <f t="shared" si="124"/>
        <v>0</v>
      </c>
      <c r="G3990">
        <f t="shared" ca="1" si="125"/>
        <v>0</v>
      </c>
    </row>
    <row r="3991" spans="1:7" x14ac:dyDescent="0.25">
      <c r="A3991" t="s">
        <v>6301</v>
      </c>
      <c r="B3991" t="s">
        <v>2231</v>
      </c>
      <c r="C3991" s="4">
        <v>53621</v>
      </c>
      <c r="D3991">
        <v>1969484233</v>
      </c>
      <c r="E3991">
        <f>VLOOKUP(D3991,  base_salary!A:A, 1, FALSE)</f>
        <v>1969484233</v>
      </c>
      <c r="F3991">
        <f t="shared" si="124"/>
        <v>0</v>
      </c>
      <c r="G3991">
        <f t="shared" ca="1" si="125"/>
        <v>0</v>
      </c>
    </row>
    <row r="3992" spans="1:7" x14ac:dyDescent="0.25">
      <c r="A3992" t="s">
        <v>6302</v>
      </c>
      <c r="B3992" t="s">
        <v>2511</v>
      </c>
      <c r="C3992" s="4">
        <v>32108</v>
      </c>
      <c r="D3992">
        <v>8808097757</v>
      </c>
      <c r="E3992">
        <f>VLOOKUP(D3992,  base_salary!A:A, 1, FALSE)</f>
        <v>8808097757</v>
      </c>
      <c r="F3992">
        <f t="shared" si="124"/>
        <v>0</v>
      </c>
      <c r="G3992">
        <f t="shared" ca="1" si="125"/>
        <v>0</v>
      </c>
    </row>
    <row r="3993" spans="1:7" x14ac:dyDescent="0.25">
      <c r="A3993" t="s">
        <v>6303</v>
      </c>
      <c r="B3993" t="s">
        <v>3183</v>
      </c>
      <c r="C3993" s="4">
        <v>49809</v>
      </c>
      <c r="D3993">
        <v>5603002824</v>
      </c>
      <c r="E3993">
        <f>VLOOKUP(D3993,  base_salary!A:A, 1, FALSE)</f>
        <v>5603002824</v>
      </c>
      <c r="F3993">
        <f t="shared" si="124"/>
        <v>0</v>
      </c>
      <c r="G3993">
        <f t="shared" ca="1" si="125"/>
        <v>0</v>
      </c>
    </row>
    <row r="3994" spans="1:7" x14ac:dyDescent="0.25">
      <c r="A3994" t="s">
        <v>6304</v>
      </c>
      <c r="B3994" t="s">
        <v>1930</v>
      </c>
      <c r="C3994" s="4">
        <v>19970</v>
      </c>
      <c r="D3994">
        <v>3915983489</v>
      </c>
      <c r="E3994">
        <f>VLOOKUP(D3994,  base_salary!A:A, 1, FALSE)</f>
        <v>3915983489</v>
      </c>
      <c r="F3994">
        <f t="shared" si="124"/>
        <v>0</v>
      </c>
      <c r="G3994">
        <f t="shared" ca="1" si="125"/>
        <v>0</v>
      </c>
    </row>
    <row r="3995" spans="1:7" x14ac:dyDescent="0.25">
      <c r="A3995" t="s">
        <v>6305</v>
      </c>
      <c r="B3995" t="s">
        <v>2139</v>
      </c>
      <c r="C3995" s="4">
        <v>17041</v>
      </c>
      <c r="D3995">
        <v>2234966051</v>
      </c>
      <c r="E3995">
        <f>VLOOKUP(D3995,  base_salary!A:A, 1, FALSE)</f>
        <v>2234966051</v>
      </c>
      <c r="F3995">
        <f t="shared" si="124"/>
        <v>0</v>
      </c>
      <c r="G3995">
        <f t="shared" ca="1" si="125"/>
        <v>0</v>
      </c>
    </row>
    <row r="3996" spans="1:7" x14ac:dyDescent="0.25">
      <c r="A3996" t="s">
        <v>6306</v>
      </c>
      <c r="B3996" t="s">
        <v>2043</v>
      </c>
      <c r="C3996" s="4">
        <v>32180</v>
      </c>
      <c r="D3996">
        <v>9800744517</v>
      </c>
      <c r="E3996">
        <f>VLOOKUP(D3996,  base_salary!A:A, 1, FALSE)</f>
        <v>9800744517</v>
      </c>
      <c r="F3996">
        <f t="shared" si="124"/>
        <v>0</v>
      </c>
      <c r="G3996">
        <f t="shared" ca="1" si="125"/>
        <v>0</v>
      </c>
    </row>
    <row r="3997" spans="1:7" x14ac:dyDescent="0.25">
      <c r="A3997" t="s">
        <v>6307</v>
      </c>
      <c r="B3997" t="s">
        <v>2468</v>
      </c>
      <c r="C3997" s="4">
        <v>46718</v>
      </c>
      <c r="D3997">
        <v>5064247826</v>
      </c>
      <c r="E3997">
        <f>VLOOKUP(D3997,  base_salary!A:A, 1, FALSE)</f>
        <v>5064247826</v>
      </c>
      <c r="F3997">
        <f t="shared" si="124"/>
        <v>0</v>
      </c>
      <c r="G3997">
        <f t="shared" ca="1" si="125"/>
        <v>0</v>
      </c>
    </row>
    <row r="3998" spans="1:7" x14ac:dyDescent="0.25">
      <c r="A3998" t="s">
        <v>6308</v>
      </c>
      <c r="B3998" t="s">
        <v>3023</v>
      </c>
      <c r="C3998" s="4">
        <v>36876</v>
      </c>
      <c r="D3998">
        <v>3967370569</v>
      </c>
      <c r="E3998">
        <f>VLOOKUP(D3998,  base_salary!A:A, 1, FALSE)</f>
        <v>3967370569</v>
      </c>
      <c r="F3998">
        <f t="shared" si="124"/>
        <v>0</v>
      </c>
      <c r="G3998">
        <f t="shared" ca="1" si="125"/>
        <v>0</v>
      </c>
    </row>
    <row r="3999" spans="1:7" x14ac:dyDescent="0.25">
      <c r="A3999" t="s">
        <v>6309</v>
      </c>
      <c r="B3999" t="s">
        <v>2824</v>
      </c>
      <c r="C3999" s="4">
        <v>47588</v>
      </c>
      <c r="D3999">
        <v>3021692982</v>
      </c>
      <c r="E3999">
        <f>VLOOKUP(D3999,  base_salary!A:A, 1, FALSE)</f>
        <v>3021692982</v>
      </c>
      <c r="F3999">
        <f t="shared" si="124"/>
        <v>0</v>
      </c>
      <c r="G3999">
        <f t="shared" ca="1" si="125"/>
        <v>0</v>
      </c>
    </row>
    <row r="4000" spans="1:7" x14ac:dyDescent="0.25">
      <c r="A4000" t="s">
        <v>6310</v>
      </c>
      <c r="B4000" t="s">
        <v>2290</v>
      </c>
      <c r="C4000" s="4">
        <v>31494</v>
      </c>
      <c r="D4000">
        <v>601779371</v>
      </c>
      <c r="E4000">
        <f>VLOOKUP(D4000,  base_salary!A:A, 1, FALSE)</f>
        <v>601779371</v>
      </c>
      <c r="F4000">
        <f t="shared" si="124"/>
        <v>0</v>
      </c>
      <c r="G4000">
        <f t="shared" ca="1" si="125"/>
        <v>0</v>
      </c>
    </row>
    <row r="4001" spans="1:7" x14ac:dyDescent="0.25">
      <c r="A4001" t="s">
        <v>6311</v>
      </c>
      <c r="B4001" t="s">
        <v>2008</v>
      </c>
      <c r="C4001" s="4">
        <v>14755</v>
      </c>
      <c r="D4001">
        <v>2128813026</v>
      </c>
      <c r="E4001">
        <f>VLOOKUP(D4001,  base_salary!A:A, 1, FALSE)</f>
        <v>2128813026</v>
      </c>
      <c r="F4001">
        <f t="shared" si="124"/>
        <v>0</v>
      </c>
      <c r="G4001">
        <f t="shared" ca="1" si="125"/>
        <v>0</v>
      </c>
    </row>
    <row r="4002" spans="1:7" x14ac:dyDescent="0.25">
      <c r="A4002" t="s">
        <v>6312</v>
      </c>
      <c r="B4002" t="s">
        <v>3508</v>
      </c>
      <c r="C4002" s="4">
        <v>47479</v>
      </c>
      <c r="D4002">
        <v>8757371024</v>
      </c>
      <c r="E4002">
        <f>VLOOKUP(D4002,  base_salary!A:A, 1, FALSE)</f>
        <v>8757371024</v>
      </c>
      <c r="F4002">
        <f t="shared" si="124"/>
        <v>0</v>
      </c>
      <c r="G4002">
        <f t="shared" ca="1" si="125"/>
        <v>0</v>
      </c>
    </row>
    <row r="4003" spans="1:7" x14ac:dyDescent="0.25">
      <c r="A4003" t="s">
        <v>6313</v>
      </c>
      <c r="B4003" t="s">
        <v>3247</v>
      </c>
      <c r="C4003" s="4">
        <v>30696</v>
      </c>
      <c r="D4003">
        <v>9008589443</v>
      </c>
      <c r="E4003">
        <f>VLOOKUP(D4003,  base_salary!A:A, 1, FALSE)</f>
        <v>9008589443</v>
      </c>
      <c r="F4003">
        <f t="shared" si="124"/>
        <v>0</v>
      </c>
      <c r="G4003">
        <f t="shared" ca="1" si="125"/>
        <v>0</v>
      </c>
    </row>
    <row r="4004" spans="1:7" x14ac:dyDescent="0.25">
      <c r="A4004" t="s">
        <v>6314</v>
      </c>
      <c r="B4004" t="s">
        <v>3144</v>
      </c>
      <c r="C4004" s="4">
        <v>24583</v>
      </c>
      <c r="D4004">
        <v>7233077789</v>
      </c>
      <c r="E4004">
        <f>VLOOKUP(D4004,  base_salary!A:A, 1, FALSE)</f>
        <v>7233077789</v>
      </c>
      <c r="F4004">
        <f t="shared" si="124"/>
        <v>0</v>
      </c>
      <c r="G4004">
        <f t="shared" ca="1" si="125"/>
        <v>0</v>
      </c>
    </row>
    <row r="4005" spans="1:7" x14ac:dyDescent="0.25">
      <c r="A4005" t="s">
        <v>6315</v>
      </c>
      <c r="B4005" t="s">
        <v>3183</v>
      </c>
      <c r="C4005" s="4">
        <v>51781</v>
      </c>
      <c r="D4005">
        <v>6227038881</v>
      </c>
      <c r="E4005">
        <f>VLOOKUP(D4005,  base_salary!A:A, 1, FALSE)</f>
        <v>6227038881</v>
      </c>
      <c r="F4005">
        <f t="shared" si="124"/>
        <v>0</v>
      </c>
      <c r="G4005">
        <f t="shared" ca="1" si="125"/>
        <v>0</v>
      </c>
    </row>
    <row r="4006" spans="1:7" x14ac:dyDescent="0.25">
      <c r="A4006" t="s">
        <v>6316</v>
      </c>
      <c r="B4006" t="s">
        <v>2037</v>
      </c>
      <c r="C4006" s="4">
        <v>13084</v>
      </c>
      <c r="D4006">
        <v>3858163570</v>
      </c>
      <c r="E4006">
        <f>VLOOKUP(D4006,  base_salary!A:A, 1, FALSE)</f>
        <v>3858163570</v>
      </c>
      <c r="F4006">
        <f t="shared" si="124"/>
        <v>0</v>
      </c>
      <c r="G4006">
        <f t="shared" ca="1" si="125"/>
        <v>0</v>
      </c>
    </row>
    <row r="4007" spans="1:7" x14ac:dyDescent="0.25">
      <c r="A4007" t="s">
        <v>6317</v>
      </c>
      <c r="B4007" t="s">
        <v>2059</v>
      </c>
      <c r="C4007" s="4">
        <v>27443</v>
      </c>
      <c r="D4007">
        <v>7462961601</v>
      </c>
      <c r="E4007">
        <f>VLOOKUP(D4007,  base_salary!A:A, 1, FALSE)</f>
        <v>7462961601</v>
      </c>
      <c r="F4007">
        <f t="shared" si="124"/>
        <v>0</v>
      </c>
      <c r="G4007">
        <f t="shared" ca="1" si="125"/>
        <v>0</v>
      </c>
    </row>
    <row r="4008" spans="1:7" x14ac:dyDescent="0.25">
      <c r="A4008" t="s">
        <v>6318</v>
      </c>
      <c r="B4008" t="s">
        <v>1993</v>
      </c>
      <c r="C4008" s="4">
        <v>42843</v>
      </c>
      <c r="D4008">
        <v>5395528121</v>
      </c>
      <c r="E4008">
        <f>VLOOKUP(D4008,  base_salary!A:A, 1, FALSE)</f>
        <v>5395528121</v>
      </c>
      <c r="F4008">
        <f t="shared" si="124"/>
        <v>0</v>
      </c>
      <c r="G4008">
        <f t="shared" ca="1" si="125"/>
        <v>0</v>
      </c>
    </row>
    <row r="4009" spans="1:7" x14ac:dyDescent="0.25">
      <c r="A4009" t="s">
        <v>6319</v>
      </c>
      <c r="B4009" t="s">
        <v>2207</v>
      </c>
      <c r="C4009" s="4">
        <v>55815</v>
      </c>
      <c r="D4009">
        <v>3041948354</v>
      </c>
      <c r="E4009">
        <f>VLOOKUP(D4009,  base_salary!A:A, 1, FALSE)</f>
        <v>3041948354</v>
      </c>
      <c r="F4009">
        <f t="shared" si="124"/>
        <v>0</v>
      </c>
      <c r="G4009">
        <f t="shared" ca="1" si="125"/>
        <v>0</v>
      </c>
    </row>
    <row r="4010" spans="1:7" x14ac:dyDescent="0.25">
      <c r="A4010" t="s">
        <v>6320</v>
      </c>
      <c r="B4010" t="s">
        <v>2484</v>
      </c>
      <c r="C4010" s="4">
        <v>46113</v>
      </c>
      <c r="D4010">
        <v>1657097021</v>
      </c>
      <c r="E4010">
        <f>VLOOKUP(D4010,  base_salary!A:A, 1, FALSE)</f>
        <v>1657097021</v>
      </c>
      <c r="F4010">
        <f t="shared" si="124"/>
        <v>0</v>
      </c>
      <c r="G4010">
        <f t="shared" ca="1" si="125"/>
        <v>0</v>
      </c>
    </row>
    <row r="4011" spans="1:7" x14ac:dyDescent="0.25">
      <c r="A4011" t="s">
        <v>6321</v>
      </c>
      <c r="B4011" t="s">
        <v>3356</v>
      </c>
      <c r="C4011" s="4">
        <v>58698</v>
      </c>
      <c r="D4011">
        <v>9008589443</v>
      </c>
      <c r="E4011">
        <f>VLOOKUP(D4011,  base_salary!A:A, 1, FALSE)</f>
        <v>9008589443</v>
      </c>
      <c r="F4011">
        <f t="shared" si="124"/>
        <v>0</v>
      </c>
      <c r="G4011">
        <f t="shared" ca="1" si="125"/>
        <v>0</v>
      </c>
    </row>
    <row r="4012" spans="1:7" x14ac:dyDescent="0.25">
      <c r="A4012" t="s">
        <v>6322</v>
      </c>
      <c r="B4012" t="s">
        <v>2073</v>
      </c>
      <c r="C4012" s="4">
        <v>19188</v>
      </c>
      <c r="D4012">
        <v>1149008652</v>
      </c>
      <c r="E4012">
        <f>VLOOKUP(D4012,  base_salary!A:A, 1, FALSE)</f>
        <v>1149008652</v>
      </c>
      <c r="F4012">
        <f t="shared" si="124"/>
        <v>0</v>
      </c>
      <c r="G4012">
        <f t="shared" ca="1" si="125"/>
        <v>0</v>
      </c>
    </row>
    <row r="4013" spans="1:7" x14ac:dyDescent="0.25">
      <c r="A4013" t="s">
        <v>6323</v>
      </c>
      <c r="B4013" t="s">
        <v>3915</v>
      </c>
      <c r="C4013" s="4">
        <v>41756</v>
      </c>
      <c r="D4013">
        <v>29906814</v>
      </c>
      <c r="E4013">
        <f>VLOOKUP(D4013,  base_salary!A:A, 1, FALSE)</f>
        <v>29906814</v>
      </c>
      <c r="F4013">
        <f t="shared" si="124"/>
        <v>0</v>
      </c>
      <c r="G4013">
        <f t="shared" ca="1" si="125"/>
        <v>0</v>
      </c>
    </row>
    <row r="4014" spans="1:7" x14ac:dyDescent="0.25">
      <c r="A4014" t="s">
        <v>6324</v>
      </c>
      <c r="B4014" t="s">
        <v>2920</v>
      </c>
      <c r="C4014" s="4">
        <v>46702</v>
      </c>
      <c r="D4014">
        <v>7865341539</v>
      </c>
      <c r="E4014">
        <f>VLOOKUP(D4014,  base_salary!A:A, 1, FALSE)</f>
        <v>7865341539</v>
      </c>
      <c r="F4014">
        <f t="shared" si="124"/>
        <v>0</v>
      </c>
      <c r="G4014">
        <f t="shared" ca="1" si="125"/>
        <v>0</v>
      </c>
    </row>
    <row r="4015" spans="1:7" x14ac:dyDescent="0.25">
      <c r="A4015" t="s">
        <v>6325</v>
      </c>
      <c r="B4015" t="s">
        <v>2452</v>
      </c>
      <c r="C4015" s="4">
        <v>49750</v>
      </c>
      <c r="D4015">
        <v>4783377790</v>
      </c>
      <c r="E4015">
        <f>VLOOKUP(D4015,  base_salary!A:A, 1, FALSE)</f>
        <v>4783377790</v>
      </c>
      <c r="F4015">
        <f t="shared" si="124"/>
        <v>0</v>
      </c>
      <c r="G4015">
        <f t="shared" ca="1" si="125"/>
        <v>0</v>
      </c>
    </row>
    <row r="4016" spans="1:7" x14ac:dyDescent="0.25">
      <c r="A4016" t="s">
        <v>6326</v>
      </c>
      <c r="B4016" t="s">
        <v>2663</v>
      </c>
      <c r="C4016" s="4">
        <v>26700</v>
      </c>
      <c r="D4016">
        <v>9155356869</v>
      </c>
      <c r="E4016">
        <f>VLOOKUP(D4016,  base_salary!A:A, 1, FALSE)</f>
        <v>9155356869</v>
      </c>
      <c r="F4016">
        <f t="shared" si="124"/>
        <v>0</v>
      </c>
      <c r="G4016">
        <f t="shared" ca="1" si="125"/>
        <v>0</v>
      </c>
    </row>
    <row r="4017" spans="1:7" x14ac:dyDescent="0.25">
      <c r="A4017" t="s">
        <v>6327</v>
      </c>
      <c r="B4017" t="s">
        <v>2028</v>
      </c>
      <c r="C4017" s="4">
        <v>18797</v>
      </c>
      <c r="D4017">
        <v>1718344562</v>
      </c>
      <c r="E4017">
        <f>VLOOKUP(D4017,  base_salary!A:A, 1, FALSE)</f>
        <v>1718344562</v>
      </c>
      <c r="F4017">
        <f t="shared" si="124"/>
        <v>0</v>
      </c>
      <c r="G4017">
        <f t="shared" ca="1" si="125"/>
        <v>0</v>
      </c>
    </row>
    <row r="4018" spans="1:7" x14ac:dyDescent="0.25">
      <c r="A4018" t="s">
        <v>6328</v>
      </c>
      <c r="B4018" t="s">
        <v>2929</v>
      </c>
      <c r="C4018" s="4">
        <v>56726</v>
      </c>
      <c r="D4018">
        <v>7325246862</v>
      </c>
      <c r="E4018">
        <f>VLOOKUP(D4018,  base_salary!A:A, 1, FALSE)</f>
        <v>7325246862</v>
      </c>
      <c r="F4018">
        <f t="shared" si="124"/>
        <v>0</v>
      </c>
      <c r="G4018">
        <f t="shared" ca="1" si="125"/>
        <v>0</v>
      </c>
    </row>
    <row r="4019" spans="1:7" x14ac:dyDescent="0.25">
      <c r="A4019" t="s">
        <v>6329</v>
      </c>
      <c r="B4019" t="s">
        <v>2385</v>
      </c>
      <c r="C4019" s="4">
        <v>32373</v>
      </c>
      <c r="D4019">
        <v>2821741499</v>
      </c>
      <c r="E4019">
        <f>VLOOKUP(D4019,  base_salary!A:A, 1, FALSE)</f>
        <v>2821741499</v>
      </c>
      <c r="F4019">
        <f t="shared" si="124"/>
        <v>0</v>
      </c>
      <c r="G4019">
        <f t="shared" ca="1" si="125"/>
        <v>0</v>
      </c>
    </row>
    <row r="4020" spans="1:7" x14ac:dyDescent="0.25">
      <c r="A4020" t="s">
        <v>6330</v>
      </c>
      <c r="B4020" t="s">
        <v>2576</v>
      </c>
      <c r="C4020" s="4">
        <v>23975</v>
      </c>
      <c r="D4020">
        <v>8887868026</v>
      </c>
      <c r="E4020">
        <f>VLOOKUP(D4020,  base_salary!A:A, 1, FALSE)</f>
        <v>8887868026</v>
      </c>
      <c r="F4020">
        <f t="shared" si="124"/>
        <v>0</v>
      </c>
      <c r="G4020">
        <f t="shared" ca="1" si="125"/>
        <v>0</v>
      </c>
    </row>
    <row r="4021" spans="1:7" x14ac:dyDescent="0.25">
      <c r="A4021" t="s">
        <v>6331</v>
      </c>
      <c r="B4021" t="s">
        <v>3508</v>
      </c>
      <c r="C4021" s="4">
        <v>13299</v>
      </c>
      <c r="D4021">
        <v>1739513533</v>
      </c>
      <c r="E4021">
        <f>VLOOKUP(D4021,  base_salary!A:A, 1, FALSE)</f>
        <v>1739513533</v>
      </c>
      <c r="F4021">
        <f t="shared" si="124"/>
        <v>0</v>
      </c>
      <c r="G4021">
        <f t="shared" ca="1" si="125"/>
        <v>0</v>
      </c>
    </row>
    <row r="4022" spans="1:7" x14ac:dyDescent="0.25">
      <c r="A4022" t="s">
        <v>6332</v>
      </c>
      <c r="B4022" t="s">
        <v>1995</v>
      </c>
      <c r="C4022" s="4">
        <v>28834</v>
      </c>
      <c r="D4022">
        <v>4492546545</v>
      </c>
      <c r="E4022">
        <f>VLOOKUP(D4022,  base_salary!A:A, 1, FALSE)</f>
        <v>4492546545</v>
      </c>
      <c r="F4022">
        <f t="shared" si="124"/>
        <v>0</v>
      </c>
      <c r="G4022">
        <f t="shared" ca="1" si="125"/>
        <v>0</v>
      </c>
    </row>
    <row r="4023" spans="1:7" x14ac:dyDescent="0.25">
      <c r="A4023" t="s">
        <v>6333</v>
      </c>
      <c r="B4023" t="s">
        <v>2319</v>
      </c>
      <c r="C4023" s="4">
        <v>44866</v>
      </c>
      <c r="D4023">
        <v>2792636599</v>
      </c>
      <c r="E4023">
        <f>VLOOKUP(D4023,  base_salary!A:A, 1, FALSE)</f>
        <v>2792636599</v>
      </c>
      <c r="F4023">
        <f t="shared" si="124"/>
        <v>0</v>
      </c>
      <c r="G4023">
        <f t="shared" ca="1" si="125"/>
        <v>0</v>
      </c>
    </row>
    <row r="4024" spans="1:7" x14ac:dyDescent="0.25">
      <c r="A4024" t="s">
        <v>6334</v>
      </c>
      <c r="B4024" t="s">
        <v>2184</v>
      </c>
      <c r="C4024" s="4">
        <v>58352</v>
      </c>
      <c r="D4024">
        <v>7865341539</v>
      </c>
      <c r="E4024">
        <f>VLOOKUP(D4024,  base_salary!A:A, 1, FALSE)</f>
        <v>7865341539</v>
      </c>
      <c r="F4024">
        <f t="shared" si="124"/>
        <v>0</v>
      </c>
      <c r="G4024">
        <f t="shared" ca="1" si="125"/>
        <v>0</v>
      </c>
    </row>
    <row r="4025" spans="1:7" x14ac:dyDescent="0.25">
      <c r="A4025" t="s">
        <v>6335</v>
      </c>
      <c r="B4025" t="s">
        <v>2521</v>
      </c>
      <c r="C4025" s="4">
        <v>34768</v>
      </c>
      <c r="D4025">
        <v>858481901</v>
      </c>
      <c r="E4025">
        <f>VLOOKUP(D4025,  base_salary!A:A, 1, FALSE)</f>
        <v>858481901</v>
      </c>
      <c r="F4025">
        <f t="shared" si="124"/>
        <v>0</v>
      </c>
      <c r="G4025">
        <f t="shared" ca="1" si="125"/>
        <v>0</v>
      </c>
    </row>
    <row r="4026" spans="1:7" x14ac:dyDescent="0.25">
      <c r="A4026" t="s">
        <v>6336</v>
      </c>
      <c r="B4026" t="s">
        <v>2345</v>
      </c>
      <c r="C4026" s="4">
        <v>51802</v>
      </c>
      <c r="D4026">
        <v>9491257560</v>
      </c>
      <c r="E4026">
        <f>VLOOKUP(D4026,  base_salary!A:A, 1, FALSE)</f>
        <v>9491257560</v>
      </c>
      <c r="F4026">
        <f t="shared" si="124"/>
        <v>0</v>
      </c>
      <c r="G4026">
        <f t="shared" ca="1" si="125"/>
        <v>0</v>
      </c>
    </row>
    <row r="4027" spans="1:7" x14ac:dyDescent="0.25">
      <c r="A4027" t="s">
        <v>6337</v>
      </c>
      <c r="B4027" t="s">
        <v>2300</v>
      </c>
      <c r="C4027" s="4">
        <v>20556</v>
      </c>
      <c r="D4027">
        <v>3292353998</v>
      </c>
      <c r="E4027">
        <f>VLOOKUP(D4027,  base_salary!A:A, 1, FALSE)</f>
        <v>3292353998</v>
      </c>
      <c r="F4027">
        <f t="shared" si="124"/>
        <v>0</v>
      </c>
      <c r="G4027">
        <f t="shared" ca="1" si="125"/>
        <v>0</v>
      </c>
    </row>
    <row r="4028" spans="1:7" x14ac:dyDescent="0.25">
      <c r="A4028" t="s">
        <v>6338</v>
      </c>
      <c r="B4028" t="s">
        <v>2101</v>
      </c>
      <c r="C4028" s="4">
        <v>14769</v>
      </c>
      <c r="D4028">
        <v>7621218967</v>
      </c>
      <c r="E4028">
        <f>VLOOKUP(D4028,  base_salary!A:A, 1, FALSE)</f>
        <v>7621218967</v>
      </c>
      <c r="F4028">
        <f t="shared" si="124"/>
        <v>0</v>
      </c>
      <c r="G4028">
        <f t="shared" ca="1" si="125"/>
        <v>0</v>
      </c>
    </row>
    <row r="4029" spans="1:7" x14ac:dyDescent="0.25">
      <c r="A4029" t="s">
        <v>6339</v>
      </c>
      <c r="B4029" t="s">
        <v>2214</v>
      </c>
      <c r="C4029" s="4">
        <v>22278</v>
      </c>
      <c r="D4029">
        <v>8501525324</v>
      </c>
      <c r="E4029">
        <f>VLOOKUP(D4029,  base_salary!A:A, 1, FALSE)</f>
        <v>8501525324</v>
      </c>
      <c r="F4029">
        <f t="shared" si="124"/>
        <v>0</v>
      </c>
      <c r="G4029">
        <f t="shared" ca="1" si="125"/>
        <v>0</v>
      </c>
    </row>
    <row r="4030" spans="1:7" x14ac:dyDescent="0.25">
      <c r="A4030" t="s">
        <v>6340</v>
      </c>
      <c r="B4030" t="s">
        <v>2312</v>
      </c>
      <c r="C4030" s="4">
        <v>28674</v>
      </c>
      <c r="D4030">
        <v>9267164694</v>
      </c>
      <c r="E4030">
        <f>VLOOKUP(D4030,  base_salary!A:A, 1, FALSE)</f>
        <v>9267164694</v>
      </c>
      <c r="F4030">
        <f t="shared" si="124"/>
        <v>0</v>
      </c>
      <c r="G4030">
        <f t="shared" ca="1" si="125"/>
        <v>0</v>
      </c>
    </row>
    <row r="4031" spans="1:7" x14ac:dyDescent="0.25">
      <c r="A4031" t="s">
        <v>6341</v>
      </c>
      <c r="B4031" t="s">
        <v>2804</v>
      </c>
      <c r="C4031" s="4">
        <v>23129</v>
      </c>
      <c r="D4031">
        <v>5002048994</v>
      </c>
      <c r="E4031">
        <f>VLOOKUP(D4031,  base_salary!A:A, 1, FALSE)</f>
        <v>5002048994</v>
      </c>
      <c r="F4031">
        <f t="shared" si="124"/>
        <v>0</v>
      </c>
      <c r="G4031">
        <f t="shared" ca="1" si="125"/>
        <v>0</v>
      </c>
    </row>
    <row r="4032" spans="1:7" x14ac:dyDescent="0.25">
      <c r="A4032" t="s">
        <v>6342</v>
      </c>
      <c r="B4032" t="s">
        <v>2424</v>
      </c>
      <c r="C4032" s="4">
        <v>17631</v>
      </c>
      <c r="D4032">
        <v>879297433</v>
      </c>
      <c r="E4032">
        <f>VLOOKUP(D4032,  base_salary!A:A, 1, FALSE)</f>
        <v>879297433</v>
      </c>
      <c r="F4032">
        <f t="shared" si="124"/>
        <v>0</v>
      </c>
      <c r="G4032">
        <f t="shared" ca="1" si="125"/>
        <v>0</v>
      </c>
    </row>
    <row r="4033" spans="1:7" x14ac:dyDescent="0.25">
      <c r="A4033" t="s">
        <v>6343</v>
      </c>
      <c r="B4033" t="s">
        <v>3279</v>
      </c>
      <c r="C4033" s="4">
        <v>29125</v>
      </c>
      <c r="D4033">
        <v>7304628987</v>
      </c>
      <c r="E4033">
        <f>VLOOKUP(D4033,  base_salary!A:A, 1, FALSE)</f>
        <v>7304628987</v>
      </c>
      <c r="F4033">
        <f t="shared" si="124"/>
        <v>0</v>
      </c>
      <c r="G4033">
        <f t="shared" ca="1" si="125"/>
        <v>0</v>
      </c>
    </row>
    <row r="4034" spans="1:7" x14ac:dyDescent="0.25">
      <c r="A4034" t="s">
        <v>6344</v>
      </c>
      <c r="B4034" t="s">
        <v>2847</v>
      </c>
      <c r="C4034" s="4">
        <v>10713</v>
      </c>
      <c r="D4034">
        <v>2185059785</v>
      </c>
      <c r="E4034">
        <f>VLOOKUP(D4034,  base_salary!A:A, 1, FALSE)</f>
        <v>2185059785</v>
      </c>
      <c r="F4034">
        <f t="shared" si="124"/>
        <v>0</v>
      </c>
      <c r="G4034">
        <f t="shared" ca="1" si="125"/>
        <v>0</v>
      </c>
    </row>
    <row r="4035" spans="1:7" x14ac:dyDescent="0.25">
      <c r="A4035" t="s">
        <v>6345</v>
      </c>
      <c r="B4035" t="s">
        <v>2054</v>
      </c>
      <c r="C4035" s="4">
        <v>27020</v>
      </c>
      <c r="D4035">
        <v>8109358470</v>
      </c>
      <c r="E4035">
        <f>VLOOKUP(D4035,  base_salary!A:A, 1, FALSE)</f>
        <v>8109358470</v>
      </c>
      <c r="F4035">
        <f t="shared" ref="F4035:F4098" si="126">IF(ISERROR(E4035), 1, 0)</f>
        <v>0</v>
      </c>
      <c r="G4035">
        <f t="shared" ref="G4035:G4098" ca="1" si="127">SUM(G:G)</f>
        <v>0</v>
      </c>
    </row>
    <row r="4036" spans="1:7" x14ac:dyDescent="0.25">
      <c r="A4036" t="s">
        <v>6346</v>
      </c>
      <c r="B4036" t="s">
        <v>1932</v>
      </c>
      <c r="C4036" s="4">
        <v>52331</v>
      </c>
      <c r="D4036">
        <v>3507341514</v>
      </c>
      <c r="E4036">
        <f>VLOOKUP(D4036,  base_salary!A:A, 1, FALSE)</f>
        <v>3507341514</v>
      </c>
      <c r="F4036">
        <f t="shared" si="126"/>
        <v>0</v>
      </c>
      <c r="G4036">
        <f t="shared" ca="1" si="127"/>
        <v>0</v>
      </c>
    </row>
    <row r="4037" spans="1:7" x14ac:dyDescent="0.25">
      <c r="A4037" t="s">
        <v>6347</v>
      </c>
      <c r="B4037" t="s">
        <v>2151</v>
      </c>
      <c r="C4037" s="4">
        <v>14568</v>
      </c>
      <c r="D4037">
        <v>5134745579</v>
      </c>
      <c r="E4037">
        <f>VLOOKUP(D4037,  base_salary!A:A, 1, FALSE)</f>
        <v>5134745579</v>
      </c>
      <c r="F4037">
        <f t="shared" si="126"/>
        <v>0</v>
      </c>
      <c r="G4037">
        <f t="shared" ca="1" si="127"/>
        <v>0</v>
      </c>
    </row>
    <row r="4038" spans="1:7" x14ac:dyDescent="0.25">
      <c r="A4038" t="s">
        <v>6348</v>
      </c>
      <c r="B4038" t="s">
        <v>2519</v>
      </c>
      <c r="C4038" s="4">
        <v>34523</v>
      </c>
      <c r="D4038">
        <v>9340547551</v>
      </c>
      <c r="E4038">
        <f>VLOOKUP(D4038,  base_salary!A:A, 1, FALSE)</f>
        <v>9340547551</v>
      </c>
      <c r="F4038">
        <f t="shared" si="126"/>
        <v>0</v>
      </c>
      <c r="G4038">
        <f t="shared" ca="1" si="127"/>
        <v>0</v>
      </c>
    </row>
    <row r="4039" spans="1:7" x14ac:dyDescent="0.25">
      <c r="A4039" t="s">
        <v>6349</v>
      </c>
      <c r="B4039" t="s">
        <v>1934</v>
      </c>
      <c r="C4039" s="4">
        <v>16483</v>
      </c>
      <c r="D4039">
        <v>3219526055</v>
      </c>
      <c r="E4039">
        <f>VLOOKUP(D4039,  base_salary!A:A, 1, FALSE)</f>
        <v>3219526055</v>
      </c>
      <c r="F4039">
        <f t="shared" si="126"/>
        <v>0</v>
      </c>
      <c r="G4039">
        <f t="shared" ca="1" si="127"/>
        <v>0</v>
      </c>
    </row>
    <row r="4040" spans="1:7" x14ac:dyDescent="0.25">
      <c r="A4040" t="s">
        <v>6350</v>
      </c>
      <c r="B4040" t="s">
        <v>2051</v>
      </c>
      <c r="C4040" s="4">
        <v>37594</v>
      </c>
      <c r="D4040">
        <v>9651729414</v>
      </c>
      <c r="E4040">
        <f>VLOOKUP(D4040,  base_salary!A:A, 1, FALSE)</f>
        <v>9651729414</v>
      </c>
      <c r="F4040">
        <f t="shared" si="126"/>
        <v>0</v>
      </c>
      <c r="G4040">
        <f t="shared" ca="1" si="127"/>
        <v>0</v>
      </c>
    </row>
    <row r="4041" spans="1:7" x14ac:dyDescent="0.25">
      <c r="A4041" t="s">
        <v>6351</v>
      </c>
      <c r="B4041" t="s">
        <v>1976</v>
      </c>
      <c r="C4041" s="4">
        <v>47206</v>
      </c>
      <c r="D4041">
        <v>7251959615</v>
      </c>
      <c r="E4041">
        <f>VLOOKUP(D4041,  base_salary!A:A, 1, FALSE)</f>
        <v>7251959615</v>
      </c>
      <c r="F4041">
        <f t="shared" si="126"/>
        <v>0</v>
      </c>
      <c r="G4041">
        <f t="shared" ca="1" si="127"/>
        <v>0</v>
      </c>
    </row>
    <row r="4042" spans="1:7" x14ac:dyDescent="0.25">
      <c r="A4042" t="s">
        <v>6352</v>
      </c>
      <c r="B4042" t="s">
        <v>1964</v>
      </c>
      <c r="C4042" s="4">
        <v>11638</v>
      </c>
      <c r="D4042">
        <v>9620547551</v>
      </c>
      <c r="E4042">
        <f>VLOOKUP(D4042,  base_salary!A:A, 1, FALSE)</f>
        <v>9620547551</v>
      </c>
      <c r="F4042">
        <f t="shared" si="126"/>
        <v>0</v>
      </c>
      <c r="G4042">
        <f t="shared" ca="1" si="127"/>
        <v>0</v>
      </c>
    </row>
    <row r="4043" spans="1:7" x14ac:dyDescent="0.25">
      <c r="A4043" t="s">
        <v>6353</v>
      </c>
      <c r="B4043" t="s">
        <v>2266</v>
      </c>
      <c r="C4043" s="4">
        <v>43791</v>
      </c>
      <c r="D4043">
        <v>8223052873</v>
      </c>
      <c r="E4043">
        <f>VLOOKUP(D4043,  base_salary!A:A, 1, FALSE)</f>
        <v>8223052873</v>
      </c>
      <c r="F4043">
        <f t="shared" si="126"/>
        <v>0</v>
      </c>
      <c r="G4043">
        <f t="shared" ca="1" si="127"/>
        <v>0</v>
      </c>
    </row>
    <row r="4044" spans="1:7" x14ac:dyDescent="0.25">
      <c r="A4044" t="s">
        <v>6354</v>
      </c>
      <c r="B4044" t="s">
        <v>2014</v>
      </c>
      <c r="C4044" s="4">
        <v>34879</v>
      </c>
      <c r="D4044">
        <v>3507341514</v>
      </c>
      <c r="E4044">
        <f>VLOOKUP(D4044,  base_salary!A:A, 1, FALSE)</f>
        <v>3507341514</v>
      </c>
      <c r="F4044">
        <f t="shared" si="126"/>
        <v>0</v>
      </c>
      <c r="G4044">
        <f t="shared" ca="1" si="127"/>
        <v>0</v>
      </c>
    </row>
    <row r="4045" spans="1:7" x14ac:dyDescent="0.25">
      <c r="A4045" t="s">
        <v>6355</v>
      </c>
      <c r="B4045" t="s">
        <v>2244</v>
      </c>
      <c r="C4045" s="4">
        <v>57905</v>
      </c>
      <c r="D4045">
        <v>8189289020</v>
      </c>
      <c r="E4045">
        <f>VLOOKUP(D4045,  base_salary!A:A, 1, FALSE)</f>
        <v>8189289020</v>
      </c>
      <c r="F4045">
        <f t="shared" si="126"/>
        <v>0</v>
      </c>
      <c r="G4045">
        <f t="shared" ca="1" si="127"/>
        <v>0</v>
      </c>
    </row>
    <row r="4046" spans="1:7" x14ac:dyDescent="0.25">
      <c r="A4046" t="s">
        <v>6356</v>
      </c>
      <c r="B4046" t="s">
        <v>2083</v>
      </c>
      <c r="C4046" s="4">
        <v>10567</v>
      </c>
      <c r="D4046">
        <v>3513651333</v>
      </c>
      <c r="E4046">
        <f>VLOOKUP(D4046,  base_salary!A:A, 1, FALSE)</f>
        <v>3513651333</v>
      </c>
      <c r="F4046">
        <f t="shared" si="126"/>
        <v>0</v>
      </c>
      <c r="G4046">
        <f t="shared" ca="1" si="127"/>
        <v>0</v>
      </c>
    </row>
    <row r="4047" spans="1:7" x14ac:dyDescent="0.25">
      <c r="A4047" t="s">
        <v>6357</v>
      </c>
      <c r="B4047" t="s">
        <v>2123</v>
      </c>
      <c r="C4047" s="4">
        <v>24612</v>
      </c>
      <c r="D4047">
        <v>2524849899</v>
      </c>
      <c r="E4047">
        <f>VLOOKUP(D4047,  base_salary!A:A, 1, FALSE)</f>
        <v>2524849899</v>
      </c>
      <c r="F4047">
        <f t="shared" si="126"/>
        <v>0</v>
      </c>
      <c r="G4047">
        <f t="shared" ca="1" si="127"/>
        <v>0</v>
      </c>
    </row>
    <row r="4048" spans="1:7" x14ac:dyDescent="0.25">
      <c r="A4048" t="s">
        <v>6358</v>
      </c>
      <c r="B4048" t="s">
        <v>2405</v>
      </c>
      <c r="C4048" s="4">
        <v>54175</v>
      </c>
      <c r="D4048">
        <v>1472093461</v>
      </c>
      <c r="E4048">
        <f>VLOOKUP(D4048,  base_salary!A:A, 1, FALSE)</f>
        <v>1472093461</v>
      </c>
      <c r="F4048">
        <f t="shared" si="126"/>
        <v>0</v>
      </c>
      <c r="G4048">
        <f t="shared" ca="1" si="127"/>
        <v>0</v>
      </c>
    </row>
    <row r="4049" spans="1:7" x14ac:dyDescent="0.25">
      <c r="A4049" t="s">
        <v>6359</v>
      </c>
      <c r="B4049" t="s">
        <v>2043</v>
      </c>
      <c r="C4049" s="4">
        <v>11056</v>
      </c>
      <c r="D4049">
        <v>4969679754</v>
      </c>
      <c r="E4049">
        <f>VLOOKUP(D4049,  base_salary!A:A, 1, FALSE)</f>
        <v>4969679754</v>
      </c>
      <c r="F4049">
        <f t="shared" si="126"/>
        <v>0</v>
      </c>
      <c r="G4049">
        <f t="shared" ca="1" si="127"/>
        <v>0</v>
      </c>
    </row>
    <row r="4050" spans="1:7" x14ac:dyDescent="0.25">
      <c r="A4050" t="s">
        <v>6360</v>
      </c>
      <c r="B4050" t="s">
        <v>2249</v>
      </c>
      <c r="C4050" s="4">
        <v>29482</v>
      </c>
      <c r="D4050">
        <v>3156820482</v>
      </c>
      <c r="E4050">
        <f>VLOOKUP(D4050,  base_salary!A:A, 1, FALSE)</f>
        <v>3156820482</v>
      </c>
      <c r="F4050">
        <f t="shared" si="126"/>
        <v>0</v>
      </c>
      <c r="G4050">
        <f t="shared" ca="1" si="127"/>
        <v>0</v>
      </c>
    </row>
    <row r="4051" spans="1:7" x14ac:dyDescent="0.25">
      <c r="A4051" t="s">
        <v>6361</v>
      </c>
      <c r="B4051" t="s">
        <v>2323</v>
      </c>
      <c r="C4051" s="4">
        <v>21254</v>
      </c>
      <c r="D4051">
        <v>3986480021</v>
      </c>
      <c r="E4051">
        <f>VLOOKUP(D4051,  base_salary!A:A, 1, FALSE)</f>
        <v>3986480021</v>
      </c>
      <c r="F4051">
        <f t="shared" si="126"/>
        <v>0</v>
      </c>
      <c r="G4051">
        <f t="shared" ca="1" si="127"/>
        <v>0</v>
      </c>
    </row>
    <row r="4052" spans="1:7" x14ac:dyDescent="0.25">
      <c r="A4052" t="s">
        <v>6362</v>
      </c>
      <c r="B4052" t="s">
        <v>3390</v>
      </c>
      <c r="C4052" s="4">
        <v>48695</v>
      </c>
      <c r="D4052">
        <v>299663825</v>
      </c>
      <c r="E4052">
        <f>VLOOKUP(D4052,  base_salary!A:A, 1, FALSE)</f>
        <v>299663825</v>
      </c>
      <c r="F4052">
        <f t="shared" si="126"/>
        <v>0</v>
      </c>
      <c r="G4052">
        <f t="shared" ca="1" si="127"/>
        <v>0</v>
      </c>
    </row>
    <row r="4053" spans="1:7" x14ac:dyDescent="0.25">
      <c r="A4053" t="s">
        <v>6363</v>
      </c>
      <c r="B4053" t="s">
        <v>2177</v>
      </c>
      <c r="C4053" s="4">
        <v>55654</v>
      </c>
      <c r="D4053">
        <v>8705788102</v>
      </c>
      <c r="E4053">
        <f>VLOOKUP(D4053,  base_salary!A:A, 1, FALSE)</f>
        <v>8705788102</v>
      </c>
      <c r="F4053">
        <f t="shared" si="126"/>
        <v>0</v>
      </c>
      <c r="G4053">
        <f t="shared" ca="1" si="127"/>
        <v>0</v>
      </c>
    </row>
    <row r="4054" spans="1:7" x14ac:dyDescent="0.25">
      <c r="A4054" t="s">
        <v>6364</v>
      </c>
      <c r="B4054" t="s">
        <v>2372</v>
      </c>
      <c r="C4054" s="4">
        <v>44443</v>
      </c>
      <c r="D4054">
        <v>5913755731</v>
      </c>
      <c r="E4054">
        <f>VLOOKUP(D4054,  base_salary!A:A, 1, FALSE)</f>
        <v>5913755731</v>
      </c>
      <c r="F4054">
        <f t="shared" si="126"/>
        <v>0</v>
      </c>
      <c r="G4054">
        <f t="shared" ca="1" si="127"/>
        <v>0</v>
      </c>
    </row>
    <row r="4055" spans="1:7" x14ac:dyDescent="0.25">
      <c r="A4055" t="s">
        <v>6365</v>
      </c>
      <c r="B4055" t="s">
        <v>2164</v>
      </c>
      <c r="C4055" s="4">
        <v>25867</v>
      </c>
      <c r="D4055">
        <v>819852252</v>
      </c>
      <c r="E4055">
        <f>VLOOKUP(D4055,  base_salary!A:A, 1, FALSE)</f>
        <v>819852252</v>
      </c>
      <c r="F4055">
        <f t="shared" si="126"/>
        <v>0</v>
      </c>
      <c r="G4055">
        <f t="shared" ca="1" si="127"/>
        <v>0</v>
      </c>
    </row>
    <row r="4056" spans="1:7" x14ac:dyDescent="0.25">
      <c r="A4056" t="s">
        <v>6366</v>
      </c>
      <c r="B4056" t="s">
        <v>2441</v>
      </c>
      <c r="C4056" s="4">
        <v>28306</v>
      </c>
      <c r="D4056">
        <v>3409869514</v>
      </c>
      <c r="E4056">
        <f>VLOOKUP(D4056,  base_salary!A:A, 1, FALSE)</f>
        <v>3409869514</v>
      </c>
      <c r="F4056">
        <f t="shared" si="126"/>
        <v>0</v>
      </c>
      <c r="G4056">
        <f t="shared" ca="1" si="127"/>
        <v>0</v>
      </c>
    </row>
    <row r="4057" spans="1:7" x14ac:dyDescent="0.25">
      <c r="A4057" t="s">
        <v>6367</v>
      </c>
      <c r="B4057" t="s">
        <v>2639</v>
      </c>
      <c r="C4057" s="4">
        <v>57233</v>
      </c>
      <c r="D4057">
        <v>2670196322</v>
      </c>
      <c r="E4057">
        <f>VLOOKUP(D4057,  base_salary!A:A, 1, FALSE)</f>
        <v>2670196322</v>
      </c>
      <c r="F4057">
        <f t="shared" si="126"/>
        <v>0</v>
      </c>
      <c r="G4057">
        <f t="shared" ca="1" si="127"/>
        <v>0</v>
      </c>
    </row>
    <row r="4058" spans="1:7" x14ac:dyDescent="0.25">
      <c r="A4058" t="s">
        <v>6368</v>
      </c>
      <c r="B4058" t="s">
        <v>1956</v>
      </c>
      <c r="C4058" s="4">
        <v>13504</v>
      </c>
      <c r="D4058">
        <v>453763030</v>
      </c>
      <c r="E4058">
        <f>VLOOKUP(D4058,  base_salary!A:A, 1, FALSE)</f>
        <v>453763030</v>
      </c>
      <c r="F4058">
        <f t="shared" si="126"/>
        <v>0</v>
      </c>
      <c r="G4058">
        <f t="shared" ca="1" si="127"/>
        <v>0</v>
      </c>
    </row>
    <row r="4059" spans="1:7" x14ac:dyDescent="0.25">
      <c r="A4059" t="s">
        <v>6369</v>
      </c>
      <c r="B4059" t="s">
        <v>2093</v>
      </c>
      <c r="C4059" s="4">
        <v>23885</v>
      </c>
      <c r="D4059">
        <v>6000780338</v>
      </c>
      <c r="E4059">
        <f>VLOOKUP(D4059,  base_salary!A:A, 1, FALSE)</f>
        <v>6000780338</v>
      </c>
      <c r="F4059">
        <f t="shared" si="126"/>
        <v>0</v>
      </c>
      <c r="G4059">
        <f t="shared" ca="1" si="127"/>
        <v>0</v>
      </c>
    </row>
    <row r="4060" spans="1:7" x14ac:dyDescent="0.25">
      <c r="A4060" t="s">
        <v>6370</v>
      </c>
      <c r="B4060" t="s">
        <v>2600</v>
      </c>
      <c r="C4060" s="4">
        <v>16321</v>
      </c>
      <c r="D4060">
        <v>7885796000</v>
      </c>
      <c r="E4060">
        <f>VLOOKUP(D4060,  base_salary!A:A, 1, FALSE)</f>
        <v>7885796000</v>
      </c>
      <c r="F4060">
        <f t="shared" si="126"/>
        <v>0</v>
      </c>
      <c r="G4060">
        <f t="shared" ca="1" si="127"/>
        <v>0</v>
      </c>
    </row>
    <row r="4061" spans="1:7" x14ac:dyDescent="0.25">
      <c r="A4061" t="s">
        <v>6371</v>
      </c>
      <c r="B4061" t="s">
        <v>2173</v>
      </c>
      <c r="C4061" s="4">
        <v>10882</v>
      </c>
      <c r="D4061">
        <v>9611070055</v>
      </c>
      <c r="E4061">
        <f>VLOOKUP(D4061,  base_salary!A:A, 1, FALSE)</f>
        <v>9611070055</v>
      </c>
      <c r="F4061">
        <f t="shared" si="126"/>
        <v>0</v>
      </c>
      <c r="G4061">
        <f t="shared" ca="1" si="127"/>
        <v>0</v>
      </c>
    </row>
    <row r="4062" spans="1:7" x14ac:dyDescent="0.25">
      <c r="A4062" t="s">
        <v>6372</v>
      </c>
      <c r="B4062" t="s">
        <v>2372</v>
      </c>
      <c r="C4062" s="4">
        <v>41563</v>
      </c>
      <c r="D4062">
        <v>9096285417</v>
      </c>
      <c r="E4062">
        <f>VLOOKUP(D4062,  base_salary!A:A, 1, FALSE)</f>
        <v>9096285417</v>
      </c>
      <c r="F4062">
        <f t="shared" si="126"/>
        <v>0</v>
      </c>
      <c r="G4062">
        <f t="shared" ca="1" si="127"/>
        <v>0</v>
      </c>
    </row>
    <row r="4063" spans="1:7" x14ac:dyDescent="0.25">
      <c r="A4063" t="s">
        <v>6373</v>
      </c>
      <c r="B4063" t="s">
        <v>2067</v>
      </c>
      <c r="C4063" s="4">
        <v>56555</v>
      </c>
      <c r="D4063">
        <v>2012142672</v>
      </c>
      <c r="E4063">
        <f>VLOOKUP(D4063,  base_salary!A:A, 1, FALSE)</f>
        <v>2012142672</v>
      </c>
      <c r="F4063">
        <f t="shared" si="126"/>
        <v>0</v>
      </c>
      <c r="G4063">
        <f t="shared" ca="1" si="127"/>
        <v>0</v>
      </c>
    </row>
    <row r="4064" spans="1:7" x14ac:dyDescent="0.25">
      <c r="A4064" t="s">
        <v>6374</v>
      </c>
      <c r="B4064" t="s">
        <v>1986</v>
      </c>
      <c r="C4064" s="4">
        <v>30871</v>
      </c>
      <c r="D4064">
        <v>1549399640</v>
      </c>
      <c r="E4064">
        <f>VLOOKUP(D4064,  base_salary!A:A, 1, FALSE)</f>
        <v>1549399640</v>
      </c>
      <c r="F4064">
        <f t="shared" si="126"/>
        <v>0</v>
      </c>
      <c r="G4064">
        <f t="shared" ca="1" si="127"/>
        <v>0</v>
      </c>
    </row>
    <row r="4065" spans="1:7" x14ac:dyDescent="0.25">
      <c r="A4065" t="s">
        <v>6375</v>
      </c>
      <c r="B4065" t="s">
        <v>2546</v>
      </c>
      <c r="C4065" s="4">
        <v>12647</v>
      </c>
      <c r="D4065">
        <v>1888252693</v>
      </c>
      <c r="E4065">
        <f>VLOOKUP(D4065,  base_salary!A:A, 1, FALSE)</f>
        <v>1888252693</v>
      </c>
      <c r="F4065">
        <f t="shared" si="126"/>
        <v>0</v>
      </c>
      <c r="G4065">
        <f t="shared" ca="1" si="127"/>
        <v>0</v>
      </c>
    </row>
    <row r="4066" spans="1:7" x14ac:dyDescent="0.25">
      <c r="A4066" t="s">
        <v>6376</v>
      </c>
      <c r="B4066" t="s">
        <v>3663</v>
      </c>
      <c r="C4066" s="4">
        <v>21857</v>
      </c>
      <c r="D4066">
        <v>8850022085</v>
      </c>
      <c r="E4066">
        <f>VLOOKUP(D4066,  base_salary!A:A, 1, FALSE)</f>
        <v>8850022085</v>
      </c>
      <c r="F4066">
        <f t="shared" si="126"/>
        <v>0</v>
      </c>
      <c r="G4066">
        <f t="shared" ca="1" si="127"/>
        <v>0</v>
      </c>
    </row>
    <row r="4067" spans="1:7" x14ac:dyDescent="0.25">
      <c r="A4067" t="s">
        <v>6377</v>
      </c>
      <c r="B4067" t="s">
        <v>2151</v>
      </c>
      <c r="C4067" s="4">
        <v>42557</v>
      </c>
      <c r="D4067">
        <v>7462528568</v>
      </c>
      <c r="E4067">
        <f>VLOOKUP(D4067,  base_salary!A:A, 1, FALSE)</f>
        <v>7462528568</v>
      </c>
      <c r="F4067">
        <f t="shared" si="126"/>
        <v>0</v>
      </c>
      <c r="G4067">
        <f t="shared" ca="1" si="127"/>
        <v>0</v>
      </c>
    </row>
    <row r="4068" spans="1:7" x14ac:dyDescent="0.25">
      <c r="A4068" t="s">
        <v>6378</v>
      </c>
      <c r="B4068" t="s">
        <v>2641</v>
      </c>
      <c r="C4068" s="4">
        <v>45561</v>
      </c>
      <c r="D4068">
        <v>7621218967</v>
      </c>
      <c r="E4068">
        <f>VLOOKUP(D4068,  base_salary!A:A, 1, FALSE)</f>
        <v>7621218967</v>
      </c>
      <c r="F4068">
        <f t="shared" si="126"/>
        <v>0</v>
      </c>
      <c r="G4068">
        <f t="shared" ca="1" si="127"/>
        <v>0</v>
      </c>
    </row>
    <row r="4069" spans="1:7" x14ac:dyDescent="0.25">
      <c r="A4069" t="s">
        <v>6379</v>
      </c>
      <c r="B4069" t="s">
        <v>2376</v>
      </c>
      <c r="C4069" s="4">
        <v>58705</v>
      </c>
      <c r="D4069">
        <v>3219601650</v>
      </c>
      <c r="E4069">
        <f>VLOOKUP(D4069,  base_salary!A:A, 1, FALSE)</f>
        <v>3219601650</v>
      </c>
      <c r="F4069">
        <f t="shared" si="126"/>
        <v>0</v>
      </c>
      <c r="G4069">
        <f t="shared" ca="1" si="127"/>
        <v>0</v>
      </c>
    </row>
    <row r="4070" spans="1:7" x14ac:dyDescent="0.25">
      <c r="A4070" t="s">
        <v>6380</v>
      </c>
      <c r="B4070" t="s">
        <v>2106</v>
      </c>
      <c r="C4070" s="4">
        <v>58277</v>
      </c>
      <c r="D4070">
        <v>3219526055</v>
      </c>
      <c r="E4070">
        <f>VLOOKUP(D4070,  base_salary!A:A, 1, FALSE)</f>
        <v>3219526055</v>
      </c>
      <c r="F4070">
        <f t="shared" si="126"/>
        <v>0</v>
      </c>
      <c r="G4070">
        <f t="shared" ca="1" si="127"/>
        <v>0</v>
      </c>
    </row>
    <row r="4071" spans="1:7" x14ac:dyDescent="0.25">
      <c r="A4071" t="s">
        <v>6381</v>
      </c>
      <c r="B4071" t="s">
        <v>2929</v>
      </c>
      <c r="C4071" s="4">
        <v>54806</v>
      </c>
      <c r="D4071">
        <v>228985188</v>
      </c>
      <c r="E4071">
        <f>VLOOKUP(D4071,  base_salary!A:A, 1, FALSE)</f>
        <v>228985188</v>
      </c>
      <c r="F4071">
        <f t="shared" si="126"/>
        <v>0</v>
      </c>
      <c r="G4071">
        <f t="shared" ca="1" si="127"/>
        <v>0</v>
      </c>
    </row>
    <row r="4072" spans="1:7" x14ac:dyDescent="0.25">
      <c r="A4072" t="s">
        <v>6382</v>
      </c>
      <c r="B4072" t="s">
        <v>3243</v>
      </c>
      <c r="C4072" s="4">
        <v>56688</v>
      </c>
      <c r="D4072">
        <v>1364767856</v>
      </c>
      <c r="E4072">
        <f>VLOOKUP(D4072,  base_salary!A:A, 1, FALSE)</f>
        <v>1364767856</v>
      </c>
      <c r="F4072">
        <f t="shared" si="126"/>
        <v>0</v>
      </c>
      <c r="G4072">
        <f t="shared" ca="1" si="127"/>
        <v>0</v>
      </c>
    </row>
    <row r="4073" spans="1:7" x14ac:dyDescent="0.25">
      <c r="A4073" t="s">
        <v>6383</v>
      </c>
      <c r="B4073" t="s">
        <v>3039</v>
      </c>
      <c r="C4073" s="4">
        <v>12903</v>
      </c>
      <c r="D4073">
        <v>304906506</v>
      </c>
      <c r="E4073">
        <f>VLOOKUP(D4073,  base_salary!A:A, 1, FALSE)</f>
        <v>304906506</v>
      </c>
      <c r="F4073">
        <f t="shared" si="126"/>
        <v>0</v>
      </c>
      <c r="G4073">
        <f t="shared" ca="1" si="127"/>
        <v>0</v>
      </c>
    </row>
    <row r="4074" spans="1:7" x14ac:dyDescent="0.25">
      <c r="A4074" t="s">
        <v>6384</v>
      </c>
      <c r="B4074" t="s">
        <v>2403</v>
      </c>
      <c r="C4074" s="4">
        <v>31050</v>
      </c>
      <c r="D4074">
        <v>1053331541</v>
      </c>
      <c r="E4074">
        <f>VLOOKUP(D4074,  base_salary!A:A, 1, FALSE)</f>
        <v>1053331541</v>
      </c>
      <c r="F4074">
        <f t="shared" si="126"/>
        <v>0</v>
      </c>
      <c r="G4074">
        <f t="shared" ca="1" si="127"/>
        <v>0</v>
      </c>
    </row>
    <row r="4075" spans="1:7" x14ac:dyDescent="0.25">
      <c r="A4075" t="s">
        <v>6385</v>
      </c>
      <c r="B4075" t="s">
        <v>1934</v>
      </c>
      <c r="C4075" s="4">
        <v>46194</v>
      </c>
      <c r="D4075">
        <v>9516781780</v>
      </c>
      <c r="E4075">
        <f>VLOOKUP(D4075,  base_salary!A:A, 1, FALSE)</f>
        <v>9516781780</v>
      </c>
      <c r="F4075">
        <f t="shared" si="126"/>
        <v>0</v>
      </c>
      <c r="G4075">
        <f t="shared" ca="1" si="127"/>
        <v>0</v>
      </c>
    </row>
    <row r="4076" spans="1:7" x14ac:dyDescent="0.25">
      <c r="A4076" t="s">
        <v>6386</v>
      </c>
      <c r="B4076" t="s">
        <v>1988</v>
      </c>
      <c r="C4076" s="4">
        <v>11194</v>
      </c>
      <c r="D4076">
        <v>8254304106</v>
      </c>
      <c r="E4076">
        <f>VLOOKUP(D4076,  base_salary!A:A, 1, FALSE)</f>
        <v>8254304106</v>
      </c>
      <c r="F4076">
        <f t="shared" si="126"/>
        <v>0</v>
      </c>
      <c r="G4076">
        <f t="shared" ca="1" si="127"/>
        <v>0</v>
      </c>
    </row>
    <row r="4077" spans="1:7" x14ac:dyDescent="0.25">
      <c r="A4077" t="s">
        <v>6387</v>
      </c>
      <c r="B4077" t="s">
        <v>2069</v>
      </c>
      <c r="C4077" s="4">
        <v>51646</v>
      </c>
      <c r="D4077">
        <v>4323727860</v>
      </c>
      <c r="E4077">
        <f>VLOOKUP(D4077,  base_salary!A:A, 1, FALSE)</f>
        <v>4323727860</v>
      </c>
      <c r="F4077">
        <f t="shared" si="126"/>
        <v>0</v>
      </c>
      <c r="G4077">
        <f t="shared" ca="1" si="127"/>
        <v>0</v>
      </c>
    </row>
    <row r="4078" spans="1:7" x14ac:dyDescent="0.25">
      <c r="A4078" t="s">
        <v>6388</v>
      </c>
      <c r="B4078" t="s">
        <v>2127</v>
      </c>
      <c r="C4078" s="4">
        <v>16720</v>
      </c>
      <c r="D4078">
        <v>5197585250</v>
      </c>
      <c r="E4078">
        <f>VLOOKUP(D4078,  base_salary!A:A, 1, FALSE)</f>
        <v>5197585250</v>
      </c>
      <c r="F4078">
        <f t="shared" si="126"/>
        <v>0</v>
      </c>
      <c r="G4078">
        <f t="shared" ca="1" si="127"/>
        <v>0</v>
      </c>
    </row>
    <row r="4079" spans="1:7" x14ac:dyDescent="0.25">
      <c r="A4079" t="s">
        <v>6389</v>
      </c>
      <c r="B4079" t="s">
        <v>2396</v>
      </c>
      <c r="C4079" s="4">
        <v>22718</v>
      </c>
      <c r="D4079">
        <v>5197585250</v>
      </c>
      <c r="E4079">
        <f>VLOOKUP(D4079,  base_salary!A:A, 1, FALSE)</f>
        <v>5197585250</v>
      </c>
      <c r="F4079">
        <f t="shared" si="126"/>
        <v>0</v>
      </c>
      <c r="G4079">
        <f t="shared" ca="1" si="127"/>
        <v>0</v>
      </c>
    </row>
    <row r="4080" spans="1:7" x14ac:dyDescent="0.25">
      <c r="A4080" t="s">
        <v>6390</v>
      </c>
      <c r="B4080" t="s">
        <v>2089</v>
      </c>
      <c r="C4080" s="4">
        <v>45400</v>
      </c>
      <c r="D4080">
        <v>8507800106</v>
      </c>
      <c r="E4080">
        <f>VLOOKUP(D4080,  base_salary!A:A, 1, FALSE)</f>
        <v>8507800106</v>
      </c>
      <c r="F4080">
        <f t="shared" si="126"/>
        <v>0</v>
      </c>
      <c r="G4080">
        <f t="shared" ca="1" si="127"/>
        <v>0</v>
      </c>
    </row>
    <row r="4081" spans="1:7" x14ac:dyDescent="0.25">
      <c r="A4081" t="s">
        <v>6391</v>
      </c>
      <c r="B4081" t="s">
        <v>2360</v>
      </c>
      <c r="C4081" s="4">
        <v>24778</v>
      </c>
      <c r="D4081">
        <v>6173504774</v>
      </c>
      <c r="E4081">
        <f>VLOOKUP(D4081,  base_salary!A:A, 1, FALSE)</f>
        <v>6173504774</v>
      </c>
      <c r="F4081">
        <f t="shared" si="126"/>
        <v>0</v>
      </c>
      <c r="G4081">
        <f t="shared" ca="1" si="127"/>
        <v>0</v>
      </c>
    </row>
    <row r="4082" spans="1:7" x14ac:dyDescent="0.25">
      <c r="A4082" t="s">
        <v>6392</v>
      </c>
      <c r="B4082" t="s">
        <v>2372</v>
      </c>
      <c r="C4082" s="4">
        <v>15608</v>
      </c>
      <c r="D4082">
        <v>3488994694</v>
      </c>
      <c r="E4082">
        <f>VLOOKUP(D4082,  base_salary!A:A, 1, FALSE)</f>
        <v>3488994694</v>
      </c>
      <c r="F4082">
        <f t="shared" si="126"/>
        <v>0</v>
      </c>
      <c r="G4082">
        <f t="shared" ca="1" si="127"/>
        <v>0</v>
      </c>
    </row>
    <row r="4083" spans="1:7" x14ac:dyDescent="0.25">
      <c r="A4083" t="s">
        <v>6393</v>
      </c>
      <c r="B4083" t="s">
        <v>4422</v>
      </c>
      <c r="C4083" s="4">
        <v>29799</v>
      </c>
      <c r="D4083">
        <v>8875305560</v>
      </c>
      <c r="E4083">
        <f>VLOOKUP(D4083,  base_salary!A:A, 1, FALSE)</f>
        <v>8875305560</v>
      </c>
      <c r="F4083">
        <f t="shared" si="126"/>
        <v>0</v>
      </c>
      <c r="G4083">
        <f t="shared" ca="1" si="127"/>
        <v>0</v>
      </c>
    </row>
    <row r="4084" spans="1:7" x14ac:dyDescent="0.25">
      <c r="A4084" t="s">
        <v>6394</v>
      </c>
      <c r="B4084" t="s">
        <v>3527</v>
      </c>
      <c r="C4084" s="4">
        <v>39653</v>
      </c>
      <c r="D4084">
        <v>7573774818</v>
      </c>
      <c r="E4084">
        <f>VLOOKUP(D4084,  base_salary!A:A, 1, FALSE)</f>
        <v>7573774818</v>
      </c>
      <c r="F4084">
        <f t="shared" si="126"/>
        <v>0</v>
      </c>
      <c r="G4084">
        <f t="shared" ca="1" si="127"/>
        <v>0</v>
      </c>
    </row>
    <row r="4085" spans="1:7" x14ac:dyDescent="0.25">
      <c r="A4085" t="s">
        <v>6395</v>
      </c>
      <c r="B4085" t="s">
        <v>2073</v>
      </c>
      <c r="C4085" s="4">
        <v>16429</v>
      </c>
      <c r="D4085">
        <v>5974179625</v>
      </c>
      <c r="E4085">
        <f>VLOOKUP(D4085,  base_salary!A:A, 1, FALSE)</f>
        <v>5974179625</v>
      </c>
      <c r="F4085">
        <f t="shared" si="126"/>
        <v>0</v>
      </c>
      <c r="G4085">
        <f t="shared" ca="1" si="127"/>
        <v>0</v>
      </c>
    </row>
    <row r="4086" spans="1:7" x14ac:dyDescent="0.25">
      <c r="A4086" t="s">
        <v>6396</v>
      </c>
      <c r="B4086" t="s">
        <v>3126</v>
      </c>
      <c r="C4086" s="4">
        <v>29927</v>
      </c>
      <c r="D4086">
        <v>8676088039</v>
      </c>
      <c r="E4086">
        <f>VLOOKUP(D4086,  base_salary!A:A, 1, FALSE)</f>
        <v>8676088039</v>
      </c>
      <c r="F4086">
        <f t="shared" si="126"/>
        <v>0</v>
      </c>
      <c r="G4086">
        <f t="shared" ca="1" si="127"/>
        <v>0</v>
      </c>
    </row>
    <row r="4087" spans="1:7" x14ac:dyDescent="0.25">
      <c r="A4087" t="s">
        <v>6397</v>
      </c>
      <c r="B4087" t="s">
        <v>2305</v>
      </c>
      <c r="C4087" s="4">
        <v>24537</v>
      </c>
      <c r="D4087">
        <v>3013094990</v>
      </c>
      <c r="E4087">
        <f>VLOOKUP(D4087,  base_salary!A:A, 1, FALSE)</f>
        <v>3013094990</v>
      </c>
      <c r="F4087">
        <f t="shared" si="126"/>
        <v>0</v>
      </c>
      <c r="G4087">
        <f t="shared" ca="1" si="127"/>
        <v>0</v>
      </c>
    </row>
    <row r="4088" spans="1:7" x14ac:dyDescent="0.25">
      <c r="A4088" t="s">
        <v>6398</v>
      </c>
      <c r="B4088" t="s">
        <v>2123</v>
      </c>
      <c r="C4088" s="4">
        <v>47290</v>
      </c>
      <c r="D4088">
        <v>3497169404</v>
      </c>
      <c r="E4088">
        <f>VLOOKUP(D4088,  base_salary!A:A, 1, FALSE)</f>
        <v>3497169404</v>
      </c>
      <c r="F4088">
        <f t="shared" si="126"/>
        <v>0</v>
      </c>
      <c r="G4088">
        <f t="shared" ca="1" si="127"/>
        <v>0</v>
      </c>
    </row>
    <row r="4089" spans="1:7" x14ac:dyDescent="0.25">
      <c r="A4089" t="s">
        <v>6399</v>
      </c>
      <c r="B4089" t="s">
        <v>2116</v>
      </c>
      <c r="C4089" s="4">
        <v>16125</v>
      </c>
      <c r="D4089">
        <v>4548725172</v>
      </c>
      <c r="E4089">
        <f>VLOOKUP(D4089,  base_salary!A:A, 1, FALSE)</f>
        <v>4548725172</v>
      </c>
      <c r="F4089">
        <f t="shared" si="126"/>
        <v>0</v>
      </c>
      <c r="G4089">
        <f t="shared" ca="1" si="127"/>
        <v>0</v>
      </c>
    </row>
    <row r="4090" spans="1:7" x14ac:dyDescent="0.25">
      <c r="A4090" t="s">
        <v>6400</v>
      </c>
      <c r="B4090" t="s">
        <v>1950</v>
      </c>
      <c r="C4090" s="4">
        <v>30500</v>
      </c>
      <c r="D4090">
        <v>7479962290</v>
      </c>
      <c r="E4090">
        <f>VLOOKUP(D4090,  base_salary!A:A, 1, FALSE)</f>
        <v>7479962290</v>
      </c>
      <c r="F4090">
        <f t="shared" si="126"/>
        <v>0</v>
      </c>
      <c r="G4090">
        <f t="shared" ca="1" si="127"/>
        <v>0</v>
      </c>
    </row>
    <row r="4091" spans="1:7" x14ac:dyDescent="0.25">
      <c r="A4091" t="s">
        <v>6401</v>
      </c>
      <c r="B4091" t="s">
        <v>2563</v>
      </c>
      <c r="C4091" s="4">
        <v>21029</v>
      </c>
      <c r="D4091">
        <v>6446166575</v>
      </c>
      <c r="E4091">
        <f>VLOOKUP(D4091,  base_salary!A:A, 1, FALSE)</f>
        <v>6446166575</v>
      </c>
      <c r="F4091">
        <f t="shared" si="126"/>
        <v>0</v>
      </c>
      <c r="G4091">
        <f t="shared" ca="1" si="127"/>
        <v>0</v>
      </c>
    </row>
    <row r="4092" spans="1:7" x14ac:dyDescent="0.25">
      <c r="A4092" t="s">
        <v>6402</v>
      </c>
      <c r="B4092" t="s">
        <v>2593</v>
      </c>
      <c r="C4092" s="4">
        <v>19113</v>
      </c>
      <c r="D4092">
        <v>5764917026</v>
      </c>
      <c r="E4092">
        <f>VLOOKUP(D4092,  base_salary!A:A, 1, FALSE)</f>
        <v>5764917026</v>
      </c>
      <c r="F4092">
        <f t="shared" si="126"/>
        <v>0</v>
      </c>
      <c r="G4092">
        <f t="shared" ca="1" si="127"/>
        <v>0</v>
      </c>
    </row>
    <row r="4093" spans="1:7" x14ac:dyDescent="0.25">
      <c r="A4093" t="s">
        <v>6403</v>
      </c>
      <c r="B4093" t="s">
        <v>2496</v>
      </c>
      <c r="C4093" s="4">
        <v>16901</v>
      </c>
      <c r="D4093">
        <v>2234966051</v>
      </c>
      <c r="E4093">
        <f>VLOOKUP(D4093,  base_salary!A:A, 1, FALSE)</f>
        <v>2234966051</v>
      </c>
      <c r="F4093">
        <f t="shared" si="126"/>
        <v>0</v>
      </c>
      <c r="G4093">
        <f t="shared" ca="1" si="127"/>
        <v>0</v>
      </c>
    </row>
    <row r="4094" spans="1:7" x14ac:dyDescent="0.25">
      <c r="A4094" t="s">
        <v>6404</v>
      </c>
      <c r="B4094" t="s">
        <v>3050</v>
      </c>
      <c r="C4094" s="4">
        <v>43232</v>
      </c>
      <c r="D4094">
        <v>5903124704</v>
      </c>
      <c r="E4094">
        <f>VLOOKUP(D4094,  base_salary!A:A, 1, FALSE)</f>
        <v>5903124704</v>
      </c>
      <c r="F4094">
        <f t="shared" si="126"/>
        <v>0</v>
      </c>
      <c r="G4094">
        <f t="shared" ca="1" si="127"/>
        <v>0</v>
      </c>
    </row>
    <row r="4095" spans="1:7" x14ac:dyDescent="0.25">
      <c r="A4095" t="s">
        <v>6405</v>
      </c>
      <c r="B4095" t="s">
        <v>2411</v>
      </c>
      <c r="C4095" s="4">
        <v>23520</v>
      </c>
      <c r="D4095">
        <v>7966879720</v>
      </c>
      <c r="E4095">
        <f>VLOOKUP(D4095,  base_salary!A:A, 1, FALSE)</f>
        <v>7966879720</v>
      </c>
      <c r="F4095">
        <f t="shared" si="126"/>
        <v>0</v>
      </c>
      <c r="G4095">
        <f t="shared" ca="1" si="127"/>
        <v>0</v>
      </c>
    </row>
    <row r="4096" spans="1:7" x14ac:dyDescent="0.25">
      <c r="A4096" t="s">
        <v>6406</v>
      </c>
      <c r="B4096" t="s">
        <v>2190</v>
      </c>
      <c r="C4096" s="4">
        <v>48441</v>
      </c>
      <c r="D4096">
        <v>6214787945</v>
      </c>
      <c r="E4096">
        <f>VLOOKUP(D4096,  base_salary!A:A, 1, FALSE)</f>
        <v>6214787945</v>
      </c>
      <c r="F4096">
        <f t="shared" si="126"/>
        <v>0</v>
      </c>
      <c r="G4096">
        <f t="shared" ca="1" si="127"/>
        <v>0</v>
      </c>
    </row>
    <row r="4097" spans="1:7" x14ac:dyDescent="0.25">
      <c r="A4097" t="s">
        <v>6407</v>
      </c>
      <c r="B4097" t="s">
        <v>2302</v>
      </c>
      <c r="C4097" s="4">
        <v>57804</v>
      </c>
      <c r="D4097">
        <v>9705650896</v>
      </c>
      <c r="E4097">
        <f>VLOOKUP(D4097,  base_salary!A:A, 1, FALSE)</f>
        <v>9705650896</v>
      </c>
      <c r="F4097">
        <f t="shared" si="126"/>
        <v>0</v>
      </c>
      <c r="G4097">
        <f t="shared" ca="1" si="127"/>
        <v>0</v>
      </c>
    </row>
    <row r="4098" spans="1:7" x14ac:dyDescent="0.25">
      <c r="A4098" t="s">
        <v>6408</v>
      </c>
      <c r="B4098" t="s">
        <v>2488</v>
      </c>
      <c r="C4098" s="4">
        <v>20629</v>
      </c>
      <c r="D4098">
        <v>8302317314</v>
      </c>
      <c r="E4098">
        <f>VLOOKUP(D4098,  base_salary!A:A, 1, FALSE)</f>
        <v>8302317314</v>
      </c>
      <c r="F4098">
        <f t="shared" si="126"/>
        <v>0</v>
      </c>
      <c r="G4098">
        <f t="shared" ca="1" si="127"/>
        <v>0</v>
      </c>
    </row>
    <row r="4099" spans="1:7" x14ac:dyDescent="0.25">
      <c r="A4099" t="s">
        <v>6409</v>
      </c>
      <c r="B4099" t="s">
        <v>2323</v>
      </c>
      <c r="C4099" s="4">
        <v>28266</v>
      </c>
      <c r="D4099">
        <v>6894004730</v>
      </c>
      <c r="E4099">
        <f>VLOOKUP(D4099,  base_salary!A:A, 1, FALSE)</f>
        <v>6894004730</v>
      </c>
      <c r="F4099">
        <f t="shared" ref="F4099:F4162" si="128">IF(ISERROR(E4099), 1, 0)</f>
        <v>0</v>
      </c>
      <c r="G4099">
        <f t="shared" ref="G4099:G4162" ca="1" si="129">SUM(G:G)</f>
        <v>0</v>
      </c>
    </row>
    <row r="4100" spans="1:7" x14ac:dyDescent="0.25">
      <c r="A4100" t="s">
        <v>6410</v>
      </c>
      <c r="B4100" t="s">
        <v>2491</v>
      </c>
      <c r="C4100" s="4">
        <v>42041</v>
      </c>
      <c r="D4100">
        <v>8370379001</v>
      </c>
      <c r="E4100">
        <f>VLOOKUP(D4100,  base_salary!A:A, 1, FALSE)</f>
        <v>8370379001</v>
      </c>
      <c r="F4100">
        <f t="shared" si="128"/>
        <v>0</v>
      </c>
      <c r="G4100">
        <f t="shared" ca="1" si="129"/>
        <v>0</v>
      </c>
    </row>
    <row r="4101" spans="1:7" x14ac:dyDescent="0.25">
      <c r="A4101" t="s">
        <v>6411</v>
      </c>
      <c r="B4101" t="s">
        <v>1954</v>
      </c>
      <c r="C4101" s="4">
        <v>11904</v>
      </c>
      <c r="D4101">
        <v>2149326663</v>
      </c>
      <c r="E4101">
        <f>VLOOKUP(D4101,  base_salary!A:A, 1, FALSE)</f>
        <v>2149326663</v>
      </c>
      <c r="F4101">
        <f t="shared" si="128"/>
        <v>0</v>
      </c>
      <c r="G4101">
        <f t="shared" ca="1" si="129"/>
        <v>0</v>
      </c>
    </row>
    <row r="4102" spans="1:7" x14ac:dyDescent="0.25">
      <c r="A4102" t="s">
        <v>6412</v>
      </c>
      <c r="B4102" t="s">
        <v>3078</v>
      </c>
      <c r="C4102" s="4">
        <v>45709</v>
      </c>
      <c r="D4102">
        <v>7088886472</v>
      </c>
      <c r="E4102">
        <f>VLOOKUP(D4102,  base_salary!A:A, 1, FALSE)</f>
        <v>7088886472</v>
      </c>
      <c r="F4102">
        <f t="shared" si="128"/>
        <v>0</v>
      </c>
      <c r="G4102">
        <f t="shared" ca="1" si="129"/>
        <v>0</v>
      </c>
    </row>
    <row r="4103" spans="1:7" x14ac:dyDescent="0.25">
      <c r="A4103" t="s">
        <v>6413</v>
      </c>
      <c r="B4103" t="s">
        <v>3126</v>
      </c>
      <c r="C4103" s="4">
        <v>44415</v>
      </c>
      <c r="D4103">
        <v>8481632066</v>
      </c>
      <c r="E4103">
        <f>VLOOKUP(D4103,  base_salary!A:A, 1, FALSE)</f>
        <v>8481632066</v>
      </c>
      <c r="F4103">
        <f t="shared" si="128"/>
        <v>0</v>
      </c>
      <c r="G4103">
        <f t="shared" ca="1" si="129"/>
        <v>0</v>
      </c>
    </row>
    <row r="4104" spans="1:7" x14ac:dyDescent="0.25">
      <c r="A4104" t="s">
        <v>6414</v>
      </c>
      <c r="B4104" t="s">
        <v>2135</v>
      </c>
      <c r="C4104" s="4">
        <v>34816</v>
      </c>
      <c r="D4104">
        <v>6988089128</v>
      </c>
      <c r="E4104">
        <f>VLOOKUP(D4104,  base_salary!A:A, 1, FALSE)</f>
        <v>6988089128</v>
      </c>
      <c r="F4104">
        <f t="shared" si="128"/>
        <v>0</v>
      </c>
      <c r="G4104">
        <f t="shared" ca="1" si="129"/>
        <v>0</v>
      </c>
    </row>
    <row r="4105" spans="1:7" x14ac:dyDescent="0.25">
      <c r="A4105" t="s">
        <v>6415</v>
      </c>
      <c r="B4105" t="s">
        <v>2146</v>
      </c>
      <c r="C4105" s="4">
        <v>25401</v>
      </c>
      <c r="D4105">
        <v>228985188</v>
      </c>
      <c r="E4105">
        <f>VLOOKUP(D4105,  base_salary!A:A, 1, FALSE)</f>
        <v>228985188</v>
      </c>
      <c r="F4105">
        <f t="shared" si="128"/>
        <v>0</v>
      </c>
      <c r="G4105">
        <f t="shared" ca="1" si="129"/>
        <v>0</v>
      </c>
    </row>
    <row r="4106" spans="1:7" x14ac:dyDescent="0.25">
      <c r="A4106" t="s">
        <v>6416</v>
      </c>
      <c r="B4106" t="s">
        <v>2175</v>
      </c>
      <c r="C4106" s="4">
        <v>53036</v>
      </c>
      <c r="D4106">
        <v>9317454674</v>
      </c>
      <c r="E4106">
        <f>VLOOKUP(D4106,  base_salary!A:A, 1, FALSE)</f>
        <v>9317454674</v>
      </c>
      <c r="F4106">
        <f t="shared" si="128"/>
        <v>0</v>
      </c>
      <c r="G4106">
        <f t="shared" ca="1" si="129"/>
        <v>0</v>
      </c>
    </row>
    <row r="4107" spans="1:7" x14ac:dyDescent="0.25">
      <c r="A4107" t="s">
        <v>6417</v>
      </c>
      <c r="B4107" t="s">
        <v>2234</v>
      </c>
      <c r="C4107" s="4">
        <v>31458</v>
      </c>
      <c r="D4107">
        <v>1152386727</v>
      </c>
      <c r="E4107">
        <f>VLOOKUP(D4107,  base_salary!A:A, 1, FALSE)</f>
        <v>1152386727</v>
      </c>
      <c r="F4107">
        <f t="shared" si="128"/>
        <v>0</v>
      </c>
      <c r="G4107">
        <f t="shared" ca="1" si="129"/>
        <v>0</v>
      </c>
    </row>
    <row r="4108" spans="1:7" x14ac:dyDescent="0.25">
      <c r="A4108" t="s">
        <v>6418</v>
      </c>
      <c r="B4108" t="s">
        <v>2428</v>
      </c>
      <c r="C4108" s="4">
        <v>46445</v>
      </c>
      <c r="D4108">
        <v>8047841793</v>
      </c>
      <c r="E4108">
        <f>VLOOKUP(D4108,  base_salary!A:A, 1, FALSE)</f>
        <v>8047841793</v>
      </c>
      <c r="F4108">
        <f t="shared" si="128"/>
        <v>0</v>
      </c>
      <c r="G4108">
        <f t="shared" ca="1" si="129"/>
        <v>0</v>
      </c>
    </row>
    <row r="4109" spans="1:7" x14ac:dyDescent="0.25">
      <c r="A4109" t="s">
        <v>6419</v>
      </c>
      <c r="B4109" t="s">
        <v>2757</v>
      </c>
      <c r="C4109" s="4">
        <v>19090</v>
      </c>
      <c r="D4109">
        <v>25254650</v>
      </c>
      <c r="E4109">
        <f>VLOOKUP(D4109,  base_salary!A:A, 1, FALSE)</f>
        <v>25254650</v>
      </c>
      <c r="F4109">
        <f t="shared" si="128"/>
        <v>0</v>
      </c>
      <c r="G4109">
        <f t="shared" ca="1" si="129"/>
        <v>0</v>
      </c>
    </row>
    <row r="4110" spans="1:7" x14ac:dyDescent="0.25">
      <c r="A4110" t="s">
        <v>6420</v>
      </c>
      <c r="B4110" t="s">
        <v>2255</v>
      </c>
      <c r="C4110" s="4">
        <v>40837</v>
      </c>
      <c r="D4110">
        <v>1659448174</v>
      </c>
      <c r="E4110">
        <f>VLOOKUP(D4110,  base_salary!A:A, 1, FALSE)</f>
        <v>1659448174</v>
      </c>
      <c r="F4110">
        <f t="shared" si="128"/>
        <v>0</v>
      </c>
      <c r="G4110">
        <f t="shared" ca="1" si="129"/>
        <v>0</v>
      </c>
    </row>
    <row r="4111" spans="1:7" x14ac:dyDescent="0.25">
      <c r="A4111" t="s">
        <v>6421</v>
      </c>
      <c r="B4111" t="s">
        <v>2298</v>
      </c>
      <c r="C4111" s="4">
        <v>35148</v>
      </c>
      <c r="D4111">
        <v>9619649427</v>
      </c>
      <c r="E4111">
        <f>VLOOKUP(D4111,  base_salary!A:A, 1, FALSE)</f>
        <v>9619649427</v>
      </c>
      <c r="F4111">
        <f t="shared" si="128"/>
        <v>0</v>
      </c>
      <c r="G4111">
        <f t="shared" ca="1" si="129"/>
        <v>0</v>
      </c>
    </row>
    <row r="4112" spans="1:7" x14ac:dyDescent="0.25">
      <c r="A4112" t="s">
        <v>6422</v>
      </c>
      <c r="B4112" t="s">
        <v>1930</v>
      </c>
      <c r="C4112" s="4">
        <v>47277</v>
      </c>
      <c r="D4112">
        <v>4638232353</v>
      </c>
      <c r="E4112">
        <f>VLOOKUP(D4112,  base_salary!A:A, 1, FALSE)</f>
        <v>4638232353</v>
      </c>
      <c r="F4112">
        <f t="shared" si="128"/>
        <v>0</v>
      </c>
      <c r="G4112">
        <f t="shared" ca="1" si="129"/>
        <v>0</v>
      </c>
    </row>
    <row r="4113" spans="1:7" x14ac:dyDescent="0.25">
      <c r="A4113" t="s">
        <v>6423</v>
      </c>
      <c r="B4113" t="s">
        <v>2517</v>
      </c>
      <c r="C4113" s="4">
        <v>44519</v>
      </c>
      <c r="D4113">
        <v>6637560367</v>
      </c>
      <c r="E4113">
        <f>VLOOKUP(D4113,  base_salary!A:A, 1, FALSE)</f>
        <v>6637560367</v>
      </c>
      <c r="F4113">
        <f t="shared" si="128"/>
        <v>0</v>
      </c>
      <c r="G4113">
        <f t="shared" ca="1" si="129"/>
        <v>0</v>
      </c>
    </row>
    <row r="4114" spans="1:7" x14ac:dyDescent="0.25">
      <c r="A4114" t="s">
        <v>6424</v>
      </c>
      <c r="B4114" t="s">
        <v>2310</v>
      </c>
      <c r="C4114" s="4">
        <v>39897</v>
      </c>
      <c r="D4114">
        <v>4029727026</v>
      </c>
      <c r="E4114">
        <f>VLOOKUP(D4114,  base_salary!A:A, 1, FALSE)</f>
        <v>4029727026</v>
      </c>
      <c r="F4114">
        <f t="shared" si="128"/>
        <v>0</v>
      </c>
      <c r="G4114">
        <f t="shared" ca="1" si="129"/>
        <v>0</v>
      </c>
    </row>
    <row r="4115" spans="1:7" x14ac:dyDescent="0.25">
      <c r="A4115" t="s">
        <v>6425</v>
      </c>
      <c r="B4115" t="s">
        <v>2231</v>
      </c>
      <c r="C4115" s="4">
        <v>51007</v>
      </c>
      <c r="D4115">
        <v>515647594</v>
      </c>
      <c r="E4115">
        <f>VLOOKUP(D4115,  base_salary!A:A, 1, FALSE)</f>
        <v>515647594</v>
      </c>
      <c r="F4115">
        <f t="shared" si="128"/>
        <v>0</v>
      </c>
      <c r="G4115">
        <f t="shared" ca="1" si="129"/>
        <v>0</v>
      </c>
    </row>
    <row r="4116" spans="1:7" x14ac:dyDescent="0.25">
      <c r="A4116" t="s">
        <v>6426</v>
      </c>
      <c r="B4116" t="s">
        <v>1960</v>
      </c>
      <c r="C4116" s="4">
        <v>47840</v>
      </c>
      <c r="D4116">
        <v>3458178171</v>
      </c>
      <c r="E4116">
        <f>VLOOKUP(D4116,  base_salary!A:A, 1, FALSE)</f>
        <v>3458178171</v>
      </c>
      <c r="F4116">
        <f t="shared" si="128"/>
        <v>0</v>
      </c>
      <c r="G4116">
        <f t="shared" ca="1" si="129"/>
        <v>0</v>
      </c>
    </row>
    <row r="4117" spans="1:7" x14ac:dyDescent="0.25">
      <c r="A4117" t="s">
        <v>6427</v>
      </c>
      <c r="B4117" t="s">
        <v>2725</v>
      </c>
      <c r="C4117" s="4">
        <v>48914</v>
      </c>
      <c r="D4117">
        <v>1888605537</v>
      </c>
      <c r="E4117">
        <f>VLOOKUP(D4117,  base_salary!A:A, 1, FALSE)</f>
        <v>1888605537</v>
      </c>
      <c r="F4117">
        <f t="shared" si="128"/>
        <v>0</v>
      </c>
      <c r="G4117">
        <f t="shared" ca="1" si="129"/>
        <v>0</v>
      </c>
    </row>
    <row r="4118" spans="1:7" x14ac:dyDescent="0.25">
      <c r="A4118" t="s">
        <v>6428</v>
      </c>
      <c r="B4118" t="s">
        <v>2757</v>
      </c>
      <c r="C4118" s="4">
        <v>39257</v>
      </c>
      <c r="D4118">
        <v>769312748</v>
      </c>
      <c r="E4118">
        <f>VLOOKUP(D4118,  base_salary!A:A, 1, FALSE)</f>
        <v>769312748</v>
      </c>
      <c r="F4118">
        <f t="shared" si="128"/>
        <v>0</v>
      </c>
      <c r="G4118">
        <f t="shared" ca="1" si="129"/>
        <v>0</v>
      </c>
    </row>
    <row r="4119" spans="1:7" x14ac:dyDescent="0.25">
      <c r="A4119" t="s">
        <v>6429</v>
      </c>
      <c r="B4119" t="s">
        <v>4422</v>
      </c>
      <c r="C4119" s="4">
        <v>39895</v>
      </c>
      <c r="D4119">
        <v>9457151267</v>
      </c>
      <c r="E4119">
        <f>VLOOKUP(D4119,  base_salary!A:A, 1, FALSE)</f>
        <v>9457151267</v>
      </c>
      <c r="F4119">
        <f t="shared" si="128"/>
        <v>0</v>
      </c>
      <c r="G4119">
        <f t="shared" ca="1" si="129"/>
        <v>0</v>
      </c>
    </row>
    <row r="4120" spans="1:7" x14ac:dyDescent="0.25">
      <c r="A4120" t="s">
        <v>6430</v>
      </c>
      <c r="B4120" t="s">
        <v>3247</v>
      </c>
      <c r="C4120" s="4">
        <v>19661</v>
      </c>
      <c r="D4120">
        <v>7961231404</v>
      </c>
      <c r="E4120">
        <f>VLOOKUP(D4120,  base_salary!A:A, 1, FALSE)</f>
        <v>7961231404</v>
      </c>
      <c r="F4120">
        <f t="shared" si="128"/>
        <v>0</v>
      </c>
      <c r="G4120">
        <f t="shared" ca="1" si="129"/>
        <v>0</v>
      </c>
    </row>
    <row r="4121" spans="1:7" x14ac:dyDescent="0.25">
      <c r="A4121" t="s">
        <v>6431</v>
      </c>
      <c r="B4121" t="s">
        <v>2475</v>
      </c>
      <c r="C4121" s="4">
        <v>18255</v>
      </c>
      <c r="D4121">
        <v>5234982726</v>
      </c>
      <c r="E4121">
        <f>VLOOKUP(D4121,  base_salary!A:A, 1, FALSE)</f>
        <v>5234982726</v>
      </c>
      <c r="F4121">
        <f t="shared" si="128"/>
        <v>0</v>
      </c>
      <c r="G4121">
        <f t="shared" ca="1" si="129"/>
        <v>0</v>
      </c>
    </row>
    <row r="4122" spans="1:7" x14ac:dyDescent="0.25">
      <c r="A4122" t="s">
        <v>6432</v>
      </c>
      <c r="B4122" t="s">
        <v>2047</v>
      </c>
      <c r="C4122" s="4">
        <v>17275</v>
      </c>
      <c r="D4122">
        <v>1599457717</v>
      </c>
      <c r="E4122">
        <f>VLOOKUP(D4122,  base_salary!A:A, 1, FALSE)</f>
        <v>1599457717</v>
      </c>
      <c r="F4122">
        <f t="shared" si="128"/>
        <v>0</v>
      </c>
      <c r="G4122">
        <f t="shared" ca="1" si="129"/>
        <v>0</v>
      </c>
    </row>
    <row r="4123" spans="1:7" x14ac:dyDescent="0.25">
      <c r="A4123" t="s">
        <v>6433</v>
      </c>
      <c r="B4123" t="s">
        <v>3201</v>
      </c>
      <c r="C4123" s="4">
        <v>35992</v>
      </c>
      <c r="D4123">
        <v>7000350199</v>
      </c>
      <c r="E4123">
        <f>VLOOKUP(D4123,  base_salary!A:A, 1, FALSE)</f>
        <v>7000350199</v>
      </c>
      <c r="F4123">
        <f t="shared" si="128"/>
        <v>0</v>
      </c>
      <c r="G4123">
        <f t="shared" ca="1" si="129"/>
        <v>0</v>
      </c>
    </row>
    <row r="4124" spans="1:7" x14ac:dyDescent="0.25">
      <c r="A4124" t="s">
        <v>6434</v>
      </c>
      <c r="B4124" t="s">
        <v>2365</v>
      </c>
      <c r="C4124" s="4">
        <v>28750</v>
      </c>
      <c r="D4124">
        <v>1787288307</v>
      </c>
      <c r="E4124">
        <f>VLOOKUP(D4124,  base_salary!A:A, 1, FALSE)</f>
        <v>1787288307</v>
      </c>
      <c r="F4124">
        <f t="shared" si="128"/>
        <v>0</v>
      </c>
      <c r="G4124">
        <f t="shared" ca="1" si="129"/>
        <v>0</v>
      </c>
    </row>
    <row r="4125" spans="1:7" x14ac:dyDescent="0.25">
      <c r="A4125" t="s">
        <v>6435</v>
      </c>
      <c r="B4125" t="s">
        <v>2345</v>
      </c>
      <c r="C4125" s="4">
        <v>24753</v>
      </c>
      <c r="D4125">
        <v>1628738227</v>
      </c>
      <c r="E4125">
        <f>VLOOKUP(D4125,  base_salary!A:A, 1, FALSE)</f>
        <v>1628738227</v>
      </c>
      <c r="F4125">
        <f t="shared" si="128"/>
        <v>0</v>
      </c>
      <c r="G4125">
        <f t="shared" ca="1" si="129"/>
        <v>0</v>
      </c>
    </row>
    <row r="4126" spans="1:7" x14ac:dyDescent="0.25">
      <c r="A4126" t="s">
        <v>6436</v>
      </c>
      <c r="B4126" t="s">
        <v>2488</v>
      </c>
      <c r="C4126" s="4">
        <v>25218</v>
      </c>
      <c r="D4126">
        <v>3772653790</v>
      </c>
      <c r="E4126">
        <f>VLOOKUP(D4126,  base_salary!A:A, 1, FALSE)</f>
        <v>3772653790</v>
      </c>
      <c r="F4126">
        <f t="shared" si="128"/>
        <v>0</v>
      </c>
      <c r="G4126">
        <f t="shared" ca="1" si="129"/>
        <v>0</v>
      </c>
    </row>
    <row r="4127" spans="1:7" x14ac:dyDescent="0.25">
      <c r="A4127" t="s">
        <v>6437</v>
      </c>
      <c r="B4127" t="s">
        <v>3315</v>
      </c>
      <c r="C4127" s="4">
        <v>33528</v>
      </c>
      <c r="D4127">
        <v>1371021422</v>
      </c>
      <c r="E4127">
        <f>VLOOKUP(D4127,  base_salary!A:A, 1, FALSE)</f>
        <v>1371021422</v>
      </c>
      <c r="F4127">
        <f t="shared" si="128"/>
        <v>0</v>
      </c>
      <c r="G4127">
        <f t="shared" ca="1" si="129"/>
        <v>0</v>
      </c>
    </row>
    <row r="4128" spans="1:7" x14ac:dyDescent="0.25">
      <c r="A4128" t="s">
        <v>6438</v>
      </c>
      <c r="B4128" t="s">
        <v>2415</v>
      </c>
      <c r="C4128" s="4">
        <v>41704</v>
      </c>
      <c r="D4128">
        <v>4638232353</v>
      </c>
      <c r="E4128">
        <f>VLOOKUP(D4128,  base_salary!A:A, 1, FALSE)</f>
        <v>4638232353</v>
      </c>
      <c r="F4128">
        <f t="shared" si="128"/>
        <v>0</v>
      </c>
      <c r="G4128">
        <f t="shared" ca="1" si="129"/>
        <v>0</v>
      </c>
    </row>
    <row r="4129" spans="1:7" x14ac:dyDescent="0.25">
      <c r="A4129" t="s">
        <v>6439</v>
      </c>
      <c r="B4129" t="s">
        <v>2722</v>
      </c>
      <c r="C4129" s="4">
        <v>38327</v>
      </c>
      <c r="D4129">
        <v>3292353998</v>
      </c>
      <c r="E4129">
        <f>VLOOKUP(D4129,  base_salary!A:A, 1, FALSE)</f>
        <v>3292353998</v>
      </c>
      <c r="F4129">
        <f t="shared" si="128"/>
        <v>0</v>
      </c>
      <c r="G4129">
        <f t="shared" ca="1" si="129"/>
        <v>0</v>
      </c>
    </row>
    <row r="4130" spans="1:7" x14ac:dyDescent="0.25">
      <c r="A4130" t="s">
        <v>6440</v>
      </c>
      <c r="B4130" t="s">
        <v>2714</v>
      </c>
      <c r="C4130" s="4">
        <v>49190</v>
      </c>
      <c r="D4130">
        <v>3288836432</v>
      </c>
      <c r="E4130">
        <f>VLOOKUP(D4130,  base_salary!A:A, 1, FALSE)</f>
        <v>3288836432</v>
      </c>
      <c r="F4130">
        <f t="shared" si="128"/>
        <v>0</v>
      </c>
      <c r="G4130">
        <f t="shared" ca="1" si="129"/>
        <v>0</v>
      </c>
    </row>
    <row r="4131" spans="1:7" x14ac:dyDescent="0.25">
      <c r="A4131" t="s">
        <v>6441</v>
      </c>
      <c r="B4131" t="s">
        <v>2790</v>
      </c>
      <c r="C4131" s="4">
        <v>47363</v>
      </c>
      <c r="D4131">
        <v>9228842121</v>
      </c>
      <c r="E4131">
        <f>VLOOKUP(D4131,  base_salary!A:A, 1, FALSE)</f>
        <v>9228842121</v>
      </c>
      <c r="F4131">
        <f t="shared" si="128"/>
        <v>0</v>
      </c>
      <c r="G4131">
        <f t="shared" ca="1" si="129"/>
        <v>0</v>
      </c>
    </row>
    <row r="4132" spans="1:7" x14ac:dyDescent="0.25">
      <c r="A4132" t="s">
        <v>6442</v>
      </c>
      <c r="B4132" t="s">
        <v>2121</v>
      </c>
      <c r="C4132" s="4">
        <v>56348</v>
      </c>
      <c r="D4132">
        <v>8017115954</v>
      </c>
      <c r="E4132">
        <f>VLOOKUP(D4132,  base_salary!A:A, 1, FALSE)</f>
        <v>8017115954</v>
      </c>
      <c r="F4132">
        <f t="shared" si="128"/>
        <v>0</v>
      </c>
      <c r="G4132">
        <f t="shared" ca="1" si="129"/>
        <v>0</v>
      </c>
    </row>
    <row r="4133" spans="1:7" x14ac:dyDescent="0.25">
      <c r="A4133" t="s">
        <v>6443</v>
      </c>
      <c r="B4133" t="s">
        <v>2896</v>
      </c>
      <c r="C4133" s="4">
        <v>38355</v>
      </c>
      <c r="D4133">
        <v>5499856877</v>
      </c>
      <c r="E4133">
        <f>VLOOKUP(D4133,  base_salary!A:A, 1, FALSE)</f>
        <v>5499856877</v>
      </c>
      <c r="F4133">
        <f t="shared" si="128"/>
        <v>0</v>
      </c>
      <c r="G4133">
        <f t="shared" ca="1" si="129"/>
        <v>0</v>
      </c>
    </row>
    <row r="4134" spans="1:7" x14ac:dyDescent="0.25">
      <c r="A4134" t="s">
        <v>6444</v>
      </c>
      <c r="B4134" t="s">
        <v>2255</v>
      </c>
      <c r="C4134" s="4">
        <v>54859</v>
      </c>
      <c r="D4134">
        <v>2649428619</v>
      </c>
      <c r="E4134">
        <f>VLOOKUP(D4134,  base_salary!A:A, 1, FALSE)</f>
        <v>2649428619</v>
      </c>
      <c r="F4134">
        <f t="shared" si="128"/>
        <v>0</v>
      </c>
      <c r="G4134">
        <f t="shared" ca="1" si="129"/>
        <v>0</v>
      </c>
    </row>
    <row r="4135" spans="1:7" x14ac:dyDescent="0.25">
      <c r="A4135" t="s">
        <v>6445</v>
      </c>
      <c r="B4135" t="s">
        <v>2533</v>
      </c>
      <c r="C4135" s="4">
        <v>48808</v>
      </c>
      <c r="D4135">
        <v>9023313240</v>
      </c>
      <c r="E4135">
        <f>VLOOKUP(D4135,  base_salary!A:A, 1, FALSE)</f>
        <v>9023313240</v>
      </c>
      <c r="F4135">
        <f t="shared" si="128"/>
        <v>0</v>
      </c>
      <c r="G4135">
        <f t="shared" ca="1" si="129"/>
        <v>0</v>
      </c>
    </row>
    <row r="4136" spans="1:7" x14ac:dyDescent="0.25">
      <c r="A4136" t="s">
        <v>6446</v>
      </c>
      <c r="B4136" t="s">
        <v>2173</v>
      </c>
      <c r="C4136" s="4">
        <v>34899</v>
      </c>
      <c r="D4136">
        <v>6446166575</v>
      </c>
      <c r="E4136">
        <f>VLOOKUP(D4136,  base_salary!A:A, 1, FALSE)</f>
        <v>6446166575</v>
      </c>
      <c r="F4136">
        <f t="shared" si="128"/>
        <v>0</v>
      </c>
      <c r="G4136">
        <f t="shared" ca="1" si="129"/>
        <v>0</v>
      </c>
    </row>
    <row r="4137" spans="1:7" x14ac:dyDescent="0.25">
      <c r="A4137" t="s">
        <v>6447</v>
      </c>
      <c r="B4137" t="s">
        <v>2239</v>
      </c>
      <c r="C4137" s="4">
        <v>13258</v>
      </c>
      <c r="D4137">
        <v>1549399640</v>
      </c>
      <c r="E4137">
        <f>VLOOKUP(D4137,  base_salary!A:A, 1, FALSE)</f>
        <v>1549399640</v>
      </c>
      <c r="F4137">
        <f t="shared" si="128"/>
        <v>0</v>
      </c>
      <c r="G4137">
        <f t="shared" ca="1" si="129"/>
        <v>0</v>
      </c>
    </row>
    <row r="4138" spans="1:7" x14ac:dyDescent="0.25">
      <c r="A4138" t="s">
        <v>6448</v>
      </c>
      <c r="B4138" t="s">
        <v>2249</v>
      </c>
      <c r="C4138" s="4">
        <v>42571</v>
      </c>
      <c r="D4138">
        <v>3932861779</v>
      </c>
      <c r="E4138">
        <f>VLOOKUP(D4138,  base_salary!A:A, 1, FALSE)</f>
        <v>3932861779</v>
      </c>
      <c r="F4138">
        <f t="shared" si="128"/>
        <v>0</v>
      </c>
      <c r="G4138">
        <f t="shared" ca="1" si="129"/>
        <v>0</v>
      </c>
    </row>
    <row r="4139" spans="1:7" x14ac:dyDescent="0.25">
      <c r="A4139" t="s">
        <v>6449</v>
      </c>
      <c r="B4139" t="s">
        <v>5394</v>
      </c>
      <c r="C4139" s="4">
        <v>13412</v>
      </c>
      <c r="D4139">
        <v>3235176993</v>
      </c>
      <c r="E4139">
        <f>VLOOKUP(D4139,  base_salary!A:A, 1, FALSE)</f>
        <v>3235176993</v>
      </c>
      <c r="F4139">
        <f t="shared" si="128"/>
        <v>0</v>
      </c>
      <c r="G4139">
        <f t="shared" ca="1" si="129"/>
        <v>0</v>
      </c>
    </row>
    <row r="4140" spans="1:7" x14ac:dyDescent="0.25">
      <c r="A4140" t="s">
        <v>6450</v>
      </c>
      <c r="B4140" t="s">
        <v>2503</v>
      </c>
      <c r="C4140" s="4">
        <v>48647</v>
      </c>
      <c r="D4140">
        <v>3642452728</v>
      </c>
      <c r="E4140">
        <f>VLOOKUP(D4140,  base_salary!A:A, 1, FALSE)</f>
        <v>3642452728</v>
      </c>
      <c r="F4140">
        <f t="shared" si="128"/>
        <v>0</v>
      </c>
      <c r="G4140">
        <f t="shared" ca="1" si="129"/>
        <v>0</v>
      </c>
    </row>
    <row r="4141" spans="1:7" x14ac:dyDescent="0.25">
      <c r="A4141" t="s">
        <v>6451</v>
      </c>
      <c r="B4141" t="s">
        <v>1991</v>
      </c>
      <c r="C4141" s="4">
        <v>47504</v>
      </c>
      <c r="D4141">
        <v>4786629839</v>
      </c>
      <c r="E4141">
        <f>VLOOKUP(D4141,  base_salary!A:A, 1, FALSE)</f>
        <v>4786629839</v>
      </c>
      <c r="F4141">
        <f t="shared" si="128"/>
        <v>0</v>
      </c>
      <c r="G4141">
        <f t="shared" ca="1" si="129"/>
        <v>0</v>
      </c>
    </row>
    <row r="4142" spans="1:7" x14ac:dyDescent="0.25">
      <c r="A4142" t="s">
        <v>6452</v>
      </c>
      <c r="B4142" t="s">
        <v>2358</v>
      </c>
      <c r="C4142" s="4">
        <v>20580</v>
      </c>
      <c r="D4142">
        <v>3933021111</v>
      </c>
      <c r="E4142">
        <f>VLOOKUP(D4142,  base_salary!A:A, 1, FALSE)</f>
        <v>3933021111</v>
      </c>
      <c r="F4142">
        <f t="shared" si="128"/>
        <v>0</v>
      </c>
      <c r="G4142">
        <f t="shared" ca="1" si="129"/>
        <v>0</v>
      </c>
    </row>
    <row r="4143" spans="1:7" x14ac:dyDescent="0.25">
      <c r="A4143" t="s">
        <v>6453</v>
      </c>
      <c r="B4143" t="s">
        <v>2323</v>
      </c>
      <c r="C4143" s="4">
        <v>46373</v>
      </c>
      <c r="D4143">
        <v>4877108939</v>
      </c>
      <c r="E4143">
        <f>VLOOKUP(D4143,  base_salary!A:A, 1, FALSE)</f>
        <v>4877108939</v>
      </c>
      <c r="F4143">
        <f t="shared" si="128"/>
        <v>0</v>
      </c>
      <c r="G4143">
        <f t="shared" ca="1" si="129"/>
        <v>0</v>
      </c>
    </row>
    <row r="4144" spans="1:7" x14ac:dyDescent="0.25">
      <c r="A4144" t="s">
        <v>6454</v>
      </c>
      <c r="B4144" t="s">
        <v>2596</v>
      </c>
      <c r="C4144" s="4">
        <v>28095</v>
      </c>
      <c r="D4144">
        <v>9958099322</v>
      </c>
      <c r="E4144">
        <f>VLOOKUP(D4144,  base_salary!A:A, 1, FALSE)</f>
        <v>9958099322</v>
      </c>
      <c r="F4144">
        <f t="shared" si="128"/>
        <v>0</v>
      </c>
      <c r="G4144">
        <f t="shared" ca="1" si="129"/>
        <v>0</v>
      </c>
    </row>
    <row r="4145" spans="1:7" x14ac:dyDescent="0.25">
      <c r="A4145" t="s">
        <v>6455</v>
      </c>
      <c r="B4145" t="s">
        <v>4018</v>
      </c>
      <c r="C4145" s="4">
        <v>23815</v>
      </c>
      <c r="D4145">
        <v>4184483038</v>
      </c>
      <c r="E4145">
        <f>VLOOKUP(D4145,  base_salary!A:A, 1, FALSE)</f>
        <v>4184483038</v>
      </c>
      <c r="F4145">
        <f t="shared" si="128"/>
        <v>0</v>
      </c>
      <c r="G4145">
        <f t="shared" ca="1" si="129"/>
        <v>0</v>
      </c>
    </row>
    <row r="4146" spans="1:7" x14ac:dyDescent="0.25">
      <c r="A4146" t="s">
        <v>6456</v>
      </c>
      <c r="B4146" t="s">
        <v>2316</v>
      </c>
      <c r="C4146" s="4">
        <v>51236</v>
      </c>
      <c r="D4146">
        <v>4716524892</v>
      </c>
      <c r="E4146">
        <f>VLOOKUP(D4146,  base_salary!A:A, 1, FALSE)</f>
        <v>4716524892</v>
      </c>
      <c r="F4146">
        <f t="shared" si="128"/>
        <v>0</v>
      </c>
      <c r="G4146">
        <f t="shared" ca="1" si="129"/>
        <v>0</v>
      </c>
    </row>
    <row r="4147" spans="1:7" x14ac:dyDescent="0.25">
      <c r="A4147" t="s">
        <v>6457</v>
      </c>
      <c r="B4147" t="s">
        <v>2175</v>
      </c>
      <c r="C4147" s="4">
        <v>10826</v>
      </c>
      <c r="D4147">
        <v>6284045549</v>
      </c>
      <c r="E4147">
        <f>VLOOKUP(D4147,  base_salary!A:A, 1, FALSE)</f>
        <v>6284045549</v>
      </c>
      <c r="F4147">
        <f t="shared" si="128"/>
        <v>0</v>
      </c>
      <c r="G4147">
        <f t="shared" ca="1" si="129"/>
        <v>0</v>
      </c>
    </row>
    <row r="4148" spans="1:7" x14ac:dyDescent="0.25">
      <c r="A4148" t="s">
        <v>6458</v>
      </c>
      <c r="B4148" t="s">
        <v>3527</v>
      </c>
      <c r="C4148" s="4">
        <v>49956</v>
      </c>
      <c r="D4148">
        <v>2792636599</v>
      </c>
      <c r="E4148">
        <f>VLOOKUP(D4148,  base_salary!A:A, 1, FALSE)</f>
        <v>2792636599</v>
      </c>
      <c r="F4148">
        <f t="shared" si="128"/>
        <v>0</v>
      </c>
      <c r="G4148">
        <f t="shared" ca="1" si="129"/>
        <v>0</v>
      </c>
    </row>
    <row r="4149" spans="1:7" x14ac:dyDescent="0.25">
      <c r="A4149" t="s">
        <v>6459</v>
      </c>
      <c r="B4149" t="s">
        <v>1950</v>
      </c>
      <c r="C4149" s="4">
        <v>11324</v>
      </c>
      <c r="D4149">
        <v>7240169995</v>
      </c>
      <c r="E4149">
        <f>VLOOKUP(D4149,  base_salary!A:A, 1, FALSE)</f>
        <v>7240169995</v>
      </c>
      <c r="F4149">
        <f t="shared" si="128"/>
        <v>0</v>
      </c>
      <c r="G4149">
        <f t="shared" ca="1" si="129"/>
        <v>0</v>
      </c>
    </row>
    <row r="4150" spans="1:7" x14ac:dyDescent="0.25">
      <c r="A4150" t="s">
        <v>6460</v>
      </c>
      <c r="B4150" t="s">
        <v>2511</v>
      </c>
      <c r="C4150" s="4">
        <v>42090</v>
      </c>
      <c r="D4150">
        <v>8189289020</v>
      </c>
      <c r="E4150">
        <f>VLOOKUP(D4150,  base_salary!A:A, 1, FALSE)</f>
        <v>8189289020</v>
      </c>
      <c r="F4150">
        <f t="shared" si="128"/>
        <v>0</v>
      </c>
      <c r="G4150">
        <f t="shared" ca="1" si="129"/>
        <v>0</v>
      </c>
    </row>
    <row r="4151" spans="1:7" x14ac:dyDescent="0.25">
      <c r="A4151" t="s">
        <v>6461</v>
      </c>
      <c r="B4151" t="s">
        <v>2511</v>
      </c>
      <c r="C4151" s="4">
        <v>13594</v>
      </c>
      <c r="D4151">
        <v>933051662</v>
      </c>
      <c r="E4151">
        <f>VLOOKUP(D4151,  base_salary!A:A, 1, FALSE)</f>
        <v>933051662</v>
      </c>
      <c r="F4151">
        <f t="shared" si="128"/>
        <v>0</v>
      </c>
      <c r="G4151">
        <f t="shared" ca="1" si="129"/>
        <v>0</v>
      </c>
    </row>
    <row r="4152" spans="1:7" x14ac:dyDescent="0.25">
      <c r="A4152" t="s">
        <v>6462</v>
      </c>
      <c r="B4152" t="s">
        <v>3390</v>
      </c>
      <c r="C4152" s="4">
        <v>33381</v>
      </c>
      <c r="D4152">
        <v>3381164996</v>
      </c>
      <c r="E4152">
        <f>VLOOKUP(D4152,  base_salary!A:A, 1, FALSE)</f>
        <v>3381164996</v>
      </c>
      <c r="F4152">
        <f t="shared" si="128"/>
        <v>0</v>
      </c>
      <c r="G4152">
        <f t="shared" ca="1" si="129"/>
        <v>0</v>
      </c>
    </row>
    <row r="4153" spans="1:7" x14ac:dyDescent="0.25">
      <c r="A4153" t="s">
        <v>6463</v>
      </c>
      <c r="B4153" t="s">
        <v>1964</v>
      </c>
      <c r="C4153" s="4">
        <v>47663</v>
      </c>
      <c r="D4153">
        <v>769312748</v>
      </c>
      <c r="E4153">
        <f>VLOOKUP(D4153,  base_salary!A:A, 1, FALSE)</f>
        <v>769312748</v>
      </c>
      <c r="F4153">
        <f t="shared" si="128"/>
        <v>0</v>
      </c>
      <c r="G4153">
        <f t="shared" ca="1" si="129"/>
        <v>0</v>
      </c>
    </row>
    <row r="4154" spans="1:7" x14ac:dyDescent="0.25">
      <c r="A4154" t="s">
        <v>6464</v>
      </c>
      <c r="B4154" t="s">
        <v>2687</v>
      </c>
      <c r="C4154" s="4">
        <v>22343</v>
      </c>
      <c r="D4154">
        <v>7931128354</v>
      </c>
      <c r="E4154">
        <f>VLOOKUP(D4154,  base_salary!A:A, 1, FALSE)</f>
        <v>7931128354</v>
      </c>
      <c r="F4154">
        <f t="shared" si="128"/>
        <v>0</v>
      </c>
      <c r="G4154">
        <f t="shared" ca="1" si="129"/>
        <v>0</v>
      </c>
    </row>
    <row r="4155" spans="1:7" x14ac:dyDescent="0.25">
      <c r="A4155" t="s">
        <v>6465</v>
      </c>
      <c r="B4155" t="s">
        <v>1956</v>
      </c>
      <c r="C4155" s="4">
        <v>40864</v>
      </c>
      <c r="D4155">
        <v>3097425365</v>
      </c>
      <c r="E4155">
        <f>VLOOKUP(D4155,  base_salary!A:A, 1, FALSE)</f>
        <v>3097425365</v>
      </c>
      <c r="F4155">
        <f t="shared" si="128"/>
        <v>0</v>
      </c>
      <c r="G4155">
        <f t="shared" ca="1" si="129"/>
        <v>0</v>
      </c>
    </row>
    <row r="4156" spans="1:7" x14ac:dyDescent="0.25">
      <c r="A4156" t="s">
        <v>6466</v>
      </c>
      <c r="B4156" t="s">
        <v>2596</v>
      </c>
      <c r="C4156" s="4">
        <v>47343</v>
      </c>
      <c r="D4156">
        <v>7188904251</v>
      </c>
      <c r="E4156">
        <f>VLOOKUP(D4156,  base_salary!A:A, 1, FALSE)</f>
        <v>7188904251</v>
      </c>
      <c r="F4156">
        <f t="shared" si="128"/>
        <v>0</v>
      </c>
      <c r="G4156">
        <f t="shared" ca="1" si="129"/>
        <v>0</v>
      </c>
    </row>
    <row r="4157" spans="1:7" x14ac:dyDescent="0.25">
      <c r="A4157" t="s">
        <v>6467</v>
      </c>
      <c r="B4157" t="s">
        <v>2633</v>
      </c>
      <c r="C4157" s="4">
        <v>56638</v>
      </c>
      <c r="D4157">
        <v>7938954179</v>
      </c>
      <c r="E4157">
        <f>VLOOKUP(D4157,  base_salary!A:A, 1, FALSE)</f>
        <v>7938954179</v>
      </c>
      <c r="F4157">
        <f t="shared" si="128"/>
        <v>0</v>
      </c>
      <c r="G4157">
        <f t="shared" ca="1" si="129"/>
        <v>0</v>
      </c>
    </row>
    <row r="4158" spans="1:7" x14ac:dyDescent="0.25">
      <c r="A4158" t="s">
        <v>6468</v>
      </c>
      <c r="B4158" t="s">
        <v>2614</v>
      </c>
      <c r="C4158" s="4">
        <v>28928</v>
      </c>
      <c r="D4158">
        <v>304906506</v>
      </c>
      <c r="E4158">
        <f>VLOOKUP(D4158,  base_salary!A:A, 1, FALSE)</f>
        <v>304906506</v>
      </c>
      <c r="F4158">
        <f t="shared" si="128"/>
        <v>0</v>
      </c>
      <c r="G4158">
        <f t="shared" ca="1" si="129"/>
        <v>0</v>
      </c>
    </row>
    <row r="4159" spans="1:7" x14ac:dyDescent="0.25">
      <c r="A4159" t="s">
        <v>6469</v>
      </c>
      <c r="B4159" t="s">
        <v>2223</v>
      </c>
      <c r="C4159" s="4">
        <v>57501</v>
      </c>
      <c r="D4159">
        <v>264454596</v>
      </c>
      <c r="E4159">
        <f>VLOOKUP(D4159,  base_salary!A:A, 1, FALSE)</f>
        <v>264454596</v>
      </c>
      <c r="F4159">
        <f t="shared" si="128"/>
        <v>0</v>
      </c>
      <c r="G4159">
        <f t="shared" ca="1" si="129"/>
        <v>0</v>
      </c>
    </row>
    <row r="4160" spans="1:7" x14ac:dyDescent="0.25">
      <c r="A4160" t="s">
        <v>6470</v>
      </c>
      <c r="B4160" t="s">
        <v>2321</v>
      </c>
      <c r="C4160" s="4">
        <v>47976</v>
      </c>
      <c r="D4160">
        <v>8127128031</v>
      </c>
      <c r="E4160">
        <f>VLOOKUP(D4160,  base_salary!A:A, 1, FALSE)</f>
        <v>8127128031</v>
      </c>
      <c r="F4160">
        <f t="shared" si="128"/>
        <v>0</v>
      </c>
      <c r="G4160">
        <f t="shared" ca="1" si="129"/>
        <v>0</v>
      </c>
    </row>
    <row r="4161" spans="1:7" x14ac:dyDescent="0.25">
      <c r="A4161" t="s">
        <v>6471</v>
      </c>
      <c r="B4161" t="s">
        <v>2491</v>
      </c>
      <c r="C4161" s="4">
        <v>41543</v>
      </c>
      <c r="D4161">
        <v>4900475084</v>
      </c>
      <c r="E4161">
        <f>VLOOKUP(D4161,  base_salary!A:A, 1, FALSE)</f>
        <v>4900475084</v>
      </c>
      <c r="F4161">
        <f t="shared" si="128"/>
        <v>0</v>
      </c>
      <c r="G4161">
        <f t="shared" ca="1" si="129"/>
        <v>0</v>
      </c>
    </row>
    <row r="4162" spans="1:7" x14ac:dyDescent="0.25">
      <c r="A4162" t="s">
        <v>6472</v>
      </c>
      <c r="B4162" t="s">
        <v>2164</v>
      </c>
      <c r="C4162" s="4">
        <v>28750</v>
      </c>
      <c r="D4162">
        <v>6731572691</v>
      </c>
      <c r="E4162">
        <f>VLOOKUP(D4162,  base_salary!A:A, 1, FALSE)</f>
        <v>6731572691</v>
      </c>
      <c r="F4162">
        <f t="shared" si="128"/>
        <v>0</v>
      </c>
      <c r="G4162">
        <f t="shared" ca="1" si="129"/>
        <v>0</v>
      </c>
    </row>
    <row r="4163" spans="1:7" x14ac:dyDescent="0.25">
      <c r="A4163" t="s">
        <v>6473</v>
      </c>
      <c r="B4163" t="s">
        <v>2466</v>
      </c>
      <c r="C4163" s="4">
        <v>47237</v>
      </c>
      <c r="D4163">
        <v>9651729414</v>
      </c>
      <c r="E4163">
        <f>VLOOKUP(D4163,  base_salary!A:A, 1, FALSE)</f>
        <v>9651729414</v>
      </c>
      <c r="F4163">
        <f t="shared" ref="F4163:F4226" si="130">IF(ISERROR(E4163), 1, 0)</f>
        <v>0</v>
      </c>
      <c r="G4163">
        <f t="shared" ref="G4163:G4226" ca="1" si="131">SUM(G:G)</f>
        <v>0</v>
      </c>
    </row>
    <row r="4164" spans="1:7" x14ac:dyDescent="0.25">
      <c r="A4164" t="s">
        <v>6474</v>
      </c>
      <c r="B4164" t="s">
        <v>2614</v>
      </c>
      <c r="C4164" s="4">
        <v>13891</v>
      </c>
      <c r="D4164">
        <v>3469413983</v>
      </c>
      <c r="E4164">
        <f>VLOOKUP(D4164,  base_salary!A:A, 1, FALSE)</f>
        <v>3469413983</v>
      </c>
      <c r="F4164">
        <f t="shared" si="130"/>
        <v>0</v>
      </c>
      <c r="G4164">
        <f t="shared" ca="1" si="131"/>
        <v>0</v>
      </c>
    </row>
    <row r="4165" spans="1:7" x14ac:dyDescent="0.25">
      <c r="A4165" t="s">
        <v>6475</v>
      </c>
      <c r="B4165" t="s">
        <v>2269</v>
      </c>
      <c r="C4165" s="4">
        <v>59673</v>
      </c>
      <c r="D4165">
        <v>7573774818</v>
      </c>
      <c r="E4165">
        <f>VLOOKUP(D4165,  base_salary!A:A, 1, FALSE)</f>
        <v>7573774818</v>
      </c>
      <c r="F4165">
        <f t="shared" si="130"/>
        <v>0</v>
      </c>
      <c r="G4165">
        <f t="shared" ca="1" si="131"/>
        <v>0</v>
      </c>
    </row>
    <row r="4166" spans="1:7" x14ac:dyDescent="0.25">
      <c r="A4166" t="s">
        <v>6476</v>
      </c>
      <c r="B4166" t="s">
        <v>2587</v>
      </c>
      <c r="C4166" s="4">
        <v>28096</v>
      </c>
      <c r="D4166">
        <v>4876404933</v>
      </c>
      <c r="E4166">
        <f>VLOOKUP(D4166,  base_salary!A:A, 1, FALSE)</f>
        <v>4876404933</v>
      </c>
      <c r="F4166">
        <f t="shared" si="130"/>
        <v>0</v>
      </c>
      <c r="G4166">
        <f t="shared" ca="1" si="131"/>
        <v>0</v>
      </c>
    </row>
    <row r="4167" spans="1:7" x14ac:dyDescent="0.25">
      <c r="A4167" t="s">
        <v>6477</v>
      </c>
      <c r="B4167" t="s">
        <v>2184</v>
      </c>
      <c r="C4167" s="4">
        <v>27241</v>
      </c>
      <c r="D4167">
        <v>7467563949</v>
      </c>
      <c r="E4167">
        <f>VLOOKUP(D4167,  base_salary!A:A, 1, FALSE)</f>
        <v>7467563949</v>
      </c>
      <c r="F4167">
        <f t="shared" si="130"/>
        <v>0</v>
      </c>
      <c r="G4167">
        <f t="shared" ca="1" si="131"/>
        <v>0</v>
      </c>
    </row>
    <row r="4168" spans="1:7" x14ac:dyDescent="0.25">
      <c r="A4168" t="s">
        <v>6478</v>
      </c>
      <c r="B4168" t="s">
        <v>2824</v>
      </c>
      <c r="C4168" s="4">
        <v>50289</v>
      </c>
      <c r="D4168">
        <v>9403474378</v>
      </c>
      <c r="E4168">
        <f>VLOOKUP(D4168,  base_salary!A:A, 1, FALSE)</f>
        <v>9403474378</v>
      </c>
      <c r="F4168">
        <f t="shared" si="130"/>
        <v>0</v>
      </c>
      <c r="G4168">
        <f t="shared" ca="1" si="131"/>
        <v>0</v>
      </c>
    </row>
    <row r="4169" spans="1:7" x14ac:dyDescent="0.25">
      <c r="A4169" t="s">
        <v>6479</v>
      </c>
      <c r="B4169" t="s">
        <v>2166</v>
      </c>
      <c r="C4169" s="4">
        <v>18883</v>
      </c>
      <c r="D4169">
        <v>3219526055</v>
      </c>
      <c r="E4169">
        <f>VLOOKUP(D4169,  base_salary!A:A, 1, FALSE)</f>
        <v>3219526055</v>
      </c>
      <c r="F4169">
        <f t="shared" si="130"/>
        <v>0</v>
      </c>
      <c r="G4169">
        <f t="shared" ca="1" si="131"/>
        <v>0</v>
      </c>
    </row>
    <row r="4170" spans="1:7" x14ac:dyDescent="0.25">
      <c r="A4170" t="s">
        <v>6480</v>
      </c>
      <c r="B4170" t="s">
        <v>3390</v>
      </c>
      <c r="C4170" s="4">
        <v>14604</v>
      </c>
      <c r="D4170">
        <v>3600185284</v>
      </c>
      <c r="E4170">
        <f>VLOOKUP(D4170,  base_salary!A:A, 1, FALSE)</f>
        <v>3600185284</v>
      </c>
      <c r="F4170">
        <f t="shared" si="130"/>
        <v>0</v>
      </c>
      <c r="G4170">
        <f t="shared" ca="1" si="131"/>
        <v>0</v>
      </c>
    </row>
    <row r="4171" spans="1:7" x14ac:dyDescent="0.25">
      <c r="A4171" t="s">
        <v>6481</v>
      </c>
      <c r="B4171" t="s">
        <v>2431</v>
      </c>
      <c r="C4171" s="4">
        <v>19362</v>
      </c>
      <c r="D4171">
        <v>1892125439</v>
      </c>
      <c r="E4171">
        <f>VLOOKUP(D4171,  base_salary!A:A, 1, FALSE)</f>
        <v>1892125439</v>
      </c>
      <c r="F4171">
        <f t="shared" si="130"/>
        <v>0</v>
      </c>
      <c r="G4171">
        <f t="shared" ca="1" si="131"/>
        <v>0</v>
      </c>
    </row>
    <row r="4172" spans="1:7" x14ac:dyDescent="0.25">
      <c r="A4172" t="s">
        <v>6482</v>
      </c>
      <c r="B4172" t="s">
        <v>4864</v>
      </c>
      <c r="C4172" s="4">
        <v>23757</v>
      </c>
      <c r="D4172">
        <v>2607689635</v>
      </c>
      <c r="E4172">
        <f>VLOOKUP(D4172,  base_salary!A:A, 1, FALSE)</f>
        <v>2607689635</v>
      </c>
      <c r="F4172">
        <f t="shared" si="130"/>
        <v>0</v>
      </c>
      <c r="G4172">
        <f t="shared" ca="1" si="131"/>
        <v>0</v>
      </c>
    </row>
    <row r="4173" spans="1:7" x14ac:dyDescent="0.25">
      <c r="A4173" t="s">
        <v>6483</v>
      </c>
      <c r="B4173" t="s">
        <v>2403</v>
      </c>
      <c r="C4173" s="4">
        <v>45695</v>
      </c>
      <c r="D4173">
        <v>4752702681</v>
      </c>
      <c r="E4173">
        <f>VLOOKUP(D4173,  base_salary!A:A, 1, FALSE)</f>
        <v>4752702681</v>
      </c>
      <c r="F4173">
        <f t="shared" si="130"/>
        <v>0</v>
      </c>
      <c r="G4173">
        <f t="shared" ca="1" si="131"/>
        <v>0</v>
      </c>
    </row>
    <row r="4174" spans="1:7" x14ac:dyDescent="0.25">
      <c r="A4174" t="s">
        <v>6484</v>
      </c>
      <c r="B4174" t="s">
        <v>2106</v>
      </c>
      <c r="C4174" s="4">
        <v>14442</v>
      </c>
      <c r="D4174">
        <v>4029727026</v>
      </c>
      <c r="E4174">
        <f>VLOOKUP(D4174,  base_salary!A:A, 1, FALSE)</f>
        <v>4029727026</v>
      </c>
      <c r="F4174">
        <f t="shared" si="130"/>
        <v>0</v>
      </c>
      <c r="G4174">
        <f t="shared" ca="1" si="131"/>
        <v>0</v>
      </c>
    </row>
    <row r="4175" spans="1:7" x14ac:dyDescent="0.25">
      <c r="A4175" t="s">
        <v>6485</v>
      </c>
      <c r="B4175" t="s">
        <v>2037</v>
      </c>
      <c r="C4175" s="4">
        <v>31926</v>
      </c>
      <c r="D4175">
        <v>4967603564</v>
      </c>
      <c r="E4175">
        <f>VLOOKUP(D4175,  base_salary!A:A, 1, FALSE)</f>
        <v>4967603564</v>
      </c>
      <c r="F4175">
        <f t="shared" si="130"/>
        <v>0</v>
      </c>
      <c r="G4175">
        <f t="shared" ca="1" si="131"/>
        <v>0</v>
      </c>
    </row>
    <row r="4176" spans="1:7" x14ac:dyDescent="0.25">
      <c r="A4176" t="s">
        <v>6486</v>
      </c>
      <c r="B4176" t="s">
        <v>2736</v>
      </c>
      <c r="C4176" s="4">
        <v>31850</v>
      </c>
      <c r="D4176">
        <v>3670950885</v>
      </c>
      <c r="E4176">
        <f>VLOOKUP(D4176,  base_salary!A:A, 1, FALSE)</f>
        <v>3670950885</v>
      </c>
      <c r="F4176">
        <f t="shared" si="130"/>
        <v>0</v>
      </c>
      <c r="G4176">
        <f t="shared" ca="1" si="131"/>
        <v>0</v>
      </c>
    </row>
    <row r="4177" spans="1:7" x14ac:dyDescent="0.25">
      <c r="A4177" t="s">
        <v>6487</v>
      </c>
      <c r="B4177" t="s">
        <v>4145</v>
      </c>
      <c r="C4177" s="4">
        <v>45140</v>
      </c>
      <c r="D4177">
        <v>1149008652</v>
      </c>
      <c r="E4177">
        <f>VLOOKUP(D4177,  base_salary!A:A, 1, FALSE)</f>
        <v>1149008652</v>
      </c>
      <c r="F4177">
        <f t="shared" si="130"/>
        <v>0</v>
      </c>
      <c r="G4177">
        <f t="shared" ca="1" si="131"/>
        <v>0</v>
      </c>
    </row>
    <row r="4178" spans="1:7" x14ac:dyDescent="0.25">
      <c r="A4178" t="s">
        <v>6488</v>
      </c>
      <c r="B4178" t="s">
        <v>2047</v>
      </c>
      <c r="C4178" s="4">
        <v>46023</v>
      </c>
      <c r="D4178">
        <v>8695742075</v>
      </c>
      <c r="E4178">
        <f>VLOOKUP(D4178,  base_salary!A:A, 1, FALSE)</f>
        <v>8695742075</v>
      </c>
      <c r="F4178">
        <f t="shared" si="130"/>
        <v>0</v>
      </c>
      <c r="G4178">
        <f t="shared" ca="1" si="131"/>
        <v>0</v>
      </c>
    </row>
    <row r="4179" spans="1:7" x14ac:dyDescent="0.25">
      <c r="A4179" t="s">
        <v>6489</v>
      </c>
      <c r="B4179" t="s">
        <v>1993</v>
      </c>
      <c r="C4179" s="4">
        <v>35645</v>
      </c>
      <c r="D4179">
        <v>9483290694</v>
      </c>
      <c r="E4179">
        <f>VLOOKUP(D4179,  base_salary!A:A, 1, FALSE)</f>
        <v>9483290694</v>
      </c>
      <c r="F4179">
        <f t="shared" si="130"/>
        <v>0</v>
      </c>
      <c r="G4179">
        <f t="shared" ca="1" si="131"/>
        <v>0</v>
      </c>
    </row>
    <row r="4180" spans="1:7" x14ac:dyDescent="0.25">
      <c r="A4180" t="s">
        <v>6490</v>
      </c>
      <c r="B4180" t="s">
        <v>2127</v>
      </c>
      <c r="C4180" s="4">
        <v>24355</v>
      </c>
      <c r="D4180">
        <v>7635344498</v>
      </c>
      <c r="E4180">
        <f>VLOOKUP(D4180,  base_salary!A:A, 1, FALSE)</f>
        <v>7635344498</v>
      </c>
      <c r="F4180">
        <f t="shared" si="130"/>
        <v>0</v>
      </c>
      <c r="G4180">
        <f t="shared" ca="1" si="131"/>
        <v>0</v>
      </c>
    </row>
    <row r="4181" spans="1:7" x14ac:dyDescent="0.25">
      <c r="A4181" t="s">
        <v>6491</v>
      </c>
      <c r="B4181" t="s">
        <v>2709</v>
      </c>
      <c r="C4181" s="4">
        <v>28610</v>
      </c>
      <c r="D4181">
        <v>7180110256</v>
      </c>
      <c r="E4181">
        <f>VLOOKUP(D4181,  base_salary!A:A, 1, FALSE)</f>
        <v>7180110256</v>
      </c>
      <c r="F4181">
        <f t="shared" si="130"/>
        <v>0</v>
      </c>
      <c r="G4181">
        <f t="shared" ca="1" si="131"/>
        <v>0</v>
      </c>
    </row>
    <row r="4182" spans="1:7" x14ac:dyDescent="0.25">
      <c r="A4182" t="s">
        <v>6492</v>
      </c>
      <c r="B4182" t="s">
        <v>3915</v>
      </c>
      <c r="C4182" s="4">
        <v>47199</v>
      </c>
      <c r="D4182">
        <v>6313424239</v>
      </c>
      <c r="E4182">
        <f>VLOOKUP(D4182,  base_salary!A:A, 1, FALSE)</f>
        <v>6313424239</v>
      </c>
      <c r="F4182">
        <f t="shared" si="130"/>
        <v>0</v>
      </c>
      <c r="G4182">
        <f t="shared" ca="1" si="131"/>
        <v>0</v>
      </c>
    </row>
    <row r="4183" spans="1:7" x14ac:dyDescent="0.25">
      <c r="A4183" t="s">
        <v>6493</v>
      </c>
      <c r="B4183" t="s">
        <v>2308</v>
      </c>
      <c r="C4183" s="4">
        <v>58191</v>
      </c>
      <c r="D4183">
        <v>6858776575</v>
      </c>
      <c r="E4183">
        <f>VLOOKUP(D4183,  base_salary!A:A, 1, FALSE)</f>
        <v>6858776575</v>
      </c>
      <c r="F4183">
        <f t="shared" si="130"/>
        <v>0</v>
      </c>
      <c r="G4183">
        <f t="shared" ca="1" si="131"/>
        <v>0</v>
      </c>
    </row>
    <row r="4184" spans="1:7" x14ac:dyDescent="0.25">
      <c r="A4184" t="s">
        <v>6494</v>
      </c>
      <c r="B4184" t="s">
        <v>2498</v>
      </c>
      <c r="C4184" s="4">
        <v>21058</v>
      </c>
      <c r="D4184">
        <v>594961432</v>
      </c>
      <c r="E4184">
        <f>VLOOKUP(D4184,  base_salary!A:A, 1, FALSE)</f>
        <v>594961432</v>
      </c>
      <c r="F4184">
        <f t="shared" si="130"/>
        <v>0</v>
      </c>
      <c r="G4184">
        <f t="shared" ca="1" si="131"/>
        <v>0</v>
      </c>
    </row>
    <row r="4185" spans="1:7" x14ac:dyDescent="0.25">
      <c r="A4185" t="s">
        <v>6495</v>
      </c>
      <c r="B4185" t="s">
        <v>3663</v>
      </c>
      <c r="C4185" s="4">
        <v>13417</v>
      </c>
      <c r="D4185">
        <v>1599457717</v>
      </c>
      <c r="E4185">
        <f>VLOOKUP(D4185,  base_salary!A:A, 1, FALSE)</f>
        <v>1599457717</v>
      </c>
      <c r="F4185">
        <f t="shared" si="130"/>
        <v>0</v>
      </c>
      <c r="G4185">
        <f t="shared" ca="1" si="131"/>
        <v>0</v>
      </c>
    </row>
    <row r="4186" spans="1:7" x14ac:dyDescent="0.25">
      <c r="A4186" t="s">
        <v>6496</v>
      </c>
      <c r="B4186" t="s">
        <v>2574</v>
      </c>
      <c r="C4186" s="4">
        <v>24149</v>
      </c>
      <c r="D4186">
        <v>2821741499</v>
      </c>
      <c r="E4186">
        <f>VLOOKUP(D4186,  base_salary!A:A, 1, FALSE)</f>
        <v>2821741499</v>
      </c>
      <c r="F4186">
        <f t="shared" si="130"/>
        <v>0</v>
      </c>
      <c r="G4186">
        <f t="shared" ca="1" si="131"/>
        <v>0</v>
      </c>
    </row>
    <row r="4187" spans="1:7" x14ac:dyDescent="0.25">
      <c r="A4187" t="s">
        <v>6497</v>
      </c>
      <c r="B4187" t="s">
        <v>2026</v>
      </c>
      <c r="C4187" s="4">
        <v>10897</v>
      </c>
      <c r="D4187">
        <v>2066028762</v>
      </c>
      <c r="E4187">
        <f>VLOOKUP(D4187,  base_salary!A:A, 1, FALSE)</f>
        <v>2066028762</v>
      </c>
      <c r="F4187">
        <f t="shared" si="130"/>
        <v>0</v>
      </c>
      <c r="G4187">
        <f t="shared" ca="1" si="131"/>
        <v>0</v>
      </c>
    </row>
    <row r="4188" spans="1:7" x14ac:dyDescent="0.25">
      <c r="A4188" t="s">
        <v>6498</v>
      </c>
      <c r="B4188" t="s">
        <v>3915</v>
      </c>
      <c r="C4188" s="4">
        <v>34296</v>
      </c>
      <c r="D4188">
        <v>1252810490</v>
      </c>
      <c r="E4188">
        <f>VLOOKUP(D4188,  base_salary!A:A, 1, FALSE)</f>
        <v>1252810490</v>
      </c>
      <c r="F4188">
        <f t="shared" si="130"/>
        <v>0</v>
      </c>
      <c r="G4188">
        <f t="shared" ca="1" si="131"/>
        <v>0</v>
      </c>
    </row>
    <row r="4189" spans="1:7" x14ac:dyDescent="0.25">
      <c r="A4189" t="s">
        <v>6499</v>
      </c>
      <c r="B4189" t="s">
        <v>2239</v>
      </c>
      <c r="C4189" s="4">
        <v>28052</v>
      </c>
      <c r="D4189">
        <v>9939542542</v>
      </c>
      <c r="E4189">
        <f>VLOOKUP(D4189,  base_salary!A:A, 1, FALSE)</f>
        <v>9939542542</v>
      </c>
      <c r="F4189">
        <f t="shared" si="130"/>
        <v>0</v>
      </c>
      <c r="G4189">
        <f t="shared" ca="1" si="131"/>
        <v>0</v>
      </c>
    </row>
    <row r="4190" spans="1:7" x14ac:dyDescent="0.25">
      <c r="A4190" t="s">
        <v>6500</v>
      </c>
      <c r="B4190" t="s">
        <v>2389</v>
      </c>
      <c r="C4190" s="4">
        <v>18527</v>
      </c>
      <c r="D4190">
        <v>9369490930</v>
      </c>
      <c r="E4190">
        <f>VLOOKUP(D4190,  base_salary!A:A, 1, FALSE)</f>
        <v>9369490930</v>
      </c>
      <c r="F4190">
        <f t="shared" si="130"/>
        <v>0</v>
      </c>
      <c r="G4190">
        <f t="shared" ca="1" si="131"/>
        <v>0</v>
      </c>
    </row>
    <row r="4191" spans="1:7" x14ac:dyDescent="0.25">
      <c r="A4191" t="s">
        <v>6501</v>
      </c>
      <c r="B4191" t="s">
        <v>2385</v>
      </c>
      <c r="C4191" s="4">
        <v>32155</v>
      </c>
      <c r="D4191">
        <v>5403399259</v>
      </c>
      <c r="E4191">
        <f>VLOOKUP(D4191,  base_salary!A:A, 1, FALSE)</f>
        <v>5403399259</v>
      </c>
      <c r="F4191">
        <f t="shared" si="130"/>
        <v>0</v>
      </c>
      <c r="G4191">
        <f t="shared" ca="1" si="131"/>
        <v>0</v>
      </c>
    </row>
    <row r="4192" spans="1:7" x14ac:dyDescent="0.25">
      <c r="A4192" t="s">
        <v>6502</v>
      </c>
      <c r="B4192" t="s">
        <v>2977</v>
      </c>
      <c r="C4192" s="4">
        <v>16741</v>
      </c>
      <c r="D4192">
        <v>8109358470</v>
      </c>
      <c r="E4192">
        <f>VLOOKUP(D4192,  base_salary!A:A, 1, FALSE)</f>
        <v>8109358470</v>
      </c>
      <c r="F4192">
        <f t="shared" si="130"/>
        <v>0</v>
      </c>
      <c r="G4192">
        <f t="shared" ca="1" si="131"/>
        <v>0</v>
      </c>
    </row>
    <row r="4193" spans="1:7" x14ac:dyDescent="0.25">
      <c r="A4193" t="s">
        <v>6503</v>
      </c>
      <c r="B4193" t="s">
        <v>5394</v>
      </c>
      <c r="C4193" s="4">
        <v>29168</v>
      </c>
      <c r="D4193">
        <v>1371021422</v>
      </c>
      <c r="E4193">
        <f>VLOOKUP(D4193,  base_salary!A:A, 1, FALSE)</f>
        <v>1371021422</v>
      </c>
      <c r="F4193">
        <f t="shared" si="130"/>
        <v>0</v>
      </c>
      <c r="G4193">
        <f t="shared" ca="1" si="131"/>
        <v>0</v>
      </c>
    </row>
    <row r="4194" spans="1:7" x14ac:dyDescent="0.25">
      <c r="A4194" t="s">
        <v>6504</v>
      </c>
      <c r="B4194" t="s">
        <v>2762</v>
      </c>
      <c r="C4194" s="4">
        <v>58372</v>
      </c>
      <c r="D4194">
        <v>1549399640</v>
      </c>
      <c r="E4194">
        <f>VLOOKUP(D4194,  base_salary!A:A, 1, FALSE)</f>
        <v>1549399640</v>
      </c>
      <c r="F4194">
        <f t="shared" si="130"/>
        <v>0</v>
      </c>
      <c r="G4194">
        <f t="shared" ca="1" si="131"/>
        <v>0</v>
      </c>
    </row>
    <row r="4195" spans="1:7" x14ac:dyDescent="0.25">
      <c r="A4195" t="s">
        <v>6505</v>
      </c>
      <c r="B4195" t="s">
        <v>2639</v>
      </c>
      <c r="C4195" s="4">
        <v>38220</v>
      </c>
      <c r="D4195">
        <v>3597778305</v>
      </c>
      <c r="E4195">
        <f>VLOOKUP(D4195,  base_salary!A:A, 1, FALSE)</f>
        <v>3597778305</v>
      </c>
      <c r="F4195">
        <f t="shared" si="130"/>
        <v>0</v>
      </c>
      <c r="G4195">
        <f t="shared" ca="1" si="131"/>
        <v>0</v>
      </c>
    </row>
    <row r="4196" spans="1:7" x14ac:dyDescent="0.25">
      <c r="A4196" t="s">
        <v>6506</v>
      </c>
      <c r="B4196" t="s">
        <v>3291</v>
      </c>
      <c r="C4196" s="4">
        <v>43204</v>
      </c>
      <c r="D4196">
        <v>3428040538</v>
      </c>
      <c r="E4196">
        <f>VLOOKUP(D4196,  base_salary!A:A, 1, FALSE)</f>
        <v>3428040538</v>
      </c>
      <c r="F4196">
        <f t="shared" si="130"/>
        <v>0</v>
      </c>
      <c r="G4196">
        <f t="shared" ca="1" si="131"/>
        <v>0</v>
      </c>
    </row>
    <row r="4197" spans="1:7" x14ac:dyDescent="0.25">
      <c r="A4197" t="s">
        <v>6507</v>
      </c>
      <c r="B4197" t="s">
        <v>1952</v>
      </c>
      <c r="C4197" s="4">
        <v>59225</v>
      </c>
      <c r="D4197">
        <v>1518783783</v>
      </c>
      <c r="E4197">
        <f>VLOOKUP(D4197,  base_salary!A:A, 1, FALSE)</f>
        <v>1518783783</v>
      </c>
      <c r="F4197">
        <f t="shared" si="130"/>
        <v>0</v>
      </c>
      <c r="G4197">
        <f t="shared" ca="1" si="131"/>
        <v>0</v>
      </c>
    </row>
    <row r="4198" spans="1:7" x14ac:dyDescent="0.25">
      <c r="A4198" t="s">
        <v>6508</v>
      </c>
      <c r="B4198" t="s">
        <v>2073</v>
      </c>
      <c r="C4198" s="4">
        <v>37453</v>
      </c>
      <c r="D4198">
        <v>3133221701</v>
      </c>
      <c r="E4198">
        <f>VLOOKUP(D4198,  base_salary!A:A, 1, FALSE)</f>
        <v>3133221701</v>
      </c>
      <c r="F4198">
        <f t="shared" si="130"/>
        <v>0</v>
      </c>
      <c r="G4198">
        <f t="shared" ca="1" si="131"/>
        <v>0</v>
      </c>
    </row>
    <row r="4199" spans="1:7" x14ac:dyDescent="0.25">
      <c r="A4199" t="s">
        <v>6509</v>
      </c>
      <c r="B4199" t="s">
        <v>2316</v>
      </c>
      <c r="C4199" s="4">
        <v>43417</v>
      </c>
      <c r="D4199">
        <v>2306669465</v>
      </c>
      <c r="E4199">
        <f>VLOOKUP(D4199,  base_salary!A:A, 1, FALSE)</f>
        <v>2306669465</v>
      </c>
      <c r="F4199">
        <f t="shared" si="130"/>
        <v>0</v>
      </c>
      <c r="G4199">
        <f t="shared" ca="1" si="131"/>
        <v>0</v>
      </c>
    </row>
    <row r="4200" spans="1:7" x14ac:dyDescent="0.25">
      <c r="A4200" t="s">
        <v>6510</v>
      </c>
      <c r="B4200" t="s">
        <v>2089</v>
      </c>
      <c r="C4200" s="4">
        <v>46884</v>
      </c>
      <c r="D4200">
        <v>4525743115</v>
      </c>
      <c r="E4200">
        <f>VLOOKUP(D4200,  base_salary!A:A, 1, FALSE)</f>
        <v>4525743115</v>
      </c>
      <c r="F4200">
        <f t="shared" si="130"/>
        <v>0</v>
      </c>
      <c r="G4200">
        <f t="shared" ca="1" si="131"/>
        <v>0</v>
      </c>
    </row>
    <row r="4201" spans="1:7" x14ac:dyDescent="0.25">
      <c r="A4201" t="s">
        <v>6511</v>
      </c>
      <c r="B4201" t="s">
        <v>2521</v>
      </c>
      <c r="C4201" s="4">
        <v>59116</v>
      </c>
      <c r="D4201">
        <v>6271204627</v>
      </c>
      <c r="E4201">
        <f>VLOOKUP(D4201,  base_salary!A:A, 1, FALSE)</f>
        <v>6271204627</v>
      </c>
      <c r="F4201">
        <f t="shared" si="130"/>
        <v>0</v>
      </c>
      <c r="G4201">
        <f t="shared" ca="1" si="131"/>
        <v>0</v>
      </c>
    </row>
    <row r="4202" spans="1:7" x14ac:dyDescent="0.25">
      <c r="A4202" t="s">
        <v>6512</v>
      </c>
      <c r="B4202" t="s">
        <v>2123</v>
      </c>
      <c r="C4202" s="4">
        <v>41171</v>
      </c>
      <c r="D4202">
        <v>9292607561</v>
      </c>
      <c r="E4202">
        <f>VLOOKUP(D4202,  base_salary!A:A, 1, FALSE)</f>
        <v>9292607561</v>
      </c>
      <c r="F4202">
        <f t="shared" si="130"/>
        <v>0</v>
      </c>
      <c r="G4202">
        <f t="shared" ca="1" si="131"/>
        <v>0</v>
      </c>
    </row>
    <row r="4203" spans="1:7" x14ac:dyDescent="0.25">
      <c r="A4203" t="s">
        <v>6513</v>
      </c>
      <c r="B4203" t="s">
        <v>4422</v>
      </c>
      <c r="C4203" s="4">
        <v>55527</v>
      </c>
      <c r="D4203">
        <v>2763158331</v>
      </c>
      <c r="E4203">
        <f>VLOOKUP(D4203,  base_salary!A:A, 1, FALSE)</f>
        <v>2763158331</v>
      </c>
      <c r="F4203">
        <f t="shared" si="130"/>
        <v>0</v>
      </c>
      <c r="G4203">
        <f t="shared" ca="1" si="131"/>
        <v>0</v>
      </c>
    </row>
    <row r="4204" spans="1:7" x14ac:dyDescent="0.25">
      <c r="A4204" t="s">
        <v>6514</v>
      </c>
      <c r="B4204" t="s">
        <v>3527</v>
      </c>
      <c r="C4204" s="4">
        <v>14360</v>
      </c>
      <c r="D4204">
        <v>6313424239</v>
      </c>
      <c r="E4204">
        <f>VLOOKUP(D4204,  base_salary!A:A, 1, FALSE)</f>
        <v>6313424239</v>
      </c>
      <c r="F4204">
        <f t="shared" si="130"/>
        <v>0</v>
      </c>
      <c r="G4204">
        <f t="shared" ca="1" si="131"/>
        <v>0</v>
      </c>
    </row>
    <row r="4205" spans="1:7" x14ac:dyDescent="0.25">
      <c r="A4205" t="s">
        <v>6515</v>
      </c>
      <c r="B4205" t="s">
        <v>1932</v>
      </c>
      <c r="C4205" s="4">
        <v>53742</v>
      </c>
      <c r="D4205">
        <v>7166957409</v>
      </c>
      <c r="E4205">
        <f>VLOOKUP(D4205,  base_salary!A:A, 1, FALSE)</f>
        <v>7166957409</v>
      </c>
      <c r="F4205">
        <f t="shared" si="130"/>
        <v>0</v>
      </c>
      <c r="G4205">
        <f t="shared" ca="1" si="131"/>
        <v>0</v>
      </c>
    </row>
    <row r="4206" spans="1:7" x14ac:dyDescent="0.25">
      <c r="A4206" t="s">
        <v>6516</v>
      </c>
      <c r="B4206" t="s">
        <v>2231</v>
      </c>
      <c r="C4206" s="4">
        <v>21413</v>
      </c>
      <c r="D4206">
        <v>8346855079</v>
      </c>
      <c r="E4206">
        <f>VLOOKUP(D4206,  base_salary!A:A, 1, FALSE)</f>
        <v>8346855079</v>
      </c>
      <c r="F4206">
        <f t="shared" si="130"/>
        <v>0</v>
      </c>
      <c r="G4206">
        <f t="shared" ca="1" si="131"/>
        <v>0</v>
      </c>
    </row>
    <row r="4207" spans="1:7" x14ac:dyDescent="0.25">
      <c r="A4207" t="s">
        <v>6517</v>
      </c>
      <c r="B4207" t="s">
        <v>2054</v>
      </c>
      <c r="C4207" s="4">
        <v>14433</v>
      </c>
      <c r="D4207">
        <v>9621571960</v>
      </c>
      <c r="E4207">
        <f>VLOOKUP(D4207,  base_salary!A:A, 1, FALSE)</f>
        <v>9621571960</v>
      </c>
      <c r="F4207">
        <f t="shared" si="130"/>
        <v>0</v>
      </c>
      <c r="G4207">
        <f t="shared" ca="1" si="131"/>
        <v>0</v>
      </c>
    </row>
    <row r="4208" spans="1:7" x14ac:dyDescent="0.25">
      <c r="A4208" t="s">
        <v>6518</v>
      </c>
      <c r="B4208" t="s">
        <v>2300</v>
      </c>
      <c r="C4208" s="4">
        <v>46456</v>
      </c>
      <c r="D4208">
        <v>7467563949</v>
      </c>
      <c r="E4208">
        <f>VLOOKUP(D4208,  base_salary!A:A, 1, FALSE)</f>
        <v>7467563949</v>
      </c>
      <c r="F4208">
        <f t="shared" si="130"/>
        <v>0</v>
      </c>
      <c r="G4208">
        <f t="shared" ca="1" si="131"/>
        <v>0</v>
      </c>
    </row>
    <row r="4209" spans="1:7" x14ac:dyDescent="0.25">
      <c r="A4209" t="s">
        <v>6519</v>
      </c>
      <c r="B4209" t="s">
        <v>2494</v>
      </c>
      <c r="C4209" s="4">
        <v>37725</v>
      </c>
      <c r="D4209">
        <v>7866715386</v>
      </c>
      <c r="E4209">
        <f>VLOOKUP(D4209,  base_salary!A:A, 1, FALSE)</f>
        <v>7866715386</v>
      </c>
      <c r="F4209">
        <f t="shared" si="130"/>
        <v>0</v>
      </c>
      <c r="G4209">
        <f t="shared" ca="1" si="131"/>
        <v>0</v>
      </c>
    </row>
    <row r="4210" spans="1:7" x14ac:dyDescent="0.25">
      <c r="A4210" t="s">
        <v>6520</v>
      </c>
      <c r="B4210" t="s">
        <v>2680</v>
      </c>
      <c r="C4210" s="4">
        <v>44444</v>
      </c>
      <c r="D4210">
        <v>7140803102</v>
      </c>
      <c r="E4210">
        <f>VLOOKUP(D4210,  base_salary!A:A, 1, FALSE)</f>
        <v>7140803102</v>
      </c>
      <c r="F4210">
        <f t="shared" si="130"/>
        <v>0</v>
      </c>
      <c r="G4210">
        <f t="shared" ca="1" si="131"/>
        <v>0</v>
      </c>
    </row>
    <row r="4211" spans="1:7" x14ac:dyDescent="0.25">
      <c r="A4211" t="s">
        <v>6521</v>
      </c>
      <c r="B4211" t="s">
        <v>2519</v>
      </c>
      <c r="C4211" s="4">
        <v>41565</v>
      </c>
      <c r="D4211">
        <v>713650656</v>
      </c>
      <c r="E4211">
        <f>VLOOKUP(D4211,  base_salary!A:A, 1, FALSE)</f>
        <v>713650656</v>
      </c>
      <c r="F4211">
        <f t="shared" si="130"/>
        <v>0</v>
      </c>
      <c r="G4211">
        <f t="shared" ca="1" si="131"/>
        <v>0</v>
      </c>
    </row>
    <row r="4212" spans="1:7" x14ac:dyDescent="0.25">
      <c r="A4212" t="s">
        <v>6522</v>
      </c>
      <c r="B4212" t="s">
        <v>2929</v>
      </c>
      <c r="C4212" s="4">
        <v>17071</v>
      </c>
      <c r="D4212">
        <v>8911781207</v>
      </c>
      <c r="E4212">
        <f>VLOOKUP(D4212,  base_salary!A:A, 1, FALSE)</f>
        <v>8911781207</v>
      </c>
      <c r="F4212">
        <f t="shared" si="130"/>
        <v>0</v>
      </c>
      <c r="G4212">
        <f t="shared" ca="1" si="131"/>
        <v>0</v>
      </c>
    </row>
    <row r="4213" spans="1:7" x14ac:dyDescent="0.25">
      <c r="A4213" t="s">
        <v>6523</v>
      </c>
      <c r="B4213" t="s">
        <v>1964</v>
      </c>
      <c r="C4213" s="4">
        <v>40557</v>
      </c>
      <c r="D4213">
        <v>8157157730</v>
      </c>
      <c r="E4213">
        <f>VLOOKUP(D4213,  base_salary!A:A, 1, FALSE)</f>
        <v>8157157730</v>
      </c>
      <c r="F4213">
        <f t="shared" si="130"/>
        <v>0</v>
      </c>
      <c r="G4213">
        <f t="shared" ca="1" si="131"/>
        <v>0</v>
      </c>
    </row>
    <row r="4214" spans="1:7" x14ac:dyDescent="0.25">
      <c r="A4214" t="s">
        <v>6524</v>
      </c>
      <c r="B4214" t="s">
        <v>2923</v>
      </c>
      <c r="C4214" s="4">
        <v>43873</v>
      </c>
      <c r="D4214">
        <v>7304628987</v>
      </c>
      <c r="E4214">
        <f>VLOOKUP(D4214,  base_salary!A:A, 1, FALSE)</f>
        <v>7304628987</v>
      </c>
      <c r="F4214">
        <f t="shared" si="130"/>
        <v>0</v>
      </c>
      <c r="G4214">
        <f t="shared" ca="1" si="131"/>
        <v>0</v>
      </c>
    </row>
    <row r="4215" spans="1:7" x14ac:dyDescent="0.25">
      <c r="A4215" t="s">
        <v>6525</v>
      </c>
      <c r="B4215" t="s">
        <v>1956</v>
      </c>
      <c r="C4215" s="4">
        <v>37601</v>
      </c>
      <c r="D4215">
        <v>7760701055</v>
      </c>
      <c r="E4215">
        <f>VLOOKUP(D4215,  base_salary!A:A, 1, FALSE)</f>
        <v>7760701055</v>
      </c>
      <c r="F4215">
        <f t="shared" si="130"/>
        <v>0</v>
      </c>
      <c r="G4215">
        <f t="shared" ca="1" si="131"/>
        <v>0</v>
      </c>
    </row>
    <row r="4216" spans="1:7" x14ac:dyDescent="0.25">
      <c r="A4216" t="s">
        <v>6526</v>
      </c>
      <c r="B4216" t="s">
        <v>2511</v>
      </c>
      <c r="C4216" s="4">
        <v>43068</v>
      </c>
      <c r="D4216">
        <v>4862005330</v>
      </c>
      <c r="E4216">
        <f>VLOOKUP(D4216,  base_salary!A:A, 1, FALSE)</f>
        <v>4862005330</v>
      </c>
      <c r="F4216">
        <f t="shared" si="130"/>
        <v>0</v>
      </c>
      <c r="G4216">
        <f t="shared" ca="1" si="131"/>
        <v>0</v>
      </c>
    </row>
    <row r="4217" spans="1:7" x14ac:dyDescent="0.25">
      <c r="A4217" t="s">
        <v>6527</v>
      </c>
      <c r="B4217" t="s">
        <v>2161</v>
      </c>
      <c r="C4217" s="4">
        <v>35638</v>
      </c>
      <c r="D4217">
        <v>5503746279</v>
      </c>
      <c r="E4217">
        <f>VLOOKUP(D4217,  base_salary!A:A, 1, FALSE)</f>
        <v>5503746279</v>
      </c>
      <c r="F4217">
        <f t="shared" si="130"/>
        <v>0</v>
      </c>
      <c r="G4217">
        <f t="shared" ca="1" si="131"/>
        <v>0</v>
      </c>
    </row>
    <row r="4218" spans="1:7" x14ac:dyDescent="0.25">
      <c r="A4218" t="s">
        <v>6528</v>
      </c>
      <c r="B4218" t="s">
        <v>1995</v>
      </c>
      <c r="C4218" s="4">
        <v>17145</v>
      </c>
      <c r="D4218">
        <v>2547511673</v>
      </c>
      <c r="E4218">
        <f>VLOOKUP(D4218,  base_salary!A:A, 1, FALSE)</f>
        <v>2547511673</v>
      </c>
      <c r="F4218">
        <f t="shared" si="130"/>
        <v>0</v>
      </c>
      <c r="G4218">
        <f t="shared" ca="1" si="131"/>
        <v>0</v>
      </c>
    </row>
    <row r="4219" spans="1:7" x14ac:dyDescent="0.25">
      <c r="A4219" t="s">
        <v>6529</v>
      </c>
      <c r="B4219" t="s">
        <v>2396</v>
      </c>
      <c r="C4219" s="4">
        <v>10187</v>
      </c>
      <c r="D4219">
        <v>7205288142</v>
      </c>
      <c r="E4219">
        <f>VLOOKUP(D4219,  base_salary!A:A, 1, FALSE)</f>
        <v>7205288142</v>
      </c>
      <c r="F4219">
        <f t="shared" si="130"/>
        <v>0</v>
      </c>
      <c r="G4219">
        <f t="shared" ca="1" si="131"/>
        <v>0</v>
      </c>
    </row>
    <row r="4220" spans="1:7" x14ac:dyDescent="0.25">
      <c r="A4220" t="s">
        <v>6530</v>
      </c>
      <c r="B4220" t="s">
        <v>2257</v>
      </c>
      <c r="C4220" s="4">
        <v>11494</v>
      </c>
      <c r="D4220">
        <v>2698184272</v>
      </c>
      <c r="E4220">
        <f>VLOOKUP(D4220,  base_salary!A:A, 1, FALSE)</f>
        <v>2698184272</v>
      </c>
      <c r="F4220">
        <f t="shared" si="130"/>
        <v>0</v>
      </c>
      <c r="G4220">
        <f t="shared" ca="1" si="131"/>
        <v>0</v>
      </c>
    </row>
    <row r="4221" spans="1:7" x14ac:dyDescent="0.25">
      <c r="A4221" t="s">
        <v>6531</v>
      </c>
      <c r="B4221" t="s">
        <v>2113</v>
      </c>
      <c r="C4221" s="4">
        <v>58194</v>
      </c>
      <c r="D4221">
        <v>3538909016</v>
      </c>
      <c r="E4221">
        <f>VLOOKUP(D4221,  base_salary!A:A, 1, FALSE)</f>
        <v>3538909016</v>
      </c>
      <c r="F4221">
        <f t="shared" si="130"/>
        <v>0</v>
      </c>
      <c r="G4221">
        <f t="shared" ca="1" si="131"/>
        <v>0</v>
      </c>
    </row>
    <row r="4222" spans="1:7" x14ac:dyDescent="0.25">
      <c r="A4222" t="s">
        <v>6532</v>
      </c>
      <c r="B4222" t="s">
        <v>1932</v>
      </c>
      <c r="C4222" s="4">
        <v>22412</v>
      </c>
      <c r="D4222">
        <v>7000350199</v>
      </c>
      <c r="E4222">
        <f>VLOOKUP(D4222,  base_salary!A:A, 1, FALSE)</f>
        <v>7000350199</v>
      </c>
      <c r="F4222">
        <f t="shared" si="130"/>
        <v>0</v>
      </c>
      <c r="G4222">
        <f t="shared" ca="1" si="131"/>
        <v>0</v>
      </c>
    </row>
    <row r="4223" spans="1:7" x14ac:dyDescent="0.25">
      <c r="A4223" t="s">
        <v>6533</v>
      </c>
      <c r="B4223" t="s">
        <v>2020</v>
      </c>
      <c r="C4223" s="4">
        <v>18120</v>
      </c>
      <c r="D4223">
        <v>3824197065</v>
      </c>
      <c r="E4223">
        <f>VLOOKUP(D4223,  base_salary!A:A, 1, FALSE)</f>
        <v>3824197065</v>
      </c>
      <c r="F4223">
        <f t="shared" si="130"/>
        <v>0</v>
      </c>
      <c r="G4223">
        <f t="shared" ca="1" si="131"/>
        <v>0</v>
      </c>
    </row>
    <row r="4224" spans="1:7" x14ac:dyDescent="0.25">
      <c r="A4224" t="s">
        <v>6534</v>
      </c>
      <c r="B4224" t="s">
        <v>1980</v>
      </c>
      <c r="C4224" s="4">
        <v>38692</v>
      </c>
      <c r="D4224">
        <v>2426144645</v>
      </c>
      <c r="E4224">
        <f>VLOOKUP(D4224,  base_salary!A:A, 1, FALSE)</f>
        <v>2426144645</v>
      </c>
      <c r="F4224">
        <f t="shared" si="130"/>
        <v>0</v>
      </c>
      <c r="G4224">
        <f t="shared" ca="1" si="131"/>
        <v>0</v>
      </c>
    </row>
    <row r="4225" spans="1:7" x14ac:dyDescent="0.25">
      <c r="A4225" t="s">
        <v>6535</v>
      </c>
      <c r="B4225" t="s">
        <v>2600</v>
      </c>
      <c r="C4225" s="4">
        <v>12023</v>
      </c>
      <c r="D4225">
        <v>1249074622</v>
      </c>
      <c r="E4225">
        <f>VLOOKUP(D4225,  base_salary!A:A, 1, FALSE)</f>
        <v>1249074622</v>
      </c>
      <c r="F4225">
        <f t="shared" si="130"/>
        <v>0</v>
      </c>
      <c r="G4225">
        <f t="shared" ca="1" si="131"/>
        <v>0</v>
      </c>
    </row>
    <row r="4226" spans="1:7" x14ac:dyDescent="0.25">
      <c r="A4226" t="s">
        <v>6536</v>
      </c>
      <c r="B4226" t="s">
        <v>3142</v>
      </c>
      <c r="C4226" s="4">
        <v>35951</v>
      </c>
      <c r="D4226">
        <v>2138131904</v>
      </c>
      <c r="E4226">
        <f>VLOOKUP(D4226,  base_salary!A:A, 1, FALSE)</f>
        <v>2138131904</v>
      </c>
      <c r="F4226">
        <f t="shared" si="130"/>
        <v>0</v>
      </c>
      <c r="G4226">
        <f t="shared" ca="1" si="131"/>
        <v>0</v>
      </c>
    </row>
    <row r="4227" spans="1:7" x14ac:dyDescent="0.25">
      <c r="A4227" t="s">
        <v>6537</v>
      </c>
      <c r="B4227" t="s">
        <v>4461</v>
      </c>
      <c r="C4227" s="4">
        <v>25297</v>
      </c>
      <c r="D4227">
        <v>9597202352</v>
      </c>
      <c r="E4227">
        <f>VLOOKUP(D4227,  base_salary!A:A, 1, FALSE)</f>
        <v>9597202352</v>
      </c>
      <c r="F4227">
        <f t="shared" ref="F4227:F4290" si="132">IF(ISERROR(E4227), 1, 0)</f>
        <v>0</v>
      </c>
      <c r="G4227">
        <f t="shared" ref="G4227:G4290" ca="1" si="133">SUM(G:G)</f>
        <v>0</v>
      </c>
    </row>
    <row r="4228" spans="1:7" x14ac:dyDescent="0.25">
      <c r="A4228" t="s">
        <v>6538</v>
      </c>
      <c r="B4228" t="s">
        <v>2037</v>
      </c>
      <c r="C4228" s="4">
        <v>49589</v>
      </c>
      <c r="D4228">
        <v>6596440737</v>
      </c>
      <c r="E4228">
        <f>VLOOKUP(D4228,  base_salary!A:A, 1, FALSE)</f>
        <v>6596440737</v>
      </c>
      <c r="F4228">
        <f t="shared" si="132"/>
        <v>0</v>
      </c>
      <c r="G4228">
        <f t="shared" ca="1" si="133"/>
        <v>0</v>
      </c>
    </row>
    <row r="4229" spans="1:7" x14ac:dyDescent="0.25">
      <c r="A4229" t="s">
        <v>6539</v>
      </c>
      <c r="B4229" t="s">
        <v>1972</v>
      </c>
      <c r="C4229" s="4">
        <v>14977</v>
      </c>
      <c r="D4229">
        <v>8419732141</v>
      </c>
      <c r="E4229">
        <f>VLOOKUP(D4229,  base_salary!A:A, 1, FALSE)</f>
        <v>8419732141</v>
      </c>
      <c r="F4229">
        <f t="shared" si="132"/>
        <v>0</v>
      </c>
      <c r="G4229">
        <f t="shared" ca="1" si="133"/>
        <v>0</v>
      </c>
    </row>
    <row r="4230" spans="1:7" x14ac:dyDescent="0.25">
      <c r="A4230" t="s">
        <v>6540</v>
      </c>
      <c r="B4230" t="s">
        <v>2824</v>
      </c>
      <c r="C4230" s="4">
        <v>33957</v>
      </c>
      <c r="D4230">
        <v>4795089876</v>
      </c>
      <c r="E4230">
        <f>VLOOKUP(D4230,  base_salary!A:A, 1, FALSE)</f>
        <v>4795089876</v>
      </c>
      <c r="F4230">
        <f t="shared" si="132"/>
        <v>0</v>
      </c>
      <c r="G4230">
        <f t="shared" ca="1" si="133"/>
        <v>0</v>
      </c>
    </row>
    <row r="4231" spans="1:7" x14ac:dyDescent="0.25">
      <c r="A4231" t="s">
        <v>6541</v>
      </c>
      <c r="B4231" t="s">
        <v>2151</v>
      </c>
      <c r="C4231" s="4">
        <v>29736</v>
      </c>
      <c r="D4231">
        <v>1659448174</v>
      </c>
      <c r="E4231">
        <f>VLOOKUP(D4231,  base_salary!A:A, 1, FALSE)</f>
        <v>1659448174</v>
      </c>
      <c r="F4231">
        <f t="shared" si="132"/>
        <v>0</v>
      </c>
      <c r="G4231">
        <f t="shared" ca="1" si="133"/>
        <v>0</v>
      </c>
    </row>
    <row r="4232" spans="1:7" x14ac:dyDescent="0.25">
      <c r="A4232" t="s">
        <v>6542</v>
      </c>
      <c r="B4232" t="s">
        <v>3092</v>
      </c>
      <c r="C4232" s="4">
        <v>58901</v>
      </c>
      <c r="D4232">
        <v>9002722281</v>
      </c>
      <c r="E4232">
        <f>VLOOKUP(D4232,  base_salary!A:A, 1, FALSE)</f>
        <v>9002722281</v>
      </c>
      <c r="F4232">
        <f t="shared" si="132"/>
        <v>0</v>
      </c>
      <c r="G4232">
        <f t="shared" ca="1" si="133"/>
        <v>0</v>
      </c>
    </row>
    <row r="4233" spans="1:7" x14ac:dyDescent="0.25">
      <c r="A4233" t="s">
        <v>6543</v>
      </c>
      <c r="B4233" t="s">
        <v>1960</v>
      </c>
      <c r="C4233" s="4">
        <v>32544</v>
      </c>
      <c r="D4233">
        <v>3418374697</v>
      </c>
      <c r="E4233">
        <f>VLOOKUP(D4233,  base_salary!A:A, 1, FALSE)</f>
        <v>3418374697</v>
      </c>
      <c r="F4233">
        <f t="shared" si="132"/>
        <v>0</v>
      </c>
      <c r="G4233">
        <f t="shared" ca="1" si="133"/>
        <v>0</v>
      </c>
    </row>
    <row r="4234" spans="1:7" x14ac:dyDescent="0.25">
      <c r="A4234" t="s">
        <v>6544</v>
      </c>
      <c r="B4234" t="s">
        <v>3286</v>
      </c>
      <c r="C4234" s="4">
        <v>13936</v>
      </c>
      <c r="D4234">
        <v>2510440322</v>
      </c>
      <c r="E4234">
        <f>VLOOKUP(D4234,  base_salary!A:A, 1, FALSE)</f>
        <v>2510440322</v>
      </c>
      <c r="F4234">
        <f t="shared" si="132"/>
        <v>0</v>
      </c>
      <c r="G4234">
        <f t="shared" ca="1" si="133"/>
        <v>0</v>
      </c>
    </row>
    <row r="4235" spans="1:7" x14ac:dyDescent="0.25">
      <c r="A4235" t="s">
        <v>6545</v>
      </c>
      <c r="B4235" t="s">
        <v>4864</v>
      </c>
      <c r="C4235" s="4">
        <v>31635</v>
      </c>
      <c r="D4235">
        <v>3967370569</v>
      </c>
      <c r="E4235">
        <f>VLOOKUP(D4235,  base_salary!A:A, 1, FALSE)</f>
        <v>3967370569</v>
      </c>
      <c r="F4235">
        <f t="shared" si="132"/>
        <v>0</v>
      </c>
      <c r="G4235">
        <f t="shared" ca="1" si="133"/>
        <v>0</v>
      </c>
    </row>
    <row r="4236" spans="1:7" x14ac:dyDescent="0.25">
      <c r="A4236" t="s">
        <v>6546</v>
      </c>
      <c r="B4236" t="s">
        <v>2623</v>
      </c>
      <c r="C4236" s="4">
        <v>33027</v>
      </c>
      <c r="D4236">
        <v>228985188</v>
      </c>
      <c r="E4236">
        <f>VLOOKUP(D4236,  base_salary!A:A, 1, FALSE)</f>
        <v>228985188</v>
      </c>
      <c r="F4236">
        <f t="shared" si="132"/>
        <v>0</v>
      </c>
      <c r="G4236">
        <f t="shared" ca="1" si="133"/>
        <v>0</v>
      </c>
    </row>
    <row r="4237" spans="1:7" x14ac:dyDescent="0.25">
      <c r="A4237" t="s">
        <v>6547</v>
      </c>
      <c r="B4237" t="s">
        <v>3092</v>
      </c>
      <c r="C4237" s="4">
        <v>52475</v>
      </c>
      <c r="D4237">
        <v>6183510505</v>
      </c>
      <c r="E4237">
        <f>VLOOKUP(D4237,  base_salary!A:A, 1, FALSE)</f>
        <v>6183510505</v>
      </c>
      <c r="F4237">
        <f t="shared" si="132"/>
        <v>0</v>
      </c>
      <c r="G4237">
        <f t="shared" ca="1" si="133"/>
        <v>0</v>
      </c>
    </row>
    <row r="4238" spans="1:7" x14ac:dyDescent="0.25">
      <c r="A4238" t="s">
        <v>6548</v>
      </c>
      <c r="B4238" t="s">
        <v>2757</v>
      </c>
      <c r="C4238" s="4">
        <v>13634</v>
      </c>
      <c r="D4238">
        <v>1263903657</v>
      </c>
      <c r="E4238">
        <f>VLOOKUP(D4238,  base_salary!A:A, 1, FALSE)</f>
        <v>1263903657</v>
      </c>
      <c r="F4238">
        <f t="shared" si="132"/>
        <v>0</v>
      </c>
      <c r="G4238">
        <f t="shared" ca="1" si="133"/>
        <v>0</v>
      </c>
    </row>
    <row r="4239" spans="1:7" x14ac:dyDescent="0.25">
      <c r="A4239" t="s">
        <v>6549</v>
      </c>
      <c r="B4239" t="s">
        <v>2376</v>
      </c>
      <c r="C4239" s="4">
        <v>21675</v>
      </c>
      <c r="D4239">
        <v>8154943166</v>
      </c>
      <c r="E4239">
        <f>VLOOKUP(D4239,  base_salary!A:A, 1, FALSE)</f>
        <v>8154943166</v>
      </c>
      <c r="F4239">
        <f t="shared" si="132"/>
        <v>0</v>
      </c>
      <c r="G4239">
        <f t="shared" ca="1" si="133"/>
        <v>0</v>
      </c>
    </row>
    <row r="4240" spans="1:7" x14ac:dyDescent="0.25">
      <c r="A4240" t="s">
        <v>6550</v>
      </c>
      <c r="B4240" t="s">
        <v>2606</v>
      </c>
      <c r="C4240" s="4">
        <v>47345</v>
      </c>
      <c r="D4240">
        <v>6471464479</v>
      </c>
      <c r="E4240">
        <f>VLOOKUP(D4240,  base_salary!A:A, 1, FALSE)</f>
        <v>6471464479</v>
      </c>
      <c r="F4240">
        <f t="shared" si="132"/>
        <v>0</v>
      </c>
      <c r="G4240">
        <f t="shared" ca="1" si="133"/>
        <v>0</v>
      </c>
    </row>
    <row r="4241" spans="1:7" x14ac:dyDescent="0.25">
      <c r="A4241" t="s">
        <v>6551</v>
      </c>
      <c r="B4241" t="s">
        <v>1946</v>
      </c>
      <c r="C4241" s="4">
        <v>58501</v>
      </c>
      <c r="D4241">
        <v>8728207157</v>
      </c>
      <c r="E4241">
        <f>VLOOKUP(D4241,  base_salary!A:A, 1, FALSE)</f>
        <v>8728207157</v>
      </c>
      <c r="F4241">
        <f t="shared" si="132"/>
        <v>0</v>
      </c>
      <c r="G4241">
        <f t="shared" ca="1" si="133"/>
        <v>0</v>
      </c>
    </row>
    <row r="4242" spans="1:7" x14ac:dyDescent="0.25">
      <c r="A4242" t="s">
        <v>6552</v>
      </c>
      <c r="B4242" t="s">
        <v>2734</v>
      </c>
      <c r="C4242" s="4">
        <v>33849</v>
      </c>
      <c r="D4242">
        <v>9726873223</v>
      </c>
      <c r="E4242">
        <f>VLOOKUP(D4242,  base_salary!A:A, 1, FALSE)</f>
        <v>9726873223</v>
      </c>
      <c r="F4242">
        <f t="shared" si="132"/>
        <v>0</v>
      </c>
      <c r="G4242">
        <f t="shared" ca="1" si="133"/>
        <v>0</v>
      </c>
    </row>
    <row r="4243" spans="1:7" x14ac:dyDescent="0.25">
      <c r="A4243" t="s">
        <v>6553</v>
      </c>
      <c r="B4243" t="s">
        <v>2360</v>
      </c>
      <c r="C4243" s="4">
        <v>48300</v>
      </c>
      <c r="D4243">
        <v>7166957409</v>
      </c>
      <c r="E4243">
        <f>VLOOKUP(D4243,  base_salary!A:A, 1, FALSE)</f>
        <v>7166957409</v>
      </c>
      <c r="F4243">
        <f t="shared" si="132"/>
        <v>0</v>
      </c>
      <c r="G4243">
        <f t="shared" ca="1" si="133"/>
        <v>0</v>
      </c>
    </row>
    <row r="4244" spans="1:7" x14ac:dyDescent="0.25">
      <c r="A4244" t="s">
        <v>6554</v>
      </c>
      <c r="B4244" t="s">
        <v>2067</v>
      </c>
      <c r="C4244" s="4">
        <v>56167</v>
      </c>
      <c r="D4244">
        <v>939715988</v>
      </c>
      <c r="E4244">
        <f>VLOOKUP(D4244,  base_salary!A:A, 1, FALSE)</f>
        <v>939715988</v>
      </c>
      <c r="F4244">
        <f t="shared" si="132"/>
        <v>0</v>
      </c>
      <c r="G4244">
        <f t="shared" ca="1" si="133"/>
        <v>0</v>
      </c>
    </row>
    <row r="4245" spans="1:7" x14ac:dyDescent="0.25">
      <c r="A4245" t="s">
        <v>6555</v>
      </c>
      <c r="B4245" t="s">
        <v>2572</v>
      </c>
      <c r="C4245" s="4">
        <v>48060</v>
      </c>
      <c r="D4245">
        <v>2561690342</v>
      </c>
      <c r="E4245">
        <f>VLOOKUP(D4245,  base_salary!A:A, 1, FALSE)</f>
        <v>2561690342</v>
      </c>
      <c r="F4245">
        <f t="shared" si="132"/>
        <v>0</v>
      </c>
      <c r="G4245">
        <f t="shared" ca="1" si="133"/>
        <v>0</v>
      </c>
    </row>
    <row r="4246" spans="1:7" x14ac:dyDescent="0.25">
      <c r="A4246" t="s">
        <v>6556</v>
      </c>
      <c r="B4246" t="s">
        <v>2350</v>
      </c>
      <c r="C4246" s="4">
        <v>36793</v>
      </c>
      <c r="D4246">
        <v>6915102108</v>
      </c>
      <c r="E4246">
        <f>VLOOKUP(D4246,  base_salary!A:A, 1, FALSE)</f>
        <v>6915102108</v>
      </c>
      <c r="F4246">
        <f t="shared" si="132"/>
        <v>0</v>
      </c>
      <c r="G4246">
        <f t="shared" ca="1" si="133"/>
        <v>0</v>
      </c>
    </row>
    <row r="4247" spans="1:7" x14ac:dyDescent="0.25">
      <c r="A4247" t="s">
        <v>6557</v>
      </c>
      <c r="B4247" t="s">
        <v>2929</v>
      </c>
      <c r="C4247" s="4">
        <v>47168</v>
      </c>
      <c r="D4247">
        <v>6471464479</v>
      </c>
      <c r="E4247">
        <f>VLOOKUP(D4247,  base_salary!A:A, 1, FALSE)</f>
        <v>6471464479</v>
      </c>
      <c r="F4247">
        <f t="shared" si="132"/>
        <v>0</v>
      </c>
      <c r="G4247">
        <f t="shared" ca="1" si="133"/>
        <v>0</v>
      </c>
    </row>
    <row r="4248" spans="1:7" x14ac:dyDescent="0.25">
      <c r="A4248" t="s">
        <v>6558</v>
      </c>
      <c r="B4248" t="s">
        <v>2470</v>
      </c>
      <c r="C4248" s="4">
        <v>23887</v>
      </c>
      <c r="D4248">
        <v>7467563949</v>
      </c>
      <c r="E4248">
        <f>VLOOKUP(D4248,  base_salary!A:A, 1, FALSE)</f>
        <v>7467563949</v>
      </c>
      <c r="F4248">
        <f t="shared" si="132"/>
        <v>0</v>
      </c>
      <c r="G4248">
        <f t="shared" ca="1" si="133"/>
        <v>0</v>
      </c>
    </row>
    <row r="4249" spans="1:7" x14ac:dyDescent="0.25">
      <c r="A4249" t="s">
        <v>6559</v>
      </c>
      <c r="B4249" t="s">
        <v>2540</v>
      </c>
      <c r="C4249" s="4">
        <v>12808</v>
      </c>
      <c r="D4249">
        <v>5407735911</v>
      </c>
      <c r="E4249">
        <f>VLOOKUP(D4249,  base_salary!A:A, 1, FALSE)</f>
        <v>5407735911</v>
      </c>
      <c r="F4249">
        <f t="shared" si="132"/>
        <v>0</v>
      </c>
      <c r="G4249">
        <f t="shared" ca="1" si="133"/>
        <v>0</v>
      </c>
    </row>
    <row r="4250" spans="1:7" x14ac:dyDescent="0.25">
      <c r="A4250" t="s">
        <v>6560</v>
      </c>
      <c r="B4250" t="s">
        <v>2127</v>
      </c>
      <c r="C4250" s="4">
        <v>47261</v>
      </c>
      <c r="D4250">
        <v>483886254</v>
      </c>
      <c r="E4250">
        <f>VLOOKUP(D4250,  base_salary!A:A, 1, FALSE)</f>
        <v>483886254</v>
      </c>
      <c r="F4250">
        <f t="shared" si="132"/>
        <v>0</v>
      </c>
      <c r="G4250">
        <f t="shared" ca="1" si="133"/>
        <v>0</v>
      </c>
    </row>
    <row r="4251" spans="1:7" x14ac:dyDescent="0.25">
      <c r="A4251" t="s">
        <v>6561</v>
      </c>
      <c r="B4251" t="s">
        <v>3369</v>
      </c>
      <c r="C4251" s="4">
        <v>10006</v>
      </c>
      <c r="D4251">
        <v>6380488901</v>
      </c>
      <c r="E4251">
        <f>VLOOKUP(D4251,  base_salary!A:A, 1, FALSE)</f>
        <v>6380488901</v>
      </c>
      <c r="F4251">
        <f t="shared" si="132"/>
        <v>0</v>
      </c>
      <c r="G4251">
        <f t="shared" ca="1" si="133"/>
        <v>0</v>
      </c>
    </row>
    <row r="4252" spans="1:7" x14ac:dyDescent="0.25">
      <c r="A4252" t="s">
        <v>6562</v>
      </c>
      <c r="B4252" t="s">
        <v>2757</v>
      </c>
      <c r="C4252" s="4">
        <v>12406</v>
      </c>
      <c r="D4252">
        <v>264454596</v>
      </c>
      <c r="E4252">
        <f>VLOOKUP(D4252,  base_salary!A:A, 1, FALSE)</f>
        <v>264454596</v>
      </c>
      <c r="F4252">
        <f t="shared" si="132"/>
        <v>0</v>
      </c>
      <c r="G4252">
        <f t="shared" ca="1" si="133"/>
        <v>0</v>
      </c>
    </row>
    <row r="4253" spans="1:7" x14ac:dyDescent="0.25">
      <c r="A4253" t="s">
        <v>6563</v>
      </c>
      <c r="B4253" t="s">
        <v>2231</v>
      </c>
      <c r="C4253" s="4">
        <v>31967</v>
      </c>
      <c r="D4253">
        <v>3956653289</v>
      </c>
      <c r="E4253">
        <f>VLOOKUP(D4253,  base_salary!A:A, 1, FALSE)</f>
        <v>3956653289</v>
      </c>
      <c r="F4253">
        <f t="shared" si="132"/>
        <v>0</v>
      </c>
      <c r="G4253">
        <f t="shared" ca="1" si="133"/>
        <v>0</v>
      </c>
    </row>
    <row r="4254" spans="1:7" x14ac:dyDescent="0.25">
      <c r="A4254" t="s">
        <v>6564</v>
      </c>
      <c r="B4254" t="s">
        <v>3393</v>
      </c>
      <c r="C4254" s="4">
        <v>10849</v>
      </c>
      <c r="D4254">
        <v>2859931651</v>
      </c>
      <c r="E4254">
        <f>VLOOKUP(D4254,  base_salary!A:A, 1, FALSE)</f>
        <v>2859931651</v>
      </c>
      <c r="F4254">
        <f t="shared" si="132"/>
        <v>0</v>
      </c>
      <c r="G4254">
        <f t="shared" ca="1" si="133"/>
        <v>0</v>
      </c>
    </row>
    <row r="4255" spans="1:7" x14ac:dyDescent="0.25">
      <c r="A4255" t="s">
        <v>6565</v>
      </c>
      <c r="B4255" t="s">
        <v>5394</v>
      </c>
      <c r="C4255" s="4">
        <v>10014</v>
      </c>
      <c r="D4255">
        <v>2958692264</v>
      </c>
      <c r="E4255">
        <f>VLOOKUP(D4255,  base_salary!A:A, 1, FALSE)</f>
        <v>2958692264</v>
      </c>
      <c r="F4255">
        <f t="shared" si="132"/>
        <v>0</v>
      </c>
      <c r="G4255">
        <f t="shared" ca="1" si="133"/>
        <v>0</v>
      </c>
    </row>
    <row r="4256" spans="1:7" x14ac:dyDescent="0.25">
      <c r="A4256" t="s">
        <v>6566</v>
      </c>
      <c r="B4256" t="s">
        <v>2360</v>
      </c>
      <c r="C4256" s="4">
        <v>27652</v>
      </c>
      <c r="D4256">
        <v>1296185559</v>
      </c>
      <c r="E4256">
        <f>VLOOKUP(D4256,  base_salary!A:A, 1, FALSE)</f>
        <v>1296185559</v>
      </c>
      <c r="F4256">
        <f t="shared" si="132"/>
        <v>0</v>
      </c>
      <c r="G4256">
        <f t="shared" ca="1" si="133"/>
        <v>0</v>
      </c>
    </row>
    <row r="4257" spans="1:7" x14ac:dyDescent="0.25">
      <c r="A4257" t="s">
        <v>6567</v>
      </c>
      <c r="B4257" t="s">
        <v>2536</v>
      </c>
      <c r="C4257" s="4">
        <v>29777</v>
      </c>
      <c r="D4257">
        <v>2255261316</v>
      </c>
      <c r="E4257">
        <f>VLOOKUP(D4257,  base_salary!A:A, 1, FALSE)</f>
        <v>2255261316</v>
      </c>
      <c r="F4257">
        <f t="shared" si="132"/>
        <v>0</v>
      </c>
      <c r="G4257">
        <f t="shared" ca="1" si="133"/>
        <v>0</v>
      </c>
    </row>
    <row r="4258" spans="1:7" x14ac:dyDescent="0.25">
      <c r="A4258" t="s">
        <v>6568</v>
      </c>
      <c r="B4258" t="s">
        <v>2083</v>
      </c>
      <c r="C4258" s="4">
        <v>27113</v>
      </c>
      <c r="D4258">
        <v>5079859830</v>
      </c>
      <c r="E4258">
        <f>VLOOKUP(D4258,  base_salary!A:A, 1, FALSE)</f>
        <v>5079859830</v>
      </c>
      <c r="F4258">
        <f t="shared" si="132"/>
        <v>0</v>
      </c>
      <c r="G4258">
        <f t="shared" ca="1" si="133"/>
        <v>0</v>
      </c>
    </row>
    <row r="4259" spans="1:7" x14ac:dyDescent="0.25">
      <c r="A4259" t="s">
        <v>6569</v>
      </c>
      <c r="B4259" t="s">
        <v>1986</v>
      </c>
      <c r="C4259" s="4">
        <v>56213</v>
      </c>
      <c r="D4259">
        <v>324399618</v>
      </c>
      <c r="E4259">
        <f>VLOOKUP(D4259,  base_salary!A:A, 1, FALSE)</f>
        <v>324399618</v>
      </c>
      <c r="F4259">
        <f t="shared" si="132"/>
        <v>0</v>
      </c>
      <c r="G4259">
        <f t="shared" ca="1" si="133"/>
        <v>0</v>
      </c>
    </row>
    <row r="4260" spans="1:7" x14ac:dyDescent="0.25">
      <c r="A4260" t="s">
        <v>6570</v>
      </c>
      <c r="B4260" t="s">
        <v>2682</v>
      </c>
      <c r="C4260" s="4">
        <v>19335</v>
      </c>
      <c r="D4260">
        <v>7912639675</v>
      </c>
      <c r="E4260">
        <f>VLOOKUP(D4260,  base_salary!A:A, 1, FALSE)</f>
        <v>7912639675</v>
      </c>
      <c r="F4260">
        <f t="shared" si="132"/>
        <v>0</v>
      </c>
      <c r="G4260">
        <f t="shared" ca="1" si="133"/>
        <v>0</v>
      </c>
    </row>
    <row r="4261" spans="1:7" x14ac:dyDescent="0.25">
      <c r="A4261" t="s">
        <v>6571</v>
      </c>
      <c r="B4261" t="s">
        <v>2970</v>
      </c>
      <c r="C4261" s="4">
        <v>28980</v>
      </c>
      <c r="D4261">
        <v>6275593709</v>
      </c>
      <c r="E4261">
        <f>VLOOKUP(D4261,  base_salary!A:A, 1, FALSE)</f>
        <v>6275593709</v>
      </c>
      <c r="F4261">
        <f t="shared" si="132"/>
        <v>0</v>
      </c>
      <c r="G4261">
        <f t="shared" ca="1" si="133"/>
        <v>0</v>
      </c>
    </row>
    <row r="4262" spans="1:7" x14ac:dyDescent="0.25">
      <c r="A4262" t="s">
        <v>6572</v>
      </c>
      <c r="B4262" t="s">
        <v>3758</v>
      </c>
      <c r="C4262" s="4">
        <v>43781</v>
      </c>
      <c r="D4262">
        <v>8552526727</v>
      </c>
      <c r="E4262">
        <f>VLOOKUP(D4262,  base_salary!A:A, 1, FALSE)</f>
        <v>8552526727</v>
      </c>
      <c r="F4262">
        <f t="shared" si="132"/>
        <v>0</v>
      </c>
      <c r="G4262">
        <f t="shared" ca="1" si="133"/>
        <v>0</v>
      </c>
    </row>
    <row r="4263" spans="1:7" x14ac:dyDescent="0.25">
      <c r="A4263" t="s">
        <v>6573</v>
      </c>
      <c r="B4263" t="s">
        <v>2271</v>
      </c>
      <c r="C4263" s="4">
        <v>59470</v>
      </c>
      <c r="D4263">
        <v>4716524892</v>
      </c>
      <c r="E4263">
        <f>VLOOKUP(D4263,  base_salary!A:A, 1, FALSE)</f>
        <v>4716524892</v>
      </c>
      <c r="F4263">
        <f t="shared" si="132"/>
        <v>0</v>
      </c>
      <c r="G4263">
        <f t="shared" ca="1" si="133"/>
        <v>0</v>
      </c>
    </row>
    <row r="4264" spans="1:7" x14ac:dyDescent="0.25">
      <c r="A4264" t="s">
        <v>6574</v>
      </c>
      <c r="B4264" t="s">
        <v>3092</v>
      </c>
      <c r="C4264" s="4">
        <v>51084</v>
      </c>
      <c r="D4264">
        <v>7240169995</v>
      </c>
      <c r="E4264">
        <f>VLOOKUP(D4264,  base_salary!A:A, 1, FALSE)</f>
        <v>7240169995</v>
      </c>
      <c r="F4264">
        <f t="shared" si="132"/>
        <v>0</v>
      </c>
      <c r="G4264">
        <f t="shared" ca="1" si="133"/>
        <v>0</v>
      </c>
    </row>
    <row r="4265" spans="1:7" x14ac:dyDescent="0.25">
      <c r="A4265" t="s">
        <v>6575</v>
      </c>
      <c r="B4265" t="s">
        <v>2853</v>
      </c>
      <c r="C4265" s="4">
        <v>41313</v>
      </c>
      <c r="D4265">
        <v>8895721314</v>
      </c>
      <c r="E4265">
        <f>VLOOKUP(D4265,  base_salary!A:A, 1, FALSE)</f>
        <v>8895721314</v>
      </c>
      <c r="F4265">
        <f t="shared" si="132"/>
        <v>0</v>
      </c>
      <c r="G4265">
        <f t="shared" ca="1" si="133"/>
        <v>0</v>
      </c>
    </row>
    <row r="4266" spans="1:7" x14ac:dyDescent="0.25">
      <c r="A4266" t="s">
        <v>6576</v>
      </c>
      <c r="B4266" t="s">
        <v>2484</v>
      </c>
      <c r="C4266" s="4">
        <v>22515</v>
      </c>
      <c r="D4266">
        <v>650049144</v>
      </c>
      <c r="E4266">
        <f>VLOOKUP(D4266,  base_salary!A:A, 1, FALSE)</f>
        <v>650049144</v>
      </c>
      <c r="F4266">
        <f t="shared" si="132"/>
        <v>0</v>
      </c>
      <c r="G4266">
        <f t="shared" ca="1" si="133"/>
        <v>0</v>
      </c>
    </row>
    <row r="4267" spans="1:7" x14ac:dyDescent="0.25">
      <c r="A4267" t="s">
        <v>6577</v>
      </c>
      <c r="B4267" t="s">
        <v>2740</v>
      </c>
      <c r="C4267" s="4">
        <v>11978</v>
      </c>
      <c r="D4267">
        <v>3145010581</v>
      </c>
      <c r="E4267">
        <f>VLOOKUP(D4267,  base_salary!A:A, 1, FALSE)</f>
        <v>3145010581</v>
      </c>
      <c r="F4267">
        <f t="shared" si="132"/>
        <v>0</v>
      </c>
      <c r="G4267">
        <f t="shared" ca="1" si="133"/>
        <v>0</v>
      </c>
    </row>
    <row r="4268" spans="1:7" x14ac:dyDescent="0.25">
      <c r="A4268" t="s">
        <v>6578</v>
      </c>
      <c r="B4268" t="s">
        <v>1932</v>
      </c>
      <c r="C4268" s="4">
        <v>20488</v>
      </c>
      <c r="D4268">
        <v>2237103631</v>
      </c>
      <c r="E4268">
        <f>VLOOKUP(D4268,  base_salary!A:A, 1, FALSE)</f>
        <v>2237103631</v>
      </c>
      <c r="F4268">
        <f t="shared" si="132"/>
        <v>0</v>
      </c>
      <c r="G4268">
        <f t="shared" ca="1" si="133"/>
        <v>0</v>
      </c>
    </row>
    <row r="4269" spans="1:7" x14ac:dyDescent="0.25">
      <c r="A4269" t="s">
        <v>6579</v>
      </c>
      <c r="B4269" t="s">
        <v>1964</v>
      </c>
      <c r="C4269" s="4">
        <v>51270</v>
      </c>
      <c r="D4269">
        <v>4638232353</v>
      </c>
      <c r="E4269">
        <f>VLOOKUP(D4269,  base_salary!A:A, 1, FALSE)</f>
        <v>4638232353</v>
      </c>
      <c r="F4269">
        <f t="shared" si="132"/>
        <v>0</v>
      </c>
      <c r="G4269">
        <f t="shared" ca="1" si="133"/>
        <v>0</v>
      </c>
    </row>
    <row r="4270" spans="1:7" x14ac:dyDescent="0.25">
      <c r="A4270" t="s">
        <v>6580</v>
      </c>
      <c r="B4270" t="s">
        <v>3271</v>
      </c>
      <c r="C4270" s="4">
        <v>12718</v>
      </c>
      <c r="D4270">
        <v>8694120054</v>
      </c>
      <c r="E4270">
        <f>VLOOKUP(D4270,  base_salary!A:A, 1, FALSE)</f>
        <v>8694120054</v>
      </c>
      <c r="F4270">
        <f t="shared" si="132"/>
        <v>0</v>
      </c>
      <c r="G4270">
        <f t="shared" ca="1" si="133"/>
        <v>0</v>
      </c>
    </row>
    <row r="4271" spans="1:7" x14ac:dyDescent="0.25">
      <c r="A4271" t="s">
        <v>6581</v>
      </c>
      <c r="B4271" t="s">
        <v>2286</v>
      </c>
      <c r="C4271" s="4">
        <v>27619</v>
      </c>
      <c r="D4271">
        <v>5574535556</v>
      </c>
      <c r="E4271">
        <f>VLOOKUP(D4271,  base_salary!A:A, 1, FALSE)</f>
        <v>5574535556</v>
      </c>
      <c r="F4271">
        <f t="shared" si="132"/>
        <v>0</v>
      </c>
      <c r="G4271">
        <f t="shared" ca="1" si="133"/>
        <v>0</v>
      </c>
    </row>
    <row r="4272" spans="1:7" x14ac:dyDescent="0.25">
      <c r="A4272" t="s">
        <v>6582</v>
      </c>
      <c r="B4272" t="s">
        <v>3560</v>
      </c>
      <c r="C4272" s="4">
        <v>29751</v>
      </c>
      <c r="D4272">
        <v>3097425365</v>
      </c>
      <c r="E4272">
        <f>VLOOKUP(D4272,  base_salary!A:A, 1, FALSE)</f>
        <v>3097425365</v>
      </c>
      <c r="F4272">
        <f t="shared" si="132"/>
        <v>0</v>
      </c>
      <c r="G4272">
        <f t="shared" ca="1" si="133"/>
        <v>0</v>
      </c>
    </row>
    <row r="4273" spans="1:7" x14ac:dyDescent="0.25">
      <c r="A4273" t="s">
        <v>6583</v>
      </c>
      <c r="B4273" t="s">
        <v>3297</v>
      </c>
      <c r="C4273" s="4">
        <v>10167</v>
      </c>
      <c r="D4273">
        <v>132027631</v>
      </c>
      <c r="E4273">
        <f>VLOOKUP(D4273,  base_salary!A:A, 1, FALSE)</f>
        <v>132027631</v>
      </c>
      <c r="F4273">
        <f t="shared" si="132"/>
        <v>0</v>
      </c>
      <c r="G4273">
        <f t="shared" ca="1" si="133"/>
        <v>0</v>
      </c>
    </row>
    <row r="4274" spans="1:7" x14ac:dyDescent="0.25">
      <c r="A4274" t="s">
        <v>6584</v>
      </c>
      <c r="B4274" t="s">
        <v>1938</v>
      </c>
      <c r="C4274" s="4">
        <v>14457</v>
      </c>
      <c r="D4274">
        <v>9434604370</v>
      </c>
      <c r="E4274">
        <f>VLOOKUP(D4274,  base_salary!A:A, 1, FALSE)</f>
        <v>9434604370</v>
      </c>
      <c r="F4274">
        <f t="shared" si="132"/>
        <v>0</v>
      </c>
      <c r="G4274">
        <f t="shared" ca="1" si="133"/>
        <v>0</v>
      </c>
    </row>
    <row r="4275" spans="1:7" x14ac:dyDescent="0.25">
      <c r="A4275" t="s">
        <v>6585</v>
      </c>
      <c r="B4275" t="s">
        <v>2439</v>
      </c>
      <c r="C4275" s="4">
        <v>32075</v>
      </c>
      <c r="D4275">
        <v>4838770758</v>
      </c>
      <c r="E4275">
        <f>VLOOKUP(D4275,  base_salary!A:A, 1, FALSE)</f>
        <v>4838770758</v>
      </c>
      <c r="F4275">
        <f t="shared" si="132"/>
        <v>0</v>
      </c>
      <c r="G4275">
        <f t="shared" ca="1" si="133"/>
        <v>0</v>
      </c>
    </row>
    <row r="4276" spans="1:7" x14ac:dyDescent="0.25">
      <c r="A4276" t="s">
        <v>6586</v>
      </c>
      <c r="B4276" t="s">
        <v>2325</v>
      </c>
      <c r="C4276" s="4">
        <v>47246</v>
      </c>
      <c r="D4276">
        <v>7962906979</v>
      </c>
      <c r="E4276">
        <f>VLOOKUP(D4276,  base_salary!A:A, 1, FALSE)</f>
        <v>7962906979</v>
      </c>
      <c r="F4276">
        <f t="shared" si="132"/>
        <v>0</v>
      </c>
      <c r="G4276">
        <f t="shared" ca="1" si="133"/>
        <v>0</v>
      </c>
    </row>
    <row r="4277" spans="1:7" x14ac:dyDescent="0.25">
      <c r="A4277" t="s">
        <v>6587</v>
      </c>
      <c r="B4277" t="s">
        <v>2242</v>
      </c>
      <c r="C4277" s="4">
        <v>23560</v>
      </c>
      <c r="D4277">
        <v>858481901</v>
      </c>
      <c r="E4277">
        <f>VLOOKUP(D4277,  base_salary!A:A, 1, FALSE)</f>
        <v>858481901</v>
      </c>
      <c r="F4277">
        <f t="shared" si="132"/>
        <v>0</v>
      </c>
      <c r="G4277">
        <f t="shared" ca="1" si="133"/>
        <v>0</v>
      </c>
    </row>
    <row r="4278" spans="1:7" x14ac:dyDescent="0.25">
      <c r="A4278" t="s">
        <v>6588</v>
      </c>
      <c r="B4278" t="s">
        <v>2374</v>
      </c>
      <c r="C4278" s="4">
        <v>58606</v>
      </c>
      <c r="D4278">
        <v>5903124704</v>
      </c>
      <c r="E4278">
        <f>VLOOKUP(D4278,  base_salary!A:A, 1, FALSE)</f>
        <v>5903124704</v>
      </c>
      <c r="F4278">
        <f t="shared" si="132"/>
        <v>0</v>
      </c>
      <c r="G4278">
        <f t="shared" ca="1" si="133"/>
        <v>0</v>
      </c>
    </row>
    <row r="4279" spans="1:7" x14ac:dyDescent="0.25">
      <c r="A4279" t="s">
        <v>6589</v>
      </c>
      <c r="B4279" t="s">
        <v>2639</v>
      </c>
      <c r="C4279" s="4">
        <v>16126</v>
      </c>
      <c r="D4279">
        <v>7243767311</v>
      </c>
      <c r="E4279">
        <f>VLOOKUP(D4279,  base_salary!A:A, 1, FALSE)</f>
        <v>7243767311</v>
      </c>
      <c r="F4279">
        <f t="shared" si="132"/>
        <v>0</v>
      </c>
      <c r="G4279">
        <f t="shared" ca="1" si="133"/>
        <v>0</v>
      </c>
    </row>
    <row r="4280" spans="1:7" x14ac:dyDescent="0.25">
      <c r="A4280" t="s">
        <v>6590</v>
      </c>
      <c r="B4280" t="s">
        <v>3142</v>
      </c>
      <c r="C4280" s="4">
        <v>44123</v>
      </c>
      <c r="D4280">
        <v>8945564357</v>
      </c>
      <c r="E4280">
        <f>VLOOKUP(D4280,  base_salary!A:A, 1, FALSE)</f>
        <v>8945564357</v>
      </c>
      <c r="F4280">
        <f t="shared" si="132"/>
        <v>0</v>
      </c>
      <c r="G4280">
        <f t="shared" ca="1" si="133"/>
        <v>0</v>
      </c>
    </row>
    <row r="4281" spans="1:7" x14ac:dyDescent="0.25">
      <c r="A4281" t="s">
        <v>6591</v>
      </c>
      <c r="B4281" t="s">
        <v>2266</v>
      </c>
      <c r="C4281" s="4">
        <v>13233</v>
      </c>
      <c r="D4281">
        <v>1718344562</v>
      </c>
      <c r="E4281">
        <f>VLOOKUP(D4281,  base_salary!A:A, 1, FALSE)</f>
        <v>1718344562</v>
      </c>
      <c r="F4281">
        <f t="shared" si="132"/>
        <v>0</v>
      </c>
      <c r="G4281">
        <f t="shared" ca="1" si="133"/>
        <v>0</v>
      </c>
    </row>
    <row r="4282" spans="1:7" x14ac:dyDescent="0.25">
      <c r="A4282" t="s">
        <v>6592</v>
      </c>
      <c r="B4282" t="s">
        <v>2372</v>
      </c>
      <c r="C4282" s="4">
        <v>33309</v>
      </c>
      <c r="D4282">
        <v>6750554423</v>
      </c>
      <c r="E4282">
        <f>VLOOKUP(D4282,  base_salary!A:A, 1, FALSE)</f>
        <v>6750554423</v>
      </c>
      <c r="F4282">
        <f t="shared" si="132"/>
        <v>0</v>
      </c>
      <c r="G4282">
        <f t="shared" ca="1" si="133"/>
        <v>0</v>
      </c>
    </row>
    <row r="4283" spans="1:7" x14ac:dyDescent="0.25">
      <c r="A4283" t="s">
        <v>6593</v>
      </c>
      <c r="B4283" t="s">
        <v>2116</v>
      </c>
      <c r="C4283" s="4">
        <v>42971</v>
      </c>
      <c r="D4283">
        <v>6531376252</v>
      </c>
      <c r="E4283">
        <f>VLOOKUP(D4283,  base_salary!A:A, 1, FALSE)</f>
        <v>6531376252</v>
      </c>
      <c r="F4283">
        <f t="shared" si="132"/>
        <v>0</v>
      </c>
      <c r="G4283">
        <f t="shared" ca="1" si="133"/>
        <v>0</v>
      </c>
    </row>
    <row r="4284" spans="1:7" x14ac:dyDescent="0.25">
      <c r="A4284" t="s">
        <v>6594</v>
      </c>
      <c r="B4284" t="s">
        <v>2106</v>
      </c>
      <c r="C4284" s="4">
        <v>36854</v>
      </c>
      <c r="D4284">
        <v>62571575</v>
      </c>
      <c r="E4284">
        <f>VLOOKUP(D4284,  base_salary!A:A, 1, FALSE)</f>
        <v>62571575</v>
      </c>
      <c r="F4284">
        <f t="shared" si="132"/>
        <v>0</v>
      </c>
      <c r="G4284">
        <f t="shared" ca="1" si="133"/>
        <v>0</v>
      </c>
    </row>
    <row r="4285" spans="1:7" x14ac:dyDescent="0.25">
      <c r="A4285" t="s">
        <v>6595</v>
      </c>
      <c r="B4285" t="s">
        <v>2146</v>
      </c>
      <c r="C4285" s="4">
        <v>58007</v>
      </c>
      <c r="D4285">
        <v>2423731264</v>
      </c>
      <c r="E4285">
        <f>VLOOKUP(D4285,  base_salary!A:A, 1, FALSE)</f>
        <v>2423731264</v>
      </c>
      <c r="F4285">
        <f t="shared" si="132"/>
        <v>0</v>
      </c>
      <c r="G4285">
        <f t="shared" ca="1" si="133"/>
        <v>0</v>
      </c>
    </row>
    <row r="4286" spans="1:7" x14ac:dyDescent="0.25">
      <c r="A4286" t="s">
        <v>6596</v>
      </c>
      <c r="B4286" t="s">
        <v>2166</v>
      </c>
      <c r="C4286" s="4">
        <v>25479</v>
      </c>
      <c r="D4286">
        <v>1009146149</v>
      </c>
      <c r="E4286">
        <f>VLOOKUP(D4286,  base_salary!A:A, 1, FALSE)</f>
        <v>1009146149</v>
      </c>
      <c r="F4286">
        <f t="shared" si="132"/>
        <v>0</v>
      </c>
      <c r="G4286">
        <f t="shared" ca="1" si="133"/>
        <v>0</v>
      </c>
    </row>
    <row r="4287" spans="1:7" x14ac:dyDescent="0.25">
      <c r="A4287" t="s">
        <v>6597</v>
      </c>
      <c r="B4287" t="s">
        <v>2127</v>
      </c>
      <c r="C4287" s="4">
        <v>30148</v>
      </c>
      <c r="D4287">
        <v>5759255762</v>
      </c>
      <c r="E4287">
        <f>VLOOKUP(D4287,  base_salary!A:A, 1, FALSE)</f>
        <v>5759255762</v>
      </c>
      <c r="F4287">
        <f t="shared" si="132"/>
        <v>0</v>
      </c>
      <c r="G4287">
        <f t="shared" ca="1" si="133"/>
        <v>0</v>
      </c>
    </row>
    <row r="4288" spans="1:7" x14ac:dyDescent="0.25">
      <c r="A4288" t="s">
        <v>6598</v>
      </c>
      <c r="B4288" t="s">
        <v>2244</v>
      </c>
      <c r="C4288" s="4">
        <v>22830</v>
      </c>
      <c r="D4288">
        <v>1231429186</v>
      </c>
      <c r="E4288">
        <f>VLOOKUP(D4288,  base_salary!A:A, 1, FALSE)</f>
        <v>1231429186</v>
      </c>
      <c r="F4288">
        <f t="shared" si="132"/>
        <v>0</v>
      </c>
      <c r="G4288">
        <f t="shared" ca="1" si="133"/>
        <v>0</v>
      </c>
    </row>
    <row r="4289" spans="1:7" x14ac:dyDescent="0.25">
      <c r="A4289" t="s">
        <v>6599</v>
      </c>
      <c r="B4289" t="s">
        <v>3108</v>
      </c>
      <c r="C4289" s="4">
        <v>33573</v>
      </c>
      <c r="D4289">
        <v>471886378</v>
      </c>
      <c r="E4289">
        <f>VLOOKUP(D4289,  base_salary!A:A, 1, FALSE)</f>
        <v>471886378</v>
      </c>
      <c r="F4289">
        <f t="shared" si="132"/>
        <v>0</v>
      </c>
      <c r="G4289">
        <f t="shared" ca="1" si="133"/>
        <v>0</v>
      </c>
    </row>
    <row r="4290" spans="1:7" x14ac:dyDescent="0.25">
      <c r="A4290" t="s">
        <v>6600</v>
      </c>
      <c r="B4290" t="s">
        <v>1978</v>
      </c>
      <c r="C4290" s="4">
        <v>28594</v>
      </c>
      <c r="D4290">
        <v>5209112160</v>
      </c>
      <c r="E4290">
        <f>VLOOKUP(D4290,  base_salary!A:A, 1, FALSE)</f>
        <v>5209112160</v>
      </c>
      <c r="F4290">
        <f t="shared" si="132"/>
        <v>0</v>
      </c>
      <c r="G4290">
        <f t="shared" ca="1" si="133"/>
        <v>0</v>
      </c>
    </row>
    <row r="4291" spans="1:7" x14ac:dyDescent="0.25">
      <c r="A4291" t="s">
        <v>6601</v>
      </c>
      <c r="B4291" t="s">
        <v>2473</v>
      </c>
      <c r="C4291" s="4">
        <v>36232</v>
      </c>
      <c r="D4291">
        <v>2821741499</v>
      </c>
      <c r="E4291">
        <f>VLOOKUP(D4291,  base_salary!A:A, 1, FALSE)</f>
        <v>2821741499</v>
      </c>
      <c r="F4291">
        <f t="shared" ref="F4291:F4354" si="134">IF(ISERROR(E4291), 1, 0)</f>
        <v>0</v>
      </c>
      <c r="G4291">
        <f t="shared" ref="G4291:G4354" ca="1" si="135">SUM(G:G)</f>
        <v>0</v>
      </c>
    </row>
    <row r="4292" spans="1:7" x14ac:dyDescent="0.25">
      <c r="A4292" t="s">
        <v>6602</v>
      </c>
      <c r="B4292" t="s">
        <v>1995</v>
      </c>
      <c r="C4292" s="4">
        <v>48979</v>
      </c>
      <c r="D4292">
        <v>6462250968</v>
      </c>
      <c r="E4292">
        <f>VLOOKUP(D4292,  base_salary!A:A, 1, FALSE)</f>
        <v>6462250968</v>
      </c>
      <c r="F4292">
        <f t="shared" si="134"/>
        <v>0</v>
      </c>
      <c r="G4292">
        <f t="shared" ca="1" si="135"/>
        <v>0</v>
      </c>
    </row>
    <row r="4293" spans="1:7" x14ac:dyDescent="0.25">
      <c r="A4293" t="s">
        <v>6603</v>
      </c>
      <c r="B4293" t="s">
        <v>2452</v>
      </c>
      <c r="C4293" s="4">
        <v>21541</v>
      </c>
      <c r="D4293">
        <v>8239612253</v>
      </c>
      <c r="E4293">
        <f>VLOOKUP(D4293,  base_salary!A:A, 1, FALSE)</f>
        <v>8239612253</v>
      </c>
      <c r="F4293">
        <f t="shared" si="134"/>
        <v>0</v>
      </c>
      <c r="G4293">
        <f t="shared" ca="1" si="135"/>
        <v>0</v>
      </c>
    </row>
    <row r="4294" spans="1:7" x14ac:dyDescent="0.25">
      <c r="A4294" t="s">
        <v>6604</v>
      </c>
      <c r="B4294" t="s">
        <v>2288</v>
      </c>
      <c r="C4294" s="4">
        <v>31184</v>
      </c>
      <c r="D4294">
        <v>4730395069</v>
      </c>
      <c r="E4294">
        <f>VLOOKUP(D4294,  base_salary!A:A, 1, FALSE)</f>
        <v>4730395069</v>
      </c>
      <c r="F4294">
        <f t="shared" si="134"/>
        <v>0</v>
      </c>
      <c r="G4294">
        <f t="shared" ca="1" si="135"/>
        <v>0</v>
      </c>
    </row>
    <row r="4295" spans="1:7" x14ac:dyDescent="0.25">
      <c r="A4295" t="s">
        <v>6605</v>
      </c>
      <c r="B4295" t="s">
        <v>2319</v>
      </c>
      <c r="C4295" s="4">
        <v>43670</v>
      </c>
      <c r="D4295">
        <v>8065075959</v>
      </c>
      <c r="E4295">
        <f>VLOOKUP(D4295,  base_salary!A:A, 1, FALSE)</f>
        <v>8065075959</v>
      </c>
      <c r="F4295">
        <f t="shared" si="134"/>
        <v>0</v>
      </c>
      <c r="G4295">
        <f t="shared" ca="1" si="135"/>
        <v>0</v>
      </c>
    </row>
    <row r="4296" spans="1:7" x14ac:dyDescent="0.25">
      <c r="A4296" t="s">
        <v>6606</v>
      </c>
      <c r="B4296" t="s">
        <v>3271</v>
      </c>
      <c r="C4296" s="4">
        <v>14049</v>
      </c>
      <c r="D4296">
        <v>4866916575</v>
      </c>
      <c r="E4296">
        <f>VLOOKUP(D4296,  base_salary!A:A, 1, FALSE)</f>
        <v>4866916575</v>
      </c>
      <c r="F4296">
        <f t="shared" si="134"/>
        <v>0</v>
      </c>
      <c r="G4296">
        <f t="shared" ca="1" si="135"/>
        <v>0</v>
      </c>
    </row>
    <row r="4297" spans="1:7" x14ac:dyDescent="0.25">
      <c r="A4297" t="s">
        <v>6607</v>
      </c>
      <c r="B4297" t="s">
        <v>2853</v>
      </c>
      <c r="C4297" s="4">
        <v>16186</v>
      </c>
      <c r="D4297">
        <v>9331851693</v>
      </c>
      <c r="E4297">
        <f>VLOOKUP(D4297,  base_salary!A:A, 1, FALSE)</f>
        <v>9331851693</v>
      </c>
      <c r="F4297">
        <f t="shared" si="134"/>
        <v>0</v>
      </c>
      <c r="G4297">
        <f t="shared" ca="1" si="135"/>
        <v>0</v>
      </c>
    </row>
    <row r="4298" spans="1:7" x14ac:dyDescent="0.25">
      <c r="A4298" t="s">
        <v>6608</v>
      </c>
      <c r="B4298" t="s">
        <v>2641</v>
      </c>
      <c r="C4298" s="4">
        <v>59870</v>
      </c>
      <c r="D4298">
        <v>3101620996</v>
      </c>
      <c r="E4298">
        <f>VLOOKUP(D4298,  base_salary!A:A, 1, FALSE)</f>
        <v>3101620996</v>
      </c>
      <c r="F4298">
        <f t="shared" si="134"/>
        <v>0</v>
      </c>
      <c r="G4298">
        <f t="shared" ca="1" si="135"/>
        <v>0</v>
      </c>
    </row>
    <row r="4299" spans="1:7" x14ac:dyDescent="0.25">
      <c r="A4299" t="s">
        <v>6609</v>
      </c>
      <c r="B4299" t="s">
        <v>2049</v>
      </c>
      <c r="C4299" s="4">
        <v>45535</v>
      </c>
      <c r="D4299">
        <v>6894004730</v>
      </c>
      <c r="E4299">
        <f>VLOOKUP(D4299,  base_salary!A:A, 1, FALSE)</f>
        <v>6894004730</v>
      </c>
      <c r="F4299">
        <f t="shared" si="134"/>
        <v>0</v>
      </c>
      <c r="G4299">
        <f t="shared" ca="1" si="135"/>
        <v>0</v>
      </c>
    </row>
    <row r="4300" spans="1:7" x14ac:dyDescent="0.25">
      <c r="A4300" t="s">
        <v>6610</v>
      </c>
      <c r="B4300" t="s">
        <v>2179</v>
      </c>
      <c r="C4300" s="4">
        <v>31257</v>
      </c>
      <c r="D4300">
        <v>4097160079</v>
      </c>
      <c r="E4300">
        <f>VLOOKUP(D4300,  base_salary!A:A, 1, FALSE)</f>
        <v>4097160079</v>
      </c>
      <c r="F4300">
        <f t="shared" si="134"/>
        <v>0</v>
      </c>
      <c r="G4300">
        <f t="shared" ca="1" si="135"/>
        <v>0</v>
      </c>
    </row>
    <row r="4301" spans="1:7" x14ac:dyDescent="0.25">
      <c r="A4301" t="s">
        <v>6611</v>
      </c>
      <c r="B4301" t="s">
        <v>2524</v>
      </c>
      <c r="C4301" s="4">
        <v>32578</v>
      </c>
      <c r="D4301">
        <v>6283719635</v>
      </c>
      <c r="E4301">
        <f>VLOOKUP(D4301,  base_salary!A:A, 1, FALSE)</f>
        <v>6283719635</v>
      </c>
      <c r="F4301">
        <f t="shared" si="134"/>
        <v>0</v>
      </c>
      <c r="G4301">
        <f t="shared" ca="1" si="135"/>
        <v>0</v>
      </c>
    </row>
    <row r="4302" spans="1:7" x14ac:dyDescent="0.25">
      <c r="A4302" t="s">
        <v>6612</v>
      </c>
      <c r="B4302" t="s">
        <v>1968</v>
      </c>
      <c r="C4302" s="4">
        <v>18928</v>
      </c>
      <c r="D4302">
        <v>324399618</v>
      </c>
      <c r="E4302">
        <f>VLOOKUP(D4302,  base_salary!A:A, 1, FALSE)</f>
        <v>324399618</v>
      </c>
      <c r="F4302">
        <f t="shared" si="134"/>
        <v>0</v>
      </c>
      <c r="G4302">
        <f t="shared" ca="1" si="135"/>
        <v>0</v>
      </c>
    </row>
    <row r="4303" spans="1:7" x14ac:dyDescent="0.25">
      <c r="A4303" t="s">
        <v>6613</v>
      </c>
      <c r="B4303" t="s">
        <v>1958</v>
      </c>
      <c r="C4303" s="4">
        <v>28604</v>
      </c>
      <c r="D4303">
        <v>6854809452</v>
      </c>
      <c r="E4303">
        <f>VLOOKUP(D4303,  base_salary!A:A, 1, FALSE)</f>
        <v>6854809452</v>
      </c>
      <c r="F4303">
        <f t="shared" si="134"/>
        <v>0</v>
      </c>
      <c r="G4303">
        <f t="shared" ca="1" si="135"/>
        <v>0</v>
      </c>
    </row>
    <row r="4304" spans="1:7" x14ac:dyDescent="0.25">
      <c r="A4304" t="s">
        <v>6614</v>
      </c>
      <c r="B4304" t="s">
        <v>3023</v>
      </c>
      <c r="C4304" s="4">
        <v>51629</v>
      </c>
      <c r="D4304">
        <v>8370379001</v>
      </c>
      <c r="E4304">
        <f>VLOOKUP(D4304,  base_salary!A:A, 1, FALSE)</f>
        <v>8370379001</v>
      </c>
      <c r="F4304">
        <f t="shared" si="134"/>
        <v>0</v>
      </c>
      <c r="G4304">
        <f t="shared" ca="1" si="135"/>
        <v>0</v>
      </c>
    </row>
    <row r="4305" spans="1:7" x14ac:dyDescent="0.25">
      <c r="A4305" t="s">
        <v>6615</v>
      </c>
      <c r="B4305" t="s">
        <v>1934</v>
      </c>
      <c r="C4305" s="4">
        <v>58123</v>
      </c>
      <c r="D4305">
        <v>4492546545</v>
      </c>
      <c r="E4305">
        <f>VLOOKUP(D4305,  base_salary!A:A, 1, FALSE)</f>
        <v>4492546545</v>
      </c>
      <c r="F4305">
        <f t="shared" si="134"/>
        <v>0</v>
      </c>
      <c r="G4305">
        <f t="shared" ca="1" si="135"/>
        <v>0</v>
      </c>
    </row>
    <row r="4306" spans="1:7" x14ac:dyDescent="0.25">
      <c r="A4306" t="s">
        <v>6616</v>
      </c>
      <c r="B4306" t="s">
        <v>2210</v>
      </c>
      <c r="C4306" s="4">
        <v>25437</v>
      </c>
      <c r="D4306">
        <v>2607689635</v>
      </c>
      <c r="E4306">
        <f>VLOOKUP(D4306,  base_salary!A:A, 1, FALSE)</f>
        <v>2607689635</v>
      </c>
      <c r="F4306">
        <f t="shared" si="134"/>
        <v>0</v>
      </c>
      <c r="G4306">
        <f t="shared" ca="1" si="135"/>
        <v>0</v>
      </c>
    </row>
    <row r="4307" spans="1:7" x14ac:dyDescent="0.25">
      <c r="A4307" t="s">
        <v>6617</v>
      </c>
      <c r="B4307" t="s">
        <v>1991</v>
      </c>
      <c r="C4307" s="4">
        <v>49634</v>
      </c>
      <c r="D4307">
        <v>8733080267</v>
      </c>
      <c r="E4307">
        <f>VLOOKUP(D4307,  base_salary!A:A, 1, FALSE)</f>
        <v>8733080267</v>
      </c>
      <c r="F4307">
        <f t="shared" si="134"/>
        <v>0</v>
      </c>
      <c r="G4307">
        <f t="shared" ca="1" si="135"/>
        <v>0</v>
      </c>
    </row>
    <row r="4308" spans="1:7" x14ac:dyDescent="0.25">
      <c r="A4308" t="s">
        <v>6618</v>
      </c>
      <c r="B4308" t="s">
        <v>3271</v>
      </c>
      <c r="C4308" s="4">
        <v>15581</v>
      </c>
      <c r="D4308">
        <v>3164004753</v>
      </c>
      <c r="E4308">
        <f>VLOOKUP(D4308,  base_salary!A:A, 1, FALSE)</f>
        <v>3164004753</v>
      </c>
      <c r="F4308">
        <f t="shared" si="134"/>
        <v>0</v>
      </c>
      <c r="G4308">
        <f t="shared" ca="1" si="135"/>
        <v>0</v>
      </c>
    </row>
    <row r="4309" spans="1:7" x14ac:dyDescent="0.25">
      <c r="A4309" t="s">
        <v>6619</v>
      </c>
      <c r="B4309" t="s">
        <v>2403</v>
      </c>
      <c r="C4309" s="4">
        <v>47327</v>
      </c>
      <c r="D4309">
        <v>1532722974</v>
      </c>
      <c r="E4309">
        <f>VLOOKUP(D4309,  base_salary!A:A, 1, FALSE)</f>
        <v>1532722974</v>
      </c>
      <c r="F4309">
        <f t="shared" si="134"/>
        <v>0</v>
      </c>
      <c r="G4309">
        <f t="shared" ca="1" si="135"/>
        <v>0</v>
      </c>
    </row>
    <row r="4310" spans="1:7" x14ac:dyDescent="0.25">
      <c r="A4310" t="s">
        <v>6620</v>
      </c>
      <c r="B4310" t="s">
        <v>2546</v>
      </c>
      <c r="C4310" s="4">
        <v>13615</v>
      </c>
      <c r="D4310">
        <v>8189289020</v>
      </c>
      <c r="E4310">
        <f>VLOOKUP(D4310,  base_salary!A:A, 1, FALSE)</f>
        <v>8189289020</v>
      </c>
      <c r="F4310">
        <f t="shared" si="134"/>
        <v>0</v>
      </c>
      <c r="G4310">
        <f t="shared" ca="1" si="135"/>
        <v>0</v>
      </c>
    </row>
    <row r="4311" spans="1:7" x14ac:dyDescent="0.25">
      <c r="A4311" t="s">
        <v>6621</v>
      </c>
      <c r="B4311" t="s">
        <v>1950</v>
      </c>
      <c r="C4311" s="4">
        <v>10159</v>
      </c>
      <c r="D4311">
        <v>7054972058</v>
      </c>
      <c r="E4311">
        <f>VLOOKUP(D4311,  base_salary!A:A, 1, FALSE)</f>
        <v>7054972058</v>
      </c>
      <c r="F4311">
        <f t="shared" si="134"/>
        <v>0</v>
      </c>
      <c r="G4311">
        <f t="shared" ca="1" si="135"/>
        <v>0</v>
      </c>
    </row>
    <row r="4312" spans="1:7" x14ac:dyDescent="0.25">
      <c r="A4312" t="s">
        <v>6622</v>
      </c>
      <c r="B4312" t="s">
        <v>2691</v>
      </c>
      <c r="C4312" s="4">
        <v>43169</v>
      </c>
      <c r="D4312">
        <v>1739513533</v>
      </c>
      <c r="E4312">
        <f>VLOOKUP(D4312,  base_salary!A:A, 1, FALSE)</f>
        <v>1739513533</v>
      </c>
      <c r="F4312">
        <f t="shared" si="134"/>
        <v>0</v>
      </c>
      <c r="G4312">
        <f t="shared" ca="1" si="135"/>
        <v>0</v>
      </c>
    </row>
    <row r="4313" spans="1:7" x14ac:dyDescent="0.25">
      <c r="A4313" t="s">
        <v>6623</v>
      </c>
      <c r="B4313" t="s">
        <v>2419</v>
      </c>
      <c r="C4313" s="4">
        <v>25953</v>
      </c>
      <c r="D4313">
        <v>1462166245</v>
      </c>
      <c r="E4313">
        <f>VLOOKUP(D4313,  base_salary!A:A, 1, FALSE)</f>
        <v>1462166245</v>
      </c>
      <c r="F4313">
        <f t="shared" si="134"/>
        <v>0</v>
      </c>
      <c r="G4313">
        <f t="shared" ca="1" si="135"/>
        <v>0</v>
      </c>
    </row>
    <row r="4314" spans="1:7" x14ac:dyDescent="0.25">
      <c r="A4314" t="s">
        <v>6624</v>
      </c>
      <c r="B4314" t="s">
        <v>3369</v>
      </c>
      <c r="C4314" s="4">
        <v>36467</v>
      </c>
      <c r="D4314">
        <v>3086393343</v>
      </c>
      <c r="E4314">
        <f>VLOOKUP(D4314,  base_salary!A:A, 1, FALSE)</f>
        <v>3086393343</v>
      </c>
      <c r="F4314">
        <f t="shared" si="134"/>
        <v>0</v>
      </c>
      <c r="G4314">
        <f t="shared" ca="1" si="135"/>
        <v>0</v>
      </c>
    </row>
    <row r="4315" spans="1:7" x14ac:dyDescent="0.25">
      <c r="A4315" t="s">
        <v>6625</v>
      </c>
      <c r="B4315" t="s">
        <v>2614</v>
      </c>
      <c r="C4315" s="4">
        <v>30123</v>
      </c>
      <c r="D4315">
        <v>6019132307</v>
      </c>
      <c r="E4315">
        <f>VLOOKUP(D4315,  base_salary!A:A, 1, FALSE)</f>
        <v>6019132307</v>
      </c>
      <c r="F4315">
        <f t="shared" si="134"/>
        <v>0</v>
      </c>
      <c r="G4315">
        <f t="shared" ca="1" si="135"/>
        <v>0</v>
      </c>
    </row>
    <row r="4316" spans="1:7" x14ac:dyDescent="0.25">
      <c r="A4316" t="s">
        <v>6626</v>
      </c>
      <c r="B4316" t="s">
        <v>3237</v>
      </c>
      <c r="C4316" s="4">
        <v>42541</v>
      </c>
      <c r="D4316">
        <v>9293760045</v>
      </c>
      <c r="E4316">
        <f>VLOOKUP(D4316,  base_salary!A:A, 1, FALSE)</f>
        <v>9293760045</v>
      </c>
      <c r="F4316">
        <f t="shared" si="134"/>
        <v>0</v>
      </c>
      <c r="G4316">
        <f t="shared" ca="1" si="135"/>
        <v>0</v>
      </c>
    </row>
    <row r="4317" spans="1:7" x14ac:dyDescent="0.25">
      <c r="A4317" t="s">
        <v>6627</v>
      </c>
      <c r="B4317" t="s">
        <v>3253</v>
      </c>
      <c r="C4317" s="4">
        <v>20979</v>
      </c>
      <c r="D4317">
        <v>7192290785</v>
      </c>
      <c r="E4317">
        <f>VLOOKUP(D4317,  base_salary!A:A, 1, FALSE)</f>
        <v>7192290785</v>
      </c>
      <c r="F4317">
        <f t="shared" si="134"/>
        <v>0</v>
      </c>
      <c r="G4317">
        <f t="shared" ca="1" si="135"/>
        <v>0</v>
      </c>
    </row>
    <row r="4318" spans="1:7" x14ac:dyDescent="0.25">
      <c r="A4318" t="s">
        <v>6628</v>
      </c>
      <c r="B4318" t="s">
        <v>2127</v>
      </c>
      <c r="C4318" s="4">
        <v>56213</v>
      </c>
      <c r="D4318">
        <v>7979647432</v>
      </c>
      <c r="E4318">
        <f>VLOOKUP(D4318,  base_salary!A:A, 1, FALSE)</f>
        <v>7979647432</v>
      </c>
      <c r="F4318">
        <f t="shared" si="134"/>
        <v>0</v>
      </c>
      <c r="G4318">
        <f t="shared" ca="1" si="135"/>
        <v>0</v>
      </c>
    </row>
    <row r="4319" spans="1:7" x14ac:dyDescent="0.25">
      <c r="A4319" t="s">
        <v>6629</v>
      </c>
      <c r="B4319" t="s">
        <v>2992</v>
      </c>
      <c r="C4319" s="4">
        <v>10177</v>
      </c>
      <c r="D4319">
        <v>630160104</v>
      </c>
      <c r="E4319">
        <f>VLOOKUP(D4319,  base_salary!A:A, 1, FALSE)</f>
        <v>630160104</v>
      </c>
      <c r="F4319">
        <f t="shared" si="134"/>
        <v>0</v>
      </c>
      <c r="G4319">
        <f t="shared" ca="1" si="135"/>
        <v>0</v>
      </c>
    </row>
    <row r="4320" spans="1:7" x14ac:dyDescent="0.25">
      <c r="A4320" t="s">
        <v>6630</v>
      </c>
      <c r="B4320" t="s">
        <v>2129</v>
      </c>
      <c r="C4320" s="4">
        <v>53152</v>
      </c>
      <c r="D4320">
        <v>1062607929</v>
      </c>
      <c r="E4320">
        <f>VLOOKUP(D4320,  base_salary!A:A, 1, FALSE)</f>
        <v>1062607929</v>
      </c>
      <c r="F4320">
        <f t="shared" si="134"/>
        <v>0</v>
      </c>
      <c r="G4320">
        <f t="shared" ca="1" si="135"/>
        <v>0</v>
      </c>
    </row>
    <row r="4321" spans="1:7" x14ac:dyDescent="0.25">
      <c r="A4321" t="s">
        <v>6631</v>
      </c>
      <c r="B4321" t="s">
        <v>1940</v>
      </c>
      <c r="C4321" s="4">
        <v>34220</v>
      </c>
      <c r="D4321">
        <v>9458563771</v>
      </c>
      <c r="E4321">
        <f>VLOOKUP(D4321,  base_salary!A:A, 1, FALSE)</f>
        <v>9458563771</v>
      </c>
      <c r="F4321">
        <f t="shared" si="134"/>
        <v>0</v>
      </c>
      <c r="G4321">
        <f t="shared" ca="1" si="135"/>
        <v>0</v>
      </c>
    </row>
    <row r="4322" spans="1:7" x14ac:dyDescent="0.25">
      <c r="A4322" t="s">
        <v>6632</v>
      </c>
      <c r="B4322" t="s">
        <v>2548</v>
      </c>
      <c r="C4322" s="4">
        <v>14324</v>
      </c>
      <c r="D4322">
        <v>3213290963</v>
      </c>
      <c r="E4322">
        <f>VLOOKUP(D4322,  base_salary!A:A, 1, FALSE)</f>
        <v>3213290963</v>
      </c>
      <c r="F4322">
        <f t="shared" si="134"/>
        <v>0</v>
      </c>
      <c r="G4322">
        <f t="shared" ca="1" si="135"/>
        <v>0</v>
      </c>
    </row>
    <row r="4323" spans="1:7" x14ac:dyDescent="0.25">
      <c r="A4323" t="s">
        <v>6633</v>
      </c>
      <c r="B4323" t="s">
        <v>2199</v>
      </c>
      <c r="C4323" s="4">
        <v>52542</v>
      </c>
      <c r="D4323">
        <v>6214787945</v>
      </c>
      <c r="E4323">
        <f>VLOOKUP(D4323,  base_salary!A:A, 1, FALSE)</f>
        <v>6214787945</v>
      </c>
      <c r="F4323">
        <f t="shared" si="134"/>
        <v>0</v>
      </c>
      <c r="G4323">
        <f t="shared" ca="1" si="135"/>
        <v>0</v>
      </c>
    </row>
    <row r="4324" spans="1:7" x14ac:dyDescent="0.25">
      <c r="A4324" t="s">
        <v>6634</v>
      </c>
      <c r="B4324" t="s">
        <v>2225</v>
      </c>
      <c r="C4324" s="4">
        <v>56805</v>
      </c>
      <c r="D4324">
        <v>6408517315</v>
      </c>
      <c r="E4324">
        <f>VLOOKUP(D4324,  base_salary!A:A, 1, FALSE)</f>
        <v>6408517315</v>
      </c>
      <c r="F4324">
        <f t="shared" si="134"/>
        <v>0</v>
      </c>
      <c r="G4324">
        <f t="shared" ca="1" si="135"/>
        <v>0</v>
      </c>
    </row>
    <row r="4325" spans="1:7" x14ac:dyDescent="0.25">
      <c r="A4325" t="s">
        <v>6635</v>
      </c>
      <c r="B4325" t="s">
        <v>2380</v>
      </c>
      <c r="C4325" s="4">
        <v>34751</v>
      </c>
      <c r="D4325">
        <v>9965847037</v>
      </c>
      <c r="E4325">
        <f>VLOOKUP(D4325,  base_salary!A:A, 1, FALSE)</f>
        <v>9965847037</v>
      </c>
      <c r="F4325">
        <f t="shared" si="134"/>
        <v>0</v>
      </c>
      <c r="G4325">
        <f t="shared" ca="1" si="135"/>
        <v>0</v>
      </c>
    </row>
    <row r="4326" spans="1:7" x14ac:dyDescent="0.25">
      <c r="A4326" t="s">
        <v>6636</v>
      </c>
      <c r="B4326" t="s">
        <v>3583</v>
      </c>
      <c r="C4326" s="4">
        <v>57133</v>
      </c>
      <c r="D4326">
        <v>7775126329</v>
      </c>
      <c r="E4326">
        <f>VLOOKUP(D4326,  base_salary!A:A, 1, FALSE)</f>
        <v>7775126329</v>
      </c>
      <c r="F4326">
        <f t="shared" si="134"/>
        <v>0</v>
      </c>
      <c r="G4326">
        <f t="shared" ca="1" si="135"/>
        <v>0</v>
      </c>
    </row>
    <row r="4327" spans="1:7" x14ac:dyDescent="0.25">
      <c r="A4327" t="s">
        <v>6637</v>
      </c>
      <c r="B4327" t="s">
        <v>2639</v>
      </c>
      <c r="C4327" s="4">
        <v>51824</v>
      </c>
      <c r="D4327">
        <v>1014658829</v>
      </c>
      <c r="E4327">
        <f>VLOOKUP(D4327,  base_salary!A:A, 1, FALSE)</f>
        <v>1014658829</v>
      </c>
      <c r="F4327">
        <f t="shared" si="134"/>
        <v>0</v>
      </c>
      <c r="G4327">
        <f t="shared" ca="1" si="135"/>
        <v>0</v>
      </c>
    </row>
    <row r="4328" spans="1:7" x14ac:dyDescent="0.25">
      <c r="A4328" t="s">
        <v>6638</v>
      </c>
      <c r="B4328" t="s">
        <v>2217</v>
      </c>
      <c r="C4328" s="4">
        <v>36041</v>
      </c>
      <c r="D4328">
        <v>509389570</v>
      </c>
      <c r="E4328">
        <f>VLOOKUP(D4328,  base_salary!A:A, 1, FALSE)</f>
        <v>509389570</v>
      </c>
      <c r="F4328">
        <f t="shared" si="134"/>
        <v>0</v>
      </c>
      <c r="G4328">
        <f t="shared" ca="1" si="135"/>
        <v>0</v>
      </c>
    </row>
    <row r="4329" spans="1:7" x14ac:dyDescent="0.25">
      <c r="A4329" t="s">
        <v>6639</v>
      </c>
      <c r="B4329" t="s">
        <v>2391</v>
      </c>
      <c r="C4329" s="4">
        <v>54094</v>
      </c>
      <c r="D4329">
        <v>6279928705</v>
      </c>
      <c r="E4329">
        <f>VLOOKUP(D4329,  base_salary!A:A, 1, FALSE)</f>
        <v>6279928705</v>
      </c>
      <c r="F4329">
        <f t="shared" si="134"/>
        <v>0</v>
      </c>
      <c r="G4329">
        <f t="shared" ca="1" si="135"/>
        <v>0</v>
      </c>
    </row>
    <row r="4330" spans="1:7" x14ac:dyDescent="0.25">
      <c r="A4330" t="s">
        <v>6640</v>
      </c>
      <c r="B4330" t="s">
        <v>2391</v>
      </c>
      <c r="C4330" s="4">
        <v>20728</v>
      </c>
      <c r="D4330">
        <v>3996818513</v>
      </c>
      <c r="E4330">
        <f>VLOOKUP(D4330,  base_salary!A:A, 1, FALSE)</f>
        <v>3996818513</v>
      </c>
      <c r="F4330">
        <f t="shared" si="134"/>
        <v>0</v>
      </c>
      <c r="G4330">
        <f t="shared" ca="1" si="135"/>
        <v>0</v>
      </c>
    </row>
    <row r="4331" spans="1:7" x14ac:dyDescent="0.25">
      <c r="A4331" t="s">
        <v>6641</v>
      </c>
      <c r="B4331" t="s">
        <v>2752</v>
      </c>
      <c r="C4331" s="4">
        <v>58858</v>
      </c>
      <c r="D4331">
        <v>6819596901</v>
      </c>
      <c r="E4331">
        <f>VLOOKUP(D4331,  base_salary!A:A, 1, FALSE)</f>
        <v>6819596901</v>
      </c>
      <c r="F4331">
        <f t="shared" si="134"/>
        <v>0</v>
      </c>
      <c r="G4331">
        <f t="shared" ca="1" si="135"/>
        <v>0</v>
      </c>
    </row>
    <row r="4332" spans="1:7" x14ac:dyDescent="0.25">
      <c r="A4332" t="s">
        <v>6642</v>
      </c>
      <c r="B4332" t="s">
        <v>3512</v>
      </c>
      <c r="C4332" s="4">
        <v>54525</v>
      </c>
      <c r="D4332">
        <v>9267164694</v>
      </c>
      <c r="E4332">
        <f>VLOOKUP(D4332,  base_salary!A:A, 1, FALSE)</f>
        <v>9267164694</v>
      </c>
      <c r="F4332">
        <f t="shared" si="134"/>
        <v>0</v>
      </c>
      <c r="G4332">
        <f t="shared" ca="1" si="135"/>
        <v>0</v>
      </c>
    </row>
    <row r="4333" spans="1:7" x14ac:dyDescent="0.25">
      <c r="A4333" t="s">
        <v>6643</v>
      </c>
      <c r="B4333" t="s">
        <v>2223</v>
      </c>
      <c r="C4333" s="4">
        <v>23406</v>
      </c>
      <c r="D4333">
        <v>8460683117</v>
      </c>
      <c r="E4333">
        <f>VLOOKUP(D4333,  base_salary!A:A, 1, FALSE)</f>
        <v>8460683117</v>
      </c>
      <c r="F4333">
        <f t="shared" si="134"/>
        <v>0</v>
      </c>
      <c r="G4333">
        <f t="shared" ca="1" si="135"/>
        <v>0</v>
      </c>
    </row>
    <row r="4334" spans="1:7" x14ac:dyDescent="0.25">
      <c r="A4334" t="s">
        <v>6644</v>
      </c>
      <c r="B4334" t="s">
        <v>2083</v>
      </c>
      <c r="C4334" s="4">
        <v>40350</v>
      </c>
      <c r="D4334">
        <v>7688943361</v>
      </c>
      <c r="E4334">
        <f>VLOOKUP(D4334,  base_salary!A:A, 1, FALSE)</f>
        <v>7688943361</v>
      </c>
      <c r="F4334">
        <f t="shared" si="134"/>
        <v>0</v>
      </c>
      <c r="G4334">
        <f t="shared" ca="1" si="135"/>
        <v>0</v>
      </c>
    </row>
    <row r="4335" spans="1:7" x14ac:dyDescent="0.25">
      <c r="A4335" t="s">
        <v>6645</v>
      </c>
      <c r="B4335" t="s">
        <v>3356</v>
      </c>
      <c r="C4335" s="4">
        <v>25540</v>
      </c>
      <c r="D4335">
        <v>7263964236</v>
      </c>
      <c r="E4335">
        <f>VLOOKUP(D4335,  base_salary!A:A, 1, FALSE)</f>
        <v>7263964236</v>
      </c>
      <c r="F4335">
        <f t="shared" si="134"/>
        <v>0</v>
      </c>
      <c r="G4335">
        <f t="shared" ca="1" si="135"/>
        <v>0</v>
      </c>
    </row>
    <row r="4336" spans="1:7" x14ac:dyDescent="0.25">
      <c r="A4336" t="s">
        <v>6646</v>
      </c>
      <c r="B4336" t="s">
        <v>2111</v>
      </c>
      <c r="C4336" s="4">
        <v>28785</v>
      </c>
      <c r="D4336">
        <v>2405876701</v>
      </c>
      <c r="E4336">
        <f>VLOOKUP(D4336,  base_salary!A:A, 1, FALSE)</f>
        <v>2405876701</v>
      </c>
      <c r="F4336">
        <f t="shared" si="134"/>
        <v>0</v>
      </c>
      <c r="G4336">
        <f t="shared" ca="1" si="135"/>
        <v>0</v>
      </c>
    </row>
    <row r="4337" spans="1:7" x14ac:dyDescent="0.25">
      <c r="A4337" t="s">
        <v>6647</v>
      </c>
      <c r="B4337" t="s">
        <v>2337</v>
      </c>
      <c r="C4337" s="4">
        <v>41761</v>
      </c>
      <c r="D4337">
        <v>8705788102</v>
      </c>
      <c r="E4337">
        <f>VLOOKUP(D4337,  base_salary!A:A, 1, FALSE)</f>
        <v>8705788102</v>
      </c>
      <c r="F4337">
        <f t="shared" si="134"/>
        <v>0</v>
      </c>
      <c r="G4337">
        <f t="shared" ca="1" si="135"/>
        <v>0</v>
      </c>
    </row>
    <row r="4338" spans="1:7" x14ac:dyDescent="0.25">
      <c r="A4338" t="s">
        <v>6648</v>
      </c>
      <c r="B4338" t="s">
        <v>2441</v>
      </c>
      <c r="C4338" s="4">
        <v>41405</v>
      </c>
      <c r="D4338">
        <v>7373156215</v>
      </c>
      <c r="E4338">
        <f>VLOOKUP(D4338,  base_salary!A:A, 1, FALSE)</f>
        <v>7373156215</v>
      </c>
      <c r="F4338">
        <f t="shared" si="134"/>
        <v>0</v>
      </c>
      <c r="G4338">
        <f t="shared" ca="1" si="135"/>
        <v>0</v>
      </c>
    </row>
    <row r="4339" spans="1:7" x14ac:dyDescent="0.25">
      <c r="A4339" t="s">
        <v>6649</v>
      </c>
      <c r="B4339" t="s">
        <v>2116</v>
      </c>
      <c r="C4339" s="4">
        <v>35374</v>
      </c>
      <c r="D4339">
        <v>6515844751</v>
      </c>
      <c r="E4339">
        <f>VLOOKUP(D4339,  base_salary!A:A, 1, FALSE)</f>
        <v>6515844751</v>
      </c>
      <c r="F4339">
        <f t="shared" si="134"/>
        <v>0</v>
      </c>
      <c r="G4339">
        <f t="shared" ca="1" si="135"/>
        <v>0</v>
      </c>
    </row>
    <row r="4340" spans="1:7" x14ac:dyDescent="0.25">
      <c r="A4340" t="s">
        <v>6650</v>
      </c>
      <c r="B4340" t="s">
        <v>2207</v>
      </c>
      <c r="C4340" s="4">
        <v>40573</v>
      </c>
      <c r="D4340">
        <v>7966879720</v>
      </c>
      <c r="E4340">
        <f>VLOOKUP(D4340,  base_salary!A:A, 1, FALSE)</f>
        <v>7966879720</v>
      </c>
      <c r="F4340">
        <f t="shared" si="134"/>
        <v>0</v>
      </c>
      <c r="G4340">
        <f t="shared" ca="1" si="135"/>
        <v>0</v>
      </c>
    </row>
    <row r="4341" spans="1:7" x14ac:dyDescent="0.25">
      <c r="A4341" t="s">
        <v>6651</v>
      </c>
      <c r="B4341" t="s">
        <v>2722</v>
      </c>
      <c r="C4341" s="4">
        <v>39198</v>
      </c>
      <c r="D4341">
        <v>9447906176</v>
      </c>
      <c r="E4341">
        <f>VLOOKUP(D4341,  base_salary!A:A, 1, FALSE)</f>
        <v>9447906176</v>
      </c>
      <c r="F4341">
        <f t="shared" si="134"/>
        <v>0</v>
      </c>
      <c r="G4341">
        <f t="shared" ca="1" si="135"/>
        <v>0</v>
      </c>
    </row>
    <row r="4342" spans="1:7" x14ac:dyDescent="0.25">
      <c r="A4342" t="s">
        <v>6652</v>
      </c>
      <c r="B4342" t="s">
        <v>2473</v>
      </c>
      <c r="C4342" s="4">
        <v>41722</v>
      </c>
      <c r="D4342">
        <v>7178607831</v>
      </c>
      <c r="E4342">
        <f>VLOOKUP(D4342,  base_salary!A:A, 1, FALSE)</f>
        <v>7178607831</v>
      </c>
      <c r="F4342">
        <f t="shared" si="134"/>
        <v>0</v>
      </c>
      <c r="G4342">
        <f t="shared" ca="1" si="135"/>
        <v>0</v>
      </c>
    </row>
    <row r="4343" spans="1:7" x14ac:dyDescent="0.25">
      <c r="A4343" t="s">
        <v>6653</v>
      </c>
      <c r="B4343" t="s">
        <v>2428</v>
      </c>
      <c r="C4343" s="4">
        <v>17993</v>
      </c>
      <c r="D4343">
        <v>6695538166</v>
      </c>
      <c r="E4343">
        <f>VLOOKUP(D4343,  base_salary!A:A, 1, FALSE)</f>
        <v>6695538166</v>
      </c>
      <c r="F4343">
        <f t="shared" si="134"/>
        <v>0</v>
      </c>
      <c r="G4343">
        <f t="shared" ca="1" si="135"/>
        <v>0</v>
      </c>
    </row>
    <row r="4344" spans="1:7" x14ac:dyDescent="0.25">
      <c r="A4344" t="s">
        <v>6654</v>
      </c>
      <c r="B4344" t="s">
        <v>2691</v>
      </c>
      <c r="C4344" s="4">
        <v>56189</v>
      </c>
      <c r="D4344">
        <v>8370379001</v>
      </c>
      <c r="E4344">
        <f>VLOOKUP(D4344,  base_salary!A:A, 1, FALSE)</f>
        <v>8370379001</v>
      </c>
      <c r="F4344">
        <f t="shared" si="134"/>
        <v>0</v>
      </c>
      <c r="G4344">
        <f t="shared" ca="1" si="135"/>
        <v>0</v>
      </c>
    </row>
    <row r="4345" spans="1:7" x14ac:dyDescent="0.25">
      <c r="A4345" t="s">
        <v>6655</v>
      </c>
      <c r="B4345" t="s">
        <v>2389</v>
      </c>
      <c r="C4345" s="4">
        <v>43906</v>
      </c>
      <c r="D4345">
        <v>9705650896</v>
      </c>
      <c r="E4345">
        <f>VLOOKUP(D4345,  base_salary!A:A, 1, FALSE)</f>
        <v>9705650896</v>
      </c>
      <c r="F4345">
        <f t="shared" si="134"/>
        <v>0</v>
      </c>
      <c r="G4345">
        <f t="shared" ca="1" si="135"/>
        <v>0</v>
      </c>
    </row>
    <row r="4346" spans="1:7" x14ac:dyDescent="0.25">
      <c r="A4346" t="s">
        <v>6656</v>
      </c>
      <c r="B4346" t="s">
        <v>2389</v>
      </c>
      <c r="C4346" s="4">
        <v>32622</v>
      </c>
      <c r="D4346">
        <v>8256403403</v>
      </c>
      <c r="E4346">
        <f>VLOOKUP(D4346,  base_salary!A:A, 1, FALSE)</f>
        <v>8256403403</v>
      </c>
      <c r="F4346">
        <f t="shared" si="134"/>
        <v>0</v>
      </c>
      <c r="G4346">
        <f t="shared" ca="1" si="135"/>
        <v>0</v>
      </c>
    </row>
    <row r="4347" spans="1:7" x14ac:dyDescent="0.25">
      <c r="A4347" t="s">
        <v>6657</v>
      </c>
      <c r="B4347" t="s">
        <v>2358</v>
      </c>
      <c r="C4347" s="4">
        <v>10343</v>
      </c>
      <c r="D4347">
        <v>2138131904</v>
      </c>
      <c r="E4347">
        <f>VLOOKUP(D4347,  base_salary!A:A, 1, FALSE)</f>
        <v>2138131904</v>
      </c>
      <c r="F4347">
        <f t="shared" si="134"/>
        <v>0</v>
      </c>
      <c r="G4347">
        <f t="shared" ca="1" si="135"/>
        <v>0</v>
      </c>
    </row>
    <row r="4348" spans="1:7" x14ac:dyDescent="0.25">
      <c r="A4348" t="s">
        <v>6658</v>
      </c>
      <c r="B4348" t="s">
        <v>2225</v>
      </c>
      <c r="C4348" s="4">
        <v>43431</v>
      </c>
      <c r="D4348">
        <v>7180110256</v>
      </c>
      <c r="E4348">
        <f>VLOOKUP(D4348,  base_salary!A:A, 1, FALSE)</f>
        <v>7180110256</v>
      </c>
      <c r="F4348">
        <f t="shared" si="134"/>
        <v>0</v>
      </c>
      <c r="G4348">
        <f t="shared" ca="1" si="135"/>
        <v>0</v>
      </c>
    </row>
    <row r="4349" spans="1:7" x14ac:dyDescent="0.25">
      <c r="A4349" t="s">
        <v>6659</v>
      </c>
      <c r="B4349" t="s">
        <v>4864</v>
      </c>
      <c r="C4349" s="4">
        <v>21959</v>
      </c>
      <c r="D4349">
        <v>3600185284</v>
      </c>
      <c r="E4349">
        <f>VLOOKUP(D4349,  base_salary!A:A, 1, FALSE)</f>
        <v>3600185284</v>
      </c>
      <c r="F4349">
        <f t="shared" si="134"/>
        <v>0</v>
      </c>
      <c r="G4349">
        <f t="shared" ca="1" si="135"/>
        <v>0</v>
      </c>
    </row>
    <row r="4350" spans="1:7" x14ac:dyDescent="0.25">
      <c r="A4350" t="s">
        <v>6660</v>
      </c>
      <c r="B4350" t="s">
        <v>2032</v>
      </c>
      <c r="C4350" s="4">
        <v>47720</v>
      </c>
      <c r="D4350">
        <v>4359854056</v>
      </c>
      <c r="E4350">
        <f>VLOOKUP(D4350,  base_salary!A:A, 1, FALSE)</f>
        <v>4359854056</v>
      </c>
      <c r="F4350">
        <f t="shared" si="134"/>
        <v>0</v>
      </c>
      <c r="G4350">
        <f t="shared" ca="1" si="135"/>
        <v>0</v>
      </c>
    </row>
    <row r="4351" spans="1:7" x14ac:dyDescent="0.25">
      <c r="A4351" t="s">
        <v>6661</v>
      </c>
      <c r="B4351" t="s">
        <v>2337</v>
      </c>
      <c r="C4351" s="4">
        <v>57144</v>
      </c>
      <c r="D4351">
        <v>7440017404</v>
      </c>
      <c r="E4351">
        <f>VLOOKUP(D4351,  base_salary!A:A, 1, FALSE)</f>
        <v>7440017404</v>
      </c>
      <c r="F4351">
        <f t="shared" si="134"/>
        <v>0</v>
      </c>
      <c r="G4351">
        <f t="shared" ca="1" si="135"/>
        <v>0</v>
      </c>
    </row>
    <row r="4352" spans="1:7" x14ac:dyDescent="0.25">
      <c r="A4352" t="s">
        <v>6662</v>
      </c>
      <c r="B4352" t="s">
        <v>2045</v>
      </c>
      <c r="C4352" s="4">
        <v>19435</v>
      </c>
      <c r="D4352">
        <v>630160104</v>
      </c>
      <c r="E4352">
        <f>VLOOKUP(D4352,  base_salary!A:A, 1, FALSE)</f>
        <v>630160104</v>
      </c>
      <c r="F4352">
        <f t="shared" si="134"/>
        <v>0</v>
      </c>
      <c r="G4352">
        <f t="shared" ca="1" si="135"/>
        <v>0</v>
      </c>
    </row>
    <row r="4353" spans="1:7" x14ac:dyDescent="0.25">
      <c r="A4353" t="s">
        <v>6663</v>
      </c>
      <c r="B4353" t="s">
        <v>2260</v>
      </c>
      <c r="C4353" s="4">
        <v>31185</v>
      </c>
      <c r="D4353">
        <v>3661649302</v>
      </c>
      <c r="E4353">
        <f>VLOOKUP(D4353,  base_salary!A:A, 1, FALSE)</f>
        <v>3661649302</v>
      </c>
      <c r="F4353">
        <f t="shared" si="134"/>
        <v>0</v>
      </c>
      <c r="G4353">
        <f t="shared" ca="1" si="135"/>
        <v>0</v>
      </c>
    </row>
    <row r="4354" spans="1:7" x14ac:dyDescent="0.25">
      <c r="A4354" t="s">
        <v>6664</v>
      </c>
      <c r="B4354" t="s">
        <v>2008</v>
      </c>
      <c r="C4354" s="4">
        <v>32252</v>
      </c>
      <c r="D4354">
        <v>9561367408</v>
      </c>
      <c r="E4354">
        <f>VLOOKUP(D4354,  base_salary!A:A, 1, FALSE)</f>
        <v>9561367408</v>
      </c>
      <c r="F4354">
        <f t="shared" si="134"/>
        <v>0</v>
      </c>
      <c r="G4354">
        <f t="shared" ca="1" si="135"/>
        <v>0</v>
      </c>
    </row>
    <row r="4355" spans="1:7" x14ac:dyDescent="0.25">
      <c r="A4355" t="s">
        <v>6665</v>
      </c>
      <c r="B4355" t="s">
        <v>2869</v>
      </c>
      <c r="C4355" s="4">
        <v>53047</v>
      </c>
      <c r="D4355">
        <v>9516781780</v>
      </c>
      <c r="E4355">
        <f>VLOOKUP(D4355,  base_salary!A:A, 1, FALSE)</f>
        <v>9516781780</v>
      </c>
      <c r="F4355">
        <f t="shared" ref="F4355:F4418" si="136">IF(ISERROR(E4355), 1, 0)</f>
        <v>0</v>
      </c>
      <c r="G4355">
        <f t="shared" ref="G4355:G4418" ca="1" si="137">SUM(G:G)</f>
        <v>0</v>
      </c>
    </row>
    <row r="4356" spans="1:7" x14ac:dyDescent="0.25">
      <c r="A4356" t="s">
        <v>6666</v>
      </c>
      <c r="B4356" t="s">
        <v>3092</v>
      </c>
      <c r="C4356" s="4">
        <v>59395</v>
      </c>
      <c r="D4356">
        <v>3211170715</v>
      </c>
      <c r="E4356">
        <f>VLOOKUP(D4356,  base_salary!A:A, 1, FALSE)</f>
        <v>3211170715</v>
      </c>
      <c r="F4356">
        <f t="shared" si="136"/>
        <v>0</v>
      </c>
      <c r="G4356">
        <f t="shared" ca="1" si="137"/>
        <v>0</v>
      </c>
    </row>
    <row r="4357" spans="1:7" x14ac:dyDescent="0.25">
      <c r="A4357" t="s">
        <v>6667</v>
      </c>
      <c r="B4357" t="s">
        <v>2103</v>
      </c>
      <c r="C4357" s="4">
        <v>10739</v>
      </c>
      <c r="D4357">
        <v>939715988</v>
      </c>
      <c r="E4357">
        <f>VLOOKUP(D4357,  base_salary!A:A, 1, FALSE)</f>
        <v>939715988</v>
      </c>
      <c r="F4357">
        <f t="shared" si="136"/>
        <v>0</v>
      </c>
      <c r="G4357">
        <f t="shared" ca="1" si="137"/>
        <v>0</v>
      </c>
    </row>
    <row r="4358" spans="1:7" x14ac:dyDescent="0.25">
      <c r="A4358" t="s">
        <v>6668</v>
      </c>
      <c r="B4358" t="s">
        <v>2488</v>
      </c>
      <c r="C4358" s="4">
        <v>24300</v>
      </c>
      <c r="D4358">
        <v>7645724897</v>
      </c>
      <c r="E4358">
        <f>VLOOKUP(D4358,  base_salary!A:A, 1, FALSE)</f>
        <v>7645724897</v>
      </c>
      <c r="F4358">
        <f t="shared" si="136"/>
        <v>0</v>
      </c>
      <c r="G4358">
        <f t="shared" ca="1" si="137"/>
        <v>0</v>
      </c>
    </row>
    <row r="4359" spans="1:7" x14ac:dyDescent="0.25">
      <c r="A4359" t="s">
        <v>6669</v>
      </c>
      <c r="B4359" t="s">
        <v>2778</v>
      </c>
      <c r="C4359" s="4">
        <v>32746</v>
      </c>
      <c r="D4359">
        <v>9547713507</v>
      </c>
      <c r="E4359">
        <f>VLOOKUP(D4359,  base_salary!A:A, 1, FALSE)</f>
        <v>9547713507</v>
      </c>
      <c r="F4359">
        <f t="shared" si="136"/>
        <v>0</v>
      </c>
      <c r="G4359">
        <f t="shared" ca="1" si="137"/>
        <v>0</v>
      </c>
    </row>
    <row r="4360" spans="1:7" x14ac:dyDescent="0.25">
      <c r="A4360" t="s">
        <v>6670</v>
      </c>
      <c r="B4360" t="s">
        <v>3169</v>
      </c>
      <c r="C4360" s="4">
        <v>22017</v>
      </c>
      <c r="D4360">
        <v>7912639675</v>
      </c>
      <c r="E4360">
        <f>VLOOKUP(D4360,  base_salary!A:A, 1, FALSE)</f>
        <v>7912639675</v>
      </c>
      <c r="F4360">
        <f t="shared" si="136"/>
        <v>0</v>
      </c>
      <c r="G4360">
        <f t="shared" ca="1" si="137"/>
        <v>0</v>
      </c>
    </row>
    <row r="4361" spans="1:7" x14ac:dyDescent="0.25">
      <c r="A4361" t="s">
        <v>6671</v>
      </c>
      <c r="B4361" t="s">
        <v>2521</v>
      </c>
      <c r="C4361" s="4">
        <v>18486</v>
      </c>
      <c r="D4361">
        <v>5358183647</v>
      </c>
      <c r="E4361">
        <f>VLOOKUP(D4361,  base_salary!A:A, 1, FALSE)</f>
        <v>5358183647</v>
      </c>
      <c r="F4361">
        <f t="shared" si="136"/>
        <v>0</v>
      </c>
      <c r="G4361">
        <f t="shared" ca="1" si="137"/>
        <v>0</v>
      </c>
    </row>
    <row r="4362" spans="1:7" x14ac:dyDescent="0.25">
      <c r="A4362" t="s">
        <v>6672</v>
      </c>
      <c r="B4362" t="s">
        <v>2087</v>
      </c>
      <c r="C4362" s="4">
        <v>45794</v>
      </c>
      <c r="D4362">
        <v>3271497702</v>
      </c>
      <c r="E4362">
        <f>VLOOKUP(D4362,  base_salary!A:A, 1, FALSE)</f>
        <v>3271497702</v>
      </c>
      <c r="F4362">
        <f t="shared" si="136"/>
        <v>0</v>
      </c>
      <c r="G4362">
        <f t="shared" ca="1" si="137"/>
        <v>0</v>
      </c>
    </row>
    <row r="4363" spans="1:7" x14ac:dyDescent="0.25">
      <c r="A4363" t="s">
        <v>6673</v>
      </c>
      <c r="B4363" t="s">
        <v>2182</v>
      </c>
      <c r="C4363" s="4">
        <v>59815</v>
      </c>
      <c r="D4363">
        <v>2257563263</v>
      </c>
      <c r="E4363">
        <f>VLOOKUP(D4363,  base_salary!A:A, 1, FALSE)</f>
        <v>2257563263</v>
      </c>
      <c r="F4363">
        <f t="shared" si="136"/>
        <v>0</v>
      </c>
      <c r="G4363">
        <f t="shared" ca="1" si="137"/>
        <v>0</v>
      </c>
    </row>
    <row r="4364" spans="1:7" x14ac:dyDescent="0.25">
      <c r="A4364" t="s">
        <v>6674</v>
      </c>
      <c r="B4364" t="s">
        <v>2569</v>
      </c>
      <c r="C4364" s="4">
        <v>40645</v>
      </c>
      <c r="D4364">
        <v>1096335336</v>
      </c>
      <c r="E4364">
        <f>VLOOKUP(D4364,  base_salary!A:A, 1, FALSE)</f>
        <v>1096335336</v>
      </c>
      <c r="F4364">
        <f t="shared" si="136"/>
        <v>0</v>
      </c>
      <c r="G4364">
        <f t="shared" ca="1" si="137"/>
        <v>0</v>
      </c>
    </row>
    <row r="4365" spans="1:7" x14ac:dyDescent="0.25">
      <c r="A4365" t="s">
        <v>6675</v>
      </c>
      <c r="B4365" t="s">
        <v>2269</v>
      </c>
      <c r="C4365" s="4">
        <v>12858</v>
      </c>
      <c r="D4365">
        <v>2885061928</v>
      </c>
      <c r="E4365">
        <f>VLOOKUP(D4365,  base_salary!A:A, 1, FALSE)</f>
        <v>2885061928</v>
      </c>
      <c r="F4365">
        <f t="shared" si="136"/>
        <v>0</v>
      </c>
      <c r="G4365">
        <f t="shared" ca="1" si="137"/>
        <v>0</v>
      </c>
    </row>
    <row r="4366" spans="1:7" x14ac:dyDescent="0.25">
      <c r="A4366" t="s">
        <v>6676</v>
      </c>
      <c r="B4366" t="s">
        <v>2099</v>
      </c>
      <c r="C4366" s="4">
        <v>15628</v>
      </c>
      <c r="D4366">
        <v>2352201101</v>
      </c>
      <c r="E4366">
        <f>VLOOKUP(D4366,  base_salary!A:A, 1, FALSE)</f>
        <v>2352201101</v>
      </c>
      <c r="F4366">
        <f t="shared" si="136"/>
        <v>0</v>
      </c>
      <c r="G4366">
        <f t="shared" ca="1" si="137"/>
        <v>0</v>
      </c>
    </row>
    <row r="4367" spans="1:7" x14ac:dyDescent="0.25">
      <c r="A4367" t="s">
        <v>6677</v>
      </c>
      <c r="B4367" t="s">
        <v>3356</v>
      </c>
      <c r="C4367" s="4">
        <v>20379</v>
      </c>
      <c r="D4367">
        <v>3101620996</v>
      </c>
      <c r="E4367">
        <f>VLOOKUP(D4367,  base_salary!A:A, 1, FALSE)</f>
        <v>3101620996</v>
      </c>
      <c r="F4367">
        <f t="shared" si="136"/>
        <v>0</v>
      </c>
      <c r="G4367">
        <f t="shared" ca="1" si="137"/>
        <v>0</v>
      </c>
    </row>
    <row r="4368" spans="1:7" x14ac:dyDescent="0.25">
      <c r="A4368" t="s">
        <v>6678</v>
      </c>
      <c r="B4368" t="s">
        <v>2164</v>
      </c>
      <c r="C4368" s="4">
        <v>43104</v>
      </c>
      <c r="D4368">
        <v>4815280800</v>
      </c>
      <c r="E4368">
        <f>VLOOKUP(D4368,  base_salary!A:A, 1, FALSE)</f>
        <v>4815280800</v>
      </c>
      <c r="F4368">
        <f t="shared" si="136"/>
        <v>0</v>
      </c>
      <c r="G4368">
        <f t="shared" ca="1" si="137"/>
        <v>0</v>
      </c>
    </row>
    <row r="4369" spans="1:7" x14ac:dyDescent="0.25">
      <c r="A4369" t="s">
        <v>6679</v>
      </c>
      <c r="B4369" t="s">
        <v>2293</v>
      </c>
      <c r="C4369" s="4">
        <v>48863</v>
      </c>
      <c r="D4369">
        <v>2070860833</v>
      </c>
      <c r="E4369">
        <f>VLOOKUP(D4369,  base_salary!A:A, 1, FALSE)</f>
        <v>2070860833</v>
      </c>
      <c r="F4369">
        <f t="shared" si="136"/>
        <v>0</v>
      </c>
      <c r="G4369">
        <f t="shared" ca="1" si="137"/>
        <v>0</v>
      </c>
    </row>
    <row r="4370" spans="1:7" x14ac:dyDescent="0.25">
      <c r="A4370" t="s">
        <v>6680</v>
      </c>
      <c r="B4370" t="s">
        <v>2722</v>
      </c>
      <c r="C4370" s="4">
        <v>34260</v>
      </c>
      <c r="D4370">
        <v>8065075959</v>
      </c>
      <c r="E4370">
        <f>VLOOKUP(D4370,  base_salary!A:A, 1, FALSE)</f>
        <v>8065075959</v>
      </c>
      <c r="F4370">
        <f t="shared" si="136"/>
        <v>0</v>
      </c>
      <c r="G4370">
        <f t="shared" ca="1" si="137"/>
        <v>0</v>
      </c>
    </row>
    <row r="4371" spans="1:7" x14ac:dyDescent="0.25">
      <c r="A4371" t="s">
        <v>6681</v>
      </c>
      <c r="B4371" t="s">
        <v>2154</v>
      </c>
      <c r="C4371" s="4">
        <v>29421</v>
      </c>
      <c r="D4371">
        <v>7326611955</v>
      </c>
      <c r="E4371">
        <f>VLOOKUP(D4371,  base_salary!A:A, 1, FALSE)</f>
        <v>7326611955</v>
      </c>
      <c r="F4371">
        <f t="shared" si="136"/>
        <v>0</v>
      </c>
      <c r="G4371">
        <f t="shared" ca="1" si="137"/>
        <v>0</v>
      </c>
    </row>
    <row r="4372" spans="1:7" x14ac:dyDescent="0.25">
      <c r="A4372" t="s">
        <v>6682</v>
      </c>
      <c r="B4372" t="s">
        <v>3758</v>
      </c>
      <c r="C4372" s="4">
        <v>51755</v>
      </c>
      <c r="D4372">
        <v>7516977292</v>
      </c>
      <c r="E4372">
        <f>VLOOKUP(D4372,  base_salary!A:A, 1, FALSE)</f>
        <v>7516977292</v>
      </c>
      <c r="F4372">
        <f t="shared" si="136"/>
        <v>0</v>
      </c>
      <c r="G4372">
        <f t="shared" ca="1" si="137"/>
        <v>0</v>
      </c>
    </row>
    <row r="4373" spans="1:7" x14ac:dyDescent="0.25">
      <c r="A4373" t="s">
        <v>6683</v>
      </c>
      <c r="B4373" t="s">
        <v>2244</v>
      </c>
      <c r="C4373" s="4">
        <v>42685</v>
      </c>
      <c r="D4373">
        <v>9023313240</v>
      </c>
      <c r="E4373">
        <f>VLOOKUP(D4373,  base_salary!A:A, 1, FALSE)</f>
        <v>9023313240</v>
      </c>
      <c r="F4373">
        <f t="shared" si="136"/>
        <v>0</v>
      </c>
      <c r="G4373">
        <f t="shared" ca="1" si="137"/>
        <v>0</v>
      </c>
    </row>
    <row r="4374" spans="1:7" x14ac:dyDescent="0.25">
      <c r="A4374" t="s">
        <v>6684</v>
      </c>
      <c r="B4374" t="s">
        <v>3041</v>
      </c>
      <c r="C4374" s="4">
        <v>33776</v>
      </c>
      <c r="D4374">
        <v>1469328364</v>
      </c>
      <c r="E4374">
        <f>VLOOKUP(D4374,  base_salary!A:A, 1, FALSE)</f>
        <v>1469328364</v>
      </c>
      <c r="F4374">
        <f t="shared" si="136"/>
        <v>0</v>
      </c>
      <c r="G4374">
        <f t="shared" ca="1" si="137"/>
        <v>0</v>
      </c>
    </row>
    <row r="4375" spans="1:7" x14ac:dyDescent="0.25">
      <c r="A4375" t="s">
        <v>6685</v>
      </c>
      <c r="B4375" t="s">
        <v>1976</v>
      </c>
      <c r="C4375" s="4">
        <v>56258</v>
      </c>
      <c r="D4375">
        <v>278558984</v>
      </c>
      <c r="E4375">
        <f>VLOOKUP(D4375,  base_salary!A:A, 1, FALSE)</f>
        <v>278558984</v>
      </c>
      <c r="F4375">
        <f t="shared" si="136"/>
        <v>0</v>
      </c>
      <c r="G4375">
        <f t="shared" ca="1" si="137"/>
        <v>0</v>
      </c>
    </row>
    <row r="4376" spans="1:7" x14ac:dyDescent="0.25">
      <c r="A4376" t="s">
        <v>6686</v>
      </c>
      <c r="B4376" t="s">
        <v>2310</v>
      </c>
      <c r="C4376" s="4">
        <v>48001</v>
      </c>
      <c r="D4376">
        <v>8911781207</v>
      </c>
      <c r="E4376">
        <f>VLOOKUP(D4376,  base_salary!A:A, 1, FALSE)</f>
        <v>8911781207</v>
      </c>
      <c r="F4376">
        <f t="shared" si="136"/>
        <v>0</v>
      </c>
      <c r="G4376">
        <f t="shared" ca="1" si="137"/>
        <v>0</v>
      </c>
    </row>
    <row r="4377" spans="1:7" x14ac:dyDescent="0.25">
      <c r="A4377" t="s">
        <v>6687</v>
      </c>
      <c r="B4377" t="s">
        <v>2131</v>
      </c>
      <c r="C4377" s="4">
        <v>40228</v>
      </c>
      <c r="D4377">
        <v>9151658844</v>
      </c>
      <c r="E4377">
        <f>VLOOKUP(D4377,  base_salary!A:A, 1, FALSE)</f>
        <v>9151658844</v>
      </c>
      <c r="F4377">
        <f t="shared" si="136"/>
        <v>0</v>
      </c>
      <c r="G4377">
        <f t="shared" ca="1" si="137"/>
        <v>0</v>
      </c>
    </row>
    <row r="4378" spans="1:7" x14ac:dyDescent="0.25">
      <c r="A4378" t="s">
        <v>6688</v>
      </c>
      <c r="B4378" t="s">
        <v>2239</v>
      </c>
      <c r="C4378" s="4">
        <v>33181</v>
      </c>
      <c r="D4378">
        <v>9726268931</v>
      </c>
      <c r="E4378">
        <f>VLOOKUP(D4378,  base_salary!A:A, 1, FALSE)</f>
        <v>9726268931</v>
      </c>
      <c r="F4378">
        <f t="shared" si="136"/>
        <v>0</v>
      </c>
      <c r="G4378">
        <f t="shared" ca="1" si="137"/>
        <v>0</v>
      </c>
    </row>
    <row r="4379" spans="1:7" x14ac:dyDescent="0.25">
      <c r="A4379" t="s">
        <v>6689</v>
      </c>
      <c r="B4379" t="s">
        <v>2073</v>
      </c>
      <c r="C4379" s="4">
        <v>27235</v>
      </c>
      <c r="D4379">
        <v>797655034</v>
      </c>
      <c r="E4379">
        <f>VLOOKUP(D4379,  base_salary!A:A, 1, FALSE)</f>
        <v>797655034</v>
      </c>
      <c r="F4379">
        <f t="shared" si="136"/>
        <v>0</v>
      </c>
      <c r="G4379">
        <f t="shared" ca="1" si="137"/>
        <v>0</v>
      </c>
    </row>
    <row r="4380" spans="1:7" x14ac:dyDescent="0.25">
      <c r="A4380" t="s">
        <v>6690</v>
      </c>
      <c r="B4380" t="s">
        <v>2154</v>
      </c>
      <c r="C4380" s="4">
        <v>12123</v>
      </c>
      <c r="D4380">
        <v>5499856877</v>
      </c>
      <c r="E4380">
        <f>VLOOKUP(D4380,  base_salary!A:A, 1, FALSE)</f>
        <v>5499856877</v>
      </c>
      <c r="F4380">
        <f t="shared" si="136"/>
        <v>0</v>
      </c>
      <c r="G4380">
        <f t="shared" ca="1" si="137"/>
        <v>0</v>
      </c>
    </row>
    <row r="4381" spans="1:7" x14ac:dyDescent="0.25">
      <c r="A4381" t="s">
        <v>6691</v>
      </c>
      <c r="B4381" t="s">
        <v>2383</v>
      </c>
      <c r="C4381" s="4">
        <v>25709</v>
      </c>
      <c r="D4381">
        <v>7242677408</v>
      </c>
      <c r="E4381">
        <f>VLOOKUP(D4381,  base_salary!A:A, 1, FALSE)</f>
        <v>7242677408</v>
      </c>
      <c r="F4381">
        <f t="shared" si="136"/>
        <v>0</v>
      </c>
      <c r="G4381">
        <f t="shared" ca="1" si="137"/>
        <v>0</v>
      </c>
    </row>
    <row r="4382" spans="1:7" x14ac:dyDescent="0.25">
      <c r="A4382" t="s">
        <v>6692</v>
      </c>
      <c r="B4382" t="s">
        <v>2067</v>
      </c>
      <c r="C4382" s="4">
        <v>43060</v>
      </c>
      <c r="D4382">
        <v>7268478941</v>
      </c>
      <c r="E4382">
        <f>VLOOKUP(D4382,  base_salary!A:A, 1, FALSE)</f>
        <v>7268478941</v>
      </c>
      <c r="F4382">
        <f t="shared" si="136"/>
        <v>0</v>
      </c>
      <c r="G4382">
        <f t="shared" ca="1" si="137"/>
        <v>0</v>
      </c>
    </row>
    <row r="4383" spans="1:7" x14ac:dyDescent="0.25">
      <c r="A4383" t="s">
        <v>6693</v>
      </c>
      <c r="B4383" t="s">
        <v>2319</v>
      </c>
      <c r="C4383" s="4">
        <v>28319</v>
      </c>
      <c r="D4383">
        <v>6973806759</v>
      </c>
      <c r="E4383">
        <f>VLOOKUP(D4383,  base_salary!A:A, 1, FALSE)</f>
        <v>6973806759</v>
      </c>
      <c r="F4383">
        <f t="shared" si="136"/>
        <v>0</v>
      </c>
      <c r="G4383">
        <f t="shared" ca="1" si="137"/>
        <v>0</v>
      </c>
    </row>
    <row r="4384" spans="1:7" x14ac:dyDescent="0.25">
      <c r="A4384" t="s">
        <v>6694</v>
      </c>
      <c r="B4384" t="s">
        <v>2853</v>
      </c>
      <c r="C4384" s="4">
        <v>51951</v>
      </c>
      <c r="D4384">
        <v>8808097757</v>
      </c>
      <c r="E4384">
        <f>VLOOKUP(D4384,  base_salary!A:A, 1, FALSE)</f>
        <v>8808097757</v>
      </c>
      <c r="F4384">
        <f t="shared" si="136"/>
        <v>0</v>
      </c>
      <c r="G4384">
        <f t="shared" ca="1" si="137"/>
        <v>0</v>
      </c>
    </row>
    <row r="4385" spans="1:7" x14ac:dyDescent="0.25">
      <c r="A4385" t="s">
        <v>6695</v>
      </c>
      <c r="B4385" t="s">
        <v>2459</v>
      </c>
      <c r="C4385" s="4">
        <v>55484</v>
      </c>
      <c r="D4385">
        <v>9264026959</v>
      </c>
      <c r="E4385">
        <f>VLOOKUP(D4385,  base_salary!A:A, 1, FALSE)</f>
        <v>9264026959</v>
      </c>
      <c r="F4385">
        <f t="shared" si="136"/>
        <v>0</v>
      </c>
      <c r="G4385">
        <f t="shared" ca="1" si="137"/>
        <v>0</v>
      </c>
    </row>
    <row r="4386" spans="1:7" x14ac:dyDescent="0.25">
      <c r="A4386" t="s">
        <v>6696</v>
      </c>
      <c r="B4386" t="s">
        <v>2764</v>
      </c>
      <c r="C4386" s="4">
        <v>47026</v>
      </c>
      <c r="D4386">
        <v>6410530811</v>
      </c>
      <c r="E4386">
        <f>VLOOKUP(D4386,  base_salary!A:A, 1, FALSE)</f>
        <v>6410530811</v>
      </c>
      <c r="F4386">
        <f t="shared" si="136"/>
        <v>0</v>
      </c>
      <c r="G4386">
        <f t="shared" ca="1" si="137"/>
        <v>0</v>
      </c>
    </row>
    <row r="4387" spans="1:7" x14ac:dyDescent="0.25">
      <c r="A4387" t="s">
        <v>6697</v>
      </c>
      <c r="B4387" t="s">
        <v>2065</v>
      </c>
      <c r="C4387" s="4">
        <v>25527</v>
      </c>
      <c r="D4387">
        <v>2958692264</v>
      </c>
      <c r="E4387">
        <f>VLOOKUP(D4387,  base_salary!A:A, 1, FALSE)</f>
        <v>2958692264</v>
      </c>
      <c r="F4387">
        <f t="shared" si="136"/>
        <v>0</v>
      </c>
      <c r="G4387">
        <f t="shared" ca="1" si="137"/>
        <v>0</v>
      </c>
    </row>
    <row r="4388" spans="1:7" x14ac:dyDescent="0.25">
      <c r="A4388" t="s">
        <v>6698</v>
      </c>
      <c r="B4388" t="s">
        <v>2244</v>
      </c>
      <c r="C4388" s="4">
        <v>34750</v>
      </c>
      <c r="D4388">
        <v>7411705322</v>
      </c>
      <c r="E4388">
        <f>VLOOKUP(D4388,  base_salary!A:A, 1, FALSE)</f>
        <v>7411705322</v>
      </c>
      <c r="F4388">
        <f t="shared" si="136"/>
        <v>0</v>
      </c>
      <c r="G4388">
        <f t="shared" ca="1" si="137"/>
        <v>0</v>
      </c>
    </row>
    <row r="4389" spans="1:7" x14ac:dyDescent="0.25">
      <c r="A4389" t="s">
        <v>6699</v>
      </c>
      <c r="B4389" t="s">
        <v>2628</v>
      </c>
      <c r="C4389" s="4">
        <v>23523</v>
      </c>
      <c r="D4389">
        <v>5499856877</v>
      </c>
      <c r="E4389">
        <f>VLOOKUP(D4389,  base_salary!A:A, 1, FALSE)</f>
        <v>5499856877</v>
      </c>
      <c r="F4389">
        <f t="shared" si="136"/>
        <v>0</v>
      </c>
      <c r="G4389">
        <f t="shared" ca="1" si="137"/>
        <v>0</v>
      </c>
    </row>
    <row r="4390" spans="1:7" x14ac:dyDescent="0.25">
      <c r="A4390" t="s">
        <v>6700</v>
      </c>
      <c r="B4390" t="s">
        <v>2051</v>
      </c>
      <c r="C4390" s="4">
        <v>53042</v>
      </c>
      <c r="D4390">
        <v>2022565827</v>
      </c>
      <c r="E4390">
        <f>VLOOKUP(D4390,  base_salary!A:A, 1, FALSE)</f>
        <v>2022565827</v>
      </c>
      <c r="F4390">
        <f t="shared" si="136"/>
        <v>0</v>
      </c>
      <c r="G4390">
        <f t="shared" ca="1" si="137"/>
        <v>0</v>
      </c>
    </row>
    <row r="4391" spans="1:7" x14ac:dyDescent="0.25">
      <c r="A4391" t="s">
        <v>6701</v>
      </c>
      <c r="B4391" t="s">
        <v>2249</v>
      </c>
      <c r="C4391" s="4">
        <v>55984</v>
      </c>
      <c r="D4391">
        <v>8733080267</v>
      </c>
      <c r="E4391">
        <f>VLOOKUP(D4391,  base_salary!A:A, 1, FALSE)</f>
        <v>8733080267</v>
      </c>
      <c r="F4391">
        <f t="shared" si="136"/>
        <v>0</v>
      </c>
      <c r="G4391">
        <f t="shared" ca="1" si="137"/>
        <v>0</v>
      </c>
    </row>
    <row r="4392" spans="1:7" x14ac:dyDescent="0.25">
      <c r="A4392" t="s">
        <v>6702</v>
      </c>
      <c r="B4392" t="s">
        <v>2010</v>
      </c>
      <c r="C4392" s="4">
        <v>34563</v>
      </c>
      <c r="D4392">
        <v>27852261</v>
      </c>
      <c r="E4392">
        <f>VLOOKUP(D4392,  base_salary!A:A, 1, FALSE)</f>
        <v>27852261</v>
      </c>
      <c r="F4392">
        <f t="shared" si="136"/>
        <v>0</v>
      </c>
      <c r="G4392">
        <f t="shared" ca="1" si="137"/>
        <v>0</v>
      </c>
    </row>
    <row r="4393" spans="1:7" x14ac:dyDescent="0.25">
      <c r="A4393" t="s">
        <v>6703</v>
      </c>
      <c r="B4393" t="s">
        <v>2914</v>
      </c>
      <c r="C4393" s="4">
        <v>44097</v>
      </c>
      <c r="D4393">
        <v>1096335336</v>
      </c>
      <c r="E4393">
        <f>VLOOKUP(D4393,  base_salary!A:A, 1, FALSE)</f>
        <v>1096335336</v>
      </c>
      <c r="F4393">
        <f t="shared" si="136"/>
        <v>0</v>
      </c>
      <c r="G4393">
        <f t="shared" ca="1" si="137"/>
        <v>0</v>
      </c>
    </row>
    <row r="4394" spans="1:7" x14ac:dyDescent="0.25">
      <c r="A4394" t="s">
        <v>6704</v>
      </c>
      <c r="B4394" t="s">
        <v>2540</v>
      </c>
      <c r="C4394" s="4">
        <v>24458</v>
      </c>
      <c r="D4394">
        <v>5000631609</v>
      </c>
      <c r="E4394">
        <f>VLOOKUP(D4394,  base_salary!A:A, 1, FALSE)</f>
        <v>5000631609</v>
      </c>
      <c r="F4394">
        <f t="shared" si="136"/>
        <v>0</v>
      </c>
      <c r="G4394">
        <f t="shared" ca="1" si="137"/>
        <v>0</v>
      </c>
    </row>
    <row r="4395" spans="1:7" x14ac:dyDescent="0.25">
      <c r="A4395" t="s">
        <v>6705</v>
      </c>
      <c r="B4395" t="s">
        <v>2809</v>
      </c>
      <c r="C4395" s="4">
        <v>26203</v>
      </c>
      <c r="D4395">
        <v>5975948169</v>
      </c>
      <c r="E4395">
        <f>VLOOKUP(D4395,  base_salary!A:A, 1, FALSE)</f>
        <v>5975948169</v>
      </c>
      <c r="F4395">
        <f t="shared" si="136"/>
        <v>0</v>
      </c>
      <c r="G4395">
        <f t="shared" ca="1" si="137"/>
        <v>0</v>
      </c>
    </row>
    <row r="4396" spans="1:7" x14ac:dyDescent="0.25">
      <c r="A4396" t="s">
        <v>6706</v>
      </c>
      <c r="B4396" t="s">
        <v>2312</v>
      </c>
      <c r="C4396" s="4">
        <v>24684</v>
      </c>
      <c r="D4396">
        <v>5929508313</v>
      </c>
      <c r="E4396">
        <f>VLOOKUP(D4396,  base_salary!A:A, 1, FALSE)</f>
        <v>5929508313</v>
      </c>
      <c r="F4396">
        <f t="shared" si="136"/>
        <v>0</v>
      </c>
      <c r="G4396">
        <f t="shared" ca="1" si="137"/>
        <v>0</v>
      </c>
    </row>
    <row r="4397" spans="1:7" x14ac:dyDescent="0.25">
      <c r="A4397" t="s">
        <v>6707</v>
      </c>
      <c r="B4397" t="s">
        <v>2802</v>
      </c>
      <c r="C4397" s="4">
        <v>12200</v>
      </c>
      <c r="D4397">
        <v>6402318035</v>
      </c>
      <c r="E4397">
        <f>VLOOKUP(D4397,  base_salary!A:A, 1, FALSE)</f>
        <v>6402318035</v>
      </c>
      <c r="F4397">
        <f t="shared" si="136"/>
        <v>0</v>
      </c>
      <c r="G4397">
        <f t="shared" ca="1" si="137"/>
        <v>0</v>
      </c>
    </row>
    <row r="4398" spans="1:7" x14ac:dyDescent="0.25">
      <c r="A4398" t="s">
        <v>6708</v>
      </c>
      <c r="B4398" t="s">
        <v>2511</v>
      </c>
      <c r="C4398" s="4">
        <v>44693</v>
      </c>
      <c r="D4398">
        <v>9196221739</v>
      </c>
      <c r="E4398">
        <f>VLOOKUP(D4398,  base_salary!A:A, 1, FALSE)</f>
        <v>9196221739</v>
      </c>
      <c r="F4398">
        <f t="shared" si="136"/>
        <v>0</v>
      </c>
      <c r="G4398">
        <f t="shared" ca="1" si="137"/>
        <v>0</v>
      </c>
    </row>
    <row r="4399" spans="1:7" x14ac:dyDescent="0.25">
      <c r="A4399" t="s">
        <v>6709</v>
      </c>
      <c r="B4399" t="s">
        <v>3108</v>
      </c>
      <c r="C4399" s="4">
        <v>24521</v>
      </c>
      <c r="D4399">
        <v>7054972058</v>
      </c>
      <c r="E4399">
        <f>VLOOKUP(D4399,  base_salary!A:A, 1, FALSE)</f>
        <v>7054972058</v>
      </c>
      <c r="F4399">
        <f t="shared" si="136"/>
        <v>0</v>
      </c>
      <c r="G4399">
        <f t="shared" ca="1" si="137"/>
        <v>0</v>
      </c>
    </row>
    <row r="4400" spans="1:7" x14ac:dyDescent="0.25">
      <c r="A4400" t="s">
        <v>6710</v>
      </c>
      <c r="B4400" t="s">
        <v>2156</v>
      </c>
      <c r="C4400" s="4">
        <v>28903</v>
      </c>
      <c r="D4400">
        <v>7625163059</v>
      </c>
      <c r="E4400">
        <f>VLOOKUP(D4400,  base_salary!A:A, 1, FALSE)</f>
        <v>7625163059</v>
      </c>
      <c r="F4400">
        <f t="shared" si="136"/>
        <v>0</v>
      </c>
      <c r="G4400">
        <f t="shared" ca="1" si="137"/>
        <v>0</v>
      </c>
    </row>
    <row r="4401" spans="1:7" x14ac:dyDescent="0.25">
      <c r="A4401" t="s">
        <v>6711</v>
      </c>
      <c r="B4401" t="s">
        <v>2970</v>
      </c>
      <c r="C4401" s="4">
        <v>33637</v>
      </c>
      <c r="D4401">
        <v>5687748091</v>
      </c>
      <c r="E4401">
        <f>VLOOKUP(D4401,  base_salary!A:A, 1, FALSE)</f>
        <v>5687748091</v>
      </c>
      <c r="F4401">
        <f t="shared" si="136"/>
        <v>0</v>
      </c>
      <c r="G4401">
        <f t="shared" ca="1" si="137"/>
        <v>0</v>
      </c>
    </row>
    <row r="4402" spans="1:7" x14ac:dyDescent="0.25">
      <c r="A4402" t="s">
        <v>6712</v>
      </c>
      <c r="B4402" t="s">
        <v>2714</v>
      </c>
      <c r="C4402" s="4">
        <v>47336</v>
      </c>
      <c r="D4402">
        <v>2298319154</v>
      </c>
      <c r="E4402">
        <f>VLOOKUP(D4402,  base_salary!A:A, 1, FALSE)</f>
        <v>2298319154</v>
      </c>
      <c r="F4402">
        <f t="shared" si="136"/>
        <v>0</v>
      </c>
      <c r="G4402">
        <f t="shared" ca="1" si="137"/>
        <v>0</v>
      </c>
    </row>
    <row r="4403" spans="1:7" x14ac:dyDescent="0.25">
      <c r="A4403" t="s">
        <v>6713</v>
      </c>
      <c r="B4403" t="s">
        <v>2790</v>
      </c>
      <c r="C4403" s="4">
        <v>17927</v>
      </c>
      <c r="D4403">
        <v>6358114417</v>
      </c>
      <c r="E4403">
        <f>VLOOKUP(D4403,  base_salary!A:A, 1, FALSE)</f>
        <v>6358114417</v>
      </c>
      <c r="F4403">
        <f t="shared" si="136"/>
        <v>0</v>
      </c>
      <c r="G4403">
        <f t="shared" ca="1" si="137"/>
        <v>0</v>
      </c>
    </row>
    <row r="4404" spans="1:7" x14ac:dyDescent="0.25">
      <c r="A4404" t="s">
        <v>6714</v>
      </c>
      <c r="B4404" t="s">
        <v>1978</v>
      </c>
      <c r="C4404" s="4">
        <v>23010</v>
      </c>
      <c r="D4404">
        <v>2649428619</v>
      </c>
      <c r="E4404">
        <f>VLOOKUP(D4404,  base_salary!A:A, 1, FALSE)</f>
        <v>2649428619</v>
      </c>
      <c r="F4404">
        <f t="shared" si="136"/>
        <v>0</v>
      </c>
      <c r="G4404">
        <f t="shared" ca="1" si="137"/>
        <v>0</v>
      </c>
    </row>
    <row r="4405" spans="1:7" x14ac:dyDescent="0.25">
      <c r="A4405" t="s">
        <v>6715</v>
      </c>
      <c r="B4405" t="s">
        <v>2391</v>
      </c>
      <c r="C4405" s="4">
        <v>28510</v>
      </c>
      <c r="D4405">
        <v>9529277938</v>
      </c>
      <c r="E4405">
        <f>VLOOKUP(D4405,  base_salary!A:A, 1, FALSE)</f>
        <v>9529277938</v>
      </c>
      <c r="F4405">
        <f t="shared" si="136"/>
        <v>0</v>
      </c>
      <c r="G4405">
        <f t="shared" ca="1" si="137"/>
        <v>0</v>
      </c>
    </row>
    <row r="4406" spans="1:7" x14ac:dyDescent="0.25">
      <c r="A4406" t="s">
        <v>6716</v>
      </c>
      <c r="B4406" t="s">
        <v>2079</v>
      </c>
      <c r="C4406" s="4">
        <v>25784</v>
      </c>
      <c r="D4406">
        <v>1532722974</v>
      </c>
      <c r="E4406">
        <f>VLOOKUP(D4406,  base_salary!A:A, 1, FALSE)</f>
        <v>1532722974</v>
      </c>
      <c r="F4406">
        <f t="shared" si="136"/>
        <v>0</v>
      </c>
      <c r="G4406">
        <f t="shared" ca="1" si="137"/>
        <v>0</v>
      </c>
    </row>
    <row r="4407" spans="1:7" x14ac:dyDescent="0.25">
      <c r="A4407" t="s">
        <v>6717</v>
      </c>
      <c r="B4407" t="s">
        <v>2511</v>
      </c>
      <c r="C4407" s="4">
        <v>53147</v>
      </c>
      <c r="D4407">
        <v>1628738227</v>
      </c>
      <c r="E4407">
        <f>VLOOKUP(D4407,  base_salary!A:A, 1, FALSE)</f>
        <v>1628738227</v>
      </c>
      <c r="F4407">
        <f t="shared" si="136"/>
        <v>0</v>
      </c>
      <c r="G4407">
        <f t="shared" ca="1" si="137"/>
        <v>0</v>
      </c>
    </row>
    <row r="4408" spans="1:7" x14ac:dyDescent="0.25">
      <c r="A4408" t="s">
        <v>6718</v>
      </c>
      <c r="B4408" t="s">
        <v>2225</v>
      </c>
      <c r="C4408" s="4">
        <v>37865</v>
      </c>
      <c r="D4408">
        <v>2792499575</v>
      </c>
      <c r="E4408">
        <f>VLOOKUP(D4408,  base_salary!A:A, 1, FALSE)</f>
        <v>2792499575</v>
      </c>
      <c r="F4408">
        <f t="shared" si="136"/>
        <v>0</v>
      </c>
      <c r="G4408">
        <f t="shared" ca="1" si="137"/>
        <v>0</v>
      </c>
    </row>
    <row r="4409" spans="1:7" x14ac:dyDescent="0.25">
      <c r="A4409" t="s">
        <v>6719</v>
      </c>
      <c r="B4409" t="s">
        <v>2790</v>
      </c>
      <c r="C4409" s="4">
        <v>18381</v>
      </c>
      <c r="D4409">
        <v>5000631609</v>
      </c>
      <c r="E4409">
        <f>VLOOKUP(D4409,  base_salary!A:A, 1, FALSE)</f>
        <v>5000631609</v>
      </c>
      <c r="F4409">
        <f t="shared" si="136"/>
        <v>0</v>
      </c>
      <c r="G4409">
        <f t="shared" ca="1" si="137"/>
        <v>0</v>
      </c>
    </row>
    <row r="4410" spans="1:7" x14ac:dyDescent="0.25">
      <c r="A4410" t="s">
        <v>6720</v>
      </c>
      <c r="B4410" t="s">
        <v>2680</v>
      </c>
      <c r="C4410" s="4">
        <v>33110</v>
      </c>
      <c r="D4410">
        <v>5474718616</v>
      </c>
      <c r="E4410">
        <f>VLOOKUP(D4410,  base_salary!A:A, 1, FALSE)</f>
        <v>5474718616</v>
      </c>
      <c r="F4410">
        <f t="shared" si="136"/>
        <v>0</v>
      </c>
      <c r="G4410">
        <f t="shared" ca="1" si="137"/>
        <v>0</v>
      </c>
    </row>
    <row r="4411" spans="1:7" x14ac:dyDescent="0.25">
      <c r="A4411" t="s">
        <v>6721</v>
      </c>
      <c r="B4411" t="s">
        <v>2137</v>
      </c>
      <c r="C4411" s="4">
        <v>42346</v>
      </c>
      <c r="D4411">
        <v>6286877770</v>
      </c>
      <c r="E4411">
        <f>VLOOKUP(D4411,  base_salary!A:A, 1, FALSE)</f>
        <v>6286877770</v>
      </c>
      <c r="F4411">
        <f t="shared" si="136"/>
        <v>0</v>
      </c>
      <c r="G4411">
        <f t="shared" ca="1" si="137"/>
        <v>0</v>
      </c>
    </row>
    <row r="4412" spans="1:7" x14ac:dyDescent="0.25">
      <c r="A4412" t="s">
        <v>6722</v>
      </c>
      <c r="B4412" t="s">
        <v>2111</v>
      </c>
      <c r="C4412" s="4">
        <v>42554</v>
      </c>
      <c r="D4412">
        <v>1659418720</v>
      </c>
      <c r="E4412">
        <f>VLOOKUP(D4412,  base_salary!A:A, 1, FALSE)</f>
        <v>1659418720</v>
      </c>
      <c r="F4412">
        <f t="shared" si="136"/>
        <v>0</v>
      </c>
      <c r="G4412">
        <f t="shared" ca="1" si="137"/>
        <v>0</v>
      </c>
    </row>
    <row r="4413" spans="1:7" x14ac:dyDescent="0.25">
      <c r="A4413" t="s">
        <v>6723</v>
      </c>
      <c r="B4413" t="s">
        <v>2016</v>
      </c>
      <c r="C4413" s="4">
        <v>37487</v>
      </c>
      <c r="D4413">
        <v>2237103631</v>
      </c>
      <c r="E4413">
        <f>VLOOKUP(D4413,  base_salary!A:A, 1, FALSE)</f>
        <v>2237103631</v>
      </c>
      <c r="F4413">
        <f t="shared" si="136"/>
        <v>0</v>
      </c>
      <c r="G4413">
        <f t="shared" ca="1" si="137"/>
        <v>0</v>
      </c>
    </row>
    <row r="4414" spans="1:7" x14ac:dyDescent="0.25">
      <c r="A4414" t="s">
        <v>6724</v>
      </c>
      <c r="B4414" t="s">
        <v>2540</v>
      </c>
      <c r="C4414" s="4">
        <v>13299</v>
      </c>
      <c r="D4414">
        <v>1888252693</v>
      </c>
      <c r="E4414">
        <f>VLOOKUP(D4414,  base_salary!A:A, 1, FALSE)</f>
        <v>1888252693</v>
      </c>
      <c r="F4414">
        <f t="shared" si="136"/>
        <v>0</v>
      </c>
      <c r="G4414">
        <f t="shared" ca="1" si="137"/>
        <v>0</v>
      </c>
    </row>
    <row r="4415" spans="1:7" x14ac:dyDescent="0.25">
      <c r="A4415" t="s">
        <v>6725</v>
      </c>
      <c r="B4415" t="s">
        <v>1938</v>
      </c>
      <c r="C4415" s="4">
        <v>26814</v>
      </c>
      <c r="D4415">
        <v>6776868107</v>
      </c>
      <c r="E4415">
        <f>VLOOKUP(D4415,  base_salary!A:A, 1, FALSE)</f>
        <v>6776868107</v>
      </c>
      <c r="F4415">
        <f t="shared" si="136"/>
        <v>0</v>
      </c>
      <c r="G4415">
        <f t="shared" ca="1" si="137"/>
        <v>0</v>
      </c>
    </row>
    <row r="4416" spans="1:7" x14ac:dyDescent="0.25">
      <c r="A4416" t="s">
        <v>6726</v>
      </c>
      <c r="B4416" t="s">
        <v>2639</v>
      </c>
      <c r="C4416" s="4">
        <v>37990</v>
      </c>
      <c r="D4416">
        <v>8157157730</v>
      </c>
      <c r="E4416">
        <f>VLOOKUP(D4416,  base_salary!A:A, 1, FALSE)</f>
        <v>8157157730</v>
      </c>
      <c r="F4416">
        <f t="shared" si="136"/>
        <v>0</v>
      </c>
      <c r="G4416">
        <f t="shared" ca="1" si="137"/>
        <v>0</v>
      </c>
    </row>
    <row r="4417" spans="1:7" x14ac:dyDescent="0.25">
      <c r="A4417" t="s">
        <v>6727</v>
      </c>
      <c r="B4417" t="s">
        <v>2554</v>
      </c>
      <c r="C4417" s="4">
        <v>13529</v>
      </c>
      <c r="D4417">
        <v>5903124704</v>
      </c>
      <c r="E4417">
        <f>VLOOKUP(D4417,  base_salary!A:A, 1, FALSE)</f>
        <v>5903124704</v>
      </c>
      <c r="F4417">
        <f t="shared" si="136"/>
        <v>0</v>
      </c>
      <c r="G4417">
        <f t="shared" ca="1" si="137"/>
        <v>0</v>
      </c>
    </row>
    <row r="4418" spans="1:7" x14ac:dyDescent="0.25">
      <c r="A4418" t="s">
        <v>6728</v>
      </c>
      <c r="B4418" t="s">
        <v>2310</v>
      </c>
      <c r="C4418" s="4">
        <v>50008</v>
      </c>
      <c r="D4418">
        <v>3670950885</v>
      </c>
      <c r="E4418">
        <f>VLOOKUP(D4418,  base_salary!A:A, 1, FALSE)</f>
        <v>3670950885</v>
      </c>
      <c r="F4418">
        <f t="shared" si="136"/>
        <v>0</v>
      </c>
      <c r="G4418">
        <f t="shared" ca="1" si="137"/>
        <v>0</v>
      </c>
    </row>
    <row r="4419" spans="1:7" x14ac:dyDescent="0.25">
      <c r="A4419" t="s">
        <v>6729</v>
      </c>
      <c r="B4419" t="s">
        <v>2517</v>
      </c>
      <c r="C4419" s="4">
        <v>54305</v>
      </c>
      <c r="D4419">
        <v>2297168497</v>
      </c>
      <c r="E4419">
        <f>VLOOKUP(D4419,  base_salary!A:A, 1, FALSE)</f>
        <v>2297168497</v>
      </c>
      <c r="F4419">
        <f t="shared" ref="F4419:F4482" si="138">IF(ISERROR(E4419), 1, 0)</f>
        <v>0</v>
      </c>
      <c r="G4419">
        <f t="shared" ref="G4419:G4482" ca="1" si="139">SUM(G:G)</f>
        <v>0</v>
      </c>
    </row>
    <row r="4420" spans="1:7" x14ac:dyDescent="0.25">
      <c r="A4420" t="s">
        <v>6730</v>
      </c>
      <c r="B4420" t="s">
        <v>2693</v>
      </c>
      <c r="C4420" s="4">
        <v>57139</v>
      </c>
      <c r="D4420">
        <v>4698538416</v>
      </c>
      <c r="E4420">
        <f>VLOOKUP(D4420,  base_salary!A:A, 1, FALSE)</f>
        <v>4698538416</v>
      </c>
      <c r="F4420">
        <f t="shared" si="138"/>
        <v>0</v>
      </c>
      <c r="G4420">
        <f t="shared" ca="1" si="139"/>
        <v>0</v>
      </c>
    </row>
    <row r="4421" spans="1:7" x14ac:dyDescent="0.25">
      <c r="A4421" t="s">
        <v>6731</v>
      </c>
      <c r="B4421" t="s">
        <v>2572</v>
      </c>
      <c r="C4421" s="4">
        <v>17355</v>
      </c>
      <c r="D4421">
        <v>8377113392</v>
      </c>
      <c r="E4421">
        <f>VLOOKUP(D4421,  base_salary!A:A, 1, FALSE)</f>
        <v>8377113392</v>
      </c>
      <c r="F4421">
        <f t="shared" si="138"/>
        <v>0</v>
      </c>
      <c r="G4421">
        <f t="shared" ca="1" si="139"/>
        <v>0</v>
      </c>
    </row>
    <row r="4422" spans="1:7" x14ac:dyDescent="0.25">
      <c r="A4422" t="s">
        <v>6732</v>
      </c>
      <c r="B4422" t="s">
        <v>2146</v>
      </c>
      <c r="C4422" s="4">
        <v>49843</v>
      </c>
      <c r="D4422">
        <v>6819637888</v>
      </c>
      <c r="E4422">
        <f>VLOOKUP(D4422,  base_salary!A:A, 1, FALSE)</f>
        <v>6819637888</v>
      </c>
      <c r="F4422">
        <f t="shared" si="138"/>
        <v>0</v>
      </c>
      <c r="G4422">
        <f t="shared" ca="1" si="139"/>
        <v>0</v>
      </c>
    </row>
    <row r="4423" spans="1:7" x14ac:dyDescent="0.25">
      <c r="A4423" t="s">
        <v>6733</v>
      </c>
      <c r="B4423" t="s">
        <v>2018</v>
      </c>
      <c r="C4423" s="4">
        <v>38670</v>
      </c>
      <c r="D4423">
        <v>8552526727</v>
      </c>
      <c r="E4423">
        <f>VLOOKUP(D4423,  base_salary!A:A, 1, FALSE)</f>
        <v>8552526727</v>
      </c>
      <c r="F4423">
        <f t="shared" si="138"/>
        <v>0</v>
      </c>
      <c r="G4423">
        <f t="shared" ca="1" si="139"/>
        <v>0</v>
      </c>
    </row>
    <row r="4424" spans="1:7" x14ac:dyDescent="0.25">
      <c r="A4424" t="s">
        <v>6734</v>
      </c>
      <c r="B4424" t="s">
        <v>2260</v>
      </c>
      <c r="C4424" s="4">
        <v>17430</v>
      </c>
      <c r="D4424">
        <v>3858163570</v>
      </c>
      <c r="E4424">
        <f>VLOOKUP(D4424,  base_salary!A:A, 1, FALSE)</f>
        <v>3858163570</v>
      </c>
      <c r="F4424">
        <f t="shared" si="138"/>
        <v>0</v>
      </c>
      <c r="G4424">
        <f t="shared" ca="1" si="139"/>
        <v>0</v>
      </c>
    </row>
    <row r="4425" spans="1:7" x14ac:dyDescent="0.25">
      <c r="A4425" t="s">
        <v>6735</v>
      </c>
      <c r="B4425" t="s">
        <v>2093</v>
      </c>
      <c r="C4425" s="4">
        <v>52050</v>
      </c>
      <c r="D4425">
        <v>1545110042</v>
      </c>
      <c r="E4425">
        <f>VLOOKUP(D4425,  base_salary!A:A, 1, FALSE)</f>
        <v>1545110042</v>
      </c>
      <c r="F4425">
        <f t="shared" si="138"/>
        <v>0</v>
      </c>
      <c r="G4425">
        <f t="shared" ca="1" si="139"/>
        <v>0</v>
      </c>
    </row>
    <row r="4426" spans="1:7" x14ac:dyDescent="0.25">
      <c r="A4426" t="s">
        <v>6736</v>
      </c>
      <c r="B4426" t="s">
        <v>2441</v>
      </c>
      <c r="C4426" s="4">
        <v>48958</v>
      </c>
      <c r="D4426">
        <v>2565093969</v>
      </c>
      <c r="E4426">
        <f>VLOOKUP(D4426,  base_salary!A:A, 1, FALSE)</f>
        <v>2565093969</v>
      </c>
      <c r="F4426">
        <f t="shared" si="138"/>
        <v>0</v>
      </c>
      <c r="G4426">
        <f t="shared" ca="1" si="139"/>
        <v>0</v>
      </c>
    </row>
    <row r="4427" spans="1:7" x14ac:dyDescent="0.25">
      <c r="A4427" t="s">
        <v>6737</v>
      </c>
      <c r="B4427" t="s">
        <v>2012</v>
      </c>
      <c r="C4427" s="4">
        <v>57646</v>
      </c>
      <c r="D4427">
        <v>8333777430</v>
      </c>
      <c r="E4427">
        <f>VLOOKUP(D4427,  base_salary!A:A, 1, FALSE)</f>
        <v>8333777430</v>
      </c>
      <c r="F4427">
        <f t="shared" si="138"/>
        <v>0</v>
      </c>
      <c r="G4427">
        <f t="shared" ca="1" si="139"/>
        <v>0</v>
      </c>
    </row>
    <row r="4428" spans="1:7" x14ac:dyDescent="0.25">
      <c r="A4428" t="s">
        <v>6738</v>
      </c>
      <c r="B4428" t="s">
        <v>2308</v>
      </c>
      <c r="C4428" s="4">
        <v>45136</v>
      </c>
      <c r="D4428">
        <v>5811999097</v>
      </c>
      <c r="E4428">
        <f>VLOOKUP(D4428,  base_salary!A:A, 1, FALSE)</f>
        <v>5811999097</v>
      </c>
      <c r="F4428">
        <f t="shared" si="138"/>
        <v>0</v>
      </c>
      <c r="G4428">
        <f t="shared" ca="1" si="139"/>
        <v>0</v>
      </c>
    </row>
    <row r="4429" spans="1:7" x14ac:dyDescent="0.25">
      <c r="A4429" t="s">
        <v>6739</v>
      </c>
      <c r="B4429" t="s">
        <v>2569</v>
      </c>
      <c r="C4429" s="4">
        <v>17376</v>
      </c>
      <c r="D4429">
        <v>5588978080</v>
      </c>
      <c r="E4429">
        <f>VLOOKUP(D4429,  base_salary!A:A, 1, FALSE)</f>
        <v>5588978080</v>
      </c>
      <c r="F4429">
        <f t="shared" si="138"/>
        <v>0</v>
      </c>
      <c r="G4429">
        <f t="shared" ca="1" si="139"/>
        <v>0</v>
      </c>
    </row>
    <row r="4430" spans="1:7" x14ac:dyDescent="0.25">
      <c r="A4430" t="s">
        <v>6740</v>
      </c>
      <c r="B4430" t="s">
        <v>3291</v>
      </c>
      <c r="C4430" s="4">
        <v>53292</v>
      </c>
      <c r="D4430">
        <v>140020098</v>
      </c>
      <c r="E4430">
        <f>VLOOKUP(D4430,  base_salary!A:A, 1, FALSE)</f>
        <v>140020098</v>
      </c>
      <c r="F4430">
        <f t="shared" si="138"/>
        <v>0</v>
      </c>
      <c r="G4430">
        <f t="shared" ca="1" si="139"/>
        <v>0</v>
      </c>
    </row>
    <row r="4431" spans="1:7" x14ac:dyDescent="0.25">
      <c r="A4431" t="s">
        <v>6741</v>
      </c>
      <c r="B4431" t="s">
        <v>2355</v>
      </c>
      <c r="C4431" s="4">
        <v>34736</v>
      </c>
      <c r="D4431">
        <v>7240169995</v>
      </c>
      <c r="E4431">
        <f>VLOOKUP(D4431,  base_salary!A:A, 1, FALSE)</f>
        <v>7240169995</v>
      </c>
      <c r="F4431">
        <f t="shared" si="138"/>
        <v>0</v>
      </c>
      <c r="G4431">
        <f t="shared" ca="1" si="139"/>
        <v>0</v>
      </c>
    </row>
    <row r="4432" spans="1:7" x14ac:dyDescent="0.25">
      <c r="A4432" t="s">
        <v>6742</v>
      </c>
      <c r="B4432" t="s">
        <v>2383</v>
      </c>
      <c r="C4432" s="4">
        <v>41055</v>
      </c>
      <c r="D4432">
        <v>6894004730</v>
      </c>
      <c r="E4432">
        <f>VLOOKUP(D4432,  base_salary!A:A, 1, FALSE)</f>
        <v>6894004730</v>
      </c>
      <c r="F4432">
        <f t="shared" si="138"/>
        <v>0</v>
      </c>
      <c r="G4432">
        <f t="shared" ca="1" si="139"/>
        <v>0</v>
      </c>
    </row>
    <row r="4433" spans="1:7" x14ac:dyDescent="0.25">
      <c r="A4433" t="s">
        <v>6743</v>
      </c>
      <c r="B4433" t="s">
        <v>2727</v>
      </c>
      <c r="C4433" s="4">
        <v>51209</v>
      </c>
      <c r="D4433">
        <v>8788824691</v>
      </c>
      <c r="E4433">
        <f>VLOOKUP(D4433,  base_salary!A:A, 1, FALSE)</f>
        <v>8788824691</v>
      </c>
      <c r="F4433">
        <f t="shared" si="138"/>
        <v>0</v>
      </c>
      <c r="G4433">
        <f t="shared" ca="1" si="139"/>
        <v>0</v>
      </c>
    </row>
    <row r="4434" spans="1:7" x14ac:dyDescent="0.25">
      <c r="A4434" t="s">
        <v>6744</v>
      </c>
      <c r="B4434" t="s">
        <v>2251</v>
      </c>
      <c r="C4434" s="4">
        <v>34354</v>
      </c>
      <c r="D4434">
        <v>2230983466</v>
      </c>
      <c r="E4434">
        <f>VLOOKUP(D4434,  base_salary!A:A, 1, FALSE)</f>
        <v>2230983466</v>
      </c>
      <c r="F4434">
        <f t="shared" si="138"/>
        <v>0</v>
      </c>
      <c r="G4434">
        <f t="shared" ca="1" si="139"/>
        <v>0</v>
      </c>
    </row>
    <row r="4435" spans="1:7" x14ac:dyDescent="0.25">
      <c r="A4435" t="s">
        <v>6745</v>
      </c>
      <c r="B4435" t="s">
        <v>5394</v>
      </c>
      <c r="C4435" s="4">
        <v>42241</v>
      </c>
      <c r="D4435">
        <v>9305168396</v>
      </c>
      <c r="E4435">
        <f>VLOOKUP(D4435,  base_salary!A:A, 1, FALSE)</f>
        <v>9305168396</v>
      </c>
      <c r="F4435">
        <f t="shared" si="138"/>
        <v>0</v>
      </c>
      <c r="G4435">
        <f t="shared" ca="1" si="139"/>
        <v>0</v>
      </c>
    </row>
    <row r="4436" spans="1:7" x14ac:dyDescent="0.25">
      <c r="A4436" t="s">
        <v>6746</v>
      </c>
      <c r="B4436" t="s">
        <v>1956</v>
      </c>
      <c r="C4436" s="4">
        <v>39630</v>
      </c>
      <c r="D4436">
        <v>6235447353</v>
      </c>
      <c r="E4436">
        <f>VLOOKUP(D4436,  base_salary!A:A, 1, FALSE)</f>
        <v>6235447353</v>
      </c>
      <c r="F4436">
        <f t="shared" si="138"/>
        <v>0</v>
      </c>
      <c r="G4436">
        <f t="shared" ca="1" si="139"/>
        <v>0</v>
      </c>
    </row>
    <row r="4437" spans="1:7" x14ac:dyDescent="0.25">
      <c r="A4437" t="s">
        <v>6747</v>
      </c>
      <c r="B4437" t="s">
        <v>2393</v>
      </c>
      <c r="C4437" s="4">
        <v>33285</v>
      </c>
      <c r="D4437">
        <v>5211527984</v>
      </c>
      <c r="E4437">
        <f>VLOOKUP(D4437,  base_salary!A:A, 1, FALSE)</f>
        <v>5211527984</v>
      </c>
      <c r="F4437">
        <f t="shared" si="138"/>
        <v>0</v>
      </c>
      <c r="G4437">
        <f t="shared" ca="1" si="139"/>
        <v>0</v>
      </c>
    </row>
    <row r="4438" spans="1:7" x14ac:dyDescent="0.25">
      <c r="A4438" t="s">
        <v>6748</v>
      </c>
      <c r="B4438" t="s">
        <v>2158</v>
      </c>
      <c r="C4438" s="4">
        <v>42376</v>
      </c>
      <c r="D4438">
        <v>5117202538</v>
      </c>
      <c r="E4438">
        <f>VLOOKUP(D4438,  base_salary!A:A, 1, FALSE)</f>
        <v>5117202538</v>
      </c>
      <c r="F4438">
        <f t="shared" si="138"/>
        <v>0</v>
      </c>
      <c r="G4438">
        <f t="shared" ca="1" si="139"/>
        <v>0</v>
      </c>
    </row>
    <row r="4439" spans="1:7" x14ac:dyDescent="0.25">
      <c r="A4439" t="s">
        <v>6749</v>
      </c>
      <c r="B4439" t="s">
        <v>2478</v>
      </c>
      <c r="C4439" s="4">
        <v>37093</v>
      </c>
      <c r="D4439">
        <v>1962975932</v>
      </c>
      <c r="E4439">
        <f>VLOOKUP(D4439,  base_salary!A:A, 1, FALSE)</f>
        <v>1962975932</v>
      </c>
      <c r="F4439">
        <f t="shared" si="138"/>
        <v>0</v>
      </c>
      <c r="G4439">
        <f t="shared" ca="1" si="139"/>
        <v>0</v>
      </c>
    </row>
    <row r="4440" spans="1:7" x14ac:dyDescent="0.25">
      <c r="A4440" t="s">
        <v>6750</v>
      </c>
      <c r="B4440" t="s">
        <v>2269</v>
      </c>
      <c r="C4440" s="4">
        <v>25766</v>
      </c>
      <c r="D4440">
        <v>4967603564</v>
      </c>
      <c r="E4440">
        <f>VLOOKUP(D4440,  base_salary!A:A, 1, FALSE)</f>
        <v>4967603564</v>
      </c>
      <c r="F4440">
        <f t="shared" si="138"/>
        <v>0</v>
      </c>
      <c r="G4440">
        <f t="shared" ca="1" si="139"/>
        <v>0</v>
      </c>
    </row>
    <row r="4441" spans="1:7" x14ac:dyDescent="0.25">
      <c r="A4441" t="s">
        <v>6751</v>
      </c>
      <c r="B4441" t="s">
        <v>2236</v>
      </c>
      <c r="C4441" s="4">
        <v>28708</v>
      </c>
      <c r="D4441">
        <v>2066028762</v>
      </c>
      <c r="E4441">
        <f>VLOOKUP(D4441,  base_salary!A:A, 1, FALSE)</f>
        <v>2066028762</v>
      </c>
      <c r="F4441">
        <f t="shared" si="138"/>
        <v>0</v>
      </c>
      <c r="G4441">
        <f t="shared" ca="1" si="139"/>
        <v>0</v>
      </c>
    </row>
    <row r="4442" spans="1:7" x14ac:dyDescent="0.25">
      <c r="A4442" t="s">
        <v>6752</v>
      </c>
      <c r="B4442" t="s">
        <v>2051</v>
      </c>
      <c r="C4442" s="4">
        <v>28169</v>
      </c>
      <c r="D4442">
        <v>2524572722</v>
      </c>
      <c r="E4442">
        <f>VLOOKUP(D4442,  base_salary!A:A, 1, FALSE)</f>
        <v>2524572722</v>
      </c>
      <c r="F4442">
        <f t="shared" si="138"/>
        <v>0</v>
      </c>
      <c r="G4442">
        <f t="shared" ca="1" si="139"/>
        <v>0</v>
      </c>
    </row>
    <row r="4443" spans="1:7" x14ac:dyDescent="0.25">
      <c r="A4443" t="s">
        <v>6753</v>
      </c>
      <c r="B4443" t="s">
        <v>2264</v>
      </c>
      <c r="C4443" s="4">
        <v>48506</v>
      </c>
      <c r="D4443">
        <v>509389570</v>
      </c>
      <c r="E4443">
        <f>VLOOKUP(D4443,  base_salary!A:A, 1, FALSE)</f>
        <v>509389570</v>
      </c>
      <c r="F4443">
        <f t="shared" si="138"/>
        <v>0</v>
      </c>
      <c r="G4443">
        <f t="shared" ca="1" si="139"/>
        <v>0</v>
      </c>
    </row>
    <row r="4444" spans="1:7" x14ac:dyDescent="0.25">
      <c r="A4444" t="s">
        <v>6754</v>
      </c>
      <c r="B4444" t="s">
        <v>2372</v>
      </c>
      <c r="C4444" s="4">
        <v>32466</v>
      </c>
      <c r="D4444">
        <v>495702854</v>
      </c>
      <c r="E4444">
        <f>VLOOKUP(D4444,  base_salary!A:A, 1, FALSE)</f>
        <v>495702854</v>
      </c>
      <c r="F4444">
        <f t="shared" si="138"/>
        <v>0</v>
      </c>
      <c r="G4444">
        <f t="shared" ca="1" si="139"/>
        <v>0</v>
      </c>
    </row>
    <row r="4445" spans="1:7" x14ac:dyDescent="0.25">
      <c r="A4445" t="s">
        <v>6755</v>
      </c>
      <c r="B4445" t="s">
        <v>3873</v>
      </c>
      <c r="C4445" s="4">
        <v>11525</v>
      </c>
      <c r="D4445">
        <v>858481901</v>
      </c>
      <c r="E4445">
        <f>VLOOKUP(D4445,  base_salary!A:A, 1, FALSE)</f>
        <v>858481901</v>
      </c>
      <c r="F4445">
        <f t="shared" si="138"/>
        <v>0</v>
      </c>
      <c r="G4445">
        <f t="shared" ca="1" si="139"/>
        <v>0</v>
      </c>
    </row>
    <row r="4446" spans="1:7" x14ac:dyDescent="0.25">
      <c r="A4446" t="s">
        <v>6756</v>
      </c>
      <c r="B4446" t="s">
        <v>2049</v>
      </c>
      <c r="C4446" s="4">
        <v>55435</v>
      </c>
      <c r="D4446">
        <v>6718456802</v>
      </c>
      <c r="E4446">
        <f>VLOOKUP(D4446,  base_salary!A:A, 1, FALSE)</f>
        <v>6718456802</v>
      </c>
      <c r="F4446">
        <f t="shared" si="138"/>
        <v>0</v>
      </c>
      <c r="G4446">
        <f t="shared" ca="1" si="139"/>
        <v>0</v>
      </c>
    </row>
    <row r="4447" spans="1:7" x14ac:dyDescent="0.25">
      <c r="A4447" t="s">
        <v>6757</v>
      </c>
      <c r="B4447" t="s">
        <v>2608</v>
      </c>
      <c r="C4447" s="4">
        <v>26120</v>
      </c>
      <c r="D4447">
        <v>8875305560</v>
      </c>
      <c r="E4447">
        <f>VLOOKUP(D4447,  base_salary!A:A, 1, FALSE)</f>
        <v>8875305560</v>
      </c>
      <c r="F4447">
        <f t="shared" si="138"/>
        <v>0</v>
      </c>
      <c r="G4447">
        <f t="shared" ca="1" si="139"/>
        <v>0</v>
      </c>
    </row>
    <row r="4448" spans="1:7" x14ac:dyDescent="0.25">
      <c r="A4448" t="s">
        <v>6758</v>
      </c>
      <c r="B4448" t="s">
        <v>2164</v>
      </c>
      <c r="C4448" s="4">
        <v>53381</v>
      </c>
      <c r="D4448">
        <v>8673837456</v>
      </c>
      <c r="E4448">
        <f>VLOOKUP(D4448,  base_salary!A:A, 1, FALSE)</f>
        <v>8673837456</v>
      </c>
      <c r="F4448">
        <f t="shared" si="138"/>
        <v>0</v>
      </c>
      <c r="G4448">
        <f t="shared" ca="1" si="139"/>
        <v>0</v>
      </c>
    </row>
    <row r="4449" spans="1:7" x14ac:dyDescent="0.25">
      <c r="A4449" t="s">
        <v>6759</v>
      </c>
      <c r="B4449" t="s">
        <v>2135</v>
      </c>
      <c r="C4449" s="4">
        <v>45952</v>
      </c>
      <c r="D4449">
        <v>1475796307</v>
      </c>
      <c r="E4449">
        <f>VLOOKUP(D4449,  base_salary!A:A, 1, FALSE)</f>
        <v>1475796307</v>
      </c>
      <c r="F4449">
        <f t="shared" si="138"/>
        <v>0</v>
      </c>
      <c r="G4449">
        <f t="shared" ca="1" si="139"/>
        <v>0</v>
      </c>
    </row>
    <row r="4450" spans="1:7" x14ac:dyDescent="0.25">
      <c r="A4450" t="s">
        <v>6760</v>
      </c>
      <c r="B4450" t="s">
        <v>2141</v>
      </c>
      <c r="C4450" s="4">
        <v>48319</v>
      </c>
      <c r="D4450">
        <v>6890491998</v>
      </c>
      <c r="E4450">
        <f>VLOOKUP(D4450,  base_salary!A:A, 1, FALSE)</f>
        <v>6890491998</v>
      </c>
      <c r="F4450">
        <f t="shared" si="138"/>
        <v>0</v>
      </c>
      <c r="G4450">
        <f t="shared" ca="1" si="139"/>
        <v>0</v>
      </c>
    </row>
    <row r="4451" spans="1:7" x14ac:dyDescent="0.25">
      <c r="A4451" t="s">
        <v>6761</v>
      </c>
      <c r="B4451" t="s">
        <v>2682</v>
      </c>
      <c r="C4451" s="4">
        <v>47202</v>
      </c>
      <c r="D4451">
        <v>9548500949</v>
      </c>
      <c r="E4451">
        <f>VLOOKUP(D4451,  base_salary!A:A, 1, FALSE)</f>
        <v>9548500949</v>
      </c>
      <c r="F4451">
        <f t="shared" si="138"/>
        <v>0</v>
      </c>
      <c r="G4451">
        <f t="shared" ca="1" si="139"/>
        <v>0</v>
      </c>
    </row>
    <row r="4452" spans="1:7" x14ac:dyDescent="0.25">
      <c r="A4452" t="s">
        <v>6762</v>
      </c>
      <c r="B4452" t="s">
        <v>4018</v>
      </c>
      <c r="C4452" s="4">
        <v>58035</v>
      </c>
      <c r="D4452">
        <v>2670196322</v>
      </c>
      <c r="E4452">
        <f>VLOOKUP(D4452,  base_salary!A:A, 1, FALSE)</f>
        <v>2670196322</v>
      </c>
      <c r="F4452">
        <f t="shared" si="138"/>
        <v>0</v>
      </c>
      <c r="G4452">
        <f t="shared" ca="1" si="139"/>
        <v>0</v>
      </c>
    </row>
    <row r="4453" spans="1:7" x14ac:dyDescent="0.25">
      <c r="A4453" t="s">
        <v>6763</v>
      </c>
      <c r="B4453" t="s">
        <v>2177</v>
      </c>
      <c r="C4453" s="4">
        <v>10104</v>
      </c>
      <c r="D4453">
        <v>1628738227</v>
      </c>
      <c r="E4453">
        <f>VLOOKUP(D4453,  base_salary!A:A, 1, FALSE)</f>
        <v>1628738227</v>
      </c>
      <c r="F4453">
        <f t="shared" si="138"/>
        <v>0</v>
      </c>
      <c r="G4453">
        <f t="shared" ca="1" si="139"/>
        <v>0</v>
      </c>
    </row>
    <row r="4454" spans="1:7" x14ac:dyDescent="0.25">
      <c r="A4454" t="s">
        <v>6764</v>
      </c>
      <c r="B4454" t="s">
        <v>2674</v>
      </c>
      <c r="C4454" s="4">
        <v>12342</v>
      </c>
      <c r="D4454">
        <v>4260324861</v>
      </c>
      <c r="E4454">
        <f>VLOOKUP(D4454,  base_salary!A:A, 1, FALSE)</f>
        <v>4260324861</v>
      </c>
      <c r="F4454">
        <f t="shared" si="138"/>
        <v>0</v>
      </c>
      <c r="G4454">
        <f t="shared" ca="1" si="139"/>
        <v>0</v>
      </c>
    </row>
    <row r="4455" spans="1:7" x14ac:dyDescent="0.25">
      <c r="A4455" t="s">
        <v>6765</v>
      </c>
      <c r="B4455" t="s">
        <v>2716</v>
      </c>
      <c r="C4455" s="4">
        <v>49087</v>
      </c>
      <c r="D4455">
        <v>115757341</v>
      </c>
      <c r="E4455">
        <f>VLOOKUP(D4455,  base_salary!A:A, 1, FALSE)</f>
        <v>115757341</v>
      </c>
      <c r="F4455">
        <f t="shared" si="138"/>
        <v>0</v>
      </c>
      <c r="G4455">
        <f t="shared" ca="1" si="139"/>
        <v>0</v>
      </c>
    </row>
    <row r="4456" spans="1:7" x14ac:dyDescent="0.25">
      <c r="A4456" t="s">
        <v>6766</v>
      </c>
      <c r="B4456" t="s">
        <v>2302</v>
      </c>
      <c r="C4456" s="4">
        <v>25072</v>
      </c>
      <c r="D4456">
        <v>4194897803</v>
      </c>
      <c r="E4456">
        <f>VLOOKUP(D4456,  base_salary!A:A, 1, FALSE)</f>
        <v>4194897803</v>
      </c>
      <c r="F4456">
        <f t="shared" si="138"/>
        <v>0</v>
      </c>
      <c r="G4456">
        <f t="shared" ca="1" si="139"/>
        <v>0</v>
      </c>
    </row>
    <row r="4457" spans="1:7" x14ac:dyDescent="0.25">
      <c r="A4457" t="s">
        <v>6767</v>
      </c>
      <c r="B4457" t="s">
        <v>3297</v>
      </c>
      <c r="C4457" s="4">
        <v>17191</v>
      </c>
      <c r="D4457">
        <v>1296185559</v>
      </c>
      <c r="E4457">
        <f>VLOOKUP(D4457,  base_salary!A:A, 1, FALSE)</f>
        <v>1296185559</v>
      </c>
      <c r="F4457">
        <f t="shared" si="138"/>
        <v>0</v>
      </c>
      <c r="G4457">
        <f t="shared" ca="1" si="139"/>
        <v>0</v>
      </c>
    </row>
    <row r="4458" spans="1:7" x14ac:dyDescent="0.25">
      <c r="A4458" t="s">
        <v>6768</v>
      </c>
      <c r="B4458" t="s">
        <v>1988</v>
      </c>
      <c r="C4458" s="4">
        <v>26467</v>
      </c>
      <c r="D4458">
        <v>6734537986</v>
      </c>
      <c r="E4458">
        <f>VLOOKUP(D4458,  base_salary!A:A, 1, FALSE)</f>
        <v>6734537986</v>
      </c>
      <c r="F4458">
        <f t="shared" si="138"/>
        <v>0</v>
      </c>
      <c r="G4458">
        <f t="shared" ca="1" si="139"/>
        <v>0</v>
      </c>
    </row>
    <row r="4459" spans="1:7" x14ac:dyDescent="0.25">
      <c r="A4459" t="s">
        <v>6769</v>
      </c>
      <c r="B4459" t="s">
        <v>3183</v>
      </c>
      <c r="C4459" s="4">
        <v>36118</v>
      </c>
      <c r="D4459">
        <v>4269946768</v>
      </c>
      <c r="E4459">
        <f>VLOOKUP(D4459,  base_salary!A:A, 1, FALSE)</f>
        <v>4269946768</v>
      </c>
      <c r="F4459">
        <f t="shared" si="138"/>
        <v>0</v>
      </c>
      <c r="G4459">
        <f t="shared" ca="1" si="139"/>
        <v>0</v>
      </c>
    </row>
    <row r="4460" spans="1:7" x14ac:dyDescent="0.25">
      <c r="A4460" t="s">
        <v>6770</v>
      </c>
      <c r="B4460" t="s">
        <v>2054</v>
      </c>
      <c r="C4460" s="4">
        <v>32722</v>
      </c>
      <c r="D4460">
        <v>2138131904</v>
      </c>
      <c r="E4460">
        <f>VLOOKUP(D4460,  base_salary!A:A, 1, FALSE)</f>
        <v>2138131904</v>
      </c>
      <c r="F4460">
        <f t="shared" si="138"/>
        <v>0</v>
      </c>
      <c r="G4460">
        <f t="shared" ca="1" si="139"/>
        <v>0</v>
      </c>
    </row>
    <row r="4461" spans="1:7" x14ac:dyDescent="0.25">
      <c r="A4461" t="s">
        <v>6771</v>
      </c>
      <c r="B4461" t="s">
        <v>2231</v>
      </c>
      <c r="C4461" s="4">
        <v>53855</v>
      </c>
      <c r="D4461">
        <v>3418374697</v>
      </c>
      <c r="E4461">
        <f>VLOOKUP(D4461,  base_salary!A:A, 1, FALSE)</f>
        <v>3418374697</v>
      </c>
      <c r="F4461">
        <f t="shared" si="138"/>
        <v>0</v>
      </c>
      <c r="G4461">
        <f t="shared" ca="1" si="139"/>
        <v>0</v>
      </c>
    </row>
    <row r="4462" spans="1:7" x14ac:dyDescent="0.25">
      <c r="A4462" t="s">
        <v>6772</v>
      </c>
      <c r="B4462" t="s">
        <v>3247</v>
      </c>
      <c r="C4462" s="4">
        <v>42865</v>
      </c>
      <c r="D4462">
        <v>3040116061</v>
      </c>
      <c r="E4462">
        <f>VLOOKUP(D4462,  base_salary!A:A, 1, FALSE)</f>
        <v>3040116061</v>
      </c>
      <c r="F4462">
        <f t="shared" si="138"/>
        <v>0</v>
      </c>
      <c r="G4462">
        <f t="shared" ca="1" si="139"/>
        <v>0</v>
      </c>
    </row>
    <row r="4463" spans="1:7" x14ac:dyDescent="0.25">
      <c r="A4463" t="s">
        <v>6773</v>
      </c>
      <c r="B4463" t="s">
        <v>2355</v>
      </c>
      <c r="C4463" s="4">
        <v>11381</v>
      </c>
      <c r="D4463">
        <v>2804488179</v>
      </c>
      <c r="E4463">
        <f>VLOOKUP(D4463,  base_salary!A:A, 1, FALSE)</f>
        <v>2804488179</v>
      </c>
      <c r="F4463">
        <f t="shared" si="138"/>
        <v>0</v>
      </c>
      <c r="G4463">
        <f t="shared" ca="1" si="139"/>
        <v>0</v>
      </c>
    </row>
    <row r="4464" spans="1:7" x14ac:dyDescent="0.25">
      <c r="A4464" t="s">
        <v>6774</v>
      </c>
      <c r="B4464" t="s">
        <v>2809</v>
      </c>
      <c r="C4464" s="4">
        <v>43165</v>
      </c>
      <c r="D4464">
        <v>1787288307</v>
      </c>
      <c r="E4464">
        <f>VLOOKUP(D4464,  base_salary!A:A, 1, FALSE)</f>
        <v>1787288307</v>
      </c>
      <c r="F4464">
        <f t="shared" si="138"/>
        <v>0</v>
      </c>
      <c r="G4464">
        <f t="shared" ca="1" si="139"/>
        <v>0</v>
      </c>
    </row>
    <row r="4465" spans="1:7" x14ac:dyDescent="0.25">
      <c r="A4465" t="s">
        <v>6775</v>
      </c>
      <c r="B4465" t="s">
        <v>3720</v>
      </c>
      <c r="C4465" s="4">
        <v>42310</v>
      </c>
      <c r="D4465">
        <v>7688943361</v>
      </c>
      <c r="E4465">
        <f>VLOOKUP(D4465,  base_salary!A:A, 1, FALSE)</f>
        <v>7688943361</v>
      </c>
      <c r="F4465">
        <f t="shared" si="138"/>
        <v>0</v>
      </c>
      <c r="G4465">
        <f t="shared" ca="1" si="139"/>
        <v>0</v>
      </c>
    </row>
    <row r="4466" spans="1:7" x14ac:dyDescent="0.25">
      <c r="A4466" t="s">
        <v>6776</v>
      </c>
      <c r="B4466" t="s">
        <v>2212</v>
      </c>
      <c r="C4466" s="4">
        <v>35933</v>
      </c>
      <c r="D4466">
        <v>6148235056</v>
      </c>
      <c r="E4466">
        <f>VLOOKUP(D4466,  base_salary!A:A, 1, FALSE)</f>
        <v>6148235056</v>
      </c>
      <c r="F4466">
        <f t="shared" si="138"/>
        <v>0</v>
      </c>
      <c r="G4466">
        <f t="shared" ca="1" si="139"/>
        <v>0</v>
      </c>
    </row>
    <row r="4467" spans="1:7" x14ac:dyDescent="0.25">
      <c r="A4467" t="s">
        <v>6777</v>
      </c>
      <c r="B4467" t="s">
        <v>2355</v>
      </c>
      <c r="C4467" s="4">
        <v>55752</v>
      </c>
      <c r="D4467">
        <v>3497169404</v>
      </c>
      <c r="E4467">
        <f>VLOOKUP(D4467,  base_salary!A:A, 1, FALSE)</f>
        <v>3497169404</v>
      </c>
      <c r="F4467">
        <f t="shared" si="138"/>
        <v>0</v>
      </c>
      <c r="G4467">
        <f t="shared" ca="1" si="139"/>
        <v>0</v>
      </c>
    </row>
    <row r="4468" spans="1:7" x14ac:dyDescent="0.25">
      <c r="A4468" t="s">
        <v>6778</v>
      </c>
      <c r="B4468" t="s">
        <v>2790</v>
      </c>
      <c r="C4468" s="4">
        <v>56945</v>
      </c>
      <c r="D4468">
        <v>4548725172</v>
      </c>
      <c r="E4468">
        <f>VLOOKUP(D4468,  base_salary!A:A, 1, FALSE)</f>
        <v>4548725172</v>
      </c>
      <c r="F4468">
        <f t="shared" si="138"/>
        <v>0</v>
      </c>
      <c r="G4468">
        <f t="shared" ca="1" si="139"/>
        <v>0</v>
      </c>
    </row>
    <row r="4469" spans="1:7" x14ac:dyDescent="0.25">
      <c r="A4469" t="s">
        <v>6779</v>
      </c>
      <c r="B4469" t="s">
        <v>2348</v>
      </c>
      <c r="C4469" s="4">
        <v>14711</v>
      </c>
      <c r="D4469">
        <v>4328154427</v>
      </c>
      <c r="E4469">
        <f>VLOOKUP(D4469,  base_salary!A:A, 1, FALSE)</f>
        <v>4328154427</v>
      </c>
      <c r="F4469">
        <f t="shared" si="138"/>
        <v>0</v>
      </c>
      <c r="G4469">
        <f t="shared" ca="1" si="139"/>
        <v>0</v>
      </c>
    </row>
    <row r="4470" spans="1:7" x14ac:dyDescent="0.25">
      <c r="A4470" t="s">
        <v>6780</v>
      </c>
      <c r="B4470" t="s">
        <v>3247</v>
      </c>
      <c r="C4470" s="4">
        <v>28222</v>
      </c>
      <c r="D4470">
        <v>2355104786</v>
      </c>
      <c r="E4470">
        <f>VLOOKUP(D4470,  base_salary!A:A, 1, FALSE)</f>
        <v>2355104786</v>
      </c>
      <c r="F4470">
        <f t="shared" si="138"/>
        <v>0</v>
      </c>
      <c r="G4470">
        <f t="shared" ca="1" si="139"/>
        <v>0</v>
      </c>
    </row>
    <row r="4471" spans="1:7" x14ac:dyDescent="0.25">
      <c r="A4471" t="s">
        <v>6781</v>
      </c>
      <c r="B4471" t="s">
        <v>1980</v>
      </c>
      <c r="C4471" s="4">
        <v>33759</v>
      </c>
      <c r="D4471">
        <v>9317454674</v>
      </c>
      <c r="E4471">
        <f>VLOOKUP(D4471,  base_salary!A:A, 1, FALSE)</f>
        <v>9317454674</v>
      </c>
      <c r="F4471">
        <f t="shared" si="138"/>
        <v>0</v>
      </c>
      <c r="G4471">
        <f t="shared" ca="1" si="139"/>
        <v>0</v>
      </c>
    </row>
    <row r="4472" spans="1:7" x14ac:dyDescent="0.25">
      <c r="A4472" t="s">
        <v>6782</v>
      </c>
      <c r="B4472" t="s">
        <v>2246</v>
      </c>
      <c r="C4472" s="4">
        <v>12726</v>
      </c>
      <c r="D4472">
        <v>513904581</v>
      </c>
      <c r="E4472">
        <f>VLOOKUP(D4472,  base_salary!A:A, 1, FALSE)</f>
        <v>513904581</v>
      </c>
      <c r="F4472">
        <f t="shared" si="138"/>
        <v>0</v>
      </c>
      <c r="G4472">
        <f t="shared" ca="1" si="139"/>
        <v>0</v>
      </c>
    </row>
    <row r="4473" spans="1:7" x14ac:dyDescent="0.25">
      <c r="A4473" t="s">
        <v>6783</v>
      </c>
      <c r="B4473" t="s">
        <v>3144</v>
      </c>
      <c r="C4473" s="4">
        <v>46271</v>
      </c>
      <c r="D4473">
        <v>7957976743</v>
      </c>
      <c r="E4473">
        <f>VLOOKUP(D4473,  base_salary!A:A, 1, FALSE)</f>
        <v>7957976743</v>
      </c>
      <c r="F4473">
        <f t="shared" si="138"/>
        <v>0</v>
      </c>
      <c r="G4473">
        <f t="shared" ca="1" si="139"/>
        <v>0</v>
      </c>
    </row>
    <row r="4474" spans="1:7" x14ac:dyDescent="0.25">
      <c r="A4474" t="s">
        <v>6784</v>
      </c>
      <c r="B4474" t="s">
        <v>2234</v>
      </c>
      <c r="C4474" s="4">
        <v>35144</v>
      </c>
      <c r="D4474">
        <v>3271497702</v>
      </c>
      <c r="E4474">
        <f>VLOOKUP(D4474,  base_salary!A:A, 1, FALSE)</f>
        <v>3271497702</v>
      </c>
      <c r="F4474">
        <f t="shared" si="138"/>
        <v>0</v>
      </c>
      <c r="G4474">
        <f t="shared" ca="1" si="139"/>
        <v>0</v>
      </c>
    </row>
    <row r="4475" spans="1:7" x14ac:dyDescent="0.25">
      <c r="A4475" t="s">
        <v>6785</v>
      </c>
      <c r="B4475" t="s">
        <v>3183</v>
      </c>
      <c r="C4475" s="4">
        <v>50268</v>
      </c>
      <c r="D4475">
        <v>2149326663</v>
      </c>
      <c r="E4475">
        <f>VLOOKUP(D4475,  base_salary!A:A, 1, FALSE)</f>
        <v>2149326663</v>
      </c>
      <c r="F4475">
        <f t="shared" si="138"/>
        <v>0</v>
      </c>
      <c r="G4475">
        <f t="shared" ca="1" si="139"/>
        <v>0</v>
      </c>
    </row>
    <row r="4476" spans="1:7" x14ac:dyDescent="0.25">
      <c r="A4476" t="s">
        <v>6786</v>
      </c>
      <c r="B4476" t="s">
        <v>2166</v>
      </c>
      <c r="C4476" s="4">
        <v>24212</v>
      </c>
      <c r="D4476">
        <v>4773306254</v>
      </c>
      <c r="E4476">
        <f>VLOOKUP(D4476,  base_salary!A:A, 1, FALSE)</f>
        <v>4773306254</v>
      </c>
      <c r="F4476">
        <f t="shared" si="138"/>
        <v>0</v>
      </c>
      <c r="G4476">
        <f t="shared" ca="1" si="139"/>
        <v>0</v>
      </c>
    </row>
    <row r="4477" spans="1:7" x14ac:dyDescent="0.25">
      <c r="A4477" t="s">
        <v>6787</v>
      </c>
      <c r="B4477" t="s">
        <v>2757</v>
      </c>
      <c r="C4477" s="4">
        <v>35946</v>
      </c>
      <c r="D4477">
        <v>2209340063</v>
      </c>
      <c r="E4477">
        <f>VLOOKUP(D4477,  base_salary!A:A, 1, FALSE)</f>
        <v>2209340063</v>
      </c>
      <c r="F4477">
        <f t="shared" si="138"/>
        <v>0</v>
      </c>
      <c r="G4477">
        <f t="shared" ca="1" si="139"/>
        <v>0</v>
      </c>
    </row>
    <row r="4478" spans="1:7" x14ac:dyDescent="0.25">
      <c r="A4478" t="s">
        <v>6788</v>
      </c>
      <c r="B4478" t="s">
        <v>2992</v>
      </c>
      <c r="C4478" s="4">
        <v>58155</v>
      </c>
      <c r="D4478">
        <v>5372344725</v>
      </c>
      <c r="E4478">
        <f>VLOOKUP(D4478,  base_salary!A:A, 1, FALSE)</f>
        <v>5372344725</v>
      </c>
      <c r="F4478">
        <f t="shared" si="138"/>
        <v>0</v>
      </c>
      <c r="G4478">
        <f t="shared" ca="1" si="139"/>
        <v>0</v>
      </c>
    </row>
    <row r="4479" spans="1:7" x14ac:dyDescent="0.25">
      <c r="A4479" t="s">
        <v>6789</v>
      </c>
      <c r="B4479" t="s">
        <v>2725</v>
      </c>
      <c r="C4479" s="4">
        <v>38636</v>
      </c>
      <c r="D4479">
        <v>2255261316</v>
      </c>
      <c r="E4479">
        <f>VLOOKUP(D4479,  base_salary!A:A, 1, FALSE)</f>
        <v>2255261316</v>
      </c>
      <c r="F4479">
        <f t="shared" si="138"/>
        <v>0</v>
      </c>
      <c r="G4479">
        <f t="shared" ca="1" si="139"/>
        <v>0</v>
      </c>
    </row>
    <row r="4480" spans="1:7" x14ac:dyDescent="0.25">
      <c r="A4480" t="s">
        <v>6790</v>
      </c>
      <c r="B4480" t="s">
        <v>2722</v>
      </c>
      <c r="C4480" s="4">
        <v>27611</v>
      </c>
      <c r="D4480">
        <v>3133221701</v>
      </c>
      <c r="E4480">
        <f>VLOOKUP(D4480,  base_salary!A:A, 1, FALSE)</f>
        <v>3133221701</v>
      </c>
      <c r="F4480">
        <f t="shared" si="138"/>
        <v>0</v>
      </c>
      <c r="G4480">
        <f t="shared" ca="1" si="139"/>
        <v>0</v>
      </c>
    </row>
    <row r="4481" spans="1:7" x14ac:dyDescent="0.25">
      <c r="A4481" t="s">
        <v>6791</v>
      </c>
      <c r="B4481" t="s">
        <v>2004</v>
      </c>
      <c r="C4481" s="4">
        <v>28761</v>
      </c>
      <c r="D4481">
        <v>9620547551</v>
      </c>
      <c r="E4481">
        <f>VLOOKUP(D4481,  base_salary!A:A, 1, FALSE)</f>
        <v>9620547551</v>
      </c>
      <c r="F4481">
        <f t="shared" si="138"/>
        <v>0</v>
      </c>
      <c r="G4481">
        <f t="shared" ca="1" si="139"/>
        <v>0</v>
      </c>
    </row>
    <row r="4482" spans="1:7" x14ac:dyDescent="0.25">
      <c r="A4482" t="s">
        <v>6792</v>
      </c>
      <c r="B4482" t="s">
        <v>2175</v>
      </c>
      <c r="C4482" s="4">
        <v>44117</v>
      </c>
      <c r="D4482">
        <v>583595162</v>
      </c>
      <c r="E4482">
        <f>VLOOKUP(D4482,  base_salary!A:A, 1, FALSE)</f>
        <v>583595162</v>
      </c>
      <c r="F4482">
        <f t="shared" si="138"/>
        <v>0</v>
      </c>
      <c r="G4482">
        <f t="shared" ca="1" si="139"/>
        <v>0</v>
      </c>
    </row>
    <row r="4483" spans="1:7" x14ac:dyDescent="0.25">
      <c r="A4483" t="s">
        <v>6793</v>
      </c>
      <c r="B4483" t="s">
        <v>2014</v>
      </c>
      <c r="C4483" s="4">
        <v>21789</v>
      </c>
      <c r="D4483">
        <v>6734537986</v>
      </c>
      <c r="E4483">
        <f>VLOOKUP(D4483,  base_salary!A:A, 1, FALSE)</f>
        <v>6734537986</v>
      </c>
      <c r="F4483">
        <f t="shared" ref="F4483:F4546" si="140">IF(ISERROR(E4483), 1, 0)</f>
        <v>0</v>
      </c>
      <c r="G4483">
        <f t="shared" ref="G4483:G4546" ca="1" si="141">SUM(G:G)</f>
        <v>0</v>
      </c>
    </row>
    <row r="4484" spans="1:7" x14ac:dyDescent="0.25">
      <c r="A4484" t="s">
        <v>6794</v>
      </c>
      <c r="B4484" t="s">
        <v>2135</v>
      </c>
      <c r="C4484" s="4">
        <v>59307</v>
      </c>
      <c r="D4484">
        <v>9434604370</v>
      </c>
      <c r="E4484">
        <f>VLOOKUP(D4484,  base_salary!A:A, 1, FALSE)</f>
        <v>9434604370</v>
      </c>
      <c r="F4484">
        <f t="shared" si="140"/>
        <v>0</v>
      </c>
      <c r="G4484">
        <f t="shared" ca="1" si="141"/>
        <v>0</v>
      </c>
    </row>
    <row r="4485" spans="1:7" x14ac:dyDescent="0.25">
      <c r="A4485" t="s">
        <v>6795</v>
      </c>
      <c r="B4485" t="s">
        <v>2095</v>
      </c>
      <c r="C4485" s="4">
        <v>36712</v>
      </c>
      <c r="D4485">
        <v>2297168497</v>
      </c>
      <c r="E4485">
        <f>VLOOKUP(D4485,  base_salary!A:A, 1, FALSE)</f>
        <v>2297168497</v>
      </c>
      <c r="F4485">
        <f t="shared" si="140"/>
        <v>0</v>
      </c>
      <c r="G4485">
        <f t="shared" ca="1" si="141"/>
        <v>0</v>
      </c>
    </row>
    <row r="4486" spans="1:7" x14ac:dyDescent="0.25">
      <c r="A4486" t="s">
        <v>6796</v>
      </c>
      <c r="B4486" t="s">
        <v>3560</v>
      </c>
      <c r="C4486" s="4">
        <v>16812</v>
      </c>
      <c r="D4486">
        <v>8832488175</v>
      </c>
      <c r="E4486">
        <f>VLOOKUP(D4486,  base_salary!A:A, 1, FALSE)</f>
        <v>8832488175</v>
      </c>
      <c r="F4486">
        <f t="shared" si="140"/>
        <v>0</v>
      </c>
      <c r="G4486">
        <f t="shared" ca="1" si="141"/>
        <v>0</v>
      </c>
    </row>
    <row r="4487" spans="1:7" x14ac:dyDescent="0.25">
      <c r="A4487" t="s">
        <v>6797</v>
      </c>
      <c r="B4487" t="s">
        <v>2931</v>
      </c>
      <c r="C4487" s="4">
        <v>56728</v>
      </c>
      <c r="D4487">
        <v>2561690342</v>
      </c>
      <c r="E4487">
        <f>VLOOKUP(D4487,  base_salary!A:A, 1, FALSE)</f>
        <v>2561690342</v>
      </c>
      <c r="F4487">
        <f t="shared" si="140"/>
        <v>0</v>
      </c>
      <c r="G4487">
        <f t="shared" ca="1" si="141"/>
        <v>0</v>
      </c>
    </row>
    <row r="4488" spans="1:7" x14ac:dyDescent="0.25">
      <c r="A4488" t="s">
        <v>6798</v>
      </c>
      <c r="B4488" t="s">
        <v>2372</v>
      </c>
      <c r="C4488" s="4">
        <v>44800</v>
      </c>
      <c r="D4488">
        <v>1263903657</v>
      </c>
      <c r="E4488">
        <f>VLOOKUP(D4488,  base_salary!A:A, 1, FALSE)</f>
        <v>1263903657</v>
      </c>
      <c r="F4488">
        <f t="shared" si="140"/>
        <v>0</v>
      </c>
      <c r="G4488">
        <f t="shared" ca="1" si="141"/>
        <v>0</v>
      </c>
    </row>
    <row r="4489" spans="1:7" x14ac:dyDescent="0.25">
      <c r="A4489" t="s">
        <v>6799</v>
      </c>
      <c r="B4489" t="s">
        <v>2727</v>
      </c>
      <c r="C4489" s="4">
        <v>32387</v>
      </c>
      <c r="D4489">
        <v>6850203894</v>
      </c>
      <c r="E4489">
        <f>VLOOKUP(D4489,  base_salary!A:A, 1, FALSE)</f>
        <v>6850203894</v>
      </c>
      <c r="F4489">
        <f t="shared" si="140"/>
        <v>0</v>
      </c>
      <c r="G4489">
        <f t="shared" ca="1" si="141"/>
        <v>0</v>
      </c>
    </row>
    <row r="4490" spans="1:7" x14ac:dyDescent="0.25">
      <c r="A4490" t="s">
        <v>6800</v>
      </c>
      <c r="B4490" t="s">
        <v>2762</v>
      </c>
      <c r="C4490" s="4">
        <v>26948</v>
      </c>
      <c r="D4490">
        <v>9128677390</v>
      </c>
      <c r="E4490">
        <f>VLOOKUP(D4490,  base_salary!A:A, 1, FALSE)</f>
        <v>9128677390</v>
      </c>
      <c r="F4490">
        <f t="shared" si="140"/>
        <v>0</v>
      </c>
      <c r="G4490">
        <f t="shared" ca="1" si="141"/>
        <v>0</v>
      </c>
    </row>
    <row r="4491" spans="1:7" x14ac:dyDescent="0.25">
      <c r="A4491" t="s">
        <v>6801</v>
      </c>
      <c r="B4491" t="s">
        <v>3108</v>
      </c>
      <c r="C4491" s="4">
        <v>15146</v>
      </c>
      <c r="D4491">
        <v>898924138</v>
      </c>
      <c r="E4491">
        <f>VLOOKUP(D4491,  base_salary!A:A, 1, FALSE)</f>
        <v>898924138</v>
      </c>
      <c r="F4491">
        <f t="shared" si="140"/>
        <v>0</v>
      </c>
      <c r="G4491">
        <f t="shared" ca="1" si="141"/>
        <v>0</v>
      </c>
    </row>
    <row r="4492" spans="1:7" x14ac:dyDescent="0.25">
      <c r="A4492" t="s">
        <v>6802</v>
      </c>
      <c r="B4492" t="s">
        <v>3271</v>
      </c>
      <c r="C4492" s="4">
        <v>46014</v>
      </c>
      <c r="D4492">
        <v>3428040538</v>
      </c>
      <c r="E4492">
        <f>VLOOKUP(D4492,  base_salary!A:A, 1, FALSE)</f>
        <v>3428040538</v>
      </c>
      <c r="F4492">
        <f t="shared" si="140"/>
        <v>0</v>
      </c>
      <c r="G4492">
        <f t="shared" ca="1" si="141"/>
        <v>0</v>
      </c>
    </row>
    <row r="4493" spans="1:7" x14ac:dyDescent="0.25">
      <c r="A4493" t="s">
        <v>6803</v>
      </c>
      <c r="B4493" t="s">
        <v>2524</v>
      </c>
      <c r="C4493" s="4">
        <v>46903</v>
      </c>
      <c r="D4493">
        <v>4502817627</v>
      </c>
      <c r="E4493">
        <f>VLOOKUP(D4493,  base_salary!A:A, 1, FALSE)</f>
        <v>4502817627</v>
      </c>
      <c r="F4493">
        <f t="shared" si="140"/>
        <v>0</v>
      </c>
      <c r="G4493">
        <f t="shared" ca="1" si="141"/>
        <v>0</v>
      </c>
    </row>
    <row r="4494" spans="1:7" x14ac:dyDescent="0.25">
      <c r="A4494" t="s">
        <v>6804</v>
      </c>
      <c r="B4494" t="s">
        <v>2257</v>
      </c>
      <c r="C4494" s="4">
        <v>44055</v>
      </c>
      <c r="D4494">
        <v>4969679754</v>
      </c>
      <c r="E4494">
        <f>VLOOKUP(D4494,  base_salary!A:A, 1, FALSE)</f>
        <v>4969679754</v>
      </c>
      <c r="F4494">
        <f t="shared" si="140"/>
        <v>0</v>
      </c>
      <c r="G4494">
        <f t="shared" ca="1" si="141"/>
        <v>0</v>
      </c>
    </row>
    <row r="4495" spans="1:7" x14ac:dyDescent="0.25">
      <c r="A4495" t="s">
        <v>6805</v>
      </c>
      <c r="B4495" t="s">
        <v>2075</v>
      </c>
      <c r="C4495" s="4">
        <v>37036</v>
      </c>
      <c r="D4495">
        <v>8748349712</v>
      </c>
      <c r="E4495">
        <f>VLOOKUP(D4495,  base_salary!A:A, 1, FALSE)</f>
        <v>8748349712</v>
      </c>
      <c r="F4495">
        <f t="shared" si="140"/>
        <v>0</v>
      </c>
      <c r="G4495">
        <f t="shared" ca="1" si="141"/>
        <v>0</v>
      </c>
    </row>
    <row r="4496" spans="1:7" x14ac:dyDescent="0.25">
      <c r="A4496" t="s">
        <v>6806</v>
      </c>
      <c r="B4496" t="s">
        <v>2380</v>
      </c>
      <c r="C4496" s="4">
        <v>49192</v>
      </c>
      <c r="D4496">
        <v>4852897158</v>
      </c>
      <c r="E4496">
        <f>VLOOKUP(D4496,  base_salary!A:A, 1, FALSE)</f>
        <v>4852897158</v>
      </c>
      <c r="F4496">
        <f t="shared" si="140"/>
        <v>0</v>
      </c>
      <c r="G4496">
        <f t="shared" ca="1" si="141"/>
        <v>0</v>
      </c>
    </row>
    <row r="4497" spans="1:7" x14ac:dyDescent="0.25">
      <c r="A4497" t="s">
        <v>6807</v>
      </c>
      <c r="B4497" t="s">
        <v>2018</v>
      </c>
      <c r="C4497" s="4">
        <v>16435</v>
      </c>
      <c r="D4497">
        <v>6471464479</v>
      </c>
      <c r="E4497">
        <f>VLOOKUP(D4497,  base_salary!A:A, 1, FALSE)</f>
        <v>6471464479</v>
      </c>
      <c r="F4497">
        <f t="shared" si="140"/>
        <v>0</v>
      </c>
      <c r="G4497">
        <f t="shared" ca="1" si="141"/>
        <v>0</v>
      </c>
    </row>
    <row r="4498" spans="1:7" x14ac:dyDescent="0.25">
      <c r="A4498" t="s">
        <v>6808</v>
      </c>
      <c r="B4498" t="s">
        <v>2614</v>
      </c>
      <c r="C4498" s="4">
        <v>46497</v>
      </c>
      <c r="D4498">
        <v>1425230725</v>
      </c>
      <c r="E4498">
        <f>VLOOKUP(D4498,  base_salary!A:A, 1, FALSE)</f>
        <v>1425230725</v>
      </c>
      <c r="F4498">
        <f t="shared" si="140"/>
        <v>0</v>
      </c>
      <c r="G4498">
        <f t="shared" ca="1" si="141"/>
        <v>0</v>
      </c>
    </row>
    <row r="4499" spans="1:7" x14ac:dyDescent="0.25">
      <c r="A4499" t="s">
        <v>6809</v>
      </c>
      <c r="B4499" t="s">
        <v>1964</v>
      </c>
      <c r="C4499" s="4">
        <v>37032</v>
      </c>
      <c r="D4499">
        <v>806065796</v>
      </c>
      <c r="E4499">
        <f>VLOOKUP(D4499,  base_salary!A:A, 1, FALSE)</f>
        <v>806065796</v>
      </c>
      <c r="F4499">
        <f t="shared" si="140"/>
        <v>0</v>
      </c>
      <c r="G4499">
        <f t="shared" ca="1" si="141"/>
        <v>0</v>
      </c>
    </row>
    <row r="4500" spans="1:7" x14ac:dyDescent="0.25">
      <c r="A4500" t="s">
        <v>6810</v>
      </c>
      <c r="B4500" t="s">
        <v>2093</v>
      </c>
      <c r="C4500" s="4">
        <v>36461</v>
      </c>
      <c r="D4500">
        <v>7367438190</v>
      </c>
      <c r="E4500">
        <f>VLOOKUP(D4500,  base_salary!A:A, 1, FALSE)</f>
        <v>7367438190</v>
      </c>
      <c r="F4500">
        <f t="shared" si="140"/>
        <v>0</v>
      </c>
      <c r="G4500">
        <f t="shared" ca="1" si="141"/>
        <v>0</v>
      </c>
    </row>
    <row r="4501" spans="1:7" x14ac:dyDescent="0.25">
      <c r="A4501" t="s">
        <v>6811</v>
      </c>
      <c r="B4501" t="s">
        <v>2244</v>
      </c>
      <c r="C4501" s="4">
        <v>18690</v>
      </c>
      <c r="D4501">
        <v>1839046880</v>
      </c>
      <c r="E4501">
        <f>VLOOKUP(D4501,  base_salary!A:A, 1, FALSE)</f>
        <v>1839046880</v>
      </c>
      <c r="F4501">
        <f t="shared" si="140"/>
        <v>0</v>
      </c>
      <c r="G4501">
        <f t="shared" ca="1" si="141"/>
        <v>0</v>
      </c>
    </row>
    <row r="4502" spans="1:7" x14ac:dyDescent="0.25">
      <c r="A4502" t="s">
        <v>6812</v>
      </c>
      <c r="B4502" t="s">
        <v>2173</v>
      </c>
      <c r="C4502" s="4">
        <v>34017</v>
      </c>
      <c r="D4502">
        <v>4730395069</v>
      </c>
      <c r="E4502">
        <f>VLOOKUP(D4502,  base_salary!A:A, 1, FALSE)</f>
        <v>4730395069</v>
      </c>
      <c r="F4502">
        <f t="shared" si="140"/>
        <v>0</v>
      </c>
      <c r="G4502">
        <f t="shared" ca="1" si="141"/>
        <v>0</v>
      </c>
    </row>
    <row r="4503" spans="1:7" x14ac:dyDescent="0.25">
      <c r="A4503" t="s">
        <v>6813</v>
      </c>
      <c r="B4503" t="s">
        <v>2466</v>
      </c>
      <c r="C4503" s="4">
        <v>18136</v>
      </c>
      <c r="D4503">
        <v>5913755731</v>
      </c>
      <c r="E4503">
        <f>VLOOKUP(D4503,  base_salary!A:A, 1, FALSE)</f>
        <v>5913755731</v>
      </c>
      <c r="F4503">
        <f t="shared" si="140"/>
        <v>0</v>
      </c>
      <c r="G4503">
        <f t="shared" ca="1" si="141"/>
        <v>0</v>
      </c>
    </row>
    <row r="4504" spans="1:7" x14ac:dyDescent="0.25">
      <c r="A4504" t="s">
        <v>6814</v>
      </c>
      <c r="B4504" t="s">
        <v>2931</v>
      </c>
      <c r="C4504" s="4">
        <v>51781</v>
      </c>
      <c r="D4504">
        <v>7673188813</v>
      </c>
      <c r="E4504">
        <f>VLOOKUP(D4504,  base_salary!A:A, 1, FALSE)</f>
        <v>7673188813</v>
      </c>
      <c r="F4504">
        <f t="shared" si="140"/>
        <v>0</v>
      </c>
      <c r="G4504">
        <f t="shared" ca="1" si="141"/>
        <v>0</v>
      </c>
    </row>
    <row r="4505" spans="1:7" x14ac:dyDescent="0.25">
      <c r="A4505" t="s">
        <v>6815</v>
      </c>
      <c r="B4505" t="s">
        <v>2847</v>
      </c>
      <c r="C4505" s="4">
        <v>28508</v>
      </c>
      <c r="D4505">
        <v>3488994694</v>
      </c>
      <c r="E4505">
        <f>VLOOKUP(D4505,  base_salary!A:A, 1, FALSE)</f>
        <v>3488994694</v>
      </c>
      <c r="F4505">
        <f t="shared" si="140"/>
        <v>0</v>
      </c>
      <c r="G4505">
        <f t="shared" ca="1" si="141"/>
        <v>0</v>
      </c>
    </row>
    <row r="4506" spans="1:7" x14ac:dyDescent="0.25">
      <c r="A4506" t="s">
        <v>6816</v>
      </c>
      <c r="B4506" t="s">
        <v>2210</v>
      </c>
      <c r="C4506" s="4">
        <v>17298</v>
      </c>
      <c r="D4506">
        <v>7892446737</v>
      </c>
      <c r="E4506">
        <f>VLOOKUP(D4506,  base_salary!A:A, 1, FALSE)</f>
        <v>7892446737</v>
      </c>
      <c r="F4506">
        <f t="shared" si="140"/>
        <v>0</v>
      </c>
      <c r="G4506">
        <f t="shared" ca="1" si="141"/>
        <v>0</v>
      </c>
    </row>
    <row r="4507" spans="1:7" x14ac:dyDescent="0.25">
      <c r="A4507" t="s">
        <v>6817</v>
      </c>
      <c r="B4507" t="s">
        <v>2071</v>
      </c>
      <c r="C4507" s="4">
        <v>14167</v>
      </c>
      <c r="D4507">
        <v>1892125439</v>
      </c>
      <c r="E4507">
        <f>VLOOKUP(D4507,  base_salary!A:A, 1, FALSE)</f>
        <v>1892125439</v>
      </c>
      <c r="F4507">
        <f t="shared" si="140"/>
        <v>0</v>
      </c>
      <c r="G4507">
        <f t="shared" ca="1" si="141"/>
        <v>0</v>
      </c>
    </row>
    <row r="4508" spans="1:7" x14ac:dyDescent="0.25">
      <c r="A4508" t="s">
        <v>6818</v>
      </c>
      <c r="B4508" t="s">
        <v>2083</v>
      </c>
      <c r="C4508" s="4">
        <v>26315</v>
      </c>
      <c r="D4508">
        <v>3469413983</v>
      </c>
      <c r="E4508">
        <f>VLOOKUP(D4508,  base_salary!A:A, 1, FALSE)</f>
        <v>3469413983</v>
      </c>
      <c r="F4508">
        <f t="shared" si="140"/>
        <v>0</v>
      </c>
      <c r="G4508">
        <f t="shared" ca="1" si="141"/>
        <v>0</v>
      </c>
    </row>
    <row r="4509" spans="1:7" x14ac:dyDescent="0.25">
      <c r="A4509" t="s">
        <v>6819</v>
      </c>
      <c r="B4509" t="s">
        <v>1970</v>
      </c>
      <c r="C4509" s="4">
        <v>25810</v>
      </c>
      <c r="D4509">
        <v>7769010411</v>
      </c>
      <c r="E4509">
        <f>VLOOKUP(D4509,  base_salary!A:A, 1, FALSE)</f>
        <v>7769010411</v>
      </c>
      <c r="F4509">
        <f t="shared" si="140"/>
        <v>0</v>
      </c>
      <c r="G4509">
        <f t="shared" ca="1" si="141"/>
        <v>0</v>
      </c>
    </row>
    <row r="4510" spans="1:7" x14ac:dyDescent="0.25">
      <c r="A4510" t="s">
        <v>6820</v>
      </c>
      <c r="B4510" t="s">
        <v>2018</v>
      </c>
      <c r="C4510" s="4">
        <v>33085</v>
      </c>
      <c r="D4510">
        <v>9057758911</v>
      </c>
      <c r="E4510">
        <f>VLOOKUP(D4510,  base_salary!A:A, 1, FALSE)</f>
        <v>9057758911</v>
      </c>
      <c r="F4510">
        <f t="shared" si="140"/>
        <v>0</v>
      </c>
      <c r="G4510">
        <f t="shared" ca="1" si="141"/>
        <v>0</v>
      </c>
    </row>
    <row r="4511" spans="1:7" x14ac:dyDescent="0.25">
      <c r="A4511" t="s">
        <v>6821</v>
      </c>
      <c r="B4511" t="s">
        <v>2931</v>
      </c>
      <c r="C4511" s="4">
        <v>32447</v>
      </c>
      <c r="D4511">
        <v>9008589443</v>
      </c>
      <c r="E4511">
        <f>VLOOKUP(D4511,  base_salary!A:A, 1, FALSE)</f>
        <v>9008589443</v>
      </c>
      <c r="F4511">
        <f t="shared" si="140"/>
        <v>0</v>
      </c>
      <c r="G4511">
        <f t="shared" ca="1" si="141"/>
        <v>0</v>
      </c>
    </row>
    <row r="4512" spans="1:7" x14ac:dyDescent="0.25">
      <c r="A4512" t="s">
        <v>6822</v>
      </c>
      <c r="B4512" t="s">
        <v>2177</v>
      </c>
      <c r="C4512" s="4">
        <v>48307</v>
      </c>
      <c r="D4512">
        <v>9705650896</v>
      </c>
      <c r="E4512">
        <f>VLOOKUP(D4512,  base_salary!A:A, 1, FALSE)</f>
        <v>9705650896</v>
      </c>
      <c r="F4512">
        <f t="shared" si="140"/>
        <v>0</v>
      </c>
      <c r="G4512">
        <f t="shared" ca="1" si="141"/>
        <v>0</v>
      </c>
    </row>
    <row r="4513" spans="1:7" x14ac:dyDescent="0.25">
      <c r="A4513" t="s">
        <v>6823</v>
      </c>
      <c r="B4513" t="s">
        <v>2496</v>
      </c>
      <c r="C4513" s="4">
        <v>11852</v>
      </c>
      <c r="D4513">
        <v>9684187432</v>
      </c>
      <c r="E4513">
        <f>VLOOKUP(D4513,  base_salary!A:A, 1, FALSE)</f>
        <v>9684187432</v>
      </c>
      <c r="F4513">
        <f t="shared" si="140"/>
        <v>0</v>
      </c>
      <c r="G4513">
        <f t="shared" ca="1" si="141"/>
        <v>0</v>
      </c>
    </row>
    <row r="4514" spans="1:7" x14ac:dyDescent="0.25">
      <c r="A4514" t="s">
        <v>6824</v>
      </c>
      <c r="B4514" t="s">
        <v>3297</v>
      </c>
      <c r="C4514" s="4">
        <v>54636</v>
      </c>
      <c r="D4514">
        <v>7166957409</v>
      </c>
      <c r="E4514">
        <f>VLOOKUP(D4514,  base_salary!A:A, 1, FALSE)</f>
        <v>7166957409</v>
      </c>
      <c r="F4514">
        <f t="shared" si="140"/>
        <v>0</v>
      </c>
      <c r="G4514">
        <f t="shared" ca="1" si="141"/>
        <v>0</v>
      </c>
    </row>
    <row r="4515" spans="1:7" x14ac:dyDescent="0.25">
      <c r="A4515" t="s">
        <v>6825</v>
      </c>
      <c r="B4515" t="s">
        <v>2264</v>
      </c>
      <c r="C4515" s="4">
        <v>16800</v>
      </c>
      <c r="D4515">
        <v>471886378</v>
      </c>
      <c r="E4515">
        <f>VLOOKUP(D4515,  base_salary!A:A, 1, FALSE)</f>
        <v>471886378</v>
      </c>
      <c r="F4515">
        <f t="shared" si="140"/>
        <v>0</v>
      </c>
      <c r="G4515">
        <f t="shared" ca="1" si="141"/>
        <v>0</v>
      </c>
    </row>
    <row r="4516" spans="1:7" x14ac:dyDescent="0.25">
      <c r="A4516" t="s">
        <v>6826</v>
      </c>
      <c r="B4516" t="s">
        <v>2457</v>
      </c>
      <c r="C4516" s="4">
        <v>35559</v>
      </c>
      <c r="D4516">
        <v>9800744517</v>
      </c>
      <c r="E4516">
        <f>VLOOKUP(D4516,  base_salary!A:A, 1, FALSE)</f>
        <v>9800744517</v>
      </c>
      <c r="F4516">
        <f t="shared" si="140"/>
        <v>0</v>
      </c>
      <c r="G4516">
        <f t="shared" ca="1" si="141"/>
        <v>0</v>
      </c>
    </row>
    <row r="4517" spans="1:7" x14ac:dyDescent="0.25">
      <c r="A4517" t="s">
        <v>6827</v>
      </c>
      <c r="B4517" t="s">
        <v>2670</v>
      </c>
      <c r="C4517" s="4">
        <v>14914</v>
      </c>
      <c r="D4517">
        <v>87033755</v>
      </c>
      <c r="E4517">
        <f>VLOOKUP(D4517,  base_salary!A:A, 1, FALSE)</f>
        <v>87033755</v>
      </c>
      <c r="F4517">
        <f t="shared" si="140"/>
        <v>0</v>
      </c>
      <c r="G4517">
        <f t="shared" ca="1" si="141"/>
        <v>0</v>
      </c>
    </row>
    <row r="4518" spans="1:7" x14ac:dyDescent="0.25">
      <c r="A4518" t="s">
        <v>6828</v>
      </c>
      <c r="B4518" t="s">
        <v>2647</v>
      </c>
      <c r="C4518" s="4">
        <v>35977</v>
      </c>
      <c r="D4518">
        <v>3597778305</v>
      </c>
      <c r="E4518">
        <f>VLOOKUP(D4518,  base_salary!A:A, 1, FALSE)</f>
        <v>3597778305</v>
      </c>
      <c r="F4518">
        <f t="shared" si="140"/>
        <v>0</v>
      </c>
      <c r="G4518">
        <f t="shared" ca="1" si="141"/>
        <v>0</v>
      </c>
    </row>
    <row r="4519" spans="1:7" x14ac:dyDescent="0.25">
      <c r="A4519" t="s">
        <v>6829</v>
      </c>
      <c r="B4519" t="s">
        <v>2321</v>
      </c>
      <c r="C4519" s="4">
        <v>30721</v>
      </c>
      <c r="D4519">
        <v>8175279842</v>
      </c>
      <c r="E4519">
        <f>VLOOKUP(D4519,  base_salary!A:A, 1, FALSE)</f>
        <v>8175279842</v>
      </c>
      <c r="F4519">
        <f t="shared" si="140"/>
        <v>0</v>
      </c>
      <c r="G4519">
        <f t="shared" ca="1" si="141"/>
        <v>0</v>
      </c>
    </row>
    <row r="4520" spans="1:7" x14ac:dyDescent="0.25">
      <c r="A4520" t="s">
        <v>6830</v>
      </c>
      <c r="B4520" t="s">
        <v>2054</v>
      </c>
      <c r="C4520" s="4">
        <v>49399</v>
      </c>
      <c r="D4520">
        <v>4795089876</v>
      </c>
      <c r="E4520">
        <f>VLOOKUP(D4520,  base_salary!A:A, 1, FALSE)</f>
        <v>4795089876</v>
      </c>
      <c r="F4520">
        <f t="shared" si="140"/>
        <v>0</v>
      </c>
      <c r="G4520">
        <f t="shared" ca="1" si="141"/>
        <v>0</v>
      </c>
    </row>
    <row r="4521" spans="1:7" x14ac:dyDescent="0.25">
      <c r="A4521" t="s">
        <v>6831</v>
      </c>
      <c r="B4521" t="s">
        <v>2079</v>
      </c>
      <c r="C4521" s="4">
        <v>54870</v>
      </c>
      <c r="D4521">
        <v>8223052873</v>
      </c>
      <c r="E4521">
        <f>VLOOKUP(D4521,  base_salary!A:A, 1, FALSE)</f>
        <v>8223052873</v>
      </c>
      <c r="F4521">
        <f t="shared" si="140"/>
        <v>0</v>
      </c>
      <c r="G4521">
        <f t="shared" ca="1" si="141"/>
        <v>0</v>
      </c>
    </row>
    <row r="4522" spans="1:7" x14ac:dyDescent="0.25">
      <c r="A4522" t="s">
        <v>6832</v>
      </c>
      <c r="B4522" t="s">
        <v>2276</v>
      </c>
      <c r="C4522" s="4">
        <v>35771</v>
      </c>
      <c r="D4522">
        <v>4815280800</v>
      </c>
      <c r="E4522">
        <f>VLOOKUP(D4522,  base_salary!A:A, 1, FALSE)</f>
        <v>4815280800</v>
      </c>
      <c r="F4522">
        <f t="shared" si="140"/>
        <v>0</v>
      </c>
      <c r="G4522">
        <f t="shared" ca="1" si="141"/>
        <v>0</v>
      </c>
    </row>
    <row r="4523" spans="1:7" x14ac:dyDescent="0.25">
      <c r="A4523" t="s">
        <v>6833</v>
      </c>
      <c r="B4523" t="s">
        <v>2221</v>
      </c>
      <c r="C4523" s="4">
        <v>15655</v>
      </c>
      <c r="D4523">
        <v>2873915978</v>
      </c>
      <c r="E4523">
        <f>VLOOKUP(D4523,  base_salary!A:A, 1, FALSE)</f>
        <v>2873915978</v>
      </c>
      <c r="F4523">
        <f t="shared" si="140"/>
        <v>0</v>
      </c>
      <c r="G4523">
        <f t="shared" ca="1" si="141"/>
        <v>0</v>
      </c>
    </row>
    <row r="4524" spans="1:7" x14ac:dyDescent="0.25">
      <c r="A4524" t="s">
        <v>6834</v>
      </c>
      <c r="B4524" t="s">
        <v>4163</v>
      </c>
      <c r="C4524" s="4">
        <v>32228</v>
      </c>
      <c r="D4524">
        <v>549857826</v>
      </c>
      <c r="E4524">
        <f>VLOOKUP(D4524,  base_salary!A:A, 1, FALSE)</f>
        <v>549857826</v>
      </c>
      <c r="F4524">
        <f t="shared" si="140"/>
        <v>0</v>
      </c>
      <c r="G4524">
        <f t="shared" ca="1" si="141"/>
        <v>0</v>
      </c>
    </row>
    <row r="4525" spans="1:7" x14ac:dyDescent="0.25">
      <c r="A4525" t="s">
        <v>6835</v>
      </c>
      <c r="B4525" t="s">
        <v>1962</v>
      </c>
      <c r="C4525" s="4">
        <v>27230</v>
      </c>
      <c r="D4525">
        <v>7533163729</v>
      </c>
      <c r="E4525">
        <f>VLOOKUP(D4525,  base_salary!A:A, 1, FALSE)</f>
        <v>7533163729</v>
      </c>
      <c r="F4525">
        <f t="shared" si="140"/>
        <v>0</v>
      </c>
      <c r="G4525">
        <f t="shared" ca="1" si="141"/>
        <v>0</v>
      </c>
    </row>
    <row r="4526" spans="1:7" x14ac:dyDescent="0.25">
      <c r="A4526" t="s">
        <v>6836</v>
      </c>
      <c r="B4526" t="s">
        <v>2383</v>
      </c>
      <c r="C4526" s="4">
        <v>24675</v>
      </c>
      <c r="D4526">
        <v>4475496373</v>
      </c>
      <c r="E4526">
        <f>VLOOKUP(D4526,  base_salary!A:A, 1, FALSE)</f>
        <v>4475496373</v>
      </c>
      <c r="F4526">
        <f t="shared" si="140"/>
        <v>0</v>
      </c>
      <c r="G4526">
        <f t="shared" ca="1" si="141"/>
        <v>0</v>
      </c>
    </row>
    <row r="4527" spans="1:7" x14ac:dyDescent="0.25">
      <c r="A4527" t="s">
        <v>6837</v>
      </c>
      <c r="B4527" t="s">
        <v>2345</v>
      </c>
      <c r="C4527" s="4">
        <v>54390</v>
      </c>
      <c r="D4527">
        <v>3738218785</v>
      </c>
      <c r="E4527">
        <f>VLOOKUP(D4527,  base_salary!A:A, 1, FALSE)</f>
        <v>3738218785</v>
      </c>
      <c r="F4527">
        <f t="shared" si="140"/>
        <v>0</v>
      </c>
      <c r="G4527">
        <f t="shared" ca="1" si="141"/>
        <v>0</v>
      </c>
    </row>
    <row r="4528" spans="1:7" x14ac:dyDescent="0.25">
      <c r="A4528" t="s">
        <v>6838</v>
      </c>
      <c r="B4528" t="s">
        <v>2923</v>
      </c>
      <c r="C4528" s="4">
        <v>15624</v>
      </c>
      <c r="D4528">
        <v>965285472</v>
      </c>
      <c r="E4528">
        <f>VLOOKUP(D4528,  base_salary!A:A, 1, FALSE)</f>
        <v>965285472</v>
      </c>
      <c r="F4528">
        <f t="shared" si="140"/>
        <v>0</v>
      </c>
      <c r="G4528">
        <f t="shared" ca="1" si="141"/>
        <v>0</v>
      </c>
    </row>
    <row r="4529" spans="1:7" x14ac:dyDescent="0.25">
      <c r="A4529" t="s">
        <v>6839</v>
      </c>
      <c r="B4529" t="s">
        <v>3235</v>
      </c>
      <c r="C4529" s="4">
        <v>29246</v>
      </c>
      <c r="D4529">
        <v>2053848936</v>
      </c>
      <c r="E4529">
        <f>VLOOKUP(D4529,  base_salary!A:A, 1, FALSE)</f>
        <v>2053848936</v>
      </c>
      <c r="F4529">
        <f t="shared" si="140"/>
        <v>0</v>
      </c>
      <c r="G4529">
        <f t="shared" ca="1" si="141"/>
        <v>0</v>
      </c>
    </row>
    <row r="4530" spans="1:7" x14ac:dyDescent="0.25">
      <c r="A4530" t="s">
        <v>6840</v>
      </c>
      <c r="B4530" t="s">
        <v>2650</v>
      </c>
      <c r="C4530" s="4">
        <v>24795</v>
      </c>
      <c r="D4530">
        <v>5064247826</v>
      </c>
      <c r="E4530">
        <f>VLOOKUP(D4530,  base_salary!A:A, 1, FALSE)</f>
        <v>5064247826</v>
      </c>
      <c r="F4530">
        <f t="shared" si="140"/>
        <v>0</v>
      </c>
      <c r="G4530">
        <f t="shared" ca="1" si="141"/>
        <v>0</v>
      </c>
    </row>
    <row r="4531" spans="1:7" x14ac:dyDescent="0.25">
      <c r="A4531" t="s">
        <v>6841</v>
      </c>
      <c r="B4531" t="s">
        <v>2099</v>
      </c>
      <c r="C4531" s="4">
        <v>12709</v>
      </c>
      <c r="D4531">
        <v>3164004753</v>
      </c>
      <c r="E4531">
        <f>VLOOKUP(D4531,  base_salary!A:A, 1, FALSE)</f>
        <v>3164004753</v>
      </c>
      <c r="F4531">
        <f t="shared" si="140"/>
        <v>0</v>
      </c>
      <c r="G4531">
        <f t="shared" ca="1" si="141"/>
        <v>0</v>
      </c>
    </row>
    <row r="4532" spans="1:7" x14ac:dyDescent="0.25">
      <c r="A4532" t="s">
        <v>6842</v>
      </c>
      <c r="B4532" t="s">
        <v>3558</v>
      </c>
      <c r="C4532" s="4">
        <v>14505</v>
      </c>
      <c r="D4532">
        <v>9245659313</v>
      </c>
      <c r="E4532">
        <f>VLOOKUP(D4532,  base_salary!A:A, 1, FALSE)</f>
        <v>9245659313</v>
      </c>
      <c r="F4532">
        <f t="shared" si="140"/>
        <v>0</v>
      </c>
      <c r="G4532">
        <f t="shared" ca="1" si="141"/>
        <v>0</v>
      </c>
    </row>
    <row r="4533" spans="1:7" x14ac:dyDescent="0.25">
      <c r="A4533" t="s">
        <v>6843</v>
      </c>
      <c r="B4533" t="s">
        <v>3247</v>
      </c>
      <c r="C4533" s="4">
        <v>33934</v>
      </c>
      <c r="D4533">
        <v>4372257910</v>
      </c>
      <c r="E4533">
        <f>VLOOKUP(D4533,  base_salary!A:A, 1, FALSE)</f>
        <v>4372257910</v>
      </c>
      <c r="F4533">
        <f t="shared" si="140"/>
        <v>0</v>
      </c>
      <c r="G4533">
        <f t="shared" ca="1" si="141"/>
        <v>0</v>
      </c>
    </row>
    <row r="4534" spans="1:7" x14ac:dyDescent="0.25">
      <c r="A4534" t="s">
        <v>6844</v>
      </c>
      <c r="B4534" t="s">
        <v>1936</v>
      </c>
      <c r="C4534" s="4">
        <v>43919</v>
      </c>
      <c r="D4534">
        <v>6446166575</v>
      </c>
      <c r="E4534">
        <f>VLOOKUP(D4534,  base_salary!A:A, 1, FALSE)</f>
        <v>6446166575</v>
      </c>
      <c r="F4534">
        <f t="shared" si="140"/>
        <v>0</v>
      </c>
      <c r="G4534">
        <f t="shared" ca="1" si="141"/>
        <v>0</v>
      </c>
    </row>
    <row r="4535" spans="1:7" x14ac:dyDescent="0.25">
      <c r="A4535" t="s">
        <v>6845</v>
      </c>
      <c r="B4535" t="s">
        <v>2305</v>
      </c>
      <c r="C4535" s="4">
        <v>42972</v>
      </c>
      <c r="D4535">
        <v>3538909016</v>
      </c>
      <c r="E4535">
        <f>VLOOKUP(D4535,  base_salary!A:A, 1, FALSE)</f>
        <v>3538909016</v>
      </c>
      <c r="F4535">
        <f t="shared" si="140"/>
        <v>0</v>
      </c>
      <c r="G4535">
        <f t="shared" ca="1" si="141"/>
        <v>0</v>
      </c>
    </row>
    <row r="4536" spans="1:7" x14ac:dyDescent="0.25">
      <c r="A4536" t="s">
        <v>6846</v>
      </c>
      <c r="B4536" t="s">
        <v>3023</v>
      </c>
      <c r="C4536" s="4">
        <v>53930</v>
      </c>
      <c r="D4536">
        <v>5134745579</v>
      </c>
      <c r="E4536">
        <f>VLOOKUP(D4536,  base_salary!A:A, 1, FALSE)</f>
        <v>5134745579</v>
      </c>
      <c r="F4536">
        <f t="shared" si="140"/>
        <v>0</v>
      </c>
      <c r="G4536">
        <f t="shared" ca="1" si="141"/>
        <v>0</v>
      </c>
    </row>
    <row r="4537" spans="1:7" x14ac:dyDescent="0.25">
      <c r="A4537" t="s">
        <v>6847</v>
      </c>
      <c r="B4537" t="s">
        <v>3886</v>
      </c>
      <c r="C4537" s="4">
        <v>50236</v>
      </c>
      <c r="D4537">
        <v>2352201101</v>
      </c>
      <c r="E4537">
        <f>VLOOKUP(D4537,  base_salary!A:A, 1, FALSE)</f>
        <v>2352201101</v>
      </c>
      <c r="F4537">
        <f t="shared" si="140"/>
        <v>0</v>
      </c>
      <c r="G4537">
        <f t="shared" ca="1" si="141"/>
        <v>0</v>
      </c>
    </row>
    <row r="4538" spans="1:7" x14ac:dyDescent="0.25">
      <c r="A4538" t="s">
        <v>6848</v>
      </c>
      <c r="B4538" t="s">
        <v>1991</v>
      </c>
      <c r="C4538" s="4">
        <v>42349</v>
      </c>
      <c r="D4538">
        <v>5082945165</v>
      </c>
      <c r="E4538">
        <f>VLOOKUP(D4538,  base_salary!A:A, 1, FALSE)</f>
        <v>5082945165</v>
      </c>
      <c r="F4538">
        <f t="shared" si="140"/>
        <v>0</v>
      </c>
      <c r="G4538">
        <f t="shared" ca="1" si="141"/>
        <v>0</v>
      </c>
    </row>
    <row r="4539" spans="1:7" x14ac:dyDescent="0.25">
      <c r="A4539" t="s">
        <v>6849</v>
      </c>
      <c r="B4539" t="s">
        <v>2308</v>
      </c>
      <c r="C4539" s="4">
        <v>24389</v>
      </c>
      <c r="D4539">
        <v>7205256240</v>
      </c>
      <c r="E4539">
        <f>VLOOKUP(D4539,  base_salary!A:A, 1, FALSE)</f>
        <v>7205256240</v>
      </c>
      <c r="F4539">
        <f t="shared" si="140"/>
        <v>0</v>
      </c>
      <c r="G4539">
        <f t="shared" ca="1" si="141"/>
        <v>0</v>
      </c>
    </row>
    <row r="4540" spans="1:7" x14ac:dyDescent="0.25">
      <c r="A4540" t="s">
        <v>6850</v>
      </c>
      <c r="B4540" t="s">
        <v>2378</v>
      </c>
      <c r="C4540" s="4">
        <v>52218</v>
      </c>
      <c r="D4540">
        <v>8256403403</v>
      </c>
      <c r="E4540">
        <f>VLOOKUP(D4540,  base_salary!A:A, 1, FALSE)</f>
        <v>8256403403</v>
      </c>
      <c r="F4540">
        <f t="shared" si="140"/>
        <v>0</v>
      </c>
      <c r="G4540">
        <f t="shared" ca="1" si="141"/>
        <v>0</v>
      </c>
    </row>
    <row r="4541" spans="1:7" x14ac:dyDescent="0.25">
      <c r="A4541" t="s">
        <v>6851</v>
      </c>
      <c r="B4541" t="s">
        <v>2135</v>
      </c>
      <c r="C4541" s="4">
        <v>46683</v>
      </c>
      <c r="D4541">
        <v>7560031153</v>
      </c>
      <c r="E4541">
        <f>VLOOKUP(D4541,  base_salary!A:A, 1, FALSE)</f>
        <v>7560031153</v>
      </c>
      <c r="F4541">
        <f t="shared" si="140"/>
        <v>0</v>
      </c>
      <c r="G4541">
        <f t="shared" ca="1" si="141"/>
        <v>0</v>
      </c>
    </row>
    <row r="4542" spans="1:7" x14ac:dyDescent="0.25">
      <c r="A4542" t="s">
        <v>6852</v>
      </c>
      <c r="B4542" t="s">
        <v>2457</v>
      </c>
      <c r="C4542" s="4">
        <v>10095</v>
      </c>
      <c r="D4542">
        <v>509393462</v>
      </c>
      <c r="E4542">
        <f>VLOOKUP(D4542,  base_salary!A:A, 1, FALSE)</f>
        <v>509393462</v>
      </c>
      <c r="F4542">
        <f t="shared" si="140"/>
        <v>0</v>
      </c>
      <c r="G4542">
        <f t="shared" ca="1" si="141"/>
        <v>0</v>
      </c>
    </row>
    <row r="4543" spans="1:7" x14ac:dyDescent="0.25">
      <c r="A4543" t="s">
        <v>6853</v>
      </c>
      <c r="B4543" t="s">
        <v>2641</v>
      </c>
      <c r="C4543" s="4">
        <v>16051</v>
      </c>
      <c r="D4543">
        <v>2821741499</v>
      </c>
      <c r="E4543">
        <f>VLOOKUP(D4543,  base_salary!A:A, 1, FALSE)</f>
        <v>2821741499</v>
      </c>
      <c r="F4543">
        <f t="shared" si="140"/>
        <v>0</v>
      </c>
      <c r="G4543">
        <f t="shared" ca="1" si="141"/>
        <v>0</v>
      </c>
    </row>
    <row r="4544" spans="1:7" x14ac:dyDescent="0.25">
      <c r="A4544" t="s">
        <v>6854</v>
      </c>
      <c r="B4544" t="s">
        <v>2633</v>
      </c>
      <c r="C4544" s="4">
        <v>13603</v>
      </c>
      <c r="D4544">
        <v>62571575</v>
      </c>
      <c r="E4544">
        <f>VLOOKUP(D4544,  base_salary!A:A, 1, FALSE)</f>
        <v>62571575</v>
      </c>
      <c r="F4544">
        <f t="shared" si="140"/>
        <v>0</v>
      </c>
      <c r="G4544">
        <f t="shared" ca="1" si="141"/>
        <v>0</v>
      </c>
    </row>
    <row r="4545" spans="1:7" x14ac:dyDescent="0.25">
      <c r="A4545" t="s">
        <v>6855</v>
      </c>
      <c r="B4545" t="s">
        <v>2063</v>
      </c>
      <c r="C4545" s="4">
        <v>56036</v>
      </c>
      <c r="D4545">
        <v>5372344725</v>
      </c>
      <c r="E4545">
        <f>VLOOKUP(D4545,  base_salary!A:A, 1, FALSE)</f>
        <v>5372344725</v>
      </c>
      <c r="F4545">
        <f t="shared" si="140"/>
        <v>0</v>
      </c>
      <c r="G4545">
        <f t="shared" ca="1" si="141"/>
        <v>0</v>
      </c>
    </row>
    <row r="4546" spans="1:7" x14ac:dyDescent="0.25">
      <c r="A4546" t="s">
        <v>6856</v>
      </c>
      <c r="B4546" t="s">
        <v>1993</v>
      </c>
      <c r="C4546" s="4">
        <v>40339</v>
      </c>
      <c r="D4546">
        <v>3554301841</v>
      </c>
      <c r="E4546">
        <f>VLOOKUP(D4546,  base_salary!A:A, 1, FALSE)</f>
        <v>3554301841</v>
      </c>
      <c r="F4546">
        <f t="shared" si="140"/>
        <v>0</v>
      </c>
      <c r="G4546">
        <f t="shared" ca="1" si="141"/>
        <v>0</v>
      </c>
    </row>
    <row r="4547" spans="1:7" x14ac:dyDescent="0.25">
      <c r="A4547" t="s">
        <v>6857</v>
      </c>
      <c r="B4547" t="s">
        <v>2158</v>
      </c>
      <c r="C4547" s="4">
        <v>33707</v>
      </c>
      <c r="D4547">
        <v>8322342209</v>
      </c>
      <c r="E4547">
        <f>VLOOKUP(D4547,  base_salary!A:A, 1, FALSE)</f>
        <v>8322342209</v>
      </c>
      <c r="F4547">
        <f t="shared" ref="F4547:F4610" si="142">IF(ISERROR(E4547), 1, 0)</f>
        <v>0</v>
      </c>
      <c r="G4547">
        <f t="shared" ref="G4547:G4610" ca="1" si="143">SUM(G:G)</f>
        <v>0</v>
      </c>
    </row>
    <row r="4548" spans="1:7" x14ac:dyDescent="0.25">
      <c r="A4548" t="s">
        <v>6858</v>
      </c>
      <c r="B4548" t="s">
        <v>2314</v>
      </c>
      <c r="C4548" s="4">
        <v>59290</v>
      </c>
      <c r="D4548">
        <v>6776868107</v>
      </c>
      <c r="E4548">
        <f>VLOOKUP(D4548,  base_salary!A:A, 1, FALSE)</f>
        <v>6776868107</v>
      </c>
      <c r="F4548">
        <f t="shared" si="142"/>
        <v>0</v>
      </c>
      <c r="G4548">
        <f t="shared" ca="1" si="143"/>
        <v>0</v>
      </c>
    </row>
    <row r="4549" spans="1:7" x14ac:dyDescent="0.25">
      <c r="A4549" t="s">
        <v>6859</v>
      </c>
      <c r="B4549" t="s">
        <v>1960</v>
      </c>
      <c r="C4549" s="4">
        <v>19907</v>
      </c>
      <c r="D4549">
        <v>1249074622</v>
      </c>
      <c r="E4549">
        <f>VLOOKUP(D4549,  base_salary!A:A, 1, FALSE)</f>
        <v>1249074622</v>
      </c>
      <c r="F4549">
        <f t="shared" si="142"/>
        <v>0</v>
      </c>
      <c r="G4549">
        <f t="shared" ca="1" si="143"/>
        <v>0</v>
      </c>
    </row>
    <row r="4550" spans="1:7" x14ac:dyDescent="0.25">
      <c r="A4550" t="s">
        <v>6860</v>
      </c>
      <c r="B4550" t="s">
        <v>2329</v>
      </c>
      <c r="C4550" s="4">
        <v>55792</v>
      </c>
      <c r="D4550">
        <v>2500807061</v>
      </c>
      <c r="E4550">
        <f>VLOOKUP(D4550,  base_salary!A:A, 1, FALSE)</f>
        <v>2500807061</v>
      </c>
      <c r="F4550">
        <f t="shared" si="142"/>
        <v>0</v>
      </c>
      <c r="G4550">
        <f t="shared" ca="1" si="143"/>
        <v>0</v>
      </c>
    </row>
    <row r="4551" spans="1:7" x14ac:dyDescent="0.25">
      <c r="A4551" t="s">
        <v>6861</v>
      </c>
      <c r="B4551" t="s">
        <v>2554</v>
      </c>
      <c r="C4551" s="4">
        <v>59470</v>
      </c>
      <c r="D4551">
        <v>7914395587</v>
      </c>
      <c r="E4551">
        <f>VLOOKUP(D4551,  base_salary!A:A, 1, FALSE)</f>
        <v>7914395587</v>
      </c>
      <c r="F4551">
        <f t="shared" si="142"/>
        <v>0</v>
      </c>
      <c r="G4551">
        <f t="shared" ca="1" si="143"/>
        <v>0</v>
      </c>
    </row>
    <row r="4552" spans="1:7" x14ac:dyDescent="0.25">
      <c r="A4552" t="s">
        <v>6862</v>
      </c>
      <c r="B4552" t="s">
        <v>1932</v>
      </c>
      <c r="C4552" s="4">
        <v>16884</v>
      </c>
      <c r="D4552">
        <v>6235447353</v>
      </c>
      <c r="E4552">
        <f>VLOOKUP(D4552,  base_salary!A:A, 1, FALSE)</f>
        <v>6235447353</v>
      </c>
      <c r="F4552">
        <f t="shared" si="142"/>
        <v>0</v>
      </c>
      <c r="G4552">
        <f t="shared" ca="1" si="143"/>
        <v>0</v>
      </c>
    </row>
    <row r="4553" spans="1:7" x14ac:dyDescent="0.25">
      <c r="A4553" t="s">
        <v>6863</v>
      </c>
      <c r="B4553" t="s">
        <v>2554</v>
      </c>
      <c r="C4553" s="4">
        <v>15596</v>
      </c>
      <c r="D4553">
        <v>9381484503</v>
      </c>
      <c r="E4553">
        <f>VLOOKUP(D4553,  base_salary!A:A, 1, FALSE)</f>
        <v>9381484503</v>
      </c>
      <c r="F4553">
        <f t="shared" si="142"/>
        <v>0</v>
      </c>
      <c r="G4553">
        <f t="shared" ca="1" si="143"/>
        <v>0</v>
      </c>
    </row>
    <row r="4554" spans="1:7" x14ac:dyDescent="0.25">
      <c r="A4554" t="s">
        <v>6864</v>
      </c>
      <c r="B4554" t="s">
        <v>1968</v>
      </c>
      <c r="C4554" s="4">
        <v>23047</v>
      </c>
      <c r="D4554">
        <v>2158895349</v>
      </c>
      <c r="E4554">
        <f>VLOOKUP(D4554,  base_salary!A:A, 1, FALSE)</f>
        <v>2158895349</v>
      </c>
      <c r="F4554">
        <f t="shared" si="142"/>
        <v>0</v>
      </c>
      <c r="G4554">
        <f t="shared" ca="1" si="143"/>
        <v>0</v>
      </c>
    </row>
    <row r="4555" spans="1:7" x14ac:dyDescent="0.25">
      <c r="A4555" t="s">
        <v>6865</v>
      </c>
      <c r="B4555" t="s">
        <v>2164</v>
      </c>
      <c r="C4555" s="4">
        <v>52952</v>
      </c>
      <c r="D4555">
        <v>8373529241</v>
      </c>
      <c r="E4555">
        <f>VLOOKUP(D4555,  base_salary!A:A, 1, FALSE)</f>
        <v>8373529241</v>
      </c>
      <c r="F4555">
        <f t="shared" si="142"/>
        <v>0</v>
      </c>
      <c r="G4555">
        <f t="shared" ca="1" si="143"/>
        <v>0</v>
      </c>
    </row>
    <row r="4556" spans="1:7" x14ac:dyDescent="0.25">
      <c r="A4556" t="s">
        <v>6866</v>
      </c>
      <c r="B4556" t="s">
        <v>2478</v>
      </c>
      <c r="C4556" s="4">
        <v>19528</v>
      </c>
      <c r="D4556">
        <v>3824197065</v>
      </c>
      <c r="E4556">
        <f>VLOOKUP(D4556,  base_salary!A:A, 1, FALSE)</f>
        <v>3824197065</v>
      </c>
      <c r="F4556">
        <f t="shared" si="142"/>
        <v>0</v>
      </c>
      <c r="G4556">
        <f t="shared" ca="1" si="143"/>
        <v>0</v>
      </c>
    </row>
    <row r="4557" spans="1:7" x14ac:dyDescent="0.25">
      <c r="A4557" t="s">
        <v>6867</v>
      </c>
      <c r="B4557" t="s">
        <v>2670</v>
      </c>
      <c r="C4557" s="4">
        <v>36176</v>
      </c>
      <c r="D4557">
        <v>8387947148</v>
      </c>
      <c r="E4557">
        <f>VLOOKUP(D4557,  base_salary!A:A, 1, FALSE)</f>
        <v>8387947148</v>
      </c>
      <c r="F4557">
        <f t="shared" si="142"/>
        <v>0</v>
      </c>
      <c r="G4557">
        <f t="shared" ca="1" si="143"/>
        <v>0</v>
      </c>
    </row>
    <row r="4558" spans="1:7" x14ac:dyDescent="0.25">
      <c r="A4558" t="s">
        <v>6868</v>
      </c>
      <c r="B4558" t="s">
        <v>2501</v>
      </c>
      <c r="C4558" s="4">
        <v>26071</v>
      </c>
      <c r="D4558">
        <v>8315800957</v>
      </c>
      <c r="E4558">
        <f>VLOOKUP(D4558,  base_salary!A:A, 1, FALSE)</f>
        <v>8315800957</v>
      </c>
      <c r="F4558">
        <f t="shared" si="142"/>
        <v>0</v>
      </c>
      <c r="G4558">
        <f t="shared" ca="1" si="143"/>
        <v>0</v>
      </c>
    </row>
    <row r="4559" spans="1:7" x14ac:dyDescent="0.25">
      <c r="A4559" t="s">
        <v>6869</v>
      </c>
      <c r="B4559" t="s">
        <v>3734</v>
      </c>
      <c r="C4559" s="4">
        <v>51026</v>
      </c>
      <c r="D4559">
        <v>1573192775</v>
      </c>
      <c r="E4559">
        <f>VLOOKUP(D4559,  base_salary!A:A, 1, FALSE)</f>
        <v>1573192775</v>
      </c>
      <c r="F4559">
        <f t="shared" si="142"/>
        <v>0</v>
      </c>
      <c r="G4559">
        <f t="shared" ca="1" si="143"/>
        <v>0</v>
      </c>
    </row>
    <row r="4560" spans="1:7" x14ac:dyDescent="0.25">
      <c r="A4560" t="s">
        <v>6870</v>
      </c>
      <c r="B4560" t="s">
        <v>2623</v>
      </c>
      <c r="C4560" s="4">
        <v>36366</v>
      </c>
      <c r="D4560">
        <v>3164004753</v>
      </c>
      <c r="E4560">
        <f>VLOOKUP(D4560,  base_salary!A:A, 1, FALSE)</f>
        <v>3164004753</v>
      </c>
      <c r="F4560">
        <f t="shared" si="142"/>
        <v>0</v>
      </c>
      <c r="G4560">
        <f t="shared" ca="1" si="143"/>
        <v>0</v>
      </c>
    </row>
    <row r="4561" spans="1:7" x14ac:dyDescent="0.25">
      <c r="A4561" t="s">
        <v>6871</v>
      </c>
      <c r="B4561" t="s">
        <v>3092</v>
      </c>
      <c r="C4561" s="4">
        <v>12915</v>
      </c>
      <c r="D4561">
        <v>320120716</v>
      </c>
      <c r="E4561">
        <f>VLOOKUP(D4561,  base_salary!A:A, 1, FALSE)</f>
        <v>320120716</v>
      </c>
      <c r="F4561">
        <f t="shared" si="142"/>
        <v>0</v>
      </c>
      <c r="G4561">
        <f t="shared" ca="1" si="143"/>
        <v>0</v>
      </c>
    </row>
    <row r="4562" spans="1:7" x14ac:dyDescent="0.25">
      <c r="A4562" t="s">
        <v>6872</v>
      </c>
      <c r="B4562" t="s">
        <v>4163</v>
      </c>
      <c r="C4562" s="4">
        <v>55618</v>
      </c>
      <c r="D4562">
        <v>1079691642</v>
      </c>
      <c r="E4562">
        <f>VLOOKUP(D4562,  base_salary!A:A, 1, FALSE)</f>
        <v>1079691642</v>
      </c>
      <c r="F4562">
        <f t="shared" si="142"/>
        <v>0</v>
      </c>
      <c r="G4562">
        <f t="shared" ca="1" si="143"/>
        <v>0</v>
      </c>
    </row>
    <row r="4563" spans="1:7" x14ac:dyDescent="0.25">
      <c r="A4563" t="s">
        <v>6873</v>
      </c>
      <c r="B4563" t="s">
        <v>2587</v>
      </c>
      <c r="C4563" s="4">
        <v>32289</v>
      </c>
      <c r="D4563">
        <v>7473861379</v>
      </c>
      <c r="E4563">
        <f>VLOOKUP(D4563,  base_salary!A:A, 1, FALSE)</f>
        <v>7473861379</v>
      </c>
      <c r="F4563">
        <f t="shared" si="142"/>
        <v>0</v>
      </c>
      <c r="G4563">
        <f t="shared" ca="1" si="143"/>
        <v>0</v>
      </c>
    </row>
    <row r="4564" spans="1:7" x14ac:dyDescent="0.25">
      <c r="A4564" t="s">
        <v>6874</v>
      </c>
      <c r="B4564" t="s">
        <v>2797</v>
      </c>
      <c r="C4564" s="4">
        <v>10471</v>
      </c>
      <c r="D4564">
        <v>1739513533</v>
      </c>
      <c r="E4564">
        <f>VLOOKUP(D4564,  base_salary!A:A, 1, FALSE)</f>
        <v>1739513533</v>
      </c>
      <c r="F4564">
        <f t="shared" si="142"/>
        <v>0</v>
      </c>
      <c r="G4564">
        <f t="shared" ca="1" si="143"/>
        <v>0</v>
      </c>
    </row>
    <row r="4565" spans="1:7" x14ac:dyDescent="0.25">
      <c r="A4565" t="s">
        <v>6875</v>
      </c>
      <c r="B4565" t="s">
        <v>2920</v>
      </c>
      <c r="C4565" s="4">
        <v>44036</v>
      </c>
      <c r="D4565">
        <v>6596440737</v>
      </c>
      <c r="E4565">
        <f>VLOOKUP(D4565,  base_salary!A:A, 1, FALSE)</f>
        <v>6596440737</v>
      </c>
      <c r="F4565">
        <f t="shared" si="142"/>
        <v>0</v>
      </c>
      <c r="G4565">
        <f t="shared" ca="1" si="143"/>
        <v>0</v>
      </c>
    </row>
    <row r="4566" spans="1:7" x14ac:dyDescent="0.25">
      <c r="A4566" t="s">
        <v>6876</v>
      </c>
      <c r="B4566" t="s">
        <v>2716</v>
      </c>
      <c r="C4566" s="4">
        <v>46274</v>
      </c>
      <c r="D4566">
        <v>9369490930</v>
      </c>
      <c r="E4566">
        <f>VLOOKUP(D4566,  base_salary!A:A, 1, FALSE)</f>
        <v>9369490930</v>
      </c>
      <c r="F4566">
        <f t="shared" si="142"/>
        <v>0</v>
      </c>
      <c r="G4566">
        <f t="shared" ca="1" si="143"/>
        <v>0</v>
      </c>
    </row>
    <row r="4567" spans="1:7" x14ac:dyDescent="0.25">
      <c r="A4567" t="s">
        <v>6877</v>
      </c>
      <c r="B4567" t="s">
        <v>2288</v>
      </c>
      <c r="C4567" s="4">
        <v>19231</v>
      </c>
      <c r="D4567">
        <v>2177097355</v>
      </c>
      <c r="E4567">
        <f>VLOOKUP(D4567,  base_salary!A:A, 1, FALSE)</f>
        <v>2177097355</v>
      </c>
      <c r="F4567">
        <f t="shared" si="142"/>
        <v>0</v>
      </c>
      <c r="G4567">
        <f t="shared" ca="1" si="143"/>
        <v>0</v>
      </c>
    </row>
    <row r="4568" spans="1:7" x14ac:dyDescent="0.25">
      <c r="A4568" t="s">
        <v>6878</v>
      </c>
      <c r="B4568" t="s">
        <v>3237</v>
      </c>
      <c r="C4568" s="4">
        <v>44754</v>
      </c>
      <c r="D4568">
        <v>1755716656</v>
      </c>
      <c r="E4568">
        <f>VLOOKUP(D4568,  base_salary!A:A, 1, FALSE)</f>
        <v>1755716656</v>
      </c>
      <c r="F4568">
        <f t="shared" si="142"/>
        <v>0</v>
      </c>
      <c r="G4568">
        <f t="shared" ca="1" si="143"/>
        <v>0</v>
      </c>
    </row>
    <row r="4569" spans="1:7" x14ac:dyDescent="0.25">
      <c r="A4569" t="s">
        <v>6879</v>
      </c>
      <c r="B4569" t="s">
        <v>1958</v>
      </c>
      <c r="C4569" s="4">
        <v>16144</v>
      </c>
      <c r="D4569">
        <v>923191143</v>
      </c>
      <c r="E4569">
        <f>VLOOKUP(D4569,  base_salary!A:A, 1, FALSE)</f>
        <v>923191143</v>
      </c>
      <c r="F4569">
        <f t="shared" si="142"/>
        <v>0</v>
      </c>
      <c r="G4569">
        <f t="shared" ca="1" si="143"/>
        <v>0</v>
      </c>
    </row>
    <row r="4570" spans="1:7" x14ac:dyDescent="0.25">
      <c r="A4570" t="s">
        <v>6880</v>
      </c>
      <c r="B4570" t="s">
        <v>2146</v>
      </c>
      <c r="C4570" s="4">
        <v>55711</v>
      </c>
      <c r="D4570">
        <v>6364724701</v>
      </c>
      <c r="E4570">
        <f>VLOOKUP(D4570,  base_salary!A:A, 1, FALSE)</f>
        <v>6364724701</v>
      </c>
      <c r="F4570">
        <f t="shared" si="142"/>
        <v>0</v>
      </c>
      <c r="G4570">
        <f t="shared" ca="1" si="143"/>
        <v>0</v>
      </c>
    </row>
    <row r="4571" spans="1:7" x14ac:dyDescent="0.25">
      <c r="A4571" t="s">
        <v>6881</v>
      </c>
      <c r="B4571" t="s">
        <v>2441</v>
      </c>
      <c r="C4571" s="4">
        <v>15795</v>
      </c>
      <c r="D4571">
        <v>3991175401</v>
      </c>
      <c r="E4571">
        <f>VLOOKUP(D4571,  base_salary!A:A, 1, FALSE)</f>
        <v>3991175401</v>
      </c>
      <c r="F4571">
        <f t="shared" si="142"/>
        <v>0</v>
      </c>
      <c r="G4571">
        <f t="shared" ca="1" si="143"/>
        <v>0</v>
      </c>
    </row>
    <row r="4572" spans="1:7" x14ac:dyDescent="0.25">
      <c r="A4572" t="s">
        <v>6882</v>
      </c>
      <c r="B4572" t="s">
        <v>1991</v>
      </c>
      <c r="C4572" s="4">
        <v>34815</v>
      </c>
      <c r="D4572">
        <v>4219825649</v>
      </c>
      <c r="E4572">
        <f>VLOOKUP(D4572,  base_salary!A:A, 1, FALSE)</f>
        <v>4219825649</v>
      </c>
      <c r="F4572">
        <f t="shared" si="142"/>
        <v>0</v>
      </c>
      <c r="G4572">
        <f t="shared" ca="1" si="143"/>
        <v>0</v>
      </c>
    </row>
    <row r="4573" spans="1:7" x14ac:dyDescent="0.25">
      <c r="A4573" t="s">
        <v>6883</v>
      </c>
      <c r="B4573" t="s">
        <v>2093</v>
      </c>
      <c r="C4573" s="4">
        <v>26765</v>
      </c>
      <c r="D4573">
        <v>1918356416</v>
      </c>
      <c r="E4573">
        <f>VLOOKUP(D4573,  base_salary!A:A, 1, FALSE)</f>
        <v>1918356416</v>
      </c>
      <c r="F4573">
        <f t="shared" si="142"/>
        <v>0</v>
      </c>
      <c r="G4573">
        <f t="shared" ca="1" si="143"/>
        <v>0</v>
      </c>
    </row>
    <row r="4574" spans="1:7" x14ac:dyDescent="0.25">
      <c r="A4574" t="s">
        <v>6884</v>
      </c>
      <c r="B4574" t="s">
        <v>2269</v>
      </c>
      <c r="C4574" s="4">
        <v>58230</v>
      </c>
      <c r="D4574">
        <v>6000780338</v>
      </c>
      <c r="E4574">
        <f>VLOOKUP(D4574,  base_salary!A:A, 1, FALSE)</f>
        <v>6000780338</v>
      </c>
      <c r="F4574">
        <f t="shared" si="142"/>
        <v>0</v>
      </c>
      <c r="G4574">
        <f t="shared" ca="1" si="143"/>
        <v>0</v>
      </c>
    </row>
    <row r="4575" spans="1:7" x14ac:dyDescent="0.25">
      <c r="A4575" t="s">
        <v>6885</v>
      </c>
      <c r="B4575" t="s">
        <v>1997</v>
      </c>
      <c r="C4575" s="4">
        <v>48722</v>
      </c>
      <c r="D4575">
        <v>3661649302</v>
      </c>
      <c r="E4575">
        <f>VLOOKUP(D4575,  base_salary!A:A, 1, FALSE)</f>
        <v>3661649302</v>
      </c>
      <c r="F4575">
        <f t="shared" si="142"/>
        <v>0</v>
      </c>
      <c r="G4575">
        <f t="shared" ca="1" si="143"/>
        <v>0</v>
      </c>
    </row>
    <row r="4576" spans="1:7" x14ac:dyDescent="0.25">
      <c r="A4576" t="s">
        <v>6886</v>
      </c>
      <c r="B4576" t="s">
        <v>2436</v>
      </c>
      <c r="C4576" s="4">
        <v>33558</v>
      </c>
      <c r="D4576">
        <v>4920920075</v>
      </c>
      <c r="E4576">
        <f>VLOOKUP(D4576,  base_salary!A:A, 1, FALSE)</f>
        <v>4920920075</v>
      </c>
      <c r="F4576">
        <f t="shared" si="142"/>
        <v>0</v>
      </c>
      <c r="G4576">
        <f t="shared" ca="1" si="143"/>
        <v>0</v>
      </c>
    </row>
    <row r="4577" spans="1:7" x14ac:dyDescent="0.25">
      <c r="A4577" t="s">
        <v>6887</v>
      </c>
      <c r="B4577" t="s">
        <v>2149</v>
      </c>
      <c r="C4577" s="4">
        <v>46613</v>
      </c>
      <c r="D4577">
        <v>3041948354</v>
      </c>
      <c r="E4577">
        <f>VLOOKUP(D4577,  base_salary!A:A, 1, FALSE)</f>
        <v>3041948354</v>
      </c>
      <c r="F4577">
        <f t="shared" si="142"/>
        <v>0</v>
      </c>
      <c r="G4577">
        <f t="shared" ca="1" si="143"/>
        <v>0</v>
      </c>
    </row>
    <row r="4578" spans="1:7" x14ac:dyDescent="0.25">
      <c r="A4578" t="s">
        <v>6888</v>
      </c>
      <c r="B4578" t="s">
        <v>2286</v>
      </c>
      <c r="C4578" s="4">
        <v>16468</v>
      </c>
      <c r="D4578">
        <v>4670832530</v>
      </c>
      <c r="E4578">
        <f>VLOOKUP(D4578,  base_salary!A:A, 1, FALSE)</f>
        <v>4670832530</v>
      </c>
      <c r="F4578">
        <f t="shared" si="142"/>
        <v>0</v>
      </c>
      <c r="G4578">
        <f t="shared" ca="1" si="143"/>
        <v>0</v>
      </c>
    </row>
    <row r="4579" spans="1:7" x14ac:dyDescent="0.25">
      <c r="A4579" t="s">
        <v>6889</v>
      </c>
      <c r="B4579" t="s">
        <v>2188</v>
      </c>
      <c r="C4579" s="4">
        <v>27353</v>
      </c>
      <c r="D4579">
        <v>8401146046</v>
      </c>
      <c r="E4579">
        <f>VLOOKUP(D4579,  base_salary!A:A, 1, FALSE)</f>
        <v>8401146046</v>
      </c>
      <c r="F4579">
        <f t="shared" si="142"/>
        <v>0</v>
      </c>
      <c r="G4579">
        <f t="shared" ca="1" si="143"/>
        <v>0</v>
      </c>
    </row>
    <row r="4580" spans="1:7" x14ac:dyDescent="0.25">
      <c r="A4580" t="s">
        <v>6890</v>
      </c>
      <c r="B4580" t="s">
        <v>3873</v>
      </c>
      <c r="C4580" s="4">
        <v>28901</v>
      </c>
      <c r="D4580">
        <v>5861892008</v>
      </c>
      <c r="E4580">
        <f>VLOOKUP(D4580,  base_salary!A:A, 1, FALSE)</f>
        <v>5861892008</v>
      </c>
      <c r="F4580">
        <f t="shared" si="142"/>
        <v>0</v>
      </c>
      <c r="G4580">
        <f t="shared" ca="1" si="143"/>
        <v>0</v>
      </c>
    </row>
    <row r="4581" spans="1:7" x14ac:dyDescent="0.25">
      <c r="A4581" t="s">
        <v>6891</v>
      </c>
      <c r="B4581" t="s">
        <v>1936</v>
      </c>
      <c r="C4581" s="4">
        <v>46649</v>
      </c>
      <c r="D4581">
        <v>8093156364</v>
      </c>
      <c r="E4581">
        <f>VLOOKUP(D4581,  base_salary!A:A, 1, FALSE)</f>
        <v>8093156364</v>
      </c>
      <c r="F4581">
        <f t="shared" si="142"/>
        <v>0</v>
      </c>
      <c r="G4581">
        <f t="shared" ca="1" si="143"/>
        <v>0</v>
      </c>
    </row>
    <row r="4582" spans="1:7" x14ac:dyDescent="0.25">
      <c r="A4582" t="s">
        <v>6892</v>
      </c>
      <c r="B4582" t="s">
        <v>2350</v>
      </c>
      <c r="C4582" s="4">
        <v>19044</v>
      </c>
      <c r="D4582">
        <v>5756920838</v>
      </c>
      <c r="E4582">
        <f>VLOOKUP(D4582,  base_salary!A:A, 1, FALSE)</f>
        <v>5756920838</v>
      </c>
      <c r="F4582">
        <f t="shared" si="142"/>
        <v>0</v>
      </c>
      <c r="G4582">
        <f t="shared" ca="1" si="143"/>
        <v>0</v>
      </c>
    </row>
    <row r="4583" spans="1:7" x14ac:dyDescent="0.25">
      <c r="A4583" t="s">
        <v>6893</v>
      </c>
      <c r="B4583" t="s">
        <v>2623</v>
      </c>
      <c r="C4583" s="4">
        <v>46923</v>
      </c>
      <c r="D4583">
        <v>8256403403</v>
      </c>
      <c r="E4583">
        <f>VLOOKUP(D4583,  base_salary!A:A, 1, FALSE)</f>
        <v>8256403403</v>
      </c>
      <c r="F4583">
        <f t="shared" si="142"/>
        <v>0</v>
      </c>
      <c r="G4583">
        <f t="shared" ca="1" si="143"/>
        <v>0</v>
      </c>
    </row>
    <row r="4584" spans="1:7" x14ac:dyDescent="0.25">
      <c r="A4584" t="s">
        <v>6894</v>
      </c>
      <c r="B4584" t="s">
        <v>2253</v>
      </c>
      <c r="C4584" s="4">
        <v>59869</v>
      </c>
      <c r="D4584">
        <v>1743464649</v>
      </c>
      <c r="E4584">
        <f>VLOOKUP(D4584,  base_salary!A:A, 1, FALSE)</f>
        <v>1743464649</v>
      </c>
      <c r="F4584">
        <f t="shared" si="142"/>
        <v>0</v>
      </c>
      <c r="G4584">
        <f t="shared" ca="1" si="143"/>
        <v>0</v>
      </c>
    </row>
    <row r="4585" spans="1:7" x14ac:dyDescent="0.25">
      <c r="A4585" t="s">
        <v>6895</v>
      </c>
      <c r="B4585" t="s">
        <v>2244</v>
      </c>
      <c r="C4585" s="4">
        <v>46608</v>
      </c>
      <c r="D4585">
        <v>784224471</v>
      </c>
      <c r="E4585">
        <f>VLOOKUP(D4585,  base_salary!A:A, 1, FALSE)</f>
        <v>784224471</v>
      </c>
      <c r="F4585">
        <f t="shared" si="142"/>
        <v>0</v>
      </c>
      <c r="G4585">
        <f t="shared" ca="1" si="143"/>
        <v>0</v>
      </c>
    </row>
    <row r="4586" spans="1:7" x14ac:dyDescent="0.25">
      <c r="A4586" t="s">
        <v>6896</v>
      </c>
      <c r="B4586" t="s">
        <v>2583</v>
      </c>
      <c r="C4586" s="4">
        <v>36320</v>
      </c>
      <c r="D4586">
        <v>3086393343</v>
      </c>
      <c r="E4586">
        <f>VLOOKUP(D4586,  base_salary!A:A, 1, FALSE)</f>
        <v>3086393343</v>
      </c>
      <c r="F4586">
        <f t="shared" si="142"/>
        <v>0</v>
      </c>
      <c r="G4586">
        <f t="shared" ca="1" si="143"/>
        <v>0</v>
      </c>
    </row>
    <row r="4587" spans="1:7" x14ac:dyDescent="0.25">
      <c r="A4587" t="s">
        <v>6897</v>
      </c>
      <c r="B4587" t="s">
        <v>2716</v>
      </c>
      <c r="C4587" s="4">
        <v>10723</v>
      </c>
      <c r="D4587">
        <v>4823073274</v>
      </c>
      <c r="E4587">
        <f>VLOOKUP(D4587,  base_salary!A:A, 1, FALSE)</f>
        <v>4823073274</v>
      </c>
      <c r="F4587">
        <f t="shared" si="142"/>
        <v>0</v>
      </c>
      <c r="G4587">
        <f t="shared" ca="1" si="143"/>
        <v>0</v>
      </c>
    </row>
    <row r="4588" spans="1:7" x14ac:dyDescent="0.25">
      <c r="A4588" t="s">
        <v>6898</v>
      </c>
      <c r="B4588" t="s">
        <v>2800</v>
      </c>
      <c r="C4588" s="4">
        <v>49673</v>
      </c>
      <c r="D4588">
        <v>5000631609</v>
      </c>
      <c r="E4588">
        <f>VLOOKUP(D4588,  base_salary!A:A, 1, FALSE)</f>
        <v>5000631609</v>
      </c>
      <c r="F4588">
        <f t="shared" si="142"/>
        <v>0</v>
      </c>
      <c r="G4588">
        <f t="shared" ca="1" si="143"/>
        <v>0</v>
      </c>
    </row>
    <row r="4589" spans="1:7" x14ac:dyDescent="0.25">
      <c r="A4589" t="s">
        <v>6899</v>
      </c>
      <c r="B4589" t="s">
        <v>2393</v>
      </c>
      <c r="C4589" s="4">
        <v>58469</v>
      </c>
      <c r="D4589">
        <v>325547246</v>
      </c>
      <c r="E4589">
        <f>VLOOKUP(D4589,  base_salary!A:A, 1, FALSE)</f>
        <v>325547246</v>
      </c>
      <c r="F4589">
        <f t="shared" si="142"/>
        <v>0</v>
      </c>
      <c r="G4589">
        <f t="shared" ca="1" si="143"/>
        <v>0</v>
      </c>
    </row>
    <row r="4590" spans="1:7" x14ac:dyDescent="0.25">
      <c r="A4590" t="s">
        <v>6900</v>
      </c>
      <c r="B4590" t="s">
        <v>2020</v>
      </c>
      <c r="C4590" s="4">
        <v>34660</v>
      </c>
      <c r="D4590">
        <v>4986200380</v>
      </c>
      <c r="E4590">
        <f>VLOOKUP(D4590,  base_salary!A:A, 1, FALSE)</f>
        <v>4986200380</v>
      </c>
      <c r="F4590">
        <f t="shared" si="142"/>
        <v>0</v>
      </c>
      <c r="G4590">
        <f t="shared" ca="1" si="143"/>
        <v>0</v>
      </c>
    </row>
    <row r="4591" spans="1:7" x14ac:dyDescent="0.25">
      <c r="A4591" t="s">
        <v>6901</v>
      </c>
      <c r="B4591" t="s">
        <v>2790</v>
      </c>
      <c r="C4591" s="4">
        <v>42210</v>
      </c>
      <c r="D4591">
        <v>923191143</v>
      </c>
      <c r="E4591">
        <f>VLOOKUP(D4591,  base_salary!A:A, 1, FALSE)</f>
        <v>923191143</v>
      </c>
      <c r="F4591">
        <f t="shared" si="142"/>
        <v>0</v>
      </c>
      <c r="G4591">
        <f t="shared" ca="1" si="143"/>
        <v>0</v>
      </c>
    </row>
    <row r="4592" spans="1:7" x14ac:dyDescent="0.25">
      <c r="A4592" t="s">
        <v>6902</v>
      </c>
      <c r="B4592" t="s">
        <v>2192</v>
      </c>
      <c r="C4592" s="4">
        <v>10944</v>
      </c>
      <c r="D4592">
        <v>8757371024</v>
      </c>
      <c r="E4592">
        <f>VLOOKUP(D4592,  base_salary!A:A, 1, FALSE)</f>
        <v>8757371024</v>
      </c>
      <c r="F4592">
        <f t="shared" si="142"/>
        <v>0</v>
      </c>
      <c r="G4592">
        <f t="shared" ca="1" si="143"/>
        <v>0</v>
      </c>
    </row>
    <row r="4593" spans="1:7" x14ac:dyDescent="0.25">
      <c r="A4593" t="s">
        <v>6903</v>
      </c>
      <c r="B4593" t="s">
        <v>2387</v>
      </c>
      <c r="C4593" s="4">
        <v>22101</v>
      </c>
      <c r="D4593">
        <v>4839119791</v>
      </c>
      <c r="E4593">
        <f>VLOOKUP(D4593,  base_salary!A:A, 1, FALSE)</f>
        <v>4839119791</v>
      </c>
      <c r="F4593">
        <f t="shared" si="142"/>
        <v>0</v>
      </c>
      <c r="G4593">
        <f t="shared" ca="1" si="143"/>
        <v>0</v>
      </c>
    </row>
    <row r="4594" spans="1:7" x14ac:dyDescent="0.25">
      <c r="A4594" t="s">
        <v>6904</v>
      </c>
      <c r="B4594" t="s">
        <v>3271</v>
      </c>
      <c r="C4594" s="4">
        <v>59924</v>
      </c>
      <c r="D4594">
        <v>6695538166</v>
      </c>
      <c r="E4594">
        <f>VLOOKUP(D4594,  base_salary!A:A, 1, FALSE)</f>
        <v>6695538166</v>
      </c>
      <c r="F4594">
        <f t="shared" si="142"/>
        <v>0</v>
      </c>
      <c r="G4594">
        <f t="shared" ca="1" si="143"/>
        <v>0</v>
      </c>
    </row>
    <row r="4595" spans="1:7" x14ac:dyDescent="0.25">
      <c r="A4595" t="s">
        <v>6905</v>
      </c>
      <c r="B4595" t="s">
        <v>2203</v>
      </c>
      <c r="C4595" s="4">
        <v>39704</v>
      </c>
      <c r="D4595">
        <v>2237103631</v>
      </c>
      <c r="E4595">
        <f>VLOOKUP(D4595,  base_salary!A:A, 1, FALSE)</f>
        <v>2237103631</v>
      </c>
      <c r="F4595">
        <f t="shared" si="142"/>
        <v>0</v>
      </c>
      <c r="G4595">
        <f t="shared" ca="1" si="143"/>
        <v>0</v>
      </c>
    </row>
    <row r="4596" spans="1:7" x14ac:dyDescent="0.25">
      <c r="A4596" t="s">
        <v>6906</v>
      </c>
      <c r="B4596" t="s">
        <v>2439</v>
      </c>
      <c r="C4596" s="4">
        <v>34984</v>
      </c>
      <c r="D4596">
        <v>9958099322</v>
      </c>
      <c r="E4596">
        <f>VLOOKUP(D4596,  base_salary!A:A, 1, FALSE)</f>
        <v>9958099322</v>
      </c>
      <c r="F4596">
        <f t="shared" si="142"/>
        <v>0</v>
      </c>
      <c r="G4596">
        <f t="shared" ca="1" si="143"/>
        <v>0</v>
      </c>
    </row>
    <row r="4597" spans="1:7" x14ac:dyDescent="0.25">
      <c r="A4597" t="s">
        <v>6907</v>
      </c>
      <c r="B4597" t="s">
        <v>2378</v>
      </c>
      <c r="C4597" s="4">
        <v>32191</v>
      </c>
      <c r="D4597">
        <v>5209112160</v>
      </c>
      <c r="E4597">
        <f>VLOOKUP(D4597,  base_salary!A:A, 1, FALSE)</f>
        <v>5209112160</v>
      </c>
      <c r="F4597">
        <f t="shared" si="142"/>
        <v>0</v>
      </c>
      <c r="G4597">
        <f t="shared" ca="1" si="143"/>
        <v>0</v>
      </c>
    </row>
    <row r="4598" spans="1:7" x14ac:dyDescent="0.25">
      <c r="A4598" t="s">
        <v>6908</v>
      </c>
      <c r="B4598" t="s">
        <v>3560</v>
      </c>
      <c r="C4598" s="4">
        <v>50473</v>
      </c>
      <c r="D4598">
        <v>5293354957</v>
      </c>
      <c r="E4598">
        <f>VLOOKUP(D4598,  base_salary!A:A, 1, FALSE)</f>
        <v>5293354957</v>
      </c>
      <c r="F4598">
        <f t="shared" si="142"/>
        <v>0</v>
      </c>
      <c r="G4598">
        <f t="shared" ca="1" si="143"/>
        <v>0</v>
      </c>
    </row>
    <row r="4599" spans="1:7" x14ac:dyDescent="0.25">
      <c r="A4599" t="s">
        <v>6909</v>
      </c>
      <c r="B4599" t="s">
        <v>1988</v>
      </c>
      <c r="C4599" s="4">
        <v>54529</v>
      </c>
      <c r="D4599">
        <v>5990182805</v>
      </c>
      <c r="E4599">
        <f>VLOOKUP(D4599,  base_salary!A:A, 1, FALSE)</f>
        <v>5990182805</v>
      </c>
      <c r="F4599">
        <f t="shared" si="142"/>
        <v>0</v>
      </c>
      <c r="G4599">
        <f t="shared" ca="1" si="143"/>
        <v>0</v>
      </c>
    </row>
    <row r="4600" spans="1:7" x14ac:dyDescent="0.25">
      <c r="A4600" t="s">
        <v>6910</v>
      </c>
      <c r="B4600" t="s">
        <v>5394</v>
      </c>
      <c r="C4600" s="4">
        <v>36444</v>
      </c>
      <c r="D4600">
        <v>9151658844</v>
      </c>
      <c r="E4600">
        <f>VLOOKUP(D4600,  base_salary!A:A, 1, FALSE)</f>
        <v>9151658844</v>
      </c>
      <c r="F4600">
        <f t="shared" si="142"/>
        <v>0</v>
      </c>
      <c r="G4600">
        <f t="shared" ca="1" si="143"/>
        <v>0</v>
      </c>
    </row>
    <row r="4601" spans="1:7" x14ac:dyDescent="0.25">
      <c r="A4601" t="s">
        <v>6911</v>
      </c>
      <c r="B4601" t="s">
        <v>3560</v>
      </c>
      <c r="C4601" s="4">
        <v>40856</v>
      </c>
      <c r="D4601">
        <v>2677632772</v>
      </c>
      <c r="E4601">
        <f>VLOOKUP(D4601,  base_salary!A:A, 1, FALSE)</f>
        <v>2677632772</v>
      </c>
      <c r="F4601">
        <f t="shared" si="142"/>
        <v>0</v>
      </c>
      <c r="G4601">
        <f t="shared" ca="1" si="143"/>
        <v>0</v>
      </c>
    </row>
    <row r="4602" spans="1:7" x14ac:dyDescent="0.25">
      <c r="A4602" t="s">
        <v>6912</v>
      </c>
      <c r="B4602" t="s">
        <v>2059</v>
      </c>
      <c r="C4602" s="4">
        <v>47737</v>
      </c>
      <c r="D4602">
        <v>2376099331</v>
      </c>
      <c r="E4602">
        <f>VLOOKUP(D4602,  base_salary!A:A, 1, FALSE)</f>
        <v>2376099331</v>
      </c>
      <c r="F4602">
        <f t="shared" si="142"/>
        <v>0</v>
      </c>
      <c r="G4602">
        <f t="shared" ca="1" si="143"/>
        <v>0</v>
      </c>
    </row>
    <row r="4603" spans="1:7" x14ac:dyDescent="0.25">
      <c r="A4603" t="s">
        <v>6913</v>
      </c>
      <c r="B4603" t="s">
        <v>2348</v>
      </c>
      <c r="C4603" s="4">
        <v>30388</v>
      </c>
      <c r="D4603">
        <v>2524572722</v>
      </c>
      <c r="E4603">
        <f>VLOOKUP(D4603,  base_salary!A:A, 1, FALSE)</f>
        <v>2524572722</v>
      </c>
      <c r="F4603">
        <f t="shared" si="142"/>
        <v>0</v>
      </c>
      <c r="G4603">
        <f t="shared" ca="1" si="143"/>
        <v>0</v>
      </c>
    </row>
    <row r="4604" spans="1:7" x14ac:dyDescent="0.25">
      <c r="A4604" t="s">
        <v>6914</v>
      </c>
      <c r="B4604" t="s">
        <v>2424</v>
      </c>
      <c r="C4604" s="4">
        <v>20083</v>
      </c>
      <c r="D4604">
        <v>7462961601</v>
      </c>
      <c r="E4604">
        <f>VLOOKUP(D4604,  base_salary!A:A, 1, FALSE)</f>
        <v>7462961601</v>
      </c>
      <c r="F4604">
        <f t="shared" si="142"/>
        <v>0</v>
      </c>
      <c r="G4604">
        <f t="shared" ca="1" si="143"/>
        <v>0</v>
      </c>
    </row>
    <row r="4605" spans="1:7" x14ac:dyDescent="0.25">
      <c r="A4605" t="s">
        <v>6915</v>
      </c>
      <c r="B4605" t="s">
        <v>2374</v>
      </c>
      <c r="C4605" s="4">
        <v>17738</v>
      </c>
      <c r="D4605">
        <v>7462961601</v>
      </c>
      <c r="E4605">
        <f>VLOOKUP(D4605,  base_salary!A:A, 1, FALSE)</f>
        <v>7462961601</v>
      </c>
      <c r="F4605">
        <f t="shared" si="142"/>
        <v>0</v>
      </c>
      <c r="G4605">
        <f t="shared" ca="1" si="143"/>
        <v>0</v>
      </c>
    </row>
    <row r="4606" spans="1:7" x14ac:dyDescent="0.25">
      <c r="A4606" t="s">
        <v>6916</v>
      </c>
      <c r="B4606" t="s">
        <v>2457</v>
      </c>
      <c r="C4606" s="4">
        <v>27997</v>
      </c>
      <c r="D4606">
        <v>8065075959</v>
      </c>
      <c r="E4606">
        <f>VLOOKUP(D4606,  base_salary!A:A, 1, FALSE)</f>
        <v>8065075959</v>
      </c>
      <c r="F4606">
        <f t="shared" si="142"/>
        <v>0</v>
      </c>
      <c r="G4606">
        <f t="shared" ca="1" si="143"/>
        <v>0</v>
      </c>
    </row>
    <row r="4607" spans="1:7" x14ac:dyDescent="0.25">
      <c r="A4607" t="s">
        <v>6917</v>
      </c>
      <c r="B4607" t="s">
        <v>2089</v>
      </c>
      <c r="C4607" s="4">
        <v>38972</v>
      </c>
      <c r="D4607">
        <v>8069192305</v>
      </c>
      <c r="E4607">
        <f>VLOOKUP(D4607,  base_salary!A:A, 1, FALSE)</f>
        <v>8069192305</v>
      </c>
      <c r="F4607">
        <f t="shared" si="142"/>
        <v>0</v>
      </c>
      <c r="G4607">
        <f t="shared" ca="1" si="143"/>
        <v>0</v>
      </c>
    </row>
    <row r="4608" spans="1:7" x14ac:dyDescent="0.25">
      <c r="A4608" t="s">
        <v>6918</v>
      </c>
      <c r="B4608" t="s">
        <v>2548</v>
      </c>
      <c r="C4608" s="4">
        <v>41110</v>
      </c>
      <c r="D4608">
        <v>5234982726</v>
      </c>
      <c r="E4608">
        <f>VLOOKUP(D4608,  base_salary!A:A, 1, FALSE)</f>
        <v>5234982726</v>
      </c>
      <c r="F4608">
        <f t="shared" si="142"/>
        <v>0</v>
      </c>
      <c r="G4608">
        <f t="shared" ca="1" si="143"/>
        <v>0</v>
      </c>
    </row>
    <row r="4609" spans="1:7" x14ac:dyDescent="0.25">
      <c r="A4609" t="s">
        <v>6919</v>
      </c>
      <c r="B4609" t="s">
        <v>2405</v>
      </c>
      <c r="C4609" s="4">
        <v>25641</v>
      </c>
      <c r="D4609">
        <v>1268934771</v>
      </c>
      <c r="E4609">
        <f>VLOOKUP(D4609,  base_salary!A:A, 1, FALSE)</f>
        <v>1268934771</v>
      </c>
      <c r="F4609">
        <f t="shared" si="142"/>
        <v>0</v>
      </c>
      <c r="G4609">
        <f t="shared" ca="1" si="143"/>
        <v>0</v>
      </c>
    </row>
    <row r="4610" spans="1:7" x14ac:dyDescent="0.25">
      <c r="A4610" t="s">
        <v>6920</v>
      </c>
      <c r="B4610" t="s">
        <v>3279</v>
      </c>
      <c r="C4610" s="4">
        <v>39714</v>
      </c>
      <c r="D4610">
        <v>7180110256</v>
      </c>
      <c r="E4610">
        <f>VLOOKUP(D4610,  base_salary!A:A, 1, FALSE)</f>
        <v>7180110256</v>
      </c>
      <c r="F4610">
        <f t="shared" si="142"/>
        <v>0</v>
      </c>
      <c r="G4610">
        <f t="shared" ca="1" si="143"/>
        <v>0</v>
      </c>
    </row>
    <row r="4611" spans="1:7" x14ac:dyDescent="0.25">
      <c r="A4611" t="s">
        <v>6921</v>
      </c>
      <c r="B4611" t="s">
        <v>2488</v>
      </c>
      <c r="C4611" s="4">
        <v>30774</v>
      </c>
      <c r="D4611">
        <v>5407735911</v>
      </c>
      <c r="E4611">
        <f>VLOOKUP(D4611,  base_salary!A:A, 1, FALSE)</f>
        <v>5407735911</v>
      </c>
      <c r="F4611">
        <f t="shared" ref="F4611:F4674" si="144">IF(ISERROR(E4611), 1, 0)</f>
        <v>0</v>
      </c>
      <c r="G4611">
        <f t="shared" ref="G4611:G4674" ca="1" si="145">SUM(G:G)</f>
        <v>0</v>
      </c>
    </row>
    <row r="4612" spans="1:7" x14ac:dyDescent="0.25">
      <c r="A4612" t="s">
        <v>6922</v>
      </c>
      <c r="B4612" t="s">
        <v>2718</v>
      </c>
      <c r="C4612" s="4">
        <v>45498</v>
      </c>
      <c r="D4612">
        <v>4009257075</v>
      </c>
      <c r="E4612">
        <f>VLOOKUP(D4612,  base_salary!A:A, 1, FALSE)</f>
        <v>4009257075</v>
      </c>
      <c r="F4612">
        <f t="shared" si="144"/>
        <v>0</v>
      </c>
      <c r="G4612">
        <f t="shared" ca="1" si="145"/>
        <v>0</v>
      </c>
    </row>
    <row r="4613" spans="1:7" x14ac:dyDescent="0.25">
      <c r="A4613" t="s">
        <v>6923</v>
      </c>
      <c r="B4613" t="s">
        <v>2409</v>
      </c>
      <c r="C4613" s="4">
        <v>40670</v>
      </c>
      <c r="D4613">
        <v>3580617389</v>
      </c>
      <c r="E4613">
        <f>VLOOKUP(D4613,  base_salary!A:A, 1, FALSE)</f>
        <v>3580617389</v>
      </c>
      <c r="F4613">
        <f t="shared" si="144"/>
        <v>0</v>
      </c>
      <c r="G4613">
        <f t="shared" ca="1" si="145"/>
        <v>0</v>
      </c>
    </row>
    <row r="4614" spans="1:7" x14ac:dyDescent="0.25">
      <c r="A4614" t="s">
        <v>6924</v>
      </c>
      <c r="B4614" t="s">
        <v>2503</v>
      </c>
      <c r="C4614" s="4">
        <v>29491</v>
      </c>
      <c r="D4614">
        <v>2575500974</v>
      </c>
      <c r="E4614">
        <f>VLOOKUP(D4614,  base_salary!A:A, 1, FALSE)</f>
        <v>2575500974</v>
      </c>
      <c r="F4614">
        <f t="shared" si="144"/>
        <v>0</v>
      </c>
      <c r="G4614">
        <f t="shared" ca="1" si="145"/>
        <v>0</v>
      </c>
    </row>
    <row r="4615" spans="1:7" x14ac:dyDescent="0.25">
      <c r="A4615" t="s">
        <v>6925</v>
      </c>
      <c r="B4615" t="s">
        <v>1950</v>
      </c>
      <c r="C4615" s="4">
        <v>16628</v>
      </c>
      <c r="D4615">
        <v>9800744517</v>
      </c>
      <c r="E4615">
        <f>VLOOKUP(D4615,  base_salary!A:A, 1, FALSE)</f>
        <v>9800744517</v>
      </c>
      <c r="F4615">
        <f t="shared" si="144"/>
        <v>0</v>
      </c>
      <c r="G4615">
        <f t="shared" ca="1" si="145"/>
        <v>0</v>
      </c>
    </row>
    <row r="4616" spans="1:7" x14ac:dyDescent="0.25">
      <c r="A4616" t="s">
        <v>6926</v>
      </c>
      <c r="B4616" t="s">
        <v>2951</v>
      </c>
      <c r="C4616" s="4">
        <v>50219</v>
      </c>
      <c r="D4616">
        <v>9545462825</v>
      </c>
      <c r="E4616">
        <f>VLOOKUP(D4616,  base_salary!A:A, 1, FALSE)</f>
        <v>9545462825</v>
      </c>
      <c r="F4616">
        <f t="shared" si="144"/>
        <v>0</v>
      </c>
      <c r="G4616">
        <f t="shared" ca="1" si="145"/>
        <v>0</v>
      </c>
    </row>
    <row r="4617" spans="1:7" x14ac:dyDescent="0.25">
      <c r="A4617" t="s">
        <v>6927</v>
      </c>
      <c r="B4617" t="s">
        <v>1956</v>
      </c>
      <c r="C4617" s="4">
        <v>22323</v>
      </c>
      <c r="D4617">
        <v>5412518958</v>
      </c>
      <c r="E4617">
        <f>VLOOKUP(D4617,  base_salary!A:A, 1, FALSE)</f>
        <v>5412518958</v>
      </c>
      <c r="F4617">
        <f t="shared" si="144"/>
        <v>0</v>
      </c>
      <c r="G4617">
        <f t="shared" ca="1" si="145"/>
        <v>0</v>
      </c>
    </row>
    <row r="4618" spans="1:7" x14ac:dyDescent="0.25">
      <c r="A4618" t="s">
        <v>6928</v>
      </c>
      <c r="B4618" t="s">
        <v>3169</v>
      </c>
      <c r="C4618" s="4">
        <v>21712</v>
      </c>
      <c r="D4618">
        <v>1953937357</v>
      </c>
      <c r="E4618">
        <f>VLOOKUP(D4618,  base_salary!A:A, 1, FALSE)</f>
        <v>1953937357</v>
      </c>
      <c r="F4618">
        <f t="shared" si="144"/>
        <v>0</v>
      </c>
      <c r="G4618">
        <f t="shared" ca="1" si="145"/>
        <v>0</v>
      </c>
    </row>
    <row r="4619" spans="1:7" x14ac:dyDescent="0.25">
      <c r="A4619" t="s">
        <v>6929</v>
      </c>
      <c r="B4619" t="s">
        <v>2762</v>
      </c>
      <c r="C4619" s="4">
        <v>54181</v>
      </c>
      <c r="D4619">
        <v>4877108939</v>
      </c>
      <c r="E4619">
        <f>VLOOKUP(D4619,  base_salary!A:A, 1, FALSE)</f>
        <v>4877108939</v>
      </c>
      <c r="F4619">
        <f t="shared" si="144"/>
        <v>0</v>
      </c>
      <c r="G4619">
        <f t="shared" ca="1" si="145"/>
        <v>0</v>
      </c>
    </row>
    <row r="4620" spans="1:7" x14ac:dyDescent="0.25">
      <c r="A4620" t="s">
        <v>6930</v>
      </c>
      <c r="B4620" t="s">
        <v>2345</v>
      </c>
      <c r="C4620" s="4">
        <v>21090</v>
      </c>
      <c r="D4620">
        <v>7585281072</v>
      </c>
      <c r="E4620">
        <f>VLOOKUP(D4620,  base_salary!A:A, 1, FALSE)</f>
        <v>7585281072</v>
      </c>
      <c r="F4620">
        <f t="shared" si="144"/>
        <v>0</v>
      </c>
      <c r="G4620">
        <f t="shared" ca="1" si="145"/>
        <v>0</v>
      </c>
    </row>
    <row r="4621" spans="1:7" x14ac:dyDescent="0.25">
      <c r="A4621" t="s">
        <v>6931</v>
      </c>
      <c r="B4621" t="s">
        <v>2051</v>
      </c>
      <c r="C4621" s="4">
        <v>11307</v>
      </c>
      <c r="D4621">
        <v>8173067724</v>
      </c>
      <c r="E4621">
        <f>VLOOKUP(D4621,  base_salary!A:A, 1, FALSE)</f>
        <v>8173067724</v>
      </c>
      <c r="F4621">
        <f t="shared" si="144"/>
        <v>0</v>
      </c>
      <c r="G4621">
        <f t="shared" ca="1" si="145"/>
        <v>0</v>
      </c>
    </row>
    <row r="4622" spans="1:7" x14ac:dyDescent="0.25">
      <c r="A4622" t="s">
        <v>6932</v>
      </c>
      <c r="B4622" t="s">
        <v>2378</v>
      </c>
      <c r="C4622" s="4">
        <v>51560</v>
      </c>
      <c r="D4622">
        <v>3779559293</v>
      </c>
      <c r="E4622">
        <f>VLOOKUP(D4622,  base_salary!A:A, 1, FALSE)</f>
        <v>3779559293</v>
      </c>
      <c r="F4622">
        <f t="shared" si="144"/>
        <v>0</v>
      </c>
      <c r="G4622">
        <f t="shared" ca="1" si="145"/>
        <v>0</v>
      </c>
    </row>
    <row r="4623" spans="1:7" x14ac:dyDescent="0.25">
      <c r="A4623" t="s">
        <v>6933</v>
      </c>
      <c r="B4623" t="s">
        <v>2841</v>
      </c>
      <c r="C4623" s="4">
        <v>16783</v>
      </c>
      <c r="D4623">
        <v>4691333258</v>
      </c>
      <c r="E4623">
        <f>VLOOKUP(D4623,  base_salary!A:A, 1, FALSE)</f>
        <v>4691333258</v>
      </c>
      <c r="F4623">
        <f t="shared" si="144"/>
        <v>0</v>
      </c>
      <c r="G4623">
        <f t="shared" ca="1" si="145"/>
        <v>0</v>
      </c>
    </row>
    <row r="4624" spans="1:7" x14ac:dyDescent="0.25">
      <c r="A4624" t="s">
        <v>6934</v>
      </c>
      <c r="B4624" t="s">
        <v>2154</v>
      </c>
      <c r="C4624" s="4">
        <v>43013</v>
      </c>
      <c r="D4624">
        <v>7273123196</v>
      </c>
      <c r="E4624">
        <f>VLOOKUP(D4624,  base_salary!A:A, 1, FALSE)</f>
        <v>7273123196</v>
      </c>
      <c r="F4624">
        <f t="shared" si="144"/>
        <v>0</v>
      </c>
      <c r="G4624">
        <f t="shared" ca="1" si="145"/>
        <v>0</v>
      </c>
    </row>
    <row r="4625" spans="1:7" x14ac:dyDescent="0.25">
      <c r="A4625" t="s">
        <v>6935</v>
      </c>
      <c r="B4625" t="s">
        <v>2343</v>
      </c>
      <c r="C4625" s="4">
        <v>35455</v>
      </c>
      <c r="D4625">
        <v>4656574848</v>
      </c>
      <c r="E4625">
        <f>VLOOKUP(D4625,  base_salary!A:A, 1, FALSE)</f>
        <v>4656574848</v>
      </c>
      <c r="F4625">
        <f t="shared" si="144"/>
        <v>0</v>
      </c>
      <c r="G4625">
        <f t="shared" ca="1" si="145"/>
        <v>0</v>
      </c>
    </row>
    <row r="4626" spans="1:7" x14ac:dyDescent="0.25">
      <c r="A4626" t="s">
        <v>6936</v>
      </c>
      <c r="B4626" t="s">
        <v>2083</v>
      </c>
      <c r="C4626" s="4">
        <v>26121</v>
      </c>
      <c r="D4626">
        <v>2908560011</v>
      </c>
      <c r="E4626">
        <f>VLOOKUP(D4626,  base_salary!A:A, 1, FALSE)</f>
        <v>2908560011</v>
      </c>
      <c r="F4626">
        <f t="shared" si="144"/>
        <v>0</v>
      </c>
      <c r="G4626">
        <f t="shared" ca="1" si="145"/>
        <v>0</v>
      </c>
    </row>
    <row r="4627" spans="1:7" x14ac:dyDescent="0.25">
      <c r="A4627" t="s">
        <v>6937</v>
      </c>
      <c r="B4627" t="s">
        <v>2600</v>
      </c>
      <c r="C4627" s="4">
        <v>49412</v>
      </c>
      <c r="D4627">
        <v>2136806068</v>
      </c>
      <c r="E4627">
        <f>VLOOKUP(D4627,  base_salary!A:A, 1, FALSE)</f>
        <v>2136806068</v>
      </c>
      <c r="F4627">
        <f t="shared" si="144"/>
        <v>0</v>
      </c>
      <c r="G4627">
        <f t="shared" ca="1" si="145"/>
        <v>0</v>
      </c>
    </row>
    <row r="4628" spans="1:7" x14ac:dyDescent="0.25">
      <c r="A4628" t="s">
        <v>6938</v>
      </c>
      <c r="B4628" t="s">
        <v>2099</v>
      </c>
      <c r="C4628" s="4">
        <v>44972</v>
      </c>
      <c r="D4628">
        <v>4698538416</v>
      </c>
      <c r="E4628">
        <f>VLOOKUP(D4628,  base_salary!A:A, 1, FALSE)</f>
        <v>4698538416</v>
      </c>
      <c r="F4628">
        <f t="shared" si="144"/>
        <v>0</v>
      </c>
      <c r="G4628">
        <f t="shared" ca="1" si="145"/>
        <v>0</v>
      </c>
    </row>
    <row r="4629" spans="1:7" x14ac:dyDescent="0.25">
      <c r="A4629" t="s">
        <v>6939</v>
      </c>
      <c r="B4629" t="s">
        <v>2507</v>
      </c>
      <c r="C4629" s="4">
        <v>16530</v>
      </c>
      <c r="D4629">
        <v>8034345962</v>
      </c>
      <c r="E4629">
        <f>VLOOKUP(D4629,  base_salary!A:A, 1, FALSE)</f>
        <v>8034345962</v>
      </c>
      <c r="F4629">
        <f t="shared" si="144"/>
        <v>0</v>
      </c>
      <c r="G4629">
        <f t="shared" ca="1" si="145"/>
        <v>0</v>
      </c>
    </row>
    <row r="4630" spans="1:7" x14ac:dyDescent="0.25">
      <c r="A4630" t="s">
        <v>6940</v>
      </c>
      <c r="B4630" t="s">
        <v>3508</v>
      </c>
      <c r="C4630" s="4">
        <v>46607</v>
      </c>
      <c r="D4630">
        <v>5079859830</v>
      </c>
      <c r="E4630">
        <f>VLOOKUP(D4630,  base_salary!A:A, 1, FALSE)</f>
        <v>5079859830</v>
      </c>
      <c r="F4630">
        <f t="shared" si="144"/>
        <v>0</v>
      </c>
      <c r="G4630">
        <f t="shared" ca="1" si="145"/>
        <v>0</v>
      </c>
    </row>
    <row r="4631" spans="1:7" x14ac:dyDescent="0.25">
      <c r="A4631" t="s">
        <v>6941</v>
      </c>
      <c r="B4631" t="s">
        <v>2266</v>
      </c>
      <c r="C4631" s="4">
        <v>14416</v>
      </c>
      <c r="D4631">
        <v>8387947148</v>
      </c>
      <c r="E4631">
        <f>VLOOKUP(D4631,  base_salary!A:A, 1, FALSE)</f>
        <v>8387947148</v>
      </c>
      <c r="F4631">
        <f t="shared" si="144"/>
        <v>0</v>
      </c>
      <c r="G4631">
        <f t="shared" ca="1" si="145"/>
        <v>0</v>
      </c>
    </row>
    <row r="4632" spans="1:7" x14ac:dyDescent="0.25">
      <c r="A4632" t="s">
        <v>6942</v>
      </c>
      <c r="B4632" t="s">
        <v>2405</v>
      </c>
      <c r="C4632" s="4">
        <v>50872</v>
      </c>
      <c r="D4632">
        <v>7567063646</v>
      </c>
      <c r="E4632">
        <f>VLOOKUP(D4632,  base_salary!A:A, 1, FALSE)</f>
        <v>7567063646</v>
      </c>
      <c r="F4632">
        <f t="shared" si="144"/>
        <v>0</v>
      </c>
      <c r="G4632">
        <f t="shared" ca="1" si="145"/>
        <v>0</v>
      </c>
    </row>
    <row r="4633" spans="1:7" x14ac:dyDescent="0.25">
      <c r="A4633" t="s">
        <v>6943</v>
      </c>
      <c r="B4633" t="s">
        <v>2641</v>
      </c>
      <c r="C4633" s="4">
        <v>27315</v>
      </c>
      <c r="D4633">
        <v>9412192312</v>
      </c>
      <c r="E4633">
        <f>VLOOKUP(D4633,  base_salary!A:A, 1, FALSE)</f>
        <v>9412192312</v>
      </c>
      <c r="F4633">
        <f t="shared" si="144"/>
        <v>0</v>
      </c>
      <c r="G4633">
        <f t="shared" ca="1" si="145"/>
        <v>0</v>
      </c>
    </row>
    <row r="4634" spans="1:7" x14ac:dyDescent="0.25">
      <c r="A4634" t="s">
        <v>6944</v>
      </c>
      <c r="B4634" t="s">
        <v>3487</v>
      </c>
      <c r="C4634" s="4">
        <v>15026</v>
      </c>
      <c r="D4634">
        <v>6109997811</v>
      </c>
      <c r="E4634">
        <f>VLOOKUP(D4634,  base_salary!A:A, 1, FALSE)</f>
        <v>6109997811</v>
      </c>
      <c r="F4634">
        <f t="shared" si="144"/>
        <v>0</v>
      </c>
      <c r="G4634">
        <f t="shared" ca="1" si="145"/>
        <v>0</v>
      </c>
    </row>
    <row r="4635" spans="1:7" x14ac:dyDescent="0.25">
      <c r="A4635" t="s">
        <v>6945</v>
      </c>
      <c r="B4635" t="s">
        <v>2727</v>
      </c>
      <c r="C4635" s="4">
        <v>57192</v>
      </c>
      <c r="D4635">
        <v>8545135858</v>
      </c>
      <c r="E4635">
        <f>VLOOKUP(D4635,  base_salary!A:A, 1, FALSE)</f>
        <v>8545135858</v>
      </c>
      <c r="F4635">
        <f t="shared" si="144"/>
        <v>0</v>
      </c>
      <c r="G4635">
        <f t="shared" ca="1" si="145"/>
        <v>0</v>
      </c>
    </row>
    <row r="4636" spans="1:7" x14ac:dyDescent="0.25">
      <c r="A4636" t="s">
        <v>6946</v>
      </c>
      <c r="B4636" t="s">
        <v>2614</v>
      </c>
      <c r="C4636" s="4">
        <v>37540</v>
      </c>
      <c r="D4636">
        <v>7243767311</v>
      </c>
      <c r="E4636">
        <f>VLOOKUP(D4636,  base_salary!A:A, 1, FALSE)</f>
        <v>7243767311</v>
      </c>
      <c r="F4636">
        <f t="shared" si="144"/>
        <v>0</v>
      </c>
      <c r="G4636">
        <f t="shared" ca="1" si="145"/>
        <v>0</v>
      </c>
    </row>
    <row r="4637" spans="1:7" x14ac:dyDescent="0.25">
      <c r="A4637" t="s">
        <v>6947</v>
      </c>
      <c r="B4637" t="s">
        <v>3113</v>
      </c>
      <c r="C4637" s="4">
        <v>26204</v>
      </c>
      <c r="D4637">
        <v>3877279783</v>
      </c>
      <c r="E4637">
        <f>VLOOKUP(D4637,  base_salary!A:A, 1, FALSE)</f>
        <v>3877279783</v>
      </c>
      <c r="F4637">
        <f t="shared" si="144"/>
        <v>0</v>
      </c>
      <c r="G4637">
        <f t="shared" ca="1" si="145"/>
        <v>0</v>
      </c>
    </row>
    <row r="4638" spans="1:7" x14ac:dyDescent="0.25">
      <c r="A4638" t="s">
        <v>6948</v>
      </c>
      <c r="B4638" t="s">
        <v>2156</v>
      </c>
      <c r="C4638" s="4">
        <v>21395</v>
      </c>
      <c r="D4638">
        <v>115757341</v>
      </c>
      <c r="E4638">
        <f>VLOOKUP(D4638,  base_salary!A:A, 1, FALSE)</f>
        <v>115757341</v>
      </c>
      <c r="F4638">
        <f t="shared" si="144"/>
        <v>0</v>
      </c>
      <c r="G4638">
        <f t="shared" ca="1" si="145"/>
        <v>0</v>
      </c>
    </row>
    <row r="4639" spans="1:7" x14ac:dyDescent="0.25">
      <c r="A4639" t="s">
        <v>6949</v>
      </c>
      <c r="B4639" t="s">
        <v>2593</v>
      </c>
      <c r="C4639" s="4">
        <v>43012</v>
      </c>
      <c r="D4639">
        <v>5138969978</v>
      </c>
      <c r="E4639">
        <f>VLOOKUP(D4639,  base_salary!A:A, 1, FALSE)</f>
        <v>5138969978</v>
      </c>
      <c r="F4639">
        <f t="shared" si="144"/>
        <v>0</v>
      </c>
      <c r="G4639">
        <f t="shared" ca="1" si="145"/>
        <v>0</v>
      </c>
    </row>
    <row r="4640" spans="1:7" x14ac:dyDescent="0.25">
      <c r="A4640" t="s">
        <v>6950</v>
      </c>
      <c r="B4640" t="s">
        <v>2207</v>
      </c>
      <c r="C4640" s="4">
        <v>13424</v>
      </c>
      <c r="D4640">
        <v>8065075959</v>
      </c>
      <c r="E4640">
        <f>VLOOKUP(D4640,  base_salary!A:A, 1, FALSE)</f>
        <v>8065075959</v>
      </c>
      <c r="F4640">
        <f t="shared" si="144"/>
        <v>0</v>
      </c>
      <c r="G4640">
        <f t="shared" ca="1" si="145"/>
        <v>0</v>
      </c>
    </row>
    <row r="4641" spans="1:7" x14ac:dyDescent="0.25">
      <c r="A4641" t="s">
        <v>6951</v>
      </c>
      <c r="B4641" t="s">
        <v>2841</v>
      </c>
      <c r="C4641" s="4">
        <v>46340</v>
      </c>
      <c r="D4641">
        <v>9617190826</v>
      </c>
      <c r="E4641">
        <f>VLOOKUP(D4641,  base_salary!A:A, 1, FALSE)</f>
        <v>9617190826</v>
      </c>
      <c r="F4641">
        <f t="shared" si="144"/>
        <v>0</v>
      </c>
      <c r="G4641">
        <f t="shared" ca="1" si="145"/>
        <v>0</v>
      </c>
    </row>
    <row r="4642" spans="1:7" x14ac:dyDescent="0.25">
      <c r="A4642" t="s">
        <v>6952</v>
      </c>
      <c r="B4642" t="s">
        <v>2045</v>
      </c>
      <c r="C4642" s="4">
        <v>51871</v>
      </c>
      <c r="D4642">
        <v>4525743115</v>
      </c>
      <c r="E4642">
        <f>VLOOKUP(D4642,  base_salary!A:A, 1, FALSE)</f>
        <v>4525743115</v>
      </c>
      <c r="F4642">
        <f t="shared" si="144"/>
        <v>0</v>
      </c>
      <c r="G4642">
        <f t="shared" ca="1" si="145"/>
        <v>0</v>
      </c>
    </row>
    <row r="4643" spans="1:7" x14ac:dyDescent="0.25">
      <c r="A4643" t="s">
        <v>6953</v>
      </c>
      <c r="B4643" t="s">
        <v>2505</v>
      </c>
      <c r="C4643" s="4">
        <v>14973</v>
      </c>
      <c r="D4643">
        <v>7866715386</v>
      </c>
      <c r="E4643">
        <f>VLOOKUP(D4643,  base_salary!A:A, 1, FALSE)</f>
        <v>7866715386</v>
      </c>
      <c r="F4643">
        <f t="shared" si="144"/>
        <v>0</v>
      </c>
      <c r="G4643">
        <f t="shared" ca="1" si="145"/>
        <v>0</v>
      </c>
    </row>
    <row r="4644" spans="1:7" x14ac:dyDescent="0.25">
      <c r="A4644" t="s">
        <v>6954</v>
      </c>
      <c r="B4644" t="s">
        <v>2856</v>
      </c>
      <c r="C4644" s="4">
        <v>58513</v>
      </c>
      <c r="D4644">
        <v>7000350199</v>
      </c>
      <c r="E4644">
        <f>VLOOKUP(D4644,  base_salary!A:A, 1, FALSE)</f>
        <v>7000350199</v>
      </c>
      <c r="F4644">
        <f t="shared" si="144"/>
        <v>0</v>
      </c>
      <c r="G4644">
        <f t="shared" ca="1" si="145"/>
        <v>0</v>
      </c>
    </row>
    <row r="4645" spans="1:7" x14ac:dyDescent="0.25">
      <c r="A4645" t="s">
        <v>6955</v>
      </c>
      <c r="B4645" t="s">
        <v>2617</v>
      </c>
      <c r="C4645" s="4">
        <v>10837</v>
      </c>
      <c r="D4645">
        <v>3060876401</v>
      </c>
      <c r="E4645">
        <f>VLOOKUP(D4645,  base_salary!A:A, 1, FALSE)</f>
        <v>3060876401</v>
      </c>
      <c r="F4645">
        <f t="shared" si="144"/>
        <v>0</v>
      </c>
      <c r="G4645">
        <f t="shared" ca="1" si="145"/>
        <v>0</v>
      </c>
    </row>
    <row r="4646" spans="1:7" x14ac:dyDescent="0.25">
      <c r="A4646" t="s">
        <v>6956</v>
      </c>
      <c r="B4646" t="s">
        <v>2452</v>
      </c>
      <c r="C4646" s="4">
        <v>56711</v>
      </c>
      <c r="D4646">
        <v>4499766028</v>
      </c>
      <c r="E4646">
        <f>VLOOKUP(D4646,  base_salary!A:A, 1, FALSE)</f>
        <v>4499766028</v>
      </c>
      <c r="F4646">
        <f t="shared" si="144"/>
        <v>0</v>
      </c>
      <c r="G4646">
        <f t="shared" ca="1" si="145"/>
        <v>0</v>
      </c>
    </row>
    <row r="4647" spans="1:7" x14ac:dyDescent="0.25">
      <c r="A4647" t="s">
        <v>6957</v>
      </c>
      <c r="B4647" t="s">
        <v>2931</v>
      </c>
      <c r="C4647" s="4">
        <v>10469</v>
      </c>
      <c r="D4647">
        <v>9651729414</v>
      </c>
      <c r="E4647">
        <f>VLOOKUP(D4647,  base_salary!A:A, 1, FALSE)</f>
        <v>9651729414</v>
      </c>
      <c r="F4647">
        <f t="shared" si="144"/>
        <v>0</v>
      </c>
      <c r="G4647">
        <f t="shared" ca="1" si="145"/>
        <v>0</v>
      </c>
    </row>
    <row r="4648" spans="1:7" x14ac:dyDescent="0.25">
      <c r="A4648" t="s">
        <v>6958</v>
      </c>
      <c r="B4648" t="s">
        <v>2372</v>
      </c>
      <c r="C4648" s="4">
        <v>21114</v>
      </c>
      <c r="D4648">
        <v>8501525324</v>
      </c>
      <c r="E4648">
        <f>VLOOKUP(D4648,  base_salary!A:A, 1, FALSE)</f>
        <v>8501525324</v>
      </c>
      <c r="F4648">
        <f t="shared" si="144"/>
        <v>0</v>
      </c>
      <c r="G4648">
        <f t="shared" ca="1" si="145"/>
        <v>0</v>
      </c>
    </row>
    <row r="4649" spans="1:7" x14ac:dyDescent="0.25">
      <c r="A4649" t="s">
        <v>6959</v>
      </c>
      <c r="B4649" t="s">
        <v>2931</v>
      </c>
      <c r="C4649" s="4">
        <v>24363</v>
      </c>
      <c r="D4649">
        <v>1664426442</v>
      </c>
      <c r="E4649">
        <f>VLOOKUP(D4649,  base_salary!A:A, 1, FALSE)</f>
        <v>1664426442</v>
      </c>
      <c r="F4649">
        <f t="shared" si="144"/>
        <v>0</v>
      </c>
      <c r="G4649">
        <f t="shared" ca="1" si="145"/>
        <v>0</v>
      </c>
    </row>
    <row r="4650" spans="1:7" x14ac:dyDescent="0.25">
      <c r="A4650" t="s">
        <v>6960</v>
      </c>
      <c r="B4650" t="s">
        <v>2396</v>
      </c>
      <c r="C4650" s="4">
        <v>15466</v>
      </c>
      <c r="D4650">
        <v>4638232353</v>
      </c>
      <c r="E4650">
        <f>VLOOKUP(D4650,  base_salary!A:A, 1, FALSE)</f>
        <v>4638232353</v>
      </c>
      <c r="F4650">
        <f t="shared" si="144"/>
        <v>0</v>
      </c>
      <c r="G4650">
        <f t="shared" ca="1" si="145"/>
        <v>0</v>
      </c>
    </row>
    <row r="4651" spans="1:7" x14ac:dyDescent="0.25">
      <c r="A4651" t="s">
        <v>6961</v>
      </c>
      <c r="B4651" t="s">
        <v>2762</v>
      </c>
      <c r="C4651" s="4">
        <v>20039</v>
      </c>
      <c r="D4651">
        <v>8302317314</v>
      </c>
      <c r="E4651">
        <f>VLOOKUP(D4651,  base_salary!A:A, 1, FALSE)</f>
        <v>8302317314</v>
      </c>
      <c r="F4651">
        <f t="shared" si="144"/>
        <v>0</v>
      </c>
      <c r="G4651">
        <f t="shared" ca="1" si="145"/>
        <v>0</v>
      </c>
    </row>
    <row r="4652" spans="1:7" x14ac:dyDescent="0.25">
      <c r="A4652" t="s">
        <v>6962</v>
      </c>
      <c r="B4652" t="s">
        <v>2141</v>
      </c>
      <c r="C4652" s="4">
        <v>43134</v>
      </c>
      <c r="D4652">
        <v>6750554423</v>
      </c>
      <c r="E4652">
        <f>VLOOKUP(D4652,  base_salary!A:A, 1, FALSE)</f>
        <v>6750554423</v>
      </c>
      <c r="F4652">
        <f t="shared" si="144"/>
        <v>0</v>
      </c>
      <c r="G4652">
        <f t="shared" ca="1" si="145"/>
        <v>0</v>
      </c>
    </row>
    <row r="4653" spans="1:7" x14ac:dyDescent="0.25">
      <c r="A4653" t="s">
        <v>6963</v>
      </c>
      <c r="B4653" t="s">
        <v>2511</v>
      </c>
      <c r="C4653" s="4">
        <v>13236</v>
      </c>
      <c r="D4653">
        <v>7033916019</v>
      </c>
      <c r="E4653">
        <f>VLOOKUP(D4653,  base_salary!A:A, 1, FALSE)</f>
        <v>7033916019</v>
      </c>
      <c r="F4653">
        <f t="shared" si="144"/>
        <v>0</v>
      </c>
      <c r="G4653">
        <f t="shared" ca="1" si="145"/>
        <v>0</v>
      </c>
    </row>
    <row r="4654" spans="1:7" x14ac:dyDescent="0.25">
      <c r="A4654" t="s">
        <v>6964</v>
      </c>
      <c r="B4654" t="s">
        <v>2269</v>
      </c>
      <c r="C4654" s="4">
        <v>28170</v>
      </c>
      <c r="D4654">
        <v>6227038881</v>
      </c>
      <c r="E4654">
        <f>VLOOKUP(D4654,  base_salary!A:A, 1, FALSE)</f>
        <v>6227038881</v>
      </c>
      <c r="F4654">
        <f t="shared" si="144"/>
        <v>0</v>
      </c>
      <c r="G4654">
        <f t="shared" ca="1" si="145"/>
        <v>0</v>
      </c>
    </row>
    <row r="4655" spans="1:7" x14ac:dyDescent="0.25">
      <c r="A4655" t="s">
        <v>6965</v>
      </c>
      <c r="B4655" t="s">
        <v>2714</v>
      </c>
      <c r="C4655" s="4">
        <v>17305</v>
      </c>
      <c r="D4655">
        <v>7453397081</v>
      </c>
      <c r="E4655">
        <f>VLOOKUP(D4655,  base_salary!A:A, 1, FALSE)</f>
        <v>7453397081</v>
      </c>
      <c r="F4655">
        <f t="shared" si="144"/>
        <v>0</v>
      </c>
      <c r="G4655">
        <f t="shared" ca="1" si="145"/>
        <v>0</v>
      </c>
    </row>
    <row r="4656" spans="1:7" x14ac:dyDescent="0.25">
      <c r="A4656" t="s">
        <v>6966</v>
      </c>
      <c r="B4656" t="s">
        <v>1972</v>
      </c>
      <c r="C4656" s="4">
        <v>16591</v>
      </c>
      <c r="D4656">
        <v>5211527984</v>
      </c>
      <c r="E4656">
        <f>VLOOKUP(D4656,  base_salary!A:A, 1, FALSE)</f>
        <v>5211527984</v>
      </c>
      <c r="F4656">
        <f t="shared" si="144"/>
        <v>0</v>
      </c>
      <c r="G4656">
        <f t="shared" ca="1" si="145"/>
        <v>0</v>
      </c>
    </row>
    <row r="4657" spans="1:7" x14ac:dyDescent="0.25">
      <c r="A4657" t="s">
        <v>6967</v>
      </c>
      <c r="B4657" t="s">
        <v>2369</v>
      </c>
      <c r="C4657" s="4">
        <v>10238</v>
      </c>
      <c r="D4657">
        <v>5837501576</v>
      </c>
      <c r="E4657">
        <f>VLOOKUP(D4657,  base_salary!A:A, 1, FALSE)</f>
        <v>5837501576</v>
      </c>
      <c r="F4657">
        <f t="shared" si="144"/>
        <v>0</v>
      </c>
      <c r="G4657">
        <f t="shared" ca="1" si="145"/>
        <v>0</v>
      </c>
    </row>
    <row r="4658" spans="1:7" x14ac:dyDescent="0.25">
      <c r="A4658" t="s">
        <v>6968</v>
      </c>
      <c r="B4658" t="s">
        <v>2103</v>
      </c>
      <c r="C4658" s="4">
        <v>35318</v>
      </c>
      <c r="D4658">
        <v>7966879720</v>
      </c>
      <c r="E4658">
        <f>VLOOKUP(D4658,  base_salary!A:A, 1, FALSE)</f>
        <v>7966879720</v>
      </c>
      <c r="F4658">
        <f t="shared" si="144"/>
        <v>0</v>
      </c>
      <c r="G4658">
        <f t="shared" ca="1" si="145"/>
        <v>0</v>
      </c>
    </row>
    <row r="4659" spans="1:7" x14ac:dyDescent="0.25">
      <c r="A4659" t="s">
        <v>6969</v>
      </c>
      <c r="B4659" t="s">
        <v>2340</v>
      </c>
      <c r="C4659" s="4">
        <v>20246</v>
      </c>
      <c r="D4659">
        <v>9621571960</v>
      </c>
      <c r="E4659">
        <f>VLOOKUP(D4659,  base_salary!A:A, 1, FALSE)</f>
        <v>9621571960</v>
      </c>
      <c r="F4659">
        <f t="shared" si="144"/>
        <v>0</v>
      </c>
      <c r="G4659">
        <f t="shared" ca="1" si="145"/>
        <v>0</v>
      </c>
    </row>
    <row r="4660" spans="1:7" x14ac:dyDescent="0.25">
      <c r="A4660" t="s">
        <v>6970</v>
      </c>
      <c r="B4660" t="s">
        <v>2166</v>
      </c>
      <c r="C4660" s="4">
        <v>23757</v>
      </c>
      <c r="D4660">
        <v>7473861379</v>
      </c>
      <c r="E4660">
        <f>VLOOKUP(D4660,  base_salary!A:A, 1, FALSE)</f>
        <v>7473861379</v>
      </c>
      <c r="F4660">
        <f t="shared" si="144"/>
        <v>0</v>
      </c>
      <c r="G4660">
        <f t="shared" ca="1" si="145"/>
        <v>0</v>
      </c>
    </row>
    <row r="4661" spans="1:7" x14ac:dyDescent="0.25">
      <c r="A4661" t="s">
        <v>6971</v>
      </c>
      <c r="B4661" t="s">
        <v>2118</v>
      </c>
      <c r="C4661" s="4">
        <v>18470</v>
      </c>
      <c r="D4661">
        <v>2740930763</v>
      </c>
      <c r="E4661">
        <f>VLOOKUP(D4661,  base_salary!A:A, 1, FALSE)</f>
        <v>2740930763</v>
      </c>
      <c r="F4661">
        <f t="shared" si="144"/>
        <v>0</v>
      </c>
      <c r="G4661">
        <f t="shared" ca="1" si="145"/>
        <v>0</v>
      </c>
    </row>
    <row r="4662" spans="1:7" x14ac:dyDescent="0.25">
      <c r="A4662" t="s">
        <v>6972</v>
      </c>
      <c r="B4662" t="s">
        <v>2095</v>
      </c>
      <c r="C4662" s="4">
        <v>29375</v>
      </c>
      <c r="D4662">
        <v>3101620996</v>
      </c>
      <c r="E4662">
        <f>VLOOKUP(D4662,  base_salary!A:A, 1, FALSE)</f>
        <v>3101620996</v>
      </c>
      <c r="F4662">
        <f t="shared" si="144"/>
        <v>0</v>
      </c>
      <c r="G4662">
        <f t="shared" ca="1" si="145"/>
        <v>0</v>
      </c>
    </row>
    <row r="4663" spans="1:7" x14ac:dyDescent="0.25">
      <c r="A4663" t="s">
        <v>6973</v>
      </c>
      <c r="B4663" t="s">
        <v>2614</v>
      </c>
      <c r="C4663" s="4">
        <v>17567</v>
      </c>
      <c r="D4663">
        <v>8519669638</v>
      </c>
      <c r="E4663">
        <f>VLOOKUP(D4663,  base_salary!A:A, 1, FALSE)</f>
        <v>8519669638</v>
      </c>
      <c r="F4663">
        <f t="shared" si="144"/>
        <v>0</v>
      </c>
      <c r="G4663">
        <f t="shared" ca="1" si="145"/>
        <v>0</v>
      </c>
    </row>
    <row r="4664" spans="1:7" x14ac:dyDescent="0.25">
      <c r="A4664" t="s">
        <v>6974</v>
      </c>
      <c r="B4664" t="s">
        <v>2348</v>
      </c>
      <c r="C4664" s="4">
        <v>56694</v>
      </c>
      <c r="D4664">
        <v>5241020535</v>
      </c>
      <c r="E4664">
        <f>VLOOKUP(D4664,  base_salary!A:A, 1, FALSE)</f>
        <v>5241020535</v>
      </c>
      <c r="F4664">
        <f t="shared" si="144"/>
        <v>0</v>
      </c>
      <c r="G4664">
        <f t="shared" ca="1" si="145"/>
        <v>0</v>
      </c>
    </row>
    <row r="4665" spans="1:7" x14ac:dyDescent="0.25">
      <c r="A4665" t="s">
        <v>6975</v>
      </c>
      <c r="B4665" t="s">
        <v>3734</v>
      </c>
      <c r="C4665" s="4">
        <v>46705</v>
      </c>
      <c r="D4665">
        <v>2450711406</v>
      </c>
      <c r="E4665">
        <f>VLOOKUP(D4665,  base_salary!A:A, 1, FALSE)</f>
        <v>2450711406</v>
      </c>
      <c r="F4665">
        <f t="shared" si="144"/>
        <v>0</v>
      </c>
      <c r="G4665">
        <f t="shared" ca="1" si="145"/>
        <v>0</v>
      </c>
    </row>
    <row r="4666" spans="1:7" x14ac:dyDescent="0.25">
      <c r="A4666" t="s">
        <v>6976</v>
      </c>
      <c r="B4666" t="s">
        <v>2740</v>
      </c>
      <c r="C4666" s="4">
        <v>20654</v>
      </c>
      <c r="D4666">
        <v>5358183647</v>
      </c>
      <c r="E4666">
        <f>VLOOKUP(D4666,  base_salary!A:A, 1, FALSE)</f>
        <v>5358183647</v>
      </c>
      <c r="F4666">
        <f t="shared" si="144"/>
        <v>0</v>
      </c>
      <c r="G4666">
        <f t="shared" ca="1" si="145"/>
        <v>0</v>
      </c>
    </row>
    <row r="4667" spans="1:7" x14ac:dyDescent="0.25">
      <c r="A4667" t="s">
        <v>6977</v>
      </c>
      <c r="B4667" t="s">
        <v>2065</v>
      </c>
      <c r="C4667" s="4">
        <v>12091</v>
      </c>
      <c r="D4667">
        <v>6276010022</v>
      </c>
      <c r="E4667">
        <f>VLOOKUP(D4667,  base_salary!A:A, 1, FALSE)</f>
        <v>6276010022</v>
      </c>
      <c r="F4667">
        <f t="shared" si="144"/>
        <v>0</v>
      </c>
      <c r="G4667">
        <f t="shared" ca="1" si="145"/>
        <v>0</v>
      </c>
    </row>
    <row r="4668" spans="1:7" x14ac:dyDescent="0.25">
      <c r="A4668" t="s">
        <v>6978</v>
      </c>
      <c r="B4668" t="s">
        <v>2583</v>
      </c>
      <c r="C4668" s="4">
        <v>27432</v>
      </c>
      <c r="D4668">
        <v>6276010022</v>
      </c>
      <c r="E4668">
        <f>VLOOKUP(D4668,  base_salary!A:A, 1, FALSE)</f>
        <v>6276010022</v>
      </c>
      <c r="F4668">
        <f t="shared" si="144"/>
        <v>0</v>
      </c>
      <c r="G4668">
        <f t="shared" ca="1" si="145"/>
        <v>0</v>
      </c>
    </row>
    <row r="4669" spans="1:7" x14ac:dyDescent="0.25">
      <c r="A4669" t="s">
        <v>6979</v>
      </c>
      <c r="B4669" t="s">
        <v>1942</v>
      </c>
      <c r="C4669" s="4">
        <v>31320</v>
      </c>
      <c r="D4669">
        <v>6858776575</v>
      </c>
      <c r="E4669">
        <f>VLOOKUP(D4669,  base_salary!A:A, 1, FALSE)</f>
        <v>6858776575</v>
      </c>
      <c r="F4669">
        <f t="shared" si="144"/>
        <v>0</v>
      </c>
      <c r="G4669">
        <f t="shared" ca="1" si="145"/>
        <v>0</v>
      </c>
    </row>
    <row r="4670" spans="1:7" x14ac:dyDescent="0.25">
      <c r="A4670" t="s">
        <v>6980</v>
      </c>
      <c r="B4670" t="s">
        <v>2075</v>
      </c>
      <c r="C4670" s="4">
        <v>15242</v>
      </c>
      <c r="D4670">
        <v>9726268931</v>
      </c>
      <c r="E4670">
        <f>VLOOKUP(D4670,  base_salary!A:A, 1, FALSE)</f>
        <v>9726268931</v>
      </c>
      <c r="F4670">
        <f t="shared" si="144"/>
        <v>0</v>
      </c>
      <c r="G4670">
        <f t="shared" ca="1" si="145"/>
        <v>0</v>
      </c>
    </row>
    <row r="4671" spans="1:7" x14ac:dyDescent="0.25">
      <c r="A4671" t="s">
        <v>6981</v>
      </c>
      <c r="B4671" t="s">
        <v>2569</v>
      </c>
      <c r="C4671" s="4">
        <v>32363</v>
      </c>
      <c r="D4671">
        <v>5928086253</v>
      </c>
      <c r="E4671">
        <f>VLOOKUP(D4671,  base_salary!A:A, 1, FALSE)</f>
        <v>5928086253</v>
      </c>
      <c r="F4671">
        <f t="shared" si="144"/>
        <v>0</v>
      </c>
      <c r="G4671">
        <f t="shared" ca="1" si="145"/>
        <v>0</v>
      </c>
    </row>
    <row r="4672" spans="1:7" x14ac:dyDescent="0.25">
      <c r="A4672" t="s">
        <v>6982</v>
      </c>
      <c r="B4672" t="s">
        <v>2389</v>
      </c>
      <c r="C4672" s="4">
        <v>15568</v>
      </c>
      <c r="D4672">
        <v>4730395069</v>
      </c>
      <c r="E4672">
        <f>VLOOKUP(D4672,  base_salary!A:A, 1, FALSE)</f>
        <v>4730395069</v>
      </c>
      <c r="F4672">
        <f t="shared" si="144"/>
        <v>0</v>
      </c>
      <c r="G4672">
        <f t="shared" ca="1" si="145"/>
        <v>0</v>
      </c>
    </row>
    <row r="4673" spans="1:7" x14ac:dyDescent="0.25">
      <c r="A4673" t="s">
        <v>6983</v>
      </c>
      <c r="B4673" t="s">
        <v>2014</v>
      </c>
      <c r="C4673" s="4">
        <v>11118</v>
      </c>
      <c r="D4673">
        <v>3000763902</v>
      </c>
      <c r="E4673">
        <f>VLOOKUP(D4673,  base_salary!A:A, 1, FALSE)</f>
        <v>3000763902</v>
      </c>
      <c r="F4673">
        <f t="shared" si="144"/>
        <v>0</v>
      </c>
      <c r="G4673">
        <f t="shared" ca="1" si="145"/>
        <v>0</v>
      </c>
    </row>
    <row r="4674" spans="1:7" x14ac:dyDescent="0.25">
      <c r="A4674" t="s">
        <v>6984</v>
      </c>
      <c r="B4674" t="s">
        <v>2103</v>
      </c>
      <c r="C4674" s="4">
        <v>44802</v>
      </c>
      <c r="D4674">
        <v>8516539148</v>
      </c>
      <c r="E4674">
        <f>VLOOKUP(D4674,  base_salary!A:A, 1, FALSE)</f>
        <v>8516539148</v>
      </c>
      <c r="F4674">
        <f t="shared" si="144"/>
        <v>0</v>
      </c>
      <c r="G4674">
        <f t="shared" ca="1" si="145"/>
        <v>0</v>
      </c>
    </row>
    <row r="4675" spans="1:7" x14ac:dyDescent="0.25">
      <c r="A4675" t="s">
        <v>6985</v>
      </c>
      <c r="B4675" t="s">
        <v>2020</v>
      </c>
      <c r="C4675" s="4">
        <v>53806</v>
      </c>
      <c r="D4675">
        <v>6894004730</v>
      </c>
      <c r="E4675">
        <f>VLOOKUP(D4675,  base_salary!A:A, 1, FALSE)</f>
        <v>6894004730</v>
      </c>
      <c r="F4675">
        <f t="shared" ref="F4675:F4738" si="146">IF(ISERROR(E4675), 1, 0)</f>
        <v>0</v>
      </c>
      <c r="G4675">
        <f t="shared" ref="G4675:G4738" ca="1" si="147">SUM(G:G)</f>
        <v>0</v>
      </c>
    </row>
    <row r="4676" spans="1:7" x14ac:dyDescent="0.25">
      <c r="A4676" t="s">
        <v>6986</v>
      </c>
      <c r="B4676" t="s">
        <v>2348</v>
      </c>
      <c r="C4676" s="4">
        <v>30569</v>
      </c>
      <c r="D4676">
        <v>7000350199</v>
      </c>
      <c r="E4676">
        <f>VLOOKUP(D4676,  base_salary!A:A, 1, FALSE)</f>
        <v>7000350199</v>
      </c>
      <c r="F4676">
        <f t="shared" si="146"/>
        <v>0</v>
      </c>
      <c r="G4676">
        <f t="shared" ca="1" si="147"/>
        <v>0</v>
      </c>
    </row>
    <row r="4677" spans="1:7" x14ac:dyDescent="0.25">
      <c r="A4677" t="s">
        <v>6987</v>
      </c>
      <c r="B4677" t="s">
        <v>2283</v>
      </c>
      <c r="C4677" s="4">
        <v>38898</v>
      </c>
      <c r="D4677">
        <v>2763158331</v>
      </c>
      <c r="E4677">
        <f>VLOOKUP(D4677,  base_salary!A:A, 1, FALSE)</f>
        <v>2763158331</v>
      </c>
      <c r="F4677">
        <f t="shared" si="146"/>
        <v>0</v>
      </c>
      <c r="G4677">
        <f t="shared" ca="1" si="147"/>
        <v>0</v>
      </c>
    </row>
    <row r="4678" spans="1:7" x14ac:dyDescent="0.25">
      <c r="A4678" t="s">
        <v>6988</v>
      </c>
      <c r="B4678" t="s">
        <v>2990</v>
      </c>
      <c r="C4678" s="4">
        <v>52579</v>
      </c>
      <c r="D4678">
        <v>9403474378</v>
      </c>
      <c r="E4678">
        <f>VLOOKUP(D4678,  base_salary!A:A, 1, FALSE)</f>
        <v>9403474378</v>
      </c>
      <c r="F4678">
        <f t="shared" si="146"/>
        <v>0</v>
      </c>
      <c r="G4678">
        <f t="shared" ca="1" si="147"/>
        <v>0</v>
      </c>
    </row>
    <row r="4679" spans="1:7" x14ac:dyDescent="0.25">
      <c r="A4679" t="s">
        <v>6989</v>
      </c>
      <c r="B4679" t="s">
        <v>2636</v>
      </c>
      <c r="C4679" s="4">
        <v>14727</v>
      </c>
      <c r="D4679">
        <v>7286297414</v>
      </c>
      <c r="E4679">
        <f>VLOOKUP(D4679,  base_salary!A:A, 1, FALSE)</f>
        <v>7286297414</v>
      </c>
      <c r="F4679">
        <f t="shared" si="146"/>
        <v>0</v>
      </c>
      <c r="G4679">
        <f t="shared" ca="1" si="147"/>
        <v>0</v>
      </c>
    </row>
    <row r="4680" spans="1:7" x14ac:dyDescent="0.25">
      <c r="A4680" t="s">
        <v>6990</v>
      </c>
      <c r="B4680" t="s">
        <v>2118</v>
      </c>
      <c r="C4680" s="4">
        <v>13585</v>
      </c>
      <c r="D4680">
        <v>3164004753</v>
      </c>
      <c r="E4680">
        <f>VLOOKUP(D4680,  base_salary!A:A, 1, FALSE)</f>
        <v>3164004753</v>
      </c>
      <c r="F4680">
        <f t="shared" si="146"/>
        <v>0</v>
      </c>
      <c r="G4680">
        <f t="shared" ca="1" si="147"/>
        <v>0</v>
      </c>
    </row>
    <row r="4681" spans="1:7" x14ac:dyDescent="0.25">
      <c r="A4681" t="s">
        <v>6991</v>
      </c>
      <c r="B4681" t="s">
        <v>2804</v>
      </c>
      <c r="C4681" s="4">
        <v>42028</v>
      </c>
      <c r="D4681">
        <v>2702941109</v>
      </c>
      <c r="E4681">
        <f>VLOOKUP(D4681,  base_salary!A:A, 1, FALSE)</f>
        <v>2702941109</v>
      </c>
      <c r="F4681">
        <f t="shared" si="146"/>
        <v>0</v>
      </c>
      <c r="G4681">
        <f t="shared" ca="1" si="147"/>
        <v>0</v>
      </c>
    </row>
    <row r="4682" spans="1:7" x14ac:dyDescent="0.25">
      <c r="A4682" t="s">
        <v>6992</v>
      </c>
      <c r="B4682" t="s">
        <v>2305</v>
      </c>
      <c r="C4682" s="4">
        <v>40270</v>
      </c>
      <c r="D4682">
        <v>9726644925</v>
      </c>
      <c r="E4682">
        <f>VLOOKUP(D4682,  base_salary!A:A, 1, FALSE)</f>
        <v>9726644925</v>
      </c>
      <c r="F4682">
        <f t="shared" si="146"/>
        <v>0</v>
      </c>
      <c r="G4682">
        <f t="shared" ca="1" si="147"/>
        <v>0</v>
      </c>
    </row>
    <row r="4683" spans="1:7" x14ac:dyDescent="0.25">
      <c r="A4683" t="s">
        <v>6993</v>
      </c>
      <c r="B4683" t="s">
        <v>2077</v>
      </c>
      <c r="C4683" s="4">
        <v>25764</v>
      </c>
      <c r="D4683">
        <v>2649428619</v>
      </c>
      <c r="E4683">
        <f>VLOOKUP(D4683,  base_salary!A:A, 1, FALSE)</f>
        <v>2649428619</v>
      </c>
      <c r="F4683">
        <f t="shared" si="146"/>
        <v>0</v>
      </c>
      <c r="G4683">
        <f t="shared" ca="1" si="147"/>
        <v>0</v>
      </c>
    </row>
    <row r="4684" spans="1:7" x14ac:dyDescent="0.25">
      <c r="A4684" t="s">
        <v>6994</v>
      </c>
      <c r="B4684" t="s">
        <v>2123</v>
      </c>
      <c r="C4684" s="4">
        <v>27414</v>
      </c>
      <c r="D4684">
        <v>2533903736</v>
      </c>
      <c r="E4684">
        <f>VLOOKUP(D4684,  base_salary!A:A, 1, FALSE)</f>
        <v>2533903736</v>
      </c>
      <c r="F4684">
        <f t="shared" si="146"/>
        <v>0</v>
      </c>
      <c r="G4684">
        <f t="shared" ca="1" si="147"/>
        <v>0</v>
      </c>
    </row>
    <row r="4685" spans="1:7" x14ac:dyDescent="0.25">
      <c r="A4685" t="s">
        <v>6995</v>
      </c>
      <c r="B4685" t="s">
        <v>3390</v>
      </c>
      <c r="C4685" s="4">
        <v>30460</v>
      </c>
      <c r="D4685">
        <v>9686840923</v>
      </c>
      <c r="E4685">
        <f>VLOOKUP(D4685,  base_salary!A:A, 1, FALSE)</f>
        <v>9686840923</v>
      </c>
      <c r="F4685">
        <f t="shared" si="146"/>
        <v>0</v>
      </c>
      <c r="G4685">
        <f t="shared" ca="1" si="147"/>
        <v>0</v>
      </c>
    </row>
    <row r="4686" spans="1:7" x14ac:dyDescent="0.25">
      <c r="A4686" t="s">
        <v>6996</v>
      </c>
      <c r="B4686" t="s">
        <v>2047</v>
      </c>
      <c r="C4686" s="4">
        <v>26759</v>
      </c>
      <c r="D4686">
        <v>8858733592</v>
      </c>
      <c r="E4686">
        <f>VLOOKUP(D4686,  base_salary!A:A, 1, FALSE)</f>
        <v>8858733592</v>
      </c>
      <c r="F4686">
        <f t="shared" si="146"/>
        <v>0</v>
      </c>
      <c r="G4686">
        <f t="shared" ca="1" si="147"/>
        <v>0</v>
      </c>
    </row>
    <row r="4687" spans="1:7" x14ac:dyDescent="0.25">
      <c r="A4687" t="s">
        <v>6997</v>
      </c>
      <c r="B4687" t="s">
        <v>1995</v>
      </c>
      <c r="C4687" s="4">
        <v>15292</v>
      </c>
      <c r="D4687">
        <v>9340388305</v>
      </c>
      <c r="E4687">
        <f>VLOOKUP(D4687,  base_salary!A:A, 1, FALSE)</f>
        <v>9340388305</v>
      </c>
      <c r="F4687">
        <f t="shared" si="146"/>
        <v>0</v>
      </c>
      <c r="G4687">
        <f t="shared" ca="1" si="147"/>
        <v>0</v>
      </c>
    </row>
    <row r="4688" spans="1:7" x14ac:dyDescent="0.25">
      <c r="A4688" t="s">
        <v>6998</v>
      </c>
      <c r="B4688" t="s">
        <v>2249</v>
      </c>
      <c r="C4688" s="4">
        <v>35853</v>
      </c>
      <c r="D4688">
        <v>6695538166</v>
      </c>
      <c r="E4688">
        <f>VLOOKUP(D4688,  base_salary!A:A, 1, FALSE)</f>
        <v>6695538166</v>
      </c>
      <c r="F4688">
        <f t="shared" si="146"/>
        <v>0</v>
      </c>
      <c r="G4688">
        <f t="shared" ca="1" si="147"/>
        <v>0</v>
      </c>
    </row>
    <row r="4689" spans="1:7" x14ac:dyDescent="0.25">
      <c r="A4689" t="s">
        <v>6999</v>
      </c>
      <c r="B4689" t="s">
        <v>3023</v>
      </c>
      <c r="C4689" s="4">
        <v>22311</v>
      </c>
      <c r="D4689">
        <v>2355104786</v>
      </c>
      <c r="E4689">
        <f>VLOOKUP(D4689,  base_salary!A:A, 1, FALSE)</f>
        <v>2355104786</v>
      </c>
      <c r="F4689">
        <f t="shared" si="146"/>
        <v>0</v>
      </c>
      <c r="G4689">
        <f t="shared" ca="1" si="147"/>
        <v>0</v>
      </c>
    </row>
    <row r="4690" spans="1:7" x14ac:dyDescent="0.25">
      <c r="A4690" t="s">
        <v>7000</v>
      </c>
      <c r="B4690" t="s">
        <v>2546</v>
      </c>
      <c r="C4690" s="4">
        <v>50336</v>
      </c>
      <c r="D4690">
        <v>1592980554</v>
      </c>
      <c r="E4690">
        <f>VLOOKUP(D4690,  base_salary!A:A, 1, FALSE)</f>
        <v>1592980554</v>
      </c>
      <c r="F4690">
        <f t="shared" si="146"/>
        <v>0</v>
      </c>
      <c r="G4690">
        <f t="shared" ca="1" si="147"/>
        <v>0</v>
      </c>
    </row>
    <row r="4691" spans="1:7" x14ac:dyDescent="0.25">
      <c r="A4691" t="s">
        <v>7001</v>
      </c>
      <c r="B4691" t="s">
        <v>3041</v>
      </c>
      <c r="C4691" s="4">
        <v>17487</v>
      </c>
      <c r="D4691">
        <v>5005774041</v>
      </c>
      <c r="E4691">
        <f>VLOOKUP(D4691,  base_salary!A:A, 1, FALSE)</f>
        <v>5005774041</v>
      </c>
      <c r="F4691">
        <f t="shared" si="146"/>
        <v>0</v>
      </c>
      <c r="G4691">
        <f t="shared" ca="1" si="147"/>
        <v>0</v>
      </c>
    </row>
    <row r="4692" spans="1:7" x14ac:dyDescent="0.25">
      <c r="A4692" t="s">
        <v>7002</v>
      </c>
      <c r="B4692" t="s">
        <v>3508</v>
      </c>
      <c r="C4692" s="4">
        <v>36227</v>
      </c>
      <c r="D4692">
        <v>9590888275</v>
      </c>
      <c r="E4692">
        <f>VLOOKUP(D4692,  base_salary!A:A, 1, FALSE)</f>
        <v>9590888275</v>
      </c>
      <c r="F4692">
        <f t="shared" si="146"/>
        <v>0</v>
      </c>
      <c r="G4692">
        <f t="shared" ca="1" si="147"/>
        <v>0</v>
      </c>
    </row>
    <row r="4693" spans="1:7" x14ac:dyDescent="0.25">
      <c r="A4693" t="s">
        <v>7003</v>
      </c>
      <c r="B4693" t="s">
        <v>2199</v>
      </c>
      <c r="C4693" s="4">
        <v>52270</v>
      </c>
      <c r="D4693">
        <v>453763030</v>
      </c>
      <c r="E4693">
        <f>VLOOKUP(D4693,  base_salary!A:A, 1, FALSE)</f>
        <v>453763030</v>
      </c>
      <c r="F4693">
        <f t="shared" si="146"/>
        <v>0</v>
      </c>
      <c r="G4693">
        <f t="shared" ca="1" si="147"/>
        <v>0</v>
      </c>
    </row>
    <row r="4694" spans="1:7" x14ac:dyDescent="0.25">
      <c r="A4694" t="s">
        <v>7004</v>
      </c>
      <c r="B4694" t="s">
        <v>1962</v>
      </c>
      <c r="C4694" s="4">
        <v>19938</v>
      </c>
      <c r="D4694">
        <v>9052475601</v>
      </c>
      <c r="E4694">
        <f>VLOOKUP(D4694,  base_salary!A:A, 1, FALSE)</f>
        <v>9052475601</v>
      </c>
      <c r="F4694">
        <f t="shared" si="146"/>
        <v>0</v>
      </c>
      <c r="G4694">
        <f t="shared" ca="1" si="147"/>
        <v>0</v>
      </c>
    </row>
    <row r="4695" spans="1:7" x14ac:dyDescent="0.25">
      <c r="A4695" t="s">
        <v>7005</v>
      </c>
      <c r="B4695" t="s">
        <v>2129</v>
      </c>
      <c r="C4695" s="4">
        <v>39296</v>
      </c>
      <c r="D4695">
        <v>9292607561</v>
      </c>
      <c r="E4695">
        <f>VLOOKUP(D4695,  base_salary!A:A, 1, FALSE)</f>
        <v>9292607561</v>
      </c>
      <c r="F4695">
        <f t="shared" si="146"/>
        <v>0</v>
      </c>
      <c r="G4695">
        <f t="shared" ca="1" si="147"/>
        <v>0</v>
      </c>
    </row>
    <row r="4696" spans="1:7" x14ac:dyDescent="0.25">
      <c r="A4696" t="s">
        <v>7006</v>
      </c>
      <c r="B4696" t="s">
        <v>3393</v>
      </c>
      <c r="C4696" s="4">
        <v>59113</v>
      </c>
      <c r="D4696">
        <v>4396213212</v>
      </c>
      <c r="E4696">
        <f>VLOOKUP(D4696,  base_salary!A:A, 1, FALSE)</f>
        <v>4396213212</v>
      </c>
      <c r="F4696">
        <f t="shared" si="146"/>
        <v>0</v>
      </c>
      <c r="G4696">
        <f t="shared" ca="1" si="147"/>
        <v>0</v>
      </c>
    </row>
    <row r="4697" spans="1:7" x14ac:dyDescent="0.25">
      <c r="A4697" t="s">
        <v>7007</v>
      </c>
      <c r="B4697" t="s">
        <v>2067</v>
      </c>
      <c r="C4697" s="4">
        <v>18247</v>
      </c>
      <c r="D4697">
        <v>5623896162</v>
      </c>
      <c r="E4697">
        <f>VLOOKUP(D4697,  base_salary!A:A, 1, FALSE)</f>
        <v>5623896162</v>
      </c>
      <c r="F4697">
        <f t="shared" si="146"/>
        <v>0</v>
      </c>
      <c r="G4697">
        <f t="shared" ca="1" si="147"/>
        <v>0</v>
      </c>
    </row>
    <row r="4698" spans="1:7" x14ac:dyDescent="0.25">
      <c r="A4698" t="s">
        <v>7008</v>
      </c>
      <c r="B4698" t="s">
        <v>3271</v>
      </c>
      <c r="C4698" s="4">
        <v>20615</v>
      </c>
      <c r="D4698">
        <v>244523738</v>
      </c>
      <c r="E4698">
        <f>VLOOKUP(D4698,  base_salary!A:A, 1, FALSE)</f>
        <v>244523738</v>
      </c>
      <c r="F4698">
        <f t="shared" si="146"/>
        <v>0</v>
      </c>
      <c r="G4698">
        <f t="shared" ca="1" si="147"/>
        <v>0</v>
      </c>
    </row>
    <row r="4699" spans="1:7" x14ac:dyDescent="0.25">
      <c r="A4699" t="s">
        <v>7009</v>
      </c>
      <c r="B4699" t="s">
        <v>2885</v>
      </c>
      <c r="C4699" s="4">
        <v>56836</v>
      </c>
      <c r="D4699">
        <v>4192879565</v>
      </c>
      <c r="E4699">
        <f>VLOOKUP(D4699,  base_salary!A:A, 1, FALSE)</f>
        <v>4192879565</v>
      </c>
      <c r="F4699">
        <f t="shared" si="146"/>
        <v>0</v>
      </c>
      <c r="G4699">
        <f t="shared" ca="1" si="147"/>
        <v>0</v>
      </c>
    </row>
    <row r="4700" spans="1:7" x14ac:dyDescent="0.25">
      <c r="A4700" t="s">
        <v>7010</v>
      </c>
      <c r="B4700" t="s">
        <v>1968</v>
      </c>
      <c r="C4700" s="4">
        <v>21066</v>
      </c>
      <c r="D4700">
        <v>5629875752</v>
      </c>
      <c r="E4700">
        <f>VLOOKUP(D4700,  base_salary!A:A, 1, FALSE)</f>
        <v>5629875752</v>
      </c>
      <c r="F4700">
        <f t="shared" si="146"/>
        <v>0</v>
      </c>
      <c r="G4700">
        <f t="shared" ca="1" si="147"/>
        <v>0</v>
      </c>
    </row>
    <row r="4701" spans="1:7" x14ac:dyDescent="0.25">
      <c r="A4701" t="s">
        <v>7011</v>
      </c>
      <c r="B4701" t="s">
        <v>1972</v>
      </c>
      <c r="C4701" s="4">
        <v>12600</v>
      </c>
      <c r="D4701">
        <v>8875320292</v>
      </c>
      <c r="E4701">
        <f>VLOOKUP(D4701,  base_salary!A:A, 1, FALSE)</f>
        <v>8875320292</v>
      </c>
      <c r="F4701">
        <f t="shared" si="146"/>
        <v>0</v>
      </c>
      <c r="G4701">
        <f t="shared" ca="1" si="147"/>
        <v>0</v>
      </c>
    </row>
    <row r="4702" spans="1:7" x14ac:dyDescent="0.25">
      <c r="A4702" t="s">
        <v>7012</v>
      </c>
      <c r="B4702" t="s">
        <v>2847</v>
      </c>
      <c r="C4702" s="4">
        <v>24593</v>
      </c>
      <c r="D4702">
        <v>601779371</v>
      </c>
      <c r="E4702">
        <f>VLOOKUP(D4702,  base_salary!A:A, 1, FALSE)</f>
        <v>601779371</v>
      </c>
      <c r="F4702">
        <f t="shared" si="146"/>
        <v>0</v>
      </c>
      <c r="G4702">
        <f t="shared" ca="1" si="147"/>
        <v>0</v>
      </c>
    </row>
    <row r="4703" spans="1:7" x14ac:dyDescent="0.25">
      <c r="A4703" t="s">
        <v>7013</v>
      </c>
      <c r="B4703" t="s">
        <v>2097</v>
      </c>
      <c r="C4703" s="4">
        <v>53761</v>
      </c>
      <c r="D4703">
        <v>6769297310</v>
      </c>
      <c r="E4703">
        <f>VLOOKUP(D4703,  base_salary!A:A, 1, FALSE)</f>
        <v>6769297310</v>
      </c>
      <c r="F4703">
        <f t="shared" si="146"/>
        <v>0</v>
      </c>
      <c r="G4703">
        <f t="shared" ca="1" si="147"/>
        <v>0</v>
      </c>
    </row>
    <row r="4704" spans="1:7" x14ac:dyDescent="0.25">
      <c r="A4704" t="s">
        <v>7014</v>
      </c>
      <c r="B4704" t="s">
        <v>2841</v>
      </c>
      <c r="C4704" s="4">
        <v>44891</v>
      </c>
      <c r="D4704">
        <v>3792993961</v>
      </c>
      <c r="E4704">
        <f>VLOOKUP(D4704,  base_salary!A:A, 1, FALSE)</f>
        <v>3792993961</v>
      </c>
      <c r="F4704">
        <f t="shared" si="146"/>
        <v>0</v>
      </c>
      <c r="G4704">
        <f t="shared" ca="1" si="147"/>
        <v>0</v>
      </c>
    </row>
    <row r="4705" spans="1:7" x14ac:dyDescent="0.25">
      <c r="A4705" t="s">
        <v>7015</v>
      </c>
      <c r="B4705" t="s">
        <v>2083</v>
      </c>
      <c r="C4705" s="4">
        <v>21184</v>
      </c>
      <c r="D4705">
        <v>5075915108</v>
      </c>
      <c r="E4705">
        <f>VLOOKUP(D4705,  base_salary!A:A, 1, FALSE)</f>
        <v>5075915108</v>
      </c>
      <c r="F4705">
        <f t="shared" si="146"/>
        <v>0</v>
      </c>
      <c r="G4705">
        <f t="shared" ca="1" si="147"/>
        <v>0</v>
      </c>
    </row>
    <row r="4706" spans="1:7" x14ac:dyDescent="0.25">
      <c r="A4706" t="s">
        <v>7016</v>
      </c>
      <c r="B4706" t="s">
        <v>2415</v>
      </c>
      <c r="C4706" s="4">
        <v>26376</v>
      </c>
      <c r="D4706">
        <v>9627071331</v>
      </c>
      <c r="E4706">
        <f>VLOOKUP(D4706,  base_salary!A:A, 1, FALSE)</f>
        <v>9627071331</v>
      </c>
      <c r="F4706">
        <f t="shared" si="146"/>
        <v>0</v>
      </c>
      <c r="G4706">
        <f t="shared" ca="1" si="147"/>
        <v>0</v>
      </c>
    </row>
    <row r="4707" spans="1:7" x14ac:dyDescent="0.25">
      <c r="A4707" t="s">
        <v>7017</v>
      </c>
      <c r="B4707" t="s">
        <v>2576</v>
      </c>
      <c r="C4707" s="4">
        <v>19454</v>
      </c>
      <c r="D4707">
        <v>1628738227</v>
      </c>
      <c r="E4707">
        <f>VLOOKUP(D4707,  base_salary!A:A, 1, FALSE)</f>
        <v>1628738227</v>
      </c>
      <c r="F4707">
        <f t="shared" si="146"/>
        <v>0</v>
      </c>
      <c r="G4707">
        <f t="shared" ca="1" si="147"/>
        <v>0</v>
      </c>
    </row>
    <row r="4708" spans="1:7" x14ac:dyDescent="0.25">
      <c r="A4708" t="s">
        <v>7018</v>
      </c>
      <c r="B4708" t="s">
        <v>1960</v>
      </c>
      <c r="C4708" s="4">
        <v>22643</v>
      </c>
      <c r="D4708">
        <v>1192770250</v>
      </c>
      <c r="E4708">
        <f>VLOOKUP(D4708,  base_salary!A:A, 1, FALSE)</f>
        <v>1192770250</v>
      </c>
      <c r="F4708">
        <f t="shared" si="146"/>
        <v>0</v>
      </c>
      <c r="G4708">
        <f t="shared" ca="1" si="147"/>
        <v>0</v>
      </c>
    </row>
    <row r="4709" spans="1:7" x14ac:dyDescent="0.25">
      <c r="A4709" t="s">
        <v>7019</v>
      </c>
      <c r="B4709" t="s">
        <v>2452</v>
      </c>
      <c r="C4709" s="4">
        <v>31761</v>
      </c>
      <c r="D4709">
        <v>2259282237</v>
      </c>
      <c r="E4709">
        <f>VLOOKUP(D4709,  base_salary!A:A, 1, FALSE)</f>
        <v>2259282237</v>
      </c>
      <c r="F4709">
        <f t="shared" si="146"/>
        <v>0</v>
      </c>
      <c r="G4709">
        <f t="shared" ca="1" si="147"/>
        <v>0</v>
      </c>
    </row>
    <row r="4710" spans="1:7" x14ac:dyDescent="0.25">
      <c r="A4710" t="s">
        <v>7020</v>
      </c>
      <c r="B4710" t="s">
        <v>2257</v>
      </c>
      <c r="C4710" s="4">
        <v>15503</v>
      </c>
      <c r="D4710">
        <v>5412518958</v>
      </c>
      <c r="E4710">
        <f>VLOOKUP(D4710,  base_salary!A:A, 1, FALSE)</f>
        <v>5412518958</v>
      </c>
      <c r="F4710">
        <f t="shared" si="146"/>
        <v>0</v>
      </c>
      <c r="G4710">
        <f t="shared" ca="1" si="147"/>
        <v>0</v>
      </c>
    </row>
    <row r="4711" spans="1:7" x14ac:dyDescent="0.25">
      <c r="A4711" t="s">
        <v>7021</v>
      </c>
      <c r="B4711" t="s">
        <v>2264</v>
      </c>
      <c r="C4711" s="4">
        <v>36058</v>
      </c>
      <c r="D4711">
        <v>8302317314</v>
      </c>
      <c r="E4711">
        <f>VLOOKUP(D4711,  base_salary!A:A, 1, FALSE)</f>
        <v>8302317314</v>
      </c>
      <c r="F4711">
        <f t="shared" si="146"/>
        <v>0</v>
      </c>
      <c r="G4711">
        <f t="shared" ca="1" si="147"/>
        <v>0</v>
      </c>
    </row>
    <row r="4712" spans="1:7" x14ac:dyDescent="0.25">
      <c r="A4712" t="s">
        <v>7022</v>
      </c>
      <c r="B4712" t="s">
        <v>2067</v>
      </c>
      <c r="C4712" s="4">
        <v>26574</v>
      </c>
      <c r="D4712">
        <v>3843300291</v>
      </c>
      <c r="E4712">
        <f>VLOOKUP(D4712,  base_salary!A:A, 1, FALSE)</f>
        <v>3843300291</v>
      </c>
      <c r="F4712">
        <f t="shared" si="146"/>
        <v>0</v>
      </c>
      <c r="G4712">
        <f t="shared" ca="1" si="147"/>
        <v>0</v>
      </c>
    </row>
    <row r="4713" spans="1:7" x14ac:dyDescent="0.25">
      <c r="A4713" t="s">
        <v>7023</v>
      </c>
      <c r="B4713" t="s">
        <v>2045</v>
      </c>
      <c r="C4713" s="4">
        <v>28325</v>
      </c>
      <c r="D4713">
        <v>3933021111</v>
      </c>
      <c r="E4713">
        <f>VLOOKUP(D4713,  base_salary!A:A, 1, FALSE)</f>
        <v>3933021111</v>
      </c>
      <c r="F4713">
        <f t="shared" si="146"/>
        <v>0</v>
      </c>
      <c r="G4713">
        <f t="shared" ca="1" si="147"/>
        <v>0</v>
      </c>
    </row>
    <row r="4714" spans="1:7" x14ac:dyDescent="0.25">
      <c r="A4714" t="s">
        <v>7024</v>
      </c>
      <c r="B4714" t="s">
        <v>2725</v>
      </c>
      <c r="C4714" s="4">
        <v>36579</v>
      </c>
      <c r="D4714">
        <v>7373156215</v>
      </c>
      <c r="E4714">
        <f>VLOOKUP(D4714,  base_salary!A:A, 1, FALSE)</f>
        <v>7373156215</v>
      </c>
      <c r="F4714">
        <f t="shared" si="146"/>
        <v>0</v>
      </c>
      <c r="G4714">
        <f t="shared" ca="1" si="147"/>
        <v>0</v>
      </c>
    </row>
    <row r="4715" spans="1:7" x14ac:dyDescent="0.25">
      <c r="A4715" t="s">
        <v>7025</v>
      </c>
      <c r="B4715" t="s">
        <v>2028</v>
      </c>
      <c r="C4715" s="4">
        <v>19676</v>
      </c>
      <c r="D4715">
        <v>2561690342</v>
      </c>
      <c r="E4715">
        <f>VLOOKUP(D4715,  base_salary!A:A, 1, FALSE)</f>
        <v>2561690342</v>
      </c>
      <c r="F4715">
        <f t="shared" si="146"/>
        <v>0</v>
      </c>
      <c r="G4715">
        <f t="shared" ca="1" si="147"/>
        <v>0</v>
      </c>
    </row>
    <row r="4716" spans="1:7" x14ac:dyDescent="0.25">
      <c r="A4716" t="s">
        <v>7026</v>
      </c>
      <c r="B4716" t="s">
        <v>2409</v>
      </c>
      <c r="C4716" s="4">
        <v>32398</v>
      </c>
      <c r="D4716">
        <v>5861892008</v>
      </c>
      <c r="E4716">
        <f>VLOOKUP(D4716,  base_salary!A:A, 1, FALSE)</f>
        <v>5861892008</v>
      </c>
      <c r="F4716">
        <f t="shared" si="146"/>
        <v>0</v>
      </c>
      <c r="G4716">
        <f t="shared" ca="1" si="147"/>
        <v>0</v>
      </c>
    </row>
    <row r="4717" spans="1:7" x14ac:dyDescent="0.25">
      <c r="A4717" t="s">
        <v>7027</v>
      </c>
      <c r="B4717" t="s">
        <v>2089</v>
      </c>
      <c r="C4717" s="4">
        <v>44163</v>
      </c>
      <c r="D4717">
        <v>9340547551</v>
      </c>
      <c r="E4717">
        <f>VLOOKUP(D4717,  base_salary!A:A, 1, FALSE)</f>
        <v>9340547551</v>
      </c>
      <c r="F4717">
        <f t="shared" si="146"/>
        <v>0</v>
      </c>
      <c r="G4717">
        <f t="shared" ca="1" si="147"/>
        <v>0</v>
      </c>
    </row>
    <row r="4718" spans="1:7" x14ac:dyDescent="0.25">
      <c r="A4718" t="s">
        <v>7028</v>
      </c>
      <c r="B4718" t="s">
        <v>1956</v>
      </c>
      <c r="C4718" s="4">
        <v>39214</v>
      </c>
      <c r="D4718">
        <v>3772653790</v>
      </c>
      <c r="E4718">
        <f>VLOOKUP(D4718,  base_salary!A:A, 1, FALSE)</f>
        <v>3772653790</v>
      </c>
      <c r="F4718">
        <f t="shared" si="146"/>
        <v>0</v>
      </c>
      <c r="G4718">
        <f t="shared" ca="1" si="147"/>
        <v>0</v>
      </c>
    </row>
    <row r="4719" spans="1:7" x14ac:dyDescent="0.25">
      <c r="A4719" t="s">
        <v>7029</v>
      </c>
      <c r="B4719" t="s">
        <v>2049</v>
      </c>
      <c r="C4719" s="4">
        <v>12598</v>
      </c>
      <c r="D4719">
        <v>7140803102</v>
      </c>
      <c r="E4719">
        <f>VLOOKUP(D4719,  base_salary!A:A, 1, FALSE)</f>
        <v>7140803102</v>
      </c>
      <c r="F4719">
        <f t="shared" si="146"/>
        <v>0</v>
      </c>
      <c r="G4719">
        <f t="shared" ca="1" si="147"/>
        <v>0</v>
      </c>
    </row>
    <row r="4720" spans="1:7" x14ac:dyDescent="0.25">
      <c r="A4720" t="s">
        <v>7030</v>
      </c>
      <c r="B4720" t="s">
        <v>2170</v>
      </c>
      <c r="C4720" s="4">
        <v>59395</v>
      </c>
      <c r="D4720">
        <v>8032296239</v>
      </c>
      <c r="E4720">
        <f>VLOOKUP(D4720,  base_salary!A:A, 1, FALSE)</f>
        <v>8032296239</v>
      </c>
      <c r="F4720">
        <f t="shared" si="146"/>
        <v>0</v>
      </c>
      <c r="G4720">
        <f t="shared" ca="1" si="147"/>
        <v>0</v>
      </c>
    </row>
    <row r="4721" spans="1:7" x14ac:dyDescent="0.25">
      <c r="A4721" t="s">
        <v>7031</v>
      </c>
      <c r="B4721" t="s">
        <v>2308</v>
      </c>
      <c r="C4721" s="4">
        <v>11765</v>
      </c>
      <c r="D4721">
        <v>4492546545</v>
      </c>
      <c r="E4721">
        <f>VLOOKUP(D4721,  base_salary!A:A, 1, FALSE)</f>
        <v>4492546545</v>
      </c>
      <c r="F4721">
        <f t="shared" si="146"/>
        <v>0</v>
      </c>
      <c r="G4721">
        <f t="shared" ca="1" si="147"/>
        <v>0</v>
      </c>
    </row>
    <row r="4722" spans="1:7" x14ac:dyDescent="0.25">
      <c r="A4722" t="s">
        <v>7032</v>
      </c>
      <c r="B4722" t="s">
        <v>2752</v>
      </c>
      <c r="C4722" s="4">
        <v>47440</v>
      </c>
      <c r="D4722">
        <v>3986480021</v>
      </c>
      <c r="E4722">
        <f>VLOOKUP(D4722,  base_salary!A:A, 1, FALSE)</f>
        <v>3986480021</v>
      </c>
      <c r="F4722">
        <f t="shared" si="146"/>
        <v>0</v>
      </c>
      <c r="G4722">
        <f t="shared" ca="1" si="147"/>
        <v>0</v>
      </c>
    </row>
    <row r="4723" spans="1:7" x14ac:dyDescent="0.25">
      <c r="A4723" t="s">
        <v>7033</v>
      </c>
      <c r="B4723" t="s">
        <v>2853</v>
      </c>
      <c r="C4723" s="4">
        <v>24543</v>
      </c>
      <c r="D4723">
        <v>7088886472</v>
      </c>
      <c r="E4723">
        <f>VLOOKUP(D4723,  base_salary!A:A, 1, FALSE)</f>
        <v>7088886472</v>
      </c>
      <c r="F4723">
        <f t="shared" si="146"/>
        <v>0</v>
      </c>
      <c r="G4723">
        <f t="shared" ca="1" si="147"/>
        <v>0</v>
      </c>
    </row>
    <row r="4724" spans="1:7" x14ac:dyDescent="0.25">
      <c r="A4724" t="s">
        <v>7034</v>
      </c>
      <c r="B4724" t="s">
        <v>2470</v>
      </c>
      <c r="C4724" s="4">
        <v>53436</v>
      </c>
      <c r="D4724">
        <v>7054972058</v>
      </c>
      <c r="E4724">
        <f>VLOOKUP(D4724,  base_salary!A:A, 1, FALSE)</f>
        <v>7054972058</v>
      </c>
      <c r="F4724">
        <f t="shared" si="146"/>
        <v>0</v>
      </c>
      <c r="G4724">
        <f t="shared" ca="1" si="147"/>
        <v>0</v>
      </c>
    </row>
    <row r="4725" spans="1:7" x14ac:dyDescent="0.25">
      <c r="A4725" t="s">
        <v>7035</v>
      </c>
      <c r="B4725" t="s">
        <v>2977</v>
      </c>
      <c r="C4725" s="4">
        <v>28004</v>
      </c>
      <c r="D4725">
        <v>8516539148</v>
      </c>
      <c r="E4725">
        <f>VLOOKUP(D4725,  base_salary!A:A, 1, FALSE)</f>
        <v>8516539148</v>
      </c>
      <c r="F4725">
        <f t="shared" si="146"/>
        <v>0</v>
      </c>
      <c r="G4725">
        <f t="shared" ca="1" si="147"/>
        <v>0</v>
      </c>
    </row>
    <row r="4726" spans="1:7" x14ac:dyDescent="0.25">
      <c r="A4726" t="s">
        <v>7036</v>
      </c>
      <c r="B4726" t="s">
        <v>2369</v>
      </c>
      <c r="C4726" s="4">
        <v>51430</v>
      </c>
      <c r="D4726">
        <v>8977805007</v>
      </c>
      <c r="E4726">
        <f>VLOOKUP(D4726,  base_salary!A:A, 1, FALSE)</f>
        <v>8977805007</v>
      </c>
      <c r="F4726">
        <f t="shared" si="146"/>
        <v>0</v>
      </c>
      <c r="G4726">
        <f t="shared" ca="1" si="147"/>
        <v>0</v>
      </c>
    </row>
    <row r="4727" spans="1:7" x14ac:dyDescent="0.25">
      <c r="A4727" t="s">
        <v>7037</v>
      </c>
      <c r="B4727" t="s">
        <v>2177</v>
      </c>
      <c r="C4727" s="4">
        <v>37010</v>
      </c>
      <c r="D4727">
        <v>6894004730</v>
      </c>
      <c r="E4727">
        <f>VLOOKUP(D4727,  base_salary!A:A, 1, FALSE)</f>
        <v>6894004730</v>
      </c>
      <c r="F4727">
        <f t="shared" si="146"/>
        <v>0</v>
      </c>
      <c r="G4727">
        <f t="shared" ca="1" si="147"/>
        <v>0</v>
      </c>
    </row>
    <row r="4728" spans="1:7" x14ac:dyDescent="0.25">
      <c r="A4728" t="s">
        <v>7038</v>
      </c>
      <c r="B4728" t="s">
        <v>1984</v>
      </c>
      <c r="C4728" s="4">
        <v>35042</v>
      </c>
      <c r="D4728">
        <v>8256403403</v>
      </c>
      <c r="E4728">
        <f>VLOOKUP(D4728,  base_salary!A:A, 1, FALSE)</f>
        <v>8256403403</v>
      </c>
      <c r="F4728">
        <f t="shared" si="146"/>
        <v>0</v>
      </c>
      <c r="G4728">
        <f t="shared" ca="1" si="147"/>
        <v>0</v>
      </c>
    </row>
    <row r="4729" spans="1:7" x14ac:dyDescent="0.25">
      <c r="A4729" t="s">
        <v>7039</v>
      </c>
      <c r="B4729" t="s">
        <v>1936</v>
      </c>
      <c r="C4729" s="4">
        <v>58222</v>
      </c>
      <c r="D4729">
        <v>3016741628</v>
      </c>
      <c r="E4729">
        <f>VLOOKUP(D4729,  base_salary!A:A, 1, FALSE)</f>
        <v>3016741628</v>
      </c>
      <c r="F4729">
        <f t="shared" si="146"/>
        <v>0</v>
      </c>
      <c r="G4729">
        <f t="shared" ca="1" si="147"/>
        <v>0</v>
      </c>
    </row>
    <row r="4730" spans="1:7" x14ac:dyDescent="0.25">
      <c r="A4730" t="s">
        <v>7040</v>
      </c>
      <c r="B4730" t="s">
        <v>2426</v>
      </c>
      <c r="C4730" s="4">
        <v>13342</v>
      </c>
      <c r="D4730">
        <v>7621218967</v>
      </c>
      <c r="E4730">
        <f>VLOOKUP(D4730,  base_salary!A:A, 1, FALSE)</f>
        <v>7621218967</v>
      </c>
      <c r="F4730">
        <f t="shared" si="146"/>
        <v>0</v>
      </c>
      <c r="G4730">
        <f t="shared" ca="1" si="147"/>
        <v>0</v>
      </c>
    </row>
    <row r="4731" spans="1:7" x14ac:dyDescent="0.25">
      <c r="A4731" t="s">
        <v>7041</v>
      </c>
      <c r="B4731" t="s">
        <v>2752</v>
      </c>
      <c r="C4731" s="4">
        <v>37334</v>
      </c>
      <c r="D4731">
        <v>9107581297</v>
      </c>
      <c r="E4731">
        <f>VLOOKUP(D4731,  base_salary!A:A, 1, FALSE)</f>
        <v>9107581297</v>
      </c>
      <c r="F4731">
        <f t="shared" si="146"/>
        <v>0</v>
      </c>
      <c r="G4731">
        <f t="shared" ca="1" si="147"/>
        <v>0</v>
      </c>
    </row>
    <row r="4732" spans="1:7" x14ac:dyDescent="0.25">
      <c r="A4732" t="s">
        <v>7042</v>
      </c>
      <c r="B4732" t="s">
        <v>1986</v>
      </c>
      <c r="C4732" s="4">
        <v>59682</v>
      </c>
      <c r="D4732">
        <v>4359854056</v>
      </c>
      <c r="E4732">
        <f>VLOOKUP(D4732,  base_salary!A:A, 1, FALSE)</f>
        <v>4359854056</v>
      </c>
      <c r="F4732">
        <f t="shared" si="146"/>
        <v>0</v>
      </c>
      <c r="G4732">
        <f t="shared" ca="1" si="147"/>
        <v>0</v>
      </c>
    </row>
    <row r="4733" spans="1:7" x14ac:dyDescent="0.25">
      <c r="A4733" t="s">
        <v>7043</v>
      </c>
      <c r="B4733" t="s">
        <v>3237</v>
      </c>
      <c r="C4733" s="4">
        <v>46654</v>
      </c>
      <c r="D4733">
        <v>5395528121</v>
      </c>
      <c r="E4733">
        <f>VLOOKUP(D4733,  base_salary!A:A, 1, FALSE)</f>
        <v>5395528121</v>
      </c>
      <c r="F4733">
        <f t="shared" si="146"/>
        <v>0</v>
      </c>
      <c r="G4733">
        <f t="shared" ca="1" si="147"/>
        <v>0</v>
      </c>
    </row>
    <row r="4734" spans="1:7" x14ac:dyDescent="0.25">
      <c r="A4734" t="s">
        <v>7044</v>
      </c>
      <c r="B4734" t="s">
        <v>3508</v>
      </c>
      <c r="C4734" s="4">
        <v>31578</v>
      </c>
      <c r="D4734">
        <v>1718344562</v>
      </c>
      <c r="E4734">
        <f>VLOOKUP(D4734,  base_salary!A:A, 1, FALSE)</f>
        <v>1718344562</v>
      </c>
      <c r="F4734">
        <f t="shared" si="146"/>
        <v>0</v>
      </c>
      <c r="G4734">
        <f t="shared" ca="1" si="147"/>
        <v>0</v>
      </c>
    </row>
    <row r="4735" spans="1:7" x14ac:dyDescent="0.25">
      <c r="A4735" t="s">
        <v>7045</v>
      </c>
      <c r="B4735" t="s">
        <v>1972</v>
      </c>
      <c r="C4735" s="4">
        <v>40097</v>
      </c>
      <c r="D4735">
        <v>9457151267</v>
      </c>
      <c r="E4735">
        <f>VLOOKUP(D4735,  base_salary!A:A, 1, FALSE)</f>
        <v>9457151267</v>
      </c>
      <c r="F4735">
        <f t="shared" si="146"/>
        <v>0</v>
      </c>
      <c r="G4735">
        <f t="shared" ca="1" si="147"/>
        <v>0</v>
      </c>
    </row>
    <row r="4736" spans="1:7" x14ac:dyDescent="0.25">
      <c r="A4736" t="s">
        <v>7046</v>
      </c>
      <c r="B4736" t="s">
        <v>3533</v>
      </c>
      <c r="C4736" s="4">
        <v>12916</v>
      </c>
      <c r="D4736">
        <v>8223052873</v>
      </c>
      <c r="E4736">
        <f>VLOOKUP(D4736,  base_salary!A:A, 1, FALSE)</f>
        <v>8223052873</v>
      </c>
      <c r="F4736">
        <f t="shared" si="146"/>
        <v>0</v>
      </c>
      <c r="G4736">
        <f t="shared" ca="1" si="147"/>
        <v>0</v>
      </c>
    </row>
    <row r="4737" spans="1:7" x14ac:dyDescent="0.25">
      <c r="A4737" t="s">
        <v>7047</v>
      </c>
      <c r="B4737" t="s">
        <v>2312</v>
      </c>
      <c r="C4737" s="4">
        <v>25022</v>
      </c>
      <c r="D4737">
        <v>1829869566</v>
      </c>
      <c r="E4737">
        <f>VLOOKUP(D4737,  base_salary!A:A, 1, FALSE)</f>
        <v>1829869566</v>
      </c>
      <c r="F4737">
        <f t="shared" si="146"/>
        <v>0</v>
      </c>
      <c r="G4737">
        <f t="shared" ca="1" si="147"/>
        <v>0</v>
      </c>
    </row>
    <row r="4738" spans="1:7" x14ac:dyDescent="0.25">
      <c r="A4738" t="s">
        <v>7048</v>
      </c>
      <c r="B4738" t="s">
        <v>3512</v>
      </c>
      <c r="C4738" s="4">
        <v>57468</v>
      </c>
      <c r="D4738">
        <v>5353923685</v>
      </c>
      <c r="E4738">
        <f>VLOOKUP(D4738,  base_salary!A:A, 1, FALSE)</f>
        <v>5353923685</v>
      </c>
      <c r="F4738">
        <f t="shared" si="146"/>
        <v>0</v>
      </c>
      <c r="G4738">
        <f t="shared" ca="1" si="147"/>
        <v>0</v>
      </c>
    </row>
    <row r="4739" spans="1:7" x14ac:dyDescent="0.25">
      <c r="A4739" t="s">
        <v>7049</v>
      </c>
      <c r="B4739" t="s">
        <v>2378</v>
      </c>
      <c r="C4739" s="4">
        <v>42621</v>
      </c>
      <c r="D4739">
        <v>303831626</v>
      </c>
      <c r="E4739">
        <f>VLOOKUP(D4739,  base_salary!A:A, 1, FALSE)</f>
        <v>303831626</v>
      </c>
      <c r="F4739">
        <f t="shared" ref="F4739:F4802" si="148">IF(ISERROR(E4739), 1, 0)</f>
        <v>0</v>
      </c>
      <c r="G4739">
        <f t="shared" ref="G4739:G4802" ca="1" si="149">SUM(G:G)</f>
        <v>0</v>
      </c>
    </row>
    <row r="4740" spans="1:7" x14ac:dyDescent="0.25">
      <c r="A4740" t="s">
        <v>7050</v>
      </c>
      <c r="B4740" t="s">
        <v>1978</v>
      </c>
      <c r="C4740" s="4">
        <v>41300</v>
      </c>
      <c r="D4740">
        <v>7180536660</v>
      </c>
      <c r="E4740">
        <f>VLOOKUP(D4740,  base_salary!A:A, 1, FALSE)</f>
        <v>7180536660</v>
      </c>
      <c r="F4740">
        <f t="shared" si="148"/>
        <v>0</v>
      </c>
      <c r="G4740">
        <f t="shared" ca="1" si="149"/>
        <v>0</v>
      </c>
    </row>
    <row r="4741" spans="1:7" x14ac:dyDescent="0.25">
      <c r="A4741" t="s">
        <v>7051</v>
      </c>
      <c r="B4741" t="s">
        <v>3508</v>
      </c>
      <c r="C4741" s="4">
        <v>15154</v>
      </c>
      <c r="D4741">
        <v>9331851693</v>
      </c>
      <c r="E4741">
        <f>VLOOKUP(D4741,  base_salary!A:A, 1, FALSE)</f>
        <v>9331851693</v>
      </c>
      <c r="F4741">
        <f t="shared" si="148"/>
        <v>0</v>
      </c>
      <c r="G4741">
        <f t="shared" ca="1" si="149"/>
        <v>0</v>
      </c>
    </row>
    <row r="4742" spans="1:7" x14ac:dyDescent="0.25">
      <c r="A4742" t="s">
        <v>7052</v>
      </c>
      <c r="B4742" t="s">
        <v>2533</v>
      </c>
      <c r="C4742" s="4">
        <v>34722</v>
      </c>
      <c r="D4742">
        <v>5211527984</v>
      </c>
      <c r="E4742">
        <f>VLOOKUP(D4742,  base_salary!A:A, 1, FALSE)</f>
        <v>5211527984</v>
      </c>
      <c r="F4742">
        <f t="shared" si="148"/>
        <v>0</v>
      </c>
      <c r="G4742">
        <f t="shared" ca="1" si="149"/>
        <v>0</v>
      </c>
    </row>
    <row r="4743" spans="1:7" x14ac:dyDescent="0.25">
      <c r="A4743" t="s">
        <v>7053</v>
      </c>
      <c r="B4743" t="s">
        <v>2764</v>
      </c>
      <c r="C4743" s="4">
        <v>42548</v>
      </c>
      <c r="D4743">
        <v>3858163570</v>
      </c>
      <c r="E4743">
        <f>VLOOKUP(D4743,  base_salary!A:A, 1, FALSE)</f>
        <v>3858163570</v>
      </c>
      <c r="F4743">
        <f t="shared" si="148"/>
        <v>0</v>
      </c>
      <c r="G4743">
        <f t="shared" ca="1" si="149"/>
        <v>0</v>
      </c>
    </row>
    <row r="4744" spans="1:7" x14ac:dyDescent="0.25">
      <c r="A4744" t="s">
        <v>7054</v>
      </c>
      <c r="B4744" t="s">
        <v>3512</v>
      </c>
      <c r="C4744" s="4">
        <v>54683</v>
      </c>
      <c r="D4744">
        <v>899126162</v>
      </c>
      <c r="E4744">
        <f>VLOOKUP(D4744,  base_salary!A:A, 1, FALSE)</f>
        <v>899126162</v>
      </c>
      <c r="F4744">
        <f t="shared" si="148"/>
        <v>0</v>
      </c>
      <c r="G4744">
        <f t="shared" ca="1" si="149"/>
        <v>0</v>
      </c>
    </row>
    <row r="4745" spans="1:7" x14ac:dyDescent="0.25">
      <c r="A4745" t="s">
        <v>7055</v>
      </c>
      <c r="B4745" t="s">
        <v>2847</v>
      </c>
      <c r="C4745" s="4">
        <v>35678</v>
      </c>
      <c r="D4745">
        <v>6789690301</v>
      </c>
      <c r="E4745">
        <f>VLOOKUP(D4745,  base_salary!A:A, 1, FALSE)</f>
        <v>6789690301</v>
      </c>
      <c r="F4745">
        <f t="shared" si="148"/>
        <v>0</v>
      </c>
      <c r="G4745">
        <f t="shared" ca="1" si="149"/>
        <v>0</v>
      </c>
    </row>
    <row r="4746" spans="1:7" x14ac:dyDescent="0.25">
      <c r="A4746" t="s">
        <v>7056</v>
      </c>
      <c r="B4746" t="s">
        <v>2567</v>
      </c>
      <c r="C4746" s="4">
        <v>43989</v>
      </c>
      <c r="D4746">
        <v>9619649427</v>
      </c>
      <c r="E4746">
        <f>VLOOKUP(D4746,  base_salary!A:A, 1, FALSE)</f>
        <v>9619649427</v>
      </c>
      <c r="F4746">
        <f t="shared" si="148"/>
        <v>0</v>
      </c>
      <c r="G4746">
        <f t="shared" ca="1" si="149"/>
        <v>0</v>
      </c>
    </row>
    <row r="4747" spans="1:7" x14ac:dyDescent="0.25">
      <c r="A4747" t="s">
        <v>7057</v>
      </c>
      <c r="B4747" t="s">
        <v>2253</v>
      </c>
      <c r="C4747" s="4">
        <v>17167</v>
      </c>
      <c r="D4747">
        <v>7268478941</v>
      </c>
      <c r="E4747">
        <f>VLOOKUP(D4747,  base_salary!A:A, 1, FALSE)</f>
        <v>7268478941</v>
      </c>
      <c r="F4747">
        <f t="shared" si="148"/>
        <v>0</v>
      </c>
      <c r="G4747">
        <f t="shared" ca="1" si="149"/>
        <v>0</v>
      </c>
    </row>
    <row r="4748" spans="1:7" x14ac:dyDescent="0.25">
      <c r="A4748" t="s">
        <v>7058</v>
      </c>
      <c r="B4748" t="s">
        <v>2283</v>
      </c>
      <c r="C4748" s="4">
        <v>50325</v>
      </c>
      <c r="D4748">
        <v>4323727860</v>
      </c>
      <c r="E4748">
        <f>VLOOKUP(D4748,  base_salary!A:A, 1, FALSE)</f>
        <v>4323727860</v>
      </c>
      <c r="F4748">
        <f t="shared" si="148"/>
        <v>0</v>
      </c>
      <c r="G4748">
        <f t="shared" ca="1" si="149"/>
        <v>0</v>
      </c>
    </row>
    <row r="4749" spans="1:7" x14ac:dyDescent="0.25">
      <c r="A4749" t="s">
        <v>7059</v>
      </c>
      <c r="B4749" t="s">
        <v>2693</v>
      </c>
      <c r="C4749" s="4">
        <v>33978</v>
      </c>
      <c r="D4749">
        <v>2924550912</v>
      </c>
      <c r="E4749">
        <f>VLOOKUP(D4749,  base_salary!A:A, 1, FALSE)</f>
        <v>2924550912</v>
      </c>
      <c r="F4749">
        <f t="shared" si="148"/>
        <v>0</v>
      </c>
      <c r="G4749">
        <f t="shared" ca="1" si="149"/>
        <v>0</v>
      </c>
    </row>
    <row r="4750" spans="1:7" x14ac:dyDescent="0.25">
      <c r="A4750" t="s">
        <v>7060</v>
      </c>
      <c r="B4750" t="s">
        <v>1964</v>
      </c>
      <c r="C4750" s="4">
        <v>22346</v>
      </c>
      <c r="D4750">
        <v>8349606134</v>
      </c>
      <c r="E4750">
        <f>VLOOKUP(D4750,  base_salary!A:A, 1, FALSE)</f>
        <v>8349606134</v>
      </c>
      <c r="F4750">
        <f t="shared" si="148"/>
        <v>0</v>
      </c>
      <c r="G4750">
        <f t="shared" ca="1" si="149"/>
        <v>0</v>
      </c>
    </row>
    <row r="4751" spans="1:7" x14ac:dyDescent="0.25">
      <c r="A4751" t="s">
        <v>7061</v>
      </c>
      <c r="B4751" t="s">
        <v>2316</v>
      </c>
      <c r="C4751" s="4">
        <v>21696</v>
      </c>
      <c r="D4751">
        <v>7242677408</v>
      </c>
      <c r="E4751">
        <f>VLOOKUP(D4751,  base_salary!A:A, 1, FALSE)</f>
        <v>7242677408</v>
      </c>
      <c r="F4751">
        <f t="shared" si="148"/>
        <v>0</v>
      </c>
      <c r="G4751">
        <f t="shared" ca="1" si="149"/>
        <v>0</v>
      </c>
    </row>
    <row r="4752" spans="1:7" x14ac:dyDescent="0.25">
      <c r="A4752" t="s">
        <v>7062</v>
      </c>
      <c r="B4752" t="s">
        <v>2387</v>
      </c>
      <c r="C4752" s="4">
        <v>45819</v>
      </c>
      <c r="D4752">
        <v>5795848808</v>
      </c>
      <c r="E4752">
        <f>VLOOKUP(D4752,  base_salary!A:A, 1, FALSE)</f>
        <v>5795848808</v>
      </c>
      <c r="F4752">
        <f t="shared" si="148"/>
        <v>0</v>
      </c>
      <c r="G4752">
        <f t="shared" ca="1" si="149"/>
        <v>0</v>
      </c>
    </row>
    <row r="4753" spans="1:7" x14ac:dyDescent="0.25">
      <c r="A4753" t="s">
        <v>7063</v>
      </c>
      <c r="B4753" t="s">
        <v>2847</v>
      </c>
      <c r="C4753" s="4">
        <v>17608</v>
      </c>
      <c r="D4753">
        <v>2547511673</v>
      </c>
      <c r="E4753">
        <f>VLOOKUP(D4753,  base_salary!A:A, 1, FALSE)</f>
        <v>2547511673</v>
      </c>
      <c r="F4753">
        <f t="shared" si="148"/>
        <v>0</v>
      </c>
      <c r="G4753">
        <f t="shared" ca="1" si="149"/>
        <v>0</v>
      </c>
    </row>
    <row r="4754" spans="1:7" x14ac:dyDescent="0.25">
      <c r="A4754" t="s">
        <v>7064</v>
      </c>
      <c r="B4754" t="s">
        <v>2647</v>
      </c>
      <c r="C4754" s="4">
        <v>49334</v>
      </c>
      <c r="D4754">
        <v>594961432</v>
      </c>
      <c r="E4754">
        <f>VLOOKUP(D4754,  base_salary!A:A, 1, FALSE)</f>
        <v>594961432</v>
      </c>
      <c r="F4754">
        <f t="shared" si="148"/>
        <v>0</v>
      </c>
      <c r="G4754">
        <f t="shared" ca="1" si="149"/>
        <v>0</v>
      </c>
    </row>
    <row r="4755" spans="1:7" x14ac:dyDescent="0.25">
      <c r="A4755" t="s">
        <v>7065</v>
      </c>
      <c r="B4755" t="s">
        <v>2623</v>
      </c>
      <c r="C4755" s="4">
        <v>39615</v>
      </c>
      <c r="D4755">
        <v>8718856853</v>
      </c>
      <c r="E4755">
        <f>VLOOKUP(D4755,  base_salary!A:A, 1, FALSE)</f>
        <v>8718856853</v>
      </c>
      <c r="F4755">
        <f t="shared" si="148"/>
        <v>0</v>
      </c>
      <c r="G4755">
        <f t="shared" ca="1" si="149"/>
        <v>0</v>
      </c>
    </row>
    <row r="4756" spans="1:7" x14ac:dyDescent="0.25">
      <c r="A4756" t="s">
        <v>7066</v>
      </c>
      <c r="B4756" t="s">
        <v>2314</v>
      </c>
      <c r="C4756" s="4">
        <v>34582</v>
      </c>
      <c r="D4756">
        <v>2575500974</v>
      </c>
      <c r="E4756">
        <f>VLOOKUP(D4756,  base_salary!A:A, 1, FALSE)</f>
        <v>2575500974</v>
      </c>
      <c r="F4756">
        <f t="shared" si="148"/>
        <v>0</v>
      </c>
      <c r="G4756">
        <f t="shared" ca="1" si="149"/>
        <v>0</v>
      </c>
    </row>
    <row r="4757" spans="1:7" x14ac:dyDescent="0.25">
      <c r="A4757" t="s">
        <v>7067</v>
      </c>
      <c r="B4757" t="s">
        <v>2221</v>
      </c>
      <c r="C4757" s="4">
        <v>40554</v>
      </c>
      <c r="D4757">
        <v>2279888742</v>
      </c>
      <c r="E4757">
        <f>VLOOKUP(D4757,  base_salary!A:A, 1, FALSE)</f>
        <v>2279888742</v>
      </c>
      <c r="F4757">
        <f t="shared" si="148"/>
        <v>0</v>
      </c>
      <c r="G4757">
        <f t="shared" ca="1" si="149"/>
        <v>0</v>
      </c>
    </row>
    <row r="4758" spans="1:7" x14ac:dyDescent="0.25">
      <c r="A4758" t="s">
        <v>7068</v>
      </c>
      <c r="B4758" t="s">
        <v>2077</v>
      </c>
      <c r="C4758" s="4">
        <v>17969</v>
      </c>
      <c r="D4758">
        <v>569240891</v>
      </c>
      <c r="E4758">
        <f>VLOOKUP(D4758,  base_salary!A:A, 1, FALSE)</f>
        <v>569240891</v>
      </c>
      <c r="F4758">
        <f t="shared" si="148"/>
        <v>0</v>
      </c>
      <c r="G4758">
        <f t="shared" ca="1" si="149"/>
        <v>0</v>
      </c>
    </row>
    <row r="4759" spans="1:7" x14ac:dyDescent="0.25">
      <c r="A4759" t="s">
        <v>7069</v>
      </c>
      <c r="B4759" t="s">
        <v>1968</v>
      </c>
      <c r="C4759" s="4">
        <v>13268</v>
      </c>
      <c r="D4759">
        <v>4097160079</v>
      </c>
      <c r="E4759">
        <f>VLOOKUP(D4759,  base_salary!A:A, 1, FALSE)</f>
        <v>4097160079</v>
      </c>
      <c r="F4759">
        <f t="shared" si="148"/>
        <v>0</v>
      </c>
      <c r="G4759">
        <f t="shared" ca="1" si="149"/>
        <v>0</v>
      </c>
    </row>
    <row r="4760" spans="1:7" x14ac:dyDescent="0.25">
      <c r="A4760" t="s">
        <v>7070</v>
      </c>
      <c r="B4760" t="s">
        <v>2752</v>
      </c>
      <c r="C4760" s="4">
        <v>39861</v>
      </c>
      <c r="D4760">
        <v>7912639675</v>
      </c>
      <c r="E4760">
        <f>VLOOKUP(D4760,  base_salary!A:A, 1, FALSE)</f>
        <v>7912639675</v>
      </c>
      <c r="F4760">
        <f t="shared" si="148"/>
        <v>0</v>
      </c>
      <c r="G4760">
        <f t="shared" ca="1" si="149"/>
        <v>0</v>
      </c>
    </row>
    <row r="4761" spans="1:7" x14ac:dyDescent="0.25">
      <c r="A4761" t="s">
        <v>7071</v>
      </c>
      <c r="B4761" t="s">
        <v>1972</v>
      </c>
      <c r="C4761" s="4">
        <v>31637</v>
      </c>
      <c r="D4761">
        <v>2524572722</v>
      </c>
      <c r="E4761">
        <f>VLOOKUP(D4761,  base_salary!A:A, 1, FALSE)</f>
        <v>2524572722</v>
      </c>
      <c r="F4761">
        <f t="shared" si="148"/>
        <v>0</v>
      </c>
      <c r="G4761">
        <f t="shared" ca="1" si="149"/>
        <v>0</v>
      </c>
    </row>
    <row r="4762" spans="1:7" x14ac:dyDescent="0.25">
      <c r="A4762" t="s">
        <v>7072</v>
      </c>
      <c r="B4762" t="s">
        <v>2089</v>
      </c>
      <c r="C4762" s="4">
        <v>35239</v>
      </c>
      <c r="D4762">
        <v>7637608875</v>
      </c>
      <c r="E4762">
        <f>VLOOKUP(D4762,  base_salary!A:A, 1, FALSE)</f>
        <v>7637608875</v>
      </c>
      <c r="F4762">
        <f t="shared" si="148"/>
        <v>0</v>
      </c>
      <c r="G4762">
        <f t="shared" ca="1" si="149"/>
        <v>0</v>
      </c>
    </row>
    <row r="4763" spans="1:7" x14ac:dyDescent="0.25">
      <c r="A4763" t="s">
        <v>7073</v>
      </c>
      <c r="B4763" t="s">
        <v>2137</v>
      </c>
      <c r="C4763" s="4">
        <v>37724</v>
      </c>
      <c r="D4763">
        <v>5479449389</v>
      </c>
      <c r="E4763">
        <f>VLOOKUP(D4763,  base_salary!A:A, 1, FALSE)</f>
        <v>5479449389</v>
      </c>
      <c r="F4763">
        <f t="shared" si="148"/>
        <v>0</v>
      </c>
      <c r="G4763">
        <f t="shared" ca="1" si="149"/>
        <v>0</v>
      </c>
    </row>
    <row r="4764" spans="1:7" x14ac:dyDescent="0.25">
      <c r="A4764" t="s">
        <v>7074</v>
      </c>
      <c r="B4764" t="s">
        <v>2246</v>
      </c>
      <c r="C4764" s="4">
        <v>46348</v>
      </c>
      <c r="D4764">
        <v>8533410514</v>
      </c>
      <c r="E4764">
        <f>VLOOKUP(D4764,  base_salary!A:A, 1, FALSE)</f>
        <v>8533410514</v>
      </c>
      <c r="F4764">
        <f t="shared" si="148"/>
        <v>0</v>
      </c>
      <c r="G4764">
        <f t="shared" ca="1" si="149"/>
        <v>0</v>
      </c>
    </row>
    <row r="4765" spans="1:7" x14ac:dyDescent="0.25">
      <c r="A4765" t="s">
        <v>7075</v>
      </c>
      <c r="B4765" t="s">
        <v>2665</v>
      </c>
      <c r="C4765" s="4">
        <v>30091</v>
      </c>
      <c r="D4765">
        <v>3991175401</v>
      </c>
      <c r="E4765">
        <f>VLOOKUP(D4765,  base_salary!A:A, 1, FALSE)</f>
        <v>3991175401</v>
      </c>
      <c r="F4765">
        <f t="shared" si="148"/>
        <v>0</v>
      </c>
      <c r="G4765">
        <f t="shared" ca="1" si="149"/>
        <v>0</v>
      </c>
    </row>
    <row r="4766" spans="1:7" x14ac:dyDescent="0.25">
      <c r="A4766" t="s">
        <v>7076</v>
      </c>
      <c r="B4766" t="s">
        <v>2809</v>
      </c>
      <c r="C4766" s="4">
        <v>32637</v>
      </c>
      <c r="D4766">
        <v>4689682046</v>
      </c>
      <c r="E4766">
        <f>VLOOKUP(D4766,  base_salary!A:A, 1, FALSE)</f>
        <v>4689682046</v>
      </c>
      <c r="F4766">
        <f t="shared" si="148"/>
        <v>0</v>
      </c>
      <c r="G4766">
        <f t="shared" ca="1" si="149"/>
        <v>0</v>
      </c>
    </row>
    <row r="4767" spans="1:7" x14ac:dyDescent="0.25">
      <c r="A4767" t="s">
        <v>7077</v>
      </c>
      <c r="B4767" t="s">
        <v>2065</v>
      </c>
      <c r="C4767" s="4">
        <v>59594</v>
      </c>
      <c r="D4767">
        <v>3858163570</v>
      </c>
      <c r="E4767">
        <f>VLOOKUP(D4767,  base_salary!A:A, 1, FALSE)</f>
        <v>3858163570</v>
      </c>
      <c r="F4767">
        <f t="shared" si="148"/>
        <v>0</v>
      </c>
      <c r="G4767">
        <f t="shared" ca="1" si="149"/>
        <v>0</v>
      </c>
    </row>
    <row r="4768" spans="1:7" x14ac:dyDescent="0.25">
      <c r="A4768" t="s">
        <v>7078</v>
      </c>
      <c r="B4768" t="s">
        <v>2439</v>
      </c>
      <c r="C4768" s="4">
        <v>38093</v>
      </c>
      <c r="D4768">
        <v>4610039311</v>
      </c>
      <c r="E4768">
        <f>VLOOKUP(D4768,  base_salary!A:A, 1, FALSE)</f>
        <v>4610039311</v>
      </c>
      <c r="F4768">
        <f t="shared" si="148"/>
        <v>0</v>
      </c>
      <c r="G4768">
        <f t="shared" ca="1" si="149"/>
        <v>0</v>
      </c>
    </row>
    <row r="4769" spans="1:7" x14ac:dyDescent="0.25">
      <c r="A4769" t="s">
        <v>7079</v>
      </c>
      <c r="B4769" t="s">
        <v>2087</v>
      </c>
      <c r="C4769" s="4">
        <v>40322</v>
      </c>
      <c r="D4769">
        <v>6478891895</v>
      </c>
      <c r="E4769">
        <f>VLOOKUP(D4769,  base_salary!A:A, 1, FALSE)</f>
        <v>6478891895</v>
      </c>
      <c r="F4769">
        <f t="shared" si="148"/>
        <v>0</v>
      </c>
      <c r="G4769">
        <f t="shared" ca="1" si="149"/>
        <v>0</v>
      </c>
    </row>
    <row r="4770" spans="1:7" x14ac:dyDescent="0.25">
      <c r="A4770" t="s">
        <v>7080</v>
      </c>
      <c r="B4770" t="s">
        <v>2244</v>
      </c>
      <c r="C4770" s="4">
        <v>42333</v>
      </c>
      <c r="D4770">
        <v>5792300712</v>
      </c>
      <c r="E4770">
        <f>VLOOKUP(D4770,  base_salary!A:A, 1, FALSE)</f>
        <v>5792300712</v>
      </c>
      <c r="F4770">
        <f t="shared" si="148"/>
        <v>0</v>
      </c>
      <c r="G4770">
        <f t="shared" ca="1" si="149"/>
        <v>0</v>
      </c>
    </row>
    <row r="4771" spans="1:7" x14ac:dyDescent="0.25">
      <c r="A4771" t="s">
        <v>7081</v>
      </c>
      <c r="B4771" t="s">
        <v>2065</v>
      </c>
      <c r="C4771" s="4">
        <v>56013</v>
      </c>
      <c r="D4771">
        <v>9516781780</v>
      </c>
      <c r="E4771">
        <f>VLOOKUP(D4771,  base_salary!A:A, 1, FALSE)</f>
        <v>9516781780</v>
      </c>
      <c r="F4771">
        <f t="shared" si="148"/>
        <v>0</v>
      </c>
      <c r="G4771">
        <f t="shared" ca="1" si="149"/>
        <v>0</v>
      </c>
    </row>
    <row r="4772" spans="1:7" x14ac:dyDescent="0.25">
      <c r="A4772" t="s">
        <v>7082</v>
      </c>
      <c r="B4772" t="s">
        <v>2004</v>
      </c>
      <c r="C4772" s="4">
        <v>48252</v>
      </c>
      <c r="D4772">
        <v>6255831884</v>
      </c>
      <c r="E4772">
        <f>VLOOKUP(D4772,  base_salary!A:A, 1, FALSE)</f>
        <v>6255831884</v>
      </c>
      <c r="F4772">
        <f t="shared" si="148"/>
        <v>0</v>
      </c>
      <c r="G4772">
        <f t="shared" ca="1" si="149"/>
        <v>0</v>
      </c>
    </row>
    <row r="4773" spans="1:7" x14ac:dyDescent="0.25">
      <c r="A4773" t="s">
        <v>7083</v>
      </c>
      <c r="B4773" t="s">
        <v>2143</v>
      </c>
      <c r="C4773" s="4">
        <v>27237</v>
      </c>
      <c r="D4773">
        <v>115757341</v>
      </c>
      <c r="E4773">
        <f>VLOOKUP(D4773,  base_salary!A:A, 1, FALSE)</f>
        <v>115757341</v>
      </c>
      <c r="F4773">
        <f t="shared" si="148"/>
        <v>0</v>
      </c>
      <c r="G4773">
        <f t="shared" ca="1" si="149"/>
        <v>0</v>
      </c>
    </row>
    <row r="4774" spans="1:7" x14ac:dyDescent="0.25">
      <c r="A4774" t="s">
        <v>7084</v>
      </c>
      <c r="B4774" t="s">
        <v>2431</v>
      </c>
      <c r="C4774" s="4">
        <v>52602</v>
      </c>
      <c r="D4774">
        <v>324399618</v>
      </c>
      <c r="E4774">
        <f>VLOOKUP(D4774,  base_salary!A:A, 1, FALSE)</f>
        <v>324399618</v>
      </c>
      <c r="F4774">
        <f t="shared" si="148"/>
        <v>0</v>
      </c>
      <c r="G4774">
        <f t="shared" ca="1" si="149"/>
        <v>0</v>
      </c>
    </row>
    <row r="4775" spans="1:7" x14ac:dyDescent="0.25">
      <c r="A4775" t="s">
        <v>7085</v>
      </c>
      <c r="B4775" t="s">
        <v>2099</v>
      </c>
      <c r="C4775" s="4">
        <v>44281</v>
      </c>
      <c r="D4775">
        <v>3292353998</v>
      </c>
      <c r="E4775">
        <f>VLOOKUP(D4775,  base_salary!A:A, 1, FALSE)</f>
        <v>3292353998</v>
      </c>
      <c r="F4775">
        <f t="shared" si="148"/>
        <v>0</v>
      </c>
      <c r="G4775">
        <f t="shared" ca="1" si="149"/>
        <v>0</v>
      </c>
    </row>
    <row r="4776" spans="1:7" x14ac:dyDescent="0.25">
      <c r="A4776" t="s">
        <v>7086</v>
      </c>
      <c r="B4776" t="s">
        <v>1966</v>
      </c>
      <c r="C4776" s="4">
        <v>53837</v>
      </c>
      <c r="D4776">
        <v>1743464649</v>
      </c>
      <c r="E4776">
        <f>VLOOKUP(D4776,  base_salary!A:A, 1, FALSE)</f>
        <v>1743464649</v>
      </c>
      <c r="F4776">
        <f t="shared" si="148"/>
        <v>0</v>
      </c>
      <c r="G4776">
        <f t="shared" ca="1" si="149"/>
        <v>0</v>
      </c>
    </row>
    <row r="4777" spans="1:7" x14ac:dyDescent="0.25">
      <c r="A4777" t="s">
        <v>7087</v>
      </c>
      <c r="B4777" t="s">
        <v>2293</v>
      </c>
      <c r="C4777" s="4">
        <v>21220</v>
      </c>
      <c r="D4777">
        <v>7794042674</v>
      </c>
      <c r="E4777">
        <f>VLOOKUP(D4777,  base_salary!A:A, 1, FALSE)</f>
        <v>7794042674</v>
      </c>
      <c r="F4777">
        <f t="shared" si="148"/>
        <v>0</v>
      </c>
      <c r="G4777">
        <f t="shared" ca="1" si="149"/>
        <v>0</v>
      </c>
    </row>
    <row r="4778" spans="1:7" x14ac:dyDescent="0.25">
      <c r="A4778" t="s">
        <v>7088</v>
      </c>
      <c r="B4778" t="s">
        <v>1936</v>
      </c>
      <c r="C4778" s="4">
        <v>47085</v>
      </c>
      <c r="D4778">
        <v>2230983466</v>
      </c>
      <c r="E4778">
        <f>VLOOKUP(D4778,  base_salary!A:A, 1, FALSE)</f>
        <v>2230983466</v>
      </c>
      <c r="F4778">
        <f t="shared" si="148"/>
        <v>0</v>
      </c>
      <c r="G4778">
        <f t="shared" ca="1" si="149"/>
        <v>0</v>
      </c>
    </row>
    <row r="4779" spans="1:7" x14ac:dyDescent="0.25">
      <c r="A4779" t="s">
        <v>7089</v>
      </c>
      <c r="B4779" t="s">
        <v>1986</v>
      </c>
      <c r="C4779" s="4">
        <v>29534</v>
      </c>
      <c r="D4779">
        <v>2230983466</v>
      </c>
      <c r="E4779">
        <f>VLOOKUP(D4779,  base_salary!A:A, 1, FALSE)</f>
        <v>2230983466</v>
      </c>
      <c r="F4779">
        <f t="shared" si="148"/>
        <v>0</v>
      </c>
      <c r="G4779">
        <f t="shared" ca="1" si="149"/>
        <v>0</v>
      </c>
    </row>
    <row r="4780" spans="1:7" x14ac:dyDescent="0.25">
      <c r="A4780" t="s">
        <v>7090</v>
      </c>
      <c r="B4780" t="s">
        <v>4864</v>
      </c>
      <c r="C4780" s="4">
        <v>53918</v>
      </c>
      <c r="D4780">
        <v>8173067724</v>
      </c>
      <c r="E4780">
        <f>VLOOKUP(D4780,  base_salary!A:A, 1, FALSE)</f>
        <v>8173067724</v>
      </c>
      <c r="F4780">
        <f t="shared" si="148"/>
        <v>0</v>
      </c>
      <c r="G4780">
        <f t="shared" ca="1" si="149"/>
        <v>0</v>
      </c>
    </row>
    <row r="4781" spans="1:7" x14ac:dyDescent="0.25">
      <c r="A4781" t="s">
        <v>7091</v>
      </c>
      <c r="B4781" t="s">
        <v>3050</v>
      </c>
      <c r="C4781" s="4">
        <v>28658</v>
      </c>
      <c r="D4781">
        <v>4920920075</v>
      </c>
      <c r="E4781">
        <f>VLOOKUP(D4781,  base_salary!A:A, 1, FALSE)</f>
        <v>4920920075</v>
      </c>
      <c r="F4781">
        <f t="shared" si="148"/>
        <v>0</v>
      </c>
      <c r="G4781">
        <f t="shared" ca="1" si="149"/>
        <v>0</v>
      </c>
    </row>
    <row r="4782" spans="1:7" x14ac:dyDescent="0.25">
      <c r="A4782" t="s">
        <v>7092</v>
      </c>
      <c r="B4782" t="s">
        <v>3291</v>
      </c>
      <c r="C4782" s="4">
        <v>24835</v>
      </c>
      <c r="D4782">
        <v>4269946768</v>
      </c>
      <c r="E4782">
        <f>VLOOKUP(D4782,  base_salary!A:A, 1, FALSE)</f>
        <v>4269946768</v>
      </c>
      <c r="F4782">
        <f t="shared" si="148"/>
        <v>0</v>
      </c>
      <c r="G4782">
        <f t="shared" ca="1" si="149"/>
        <v>0</v>
      </c>
    </row>
    <row r="4783" spans="1:7" x14ac:dyDescent="0.25">
      <c r="A4783" t="s">
        <v>7093</v>
      </c>
      <c r="B4783" t="s">
        <v>2847</v>
      </c>
      <c r="C4783" s="4">
        <v>23123</v>
      </c>
      <c r="D4783">
        <v>6286877770</v>
      </c>
      <c r="E4783">
        <f>VLOOKUP(D4783,  base_salary!A:A, 1, FALSE)</f>
        <v>6286877770</v>
      </c>
      <c r="F4783">
        <f t="shared" si="148"/>
        <v>0</v>
      </c>
      <c r="G4783">
        <f t="shared" ca="1" si="149"/>
        <v>0</v>
      </c>
    </row>
    <row r="4784" spans="1:7" x14ac:dyDescent="0.25">
      <c r="A4784" t="s">
        <v>7094</v>
      </c>
      <c r="B4784" t="s">
        <v>2290</v>
      </c>
      <c r="C4784" s="4">
        <v>49182</v>
      </c>
      <c r="D4784">
        <v>5637692440</v>
      </c>
      <c r="E4784">
        <f>VLOOKUP(D4784,  base_salary!A:A, 1, FALSE)</f>
        <v>5637692440</v>
      </c>
      <c r="F4784">
        <f t="shared" si="148"/>
        <v>0</v>
      </c>
      <c r="G4784">
        <f t="shared" ca="1" si="149"/>
        <v>0</v>
      </c>
    </row>
    <row r="4785" spans="1:7" x14ac:dyDescent="0.25">
      <c r="A4785" t="s">
        <v>7095</v>
      </c>
      <c r="B4785" t="s">
        <v>2057</v>
      </c>
      <c r="C4785" s="4">
        <v>45456</v>
      </c>
      <c r="D4785">
        <v>8640079943</v>
      </c>
      <c r="E4785">
        <f>VLOOKUP(D4785,  base_salary!A:A, 1, FALSE)</f>
        <v>8640079943</v>
      </c>
      <c r="F4785">
        <f t="shared" si="148"/>
        <v>0</v>
      </c>
      <c r="G4785">
        <f t="shared" ca="1" si="149"/>
        <v>0</v>
      </c>
    </row>
    <row r="4786" spans="1:7" x14ac:dyDescent="0.25">
      <c r="A4786" t="s">
        <v>7096</v>
      </c>
      <c r="B4786" t="s">
        <v>2006</v>
      </c>
      <c r="C4786" s="4">
        <v>56718</v>
      </c>
      <c r="D4786">
        <v>3381164996</v>
      </c>
      <c r="E4786">
        <f>VLOOKUP(D4786,  base_salary!A:A, 1, FALSE)</f>
        <v>3381164996</v>
      </c>
      <c r="F4786">
        <f t="shared" si="148"/>
        <v>0</v>
      </c>
      <c r="G4786">
        <f t="shared" ca="1" si="149"/>
        <v>0</v>
      </c>
    </row>
    <row r="4787" spans="1:7" x14ac:dyDescent="0.25">
      <c r="A4787" t="s">
        <v>7097</v>
      </c>
      <c r="B4787" t="s">
        <v>2519</v>
      </c>
      <c r="C4787" s="4">
        <v>43826</v>
      </c>
      <c r="D4787">
        <v>8373529241</v>
      </c>
      <c r="E4787">
        <f>VLOOKUP(D4787,  base_salary!A:A, 1, FALSE)</f>
        <v>8373529241</v>
      </c>
      <c r="F4787">
        <f t="shared" si="148"/>
        <v>0</v>
      </c>
      <c r="G4787">
        <f t="shared" ca="1" si="149"/>
        <v>0</v>
      </c>
    </row>
    <row r="4788" spans="1:7" x14ac:dyDescent="0.25">
      <c r="A4788" t="s">
        <v>7098</v>
      </c>
      <c r="B4788" t="s">
        <v>2623</v>
      </c>
      <c r="C4788" s="4">
        <v>21780</v>
      </c>
      <c r="D4788">
        <v>3266408608</v>
      </c>
      <c r="E4788">
        <f>VLOOKUP(D4788,  base_salary!A:A, 1, FALSE)</f>
        <v>3266408608</v>
      </c>
      <c r="F4788">
        <f t="shared" si="148"/>
        <v>0</v>
      </c>
      <c r="G4788">
        <f t="shared" ca="1" si="149"/>
        <v>0</v>
      </c>
    </row>
    <row r="4789" spans="1:7" x14ac:dyDescent="0.25">
      <c r="A4789" t="s">
        <v>7099</v>
      </c>
      <c r="B4789" t="s">
        <v>2219</v>
      </c>
      <c r="C4789" s="4">
        <v>40954</v>
      </c>
      <c r="D4789">
        <v>9965847037</v>
      </c>
      <c r="E4789">
        <f>VLOOKUP(D4789,  base_salary!A:A, 1, FALSE)</f>
        <v>9965847037</v>
      </c>
      <c r="F4789">
        <f t="shared" si="148"/>
        <v>0</v>
      </c>
      <c r="G4789">
        <f t="shared" ca="1" si="149"/>
        <v>0</v>
      </c>
    </row>
    <row r="4790" spans="1:7" x14ac:dyDescent="0.25">
      <c r="A4790" t="s">
        <v>7100</v>
      </c>
      <c r="B4790" t="s">
        <v>3315</v>
      </c>
      <c r="C4790" s="4">
        <v>48569</v>
      </c>
      <c r="D4790">
        <v>2524849899</v>
      </c>
      <c r="E4790">
        <f>VLOOKUP(D4790,  base_salary!A:A, 1, FALSE)</f>
        <v>2524849899</v>
      </c>
      <c r="F4790">
        <f t="shared" si="148"/>
        <v>0</v>
      </c>
      <c r="G4790">
        <f t="shared" ca="1" si="149"/>
        <v>0</v>
      </c>
    </row>
    <row r="4791" spans="1:7" x14ac:dyDescent="0.25">
      <c r="A4791" t="s">
        <v>7101</v>
      </c>
      <c r="B4791" t="s">
        <v>2650</v>
      </c>
      <c r="C4791" s="4">
        <v>51801</v>
      </c>
      <c r="D4791">
        <v>6789690301</v>
      </c>
      <c r="E4791">
        <f>VLOOKUP(D4791,  base_salary!A:A, 1, FALSE)</f>
        <v>6789690301</v>
      </c>
      <c r="F4791">
        <f t="shared" si="148"/>
        <v>0</v>
      </c>
      <c r="G4791">
        <f t="shared" ca="1" si="149"/>
        <v>0</v>
      </c>
    </row>
    <row r="4792" spans="1:7" x14ac:dyDescent="0.25">
      <c r="A4792" t="s">
        <v>7102</v>
      </c>
      <c r="B4792" t="s">
        <v>2065</v>
      </c>
      <c r="C4792" s="4">
        <v>26306</v>
      </c>
      <c r="D4792">
        <v>4396213212</v>
      </c>
      <c r="E4792">
        <f>VLOOKUP(D4792,  base_salary!A:A, 1, FALSE)</f>
        <v>4396213212</v>
      </c>
      <c r="F4792">
        <f t="shared" si="148"/>
        <v>0</v>
      </c>
      <c r="G4792">
        <f t="shared" ca="1" si="149"/>
        <v>0</v>
      </c>
    </row>
    <row r="4793" spans="1:7" x14ac:dyDescent="0.25">
      <c r="A4793" t="s">
        <v>7103</v>
      </c>
      <c r="B4793" t="s">
        <v>5394</v>
      </c>
      <c r="C4793" s="4">
        <v>15241</v>
      </c>
      <c r="D4793">
        <v>8377113392</v>
      </c>
      <c r="E4793">
        <f>VLOOKUP(D4793,  base_salary!A:A, 1, FALSE)</f>
        <v>8377113392</v>
      </c>
      <c r="F4793">
        <f t="shared" si="148"/>
        <v>0</v>
      </c>
      <c r="G4793">
        <f t="shared" ca="1" si="149"/>
        <v>0</v>
      </c>
    </row>
    <row r="4794" spans="1:7" x14ac:dyDescent="0.25">
      <c r="A4794" t="s">
        <v>7104</v>
      </c>
      <c r="B4794" t="s">
        <v>2358</v>
      </c>
      <c r="C4794" s="4">
        <v>38118</v>
      </c>
      <c r="D4794">
        <v>3473885983</v>
      </c>
      <c r="E4794">
        <f>VLOOKUP(D4794,  base_salary!A:A, 1, FALSE)</f>
        <v>3473885983</v>
      </c>
      <c r="F4794">
        <f t="shared" si="148"/>
        <v>0</v>
      </c>
      <c r="G4794">
        <f t="shared" ca="1" si="149"/>
        <v>0</v>
      </c>
    </row>
    <row r="4795" spans="1:7" x14ac:dyDescent="0.25">
      <c r="A4795" t="s">
        <v>7105</v>
      </c>
      <c r="B4795" t="s">
        <v>2639</v>
      </c>
      <c r="C4795" s="4">
        <v>43038</v>
      </c>
      <c r="D4795">
        <v>6487054410</v>
      </c>
      <c r="E4795">
        <f>VLOOKUP(D4795,  base_salary!A:A, 1, FALSE)</f>
        <v>6487054410</v>
      </c>
      <c r="F4795">
        <f t="shared" si="148"/>
        <v>0</v>
      </c>
      <c r="G4795">
        <f t="shared" ca="1" si="149"/>
        <v>0</v>
      </c>
    </row>
    <row r="4796" spans="1:7" x14ac:dyDescent="0.25">
      <c r="A4796" t="s">
        <v>7106</v>
      </c>
      <c r="B4796" t="s">
        <v>2039</v>
      </c>
      <c r="C4796" s="4">
        <v>18568</v>
      </c>
      <c r="D4796">
        <v>2936088178</v>
      </c>
      <c r="E4796">
        <f>VLOOKUP(D4796,  base_salary!A:A, 1, FALSE)</f>
        <v>2936088178</v>
      </c>
      <c r="F4796">
        <f t="shared" si="148"/>
        <v>0</v>
      </c>
      <c r="G4796">
        <f t="shared" ca="1" si="149"/>
        <v>0</v>
      </c>
    </row>
    <row r="4797" spans="1:7" x14ac:dyDescent="0.25">
      <c r="A4797" t="s">
        <v>7107</v>
      </c>
      <c r="B4797" t="s">
        <v>2731</v>
      </c>
      <c r="C4797" s="4">
        <v>30654</v>
      </c>
      <c r="D4797">
        <v>453763030</v>
      </c>
      <c r="E4797">
        <f>VLOOKUP(D4797,  base_salary!A:A, 1, FALSE)</f>
        <v>453763030</v>
      </c>
      <c r="F4797">
        <f t="shared" si="148"/>
        <v>0</v>
      </c>
      <c r="G4797">
        <f t="shared" ca="1" si="149"/>
        <v>0</v>
      </c>
    </row>
    <row r="4798" spans="1:7" x14ac:dyDescent="0.25">
      <c r="A4798" t="s">
        <v>7108</v>
      </c>
      <c r="B4798" t="s">
        <v>2424</v>
      </c>
      <c r="C4798" s="4">
        <v>56093</v>
      </c>
      <c r="D4798">
        <v>263573389</v>
      </c>
      <c r="E4798">
        <f>VLOOKUP(D4798,  base_salary!A:A, 1, FALSE)</f>
        <v>263573389</v>
      </c>
      <c r="F4798">
        <f t="shared" si="148"/>
        <v>0</v>
      </c>
      <c r="G4798">
        <f t="shared" ca="1" si="149"/>
        <v>0</v>
      </c>
    </row>
    <row r="4799" spans="1:7" x14ac:dyDescent="0.25">
      <c r="A4799" t="s">
        <v>7109</v>
      </c>
      <c r="B4799" t="s">
        <v>2596</v>
      </c>
      <c r="C4799" s="4">
        <v>53783</v>
      </c>
      <c r="D4799">
        <v>1787288307</v>
      </c>
      <c r="E4799">
        <f>VLOOKUP(D4799,  base_salary!A:A, 1, FALSE)</f>
        <v>1787288307</v>
      </c>
      <c r="F4799">
        <f t="shared" si="148"/>
        <v>0</v>
      </c>
      <c r="G4799">
        <f t="shared" ca="1" si="149"/>
        <v>0</v>
      </c>
    </row>
    <row r="4800" spans="1:7" x14ac:dyDescent="0.25">
      <c r="A4800" t="s">
        <v>7110</v>
      </c>
      <c r="B4800" t="s">
        <v>2424</v>
      </c>
      <c r="C4800" s="4">
        <v>44897</v>
      </c>
      <c r="D4800">
        <v>8128449354</v>
      </c>
      <c r="E4800">
        <f>VLOOKUP(D4800,  base_salary!A:A, 1, FALSE)</f>
        <v>8128449354</v>
      </c>
      <c r="F4800">
        <f t="shared" si="148"/>
        <v>0</v>
      </c>
      <c r="G4800">
        <f t="shared" ca="1" si="149"/>
        <v>0</v>
      </c>
    </row>
    <row r="4801" spans="1:7" x14ac:dyDescent="0.25">
      <c r="A4801" t="s">
        <v>7111</v>
      </c>
      <c r="B4801" t="s">
        <v>2127</v>
      </c>
      <c r="C4801" s="4">
        <v>52560</v>
      </c>
      <c r="D4801">
        <v>8387947148</v>
      </c>
      <c r="E4801">
        <f>VLOOKUP(D4801,  base_salary!A:A, 1, FALSE)</f>
        <v>8387947148</v>
      </c>
      <c r="F4801">
        <f t="shared" si="148"/>
        <v>0</v>
      </c>
      <c r="G4801">
        <f t="shared" ca="1" si="149"/>
        <v>0</v>
      </c>
    </row>
    <row r="4802" spans="1:7" x14ac:dyDescent="0.25">
      <c r="A4802" t="s">
        <v>7112</v>
      </c>
      <c r="B4802" t="s">
        <v>2572</v>
      </c>
      <c r="C4802" s="4">
        <v>55721</v>
      </c>
      <c r="D4802">
        <v>6894004730</v>
      </c>
      <c r="E4802">
        <f>VLOOKUP(D4802,  base_salary!A:A, 1, FALSE)</f>
        <v>6894004730</v>
      </c>
      <c r="F4802">
        <f t="shared" si="148"/>
        <v>0</v>
      </c>
      <c r="G4802">
        <f t="shared" ca="1" si="149"/>
        <v>0</v>
      </c>
    </row>
    <row r="4803" spans="1:7" x14ac:dyDescent="0.25">
      <c r="A4803" t="s">
        <v>7113</v>
      </c>
      <c r="B4803" t="s">
        <v>2135</v>
      </c>
      <c r="C4803" s="4">
        <v>21172</v>
      </c>
      <c r="D4803">
        <v>9726644925</v>
      </c>
      <c r="E4803">
        <f>VLOOKUP(D4803,  base_salary!A:A, 1, FALSE)</f>
        <v>9726644925</v>
      </c>
      <c r="F4803">
        <f t="shared" ref="F4803:F4866" si="150">IF(ISERROR(E4803), 1, 0)</f>
        <v>0</v>
      </c>
      <c r="G4803">
        <f t="shared" ref="G4803:G4866" ca="1" si="151">SUM(G:G)</f>
        <v>0</v>
      </c>
    </row>
    <row r="4804" spans="1:7" x14ac:dyDescent="0.25">
      <c r="A4804" t="s">
        <v>7114</v>
      </c>
      <c r="B4804" t="s">
        <v>2614</v>
      </c>
      <c r="C4804" s="4">
        <v>37969</v>
      </c>
      <c r="D4804">
        <v>7585281072</v>
      </c>
      <c r="E4804">
        <f>VLOOKUP(D4804,  base_salary!A:A, 1, FALSE)</f>
        <v>7585281072</v>
      </c>
      <c r="F4804">
        <f t="shared" si="150"/>
        <v>0</v>
      </c>
      <c r="G4804">
        <f t="shared" ca="1" si="151"/>
        <v>0</v>
      </c>
    </row>
    <row r="4805" spans="1:7" x14ac:dyDescent="0.25">
      <c r="A4805" t="s">
        <v>7115</v>
      </c>
      <c r="B4805" t="s">
        <v>2269</v>
      </c>
      <c r="C4805" s="4">
        <v>43243</v>
      </c>
      <c r="D4805">
        <v>2698184272</v>
      </c>
      <c r="E4805">
        <f>VLOOKUP(D4805,  base_salary!A:A, 1, FALSE)</f>
        <v>2698184272</v>
      </c>
      <c r="F4805">
        <f t="shared" si="150"/>
        <v>0</v>
      </c>
      <c r="G4805">
        <f t="shared" ca="1" si="151"/>
        <v>0</v>
      </c>
    </row>
    <row r="4806" spans="1:7" x14ac:dyDescent="0.25">
      <c r="A4806" t="s">
        <v>7116</v>
      </c>
      <c r="B4806" t="s">
        <v>2633</v>
      </c>
      <c r="C4806" s="4">
        <v>13774</v>
      </c>
      <c r="D4806">
        <v>6183510505</v>
      </c>
      <c r="E4806">
        <f>VLOOKUP(D4806,  base_salary!A:A, 1, FALSE)</f>
        <v>6183510505</v>
      </c>
      <c r="F4806">
        <f t="shared" si="150"/>
        <v>0</v>
      </c>
      <c r="G4806">
        <f t="shared" ca="1" si="151"/>
        <v>0</v>
      </c>
    </row>
    <row r="4807" spans="1:7" x14ac:dyDescent="0.25">
      <c r="A4807" t="s">
        <v>7117</v>
      </c>
      <c r="B4807" t="s">
        <v>3144</v>
      </c>
      <c r="C4807" s="4">
        <v>29962</v>
      </c>
      <c r="D4807">
        <v>5347887761</v>
      </c>
      <c r="E4807">
        <f>VLOOKUP(D4807,  base_salary!A:A, 1, FALSE)</f>
        <v>5347887761</v>
      </c>
      <c r="F4807">
        <f t="shared" si="150"/>
        <v>0</v>
      </c>
      <c r="G4807">
        <f t="shared" ca="1" si="151"/>
        <v>0</v>
      </c>
    </row>
    <row r="4808" spans="1:7" x14ac:dyDescent="0.25">
      <c r="A4808" t="s">
        <v>7118</v>
      </c>
      <c r="B4808" t="s">
        <v>2207</v>
      </c>
      <c r="C4808" s="4">
        <v>28913</v>
      </c>
      <c r="D4808">
        <v>6041314951</v>
      </c>
      <c r="E4808">
        <f>VLOOKUP(D4808,  base_salary!A:A, 1, FALSE)</f>
        <v>6041314951</v>
      </c>
      <c r="F4808">
        <f t="shared" si="150"/>
        <v>0</v>
      </c>
      <c r="G4808">
        <f t="shared" ca="1" si="151"/>
        <v>0</v>
      </c>
    </row>
    <row r="4809" spans="1:7" x14ac:dyDescent="0.25">
      <c r="A4809" t="s">
        <v>7119</v>
      </c>
      <c r="B4809" t="s">
        <v>2131</v>
      </c>
      <c r="C4809" s="4">
        <v>49422</v>
      </c>
      <c r="D4809">
        <v>2739934548</v>
      </c>
      <c r="E4809">
        <f>VLOOKUP(D4809,  base_salary!A:A, 1, FALSE)</f>
        <v>2739934548</v>
      </c>
      <c r="F4809">
        <f t="shared" si="150"/>
        <v>0</v>
      </c>
      <c r="G4809">
        <f t="shared" ca="1" si="151"/>
        <v>0</v>
      </c>
    </row>
    <row r="4810" spans="1:7" x14ac:dyDescent="0.25">
      <c r="A4810" t="s">
        <v>7120</v>
      </c>
      <c r="B4810" t="s">
        <v>2223</v>
      </c>
      <c r="C4810" s="4">
        <v>36521</v>
      </c>
      <c r="D4810">
        <v>3792993961</v>
      </c>
      <c r="E4810">
        <f>VLOOKUP(D4810,  base_salary!A:A, 1, FALSE)</f>
        <v>3792993961</v>
      </c>
      <c r="F4810">
        <f t="shared" si="150"/>
        <v>0</v>
      </c>
      <c r="G4810">
        <f t="shared" ca="1" si="151"/>
        <v>0</v>
      </c>
    </row>
    <row r="4811" spans="1:7" x14ac:dyDescent="0.25">
      <c r="A4811" t="s">
        <v>7121</v>
      </c>
      <c r="B4811" t="s">
        <v>2869</v>
      </c>
      <c r="C4811" s="4">
        <v>20110</v>
      </c>
      <c r="D4811">
        <v>813832926</v>
      </c>
      <c r="E4811">
        <f>VLOOKUP(D4811,  base_salary!A:A, 1, FALSE)</f>
        <v>813832926</v>
      </c>
      <c r="F4811">
        <f t="shared" si="150"/>
        <v>0</v>
      </c>
      <c r="G4811">
        <f t="shared" ca="1" si="151"/>
        <v>0</v>
      </c>
    </row>
    <row r="4812" spans="1:7" x14ac:dyDescent="0.25">
      <c r="A4812" t="s">
        <v>7122</v>
      </c>
      <c r="B4812" t="s">
        <v>3583</v>
      </c>
      <c r="C4812" s="4">
        <v>15212</v>
      </c>
      <c r="D4812">
        <v>1313434965</v>
      </c>
      <c r="E4812">
        <f>VLOOKUP(D4812,  base_salary!A:A, 1, FALSE)</f>
        <v>1313434965</v>
      </c>
      <c r="F4812">
        <f t="shared" si="150"/>
        <v>0</v>
      </c>
      <c r="G4812">
        <f t="shared" ca="1" si="151"/>
        <v>0</v>
      </c>
    </row>
    <row r="4813" spans="1:7" x14ac:dyDescent="0.25">
      <c r="A4813" t="s">
        <v>7123</v>
      </c>
      <c r="B4813" t="s">
        <v>1982</v>
      </c>
      <c r="C4813" s="4">
        <v>46429</v>
      </c>
      <c r="D4813">
        <v>6801140183</v>
      </c>
      <c r="E4813">
        <f>VLOOKUP(D4813,  base_salary!A:A, 1, FALSE)</f>
        <v>6801140183</v>
      </c>
      <c r="F4813">
        <f t="shared" si="150"/>
        <v>0</v>
      </c>
      <c r="G4813">
        <f t="shared" ca="1" si="151"/>
        <v>0</v>
      </c>
    </row>
    <row r="4814" spans="1:7" x14ac:dyDescent="0.25">
      <c r="A4814" t="s">
        <v>7124</v>
      </c>
      <c r="B4814" t="s">
        <v>1934</v>
      </c>
      <c r="C4814" s="4">
        <v>23698</v>
      </c>
      <c r="D4814">
        <v>5002048994</v>
      </c>
      <c r="E4814">
        <f>VLOOKUP(D4814,  base_salary!A:A, 1, FALSE)</f>
        <v>5002048994</v>
      </c>
      <c r="F4814">
        <f t="shared" si="150"/>
        <v>0</v>
      </c>
      <c r="G4814">
        <f t="shared" ca="1" si="151"/>
        <v>0</v>
      </c>
    </row>
    <row r="4815" spans="1:7" x14ac:dyDescent="0.25">
      <c r="A4815" t="s">
        <v>7125</v>
      </c>
      <c r="B4815" t="s">
        <v>3315</v>
      </c>
      <c r="C4815" s="4">
        <v>56242</v>
      </c>
      <c r="D4815">
        <v>9590888275</v>
      </c>
      <c r="E4815">
        <f>VLOOKUP(D4815,  base_salary!A:A, 1, FALSE)</f>
        <v>9590888275</v>
      </c>
      <c r="F4815">
        <f t="shared" si="150"/>
        <v>0</v>
      </c>
      <c r="G4815">
        <f t="shared" ca="1" si="151"/>
        <v>0</v>
      </c>
    </row>
    <row r="4816" spans="1:7" x14ac:dyDescent="0.25">
      <c r="A4816" t="s">
        <v>7126</v>
      </c>
      <c r="B4816" t="s">
        <v>2746</v>
      </c>
      <c r="C4816" s="4">
        <v>28891</v>
      </c>
      <c r="D4816">
        <v>7962906979</v>
      </c>
      <c r="E4816">
        <f>VLOOKUP(D4816,  base_salary!A:A, 1, FALSE)</f>
        <v>7962906979</v>
      </c>
      <c r="F4816">
        <f t="shared" si="150"/>
        <v>0</v>
      </c>
      <c r="G4816">
        <f t="shared" ca="1" si="151"/>
        <v>0</v>
      </c>
    </row>
    <row r="4817" spans="1:7" x14ac:dyDescent="0.25">
      <c r="A4817" t="s">
        <v>7127</v>
      </c>
      <c r="B4817" t="s">
        <v>2424</v>
      </c>
      <c r="C4817" s="4">
        <v>23241</v>
      </c>
      <c r="D4817">
        <v>7180110256</v>
      </c>
      <c r="E4817">
        <f>VLOOKUP(D4817,  base_salary!A:A, 1, FALSE)</f>
        <v>7180110256</v>
      </c>
      <c r="F4817">
        <f t="shared" si="150"/>
        <v>0</v>
      </c>
      <c r="G4817">
        <f t="shared" ca="1" si="151"/>
        <v>0</v>
      </c>
    </row>
    <row r="4818" spans="1:7" x14ac:dyDescent="0.25">
      <c r="A4818" t="s">
        <v>7128</v>
      </c>
      <c r="B4818" t="s">
        <v>2099</v>
      </c>
      <c r="C4818" s="4">
        <v>16578</v>
      </c>
      <c r="D4818">
        <v>7769010411</v>
      </c>
      <c r="E4818">
        <f>VLOOKUP(D4818,  base_salary!A:A, 1, FALSE)</f>
        <v>7769010411</v>
      </c>
      <c r="F4818">
        <f t="shared" si="150"/>
        <v>0</v>
      </c>
      <c r="G4818">
        <f t="shared" ca="1" si="151"/>
        <v>0</v>
      </c>
    </row>
    <row r="4819" spans="1:7" x14ac:dyDescent="0.25">
      <c r="A4819" t="s">
        <v>7129</v>
      </c>
      <c r="B4819" t="s">
        <v>2207</v>
      </c>
      <c r="C4819" s="4">
        <v>41105</v>
      </c>
      <c r="D4819">
        <v>4236713853</v>
      </c>
      <c r="E4819">
        <f>VLOOKUP(D4819,  base_salary!A:A, 1, FALSE)</f>
        <v>4236713853</v>
      </c>
      <c r="F4819">
        <f t="shared" si="150"/>
        <v>0</v>
      </c>
      <c r="G4819">
        <f t="shared" ca="1" si="151"/>
        <v>0</v>
      </c>
    </row>
    <row r="4820" spans="1:7" x14ac:dyDescent="0.25">
      <c r="A4820" t="s">
        <v>7130</v>
      </c>
      <c r="B4820" t="s">
        <v>2419</v>
      </c>
      <c r="C4820" s="4">
        <v>52250</v>
      </c>
      <c r="D4820">
        <v>5637692440</v>
      </c>
      <c r="E4820">
        <f>VLOOKUP(D4820,  base_salary!A:A, 1, FALSE)</f>
        <v>5637692440</v>
      </c>
      <c r="F4820">
        <f t="shared" si="150"/>
        <v>0</v>
      </c>
      <c r="G4820">
        <f t="shared" ca="1" si="151"/>
        <v>0</v>
      </c>
    </row>
    <row r="4821" spans="1:7" x14ac:dyDescent="0.25">
      <c r="A4821" t="s">
        <v>7131</v>
      </c>
      <c r="B4821" t="s">
        <v>2576</v>
      </c>
      <c r="C4821" s="4">
        <v>10806</v>
      </c>
      <c r="D4821">
        <v>4578004252</v>
      </c>
      <c r="E4821">
        <f>VLOOKUP(D4821,  base_salary!A:A, 1, FALSE)</f>
        <v>4578004252</v>
      </c>
      <c r="F4821">
        <f t="shared" si="150"/>
        <v>0</v>
      </c>
      <c r="G4821">
        <f t="shared" ca="1" si="151"/>
        <v>0</v>
      </c>
    </row>
    <row r="4822" spans="1:7" x14ac:dyDescent="0.25">
      <c r="A4822" t="s">
        <v>7132</v>
      </c>
      <c r="B4822" t="s">
        <v>2207</v>
      </c>
      <c r="C4822" s="4">
        <v>59031</v>
      </c>
      <c r="D4822">
        <v>8676088039</v>
      </c>
      <c r="E4822">
        <f>VLOOKUP(D4822,  base_salary!A:A, 1, FALSE)</f>
        <v>8676088039</v>
      </c>
      <c r="F4822">
        <f t="shared" si="150"/>
        <v>0</v>
      </c>
      <c r="G4822">
        <f t="shared" ca="1" si="151"/>
        <v>0</v>
      </c>
    </row>
    <row r="4823" spans="1:7" x14ac:dyDescent="0.25">
      <c r="A4823" t="s">
        <v>7133</v>
      </c>
      <c r="B4823" t="s">
        <v>2201</v>
      </c>
      <c r="C4823" s="4">
        <v>43871</v>
      </c>
      <c r="D4823">
        <v>3806430489</v>
      </c>
      <c r="E4823">
        <f>VLOOKUP(D4823,  base_salary!A:A, 1, FALSE)</f>
        <v>3806430489</v>
      </c>
      <c r="F4823">
        <f t="shared" si="150"/>
        <v>0</v>
      </c>
      <c r="G4823">
        <f t="shared" ca="1" si="151"/>
        <v>0</v>
      </c>
    </row>
    <row r="4824" spans="1:7" x14ac:dyDescent="0.25">
      <c r="A4824" t="s">
        <v>7134</v>
      </c>
      <c r="B4824" t="s">
        <v>2853</v>
      </c>
      <c r="C4824" s="4">
        <v>15053</v>
      </c>
      <c r="D4824">
        <v>9196221739</v>
      </c>
      <c r="E4824">
        <f>VLOOKUP(D4824,  base_salary!A:A, 1, FALSE)</f>
        <v>9196221739</v>
      </c>
      <c r="F4824">
        <f t="shared" si="150"/>
        <v>0</v>
      </c>
      <c r="G4824">
        <f t="shared" ca="1" si="151"/>
        <v>0</v>
      </c>
    </row>
    <row r="4825" spans="1:7" x14ac:dyDescent="0.25">
      <c r="A4825" t="s">
        <v>7135</v>
      </c>
      <c r="B4825" t="s">
        <v>2419</v>
      </c>
      <c r="C4825" s="4">
        <v>10914</v>
      </c>
      <c r="D4825">
        <v>2298319154</v>
      </c>
      <c r="E4825">
        <f>VLOOKUP(D4825,  base_salary!A:A, 1, FALSE)</f>
        <v>2298319154</v>
      </c>
      <c r="F4825">
        <f t="shared" si="150"/>
        <v>0</v>
      </c>
      <c r="G4825">
        <f t="shared" ca="1" si="151"/>
        <v>0</v>
      </c>
    </row>
    <row r="4826" spans="1:7" x14ac:dyDescent="0.25">
      <c r="A4826" t="s">
        <v>7136</v>
      </c>
      <c r="B4826" t="s">
        <v>2714</v>
      </c>
      <c r="C4826" s="4">
        <v>24274</v>
      </c>
      <c r="D4826">
        <v>2592292012</v>
      </c>
      <c r="E4826">
        <f>VLOOKUP(D4826,  base_salary!A:A, 1, FALSE)</f>
        <v>2592292012</v>
      </c>
      <c r="F4826">
        <f t="shared" si="150"/>
        <v>0</v>
      </c>
      <c r="G4826">
        <f t="shared" ca="1" si="151"/>
        <v>0</v>
      </c>
    </row>
    <row r="4827" spans="1:7" x14ac:dyDescent="0.25">
      <c r="A4827" t="s">
        <v>7137</v>
      </c>
      <c r="B4827" t="s">
        <v>2001</v>
      </c>
      <c r="C4827" s="4">
        <v>24318</v>
      </c>
      <c r="D4827">
        <v>895027720</v>
      </c>
      <c r="E4827">
        <f>VLOOKUP(D4827,  base_salary!A:A, 1, FALSE)</f>
        <v>895027720</v>
      </c>
      <c r="F4827">
        <f t="shared" si="150"/>
        <v>0</v>
      </c>
      <c r="G4827">
        <f t="shared" ca="1" si="151"/>
        <v>0</v>
      </c>
    </row>
    <row r="4828" spans="1:7" x14ac:dyDescent="0.25">
      <c r="A4828" t="s">
        <v>7138</v>
      </c>
      <c r="B4828" t="s">
        <v>3393</v>
      </c>
      <c r="C4828" s="4">
        <v>37374</v>
      </c>
      <c r="D4828">
        <v>8175279842</v>
      </c>
      <c r="E4828">
        <f>VLOOKUP(D4828,  base_salary!A:A, 1, FALSE)</f>
        <v>8175279842</v>
      </c>
      <c r="F4828">
        <f t="shared" si="150"/>
        <v>0</v>
      </c>
      <c r="G4828">
        <f t="shared" ca="1" si="151"/>
        <v>0</v>
      </c>
    </row>
    <row r="4829" spans="1:7" x14ac:dyDescent="0.25">
      <c r="A4829" t="s">
        <v>7139</v>
      </c>
      <c r="B4829" t="s">
        <v>2491</v>
      </c>
      <c r="C4829" s="4">
        <v>48760</v>
      </c>
      <c r="D4829">
        <v>4223282808</v>
      </c>
      <c r="E4829">
        <f>VLOOKUP(D4829,  base_salary!A:A, 1, FALSE)</f>
        <v>4223282808</v>
      </c>
      <c r="F4829">
        <f t="shared" si="150"/>
        <v>0</v>
      </c>
      <c r="G4829">
        <f t="shared" ca="1" si="151"/>
        <v>0</v>
      </c>
    </row>
    <row r="4830" spans="1:7" x14ac:dyDescent="0.25">
      <c r="A4830" t="s">
        <v>7140</v>
      </c>
      <c r="B4830" t="s">
        <v>3785</v>
      </c>
      <c r="C4830" s="4">
        <v>56756</v>
      </c>
      <c r="D4830">
        <v>5439294325</v>
      </c>
      <c r="E4830">
        <f>VLOOKUP(D4830,  base_salary!A:A, 1, FALSE)</f>
        <v>5439294325</v>
      </c>
      <c r="F4830">
        <f t="shared" si="150"/>
        <v>0</v>
      </c>
      <c r="G4830">
        <f t="shared" ca="1" si="151"/>
        <v>0</v>
      </c>
    </row>
    <row r="4831" spans="1:7" x14ac:dyDescent="0.25">
      <c r="A4831" t="s">
        <v>7141</v>
      </c>
      <c r="B4831" t="s">
        <v>2177</v>
      </c>
      <c r="C4831" s="4">
        <v>45149</v>
      </c>
      <c r="D4831">
        <v>264454596</v>
      </c>
      <c r="E4831">
        <f>VLOOKUP(D4831,  base_salary!A:A, 1, FALSE)</f>
        <v>264454596</v>
      </c>
      <c r="F4831">
        <f t="shared" si="150"/>
        <v>0</v>
      </c>
      <c r="G4831">
        <f t="shared" ca="1" si="151"/>
        <v>0</v>
      </c>
    </row>
    <row r="4832" spans="1:7" x14ac:dyDescent="0.25">
      <c r="A4832" t="s">
        <v>7142</v>
      </c>
      <c r="B4832" t="s">
        <v>3113</v>
      </c>
      <c r="C4832" s="4">
        <v>46432</v>
      </c>
      <c r="D4832">
        <v>2066028762</v>
      </c>
      <c r="E4832">
        <f>VLOOKUP(D4832,  base_salary!A:A, 1, FALSE)</f>
        <v>2066028762</v>
      </c>
      <c r="F4832">
        <f t="shared" si="150"/>
        <v>0</v>
      </c>
      <c r="G4832">
        <f t="shared" ca="1" si="151"/>
        <v>0</v>
      </c>
    </row>
    <row r="4833" spans="1:7" x14ac:dyDescent="0.25">
      <c r="A4833" t="s">
        <v>7143</v>
      </c>
      <c r="B4833" t="s">
        <v>2319</v>
      </c>
      <c r="C4833" s="4">
        <v>38133</v>
      </c>
      <c r="D4833">
        <v>232367817</v>
      </c>
      <c r="E4833">
        <f>VLOOKUP(D4833,  base_salary!A:A, 1, FALSE)</f>
        <v>232367817</v>
      </c>
      <c r="F4833">
        <f t="shared" si="150"/>
        <v>0</v>
      </c>
      <c r="G4833">
        <f t="shared" ca="1" si="151"/>
        <v>0</v>
      </c>
    </row>
    <row r="4834" spans="1:7" x14ac:dyDescent="0.25">
      <c r="A4834" t="s">
        <v>7144</v>
      </c>
      <c r="B4834" t="s">
        <v>2731</v>
      </c>
      <c r="C4834" s="4">
        <v>47391</v>
      </c>
      <c r="D4834">
        <v>3101620996</v>
      </c>
      <c r="E4834">
        <f>VLOOKUP(D4834,  base_salary!A:A, 1, FALSE)</f>
        <v>3101620996</v>
      </c>
      <c r="F4834">
        <f t="shared" si="150"/>
        <v>0</v>
      </c>
      <c r="G4834">
        <f t="shared" ca="1" si="151"/>
        <v>0</v>
      </c>
    </row>
    <row r="4835" spans="1:7" x14ac:dyDescent="0.25">
      <c r="A4835" t="s">
        <v>7145</v>
      </c>
      <c r="B4835" t="s">
        <v>2006</v>
      </c>
      <c r="C4835" s="4">
        <v>55439</v>
      </c>
      <c r="D4835">
        <v>9597202352</v>
      </c>
      <c r="E4835">
        <f>VLOOKUP(D4835,  base_salary!A:A, 1, FALSE)</f>
        <v>9597202352</v>
      </c>
      <c r="F4835">
        <f t="shared" si="150"/>
        <v>0</v>
      </c>
      <c r="G4835">
        <f t="shared" ca="1" si="151"/>
        <v>0</v>
      </c>
    </row>
    <row r="4836" spans="1:7" x14ac:dyDescent="0.25">
      <c r="A4836" t="s">
        <v>7146</v>
      </c>
      <c r="B4836" t="s">
        <v>2182</v>
      </c>
      <c r="C4836" s="4">
        <v>55749</v>
      </c>
      <c r="D4836">
        <v>3145010581</v>
      </c>
      <c r="E4836">
        <f>VLOOKUP(D4836,  base_salary!A:A, 1, FALSE)</f>
        <v>3145010581</v>
      </c>
      <c r="F4836">
        <f t="shared" si="150"/>
        <v>0</v>
      </c>
      <c r="G4836">
        <f t="shared" ca="1" si="151"/>
        <v>0</v>
      </c>
    </row>
    <row r="4837" spans="1:7" x14ac:dyDescent="0.25">
      <c r="A4837" t="s">
        <v>7147</v>
      </c>
      <c r="B4837" t="s">
        <v>3169</v>
      </c>
      <c r="C4837" s="4">
        <v>24100</v>
      </c>
      <c r="D4837">
        <v>5082945165</v>
      </c>
      <c r="E4837">
        <f>VLOOKUP(D4837,  base_salary!A:A, 1, FALSE)</f>
        <v>5082945165</v>
      </c>
      <c r="F4837">
        <f t="shared" si="150"/>
        <v>0</v>
      </c>
      <c r="G4837">
        <f t="shared" ca="1" si="151"/>
        <v>0</v>
      </c>
    </row>
    <row r="4838" spans="1:7" x14ac:dyDescent="0.25">
      <c r="A4838" t="s">
        <v>7148</v>
      </c>
      <c r="B4838" t="s">
        <v>2302</v>
      </c>
      <c r="C4838" s="4">
        <v>51263</v>
      </c>
      <c r="D4838">
        <v>2551917727</v>
      </c>
      <c r="E4838">
        <f>VLOOKUP(D4838,  base_salary!A:A, 1, FALSE)</f>
        <v>2551917727</v>
      </c>
      <c r="F4838">
        <f t="shared" si="150"/>
        <v>0</v>
      </c>
      <c r="G4838">
        <f t="shared" ca="1" si="151"/>
        <v>0</v>
      </c>
    </row>
    <row r="4839" spans="1:7" x14ac:dyDescent="0.25">
      <c r="A4839" t="s">
        <v>7149</v>
      </c>
      <c r="B4839" t="s">
        <v>1984</v>
      </c>
      <c r="C4839" s="4">
        <v>11094</v>
      </c>
      <c r="D4839">
        <v>8507800106</v>
      </c>
      <c r="E4839">
        <f>VLOOKUP(D4839,  base_salary!A:A, 1, FALSE)</f>
        <v>8507800106</v>
      </c>
      <c r="F4839">
        <f t="shared" si="150"/>
        <v>0</v>
      </c>
      <c r="G4839">
        <f t="shared" ca="1" si="151"/>
        <v>0</v>
      </c>
    </row>
    <row r="4840" spans="1:7" x14ac:dyDescent="0.25">
      <c r="A4840" t="s">
        <v>7150</v>
      </c>
      <c r="B4840" t="s">
        <v>3076</v>
      </c>
      <c r="C4840" s="4">
        <v>56532</v>
      </c>
      <c r="D4840">
        <v>1192770250</v>
      </c>
      <c r="E4840">
        <f>VLOOKUP(D4840,  base_salary!A:A, 1, FALSE)</f>
        <v>1192770250</v>
      </c>
      <c r="F4840">
        <f t="shared" si="150"/>
        <v>0</v>
      </c>
      <c r="G4840">
        <f t="shared" ca="1" si="151"/>
        <v>0</v>
      </c>
    </row>
    <row r="4841" spans="1:7" x14ac:dyDescent="0.25">
      <c r="A4841" t="s">
        <v>7151</v>
      </c>
      <c r="B4841" t="s">
        <v>1997</v>
      </c>
      <c r="C4841" s="4">
        <v>23347</v>
      </c>
      <c r="D4841">
        <v>7070564503</v>
      </c>
      <c r="E4841">
        <f>VLOOKUP(D4841,  base_salary!A:A, 1, FALSE)</f>
        <v>7070564503</v>
      </c>
      <c r="F4841">
        <f t="shared" si="150"/>
        <v>0</v>
      </c>
      <c r="G4841">
        <f t="shared" ca="1" si="151"/>
        <v>0</v>
      </c>
    </row>
    <row r="4842" spans="1:7" x14ac:dyDescent="0.25">
      <c r="A4842" t="s">
        <v>7152</v>
      </c>
      <c r="B4842" t="s">
        <v>2916</v>
      </c>
      <c r="C4842" s="4">
        <v>42665</v>
      </c>
      <c r="D4842">
        <v>5211527984</v>
      </c>
      <c r="E4842">
        <f>VLOOKUP(D4842,  base_salary!A:A, 1, FALSE)</f>
        <v>5211527984</v>
      </c>
      <c r="F4842">
        <f t="shared" si="150"/>
        <v>0</v>
      </c>
      <c r="G4842">
        <f t="shared" ca="1" si="151"/>
        <v>0</v>
      </c>
    </row>
    <row r="4843" spans="1:7" x14ac:dyDescent="0.25">
      <c r="A4843" t="s">
        <v>7153</v>
      </c>
      <c r="B4843" t="s">
        <v>2687</v>
      </c>
      <c r="C4843" s="4">
        <v>50472</v>
      </c>
      <c r="D4843">
        <v>5687748091</v>
      </c>
      <c r="E4843">
        <f>VLOOKUP(D4843,  base_salary!A:A, 1, FALSE)</f>
        <v>5687748091</v>
      </c>
      <c r="F4843">
        <f t="shared" si="150"/>
        <v>0</v>
      </c>
      <c r="G4843">
        <f t="shared" ca="1" si="151"/>
        <v>0</v>
      </c>
    </row>
    <row r="4844" spans="1:7" x14ac:dyDescent="0.25">
      <c r="A4844" t="s">
        <v>7154</v>
      </c>
      <c r="B4844" t="s">
        <v>3663</v>
      </c>
      <c r="C4844" s="4">
        <v>21742</v>
      </c>
      <c r="D4844">
        <v>5211527984</v>
      </c>
      <c r="E4844">
        <f>VLOOKUP(D4844,  base_salary!A:A, 1, FALSE)</f>
        <v>5211527984</v>
      </c>
      <c r="F4844">
        <f t="shared" si="150"/>
        <v>0</v>
      </c>
      <c r="G4844">
        <f t="shared" ca="1" si="151"/>
        <v>0</v>
      </c>
    </row>
    <row r="4845" spans="1:7" x14ac:dyDescent="0.25">
      <c r="A4845" t="s">
        <v>7155</v>
      </c>
      <c r="B4845" t="s">
        <v>2203</v>
      </c>
      <c r="C4845" s="4">
        <v>32559</v>
      </c>
      <c r="D4845">
        <v>3469413983</v>
      </c>
      <c r="E4845">
        <f>VLOOKUP(D4845,  base_salary!A:A, 1, FALSE)</f>
        <v>3469413983</v>
      </c>
      <c r="F4845">
        <f t="shared" si="150"/>
        <v>0</v>
      </c>
      <c r="G4845">
        <f t="shared" ca="1" si="151"/>
        <v>0</v>
      </c>
    </row>
    <row r="4846" spans="1:7" x14ac:dyDescent="0.25">
      <c r="A4846" t="s">
        <v>7156</v>
      </c>
      <c r="B4846" t="s">
        <v>2452</v>
      </c>
      <c r="C4846" s="4">
        <v>36183</v>
      </c>
      <c r="D4846">
        <v>9018504580</v>
      </c>
      <c r="E4846">
        <f>VLOOKUP(D4846,  base_salary!A:A, 1, FALSE)</f>
        <v>9018504580</v>
      </c>
      <c r="F4846">
        <f t="shared" si="150"/>
        <v>0</v>
      </c>
      <c r="G4846">
        <f t="shared" ca="1" si="151"/>
        <v>0</v>
      </c>
    </row>
    <row r="4847" spans="1:7" x14ac:dyDescent="0.25">
      <c r="A4847" t="s">
        <v>7157</v>
      </c>
      <c r="B4847" t="s">
        <v>2608</v>
      </c>
      <c r="C4847" s="4">
        <v>58024</v>
      </c>
      <c r="D4847">
        <v>4876404933</v>
      </c>
      <c r="E4847">
        <f>VLOOKUP(D4847,  base_salary!A:A, 1, FALSE)</f>
        <v>4876404933</v>
      </c>
      <c r="F4847">
        <f t="shared" si="150"/>
        <v>0</v>
      </c>
      <c r="G4847">
        <f t="shared" ca="1" si="151"/>
        <v>0</v>
      </c>
    </row>
    <row r="4848" spans="1:7" x14ac:dyDescent="0.25">
      <c r="A4848" t="s">
        <v>7158</v>
      </c>
      <c r="B4848" t="s">
        <v>2099</v>
      </c>
      <c r="C4848" s="4">
        <v>36301</v>
      </c>
      <c r="D4848">
        <v>8552526727</v>
      </c>
      <c r="E4848">
        <f>VLOOKUP(D4848,  base_salary!A:A, 1, FALSE)</f>
        <v>8552526727</v>
      </c>
      <c r="F4848">
        <f t="shared" si="150"/>
        <v>0</v>
      </c>
      <c r="G4848">
        <f t="shared" ca="1" si="151"/>
        <v>0</v>
      </c>
    </row>
    <row r="4849" spans="1:7" x14ac:dyDescent="0.25">
      <c r="A4849" t="s">
        <v>7159</v>
      </c>
      <c r="B4849" t="s">
        <v>2319</v>
      </c>
      <c r="C4849" s="4">
        <v>59308</v>
      </c>
      <c r="D4849">
        <v>594961432</v>
      </c>
      <c r="E4849">
        <f>VLOOKUP(D4849,  base_salary!A:A, 1, FALSE)</f>
        <v>594961432</v>
      </c>
      <c r="F4849">
        <f t="shared" si="150"/>
        <v>0</v>
      </c>
      <c r="G4849">
        <f t="shared" ca="1" si="151"/>
        <v>0</v>
      </c>
    </row>
    <row r="4850" spans="1:7" x14ac:dyDescent="0.25">
      <c r="A4850" t="s">
        <v>7160</v>
      </c>
      <c r="B4850" t="s">
        <v>1962</v>
      </c>
      <c r="C4850" s="4">
        <v>16728</v>
      </c>
      <c r="D4850">
        <v>8646243699</v>
      </c>
      <c r="E4850">
        <f>VLOOKUP(D4850,  base_salary!A:A, 1, FALSE)</f>
        <v>8646243699</v>
      </c>
      <c r="F4850">
        <f t="shared" si="150"/>
        <v>0</v>
      </c>
      <c r="G4850">
        <f t="shared" ca="1" si="151"/>
        <v>0</v>
      </c>
    </row>
    <row r="4851" spans="1:7" x14ac:dyDescent="0.25">
      <c r="A4851" t="s">
        <v>7161</v>
      </c>
      <c r="B4851" t="s">
        <v>1938</v>
      </c>
      <c r="C4851" s="4">
        <v>30202</v>
      </c>
      <c r="D4851">
        <v>1081492333</v>
      </c>
      <c r="E4851">
        <f>VLOOKUP(D4851,  base_salary!A:A, 1, FALSE)</f>
        <v>1081492333</v>
      </c>
      <c r="F4851">
        <f t="shared" si="150"/>
        <v>0</v>
      </c>
      <c r="G4851">
        <f t="shared" ca="1" si="151"/>
        <v>0</v>
      </c>
    </row>
    <row r="4852" spans="1:7" x14ac:dyDescent="0.25">
      <c r="A4852" t="s">
        <v>7162</v>
      </c>
      <c r="B4852" t="s">
        <v>2405</v>
      </c>
      <c r="C4852" s="4">
        <v>40993</v>
      </c>
      <c r="D4852">
        <v>1892125439</v>
      </c>
      <c r="E4852">
        <f>VLOOKUP(D4852,  base_salary!A:A, 1, FALSE)</f>
        <v>1892125439</v>
      </c>
      <c r="F4852">
        <f t="shared" si="150"/>
        <v>0</v>
      </c>
      <c r="G4852">
        <f t="shared" ca="1" si="151"/>
        <v>0</v>
      </c>
    </row>
    <row r="4853" spans="1:7" x14ac:dyDescent="0.25">
      <c r="A4853" t="s">
        <v>7163</v>
      </c>
      <c r="B4853" t="s">
        <v>2116</v>
      </c>
      <c r="C4853" s="4">
        <v>53883</v>
      </c>
      <c r="D4853">
        <v>3133221701</v>
      </c>
      <c r="E4853">
        <f>VLOOKUP(D4853,  base_salary!A:A, 1, FALSE)</f>
        <v>3133221701</v>
      </c>
      <c r="F4853">
        <f t="shared" si="150"/>
        <v>0</v>
      </c>
      <c r="G4853">
        <f t="shared" ca="1" si="151"/>
        <v>0</v>
      </c>
    </row>
    <row r="4854" spans="1:7" x14ac:dyDescent="0.25">
      <c r="A4854" t="s">
        <v>7164</v>
      </c>
      <c r="B4854" t="s">
        <v>1934</v>
      </c>
      <c r="C4854" s="4">
        <v>16544</v>
      </c>
      <c r="D4854">
        <v>87033755</v>
      </c>
      <c r="E4854">
        <f>VLOOKUP(D4854,  base_salary!A:A, 1, FALSE)</f>
        <v>87033755</v>
      </c>
      <c r="F4854">
        <f t="shared" si="150"/>
        <v>0</v>
      </c>
      <c r="G4854">
        <f t="shared" ca="1" si="151"/>
        <v>0</v>
      </c>
    </row>
    <row r="4855" spans="1:7" x14ac:dyDescent="0.25">
      <c r="A4855" t="s">
        <v>7165</v>
      </c>
      <c r="B4855" t="s">
        <v>2600</v>
      </c>
      <c r="C4855" s="4">
        <v>42693</v>
      </c>
      <c r="D4855">
        <v>9516781780</v>
      </c>
      <c r="E4855">
        <f>VLOOKUP(D4855,  base_salary!A:A, 1, FALSE)</f>
        <v>9516781780</v>
      </c>
      <c r="F4855">
        <f t="shared" si="150"/>
        <v>0</v>
      </c>
      <c r="G4855">
        <f t="shared" ca="1" si="151"/>
        <v>0</v>
      </c>
    </row>
    <row r="4856" spans="1:7" x14ac:dyDescent="0.25">
      <c r="A4856" t="s">
        <v>7166</v>
      </c>
      <c r="B4856" t="s">
        <v>2236</v>
      </c>
      <c r="C4856" s="4">
        <v>49567</v>
      </c>
      <c r="D4856">
        <v>5074304008</v>
      </c>
      <c r="E4856">
        <f>VLOOKUP(D4856,  base_salary!A:A, 1, FALSE)</f>
        <v>5074304008</v>
      </c>
      <c r="F4856">
        <f t="shared" si="150"/>
        <v>0</v>
      </c>
      <c r="G4856">
        <f t="shared" ca="1" si="151"/>
        <v>0</v>
      </c>
    </row>
    <row r="4857" spans="1:7" x14ac:dyDescent="0.25">
      <c r="A4857" t="s">
        <v>7167</v>
      </c>
      <c r="B4857" t="s">
        <v>2043</v>
      </c>
      <c r="C4857" s="4">
        <v>56805</v>
      </c>
      <c r="D4857">
        <v>1598957961</v>
      </c>
      <c r="E4857">
        <f>VLOOKUP(D4857,  base_salary!A:A, 1, FALSE)</f>
        <v>1598957961</v>
      </c>
      <c r="F4857">
        <f t="shared" si="150"/>
        <v>0</v>
      </c>
      <c r="G4857">
        <f t="shared" ca="1" si="151"/>
        <v>0</v>
      </c>
    </row>
    <row r="4858" spans="1:7" x14ac:dyDescent="0.25">
      <c r="A4858" t="s">
        <v>7168</v>
      </c>
      <c r="B4858" t="s">
        <v>2279</v>
      </c>
      <c r="C4858" s="4">
        <v>33472</v>
      </c>
      <c r="D4858">
        <v>2353272215</v>
      </c>
      <c r="E4858">
        <f>VLOOKUP(D4858,  base_salary!A:A, 1, FALSE)</f>
        <v>2353272215</v>
      </c>
      <c r="F4858">
        <f t="shared" si="150"/>
        <v>0</v>
      </c>
      <c r="G4858">
        <f t="shared" ca="1" si="151"/>
        <v>0</v>
      </c>
    </row>
    <row r="4859" spans="1:7" x14ac:dyDescent="0.25">
      <c r="A4859" t="s">
        <v>7169</v>
      </c>
      <c r="B4859" t="s">
        <v>2507</v>
      </c>
      <c r="C4859" s="4">
        <v>35526</v>
      </c>
      <c r="D4859">
        <v>1888252693</v>
      </c>
      <c r="E4859">
        <f>VLOOKUP(D4859,  base_salary!A:A, 1, FALSE)</f>
        <v>1888252693</v>
      </c>
      <c r="F4859">
        <f t="shared" si="150"/>
        <v>0</v>
      </c>
      <c r="G4859">
        <f t="shared" ca="1" si="151"/>
        <v>0</v>
      </c>
    </row>
    <row r="4860" spans="1:7" x14ac:dyDescent="0.25">
      <c r="A4860" t="s">
        <v>7170</v>
      </c>
      <c r="B4860" t="s">
        <v>2387</v>
      </c>
      <c r="C4860" s="4">
        <v>39750</v>
      </c>
      <c r="D4860">
        <v>278558984</v>
      </c>
      <c r="E4860">
        <f>VLOOKUP(D4860,  base_salary!A:A, 1, FALSE)</f>
        <v>278558984</v>
      </c>
      <c r="F4860">
        <f t="shared" si="150"/>
        <v>0</v>
      </c>
      <c r="G4860">
        <f t="shared" ca="1" si="151"/>
        <v>0</v>
      </c>
    </row>
    <row r="4861" spans="1:7" x14ac:dyDescent="0.25">
      <c r="A4861" t="s">
        <v>7171</v>
      </c>
      <c r="B4861" t="s">
        <v>1976</v>
      </c>
      <c r="C4861" s="4">
        <v>50032</v>
      </c>
      <c r="D4861">
        <v>8377113392</v>
      </c>
      <c r="E4861">
        <f>VLOOKUP(D4861,  base_salary!A:A, 1, FALSE)</f>
        <v>8377113392</v>
      </c>
      <c r="F4861">
        <f t="shared" si="150"/>
        <v>0</v>
      </c>
      <c r="G4861">
        <f t="shared" ca="1" si="151"/>
        <v>0</v>
      </c>
    </row>
    <row r="4862" spans="1:7" x14ac:dyDescent="0.25">
      <c r="A4862" t="s">
        <v>7172</v>
      </c>
      <c r="B4862" t="s">
        <v>2175</v>
      </c>
      <c r="C4862" s="4">
        <v>10443</v>
      </c>
      <c r="D4862">
        <v>4323727860</v>
      </c>
      <c r="E4862">
        <f>VLOOKUP(D4862,  base_salary!A:A, 1, FALSE)</f>
        <v>4323727860</v>
      </c>
      <c r="F4862">
        <f t="shared" si="150"/>
        <v>0</v>
      </c>
      <c r="G4862">
        <f t="shared" ca="1" si="151"/>
        <v>0</v>
      </c>
    </row>
    <row r="4863" spans="1:7" x14ac:dyDescent="0.25">
      <c r="A4863" t="s">
        <v>7173</v>
      </c>
      <c r="B4863" t="s">
        <v>1997</v>
      </c>
      <c r="C4863" s="4">
        <v>52645</v>
      </c>
      <c r="D4863">
        <v>492630925</v>
      </c>
      <c r="E4863">
        <f>VLOOKUP(D4863,  base_salary!A:A, 1, FALSE)</f>
        <v>492630925</v>
      </c>
      <c r="F4863">
        <f t="shared" si="150"/>
        <v>0</v>
      </c>
      <c r="G4863">
        <f t="shared" ca="1" si="151"/>
        <v>0</v>
      </c>
    </row>
    <row r="4864" spans="1:7" x14ac:dyDescent="0.25">
      <c r="A4864" t="s">
        <v>7174</v>
      </c>
      <c r="B4864" t="s">
        <v>2175</v>
      </c>
      <c r="C4864" s="4">
        <v>11138</v>
      </c>
      <c r="D4864">
        <v>1598957961</v>
      </c>
      <c r="E4864">
        <f>VLOOKUP(D4864,  base_salary!A:A, 1, FALSE)</f>
        <v>1598957961</v>
      </c>
      <c r="F4864">
        <f t="shared" si="150"/>
        <v>0</v>
      </c>
      <c r="G4864">
        <f t="shared" ca="1" si="151"/>
        <v>0</v>
      </c>
    </row>
    <row r="4865" spans="1:7" x14ac:dyDescent="0.25">
      <c r="A4865" t="s">
        <v>7175</v>
      </c>
      <c r="B4865" t="s">
        <v>3376</v>
      </c>
      <c r="C4865" s="4">
        <v>59646</v>
      </c>
      <c r="D4865">
        <v>7628323464</v>
      </c>
      <c r="E4865">
        <f>VLOOKUP(D4865,  base_salary!A:A, 1, FALSE)</f>
        <v>7628323464</v>
      </c>
      <c r="F4865">
        <f t="shared" si="150"/>
        <v>0</v>
      </c>
      <c r="G4865">
        <f t="shared" ca="1" si="151"/>
        <v>0</v>
      </c>
    </row>
    <row r="4866" spans="1:7" x14ac:dyDescent="0.25">
      <c r="A4866" t="s">
        <v>7176</v>
      </c>
      <c r="B4866" t="s">
        <v>2725</v>
      </c>
      <c r="C4866" s="4">
        <v>38540</v>
      </c>
      <c r="D4866">
        <v>4525743115</v>
      </c>
      <c r="E4866">
        <f>VLOOKUP(D4866,  base_salary!A:A, 1, FALSE)</f>
        <v>4525743115</v>
      </c>
      <c r="F4866">
        <f t="shared" si="150"/>
        <v>0</v>
      </c>
      <c r="G4866">
        <f t="shared" ca="1" si="151"/>
        <v>0</v>
      </c>
    </row>
    <row r="4867" spans="1:7" x14ac:dyDescent="0.25">
      <c r="A4867" t="s">
        <v>7177</v>
      </c>
      <c r="B4867" t="s">
        <v>2374</v>
      </c>
      <c r="C4867" s="4">
        <v>23181</v>
      </c>
      <c r="D4867">
        <v>7462961601</v>
      </c>
      <c r="E4867">
        <f>VLOOKUP(D4867,  base_salary!A:A, 1, FALSE)</f>
        <v>7462961601</v>
      </c>
      <c r="F4867">
        <f t="shared" ref="F4867:F4930" si="152">IF(ISERROR(E4867), 1, 0)</f>
        <v>0</v>
      </c>
      <c r="G4867">
        <f t="shared" ref="G4867:G4930" ca="1" si="153">SUM(G:G)</f>
        <v>0</v>
      </c>
    </row>
    <row r="4868" spans="1:7" x14ac:dyDescent="0.25">
      <c r="A4868" t="s">
        <v>7178</v>
      </c>
      <c r="B4868" t="s">
        <v>2428</v>
      </c>
      <c r="C4868" s="4">
        <v>57185</v>
      </c>
      <c r="D4868">
        <v>9803956825</v>
      </c>
      <c r="E4868">
        <f>VLOOKUP(D4868,  base_salary!A:A, 1, FALSE)</f>
        <v>9803956825</v>
      </c>
      <c r="F4868">
        <f t="shared" si="152"/>
        <v>0</v>
      </c>
      <c r="G4868">
        <f t="shared" ca="1" si="153"/>
        <v>0</v>
      </c>
    </row>
    <row r="4869" spans="1:7" x14ac:dyDescent="0.25">
      <c r="A4869" t="s">
        <v>7179</v>
      </c>
      <c r="B4869" t="s">
        <v>2841</v>
      </c>
      <c r="C4869" s="4">
        <v>32961</v>
      </c>
      <c r="D4869">
        <v>357531329</v>
      </c>
      <c r="E4869">
        <f>VLOOKUP(D4869,  base_salary!A:A, 1, FALSE)</f>
        <v>357531329</v>
      </c>
      <c r="F4869">
        <f t="shared" si="152"/>
        <v>0</v>
      </c>
      <c r="G4869">
        <f t="shared" ca="1" si="153"/>
        <v>0</v>
      </c>
    </row>
    <row r="4870" spans="1:7" x14ac:dyDescent="0.25">
      <c r="A4870" t="s">
        <v>7180</v>
      </c>
      <c r="B4870" t="s">
        <v>2452</v>
      </c>
      <c r="C4870" s="4">
        <v>37608</v>
      </c>
      <c r="D4870">
        <v>247438790</v>
      </c>
      <c r="E4870">
        <f>VLOOKUP(D4870,  base_salary!A:A, 1, FALSE)</f>
        <v>247438790</v>
      </c>
      <c r="F4870">
        <f t="shared" si="152"/>
        <v>0</v>
      </c>
      <c r="G4870">
        <f t="shared" ca="1" si="153"/>
        <v>0</v>
      </c>
    </row>
    <row r="4871" spans="1:7" x14ac:dyDescent="0.25">
      <c r="A4871" t="s">
        <v>7181</v>
      </c>
      <c r="B4871" t="s">
        <v>4422</v>
      </c>
      <c r="C4871" s="4">
        <v>14480</v>
      </c>
      <c r="D4871">
        <v>9008589443</v>
      </c>
      <c r="E4871">
        <f>VLOOKUP(D4871,  base_salary!A:A, 1, FALSE)</f>
        <v>9008589443</v>
      </c>
      <c r="F4871">
        <f t="shared" si="152"/>
        <v>0</v>
      </c>
      <c r="G4871">
        <f t="shared" ca="1" si="153"/>
        <v>0</v>
      </c>
    </row>
    <row r="4872" spans="1:7" x14ac:dyDescent="0.25">
      <c r="A4872" t="s">
        <v>7182</v>
      </c>
      <c r="B4872" t="s">
        <v>2521</v>
      </c>
      <c r="C4872" s="4">
        <v>33763</v>
      </c>
      <c r="D4872">
        <v>8401146046</v>
      </c>
      <c r="E4872">
        <f>VLOOKUP(D4872,  base_salary!A:A, 1, FALSE)</f>
        <v>8401146046</v>
      </c>
      <c r="F4872">
        <f t="shared" si="152"/>
        <v>0</v>
      </c>
      <c r="G4872">
        <f t="shared" ca="1" si="153"/>
        <v>0</v>
      </c>
    </row>
    <row r="4873" spans="1:7" x14ac:dyDescent="0.25">
      <c r="A4873" t="s">
        <v>7183</v>
      </c>
      <c r="B4873" t="s">
        <v>3113</v>
      </c>
      <c r="C4873" s="4">
        <v>30708</v>
      </c>
      <c r="D4873">
        <v>1252810490</v>
      </c>
      <c r="E4873">
        <f>VLOOKUP(D4873,  base_salary!A:A, 1, FALSE)</f>
        <v>1252810490</v>
      </c>
      <c r="F4873">
        <f t="shared" si="152"/>
        <v>0</v>
      </c>
      <c r="G4873">
        <f t="shared" ca="1" si="153"/>
        <v>0</v>
      </c>
    </row>
    <row r="4874" spans="1:7" x14ac:dyDescent="0.25">
      <c r="A4874" t="s">
        <v>7184</v>
      </c>
      <c r="B4874" t="s">
        <v>1976</v>
      </c>
      <c r="C4874" s="4">
        <v>49979</v>
      </c>
      <c r="D4874">
        <v>1887308636</v>
      </c>
      <c r="E4874">
        <f>VLOOKUP(D4874,  base_salary!A:A, 1, FALSE)</f>
        <v>1887308636</v>
      </c>
      <c r="F4874">
        <f t="shared" si="152"/>
        <v>0</v>
      </c>
      <c r="G4874">
        <f t="shared" ca="1" si="153"/>
        <v>0</v>
      </c>
    </row>
    <row r="4875" spans="1:7" x14ac:dyDescent="0.25">
      <c r="A4875" t="s">
        <v>7185</v>
      </c>
      <c r="B4875" t="s">
        <v>2079</v>
      </c>
      <c r="C4875" s="4">
        <v>49915</v>
      </c>
      <c r="D4875">
        <v>9854387496</v>
      </c>
      <c r="E4875">
        <f>VLOOKUP(D4875,  base_salary!A:A, 1, FALSE)</f>
        <v>9854387496</v>
      </c>
      <c r="F4875">
        <f t="shared" si="152"/>
        <v>0</v>
      </c>
      <c r="G4875">
        <f t="shared" ca="1" si="153"/>
        <v>0</v>
      </c>
    </row>
    <row r="4876" spans="1:7" x14ac:dyDescent="0.25">
      <c r="A4876" t="s">
        <v>7186</v>
      </c>
      <c r="B4876" t="s">
        <v>2325</v>
      </c>
      <c r="C4876" s="4">
        <v>33583</v>
      </c>
      <c r="D4876">
        <v>9089601147</v>
      </c>
      <c r="E4876">
        <f>VLOOKUP(D4876,  base_salary!A:A, 1, FALSE)</f>
        <v>9089601147</v>
      </c>
      <c r="F4876">
        <f t="shared" si="152"/>
        <v>0</v>
      </c>
      <c r="G4876">
        <f t="shared" ca="1" si="153"/>
        <v>0</v>
      </c>
    </row>
    <row r="4877" spans="1:7" x14ac:dyDescent="0.25">
      <c r="A4877" t="s">
        <v>7187</v>
      </c>
      <c r="B4877" t="s">
        <v>2288</v>
      </c>
      <c r="C4877" s="4">
        <v>18014</v>
      </c>
      <c r="D4877">
        <v>2893065872</v>
      </c>
      <c r="E4877">
        <f>VLOOKUP(D4877,  base_salary!A:A, 1, FALSE)</f>
        <v>2893065872</v>
      </c>
      <c r="F4877">
        <f t="shared" si="152"/>
        <v>0</v>
      </c>
      <c r="G4877">
        <f t="shared" ca="1" si="153"/>
        <v>0</v>
      </c>
    </row>
    <row r="4878" spans="1:7" x14ac:dyDescent="0.25">
      <c r="A4878" t="s">
        <v>7188</v>
      </c>
      <c r="B4878" t="s">
        <v>2032</v>
      </c>
      <c r="C4878" s="4">
        <v>23280</v>
      </c>
      <c r="D4878">
        <v>397599129</v>
      </c>
      <c r="E4878">
        <f>VLOOKUP(D4878,  base_salary!A:A, 1, FALSE)</f>
        <v>397599129</v>
      </c>
      <c r="F4878">
        <f t="shared" si="152"/>
        <v>0</v>
      </c>
      <c r="G4878">
        <f t="shared" ca="1" si="153"/>
        <v>0</v>
      </c>
    </row>
    <row r="4879" spans="1:7" x14ac:dyDescent="0.25">
      <c r="A4879" t="s">
        <v>7189</v>
      </c>
      <c r="B4879" t="s">
        <v>2300</v>
      </c>
      <c r="C4879" s="4">
        <v>18608</v>
      </c>
      <c r="D4879">
        <v>8335120919</v>
      </c>
      <c r="E4879">
        <f>VLOOKUP(D4879,  base_salary!A:A, 1, FALSE)</f>
        <v>8335120919</v>
      </c>
      <c r="F4879">
        <f t="shared" si="152"/>
        <v>0</v>
      </c>
      <c r="G4879">
        <f t="shared" ca="1" si="153"/>
        <v>0</v>
      </c>
    </row>
    <row r="4880" spans="1:7" x14ac:dyDescent="0.25">
      <c r="A4880" t="s">
        <v>7190</v>
      </c>
      <c r="B4880" t="s">
        <v>3078</v>
      </c>
      <c r="C4880" s="4">
        <v>32372</v>
      </c>
      <c r="D4880">
        <v>7367438190</v>
      </c>
      <c r="E4880">
        <f>VLOOKUP(D4880,  base_salary!A:A, 1, FALSE)</f>
        <v>7367438190</v>
      </c>
      <c r="F4880">
        <f t="shared" si="152"/>
        <v>0</v>
      </c>
      <c r="G4880">
        <f t="shared" ca="1" si="153"/>
        <v>0</v>
      </c>
    </row>
    <row r="4881" spans="1:7" x14ac:dyDescent="0.25">
      <c r="A4881" t="s">
        <v>7191</v>
      </c>
      <c r="B4881" t="s">
        <v>2249</v>
      </c>
      <c r="C4881" s="4">
        <v>40184</v>
      </c>
      <c r="D4881">
        <v>2045928187</v>
      </c>
      <c r="E4881">
        <f>VLOOKUP(D4881,  base_salary!A:A, 1, FALSE)</f>
        <v>2045928187</v>
      </c>
      <c r="F4881">
        <f t="shared" si="152"/>
        <v>0</v>
      </c>
      <c r="G4881">
        <f t="shared" ca="1" si="153"/>
        <v>0</v>
      </c>
    </row>
    <row r="4882" spans="1:7" x14ac:dyDescent="0.25">
      <c r="A4882" t="s">
        <v>7192</v>
      </c>
      <c r="B4882" t="s">
        <v>2389</v>
      </c>
      <c r="C4882" s="4">
        <v>51238</v>
      </c>
      <c r="D4882">
        <v>6750554423</v>
      </c>
      <c r="E4882">
        <f>VLOOKUP(D4882,  base_salary!A:A, 1, FALSE)</f>
        <v>6750554423</v>
      </c>
      <c r="F4882">
        <f t="shared" si="152"/>
        <v>0</v>
      </c>
      <c r="G4882">
        <f t="shared" ca="1" si="153"/>
        <v>0</v>
      </c>
    </row>
    <row r="4883" spans="1:7" x14ac:dyDescent="0.25">
      <c r="A4883" t="s">
        <v>7193</v>
      </c>
      <c r="B4883" t="s">
        <v>1970</v>
      </c>
      <c r="C4883" s="4">
        <v>30515</v>
      </c>
      <c r="D4883">
        <v>679204083</v>
      </c>
      <c r="E4883">
        <f>VLOOKUP(D4883,  base_salary!A:A, 1, FALSE)</f>
        <v>679204083</v>
      </c>
      <c r="F4883">
        <f t="shared" si="152"/>
        <v>0</v>
      </c>
      <c r="G4883">
        <f t="shared" ca="1" si="153"/>
        <v>0</v>
      </c>
    </row>
    <row r="4884" spans="1:7" x14ac:dyDescent="0.25">
      <c r="A4884" t="s">
        <v>7194</v>
      </c>
      <c r="B4884" t="s">
        <v>3315</v>
      </c>
      <c r="C4884" s="4">
        <v>50663</v>
      </c>
      <c r="D4884">
        <v>8387947148</v>
      </c>
      <c r="E4884">
        <f>VLOOKUP(D4884,  base_salary!A:A, 1, FALSE)</f>
        <v>8387947148</v>
      </c>
      <c r="F4884">
        <f t="shared" si="152"/>
        <v>0</v>
      </c>
      <c r="G4884">
        <f t="shared" ca="1" si="153"/>
        <v>0</v>
      </c>
    </row>
    <row r="4885" spans="1:7" x14ac:dyDescent="0.25">
      <c r="A4885" t="s">
        <v>7195</v>
      </c>
      <c r="B4885" t="s">
        <v>2049</v>
      </c>
      <c r="C4885" s="4">
        <v>20493</v>
      </c>
      <c r="D4885">
        <v>6769297310</v>
      </c>
      <c r="E4885">
        <f>VLOOKUP(D4885,  base_salary!A:A, 1, FALSE)</f>
        <v>6769297310</v>
      </c>
      <c r="F4885">
        <f t="shared" si="152"/>
        <v>0</v>
      </c>
      <c r="G4885">
        <f t="shared" ca="1" si="153"/>
        <v>0</v>
      </c>
    </row>
    <row r="4886" spans="1:7" x14ac:dyDescent="0.25">
      <c r="A4886" t="s">
        <v>7196</v>
      </c>
      <c r="B4886" t="s">
        <v>4163</v>
      </c>
      <c r="C4886" s="4">
        <v>21397</v>
      </c>
      <c r="D4886">
        <v>4716524892</v>
      </c>
      <c r="E4886">
        <f>VLOOKUP(D4886,  base_salary!A:A, 1, FALSE)</f>
        <v>4716524892</v>
      </c>
      <c r="F4886">
        <f t="shared" si="152"/>
        <v>0</v>
      </c>
      <c r="G4886">
        <f t="shared" ca="1" si="153"/>
        <v>0</v>
      </c>
    </row>
    <row r="4887" spans="1:7" x14ac:dyDescent="0.25">
      <c r="A4887" t="s">
        <v>7197</v>
      </c>
      <c r="B4887" t="s">
        <v>2797</v>
      </c>
      <c r="C4887" s="4">
        <v>29025</v>
      </c>
      <c r="D4887">
        <v>4428088442</v>
      </c>
      <c r="E4887">
        <f>VLOOKUP(D4887,  base_salary!A:A, 1, FALSE)</f>
        <v>4428088442</v>
      </c>
      <c r="F4887">
        <f t="shared" si="152"/>
        <v>0</v>
      </c>
      <c r="G4887">
        <f t="shared" ca="1" si="153"/>
        <v>0</v>
      </c>
    </row>
    <row r="4888" spans="1:7" x14ac:dyDescent="0.25">
      <c r="A4888" t="s">
        <v>7198</v>
      </c>
      <c r="B4888" t="s">
        <v>2374</v>
      </c>
      <c r="C4888" s="4">
        <v>40290</v>
      </c>
      <c r="D4888">
        <v>2976436541</v>
      </c>
      <c r="E4888">
        <f>VLOOKUP(D4888,  base_salary!A:A, 1, FALSE)</f>
        <v>2976436541</v>
      </c>
      <c r="F4888">
        <f t="shared" si="152"/>
        <v>0</v>
      </c>
      <c r="G4888">
        <f t="shared" ca="1" si="153"/>
        <v>0</v>
      </c>
    </row>
    <row r="4889" spans="1:7" x14ac:dyDescent="0.25">
      <c r="A4889" t="s">
        <v>7199</v>
      </c>
      <c r="B4889" t="s">
        <v>2965</v>
      </c>
      <c r="C4889" s="4">
        <v>17427</v>
      </c>
      <c r="D4889">
        <v>8685064791</v>
      </c>
      <c r="E4889">
        <f>VLOOKUP(D4889,  base_salary!A:A, 1, FALSE)</f>
        <v>8685064791</v>
      </c>
      <c r="F4889">
        <f t="shared" si="152"/>
        <v>0</v>
      </c>
      <c r="G4889">
        <f t="shared" ca="1" si="153"/>
        <v>0</v>
      </c>
    </row>
    <row r="4890" spans="1:7" x14ac:dyDescent="0.25">
      <c r="A4890" t="s">
        <v>7200</v>
      </c>
      <c r="B4890" t="s">
        <v>2207</v>
      </c>
      <c r="C4890" s="4">
        <v>16641</v>
      </c>
      <c r="D4890">
        <v>6769297310</v>
      </c>
      <c r="E4890">
        <f>VLOOKUP(D4890,  base_salary!A:A, 1, FALSE)</f>
        <v>6769297310</v>
      </c>
      <c r="F4890">
        <f t="shared" si="152"/>
        <v>0</v>
      </c>
      <c r="G4890">
        <f t="shared" ca="1" si="153"/>
        <v>0</v>
      </c>
    </row>
    <row r="4891" spans="1:7" x14ac:dyDescent="0.25">
      <c r="A4891" t="s">
        <v>7201</v>
      </c>
      <c r="B4891" t="s">
        <v>2824</v>
      </c>
      <c r="C4891" s="4">
        <v>18051</v>
      </c>
      <c r="D4891">
        <v>9705650896</v>
      </c>
      <c r="E4891">
        <f>VLOOKUP(D4891,  base_salary!A:A, 1, FALSE)</f>
        <v>9705650896</v>
      </c>
      <c r="F4891">
        <f t="shared" si="152"/>
        <v>0</v>
      </c>
      <c r="G4891">
        <f t="shared" ca="1" si="153"/>
        <v>0</v>
      </c>
    </row>
    <row r="4892" spans="1:7" x14ac:dyDescent="0.25">
      <c r="A4892" t="s">
        <v>7202</v>
      </c>
      <c r="B4892" t="s">
        <v>2201</v>
      </c>
      <c r="C4892" s="4">
        <v>11697</v>
      </c>
      <c r="D4892">
        <v>8173067724</v>
      </c>
      <c r="E4892">
        <f>VLOOKUP(D4892,  base_salary!A:A, 1, FALSE)</f>
        <v>8173067724</v>
      </c>
      <c r="F4892">
        <f t="shared" si="152"/>
        <v>0</v>
      </c>
      <c r="G4892">
        <f t="shared" ca="1" si="153"/>
        <v>0</v>
      </c>
    </row>
    <row r="4893" spans="1:7" x14ac:dyDescent="0.25">
      <c r="A4893" t="s">
        <v>7203</v>
      </c>
      <c r="B4893" t="s">
        <v>2298</v>
      </c>
      <c r="C4893" s="4">
        <v>54917</v>
      </c>
      <c r="D4893">
        <v>4074728869</v>
      </c>
      <c r="E4893">
        <f>VLOOKUP(D4893,  base_salary!A:A, 1, FALSE)</f>
        <v>4074728869</v>
      </c>
      <c r="F4893">
        <f t="shared" si="152"/>
        <v>0</v>
      </c>
      <c r="G4893">
        <f t="shared" ca="1" si="153"/>
        <v>0</v>
      </c>
    </row>
    <row r="4894" spans="1:7" x14ac:dyDescent="0.25">
      <c r="A4894" t="s">
        <v>7204</v>
      </c>
      <c r="B4894" t="s">
        <v>1986</v>
      </c>
      <c r="C4894" s="4">
        <v>29669</v>
      </c>
      <c r="D4894">
        <v>9547713507</v>
      </c>
      <c r="E4894">
        <f>VLOOKUP(D4894,  base_salary!A:A, 1, FALSE)</f>
        <v>9547713507</v>
      </c>
      <c r="F4894">
        <f t="shared" si="152"/>
        <v>0</v>
      </c>
      <c r="G4894">
        <f t="shared" ca="1" si="153"/>
        <v>0</v>
      </c>
    </row>
    <row r="4895" spans="1:7" x14ac:dyDescent="0.25">
      <c r="A4895" t="s">
        <v>7205</v>
      </c>
      <c r="B4895" t="s">
        <v>2047</v>
      </c>
      <c r="C4895" s="4">
        <v>56106</v>
      </c>
      <c r="D4895">
        <v>2450711406</v>
      </c>
      <c r="E4895">
        <f>VLOOKUP(D4895,  base_salary!A:A, 1, FALSE)</f>
        <v>2450711406</v>
      </c>
      <c r="F4895">
        <f t="shared" si="152"/>
        <v>0</v>
      </c>
      <c r="G4895">
        <f t="shared" ca="1" si="153"/>
        <v>0</v>
      </c>
    </row>
    <row r="4896" spans="1:7" x14ac:dyDescent="0.25">
      <c r="A4896" t="s">
        <v>7206</v>
      </c>
      <c r="B4896" t="s">
        <v>3169</v>
      </c>
      <c r="C4896" s="4">
        <v>44592</v>
      </c>
      <c r="D4896">
        <v>1628738227</v>
      </c>
      <c r="E4896">
        <f>VLOOKUP(D4896,  base_salary!A:A, 1, FALSE)</f>
        <v>1628738227</v>
      </c>
      <c r="F4896">
        <f t="shared" si="152"/>
        <v>0</v>
      </c>
      <c r="G4896">
        <f t="shared" ca="1" si="153"/>
        <v>0</v>
      </c>
    </row>
    <row r="4897" spans="1:7" x14ac:dyDescent="0.25">
      <c r="A4897" t="s">
        <v>7207</v>
      </c>
      <c r="B4897" t="s">
        <v>1962</v>
      </c>
      <c r="C4897" s="4">
        <v>51680</v>
      </c>
      <c r="D4897">
        <v>4029727026</v>
      </c>
      <c r="E4897">
        <f>VLOOKUP(D4897,  base_salary!A:A, 1, FALSE)</f>
        <v>4029727026</v>
      </c>
      <c r="F4897">
        <f t="shared" si="152"/>
        <v>0</v>
      </c>
      <c r="G4897">
        <f t="shared" ca="1" si="153"/>
        <v>0</v>
      </c>
    </row>
    <row r="4898" spans="1:7" x14ac:dyDescent="0.25">
      <c r="A4898" t="s">
        <v>7208</v>
      </c>
      <c r="B4898" t="s">
        <v>3247</v>
      </c>
      <c r="C4898" s="4">
        <v>58819</v>
      </c>
      <c r="D4898">
        <v>4716524892</v>
      </c>
      <c r="E4898">
        <f>VLOOKUP(D4898,  base_salary!A:A, 1, FALSE)</f>
        <v>4716524892</v>
      </c>
      <c r="F4898">
        <f t="shared" si="152"/>
        <v>0</v>
      </c>
      <c r="G4898">
        <f t="shared" ca="1" si="153"/>
        <v>0</v>
      </c>
    </row>
    <row r="4899" spans="1:7" x14ac:dyDescent="0.25">
      <c r="A4899" t="s">
        <v>7209</v>
      </c>
      <c r="B4899" t="s">
        <v>1950</v>
      </c>
      <c r="C4899" s="4">
        <v>45320</v>
      </c>
      <c r="D4899">
        <v>2973481236</v>
      </c>
      <c r="E4899">
        <f>VLOOKUP(D4899,  base_salary!A:A, 1, FALSE)</f>
        <v>2973481236</v>
      </c>
      <c r="F4899">
        <f t="shared" si="152"/>
        <v>0</v>
      </c>
      <c r="G4899">
        <f t="shared" ca="1" si="153"/>
        <v>0</v>
      </c>
    </row>
    <row r="4900" spans="1:7" x14ac:dyDescent="0.25">
      <c r="A4900" t="s">
        <v>7210</v>
      </c>
      <c r="B4900" t="s">
        <v>2507</v>
      </c>
      <c r="C4900" s="4">
        <v>31157</v>
      </c>
      <c r="D4900">
        <v>7625163059</v>
      </c>
      <c r="E4900">
        <f>VLOOKUP(D4900,  base_salary!A:A, 1, FALSE)</f>
        <v>7625163059</v>
      </c>
      <c r="F4900">
        <f t="shared" si="152"/>
        <v>0</v>
      </c>
      <c r="G4900">
        <f t="shared" ca="1" si="153"/>
        <v>0</v>
      </c>
    </row>
    <row r="4901" spans="1:7" x14ac:dyDescent="0.25">
      <c r="A4901" t="s">
        <v>7211</v>
      </c>
      <c r="B4901" t="s">
        <v>2139</v>
      </c>
      <c r="C4901" s="4">
        <v>56760</v>
      </c>
      <c r="D4901">
        <v>6183510505</v>
      </c>
      <c r="E4901">
        <f>VLOOKUP(D4901,  base_salary!A:A, 1, FALSE)</f>
        <v>6183510505</v>
      </c>
      <c r="F4901">
        <f t="shared" si="152"/>
        <v>0</v>
      </c>
      <c r="G4901">
        <f t="shared" ca="1" si="153"/>
        <v>0</v>
      </c>
    </row>
    <row r="4902" spans="1:7" x14ac:dyDescent="0.25">
      <c r="A4902" t="s">
        <v>7212</v>
      </c>
      <c r="B4902" t="s">
        <v>2016</v>
      </c>
      <c r="C4902" s="4">
        <v>13106</v>
      </c>
      <c r="D4902">
        <v>3129526900</v>
      </c>
      <c r="E4902">
        <f>VLOOKUP(D4902,  base_salary!A:A, 1, FALSE)</f>
        <v>3129526900</v>
      </c>
      <c r="F4902">
        <f t="shared" si="152"/>
        <v>0</v>
      </c>
      <c r="G4902">
        <f t="shared" ca="1" si="153"/>
        <v>0</v>
      </c>
    </row>
    <row r="4903" spans="1:7" x14ac:dyDescent="0.25">
      <c r="A4903" t="s">
        <v>7213</v>
      </c>
      <c r="B4903" t="s">
        <v>1966</v>
      </c>
      <c r="C4903" s="4">
        <v>37463</v>
      </c>
      <c r="D4903">
        <v>5209112160</v>
      </c>
      <c r="E4903">
        <f>VLOOKUP(D4903,  base_salary!A:A, 1, FALSE)</f>
        <v>5209112160</v>
      </c>
      <c r="F4903">
        <f t="shared" si="152"/>
        <v>0</v>
      </c>
      <c r="G4903">
        <f t="shared" ca="1" si="153"/>
        <v>0</v>
      </c>
    </row>
    <row r="4904" spans="1:7" x14ac:dyDescent="0.25">
      <c r="A4904" t="s">
        <v>7214</v>
      </c>
      <c r="B4904" t="s">
        <v>2727</v>
      </c>
      <c r="C4904" s="4">
        <v>46632</v>
      </c>
      <c r="D4904">
        <v>5191866150</v>
      </c>
      <c r="E4904">
        <f>VLOOKUP(D4904,  base_salary!A:A, 1, FALSE)</f>
        <v>5191866150</v>
      </c>
      <c r="F4904">
        <f t="shared" si="152"/>
        <v>0</v>
      </c>
      <c r="G4904">
        <f t="shared" ca="1" si="153"/>
        <v>0</v>
      </c>
    </row>
    <row r="4905" spans="1:7" x14ac:dyDescent="0.25">
      <c r="A4905" t="s">
        <v>7215</v>
      </c>
      <c r="B4905" t="s">
        <v>2197</v>
      </c>
      <c r="C4905" s="4">
        <v>42599</v>
      </c>
      <c r="D4905">
        <v>9128677390</v>
      </c>
      <c r="E4905">
        <f>VLOOKUP(D4905,  base_salary!A:A, 1, FALSE)</f>
        <v>9128677390</v>
      </c>
      <c r="F4905">
        <f t="shared" si="152"/>
        <v>0</v>
      </c>
      <c r="G4905">
        <f t="shared" ca="1" si="153"/>
        <v>0</v>
      </c>
    </row>
    <row r="4906" spans="1:7" x14ac:dyDescent="0.25">
      <c r="A4906" t="s">
        <v>7216</v>
      </c>
      <c r="B4906" t="s">
        <v>2593</v>
      </c>
      <c r="C4906" s="4">
        <v>48996</v>
      </c>
      <c r="D4906">
        <v>8264394108</v>
      </c>
      <c r="E4906">
        <f>VLOOKUP(D4906,  base_salary!A:A, 1, FALSE)</f>
        <v>8264394108</v>
      </c>
      <c r="F4906">
        <f t="shared" si="152"/>
        <v>0</v>
      </c>
      <c r="G4906">
        <f t="shared" ca="1" si="153"/>
        <v>0</v>
      </c>
    </row>
    <row r="4907" spans="1:7" x14ac:dyDescent="0.25">
      <c r="A4907" t="s">
        <v>7217</v>
      </c>
      <c r="B4907" t="s">
        <v>3113</v>
      </c>
      <c r="C4907" s="4">
        <v>37124</v>
      </c>
      <c r="D4907">
        <v>2944219065</v>
      </c>
      <c r="E4907">
        <f>VLOOKUP(D4907,  base_salary!A:A, 1, FALSE)</f>
        <v>2944219065</v>
      </c>
      <c r="F4907">
        <f t="shared" si="152"/>
        <v>0</v>
      </c>
      <c r="G4907">
        <f t="shared" ca="1" si="153"/>
        <v>0</v>
      </c>
    </row>
    <row r="4908" spans="1:7" x14ac:dyDescent="0.25">
      <c r="A4908" t="s">
        <v>7218</v>
      </c>
      <c r="B4908" t="s">
        <v>2242</v>
      </c>
      <c r="C4908" s="4">
        <v>21047</v>
      </c>
      <c r="D4908">
        <v>2355104786</v>
      </c>
      <c r="E4908">
        <f>VLOOKUP(D4908,  base_salary!A:A, 1, FALSE)</f>
        <v>2355104786</v>
      </c>
      <c r="F4908">
        <f t="shared" si="152"/>
        <v>0</v>
      </c>
      <c r="G4908">
        <f t="shared" ca="1" si="153"/>
        <v>0</v>
      </c>
    </row>
    <row r="4909" spans="1:7" x14ac:dyDescent="0.25">
      <c r="A4909" t="s">
        <v>7219</v>
      </c>
      <c r="B4909" t="s">
        <v>1995</v>
      </c>
      <c r="C4909" s="4">
        <v>42512</v>
      </c>
      <c r="D4909">
        <v>5304381319</v>
      </c>
      <c r="E4909">
        <f>VLOOKUP(D4909,  base_salary!A:A, 1, FALSE)</f>
        <v>5304381319</v>
      </c>
      <c r="F4909">
        <f t="shared" si="152"/>
        <v>0</v>
      </c>
      <c r="G4909">
        <f t="shared" ca="1" si="153"/>
        <v>0</v>
      </c>
    </row>
    <row r="4910" spans="1:7" x14ac:dyDescent="0.25">
      <c r="A4910" t="s">
        <v>7220</v>
      </c>
      <c r="B4910" t="s">
        <v>2255</v>
      </c>
      <c r="C4910" s="4">
        <v>22770</v>
      </c>
      <c r="D4910">
        <v>7338728615</v>
      </c>
      <c r="E4910">
        <f>VLOOKUP(D4910,  base_salary!A:A, 1, FALSE)</f>
        <v>7338728615</v>
      </c>
      <c r="F4910">
        <f t="shared" si="152"/>
        <v>0</v>
      </c>
      <c r="G4910">
        <f t="shared" ca="1" si="153"/>
        <v>0</v>
      </c>
    </row>
    <row r="4911" spans="1:7" x14ac:dyDescent="0.25">
      <c r="A4911" t="s">
        <v>7221</v>
      </c>
      <c r="B4911" t="s">
        <v>2246</v>
      </c>
      <c r="C4911" s="4">
        <v>58346</v>
      </c>
      <c r="D4911">
        <v>1364767856</v>
      </c>
      <c r="E4911">
        <f>VLOOKUP(D4911,  base_salary!A:A, 1, FALSE)</f>
        <v>1364767856</v>
      </c>
      <c r="F4911">
        <f t="shared" si="152"/>
        <v>0</v>
      </c>
      <c r="G4911">
        <f t="shared" ca="1" si="153"/>
        <v>0</v>
      </c>
    </row>
    <row r="4912" spans="1:7" x14ac:dyDescent="0.25">
      <c r="A4912" t="s">
        <v>7222</v>
      </c>
      <c r="B4912" t="s">
        <v>2431</v>
      </c>
      <c r="C4912" s="4">
        <v>56201</v>
      </c>
      <c r="D4912">
        <v>8462409454</v>
      </c>
      <c r="E4912">
        <f>VLOOKUP(D4912,  base_salary!A:A, 1, FALSE)</f>
        <v>8462409454</v>
      </c>
      <c r="F4912">
        <f t="shared" si="152"/>
        <v>0</v>
      </c>
      <c r="G4912">
        <f t="shared" ca="1" si="153"/>
        <v>0</v>
      </c>
    </row>
    <row r="4913" spans="1:7" x14ac:dyDescent="0.25">
      <c r="A4913" t="s">
        <v>7223</v>
      </c>
      <c r="B4913" t="s">
        <v>1964</v>
      </c>
      <c r="C4913" s="4">
        <v>19332</v>
      </c>
      <c r="D4913">
        <v>7888574610</v>
      </c>
      <c r="E4913">
        <f>VLOOKUP(D4913,  base_salary!A:A, 1, FALSE)</f>
        <v>7888574610</v>
      </c>
      <c r="F4913">
        <f t="shared" si="152"/>
        <v>0</v>
      </c>
      <c r="G4913">
        <f t="shared" ca="1" si="153"/>
        <v>0</v>
      </c>
    </row>
    <row r="4914" spans="1:7" x14ac:dyDescent="0.25">
      <c r="A4914" t="s">
        <v>7224</v>
      </c>
      <c r="B4914" t="s">
        <v>2716</v>
      </c>
      <c r="C4914" s="4">
        <v>28701</v>
      </c>
      <c r="D4914">
        <v>5353923685</v>
      </c>
      <c r="E4914">
        <f>VLOOKUP(D4914,  base_salary!A:A, 1, FALSE)</f>
        <v>5353923685</v>
      </c>
      <c r="F4914">
        <f t="shared" si="152"/>
        <v>0</v>
      </c>
      <c r="G4914">
        <f t="shared" ca="1" si="153"/>
        <v>0</v>
      </c>
    </row>
    <row r="4915" spans="1:7" x14ac:dyDescent="0.25">
      <c r="A4915" t="s">
        <v>7225</v>
      </c>
      <c r="B4915" t="s">
        <v>3142</v>
      </c>
      <c r="C4915" s="4">
        <v>18131</v>
      </c>
      <c r="D4915">
        <v>1953937357</v>
      </c>
      <c r="E4915">
        <f>VLOOKUP(D4915,  base_salary!A:A, 1, FALSE)</f>
        <v>1953937357</v>
      </c>
      <c r="F4915">
        <f t="shared" si="152"/>
        <v>0</v>
      </c>
      <c r="G4915">
        <f t="shared" ca="1" si="153"/>
        <v>0</v>
      </c>
    </row>
    <row r="4916" spans="1:7" x14ac:dyDescent="0.25">
      <c r="A4916" t="s">
        <v>7226</v>
      </c>
      <c r="B4916" t="s">
        <v>2302</v>
      </c>
      <c r="C4916" s="4">
        <v>16663</v>
      </c>
      <c r="D4916">
        <v>5074304008</v>
      </c>
      <c r="E4916">
        <f>VLOOKUP(D4916,  base_salary!A:A, 1, FALSE)</f>
        <v>5074304008</v>
      </c>
      <c r="F4916">
        <f t="shared" si="152"/>
        <v>0</v>
      </c>
      <c r="G4916">
        <f t="shared" ca="1" si="153"/>
        <v>0</v>
      </c>
    </row>
    <row r="4917" spans="1:7" x14ac:dyDescent="0.25">
      <c r="A4917" t="s">
        <v>7227</v>
      </c>
      <c r="B4917" t="s">
        <v>2037</v>
      </c>
      <c r="C4917" s="4">
        <v>25239</v>
      </c>
      <c r="D4917">
        <v>4011453366</v>
      </c>
      <c r="E4917">
        <f>VLOOKUP(D4917,  base_salary!A:A, 1, FALSE)</f>
        <v>4011453366</v>
      </c>
      <c r="F4917">
        <f t="shared" si="152"/>
        <v>0</v>
      </c>
      <c r="G4917">
        <f t="shared" ca="1" si="153"/>
        <v>0</v>
      </c>
    </row>
    <row r="4918" spans="1:7" x14ac:dyDescent="0.25">
      <c r="A4918" t="s">
        <v>7228</v>
      </c>
      <c r="B4918" t="s">
        <v>2151</v>
      </c>
      <c r="C4918" s="4">
        <v>42550</v>
      </c>
      <c r="D4918">
        <v>8034345962</v>
      </c>
      <c r="E4918">
        <f>VLOOKUP(D4918,  base_salary!A:A, 1, FALSE)</f>
        <v>8034345962</v>
      </c>
      <c r="F4918">
        <f t="shared" si="152"/>
        <v>0</v>
      </c>
      <c r="G4918">
        <f t="shared" ca="1" si="153"/>
        <v>0</v>
      </c>
    </row>
    <row r="4919" spans="1:7" x14ac:dyDescent="0.25">
      <c r="A4919" t="s">
        <v>7229</v>
      </c>
      <c r="B4919" t="s">
        <v>2628</v>
      </c>
      <c r="C4919" s="4">
        <v>41464</v>
      </c>
      <c r="D4919">
        <v>7783641539</v>
      </c>
      <c r="E4919">
        <f>VLOOKUP(D4919,  base_salary!A:A, 1, FALSE)</f>
        <v>7783641539</v>
      </c>
      <c r="F4919">
        <f t="shared" si="152"/>
        <v>0</v>
      </c>
      <c r="G4919">
        <f t="shared" ca="1" si="153"/>
        <v>0</v>
      </c>
    </row>
    <row r="4920" spans="1:7" x14ac:dyDescent="0.25">
      <c r="A4920" t="s">
        <v>7230</v>
      </c>
      <c r="B4920" t="s">
        <v>3041</v>
      </c>
      <c r="C4920" s="4">
        <v>54327</v>
      </c>
      <c r="D4920">
        <v>9258570278</v>
      </c>
      <c r="E4920">
        <f>VLOOKUP(D4920,  base_salary!A:A, 1, FALSE)</f>
        <v>9258570278</v>
      </c>
      <c r="F4920">
        <f t="shared" si="152"/>
        <v>0</v>
      </c>
      <c r="G4920">
        <f t="shared" ca="1" si="153"/>
        <v>0</v>
      </c>
    </row>
    <row r="4921" spans="1:7" x14ac:dyDescent="0.25">
      <c r="A4921" t="s">
        <v>7231</v>
      </c>
      <c r="B4921" t="s">
        <v>3758</v>
      </c>
      <c r="C4921" s="4">
        <v>58188</v>
      </c>
      <c r="D4921">
        <v>3858163570</v>
      </c>
      <c r="E4921">
        <f>VLOOKUP(D4921,  base_salary!A:A, 1, FALSE)</f>
        <v>3858163570</v>
      </c>
      <c r="F4921">
        <f t="shared" si="152"/>
        <v>0</v>
      </c>
      <c r="G4921">
        <f t="shared" ca="1" si="153"/>
        <v>0</v>
      </c>
    </row>
    <row r="4922" spans="1:7" x14ac:dyDescent="0.25">
      <c r="A4922" t="s">
        <v>7232</v>
      </c>
      <c r="B4922" t="s">
        <v>1966</v>
      </c>
      <c r="C4922" s="4">
        <v>13202</v>
      </c>
      <c r="D4922">
        <v>5861892008</v>
      </c>
      <c r="E4922">
        <f>VLOOKUP(D4922,  base_salary!A:A, 1, FALSE)</f>
        <v>5861892008</v>
      </c>
      <c r="F4922">
        <f t="shared" si="152"/>
        <v>0</v>
      </c>
      <c r="G4922">
        <f t="shared" ca="1" si="153"/>
        <v>0</v>
      </c>
    </row>
    <row r="4923" spans="1:7" x14ac:dyDescent="0.25">
      <c r="A4923" t="s">
        <v>7233</v>
      </c>
      <c r="B4923" t="s">
        <v>3915</v>
      </c>
      <c r="C4923" s="4">
        <v>42834</v>
      </c>
      <c r="D4923">
        <v>9228842121</v>
      </c>
      <c r="E4923">
        <f>VLOOKUP(D4923,  base_salary!A:A, 1, FALSE)</f>
        <v>9228842121</v>
      </c>
      <c r="F4923">
        <f t="shared" si="152"/>
        <v>0</v>
      </c>
      <c r="G4923">
        <f t="shared" ca="1" si="153"/>
        <v>0</v>
      </c>
    </row>
    <row r="4924" spans="1:7" x14ac:dyDescent="0.25">
      <c r="A4924" t="s">
        <v>7234</v>
      </c>
      <c r="B4924" t="s">
        <v>2714</v>
      </c>
      <c r="C4924" s="4">
        <v>48099</v>
      </c>
      <c r="D4924">
        <v>471886378</v>
      </c>
      <c r="E4924">
        <f>VLOOKUP(D4924,  base_salary!A:A, 1, FALSE)</f>
        <v>471886378</v>
      </c>
      <c r="F4924">
        <f t="shared" si="152"/>
        <v>0</v>
      </c>
      <c r="G4924">
        <f t="shared" ca="1" si="153"/>
        <v>0</v>
      </c>
    </row>
    <row r="4925" spans="1:7" x14ac:dyDescent="0.25">
      <c r="A4925" t="s">
        <v>7235</v>
      </c>
      <c r="B4925" t="s">
        <v>2223</v>
      </c>
      <c r="C4925" s="4">
        <v>33209</v>
      </c>
      <c r="D4925">
        <v>7373156215</v>
      </c>
      <c r="E4925">
        <f>VLOOKUP(D4925,  base_salary!A:A, 1, FALSE)</f>
        <v>7373156215</v>
      </c>
      <c r="F4925">
        <f t="shared" si="152"/>
        <v>0</v>
      </c>
      <c r="G4925">
        <f t="shared" ca="1" si="153"/>
        <v>0</v>
      </c>
    </row>
    <row r="4926" spans="1:7" x14ac:dyDescent="0.25">
      <c r="A4926" t="s">
        <v>7236</v>
      </c>
      <c r="B4926" t="s">
        <v>2154</v>
      </c>
      <c r="C4926" s="4">
        <v>28341</v>
      </c>
      <c r="D4926">
        <v>4269946768</v>
      </c>
      <c r="E4926">
        <f>VLOOKUP(D4926,  base_salary!A:A, 1, FALSE)</f>
        <v>4269946768</v>
      </c>
      <c r="F4926">
        <f t="shared" si="152"/>
        <v>0</v>
      </c>
      <c r="G4926">
        <f t="shared" ca="1" si="153"/>
        <v>0</v>
      </c>
    </row>
    <row r="4927" spans="1:7" x14ac:dyDescent="0.25">
      <c r="A4927" t="s">
        <v>7237</v>
      </c>
      <c r="B4927" t="s">
        <v>2762</v>
      </c>
      <c r="C4927" s="4">
        <v>37730</v>
      </c>
      <c r="D4927">
        <v>4039266773</v>
      </c>
      <c r="E4927">
        <f>VLOOKUP(D4927,  base_salary!A:A, 1, FALSE)</f>
        <v>4039266773</v>
      </c>
      <c r="F4927">
        <f t="shared" si="152"/>
        <v>0</v>
      </c>
      <c r="G4927">
        <f t="shared" ca="1" si="153"/>
        <v>0</v>
      </c>
    </row>
    <row r="4928" spans="1:7" x14ac:dyDescent="0.25">
      <c r="A4928" t="s">
        <v>7238</v>
      </c>
      <c r="B4928" t="s">
        <v>2734</v>
      </c>
      <c r="C4928" s="4">
        <v>41295</v>
      </c>
      <c r="D4928">
        <v>5929508313</v>
      </c>
      <c r="E4928">
        <f>VLOOKUP(D4928,  base_salary!A:A, 1, FALSE)</f>
        <v>5929508313</v>
      </c>
      <c r="F4928">
        <f t="shared" si="152"/>
        <v>0</v>
      </c>
      <c r="G4928">
        <f t="shared" ca="1" si="153"/>
        <v>0</v>
      </c>
    </row>
    <row r="4929" spans="1:7" x14ac:dyDescent="0.25">
      <c r="A4929" t="s">
        <v>7239</v>
      </c>
      <c r="B4929" t="s">
        <v>2146</v>
      </c>
      <c r="C4929" s="4">
        <v>22635</v>
      </c>
      <c r="D4929">
        <v>6358114417</v>
      </c>
      <c r="E4929">
        <f>VLOOKUP(D4929,  base_salary!A:A, 1, FALSE)</f>
        <v>6358114417</v>
      </c>
      <c r="F4929">
        <f t="shared" si="152"/>
        <v>0</v>
      </c>
      <c r="G4929">
        <f t="shared" ca="1" si="153"/>
        <v>0</v>
      </c>
    </row>
    <row r="4930" spans="1:7" x14ac:dyDescent="0.25">
      <c r="A4930" t="s">
        <v>7240</v>
      </c>
      <c r="B4930" t="s">
        <v>2682</v>
      </c>
      <c r="C4930" s="4">
        <v>31219</v>
      </c>
      <c r="D4930">
        <v>6462250968</v>
      </c>
      <c r="E4930">
        <f>VLOOKUP(D4930,  base_salary!A:A, 1, FALSE)</f>
        <v>6462250968</v>
      </c>
      <c r="F4930">
        <f t="shared" si="152"/>
        <v>0</v>
      </c>
      <c r="G4930">
        <f t="shared" ca="1" si="153"/>
        <v>0</v>
      </c>
    </row>
    <row r="4931" spans="1:7" x14ac:dyDescent="0.25">
      <c r="A4931" t="s">
        <v>7241</v>
      </c>
      <c r="B4931" t="s">
        <v>2569</v>
      </c>
      <c r="C4931" s="4">
        <v>27109</v>
      </c>
      <c r="D4931">
        <v>5197585250</v>
      </c>
      <c r="E4931">
        <f>VLOOKUP(D4931,  base_salary!A:A, 1, FALSE)</f>
        <v>5197585250</v>
      </c>
      <c r="F4931">
        <f t="shared" ref="F4931:F4994" si="154">IF(ISERROR(E4931), 1, 0)</f>
        <v>0</v>
      </c>
      <c r="G4931">
        <f t="shared" ref="G4931:G4994" ca="1" si="155">SUM(G:G)</f>
        <v>0</v>
      </c>
    </row>
    <row r="4932" spans="1:7" x14ac:dyDescent="0.25">
      <c r="A4932" t="s">
        <v>7242</v>
      </c>
      <c r="B4932" t="s">
        <v>2024</v>
      </c>
      <c r="C4932" s="4">
        <v>30767</v>
      </c>
      <c r="D4932">
        <v>8238030943</v>
      </c>
      <c r="E4932">
        <f>VLOOKUP(D4932,  base_salary!A:A, 1, FALSE)</f>
        <v>8238030943</v>
      </c>
      <c r="F4932">
        <f t="shared" si="154"/>
        <v>0</v>
      </c>
      <c r="G4932">
        <f t="shared" ca="1" si="155"/>
        <v>0</v>
      </c>
    </row>
    <row r="4933" spans="1:7" x14ac:dyDescent="0.25">
      <c r="A4933" t="s">
        <v>7243</v>
      </c>
      <c r="B4933" t="s">
        <v>3247</v>
      </c>
      <c r="C4933" s="4">
        <v>47968</v>
      </c>
      <c r="D4933">
        <v>9151658844</v>
      </c>
      <c r="E4933">
        <f>VLOOKUP(D4933,  base_salary!A:A, 1, FALSE)</f>
        <v>9151658844</v>
      </c>
      <c r="F4933">
        <f t="shared" si="154"/>
        <v>0</v>
      </c>
      <c r="G4933">
        <f t="shared" ca="1" si="155"/>
        <v>0</v>
      </c>
    </row>
    <row r="4934" spans="1:7" x14ac:dyDescent="0.25">
      <c r="A4934" t="s">
        <v>7244</v>
      </c>
      <c r="B4934" t="s">
        <v>3315</v>
      </c>
      <c r="C4934" s="4">
        <v>15926</v>
      </c>
      <c r="D4934">
        <v>3075132195</v>
      </c>
      <c r="E4934">
        <f>VLOOKUP(D4934,  base_salary!A:A, 1, FALSE)</f>
        <v>3075132195</v>
      </c>
      <c r="F4934">
        <f t="shared" si="154"/>
        <v>0</v>
      </c>
      <c r="G4934">
        <f t="shared" ca="1" si="155"/>
        <v>0</v>
      </c>
    </row>
    <row r="4935" spans="1:7" x14ac:dyDescent="0.25">
      <c r="A4935" t="s">
        <v>7245</v>
      </c>
      <c r="B4935" t="s">
        <v>2296</v>
      </c>
      <c r="C4935" s="4">
        <v>23002</v>
      </c>
      <c r="D4935">
        <v>3545427749</v>
      </c>
      <c r="E4935">
        <f>VLOOKUP(D4935,  base_salary!A:A, 1, FALSE)</f>
        <v>3545427749</v>
      </c>
      <c r="F4935">
        <f t="shared" si="154"/>
        <v>0</v>
      </c>
      <c r="G4935">
        <f t="shared" ca="1" si="155"/>
        <v>0</v>
      </c>
    </row>
    <row r="4936" spans="1:7" x14ac:dyDescent="0.25">
      <c r="A4936" t="s">
        <v>7246</v>
      </c>
      <c r="B4936" t="s">
        <v>3050</v>
      </c>
      <c r="C4936" s="4">
        <v>33197</v>
      </c>
      <c r="D4936">
        <v>7180110256</v>
      </c>
      <c r="E4936">
        <f>VLOOKUP(D4936,  base_salary!A:A, 1, FALSE)</f>
        <v>7180110256</v>
      </c>
      <c r="F4936">
        <f t="shared" si="154"/>
        <v>0</v>
      </c>
      <c r="G4936">
        <f t="shared" ca="1" si="155"/>
        <v>0</v>
      </c>
    </row>
    <row r="4937" spans="1:7" x14ac:dyDescent="0.25">
      <c r="A4937" t="s">
        <v>7247</v>
      </c>
      <c r="B4937" t="s">
        <v>3126</v>
      </c>
      <c r="C4937" s="4">
        <v>47145</v>
      </c>
      <c r="D4937">
        <v>304906506</v>
      </c>
      <c r="E4937">
        <f>VLOOKUP(D4937,  base_salary!A:A, 1, FALSE)</f>
        <v>304906506</v>
      </c>
      <c r="F4937">
        <f t="shared" si="154"/>
        <v>0</v>
      </c>
      <c r="G4937">
        <f t="shared" ca="1" si="155"/>
        <v>0</v>
      </c>
    </row>
    <row r="4938" spans="1:7" x14ac:dyDescent="0.25">
      <c r="A4938" t="s">
        <v>7248</v>
      </c>
      <c r="B4938" t="s">
        <v>2203</v>
      </c>
      <c r="C4938" s="4">
        <v>40476</v>
      </c>
      <c r="D4938">
        <v>5395528121</v>
      </c>
      <c r="E4938">
        <f>VLOOKUP(D4938,  base_salary!A:A, 1, FALSE)</f>
        <v>5395528121</v>
      </c>
      <c r="F4938">
        <f t="shared" si="154"/>
        <v>0</v>
      </c>
      <c r="G4938">
        <f t="shared" ca="1" si="155"/>
        <v>0</v>
      </c>
    </row>
    <row r="4939" spans="1:7" x14ac:dyDescent="0.25">
      <c r="A4939" t="s">
        <v>7249</v>
      </c>
      <c r="B4939" t="s">
        <v>2426</v>
      </c>
      <c r="C4939" s="4">
        <v>56679</v>
      </c>
      <c r="D4939">
        <v>3219601650</v>
      </c>
      <c r="E4939">
        <f>VLOOKUP(D4939,  base_salary!A:A, 1, FALSE)</f>
        <v>3219601650</v>
      </c>
      <c r="F4939">
        <f t="shared" si="154"/>
        <v>0</v>
      </c>
      <c r="G4939">
        <f t="shared" ca="1" si="155"/>
        <v>0</v>
      </c>
    </row>
    <row r="4940" spans="1:7" x14ac:dyDescent="0.25">
      <c r="A4940" t="s">
        <v>7250</v>
      </c>
      <c r="B4940" t="s">
        <v>2740</v>
      </c>
      <c r="C4940" s="4">
        <v>23037</v>
      </c>
      <c r="D4940">
        <v>7074056774</v>
      </c>
      <c r="E4940">
        <f>VLOOKUP(D4940,  base_salary!A:A, 1, FALSE)</f>
        <v>7074056774</v>
      </c>
      <c r="F4940">
        <f t="shared" si="154"/>
        <v>0</v>
      </c>
      <c r="G4940">
        <f t="shared" ca="1" si="155"/>
        <v>0</v>
      </c>
    </row>
    <row r="4941" spans="1:7" x14ac:dyDescent="0.25">
      <c r="A4941" t="s">
        <v>7251</v>
      </c>
      <c r="B4941" t="s">
        <v>2885</v>
      </c>
      <c r="C4941" s="4">
        <v>31111</v>
      </c>
      <c r="D4941">
        <v>2524572722</v>
      </c>
      <c r="E4941">
        <f>VLOOKUP(D4941,  base_salary!A:A, 1, FALSE)</f>
        <v>2524572722</v>
      </c>
      <c r="F4941">
        <f t="shared" si="154"/>
        <v>0</v>
      </c>
      <c r="G4941">
        <f t="shared" ca="1" si="155"/>
        <v>0</v>
      </c>
    </row>
    <row r="4942" spans="1:7" x14ac:dyDescent="0.25">
      <c r="A4942" t="s">
        <v>7252</v>
      </c>
      <c r="B4942" t="s">
        <v>2182</v>
      </c>
      <c r="C4942" s="4">
        <v>45705</v>
      </c>
      <c r="D4942">
        <v>6126779991</v>
      </c>
      <c r="E4942">
        <f>VLOOKUP(D4942,  base_salary!A:A, 1, FALSE)</f>
        <v>6126779991</v>
      </c>
      <c r="F4942">
        <f t="shared" si="154"/>
        <v>0</v>
      </c>
      <c r="G4942">
        <f t="shared" ca="1" si="155"/>
        <v>0</v>
      </c>
    </row>
    <row r="4943" spans="1:7" x14ac:dyDescent="0.25">
      <c r="A4943" t="s">
        <v>7253</v>
      </c>
      <c r="B4943" t="s">
        <v>2505</v>
      </c>
      <c r="C4943" s="4">
        <v>27220</v>
      </c>
      <c r="D4943">
        <v>9529277938</v>
      </c>
      <c r="E4943">
        <f>VLOOKUP(D4943,  base_salary!A:A, 1, FALSE)</f>
        <v>9529277938</v>
      </c>
      <c r="F4943">
        <f t="shared" si="154"/>
        <v>0</v>
      </c>
      <c r="G4943">
        <f t="shared" ca="1" si="155"/>
        <v>0</v>
      </c>
    </row>
    <row r="4944" spans="1:7" x14ac:dyDescent="0.25">
      <c r="A4944" t="s">
        <v>7254</v>
      </c>
      <c r="B4944" t="s">
        <v>2288</v>
      </c>
      <c r="C4944" s="4">
        <v>35468</v>
      </c>
      <c r="D4944">
        <v>397599129</v>
      </c>
      <c r="E4944">
        <f>VLOOKUP(D4944,  base_salary!A:A, 1, FALSE)</f>
        <v>397599129</v>
      </c>
      <c r="F4944">
        <f t="shared" si="154"/>
        <v>0</v>
      </c>
      <c r="G4944">
        <f t="shared" ca="1" si="155"/>
        <v>0</v>
      </c>
    </row>
    <row r="4945" spans="1:7" x14ac:dyDescent="0.25">
      <c r="A4945" t="s">
        <v>7255</v>
      </c>
      <c r="B4945" t="s">
        <v>1950</v>
      </c>
      <c r="C4945" s="4">
        <v>35147</v>
      </c>
      <c r="D4945">
        <v>8127128031</v>
      </c>
      <c r="E4945">
        <f>VLOOKUP(D4945,  base_salary!A:A, 1, FALSE)</f>
        <v>8127128031</v>
      </c>
      <c r="F4945">
        <f t="shared" si="154"/>
        <v>0</v>
      </c>
      <c r="G4945">
        <f t="shared" ca="1" si="155"/>
        <v>0</v>
      </c>
    </row>
    <row r="4946" spans="1:7" x14ac:dyDescent="0.25">
      <c r="A4946" t="s">
        <v>7256</v>
      </c>
      <c r="B4946" t="s">
        <v>2199</v>
      </c>
      <c r="C4946" s="4">
        <v>22218</v>
      </c>
      <c r="D4946">
        <v>8507800106</v>
      </c>
      <c r="E4946">
        <f>VLOOKUP(D4946,  base_salary!A:A, 1, FALSE)</f>
        <v>8507800106</v>
      </c>
      <c r="F4946">
        <f t="shared" si="154"/>
        <v>0</v>
      </c>
      <c r="G4946">
        <f t="shared" ca="1" si="155"/>
        <v>0</v>
      </c>
    </row>
    <row r="4947" spans="1:7" x14ac:dyDescent="0.25">
      <c r="A4947" t="s">
        <v>7257</v>
      </c>
      <c r="B4947" t="s">
        <v>2507</v>
      </c>
      <c r="C4947" s="4">
        <v>25834</v>
      </c>
      <c r="D4947">
        <v>6854809452</v>
      </c>
      <c r="E4947">
        <f>VLOOKUP(D4947,  base_salary!A:A, 1, FALSE)</f>
        <v>6854809452</v>
      </c>
      <c r="F4947">
        <f t="shared" si="154"/>
        <v>0</v>
      </c>
      <c r="G4947">
        <f t="shared" ca="1" si="155"/>
        <v>0</v>
      </c>
    </row>
    <row r="4948" spans="1:7" x14ac:dyDescent="0.25">
      <c r="A4948" t="s">
        <v>7258</v>
      </c>
      <c r="B4948" t="s">
        <v>2714</v>
      </c>
      <c r="C4948" s="4">
        <v>37543</v>
      </c>
      <c r="D4948">
        <v>9958099322</v>
      </c>
      <c r="E4948">
        <f>VLOOKUP(D4948,  base_salary!A:A, 1, FALSE)</f>
        <v>9958099322</v>
      </c>
      <c r="F4948">
        <f t="shared" si="154"/>
        <v>0</v>
      </c>
      <c r="G4948">
        <f t="shared" ca="1" si="155"/>
        <v>0</v>
      </c>
    </row>
    <row r="4949" spans="1:7" x14ac:dyDescent="0.25">
      <c r="A4949" t="s">
        <v>7259</v>
      </c>
      <c r="B4949" t="s">
        <v>2179</v>
      </c>
      <c r="C4949" s="4">
        <v>22252</v>
      </c>
      <c r="D4949">
        <v>8977805007</v>
      </c>
      <c r="E4949">
        <f>VLOOKUP(D4949,  base_salary!A:A, 1, FALSE)</f>
        <v>8977805007</v>
      </c>
      <c r="F4949">
        <f t="shared" si="154"/>
        <v>0</v>
      </c>
      <c r="G4949">
        <f t="shared" ca="1" si="155"/>
        <v>0</v>
      </c>
    </row>
    <row r="4950" spans="1:7" x14ac:dyDescent="0.25">
      <c r="A4950" t="s">
        <v>7260</v>
      </c>
      <c r="B4950" t="s">
        <v>3291</v>
      </c>
      <c r="C4950" s="4">
        <v>31944</v>
      </c>
      <c r="D4950">
        <v>3021692982</v>
      </c>
      <c r="E4950">
        <f>VLOOKUP(D4950,  base_salary!A:A, 1, FALSE)</f>
        <v>3021692982</v>
      </c>
      <c r="F4950">
        <f t="shared" si="154"/>
        <v>0</v>
      </c>
      <c r="G4950">
        <f t="shared" ca="1" si="155"/>
        <v>0</v>
      </c>
    </row>
    <row r="4951" spans="1:7" x14ac:dyDescent="0.25">
      <c r="A4951" t="s">
        <v>7261</v>
      </c>
      <c r="B4951" t="s">
        <v>2466</v>
      </c>
      <c r="C4951" s="4">
        <v>28192</v>
      </c>
      <c r="D4951">
        <v>6109997811</v>
      </c>
      <c r="E4951">
        <f>VLOOKUP(D4951,  base_salary!A:A, 1, FALSE)</f>
        <v>6109997811</v>
      </c>
      <c r="F4951">
        <f t="shared" si="154"/>
        <v>0</v>
      </c>
      <c r="G4951">
        <f t="shared" ca="1" si="155"/>
        <v>0</v>
      </c>
    </row>
    <row r="4952" spans="1:7" x14ac:dyDescent="0.25">
      <c r="A4952" t="s">
        <v>7262</v>
      </c>
      <c r="B4952" t="s">
        <v>2680</v>
      </c>
      <c r="C4952" s="4">
        <v>54337</v>
      </c>
      <c r="D4952">
        <v>5074304008</v>
      </c>
      <c r="E4952">
        <f>VLOOKUP(D4952,  base_salary!A:A, 1, FALSE)</f>
        <v>5074304008</v>
      </c>
      <c r="F4952">
        <f t="shared" si="154"/>
        <v>0</v>
      </c>
      <c r="G4952">
        <f t="shared" ca="1" si="155"/>
        <v>0</v>
      </c>
    </row>
    <row r="4953" spans="1:7" x14ac:dyDescent="0.25">
      <c r="A4953" t="s">
        <v>7263</v>
      </c>
      <c r="B4953" t="s">
        <v>2063</v>
      </c>
      <c r="C4953" s="4">
        <v>45543</v>
      </c>
      <c r="D4953">
        <v>1895483948</v>
      </c>
      <c r="E4953">
        <f>VLOOKUP(D4953,  base_salary!A:A, 1, FALSE)</f>
        <v>1895483948</v>
      </c>
      <c r="F4953">
        <f t="shared" si="154"/>
        <v>0</v>
      </c>
      <c r="G4953">
        <f t="shared" ca="1" si="155"/>
        <v>0</v>
      </c>
    </row>
    <row r="4954" spans="1:7" x14ac:dyDescent="0.25">
      <c r="A4954" t="s">
        <v>7264</v>
      </c>
      <c r="B4954" t="s">
        <v>1940</v>
      </c>
      <c r="C4954" s="4">
        <v>48553</v>
      </c>
      <c r="D4954">
        <v>1923178164</v>
      </c>
      <c r="E4954">
        <f>VLOOKUP(D4954,  base_salary!A:A, 1, FALSE)</f>
        <v>1923178164</v>
      </c>
      <c r="F4954">
        <f t="shared" si="154"/>
        <v>0</v>
      </c>
      <c r="G4954">
        <f t="shared" ca="1" si="155"/>
        <v>0</v>
      </c>
    </row>
    <row r="4955" spans="1:7" x14ac:dyDescent="0.25">
      <c r="A4955" t="s">
        <v>7265</v>
      </c>
      <c r="B4955" t="s">
        <v>2217</v>
      </c>
      <c r="C4955" s="4">
        <v>42263</v>
      </c>
      <c r="D4955">
        <v>2748937082</v>
      </c>
      <c r="E4955">
        <f>VLOOKUP(D4955,  base_salary!A:A, 1, FALSE)</f>
        <v>2748937082</v>
      </c>
      <c r="F4955">
        <f t="shared" si="154"/>
        <v>0</v>
      </c>
      <c r="G4955">
        <f t="shared" ca="1" si="155"/>
        <v>0</v>
      </c>
    </row>
    <row r="4956" spans="1:7" x14ac:dyDescent="0.25">
      <c r="A4956" t="s">
        <v>7266</v>
      </c>
      <c r="B4956" t="s">
        <v>3253</v>
      </c>
      <c r="C4956" s="4">
        <v>43858</v>
      </c>
      <c r="D4956">
        <v>7962906979</v>
      </c>
      <c r="E4956">
        <f>VLOOKUP(D4956,  base_salary!A:A, 1, FALSE)</f>
        <v>7962906979</v>
      </c>
      <c r="F4956">
        <f t="shared" si="154"/>
        <v>0</v>
      </c>
      <c r="G4956">
        <f t="shared" ca="1" si="155"/>
        <v>0</v>
      </c>
    </row>
    <row r="4957" spans="1:7" x14ac:dyDescent="0.25">
      <c r="A4957" t="s">
        <v>7267</v>
      </c>
      <c r="B4957" t="s">
        <v>2210</v>
      </c>
      <c r="C4957" s="4">
        <v>38238</v>
      </c>
      <c r="D4957">
        <v>6471464479</v>
      </c>
      <c r="E4957">
        <f>VLOOKUP(D4957,  base_salary!A:A, 1, FALSE)</f>
        <v>6471464479</v>
      </c>
      <c r="F4957">
        <f t="shared" si="154"/>
        <v>0</v>
      </c>
      <c r="G4957">
        <f t="shared" ca="1" si="155"/>
        <v>0</v>
      </c>
    </row>
    <row r="4958" spans="1:7" x14ac:dyDescent="0.25">
      <c r="A4958" t="s">
        <v>7268</v>
      </c>
      <c r="B4958" t="s">
        <v>2459</v>
      </c>
      <c r="C4958" s="4">
        <v>37968</v>
      </c>
      <c r="D4958">
        <v>4972162740</v>
      </c>
      <c r="E4958">
        <f>VLOOKUP(D4958,  base_salary!A:A, 1, FALSE)</f>
        <v>4972162740</v>
      </c>
      <c r="F4958">
        <f t="shared" si="154"/>
        <v>0</v>
      </c>
      <c r="G4958">
        <f t="shared" ca="1" si="155"/>
        <v>0</v>
      </c>
    </row>
    <row r="4959" spans="1:7" x14ac:dyDescent="0.25">
      <c r="A4959" t="s">
        <v>7269</v>
      </c>
      <c r="B4959" t="s">
        <v>2116</v>
      </c>
      <c r="C4959" s="4">
        <v>37225</v>
      </c>
      <c r="D4959">
        <v>3409869514</v>
      </c>
      <c r="E4959">
        <f>VLOOKUP(D4959,  base_salary!A:A, 1, FALSE)</f>
        <v>3409869514</v>
      </c>
      <c r="F4959">
        <f t="shared" si="154"/>
        <v>0</v>
      </c>
      <c r="G4959">
        <f t="shared" ca="1" si="155"/>
        <v>0</v>
      </c>
    </row>
    <row r="4960" spans="1:7" x14ac:dyDescent="0.25">
      <c r="A4960" t="s">
        <v>7270</v>
      </c>
      <c r="B4960" t="s">
        <v>2012</v>
      </c>
      <c r="C4960" s="4">
        <v>53145</v>
      </c>
      <c r="D4960">
        <v>7070564503</v>
      </c>
      <c r="E4960">
        <f>VLOOKUP(D4960,  base_salary!A:A, 1, FALSE)</f>
        <v>7070564503</v>
      </c>
      <c r="F4960">
        <f t="shared" si="154"/>
        <v>0</v>
      </c>
      <c r="G4960">
        <f t="shared" ca="1" si="155"/>
        <v>0</v>
      </c>
    </row>
    <row r="4961" spans="1:7" x14ac:dyDescent="0.25">
      <c r="A4961" t="s">
        <v>7271</v>
      </c>
      <c r="B4961" t="s">
        <v>2680</v>
      </c>
      <c r="C4961" s="4">
        <v>46147</v>
      </c>
      <c r="D4961">
        <v>2841287114</v>
      </c>
      <c r="E4961">
        <f>VLOOKUP(D4961,  base_salary!A:A, 1, FALSE)</f>
        <v>2841287114</v>
      </c>
      <c r="F4961">
        <f t="shared" si="154"/>
        <v>0</v>
      </c>
      <c r="G4961">
        <f t="shared" ca="1" si="155"/>
        <v>0</v>
      </c>
    </row>
    <row r="4962" spans="1:7" x14ac:dyDescent="0.25">
      <c r="A4962" t="s">
        <v>7272</v>
      </c>
      <c r="B4962" t="s">
        <v>2714</v>
      </c>
      <c r="C4962" s="4">
        <v>59558</v>
      </c>
      <c r="D4962">
        <v>4730395069</v>
      </c>
      <c r="E4962">
        <f>VLOOKUP(D4962,  base_salary!A:A, 1, FALSE)</f>
        <v>4730395069</v>
      </c>
      <c r="F4962">
        <f t="shared" si="154"/>
        <v>0</v>
      </c>
      <c r="G4962">
        <f t="shared" ca="1" si="155"/>
        <v>0</v>
      </c>
    </row>
    <row r="4963" spans="1:7" x14ac:dyDescent="0.25">
      <c r="A4963" t="s">
        <v>7273</v>
      </c>
      <c r="B4963" t="s">
        <v>3078</v>
      </c>
      <c r="C4963" s="4">
        <v>15855</v>
      </c>
      <c r="D4963">
        <v>5726465660</v>
      </c>
      <c r="E4963">
        <f>VLOOKUP(D4963,  base_salary!A:A, 1, FALSE)</f>
        <v>5726465660</v>
      </c>
      <c r="F4963">
        <f t="shared" si="154"/>
        <v>0</v>
      </c>
      <c r="G4963">
        <f t="shared" ca="1" si="155"/>
        <v>0</v>
      </c>
    </row>
    <row r="4964" spans="1:7" x14ac:dyDescent="0.25">
      <c r="A4964" t="s">
        <v>7274</v>
      </c>
      <c r="B4964" t="s">
        <v>2496</v>
      </c>
      <c r="C4964" s="4">
        <v>56154</v>
      </c>
      <c r="D4964">
        <v>6618120233</v>
      </c>
      <c r="E4964">
        <f>VLOOKUP(D4964,  base_salary!A:A, 1, FALSE)</f>
        <v>6618120233</v>
      </c>
      <c r="F4964">
        <f t="shared" si="154"/>
        <v>0</v>
      </c>
      <c r="G4964">
        <f t="shared" ca="1" si="155"/>
        <v>0</v>
      </c>
    </row>
    <row r="4965" spans="1:7" x14ac:dyDescent="0.25">
      <c r="A4965" t="s">
        <v>7275</v>
      </c>
      <c r="B4965" t="s">
        <v>2468</v>
      </c>
      <c r="C4965" s="4">
        <v>20742</v>
      </c>
      <c r="D4965">
        <v>2809344809</v>
      </c>
      <c r="E4965">
        <f>VLOOKUP(D4965,  base_salary!A:A, 1, FALSE)</f>
        <v>2809344809</v>
      </c>
      <c r="F4965">
        <f t="shared" si="154"/>
        <v>0</v>
      </c>
      <c r="G4965">
        <f t="shared" ca="1" si="155"/>
        <v>0</v>
      </c>
    </row>
    <row r="4966" spans="1:7" x14ac:dyDescent="0.25">
      <c r="A4966" t="s">
        <v>7276</v>
      </c>
      <c r="B4966" t="s">
        <v>2236</v>
      </c>
      <c r="C4966" s="4">
        <v>56468</v>
      </c>
      <c r="D4966">
        <v>966588630</v>
      </c>
      <c r="E4966">
        <f>VLOOKUP(D4966,  base_salary!A:A, 1, FALSE)</f>
        <v>966588630</v>
      </c>
      <c r="F4966">
        <f t="shared" si="154"/>
        <v>0</v>
      </c>
      <c r="G4966">
        <f t="shared" ca="1" si="155"/>
        <v>0</v>
      </c>
    </row>
    <row r="4967" spans="1:7" x14ac:dyDescent="0.25">
      <c r="A4967" t="s">
        <v>7277</v>
      </c>
      <c r="B4967" t="s">
        <v>2824</v>
      </c>
      <c r="C4967" s="4">
        <v>25017</v>
      </c>
      <c r="D4967">
        <v>5726465660</v>
      </c>
      <c r="E4967">
        <f>VLOOKUP(D4967,  base_salary!A:A, 1, FALSE)</f>
        <v>5726465660</v>
      </c>
      <c r="F4967">
        <f t="shared" si="154"/>
        <v>0</v>
      </c>
      <c r="G4967">
        <f t="shared" ca="1" si="155"/>
        <v>0</v>
      </c>
    </row>
    <row r="4968" spans="1:7" x14ac:dyDescent="0.25">
      <c r="A4968" t="s">
        <v>7278</v>
      </c>
      <c r="B4968" t="s">
        <v>2709</v>
      </c>
      <c r="C4968" s="4">
        <v>59789</v>
      </c>
      <c r="D4968">
        <v>2074776004</v>
      </c>
      <c r="E4968">
        <f>VLOOKUP(D4968,  base_salary!A:A, 1, FALSE)</f>
        <v>2074776004</v>
      </c>
      <c r="F4968">
        <f t="shared" si="154"/>
        <v>0</v>
      </c>
      <c r="G4968">
        <f t="shared" ca="1" si="155"/>
        <v>0</v>
      </c>
    </row>
    <row r="4969" spans="1:7" x14ac:dyDescent="0.25">
      <c r="A4969" t="s">
        <v>7279</v>
      </c>
      <c r="B4969" t="s">
        <v>3144</v>
      </c>
      <c r="C4969" s="4">
        <v>18647</v>
      </c>
      <c r="D4969">
        <v>885693418</v>
      </c>
      <c r="E4969">
        <f>VLOOKUP(D4969,  base_salary!A:A, 1, FALSE)</f>
        <v>885693418</v>
      </c>
      <c r="F4969">
        <f t="shared" si="154"/>
        <v>0</v>
      </c>
      <c r="G4969">
        <f t="shared" ca="1" si="155"/>
        <v>0</v>
      </c>
    </row>
    <row r="4970" spans="1:7" x14ac:dyDescent="0.25">
      <c r="A4970" t="s">
        <v>7280</v>
      </c>
      <c r="B4970" t="s">
        <v>2001</v>
      </c>
      <c r="C4970" s="4">
        <v>26443</v>
      </c>
      <c r="D4970">
        <v>9228842121</v>
      </c>
      <c r="E4970">
        <f>VLOOKUP(D4970,  base_salary!A:A, 1, FALSE)</f>
        <v>9228842121</v>
      </c>
      <c r="F4970">
        <f t="shared" si="154"/>
        <v>0</v>
      </c>
      <c r="G4970">
        <f t="shared" ca="1" si="155"/>
        <v>0</v>
      </c>
    </row>
    <row r="4971" spans="1:7" x14ac:dyDescent="0.25">
      <c r="A4971" t="s">
        <v>7281</v>
      </c>
      <c r="B4971" t="s">
        <v>2137</v>
      </c>
      <c r="C4971" s="4">
        <v>43783</v>
      </c>
      <c r="D4971">
        <v>4716524892</v>
      </c>
      <c r="E4971">
        <f>VLOOKUP(D4971,  base_salary!A:A, 1, FALSE)</f>
        <v>4716524892</v>
      </c>
      <c r="F4971">
        <f t="shared" si="154"/>
        <v>0</v>
      </c>
      <c r="G4971">
        <f t="shared" ca="1" si="155"/>
        <v>0</v>
      </c>
    </row>
    <row r="4972" spans="1:7" x14ac:dyDescent="0.25">
      <c r="A4972" t="s">
        <v>7282</v>
      </c>
      <c r="B4972" t="s">
        <v>2391</v>
      </c>
      <c r="C4972" s="4">
        <v>55273</v>
      </c>
      <c r="D4972">
        <v>6007705854</v>
      </c>
      <c r="E4972">
        <f>VLOOKUP(D4972,  base_salary!A:A, 1, FALSE)</f>
        <v>6007705854</v>
      </c>
      <c r="F4972">
        <f t="shared" si="154"/>
        <v>0</v>
      </c>
      <c r="G4972">
        <f t="shared" ca="1" si="155"/>
        <v>0</v>
      </c>
    </row>
    <row r="4973" spans="1:7" x14ac:dyDescent="0.25">
      <c r="A4973" t="s">
        <v>7283</v>
      </c>
      <c r="B4973" t="s">
        <v>3376</v>
      </c>
      <c r="C4973" s="4">
        <v>56914</v>
      </c>
      <c r="D4973">
        <v>9013891098</v>
      </c>
      <c r="E4973">
        <f>VLOOKUP(D4973,  base_salary!A:A, 1, FALSE)</f>
        <v>9013891098</v>
      </c>
      <c r="F4973">
        <f t="shared" si="154"/>
        <v>0</v>
      </c>
      <c r="G4973">
        <f t="shared" ca="1" si="155"/>
        <v>0</v>
      </c>
    </row>
    <row r="4974" spans="1:7" x14ac:dyDescent="0.25">
      <c r="A4974" t="s">
        <v>7284</v>
      </c>
      <c r="B4974" t="s">
        <v>2166</v>
      </c>
      <c r="C4974" s="4">
        <v>26209</v>
      </c>
      <c r="D4974">
        <v>4359854056</v>
      </c>
      <c r="E4974">
        <f>VLOOKUP(D4974,  base_salary!A:A, 1, FALSE)</f>
        <v>4359854056</v>
      </c>
      <c r="F4974">
        <f t="shared" si="154"/>
        <v>0</v>
      </c>
      <c r="G4974">
        <f t="shared" ca="1" si="155"/>
        <v>0</v>
      </c>
    </row>
    <row r="4975" spans="1:7" x14ac:dyDescent="0.25">
      <c r="A4975" t="s">
        <v>7285</v>
      </c>
      <c r="B4975" t="s">
        <v>2249</v>
      </c>
      <c r="C4975" s="4">
        <v>53020</v>
      </c>
      <c r="D4975">
        <v>4453705328</v>
      </c>
      <c r="E4975">
        <f>VLOOKUP(D4975,  base_salary!A:A, 1, FALSE)</f>
        <v>4453705328</v>
      </c>
      <c r="F4975">
        <f t="shared" si="154"/>
        <v>0</v>
      </c>
      <c r="G4975">
        <f t="shared" ca="1" si="155"/>
        <v>0</v>
      </c>
    </row>
    <row r="4976" spans="1:7" x14ac:dyDescent="0.25">
      <c r="A4976" t="s">
        <v>7286</v>
      </c>
      <c r="B4976" t="s">
        <v>2901</v>
      </c>
      <c r="C4976" s="4">
        <v>58705</v>
      </c>
      <c r="D4976">
        <v>1754740677</v>
      </c>
      <c r="E4976">
        <f>VLOOKUP(D4976,  base_salary!A:A, 1, FALSE)</f>
        <v>1754740677</v>
      </c>
      <c r="F4976">
        <f t="shared" si="154"/>
        <v>0</v>
      </c>
      <c r="G4976">
        <f t="shared" ca="1" si="155"/>
        <v>0</v>
      </c>
    </row>
    <row r="4977" spans="1:7" x14ac:dyDescent="0.25">
      <c r="A4977" t="s">
        <v>7287</v>
      </c>
      <c r="B4977" t="s">
        <v>2325</v>
      </c>
      <c r="C4977" s="4">
        <v>18467</v>
      </c>
      <c r="D4977">
        <v>3086393343</v>
      </c>
      <c r="E4977">
        <f>VLOOKUP(D4977,  base_salary!A:A, 1, FALSE)</f>
        <v>3086393343</v>
      </c>
      <c r="F4977">
        <f t="shared" si="154"/>
        <v>0</v>
      </c>
      <c r="G4977">
        <f t="shared" ca="1" si="155"/>
        <v>0</v>
      </c>
    </row>
    <row r="4978" spans="1:7" x14ac:dyDescent="0.25">
      <c r="A4978" t="s">
        <v>7288</v>
      </c>
      <c r="B4978" t="s">
        <v>2244</v>
      </c>
      <c r="C4978" s="4">
        <v>36236</v>
      </c>
      <c r="D4978">
        <v>9617190826</v>
      </c>
      <c r="E4978">
        <f>VLOOKUP(D4978,  base_salary!A:A, 1, FALSE)</f>
        <v>9617190826</v>
      </c>
      <c r="F4978">
        <f t="shared" si="154"/>
        <v>0</v>
      </c>
      <c r="G4978">
        <f t="shared" ca="1" si="155"/>
        <v>0</v>
      </c>
    </row>
    <row r="4979" spans="1:7" x14ac:dyDescent="0.25">
      <c r="A4979" t="s">
        <v>7289</v>
      </c>
      <c r="B4979" t="s">
        <v>2350</v>
      </c>
      <c r="C4979" s="4">
        <v>15066</v>
      </c>
      <c r="D4979">
        <v>2079803735</v>
      </c>
      <c r="E4979">
        <f>VLOOKUP(D4979,  base_salary!A:A, 1, FALSE)</f>
        <v>2079803735</v>
      </c>
      <c r="F4979">
        <f t="shared" si="154"/>
        <v>0</v>
      </c>
      <c r="G4979">
        <f t="shared" ca="1" si="155"/>
        <v>0</v>
      </c>
    </row>
    <row r="4980" spans="1:7" x14ac:dyDescent="0.25">
      <c r="A4980" t="s">
        <v>7290</v>
      </c>
      <c r="B4980" t="s">
        <v>2158</v>
      </c>
      <c r="C4980" s="4">
        <v>57758</v>
      </c>
      <c r="D4980">
        <v>1898839557</v>
      </c>
      <c r="E4980">
        <f>VLOOKUP(D4980,  base_salary!A:A, 1, FALSE)</f>
        <v>1898839557</v>
      </c>
      <c r="F4980">
        <f t="shared" si="154"/>
        <v>0</v>
      </c>
      <c r="G4980">
        <f t="shared" ca="1" si="155"/>
        <v>0</v>
      </c>
    </row>
    <row r="4981" spans="1:7" x14ac:dyDescent="0.25">
      <c r="A4981" t="s">
        <v>7291</v>
      </c>
      <c r="B4981" t="s">
        <v>3785</v>
      </c>
      <c r="C4981" s="4">
        <v>26285</v>
      </c>
      <c r="D4981">
        <v>7596173217</v>
      </c>
      <c r="E4981">
        <f>VLOOKUP(D4981,  base_salary!A:A, 1, FALSE)</f>
        <v>7596173217</v>
      </c>
      <c r="F4981">
        <f t="shared" si="154"/>
        <v>0</v>
      </c>
      <c r="G4981">
        <f t="shared" ca="1" si="155"/>
        <v>0</v>
      </c>
    </row>
    <row r="4982" spans="1:7" x14ac:dyDescent="0.25">
      <c r="A4982" t="s">
        <v>7292</v>
      </c>
      <c r="B4982" t="s">
        <v>2293</v>
      </c>
      <c r="C4982" s="4">
        <v>18510</v>
      </c>
      <c r="D4982">
        <v>1313434965</v>
      </c>
      <c r="E4982">
        <f>VLOOKUP(D4982,  base_salary!A:A, 1, FALSE)</f>
        <v>1313434965</v>
      </c>
      <c r="F4982">
        <f t="shared" si="154"/>
        <v>0</v>
      </c>
      <c r="G4982">
        <f t="shared" ca="1" si="155"/>
        <v>0</v>
      </c>
    </row>
    <row r="4983" spans="1:7" x14ac:dyDescent="0.25">
      <c r="A4983" t="s">
        <v>7293</v>
      </c>
      <c r="B4983" t="s">
        <v>2170</v>
      </c>
      <c r="C4983" s="4">
        <v>37227</v>
      </c>
      <c r="D4983">
        <v>3016741628</v>
      </c>
      <c r="E4983">
        <f>VLOOKUP(D4983,  base_salary!A:A, 1, FALSE)</f>
        <v>3016741628</v>
      </c>
      <c r="F4983">
        <f t="shared" si="154"/>
        <v>0</v>
      </c>
      <c r="G4983">
        <f t="shared" ca="1" si="155"/>
        <v>0</v>
      </c>
    </row>
    <row r="4984" spans="1:7" x14ac:dyDescent="0.25">
      <c r="A4984" t="s">
        <v>7294</v>
      </c>
      <c r="B4984" t="s">
        <v>2369</v>
      </c>
      <c r="C4984" s="4">
        <v>26148</v>
      </c>
      <c r="D4984">
        <v>1152386727</v>
      </c>
      <c r="E4984">
        <f>VLOOKUP(D4984,  base_salary!A:A, 1, FALSE)</f>
        <v>1152386727</v>
      </c>
      <c r="F4984">
        <f t="shared" si="154"/>
        <v>0</v>
      </c>
      <c r="G4984">
        <f t="shared" ca="1" si="155"/>
        <v>0</v>
      </c>
    </row>
    <row r="4985" spans="1:7" x14ac:dyDescent="0.25">
      <c r="A4985" t="s">
        <v>7295</v>
      </c>
      <c r="B4985" t="s">
        <v>3039</v>
      </c>
      <c r="C4985" s="4">
        <v>55032</v>
      </c>
      <c r="D4985">
        <v>483886254</v>
      </c>
      <c r="E4985">
        <f>VLOOKUP(D4985,  base_salary!A:A, 1, FALSE)</f>
        <v>483886254</v>
      </c>
      <c r="F4985">
        <f t="shared" si="154"/>
        <v>0</v>
      </c>
      <c r="G4985">
        <f t="shared" ca="1" si="155"/>
        <v>0</v>
      </c>
    </row>
    <row r="4986" spans="1:7" x14ac:dyDescent="0.25">
      <c r="A4986" t="s">
        <v>7296</v>
      </c>
      <c r="B4986" t="s">
        <v>2239</v>
      </c>
      <c r="C4986" s="4">
        <v>55206</v>
      </c>
      <c r="D4986">
        <v>2259282237</v>
      </c>
      <c r="E4986">
        <f>VLOOKUP(D4986,  base_salary!A:A, 1, FALSE)</f>
        <v>2259282237</v>
      </c>
      <c r="F4986">
        <f t="shared" si="154"/>
        <v>0</v>
      </c>
      <c r="G4986">
        <f t="shared" ca="1" si="155"/>
        <v>0</v>
      </c>
    </row>
    <row r="4987" spans="1:7" x14ac:dyDescent="0.25">
      <c r="A4987" t="s">
        <v>7297</v>
      </c>
      <c r="B4987" t="s">
        <v>1993</v>
      </c>
      <c r="C4987" s="4">
        <v>44924</v>
      </c>
      <c r="D4987">
        <v>2405876701</v>
      </c>
      <c r="E4987">
        <f>VLOOKUP(D4987,  base_salary!A:A, 1, FALSE)</f>
        <v>2405876701</v>
      </c>
      <c r="F4987">
        <f t="shared" si="154"/>
        <v>0</v>
      </c>
      <c r="G4987">
        <f t="shared" ca="1" si="155"/>
        <v>0</v>
      </c>
    </row>
    <row r="4988" spans="1:7" x14ac:dyDescent="0.25">
      <c r="A4988" t="s">
        <v>7298</v>
      </c>
      <c r="B4988" t="s">
        <v>2154</v>
      </c>
      <c r="C4988" s="4">
        <v>33454</v>
      </c>
      <c r="D4988">
        <v>5293354957</v>
      </c>
      <c r="E4988">
        <f>VLOOKUP(D4988,  base_salary!A:A, 1, FALSE)</f>
        <v>5293354957</v>
      </c>
      <c r="F4988">
        <f t="shared" si="154"/>
        <v>0</v>
      </c>
      <c r="G4988">
        <f t="shared" ca="1" si="155"/>
        <v>0</v>
      </c>
    </row>
    <row r="4989" spans="1:7" x14ac:dyDescent="0.25">
      <c r="A4989" t="s">
        <v>7299</v>
      </c>
      <c r="B4989" t="s">
        <v>2067</v>
      </c>
      <c r="C4989" s="4">
        <v>12062</v>
      </c>
      <c r="D4989">
        <v>7914395587</v>
      </c>
      <c r="E4989">
        <f>VLOOKUP(D4989,  base_salary!A:A, 1, FALSE)</f>
        <v>7914395587</v>
      </c>
      <c r="F4989">
        <f t="shared" si="154"/>
        <v>0</v>
      </c>
      <c r="G4989">
        <f t="shared" ca="1" si="155"/>
        <v>0</v>
      </c>
    </row>
    <row r="4990" spans="1:7" x14ac:dyDescent="0.25">
      <c r="A4990" t="s">
        <v>7300</v>
      </c>
      <c r="B4990" t="s">
        <v>2507</v>
      </c>
      <c r="C4990" s="4">
        <v>30118</v>
      </c>
      <c r="D4990">
        <v>3824197065</v>
      </c>
      <c r="E4990">
        <f>VLOOKUP(D4990,  base_salary!A:A, 1, FALSE)</f>
        <v>3824197065</v>
      </c>
      <c r="F4990">
        <f t="shared" si="154"/>
        <v>0</v>
      </c>
      <c r="G4990">
        <f t="shared" ca="1" si="155"/>
        <v>0</v>
      </c>
    </row>
    <row r="4991" spans="1:7" x14ac:dyDescent="0.25">
      <c r="A4991" t="s">
        <v>7301</v>
      </c>
      <c r="B4991" t="s">
        <v>3487</v>
      </c>
      <c r="C4991" s="4">
        <v>56181</v>
      </c>
      <c r="D4991">
        <v>5075915108</v>
      </c>
      <c r="E4991">
        <f>VLOOKUP(D4991,  base_salary!A:A, 1, FALSE)</f>
        <v>5075915108</v>
      </c>
      <c r="F4991">
        <f t="shared" si="154"/>
        <v>0</v>
      </c>
      <c r="G4991">
        <f t="shared" ca="1" si="155"/>
        <v>0</v>
      </c>
    </row>
    <row r="4992" spans="1:7" x14ac:dyDescent="0.25">
      <c r="A4992" t="s">
        <v>7302</v>
      </c>
      <c r="B4992" t="s">
        <v>2335</v>
      </c>
      <c r="C4992" s="4">
        <v>57956</v>
      </c>
      <c r="D4992">
        <v>4808886316</v>
      </c>
      <c r="E4992">
        <f>VLOOKUP(D4992,  base_salary!A:A, 1, FALSE)</f>
        <v>4808886316</v>
      </c>
      <c r="F4992">
        <f t="shared" si="154"/>
        <v>0</v>
      </c>
      <c r="G4992">
        <f t="shared" ca="1" si="155"/>
        <v>0</v>
      </c>
    </row>
    <row r="4993" spans="1:7" x14ac:dyDescent="0.25">
      <c r="A4993" t="s">
        <v>7303</v>
      </c>
      <c r="B4993" t="s">
        <v>2680</v>
      </c>
      <c r="C4993" s="4">
        <v>19761</v>
      </c>
      <c r="D4993">
        <v>6286877770</v>
      </c>
      <c r="E4993">
        <f>VLOOKUP(D4993,  base_salary!A:A, 1, FALSE)</f>
        <v>6286877770</v>
      </c>
      <c r="F4993">
        <f t="shared" si="154"/>
        <v>0</v>
      </c>
      <c r="G4993">
        <f t="shared" ca="1" si="155"/>
        <v>0</v>
      </c>
    </row>
    <row r="4994" spans="1:7" x14ac:dyDescent="0.25">
      <c r="A4994" t="s">
        <v>7304</v>
      </c>
      <c r="B4994" t="s">
        <v>2552</v>
      </c>
      <c r="C4994" s="4">
        <v>38205</v>
      </c>
      <c r="D4994">
        <v>7783641539</v>
      </c>
      <c r="E4994">
        <f>VLOOKUP(D4994,  base_salary!A:A, 1, FALSE)</f>
        <v>7783641539</v>
      </c>
      <c r="F4994">
        <f t="shared" si="154"/>
        <v>0</v>
      </c>
      <c r="G4994">
        <f t="shared" ca="1" si="155"/>
        <v>0</v>
      </c>
    </row>
    <row r="4995" spans="1:7" x14ac:dyDescent="0.25">
      <c r="A4995" t="s">
        <v>7305</v>
      </c>
      <c r="B4995" t="s">
        <v>3041</v>
      </c>
      <c r="C4995" s="4">
        <v>10096</v>
      </c>
      <c r="D4995">
        <v>2117567142</v>
      </c>
      <c r="E4995">
        <f>VLOOKUP(D4995,  base_salary!A:A, 1, FALSE)</f>
        <v>2117567142</v>
      </c>
      <c r="F4995">
        <f t="shared" ref="F4995:F5058" si="156">IF(ISERROR(E4995), 1, 0)</f>
        <v>0</v>
      </c>
      <c r="G4995">
        <f t="shared" ref="G4995:G5058" ca="1" si="157">SUM(G:G)</f>
        <v>0</v>
      </c>
    </row>
    <row r="4996" spans="1:7" x14ac:dyDescent="0.25">
      <c r="A4996" t="s">
        <v>7306</v>
      </c>
      <c r="B4996" t="s">
        <v>1942</v>
      </c>
      <c r="C4996" s="4">
        <v>10209</v>
      </c>
      <c r="D4996">
        <v>4535395691</v>
      </c>
      <c r="E4996">
        <f>VLOOKUP(D4996,  base_salary!A:A, 1, FALSE)</f>
        <v>4535395691</v>
      </c>
      <c r="F4996">
        <f t="shared" si="156"/>
        <v>0</v>
      </c>
      <c r="G4996">
        <f t="shared" ca="1" si="157"/>
        <v>0</v>
      </c>
    </row>
    <row r="4997" spans="1:7" x14ac:dyDescent="0.25">
      <c r="A4997" t="s">
        <v>7307</v>
      </c>
      <c r="B4997" t="s">
        <v>4145</v>
      </c>
      <c r="C4997" s="4">
        <v>57815</v>
      </c>
      <c r="D4997">
        <v>495702854</v>
      </c>
      <c r="E4997">
        <f>VLOOKUP(D4997,  base_salary!A:A, 1, FALSE)</f>
        <v>495702854</v>
      </c>
      <c r="F4997">
        <f t="shared" si="156"/>
        <v>0</v>
      </c>
      <c r="G4997">
        <f t="shared" ca="1" si="157"/>
        <v>0</v>
      </c>
    </row>
    <row r="4998" spans="1:7" x14ac:dyDescent="0.25">
      <c r="A4998" t="s">
        <v>7308</v>
      </c>
      <c r="B4998" t="s">
        <v>2372</v>
      </c>
      <c r="C4998" s="4">
        <v>48555</v>
      </c>
      <c r="D4998">
        <v>140020098</v>
      </c>
      <c r="E4998">
        <f>VLOOKUP(D4998,  base_salary!A:A, 1, FALSE)</f>
        <v>140020098</v>
      </c>
      <c r="F4998">
        <f t="shared" si="156"/>
        <v>0</v>
      </c>
      <c r="G4998">
        <f t="shared" ca="1" si="157"/>
        <v>0</v>
      </c>
    </row>
    <row r="4999" spans="1:7" x14ac:dyDescent="0.25">
      <c r="A4999" t="s">
        <v>7309</v>
      </c>
      <c r="B4999" t="s">
        <v>2192</v>
      </c>
      <c r="C4999" s="4">
        <v>17510</v>
      </c>
      <c r="D4999">
        <v>9114174103</v>
      </c>
      <c r="E4999">
        <f>VLOOKUP(D4999,  base_salary!A:A, 1, FALSE)</f>
        <v>9114174103</v>
      </c>
      <c r="F4999">
        <f t="shared" si="156"/>
        <v>0</v>
      </c>
      <c r="G4999">
        <f t="shared" ca="1" si="157"/>
        <v>0</v>
      </c>
    </row>
    <row r="5000" spans="1:7" x14ac:dyDescent="0.25">
      <c r="A5000" t="s">
        <v>7310</v>
      </c>
      <c r="B5000" t="s">
        <v>2639</v>
      </c>
      <c r="C5000" s="4">
        <v>26374</v>
      </c>
      <c r="D5000">
        <v>3996818513</v>
      </c>
      <c r="E5000">
        <f>VLOOKUP(D5000,  base_salary!A:A, 1, FALSE)</f>
        <v>3996818513</v>
      </c>
      <c r="F5000">
        <f t="shared" si="156"/>
        <v>0</v>
      </c>
      <c r="G5000">
        <f t="shared" ca="1" si="157"/>
        <v>0</v>
      </c>
    </row>
    <row r="5001" spans="1:7" x14ac:dyDescent="0.25">
      <c r="A5001" t="s">
        <v>7311</v>
      </c>
      <c r="B5001" t="s">
        <v>1956</v>
      </c>
      <c r="C5001" s="4">
        <v>39144</v>
      </c>
      <c r="D5001">
        <v>7462961601</v>
      </c>
      <c r="E5001">
        <f>VLOOKUP(D5001,  base_salary!A:A, 1, FALSE)</f>
        <v>7462961601</v>
      </c>
      <c r="F5001">
        <f t="shared" si="156"/>
        <v>0</v>
      </c>
      <c r="G5001">
        <f t="shared" ca="1" si="157"/>
        <v>0</v>
      </c>
    </row>
    <row r="5002" spans="1:7" x14ac:dyDescent="0.25">
      <c r="A5002" t="s">
        <v>7312</v>
      </c>
      <c r="B5002" t="s">
        <v>2764</v>
      </c>
      <c r="C5002" s="4">
        <v>28126</v>
      </c>
      <c r="D5002">
        <v>4119729087</v>
      </c>
      <c r="E5002">
        <f>VLOOKUP(D5002,  base_salary!A:A, 1, FALSE)</f>
        <v>4119729087</v>
      </c>
      <c r="F5002">
        <f t="shared" si="156"/>
        <v>0</v>
      </c>
      <c r="G5002">
        <f t="shared" ca="1" si="157"/>
        <v>0</v>
      </c>
    </row>
    <row r="5003" spans="1:7" x14ac:dyDescent="0.25">
      <c r="A5003" t="s">
        <v>7313</v>
      </c>
      <c r="B5003" t="s">
        <v>2047</v>
      </c>
      <c r="C5003" s="4">
        <v>59516</v>
      </c>
      <c r="D5003">
        <v>8377113392</v>
      </c>
      <c r="E5003">
        <f>VLOOKUP(D5003,  base_salary!A:A, 1, FALSE)</f>
        <v>8377113392</v>
      </c>
      <c r="F5003">
        <f t="shared" si="156"/>
        <v>0</v>
      </c>
      <c r="G5003">
        <f t="shared" ca="1" si="157"/>
        <v>0</v>
      </c>
    </row>
    <row r="5004" spans="1:7" x14ac:dyDescent="0.25">
      <c r="A5004" t="s">
        <v>7314</v>
      </c>
      <c r="B5004" t="s">
        <v>2572</v>
      </c>
      <c r="C5004" s="4">
        <v>19311</v>
      </c>
      <c r="D5004">
        <v>7637608875</v>
      </c>
      <c r="E5004">
        <f>VLOOKUP(D5004,  base_salary!A:A, 1, FALSE)</f>
        <v>7637608875</v>
      </c>
      <c r="F5004">
        <f t="shared" si="156"/>
        <v>0</v>
      </c>
      <c r="G5004">
        <f t="shared" ca="1" si="157"/>
        <v>0</v>
      </c>
    </row>
    <row r="5005" spans="1:7" x14ac:dyDescent="0.25">
      <c r="A5005" t="s">
        <v>7315</v>
      </c>
      <c r="B5005" t="s">
        <v>3508</v>
      </c>
      <c r="C5005" s="4">
        <v>21907</v>
      </c>
      <c r="D5005">
        <v>8808097757</v>
      </c>
      <c r="E5005">
        <f>VLOOKUP(D5005,  base_salary!A:A, 1, FALSE)</f>
        <v>8808097757</v>
      </c>
      <c r="F5005">
        <f t="shared" si="156"/>
        <v>0</v>
      </c>
      <c r="G5005">
        <f t="shared" ca="1" si="157"/>
        <v>0</v>
      </c>
    </row>
    <row r="5006" spans="1:7" x14ac:dyDescent="0.25">
      <c r="A5006" t="s">
        <v>7316</v>
      </c>
      <c r="B5006" t="s">
        <v>1988</v>
      </c>
      <c r="C5006" s="4">
        <v>38877</v>
      </c>
      <c r="D5006">
        <v>6815475379</v>
      </c>
      <c r="E5006">
        <f>VLOOKUP(D5006,  base_salary!A:A, 1, FALSE)</f>
        <v>6815475379</v>
      </c>
      <c r="F5006">
        <f t="shared" si="156"/>
        <v>0</v>
      </c>
      <c r="G5006">
        <f t="shared" ca="1" si="157"/>
        <v>0</v>
      </c>
    </row>
    <row r="5007" spans="1:7" x14ac:dyDescent="0.25">
      <c r="A5007" t="s">
        <v>7317</v>
      </c>
      <c r="B5007" t="s">
        <v>2387</v>
      </c>
      <c r="C5007" s="4">
        <v>23705</v>
      </c>
      <c r="D5007">
        <v>1743464649</v>
      </c>
      <c r="E5007">
        <f>VLOOKUP(D5007,  base_salary!A:A, 1, FALSE)</f>
        <v>1743464649</v>
      </c>
      <c r="F5007">
        <f t="shared" si="156"/>
        <v>0</v>
      </c>
      <c r="G5007">
        <f t="shared" ca="1" si="157"/>
        <v>0</v>
      </c>
    </row>
    <row r="5008" spans="1:7" x14ac:dyDescent="0.25">
      <c r="A5008" t="s">
        <v>7318</v>
      </c>
      <c r="B5008" t="s">
        <v>2214</v>
      </c>
      <c r="C5008" s="4">
        <v>32617</v>
      </c>
      <c r="D5008">
        <v>2230983466</v>
      </c>
      <c r="E5008">
        <f>VLOOKUP(D5008,  base_salary!A:A, 1, FALSE)</f>
        <v>2230983466</v>
      </c>
      <c r="F5008">
        <f t="shared" si="156"/>
        <v>0</v>
      </c>
      <c r="G5008">
        <f t="shared" ca="1" si="157"/>
        <v>0</v>
      </c>
    </row>
    <row r="5009" spans="1:7" x14ac:dyDescent="0.25">
      <c r="A5009" t="s">
        <v>7319</v>
      </c>
      <c r="B5009" t="s">
        <v>3487</v>
      </c>
      <c r="C5009" s="4">
        <v>11317</v>
      </c>
      <c r="D5009">
        <v>8731494560</v>
      </c>
      <c r="E5009">
        <f>VLOOKUP(D5009,  base_salary!A:A, 1, FALSE)</f>
        <v>8731494560</v>
      </c>
      <c r="F5009">
        <f t="shared" si="156"/>
        <v>0</v>
      </c>
      <c r="G5009">
        <f t="shared" ca="1" si="157"/>
        <v>0</v>
      </c>
    </row>
    <row r="5010" spans="1:7" x14ac:dyDescent="0.25">
      <c r="A5010" t="s">
        <v>7320</v>
      </c>
      <c r="B5010" t="s">
        <v>2139</v>
      </c>
      <c r="C5010" s="4">
        <v>36763</v>
      </c>
      <c r="D5010">
        <v>7000350199</v>
      </c>
      <c r="E5010">
        <f>VLOOKUP(D5010,  base_salary!A:A, 1, FALSE)</f>
        <v>7000350199</v>
      </c>
      <c r="F5010">
        <f t="shared" si="156"/>
        <v>0</v>
      </c>
      <c r="G5010">
        <f t="shared" ca="1" si="157"/>
        <v>0</v>
      </c>
    </row>
    <row r="5011" spans="1:7" x14ac:dyDescent="0.25">
      <c r="A5011" t="s">
        <v>7321</v>
      </c>
      <c r="B5011" t="s">
        <v>2491</v>
      </c>
      <c r="C5011" s="4">
        <v>37252</v>
      </c>
      <c r="D5011">
        <v>1079691642</v>
      </c>
      <c r="E5011">
        <f>VLOOKUP(D5011,  base_salary!A:A, 1, FALSE)</f>
        <v>1079691642</v>
      </c>
      <c r="F5011">
        <f t="shared" si="156"/>
        <v>0</v>
      </c>
      <c r="G5011">
        <f t="shared" ca="1" si="157"/>
        <v>0</v>
      </c>
    </row>
    <row r="5012" spans="1:7" x14ac:dyDescent="0.25">
      <c r="A5012" t="s">
        <v>7322</v>
      </c>
      <c r="B5012" t="s">
        <v>2847</v>
      </c>
      <c r="C5012" s="4">
        <v>50967</v>
      </c>
      <c r="D5012">
        <v>6531376252</v>
      </c>
      <c r="E5012">
        <f>VLOOKUP(D5012,  base_salary!A:A, 1, FALSE)</f>
        <v>6531376252</v>
      </c>
      <c r="F5012">
        <f t="shared" si="156"/>
        <v>0</v>
      </c>
      <c r="G5012">
        <f t="shared" ca="1" si="157"/>
        <v>0</v>
      </c>
    </row>
    <row r="5013" spans="1:7" x14ac:dyDescent="0.25">
      <c r="A5013" t="s">
        <v>7323</v>
      </c>
      <c r="B5013" t="s">
        <v>2043</v>
      </c>
      <c r="C5013" s="4">
        <v>41321</v>
      </c>
      <c r="D5013">
        <v>4978659442</v>
      </c>
      <c r="E5013">
        <f>VLOOKUP(D5013,  base_salary!A:A, 1, FALSE)</f>
        <v>4978659442</v>
      </c>
      <c r="F5013">
        <f t="shared" si="156"/>
        <v>0</v>
      </c>
      <c r="G5013">
        <f t="shared" ca="1" si="157"/>
        <v>0</v>
      </c>
    </row>
    <row r="5014" spans="1:7" x14ac:dyDescent="0.25">
      <c r="A5014" t="s">
        <v>7324</v>
      </c>
      <c r="B5014" t="s">
        <v>2457</v>
      </c>
      <c r="C5014" s="4">
        <v>37061</v>
      </c>
      <c r="D5014">
        <v>8223052873</v>
      </c>
      <c r="E5014">
        <f>VLOOKUP(D5014,  base_salary!A:A, 1, FALSE)</f>
        <v>8223052873</v>
      </c>
      <c r="F5014">
        <f t="shared" si="156"/>
        <v>0</v>
      </c>
      <c r="G5014">
        <f t="shared" ca="1" si="157"/>
        <v>0</v>
      </c>
    </row>
    <row r="5015" spans="1:7" x14ac:dyDescent="0.25">
      <c r="A5015" t="s">
        <v>7325</v>
      </c>
      <c r="B5015" t="s">
        <v>2452</v>
      </c>
      <c r="C5015" s="4">
        <v>24924</v>
      </c>
      <c r="D5015">
        <v>5861892008</v>
      </c>
      <c r="E5015">
        <f>VLOOKUP(D5015,  base_salary!A:A, 1, FALSE)</f>
        <v>5861892008</v>
      </c>
      <c r="F5015">
        <f t="shared" si="156"/>
        <v>0</v>
      </c>
      <c r="G5015">
        <f t="shared" ca="1" si="157"/>
        <v>0</v>
      </c>
    </row>
    <row r="5016" spans="1:7" x14ac:dyDescent="0.25">
      <c r="A5016" t="s">
        <v>7326</v>
      </c>
      <c r="B5016" t="s">
        <v>2680</v>
      </c>
      <c r="C5016" s="4">
        <v>12467</v>
      </c>
      <c r="D5016">
        <v>7402856011</v>
      </c>
      <c r="E5016">
        <f>VLOOKUP(D5016,  base_salary!A:A, 1, FALSE)</f>
        <v>7402856011</v>
      </c>
      <c r="F5016">
        <f t="shared" si="156"/>
        <v>0</v>
      </c>
      <c r="G5016">
        <f t="shared" ca="1" si="157"/>
        <v>0</v>
      </c>
    </row>
    <row r="5017" spans="1:7" x14ac:dyDescent="0.25">
      <c r="A5017" t="s">
        <v>7327</v>
      </c>
      <c r="B5017" t="s">
        <v>2365</v>
      </c>
      <c r="C5017" s="4">
        <v>54579</v>
      </c>
      <c r="D5017">
        <v>8507800106</v>
      </c>
      <c r="E5017">
        <f>VLOOKUP(D5017,  base_salary!A:A, 1, FALSE)</f>
        <v>8507800106</v>
      </c>
      <c r="F5017">
        <f t="shared" si="156"/>
        <v>0</v>
      </c>
      <c r="G5017">
        <f t="shared" ca="1" si="157"/>
        <v>0</v>
      </c>
    </row>
    <row r="5018" spans="1:7" x14ac:dyDescent="0.25">
      <c r="A5018" t="s">
        <v>7328</v>
      </c>
      <c r="B5018" t="s">
        <v>2300</v>
      </c>
      <c r="C5018" s="4">
        <v>38347</v>
      </c>
      <c r="D5018">
        <v>819852252</v>
      </c>
      <c r="E5018">
        <f>VLOOKUP(D5018,  base_salary!A:A, 1, FALSE)</f>
        <v>819852252</v>
      </c>
      <c r="F5018">
        <f t="shared" si="156"/>
        <v>0</v>
      </c>
      <c r="G5018">
        <f t="shared" ca="1" si="157"/>
        <v>0</v>
      </c>
    </row>
    <row r="5019" spans="1:7" x14ac:dyDescent="0.25">
      <c r="A5019" t="s">
        <v>7329</v>
      </c>
      <c r="B5019" t="s">
        <v>2505</v>
      </c>
      <c r="C5019" s="4">
        <v>26758</v>
      </c>
      <c r="D5019">
        <v>813371287</v>
      </c>
      <c r="E5019">
        <f>VLOOKUP(D5019,  base_salary!A:A, 1, FALSE)</f>
        <v>813371287</v>
      </c>
      <c r="F5019">
        <f t="shared" si="156"/>
        <v>0</v>
      </c>
      <c r="G5019">
        <f t="shared" ca="1" si="157"/>
        <v>0</v>
      </c>
    </row>
    <row r="5020" spans="1:7" x14ac:dyDescent="0.25">
      <c r="A5020" t="s">
        <v>7330</v>
      </c>
      <c r="B5020" t="s">
        <v>2385</v>
      </c>
      <c r="C5020" s="4">
        <v>12810</v>
      </c>
      <c r="D5020">
        <v>4162153728</v>
      </c>
      <c r="E5020">
        <f>VLOOKUP(D5020,  base_salary!A:A, 1, FALSE)</f>
        <v>4162153728</v>
      </c>
      <c r="F5020">
        <f t="shared" si="156"/>
        <v>0</v>
      </c>
      <c r="G5020">
        <f t="shared" ca="1" si="157"/>
        <v>0</v>
      </c>
    </row>
    <row r="5021" spans="1:7" x14ac:dyDescent="0.25">
      <c r="A5021" t="s">
        <v>7331</v>
      </c>
      <c r="B5021" t="s">
        <v>2623</v>
      </c>
      <c r="C5021" s="4">
        <v>58070</v>
      </c>
      <c r="D5021">
        <v>1469328364</v>
      </c>
      <c r="E5021">
        <f>VLOOKUP(D5021,  base_salary!A:A, 1, FALSE)</f>
        <v>1469328364</v>
      </c>
      <c r="F5021">
        <f t="shared" si="156"/>
        <v>0</v>
      </c>
      <c r="G5021">
        <f t="shared" ca="1" si="157"/>
        <v>0</v>
      </c>
    </row>
    <row r="5022" spans="1:7" x14ac:dyDescent="0.25">
      <c r="A5022" t="s">
        <v>7332</v>
      </c>
      <c r="B5022" t="s">
        <v>2079</v>
      </c>
      <c r="C5022" s="4">
        <v>12279</v>
      </c>
      <c r="D5022">
        <v>9331851693</v>
      </c>
      <c r="E5022">
        <f>VLOOKUP(D5022,  base_salary!A:A, 1, FALSE)</f>
        <v>9331851693</v>
      </c>
      <c r="F5022">
        <f t="shared" si="156"/>
        <v>0</v>
      </c>
      <c r="G5022">
        <f t="shared" ca="1" si="157"/>
        <v>0</v>
      </c>
    </row>
    <row r="5023" spans="1:7" x14ac:dyDescent="0.25">
      <c r="A5023" t="s">
        <v>7333</v>
      </c>
      <c r="B5023" t="s">
        <v>2244</v>
      </c>
      <c r="C5023" s="4">
        <v>43738</v>
      </c>
      <c r="D5023">
        <v>7462528568</v>
      </c>
      <c r="E5023">
        <f>VLOOKUP(D5023,  base_salary!A:A, 1, FALSE)</f>
        <v>7462528568</v>
      </c>
      <c r="F5023">
        <f t="shared" si="156"/>
        <v>0</v>
      </c>
      <c r="G5023">
        <f t="shared" ca="1" si="157"/>
        <v>0</v>
      </c>
    </row>
    <row r="5024" spans="1:7" x14ac:dyDescent="0.25">
      <c r="A5024" t="s">
        <v>7334</v>
      </c>
      <c r="B5024" t="s">
        <v>2166</v>
      </c>
      <c r="C5024" s="4">
        <v>36368</v>
      </c>
      <c r="D5024">
        <v>1628738227</v>
      </c>
      <c r="E5024">
        <f>VLOOKUP(D5024,  base_salary!A:A, 1, FALSE)</f>
        <v>1628738227</v>
      </c>
      <c r="F5024">
        <f t="shared" si="156"/>
        <v>0</v>
      </c>
      <c r="G5024">
        <f t="shared" ca="1" si="157"/>
        <v>0</v>
      </c>
    </row>
    <row r="5025" spans="1:7" x14ac:dyDescent="0.25">
      <c r="A5025" t="s">
        <v>7335</v>
      </c>
      <c r="B5025" t="s">
        <v>2113</v>
      </c>
      <c r="C5025" s="4">
        <v>25816</v>
      </c>
      <c r="D5025">
        <v>9072843924</v>
      </c>
      <c r="E5025">
        <f>VLOOKUP(D5025,  base_salary!A:A, 1, FALSE)</f>
        <v>9072843924</v>
      </c>
      <c r="F5025">
        <f t="shared" si="156"/>
        <v>0</v>
      </c>
      <c r="G5025">
        <f t="shared" ca="1" si="157"/>
        <v>0</v>
      </c>
    </row>
    <row r="5026" spans="1:7" x14ac:dyDescent="0.25">
      <c r="A5026" t="s">
        <v>7336</v>
      </c>
      <c r="B5026" t="s">
        <v>2321</v>
      </c>
      <c r="C5026" s="4">
        <v>40319</v>
      </c>
      <c r="D5026">
        <v>7824503232</v>
      </c>
      <c r="E5026">
        <f>VLOOKUP(D5026,  base_salary!A:A, 1, FALSE)</f>
        <v>7824503232</v>
      </c>
      <c r="F5026">
        <f t="shared" si="156"/>
        <v>0</v>
      </c>
      <c r="G5026">
        <f t="shared" ca="1" si="157"/>
        <v>0</v>
      </c>
    </row>
    <row r="5027" spans="1:7" x14ac:dyDescent="0.25">
      <c r="A5027" t="s">
        <v>7337</v>
      </c>
      <c r="B5027" t="s">
        <v>3144</v>
      </c>
      <c r="C5027" s="4">
        <v>44664</v>
      </c>
      <c r="D5027">
        <v>9018504580</v>
      </c>
      <c r="E5027">
        <f>VLOOKUP(D5027,  base_salary!A:A, 1, FALSE)</f>
        <v>9018504580</v>
      </c>
      <c r="F5027">
        <f t="shared" si="156"/>
        <v>0</v>
      </c>
      <c r="G5027">
        <f t="shared" ca="1" si="157"/>
        <v>0</v>
      </c>
    </row>
    <row r="5028" spans="1:7" x14ac:dyDescent="0.25">
      <c r="A5028" t="s">
        <v>7338</v>
      </c>
      <c r="B5028" t="s">
        <v>2896</v>
      </c>
      <c r="C5028" s="4">
        <v>29959</v>
      </c>
      <c r="D5028">
        <v>140020098</v>
      </c>
      <c r="E5028">
        <f>VLOOKUP(D5028,  base_salary!A:A, 1, FALSE)</f>
        <v>140020098</v>
      </c>
      <c r="F5028">
        <f t="shared" si="156"/>
        <v>0</v>
      </c>
      <c r="G5028">
        <f t="shared" ca="1" si="157"/>
        <v>0</v>
      </c>
    </row>
    <row r="5029" spans="1:7" x14ac:dyDescent="0.25">
      <c r="A5029" t="s">
        <v>7339</v>
      </c>
      <c r="B5029" t="s">
        <v>2665</v>
      </c>
      <c r="C5029" s="4">
        <v>55763</v>
      </c>
      <c r="D5029">
        <v>8695742075</v>
      </c>
      <c r="E5029">
        <f>VLOOKUP(D5029,  base_salary!A:A, 1, FALSE)</f>
        <v>8695742075</v>
      </c>
      <c r="F5029">
        <f t="shared" si="156"/>
        <v>0</v>
      </c>
      <c r="G5029">
        <f t="shared" ca="1" si="157"/>
        <v>0</v>
      </c>
    </row>
    <row r="5030" spans="1:7" x14ac:dyDescent="0.25">
      <c r="A5030" t="s">
        <v>7340</v>
      </c>
      <c r="B5030" t="s">
        <v>2764</v>
      </c>
      <c r="C5030" s="4">
        <v>41458</v>
      </c>
      <c r="D5030">
        <v>29906814</v>
      </c>
      <c r="E5030">
        <f>VLOOKUP(D5030,  base_salary!A:A, 1, FALSE)</f>
        <v>29906814</v>
      </c>
      <c r="F5030">
        <f t="shared" si="156"/>
        <v>0</v>
      </c>
      <c r="G5030">
        <f t="shared" ca="1" si="157"/>
        <v>0</v>
      </c>
    </row>
    <row r="5031" spans="1:7" x14ac:dyDescent="0.25">
      <c r="A5031" t="s">
        <v>7341</v>
      </c>
      <c r="B5031" t="s">
        <v>2617</v>
      </c>
      <c r="C5031" s="4">
        <v>38308</v>
      </c>
      <c r="D5031">
        <v>8024322455</v>
      </c>
      <c r="E5031">
        <f>VLOOKUP(D5031,  base_salary!A:A, 1, FALSE)</f>
        <v>8024322455</v>
      </c>
      <c r="F5031">
        <f t="shared" si="156"/>
        <v>0</v>
      </c>
      <c r="G5031">
        <f t="shared" ca="1" si="157"/>
        <v>0</v>
      </c>
    </row>
    <row r="5032" spans="1:7" x14ac:dyDescent="0.25">
      <c r="A5032" t="s">
        <v>7342</v>
      </c>
      <c r="B5032" t="s">
        <v>2192</v>
      </c>
      <c r="C5032" s="4">
        <v>53348</v>
      </c>
      <c r="D5032">
        <v>8832488175</v>
      </c>
      <c r="E5032">
        <f>VLOOKUP(D5032,  base_salary!A:A, 1, FALSE)</f>
        <v>8832488175</v>
      </c>
      <c r="F5032">
        <f t="shared" si="156"/>
        <v>0</v>
      </c>
      <c r="G5032">
        <f t="shared" ca="1" si="157"/>
        <v>0</v>
      </c>
    </row>
    <row r="5033" spans="1:7" x14ac:dyDescent="0.25">
      <c r="A5033" t="s">
        <v>7343</v>
      </c>
      <c r="B5033" t="s">
        <v>2614</v>
      </c>
      <c r="C5033" s="4">
        <v>40449</v>
      </c>
      <c r="D5033">
        <v>544760832</v>
      </c>
      <c r="E5033">
        <f>VLOOKUP(D5033,  base_salary!A:A, 1, FALSE)</f>
        <v>544760832</v>
      </c>
      <c r="F5033">
        <f t="shared" si="156"/>
        <v>0</v>
      </c>
      <c r="G5033">
        <f t="shared" ca="1" si="157"/>
        <v>0</v>
      </c>
    </row>
    <row r="5034" spans="1:7" x14ac:dyDescent="0.25">
      <c r="A5034" t="s">
        <v>7344</v>
      </c>
      <c r="B5034" t="s">
        <v>3286</v>
      </c>
      <c r="C5034" s="4">
        <v>38926</v>
      </c>
      <c r="D5034">
        <v>3779559293</v>
      </c>
      <c r="E5034">
        <f>VLOOKUP(D5034,  base_salary!A:A, 1, FALSE)</f>
        <v>3779559293</v>
      </c>
      <c r="F5034">
        <f t="shared" si="156"/>
        <v>0</v>
      </c>
      <c r="G5034">
        <f t="shared" ca="1" si="157"/>
        <v>0</v>
      </c>
    </row>
    <row r="5035" spans="1:7" x14ac:dyDescent="0.25">
      <c r="A5035" t="s">
        <v>7345</v>
      </c>
      <c r="B5035" t="s">
        <v>2337</v>
      </c>
      <c r="C5035" s="4">
        <v>57491</v>
      </c>
      <c r="D5035">
        <v>6293335589</v>
      </c>
      <c r="E5035">
        <f>VLOOKUP(D5035,  base_salary!A:A, 1, FALSE)</f>
        <v>6293335589</v>
      </c>
      <c r="F5035">
        <f t="shared" si="156"/>
        <v>0</v>
      </c>
      <c r="G5035">
        <f t="shared" ca="1" si="157"/>
        <v>0</v>
      </c>
    </row>
    <row r="5036" spans="1:7" x14ac:dyDescent="0.25">
      <c r="A5036" t="s">
        <v>7346</v>
      </c>
      <c r="B5036" t="s">
        <v>4422</v>
      </c>
      <c r="C5036" s="4">
        <v>38052</v>
      </c>
      <c r="D5036">
        <v>2859566597</v>
      </c>
      <c r="E5036">
        <f>VLOOKUP(D5036,  base_salary!A:A, 1, FALSE)</f>
        <v>2859566597</v>
      </c>
      <c r="F5036">
        <f t="shared" si="156"/>
        <v>0</v>
      </c>
      <c r="G5036">
        <f t="shared" ca="1" si="157"/>
        <v>0</v>
      </c>
    </row>
    <row r="5037" spans="1:7" x14ac:dyDescent="0.25">
      <c r="A5037" t="s">
        <v>7347</v>
      </c>
      <c r="B5037" t="s">
        <v>3527</v>
      </c>
      <c r="C5037" s="4">
        <v>52495</v>
      </c>
      <c r="D5037">
        <v>3269054114</v>
      </c>
      <c r="E5037">
        <f>VLOOKUP(D5037,  base_salary!A:A, 1, FALSE)</f>
        <v>3269054114</v>
      </c>
      <c r="F5037">
        <f t="shared" si="156"/>
        <v>0</v>
      </c>
      <c r="G5037">
        <f t="shared" ca="1" si="157"/>
        <v>0</v>
      </c>
    </row>
    <row r="5038" spans="1:7" x14ac:dyDescent="0.25">
      <c r="A5038" t="s">
        <v>7348</v>
      </c>
      <c r="B5038" t="s">
        <v>2517</v>
      </c>
      <c r="C5038" s="4">
        <v>48383</v>
      </c>
      <c r="D5038">
        <v>6084639828</v>
      </c>
      <c r="E5038">
        <f>VLOOKUP(D5038,  base_salary!A:A, 1, FALSE)</f>
        <v>6084639828</v>
      </c>
      <c r="F5038">
        <f t="shared" si="156"/>
        <v>0</v>
      </c>
      <c r="G5038">
        <f t="shared" ca="1" si="157"/>
        <v>0</v>
      </c>
    </row>
    <row r="5039" spans="1:7" x14ac:dyDescent="0.25">
      <c r="A5039" t="s">
        <v>7349</v>
      </c>
      <c r="B5039" t="s">
        <v>1946</v>
      </c>
      <c r="C5039" s="4">
        <v>52154</v>
      </c>
      <c r="D5039">
        <v>4159390110</v>
      </c>
      <c r="E5039">
        <f>VLOOKUP(D5039,  base_salary!A:A, 1, FALSE)</f>
        <v>4159390110</v>
      </c>
      <c r="F5039">
        <f t="shared" si="156"/>
        <v>0</v>
      </c>
      <c r="G5039">
        <f t="shared" ca="1" si="157"/>
        <v>0</v>
      </c>
    </row>
    <row r="5040" spans="1:7" x14ac:dyDescent="0.25">
      <c r="A5040" t="s">
        <v>7350</v>
      </c>
      <c r="B5040" t="s">
        <v>2079</v>
      </c>
      <c r="C5040" s="4">
        <v>19653</v>
      </c>
      <c r="D5040">
        <v>549857826</v>
      </c>
      <c r="E5040">
        <f>VLOOKUP(D5040,  base_salary!A:A, 1, FALSE)</f>
        <v>549857826</v>
      </c>
      <c r="F5040">
        <f t="shared" si="156"/>
        <v>0</v>
      </c>
      <c r="G5040">
        <f t="shared" ca="1" si="157"/>
        <v>0</v>
      </c>
    </row>
    <row r="5041" spans="1:7" x14ac:dyDescent="0.25">
      <c r="A5041" t="s">
        <v>7351</v>
      </c>
      <c r="B5041" t="s">
        <v>3734</v>
      </c>
      <c r="C5041" s="4">
        <v>28288</v>
      </c>
      <c r="D5041">
        <v>5149710571</v>
      </c>
      <c r="E5041">
        <f>VLOOKUP(D5041,  base_salary!A:A, 1, FALSE)</f>
        <v>5149710571</v>
      </c>
      <c r="F5041">
        <f t="shared" si="156"/>
        <v>0</v>
      </c>
      <c r="G5041">
        <f t="shared" ca="1" si="157"/>
        <v>0</v>
      </c>
    </row>
    <row r="5042" spans="1:7" x14ac:dyDescent="0.25">
      <c r="A5042" t="s">
        <v>7352</v>
      </c>
      <c r="B5042" t="s">
        <v>2199</v>
      </c>
      <c r="C5042" s="4">
        <v>41121</v>
      </c>
      <c r="D5042">
        <v>3772653790</v>
      </c>
      <c r="E5042">
        <f>VLOOKUP(D5042,  base_salary!A:A, 1, FALSE)</f>
        <v>3772653790</v>
      </c>
      <c r="F5042">
        <f t="shared" si="156"/>
        <v>0</v>
      </c>
      <c r="G5042">
        <f t="shared" ca="1" si="157"/>
        <v>0</v>
      </c>
    </row>
    <row r="5043" spans="1:7" x14ac:dyDescent="0.25">
      <c r="A5043" t="s">
        <v>7353</v>
      </c>
      <c r="B5043" t="s">
        <v>3356</v>
      </c>
      <c r="C5043" s="4">
        <v>39611</v>
      </c>
      <c r="D5043">
        <v>3819859829</v>
      </c>
      <c r="E5043">
        <f>VLOOKUP(D5043,  base_salary!A:A, 1, FALSE)</f>
        <v>3819859829</v>
      </c>
      <c r="F5043">
        <f t="shared" si="156"/>
        <v>0</v>
      </c>
      <c r="G5043">
        <f t="shared" ca="1" si="157"/>
        <v>0</v>
      </c>
    </row>
    <row r="5044" spans="1:7" x14ac:dyDescent="0.25">
      <c r="A5044" t="s">
        <v>7354</v>
      </c>
      <c r="B5044" t="s">
        <v>2990</v>
      </c>
      <c r="C5044" s="4">
        <v>24663</v>
      </c>
      <c r="D5044">
        <v>923191143</v>
      </c>
      <c r="E5044">
        <f>VLOOKUP(D5044,  base_salary!A:A, 1, FALSE)</f>
        <v>923191143</v>
      </c>
      <c r="F5044">
        <f t="shared" si="156"/>
        <v>0</v>
      </c>
      <c r="G5044">
        <f t="shared" ca="1" si="157"/>
        <v>0</v>
      </c>
    </row>
    <row r="5045" spans="1:7" x14ac:dyDescent="0.25">
      <c r="A5045" t="s">
        <v>7355</v>
      </c>
      <c r="B5045" t="s">
        <v>2623</v>
      </c>
      <c r="C5045" s="4">
        <v>49328</v>
      </c>
      <c r="D5045">
        <v>1252810490</v>
      </c>
      <c r="E5045">
        <f>VLOOKUP(D5045,  base_salary!A:A, 1, FALSE)</f>
        <v>1252810490</v>
      </c>
      <c r="F5045">
        <f t="shared" si="156"/>
        <v>0</v>
      </c>
      <c r="G5045">
        <f t="shared" ca="1" si="157"/>
        <v>0</v>
      </c>
    </row>
    <row r="5046" spans="1:7" x14ac:dyDescent="0.25">
      <c r="A5046" t="s">
        <v>7356</v>
      </c>
      <c r="B5046" t="s">
        <v>2214</v>
      </c>
      <c r="C5046" s="4">
        <v>49199</v>
      </c>
      <c r="D5046">
        <v>6850203894</v>
      </c>
      <c r="E5046">
        <f>VLOOKUP(D5046,  base_salary!A:A, 1, FALSE)</f>
        <v>6850203894</v>
      </c>
      <c r="F5046">
        <f t="shared" si="156"/>
        <v>0</v>
      </c>
      <c r="G5046">
        <f t="shared" ca="1" si="157"/>
        <v>0</v>
      </c>
    </row>
    <row r="5047" spans="1:7" x14ac:dyDescent="0.25">
      <c r="A5047" t="s">
        <v>7357</v>
      </c>
      <c r="B5047" t="s">
        <v>4362</v>
      </c>
      <c r="C5047" s="4">
        <v>27761</v>
      </c>
      <c r="D5047">
        <v>2402470968</v>
      </c>
      <c r="E5047">
        <f>VLOOKUP(D5047,  base_salary!A:A, 1, FALSE)</f>
        <v>2402470968</v>
      </c>
      <c r="F5047">
        <f t="shared" si="156"/>
        <v>0</v>
      </c>
      <c r="G5047">
        <f t="shared" ca="1" si="157"/>
        <v>0</v>
      </c>
    </row>
    <row r="5048" spans="1:7" x14ac:dyDescent="0.25">
      <c r="A5048" t="s">
        <v>7358</v>
      </c>
      <c r="B5048" t="s">
        <v>2089</v>
      </c>
      <c r="C5048" s="4">
        <v>44261</v>
      </c>
      <c r="D5048">
        <v>4716524892</v>
      </c>
      <c r="E5048">
        <f>VLOOKUP(D5048,  base_salary!A:A, 1, FALSE)</f>
        <v>4716524892</v>
      </c>
      <c r="F5048">
        <f t="shared" si="156"/>
        <v>0</v>
      </c>
      <c r="G5048">
        <f t="shared" ca="1" si="157"/>
        <v>0</v>
      </c>
    </row>
    <row r="5049" spans="1:7" x14ac:dyDescent="0.25">
      <c r="A5049" t="s">
        <v>7359</v>
      </c>
      <c r="B5049" t="s">
        <v>2365</v>
      </c>
      <c r="C5049" s="4">
        <v>30910</v>
      </c>
      <c r="D5049">
        <v>29906814</v>
      </c>
      <c r="E5049">
        <f>VLOOKUP(D5049,  base_salary!A:A, 1, FALSE)</f>
        <v>29906814</v>
      </c>
      <c r="F5049">
        <f t="shared" si="156"/>
        <v>0</v>
      </c>
      <c r="G5049">
        <f t="shared" ca="1" si="157"/>
        <v>0</v>
      </c>
    </row>
    <row r="5050" spans="1:7" x14ac:dyDescent="0.25">
      <c r="A5050" t="s">
        <v>7360</v>
      </c>
      <c r="B5050" t="s">
        <v>2087</v>
      </c>
      <c r="C5050" s="4">
        <v>47379</v>
      </c>
      <c r="D5050">
        <v>8977805007</v>
      </c>
      <c r="E5050">
        <f>VLOOKUP(D5050,  base_salary!A:A, 1, FALSE)</f>
        <v>8977805007</v>
      </c>
      <c r="F5050">
        <f t="shared" si="156"/>
        <v>0</v>
      </c>
      <c r="G5050">
        <f t="shared" ca="1" si="157"/>
        <v>0</v>
      </c>
    </row>
    <row r="5051" spans="1:7" x14ac:dyDescent="0.25">
      <c r="A5051" t="s">
        <v>7361</v>
      </c>
      <c r="B5051" t="s">
        <v>2197</v>
      </c>
      <c r="C5051" s="4">
        <v>20977</v>
      </c>
      <c r="D5051">
        <v>2958727874</v>
      </c>
      <c r="E5051">
        <f>VLOOKUP(D5051,  base_salary!A:A, 1, FALSE)</f>
        <v>2958727874</v>
      </c>
      <c r="F5051">
        <f t="shared" si="156"/>
        <v>0</v>
      </c>
      <c r="G5051">
        <f t="shared" ca="1" si="157"/>
        <v>0</v>
      </c>
    </row>
    <row r="5052" spans="1:7" x14ac:dyDescent="0.25">
      <c r="A5052" t="s">
        <v>7362</v>
      </c>
      <c r="B5052" t="s">
        <v>2385</v>
      </c>
      <c r="C5052" s="4">
        <v>49426</v>
      </c>
      <c r="D5052">
        <v>6471464479</v>
      </c>
      <c r="E5052">
        <f>VLOOKUP(D5052,  base_salary!A:A, 1, FALSE)</f>
        <v>6471464479</v>
      </c>
      <c r="F5052">
        <f t="shared" si="156"/>
        <v>0</v>
      </c>
      <c r="G5052">
        <f t="shared" ca="1" si="157"/>
        <v>0</v>
      </c>
    </row>
    <row r="5053" spans="1:7" x14ac:dyDescent="0.25">
      <c r="A5053" t="s">
        <v>7363</v>
      </c>
      <c r="B5053" t="s">
        <v>1978</v>
      </c>
      <c r="C5053" s="4">
        <v>31535</v>
      </c>
      <c r="D5053">
        <v>3497169404</v>
      </c>
      <c r="E5053">
        <f>VLOOKUP(D5053,  base_salary!A:A, 1, FALSE)</f>
        <v>3497169404</v>
      </c>
      <c r="F5053">
        <f t="shared" si="156"/>
        <v>0</v>
      </c>
      <c r="G5053">
        <f t="shared" ca="1" si="157"/>
        <v>0</v>
      </c>
    </row>
    <row r="5054" spans="1:7" x14ac:dyDescent="0.25">
      <c r="A5054" t="s">
        <v>7364</v>
      </c>
      <c r="B5054" t="s">
        <v>2614</v>
      </c>
      <c r="C5054" s="4">
        <v>19112</v>
      </c>
      <c r="D5054">
        <v>8620758454</v>
      </c>
      <c r="E5054">
        <f>VLOOKUP(D5054,  base_salary!A:A, 1, FALSE)</f>
        <v>8620758454</v>
      </c>
      <c r="F5054">
        <f t="shared" si="156"/>
        <v>0</v>
      </c>
      <c r="G5054">
        <f t="shared" ca="1" si="157"/>
        <v>0</v>
      </c>
    </row>
    <row r="5055" spans="1:7" x14ac:dyDescent="0.25">
      <c r="A5055" t="s">
        <v>7365</v>
      </c>
      <c r="B5055" t="s">
        <v>2970</v>
      </c>
      <c r="C5055" s="4">
        <v>17254</v>
      </c>
      <c r="D5055">
        <v>4085082426</v>
      </c>
      <c r="E5055">
        <f>VLOOKUP(D5055,  base_salary!A:A, 1, FALSE)</f>
        <v>4085082426</v>
      </c>
      <c r="F5055">
        <f t="shared" si="156"/>
        <v>0</v>
      </c>
      <c r="G5055">
        <f t="shared" ca="1" si="157"/>
        <v>0</v>
      </c>
    </row>
    <row r="5056" spans="1:7" x14ac:dyDescent="0.25">
      <c r="A5056" t="s">
        <v>7366</v>
      </c>
      <c r="B5056" t="s">
        <v>2253</v>
      </c>
      <c r="C5056" s="4">
        <v>47964</v>
      </c>
      <c r="D5056">
        <v>8349606134</v>
      </c>
      <c r="E5056">
        <f>VLOOKUP(D5056,  base_salary!A:A, 1, FALSE)</f>
        <v>8349606134</v>
      </c>
      <c r="F5056">
        <f t="shared" si="156"/>
        <v>0</v>
      </c>
      <c r="G5056">
        <f t="shared" ca="1" si="157"/>
        <v>0</v>
      </c>
    </row>
    <row r="5057" spans="1:7" x14ac:dyDescent="0.25">
      <c r="A5057" t="s">
        <v>7367</v>
      </c>
      <c r="B5057" t="s">
        <v>2127</v>
      </c>
      <c r="C5057" s="4">
        <v>12995</v>
      </c>
      <c r="D5057">
        <v>3507341514</v>
      </c>
      <c r="E5057">
        <f>VLOOKUP(D5057,  base_salary!A:A, 1, FALSE)</f>
        <v>3507341514</v>
      </c>
      <c r="F5057">
        <f t="shared" si="156"/>
        <v>0</v>
      </c>
      <c r="G5057">
        <f t="shared" ca="1" si="157"/>
        <v>0</v>
      </c>
    </row>
    <row r="5058" spans="1:7" x14ac:dyDescent="0.25">
      <c r="A5058" t="s">
        <v>7368</v>
      </c>
      <c r="B5058" t="s">
        <v>2389</v>
      </c>
      <c r="C5058" s="4">
        <v>16036</v>
      </c>
      <c r="D5058">
        <v>2060025532</v>
      </c>
      <c r="E5058">
        <f>VLOOKUP(D5058,  base_salary!A:A, 1, FALSE)</f>
        <v>2060025532</v>
      </c>
      <c r="F5058">
        <f t="shared" si="156"/>
        <v>0</v>
      </c>
      <c r="G5058">
        <f t="shared" ca="1" si="157"/>
        <v>0</v>
      </c>
    </row>
    <row r="5059" spans="1:7" x14ac:dyDescent="0.25">
      <c r="A5059" t="s">
        <v>7369</v>
      </c>
      <c r="B5059" t="s">
        <v>2168</v>
      </c>
      <c r="C5059" s="4">
        <v>46401</v>
      </c>
      <c r="D5059">
        <v>5002048994</v>
      </c>
      <c r="E5059">
        <f>VLOOKUP(D5059,  base_salary!A:A, 1, FALSE)</f>
        <v>5002048994</v>
      </c>
      <c r="F5059">
        <f t="shared" ref="F5059:F5122" si="158">IF(ISERROR(E5059), 1, 0)</f>
        <v>0</v>
      </c>
      <c r="G5059">
        <f t="shared" ref="G5059:G5122" ca="1" si="159">SUM(G:G)</f>
        <v>0</v>
      </c>
    </row>
    <row r="5060" spans="1:7" x14ac:dyDescent="0.25">
      <c r="A5060" t="s">
        <v>7370</v>
      </c>
      <c r="B5060" t="s">
        <v>2123</v>
      </c>
      <c r="C5060" s="4">
        <v>11917</v>
      </c>
      <c r="D5060">
        <v>9916787441</v>
      </c>
      <c r="E5060">
        <f>VLOOKUP(D5060,  base_salary!A:A, 1, FALSE)</f>
        <v>9916787441</v>
      </c>
      <c r="F5060">
        <f t="shared" si="158"/>
        <v>0</v>
      </c>
      <c r="G5060">
        <f t="shared" ca="1" si="159"/>
        <v>0</v>
      </c>
    </row>
    <row r="5061" spans="1:7" x14ac:dyDescent="0.25">
      <c r="A5061" t="s">
        <v>7371</v>
      </c>
      <c r="B5061" t="s">
        <v>3720</v>
      </c>
      <c r="C5061" s="4">
        <v>21261</v>
      </c>
      <c r="D5061">
        <v>1028388519</v>
      </c>
      <c r="E5061">
        <f>VLOOKUP(D5061,  base_salary!A:A, 1, FALSE)</f>
        <v>1028388519</v>
      </c>
      <c r="F5061">
        <f t="shared" si="158"/>
        <v>0</v>
      </c>
      <c r="G5061">
        <f t="shared" ca="1" si="159"/>
        <v>0</v>
      </c>
    </row>
    <row r="5062" spans="1:7" x14ac:dyDescent="0.25">
      <c r="A5062" t="s">
        <v>7372</v>
      </c>
      <c r="B5062" t="s">
        <v>2073</v>
      </c>
      <c r="C5062" s="4">
        <v>18562</v>
      </c>
      <c r="D5062">
        <v>6915102108</v>
      </c>
      <c r="E5062">
        <f>VLOOKUP(D5062,  base_salary!A:A, 1, FALSE)</f>
        <v>6915102108</v>
      </c>
      <c r="F5062">
        <f t="shared" si="158"/>
        <v>0</v>
      </c>
      <c r="G5062">
        <f t="shared" ca="1" si="159"/>
        <v>0</v>
      </c>
    </row>
    <row r="5063" spans="1:7" x14ac:dyDescent="0.25">
      <c r="A5063" t="s">
        <v>7373</v>
      </c>
      <c r="B5063" t="s">
        <v>2853</v>
      </c>
      <c r="C5063" s="4">
        <v>28342</v>
      </c>
      <c r="D5063">
        <v>4718207207</v>
      </c>
      <c r="E5063">
        <f>VLOOKUP(D5063,  base_salary!A:A, 1, FALSE)</f>
        <v>4718207207</v>
      </c>
      <c r="F5063">
        <f t="shared" si="158"/>
        <v>0</v>
      </c>
      <c r="G5063">
        <f t="shared" ca="1" si="159"/>
        <v>0</v>
      </c>
    </row>
    <row r="5064" spans="1:7" x14ac:dyDescent="0.25">
      <c r="A5064" t="s">
        <v>7374</v>
      </c>
      <c r="B5064" t="s">
        <v>2234</v>
      </c>
      <c r="C5064" s="4">
        <v>51319</v>
      </c>
      <c r="D5064">
        <v>209942509</v>
      </c>
      <c r="E5064">
        <f>VLOOKUP(D5064,  base_salary!A:A, 1, FALSE)</f>
        <v>209942509</v>
      </c>
      <c r="F5064">
        <f t="shared" si="158"/>
        <v>0</v>
      </c>
      <c r="G5064">
        <f t="shared" ca="1" si="159"/>
        <v>0</v>
      </c>
    </row>
    <row r="5065" spans="1:7" x14ac:dyDescent="0.25">
      <c r="A5065" t="s">
        <v>7375</v>
      </c>
      <c r="B5065" t="s">
        <v>2079</v>
      </c>
      <c r="C5065" s="4">
        <v>57674</v>
      </c>
      <c r="D5065">
        <v>4866916575</v>
      </c>
      <c r="E5065">
        <f>VLOOKUP(D5065,  base_salary!A:A, 1, FALSE)</f>
        <v>4866916575</v>
      </c>
      <c r="F5065">
        <f t="shared" si="158"/>
        <v>0</v>
      </c>
      <c r="G5065">
        <f t="shared" ca="1" si="159"/>
        <v>0</v>
      </c>
    </row>
    <row r="5066" spans="1:7" x14ac:dyDescent="0.25">
      <c r="A5066" t="s">
        <v>7376</v>
      </c>
      <c r="B5066" t="s">
        <v>2026</v>
      </c>
      <c r="C5066" s="4">
        <v>37004</v>
      </c>
      <c r="D5066">
        <v>8565880958</v>
      </c>
      <c r="E5066">
        <f>VLOOKUP(D5066,  base_salary!A:A, 1, FALSE)</f>
        <v>8565880958</v>
      </c>
      <c r="F5066">
        <f t="shared" si="158"/>
        <v>0</v>
      </c>
      <c r="G5066">
        <f t="shared" ca="1" si="159"/>
        <v>0</v>
      </c>
    </row>
    <row r="5067" spans="1:7" x14ac:dyDescent="0.25">
      <c r="A5067" t="s">
        <v>7377</v>
      </c>
      <c r="B5067" t="s">
        <v>3247</v>
      </c>
      <c r="C5067" s="4">
        <v>18668</v>
      </c>
      <c r="D5067">
        <v>4691333258</v>
      </c>
      <c r="E5067">
        <f>VLOOKUP(D5067,  base_salary!A:A, 1, FALSE)</f>
        <v>4691333258</v>
      </c>
      <c r="F5067">
        <f t="shared" si="158"/>
        <v>0</v>
      </c>
      <c r="G5067">
        <f t="shared" ca="1" si="159"/>
        <v>0</v>
      </c>
    </row>
    <row r="5068" spans="1:7" x14ac:dyDescent="0.25">
      <c r="A5068" t="s">
        <v>7378</v>
      </c>
      <c r="B5068" t="s">
        <v>2762</v>
      </c>
      <c r="C5068" s="4">
        <v>55186</v>
      </c>
      <c r="D5068">
        <v>7251959615</v>
      </c>
      <c r="E5068">
        <f>VLOOKUP(D5068,  base_salary!A:A, 1, FALSE)</f>
        <v>7251959615</v>
      </c>
      <c r="F5068">
        <f t="shared" si="158"/>
        <v>0</v>
      </c>
      <c r="G5068">
        <f t="shared" ca="1" si="159"/>
        <v>0</v>
      </c>
    </row>
    <row r="5069" spans="1:7" x14ac:dyDescent="0.25">
      <c r="A5069" t="s">
        <v>7379</v>
      </c>
      <c r="B5069" t="s">
        <v>3785</v>
      </c>
      <c r="C5069" s="4">
        <v>35140</v>
      </c>
      <c r="D5069">
        <v>898924138</v>
      </c>
      <c r="E5069">
        <f>VLOOKUP(D5069,  base_salary!A:A, 1, FALSE)</f>
        <v>898924138</v>
      </c>
      <c r="F5069">
        <f t="shared" si="158"/>
        <v>0</v>
      </c>
      <c r="G5069">
        <f t="shared" ca="1" si="159"/>
        <v>0</v>
      </c>
    </row>
    <row r="5070" spans="1:7" x14ac:dyDescent="0.25">
      <c r="A5070" t="s">
        <v>7380</v>
      </c>
      <c r="B5070" t="s">
        <v>2037</v>
      </c>
      <c r="C5070" s="4">
        <v>36335</v>
      </c>
      <c r="D5070">
        <v>5439294325</v>
      </c>
      <c r="E5070">
        <f>VLOOKUP(D5070,  base_salary!A:A, 1, FALSE)</f>
        <v>5439294325</v>
      </c>
      <c r="F5070">
        <f t="shared" si="158"/>
        <v>0</v>
      </c>
      <c r="G5070">
        <f t="shared" ca="1" si="159"/>
        <v>0</v>
      </c>
    </row>
    <row r="5071" spans="1:7" x14ac:dyDescent="0.25">
      <c r="A5071" t="s">
        <v>7381</v>
      </c>
      <c r="B5071" t="s">
        <v>2223</v>
      </c>
      <c r="C5071" s="4">
        <v>10573</v>
      </c>
      <c r="D5071">
        <v>3303111790</v>
      </c>
      <c r="E5071">
        <f>VLOOKUP(D5071,  base_salary!A:A, 1, FALSE)</f>
        <v>3303111790</v>
      </c>
      <c r="F5071">
        <f t="shared" si="158"/>
        <v>0</v>
      </c>
      <c r="G5071">
        <f t="shared" ca="1" si="159"/>
        <v>0</v>
      </c>
    </row>
    <row r="5072" spans="1:7" x14ac:dyDescent="0.25">
      <c r="A5072" t="s">
        <v>7382</v>
      </c>
      <c r="B5072" t="s">
        <v>2365</v>
      </c>
      <c r="C5072" s="4">
        <v>38106</v>
      </c>
      <c r="D5072">
        <v>701563818</v>
      </c>
      <c r="E5072">
        <f>VLOOKUP(D5072,  base_salary!A:A, 1, FALSE)</f>
        <v>701563818</v>
      </c>
      <c r="F5072">
        <f t="shared" si="158"/>
        <v>0</v>
      </c>
      <c r="G5072">
        <f t="shared" ca="1" si="159"/>
        <v>0</v>
      </c>
    </row>
    <row r="5073" spans="1:7" x14ac:dyDescent="0.25">
      <c r="A5073" t="s">
        <v>7383</v>
      </c>
      <c r="B5073" t="s">
        <v>2790</v>
      </c>
      <c r="C5073" s="4">
        <v>15438</v>
      </c>
      <c r="D5073">
        <v>5353923685</v>
      </c>
      <c r="E5073">
        <f>VLOOKUP(D5073,  base_salary!A:A, 1, FALSE)</f>
        <v>5353923685</v>
      </c>
      <c r="F5073">
        <f t="shared" si="158"/>
        <v>0</v>
      </c>
      <c r="G5073">
        <f t="shared" ca="1" si="159"/>
        <v>0</v>
      </c>
    </row>
    <row r="5074" spans="1:7" x14ac:dyDescent="0.25">
      <c r="A5074" t="s">
        <v>7384</v>
      </c>
      <c r="B5074" t="s">
        <v>2501</v>
      </c>
      <c r="C5074" s="4">
        <v>17997</v>
      </c>
      <c r="D5074">
        <v>1962975932</v>
      </c>
      <c r="E5074">
        <f>VLOOKUP(D5074,  base_salary!A:A, 1, FALSE)</f>
        <v>1962975932</v>
      </c>
      <c r="F5074">
        <f t="shared" si="158"/>
        <v>0</v>
      </c>
      <c r="G5074">
        <f t="shared" ca="1" si="159"/>
        <v>0</v>
      </c>
    </row>
    <row r="5075" spans="1:7" x14ac:dyDescent="0.25">
      <c r="A5075" t="s">
        <v>7385</v>
      </c>
      <c r="B5075" t="s">
        <v>1946</v>
      </c>
      <c r="C5075" s="4">
        <v>24196</v>
      </c>
      <c r="D5075">
        <v>3488994694</v>
      </c>
      <c r="E5075">
        <f>VLOOKUP(D5075,  base_salary!A:A, 1, FALSE)</f>
        <v>3488994694</v>
      </c>
      <c r="F5075">
        <f t="shared" si="158"/>
        <v>0</v>
      </c>
      <c r="G5075">
        <f t="shared" ca="1" si="159"/>
        <v>0</v>
      </c>
    </row>
    <row r="5076" spans="1:7" x14ac:dyDescent="0.25">
      <c r="A5076" t="s">
        <v>7386</v>
      </c>
      <c r="B5076" t="s">
        <v>2335</v>
      </c>
      <c r="C5076" s="4">
        <v>50013</v>
      </c>
      <c r="D5076">
        <v>7573774818</v>
      </c>
      <c r="E5076">
        <f>VLOOKUP(D5076,  base_salary!A:A, 1, FALSE)</f>
        <v>7573774818</v>
      </c>
      <c r="F5076">
        <f t="shared" si="158"/>
        <v>0</v>
      </c>
      <c r="G5076">
        <f t="shared" ca="1" si="159"/>
        <v>0</v>
      </c>
    </row>
    <row r="5077" spans="1:7" x14ac:dyDescent="0.25">
      <c r="A5077" t="s">
        <v>7387</v>
      </c>
      <c r="B5077" t="s">
        <v>3050</v>
      </c>
      <c r="C5077" s="4">
        <v>22434</v>
      </c>
      <c r="D5077">
        <v>449160092</v>
      </c>
      <c r="E5077">
        <f>VLOOKUP(D5077,  base_salary!A:A, 1, FALSE)</f>
        <v>449160092</v>
      </c>
      <c r="F5077">
        <f t="shared" si="158"/>
        <v>0</v>
      </c>
      <c r="G5077">
        <f t="shared" ca="1" si="159"/>
        <v>0</v>
      </c>
    </row>
    <row r="5078" spans="1:7" x14ac:dyDescent="0.25">
      <c r="A5078" t="s">
        <v>7388</v>
      </c>
      <c r="B5078" t="s">
        <v>3315</v>
      </c>
      <c r="C5078" s="4">
        <v>59764</v>
      </c>
      <c r="D5078">
        <v>2405876701</v>
      </c>
      <c r="E5078">
        <f>VLOOKUP(D5078,  base_salary!A:A, 1, FALSE)</f>
        <v>2405876701</v>
      </c>
      <c r="F5078">
        <f t="shared" si="158"/>
        <v>0</v>
      </c>
      <c r="G5078">
        <f t="shared" ca="1" si="159"/>
        <v>0</v>
      </c>
    </row>
    <row r="5079" spans="1:7" x14ac:dyDescent="0.25">
      <c r="A5079" t="s">
        <v>7389</v>
      </c>
      <c r="B5079" t="s">
        <v>2491</v>
      </c>
      <c r="C5079" s="4">
        <v>10353</v>
      </c>
      <c r="D5079">
        <v>8249460030</v>
      </c>
      <c r="E5079">
        <f>VLOOKUP(D5079,  base_salary!A:A, 1, FALSE)</f>
        <v>8249460030</v>
      </c>
      <c r="F5079">
        <f t="shared" si="158"/>
        <v>0</v>
      </c>
      <c r="G5079">
        <f t="shared" ca="1" si="159"/>
        <v>0</v>
      </c>
    </row>
    <row r="5080" spans="1:7" x14ac:dyDescent="0.25">
      <c r="A5080" t="s">
        <v>7390</v>
      </c>
      <c r="B5080" t="s">
        <v>2166</v>
      </c>
      <c r="C5080" s="4">
        <v>32247</v>
      </c>
      <c r="D5080">
        <v>8545135858</v>
      </c>
      <c r="E5080">
        <f>VLOOKUP(D5080,  base_salary!A:A, 1, FALSE)</f>
        <v>8545135858</v>
      </c>
      <c r="F5080">
        <f t="shared" si="158"/>
        <v>0</v>
      </c>
      <c r="G5080">
        <f t="shared" ca="1" si="159"/>
        <v>0</v>
      </c>
    </row>
    <row r="5081" spans="1:7" x14ac:dyDescent="0.25">
      <c r="A5081" t="s">
        <v>7391</v>
      </c>
      <c r="B5081" t="s">
        <v>2203</v>
      </c>
      <c r="C5081" s="4">
        <v>33618</v>
      </c>
      <c r="D5081">
        <v>1592980554</v>
      </c>
      <c r="E5081">
        <f>VLOOKUP(D5081,  base_salary!A:A, 1, FALSE)</f>
        <v>1592980554</v>
      </c>
      <c r="F5081">
        <f t="shared" si="158"/>
        <v>0</v>
      </c>
      <c r="G5081">
        <f t="shared" ca="1" si="159"/>
        <v>0</v>
      </c>
    </row>
    <row r="5082" spans="1:7" x14ac:dyDescent="0.25">
      <c r="A5082" t="s">
        <v>7392</v>
      </c>
      <c r="B5082" t="s">
        <v>2024</v>
      </c>
      <c r="C5082" s="4">
        <v>27246</v>
      </c>
      <c r="D5082">
        <v>5629875752</v>
      </c>
      <c r="E5082">
        <f>VLOOKUP(D5082,  base_salary!A:A, 1, FALSE)</f>
        <v>5629875752</v>
      </c>
      <c r="F5082">
        <f t="shared" si="158"/>
        <v>0</v>
      </c>
      <c r="G5082">
        <f t="shared" ca="1" si="159"/>
        <v>0</v>
      </c>
    </row>
    <row r="5083" spans="1:7" x14ac:dyDescent="0.25">
      <c r="A5083" t="s">
        <v>7393</v>
      </c>
      <c r="B5083" t="s">
        <v>2853</v>
      </c>
      <c r="C5083" s="4">
        <v>52251</v>
      </c>
      <c r="D5083">
        <v>5079859830</v>
      </c>
      <c r="E5083">
        <f>VLOOKUP(D5083,  base_salary!A:A, 1, FALSE)</f>
        <v>5079859830</v>
      </c>
      <c r="F5083">
        <f t="shared" si="158"/>
        <v>0</v>
      </c>
      <c r="G5083">
        <f t="shared" ca="1" si="159"/>
        <v>0</v>
      </c>
    </row>
    <row r="5084" spans="1:7" x14ac:dyDescent="0.25">
      <c r="A5084" t="s">
        <v>7394</v>
      </c>
      <c r="B5084" t="s">
        <v>2606</v>
      </c>
      <c r="C5084" s="4">
        <v>49438</v>
      </c>
      <c r="D5084">
        <v>4049350750</v>
      </c>
      <c r="E5084">
        <f>VLOOKUP(D5084,  base_salary!A:A, 1, FALSE)</f>
        <v>4049350750</v>
      </c>
      <c r="F5084">
        <f t="shared" si="158"/>
        <v>0</v>
      </c>
      <c r="G5084">
        <f t="shared" ca="1" si="159"/>
        <v>0</v>
      </c>
    </row>
    <row r="5085" spans="1:7" x14ac:dyDescent="0.25">
      <c r="A5085" t="s">
        <v>7395</v>
      </c>
      <c r="B5085" t="s">
        <v>2073</v>
      </c>
      <c r="C5085" s="4">
        <v>15420</v>
      </c>
      <c r="D5085">
        <v>9002722281</v>
      </c>
      <c r="E5085">
        <f>VLOOKUP(D5085,  base_salary!A:A, 1, FALSE)</f>
        <v>9002722281</v>
      </c>
      <c r="F5085">
        <f t="shared" si="158"/>
        <v>0</v>
      </c>
      <c r="G5085">
        <f t="shared" ca="1" si="159"/>
        <v>0</v>
      </c>
    </row>
    <row r="5086" spans="1:7" x14ac:dyDescent="0.25">
      <c r="A5086" t="s">
        <v>7396</v>
      </c>
      <c r="B5086" t="s">
        <v>2965</v>
      </c>
      <c r="C5086" s="4">
        <v>49854</v>
      </c>
      <c r="D5086">
        <v>357531329</v>
      </c>
      <c r="E5086">
        <f>VLOOKUP(D5086,  base_salary!A:A, 1, FALSE)</f>
        <v>357531329</v>
      </c>
      <c r="F5086">
        <f t="shared" si="158"/>
        <v>0</v>
      </c>
      <c r="G5086">
        <f t="shared" ca="1" si="159"/>
        <v>0</v>
      </c>
    </row>
    <row r="5087" spans="1:7" x14ac:dyDescent="0.25">
      <c r="A5087" t="s">
        <v>7397</v>
      </c>
      <c r="B5087" t="s">
        <v>2089</v>
      </c>
      <c r="C5087" s="4">
        <v>47322</v>
      </c>
      <c r="D5087">
        <v>9619649427</v>
      </c>
      <c r="E5087">
        <f>VLOOKUP(D5087,  base_salary!A:A, 1, FALSE)</f>
        <v>9619649427</v>
      </c>
      <c r="F5087">
        <f t="shared" si="158"/>
        <v>0</v>
      </c>
      <c r="G5087">
        <f t="shared" ca="1" si="159"/>
        <v>0</v>
      </c>
    </row>
    <row r="5088" spans="1:7" x14ac:dyDescent="0.25">
      <c r="A5088" t="s">
        <v>7398</v>
      </c>
      <c r="B5088" t="s">
        <v>3517</v>
      </c>
      <c r="C5088" s="4">
        <v>58456</v>
      </c>
      <c r="D5088">
        <v>8705788102</v>
      </c>
      <c r="E5088">
        <f>VLOOKUP(D5088,  base_salary!A:A, 1, FALSE)</f>
        <v>8705788102</v>
      </c>
      <c r="F5088">
        <f t="shared" si="158"/>
        <v>0</v>
      </c>
      <c r="G5088">
        <f t="shared" ca="1" si="159"/>
        <v>0</v>
      </c>
    </row>
    <row r="5089" spans="1:7" x14ac:dyDescent="0.25">
      <c r="A5089" t="s">
        <v>7399</v>
      </c>
      <c r="B5089" t="s">
        <v>2083</v>
      </c>
      <c r="C5089" s="4">
        <v>14871</v>
      </c>
      <c r="D5089">
        <v>8069192305</v>
      </c>
      <c r="E5089">
        <f>VLOOKUP(D5089,  base_salary!A:A, 1, FALSE)</f>
        <v>8069192305</v>
      </c>
      <c r="F5089">
        <f t="shared" si="158"/>
        <v>0</v>
      </c>
      <c r="G5089">
        <f t="shared" ca="1" si="159"/>
        <v>0</v>
      </c>
    </row>
    <row r="5090" spans="1:7" x14ac:dyDescent="0.25">
      <c r="A5090" t="s">
        <v>7400</v>
      </c>
      <c r="B5090" t="s">
        <v>2283</v>
      </c>
      <c r="C5090" s="4">
        <v>56569</v>
      </c>
      <c r="D5090">
        <v>1518783783</v>
      </c>
      <c r="E5090">
        <f>VLOOKUP(D5090,  base_salary!A:A, 1, FALSE)</f>
        <v>1518783783</v>
      </c>
      <c r="F5090">
        <f t="shared" si="158"/>
        <v>0</v>
      </c>
      <c r="G5090">
        <f t="shared" ca="1" si="159"/>
        <v>0</v>
      </c>
    </row>
    <row r="5091" spans="1:7" x14ac:dyDescent="0.25">
      <c r="A5091" t="s">
        <v>7401</v>
      </c>
      <c r="B5091" t="s">
        <v>2548</v>
      </c>
      <c r="C5091" s="4">
        <v>28340</v>
      </c>
      <c r="D5091">
        <v>4439073344</v>
      </c>
      <c r="E5091">
        <f>VLOOKUP(D5091,  base_salary!A:A, 1, FALSE)</f>
        <v>4439073344</v>
      </c>
      <c r="F5091">
        <f t="shared" si="158"/>
        <v>0</v>
      </c>
      <c r="G5091">
        <f t="shared" ca="1" si="159"/>
        <v>0</v>
      </c>
    </row>
    <row r="5092" spans="1:7" x14ac:dyDescent="0.25">
      <c r="A5092" t="s">
        <v>7402</v>
      </c>
      <c r="B5092" t="s">
        <v>2131</v>
      </c>
      <c r="C5092" s="4">
        <v>22580</v>
      </c>
      <c r="D5092">
        <v>4323171323</v>
      </c>
      <c r="E5092">
        <f>VLOOKUP(D5092,  base_salary!A:A, 1, FALSE)</f>
        <v>4323171323</v>
      </c>
      <c r="F5092">
        <f t="shared" si="158"/>
        <v>0</v>
      </c>
      <c r="G5092">
        <f t="shared" ca="1" si="159"/>
        <v>0</v>
      </c>
    </row>
    <row r="5093" spans="1:7" x14ac:dyDescent="0.25">
      <c r="A5093" t="s">
        <v>7403</v>
      </c>
      <c r="B5093" t="s">
        <v>2057</v>
      </c>
      <c r="C5093" s="4">
        <v>30154</v>
      </c>
      <c r="D5093">
        <v>2149326663</v>
      </c>
      <c r="E5093">
        <f>VLOOKUP(D5093,  base_salary!A:A, 1, FALSE)</f>
        <v>2149326663</v>
      </c>
      <c r="F5093">
        <f t="shared" si="158"/>
        <v>0</v>
      </c>
      <c r="G5093">
        <f t="shared" ca="1" si="159"/>
        <v>0</v>
      </c>
    </row>
    <row r="5094" spans="1:7" x14ac:dyDescent="0.25">
      <c r="A5094" t="s">
        <v>7404</v>
      </c>
      <c r="B5094" t="s">
        <v>2217</v>
      </c>
      <c r="C5094" s="4">
        <v>33749</v>
      </c>
      <c r="D5094">
        <v>1382734301</v>
      </c>
      <c r="E5094">
        <f>VLOOKUP(D5094,  base_salary!A:A, 1, FALSE)</f>
        <v>1382734301</v>
      </c>
      <c r="F5094">
        <f t="shared" si="158"/>
        <v>0</v>
      </c>
      <c r="G5094">
        <f t="shared" ca="1" si="159"/>
        <v>0</v>
      </c>
    </row>
    <row r="5095" spans="1:7" x14ac:dyDescent="0.25">
      <c r="A5095" t="s">
        <v>7405</v>
      </c>
      <c r="B5095" t="s">
        <v>2498</v>
      </c>
      <c r="C5095" s="4">
        <v>28474</v>
      </c>
      <c r="D5095">
        <v>7637608875</v>
      </c>
      <c r="E5095">
        <f>VLOOKUP(D5095,  base_salary!A:A, 1, FALSE)</f>
        <v>7637608875</v>
      </c>
      <c r="F5095">
        <f t="shared" si="158"/>
        <v>0</v>
      </c>
      <c r="G5095">
        <f t="shared" ca="1" si="159"/>
        <v>0</v>
      </c>
    </row>
    <row r="5096" spans="1:7" x14ac:dyDescent="0.25">
      <c r="A5096" t="s">
        <v>7406</v>
      </c>
      <c r="B5096" t="s">
        <v>1976</v>
      </c>
      <c r="C5096" s="4">
        <v>53026</v>
      </c>
      <c r="D5096">
        <v>4823073274</v>
      </c>
      <c r="E5096">
        <f>VLOOKUP(D5096,  base_salary!A:A, 1, FALSE)</f>
        <v>4823073274</v>
      </c>
      <c r="F5096">
        <f t="shared" si="158"/>
        <v>0</v>
      </c>
      <c r="G5096">
        <f t="shared" ca="1" si="159"/>
        <v>0</v>
      </c>
    </row>
    <row r="5097" spans="1:7" x14ac:dyDescent="0.25">
      <c r="A5097" t="s">
        <v>7407</v>
      </c>
      <c r="B5097" t="s">
        <v>2405</v>
      </c>
      <c r="C5097" s="4">
        <v>19793</v>
      </c>
      <c r="D5097">
        <v>6718456802</v>
      </c>
      <c r="E5097">
        <f>VLOOKUP(D5097,  base_salary!A:A, 1, FALSE)</f>
        <v>6718456802</v>
      </c>
      <c r="F5097">
        <f t="shared" si="158"/>
        <v>0</v>
      </c>
      <c r="G5097">
        <f t="shared" ca="1" si="159"/>
        <v>0</v>
      </c>
    </row>
    <row r="5098" spans="1:7" x14ac:dyDescent="0.25">
      <c r="A5098" t="s">
        <v>7408</v>
      </c>
      <c r="B5098" t="s">
        <v>2135</v>
      </c>
      <c r="C5098" s="4">
        <v>30342</v>
      </c>
      <c r="D5098">
        <v>264454596</v>
      </c>
      <c r="E5098">
        <f>VLOOKUP(D5098,  base_salary!A:A, 1, FALSE)</f>
        <v>264454596</v>
      </c>
      <c r="F5098">
        <f t="shared" si="158"/>
        <v>0</v>
      </c>
      <c r="G5098">
        <f t="shared" ca="1" si="159"/>
        <v>0</v>
      </c>
    </row>
    <row r="5099" spans="1:7" x14ac:dyDescent="0.25">
      <c r="A5099" t="s">
        <v>7409</v>
      </c>
      <c r="B5099" t="s">
        <v>2628</v>
      </c>
      <c r="C5099" s="4">
        <v>13363</v>
      </c>
      <c r="D5099">
        <v>6515844751</v>
      </c>
      <c r="E5099">
        <f>VLOOKUP(D5099,  base_salary!A:A, 1, FALSE)</f>
        <v>6515844751</v>
      </c>
      <c r="F5099">
        <f t="shared" si="158"/>
        <v>0</v>
      </c>
      <c r="G5099">
        <f t="shared" ca="1" si="159"/>
        <v>0</v>
      </c>
    </row>
    <row r="5100" spans="1:7" x14ac:dyDescent="0.25">
      <c r="A5100" t="s">
        <v>7410</v>
      </c>
      <c r="B5100" t="s">
        <v>2340</v>
      </c>
      <c r="C5100" s="4">
        <v>19272</v>
      </c>
      <c r="D5100">
        <v>7637608875</v>
      </c>
      <c r="E5100">
        <f>VLOOKUP(D5100,  base_salary!A:A, 1, FALSE)</f>
        <v>7637608875</v>
      </c>
      <c r="F5100">
        <f t="shared" si="158"/>
        <v>0</v>
      </c>
      <c r="G5100">
        <f t="shared" ca="1" si="159"/>
        <v>0</v>
      </c>
    </row>
    <row r="5101" spans="1:7" x14ac:dyDescent="0.25">
      <c r="A5101" t="s">
        <v>7411</v>
      </c>
      <c r="B5101" t="s">
        <v>2041</v>
      </c>
      <c r="C5101" s="4">
        <v>10732</v>
      </c>
      <c r="D5101">
        <v>7001733199</v>
      </c>
      <c r="E5101">
        <f>VLOOKUP(D5101,  base_salary!A:A, 1, FALSE)</f>
        <v>7001733199</v>
      </c>
      <c r="F5101">
        <f t="shared" si="158"/>
        <v>0</v>
      </c>
      <c r="G5101">
        <f t="shared" ca="1" si="159"/>
        <v>0</v>
      </c>
    </row>
    <row r="5102" spans="1:7" x14ac:dyDescent="0.25">
      <c r="A5102" t="s">
        <v>7412</v>
      </c>
      <c r="B5102" t="s">
        <v>2990</v>
      </c>
      <c r="C5102" s="4">
        <v>33157</v>
      </c>
      <c r="D5102">
        <v>6842801095</v>
      </c>
      <c r="E5102">
        <f>VLOOKUP(D5102,  base_salary!A:A, 1, FALSE)</f>
        <v>6842801095</v>
      </c>
      <c r="F5102">
        <f t="shared" si="158"/>
        <v>0</v>
      </c>
      <c r="G5102">
        <f t="shared" ca="1" si="159"/>
        <v>0</v>
      </c>
    </row>
    <row r="5103" spans="1:7" x14ac:dyDescent="0.25">
      <c r="A5103" t="s">
        <v>7413</v>
      </c>
      <c r="B5103" t="s">
        <v>2231</v>
      </c>
      <c r="C5103" s="4">
        <v>29615</v>
      </c>
      <c r="D5103">
        <v>9238967105</v>
      </c>
      <c r="E5103">
        <f>VLOOKUP(D5103,  base_salary!A:A, 1, FALSE)</f>
        <v>9238967105</v>
      </c>
      <c r="F5103">
        <f t="shared" si="158"/>
        <v>0</v>
      </c>
      <c r="G5103">
        <f t="shared" ca="1" si="159"/>
        <v>0</v>
      </c>
    </row>
    <row r="5104" spans="1:7" x14ac:dyDescent="0.25">
      <c r="A5104" t="s">
        <v>7414</v>
      </c>
      <c r="B5104" t="s">
        <v>2762</v>
      </c>
      <c r="C5104" s="4">
        <v>13321</v>
      </c>
      <c r="D5104">
        <v>2551917727</v>
      </c>
      <c r="E5104">
        <f>VLOOKUP(D5104,  base_salary!A:A, 1, FALSE)</f>
        <v>2551917727</v>
      </c>
      <c r="F5104">
        <f t="shared" si="158"/>
        <v>0</v>
      </c>
      <c r="G5104">
        <f t="shared" ca="1" si="159"/>
        <v>0</v>
      </c>
    </row>
    <row r="5105" spans="1:7" x14ac:dyDescent="0.25">
      <c r="A5105" t="s">
        <v>7415</v>
      </c>
      <c r="B5105" t="s">
        <v>2778</v>
      </c>
      <c r="C5105" s="4">
        <v>21179</v>
      </c>
      <c r="D5105">
        <v>6173504774</v>
      </c>
      <c r="E5105">
        <f>VLOOKUP(D5105,  base_salary!A:A, 1, FALSE)</f>
        <v>6173504774</v>
      </c>
      <c r="F5105">
        <f t="shared" si="158"/>
        <v>0</v>
      </c>
      <c r="G5105">
        <f t="shared" ca="1" si="159"/>
        <v>0</v>
      </c>
    </row>
    <row r="5106" spans="1:7" x14ac:dyDescent="0.25">
      <c r="A5106" t="s">
        <v>7416</v>
      </c>
      <c r="B5106" t="s">
        <v>2452</v>
      </c>
      <c r="C5106" s="4">
        <v>40258</v>
      </c>
      <c r="D5106">
        <v>27852261</v>
      </c>
      <c r="E5106">
        <f>VLOOKUP(D5106,  base_salary!A:A, 1, FALSE)</f>
        <v>27852261</v>
      </c>
      <c r="F5106">
        <f t="shared" si="158"/>
        <v>0</v>
      </c>
      <c r="G5106">
        <f t="shared" ca="1" si="159"/>
        <v>0</v>
      </c>
    </row>
    <row r="5107" spans="1:7" x14ac:dyDescent="0.25">
      <c r="A5107" t="s">
        <v>7417</v>
      </c>
      <c r="B5107" t="s">
        <v>2239</v>
      </c>
      <c r="C5107" s="4">
        <v>16871</v>
      </c>
      <c r="D5107">
        <v>6173504774</v>
      </c>
      <c r="E5107">
        <f>VLOOKUP(D5107,  base_salary!A:A, 1, FALSE)</f>
        <v>6173504774</v>
      </c>
      <c r="F5107">
        <f t="shared" si="158"/>
        <v>0</v>
      </c>
      <c r="G5107">
        <f t="shared" ca="1" si="159"/>
        <v>0</v>
      </c>
    </row>
    <row r="5108" spans="1:7" x14ac:dyDescent="0.25">
      <c r="A5108" t="s">
        <v>7418</v>
      </c>
      <c r="B5108" t="s">
        <v>2714</v>
      </c>
      <c r="C5108" s="4">
        <v>51673</v>
      </c>
      <c r="D5108">
        <v>9803956825</v>
      </c>
      <c r="E5108">
        <f>VLOOKUP(D5108,  base_salary!A:A, 1, FALSE)</f>
        <v>9803956825</v>
      </c>
      <c r="F5108">
        <f t="shared" si="158"/>
        <v>0</v>
      </c>
      <c r="G5108">
        <f t="shared" ca="1" si="159"/>
        <v>0</v>
      </c>
    </row>
    <row r="5109" spans="1:7" x14ac:dyDescent="0.25">
      <c r="A5109" t="s">
        <v>7419</v>
      </c>
      <c r="B5109" t="s">
        <v>4163</v>
      </c>
      <c r="C5109" s="4">
        <v>55140</v>
      </c>
      <c r="D5109">
        <v>4986200380</v>
      </c>
      <c r="E5109">
        <f>VLOOKUP(D5109,  base_salary!A:A, 1, FALSE)</f>
        <v>4986200380</v>
      </c>
      <c r="F5109">
        <f t="shared" si="158"/>
        <v>0</v>
      </c>
      <c r="G5109">
        <f t="shared" ca="1" si="159"/>
        <v>0</v>
      </c>
    </row>
    <row r="5110" spans="1:7" x14ac:dyDescent="0.25">
      <c r="A5110" t="s">
        <v>7420</v>
      </c>
      <c r="B5110" t="s">
        <v>2536</v>
      </c>
      <c r="C5110" s="4">
        <v>36600</v>
      </c>
      <c r="D5110">
        <v>3379645060</v>
      </c>
      <c r="E5110">
        <f>VLOOKUP(D5110,  base_salary!A:A, 1, FALSE)</f>
        <v>3379645060</v>
      </c>
      <c r="F5110">
        <f t="shared" si="158"/>
        <v>0</v>
      </c>
      <c r="G5110">
        <f t="shared" ca="1" si="159"/>
        <v>0</v>
      </c>
    </row>
    <row r="5111" spans="1:7" x14ac:dyDescent="0.25">
      <c r="A5111" t="s">
        <v>7421</v>
      </c>
      <c r="B5111" t="s">
        <v>2314</v>
      </c>
      <c r="C5111" s="4">
        <v>43483</v>
      </c>
      <c r="D5111">
        <v>8620758454</v>
      </c>
      <c r="E5111">
        <f>VLOOKUP(D5111,  base_salary!A:A, 1, FALSE)</f>
        <v>8620758454</v>
      </c>
      <c r="F5111">
        <f t="shared" si="158"/>
        <v>0</v>
      </c>
      <c r="G5111">
        <f t="shared" ca="1" si="159"/>
        <v>0</v>
      </c>
    </row>
    <row r="5112" spans="1:7" x14ac:dyDescent="0.25">
      <c r="A5112" t="s">
        <v>7422</v>
      </c>
      <c r="B5112" t="s">
        <v>3487</v>
      </c>
      <c r="C5112" s="4">
        <v>15329</v>
      </c>
      <c r="D5112">
        <v>6819637888</v>
      </c>
      <c r="E5112">
        <f>VLOOKUP(D5112,  base_salary!A:A, 1, FALSE)</f>
        <v>6819637888</v>
      </c>
      <c r="F5112">
        <f t="shared" si="158"/>
        <v>0</v>
      </c>
      <c r="G5112">
        <f t="shared" ca="1" si="159"/>
        <v>0</v>
      </c>
    </row>
    <row r="5113" spans="1:7" x14ac:dyDescent="0.25">
      <c r="A5113" t="s">
        <v>7423</v>
      </c>
      <c r="B5113" t="s">
        <v>1978</v>
      </c>
      <c r="C5113" s="4">
        <v>48545</v>
      </c>
      <c r="D5113">
        <v>483886254</v>
      </c>
      <c r="E5113">
        <f>VLOOKUP(D5113,  base_salary!A:A, 1, FALSE)</f>
        <v>483886254</v>
      </c>
      <c r="F5113">
        <f t="shared" si="158"/>
        <v>0</v>
      </c>
      <c r="G5113">
        <f t="shared" ca="1" si="159"/>
        <v>0</v>
      </c>
    </row>
    <row r="5114" spans="1:7" x14ac:dyDescent="0.25">
      <c r="A5114" t="s">
        <v>7424</v>
      </c>
      <c r="B5114" t="s">
        <v>2246</v>
      </c>
      <c r="C5114" s="4">
        <v>18013</v>
      </c>
      <c r="D5114">
        <v>3213290963</v>
      </c>
      <c r="E5114">
        <f>VLOOKUP(D5114,  base_salary!A:A, 1, FALSE)</f>
        <v>3213290963</v>
      </c>
      <c r="F5114">
        <f t="shared" si="158"/>
        <v>0</v>
      </c>
      <c r="G5114">
        <f t="shared" ca="1" si="159"/>
        <v>0</v>
      </c>
    </row>
    <row r="5115" spans="1:7" x14ac:dyDescent="0.25">
      <c r="A5115" t="s">
        <v>7425</v>
      </c>
      <c r="B5115" t="s">
        <v>2740</v>
      </c>
      <c r="C5115" s="4">
        <v>27985</v>
      </c>
      <c r="D5115">
        <v>5197585250</v>
      </c>
      <c r="E5115">
        <f>VLOOKUP(D5115,  base_salary!A:A, 1, FALSE)</f>
        <v>5197585250</v>
      </c>
      <c r="F5115">
        <f t="shared" si="158"/>
        <v>0</v>
      </c>
      <c r="G5115">
        <f t="shared" ca="1" si="159"/>
        <v>0</v>
      </c>
    </row>
    <row r="5116" spans="1:7" x14ac:dyDescent="0.25">
      <c r="A5116" t="s">
        <v>7426</v>
      </c>
      <c r="B5116" t="s">
        <v>2378</v>
      </c>
      <c r="C5116" s="4">
        <v>55199</v>
      </c>
      <c r="D5116">
        <v>7188904251</v>
      </c>
      <c r="E5116">
        <f>VLOOKUP(D5116,  base_salary!A:A, 1, FALSE)</f>
        <v>7188904251</v>
      </c>
      <c r="F5116">
        <f t="shared" si="158"/>
        <v>0</v>
      </c>
      <c r="G5116">
        <f t="shared" ca="1" si="159"/>
        <v>0</v>
      </c>
    </row>
    <row r="5117" spans="1:7" x14ac:dyDescent="0.25">
      <c r="A5117" t="s">
        <v>7427</v>
      </c>
      <c r="B5117" t="s">
        <v>2219</v>
      </c>
      <c r="C5117" s="4">
        <v>33134</v>
      </c>
      <c r="D5117">
        <v>5984294621</v>
      </c>
      <c r="E5117">
        <f>VLOOKUP(D5117,  base_salary!A:A, 1, FALSE)</f>
        <v>5984294621</v>
      </c>
      <c r="F5117">
        <f t="shared" si="158"/>
        <v>0</v>
      </c>
      <c r="G5117">
        <f t="shared" ca="1" si="159"/>
        <v>0</v>
      </c>
    </row>
    <row r="5118" spans="1:7" x14ac:dyDescent="0.25">
      <c r="A5118" t="s">
        <v>7428</v>
      </c>
      <c r="B5118" t="s">
        <v>2045</v>
      </c>
      <c r="C5118" s="4">
        <v>41989</v>
      </c>
      <c r="D5118">
        <v>549857826</v>
      </c>
      <c r="E5118">
        <f>VLOOKUP(D5118,  base_salary!A:A, 1, FALSE)</f>
        <v>549857826</v>
      </c>
      <c r="F5118">
        <f t="shared" si="158"/>
        <v>0</v>
      </c>
      <c r="G5118">
        <f t="shared" ca="1" si="159"/>
        <v>0</v>
      </c>
    </row>
    <row r="5119" spans="1:7" x14ac:dyDescent="0.25">
      <c r="A5119" t="s">
        <v>7429</v>
      </c>
      <c r="B5119" t="s">
        <v>2718</v>
      </c>
      <c r="C5119" s="4">
        <v>56681</v>
      </c>
      <c r="D5119">
        <v>2307209530</v>
      </c>
      <c r="E5119">
        <f>VLOOKUP(D5119,  base_salary!A:A, 1, FALSE)</f>
        <v>2307209530</v>
      </c>
      <c r="F5119">
        <f t="shared" si="158"/>
        <v>0</v>
      </c>
      <c r="G5119">
        <f t="shared" ca="1" si="159"/>
        <v>0</v>
      </c>
    </row>
    <row r="5120" spans="1:7" x14ac:dyDescent="0.25">
      <c r="A5120" t="s">
        <v>7430</v>
      </c>
      <c r="B5120" t="s">
        <v>2563</v>
      </c>
      <c r="C5120" s="4">
        <v>10493</v>
      </c>
      <c r="D5120">
        <v>4849214614</v>
      </c>
      <c r="E5120">
        <f>VLOOKUP(D5120,  base_salary!A:A, 1, FALSE)</f>
        <v>4849214614</v>
      </c>
      <c r="F5120">
        <f t="shared" si="158"/>
        <v>0</v>
      </c>
      <c r="G5120">
        <f t="shared" ca="1" si="159"/>
        <v>0</v>
      </c>
    </row>
    <row r="5121" spans="1:7" x14ac:dyDescent="0.25">
      <c r="A5121" t="s">
        <v>7431</v>
      </c>
      <c r="B5121" t="s">
        <v>2358</v>
      </c>
      <c r="C5121" s="4">
        <v>42799</v>
      </c>
      <c r="D5121">
        <v>4398950745</v>
      </c>
      <c r="E5121">
        <f>VLOOKUP(D5121,  base_salary!A:A, 1, FALSE)</f>
        <v>4398950745</v>
      </c>
      <c r="F5121">
        <f t="shared" si="158"/>
        <v>0</v>
      </c>
      <c r="G5121">
        <f t="shared" ca="1" si="159"/>
        <v>0</v>
      </c>
    </row>
    <row r="5122" spans="1:7" x14ac:dyDescent="0.25">
      <c r="A5122" t="s">
        <v>7432</v>
      </c>
      <c r="B5122" t="s">
        <v>2279</v>
      </c>
      <c r="C5122" s="4">
        <v>40661</v>
      </c>
      <c r="D5122">
        <v>8460683117</v>
      </c>
      <c r="E5122">
        <f>VLOOKUP(D5122,  base_salary!A:A, 1, FALSE)</f>
        <v>8460683117</v>
      </c>
      <c r="F5122">
        <f t="shared" si="158"/>
        <v>0</v>
      </c>
      <c r="G5122">
        <f t="shared" ca="1" si="159"/>
        <v>0</v>
      </c>
    </row>
    <row r="5123" spans="1:7" x14ac:dyDescent="0.25">
      <c r="A5123" t="s">
        <v>7433</v>
      </c>
      <c r="B5123" t="s">
        <v>2164</v>
      </c>
      <c r="C5123" s="4">
        <v>14393</v>
      </c>
      <c r="D5123">
        <v>3127459866</v>
      </c>
      <c r="E5123">
        <f>VLOOKUP(D5123,  base_salary!A:A, 1, FALSE)</f>
        <v>3127459866</v>
      </c>
      <c r="F5123">
        <f t="shared" ref="F5123:F5186" si="160">IF(ISERROR(E5123), 1, 0)</f>
        <v>0</v>
      </c>
      <c r="G5123">
        <f t="shared" ref="G5123:G5186" ca="1" si="161">SUM(G:G)</f>
        <v>0</v>
      </c>
    </row>
    <row r="5124" spans="1:7" x14ac:dyDescent="0.25">
      <c r="A5124" t="s">
        <v>7434</v>
      </c>
      <c r="B5124" t="s">
        <v>2536</v>
      </c>
      <c r="C5124" s="4">
        <v>21994</v>
      </c>
      <c r="D5124">
        <v>5503746279</v>
      </c>
      <c r="E5124">
        <f>VLOOKUP(D5124,  base_salary!A:A, 1, FALSE)</f>
        <v>5503746279</v>
      </c>
      <c r="F5124">
        <f t="shared" si="160"/>
        <v>0</v>
      </c>
      <c r="G5124">
        <f t="shared" ca="1" si="161"/>
        <v>0</v>
      </c>
    </row>
    <row r="5125" spans="1:7" x14ac:dyDescent="0.25">
      <c r="A5125" t="s">
        <v>7435</v>
      </c>
      <c r="B5125" t="s">
        <v>2583</v>
      </c>
      <c r="C5125" s="4">
        <v>10979</v>
      </c>
      <c r="D5125">
        <v>8533410514</v>
      </c>
      <c r="E5125">
        <f>VLOOKUP(D5125,  base_salary!A:A, 1, FALSE)</f>
        <v>8533410514</v>
      </c>
      <c r="F5125">
        <f t="shared" si="160"/>
        <v>0</v>
      </c>
      <c r="G5125">
        <f t="shared" ca="1" si="161"/>
        <v>0</v>
      </c>
    </row>
    <row r="5126" spans="1:7" x14ac:dyDescent="0.25">
      <c r="A5126" t="s">
        <v>7436</v>
      </c>
      <c r="B5126" t="s">
        <v>2016</v>
      </c>
      <c r="C5126" s="4">
        <v>48660</v>
      </c>
      <c r="D5126">
        <v>222477806</v>
      </c>
      <c r="E5126">
        <f>VLOOKUP(D5126,  base_salary!A:A, 1, FALSE)</f>
        <v>222477806</v>
      </c>
      <c r="F5126">
        <f t="shared" si="160"/>
        <v>0</v>
      </c>
      <c r="G5126">
        <f t="shared" ca="1" si="161"/>
        <v>0</v>
      </c>
    </row>
    <row r="5127" spans="1:7" x14ac:dyDescent="0.25">
      <c r="A5127" t="s">
        <v>7437</v>
      </c>
      <c r="B5127" t="s">
        <v>1952</v>
      </c>
      <c r="C5127" s="4">
        <v>26245</v>
      </c>
      <c r="D5127">
        <v>5687748091</v>
      </c>
      <c r="E5127">
        <f>VLOOKUP(D5127,  base_salary!A:A, 1, FALSE)</f>
        <v>5687748091</v>
      </c>
      <c r="F5127">
        <f t="shared" si="160"/>
        <v>0</v>
      </c>
      <c r="G5127">
        <f t="shared" ca="1" si="161"/>
        <v>0</v>
      </c>
    </row>
    <row r="5128" spans="1:7" x14ac:dyDescent="0.25">
      <c r="A5128" t="s">
        <v>7438</v>
      </c>
      <c r="B5128" t="s">
        <v>2572</v>
      </c>
      <c r="C5128" s="4">
        <v>20140</v>
      </c>
      <c r="D5128">
        <v>2821741499</v>
      </c>
      <c r="E5128">
        <f>VLOOKUP(D5128,  base_salary!A:A, 1, FALSE)</f>
        <v>2821741499</v>
      </c>
      <c r="F5128">
        <f t="shared" si="160"/>
        <v>0</v>
      </c>
      <c r="G5128">
        <f t="shared" ca="1" si="161"/>
        <v>0</v>
      </c>
    </row>
    <row r="5129" spans="1:7" x14ac:dyDescent="0.25">
      <c r="A5129" t="s">
        <v>7439</v>
      </c>
      <c r="B5129" t="s">
        <v>2199</v>
      </c>
      <c r="C5129" s="4">
        <v>38512</v>
      </c>
      <c r="D5129">
        <v>3545427749</v>
      </c>
      <c r="E5129">
        <f>VLOOKUP(D5129,  base_salary!A:A, 1, FALSE)</f>
        <v>3545427749</v>
      </c>
      <c r="F5129">
        <f t="shared" si="160"/>
        <v>0</v>
      </c>
      <c r="G5129">
        <f t="shared" ca="1" si="161"/>
        <v>0</v>
      </c>
    </row>
    <row r="5130" spans="1:7" x14ac:dyDescent="0.25">
      <c r="A5130" t="s">
        <v>7440</v>
      </c>
      <c r="B5130" t="s">
        <v>2071</v>
      </c>
      <c r="C5130" s="4">
        <v>36023</v>
      </c>
      <c r="D5130">
        <v>3127459866</v>
      </c>
      <c r="E5130">
        <f>VLOOKUP(D5130,  base_salary!A:A, 1, FALSE)</f>
        <v>3127459866</v>
      </c>
      <c r="F5130">
        <f t="shared" si="160"/>
        <v>0</v>
      </c>
      <c r="G5130">
        <f t="shared" ca="1" si="161"/>
        <v>0</v>
      </c>
    </row>
    <row r="5131" spans="1:7" x14ac:dyDescent="0.25">
      <c r="A5131" t="s">
        <v>7441</v>
      </c>
      <c r="B5131" t="s">
        <v>2674</v>
      </c>
      <c r="C5131" s="4">
        <v>51612</v>
      </c>
      <c r="D5131">
        <v>5990182805</v>
      </c>
      <c r="E5131">
        <f>VLOOKUP(D5131,  base_salary!A:A, 1, FALSE)</f>
        <v>5990182805</v>
      </c>
      <c r="F5131">
        <f t="shared" si="160"/>
        <v>0</v>
      </c>
      <c r="G5131">
        <f t="shared" ca="1" si="161"/>
        <v>0</v>
      </c>
    </row>
    <row r="5132" spans="1:7" x14ac:dyDescent="0.25">
      <c r="A5132" t="s">
        <v>7442</v>
      </c>
      <c r="B5132" t="s">
        <v>3169</v>
      </c>
      <c r="C5132" s="4">
        <v>10308</v>
      </c>
      <c r="D5132">
        <v>8705788102</v>
      </c>
      <c r="E5132">
        <f>VLOOKUP(D5132,  base_salary!A:A, 1, FALSE)</f>
        <v>8705788102</v>
      </c>
      <c r="F5132">
        <f t="shared" si="160"/>
        <v>0</v>
      </c>
      <c r="G5132">
        <f t="shared" ca="1" si="161"/>
        <v>0</v>
      </c>
    </row>
    <row r="5133" spans="1:7" x14ac:dyDescent="0.25">
      <c r="A5133" t="s">
        <v>7443</v>
      </c>
      <c r="B5133" t="s">
        <v>2016</v>
      </c>
      <c r="C5133" s="4">
        <v>39516</v>
      </c>
      <c r="D5133">
        <v>6978367184</v>
      </c>
      <c r="E5133">
        <f>VLOOKUP(D5133,  base_salary!A:A, 1, FALSE)</f>
        <v>6978367184</v>
      </c>
      <c r="F5133">
        <f t="shared" si="160"/>
        <v>0</v>
      </c>
      <c r="G5133">
        <f t="shared" ca="1" si="161"/>
        <v>0</v>
      </c>
    </row>
    <row r="5134" spans="1:7" x14ac:dyDescent="0.25">
      <c r="A5134" t="s">
        <v>7444</v>
      </c>
      <c r="B5134" t="s">
        <v>2802</v>
      </c>
      <c r="C5134" s="4">
        <v>26204</v>
      </c>
      <c r="D5134">
        <v>9611070055</v>
      </c>
      <c r="E5134">
        <f>VLOOKUP(D5134,  base_salary!A:A, 1, FALSE)</f>
        <v>9611070055</v>
      </c>
      <c r="F5134">
        <f t="shared" si="160"/>
        <v>0</v>
      </c>
      <c r="G5134">
        <f t="shared" ca="1" si="161"/>
        <v>0</v>
      </c>
    </row>
    <row r="5135" spans="1:7" x14ac:dyDescent="0.25">
      <c r="A5135" t="s">
        <v>7445</v>
      </c>
      <c r="B5135" t="s">
        <v>4145</v>
      </c>
      <c r="C5135" s="4">
        <v>35001</v>
      </c>
      <c r="D5135">
        <v>2149326663</v>
      </c>
      <c r="E5135">
        <f>VLOOKUP(D5135,  base_salary!A:A, 1, FALSE)</f>
        <v>2149326663</v>
      </c>
      <c r="F5135">
        <f t="shared" si="160"/>
        <v>0</v>
      </c>
      <c r="G5135">
        <f t="shared" ca="1" si="161"/>
        <v>0</v>
      </c>
    </row>
    <row r="5136" spans="1:7" x14ac:dyDescent="0.25">
      <c r="A5136" t="s">
        <v>7446</v>
      </c>
      <c r="B5136" t="s">
        <v>2032</v>
      </c>
      <c r="C5136" s="4">
        <v>41794</v>
      </c>
      <c r="D5136">
        <v>2533903736</v>
      </c>
      <c r="E5136">
        <f>VLOOKUP(D5136,  base_salary!A:A, 1, FALSE)</f>
        <v>2533903736</v>
      </c>
      <c r="F5136">
        <f t="shared" si="160"/>
        <v>0</v>
      </c>
      <c r="G5136">
        <f t="shared" ca="1" si="161"/>
        <v>0</v>
      </c>
    </row>
    <row r="5137" spans="1:7" x14ac:dyDescent="0.25">
      <c r="A5137" t="s">
        <v>7447</v>
      </c>
      <c r="B5137" t="s">
        <v>2184</v>
      </c>
      <c r="C5137" s="4">
        <v>32162</v>
      </c>
      <c r="D5137">
        <v>2070860833</v>
      </c>
      <c r="E5137">
        <f>VLOOKUP(D5137,  base_salary!A:A, 1, FALSE)</f>
        <v>2070860833</v>
      </c>
      <c r="F5137">
        <f t="shared" si="160"/>
        <v>0</v>
      </c>
      <c r="G5137">
        <f t="shared" ca="1" si="161"/>
        <v>0</v>
      </c>
    </row>
    <row r="5138" spans="1:7" x14ac:dyDescent="0.25">
      <c r="A5138" t="s">
        <v>7448</v>
      </c>
      <c r="B5138" t="s">
        <v>2075</v>
      </c>
      <c r="C5138" s="4">
        <v>29276</v>
      </c>
      <c r="D5138">
        <v>6819596901</v>
      </c>
      <c r="E5138">
        <f>VLOOKUP(D5138,  base_salary!A:A, 1, FALSE)</f>
        <v>6819596901</v>
      </c>
      <c r="F5138">
        <f t="shared" si="160"/>
        <v>0</v>
      </c>
      <c r="G5138">
        <f t="shared" ca="1" si="161"/>
        <v>0</v>
      </c>
    </row>
    <row r="5139" spans="1:7" x14ac:dyDescent="0.25">
      <c r="A5139" t="s">
        <v>7449</v>
      </c>
      <c r="B5139" t="s">
        <v>2182</v>
      </c>
      <c r="C5139" s="4">
        <v>44487</v>
      </c>
      <c r="D5139">
        <v>9228842121</v>
      </c>
      <c r="E5139">
        <f>VLOOKUP(D5139,  base_salary!A:A, 1, FALSE)</f>
        <v>9228842121</v>
      </c>
      <c r="F5139">
        <f t="shared" si="160"/>
        <v>0</v>
      </c>
      <c r="G5139">
        <f t="shared" ca="1" si="161"/>
        <v>0</v>
      </c>
    </row>
    <row r="5140" spans="1:7" x14ac:dyDescent="0.25">
      <c r="A5140" t="s">
        <v>7450</v>
      </c>
      <c r="B5140" t="s">
        <v>2633</v>
      </c>
      <c r="C5140" s="4">
        <v>22643</v>
      </c>
      <c r="D5140">
        <v>7263964236</v>
      </c>
      <c r="E5140">
        <f>VLOOKUP(D5140,  base_salary!A:A, 1, FALSE)</f>
        <v>7263964236</v>
      </c>
      <c r="F5140">
        <f t="shared" si="160"/>
        <v>0</v>
      </c>
      <c r="G5140">
        <f t="shared" ca="1" si="161"/>
        <v>0</v>
      </c>
    </row>
    <row r="5141" spans="1:7" x14ac:dyDescent="0.25">
      <c r="A5141" t="s">
        <v>7451</v>
      </c>
      <c r="B5141" t="s">
        <v>3390</v>
      </c>
      <c r="C5141" s="4">
        <v>52067</v>
      </c>
      <c r="D5141">
        <v>7338728615</v>
      </c>
      <c r="E5141">
        <f>VLOOKUP(D5141,  base_salary!A:A, 1, FALSE)</f>
        <v>7338728615</v>
      </c>
      <c r="F5141">
        <f t="shared" si="160"/>
        <v>0</v>
      </c>
      <c r="G5141">
        <f t="shared" ca="1" si="161"/>
        <v>0</v>
      </c>
    </row>
    <row r="5142" spans="1:7" x14ac:dyDescent="0.25">
      <c r="A5142" t="s">
        <v>7452</v>
      </c>
      <c r="B5142" t="s">
        <v>2517</v>
      </c>
      <c r="C5142" s="4">
        <v>21277</v>
      </c>
      <c r="D5142">
        <v>7440017404</v>
      </c>
      <c r="E5142">
        <f>VLOOKUP(D5142,  base_salary!A:A, 1, FALSE)</f>
        <v>7440017404</v>
      </c>
      <c r="F5142">
        <f t="shared" si="160"/>
        <v>0</v>
      </c>
      <c r="G5142">
        <f t="shared" ca="1" si="161"/>
        <v>0</v>
      </c>
    </row>
    <row r="5143" spans="1:7" x14ac:dyDescent="0.25">
      <c r="A5143" t="s">
        <v>7453</v>
      </c>
      <c r="B5143" t="s">
        <v>3785</v>
      </c>
      <c r="C5143" s="4">
        <v>55853</v>
      </c>
      <c r="D5143">
        <v>9619649427</v>
      </c>
      <c r="E5143">
        <f>VLOOKUP(D5143,  base_salary!A:A, 1, FALSE)</f>
        <v>9619649427</v>
      </c>
      <c r="F5143">
        <f t="shared" si="160"/>
        <v>0</v>
      </c>
      <c r="G5143">
        <f t="shared" ca="1" si="161"/>
        <v>0</v>
      </c>
    </row>
    <row r="5144" spans="1:7" x14ac:dyDescent="0.25">
      <c r="A5144" t="s">
        <v>7454</v>
      </c>
      <c r="B5144" t="s">
        <v>2051</v>
      </c>
      <c r="C5144" s="4">
        <v>11022</v>
      </c>
      <c r="D5144">
        <v>9958099322</v>
      </c>
      <c r="E5144">
        <f>VLOOKUP(D5144,  base_salary!A:A, 1, FALSE)</f>
        <v>9958099322</v>
      </c>
      <c r="F5144">
        <f t="shared" si="160"/>
        <v>0</v>
      </c>
      <c r="G5144">
        <f t="shared" ca="1" si="161"/>
        <v>0</v>
      </c>
    </row>
    <row r="5145" spans="1:7" x14ac:dyDescent="0.25">
      <c r="A5145" t="s">
        <v>7455</v>
      </c>
      <c r="B5145" t="s">
        <v>2323</v>
      </c>
      <c r="C5145" s="4">
        <v>51875</v>
      </c>
      <c r="D5145">
        <v>6734537986</v>
      </c>
      <c r="E5145">
        <f>VLOOKUP(D5145,  base_salary!A:A, 1, FALSE)</f>
        <v>6734537986</v>
      </c>
      <c r="F5145">
        <f t="shared" si="160"/>
        <v>0</v>
      </c>
      <c r="G5145">
        <f t="shared" ca="1" si="161"/>
        <v>0</v>
      </c>
    </row>
    <row r="5146" spans="1:7" x14ac:dyDescent="0.25">
      <c r="A5146" t="s">
        <v>7456</v>
      </c>
      <c r="B5146" t="s">
        <v>2139</v>
      </c>
      <c r="C5146" s="4">
        <v>53733</v>
      </c>
      <c r="D5146">
        <v>9674189459</v>
      </c>
      <c r="E5146">
        <f>VLOOKUP(D5146,  base_salary!A:A, 1, FALSE)</f>
        <v>9674189459</v>
      </c>
      <c r="F5146">
        <f t="shared" si="160"/>
        <v>0</v>
      </c>
      <c r="G5146">
        <f t="shared" ca="1" si="161"/>
        <v>0</v>
      </c>
    </row>
    <row r="5147" spans="1:7" x14ac:dyDescent="0.25">
      <c r="A5147" t="s">
        <v>7457</v>
      </c>
      <c r="B5147" t="s">
        <v>2929</v>
      </c>
      <c r="C5147" s="4">
        <v>12196</v>
      </c>
      <c r="D5147">
        <v>5623178685</v>
      </c>
      <c r="E5147">
        <f>VLOOKUP(D5147,  base_salary!A:A, 1, FALSE)</f>
        <v>5623178685</v>
      </c>
      <c r="F5147">
        <f t="shared" si="160"/>
        <v>0</v>
      </c>
      <c r="G5147">
        <f t="shared" ca="1" si="161"/>
        <v>0</v>
      </c>
    </row>
    <row r="5148" spans="1:7" x14ac:dyDescent="0.25">
      <c r="A5148" t="s">
        <v>7458</v>
      </c>
      <c r="B5148" t="s">
        <v>2387</v>
      </c>
      <c r="C5148" s="4">
        <v>23433</v>
      </c>
      <c r="D5148">
        <v>7011563598</v>
      </c>
      <c r="E5148">
        <f>VLOOKUP(D5148,  base_salary!A:A, 1, FALSE)</f>
        <v>7011563598</v>
      </c>
      <c r="F5148">
        <f t="shared" si="160"/>
        <v>0</v>
      </c>
      <c r="G5148">
        <f t="shared" ca="1" si="161"/>
        <v>0</v>
      </c>
    </row>
    <row r="5149" spans="1:7" x14ac:dyDescent="0.25">
      <c r="A5149" t="s">
        <v>7459</v>
      </c>
      <c r="B5149" t="s">
        <v>2473</v>
      </c>
      <c r="C5149" s="4">
        <v>25466</v>
      </c>
      <c r="D5149">
        <v>2973481236</v>
      </c>
      <c r="E5149">
        <f>VLOOKUP(D5149,  base_salary!A:A, 1, FALSE)</f>
        <v>2973481236</v>
      </c>
      <c r="F5149">
        <f t="shared" si="160"/>
        <v>0</v>
      </c>
      <c r="G5149">
        <f t="shared" ca="1" si="161"/>
        <v>0</v>
      </c>
    </row>
    <row r="5150" spans="1:7" x14ac:dyDescent="0.25">
      <c r="A5150" t="s">
        <v>7460</v>
      </c>
      <c r="B5150" t="s">
        <v>2010</v>
      </c>
      <c r="C5150" s="4">
        <v>16494</v>
      </c>
      <c r="D5150">
        <v>4039266773</v>
      </c>
      <c r="E5150">
        <f>VLOOKUP(D5150,  base_salary!A:A, 1, FALSE)</f>
        <v>4039266773</v>
      </c>
      <c r="F5150">
        <f t="shared" si="160"/>
        <v>0</v>
      </c>
      <c r="G5150">
        <f t="shared" ca="1" si="161"/>
        <v>0</v>
      </c>
    </row>
    <row r="5151" spans="1:7" x14ac:dyDescent="0.25">
      <c r="A5151" t="s">
        <v>7461</v>
      </c>
      <c r="B5151" t="s">
        <v>2841</v>
      </c>
      <c r="C5151" s="4">
        <v>27983</v>
      </c>
      <c r="D5151">
        <v>1489889981</v>
      </c>
      <c r="E5151">
        <f>VLOOKUP(D5151,  base_salary!A:A, 1, FALSE)</f>
        <v>1489889981</v>
      </c>
      <c r="F5151">
        <f t="shared" si="160"/>
        <v>0</v>
      </c>
      <c r="G5151">
        <f t="shared" ca="1" si="161"/>
        <v>0</v>
      </c>
    </row>
    <row r="5152" spans="1:7" x14ac:dyDescent="0.25">
      <c r="A5152" t="s">
        <v>7462</v>
      </c>
      <c r="B5152" t="s">
        <v>2314</v>
      </c>
      <c r="C5152" s="4">
        <v>15975</v>
      </c>
      <c r="D5152">
        <v>2821741499</v>
      </c>
      <c r="E5152">
        <f>VLOOKUP(D5152,  base_salary!A:A, 1, FALSE)</f>
        <v>2821741499</v>
      </c>
      <c r="F5152">
        <f t="shared" si="160"/>
        <v>0</v>
      </c>
      <c r="G5152">
        <f t="shared" ca="1" si="161"/>
        <v>0</v>
      </c>
    </row>
    <row r="5153" spans="1:7" x14ac:dyDescent="0.25">
      <c r="A5153" t="s">
        <v>7463</v>
      </c>
      <c r="B5153" t="s">
        <v>2391</v>
      </c>
      <c r="C5153" s="4">
        <v>19602</v>
      </c>
      <c r="D5153">
        <v>966588630</v>
      </c>
      <c r="E5153">
        <f>VLOOKUP(D5153,  base_salary!A:A, 1, FALSE)</f>
        <v>966588630</v>
      </c>
      <c r="F5153">
        <f t="shared" si="160"/>
        <v>0</v>
      </c>
      <c r="G5153">
        <f t="shared" ca="1" si="161"/>
        <v>0</v>
      </c>
    </row>
    <row r="5154" spans="1:7" x14ac:dyDescent="0.25">
      <c r="A5154" t="s">
        <v>7464</v>
      </c>
      <c r="B5154" t="s">
        <v>2207</v>
      </c>
      <c r="C5154" s="4">
        <v>39833</v>
      </c>
      <c r="D5154">
        <v>9292607561</v>
      </c>
      <c r="E5154">
        <f>VLOOKUP(D5154,  base_salary!A:A, 1, FALSE)</f>
        <v>9292607561</v>
      </c>
      <c r="F5154">
        <f t="shared" si="160"/>
        <v>0</v>
      </c>
      <c r="G5154">
        <f t="shared" ca="1" si="161"/>
        <v>0</v>
      </c>
    </row>
    <row r="5155" spans="1:7" x14ac:dyDescent="0.25">
      <c r="A5155" t="s">
        <v>7465</v>
      </c>
      <c r="B5155" t="s">
        <v>2387</v>
      </c>
      <c r="C5155" s="4">
        <v>41784</v>
      </c>
      <c r="D5155">
        <v>3435517239</v>
      </c>
      <c r="E5155">
        <f>VLOOKUP(D5155,  base_salary!A:A, 1, FALSE)</f>
        <v>3435517239</v>
      </c>
      <c r="F5155">
        <f t="shared" si="160"/>
        <v>0</v>
      </c>
      <c r="G5155">
        <f t="shared" ca="1" si="161"/>
        <v>0</v>
      </c>
    </row>
    <row r="5156" spans="1:7" x14ac:dyDescent="0.25">
      <c r="A5156" t="s">
        <v>7466</v>
      </c>
      <c r="B5156" t="s">
        <v>3253</v>
      </c>
      <c r="C5156" s="4">
        <v>32598</v>
      </c>
      <c r="D5156">
        <v>6172549286</v>
      </c>
      <c r="E5156">
        <f>VLOOKUP(D5156,  base_salary!A:A, 1, FALSE)</f>
        <v>6172549286</v>
      </c>
      <c r="F5156">
        <f t="shared" si="160"/>
        <v>0</v>
      </c>
      <c r="G5156">
        <f t="shared" ca="1" si="161"/>
        <v>0</v>
      </c>
    </row>
    <row r="5157" spans="1:7" x14ac:dyDescent="0.25">
      <c r="A5157" t="s">
        <v>7467</v>
      </c>
      <c r="B5157" t="s">
        <v>2365</v>
      </c>
      <c r="C5157" s="4">
        <v>51607</v>
      </c>
      <c r="D5157">
        <v>8850022085</v>
      </c>
      <c r="E5157">
        <f>VLOOKUP(D5157,  base_salary!A:A, 1, FALSE)</f>
        <v>8850022085</v>
      </c>
      <c r="F5157">
        <f t="shared" si="160"/>
        <v>0</v>
      </c>
      <c r="G5157">
        <f t="shared" ca="1" si="161"/>
        <v>0</v>
      </c>
    </row>
    <row r="5158" spans="1:7" x14ac:dyDescent="0.25">
      <c r="A5158" t="s">
        <v>7468</v>
      </c>
      <c r="B5158" t="s">
        <v>4422</v>
      </c>
      <c r="C5158" s="4">
        <v>27042</v>
      </c>
      <c r="D5158">
        <v>1472093461</v>
      </c>
      <c r="E5158">
        <f>VLOOKUP(D5158,  base_salary!A:A, 1, FALSE)</f>
        <v>1472093461</v>
      </c>
      <c r="F5158">
        <f t="shared" si="160"/>
        <v>0</v>
      </c>
      <c r="G5158">
        <f t="shared" ca="1" si="161"/>
        <v>0</v>
      </c>
    </row>
    <row r="5159" spans="1:7" x14ac:dyDescent="0.25">
      <c r="A5159" t="s">
        <v>7469</v>
      </c>
      <c r="B5159" t="s">
        <v>2139</v>
      </c>
      <c r="C5159" s="4">
        <v>54744</v>
      </c>
      <c r="D5159">
        <v>7469392467</v>
      </c>
      <c r="E5159">
        <f>VLOOKUP(D5159,  base_salary!A:A, 1, FALSE)</f>
        <v>7469392467</v>
      </c>
      <c r="F5159">
        <f t="shared" si="160"/>
        <v>0</v>
      </c>
      <c r="G5159">
        <f t="shared" ca="1" si="161"/>
        <v>0</v>
      </c>
    </row>
    <row r="5160" spans="1:7" x14ac:dyDescent="0.25">
      <c r="A5160" t="s">
        <v>7470</v>
      </c>
      <c r="B5160" t="s">
        <v>2521</v>
      </c>
      <c r="C5160" s="4">
        <v>51484</v>
      </c>
      <c r="D5160">
        <v>4185019157</v>
      </c>
      <c r="E5160">
        <f>VLOOKUP(D5160,  base_salary!A:A, 1, FALSE)</f>
        <v>4185019157</v>
      </c>
      <c r="F5160">
        <f t="shared" si="160"/>
        <v>0</v>
      </c>
      <c r="G5160">
        <f t="shared" ca="1" si="161"/>
        <v>0</v>
      </c>
    </row>
    <row r="5161" spans="1:7" x14ac:dyDescent="0.25">
      <c r="A5161" t="s">
        <v>7471</v>
      </c>
      <c r="B5161" t="s">
        <v>2337</v>
      </c>
      <c r="C5161" s="4">
        <v>52477</v>
      </c>
      <c r="D5161">
        <v>8349606134</v>
      </c>
      <c r="E5161">
        <f>VLOOKUP(D5161,  base_salary!A:A, 1, FALSE)</f>
        <v>8349606134</v>
      </c>
      <c r="F5161">
        <f t="shared" si="160"/>
        <v>0</v>
      </c>
      <c r="G5161">
        <f t="shared" ca="1" si="161"/>
        <v>0</v>
      </c>
    </row>
    <row r="5162" spans="1:7" x14ac:dyDescent="0.25">
      <c r="A5162" t="s">
        <v>7472</v>
      </c>
      <c r="B5162" t="s">
        <v>1980</v>
      </c>
      <c r="C5162" s="4">
        <v>41553</v>
      </c>
      <c r="D5162">
        <v>2355104786</v>
      </c>
      <c r="E5162">
        <f>VLOOKUP(D5162,  base_salary!A:A, 1, FALSE)</f>
        <v>2355104786</v>
      </c>
      <c r="F5162">
        <f t="shared" si="160"/>
        <v>0</v>
      </c>
      <c r="G5162">
        <f t="shared" ca="1" si="161"/>
        <v>0</v>
      </c>
    </row>
    <row r="5163" spans="1:7" x14ac:dyDescent="0.25">
      <c r="A5163" t="s">
        <v>7473</v>
      </c>
      <c r="B5163" t="s">
        <v>2035</v>
      </c>
      <c r="C5163" s="4">
        <v>40288</v>
      </c>
      <c r="D5163">
        <v>4150450668</v>
      </c>
      <c r="E5163">
        <f>VLOOKUP(D5163,  base_salary!A:A, 1, FALSE)</f>
        <v>4150450668</v>
      </c>
      <c r="F5163">
        <f t="shared" si="160"/>
        <v>0</v>
      </c>
      <c r="G5163">
        <f t="shared" ca="1" si="161"/>
        <v>0</v>
      </c>
    </row>
    <row r="5164" spans="1:7" x14ac:dyDescent="0.25">
      <c r="A5164" t="s">
        <v>7474</v>
      </c>
      <c r="B5164" t="s">
        <v>2225</v>
      </c>
      <c r="C5164" s="4">
        <v>45253</v>
      </c>
      <c r="D5164">
        <v>7707009371</v>
      </c>
      <c r="E5164">
        <f>VLOOKUP(D5164,  base_salary!A:A, 1, FALSE)</f>
        <v>7707009371</v>
      </c>
      <c r="F5164">
        <f t="shared" si="160"/>
        <v>0</v>
      </c>
      <c r="G5164">
        <f t="shared" ca="1" si="161"/>
        <v>0</v>
      </c>
    </row>
    <row r="5165" spans="1:7" x14ac:dyDescent="0.25">
      <c r="A5165" t="s">
        <v>7475</v>
      </c>
      <c r="B5165" t="s">
        <v>2177</v>
      </c>
      <c r="C5165" s="4">
        <v>24321</v>
      </c>
      <c r="D5165">
        <v>1391414047</v>
      </c>
      <c r="E5165">
        <f>VLOOKUP(D5165,  base_salary!A:A, 1, FALSE)</f>
        <v>1391414047</v>
      </c>
      <c r="F5165">
        <f t="shared" si="160"/>
        <v>0</v>
      </c>
      <c r="G5165">
        <f t="shared" ca="1" si="161"/>
        <v>0</v>
      </c>
    </row>
    <row r="5166" spans="1:7" x14ac:dyDescent="0.25">
      <c r="A5166" t="s">
        <v>7476</v>
      </c>
      <c r="B5166" t="s">
        <v>3183</v>
      </c>
      <c r="C5166" s="4">
        <v>55808</v>
      </c>
      <c r="D5166">
        <v>7700368295</v>
      </c>
      <c r="E5166">
        <f>VLOOKUP(D5166,  base_salary!A:A, 1, FALSE)</f>
        <v>7700368295</v>
      </c>
      <c r="F5166">
        <f t="shared" si="160"/>
        <v>0</v>
      </c>
      <c r="G5166">
        <f t="shared" ca="1" si="161"/>
        <v>0</v>
      </c>
    </row>
    <row r="5167" spans="1:7" x14ac:dyDescent="0.25">
      <c r="A5167" t="s">
        <v>7477</v>
      </c>
      <c r="B5167" t="s">
        <v>3512</v>
      </c>
      <c r="C5167" s="4">
        <v>10586</v>
      </c>
      <c r="D5167">
        <v>6596440737</v>
      </c>
      <c r="E5167">
        <f>VLOOKUP(D5167,  base_salary!A:A, 1, FALSE)</f>
        <v>6596440737</v>
      </c>
      <c r="F5167">
        <f t="shared" si="160"/>
        <v>0</v>
      </c>
      <c r="G5167">
        <f t="shared" ca="1" si="161"/>
        <v>0</v>
      </c>
    </row>
    <row r="5168" spans="1:7" x14ac:dyDescent="0.25">
      <c r="A5168" t="s">
        <v>7478</v>
      </c>
      <c r="B5168" t="s">
        <v>2205</v>
      </c>
      <c r="C5168" s="4">
        <v>44965</v>
      </c>
      <c r="D5168">
        <v>3554301841</v>
      </c>
      <c r="E5168">
        <f>VLOOKUP(D5168,  base_salary!A:A, 1, FALSE)</f>
        <v>3554301841</v>
      </c>
      <c r="F5168">
        <f t="shared" si="160"/>
        <v>0</v>
      </c>
      <c r="G5168">
        <f t="shared" ca="1" si="161"/>
        <v>0</v>
      </c>
    </row>
    <row r="5169" spans="1:7" x14ac:dyDescent="0.25">
      <c r="A5169" t="s">
        <v>7479</v>
      </c>
      <c r="B5169" t="s">
        <v>2614</v>
      </c>
      <c r="C5169" s="4">
        <v>14179</v>
      </c>
      <c r="D5169">
        <v>9732655267</v>
      </c>
      <c r="E5169">
        <f>VLOOKUP(D5169,  base_salary!A:A, 1, FALSE)</f>
        <v>9732655267</v>
      </c>
      <c r="F5169">
        <f t="shared" si="160"/>
        <v>0</v>
      </c>
      <c r="G5169">
        <f t="shared" ca="1" si="161"/>
        <v>0</v>
      </c>
    </row>
    <row r="5170" spans="1:7" x14ac:dyDescent="0.25">
      <c r="A5170" t="s">
        <v>7480</v>
      </c>
      <c r="B5170" t="s">
        <v>2103</v>
      </c>
      <c r="C5170" s="4">
        <v>31848</v>
      </c>
      <c r="D5170">
        <v>6410530811</v>
      </c>
      <c r="E5170">
        <f>VLOOKUP(D5170,  base_salary!A:A, 1, FALSE)</f>
        <v>6410530811</v>
      </c>
      <c r="F5170">
        <f t="shared" si="160"/>
        <v>0</v>
      </c>
      <c r="G5170">
        <f t="shared" ca="1" si="161"/>
        <v>0</v>
      </c>
    </row>
    <row r="5171" spans="1:7" x14ac:dyDescent="0.25">
      <c r="A5171" t="s">
        <v>7481</v>
      </c>
      <c r="B5171" t="s">
        <v>2663</v>
      </c>
      <c r="C5171" s="4">
        <v>29801</v>
      </c>
      <c r="D5171">
        <v>5811999097</v>
      </c>
      <c r="E5171">
        <f>VLOOKUP(D5171,  base_salary!A:A, 1, FALSE)</f>
        <v>5811999097</v>
      </c>
      <c r="F5171">
        <f t="shared" si="160"/>
        <v>0</v>
      </c>
      <c r="G5171">
        <f t="shared" ca="1" si="161"/>
        <v>0</v>
      </c>
    </row>
    <row r="5172" spans="1:7" x14ac:dyDescent="0.25">
      <c r="A5172" t="s">
        <v>7482</v>
      </c>
      <c r="B5172" t="s">
        <v>2158</v>
      </c>
      <c r="C5172" s="4">
        <v>11811</v>
      </c>
      <c r="D5172">
        <v>2809344809</v>
      </c>
      <c r="E5172">
        <f>VLOOKUP(D5172,  base_salary!A:A, 1, FALSE)</f>
        <v>2809344809</v>
      </c>
      <c r="F5172">
        <f t="shared" si="160"/>
        <v>0</v>
      </c>
      <c r="G5172">
        <f t="shared" ca="1" si="161"/>
        <v>0</v>
      </c>
    </row>
    <row r="5173" spans="1:7" x14ac:dyDescent="0.25">
      <c r="A5173" t="s">
        <v>7483</v>
      </c>
      <c r="B5173" t="s">
        <v>2231</v>
      </c>
      <c r="C5173" s="4">
        <v>41010</v>
      </c>
      <c r="D5173">
        <v>6850203894</v>
      </c>
      <c r="E5173">
        <f>VLOOKUP(D5173,  base_salary!A:A, 1, FALSE)</f>
        <v>6850203894</v>
      </c>
      <c r="F5173">
        <f t="shared" si="160"/>
        <v>0</v>
      </c>
      <c r="G5173">
        <f t="shared" ca="1" si="161"/>
        <v>0</v>
      </c>
    </row>
    <row r="5174" spans="1:7" x14ac:dyDescent="0.25">
      <c r="A5174" t="s">
        <v>7484</v>
      </c>
      <c r="B5174" t="s">
        <v>2249</v>
      </c>
      <c r="C5174" s="4">
        <v>37081</v>
      </c>
      <c r="D5174">
        <v>3164004753</v>
      </c>
      <c r="E5174">
        <f>VLOOKUP(D5174,  base_salary!A:A, 1, FALSE)</f>
        <v>3164004753</v>
      </c>
      <c r="F5174">
        <f t="shared" si="160"/>
        <v>0</v>
      </c>
      <c r="G5174">
        <f t="shared" ca="1" si="161"/>
        <v>0</v>
      </c>
    </row>
    <row r="5175" spans="1:7" x14ac:dyDescent="0.25">
      <c r="A5175" t="s">
        <v>7485</v>
      </c>
      <c r="B5175" t="s">
        <v>2345</v>
      </c>
      <c r="C5175" s="4">
        <v>23577</v>
      </c>
      <c r="D5175">
        <v>5077974136</v>
      </c>
      <c r="E5175">
        <f>VLOOKUP(D5175,  base_salary!A:A, 1, FALSE)</f>
        <v>5077974136</v>
      </c>
      <c r="F5175">
        <f t="shared" si="160"/>
        <v>0</v>
      </c>
      <c r="G5175">
        <f t="shared" ca="1" si="161"/>
        <v>0</v>
      </c>
    </row>
    <row r="5176" spans="1:7" x14ac:dyDescent="0.25">
      <c r="A5176" t="s">
        <v>7486</v>
      </c>
      <c r="B5176" t="s">
        <v>2030</v>
      </c>
      <c r="C5176" s="4">
        <v>55745</v>
      </c>
      <c r="D5176">
        <v>5395528121</v>
      </c>
      <c r="E5176">
        <f>VLOOKUP(D5176,  base_salary!A:A, 1, FALSE)</f>
        <v>5395528121</v>
      </c>
      <c r="F5176">
        <f t="shared" si="160"/>
        <v>0</v>
      </c>
      <c r="G5176">
        <f t="shared" ca="1" si="161"/>
        <v>0</v>
      </c>
    </row>
    <row r="5177" spans="1:7" x14ac:dyDescent="0.25">
      <c r="A5177" t="s">
        <v>7487</v>
      </c>
      <c r="B5177" t="s">
        <v>2797</v>
      </c>
      <c r="C5177" s="4">
        <v>12241</v>
      </c>
      <c r="D5177">
        <v>7007279686</v>
      </c>
      <c r="E5177">
        <f>VLOOKUP(D5177,  base_salary!A:A, 1, FALSE)</f>
        <v>7007279686</v>
      </c>
      <c r="F5177">
        <f t="shared" si="160"/>
        <v>0</v>
      </c>
      <c r="G5177">
        <f t="shared" ca="1" si="161"/>
        <v>0</v>
      </c>
    </row>
    <row r="5178" spans="1:7" x14ac:dyDescent="0.25">
      <c r="A5178" t="s">
        <v>7488</v>
      </c>
      <c r="B5178" t="s">
        <v>2184</v>
      </c>
      <c r="C5178" s="4">
        <v>52004</v>
      </c>
      <c r="D5178">
        <v>4579641655</v>
      </c>
      <c r="E5178">
        <f>VLOOKUP(D5178,  base_salary!A:A, 1, FALSE)</f>
        <v>4579641655</v>
      </c>
      <c r="F5178">
        <f t="shared" si="160"/>
        <v>0</v>
      </c>
      <c r="G5178">
        <f t="shared" ca="1" si="161"/>
        <v>0</v>
      </c>
    </row>
    <row r="5179" spans="1:7" x14ac:dyDescent="0.25">
      <c r="A5179" t="s">
        <v>7489</v>
      </c>
      <c r="B5179" t="s">
        <v>2135</v>
      </c>
      <c r="C5179" s="4">
        <v>20319</v>
      </c>
      <c r="D5179">
        <v>4323171323</v>
      </c>
      <c r="E5179">
        <f>VLOOKUP(D5179,  base_salary!A:A, 1, FALSE)</f>
        <v>4323171323</v>
      </c>
      <c r="F5179">
        <f t="shared" si="160"/>
        <v>0</v>
      </c>
      <c r="G5179">
        <f t="shared" ca="1" si="161"/>
        <v>0</v>
      </c>
    </row>
    <row r="5180" spans="1:7" x14ac:dyDescent="0.25">
      <c r="A5180" t="s">
        <v>7490</v>
      </c>
      <c r="B5180" t="s">
        <v>2752</v>
      </c>
      <c r="C5180" s="4">
        <v>52646</v>
      </c>
      <c r="D5180">
        <v>2417008025</v>
      </c>
      <c r="E5180">
        <f>VLOOKUP(D5180,  base_salary!A:A, 1, FALSE)</f>
        <v>2417008025</v>
      </c>
      <c r="F5180">
        <f t="shared" si="160"/>
        <v>0</v>
      </c>
      <c r="G5180">
        <f t="shared" ca="1" si="161"/>
        <v>0</v>
      </c>
    </row>
    <row r="5181" spans="1:7" x14ac:dyDescent="0.25">
      <c r="A5181" t="s">
        <v>7491</v>
      </c>
      <c r="B5181" t="s">
        <v>2853</v>
      </c>
      <c r="C5181" s="4">
        <v>41138</v>
      </c>
      <c r="D5181">
        <v>4808886316</v>
      </c>
      <c r="E5181">
        <f>VLOOKUP(D5181,  base_salary!A:A, 1, FALSE)</f>
        <v>4808886316</v>
      </c>
      <c r="F5181">
        <f t="shared" si="160"/>
        <v>0</v>
      </c>
      <c r="G5181">
        <f t="shared" ca="1" si="161"/>
        <v>0</v>
      </c>
    </row>
    <row r="5182" spans="1:7" x14ac:dyDescent="0.25">
      <c r="A5182" t="s">
        <v>7492</v>
      </c>
      <c r="B5182" t="s">
        <v>2691</v>
      </c>
      <c r="C5182" s="4">
        <v>37226</v>
      </c>
      <c r="D5182">
        <v>813371287</v>
      </c>
      <c r="E5182">
        <f>VLOOKUP(D5182,  base_salary!A:A, 1, FALSE)</f>
        <v>813371287</v>
      </c>
      <c r="F5182">
        <f t="shared" si="160"/>
        <v>0</v>
      </c>
      <c r="G5182">
        <f t="shared" ca="1" si="161"/>
        <v>0</v>
      </c>
    </row>
    <row r="5183" spans="1:7" x14ac:dyDescent="0.25">
      <c r="A5183" t="s">
        <v>7493</v>
      </c>
      <c r="B5183" t="s">
        <v>2501</v>
      </c>
      <c r="C5183" s="4">
        <v>40548</v>
      </c>
      <c r="D5183">
        <v>9153408497</v>
      </c>
      <c r="E5183">
        <f>VLOOKUP(D5183,  base_salary!A:A, 1, FALSE)</f>
        <v>9153408497</v>
      </c>
      <c r="F5183">
        <f t="shared" si="160"/>
        <v>0</v>
      </c>
      <c r="G5183">
        <f t="shared" ca="1" si="161"/>
        <v>0</v>
      </c>
    </row>
    <row r="5184" spans="1:7" x14ac:dyDescent="0.25">
      <c r="A5184" t="s">
        <v>7494</v>
      </c>
      <c r="B5184" t="s">
        <v>3720</v>
      </c>
      <c r="C5184" s="4">
        <v>52772</v>
      </c>
      <c r="D5184">
        <v>8664054479</v>
      </c>
      <c r="E5184">
        <f>VLOOKUP(D5184,  base_salary!A:A, 1, FALSE)</f>
        <v>8664054479</v>
      </c>
      <c r="F5184">
        <f t="shared" si="160"/>
        <v>0</v>
      </c>
      <c r="G5184">
        <f t="shared" ca="1" si="161"/>
        <v>0</v>
      </c>
    </row>
    <row r="5185" spans="1:7" x14ac:dyDescent="0.25">
      <c r="A5185" t="s">
        <v>7495</v>
      </c>
      <c r="B5185" t="s">
        <v>2045</v>
      </c>
      <c r="C5185" s="4">
        <v>26926</v>
      </c>
      <c r="D5185">
        <v>3145010581</v>
      </c>
      <c r="E5185">
        <f>VLOOKUP(D5185,  base_salary!A:A, 1, FALSE)</f>
        <v>3145010581</v>
      </c>
      <c r="F5185">
        <f t="shared" si="160"/>
        <v>0</v>
      </c>
      <c r="G5185">
        <f t="shared" ca="1" si="161"/>
        <v>0</v>
      </c>
    </row>
    <row r="5186" spans="1:7" x14ac:dyDescent="0.25">
      <c r="A5186" t="s">
        <v>7496</v>
      </c>
      <c r="B5186" t="s">
        <v>2039</v>
      </c>
      <c r="C5186" s="4">
        <v>45528</v>
      </c>
      <c r="D5186">
        <v>813371287</v>
      </c>
      <c r="E5186">
        <f>VLOOKUP(D5186,  base_salary!A:A, 1, FALSE)</f>
        <v>813371287</v>
      </c>
      <c r="F5186">
        <f t="shared" si="160"/>
        <v>0</v>
      </c>
      <c r="G5186">
        <f t="shared" ca="1" si="161"/>
        <v>0</v>
      </c>
    </row>
    <row r="5187" spans="1:7" x14ac:dyDescent="0.25">
      <c r="A5187" t="s">
        <v>7497</v>
      </c>
      <c r="B5187" t="s">
        <v>2257</v>
      </c>
      <c r="C5187" s="4">
        <v>41790</v>
      </c>
      <c r="D5187">
        <v>2809344809</v>
      </c>
      <c r="E5187">
        <f>VLOOKUP(D5187,  base_salary!A:A, 1, FALSE)</f>
        <v>2809344809</v>
      </c>
      <c r="F5187">
        <f t="shared" ref="F5187:F5250" si="162">IF(ISERROR(E5187), 1, 0)</f>
        <v>0</v>
      </c>
      <c r="G5187">
        <f t="shared" ref="G5187:G5250" ca="1" si="163">SUM(G:G)</f>
        <v>0</v>
      </c>
    </row>
    <row r="5188" spans="1:7" x14ac:dyDescent="0.25">
      <c r="A5188" t="s">
        <v>7498</v>
      </c>
      <c r="B5188" t="s">
        <v>2674</v>
      </c>
      <c r="C5188" s="4">
        <v>38386</v>
      </c>
      <c r="D5188">
        <v>2821741499</v>
      </c>
      <c r="E5188">
        <f>VLOOKUP(D5188,  base_salary!A:A, 1, FALSE)</f>
        <v>2821741499</v>
      </c>
      <c r="F5188">
        <f t="shared" si="162"/>
        <v>0</v>
      </c>
      <c r="G5188">
        <f t="shared" ca="1" si="163"/>
        <v>0</v>
      </c>
    </row>
    <row r="5189" spans="1:7" x14ac:dyDescent="0.25">
      <c r="A5189" t="s">
        <v>7499</v>
      </c>
      <c r="B5189" t="s">
        <v>2405</v>
      </c>
      <c r="C5189" s="4">
        <v>16785</v>
      </c>
      <c r="D5189">
        <v>2280674246</v>
      </c>
      <c r="E5189">
        <f>VLOOKUP(D5189,  base_salary!A:A, 1, FALSE)</f>
        <v>2280674246</v>
      </c>
      <c r="F5189">
        <f t="shared" si="162"/>
        <v>0</v>
      </c>
      <c r="G5189">
        <f t="shared" ca="1" si="163"/>
        <v>0</v>
      </c>
    </row>
    <row r="5190" spans="1:7" x14ac:dyDescent="0.25">
      <c r="A5190" t="s">
        <v>7500</v>
      </c>
      <c r="B5190" t="s">
        <v>2596</v>
      </c>
      <c r="C5190" s="4">
        <v>15394</v>
      </c>
      <c r="D5190">
        <v>5304381319</v>
      </c>
      <c r="E5190">
        <f>VLOOKUP(D5190,  base_salary!A:A, 1, FALSE)</f>
        <v>5304381319</v>
      </c>
      <c r="F5190">
        <f t="shared" si="162"/>
        <v>0</v>
      </c>
      <c r="G5190">
        <f t="shared" ca="1" si="163"/>
        <v>0</v>
      </c>
    </row>
    <row r="5191" spans="1:7" x14ac:dyDescent="0.25">
      <c r="A5191" t="s">
        <v>7501</v>
      </c>
      <c r="B5191" t="s">
        <v>2583</v>
      </c>
      <c r="C5191" s="4">
        <v>33163</v>
      </c>
      <c r="D5191">
        <v>5002048994</v>
      </c>
      <c r="E5191">
        <f>VLOOKUP(D5191,  base_salary!A:A, 1, FALSE)</f>
        <v>5002048994</v>
      </c>
      <c r="F5191">
        <f t="shared" si="162"/>
        <v>0</v>
      </c>
      <c r="G5191">
        <f t="shared" ca="1" si="163"/>
        <v>0</v>
      </c>
    </row>
    <row r="5192" spans="1:7" x14ac:dyDescent="0.25">
      <c r="A5192" t="s">
        <v>7502</v>
      </c>
      <c r="B5192" t="s">
        <v>1993</v>
      </c>
      <c r="C5192" s="4">
        <v>52322</v>
      </c>
      <c r="D5192">
        <v>1053331541</v>
      </c>
      <c r="E5192">
        <f>VLOOKUP(D5192,  base_salary!A:A, 1, FALSE)</f>
        <v>1053331541</v>
      </c>
      <c r="F5192">
        <f t="shared" si="162"/>
        <v>0</v>
      </c>
      <c r="G5192">
        <f t="shared" ca="1" si="163"/>
        <v>0</v>
      </c>
    </row>
    <row r="5193" spans="1:7" x14ac:dyDescent="0.25">
      <c r="A5193" t="s">
        <v>7503</v>
      </c>
      <c r="B5193" t="s">
        <v>2177</v>
      </c>
      <c r="C5193" s="4">
        <v>25752</v>
      </c>
      <c r="D5193">
        <v>2497321256</v>
      </c>
      <c r="E5193">
        <f>VLOOKUP(D5193,  base_salary!A:A, 1, FALSE)</f>
        <v>2497321256</v>
      </c>
      <c r="F5193">
        <f t="shared" si="162"/>
        <v>0</v>
      </c>
      <c r="G5193">
        <f t="shared" ca="1" si="163"/>
        <v>0</v>
      </c>
    </row>
    <row r="5194" spans="1:7" x14ac:dyDescent="0.25">
      <c r="A5194" t="s">
        <v>7504</v>
      </c>
      <c r="B5194" t="s">
        <v>2746</v>
      </c>
      <c r="C5194" s="4">
        <v>46670</v>
      </c>
      <c r="D5194">
        <v>1475796307</v>
      </c>
      <c r="E5194">
        <f>VLOOKUP(D5194,  base_salary!A:A, 1, FALSE)</f>
        <v>1475796307</v>
      </c>
      <c r="F5194">
        <f t="shared" si="162"/>
        <v>0</v>
      </c>
      <c r="G5194">
        <f t="shared" ca="1" si="163"/>
        <v>0</v>
      </c>
    </row>
    <row r="5195" spans="1:7" x14ac:dyDescent="0.25">
      <c r="A5195" t="s">
        <v>7505</v>
      </c>
      <c r="B5195" t="s">
        <v>2221</v>
      </c>
      <c r="C5195" s="4">
        <v>29051</v>
      </c>
      <c r="D5195">
        <v>5203144281</v>
      </c>
      <c r="E5195">
        <f>VLOOKUP(D5195,  base_salary!A:A, 1, FALSE)</f>
        <v>5203144281</v>
      </c>
      <c r="F5195">
        <f t="shared" si="162"/>
        <v>0</v>
      </c>
      <c r="G5195">
        <f t="shared" ca="1" si="163"/>
        <v>0</v>
      </c>
    </row>
    <row r="5196" spans="1:7" x14ac:dyDescent="0.25">
      <c r="A5196" t="s">
        <v>7506</v>
      </c>
      <c r="B5196" t="s">
        <v>2101</v>
      </c>
      <c r="C5196" s="4">
        <v>12669</v>
      </c>
      <c r="D5196">
        <v>5503746279</v>
      </c>
      <c r="E5196">
        <f>VLOOKUP(D5196,  base_salary!A:A, 1, FALSE)</f>
        <v>5503746279</v>
      </c>
      <c r="F5196">
        <f t="shared" si="162"/>
        <v>0</v>
      </c>
      <c r="G5196">
        <f t="shared" ca="1" si="163"/>
        <v>0</v>
      </c>
    </row>
    <row r="5197" spans="1:7" x14ac:dyDescent="0.25">
      <c r="A5197" t="s">
        <v>7507</v>
      </c>
      <c r="B5197" t="s">
        <v>2343</v>
      </c>
      <c r="C5197" s="4">
        <v>45803</v>
      </c>
      <c r="D5197">
        <v>6789106936</v>
      </c>
      <c r="E5197">
        <f>VLOOKUP(D5197,  base_salary!A:A, 1, FALSE)</f>
        <v>6789106936</v>
      </c>
      <c r="F5197">
        <f t="shared" si="162"/>
        <v>0</v>
      </c>
      <c r="G5197">
        <f t="shared" ca="1" si="163"/>
        <v>0</v>
      </c>
    </row>
    <row r="5198" spans="1:7" x14ac:dyDescent="0.25">
      <c r="A5198" t="s">
        <v>7508</v>
      </c>
      <c r="B5198" t="s">
        <v>2069</v>
      </c>
      <c r="C5198" s="4">
        <v>31223</v>
      </c>
      <c r="D5198">
        <v>9412192312</v>
      </c>
      <c r="E5198">
        <f>VLOOKUP(D5198,  base_salary!A:A, 1, FALSE)</f>
        <v>9412192312</v>
      </c>
      <c r="F5198">
        <f t="shared" si="162"/>
        <v>0</v>
      </c>
      <c r="G5198">
        <f t="shared" ca="1" si="163"/>
        <v>0</v>
      </c>
    </row>
    <row r="5199" spans="1:7" x14ac:dyDescent="0.25">
      <c r="A5199" t="s">
        <v>7509</v>
      </c>
      <c r="B5199" t="s">
        <v>2665</v>
      </c>
      <c r="C5199" s="4">
        <v>34672</v>
      </c>
      <c r="D5199">
        <v>3016446324</v>
      </c>
      <c r="E5199">
        <f>VLOOKUP(D5199,  base_salary!A:A, 1, FALSE)</f>
        <v>3016446324</v>
      </c>
      <c r="F5199">
        <f t="shared" si="162"/>
        <v>0</v>
      </c>
      <c r="G5199">
        <f t="shared" ca="1" si="163"/>
        <v>0</v>
      </c>
    </row>
    <row r="5200" spans="1:7" x14ac:dyDescent="0.25">
      <c r="A5200" t="s">
        <v>7510</v>
      </c>
      <c r="B5200" t="s">
        <v>2931</v>
      </c>
      <c r="C5200" s="4">
        <v>38356</v>
      </c>
      <c r="D5200">
        <v>4188124377</v>
      </c>
      <c r="E5200">
        <f>VLOOKUP(D5200,  base_salary!A:A, 1, FALSE)</f>
        <v>4188124377</v>
      </c>
      <c r="F5200">
        <f t="shared" si="162"/>
        <v>0</v>
      </c>
      <c r="G5200">
        <f t="shared" ca="1" si="163"/>
        <v>0</v>
      </c>
    </row>
    <row r="5201" spans="1:7" x14ac:dyDescent="0.25">
      <c r="A5201" t="s">
        <v>7511</v>
      </c>
      <c r="B5201" t="s">
        <v>2466</v>
      </c>
      <c r="C5201" s="4">
        <v>17194</v>
      </c>
      <c r="D5201">
        <v>532074068</v>
      </c>
      <c r="E5201">
        <f>VLOOKUP(D5201,  base_salary!A:A, 1, FALSE)</f>
        <v>532074068</v>
      </c>
      <c r="F5201">
        <f t="shared" si="162"/>
        <v>0</v>
      </c>
      <c r="G5201">
        <f t="shared" ca="1" si="163"/>
        <v>0</v>
      </c>
    </row>
    <row r="5202" spans="1:7" x14ac:dyDescent="0.25">
      <c r="A5202" t="s">
        <v>7512</v>
      </c>
      <c r="B5202" t="s">
        <v>2380</v>
      </c>
      <c r="C5202" s="4">
        <v>50214</v>
      </c>
      <c r="D5202">
        <v>9196221739</v>
      </c>
      <c r="E5202">
        <f>VLOOKUP(D5202,  base_salary!A:A, 1, FALSE)</f>
        <v>9196221739</v>
      </c>
      <c r="F5202">
        <f t="shared" si="162"/>
        <v>0</v>
      </c>
      <c r="G5202">
        <f t="shared" ca="1" si="163"/>
        <v>0</v>
      </c>
    </row>
    <row r="5203" spans="1:7" x14ac:dyDescent="0.25">
      <c r="A5203" t="s">
        <v>7513</v>
      </c>
      <c r="B5203" t="s">
        <v>2051</v>
      </c>
      <c r="C5203" s="4">
        <v>56961</v>
      </c>
      <c r="D5203">
        <v>3213290963</v>
      </c>
      <c r="E5203">
        <f>VLOOKUP(D5203,  base_salary!A:A, 1, FALSE)</f>
        <v>3213290963</v>
      </c>
      <c r="F5203">
        <f t="shared" si="162"/>
        <v>0</v>
      </c>
      <c r="G5203">
        <f t="shared" ca="1" si="163"/>
        <v>0</v>
      </c>
    </row>
    <row r="5204" spans="1:7" x14ac:dyDescent="0.25">
      <c r="A5204" t="s">
        <v>7514</v>
      </c>
      <c r="B5204" t="s">
        <v>1944</v>
      </c>
      <c r="C5204" s="4">
        <v>54660</v>
      </c>
      <c r="D5204">
        <v>1081492333</v>
      </c>
      <c r="E5204">
        <f>VLOOKUP(D5204,  base_salary!A:A, 1, FALSE)</f>
        <v>1081492333</v>
      </c>
      <c r="F5204">
        <f t="shared" si="162"/>
        <v>0</v>
      </c>
      <c r="G5204">
        <f t="shared" ca="1" si="163"/>
        <v>0</v>
      </c>
    </row>
    <row r="5205" spans="1:7" x14ac:dyDescent="0.25">
      <c r="A5205" t="s">
        <v>7515</v>
      </c>
      <c r="B5205" t="s">
        <v>2790</v>
      </c>
      <c r="C5205" s="4">
        <v>35432</v>
      </c>
      <c r="D5205">
        <v>3227873028</v>
      </c>
      <c r="E5205">
        <f>VLOOKUP(D5205,  base_salary!A:A, 1, FALSE)</f>
        <v>3227873028</v>
      </c>
      <c r="F5205">
        <f t="shared" si="162"/>
        <v>0</v>
      </c>
      <c r="G5205">
        <f t="shared" ca="1" si="163"/>
        <v>0</v>
      </c>
    </row>
    <row r="5206" spans="1:7" x14ac:dyDescent="0.25">
      <c r="A5206" t="s">
        <v>7516</v>
      </c>
      <c r="B5206" t="s">
        <v>4163</v>
      </c>
      <c r="C5206" s="4">
        <v>58823</v>
      </c>
      <c r="D5206">
        <v>3569619966</v>
      </c>
      <c r="E5206">
        <f>VLOOKUP(D5206,  base_salary!A:A, 1, FALSE)</f>
        <v>3569619966</v>
      </c>
      <c r="F5206">
        <f t="shared" si="162"/>
        <v>0</v>
      </c>
      <c r="G5206">
        <f t="shared" ca="1" si="163"/>
        <v>0</v>
      </c>
    </row>
    <row r="5207" spans="1:7" x14ac:dyDescent="0.25">
      <c r="A5207" t="s">
        <v>7517</v>
      </c>
      <c r="B5207" t="s">
        <v>2647</v>
      </c>
      <c r="C5207" s="4">
        <v>31937</v>
      </c>
      <c r="D5207">
        <v>3560320844</v>
      </c>
      <c r="E5207">
        <f>VLOOKUP(D5207,  base_salary!A:A, 1, FALSE)</f>
        <v>3560320844</v>
      </c>
      <c r="F5207">
        <f t="shared" si="162"/>
        <v>0</v>
      </c>
      <c r="G5207">
        <f t="shared" ca="1" si="163"/>
        <v>0</v>
      </c>
    </row>
    <row r="5208" spans="1:7" x14ac:dyDescent="0.25">
      <c r="A5208" t="s">
        <v>7518</v>
      </c>
      <c r="B5208" t="s">
        <v>2790</v>
      </c>
      <c r="C5208" s="4">
        <v>14788</v>
      </c>
      <c r="D5208">
        <v>9963057691</v>
      </c>
      <c r="E5208">
        <f>VLOOKUP(D5208,  base_salary!A:A, 1, FALSE)</f>
        <v>9963057691</v>
      </c>
      <c r="F5208">
        <f t="shared" si="162"/>
        <v>0</v>
      </c>
      <c r="G5208">
        <f t="shared" ca="1" si="163"/>
        <v>0</v>
      </c>
    </row>
    <row r="5209" spans="1:7" x14ac:dyDescent="0.25">
      <c r="A5209" t="s">
        <v>7519</v>
      </c>
      <c r="B5209" t="s">
        <v>1944</v>
      </c>
      <c r="C5209" s="4">
        <v>26403</v>
      </c>
      <c r="D5209">
        <v>2500807061</v>
      </c>
      <c r="E5209">
        <f>VLOOKUP(D5209,  base_salary!A:A, 1, FALSE)</f>
        <v>2500807061</v>
      </c>
      <c r="F5209">
        <f t="shared" si="162"/>
        <v>0</v>
      </c>
      <c r="G5209">
        <f t="shared" ca="1" si="163"/>
        <v>0</v>
      </c>
    </row>
    <row r="5210" spans="1:7" x14ac:dyDescent="0.25">
      <c r="A5210" t="s">
        <v>7520</v>
      </c>
      <c r="B5210" t="s">
        <v>2660</v>
      </c>
      <c r="C5210" s="4">
        <v>41365</v>
      </c>
      <c r="D5210">
        <v>9483290694</v>
      </c>
      <c r="E5210">
        <f>VLOOKUP(D5210,  base_salary!A:A, 1, FALSE)</f>
        <v>9483290694</v>
      </c>
      <c r="F5210">
        <f t="shared" si="162"/>
        <v>0</v>
      </c>
      <c r="G5210">
        <f t="shared" ca="1" si="163"/>
        <v>0</v>
      </c>
    </row>
    <row r="5211" spans="1:7" x14ac:dyDescent="0.25">
      <c r="A5211" t="s">
        <v>7521</v>
      </c>
      <c r="B5211" t="s">
        <v>4163</v>
      </c>
      <c r="C5211" s="4">
        <v>28130</v>
      </c>
      <c r="D5211">
        <v>140020098</v>
      </c>
      <c r="E5211">
        <f>VLOOKUP(D5211,  base_salary!A:A, 1, FALSE)</f>
        <v>140020098</v>
      </c>
      <c r="F5211">
        <f t="shared" si="162"/>
        <v>0</v>
      </c>
      <c r="G5211">
        <f t="shared" ca="1" si="163"/>
        <v>0</v>
      </c>
    </row>
    <row r="5212" spans="1:7" x14ac:dyDescent="0.25">
      <c r="A5212" t="s">
        <v>7522</v>
      </c>
      <c r="B5212" t="s">
        <v>2219</v>
      </c>
      <c r="C5212" s="4">
        <v>23735</v>
      </c>
      <c r="D5212">
        <v>1391414047</v>
      </c>
      <c r="E5212">
        <f>VLOOKUP(D5212,  base_salary!A:A, 1, FALSE)</f>
        <v>1391414047</v>
      </c>
      <c r="F5212">
        <f t="shared" si="162"/>
        <v>0</v>
      </c>
      <c r="G5212">
        <f t="shared" ca="1" si="163"/>
        <v>0</v>
      </c>
    </row>
    <row r="5213" spans="1:7" x14ac:dyDescent="0.25">
      <c r="A5213" t="s">
        <v>7523</v>
      </c>
      <c r="B5213" t="s">
        <v>2663</v>
      </c>
      <c r="C5213" s="4">
        <v>24768</v>
      </c>
      <c r="D5213">
        <v>6776868107</v>
      </c>
      <c r="E5213">
        <f>VLOOKUP(D5213,  base_salary!A:A, 1, FALSE)</f>
        <v>6776868107</v>
      </c>
      <c r="F5213">
        <f t="shared" si="162"/>
        <v>0</v>
      </c>
      <c r="G5213">
        <f t="shared" ca="1" si="163"/>
        <v>0</v>
      </c>
    </row>
    <row r="5214" spans="1:7" x14ac:dyDescent="0.25">
      <c r="A5214" t="s">
        <v>7524</v>
      </c>
      <c r="B5214" t="s">
        <v>2217</v>
      </c>
      <c r="C5214" s="4">
        <v>42323</v>
      </c>
      <c r="D5214">
        <v>1628738227</v>
      </c>
      <c r="E5214">
        <f>VLOOKUP(D5214,  base_salary!A:A, 1, FALSE)</f>
        <v>1628738227</v>
      </c>
      <c r="F5214">
        <f t="shared" si="162"/>
        <v>0</v>
      </c>
      <c r="G5214">
        <f t="shared" ca="1" si="163"/>
        <v>0</v>
      </c>
    </row>
    <row r="5215" spans="1:7" x14ac:dyDescent="0.25">
      <c r="A5215" t="s">
        <v>7525</v>
      </c>
      <c r="B5215" t="s">
        <v>2305</v>
      </c>
      <c r="C5215" s="4">
        <v>56211</v>
      </c>
      <c r="D5215">
        <v>4487905370</v>
      </c>
      <c r="E5215">
        <f>VLOOKUP(D5215,  base_salary!A:A, 1, FALSE)</f>
        <v>4487905370</v>
      </c>
      <c r="F5215">
        <f t="shared" si="162"/>
        <v>0</v>
      </c>
      <c r="G5215">
        <f t="shared" ca="1" si="163"/>
        <v>0</v>
      </c>
    </row>
    <row r="5216" spans="1:7" x14ac:dyDescent="0.25">
      <c r="A5216" t="s">
        <v>7526</v>
      </c>
      <c r="B5216" t="s">
        <v>2253</v>
      </c>
      <c r="C5216" s="4">
        <v>15631</v>
      </c>
      <c r="D5216">
        <v>3156820482</v>
      </c>
      <c r="E5216">
        <f>VLOOKUP(D5216,  base_salary!A:A, 1, FALSE)</f>
        <v>3156820482</v>
      </c>
      <c r="F5216">
        <f t="shared" si="162"/>
        <v>0</v>
      </c>
      <c r="G5216">
        <f t="shared" ca="1" si="163"/>
        <v>0</v>
      </c>
    </row>
    <row r="5217" spans="1:7" x14ac:dyDescent="0.25">
      <c r="A5217" t="s">
        <v>7527</v>
      </c>
      <c r="B5217" t="s">
        <v>1968</v>
      </c>
      <c r="C5217" s="4">
        <v>33810</v>
      </c>
      <c r="D5217">
        <v>6769297310</v>
      </c>
      <c r="E5217">
        <f>VLOOKUP(D5217,  base_salary!A:A, 1, FALSE)</f>
        <v>6769297310</v>
      </c>
      <c r="F5217">
        <f t="shared" si="162"/>
        <v>0</v>
      </c>
      <c r="G5217">
        <f t="shared" ca="1" si="163"/>
        <v>0</v>
      </c>
    </row>
    <row r="5218" spans="1:7" x14ac:dyDescent="0.25">
      <c r="A5218" t="s">
        <v>7528</v>
      </c>
      <c r="B5218" t="s">
        <v>2030</v>
      </c>
      <c r="C5218" s="4">
        <v>59838</v>
      </c>
      <c r="D5218">
        <v>6614458434</v>
      </c>
      <c r="E5218">
        <f>VLOOKUP(D5218,  base_salary!A:A, 1, FALSE)</f>
        <v>6614458434</v>
      </c>
      <c r="F5218">
        <f t="shared" si="162"/>
        <v>0</v>
      </c>
      <c r="G5218">
        <f t="shared" ca="1" si="163"/>
        <v>0</v>
      </c>
    </row>
    <row r="5219" spans="1:7" x14ac:dyDescent="0.25">
      <c r="A5219" t="s">
        <v>7529</v>
      </c>
      <c r="B5219" t="s">
        <v>2997</v>
      </c>
      <c r="C5219" s="4">
        <v>34775</v>
      </c>
      <c r="D5219">
        <v>8238030943</v>
      </c>
      <c r="E5219">
        <f>VLOOKUP(D5219,  base_salary!A:A, 1, FALSE)</f>
        <v>8238030943</v>
      </c>
      <c r="F5219">
        <f t="shared" si="162"/>
        <v>0</v>
      </c>
      <c r="G5219">
        <f t="shared" ca="1" si="163"/>
        <v>0</v>
      </c>
    </row>
    <row r="5220" spans="1:7" x14ac:dyDescent="0.25">
      <c r="A5220" t="s">
        <v>7530</v>
      </c>
      <c r="B5220" t="s">
        <v>2424</v>
      </c>
      <c r="C5220" s="4">
        <v>16089</v>
      </c>
      <c r="D5220">
        <v>7957976743</v>
      </c>
      <c r="E5220">
        <f>VLOOKUP(D5220,  base_salary!A:A, 1, FALSE)</f>
        <v>7957976743</v>
      </c>
      <c r="F5220">
        <f t="shared" si="162"/>
        <v>0</v>
      </c>
      <c r="G5220">
        <f t="shared" ca="1" si="163"/>
        <v>0</v>
      </c>
    </row>
    <row r="5221" spans="1:7" x14ac:dyDescent="0.25">
      <c r="A5221" t="s">
        <v>7531</v>
      </c>
      <c r="B5221" t="s">
        <v>1986</v>
      </c>
      <c r="C5221" s="4">
        <v>15408</v>
      </c>
      <c r="D5221">
        <v>7251959615</v>
      </c>
      <c r="E5221">
        <f>VLOOKUP(D5221,  base_salary!A:A, 1, FALSE)</f>
        <v>7251959615</v>
      </c>
      <c r="F5221">
        <f t="shared" si="162"/>
        <v>0</v>
      </c>
      <c r="G5221">
        <f t="shared" ca="1" si="163"/>
        <v>0</v>
      </c>
    </row>
    <row r="5222" spans="1:7" x14ac:dyDescent="0.25">
      <c r="A5222" t="s">
        <v>7532</v>
      </c>
      <c r="B5222" t="s">
        <v>1946</v>
      </c>
      <c r="C5222" s="4">
        <v>50782</v>
      </c>
      <c r="D5222">
        <v>569240891</v>
      </c>
      <c r="E5222">
        <f>VLOOKUP(D5222,  base_salary!A:A, 1, FALSE)</f>
        <v>569240891</v>
      </c>
      <c r="F5222">
        <f t="shared" si="162"/>
        <v>0</v>
      </c>
      <c r="G5222">
        <f t="shared" ca="1" si="163"/>
        <v>0</v>
      </c>
    </row>
    <row r="5223" spans="1:7" x14ac:dyDescent="0.25">
      <c r="A5223" t="s">
        <v>7533</v>
      </c>
      <c r="B5223" t="s">
        <v>2466</v>
      </c>
      <c r="C5223" s="4">
        <v>39737</v>
      </c>
      <c r="D5223">
        <v>3915983489</v>
      </c>
      <c r="E5223">
        <f>VLOOKUP(D5223,  base_salary!A:A, 1, FALSE)</f>
        <v>3915983489</v>
      </c>
      <c r="F5223">
        <f t="shared" si="162"/>
        <v>0</v>
      </c>
      <c r="G5223">
        <f t="shared" ca="1" si="163"/>
        <v>0</v>
      </c>
    </row>
    <row r="5224" spans="1:7" x14ac:dyDescent="0.25">
      <c r="A5224" t="s">
        <v>7534</v>
      </c>
      <c r="B5224" t="s">
        <v>2137</v>
      </c>
      <c r="C5224" s="4">
        <v>15925</v>
      </c>
      <c r="D5224">
        <v>2975315244</v>
      </c>
      <c r="E5224">
        <f>VLOOKUP(D5224,  base_salary!A:A, 1, FALSE)</f>
        <v>2975315244</v>
      </c>
      <c r="F5224">
        <f t="shared" si="162"/>
        <v>0</v>
      </c>
      <c r="G5224">
        <f t="shared" ca="1" si="163"/>
        <v>0</v>
      </c>
    </row>
    <row r="5225" spans="1:7" x14ac:dyDescent="0.25">
      <c r="A5225" t="s">
        <v>7535</v>
      </c>
      <c r="B5225" t="s">
        <v>2244</v>
      </c>
      <c r="C5225" s="4">
        <v>43178</v>
      </c>
      <c r="D5225">
        <v>4535395691</v>
      </c>
      <c r="E5225">
        <f>VLOOKUP(D5225,  base_salary!A:A, 1, FALSE)</f>
        <v>4535395691</v>
      </c>
      <c r="F5225">
        <f t="shared" si="162"/>
        <v>0</v>
      </c>
      <c r="G5225">
        <f t="shared" ca="1" si="163"/>
        <v>0</v>
      </c>
    </row>
    <row r="5226" spans="1:7" x14ac:dyDescent="0.25">
      <c r="A5226" t="s">
        <v>7536</v>
      </c>
      <c r="B5226" t="s">
        <v>2380</v>
      </c>
      <c r="C5226" s="4">
        <v>17392</v>
      </c>
      <c r="D5226">
        <v>2378102658</v>
      </c>
      <c r="E5226">
        <f>VLOOKUP(D5226,  base_salary!A:A, 1, FALSE)</f>
        <v>2378102658</v>
      </c>
      <c r="F5226">
        <f t="shared" si="162"/>
        <v>0</v>
      </c>
      <c r="G5226">
        <f t="shared" ca="1" si="163"/>
        <v>0</v>
      </c>
    </row>
    <row r="5227" spans="1:7" x14ac:dyDescent="0.25">
      <c r="A5227" t="s">
        <v>7537</v>
      </c>
      <c r="B5227" t="s">
        <v>2143</v>
      </c>
      <c r="C5227" s="4">
        <v>24770</v>
      </c>
      <c r="D5227">
        <v>8162941088</v>
      </c>
      <c r="E5227">
        <f>VLOOKUP(D5227,  base_salary!A:A, 1, FALSE)</f>
        <v>8162941088</v>
      </c>
      <c r="F5227">
        <f t="shared" si="162"/>
        <v>0</v>
      </c>
      <c r="G5227">
        <f t="shared" ca="1" si="163"/>
        <v>0</v>
      </c>
    </row>
    <row r="5228" spans="1:7" x14ac:dyDescent="0.25">
      <c r="A5228" t="s">
        <v>7538</v>
      </c>
      <c r="B5228" t="s">
        <v>3041</v>
      </c>
      <c r="C5228" s="4">
        <v>53496</v>
      </c>
      <c r="D5228">
        <v>8482007106</v>
      </c>
      <c r="E5228">
        <f>VLOOKUP(D5228,  base_salary!A:A, 1, FALSE)</f>
        <v>8482007106</v>
      </c>
      <c r="F5228">
        <f t="shared" si="162"/>
        <v>0</v>
      </c>
      <c r="G5228">
        <f t="shared" ca="1" si="163"/>
        <v>0</v>
      </c>
    </row>
    <row r="5229" spans="1:7" x14ac:dyDescent="0.25">
      <c r="A5229" t="s">
        <v>7539</v>
      </c>
      <c r="B5229" t="s">
        <v>1966</v>
      </c>
      <c r="C5229" s="4">
        <v>49575</v>
      </c>
      <c r="D5229">
        <v>9965847037</v>
      </c>
      <c r="E5229">
        <f>VLOOKUP(D5229,  base_salary!A:A, 1, FALSE)</f>
        <v>9965847037</v>
      </c>
      <c r="F5229">
        <f t="shared" si="162"/>
        <v>0</v>
      </c>
      <c r="G5229">
        <f t="shared" ca="1" si="163"/>
        <v>0</v>
      </c>
    </row>
    <row r="5230" spans="1:7" x14ac:dyDescent="0.25">
      <c r="A5230" t="s">
        <v>7540</v>
      </c>
      <c r="B5230" t="s">
        <v>5394</v>
      </c>
      <c r="C5230" s="4">
        <v>53505</v>
      </c>
      <c r="D5230">
        <v>3497169404</v>
      </c>
      <c r="E5230">
        <f>VLOOKUP(D5230,  base_salary!A:A, 1, FALSE)</f>
        <v>3497169404</v>
      </c>
      <c r="F5230">
        <f t="shared" si="162"/>
        <v>0</v>
      </c>
      <c r="G5230">
        <f t="shared" ca="1" si="163"/>
        <v>0</v>
      </c>
    </row>
    <row r="5231" spans="1:7" x14ac:dyDescent="0.25">
      <c r="A5231" t="s">
        <v>7541</v>
      </c>
      <c r="B5231" t="s">
        <v>2041</v>
      </c>
      <c r="C5231" s="4">
        <v>44046</v>
      </c>
      <c r="D5231">
        <v>495702854</v>
      </c>
      <c r="E5231">
        <f>VLOOKUP(D5231,  base_salary!A:A, 1, FALSE)</f>
        <v>495702854</v>
      </c>
      <c r="F5231">
        <f t="shared" si="162"/>
        <v>0</v>
      </c>
      <c r="G5231">
        <f t="shared" ca="1" si="163"/>
        <v>0</v>
      </c>
    </row>
    <row r="5232" spans="1:7" x14ac:dyDescent="0.25">
      <c r="A5232" t="s">
        <v>7542</v>
      </c>
      <c r="B5232" t="s">
        <v>2970</v>
      </c>
      <c r="C5232" s="4">
        <v>44094</v>
      </c>
      <c r="D5232">
        <v>4191160419</v>
      </c>
      <c r="E5232">
        <f>VLOOKUP(D5232,  base_salary!A:A, 1, FALSE)</f>
        <v>4191160419</v>
      </c>
      <c r="F5232">
        <f t="shared" si="162"/>
        <v>0</v>
      </c>
      <c r="G5232">
        <f t="shared" ca="1" si="163"/>
        <v>0</v>
      </c>
    </row>
    <row r="5233" spans="1:7" x14ac:dyDescent="0.25">
      <c r="A5233" t="s">
        <v>7543</v>
      </c>
      <c r="B5233" t="s">
        <v>2244</v>
      </c>
      <c r="C5233" s="4">
        <v>24114</v>
      </c>
      <c r="D5233">
        <v>813832926</v>
      </c>
      <c r="E5233">
        <f>VLOOKUP(D5233,  base_salary!A:A, 1, FALSE)</f>
        <v>813832926</v>
      </c>
      <c r="F5233">
        <f t="shared" si="162"/>
        <v>0</v>
      </c>
      <c r="G5233">
        <f t="shared" ca="1" si="163"/>
        <v>0</v>
      </c>
    </row>
    <row r="5234" spans="1:7" x14ac:dyDescent="0.25">
      <c r="A5234" t="s">
        <v>7544</v>
      </c>
      <c r="B5234" t="s">
        <v>3785</v>
      </c>
      <c r="C5234" s="4">
        <v>36271</v>
      </c>
      <c r="D5234">
        <v>2060025532</v>
      </c>
      <c r="E5234">
        <f>VLOOKUP(D5234,  base_salary!A:A, 1, FALSE)</f>
        <v>2060025532</v>
      </c>
      <c r="F5234">
        <f t="shared" si="162"/>
        <v>0</v>
      </c>
      <c r="G5234">
        <f t="shared" ca="1" si="163"/>
        <v>0</v>
      </c>
    </row>
    <row r="5235" spans="1:7" x14ac:dyDescent="0.25">
      <c r="A5235" t="s">
        <v>7545</v>
      </c>
      <c r="B5235" t="s">
        <v>2491</v>
      </c>
      <c r="C5235" s="4">
        <v>31895</v>
      </c>
      <c r="D5235">
        <v>3016741628</v>
      </c>
      <c r="E5235">
        <f>VLOOKUP(D5235,  base_salary!A:A, 1, FALSE)</f>
        <v>3016741628</v>
      </c>
      <c r="F5235">
        <f t="shared" si="162"/>
        <v>0</v>
      </c>
      <c r="G5235">
        <f t="shared" ca="1" si="163"/>
        <v>0</v>
      </c>
    </row>
    <row r="5236" spans="1:7" x14ac:dyDescent="0.25">
      <c r="A5236" t="s">
        <v>7546</v>
      </c>
      <c r="B5236" t="s">
        <v>2873</v>
      </c>
      <c r="C5236" s="4">
        <v>48723</v>
      </c>
      <c r="D5236">
        <v>5186660353</v>
      </c>
      <c r="E5236">
        <f>VLOOKUP(D5236,  base_salary!A:A, 1, FALSE)</f>
        <v>5186660353</v>
      </c>
      <c r="F5236">
        <f t="shared" si="162"/>
        <v>0</v>
      </c>
      <c r="G5236">
        <f t="shared" ca="1" si="163"/>
        <v>0</v>
      </c>
    </row>
    <row r="5237" spans="1:7" x14ac:dyDescent="0.25">
      <c r="A5237" t="s">
        <v>7547</v>
      </c>
      <c r="B5237" t="s">
        <v>2319</v>
      </c>
      <c r="C5237" s="4">
        <v>38024</v>
      </c>
      <c r="D5237">
        <v>1391414047</v>
      </c>
      <c r="E5237">
        <f>VLOOKUP(D5237,  base_salary!A:A, 1, FALSE)</f>
        <v>1391414047</v>
      </c>
      <c r="F5237">
        <f t="shared" si="162"/>
        <v>0</v>
      </c>
      <c r="G5237">
        <f t="shared" ca="1" si="163"/>
        <v>0</v>
      </c>
    </row>
    <row r="5238" spans="1:7" x14ac:dyDescent="0.25">
      <c r="A5238" t="s">
        <v>7548</v>
      </c>
      <c r="B5238" t="s">
        <v>1956</v>
      </c>
      <c r="C5238" s="4">
        <v>34608</v>
      </c>
      <c r="D5238">
        <v>304906506</v>
      </c>
      <c r="E5238">
        <f>VLOOKUP(D5238,  base_salary!A:A, 1, FALSE)</f>
        <v>304906506</v>
      </c>
      <c r="F5238">
        <f t="shared" si="162"/>
        <v>0</v>
      </c>
      <c r="G5238">
        <f t="shared" ca="1" si="163"/>
        <v>0</v>
      </c>
    </row>
    <row r="5239" spans="1:7" x14ac:dyDescent="0.25">
      <c r="A5239" t="s">
        <v>7549</v>
      </c>
      <c r="B5239" t="s">
        <v>1938</v>
      </c>
      <c r="C5239" s="4">
        <v>38504</v>
      </c>
      <c r="D5239">
        <v>9403474378</v>
      </c>
      <c r="E5239">
        <f>VLOOKUP(D5239,  base_salary!A:A, 1, FALSE)</f>
        <v>9403474378</v>
      </c>
      <c r="F5239">
        <f t="shared" si="162"/>
        <v>0</v>
      </c>
      <c r="G5239">
        <f t="shared" ca="1" si="163"/>
        <v>0</v>
      </c>
    </row>
    <row r="5240" spans="1:7" x14ac:dyDescent="0.25">
      <c r="A5240" t="s">
        <v>7550</v>
      </c>
      <c r="B5240" t="s">
        <v>1946</v>
      </c>
      <c r="C5240" s="4">
        <v>57908</v>
      </c>
      <c r="D5240">
        <v>8277918739</v>
      </c>
      <c r="E5240">
        <f>VLOOKUP(D5240,  base_salary!A:A, 1, FALSE)</f>
        <v>8277918739</v>
      </c>
      <c r="F5240">
        <f t="shared" si="162"/>
        <v>0</v>
      </c>
      <c r="G5240">
        <f t="shared" ca="1" si="163"/>
        <v>0</v>
      </c>
    </row>
    <row r="5241" spans="1:7" x14ac:dyDescent="0.25">
      <c r="A5241" t="s">
        <v>7551</v>
      </c>
      <c r="B5241" t="s">
        <v>2660</v>
      </c>
      <c r="C5241" s="4">
        <v>14677</v>
      </c>
      <c r="D5241">
        <v>1958063002</v>
      </c>
      <c r="E5241">
        <f>VLOOKUP(D5241,  base_salary!A:A, 1, FALSE)</f>
        <v>1958063002</v>
      </c>
      <c r="F5241">
        <f t="shared" si="162"/>
        <v>0</v>
      </c>
      <c r="G5241">
        <f t="shared" ca="1" si="163"/>
        <v>0</v>
      </c>
    </row>
    <row r="5242" spans="1:7" x14ac:dyDescent="0.25">
      <c r="A5242" t="s">
        <v>7552</v>
      </c>
      <c r="B5242" t="s">
        <v>1932</v>
      </c>
      <c r="C5242" s="4">
        <v>51058</v>
      </c>
      <c r="D5242">
        <v>6842911427</v>
      </c>
      <c r="E5242">
        <f>VLOOKUP(D5242,  base_salary!A:A, 1, FALSE)</f>
        <v>6842911427</v>
      </c>
      <c r="F5242">
        <f t="shared" si="162"/>
        <v>0</v>
      </c>
      <c r="G5242">
        <f t="shared" ca="1" si="163"/>
        <v>0</v>
      </c>
    </row>
    <row r="5243" spans="1:7" x14ac:dyDescent="0.25">
      <c r="A5243" t="s">
        <v>7553</v>
      </c>
      <c r="B5243" t="s">
        <v>2244</v>
      </c>
      <c r="C5243" s="4">
        <v>21560</v>
      </c>
      <c r="D5243">
        <v>6009848660</v>
      </c>
      <c r="E5243">
        <f>VLOOKUP(D5243,  base_salary!A:A, 1, FALSE)</f>
        <v>6009848660</v>
      </c>
      <c r="F5243">
        <f t="shared" si="162"/>
        <v>0</v>
      </c>
      <c r="G5243">
        <f t="shared" ca="1" si="163"/>
        <v>0</v>
      </c>
    </row>
    <row r="5244" spans="1:7" x14ac:dyDescent="0.25">
      <c r="A5244" t="s">
        <v>7554</v>
      </c>
      <c r="B5244" t="s">
        <v>2323</v>
      </c>
      <c r="C5244" s="4">
        <v>57970</v>
      </c>
      <c r="D5244">
        <v>8526090127</v>
      </c>
      <c r="E5244">
        <f>VLOOKUP(D5244,  base_salary!A:A, 1, FALSE)</f>
        <v>8526090127</v>
      </c>
      <c r="F5244">
        <f t="shared" si="162"/>
        <v>0</v>
      </c>
      <c r="G5244">
        <f t="shared" ca="1" si="163"/>
        <v>0</v>
      </c>
    </row>
    <row r="5245" spans="1:7" x14ac:dyDescent="0.25">
      <c r="A5245" t="s">
        <v>7555</v>
      </c>
      <c r="B5245" t="s">
        <v>2014</v>
      </c>
      <c r="C5245" s="4">
        <v>57821</v>
      </c>
      <c r="D5245">
        <v>4487905370</v>
      </c>
      <c r="E5245">
        <f>VLOOKUP(D5245,  base_salary!A:A, 1, FALSE)</f>
        <v>4487905370</v>
      </c>
      <c r="F5245">
        <f t="shared" si="162"/>
        <v>0</v>
      </c>
      <c r="G5245">
        <f t="shared" ca="1" si="163"/>
        <v>0</v>
      </c>
    </row>
    <row r="5246" spans="1:7" x14ac:dyDescent="0.25">
      <c r="A5246" t="s">
        <v>7556</v>
      </c>
      <c r="B5246" t="s">
        <v>2244</v>
      </c>
      <c r="C5246" s="4">
        <v>26423</v>
      </c>
      <c r="D5246">
        <v>4815280800</v>
      </c>
      <c r="E5246">
        <f>VLOOKUP(D5246,  base_salary!A:A, 1, FALSE)</f>
        <v>4815280800</v>
      </c>
      <c r="F5246">
        <f t="shared" si="162"/>
        <v>0</v>
      </c>
      <c r="G5246">
        <f t="shared" ca="1" si="163"/>
        <v>0</v>
      </c>
    </row>
    <row r="5247" spans="1:7" x14ac:dyDescent="0.25">
      <c r="A5247" t="s">
        <v>7557</v>
      </c>
      <c r="B5247" t="s">
        <v>1984</v>
      </c>
      <c r="C5247" s="4">
        <v>53236</v>
      </c>
      <c r="D5247">
        <v>4504361140</v>
      </c>
      <c r="E5247">
        <f>VLOOKUP(D5247,  base_salary!A:A, 1, FALSE)</f>
        <v>4504361140</v>
      </c>
      <c r="F5247">
        <f t="shared" si="162"/>
        <v>0</v>
      </c>
      <c r="G5247">
        <f t="shared" ca="1" si="163"/>
        <v>0</v>
      </c>
    </row>
    <row r="5248" spans="1:7" x14ac:dyDescent="0.25">
      <c r="A5248" t="s">
        <v>7558</v>
      </c>
      <c r="B5248" t="s">
        <v>2639</v>
      </c>
      <c r="C5248" s="4">
        <v>55620</v>
      </c>
      <c r="D5248">
        <v>7367438190</v>
      </c>
      <c r="E5248">
        <f>VLOOKUP(D5248,  base_salary!A:A, 1, FALSE)</f>
        <v>7367438190</v>
      </c>
      <c r="F5248">
        <f t="shared" si="162"/>
        <v>0</v>
      </c>
      <c r="G5248">
        <f t="shared" ca="1" si="163"/>
        <v>0</v>
      </c>
    </row>
    <row r="5249" spans="1:7" x14ac:dyDescent="0.25">
      <c r="A5249" t="s">
        <v>7559</v>
      </c>
      <c r="B5249" t="s">
        <v>2266</v>
      </c>
      <c r="C5249" s="4">
        <v>23788</v>
      </c>
      <c r="D5249">
        <v>6733929554</v>
      </c>
      <c r="E5249">
        <f>VLOOKUP(D5249,  base_salary!A:A, 1, FALSE)</f>
        <v>6733929554</v>
      </c>
      <c r="F5249">
        <f t="shared" si="162"/>
        <v>0</v>
      </c>
      <c r="G5249">
        <f t="shared" ca="1" si="163"/>
        <v>0</v>
      </c>
    </row>
    <row r="5250" spans="1:7" x14ac:dyDescent="0.25">
      <c r="A5250" t="s">
        <v>7560</v>
      </c>
      <c r="B5250" t="s">
        <v>2997</v>
      </c>
      <c r="C5250" s="4">
        <v>37633</v>
      </c>
      <c r="D5250">
        <v>471886378</v>
      </c>
      <c r="E5250">
        <f>VLOOKUP(D5250,  base_salary!A:A, 1, FALSE)</f>
        <v>471886378</v>
      </c>
      <c r="F5250">
        <f t="shared" si="162"/>
        <v>0</v>
      </c>
      <c r="G5250">
        <f t="shared" ca="1" si="163"/>
        <v>0</v>
      </c>
    </row>
    <row r="5251" spans="1:7" x14ac:dyDescent="0.25">
      <c r="A5251" t="s">
        <v>7561</v>
      </c>
      <c r="B5251" t="s">
        <v>2087</v>
      </c>
      <c r="C5251" s="4">
        <v>29183</v>
      </c>
      <c r="D5251">
        <v>5903124704</v>
      </c>
      <c r="E5251">
        <f>VLOOKUP(D5251,  base_salary!A:A, 1, FALSE)</f>
        <v>5903124704</v>
      </c>
      <c r="F5251">
        <f t="shared" ref="F5251:F5314" si="164">IF(ISERROR(E5251), 1, 0)</f>
        <v>0</v>
      </c>
      <c r="G5251">
        <f t="shared" ref="G5251:G5314" ca="1" si="165">SUM(G:G)</f>
        <v>0</v>
      </c>
    </row>
    <row r="5252" spans="1:7" x14ac:dyDescent="0.25">
      <c r="A5252" t="s">
        <v>7562</v>
      </c>
      <c r="B5252" t="s">
        <v>2077</v>
      </c>
      <c r="C5252" s="4">
        <v>38854</v>
      </c>
      <c r="D5252">
        <v>3269054114</v>
      </c>
      <c r="E5252">
        <f>VLOOKUP(D5252,  base_salary!A:A, 1, FALSE)</f>
        <v>3269054114</v>
      </c>
      <c r="F5252">
        <f t="shared" si="164"/>
        <v>0</v>
      </c>
      <c r="G5252">
        <f t="shared" ca="1" si="165"/>
        <v>0</v>
      </c>
    </row>
    <row r="5253" spans="1:7" x14ac:dyDescent="0.25">
      <c r="A5253" t="s">
        <v>7563</v>
      </c>
      <c r="B5253" t="s">
        <v>2188</v>
      </c>
      <c r="C5253" s="4">
        <v>28405</v>
      </c>
      <c r="D5253">
        <v>232367817</v>
      </c>
      <c r="E5253">
        <f>VLOOKUP(D5253,  base_salary!A:A, 1, FALSE)</f>
        <v>232367817</v>
      </c>
      <c r="F5253">
        <f t="shared" si="164"/>
        <v>0</v>
      </c>
      <c r="G5253">
        <f t="shared" ca="1" si="165"/>
        <v>0</v>
      </c>
    </row>
    <row r="5254" spans="1:7" x14ac:dyDescent="0.25">
      <c r="A5254" t="s">
        <v>7564</v>
      </c>
      <c r="B5254" t="s">
        <v>2428</v>
      </c>
      <c r="C5254" s="4">
        <v>14046</v>
      </c>
      <c r="D5254">
        <v>5422052862</v>
      </c>
      <c r="E5254">
        <f>VLOOKUP(D5254,  base_salary!A:A, 1, FALSE)</f>
        <v>5422052862</v>
      </c>
      <c r="F5254">
        <f t="shared" si="164"/>
        <v>0</v>
      </c>
      <c r="G5254">
        <f t="shared" ca="1" si="165"/>
        <v>0</v>
      </c>
    </row>
    <row r="5255" spans="1:7" x14ac:dyDescent="0.25">
      <c r="A5255" t="s">
        <v>7565</v>
      </c>
      <c r="B5255" t="s">
        <v>2873</v>
      </c>
      <c r="C5255" s="4">
        <v>59452</v>
      </c>
      <c r="D5255">
        <v>1628738227</v>
      </c>
      <c r="E5255">
        <f>VLOOKUP(D5255,  base_salary!A:A, 1, FALSE)</f>
        <v>1628738227</v>
      </c>
      <c r="F5255">
        <f t="shared" si="164"/>
        <v>0</v>
      </c>
      <c r="G5255">
        <f t="shared" ca="1" si="165"/>
        <v>0</v>
      </c>
    </row>
    <row r="5256" spans="1:7" x14ac:dyDescent="0.25">
      <c r="A5256" t="s">
        <v>7566</v>
      </c>
      <c r="B5256" t="s">
        <v>1932</v>
      </c>
      <c r="C5256" s="4">
        <v>29797</v>
      </c>
      <c r="D5256">
        <v>7866715386</v>
      </c>
      <c r="E5256">
        <f>VLOOKUP(D5256,  base_salary!A:A, 1, FALSE)</f>
        <v>7866715386</v>
      </c>
      <c r="F5256">
        <f t="shared" si="164"/>
        <v>0</v>
      </c>
      <c r="G5256">
        <f t="shared" ca="1" si="165"/>
        <v>0</v>
      </c>
    </row>
    <row r="5257" spans="1:7" x14ac:dyDescent="0.25">
      <c r="A5257" t="s">
        <v>7567</v>
      </c>
      <c r="B5257" t="s">
        <v>3393</v>
      </c>
      <c r="C5257" s="4">
        <v>58127</v>
      </c>
      <c r="D5257">
        <v>8322342209</v>
      </c>
      <c r="E5257">
        <f>VLOOKUP(D5257,  base_salary!A:A, 1, FALSE)</f>
        <v>8322342209</v>
      </c>
      <c r="F5257">
        <f t="shared" si="164"/>
        <v>0</v>
      </c>
      <c r="G5257">
        <f t="shared" ca="1" si="165"/>
        <v>0</v>
      </c>
    </row>
    <row r="5258" spans="1:7" x14ac:dyDescent="0.25">
      <c r="A5258" t="s">
        <v>7568</v>
      </c>
      <c r="B5258" t="s">
        <v>2319</v>
      </c>
      <c r="C5258" s="4">
        <v>49668</v>
      </c>
      <c r="D5258">
        <v>6487054410</v>
      </c>
      <c r="E5258">
        <f>VLOOKUP(D5258,  base_salary!A:A, 1, FALSE)</f>
        <v>6487054410</v>
      </c>
      <c r="F5258">
        <f t="shared" si="164"/>
        <v>0</v>
      </c>
      <c r="G5258">
        <f t="shared" ca="1" si="165"/>
        <v>0</v>
      </c>
    </row>
    <row r="5259" spans="1:7" x14ac:dyDescent="0.25">
      <c r="A5259" t="s">
        <v>7569</v>
      </c>
      <c r="B5259" t="s">
        <v>3237</v>
      </c>
      <c r="C5259" s="4">
        <v>36804</v>
      </c>
      <c r="D5259">
        <v>2417008025</v>
      </c>
      <c r="E5259">
        <f>VLOOKUP(D5259,  base_salary!A:A, 1, FALSE)</f>
        <v>2417008025</v>
      </c>
      <c r="F5259">
        <f t="shared" si="164"/>
        <v>0</v>
      </c>
      <c r="G5259">
        <f t="shared" ca="1" si="165"/>
        <v>0</v>
      </c>
    </row>
    <row r="5260" spans="1:7" x14ac:dyDescent="0.25">
      <c r="A5260" t="s">
        <v>7570</v>
      </c>
      <c r="B5260" t="s">
        <v>2517</v>
      </c>
      <c r="C5260" s="4">
        <v>59940</v>
      </c>
      <c r="D5260">
        <v>7180536660</v>
      </c>
      <c r="E5260">
        <f>VLOOKUP(D5260,  base_salary!A:A, 1, FALSE)</f>
        <v>7180536660</v>
      </c>
      <c r="F5260">
        <f t="shared" si="164"/>
        <v>0</v>
      </c>
      <c r="G5260">
        <f t="shared" ca="1" si="165"/>
        <v>0</v>
      </c>
    </row>
    <row r="5261" spans="1:7" x14ac:dyDescent="0.25">
      <c r="A5261" t="s">
        <v>7571</v>
      </c>
      <c r="B5261" t="s">
        <v>2010</v>
      </c>
      <c r="C5261" s="4">
        <v>21916</v>
      </c>
      <c r="D5261">
        <v>7427985850</v>
      </c>
      <c r="E5261">
        <f>VLOOKUP(D5261,  base_salary!A:A, 1, FALSE)</f>
        <v>7427985850</v>
      </c>
      <c r="F5261">
        <f t="shared" si="164"/>
        <v>0</v>
      </c>
      <c r="G5261">
        <f t="shared" ca="1" si="165"/>
        <v>0</v>
      </c>
    </row>
    <row r="5262" spans="1:7" x14ac:dyDescent="0.25">
      <c r="A5262" t="s">
        <v>7572</v>
      </c>
      <c r="B5262" t="s">
        <v>2517</v>
      </c>
      <c r="C5262" s="4">
        <v>54604</v>
      </c>
      <c r="D5262">
        <v>304906506</v>
      </c>
      <c r="E5262">
        <f>VLOOKUP(D5262,  base_salary!A:A, 1, FALSE)</f>
        <v>304906506</v>
      </c>
      <c r="F5262">
        <f t="shared" si="164"/>
        <v>0</v>
      </c>
      <c r="G5262">
        <f t="shared" ca="1" si="165"/>
        <v>0</v>
      </c>
    </row>
    <row r="5263" spans="1:7" x14ac:dyDescent="0.25">
      <c r="A5263" t="s">
        <v>7573</v>
      </c>
      <c r="B5263" t="s">
        <v>2164</v>
      </c>
      <c r="C5263" s="4">
        <v>33746</v>
      </c>
      <c r="D5263">
        <v>3746690722</v>
      </c>
      <c r="E5263">
        <f>VLOOKUP(D5263,  base_salary!A:A, 1, FALSE)</f>
        <v>3746690722</v>
      </c>
      <c r="F5263">
        <f t="shared" si="164"/>
        <v>0</v>
      </c>
      <c r="G5263">
        <f t="shared" ca="1" si="165"/>
        <v>0</v>
      </c>
    </row>
    <row r="5264" spans="1:7" x14ac:dyDescent="0.25">
      <c r="A5264" t="s">
        <v>7574</v>
      </c>
      <c r="B5264" t="s">
        <v>2970</v>
      </c>
      <c r="C5264" s="4">
        <v>34285</v>
      </c>
      <c r="D5264">
        <v>6854809452</v>
      </c>
      <c r="E5264">
        <f>VLOOKUP(D5264,  base_salary!A:A, 1, FALSE)</f>
        <v>6854809452</v>
      </c>
      <c r="F5264">
        <f t="shared" si="164"/>
        <v>0</v>
      </c>
      <c r="G5264">
        <f t="shared" ca="1" si="165"/>
        <v>0</v>
      </c>
    </row>
    <row r="5265" spans="1:7" x14ac:dyDescent="0.25">
      <c r="A5265" t="s">
        <v>7575</v>
      </c>
      <c r="B5265" t="s">
        <v>3237</v>
      </c>
      <c r="C5265" s="4">
        <v>20773</v>
      </c>
      <c r="D5265">
        <v>3915983489</v>
      </c>
      <c r="E5265">
        <f>VLOOKUP(D5265,  base_salary!A:A, 1, FALSE)</f>
        <v>3915983489</v>
      </c>
      <c r="F5265">
        <f t="shared" si="164"/>
        <v>0</v>
      </c>
      <c r="G5265">
        <f t="shared" ca="1" si="165"/>
        <v>0</v>
      </c>
    </row>
    <row r="5266" spans="1:7" x14ac:dyDescent="0.25">
      <c r="A5266" t="s">
        <v>7576</v>
      </c>
      <c r="B5266" t="s">
        <v>2069</v>
      </c>
      <c r="C5266" s="4">
        <v>26019</v>
      </c>
      <c r="D5266">
        <v>8864419241</v>
      </c>
      <c r="E5266">
        <f>VLOOKUP(D5266,  base_salary!A:A, 1, FALSE)</f>
        <v>8864419241</v>
      </c>
      <c r="F5266">
        <f t="shared" si="164"/>
        <v>0</v>
      </c>
      <c r="G5266">
        <f t="shared" ca="1" si="165"/>
        <v>0</v>
      </c>
    </row>
    <row r="5267" spans="1:7" x14ac:dyDescent="0.25">
      <c r="A5267" t="s">
        <v>7577</v>
      </c>
      <c r="B5267" t="s">
        <v>2901</v>
      </c>
      <c r="C5267" s="4">
        <v>59469</v>
      </c>
      <c r="D5267">
        <v>209942509</v>
      </c>
      <c r="E5267">
        <f>VLOOKUP(D5267,  base_salary!A:A, 1, FALSE)</f>
        <v>209942509</v>
      </c>
      <c r="F5267">
        <f t="shared" si="164"/>
        <v>0</v>
      </c>
      <c r="G5267">
        <f t="shared" ca="1" si="165"/>
        <v>0</v>
      </c>
    </row>
    <row r="5268" spans="1:7" x14ac:dyDescent="0.25">
      <c r="A5268" t="s">
        <v>7578</v>
      </c>
      <c r="B5268" t="s">
        <v>2764</v>
      </c>
      <c r="C5268" s="4">
        <v>19896</v>
      </c>
      <c r="D5268">
        <v>8858733592</v>
      </c>
      <c r="E5268">
        <f>VLOOKUP(D5268,  base_salary!A:A, 1, FALSE)</f>
        <v>8858733592</v>
      </c>
      <c r="F5268">
        <f t="shared" si="164"/>
        <v>0</v>
      </c>
      <c r="G5268">
        <f t="shared" ca="1" si="165"/>
        <v>0</v>
      </c>
    </row>
    <row r="5269" spans="1:7" x14ac:dyDescent="0.25">
      <c r="A5269" t="s">
        <v>7579</v>
      </c>
      <c r="B5269" t="s">
        <v>1952</v>
      </c>
      <c r="C5269" s="4">
        <v>34675</v>
      </c>
      <c r="D5269">
        <v>1053331541</v>
      </c>
      <c r="E5269">
        <f>VLOOKUP(D5269,  base_salary!A:A, 1, FALSE)</f>
        <v>1053331541</v>
      </c>
      <c r="F5269">
        <f t="shared" si="164"/>
        <v>0</v>
      </c>
      <c r="G5269">
        <f t="shared" ca="1" si="165"/>
        <v>0</v>
      </c>
    </row>
    <row r="5270" spans="1:7" x14ac:dyDescent="0.25">
      <c r="A5270" t="s">
        <v>7580</v>
      </c>
      <c r="B5270" t="s">
        <v>2249</v>
      </c>
      <c r="C5270" s="4">
        <v>35873</v>
      </c>
      <c r="D5270">
        <v>4085082426</v>
      </c>
      <c r="E5270">
        <f>VLOOKUP(D5270,  base_salary!A:A, 1, FALSE)</f>
        <v>4085082426</v>
      </c>
      <c r="F5270">
        <f t="shared" si="164"/>
        <v>0</v>
      </c>
      <c r="G5270">
        <f t="shared" ca="1" si="165"/>
        <v>0</v>
      </c>
    </row>
    <row r="5271" spans="1:7" x14ac:dyDescent="0.25">
      <c r="A5271" t="s">
        <v>7581</v>
      </c>
      <c r="B5271" t="s">
        <v>4018</v>
      </c>
      <c r="C5271" s="4">
        <v>34634</v>
      </c>
      <c r="D5271">
        <v>9153408497</v>
      </c>
      <c r="E5271">
        <f>VLOOKUP(D5271,  base_salary!A:A, 1, FALSE)</f>
        <v>9153408497</v>
      </c>
      <c r="F5271">
        <f t="shared" si="164"/>
        <v>0</v>
      </c>
      <c r="G5271">
        <f t="shared" ca="1" si="165"/>
        <v>0</v>
      </c>
    </row>
    <row r="5272" spans="1:7" x14ac:dyDescent="0.25">
      <c r="A5272" t="s">
        <v>7582</v>
      </c>
      <c r="B5272" t="s">
        <v>3390</v>
      </c>
      <c r="C5272" s="4">
        <v>54009</v>
      </c>
      <c r="D5272">
        <v>5623178685</v>
      </c>
      <c r="E5272">
        <f>VLOOKUP(D5272,  base_salary!A:A, 1, FALSE)</f>
        <v>5623178685</v>
      </c>
      <c r="F5272">
        <f t="shared" si="164"/>
        <v>0</v>
      </c>
      <c r="G5272">
        <f t="shared" ca="1" si="165"/>
        <v>0</v>
      </c>
    </row>
    <row r="5273" spans="1:7" x14ac:dyDescent="0.25">
      <c r="A5273" t="s">
        <v>7583</v>
      </c>
      <c r="B5273" t="s">
        <v>1988</v>
      </c>
      <c r="C5273" s="4">
        <v>47631</v>
      </c>
      <c r="D5273">
        <v>1565607864</v>
      </c>
      <c r="E5273">
        <f>VLOOKUP(D5273,  base_salary!A:A, 1, FALSE)</f>
        <v>1565607864</v>
      </c>
      <c r="F5273">
        <f t="shared" si="164"/>
        <v>0</v>
      </c>
      <c r="G5273">
        <f t="shared" ca="1" si="165"/>
        <v>0</v>
      </c>
    </row>
    <row r="5274" spans="1:7" x14ac:dyDescent="0.25">
      <c r="A5274" t="s">
        <v>7584</v>
      </c>
      <c r="B5274" t="s">
        <v>1995</v>
      </c>
      <c r="C5274" s="4">
        <v>42958</v>
      </c>
      <c r="D5274">
        <v>6275593709</v>
      </c>
      <c r="E5274">
        <f>VLOOKUP(D5274,  base_salary!A:A, 1, FALSE)</f>
        <v>6275593709</v>
      </c>
      <c r="F5274">
        <f t="shared" si="164"/>
        <v>0</v>
      </c>
      <c r="G5274">
        <f t="shared" ca="1" si="165"/>
        <v>0</v>
      </c>
    </row>
    <row r="5275" spans="1:7" x14ac:dyDescent="0.25">
      <c r="A5275" t="s">
        <v>7585</v>
      </c>
      <c r="B5275" t="s">
        <v>3291</v>
      </c>
      <c r="C5275" s="4">
        <v>54906</v>
      </c>
      <c r="D5275">
        <v>209942509</v>
      </c>
      <c r="E5275">
        <f>VLOOKUP(D5275,  base_salary!A:A, 1, FALSE)</f>
        <v>209942509</v>
      </c>
      <c r="F5275">
        <f t="shared" si="164"/>
        <v>0</v>
      </c>
      <c r="G5275">
        <f t="shared" ca="1" si="165"/>
        <v>0</v>
      </c>
    </row>
    <row r="5276" spans="1:7" x14ac:dyDescent="0.25">
      <c r="A5276" t="s">
        <v>7586</v>
      </c>
      <c r="B5276" t="s">
        <v>3297</v>
      </c>
      <c r="C5276" s="4">
        <v>55191</v>
      </c>
      <c r="D5276">
        <v>3164004753</v>
      </c>
      <c r="E5276">
        <f>VLOOKUP(D5276,  base_salary!A:A, 1, FALSE)</f>
        <v>3164004753</v>
      </c>
      <c r="F5276">
        <f t="shared" si="164"/>
        <v>0</v>
      </c>
      <c r="G5276">
        <f t="shared" ca="1" si="165"/>
        <v>0</v>
      </c>
    </row>
    <row r="5277" spans="1:7" x14ac:dyDescent="0.25">
      <c r="A5277" t="s">
        <v>7587</v>
      </c>
      <c r="B5277" t="s">
        <v>2734</v>
      </c>
      <c r="C5277" s="4">
        <v>58185</v>
      </c>
      <c r="D5277">
        <v>1787288307</v>
      </c>
      <c r="E5277">
        <f>VLOOKUP(D5277,  base_salary!A:A, 1, FALSE)</f>
        <v>1787288307</v>
      </c>
      <c r="F5277">
        <f t="shared" si="164"/>
        <v>0</v>
      </c>
      <c r="G5277">
        <f t="shared" ca="1" si="165"/>
        <v>0</v>
      </c>
    </row>
    <row r="5278" spans="1:7" x14ac:dyDescent="0.25">
      <c r="A5278" t="s">
        <v>7588</v>
      </c>
      <c r="B5278" t="s">
        <v>2037</v>
      </c>
      <c r="C5278" s="4">
        <v>19369</v>
      </c>
      <c r="D5278">
        <v>5503746279</v>
      </c>
      <c r="E5278">
        <f>VLOOKUP(D5278,  base_salary!A:A, 1, FALSE)</f>
        <v>5503746279</v>
      </c>
      <c r="F5278">
        <f t="shared" si="164"/>
        <v>0</v>
      </c>
      <c r="G5278">
        <f t="shared" ca="1" si="165"/>
        <v>0</v>
      </c>
    </row>
    <row r="5279" spans="1:7" x14ac:dyDescent="0.25">
      <c r="A5279" t="s">
        <v>7589</v>
      </c>
      <c r="B5279" t="s">
        <v>2039</v>
      </c>
      <c r="C5279" s="4">
        <v>57237</v>
      </c>
      <c r="D5279">
        <v>7957976743</v>
      </c>
      <c r="E5279">
        <f>VLOOKUP(D5279,  base_salary!A:A, 1, FALSE)</f>
        <v>7957976743</v>
      </c>
      <c r="F5279">
        <f t="shared" si="164"/>
        <v>0</v>
      </c>
      <c r="G5279">
        <f t="shared" ca="1" si="165"/>
        <v>0</v>
      </c>
    </row>
    <row r="5280" spans="1:7" x14ac:dyDescent="0.25">
      <c r="A5280" t="s">
        <v>7590</v>
      </c>
      <c r="B5280" t="s">
        <v>3144</v>
      </c>
      <c r="C5280" s="4">
        <v>28857</v>
      </c>
      <c r="D5280">
        <v>1042822263</v>
      </c>
      <c r="E5280">
        <f>VLOOKUP(D5280,  base_salary!A:A, 1, FALSE)</f>
        <v>1042822263</v>
      </c>
      <c r="F5280">
        <f t="shared" si="164"/>
        <v>0</v>
      </c>
      <c r="G5280">
        <f t="shared" ca="1" si="165"/>
        <v>0</v>
      </c>
    </row>
    <row r="5281" spans="1:7" x14ac:dyDescent="0.25">
      <c r="A5281" t="s">
        <v>7591</v>
      </c>
      <c r="B5281" t="s">
        <v>2722</v>
      </c>
      <c r="C5281" s="4">
        <v>28388</v>
      </c>
      <c r="D5281">
        <v>4150450668</v>
      </c>
      <c r="E5281">
        <f>VLOOKUP(D5281,  base_salary!A:A, 1, FALSE)</f>
        <v>4150450668</v>
      </c>
      <c r="F5281">
        <f t="shared" si="164"/>
        <v>0</v>
      </c>
      <c r="G5281">
        <f t="shared" ca="1" si="165"/>
        <v>0</v>
      </c>
    </row>
    <row r="5282" spans="1:7" x14ac:dyDescent="0.25">
      <c r="A5282" t="s">
        <v>7592</v>
      </c>
      <c r="B5282" t="s">
        <v>2387</v>
      </c>
      <c r="C5282" s="4">
        <v>35585</v>
      </c>
      <c r="D5282">
        <v>1657097021</v>
      </c>
      <c r="E5282">
        <f>VLOOKUP(D5282,  base_salary!A:A, 1, FALSE)</f>
        <v>1657097021</v>
      </c>
      <c r="F5282">
        <f t="shared" si="164"/>
        <v>0</v>
      </c>
      <c r="G5282">
        <f t="shared" ca="1" si="165"/>
        <v>0</v>
      </c>
    </row>
    <row r="5283" spans="1:7" x14ac:dyDescent="0.25">
      <c r="A5283" t="s">
        <v>7593</v>
      </c>
      <c r="B5283" t="s">
        <v>2199</v>
      </c>
      <c r="C5283" s="4">
        <v>50111</v>
      </c>
      <c r="D5283">
        <v>4306425231</v>
      </c>
      <c r="E5283">
        <f>VLOOKUP(D5283,  base_salary!A:A, 1, FALSE)</f>
        <v>4306425231</v>
      </c>
      <c r="F5283">
        <f t="shared" si="164"/>
        <v>0</v>
      </c>
      <c r="G5283">
        <f t="shared" ca="1" si="165"/>
        <v>0</v>
      </c>
    </row>
    <row r="5284" spans="1:7" x14ac:dyDescent="0.25">
      <c r="A5284" t="s">
        <v>7594</v>
      </c>
      <c r="B5284" t="s">
        <v>2106</v>
      </c>
      <c r="C5284" s="4">
        <v>41010</v>
      </c>
      <c r="D5284">
        <v>5988565948</v>
      </c>
      <c r="E5284">
        <f>VLOOKUP(D5284,  base_salary!A:A, 1, FALSE)</f>
        <v>5988565948</v>
      </c>
      <c r="F5284">
        <f t="shared" si="164"/>
        <v>0</v>
      </c>
      <c r="G5284">
        <f t="shared" ca="1" si="165"/>
        <v>0</v>
      </c>
    </row>
    <row r="5285" spans="1:7" x14ac:dyDescent="0.25">
      <c r="A5285" t="s">
        <v>7595</v>
      </c>
      <c r="B5285" t="s">
        <v>2030</v>
      </c>
      <c r="C5285" s="4">
        <v>58652</v>
      </c>
      <c r="D5285">
        <v>5405945366</v>
      </c>
      <c r="E5285">
        <f>VLOOKUP(D5285,  base_salary!A:A, 1, FALSE)</f>
        <v>5405945366</v>
      </c>
      <c r="F5285">
        <f t="shared" si="164"/>
        <v>0</v>
      </c>
      <c r="G5285">
        <f t="shared" ca="1" si="165"/>
        <v>0</v>
      </c>
    </row>
    <row r="5286" spans="1:7" x14ac:dyDescent="0.25">
      <c r="A5286" t="s">
        <v>7596</v>
      </c>
      <c r="B5286" t="s">
        <v>2574</v>
      </c>
      <c r="C5286" s="4">
        <v>41795</v>
      </c>
      <c r="D5286">
        <v>6531376252</v>
      </c>
      <c r="E5286">
        <f>VLOOKUP(D5286,  base_salary!A:A, 1, FALSE)</f>
        <v>6531376252</v>
      </c>
      <c r="F5286">
        <f t="shared" si="164"/>
        <v>0</v>
      </c>
      <c r="G5286">
        <f t="shared" ca="1" si="165"/>
        <v>0</v>
      </c>
    </row>
    <row r="5287" spans="1:7" x14ac:dyDescent="0.25">
      <c r="A5287" t="s">
        <v>7597</v>
      </c>
      <c r="B5287" t="s">
        <v>2387</v>
      </c>
      <c r="C5287" s="4">
        <v>23049</v>
      </c>
      <c r="D5287">
        <v>3547596165</v>
      </c>
      <c r="E5287">
        <f>VLOOKUP(D5287,  base_salary!A:A, 1, FALSE)</f>
        <v>3547596165</v>
      </c>
      <c r="F5287">
        <f t="shared" si="164"/>
        <v>0</v>
      </c>
      <c r="G5287">
        <f t="shared" ca="1" si="165"/>
        <v>0</v>
      </c>
    </row>
    <row r="5288" spans="1:7" x14ac:dyDescent="0.25">
      <c r="A5288" t="s">
        <v>7598</v>
      </c>
      <c r="B5288" t="s">
        <v>2039</v>
      </c>
      <c r="C5288" s="4">
        <v>52368</v>
      </c>
      <c r="D5288">
        <v>9258570278</v>
      </c>
      <c r="E5288">
        <f>VLOOKUP(D5288,  base_salary!A:A, 1, FALSE)</f>
        <v>9258570278</v>
      </c>
      <c r="F5288">
        <f t="shared" si="164"/>
        <v>0</v>
      </c>
      <c r="G5288">
        <f t="shared" ca="1" si="165"/>
        <v>0</v>
      </c>
    </row>
    <row r="5289" spans="1:7" x14ac:dyDescent="0.25">
      <c r="A5289" t="s">
        <v>7599</v>
      </c>
      <c r="B5289" t="s">
        <v>2533</v>
      </c>
      <c r="C5289" s="4">
        <v>31868</v>
      </c>
      <c r="D5289">
        <v>2659144249</v>
      </c>
      <c r="E5289">
        <f>VLOOKUP(D5289,  base_salary!A:A, 1, FALSE)</f>
        <v>2659144249</v>
      </c>
      <c r="F5289">
        <f t="shared" si="164"/>
        <v>0</v>
      </c>
      <c r="G5289">
        <f t="shared" ca="1" si="165"/>
        <v>0</v>
      </c>
    </row>
    <row r="5290" spans="1:7" x14ac:dyDescent="0.25">
      <c r="A5290" t="s">
        <v>7600</v>
      </c>
      <c r="B5290" t="s">
        <v>3886</v>
      </c>
      <c r="C5290" s="4">
        <v>58071</v>
      </c>
      <c r="D5290">
        <v>8565880958</v>
      </c>
      <c r="E5290">
        <f>VLOOKUP(D5290,  base_salary!A:A, 1, FALSE)</f>
        <v>8565880958</v>
      </c>
      <c r="F5290">
        <f t="shared" si="164"/>
        <v>0</v>
      </c>
      <c r="G5290">
        <f t="shared" ca="1" si="165"/>
        <v>0</v>
      </c>
    </row>
    <row r="5291" spans="1:7" x14ac:dyDescent="0.25">
      <c r="A5291" t="s">
        <v>7601</v>
      </c>
      <c r="B5291" t="s">
        <v>2428</v>
      </c>
      <c r="C5291" s="4">
        <v>27763</v>
      </c>
      <c r="D5291">
        <v>1096335336</v>
      </c>
      <c r="E5291">
        <f>VLOOKUP(D5291,  base_salary!A:A, 1, FALSE)</f>
        <v>1096335336</v>
      </c>
      <c r="F5291">
        <f t="shared" si="164"/>
        <v>0</v>
      </c>
      <c r="G5291">
        <f t="shared" ca="1" si="165"/>
        <v>0</v>
      </c>
    </row>
    <row r="5292" spans="1:7" x14ac:dyDescent="0.25">
      <c r="A5292" t="s">
        <v>7602</v>
      </c>
      <c r="B5292" t="s">
        <v>3243</v>
      </c>
      <c r="C5292" s="4">
        <v>29601</v>
      </c>
      <c r="D5292">
        <v>8024322455</v>
      </c>
      <c r="E5292">
        <f>VLOOKUP(D5292,  base_salary!A:A, 1, FALSE)</f>
        <v>8024322455</v>
      </c>
      <c r="F5292">
        <f t="shared" si="164"/>
        <v>0</v>
      </c>
      <c r="G5292">
        <f t="shared" ca="1" si="165"/>
        <v>0</v>
      </c>
    </row>
    <row r="5293" spans="1:7" x14ac:dyDescent="0.25">
      <c r="A5293" t="s">
        <v>7603</v>
      </c>
      <c r="B5293" t="s">
        <v>2691</v>
      </c>
      <c r="C5293" s="4">
        <v>32511</v>
      </c>
      <c r="D5293">
        <v>1923178164</v>
      </c>
      <c r="E5293">
        <f>VLOOKUP(D5293,  base_salary!A:A, 1, FALSE)</f>
        <v>1923178164</v>
      </c>
      <c r="F5293">
        <f t="shared" si="164"/>
        <v>0</v>
      </c>
      <c r="G5293">
        <f t="shared" ca="1" si="165"/>
        <v>0</v>
      </c>
    </row>
    <row r="5294" spans="1:7" x14ac:dyDescent="0.25">
      <c r="A5294" t="s">
        <v>7604</v>
      </c>
      <c r="B5294" t="s">
        <v>1940</v>
      </c>
      <c r="C5294" s="4">
        <v>59913</v>
      </c>
      <c r="D5294">
        <v>3996818513</v>
      </c>
      <c r="E5294">
        <f>VLOOKUP(D5294,  base_salary!A:A, 1, FALSE)</f>
        <v>3996818513</v>
      </c>
      <c r="F5294">
        <f t="shared" si="164"/>
        <v>0</v>
      </c>
      <c r="G5294">
        <f t="shared" ca="1" si="165"/>
        <v>0</v>
      </c>
    </row>
    <row r="5295" spans="1:7" x14ac:dyDescent="0.25">
      <c r="A5295" t="s">
        <v>7605</v>
      </c>
      <c r="B5295" t="s">
        <v>2127</v>
      </c>
      <c r="C5295" s="4">
        <v>51757</v>
      </c>
      <c r="D5295">
        <v>8646243699</v>
      </c>
      <c r="E5295">
        <f>VLOOKUP(D5295,  base_salary!A:A, 1, FALSE)</f>
        <v>8646243699</v>
      </c>
      <c r="F5295">
        <f t="shared" si="164"/>
        <v>0</v>
      </c>
      <c r="G5295">
        <f t="shared" ca="1" si="165"/>
        <v>0</v>
      </c>
    </row>
    <row r="5296" spans="1:7" x14ac:dyDescent="0.25">
      <c r="A5296" t="s">
        <v>7606</v>
      </c>
      <c r="B5296" t="s">
        <v>3527</v>
      </c>
      <c r="C5296" s="4">
        <v>54228</v>
      </c>
      <c r="D5296">
        <v>1958063002</v>
      </c>
      <c r="E5296">
        <f>VLOOKUP(D5296,  base_salary!A:A, 1, FALSE)</f>
        <v>1958063002</v>
      </c>
      <c r="F5296">
        <f t="shared" si="164"/>
        <v>0</v>
      </c>
      <c r="G5296">
        <f t="shared" ca="1" si="165"/>
        <v>0</v>
      </c>
    </row>
    <row r="5297" spans="1:7" x14ac:dyDescent="0.25">
      <c r="A5297" t="s">
        <v>7607</v>
      </c>
      <c r="B5297" t="s">
        <v>2345</v>
      </c>
      <c r="C5297" s="4">
        <v>17195</v>
      </c>
      <c r="D5297">
        <v>4839119791</v>
      </c>
      <c r="E5297">
        <f>VLOOKUP(D5297,  base_salary!A:A, 1, FALSE)</f>
        <v>4839119791</v>
      </c>
      <c r="F5297">
        <f t="shared" si="164"/>
        <v>0</v>
      </c>
      <c r="G5297">
        <f t="shared" ca="1" si="165"/>
        <v>0</v>
      </c>
    </row>
    <row r="5298" spans="1:7" x14ac:dyDescent="0.25">
      <c r="A5298" t="s">
        <v>7608</v>
      </c>
      <c r="B5298" t="s">
        <v>1942</v>
      </c>
      <c r="C5298" s="4">
        <v>16354</v>
      </c>
      <c r="D5298">
        <v>7180110256</v>
      </c>
      <c r="E5298">
        <f>VLOOKUP(D5298,  base_salary!A:A, 1, FALSE)</f>
        <v>7180110256</v>
      </c>
      <c r="F5298">
        <f t="shared" si="164"/>
        <v>0</v>
      </c>
      <c r="G5298">
        <f t="shared" ca="1" si="165"/>
        <v>0</v>
      </c>
    </row>
    <row r="5299" spans="1:7" x14ac:dyDescent="0.25">
      <c r="A5299" t="s">
        <v>7609</v>
      </c>
      <c r="B5299" t="s">
        <v>2452</v>
      </c>
      <c r="C5299" s="4">
        <v>26176</v>
      </c>
      <c r="D5299">
        <v>3156820482</v>
      </c>
      <c r="E5299">
        <f>VLOOKUP(D5299,  base_salary!A:A, 1, FALSE)</f>
        <v>3156820482</v>
      </c>
      <c r="F5299">
        <f t="shared" si="164"/>
        <v>0</v>
      </c>
      <c r="G5299">
        <f t="shared" ca="1" si="165"/>
        <v>0</v>
      </c>
    </row>
    <row r="5300" spans="1:7" x14ac:dyDescent="0.25">
      <c r="A5300" t="s">
        <v>7610</v>
      </c>
      <c r="B5300" t="s">
        <v>2503</v>
      </c>
      <c r="C5300" s="4">
        <v>33095</v>
      </c>
      <c r="D5300">
        <v>3164004753</v>
      </c>
      <c r="E5300">
        <f>VLOOKUP(D5300,  base_salary!A:A, 1, FALSE)</f>
        <v>3164004753</v>
      </c>
      <c r="F5300">
        <f t="shared" si="164"/>
        <v>0</v>
      </c>
      <c r="G5300">
        <f t="shared" ca="1" si="165"/>
        <v>0</v>
      </c>
    </row>
    <row r="5301" spans="1:7" x14ac:dyDescent="0.25">
      <c r="A5301" t="s">
        <v>7611</v>
      </c>
      <c r="B5301" t="s">
        <v>2083</v>
      </c>
      <c r="C5301" s="4">
        <v>50872</v>
      </c>
      <c r="D5301">
        <v>4783377790</v>
      </c>
      <c r="E5301">
        <f>VLOOKUP(D5301,  base_salary!A:A, 1, FALSE)</f>
        <v>4783377790</v>
      </c>
      <c r="F5301">
        <f t="shared" si="164"/>
        <v>0</v>
      </c>
      <c r="G5301">
        <f t="shared" ca="1" si="165"/>
        <v>0</v>
      </c>
    </row>
    <row r="5302" spans="1:7" x14ac:dyDescent="0.25">
      <c r="A5302" t="s">
        <v>7612</v>
      </c>
      <c r="B5302" t="s">
        <v>2385</v>
      </c>
      <c r="C5302" s="4">
        <v>18153</v>
      </c>
      <c r="D5302">
        <v>1489889981</v>
      </c>
      <c r="E5302">
        <f>VLOOKUP(D5302,  base_salary!A:A, 1, FALSE)</f>
        <v>1489889981</v>
      </c>
      <c r="F5302">
        <f t="shared" si="164"/>
        <v>0</v>
      </c>
      <c r="G5302">
        <f t="shared" ca="1" si="165"/>
        <v>0</v>
      </c>
    </row>
    <row r="5303" spans="1:7" x14ac:dyDescent="0.25">
      <c r="A5303" t="s">
        <v>7613</v>
      </c>
      <c r="B5303" t="s">
        <v>2628</v>
      </c>
      <c r="C5303" s="4">
        <v>19976</v>
      </c>
      <c r="D5303">
        <v>2804488179</v>
      </c>
      <c r="E5303">
        <f>VLOOKUP(D5303,  base_salary!A:A, 1, FALSE)</f>
        <v>2804488179</v>
      </c>
      <c r="F5303">
        <f t="shared" si="164"/>
        <v>0</v>
      </c>
      <c r="G5303">
        <f t="shared" ca="1" si="165"/>
        <v>0</v>
      </c>
    </row>
    <row r="5304" spans="1:7" x14ac:dyDescent="0.25">
      <c r="A5304" t="s">
        <v>7614</v>
      </c>
      <c r="B5304" t="s">
        <v>2257</v>
      </c>
      <c r="C5304" s="4">
        <v>48418</v>
      </c>
      <c r="D5304">
        <v>3967370569</v>
      </c>
      <c r="E5304">
        <f>VLOOKUP(D5304,  base_salary!A:A, 1, FALSE)</f>
        <v>3967370569</v>
      </c>
      <c r="F5304">
        <f t="shared" si="164"/>
        <v>0</v>
      </c>
      <c r="G5304">
        <f t="shared" ca="1" si="165"/>
        <v>0</v>
      </c>
    </row>
    <row r="5305" spans="1:7" x14ac:dyDescent="0.25">
      <c r="A5305" t="s">
        <v>7615</v>
      </c>
      <c r="B5305" t="s">
        <v>2149</v>
      </c>
      <c r="C5305" s="4">
        <v>11636</v>
      </c>
      <c r="D5305">
        <v>4862005330</v>
      </c>
      <c r="E5305">
        <f>VLOOKUP(D5305,  base_salary!A:A, 1, FALSE)</f>
        <v>4862005330</v>
      </c>
      <c r="F5305">
        <f t="shared" si="164"/>
        <v>0</v>
      </c>
      <c r="G5305">
        <f t="shared" ca="1" si="165"/>
        <v>0</v>
      </c>
    </row>
    <row r="5306" spans="1:7" x14ac:dyDescent="0.25">
      <c r="A5306" t="s">
        <v>7616</v>
      </c>
      <c r="B5306" t="s">
        <v>1956</v>
      </c>
      <c r="C5306" s="4">
        <v>16979</v>
      </c>
      <c r="D5306">
        <v>7251959615</v>
      </c>
      <c r="E5306">
        <f>VLOOKUP(D5306,  base_salary!A:A, 1, FALSE)</f>
        <v>7251959615</v>
      </c>
      <c r="F5306">
        <f t="shared" si="164"/>
        <v>0</v>
      </c>
      <c r="G5306">
        <f t="shared" ca="1" si="165"/>
        <v>0</v>
      </c>
    </row>
    <row r="5307" spans="1:7" x14ac:dyDescent="0.25">
      <c r="A5307" t="s">
        <v>7617</v>
      </c>
      <c r="B5307" t="s">
        <v>2740</v>
      </c>
      <c r="C5307" s="4">
        <v>12837</v>
      </c>
      <c r="D5307">
        <v>9207464802</v>
      </c>
      <c r="E5307">
        <f>VLOOKUP(D5307,  base_salary!A:A, 1, FALSE)</f>
        <v>9207464802</v>
      </c>
      <c r="F5307">
        <f t="shared" si="164"/>
        <v>0</v>
      </c>
      <c r="G5307">
        <f t="shared" ca="1" si="165"/>
        <v>0</v>
      </c>
    </row>
    <row r="5308" spans="1:7" x14ac:dyDescent="0.25">
      <c r="A5308" t="s">
        <v>7618</v>
      </c>
      <c r="B5308" t="s">
        <v>3279</v>
      </c>
      <c r="C5308" s="4">
        <v>30167</v>
      </c>
      <c r="D5308">
        <v>893122882</v>
      </c>
      <c r="E5308">
        <f>VLOOKUP(D5308,  base_salary!A:A, 1, FALSE)</f>
        <v>893122882</v>
      </c>
      <c r="F5308">
        <f t="shared" si="164"/>
        <v>0</v>
      </c>
      <c r="G5308">
        <f t="shared" ca="1" si="165"/>
        <v>0</v>
      </c>
    </row>
    <row r="5309" spans="1:7" x14ac:dyDescent="0.25">
      <c r="A5309" t="s">
        <v>7619</v>
      </c>
      <c r="B5309" t="s">
        <v>2004</v>
      </c>
      <c r="C5309" s="4">
        <v>35791</v>
      </c>
      <c r="D5309">
        <v>3545427749</v>
      </c>
      <c r="E5309">
        <f>VLOOKUP(D5309,  base_salary!A:A, 1, FALSE)</f>
        <v>3545427749</v>
      </c>
      <c r="F5309">
        <f t="shared" si="164"/>
        <v>0</v>
      </c>
      <c r="G5309">
        <f t="shared" ca="1" si="165"/>
        <v>0</v>
      </c>
    </row>
    <row r="5310" spans="1:7" x14ac:dyDescent="0.25">
      <c r="A5310" t="s">
        <v>7620</v>
      </c>
      <c r="B5310" t="s">
        <v>2075</v>
      </c>
      <c r="C5310" s="4">
        <v>50640</v>
      </c>
      <c r="D5310">
        <v>3145039288</v>
      </c>
      <c r="E5310">
        <f>VLOOKUP(D5310,  base_salary!A:A, 1, FALSE)</f>
        <v>3145039288</v>
      </c>
      <c r="F5310">
        <f t="shared" si="164"/>
        <v>0</v>
      </c>
      <c r="G5310">
        <f t="shared" ca="1" si="165"/>
        <v>0</v>
      </c>
    </row>
    <row r="5311" spans="1:7" x14ac:dyDescent="0.25">
      <c r="A5311" t="s">
        <v>7621</v>
      </c>
      <c r="B5311" t="s">
        <v>2099</v>
      </c>
      <c r="C5311" s="4">
        <v>45766</v>
      </c>
      <c r="D5311">
        <v>4029727026</v>
      </c>
      <c r="E5311">
        <f>VLOOKUP(D5311,  base_salary!A:A, 1, FALSE)</f>
        <v>4029727026</v>
      </c>
      <c r="F5311">
        <f t="shared" si="164"/>
        <v>0</v>
      </c>
      <c r="G5311">
        <f t="shared" ca="1" si="165"/>
        <v>0</v>
      </c>
    </row>
    <row r="5312" spans="1:7" x14ac:dyDescent="0.25">
      <c r="A5312" t="s">
        <v>7622</v>
      </c>
      <c r="B5312" t="s">
        <v>2990</v>
      </c>
      <c r="C5312" s="4">
        <v>33115</v>
      </c>
      <c r="D5312">
        <v>7961231404</v>
      </c>
      <c r="E5312">
        <f>VLOOKUP(D5312,  base_salary!A:A, 1, FALSE)</f>
        <v>7961231404</v>
      </c>
      <c r="F5312">
        <f t="shared" si="164"/>
        <v>0</v>
      </c>
      <c r="G5312">
        <f t="shared" ca="1" si="165"/>
        <v>0</v>
      </c>
    </row>
    <row r="5313" spans="1:7" x14ac:dyDescent="0.25">
      <c r="A5313" t="s">
        <v>7623</v>
      </c>
      <c r="B5313" t="s">
        <v>2680</v>
      </c>
      <c r="C5313" s="4">
        <v>26166</v>
      </c>
      <c r="D5313">
        <v>3670950885</v>
      </c>
      <c r="E5313">
        <f>VLOOKUP(D5313,  base_salary!A:A, 1, FALSE)</f>
        <v>3670950885</v>
      </c>
      <c r="F5313">
        <f t="shared" si="164"/>
        <v>0</v>
      </c>
      <c r="G5313">
        <f t="shared" ca="1" si="165"/>
        <v>0</v>
      </c>
    </row>
    <row r="5314" spans="1:7" x14ac:dyDescent="0.25">
      <c r="A5314" t="s">
        <v>7624</v>
      </c>
      <c r="B5314" t="s">
        <v>3517</v>
      </c>
      <c r="C5314" s="4">
        <v>53753</v>
      </c>
      <c r="D5314">
        <v>2922893758</v>
      </c>
      <c r="E5314">
        <f>VLOOKUP(D5314,  base_salary!A:A, 1, FALSE)</f>
        <v>2922893758</v>
      </c>
      <c r="F5314">
        <f t="shared" si="164"/>
        <v>0</v>
      </c>
      <c r="G5314">
        <f t="shared" ca="1" si="165"/>
        <v>0</v>
      </c>
    </row>
    <row r="5315" spans="1:7" x14ac:dyDescent="0.25">
      <c r="A5315" t="s">
        <v>7625</v>
      </c>
      <c r="B5315" t="s">
        <v>2279</v>
      </c>
      <c r="C5315" s="4">
        <v>26689</v>
      </c>
      <c r="D5315">
        <v>263573389</v>
      </c>
      <c r="E5315">
        <f>VLOOKUP(D5315,  base_salary!A:A, 1, FALSE)</f>
        <v>263573389</v>
      </c>
      <c r="F5315">
        <f t="shared" ref="F5315:F5378" si="166">IF(ISERROR(E5315), 1, 0)</f>
        <v>0</v>
      </c>
      <c r="G5315">
        <f t="shared" ref="G5315:G5378" ca="1" si="167">SUM(G:G)</f>
        <v>0</v>
      </c>
    </row>
    <row r="5316" spans="1:7" x14ac:dyDescent="0.25">
      <c r="A5316" t="s">
        <v>7626</v>
      </c>
      <c r="B5316" t="s">
        <v>4422</v>
      </c>
      <c r="C5316" s="4">
        <v>41660</v>
      </c>
      <c r="D5316">
        <v>17898579</v>
      </c>
      <c r="E5316">
        <f>VLOOKUP(D5316,  base_salary!A:A, 1, FALSE)</f>
        <v>17898579</v>
      </c>
      <c r="F5316">
        <f t="shared" si="166"/>
        <v>0</v>
      </c>
      <c r="G5316">
        <f t="shared" ca="1" si="167"/>
        <v>0</v>
      </c>
    </row>
    <row r="5317" spans="1:7" x14ac:dyDescent="0.25">
      <c r="A5317" t="s">
        <v>7627</v>
      </c>
      <c r="B5317" t="s">
        <v>3078</v>
      </c>
      <c r="C5317" s="4">
        <v>59300</v>
      </c>
      <c r="D5317">
        <v>8568859739</v>
      </c>
      <c r="E5317">
        <f>VLOOKUP(D5317,  base_salary!A:A, 1, FALSE)</f>
        <v>8568859739</v>
      </c>
      <c r="F5317">
        <f t="shared" si="166"/>
        <v>0</v>
      </c>
      <c r="G5317">
        <f t="shared" ca="1" si="167"/>
        <v>0</v>
      </c>
    </row>
    <row r="5318" spans="1:7" x14ac:dyDescent="0.25">
      <c r="A5318" t="s">
        <v>7628</v>
      </c>
      <c r="B5318" t="s">
        <v>3886</v>
      </c>
      <c r="C5318" s="4">
        <v>28231</v>
      </c>
      <c r="D5318">
        <v>7249524151</v>
      </c>
      <c r="E5318">
        <f>VLOOKUP(D5318,  base_salary!A:A, 1, FALSE)</f>
        <v>7249524151</v>
      </c>
      <c r="F5318">
        <f t="shared" si="166"/>
        <v>0</v>
      </c>
      <c r="G5318">
        <f t="shared" ca="1" si="167"/>
        <v>0</v>
      </c>
    </row>
    <row r="5319" spans="1:7" x14ac:dyDescent="0.25">
      <c r="A5319" t="s">
        <v>7629</v>
      </c>
      <c r="B5319" t="s">
        <v>3291</v>
      </c>
      <c r="C5319" s="4">
        <v>31387</v>
      </c>
      <c r="D5319">
        <v>6255831884</v>
      </c>
      <c r="E5319">
        <f>VLOOKUP(D5319,  base_salary!A:A, 1, FALSE)</f>
        <v>6255831884</v>
      </c>
      <c r="F5319">
        <f t="shared" si="166"/>
        <v>0</v>
      </c>
      <c r="G5319">
        <f t="shared" ca="1" si="167"/>
        <v>0</v>
      </c>
    </row>
    <row r="5320" spans="1:7" x14ac:dyDescent="0.25">
      <c r="A5320" t="s">
        <v>7630</v>
      </c>
      <c r="B5320" t="s">
        <v>2022</v>
      </c>
      <c r="C5320" s="4">
        <v>30298</v>
      </c>
      <c r="D5320">
        <v>3409869514</v>
      </c>
      <c r="E5320">
        <f>VLOOKUP(D5320,  base_salary!A:A, 1, FALSE)</f>
        <v>3409869514</v>
      </c>
      <c r="F5320">
        <f t="shared" si="166"/>
        <v>0</v>
      </c>
      <c r="G5320">
        <f t="shared" ca="1" si="167"/>
        <v>0</v>
      </c>
    </row>
    <row r="5321" spans="1:7" x14ac:dyDescent="0.25">
      <c r="A5321" t="s">
        <v>7631</v>
      </c>
      <c r="B5321" t="s">
        <v>2736</v>
      </c>
      <c r="C5321" s="4">
        <v>37908</v>
      </c>
      <c r="D5321">
        <v>3164004753</v>
      </c>
      <c r="E5321">
        <f>VLOOKUP(D5321,  base_salary!A:A, 1, FALSE)</f>
        <v>3164004753</v>
      </c>
      <c r="F5321">
        <f t="shared" si="166"/>
        <v>0</v>
      </c>
      <c r="G5321">
        <f t="shared" ca="1" si="167"/>
        <v>0</v>
      </c>
    </row>
    <row r="5322" spans="1:7" x14ac:dyDescent="0.25">
      <c r="A5322" t="s">
        <v>7632</v>
      </c>
      <c r="B5322" t="s">
        <v>2393</v>
      </c>
      <c r="C5322" s="4">
        <v>16914</v>
      </c>
      <c r="D5322">
        <v>4525743115</v>
      </c>
      <c r="E5322">
        <f>VLOOKUP(D5322,  base_salary!A:A, 1, FALSE)</f>
        <v>4525743115</v>
      </c>
      <c r="F5322">
        <f t="shared" si="166"/>
        <v>0</v>
      </c>
      <c r="G5322">
        <f t="shared" ca="1" si="167"/>
        <v>0</v>
      </c>
    </row>
    <row r="5323" spans="1:7" x14ac:dyDescent="0.25">
      <c r="A5323" t="s">
        <v>7633</v>
      </c>
      <c r="B5323" t="s">
        <v>2997</v>
      </c>
      <c r="C5323" s="4">
        <v>50564</v>
      </c>
      <c r="D5323">
        <v>132027631</v>
      </c>
      <c r="E5323">
        <f>VLOOKUP(D5323,  base_salary!A:A, 1, FALSE)</f>
        <v>132027631</v>
      </c>
      <c r="F5323">
        <f t="shared" si="166"/>
        <v>0</v>
      </c>
      <c r="G5323">
        <f t="shared" ca="1" si="167"/>
        <v>0</v>
      </c>
    </row>
    <row r="5324" spans="1:7" x14ac:dyDescent="0.25">
      <c r="A5324" t="s">
        <v>7634</v>
      </c>
      <c r="B5324" t="s">
        <v>2156</v>
      </c>
      <c r="C5324" s="4">
        <v>19145</v>
      </c>
      <c r="D5324">
        <v>2670196322</v>
      </c>
      <c r="E5324">
        <f>VLOOKUP(D5324,  base_salary!A:A, 1, FALSE)</f>
        <v>2670196322</v>
      </c>
      <c r="F5324">
        <f t="shared" si="166"/>
        <v>0</v>
      </c>
      <c r="G5324">
        <f t="shared" ca="1" si="167"/>
        <v>0</v>
      </c>
    </row>
    <row r="5325" spans="1:7" x14ac:dyDescent="0.25">
      <c r="A5325" t="s">
        <v>7635</v>
      </c>
      <c r="B5325" t="s">
        <v>2931</v>
      </c>
      <c r="C5325" s="4">
        <v>37214</v>
      </c>
      <c r="D5325">
        <v>1887308636</v>
      </c>
      <c r="E5325">
        <f>VLOOKUP(D5325,  base_salary!A:A, 1, FALSE)</f>
        <v>1887308636</v>
      </c>
      <c r="F5325">
        <f t="shared" si="166"/>
        <v>0</v>
      </c>
      <c r="G5325">
        <f t="shared" ca="1" si="167"/>
        <v>0</v>
      </c>
    </row>
    <row r="5326" spans="1:7" x14ac:dyDescent="0.25">
      <c r="A5326" t="s">
        <v>7636</v>
      </c>
      <c r="B5326" t="s">
        <v>1946</v>
      </c>
      <c r="C5326" s="4">
        <v>40786</v>
      </c>
      <c r="D5326">
        <v>1296185559</v>
      </c>
      <c r="E5326">
        <f>VLOOKUP(D5326,  base_salary!A:A, 1, FALSE)</f>
        <v>1296185559</v>
      </c>
      <c r="F5326">
        <f t="shared" si="166"/>
        <v>0</v>
      </c>
      <c r="G5326">
        <f t="shared" ca="1" si="167"/>
        <v>0</v>
      </c>
    </row>
    <row r="5327" spans="1:7" x14ac:dyDescent="0.25">
      <c r="A5327" t="s">
        <v>7637</v>
      </c>
      <c r="B5327" t="s">
        <v>2931</v>
      </c>
      <c r="C5327" s="4">
        <v>27313</v>
      </c>
      <c r="D5327">
        <v>2670196322</v>
      </c>
      <c r="E5327">
        <f>VLOOKUP(D5327,  base_salary!A:A, 1, FALSE)</f>
        <v>2670196322</v>
      </c>
      <c r="F5327">
        <f t="shared" si="166"/>
        <v>0</v>
      </c>
      <c r="G5327">
        <f t="shared" ca="1" si="167"/>
        <v>0</v>
      </c>
    </row>
    <row r="5328" spans="1:7" x14ac:dyDescent="0.25">
      <c r="A5328" t="s">
        <v>7638</v>
      </c>
      <c r="B5328" t="s">
        <v>2466</v>
      </c>
      <c r="C5328" s="4">
        <v>56038</v>
      </c>
      <c r="D5328">
        <v>3746690722</v>
      </c>
      <c r="E5328">
        <f>VLOOKUP(D5328,  base_salary!A:A, 1, FALSE)</f>
        <v>3746690722</v>
      </c>
      <c r="F5328">
        <f t="shared" si="166"/>
        <v>0</v>
      </c>
      <c r="G5328">
        <f t="shared" ca="1" si="167"/>
        <v>0</v>
      </c>
    </row>
    <row r="5329" spans="1:7" x14ac:dyDescent="0.25">
      <c r="A5329" t="s">
        <v>7639</v>
      </c>
      <c r="B5329" t="s">
        <v>3291</v>
      </c>
      <c r="C5329" s="4">
        <v>46103</v>
      </c>
      <c r="D5329">
        <v>806065796</v>
      </c>
      <c r="E5329">
        <f>VLOOKUP(D5329,  base_salary!A:A, 1, FALSE)</f>
        <v>806065796</v>
      </c>
      <c r="F5329">
        <f t="shared" si="166"/>
        <v>0</v>
      </c>
      <c r="G5329">
        <f t="shared" ca="1" si="167"/>
        <v>0</v>
      </c>
    </row>
    <row r="5330" spans="1:7" x14ac:dyDescent="0.25">
      <c r="A5330" t="s">
        <v>7640</v>
      </c>
      <c r="B5330" t="s">
        <v>3108</v>
      </c>
      <c r="C5330" s="4">
        <v>30661</v>
      </c>
      <c r="D5330">
        <v>5244119095</v>
      </c>
      <c r="E5330">
        <f>VLOOKUP(D5330,  base_salary!A:A, 1, FALSE)</f>
        <v>5244119095</v>
      </c>
      <c r="F5330">
        <f t="shared" si="166"/>
        <v>0</v>
      </c>
      <c r="G5330">
        <f t="shared" ca="1" si="167"/>
        <v>0</v>
      </c>
    </row>
    <row r="5331" spans="1:7" x14ac:dyDescent="0.25">
      <c r="A5331" t="s">
        <v>7641</v>
      </c>
      <c r="B5331" t="s">
        <v>2355</v>
      </c>
      <c r="C5331" s="4">
        <v>58839</v>
      </c>
      <c r="D5331">
        <v>7205288142</v>
      </c>
      <c r="E5331">
        <f>VLOOKUP(D5331,  base_salary!A:A, 1, FALSE)</f>
        <v>7205288142</v>
      </c>
      <c r="F5331">
        <f t="shared" si="166"/>
        <v>0</v>
      </c>
      <c r="G5331">
        <f t="shared" ca="1" si="167"/>
        <v>0</v>
      </c>
    </row>
    <row r="5332" spans="1:7" x14ac:dyDescent="0.25">
      <c r="A5332" t="s">
        <v>7642</v>
      </c>
      <c r="B5332" t="s">
        <v>2166</v>
      </c>
      <c r="C5332" s="4">
        <v>39061</v>
      </c>
      <c r="D5332">
        <v>509393462</v>
      </c>
      <c r="E5332">
        <f>VLOOKUP(D5332,  base_salary!A:A, 1, FALSE)</f>
        <v>509393462</v>
      </c>
      <c r="F5332">
        <f t="shared" si="166"/>
        <v>0</v>
      </c>
      <c r="G5332">
        <f t="shared" ca="1" si="167"/>
        <v>0</v>
      </c>
    </row>
    <row r="5333" spans="1:7" x14ac:dyDescent="0.25">
      <c r="A5333" t="s">
        <v>7643</v>
      </c>
      <c r="B5333" t="s">
        <v>3291</v>
      </c>
      <c r="C5333" s="4">
        <v>55220</v>
      </c>
      <c r="D5333">
        <v>6894004730</v>
      </c>
      <c r="E5333">
        <f>VLOOKUP(D5333,  base_salary!A:A, 1, FALSE)</f>
        <v>6894004730</v>
      </c>
      <c r="F5333">
        <f t="shared" si="166"/>
        <v>0</v>
      </c>
      <c r="G5333">
        <f t="shared" ca="1" si="167"/>
        <v>0</v>
      </c>
    </row>
    <row r="5334" spans="1:7" x14ac:dyDescent="0.25">
      <c r="A5334" t="s">
        <v>7644</v>
      </c>
      <c r="B5334" t="s">
        <v>2099</v>
      </c>
      <c r="C5334" s="4">
        <v>33192</v>
      </c>
      <c r="D5334">
        <v>5234982726</v>
      </c>
      <c r="E5334">
        <f>VLOOKUP(D5334,  base_salary!A:A, 1, FALSE)</f>
        <v>5234982726</v>
      </c>
      <c r="F5334">
        <f t="shared" si="166"/>
        <v>0</v>
      </c>
      <c r="G5334">
        <f t="shared" ca="1" si="167"/>
        <v>0</v>
      </c>
    </row>
    <row r="5335" spans="1:7" x14ac:dyDescent="0.25">
      <c r="A5335" t="s">
        <v>7645</v>
      </c>
      <c r="B5335" t="s">
        <v>2030</v>
      </c>
      <c r="C5335" s="4">
        <v>59096</v>
      </c>
      <c r="D5335">
        <v>7233077789</v>
      </c>
      <c r="E5335">
        <f>VLOOKUP(D5335,  base_salary!A:A, 1, FALSE)</f>
        <v>7233077789</v>
      </c>
      <c r="F5335">
        <f t="shared" si="166"/>
        <v>0</v>
      </c>
      <c r="G5335">
        <f t="shared" ca="1" si="167"/>
        <v>0</v>
      </c>
    </row>
    <row r="5336" spans="1:7" x14ac:dyDescent="0.25">
      <c r="A5336" t="s">
        <v>7646</v>
      </c>
      <c r="B5336" t="s">
        <v>3663</v>
      </c>
      <c r="C5336" s="4">
        <v>34564</v>
      </c>
      <c r="D5336">
        <v>4219825649</v>
      </c>
      <c r="E5336">
        <f>VLOOKUP(D5336,  base_salary!A:A, 1, FALSE)</f>
        <v>4219825649</v>
      </c>
      <c r="F5336">
        <f t="shared" si="166"/>
        <v>0</v>
      </c>
      <c r="G5336">
        <f t="shared" ca="1" si="167"/>
        <v>0</v>
      </c>
    </row>
    <row r="5337" spans="1:7" x14ac:dyDescent="0.25">
      <c r="A5337" t="s">
        <v>7647</v>
      </c>
      <c r="B5337" t="s">
        <v>2131</v>
      </c>
      <c r="C5337" s="4">
        <v>38469</v>
      </c>
      <c r="D5337">
        <v>4691333258</v>
      </c>
      <c r="E5337">
        <f>VLOOKUP(D5337,  base_salary!A:A, 1, FALSE)</f>
        <v>4691333258</v>
      </c>
      <c r="F5337">
        <f t="shared" si="166"/>
        <v>0</v>
      </c>
      <c r="G5337">
        <f t="shared" ca="1" si="167"/>
        <v>0</v>
      </c>
    </row>
    <row r="5338" spans="1:7" x14ac:dyDescent="0.25">
      <c r="A5338" t="s">
        <v>7648</v>
      </c>
      <c r="B5338" t="s">
        <v>2600</v>
      </c>
      <c r="C5338" s="4">
        <v>39965</v>
      </c>
      <c r="D5338">
        <v>6695538166</v>
      </c>
      <c r="E5338">
        <f>VLOOKUP(D5338,  base_salary!A:A, 1, FALSE)</f>
        <v>6695538166</v>
      </c>
      <c r="F5338">
        <f t="shared" si="166"/>
        <v>0</v>
      </c>
      <c r="G5338">
        <f t="shared" ca="1" si="167"/>
        <v>0</v>
      </c>
    </row>
    <row r="5339" spans="1:7" x14ac:dyDescent="0.25">
      <c r="A5339" t="s">
        <v>7649</v>
      </c>
      <c r="B5339" t="s">
        <v>2716</v>
      </c>
      <c r="C5339" s="4">
        <v>41118</v>
      </c>
      <c r="D5339">
        <v>3843300291</v>
      </c>
      <c r="E5339">
        <f>VLOOKUP(D5339,  base_salary!A:A, 1, FALSE)</f>
        <v>3843300291</v>
      </c>
      <c r="F5339">
        <f t="shared" si="166"/>
        <v>0</v>
      </c>
      <c r="G5339">
        <f t="shared" ca="1" si="167"/>
        <v>0</v>
      </c>
    </row>
    <row r="5340" spans="1:7" x14ac:dyDescent="0.25">
      <c r="A5340" t="s">
        <v>7650</v>
      </c>
      <c r="B5340" t="s">
        <v>2548</v>
      </c>
      <c r="C5340" s="4">
        <v>40181</v>
      </c>
      <c r="D5340">
        <v>6801140183</v>
      </c>
      <c r="E5340">
        <f>VLOOKUP(D5340,  base_salary!A:A, 1, FALSE)</f>
        <v>6801140183</v>
      </c>
      <c r="F5340">
        <f t="shared" si="166"/>
        <v>0</v>
      </c>
      <c r="G5340">
        <f t="shared" ca="1" si="167"/>
        <v>0</v>
      </c>
    </row>
    <row r="5341" spans="1:7" x14ac:dyDescent="0.25">
      <c r="A5341" t="s">
        <v>7651</v>
      </c>
      <c r="B5341" t="s">
        <v>2161</v>
      </c>
      <c r="C5341" s="4">
        <v>41751</v>
      </c>
      <c r="D5341">
        <v>5347887761</v>
      </c>
      <c r="E5341">
        <f>VLOOKUP(D5341,  base_salary!A:A, 1, FALSE)</f>
        <v>5347887761</v>
      </c>
      <c r="F5341">
        <f t="shared" si="166"/>
        <v>0</v>
      </c>
      <c r="G5341">
        <f t="shared" ca="1" si="167"/>
        <v>0</v>
      </c>
    </row>
    <row r="5342" spans="1:7" x14ac:dyDescent="0.25">
      <c r="A5342" t="s">
        <v>7652</v>
      </c>
      <c r="B5342" t="s">
        <v>2491</v>
      </c>
      <c r="C5342" s="4">
        <v>13737</v>
      </c>
      <c r="D5342">
        <v>9258570278</v>
      </c>
      <c r="E5342">
        <f>VLOOKUP(D5342,  base_salary!A:A, 1, FALSE)</f>
        <v>9258570278</v>
      </c>
      <c r="F5342">
        <f t="shared" si="166"/>
        <v>0</v>
      </c>
      <c r="G5342">
        <f t="shared" ca="1" si="167"/>
        <v>0</v>
      </c>
    </row>
    <row r="5343" spans="1:7" x14ac:dyDescent="0.25">
      <c r="A5343" t="s">
        <v>7653</v>
      </c>
      <c r="B5343" t="s">
        <v>2554</v>
      </c>
      <c r="C5343" s="4">
        <v>57357</v>
      </c>
      <c r="D5343">
        <v>2809344809</v>
      </c>
      <c r="E5343">
        <f>VLOOKUP(D5343,  base_salary!A:A, 1, FALSE)</f>
        <v>2809344809</v>
      </c>
      <c r="F5343">
        <f t="shared" si="166"/>
        <v>0</v>
      </c>
      <c r="G5343">
        <f t="shared" ca="1" si="167"/>
        <v>0</v>
      </c>
    </row>
    <row r="5344" spans="1:7" x14ac:dyDescent="0.25">
      <c r="A5344" t="s">
        <v>7654</v>
      </c>
      <c r="B5344" t="s">
        <v>2182</v>
      </c>
      <c r="C5344" s="4">
        <v>17103</v>
      </c>
      <c r="D5344">
        <v>3269054114</v>
      </c>
      <c r="E5344">
        <f>VLOOKUP(D5344,  base_salary!A:A, 1, FALSE)</f>
        <v>3269054114</v>
      </c>
      <c r="F5344">
        <f t="shared" si="166"/>
        <v>0</v>
      </c>
      <c r="G5344">
        <f t="shared" ca="1" si="167"/>
        <v>0</v>
      </c>
    </row>
    <row r="5345" spans="1:7" x14ac:dyDescent="0.25">
      <c r="A5345" t="s">
        <v>7655</v>
      </c>
      <c r="B5345" t="s">
        <v>2345</v>
      </c>
      <c r="C5345" s="4">
        <v>32243</v>
      </c>
      <c r="D5345">
        <v>5186660353</v>
      </c>
      <c r="E5345">
        <f>VLOOKUP(D5345,  base_salary!A:A, 1, FALSE)</f>
        <v>5186660353</v>
      </c>
      <c r="F5345">
        <f t="shared" si="166"/>
        <v>0</v>
      </c>
      <c r="G5345">
        <f t="shared" ca="1" si="167"/>
        <v>0</v>
      </c>
    </row>
    <row r="5346" spans="1:7" x14ac:dyDescent="0.25">
      <c r="A5346" t="s">
        <v>7656</v>
      </c>
      <c r="B5346" t="s">
        <v>2001</v>
      </c>
      <c r="C5346" s="4">
        <v>50213</v>
      </c>
      <c r="D5346">
        <v>1192770250</v>
      </c>
      <c r="E5346">
        <f>VLOOKUP(D5346,  base_salary!A:A, 1, FALSE)</f>
        <v>1192770250</v>
      </c>
      <c r="F5346">
        <f t="shared" si="166"/>
        <v>0</v>
      </c>
      <c r="G5346">
        <f t="shared" ca="1" si="167"/>
        <v>0</v>
      </c>
    </row>
    <row r="5347" spans="1:7" x14ac:dyDescent="0.25">
      <c r="A5347" t="s">
        <v>7657</v>
      </c>
      <c r="B5347" t="s">
        <v>2873</v>
      </c>
      <c r="C5347" s="4">
        <v>33868</v>
      </c>
      <c r="D5347">
        <v>9328457335</v>
      </c>
      <c r="E5347">
        <f>VLOOKUP(D5347,  base_salary!A:A, 1, FALSE)</f>
        <v>9328457335</v>
      </c>
      <c r="F5347">
        <f t="shared" si="166"/>
        <v>0</v>
      </c>
      <c r="G5347">
        <f t="shared" ca="1" si="167"/>
        <v>0</v>
      </c>
    </row>
    <row r="5348" spans="1:7" x14ac:dyDescent="0.25">
      <c r="A5348" t="s">
        <v>7658</v>
      </c>
      <c r="B5348" t="s">
        <v>2369</v>
      </c>
      <c r="C5348" s="4">
        <v>54603</v>
      </c>
      <c r="D5348">
        <v>3996818513</v>
      </c>
      <c r="E5348">
        <f>VLOOKUP(D5348,  base_salary!A:A, 1, FALSE)</f>
        <v>3996818513</v>
      </c>
      <c r="F5348">
        <f t="shared" si="166"/>
        <v>0</v>
      </c>
      <c r="G5348">
        <f t="shared" ca="1" si="167"/>
        <v>0</v>
      </c>
    </row>
    <row r="5349" spans="1:7" x14ac:dyDescent="0.25">
      <c r="A5349" t="s">
        <v>7659</v>
      </c>
      <c r="B5349" t="s">
        <v>2166</v>
      </c>
      <c r="C5349" s="4">
        <v>20727</v>
      </c>
      <c r="D5349">
        <v>3554301841</v>
      </c>
      <c r="E5349">
        <f>VLOOKUP(D5349,  base_salary!A:A, 1, FALSE)</f>
        <v>3554301841</v>
      </c>
      <c r="F5349">
        <f t="shared" si="166"/>
        <v>0</v>
      </c>
      <c r="G5349">
        <f t="shared" ca="1" si="167"/>
        <v>0</v>
      </c>
    </row>
    <row r="5350" spans="1:7" x14ac:dyDescent="0.25">
      <c r="A5350" t="s">
        <v>7660</v>
      </c>
      <c r="B5350" t="s">
        <v>2008</v>
      </c>
      <c r="C5350" s="4">
        <v>29918</v>
      </c>
      <c r="D5350">
        <v>1085075834</v>
      </c>
      <c r="E5350">
        <f>VLOOKUP(D5350,  base_salary!A:A, 1, FALSE)</f>
        <v>1085075834</v>
      </c>
      <c r="F5350">
        <f t="shared" si="166"/>
        <v>0</v>
      </c>
      <c r="G5350">
        <f t="shared" ca="1" si="167"/>
        <v>0</v>
      </c>
    </row>
    <row r="5351" spans="1:7" x14ac:dyDescent="0.25">
      <c r="A5351" t="s">
        <v>7661</v>
      </c>
      <c r="B5351" t="s">
        <v>1942</v>
      </c>
      <c r="C5351" s="4">
        <v>12286</v>
      </c>
      <c r="D5351">
        <v>7281103514</v>
      </c>
      <c r="E5351">
        <f>VLOOKUP(D5351,  base_salary!A:A, 1, FALSE)</f>
        <v>7281103514</v>
      </c>
      <c r="F5351">
        <f t="shared" si="166"/>
        <v>0</v>
      </c>
      <c r="G5351">
        <f t="shared" ca="1" si="167"/>
        <v>0</v>
      </c>
    </row>
    <row r="5352" spans="1:7" x14ac:dyDescent="0.25">
      <c r="A5352" t="s">
        <v>7662</v>
      </c>
      <c r="B5352" t="s">
        <v>2764</v>
      </c>
      <c r="C5352" s="4">
        <v>21577</v>
      </c>
      <c r="D5352">
        <v>2973558387</v>
      </c>
      <c r="E5352">
        <f>VLOOKUP(D5352,  base_salary!A:A, 1, FALSE)</f>
        <v>2973558387</v>
      </c>
      <c r="F5352">
        <f t="shared" si="166"/>
        <v>0</v>
      </c>
      <c r="G5352">
        <f t="shared" ca="1" si="167"/>
        <v>0</v>
      </c>
    </row>
    <row r="5353" spans="1:7" x14ac:dyDescent="0.25">
      <c r="A5353" t="s">
        <v>7663</v>
      </c>
      <c r="B5353" t="s">
        <v>2498</v>
      </c>
      <c r="C5353" s="4">
        <v>52037</v>
      </c>
      <c r="D5353">
        <v>7011563598</v>
      </c>
      <c r="E5353">
        <f>VLOOKUP(D5353,  base_salary!A:A, 1, FALSE)</f>
        <v>7011563598</v>
      </c>
      <c r="F5353">
        <f t="shared" si="166"/>
        <v>0</v>
      </c>
      <c r="G5353">
        <f t="shared" ca="1" si="167"/>
        <v>0</v>
      </c>
    </row>
    <row r="5354" spans="1:7" x14ac:dyDescent="0.25">
      <c r="A5354" t="s">
        <v>7664</v>
      </c>
      <c r="B5354" t="s">
        <v>3023</v>
      </c>
      <c r="C5354" s="4">
        <v>49500</v>
      </c>
      <c r="D5354">
        <v>7957976743</v>
      </c>
      <c r="E5354">
        <f>VLOOKUP(D5354,  base_salary!A:A, 1, FALSE)</f>
        <v>7957976743</v>
      </c>
      <c r="F5354">
        <f t="shared" si="166"/>
        <v>0</v>
      </c>
      <c r="G5354">
        <f t="shared" ca="1" si="167"/>
        <v>0</v>
      </c>
    </row>
    <row r="5355" spans="1:7" x14ac:dyDescent="0.25">
      <c r="A5355" t="s">
        <v>7665</v>
      </c>
      <c r="B5355" t="s">
        <v>1964</v>
      </c>
      <c r="C5355" s="4">
        <v>24120</v>
      </c>
      <c r="D5355">
        <v>6596440737</v>
      </c>
      <c r="E5355">
        <f>VLOOKUP(D5355,  base_salary!A:A, 1, FALSE)</f>
        <v>6596440737</v>
      </c>
      <c r="F5355">
        <f t="shared" si="166"/>
        <v>0</v>
      </c>
      <c r="G5355">
        <f t="shared" ca="1" si="167"/>
        <v>0</v>
      </c>
    </row>
    <row r="5356" spans="1:7" x14ac:dyDescent="0.25">
      <c r="A5356" t="s">
        <v>7666</v>
      </c>
      <c r="B5356" t="s">
        <v>2106</v>
      </c>
      <c r="C5356" s="4">
        <v>27403</v>
      </c>
      <c r="D5356">
        <v>4504361140</v>
      </c>
      <c r="E5356">
        <f>VLOOKUP(D5356,  base_salary!A:A, 1, FALSE)</f>
        <v>4504361140</v>
      </c>
      <c r="F5356">
        <f t="shared" si="166"/>
        <v>0</v>
      </c>
      <c r="G5356">
        <f t="shared" ca="1" si="167"/>
        <v>0</v>
      </c>
    </row>
    <row r="5357" spans="1:7" x14ac:dyDescent="0.25">
      <c r="A5357" t="s">
        <v>7667</v>
      </c>
      <c r="B5357" t="s">
        <v>1944</v>
      </c>
      <c r="C5357" s="4">
        <v>59153</v>
      </c>
      <c r="D5357">
        <v>8646243699</v>
      </c>
      <c r="E5357">
        <f>VLOOKUP(D5357,  base_salary!A:A, 1, FALSE)</f>
        <v>8646243699</v>
      </c>
      <c r="F5357">
        <f t="shared" si="166"/>
        <v>0</v>
      </c>
      <c r="G5357">
        <f t="shared" ca="1" si="167"/>
        <v>0</v>
      </c>
    </row>
    <row r="5358" spans="1:7" x14ac:dyDescent="0.25">
      <c r="A5358" t="s">
        <v>7668</v>
      </c>
      <c r="B5358" t="s">
        <v>2083</v>
      </c>
      <c r="C5358" s="4">
        <v>44287</v>
      </c>
      <c r="D5358">
        <v>2423731264</v>
      </c>
      <c r="E5358">
        <f>VLOOKUP(D5358,  base_salary!A:A, 1, FALSE)</f>
        <v>2423731264</v>
      </c>
      <c r="F5358">
        <f t="shared" si="166"/>
        <v>0</v>
      </c>
      <c r="G5358">
        <f t="shared" ca="1" si="167"/>
        <v>0</v>
      </c>
    </row>
    <row r="5359" spans="1:7" x14ac:dyDescent="0.25">
      <c r="A5359" t="s">
        <v>7669</v>
      </c>
      <c r="B5359" t="s">
        <v>2650</v>
      </c>
      <c r="C5359" s="4">
        <v>51074</v>
      </c>
      <c r="D5359">
        <v>9892583027</v>
      </c>
      <c r="E5359">
        <f>VLOOKUP(D5359,  base_salary!A:A, 1, FALSE)</f>
        <v>9892583027</v>
      </c>
      <c r="F5359">
        <f t="shared" si="166"/>
        <v>0</v>
      </c>
      <c r="G5359">
        <f t="shared" ca="1" si="167"/>
        <v>0</v>
      </c>
    </row>
    <row r="5360" spans="1:7" x14ac:dyDescent="0.25">
      <c r="A5360" t="s">
        <v>7670</v>
      </c>
      <c r="B5360" t="s">
        <v>2089</v>
      </c>
      <c r="C5360" s="4">
        <v>35425</v>
      </c>
      <c r="D5360">
        <v>3554301841</v>
      </c>
      <c r="E5360">
        <f>VLOOKUP(D5360,  base_salary!A:A, 1, FALSE)</f>
        <v>3554301841</v>
      </c>
      <c r="F5360">
        <f t="shared" si="166"/>
        <v>0</v>
      </c>
      <c r="G5360">
        <f t="shared" ca="1" si="167"/>
        <v>0</v>
      </c>
    </row>
    <row r="5361" spans="1:7" x14ac:dyDescent="0.25">
      <c r="A5361" t="s">
        <v>7671</v>
      </c>
      <c r="B5361" t="s">
        <v>2355</v>
      </c>
      <c r="C5361" s="4">
        <v>28439</v>
      </c>
      <c r="D5361">
        <v>8256403403</v>
      </c>
      <c r="E5361">
        <f>VLOOKUP(D5361,  base_salary!A:A, 1, FALSE)</f>
        <v>8256403403</v>
      </c>
      <c r="F5361">
        <f t="shared" si="166"/>
        <v>0</v>
      </c>
      <c r="G5361">
        <f t="shared" ca="1" si="167"/>
        <v>0</v>
      </c>
    </row>
    <row r="5362" spans="1:7" x14ac:dyDescent="0.25">
      <c r="A5362" t="s">
        <v>7672</v>
      </c>
      <c r="B5362" t="s">
        <v>2636</v>
      </c>
      <c r="C5362" s="4">
        <v>55902</v>
      </c>
      <c r="D5362">
        <v>3891707452</v>
      </c>
      <c r="E5362">
        <f>VLOOKUP(D5362,  base_salary!A:A, 1, FALSE)</f>
        <v>3891707452</v>
      </c>
      <c r="F5362">
        <f t="shared" si="166"/>
        <v>0</v>
      </c>
      <c r="G5362">
        <f t="shared" ca="1" si="167"/>
        <v>0</v>
      </c>
    </row>
    <row r="5363" spans="1:7" x14ac:dyDescent="0.25">
      <c r="A5363" t="s">
        <v>7673</v>
      </c>
      <c r="B5363" t="s">
        <v>2146</v>
      </c>
      <c r="C5363" s="4">
        <v>16052</v>
      </c>
      <c r="D5363">
        <v>4439073344</v>
      </c>
      <c r="E5363">
        <f>VLOOKUP(D5363,  base_salary!A:A, 1, FALSE)</f>
        <v>4439073344</v>
      </c>
      <c r="F5363">
        <f t="shared" si="166"/>
        <v>0</v>
      </c>
      <c r="G5363">
        <f t="shared" ca="1" si="167"/>
        <v>0</v>
      </c>
    </row>
    <row r="5364" spans="1:7" x14ac:dyDescent="0.25">
      <c r="A5364" t="s">
        <v>7674</v>
      </c>
      <c r="B5364" t="s">
        <v>2790</v>
      </c>
      <c r="C5364" s="4">
        <v>35013</v>
      </c>
      <c r="D5364">
        <v>7304628987</v>
      </c>
      <c r="E5364">
        <f>VLOOKUP(D5364,  base_salary!A:A, 1, FALSE)</f>
        <v>7304628987</v>
      </c>
      <c r="F5364">
        <f t="shared" si="166"/>
        <v>0</v>
      </c>
      <c r="G5364">
        <f t="shared" ca="1" si="167"/>
        <v>0</v>
      </c>
    </row>
    <row r="5365" spans="1:7" x14ac:dyDescent="0.25">
      <c r="A5365" t="s">
        <v>7675</v>
      </c>
      <c r="B5365" t="s">
        <v>2030</v>
      </c>
      <c r="C5365" s="4">
        <v>20676</v>
      </c>
      <c r="D5365">
        <v>3991963221</v>
      </c>
      <c r="E5365">
        <f>VLOOKUP(D5365,  base_salary!A:A, 1, FALSE)</f>
        <v>3991963221</v>
      </c>
      <c r="F5365">
        <f t="shared" si="166"/>
        <v>0</v>
      </c>
      <c r="G5365">
        <f t="shared" ca="1" si="167"/>
        <v>0</v>
      </c>
    </row>
    <row r="5366" spans="1:7" x14ac:dyDescent="0.25">
      <c r="A5366" t="s">
        <v>7676</v>
      </c>
      <c r="B5366" t="s">
        <v>2365</v>
      </c>
      <c r="C5366" s="4">
        <v>11830</v>
      </c>
      <c r="D5366">
        <v>7367438190</v>
      </c>
      <c r="E5366">
        <f>VLOOKUP(D5366,  base_salary!A:A, 1, FALSE)</f>
        <v>7367438190</v>
      </c>
      <c r="F5366">
        <f t="shared" si="166"/>
        <v>0</v>
      </c>
      <c r="G5366">
        <f t="shared" ca="1" si="167"/>
        <v>0</v>
      </c>
    </row>
    <row r="5367" spans="1:7" x14ac:dyDescent="0.25">
      <c r="A5367" t="s">
        <v>7677</v>
      </c>
      <c r="B5367" t="s">
        <v>3517</v>
      </c>
      <c r="C5367" s="4">
        <v>46515</v>
      </c>
      <c r="D5367">
        <v>8162941088</v>
      </c>
      <c r="E5367">
        <f>VLOOKUP(D5367,  base_salary!A:A, 1, FALSE)</f>
        <v>8162941088</v>
      </c>
      <c r="F5367">
        <f t="shared" si="166"/>
        <v>0</v>
      </c>
      <c r="G5367">
        <f t="shared" ca="1" si="167"/>
        <v>0</v>
      </c>
    </row>
    <row r="5368" spans="1:7" x14ac:dyDescent="0.25">
      <c r="A5368" t="s">
        <v>7678</v>
      </c>
      <c r="B5368" t="s">
        <v>2069</v>
      </c>
      <c r="C5368" s="4">
        <v>10833</v>
      </c>
      <c r="D5368">
        <v>3609467622</v>
      </c>
      <c r="E5368">
        <f>VLOOKUP(D5368,  base_salary!A:A, 1, FALSE)</f>
        <v>3609467622</v>
      </c>
      <c r="F5368">
        <f t="shared" si="166"/>
        <v>0</v>
      </c>
      <c r="G5368">
        <f t="shared" ca="1" si="167"/>
        <v>0</v>
      </c>
    </row>
    <row r="5369" spans="1:7" x14ac:dyDescent="0.25">
      <c r="A5369" t="s">
        <v>7679</v>
      </c>
      <c r="B5369" t="s">
        <v>2992</v>
      </c>
      <c r="C5369" s="4">
        <v>15580</v>
      </c>
      <c r="D5369">
        <v>8361813608</v>
      </c>
      <c r="E5369">
        <f>VLOOKUP(D5369,  base_salary!A:A, 1, FALSE)</f>
        <v>8361813608</v>
      </c>
      <c r="F5369">
        <f t="shared" si="166"/>
        <v>0</v>
      </c>
      <c r="G5369">
        <f t="shared" ca="1" si="167"/>
        <v>0</v>
      </c>
    </row>
    <row r="5370" spans="1:7" x14ac:dyDescent="0.25">
      <c r="A5370" t="s">
        <v>7680</v>
      </c>
      <c r="B5370" t="s">
        <v>2079</v>
      </c>
      <c r="C5370" s="4">
        <v>29406</v>
      </c>
      <c r="D5370">
        <v>4439073344</v>
      </c>
      <c r="E5370">
        <f>VLOOKUP(D5370,  base_salary!A:A, 1, FALSE)</f>
        <v>4439073344</v>
      </c>
      <c r="F5370">
        <f t="shared" si="166"/>
        <v>0</v>
      </c>
      <c r="G5370">
        <f t="shared" ca="1" si="167"/>
        <v>0</v>
      </c>
    </row>
    <row r="5371" spans="1:7" x14ac:dyDescent="0.25">
      <c r="A5371" t="s">
        <v>7681</v>
      </c>
      <c r="B5371" t="s">
        <v>4018</v>
      </c>
      <c r="C5371" s="4">
        <v>29276</v>
      </c>
      <c r="D5371">
        <v>9617190826</v>
      </c>
      <c r="E5371">
        <f>VLOOKUP(D5371,  base_salary!A:A, 1, FALSE)</f>
        <v>9617190826</v>
      </c>
      <c r="F5371">
        <f t="shared" si="166"/>
        <v>0</v>
      </c>
      <c r="G5371">
        <f t="shared" ca="1" si="167"/>
        <v>0</v>
      </c>
    </row>
    <row r="5372" spans="1:7" x14ac:dyDescent="0.25">
      <c r="A5372" t="s">
        <v>7682</v>
      </c>
      <c r="B5372" t="s">
        <v>2188</v>
      </c>
      <c r="C5372" s="4">
        <v>38014</v>
      </c>
      <c r="D5372">
        <v>3435517239</v>
      </c>
      <c r="E5372">
        <f>VLOOKUP(D5372,  base_salary!A:A, 1, FALSE)</f>
        <v>3435517239</v>
      </c>
      <c r="F5372">
        <f t="shared" si="166"/>
        <v>0</v>
      </c>
      <c r="G5372">
        <f t="shared" ca="1" si="167"/>
        <v>0</v>
      </c>
    </row>
    <row r="5373" spans="1:7" x14ac:dyDescent="0.25">
      <c r="A5373" t="s">
        <v>7683</v>
      </c>
      <c r="B5373" t="s">
        <v>2310</v>
      </c>
      <c r="C5373" s="4">
        <v>48457</v>
      </c>
      <c r="D5373">
        <v>1598957961</v>
      </c>
      <c r="E5373">
        <f>VLOOKUP(D5373,  base_salary!A:A, 1, FALSE)</f>
        <v>1598957961</v>
      </c>
      <c r="F5373">
        <f t="shared" si="166"/>
        <v>0</v>
      </c>
      <c r="G5373">
        <f t="shared" ca="1" si="167"/>
        <v>0</v>
      </c>
    </row>
    <row r="5374" spans="1:7" x14ac:dyDescent="0.25">
      <c r="A5374" t="s">
        <v>7684</v>
      </c>
      <c r="B5374" t="s">
        <v>2426</v>
      </c>
      <c r="C5374" s="4">
        <v>55328</v>
      </c>
      <c r="D5374">
        <v>2060025532</v>
      </c>
      <c r="E5374">
        <f>VLOOKUP(D5374,  base_salary!A:A, 1, FALSE)</f>
        <v>2060025532</v>
      </c>
      <c r="F5374">
        <f t="shared" si="166"/>
        <v>0</v>
      </c>
      <c r="G5374">
        <f t="shared" ca="1" si="167"/>
        <v>0</v>
      </c>
    </row>
    <row r="5375" spans="1:7" x14ac:dyDescent="0.25">
      <c r="A5375" t="s">
        <v>7685</v>
      </c>
      <c r="B5375" t="s">
        <v>2035</v>
      </c>
      <c r="C5375" s="4">
        <v>39012</v>
      </c>
      <c r="D5375">
        <v>4445486779</v>
      </c>
      <c r="E5375">
        <f>VLOOKUP(D5375,  base_salary!A:A, 1, FALSE)</f>
        <v>4445486779</v>
      </c>
      <c r="F5375">
        <f t="shared" si="166"/>
        <v>0</v>
      </c>
      <c r="G5375">
        <f t="shared" ca="1" si="167"/>
        <v>0</v>
      </c>
    </row>
    <row r="5376" spans="1:7" x14ac:dyDescent="0.25">
      <c r="A5376" t="s">
        <v>7686</v>
      </c>
      <c r="B5376" t="s">
        <v>2030</v>
      </c>
      <c r="C5376" s="4">
        <v>57304</v>
      </c>
      <c r="D5376">
        <v>9340547551</v>
      </c>
      <c r="E5376">
        <f>VLOOKUP(D5376,  base_salary!A:A, 1, FALSE)</f>
        <v>9340547551</v>
      </c>
      <c r="F5376">
        <f t="shared" si="166"/>
        <v>0</v>
      </c>
      <c r="G5376">
        <f t="shared" ca="1" si="167"/>
        <v>0</v>
      </c>
    </row>
    <row r="5377" spans="1:7" x14ac:dyDescent="0.25">
      <c r="A5377" t="s">
        <v>7687</v>
      </c>
      <c r="B5377" t="s">
        <v>2188</v>
      </c>
      <c r="C5377" s="4">
        <v>29752</v>
      </c>
      <c r="D5377">
        <v>2053848936</v>
      </c>
      <c r="E5377">
        <f>VLOOKUP(D5377,  base_salary!A:A, 1, FALSE)</f>
        <v>2053848936</v>
      </c>
      <c r="F5377">
        <f t="shared" si="166"/>
        <v>0</v>
      </c>
      <c r="G5377">
        <f t="shared" ca="1" si="167"/>
        <v>0</v>
      </c>
    </row>
    <row r="5378" spans="1:7" x14ac:dyDescent="0.25">
      <c r="A5378" t="s">
        <v>7688</v>
      </c>
      <c r="B5378" t="s">
        <v>2365</v>
      </c>
      <c r="C5378" s="4">
        <v>32499</v>
      </c>
      <c r="D5378">
        <v>4194897803</v>
      </c>
      <c r="E5378">
        <f>VLOOKUP(D5378,  base_salary!A:A, 1, FALSE)</f>
        <v>4194897803</v>
      </c>
      <c r="F5378">
        <f t="shared" si="166"/>
        <v>0</v>
      </c>
      <c r="G5378">
        <f t="shared" ca="1" si="167"/>
        <v>0</v>
      </c>
    </row>
    <row r="5379" spans="1:7" x14ac:dyDescent="0.25">
      <c r="A5379" t="s">
        <v>7689</v>
      </c>
      <c r="B5379" t="s">
        <v>3558</v>
      </c>
      <c r="C5379" s="4">
        <v>20720</v>
      </c>
      <c r="D5379">
        <v>244523738</v>
      </c>
      <c r="E5379">
        <f>VLOOKUP(D5379,  base_salary!A:A, 1, FALSE)</f>
        <v>244523738</v>
      </c>
      <c r="F5379">
        <f t="shared" ref="F5379:F5442" si="168">IF(ISERROR(E5379), 1, 0)</f>
        <v>0</v>
      </c>
      <c r="G5379">
        <f t="shared" ref="G5379:G5442" ca="1" si="169">SUM(G:G)</f>
        <v>0</v>
      </c>
    </row>
    <row r="5380" spans="1:7" x14ac:dyDescent="0.25">
      <c r="A5380" t="s">
        <v>7690</v>
      </c>
      <c r="B5380" t="s">
        <v>2725</v>
      </c>
      <c r="C5380" s="4">
        <v>47828</v>
      </c>
      <c r="D5380">
        <v>8533410514</v>
      </c>
      <c r="E5380">
        <f>VLOOKUP(D5380,  base_salary!A:A, 1, FALSE)</f>
        <v>8533410514</v>
      </c>
      <c r="F5380">
        <f t="shared" si="168"/>
        <v>0</v>
      </c>
      <c r="G5380">
        <f t="shared" ca="1" si="169"/>
        <v>0</v>
      </c>
    </row>
    <row r="5381" spans="1:7" x14ac:dyDescent="0.25">
      <c r="A5381" t="s">
        <v>7691</v>
      </c>
      <c r="B5381" t="s">
        <v>2722</v>
      </c>
      <c r="C5381" s="4">
        <v>48552</v>
      </c>
      <c r="D5381">
        <v>1598957961</v>
      </c>
      <c r="E5381">
        <f>VLOOKUP(D5381,  base_salary!A:A, 1, FALSE)</f>
        <v>1598957961</v>
      </c>
      <c r="F5381">
        <f t="shared" si="168"/>
        <v>0</v>
      </c>
      <c r="G5381">
        <f t="shared" ca="1" si="169"/>
        <v>0</v>
      </c>
    </row>
    <row r="5382" spans="1:7" x14ac:dyDescent="0.25">
      <c r="A5382" t="s">
        <v>7692</v>
      </c>
      <c r="B5382" t="s">
        <v>2168</v>
      </c>
      <c r="C5382" s="4">
        <v>15782</v>
      </c>
      <c r="D5382">
        <v>4342145855</v>
      </c>
      <c r="E5382">
        <f>VLOOKUP(D5382,  base_salary!A:A, 1, FALSE)</f>
        <v>4342145855</v>
      </c>
      <c r="F5382">
        <f t="shared" si="168"/>
        <v>0</v>
      </c>
      <c r="G5382">
        <f t="shared" ca="1" si="169"/>
        <v>0</v>
      </c>
    </row>
    <row r="5383" spans="1:7" x14ac:dyDescent="0.25">
      <c r="A5383" t="s">
        <v>7693</v>
      </c>
      <c r="B5383" t="s">
        <v>3142</v>
      </c>
      <c r="C5383" s="4">
        <v>56403</v>
      </c>
      <c r="D5383">
        <v>1472093461</v>
      </c>
      <c r="E5383">
        <f>VLOOKUP(D5383,  base_salary!A:A, 1, FALSE)</f>
        <v>1472093461</v>
      </c>
      <c r="F5383">
        <f t="shared" si="168"/>
        <v>0</v>
      </c>
      <c r="G5383">
        <f t="shared" ca="1" si="169"/>
        <v>0</v>
      </c>
    </row>
    <row r="5384" spans="1:7" x14ac:dyDescent="0.25">
      <c r="A5384" t="s">
        <v>7694</v>
      </c>
      <c r="B5384" t="s">
        <v>2693</v>
      </c>
      <c r="C5384" s="4">
        <v>51019</v>
      </c>
      <c r="D5384">
        <v>3418374697</v>
      </c>
      <c r="E5384">
        <f>VLOOKUP(D5384,  base_salary!A:A, 1, FALSE)</f>
        <v>3418374697</v>
      </c>
      <c r="F5384">
        <f t="shared" si="168"/>
        <v>0</v>
      </c>
      <c r="G5384">
        <f t="shared" ca="1" si="169"/>
        <v>0</v>
      </c>
    </row>
    <row r="5385" spans="1:7" x14ac:dyDescent="0.25">
      <c r="A5385" t="s">
        <v>7695</v>
      </c>
      <c r="B5385" t="s">
        <v>2374</v>
      </c>
      <c r="C5385" s="4">
        <v>32732</v>
      </c>
      <c r="D5385">
        <v>994826516</v>
      </c>
      <c r="E5385">
        <f>VLOOKUP(D5385,  base_salary!A:A, 1, FALSE)</f>
        <v>994826516</v>
      </c>
      <c r="F5385">
        <f t="shared" si="168"/>
        <v>0</v>
      </c>
      <c r="G5385">
        <f t="shared" ca="1" si="169"/>
        <v>0</v>
      </c>
    </row>
    <row r="5386" spans="1:7" x14ac:dyDescent="0.25">
      <c r="A5386" t="s">
        <v>7696</v>
      </c>
      <c r="B5386" t="s">
        <v>2494</v>
      </c>
      <c r="C5386" s="4">
        <v>48366</v>
      </c>
      <c r="D5386">
        <v>6850203894</v>
      </c>
      <c r="E5386">
        <f>VLOOKUP(D5386,  base_salary!A:A, 1, FALSE)</f>
        <v>6850203894</v>
      </c>
      <c r="F5386">
        <f t="shared" si="168"/>
        <v>0</v>
      </c>
      <c r="G5386">
        <f t="shared" ca="1" si="169"/>
        <v>0</v>
      </c>
    </row>
    <row r="5387" spans="1:7" x14ac:dyDescent="0.25">
      <c r="A5387" t="s">
        <v>7697</v>
      </c>
      <c r="B5387" t="s">
        <v>3512</v>
      </c>
      <c r="C5387" s="4">
        <v>31987</v>
      </c>
      <c r="D5387">
        <v>6890491998</v>
      </c>
      <c r="E5387">
        <f>VLOOKUP(D5387,  base_salary!A:A, 1, FALSE)</f>
        <v>6890491998</v>
      </c>
      <c r="F5387">
        <f t="shared" si="168"/>
        <v>0</v>
      </c>
      <c r="G5387">
        <f t="shared" ca="1" si="169"/>
        <v>0</v>
      </c>
    </row>
    <row r="5388" spans="1:7" x14ac:dyDescent="0.25">
      <c r="A5388" t="s">
        <v>7698</v>
      </c>
      <c r="B5388" t="s">
        <v>2045</v>
      </c>
      <c r="C5388" s="4">
        <v>13284</v>
      </c>
      <c r="D5388">
        <v>1152386727</v>
      </c>
      <c r="E5388">
        <f>VLOOKUP(D5388,  base_salary!A:A, 1, FALSE)</f>
        <v>1152386727</v>
      </c>
      <c r="F5388">
        <f t="shared" si="168"/>
        <v>0</v>
      </c>
      <c r="G5388">
        <f t="shared" ca="1" si="169"/>
        <v>0</v>
      </c>
    </row>
    <row r="5389" spans="1:7" x14ac:dyDescent="0.25">
      <c r="A5389" t="s">
        <v>7699</v>
      </c>
      <c r="B5389" t="s">
        <v>2246</v>
      </c>
      <c r="C5389" s="4">
        <v>46277</v>
      </c>
      <c r="D5389">
        <v>7645724897</v>
      </c>
      <c r="E5389">
        <f>VLOOKUP(D5389,  base_salary!A:A, 1, FALSE)</f>
        <v>7645724897</v>
      </c>
      <c r="F5389">
        <f t="shared" si="168"/>
        <v>0</v>
      </c>
      <c r="G5389">
        <f t="shared" ca="1" si="169"/>
        <v>0</v>
      </c>
    </row>
    <row r="5390" spans="1:7" x14ac:dyDescent="0.25">
      <c r="A5390" t="s">
        <v>7700</v>
      </c>
      <c r="B5390" t="s">
        <v>2075</v>
      </c>
      <c r="C5390" s="4">
        <v>44194</v>
      </c>
      <c r="D5390">
        <v>4236713853</v>
      </c>
      <c r="E5390">
        <f>VLOOKUP(D5390,  base_salary!A:A, 1, FALSE)</f>
        <v>4236713853</v>
      </c>
      <c r="F5390">
        <f t="shared" si="168"/>
        <v>0</v>
      </c>
      <c r="G5390">
        <f t="shared" ca="1" si="169"/>
        <v>0</v>
      </c>
    </row>
    <row r="5391" spans="1:7" x14ac:dyDescent="0.25">
      <c r="A5391" t="s">
        <v>7701</v>
      </c>
      <c r="B5391" t="s">
        <v>2043</v>
      </c>
      <c r="C5391" s="4">
        <v>45682</v>
      </c>
      <c r="D5391">
        <v>3792993961</v>
      </c>
      <c r="E5391">
        <f>VLOOKUP(D5391,  base_salary!A:A, 1, FALSE)</f>
        <v>3792993961</v>
      </c>
      <c r="F5391">
        <f t="shared" si="168"/>
        <v>0</v>
      </c>
      <c r="G5391">
        <f t="shared" ca="1" si="169"/>
        <v>0</v>
      </c>
    </row>
    <row r="5392" spans="1:7" x14ac:dyDescent="0.25">
      <c r="A5392" t="s">
        <v>7702</v>
      </c>
      <c r="B5392" t="s">
        <v>1934</v>
      </c>
      <c r="C5392" s="4">
        <v>50353</v>
      </c>
      <c r="D5392">
        <v>5929508313</v>
      </c>
      <c r="E5392">
        <f>VLOOKUP(D5392,  base_salary!A:A, 1, FALSE)</f>
        <v>5929508313</v>
      </c>
      <c r="F5392">
        <f t="shared" si="168"/>
        <v>0</v>
      </c>
      <c r="G5392">
        <f t="shared" ca="1" si="169"/>
        <v>0</v>
      </c>
    </row>
    <row r="5393" spans="1:7" x14ac:dyDescent="0.25">
      <c r="A5393" t="s">
        <v>7703</v>
      </c>
      <c r="B5393" t="s">
        <v>1954</v>
      </c>
      <c r="C5393" s="4">
        <v>59404</v>
      </c>
      <c r="D5393">
        <v>303831626</v>
      </c>
      <c r="E5393">
        <f>VLOOKUP(D5393,  base_salary!A:A, 1, FALSE)</f>
        <v>303831626</v>
      </c>
      <c r="F5393">
        <f t="shared" si="168"/>
        <v>0</v>
      </c>
      <c r="G5393">
        <f t="shared" ca="1" si="169"/>
        <v>0</v>
      </c>
    </row>
    <row r="5394" spans="1:7" x14ac:dyDescent="0.25">
      <c r="A5394" t="s">
        <v>7704</v>
      </c>
      <c r="B5394" t="s">
        <v>3183</v>
      </c>
      <c r="C5394" s="4">
        <v>39201</v>
      </c>
      <c r="D5394">
        <v>960994726</v>
      </c>
      <c r="E5394">
        <f>VLOOKUP(D5394,  base_salary!A:A, 1, FALSE)</f>
        <v>960994726</v>
      </c>
      <c r="F5394">
        <f t="shared" si="168"/>
        <v>0</v>
      </c>
      <c r="G5394">
        <f t="shared" ca="1" si="169"/>
        <v>0</v>
      </c>
    </row>
    <row r="5395" spans="1:7" x14ac:dyDescent="0.25">
      <c r="A5395" t="s">
        <v>7705</v>
      </c>
      <c r="B5395" t="s">
        <v>2749</v>
      </c>
      <c r="C5395" s="4">
        <v>53102</v>
      </c>
      <c r="D5395">
        <v>7635344498</v>
      </c>
      <c r="E5395">
        <f>VLOOKUP(D5395,  base_salary!A:A, 1, FALSE)</f>
        <v>7635344498</v>
      </c>
      <c r="F5395">
        <f t="shared" si="168"/>
        <v>0</v>
      </c>
      <c r="G5395">
        <f t="shared" ca="1" si="169"/>
        <v>0</v>
      </c>
    </row>
    <row r="5396" spans="1:7" x14ac:dyDescent="0.25">
      <c r="A5396" t="s">
        <v>7706</v>
      </c>
      <c r="B5396" t="s">
        <v>2164</v>
      </c>
      <c r="C5396" s="4">
        <v>37022</v>
      </c>
      <c r="D5396">
        <v>4323727860</v>
      </c>
      <c r="E5396">
        <f>VLOOKUP(D5396,  base_salary!A:A, 1, FALSE)</f>
        <v>4323727860</v>
      </c>
      <c r="F5396">
        <f t="shared" si="168"/>
        <v>0</v>
      </c>
      <c r="G5396">
        <f t="shared" ca="1" si="169"/>
        <v>0</v>
      </c>
    </row>
    <row r="5397" spans="1:7" x14ac:dyDescent="0.25">
      <c r="A5397" t="s">
        <v>7707</v>
      </c>
      <c r="B5397" t="s">
        <v>2856</v>
      </c>
      <c r="C5397" s="4">
        <v>40764</v>
      </c>
      <c r="D5397">
        <v>2060025532</v>
      </c>
      <c r="E5397">
        <f>VLOOKUP(D5397,  base_salary!A:A, 1, FALSE)</f>
        <v>2060025532</v>
      </c>
      <c r="F5397">
        <f t="shared" si="168"/>
        <v>0</v>
      </c>
      <c r="G5397">
        <f t="shared" ca="1" si="169"/>
        <v>0</v>
      </c>
    </row>
    <row r="5398" spans="1:7" x14ac:dyDescent="0.25">
      <c r="A5398" t="s">
        <v>7708</v>
      </c>
      <c r="B5398" t="s">
        <v>2024</v>
      </c>
      <c r="C5398" s="4">
        <v>38190</v>
      </c>
      <c r="D5398">
        <v>3219601650</v>
      </c>
      <c r="E5398">
        <f>VLOOKUP(D5398,  base_salary!A:A, 1, FALSE)</f>
        <v>3219601650</v>
      </c>
      <c r="F5398">
        <f t="shared" si="168"/>
        <v>0</v>
      </c>
      <c r="G5398">
        <f t="shared" ca="1" si="169"/>
        <v>0</v>
      </c>
    </row>
    <row r="5399" spans="1:7" x14ac:dyDescent="0.25">
      <c r="A5399" t="s">
        <v>7709</v>
      </c>
      <c r="B5399" t="s">
        <v>1980</v>
      </c>
      <c r="C5399" s="4">
        <v>27837</v>
      </c>
      <c r="D5399">
        <v>2259282237</v>
      </c>
      <c r="E5399">
        <f>VLOOKUP(D5399,  base_salary!A:A, 1, FALSE)</f>
        <v>2259282237</v>
      </c>
      <c r="F5399">
        <f t="shared" si="168"/>
        <v>0</v>
      </c>
      <c r="G5399">
        <f t="shared" ca="1" si="169"/>
        <v>0</v>
      </c>
    </row>
    <row r="5400" spans="1:7" x14ac:dyDescent="0.25">
      <c r="A5400" t="s">
        <v>7710</v>
      </c>
      <c r="B5400" t="s">
        <v>2931</v>
      </c>
      <c r="C5400" s="4">
        <v>48653</v>
      </c>
      <c r="D5400">
        <v>2177097355</v>
      </c>
      <c r="E5400">
        <f>VLOOKUP(D5400,  base_salary!A:A, 1, FALSE)</f>
        <v>2177097355</v>
      </c>
      <c r="F5400">
        <f t="shared" si="168"/>
        <v>0</v>
      </c>
      <c r="G5400">
        <f t="shared" ca="1" si="169"/>
        <v>0</v>
      </c>
    </row>
    <row r="5401" spans="1:7" x14ac:dyDescent="0.25">
      <c r="A5401" t="s">
        <v>7711</v>
      </c>
      <c r="B5401" t="s">
        <v>2468</v>
      </c>
      <c r="C5401" s="4">
        <v>45106</v>
      </c>
      <c r="D5401">
        <v>899126162</v>
      </c>
      <c r="E5401">
        <f>VLOOKUP(D5401,  base_salary!A:A, 1, FALSE)</f>
        <v>899126162</v>
      </c>
      <c r="F5401">
        <f t="shared" si="168"/>
        <v>0</v>
      </c>
      <c r="G5401">
        <f t="shared" ca="1" si="169"/>
        <v>0</v>
      </c>
    </row>
    <row r="5402" spans="1:7" x14ac:dyDescent="0.25">
      <c r="A5402" t="s">
        <v>7712</v>
      </c>
      <c r="B5402" t="s">
        <v>3237</v>
      </c>
      <c r="C5402" s="4">
        <v>26042</v>
      </c>
      <c r="D5402">
        <v>4235594176</v>
      </c>
      <c r="E5402">
        <f>VLOOKUP(D5402,  base_salary!A:A, 1, FALSE)</f>
        <v>4235594176</v>
      </c>
      <c r="F5402">
        <f t="shared" si="168"/>
        <v>0</v>
      </c>
      <c r="G5402">
        <f t="shared" ca="1" si="169"/>
        <v>0</v>
      </c>
    </row>
    <row r="5403" spans="1:7" x14ac:dyDescent="0.25">
      <c r="A5403" t="s">
        <v>7713</v>
      </c>
      <c r="B5403" t="s">
        <v>3487</v>
      </c>
      <c r="C5403" s="4">
        <v>53091</v>
      </c>
      <c r="D5403">
        <v>1841759848</v>
      </c>
      <c r="E5403">
        <f>VLOOKUP(D5403,  base_salary!A:A, 1, FALSE)</f>
        <v>1841759848</v>
      </c>
      <c r="F5403">
        <f t="shared" si="168"/>
        <v>0</v>
      </c>
      <c r="G5403">
        <f t="shared" ca="1" si="169"/>
        <v>0</v>
      </c>
    </row>
    <row r="5404" spans="1:7" x14ac:dyDescent="0.25">
      <c r="A5404" t="s">
        <v>7714</v>
      </c>
      <c r="B5404" t="s">
        <v>3279</v>
      </c>
      <c r="C5404" s="4">
        <v>37845</v>
      </c>
      <c r="D5404">
        <v>4162153728</v>
      </c>
      <c r="E5404">
        <f>VLOOKUP(D5404,  base_salary!A:A, 1, FALSE)</f>
        <v>4162153728</v>
      </c>
      <c r="F5404">
        <f t="shared" si="168"/>
        <v>0</v>
      </c>
      <c r="G5404">
        <f t="shared" ca="1" si="169"/>
        <v>0</v>
      </c>
    </row>
    <row r="5405" spans="1:7" x14ac:dyDescent="0.25">
      <c r="A5405" t="s">
        <v>7715</v>
      </c>
      <c r="B5405" t="s">
        <v>2175</v>
      </c>
      <c r="C5405" s="4">
        <v>26130</v>
      </c>
      <c r="D5405">
        <v>1296185559</v>
      </c>
      <c r="E5405">
        <f>VLOOKUP(D5405,  base_salary!A:A, 1, FALSE)</f>
        <v>1296185559</v>
      </c>
      <c r="F5405">
        <f t="shared" si="168"/>
        <v>0</v>
      </c>
      <c r="G5405">
        <f t="shared" ca="1" si="169"/>
        <v>0</v>
      </c>
    </row>
    <row r="5406" spans="1:7" x14ac:dyDescent="0.25">
      <c r="A5406" t="s">
        <v>7716</v>
      </c>
      <c r="B5406" t="s">
        <v>2087</v>
      </c>
      <c r="C5406" s="4">
        <v>16992</v>
      </c>
      <c r="D5406">
        <v>2779378506</v>
      </c>
      <c r="E5406">
        <f>VLOOKUP(D5406,  base_salary!A:A, 1, FALSE)</f>
        <v>2779378506</v>
      </c>
      <c r="F5406">
        <f t="shared" si="168"/>
        <v>0</v>
      </c>
      <c r="G5406">
        <f t="shared" ca="1" si="169"/>
        <v>0</v>
      </c>
    </row>
    <row r="5407" spans="1:7" x14ac:dyDescent="0.25">
      <c r="A5407" t="s">
        <v>7717</v>
      </c>
      <c r="B5407" t="s">
        <v>2312</v>
      </c>
      <c r="C5407" s="4">
        <v>19800</v>
      </c>
      <c r="D5407">
        <v>3967370569</v>
      </c>
      <c r="E5407">
        <f>VLOOKUP(D5407,  base_salary!A:A, 1, FALSE)</f>
        <v>3967370569</v>
      </c>
      <c r="F5407">
        <f t="shared" si="168"/>
        <v>0</v>
      </c>
      <c r="G5407">
        <f t="shared" ca="1" si="169"/>
        <v>0</v>
      </c>
    </row>
    <row r="5408" spans="1:7" x14ac:dyDescent="0.25">
      <c r="A5408" t="s">
        <v>7718</v>
      </c>
      <c r="B5408" t="s">
        <v>2636</v>
      </c>
      <c r="C5408" s="4">
        <v>11161</v>
      </c>
      <c r="D5408">
        <v>5075915108</v>
      </c>
      <c r="E5408">
        <f>VLOOKUP(D5408,  base_salary!A:A, 1, FALSE)</f>
        <v>5075915108</v>
      </c>
      <c r="F5408">
        <f t="shared" si="168"/>
        <v>0</v>
      </c>
      <c r="G5408">
        <f t="shared" ca="1" si="169"/>
        <v>0</v>
      </c>
    </row>
    <row r="5409" spans="1:7" x14ac:dyDescent="0.25">
      <c r="A5409" t="s">
        <v>7719</v>
      </c>
      <c r="B5409" t="s">
        <v>2032</v>
      </c>
      <c r="C5409" s="4">
        <v>43182</v>
      </c>
      <c r="D5409">
        <v>228985188</v>
      </c>
      <c r="E5409">
        <f>VLOOKUP(D5409,  base_salary!A:A, 1, FALSE)</f>
        <v>228985188</v>
      </c>
      <c r="F5409">
        <f t="shared" si="168"/>
        <v>0</v>
      </c>
      <c r="G5409">
        <f t="shared" ca="1" si="169"/>
        <v>0</v>
      </c>
    </row>
    <row r="5410" spans="1:7" x14ac:dyDescent="0.25">
      <c r="A5410" t="s">
        <v>7720</v>
      </c>
      <c r="B5410" t="s">
        <v>3142</v>
      </c>
      <c r="C5410" s="4">
        <v>26603</v>
      </c>
      <c r="D5410">
        <v>2748937082</v>
      </c>
      <c r="E5410">
        <f>VLOOKUP(D5410,  base_salary!A:A, 1, FALSE)</f>
        <v>2748937082</v>
      </c>
      <c r="F5410">
        <f t="shared" si="168"/>
        <v>0</v>
      </c>
      <c r="G5410">
        <f t="shared" ca="1" si="169"/>
        <v>0</v>
      </c>
    </row>
    <row r="5411" spans="1:7" x14ac:dyDescent="0.25">
      <c r="A5411" t="s">
        <v>7721</v>
      </c>
      <c r="B5411" t="s">
        <v>2885</v>
      </c>
      <c r="C5411" s="4">
        <v>34372</v>
      </c>
      <c r="D5411">
        <v>5407735911</v>
      </c>
      <c r="E5411">
        <f>VLOOKUP(D5411,  base_salary!A:A, 1, FALSE)</f>
        <v>5407735911</v>
      </c>
      <c r="F5411">
        <f t="shared" si="168"/>
        <v>0</v>
      </c>
      <c r="G5411">
        <f t="shared" ca="1" si="169"/>
        <v>0</v>
      </c>
    </row>
    <row r="5412" spans="1:7" x14ac:dyDescent="0.25">
      <c r="A5412" t="s">
        <v>7722</v>
      </c>
      <c r="B5412" t="s">
        <v>2360</v>
      </c>
      <c r="C5412" s="4">
        <v>31055</v>
      </c>
      <c r="D5412">
        <v>5244119095</v>
      </c>
      <c r="E5412">
        <f>VLOOKUP(D5412,  base_salary!A:A, 1, FALSE)</f>
        <v>5244119095</v>
      </c>
      <c r="F5412">
        <f t="shared" si="168"/>
        <v>0</v>
      </c>
      <c r="G5412">
        <f t="shared" ca="1" si="169"/>
        <v>0</v>
      </c>
    </row>
    <row r="5413" spans="1:7" x14ac:dyDescent="0.25">
      <c r="A5413" t="s">
        <v>7723</v>
      </c>
      <c r="B5413" t="s">
        <v>1968</v>
      </c>
      <c r="C5413" s="4">
        <v>20992</v>
      </c>
      <c r="D5413">
        <v>9547713507</v>
      </c>
      <c r="E5413">
        <f>VLOOKUP(D5413,  base_salary!A:A, 1, FALSE)</f>
        <v>9547713507</v>
      </c>
      <c r="F5413">
        <f t="shared" si="168"/>
        <v>0</v>
      </c>
      <c r="G5413">
        <f t="shared" ca="1" si="169"/>
        <v>0</v>
      </c>
    </row>
    <row r="5414" spans="1:7" x14ac:dyDescent="0.25">
      <c r="A5414" t="s">
        <v>7724</v>
      </c>
      <c r="B5414" t="s">
        <v>1978</v>
      </c>
      <c r="C5414" s="4">
        <v>35280</v>
      </c>
      <c r="D5414">
        <v>7281103514</v>
      </c>
      <c r="E5414">
        <f>VLOOKUP(D5414,  base_salary!A:A, 1, FALSE)</f>
        <v>7281103514</v>
      </c>
      <c r="F5414">
        <f t="shared" si="168"/>
        <v>0</v>
      </c>
      <c r="G5414">
        <f t="shared" ca="1" si="169"/>
        <v>0</v>
      </c>
    </row>
    <row r="5415" spans="1:7" x14ac:dyDescent="0.25">
      <c r="A5415" t="s">
        <v>7725</v>
      </c>
      <c r="B5415" t="s">
        <v>1972</v>
      </c>
      <c r="C5415" s="4">
        <v>13048</v>
      </c>
      <c r="D5415">
        <v>713650656</v>
      </c>
      <c r="E5415">
        <f>VLOOKUP(D5415,  base_salary!A:A, 1, FALSE)</f>
        <v>713650656</v>
      </c>
      <c r="F5415">
        <f t="shared" si="168"/>
        <v>0</v>
      </c>
      <c r="G5415">
        <f t="shared" ca="1" si="169"/>
        <v>0</v>
      </c>
    </row>
    <row r="5416" spans="1:7" x14ac:dyDescent="0.25">
      <c r="A5416" t="s">
        <v>7726</v>
      </c>
      <c r="B5416" t="s">
        <v>2083</v>
      </c>
      <c r="C5416" s="4">
        <v>16324</v>
      </c>
      <c r="D5416">
        <v>7521557441</v>
      </c>
      <c r="E5416">
        <f>VLOOKUP(D5416,  base_salary!A:A, 1, FALSE)</f>
        <v>7521557441</v>
      </c>
      <c r="F5416">
        <f t="shared" si="168"/>
        <v>0</v>
      </c>
      <c r="G5416">
        <f t="shared" ca="1" si="169"/>
        <v>0</v>
      </c>
    </row>
    <row r="5417" spans="1:7" x14ac:dyDescent="0.25">
      <c r="A5417" t="s">
        <v>7727</v>
      </c>
      <c r="B5417" t="s">
        <v>3142</v>
      </c>
      <c r="C5417" s="4">
        <v>29571</v>
      </c>
      <c r="D5417">
        <v>2138131904</v>
      </c>
      <c r="E5417">
        <f>VLOOKUP(D5417,  base_salary!A:A, 1, FALSE)</f>
        <v>2138131904</v>
      </c>
      <c r="F5417">
        <f t="shared" si="168"/>
        <v>0</v>
      </c>
      <c r="G5417">
        <f t="shared" ca="1" si="169"/>
        <v>0</v>
      </c>
    </row>
    <row r="5418" spans="1:7" x14ac:dyDescent="0.25">
      <c r="A5418" t="s">
        <v>7728</v>
      </c>
      <c r="B5418" t="s">
        <v>2393</v>
      </c>
      <c r="C5418" s="4">
        <v>17141</v>
      </c>
      <c r="D5418">
        <v>7001733199</v>
      </c>
      <c r="E5418">
        <f>VLOOKUP(D5418,  base_salary!A:A, 1, FALSE)</f>
        <v>7001733199</v>
      </c>
      <c r="F5418">
        <f t="shared" si="168"/>
        <v>0</v>
      </c>
      <c r="G5418">
        <f t="shared" ca="1" si="169"/>
        <v>0</v>
      </c>
    </row>
    <row r="5419" spans="1:7" x14ac:dyDescent="0.25">
      <c r="A5419" t="s">
        <v>7729</v>
      </c>
      <c r="B5419" t="s">
        <v>2251</v>
      </c>
      <c r="C5419" s="4">
        <v>29923</v>
      </c>
      <c r="D5419">
        <v>2259282237</v>
      </c>
      <c r="E5419">
        <f>VLOOKUP(D5419,  base_salary!A:A, 1, FALSE)</f>
        <v>2259282237</v>
      </c>
      <c r="F5419">
        <f t="shared" si="168"/>
        <v>0</v>
      </c>
      <c r="G5419">
        <f t="shared" ca="1" si="169"/>
        <v>0</v>
      </c>
    </row>
    <row r="5420" spans="1:7" x14ac:dyDescent="0.25">
      <c r="A5420" t="s">
        <v>7730</v>
      </c>
      <c r="B5420" t="s">
        <v>3512</v>
      </c>
      <c r="C5420" s="4">
        <v>15945</v>
      </c>
      <c r="D5420">
        <v>1444572199</v>
      </c>
      <c r="E5420">
        <f>VLOOKUP(D5420,  base_salary!A:A, 1, FALSE)</f>
        <v>1444572199</v>
      </c>
      <c r="F5420">
        <f t="shared" si="168"/>
        <v>0</v>
      </c>
      <c r="G5420">
        <f t="shared" ca="1" si="169"/>
        <v>0</v>
      </c>
    </row>
    <row r="5421" spans="1:7" x14ac:dyDescent="0.25">
      <c r="A5421" t="s">
        <v>7731</v>
      </c>
      <c r="B5421" t="s">
        <v>2636</v>
      </c>
      <c r="C5421" s="4">
        <v>59170</v>
      </c>
      <c r="D5421">
        <v>2314136845</v>
      </c>
      <c r="E5421">
        <f>VLOOKUP(D5421,  base_salary!A:A, 1, FALSE)</f>
        <v>2314136845</v>
      </c>
      <c r="F5421">
        <f t="shared" si="168"/>
        <v>0</v>
      </c>
      <c r="G5421">
        <f t="shared" ca="1" si="169"/>
        <v>0</v>
      </c>
    </row>
    <row r="5422" spans="1:7" x14ac:dyDescent="0.25">
      <c r="A5422" t="s">
        <v>7732</v>
      </c>
      <c r="B5422" t="s">
        <v>2219</v>
      </c>
      <c r="C5422" s="4">
        <v>58480</v>
      </c>
      <c r="D5422">
        <v>569240891</v>
      </c>
      <c r="E5422">
        <f>VLOOKUP(D5422,  base_salary!A:A, 1, FALSE)</f>
        <v>569240891</v>
      </c>
      <c r="F5422">
        <f t="shared" si="168"/>
        <v>0</v>
      </c>
      <c r="G5422">
        <f t="shared" ca="1" si="169"/>
        <v>0</v>
      </c>
    </row>
    <row r="5423" spans="1:7" x14ac:dyDescent="0.25">
      <c r="A5423" t="s">
        <v>7733</v>
      </c>
      <c r="B5423" t="s">
        <v>2670</v>
      </c>
      <c r="C5423" s="4">
        <v>38087</v>
      </c>
      <c r="D5423">
        <v>1532722974</v>
      </c>
      <c r="E5423">
        <f>VLOOKUP(D5423,  base_salary!A:A, 1, FALSE)</f>
        <v>1532722974</v>
      </c>
      <c r="F5423">
        <f t="shared" si="168"/>
        <v>0</v>
      </c>
      <c r="G5423">
        <f t="shared" ca="1" si="169"/>
        <v>0</v>
      </c>
    </row>
    <row r="5424" spans="1:7" x14ac:dyDescent="0.25">
      <c r="A5424" t="s">
        <v>7734</v>
      </c>
      <c r="B5424" t="s">
        <v>1934</v>
      </c>
      <c r="C5424" s="4">
        <v>57032</v>
      </c>
      <c r="D5424">
        <v>3806430489</v>
      </c>
      <c r="E5424">
        <f>VLOOKUP(D5424,  base_salary!A:A, 1, FALSE)</f>
        <v>3806430489</v>
      </c>
      <c r="F5424">
        <f t="shared" si="168"/>
        <v>0</v>
      </c>
      <c r="G5424">
        <f t="shared" ca="1" si="169"/>
        <v>0</v>
      </c>
    </row>
    <row r="5425" spans="1:7" x14ac:dyDescent="0.25">
      <c r="A5425" t="s">
        <v>7735</v>
      </c>
      <c r="B5425" t="s">
        <v>2008</v>
      </c>
      <c r="C5425" s="4">
        <v>21029</v>
      </c>
      <c r="D5425">
        <v>5837501576</v>
      </c>
      <c r="E5425">
        <f>VLOOKUP(D5425,  base_salary!A:A, 1, FALSE)</f>
        <v>5837501576</v>
      </c>
      <c r="F5425">
        <f t="shared" si="168"/>
        <v>0</v>
      </c>
      <c r="G5425">
        <f t="shared" ca="1" si="169"/>
        <v>0</v>
      </c>
    </row>
    <row r="5426" spans="1:7" x14ac:dyDescent="0.25">
      <c r="A5426" t="s">
        <v>7736</v>
      </c>
      <c r="B5426" t="s">
        <v>2951</v>
      </c>
      <c r="C5426" s="4">
        <v>11159</v>
      </c>
      <c r="D5426">
        <v>1163292249</v>
      </c>
      <c r="E5426">
        <f>VLOOKUP(D5426,  base_salary!A:A, 1, FALSE)</f>
        <v>1163292249</v>
      </c>
      <c r="F5426">
        <f t="shared" si="168"/>
        <v>0</v>
      </c>
      <c r="G5426">
        <f t="shared" ca="1" si="169"/>
        <v>0</v>
      </c>
    </row>
    <row r="5427" spans="1:7" x14ac:dyDescent="0.25">
      <c r="A5427" t="s">
        <v>7737</v>
      </c>
      <c r="B5427" t="s">
        <v>2223</v>
      </c>
      <c r="C5427" s="4">
        <v>15967</v>
      </c>
      <c r="D5427">
        <v>3600185284</v>
      </c>
      <c r="E5427">
        <f>VLOOKUP(D5427,  base_salary!A:A, 1, FALSE)</f>
        <v>3600185284</v>
      </c>
      <c r="F5427">
        <f t="shared" si="168"/>
        <v>0</v>
      </c>
      <c r="G5427">
        <f t="shared" ca="1" si="169"/>
        <v>0</v>
      </c>
    </row>
    <row r="5428" spans="1:7" x14ac:dyDescent="0.25">
      <c r="A5428" t="s">
        <v>7738</v>
      </c>
      <c r="B5428" t="s">
        <v>2207</v>
      </c>
      <c r="C5428" s="4">
        <v>31732</v>
      </c>
      <c r="D5428">
        <v>2292892200</v>
      </c>
      <c r="E5428">
        <f>VLOOKUP(D5428,  base_salary!A:A, 1, FALSE)</f>
        <v>2292892200</v>
      </c>
      <c r="F5428">
        <f t="shared" si="168"/>
        <v>0</v>
      </c>
      <c r="G5428">
        <f t="shared" ca="1" si="169"/>
        <v>0</v>
      </c>
    </row>
    <row r="5429" spans="1:7" x14ac:dyDescent="0.25">
      <c r="A5429" t="s">
        <v>7739</v>
      </c>
      <c r="B5429" t="s">
        <v>2190</v>
      </c>
      <c r="C5429" s="4">
        <v>52637</v>
      </c>
      <c r="D5429">
        <v>9624054975</v>
      </c>
      <c r="E5429">
        <f>VLOOKUP(D5429,  base_salary!A:A, 1, FALSE)</f>
        <v>9624054975</v>
      </c>
      <c r="F5429">
        <f t="shared" si="168"/>
        <v>0</v>
      </c>
      <c r="G5429">
        <f t="shared" ca="1" si="169"/>
        <v>0</v>
      </c>
    </row>
    <row r="5430" spans="1:7" x14ac:dyDescent="0.25">
      <c r="A5430" t="s">
        <v>7740</v>
      </c>
      <c r="B5430" t="s">
        <v>2016</v>
      </c>
      <c r="C5430" s="4">
        <v>13272</v>
      </c>
      <c r="D5430">
        <v>449160092</v>
      </c>
      <c r="E5430">
        <f>VLOOKUP(D5430,  base_salary!A:A, 1, FALSE)</f>
        <v>449160092</v>
      </c>
      <c r="F5430">
        <f t="shared" si="168"/>
        <v>0</v>
      </c>
      <c r="G5430">
        <f t="shared" ca="1" si="169"/>
        <v>0</v>
      </c>
    </row>
    <row r="5431" spans="1:7" x14ac:dyDescent="0.25">
      <c r="A5431" t="s">
        <v>7741</v>
      </c>
      <c r="B5431" t="s">
        <v>2207</v>
      </c>
      <c r="C5431" s="4">
        <v>27508</v>
      </c>
      <c r="D5431">
        <v>8911781207</v>
      </c>
      <c r="E5431">
        <f>VLOOKUP(D5431,  base_salary!A:A, 1, FALSE)</f>
        <v>8911781207</v>
      </c>
      <c r="F5431">
        <f t="shared" si="168"/>
        <v>0</v>
      </c>
      <c r="G5431">
        <f t="shared" ca="1" si="169"/>
        <v>0</v>
      </c>
    </row>
    <row r="5432" spans="1:7" x14ac:dyDescent="0.25">
      <c r="A5432" t="s">
        <v>7742</v>
      </c>
      <c r="B5432" t="s">
        <v>2041</v>
      </c>
      <c r="C5432" s="4">
        <v>59699</v>
      </c>
      <c r="D5432">
        <v>273083503</v>
      </c>
      <c r="E5432">
        <f>VLOOKUP(D5432,  base_salary!A:A, 1, FALSE)</f>
        <v>273083503</v>
      </c>
      <c r="F5432">
        <f t="shared" si="168"/>
        <v>0</v>
      </c>
      <c r="G5432">
        <f t="shared" ca="1" si="169"/>
        <v>0</v>
      </c>
    </row>
    <row r="5433" spans="1:7" x14ac:dyDescent="0.25">
      <c r="A5433" t="s">
        <v>7743</v>
      </c>
      <c r="B5433" t="s">
        <v>2290</v>
      </c>
      <c r="C5433" s="4">
        <v>47687</v>
      </c>
      <c r="D5433">
        <v>1149008652</v>
      </c>
      <c r="E5433">
        <f>VLOOKUP(D5433,  base_salary!A:A, 1, FALSE)</f>
        <v>1149008652</v>
      </c>
      <c r="F5433">
        <f t="shared" si="168"/>
        <v>0</v>
      </c>
      <c r="G5433">
        <f t="shared" ca="1" si="169"/>
        <v>0</v>
      </c>
    </row>
    <row r="5434" spans="1:7" x14ac:dyDescent="0.25">
      <c r="A5434" t="s">
        <v>7744</v>
      </c>
      <c r="B5434" t="s">
        <v>2576</v>
      </c>
      <c r="C5434" s="4">
        <v>33777</v>
      </c>
      <c r="D5434">
        <v>8256403403</v>
      </c>
      <c r="E5434">
        <f>VLOOKUP(D5434,  base_salary!A:A, 1, FALSE)</f>
        <v>8256403403</v>
      </c>
      <c r="F5434">
        <f t="shared" si="168"/>
        <v>0</v>
      </c>
      <c r="G5434">
        <f t="shared" ca="1" si="169"/>
        <v>0</v>
      </c>
    </row>
    <row r="5435" spans="1:7" x14ac:dyDescent="0.25">
      <c r="A5435" t="s">
        <v>7745</v>
      </c>
      <c r="B5435" t="s">
        <v>2623</v>
      </c>
      <c r="C5435" s="4">
        <v>37514</v>
      </c>
      <c r="D5435">
        <v>2423731264</v>
      </c>
      <c r="E5435">
        <f>VLOOKUP(D5435,  base_salary!A:A, 1, FALSE)</f>
        <v>2423731264</v>
      </c>
      <c r="F5435">
        <f t="shared" si="168"/>
        <v>0</v>
      </c>
      <c r="G5435">
        <f t="shared" ca="1" si="169"/>
        <v>0</v>
      </c>
    </row>
    <row r="5436" spans="1:7" x14ac:dyDescent="0.25">
      <c r="A5436" t="s">
        <v>7746</v>
      </c>
      <c r="B5436" t="s">
        <v>2660</v>
      </c>
      <c r="C5436" s="4">
        <v>52146</v>
      </c>
      <c r="D5436">
        <v>4194897803</v>
      </c>
      <c r="E5436">
        <f>VLOOKUP(D5436,  base_salary!A:A, 1, FALSE)</f>
        <v>4194897803</v>
      </c>
      <c r="F5436">
        <f t="shared" si="168"/>
        <v>0</v>
      </c>
      <c r="G5436">
        <f t="shared" ca="1" si="169"/>
        <v>0</v>
      </c>
    </row>
    <row r="5437" spans="1:7" x14ac:dyDescent="0.25">
      <c r="A5437" t="s">
        <v>7747</v>
      </c>
      <c r="B5437" t="s">
        <v>1934</v>
      </c>
      <c r="C5437" s="4">
        <v>54969</v>
      </c>
      <c r="D5437">
        <v>7888574610</v>
      </c>
      <c r="E5437">
        <f>VLOOKUP(D5437,  base_salary!A:A, 1, FALSE)</f>
        <v>7888574610</v>
      </c>
      <c r="F5437">
        <f t="shared" si="168"/>
        <v>0</v>
      </c>
      <c r="G5437">
        <f t="shared" ca="1" si="169"/>
        <v>0</v>
      </c>
    </row>
    <row r="5438" spans="1:7" x14ac:dyDescent="0.25">
      <c r="A5438" t="s">
        <v>7748</v>
      </c>
      <c r="B5438" t="s">
        <v>2156</v>
      </c>
      <c r="C5438" s="4">
        <v>53995</v>
      </c>
      <c r="D5438">
        <v>9624054975</v>
      </c>
      <c r="E5438">
        <f>VLOOKUP(D5438,  base_salary!A:A, 1, FALSE)</f>
        <v>9624054975</v>
      </c>
      <c r="F5438">
        <f t="shared" si="168"/>
        <v>0</v>
      </c>
      <c r="G5438">
        <f t="shared" ca="1" si="169"/>
        <v>0</v>
      </c>
    </row>
    <row r="5439" spans="1:7" x14ac:dyDescent="0.25">
      <c r="A5439" t="s">
        <v>7749</v>
      </c>
      <c r="B5439" t="s">
        <v>2251</v>
      </c>
      <c r="C5439" s="4">
        <v>29864</v>
      </c>
      <c r="D5439">
        <v>8905919081</v>
      </c>
      <c r="E5439">
        <f>VLOOKUP(D5439,  base_salary!A:A, 1, FALSE)</f>
        <v>8905919081</v>
      </c>
      <c r="F5439">
        <f t="shared" si="168"/>
        <v>0</v>
      </c>
      <c r="G5439">
        <f t="shared" ca="1" si="169"/>
        <v>0</v>
      </c>
    </row>
    <row r="5440" spans="1:7" x14ac:dyDescent="0.25">
      <c r="A5440" t="s">
        <v>7750</v>
      </c>
      <c r="B5440" t="s">
        <v>3393</v>
      </c>
      <c r="C5440" s="4">
        <v>43198</v>
      </c>
      <c r="D5440">
        <v>8971738782</v>
      </c>
      <c r="E5440">
        <f>VLOOKUP(D5440,  base_salary!A:A, 1, FALSE)</f>
        <v>8971738782</v>
      </c>
      <c r="F5440">
        <f t="shared" si="168"/>
        <v>0</v>
      </c>
      <c r="G5440">
        <f t="shared" ca="1" si="169"/>
        <v>0</v>
      </c>
    </row>
    <row r="5441" spans="1:7" x14ac:dyDescent="0.25">
      <c r="A5441" t="s">
        <v>7751</v>
      </c>
      <c r="B5441" t="s">
        <v>1958</v>
      </c>
      <c r="C5441" s="4">
        <v>18614</v>
      </c>
      <c r="D5441">
        <v>8162941088</v>
      </c>
      <c r="E5441">
        <f>VLOOKUP(D5441,  base_salary!A:A, 1, FALSE)</f>
        <v>8162941088</v>
      </c>
      <c r="F5441">
        <f t="shared" si="168"/>
        <v>0</v>
      </c>
      <c r="G5441">
        <f t="shared" ca="1" si="169"/>
        <v>0</v>
      </c>
    </row>
    <row r="5442" spans="1:7" x14ac:dyDescent="0.25">
      <c r="A5442" t="s">
        <v>7752</v>
      </c>
      <c r="B5442" t="s">
        <v>2239</v>
      </c>
      <c r="C5442" s="4">
        <v>13996</v>
      </c>
      <c r="D5442">
        <v>8302317314</v>
      </c>
      <c r="E5442">
        <f>VLOOKUP(D5442,  base_salary!A:A, 1, FALSE)</f>
        <v>8302317314</v>
      </c>
      <c r="F5442">
        <f t="shared" si="168"/>
        <v>0</v>
      </c>
      <c r="G5442">
        <f t="shared" ca="1" si="169"/>
        <v>0</v>
      </c>
    </row>
    <row r="5443" spans="1:7" x14ac:dyDescent="0.25">
      <c r="A5443" t="s">
        <v>7753</v>
      </c>
      <c r="B5443" t="s">
        <v>2369</v>
      </c>
      <c r="C5443" s="4">
        <v>37776</v>
      </c>
      <c r="D5443">
        <v>8911781207</v>
      </c>
      <c r="E5443">
        <f>VLOOKUP(D5443,  base_salary!A:A, 1, FALSE)</f>
        <v>8911781207</v>
      </c>
      <c r="F5443">
        <f t="shared" ref="F5443:F5506" si="170">IF(ISERROR(E5443), 1, 0)</f>
        <v>0</v>
      </c>
      <c r="G5443">
        <f t="shared" ref="G5443:G5506" ca="1" si="171">SUM(G:G)</f>
        <v>0</v>
      </c>
    </row>
    <row r="5444" spans="1:7" x14ac:dyDescent="0.25">
      <c r="A5444" t="s">
        <v>7754</v>
      </c>
      <c r="B5444" t="s">
        <v>2207</v>
      </c>
      <c r="C5444" s="4">
        <v>30670</v>
      </c>
      <c r="D5444">
        <v>1659418720</v>
      </c>
      <c r="E5444">
        <f>VLOOKUP(D5444,  base_salary!A:A, 1, FALSE)</f>
        <v>1659418720</v>
      </c>
      <c r="F5444">
        <f t="shared" si="170"/>
        <v>0</v>
      </c>
      <c r="G5444">
        <f t="shared" ca="1" si="171"/>
        <v>0</v>
      </c>
    </row>
    <row r="5445" spans="1:7" x14ac:dyDescent="0.25">
      <c r="A5445" t="s">
        <v>7755</v>
      </c>
      <c r="B5445" t="s">
        <v>3560</v>
      </c>
      <c r="C5445" s="4">
        <v>42553</v>
      </c>
      <c r="D5445">
        <v>8620758454</v>
      </c>
      <c r="E5445">
        <f>VLOOKUP(D5445,  base_salary!A:A, 1, FALSE)</f>
        <v>8620758454</v>
      </c>
      <c r="F5445">
        <f t="shared" si="170"/>
        <v>0</v>
      </c>
      <c r="G5445">
        <f t="shared" ca="1" si="171"/>
        <v>0</v>
      </c>
    </row>
    <row r="5446" spans="1:7" x14ac:dyDescent="0.25">
      <c r="A5446" t="s">
        <v>7756</v>
      </c>
      <c r="B5446" t="s">
        <v>2139</v>
      </c>
      <c r="C5446" s="4">
        <v>32488</v>
      </c>
      <c r="D5446">
        <v>9651729414</v>
      </c>
      <c r="E5446">
        <f>VLOOKUP(D5446,  base_salary!A:A, 1, FALSE)</f>
        <v>9651729414</v>
      </c>
      <c r="F5446">
        <f t="shared" si="170"/>
        <v>0</v>
      </c>
      <c r="G5446">
        <f t="shared" ca="1" si="171"/>
        <v>0</v>
      </c>
    </row>
    <row r="5447" spans="1:7" x14ac:dyDescent="0.25">
      <c r="A5447" t="s">
        <v>7757</v>
      </c>
      <c r="B5447" t="s">
        <v>1944</v>
      </c>
      <c r="C5447" s="4">
        <v>31892</v>
      </c>
      <c r="D5447">
        <v>4752702681</v>
      </c>
      <c r="E5447">
        <f>VLOOKUP(D5447,  base_salary!A:A, 1, FALSE)</f>
        <v>4752702681</v>
      </c>
      <c r="F5447">
        <f t="shared" si="170"/>
        <v>0</v>
      </c>
      <c r="G5447">
        <f t="shared" ca="1" si="171"/>
        <v>0</v>
      </c>
    </row>
    <row r="5448" spans="1:7" x14ac:dyDescent="0.25">
      <c r="A5448" t="s">
        <v>7758</v>
      </c>
      <c r="B5448" t="s">
        <v>2583</v>
      </c>
      <c r="C5448" s="4">
        <v>45371</v>
      </c>
      <c r="D5448">
        <v>4688336071</v>
      </c>
      <c r="E5448">
        <f>VLOOKUP(D5448,  base_salary!A:A, 1, FALSE)</f>
        <v>4688336071</v>
      </c>
      <c r="F5448">
        <f t="shared" si="170"/>
        <v>0</v>
      </c>
      <c r="G5448">
        <f t="shared" ca="1" si="171"/>
        <v>0</v>
      </c>
    </row>
    <row r="5449" spans="1:7" x14ac:dyDescent="0.25">
      <c r="A5449" t="s">
        <v>7759</v>
      </c>
      <c r="B5449" t="s">
        <v>2524</v>
      </c>
      <c r="C5449" s="4">
        <v>47611</v>
      </c>
      <c r="D5449">
        <v>7160109333</v>
      </c>
      <c r="E5449">
        <f>VLOOKUP(D5449,  base_salary!A:A, 1, FALSE)</f>
        <v>7160109333</v>
      </c>
      <c r="F5449">
        <f t="shared" si="170"/>
        <v>0</v>
      </c>
      <c r="G5449">
        <f t="shared" ca="1" si="171"/>
        <v>0</v>
      </c>
    </row>
    <row r="5450" spans="1:7" x14ac:dyDescent="0.25">
      <c r="A5450" t="s">
        <v>7760</v>
      </c>
      <c r="B5450" t="s">
        <v>2650</v>
      </c>
      <c r="C5450" s="4">
        <v>52140</v>
      </c>
      <c r="D5450">
        <v>9457151267</v>
      </c>
      <c r="E5450">
        <f>VLOOKUP(D5450,  base_salary!A:A, 1, FALSE)</f>
        <v>9457151267</v>
      </c>
      <c r="F5450">
        <f t="shared" si="170"/>
        <v>0</v>
      </c>
      <c r="G5450">
        <f t="shared" ca="1" si="171"/>
        <v>0</v>
      </c>
    </row>
    <row r="5451" spans="1:7" x14ac:dyDescent="0.25">
      <c r="A5451" t="s">
        <v>7761</v>
      </c>
      <c r="B5451" t="s">
        <v>2149</v>
      </c>
      <c r="C5451" s="4">
        <v>52990</v>
      </c>
      <c r="D5451">
        <v>1787288307</v>
      </c>
      <c r="E5451">
        <f>VLOOKUP(D5451,  base_salary!A:A, 1, FALSE)</f>
        <v>1787288307</v>
      </c>
      <c r="F5451">
        <f t="shared" si="170"/>
        <v>0</v>
      </c>
      <c r="G5451">
        <f t="shared" ca="1" si="171"/>
        <v>0</v>
      </c>
    </row>
    <row r="5452" spans="1:7" x14ac:dyDescent="0.25">
      <c r="A5452" t="s">
        <v>7762</v>
      </c>
      <c r="B5452" t="s">
        <v>2517</v>
      </c>
      <c r="C5452" s="4">
        <v>24413</v>
      </c>
      <c r="D5452">
        <v>3086393343</v>
      </c>
      <c r="E5452">
        <f>VLOOKUP(D5452,  base_salary!A:A, 1, FALSE)</f>
        <v>3086393343</v>
      </c>
      <c r="F5452">
        <f t="shared" si="170"/>
        <v>0</v>
      </c>
      <c r="G5452">
        <f t="shared" ca="1" si="171"/>
        <v>0</v>
      </c>
    </row>
    <row r="5453" spans="1:7" x14ac:dyDescent="0.25">
      <c r="A5453" t="s">
        <v>7763</v>
      </c>
      <c r="B5453" t="s">
        <v>2554</v>
      </c>
      <c r="C5453" s="4">
        <v>25526</v>
      </c>
      <c r="D5453">
        <v>9163060264</v>
      </c>
      <c r="E5453">
        <f>VLOOKUP(D5453,  base_salary!A:A, 1, FALSE)</f>
        <v>9163060264</v>
      </c>
      <c r="F5453">
        <f t="shared" si="170"/>
        <v>0</v>
      </c>
      <c r="G5453">
        <f t="shared" ca="1" si="171"/>
        <v>0</v>
      </c>
    </row>
    <row r="5454" spans="1:7" x14ac:dyDescent="0.25">
      <c r="A5454" t="s">
        <v>7764</v>
      </c>
      <c r="B5454" t="s">
        <v>2321</v>
      </c>
      <c r="C5454" s="4">
        <v>26537</v>
      </c>
      <c r="D5454">
        <v>844376051</v>
      </c>
      <c r="E5454">
        <f>VLOOKUP(D5454,  base_salary!A:A, 1, FALSE)</f>
        <v>844376051</v>
      </c>
      <c r="F5454">
        <f t="shared" si="170"/>
        <v>0</v>
      </c>
      <c r="G5454">
        <f t="shared" ca="1" si="171"/>
        <v>0</v>
      </c>
    </row>
    <row r="5455" spans="1:7" x14ac:dyDescent="0.25">
      <c r="A5455" t="s">
        <v>7765</v>
      </c>
      <c r="B5455" t="s">
        <v>3315</v>
      </c>
      <c r="C5455" s="4">
        <v>42570</v>
      </c>
      <c r="D5455">
        <v>5998486889</v>
      </c>
      <c r="E5455">
        <f>VLOOKUP(D5455,  base_salary!A:A, 1, FALSE)</f>
        <v>5998486889</v>
      </c>
      <c r="F5455">
        <f t="shared" si="170"/>
        <v>0</v>
      </c>
      <c r="G5455">
        <f t="shared" ca="1" si="171"/>
        <v>0</v>
      </c>
    </row>
    <row r="5456" spans="1:7" x14ac:dyDescent="0.25">
      <c r="A5456" t="s">
        <v>7766</v>
      </c>
      <c r="B5456" t="s">
        <v>1952</v>
      </c>
      <c r="C5456" s="4">
        <v>41902</v>
      </c>
      <c r="D5456">
        <v>8640079943</v>
      </c>
      <c r="E5456">
        <f>VLOOKUP(D5456,  base_salary!A:A, 1, FALSE)</f>
        <v>8640079943</v>
      </c>
      <c r="F5456">
        <f t="shared" si="170"/>
        <v>0</v>
      </c>
      <c r="G5456">
        <f t="shared" ca="1" si="171"/>
        <v>0</v>
      </c>
    </row>
    <row r="5457" spans="1:7" x14ac:dyDescent="0.25">
      <c r="A5457" t="s">
        <v>7767</v>
      </c>
      <c r="B5457" t="s">
        <v>2608</v>
      </c>
      <c r="C5457" s="4">
        <v>36662</v>
      </c>
      <c r="D5457">
        <v>6731572691</v>
      </c>
      <c r="E5457">
        <f>VLOOKUP(D5457,  base_salary!A:A, 1, FALSE)</f>
        <v>6731572691</v>
      </c>
      <c r="F5457">
        <f t="shared" si="170"/>
        <v>0</v>
      </c>
      <c r="G5457">
        <f t="shared" ca="1" si="171"/>
        <v>0</v>
      </c>
    </row>
    <row r="5458" spans="1:7" x14ac:dyDescent="0.25">
      <c r="A5458" t="s">
        <v>7768</v>
      </c>
      <c r="B5458" t="s">
        <v>2572</v>
      </c>
      <c r="C5458" s="4">
        <v>11790</v>
      </c>
      <c r="D5458">
        <v>7070564503</v>
      </c>
      <c r="E5458">
        <f>VLOOKUP(D5458,  base_salary!A:A, 1, FALSE)</f>
        <v>7070564503</v>
      </c>
      <c r="F5458">
        <f t="shared" si="170"/>
        <v>0</v>
      </c>
      <c r="G5458">
        <f t="shared" ca="1" si="171"/>
        <v>0</v>
      </c>
    </row>
    <row r="5459" spans="1:7" x14ac:dyDescent="0.25">
      <c r="A5459" t="s">
        <v>7769</v>
      </c>
      <c r="B5459" t="s">
        <v>2401</v>
      </c>
      <c r="C5459" s="4">
        <v>11089</v>
      </c>
      <c r="D5459">
        <v>3877279783</v>
      </c>
      <c r="E5459">
        <f>VLOOKUP(D5459,  base_salary!A:A, 1, FALSE)</f>
        <v>3877279783</v>
      </c>
      <c r="F5459">
        <f t="shared" si="170"/>
        <v>0</v>
      </c>
      <c r="G5459">
        <f t="shared" ca="1" si="171"/>
        <v>0</v>
      </c>
    </row>
    <row r="5460" spans="1:7" x14ac:dyDescent="0.25">
      <c r="A5460" t="s">
        <v>7770</v>
      </c>
      <c r="B5460" t="s">
        <v>2099</v>
      </c>
      <c r="C5460" s="4">
        <v>34644</v>
      </c>
      <c r="D5460">
        <v>8895721314</v>
      </c>
      <c r="E5460">
        <f>VLOOKUP(D5460,  base_salary!A:A, 1, FALSE)</f>
        <v>8895721314</v>
      </c>
      <c r="F5460">
        <f t="shared" si="170"/>
        <v>0</v>
      </c>
      <c r="G5460">
        <f t="shared" ca="1" si="171"/>
        <v>0</v>
      </c>
    </row>
    <row r="5461" spans="1:7" x14ac:dyDescent="0.25">
      <c r="A5461" t="s">
        <v>7771</v>
      </c>
      <c r="B5461" t="s">
        <v>2633</v>
      </c>
      <c r="C5461" s="4">
        <v>38528</v>
      </c>
      <c r="D5461">
        <v>8002426673</v>
      </c>
      <c r="E5461">
        <f>VLOOKUP(D5461,  base_salary!A:A, 1, FALSE)</f>
        <v>8002426673</v>
      </c>
      <c r="F5461">
        <f t="shared" si="170"/>
        <v>0</v>
      </c>
      <c r="G5461">
        <f t="shared" ca="1" si="171"/>
        <v>0</v>
      </c>
    </row>
    <row r="5462" spans="1:7" x14ac:dyDescent="0.25">
      <c r="A5462" t="s">
        <v>7772</v>
      </c>
      <c r="B5462" t="s">
        <v>2496</v>
      </c>
      <c r="C5462" s="4">
        <v>36521</v>
      </c>
      <c r="D5462">
        <v>1657097021</v>
      </c>
      <c r="E5462">
        <f>VLOOKUP(D5462,  base_salary!A:A, 1, FALSE)</f>
        <v>1657097021</v>
      </c>
      <c r="F5462">
        <f t="shared" si="170"/>
        <v>0</v>
      </c>
      <c r="G5462">
        <f t="shared" ca="1" si="171"/>
        <v>0</v>
      </c>
    </row>
    <row r="5463" spans="1:7" x14ac:dyDescent="0.25">
      <c r="A5463" t="s">
        <v>7773</v>
      </c>
      <c r="B5463" t="s">
        <v>2345</v>
      </c>
      <c r="C5463" s="4">
        <v>24698</v>
      </c>
      <c r="D5463">
        <v>4119729087</v>
      </c>
      <c r="E5463">
        <f>VLOOKUP(D5463,  base_salary!A:A, 1, FALSE)</f>
        <v>4119729087</v>
      </c>
      <c r="F5463">
        <f t="shared" si="170"/>
        <v>0</v>
      </c>
      <c r="G5463">
        <f t="shared" ca="1" si="171"/>
        <v>0</v>
      </c>
    </row>
    <row r="5464" spans="1:7" x14ac:dyDescent="0.25">
      <c r="A5464" t="s">
        <v>7774</v>
      </c>
      <c r="B5464" t="s">
        <v>3126</v>
      </c>
      <c r="C5464" s="4">
        <v>46382</v>
      </c>
      <c r="D5464">
        <v>8109358470</v>
      </c>
      <c r="E5464">
        <f>VLOOKUP(D5464,  base_salary!A:A, 1, FALSE)</f>
        <v>8109358470</v>
      </c>
      <c r="F5464">
        <f t="shared" si="170"/>
        <v>0</v>
      </c>
      <c r="G5464">
        <f t="shared" ca="1" si="171"/>
        <v>0</v>
      </c>
    </row>
    <row r="5465" spans="1:7" x14ac:dyDescent="0.25">
      <c r="A5465" t="s">
        <v>7775</v>
      </c>
      <c r="B5465" t="s">
        <v>3533</v>
      </c>
      <c r="C5465" s="4">
        <v>48208</v>
      </c>
      <c r="D5465">
        <v>2763158331</v>
      </c>
      <c r="E5465">
        <f>VLOOKUP(D5465,  base_salary!A:A, 1, FALSE)</f>
        <v>2763158331</v>
      </c>
      <c r="F5465">
        <f t="shared" si="170"/>
        <v>0</v>
      </c>
      <c r="G5465">
        <f t="shared" ca="1" si="171"/>
        <v>0</v>
      </c>
    </row>
    <row r="5466" spans="1:7" x14ac:dyDescent="0.25">
      <c r="A5466" t="s">
        <v>7776</v>
      </c>
      <c r="B5466" t="s">
        <v>2466</v>
      </c>
      <c r="C5466" s="4">
        <v>33044</v>
      </c>
      <c r="D5466">
        <v>7516977292</v>
      </c>
      <c r="E5466">
        <f>VLOOKUP(D5466,  base_salary!A:A, 1, FALSE)</f>
        <v>7516977292</v>
      </c>
      <c r="F5466">
        <f t="shared" si="170"/>
        <v>0</v>
      </c>
      <c r="G5466">
        <f t="shared" ca="1" si="171"/>
        <v>0</v>
      </c>
    </row>
    <row r="5467" spans="1:7" x14ac:dyDescent="0.25">
      <c r="A5467" t="s">
        <v>7777</v>
      </c>
      <c r="B5467" t="s">
        <v>3253</v>
      </c>
      <c r="C5467" s="4">
        <v>27261</v>
      </c>
      <c r="D5467">
        <v>7462961601</v>
      </c>
      <c r="E5467">
        <f>VLOOKUP(D5467,  base_salary!A:A, 1, FALSE)</f>
        <v>7462961601</v>
      </c>
      <c r="F5467">
        <f t="shared" si="170"/>
        <v>0</v>
      </c>
      <c r="G5467">
        <f t="shared" ca="1" si="171"/>
        <v>0</v>
      </c>
    </row>
    <row r="5468" spans="1:7" x14ac:dyDescent="0.25">
      <c r="A5468" t="s">
        <v>7778</v>
      </c>
      <c r="B5468" t="s">
        <v>1988</v>
      </c>
      <c r="C5468" s="4">
        <v>17632</v>
      </c>
      <c r="D5468">
        <v>2353272215</v>
      </c>
      <c r="E5468">
        <f>VLOOKUP(D5468,  base_salary!A:A, 1, FALSE)</f>
        <v>2353272215</v>
      </c>
      <c r="F5468">
        <f t="shared" si="170"/>
        <v>0</v>
      </c>
      <c r="G5468">
        <f t="shared" ca="1" si="171"/>
        <v>0</v>
      </c>
    </row>
    <row r="5469" spans="1:7" x14ac:dyDescent="0.25">
      <c r="A5469" t="s">
        <v>7779</v>
      </c>
      <c r="B5469" t="s">
        <v>2024</v>
      </c>
      <c r="C5469" s="4">
        <v>12977</v>
      </c>
      <c r="D5469">
        <v>8858733592</v>
      </c>
      <c r="E5469">
        <f>VLOOKUP(D5469,  base_salary!A:A, 1, FALSE)</f>
        <v>8858733592</v>
      </c>
      <c r="F5469">
        <f t="shared" si="170"/>
        <v>0</v>
      </c>
      <c r="G5469">
        <f t="shared" ca="1" si="171"/>
        <v>0</v>
      </c>
    </row>
    <row r="5470" spans="1:7" x14ac:dyDescent="0.25">
      <c r="A5470" t="s">
        <v>7780</v>
      </c>
      <c r="B5470" t="s">
        <v>2491</v>
      </c>
      <c r="C5470" s="4">
        <v>54710</v>
      </c>
      <c r="D5470">
        <v>4920920075</v>
      </c>
      <c r="E5470">
        <f>VLOOKUP(D5470,  base_salary!A:A, 1, FALSE)</f>
        <v>4920920075</v>
      </c>
      <c r="F5470">
        <f t="shared" si="170"/>
        <v>0</v>
      </c>
      <c r="G5470">
        <f t="shared" ca="1" si="171"/>
        <v>0</v>
      </c>
    </row>
    <row r="5471" spans="1:7" x14ac:dyDescent="0.25">
      <c r="A5471" t="s">
        <v>7781</v>
      </c>
      <c r="B5471" t="s">
        <v>2596</v>
      </c>
      <c r="C5471" s="4">
        <v>31749</v>
      </c>
      <c r="D5471">
        <v>6380488901</v>
      </c>
      <c r="E5471">
        <f>VLOOKUP(D5471,  base_salary!A:A, 1, FALSE)</f>
        <v>6380488901</v>
      </c>
      <c r="F5471">
        <f t="shared" si="170"/>
        <v>0</v>
      </c>
      <c r="G5471">
        <f t="shared" ca="1" si="171"/>
        <v>0</v>
      </c>
    </row>
    <row r="5472" spans="1:7" x14ac:dyDescent="0.25">
      <c r="A5472" t="s">
        <v>7782</v>
      </c>
      <c r="B5472" t="s">
        <v>2764</v>
      </c>
      <c r="C5472" s="4">
        <v>18905</v>
      </c>
      <c r="D5472">
        <v>2456061896</v>
      </c>
      <c r="E5472">
        <f>VLOOKUP(D5472,  base_salary!A:A, 1, FALSE)</f>
        <v>2456061896</v>
      </c>
      <c r="F5472">
        <f t="shared" si="170"/>
        <v>0</v>
      </c>
      <c r="G5472">
        <f t="shared" ca="1" si="171"/>
        <v>0</v>
      </c>
    </row>
    <row r="5473" spans="1:7" x14ac:dyDescent="0.25">
      <c r="A5473" t="s">
        <v>7783</v>
      </c>
      <c r="B5473" t="s">
        <v>2475</v>
      </c>
      <c r="C5473" s="4">
        <v>11596</v>
      </c>
      <c r="D5473">
        <v>4815280800</v>
      </c>
      <c r="E5473">
        <f>VLOOKUP(D5473,  base_salary!A:A, 1, FALSE)</f>
        <v>4815280800</v>
      </c>
      <c r="F5473">
        <f t="shared" si="170"/>
        <v>0</v>
      </c>
      <c r="G5473">
        <f t="shared" ca="1" si="171"/>
        <v>0</v>
      </c>
    </row>
    <row r="5474" spans="1:7" x14ac:dyDescent="0.25">
      <c r="A5474" t="s">
        <v>7784</v>
      </c>
      <c r="B5474" t="s">
        <v>1974</v>
      </c>
      <c r="C5474" s="4">
        <v>22436</v>
      </c>
      <c r="D5474">
        <v>6300411419</v>
      </c>
      <c r="E5474">
        <f>VLOOKUP(D5474,  base_salary!A:A, 1, FALSE)</f>
        <v>6300411419</v>
      </c>
      <c r="F5474">
        <f t="shared" si="170"/>
        <v>0</v>
      </c>
      <c r="G5474">
        <f t="shared" ca="1" si="171"/>
        <v>0</v>
      </c>
    </row>
    <row r="5475" spans="1:7" x14ac:dyDescent="0.25">
      <c r="A5475" t="s">
        <v>7785</v>
      </c>
      <c r="B5475" t="s">
        <v>2617</v>
      </c>
      <c r="C5475" s="4">
        <v>54378</v>
      </c>
      <c r="D5475">
        <v>1856596435</v>
      </c>
      <c r="E5475">
        <f>VLOOKUP(D5475,  base_salary!A:A, 1, FALSE)</f>
        <v>1856596435</v>
      </c>
      <c r="F5475">
        <f t="shared" si="170"/>
        <v>0</v>
      </c>
      <c r="G5475">
        <f t="shared" ca="1" si="171"/>
        <v>0</v>
      </c>
    </row>
    <row r="5476" spans="1:7" x14ac:dyDescent="0.25">
      <c r="A5476" t="s">
        <v>7786</v>
      </c>
      <c r="B5476" t="s">
        <v>2693</v>
      </c>
      <c r="C5476" s="4">
        <v>27559</v>
      </c>
      <c r="D5476">
        <v>4876404933</v>
      </c>
      <c r="E5476">
        <f>VLOOKUP(D5476,  base_salary!A:A, 1, FALSE)</f>
        <v>4876404933</v>
      </c>
      <c r="F5476">
        <f t="shared" si="170"/>
        <v>0</v>
      </c>
      <c r="G5476">
        <f t="shared" ca="1" si="171"/>
        <v>0</v>
      </c>
    </row>
    <row r="5477" spans="1:7" x14ac:dyDescent="0.25">
      <c r="A5477" t="s">
        <v>7787</v>
      </c>
      <c r="B5477" t="s">
        <v>1946</v>
      </c>
      <c r="C5477" s="4">
        <v>41241</v>
      </c>
      <c r="D5477">
        <v>3217797337</v>
      </c>
      <c r="E5477">
        <f>VLOOKUP(D5477,  base_salary!A:A, 1, FALSE)</f>
        <v>3217797337</v>
      </c>
      <c r="F5477">
        <f t="shared" si="170"/>
        <v>0</v>
      </c>
      <c r="G5477">
        <f t="shared" ca="1" si="171"/>
        <v>0</v>
      </c>
    </row>
    <row r="5478" spans="1:7" x14ac:dyDescent="0.25">
      <c r="A5478" t="s">
        <v>7788</v>
      </c>
      <c r="B5478" t="s">
        <v>1984</v>
      </c>
      <c r="C5478" s="4">
        <v>12304</v>
      </c>
      <c r="D5478">
        <v>2739934548</v>
      </c>
      <c r="E5478">
        <f>VLOOKUP(D5478,  base_salary!A:A, 1, FALSE)</f>
        <v>2739934548</v>
      </c>
      <c r="F5478">
        <f t="shared" si="170"/>
        <v>0</v>
      </c>
      <c r="G5478">
        <f t="shared" ca="1" si="171"/>
        <v>0</v>
      </c>
    </row>
    <row r="5479" spans="1:7" x14ac:dyDescent="0.25">
      <c r="A5479" t="s">
        <v>7789</v>
      </c>
      <c r="B5479" t="s">
        <v>2716</v>
      </c>
      <c r="C5479" s="4">
        <v>31728</v>
      </c>
      <c r="D5479">
        <v>4119729087</v>
      </c>
      <c r="E5479">
        <f>VLOOKUP(D5479,  base_salary!A:A, 1, FALSE)</f>
        <v>4119729087</v>
      </c>
      <c r="F5479">
        <f t="shared" si="170"/>
        <v>0</v>
      </c>
      <c r="G5479">
        <f t="shared" ca="1" si="171"/>
        <v>0</v>
      </c>
    </row>
    <row r="5480" spans="1:7" x14ac:dyDescent="0.25">
      <c r="A5480" t="s">
        <v>7790</v>
      </c>
      <c r="B5480" t="s">
        <v>2225</v>
      </c>
      <c r="C5480" s="4">
        <v>22736</v>
      </c>
      <c r="D5480">
        <v>4260324861</v>
      </c>
      <c r="E5480">
        <f>VLOOKUP(D5480,  base_salary!A:A, 1, FALSE)</f>
        <v>4260324861</v>
      </c>
      <c r="F5480">
        <f t="shared" si="170"/>
        <v>0</v>
      </c>
      <c r="G5480">
        <f t="shared" ca="1" si="171"/>
        <v>0</v>
      </c>
    </row>
    <row r="5481" spans="1:7" x14ac:dyDescent="0.25">
      <c r="A5481" t="s">
        <v>7791</v>
      </c>
      <c r="B5481" t="s">
        <v>1960</v>
      </c>
      <c r="C5481" s="4">
        <v>30764</v>
      </c>
      <c r="D5481">
        <v>9305168396</v>
      </c>
      <c r="E5481">
        <f>VLOOKUP(D5481,  base_salary!A:A, 1, FALSE)</f>
        <v>9305168396</v>
      </c>
      <c r="F5481">
        <f t="shared" si="170"/>
        <v>0</v>
      </c>
      <c r="G5481">
        <f t="shared" ca="1" si="171"/>
        <v>0</v>
      </c>
    </row>
    <row r="5482" spans="1:7" x14ac:dyDescent="0.25">
      <c r="A5482" t="s">
        <v>7792</v>
      </c>
      <c r="B5482" t="s">
        <v>2428</v>
      </c>
      <c r="C5482" s="4">
        <v>23767</v>
      </c>
      <c r="D5482">
        <v>9855833406</v>
      </c>
      <c r="E5482">
        <f>VLOOKUP(D5482,  base_salary!A:A, 1, FALSE)</f>
        <v>9855833406</v>
      </c>
      <c r="F5482">
        <f t="shared" si="170"/>
        <v>0</v>
      </c>
      <c r="G5482">
        <f t="shared" ca="1" si="171"/>
        <v>0</v>
      </c>
    </row>
    <row r="5483" spans="1:7" x14ac:dyDescent="0.25">
      <c r="A5483" t="s">
        <v>7793</v>
      </c>
      <c r="B5483" t="s">
        <v>2137</v>
      </c>
      <c r="C5483" s="4">
        <v>31984</v>
      </c>
      <c r="D5483">
        <v>6227038881</v>
      </c>
      <c r="E5483">
        <f>VLOOKUP(D5483,  base_salary!A:A, 1, FALSE)</f>
        <v>6227038881</v>
      </c>
      <c r="F5483">
        <f t="shared" si="170"/>
        <v>0</v>
      </c>
      <c r="G5483">
        <f t="shared" ca="1" si="171"/>
        <v>0</v>
      </c>
    </row>
    <row r="5484" spans="1:7" x14ac:dyDescent="0.25">
      <c r="A5484" t="s">
        <v>7794</v>
      </c>
      <c r="B5484" t="s">
        <v>2540</v>
      </c>
      <c r="C5484" s="4">
        <v>16534</v>
      </c>
      <c r="D5484">
        <v>6858776575</v>
      </c>
      <c r="E5484">
        <f>VLOOKUP(D5484,  base_salary!A:A, 1, FALSE)</f>
        <v>6858776575</v>
      </c>
      <c r="F5484">
        <f t="shared" si="170"/>
        <v>0</v>
      </c>
      <c r="G5484">
        <f t="shared" ca="1" si="171"/>
        <v>0</v>
      </c>
    </row>
    <row r="5485" spans="1:7" x14ac:dyDescent="0.25">
      <c r="A5485" t="s">
        <v>7795</v>
      </c>
      <c r="B5485" t="s">
        <v>2296</v>
      </c>
      <c r="C5485" s="4">
        <v>48475</v>
      </c>
      <c r="D5485">
        <v>8173067724</v>
      </c>
      <c r="E5485">
        <f>VLOOKUP(D5485,  base_salary!A:A, 1, FALSE)</f>
        <v>8173067724</v>
      </c>
      <c r="F5485">
        <f t="shared" si="170"/>
        <v>0</v>
      </c>
      <c r="G5485">
        <f t="shared" ca="1" si="171"/>
        <v>0</v>
      </c>
    </row>
    <row r="5486" spans="1:7" x14ac:dyDescent="0.25">
      <c r="A5486" t="s">
        <v>7796</v>
      </c>
      <c r="B5486" t="s">
        <v>2329</v>
      </c>
      <c r="C5486" s="4">
        <v>21391</v>
      </c>
      <c r="D5486">
        <v>6788593582</v>
      </c>
      <c r="E5486">
        <f>VLOOKUP(D5486,  base_salary!A:A, 1, FALSE)</f>
        <v>6788593582</v>
      </c>
      <c r="F5486">
        <f t="shared" si="170"/>
        <v>0</v>
      </c>
      <c r="G5486">
        <f t="shared" ca="1" si="171"/>
        <v>0</v>
      </c>
    </row>
    <row r="5487" spans="1:7" x14ac:dyDescent="0.25">
      <c r="A5487" t="s">
        <v>7797</v>
      </c>
      <c r="B5487" t="s">
        <v>2478</v>
      </c>
      <c r="C5487" s="4">
        <v>11221</v>
      </c>
      <c r="D5487">
        <v>1829869566</v>
      </c>
      <c r="E5487">
        <f>VLOOKUP(D5487,  base_salary!A:A, 1, FALSE)</f>
        <v>1829869566</v>
      </c>
      <c r="F5487">
        <f t="shared" si="170"/>
        <v>0</v>
      </c>
      <c r="G5487">
        <f t="shared" ca="1" si="171"/>
        <v>0</v>
      </c>
    </row>
    <row r="5488" spans="1:7" x14ac:dyDescent="0.25">
      <c r="A5488" t="s">
        <v>7798</v>
      </c>
      <c r="B5488" t="s">
        <v>2246</v>
      </c>
      <c r="C5488" s="4">
        <v>37594</v>
      </c>
      <c r="D5488">
        <v>6322781804</v>
      </c>
      <c r="E5488">
        <f>VLOOKUP(D5488,  base_salary!A:A, 1, FALSE)</f>
        <v>6322781804</v>
      </c>
      <c r="F5488">
        <f t="shared" si="170"/>
        <v>0</v>
      </c>
      <c r="G5488">
        <f t="shared" ca="1" si="171"/>
        <v>0</v>
      </c>
    </row>
    <row r="5489" spans="1:7" x14ac:dyDescent="0.25">
      <c r="A5489" t="s">
        <v>7799</v>
      </c>
      <c r="B5489" t="s">
        <v>2802</v>
      </c>
      <c r="C5489" s="4">
        <v>27937</v>
      </c>
      <c r="D5489">
        <v>4094820760</v>
      </c>
      <c r="E5489">
        <f>VLOOKUP(D5489,  base_salary!A:A, 1, FALSE)</f>
        <v>4094820760</v>
      </c>
      <c r="F5489">
        <f t="shared" si="170"/>
        <v>0</v>
      </c>
      <c r="G5489">
        <f t="shared" ca="1" si="171"/>
        <v>0</v>
      </c>
    </row>
    <row r="5490" spans="1:7" x14ac:dyDescent="0.25">
      <c r="A5490" t="s">
        <v>7800</v>
      </c>
      <c r="B5490" t="s">
        <v>1934</v>
      </c>
      <c r="C5490" s="4">
        <v>44061</v>
      </c>
      <c r="D5490">
        <v>8249460030</v>
      </c>
      <c r="E5490">
        <f>VLOOKUP(D5490,  base_salary!A:A, 1, FALSE)</f>
        <v>8249460030</v>
      </c>
      <c r="F5490">
        <f t="shared" si="170"/>
        <v>0</v>
      </c>
      <c r="G5490">
        <f t="shared" ca="1" si="171"/>
        <v>0</v>
      </c>
    </row>
    <row r="5491" spans="1:7" x14ac:dyDescent="0.25">
      <c r="A5491" t="s">
        <v>7801</v>
      </c>
      <c r="B5491" t="s">
        <v>2146</v>
      </c>
      <c r="C5491" s="4">
        <v>16900</v>
      </c>
      <c r="D5491">
        <v>8032296239</v>
      </c>
      <c r="E5491">
        <f>VLOOKUP(D5491,  base_salary!A:A, 1, FALSE)</f>
        <v>8032296239</v>
      </c>
      <c r="F5491">
        <f t="shared" si="170"/>
        <v>0</v>
      </c>
      <c r="G5491">
        <f t="shared" ca="1" si="171"/>
        <v>0</v>
      </c>
    </row>
    <row r="5492" spans="1:7" x14ac:dyDescent="0.25">
      <c r="A5492" t="s">
        <v>7802</v>
      </c>
      <c r="B5492" t="s">
        <v>3286</v>
      </c>
      <c r="C5492" s="4">
        <v>58447</v>
      </c>
      <c r="D5492">
        <v>8154943166</v>
      </c>
      <c r="E5492">
        <f>VLOOKUP(D5492,  base_salary!A:A, 1, FALSE)</f>
        <v>8154943166</v>
      </c>
      <c r="F5492">
        <f t="shared" si="170"/>
        <v>0</v>
      </c>
      <c r="G5492">
        <f t="shared" ca="1" si="171"/>
        <v>0</v>
      </c>
    </row>
    <row r="5493" spans="1:7" x14ac:dyDescent="0.25">
      <c r="A5493" t="s">
        <v>7803</v>
      </c>
      <c r="B5493" t="s">
        <v>2557</v>
      </c>
      <c r="C5493" s="4">
        <v>21514</v>
      </c>
      <c r="D5493">
        <v>806065796</v>
      </c>
      <c r="E5493">
        <f>VLOOKUP(D5493,  base_salary!A:A, 1, FALSE)</f>
        <v>806065796</v>
      </c>
      <c r="F5493">
        <f t="shared" si="170"/>
        <v>0</v>
      </c>
      <c r="G5493">
        <f t="shared" ca="1" si="171"/>
        <v>0</v>
      </c>
    </row>
    <row r="5494" spans="1:7" x14ac:dyDescent="0.25">
      <c r="A5494" t="s">
        <v>7804</v>
      </c>
      <c r="B5494" t="s">
        <v>2383</v>
      </c>
      <c r="C5494" s="4">
        <v>35840</v>
      </c>
      <c r="D5494">
        <v>3600185284</v>
      </c>
      <c r="E5494">
        <f>VLOOKUP(D5494,  base_salary!A:A, 1, FALSE)</f>
        <v>3600185284</v>
      </c>
      <c r="F5494">
        <f t="shared" si="170"/>
        <v>0</v>
      </c>
      <c r="G5494">
        <f t="shared" ca="1" si="171"/>
        <v>0</v>
      </c>
    </row>
    <row r="5495" spans="1:7" x14ac:dyDescent="0.25">
      <c r="A5495" t="s">
        <v>7805</v>
      </c>
      <c r="B5495" t="s">
        <v>2323</v>
      </c>
      <c r="C5495" s="4">
        <v>36644</v>
      </c>
      <c r="D5495">
        <v>4235594176</v>
      </c>
      <c r="E5495">
        <f>VLOOKUP(D5495,  base_salary!A:A, 1, FALSE)</f>
        <v>4235594176</v>
      </c>
      <c r="F5495">
        <f t="shared" si="170"/>
        <v>0</v>
      </c>
      <c r="G5495">
        <f t="shared" ca="1" si="171"/>
        <v>0</v>
      </c>
    </row>
    <row r="5496" spans="1:7" x14ac:dyDescent="0.25">
      <c r="A5496" t="s">
        <v>7806</v>
      </c>
      <c r="B5496" t="s">
        <v>2389</v>
      </c>
      <c r="C5496" s="4">
        <v>50376</v>
      </c>
      <c r="D5496">
        <v>994826516</v>
      </c>
      <c r="E5496">
        <f>VLOOKUP(D5496,  base_salary!A:A, 1, FALSE)</f>
        <v>994826516</v>
      </c>
      <c r="F5496">
        <f t="shared" si="170"/>
        <v>0</v>
      </c>
      <c r="G5496">
        <f t="shared" ca="1" si="171"/>
        <v>0</v>
      </c>
    </row>
    <row r="5497" spans="1:7" x14ac:dyDescent="0.25">
      <c r="A5497" t="s">
        <v>7807</v>
      </c>
      <c r="B5497" t="s">
        <v>2663</v>
      </c>
      <c r="C5497" s="4">
        <v>39875</v>
      </c>
      <c r="D5497">
        <v>8377113392</v>
      </c>
      <c r="E5497">
        <f>VLOOKUP(D5497,  base_salary!A:A, 1, FALSE)</f>
        <v>8377113392</v>
      </c>
      <c r="F5497">
        <f t="shared" si="170"/>
        <v>0</v>
      </c>
      <c r="G5497">
        <f t="shared" ca="1" si="171"/>
        <v>0</v>
      </c>
    </row>
    <row r="5498" spans="1:7" x14ac:dyDescent="0.25">
      <c r="A5498" t="s">
        <v>7808</v>
      </c>
      <c r="B5498" t="s">
        <v>2244</v>
      </c>
      <c r="C5498" s="4">
        <v>29276</v>
      </c>
      <c r="D5498">
        <v>3259018638</v>
      </c>
      <c r="E5498">
        <f>VLOOKUP(D5498,  base_salary!A:A, 1, FALSE)</f>
        <v>3259018638</v>
      </c>
      <c r="F5498">
        <f t="shared" si="170"/>
        <v>0</v>
      </c>
      <c r="G5498">
        <f t="shared" ca="1" si="171"/>
        <v>0</v>
      </c>
    </row>
    <row r="5499" spans="1:7" x14ac:dyDescent="0.25">
      <c r="A5499" t="s">
        <v>7809</v>
      </c>
      <c r="B5499" t="s">
        <v>2873</v>
      </c>
      <c r="C5499" s="4">
        <v>41827</v>
      </c>
      <c r="D5499">
        <v>2314136845</v>
      </c>
      <c r="E5499">
        <f>VLOOKUP(D5499,  base_salary!A:A, 1, FALSE)</f>
        <v>2314136845</v>
      </c>
      <c r="F5499">
        <f t="shared" si="170"/>
        <v>0</v>
      </c>
      <c r="G5499">
        <f t="shared" ca="1" si="171"/>
        <v>0</v>
      </c>
    </row>
    <row r="5500" spans="1:7" x14ac:dyDescent="0.25">
      <c r="A5500" t="s">
        <v>7810</v>
      </c>
      <c r="B5500" t="s">
        <v>2321</v>
      </c>
      <c r="C5500" s="4">
        <v>52477</v>
      </c>
      <c r="D5500">
        <v>5077974136</v>
      </c>
      <c r="E5500">
        <f>VLOOKUP(D5500,  base_salary!A:A, 1, FALSE)</f>
        <v>5077974136</v>
      </c>
      <c r="F5500">
        <f t="shared" si="170"/>
        <v>0</v>
      </c>
      <c r="G5500">
        <f t="shared" ca="1" si="171"/>
        <v>0</v>
      </c>
    </row>
    <row r="5501" spans="1:7" x14ac:dyDescent="0.25">
      <c r="A5501" t="s">
        <v>7811</v>
      </c>
      <c r="B5501" t="s">
        <v>2223</v>
      </c>
      <c r="C5501" s="4">
        <v>49215</v>
      </c>
      <c r="D5501">
        <v>9458563771</v>
      </c>
      <c r="E5501">
        <f>VLOOKUP(D5501,  base_salary!A:A, 1, FALSE)</f>
        <v>9458563771</v>
      </c>
      <c r="F5501">
        <f t="shared" si="170"/>
        <v>0</v>
      </c>
      <c r="G5501">
        <f t="shared" ca="1" si="171"/>
        <v>0</v>
      </c>
    </row>
    <row r="5502" spans="1:7" x14ac:dyDescent="0.25">
      <c r="A5502" t="s">
        <v>7812</v>
      </c>
      <c r="B5502" t="s">
        <v>2113</v>
      </c>
      <c r="C5502" s="4">
        <v>24137</v>
      </c>
      <c r="D5502">
        <v>589071254</v>
      </c>
      <c r="E5502">
        <f>VLOOKUP(D5502,  base_salary!A:A, 1, FALSE)</f>
        <v>589071254</v>
      </c>
      <c r="F5502">
        <f t="shared" si="170"/>
        <v>0</v>
      </c>
      <c r="G5502">
        <f t="shared" ca="1" si="171"/>
        <v>0</v>
      </c>
    </row>
    <row r="5503" spans="1:7" x14ac:dyDescent="0.25">
      <c r="A5503" t="s">
        <v>7813</v>
      </c>
      <c r="B5503" t="s">
        <v>2540</v>
      </c>
      <c r="C5503" s="4">
        <v>42917</v>
      </c>
      <c r="D5503">
        <v>5209112160</v>
      </c>
      <c r="E5503">
        <f>VLOOKUP(D5503,  base_salary!A:A, 1, FALSE)</f>
        <v>5209112160</v>
      </c>
      <c r="F5503">
        <f t="shared" si="170"/>
        <v>0</v>
      </c>
      <c r="G5503">
        <f t="shared" ca="1" si="171"/>
        <v>0</v>
      </c>
    </row>
    <row r="5504" spans="1:7" x14ac:dyDescent="0.25">
      <c r="A5504" t="s">
        <v>7814</v>
      </c>
      <c r="B5504" t="s">
        <v>3279</v>
      </c>
      <c r="C5504" s="4">
        <v>39019</v>
      </c>
      <c r="D5504">
        <v>6284045549</v>
      </c>
      <c r="E5504">
        <f>VLOOKUP(D5504,  base_salary!A:A, 1, FALSE)</f>
        <v>6284045549</v>
      </c>
      <c r="F5504">
        <f t="shared" si="170"/>
        <v>0</v>
      </c>
      <c r="G5504">
        <f t="shared" ca="1" si="171"/>
        <v>0</v>
      </c>
    </row>
    <row r="5505" spans="1:7" x14ac:dyDescent="0.25">
      <c r="A5505" t="s">
        <v>7815</v>
      </c>
      <c r="B5505" t="s">
        <v>1940</v>
      </c>
      <c r="C5505" s="4">
        <v>52402</v>
      </c>
      <c r="D5505">
        <v>5779075530</v>
      </c>
      <c r="E5505">
        <f>VLOOKUP(D5505,  base_salary!A:A, 1, FALSE)</f>
        <v>5779075530</v>
      </c>
      <c r="F5505">
        <f t="shared" si="170"/>
        <v>0</v>
      </c>
      <c r="G5505">
        <f t="shared" ca="1" si="171"/>
        <v>0</v>
      </c>
    </row>
    <row r="5506" spans="1:7" x14ac:dyDescent="0.25">
      <c r="A5506" t="s">
        <v>7816</v>
      </c>
      <c r="B5506" t="s">
        <v>2168</v>
      </c>
      <c r="C5506" s="4">
        <v>14585</v>
      </c>
      <c r="D5506">
        <v>8507800106</v>
      </c>
      <c r="E5506">
        <f>VLOOKUP(D5506,  base_salary!A:A, 1, FALSE)</f>
        <v>8507800106</v>
      </c>
      <c r="F5506">
        <f t="shared" si="170"/>
        <v>0</v>
      </c>
      <c r="G5506">
        <f t="shared" ca="1" si="171"/>
        <v>0</v>
      </c>
    </row>
    <row r="5507" spans="1:7" x14ac:dyDescent="0.25">
      <c r="A5507" t="s">
        <v>7817</v>
      </c>
      <c r="B5507" t="s">
        <v>2587</v>
      </c>
      <c r="C5507" s="4">
        <v>49401</v>
      </c>
      <c r="D5507">
        <v>3219526055</v>
      </c>
      <c r="E5507">
        <f>VLOOKUP(D5507,  base_salary!A:A, 1, FALSE)</f>
        <v>3219526055</v>
      </c>
      <c r="F5507">
        <f t="shared" ref="F5507:F5570" si="172">IF(ISERROR(E5507), 1, 0)</f>
        <v>0</v>
      </c>
      <c r="G5507">
        <f t="shared" ref="G5507:G5570" ca="1" si="173">SUM(G:G)</f>
        <v>0</v>
      </c>
    </row>
    <row r="5508" spans="1:7" x14ac:dyDescent="0.25">
      <c r="A5508" t="s">
        <v>7818</v>
      </c>
      <c r="B5508" t="s">
        <v>3044</v>
      </c>
      <c r="C5508" s="4">
        <v>48946</v>
      </c>
      <c r="D5508">
        <v>4670832530</v>
      </c>
      <c r="E5508">
        <f>VLOOKUP(D5508,  base_salary!A:A, 1, FALSE)</f>
        <v>4670832530</v>
      </c>
      <c r="F5508">
        <f t="shared" si="172"/>
        <v>0</v>
      </c>
      <c r="G5508">
        <f t="shared" ca="1" si="173"/>
        <v>0</v>
      </c>
    </row>
    <row r="5509" spans="1:7" x14ac:dyDescent="0.25">
      <c r="A5509" t="s">
        <v>7819</v>
      </c>
      <c r="B5509" t="s">
        <v>3041</v>
      </c>
      <c r="C5509" s="4">
        <v>36742</v>
      </c>
      <c r="D5509">
        <v>6284045549</v>
      </c>
      <c r="E5509">
        <f>VLOOKUP(D5509,  base_salary!A:A, 1, FALSE)</f>
        <v>6284045549</v>
      </c>
      <c r="F5509">
        <f t="shared" si="172"/>
        <v>0</v>
      </c>
      <c r="G5509">
        <f t="shared" ca="1" si="173"/>
        <v>0</v>
      </c>
    </row>
    <row r="5510" spans="1:7" x14ac:dyDescent="0.25">
      <c r="A5510" t="s">
        <v>7820</v>
      </c>
      <c r="B5510" t="s">
        <v>3253</v>
      </c>
      <c r="C5510" s="4">
        <v>57812</v>
      </c>
      <c r="D5510">
        <v>8315800957</v>
      </c>
      <c r="E5510">
        <f>VLOOKUP(D5510,  base_salary!A:A, 1, FALSE)</f>
        <v>8315800957</v>
      </c>
      <c r="F5510">
        <f t="shared" si="172"/>
        <v>0</v>
      </c>
      <c r="G5510">
        <f t="shared" ca="1" si="173"/>
        <v>0</v>
      </c>
    </row>
    <row r="5511" spans="1:7" x14ac:dyDescent="0.25">
      <c r="A5511" t="s">
        <v>7821</v>
      </c>
      <c r="B5511" t="s">
        <v>2168</v>
      </c>
      <c r="C5511" s="4">
        <v>15005</v>
      </c>
      <c r="D5511">
        <v>9621331862</v>
      </c>
      <c r="E5511">
        <f>VLOOKUP(D5511,  base_salary!A:A, 1, FALSE)</f>
        <v>9621331862</v>
      </c>
      <c r="F5511">
        <f t="shared" si="172"/>
        <v>0</v>
      </c>
      <c r="G5511">
        <f t="shared" ca="1" si="173"/>
        <v>0</v>
      </c>
    </row>
    <row r="5512" spans="1:7" x14ac:dyDescent="0.25">
      <c r="A5512" t="s">
        <v>7822</v>
      </c>
      <c r="B5512" t="s">
        <v>2293</v>
      </c>
      <c r="C5512" s="4">
        <v>59543</v>
      </c>
      <c r="D5512">
        <v>2426144645</v>
      </c>
      <c r="E5512">
        <f>VLOOKUP(D5512,  base_salary!A:A, 1, FALSE)</f>
        <v>2426144645</v>
      </c>
      <c r="F5512">
        <f t="shared" si="172"/>
        <v>0</v>
      </c>
      <c r="G5512">
        <f t="shared" ca="1" si="173"/>
        <v>0</v>
      </c>
    </row>
    <row r="5513" spans="1:7" x14ac:dyDescent="0.25">
      <c r="A5513" t="s">
        <v>7823</v>
      </c>
      <c r="B5513" t="s">
        <v>2319</v>
      </c>
      <c r="C5513" s="4">
        <v>45446</v>
      </c>
      <c r="D5513">
        <v>1972775170</v>
      </c>
      <c r="E5513">
        <f>VLOOKUP(D5513,  base_salary!A:A, 1, FALSE)</f>
        <v>1972775170</v>
      </c>
      <c r="F5513">
        <f t="shared" si="172"/>
        <v>0</v>
      </c>
      <c r="G5513">
        <f t="shared" ca="1" si="173"/>
        <v>0</v>
      </c>
    </row>
    <row r="5514" spans="1:7" x14ac:dyDescent="0.25">
      <c r="A5514" t="s">
        <v>7824</v>
      </c>
      <c r="B5514" t="s">
        <v>2221</v>
      </c>
      <c r="C5514" s="4">
        <v>16169</v>
      </c>
      <c r="D5514">
        <v>2053848936</v>
      </c>
      <c r="E5514">
        <f>VLOOKUP(D5514,  base_salary!A:A, 1, FALSE)</f>
        <v>2053848936</v>
      </c>
      <c r="F5514">
        <f t="shared" si="172"/>
        <v>0</v>
      </c>
      <c r="G5514">
        <f t="shared" ca="1" si="173"/>
        <v>0</v>
      </c>
    </row>
    <row r="5515" spans="1:7" x14ac:dyDescent="0.25">
      <c r="A5515" t="s">
        <v>7825</v>
      </c>
      <c r="B5515" t="s">
        <v>1964</v>
      </c>
      <c r="C5515" s="4">
        <v>12704</v>
      </c>
      <c r="D5515">
        <v>1739513533</v>
      </c>
      <c r="E5515">
        <f>VLOOKUP(D5515,  base_salary!A:A, 1, FALSE)</f>
        <v>1739513533</v>
      </c>
      <c r="F5515">
        <f t="shared" si="172"/>
        <v>0</v>
      </c>
      <c r="G5515">
        <f t="shared" ca="1" si="173"/>
        <v>0</v>
      </c>
    </row>
    <row r="5516" spans="1:7" x14ac:dyDescent="0.25">
      <c r="A5516" t="s">
        <v>7826</v>
      </c>
      <c r="B5516" t="s">
        <v>2387</v>
      </c>
      <c r="C5516" s="4">
        <v>51998</v>
      </c>
      <c r="D5516">
        <v>9312128221</v>
      </c>
      <c r="E5516">
        <f>VLOOKUP(D5516,  base_salary!A:A, 1, FALSE)</f>
        <v>9312128221</v>
      </c>
      <c r="F5516">
        <f t="shared" si="172"/>
        <v>0</v>
      </c>
      <c r="G5516">
        <f t="shared" ca="1" si="173"/>
        <v>0</v>
      </c>
    </row>
    <row r="5517" spans="1:7" x14ac:dyDescent="0.25">
      <c r="A5517" t="s">
        <v>7827</v>
      </c>
      <c r="B5517" t="s">
        <v>1938</v>
      </c>
      <c r="C5517" s="4">
        <v>11052</v>
      </c>
      <c r="D5517">
        <v>1411873114</v>
      </c>
      <c r="E5517">
        <f>VLOOKUP(D5517,  base_salary!A:A, 1, FALSE)</f>
        <v>1411873114</v>
      </c>
      <c r="F5517">
        <f t="shared" si="172"/>
        <v>0</v>
      </c>
      <c r="G5517">
        <f t="shared" ca="1" si="173"/>
        <v>0</v>
      </c>
    </row>
    <row r="5518" spans="1:7" x14ac:dyDescent="0.25">
      <c r="A5518" t="s">
        <v>7828</v>
      </c>
      <c r="B5518" t="s">
        <v>2047</v>
      </c>
      <c r="C5518" s="4">
        <v>21627</v>
      </c>
      <c r="D5518">
        <v>1085075834</v>
      </c>
      <c r="E5518">
        <f>VLOOKUP(D5518,  base_salary!A:A, 1, FALSE)</f>
        <v>1085075834</v>
      </c>
      <c r="F5518">
        <f t="shared" si="172"/>
        <v>0</v>
      </c>
      <c r="G5518">
        <f t="shared" ca="1" si="173"/>
        <v>0</v>
      </c>
    </row>
    <row r="5519" spans="1:7" x14ac:dyDescent="0.25">
      <c r="A5519" t="s">
        <v>7829</v>
      </c>
      <c r="B5519" t="s">
        <v>2225</v>
      </c>
      <c r="C5519" s="4">
        <v>19383</v>
      </c>
      <c r="D5519">
        <v>4323727860</v>
      </c>
      <c r="E5519">
        <f>VLOOKUP(D5519,  base_salary!A:A, 1, FALSE)</f>
        <v>4323727860</v>
      </c>
      <c r="F5519">
        <f t="shared" si="172"/>
        <v>0</v>
      </c>
      <c r="G5519">
        <f t="shared" ca="1" si="173"/>
        <v>0</v>
      </c>
    </row>
    <row r="5520" spans="1:7" x14ac:dyDescent="0.25">
      <c r="A5520" t="s">
        <v>7830</v>
      </c>
      <c r="B5520" t="s">
        <v>2061</v>
      </c>
      <c r="C5520" s="4">
        <v>53066</v>
      </c>
      <c r="D5520">
        <v>1787288307</v>
      </c>
      <c r="E5520">
        <f>VLOOKUP(D5520,  base_salary!A:A, 1, FALSE)</f>
        <v>1787288307</v>
      </c>
      <c r="F5520">
        <f t="shared" si="172"/>
        <v>0</v>
      </c>
      <c r="G5520">
        <f t="shared" ca="1" si="173"/>
        <v>0</v>
      </c>
    </row>
    <row r="5521" spans="1:7" x14ac:dyDescent="0.25">
      <c r="A5521" t="s">
        <v>7831</v>
      </c>
      <c r="B5521" t="s">
        <v>2255</v>
      </c>
      <c r="C5521" s="4">
        <v>16353</v>
      </c>
      <c r="D5521">
        <v>7533163729</v>
      </c>
      <c r="E5521">
        <f>VLOOKUP(D5521,  base_salary!A:A, 1, FALSE)</f>
        <v>7533163729</v>
      </c>
      <c r="F5521">
        <f t="shared" si="172"/>
        <v>0</v>
      </c>
      <c r="G5521">
        <f t="shared" ca="1" si="173"/>
        <v>0</v>
      </c>
    </row>
    <row r="5522" spans="1:7" x14ac:dyDescent="0.25">
      <c r="A5522" t="s">
        <v>7832</v>
      </c>
      <c r="B5522" t="s">
        <v>2722</v>
      </c>
      <c r="C5522" s="4">
        <v>51930</v>
      </c>
      <c r="D5522">
        <v>5077974136</v>
      </c>
      <c r="E5522">
        <f>VLOOKUP(D5522,  base_salary!A:A, 1, FALSE)</f>
        <v>5077974136</v>
      </c>
      <c r="F5522">
        <f t="shared" si="172"/>
        <v>0</v>
      </c>
      <c r="G5522">
        <f t="shared" ca="1" si="173"/>
        <v>0</v>
      </c>
    </row>
    <row r="5523" spans="1:7" x14ac:dyDescent="0.25">
      <c r="A5523" t="s">
        <v>7833</v>
      </c>
      <c r="B5523" t="s">
        <v>4461</v>
      </c>
      <c r="C5523" s="4">
        <v>51159</v>
      </c>
      <c r="D5523">
        <v>6214787945</v>
      </c>
      <c r="E5523">
        <f>VLOOKUP(D5523,  base_salary!A:A, 1, FALSE)</f>
        <v>6214787945</v>
      </c>
      <c r="F5523">
        <f t="shared" si="172"/>
        <v>0</v>
      </c>
      <c r="G5523">
        <f t="shared" ca="1" si="173"/>
        <v>0</v>
      </c>
    </row>
    <row r="5524" spans="1:7" x14ac:dyDescent="0.25">
      <c r="A5524" t="s">
        <v>7834</v>
      </c>
      <c r="B5524" t="s">
        <v>2997</v>
      </c>
      <c r="C5524" s="4">
        <v>41792</v>
      </c>
      <c r="D5524">
        <v>601779371</v>
      </c>
      <c r="E5524">
        <f>VLOOKUP(D5524,  base_salary!A:A, 1, FALSE)</f>
        <v>601779371</v>
      </c>
      <c r="F5524">
        <f t="shared" si="172"/>
        <v>0</v>
      </c>
      <c r="G5524">
        <f t="shared" ca="1" si="173"/>
        <v>0</v>
      </c>
    </row>
    <row r="5525" spans="1:7" x14ac:dyDescent="0.25">
      <c r="A5525" t="s">
        <v>7835</v>
      </c>
      <c r="B5525" t="s">
        <v>3183</v>
      </c>
      <c r="C5525" s="4">
        <v>26093</v>
      </c>
      <c r="D5525">
        <v>1592980554</v>
      </c>
      <c r="E5525">
        <f>VLOOKUP(D5525,  base_salary!A:A, 1, FALSE)</f>
        <v>1592980554</v>
      </c>
      <c r="F5525">
        <f t="shared" si="172"/>
        <v>0</v>
      </c>
      <c r="G5525">
        <f t="shared" ca="1" si="173"/>
        <v>0</v>
      </c>
    </row>
    <row r="5526" spans="1:7" x14ac:dyDescent="0.25">
      <c r="A5526" t="s">
        <v>7836</v>
      </c>
      <c r="B5526" t="s">
        <v>2409</v>
      </c>
      <c r="C5526" s="4">
        <v>35471</v>
      </c>
      <c r="D5526">
        <v>2402470968</v>
      </c>
      <c r="E5526">
        <f>VLOOKUP(D5526,  base_salary!A:A, 1, FALSE)</f>
        <v>2402470968</v>
      </c>
      <c r="F5526">
        <f t="shared" si="172"/>
        <v>0</v>
      </c>
      <c r="G5526">
        <f t="shared" ca="1" si="173"/>
        <v>0</v>
      </c>
    </row>
    <row r="5527" spans="1:7" x14ac:dyDescent="0.25">
      <c r="A5527" t="s">
        <v>7837</v>
      </c>
      <c r="B5527" t="s">
        <v>2097</v>
      </c>
      <c r="C5527" s="4">
        <v>45371</v>
      </c>
      <c r="D5527">
        <v>8788824691</v>
      </c>
      <c r="E5527">
        <f>VLOOKUP(D5527,  base_salary!A:A, 1, FALSE)</f>
        <v>8788824691</v>
      </c>
      <c r="F5527">
        <f t="shared" si="172"/>
        <v>0</v>
      </c>
      <c r="G5527">
        <f t="shared" ca="1" si="173"/>
        <v>0</v>
      </c>
    </row>
    <row r="5528" spans="1:7" x14ac:dyDescent="0.25">
      <c r="A5528" t="s">
        <v>7838</v>
      </c>
      <c r="B5528" t="s">
        <v>1991</v>
      </c>
      <c r="C5528" s="4">
        <v>43874</v>
      </c>
      <c r="D5528">
        <v>3016446324</v>
      </c>
      <c r="E5528">
        <f>VLOOKUP(D5528,  base_salary!A:A, 1, FALSE)</f>
        <v>3016446324</v>
      </c>
      <c r="F5528">
        <f t="shared" si="172"/>
        <v>0</v>
      </c>
      <c r="G5528">
        <f t="shared" ca="1" si="173"/>
        <v>0</v>
      </c>
    </row>
    <row r="5529" spans="1:7" x14ac:dyDescent="0.25">
      <c r="A5529" t="s">
        <v>7839</v>
      </c>
      <c r="B5529" t="s">
        <v>3390</v>
      </c>
      <c r="C5529" s="4">
        <v>56819</v>
      </c>
      <c r="D5529">
        <v>3967370569</v>
      </c>
      <c r="E5529">
        <f>VLOOKUP(D5529,  base_salary!A:A, 1, FALSE)</f>
        <v>3967370569</v>
      </c>
      <c r="F5529">
        <f t="shared" si="172"/>
        <v>0</v>
      </c>
      <c r="G5529">
        <f t="shared" ca="1" si="173"/>
        <v>0</v>
      </c>
    </row>
    <row r="5530" spans="1:7" x14ac:dyDescent="0.25">
      <c r="A5530" t="s">
        <v>7840</v>
      </c>
      <c r="B5530" t="s">
        <v>2608</v>
      </c>
      <c r="C5530" s="4">
        <v>23976</v>
      </c>
      <c r="D5530">
        <v>9312128221</v>
      </c>
      <c r="E5530">
        <f>VLOOKUP(D5530,  base_salary!A:A, 1, FALSE)</f>
        <v>9312128221</v>
      </c>
      <c r="F5530">
        <f t="shared" si="172"/>
        <v>0</v>
      </c>
      <c r="G5530">
        <f t="shared" ca="1" si="173"/>
        <v>0</v>
      </c>
    </row>
    <row r="5531" spans="1:7" x14ac:dyDescent="0.25">
      <c r="A5531" t="s">
        <v>7841</v>
      </c>
      <c r="B5531" t="s">
        <v>4461</v>
      </c>
      <c r="C5531" s="4">
        <v>33985</v>
      </c>
      <c r="D5531">
        <v>8887868026</v>
      </c>
      <c r="E5531">
        <f>VLOOKUP(D5531,  base_salary!A:A, 1, FALSE)</f>
        <v>8887868026</v>
      </c>
      <c r="F5531">
        <f t="shared" si="172"/>
        <v>0</v>
      </c>
      <c r="G5531">
        <f t="shared" ca="1" si="173"/>
        <v>0</v>
      </c>
    </row>
    <row r="5532" spans="1:7" x14ac:dyDescent="0.25">
      <c r="A5532" t="s">
        <v>7842</v>
      </c>
      <c r="B5532" t="s">
        <v>2856</v>
      </c>
      <c r="C5532" s="4">
        <v>12984</v>
      </c>
      <c r="D5532">
        <v>7000350199</v>
      </c>
      <c r="E5532">
        <f>VLOOKUP(D5532,  base_salary!A:A, 1, FALSE)</f>
        <v>7000350199</v>
      </c>
      <c r="F5532">
        <f t="shared" si="172"/>
        <v>0</v>
      </c>
      <c r="G5532">
        <f t="shared" ca="1" si="173"/>
        <v>0</v>
      </c>
    </row>
    <row r="5533" spans="1:7" x14ac:dyDescent="0.25">
      <c r="A5533" t="s">
        <v>7843</v>
      </c>
      <c r="B5533" t="s">
        <v>2026</v>
      </c>
      <c r="C5533" s="4">
        <v>48241</v>
      </c>
      <c r="D5533">
        <v>3986480021</v>
      </c>
      <c r="E5533">
        <f>VLOOKUP(D5533,  base_salary!A:A, 1, FALSE)</f>
        <v>3986480021</v>
      </c>
      <c r="F5533">
        <f t="shared" si="172"/>
        <v>0</v>
      </c>
      <c r="G5533">
        <f t="shared" ca="1" si="173"/>
        <v>0</v>
      </c>
    </row>
    <row r="5534" spans="1:7" x14ac:dyDescent="0.25">
      <c r="A5534" t="s">
        <v>7844</v>
      </c>
      <c r="B5534" t="s">
        <v>3393</v>
      </c>
      <c r="C5534" s="4">
        <v>27240</v>
      </c>
      <c r="D5534">
        <v>3642988458</v>
      </c>
      <c r="E5534">
        <f>VLOOKUP(D5534,  base_salary!A:A, 1, FALSE)</f>
        <v>3642988458</v>
      </c>
      <c r="F5534">
        <f t="shared" si="172"/>
        <v>0</v>
      </c>
      <c r="G5534">
        <f t="shared" ca="1" si="173"/>
        <v>0</v>
      </c>
    </row>
    <row r="5535" spans="1:7" x14ac:dyDescent="0.25">
      <c r="A5535" t="s">
        <v>7845</v>
      </c>
      <c r="B5535" t="s">
        <v>2037</v>
      </c>
      <c r="C5535" s="4">
        <v>29140</v>
      </c>
      <c r="D5535">
        <v>960994726</v>
      </c>
      <c r="E5535">
        <f>VLOOKUP(D5535,  base_salary!A:A, 1, FALSE)</f>
        <v>960994726</v>
      </c>
      <c r="F5535">
        <f t="shared" si="172"/>
        <v>0</v>
      </c>
      <c r="G5535">
        <f t="shared" ca="1" si="173"/>
        <v>0</v>
      </c>
    </row>
    <row r="5536" spans="1:7" x14ac:dyDescent="0.25">
      <c r="A5536" t="s">
        <v>7846</v>
      </c>
      <c r="B5536" t="s">
        <v>2896</v>
      </c>
      <c r="C5536" s="4">
        <v>10738</v>
      </c>
      <c r="D5536">
        <v>4689682046</v>
      </c>
      <c r="E5536">
        <f>VLOOKUP(D5536,  base_salary!A:A, 1, FALSE)</f>
        <v>4689682046</v>
      </c>
      <c r="F5536">
        <f t="shared" si="172"/>
        <v>0</v>
      </c>
      <c r="G5536">
        <f t="shared" ca="1" si="173"/>
        <v>0</v>
      </c>
    </row>
    <row r="5537" spans="1:7" x14ac:dyDescent="0.25">
      <c r="A5537" t="s">
        <v>7847</v>
      </c>
      <c r="B5537" t="s">
        <v>3078</v>
      </c>
      <c r="C5537" s="4">
        <v>52824</v>
      </c>
      <c r="D5537">
        <v>3877279783</v>
      </c>
      <c r="E5537">
        <f>VLOOKUP(D5537,  base_salary!A:A, 1, FALSE)</f>
        <v>3877279783</v>
      </c>
      <c r="F5537">
        <f t="shared" si="172"/>
        <v>0</v>
      </c>
      <c r="G5537">
        <f t="shared" ca="1" si="173"/>
        <v>0</v>
      </c>
    </row>
    <row r="5538" spans="1:7" x14ac:dyDescent="0.25">
      <c r="A5538" t="s">
        <v>7848</v>
      </c>
      <c r="B5538" t="s">
        <v>3050</v>
      </c>
      <c r="C5538" s="4">
        <v>42108</v>
      </c>
      <c r="D5538">
        <v>9228842121</v>
      </c>
      <c r="E5538">
        <f>VLOOKUP(D5538,  base_salary!A:A, 1, FALSE)</f>
        <v>9228842121</v>
      </c>
      <c r="F5538">
        <f t="shared" si="172"/>
        <v>0</v>
      </c>
      <c r="G5538">
        <f t="shared" ca="1" si="173"/>
        <v>0</v>
      </c>
    </row>
    <row r="5539" spans="1:7" x14ac:dyDescent="0.25">
      <c r="A5539" t="s">
        <v>7849</v>
      </c>
      <c r="B5539" t="s">
        <v>2804</v>
      </c>
      <c r="C5539" s="4">
        <v>53991</v>
      </c>
      <c r="D5539">
        <v>9624054975</v>
      </c>
      <c r="E5539">
        <f>VLOOKUP(D5539,  base_salary!A:A, 1, FALSE)</f>
        <v>9624054975</v>
      </c>
      <c r="F5539">
        <f t="shared" si="172"/>
        <v>0</v>
      </c>
      <c r="G5539">
        <f t="shared" ca="1" si="173"/>
        <v>0</v>
      </c>
    </row>
    <row r="5540" spans="1:7" x14ac:dyDescent="0.25">
      <c r="A5540" t="s">
        <v>7850</v>
      </c>
      <c r="B5540" t="s">
        <v>2173</v>
      </c>
      <c r="C5540" s="4">
        <v>24830</v>
      </c>
      <c r="D5540">
        <v>3435517239</v>
      </c>
      <c r="E5540">
        <f>VLOOKUP(D5540,  base_salary!A:A, 1, FALSE)</f>
        <v>3435517239</v>
      </c>
      <c r="F5540">
        <f t="shared" si="172"/>
        <v>0</v>
      </c>
      <c r="G5540">
        <f t="shared" ca="1" si="173"/>
        <v>0</v>
      </c>
    </row>
    <row r="5541" spans="1:7" x14ac:dyDescent="0.25">
      <c r="A5541" t="s">
        <v>7851</v>
      </c>
      <c r="B5541" t="s">
        <v>2358</v>
      </c>
      <c r="C5541" s="4">
        <v>45029</v>
      </c>
      <c r="D5541">
        <v>8264394108</v>
      </c>
      <c r="E5541">
        <f>VLOOKUP(D5541,  base_salary!A:A, 1, FALSE)</f>
        <v>8264394108</v>
      </c>
      <c r="F5541">
        <f t="shared" si="172"/>
        <v>0</v>
      </c>
      <c r="G5541">
        <f t="shared" ca="1" si="173"/>
        <v>0</v>
      </c>
    </row>
    <row r="5542" spans="1:7" x14ac:dyDescent="0.25">
      <c r="A5542" t="s">
        <v>7852</v>
      </c>
      <c r="B5542" t="s">
        <v>2369</v>
      </c>
      <c r="C5542" s="4">
        <v>27921</v>
      </c>
      <c r="D5542">
        <v>6214787945</v>
      </c>
      <c r="E5542">
        <f>VLOOKUP(D5542,  base_salary!A:A, 1, FALSE)</f>
        <v>6214787945</v>
      </c>
      <c r="F5542">
        <f t="shared" si="172"/>
        <v>0</v>
      </c>
      <c r="G5542">
        <f t="shared" ca="1" si="173"/>
        <v>0</v>
      </c>
    </row>
    <row r="5543" spans="1:7" x14ac:dyDescent="0.25">
      <c r="A5543" t="s">
        <v>7853</v>
      </c>
      <c r="B5543" t="s">
        <v>2931</v>
      </c>
      <c r="C5543" s="4">
        <v>36847</v>
      </c>
      <c r="D5543">
        <v>2973481236</v>
      </c>
      <c r="E5543">
        <f>VLOOKUP(D5543,  base_salary!A:A, 1, FALSE)</f>
        <v>2973481236</v>
      </c>
      <c r="F5543">
        <f t="shared" si="172"/>
        <v>0</v>
      </c>
      <c r="G5543">
        <f t="shared" ca="1" si="173"/>
        <v>0</v>
      </c>
    </row>
    <row r="5544" spans="1:7" x14ac:dyDescent="0.25">
      <c r="A5544" t="s">
        <v>7854</v>
      </c>
      <c r="B5544" t="s">
        <v>2687</v>
      </c>
      <c r="C5544" s="4">
        <v>27126</v>
      </c>
      <c r="D5544">
        <v>8462409454</v>
      </c>
      <c r="E5544">
        <f>VLOOKUP(D5544,  base_salary!A:A, 1, FALSE)</f>
        <v>8462409454</v>
      </c>
      <c r="F5544">
        <f t="shared" si="172"/>
        <v>0</v>
      </c>
      <c r="G5544">
        <f t="shared" ca="1" si="173"/>
        <v>0</v>
      </c>
    </row>
    <row r="5545" spans="1:7" x14ac:dyDescent="0.25">
      <c r="A5545" t="s">
        <v>7855</v>
      </c>
      <c r="B5545" t="s">
        <v>3279</v>
      </c>
      <c r="C5545" s="4">
        <v>35809</v>
      </c>
      <c r="D5545">
        <v>3858163570</v>
      </c>
      <c r="E5545">
        <f>VLOOKUP(D5545,  base_salary!A:A, 1, FALSE)</f>
        <v>3858163570</v>
      </c>
      <c r="F5545">
        <f t="shared" si="172"/>
        <v>0</v>
      </c>
      <c r="G5545">
        <f t="shared" ca="1" si="173"/>
        <v>0</v>
      </c>
    </row>
    <row r="5546" spans="1:7" x14ac:dyDescent="0.25">
      <c r="A5546" t="s">
        <v>7856</v>
      </c>
      <c r="B5546" t="s">
        <v>2896</v>
      </c>
      <c r="C5546" s="4">
        <v>34958</v>
      </c>
      <c r="D5546">
        <v>4499766028</v>
      </c>
      <c r="E5546">
        <f>VLOOKUP(D5546,  base_salary!A:A, 1, FALSE)</f>
        <v>4499766028</v>
      </c>
      <c r="F5546">
        <f t="shared" si="172"/>
        <v>0</v>
      </c>
      <c r="G5546">
        <f t="shared" ca="1" si="173"/>
        <v>0</v>
      </c>
    </row>
    <row r="5547" spans="1:7" x14ac:dyDescent="0.25">
      <c r="A5547" t="s">
        <v>7857</v>
      </c>
      <c r="B5547" t="s">
        <v>2428</v>
      </c>
      <c r="C5547" s="4">
        <v>51294</v>
      </c>
      <c r="D5547">
        <v>4162153728</v>
      </c>
      <c r="E5547">
        <f>VLOOKUP(D5547,  base_salary!A:A, 1, FALSE)</f>
        <v>4162153728</v>
      </c>
      <c r="F5547">
        <f t="shared" si="172"/>
        <v>0</v>
      </c>
      <c r="G5547">
        <f t="shared" ca="1" si="173"/>
        <v>0</v>
      </c>
    </row>
    <row r="5548" spans="1:7" x14ac:dyDescent="0.25">
      <c r="A5548" t="s">
        <v>7858</v>
      </c>
      <c r="B5548" t="s">
        <v>2170</v>
      </c>
      <c r="C5548" s="4">
        <v>46469</v>
      </c>
      <c r="D5548">
        <v>5304381319</v>
      </c>
      <c r="E5548">
        <f>VLOOKUP(D5548,  base_salary!A:A, 1, FALSE)</f>
        <v>5304381319</v>
      </c>
      <c r="F5548">
        <f t="shared" si="172"/>
        <v>0</v>
      </c>
      <c r="G5548">
        <f t="shared" ca="1" si="173"/>
        <v>0</v>
      </c>
    </row>
    <row r="5549" spans="1:7" x14ac:dyDescent="0.25">
      <c r="A5549" t="s">
        <v>7859</v>
      </c>
      <c r="B5549" t="s">
        <v>2360</v>
      </c>
      <c r="C5549" s="4">
        <v>29134</v>
      </c>
      <c r="D5549">
        <v>5990182805</v>
      </c>
      <c r="E5549">
        <f>VLOOKUP(D5549,  base_salary!A:A, 1, FALSE)</f>
        <v>5990182805</v>
      </c>
      <c r="F5549">
        <f t="shared" si="172"/>
        <v>0</v>
      </c>
      <c r="G5549">
        <f t="shared" ca="1" si="173"/>
        <v>0</v>
      </c>
    </row>
    <row r="5550" spans="1:7" x14ac:dyDescent="0.25">
      <c r="A5550" t="s">
        <v>7860</v>
      </c>
      <c r="B5550" t="s">
        <v>3201</v>
      </c>
      <c r="C5550" s="4">
        <v>36380</v>
      </c>
      <c r="D5550">
        <v>6618120233</v>
      </c>
      <c r="E5550">
        <f>VLOOKUP(D5550,  base_salary!A:A, 1, FALSE)</f>
        <v>6618120233</v>
      </c>
      <c r="F5550">
        <f t="shared" si="172"/>
        <v>0</v>
      </c>
      <c r="G5550">
        <f t="shared" ca="1" si="173"/>
        <v>0</v>
      </c>
    </row>
    <row r="5551" spans="1:7" x14ac:dyDescent="0.25">
      <c r="A5551" t="s">
        <v>7861</v>
      </c>
      <c r="B5551" t="s">
        <v>2623</v>
      </c>
      <c r="C5551" s="4">
        <v>44024</v>
      </c>
      <c r="D5551">
        <v>6842797632</v>
      </c>
      <c r="E5551">
        <f>VLOOKUP(D5551,  base_salary!A:A, 1, FALSE)</f>
        <v>6842797632</v>
      </c>
      <c r="F5551">
        <f t="shared" si="172"/>
        <v>0</v>
      </c>
      <c r="G5551">
        <f t="shared" ca="1" si="173"/>
        <v>0</v>
      </c>
    </row>
    <row r="5552" spans="1:7" x14ac:dyDescent="0.25">
      <c r="A5552" t="s">
        <v>7862</v>
      </c>
      <c r="B5552" t="s">
        <v>2378</v>
      </c>
      <c r="C5552" s="4">
        <v>48401</v>
      </c>
      <c r="D5552">
        <v>1888605537</v>
      </c>
      <c r="E5552">
        <f>VLOOKUP(D5552,  base_salary!A:A, 1, FALSE)</f>
        <v>1888605537</v>
      </c>
      <c r="F5552">
        <f t="shared" si="172"/>
        <v>0</v>
      </c>
      <c r="G5552">
        <f t="shared" ca="1" si="173"/>
        <v>0</v>
      </c>
    </row>
    <row r="5553" spans="1:7" x14ac:dyDescent="0.25">
      <c r="A5553" t="s">
        <v>7863</v>
      </c>
      <c r="B5553" t="s">
        <v>2059</v>
      </c>
      <c r="C5553" s="4">
        <v>29385</v>
      </c>
      <c r="D5553">
        <v>5079859830</v>
      </c>
      <c r="E5553">
        <f>VLOOKUP(D5553,  base_salary!A:A, 1, FALSE)</f>
        <v>5079859830</v>
      </c>
      <c r="F5553">
        <f t="shared" si="172"/>
        <v>0</v>
      </c>
      <c r="G5553">
        <f t="shared" ca="1" si="173"/>
        <v>0</v>
      </c>
    </row>
    <row r="5554" spans="1:7" x14ac:dyDescent="0.25">
      <c r="A5554" t="s">
        <v>7864</v>
      </c>
      <c r="B5554" t="s">
        <v>2014</v>
      </c>
      <c r="C5554" s="4">
        <v>50275</v>
      </c>
      <c r="D5554">
        <v>6322781804</v>
      </c>
      <c r="E5554">
        <f>VLOOKUP(D5554,  base_salary!A:A, 1, FALSE)</f>
        <v>6322781804</v>
      </c>
      <c r="F5554">
        <f t="shared" si="172"/>
        <v>0</v>
      </c>
      <c r="G5554">
        <f t="shared" ca="1" si="173"/>
        <v>0</v>
      </c>
    </row>
    <row r="5555" spans="1:7" x14ac:dyDescent="0.25">
      <c r="A5555" t="s">
        <v>7865</v>
      </c>
      <c r="B5555" t="s">
        <v>3291</v>
      </c>
      <c r="C5555" s="4">
        <v>27153</v>
      </c>
      <c r="D5555">
        <v>6214787945</v>
      </c>
      <c r="E5555">
        <f>VLOOKUP(D5555,  base_salary!A:A, 1, FALSE)</f>
        <v>6214787945</v>
      </c>
      <c r="F5555">
        <f t="shared" si="172"/>
        <v>0</v>
      </c>
      <c r="G5555">
        <f t="shared" ca="1" si="173"/>
        <v>0</v>
      </c>
    </row>
    <row r="5556" spans="1:7" x14ac:dyDescent="0.25">
      <c r="A5556" t="s">
        <v>7866</v>
      </c>
      <c r="B5556" t="s">
        <v>3078</v>
      </c>
      <c r="C5556" s="4">
        <v>39170</v>
      </c>
      <c r="D5556">
        <v>9238967105</v>
      </c>
      <c r="E5556">
        <f>VLOOKUP(D5556,  base_salary!A:A, 1, FALSE)</f>
        <v>9238967105</v>
      </c>
      <c r="F5556">
        <f t="shared" si="172"/>
        <v>0</v>
      </c>
      <c r="G5556">
        <f t="shared" ca="1" si="173"/>
        <v>0</v>
      </c>
    </row>
    <row r="5557" spans="1:7" x14ac:dyDescent="0.25">
      <c r="A5557" t="s">
        <v>7867</v>
      </c>
      <c r="B5557" t="s">
        <v>2636</v>
      </c>
      <c r="C5557" s="4">
        <v>10163</v>
      </c>
      <c r="D5557">
        <v>2958727874</v>
      </c>
      <c r="E5557">
        <f>VLOOKUP(D5557,  base_salary!A:A, 1, FALSE)</f>
        <v>2958727874</v>
      </c>
      <c r="F5557">
        <f t="shared" si="172"/>
        <v>0</v>
      </c>
      <c r="G5557">
        <f t="shared" ca="1" si="173"/>
        <v>0</v>
      </c>
    </row>
    <row r="5558" spans="1:7" x14ac:dyDescent="0.25">
      <c r="A5558" t="s">
        <v>7868</v>
      </c>
      <c r="B5558" t="s">
        <v>2452</v>
      </c>
      <c r="C5558" s="4">
        <v>45630</v>
      </c>
      <c r="D5558">
        <v>9529277938</v>
      </c>
      <c r="E5558">
        <f>VLOOKUP(D5558,  base_salary!A:A, 1, FALSE)</f>
        <v>9529277938</v>
      </c>
      <c r="F5558">
        <f t="shared" si="172"/>
        <v>0</v>
      </c>
      <c r="G5558">
        <f t="shared" ca="1" si="173"/>
        <v>0</v>
      </c>
    </row>
    <row r="5559" spans="1:7" x14ac:dyDescent="0.25">
      <c r="A5559" t="s">
        <v>7869</v>
      </c>
      <c r="B5559" t="s">
        <v>2139</v>
      </c>
      <c r="C5559" s="4">
        <v>49289</v>
      </c>
      <c r="D5559">
        <v>5779075530</v>
      </c>
      <c r="E5559">
        <f>VLOOKUP(D5559,  base_salary!A:A, 1, FALSE)</f>
        <v>5779075530</v>
      </c>
      <c r="F5559">
        <f t="shared" si="172"/>
        <v>0</v>
      </c>
      <c r="G5559">
        <f t="shared" ca="1" si="173"/>
        <v>0</v>
      </c>
    </row>
    <row r="5560" spans="1:7" x14ac:dyDescent="0.25">
      <c r="A5560" t="s">
        <v>7870</v>
      </c>
      <c r="B5560" t="s">
        <v>4145</v>
      </c>
      <c r="C5560" s="4">
        <v>23245</v>
      </c>
      <c r="D5560">
        <v>4076701275</v>
      </c>
      <c r="E5560">
        <f>VLOOKUP(D5560,  base_salary!A:A, 1, FALSE)</f>
        <v>4076701275</v>
      </c>
      <c r="F5560">
        <f t="shared" si="172"/>
        <v>0</v>
      </c>
      <c r="G5560">
        <f t="shared" ca="1" si="173"/>
        <v>0</v>
      </c>
    </row>
    <row r="5561" spans="1:7" x14ac:dyDescent="0.25">
      <c r="A5561" t="s">
        <v>7871</v>
      </c>
      <c r="B5561" t="s">
        <v>2257</v>
      </c>
      <c r="C5561" s="4">
        <v>31875</v>
      </c>
      <c r="D5561">
        <v>7304628987</v>
      </c>
      <c r="E5561">
        <f>VLOOKUP(D5561,  base_salary!A:A, 1, FALSE)</f>
        <v>7304628987</v>
      </c>
      <c r="F5561">
        <f t="shared" si="172"/>
        <v>0</v>
      </c>
      <c r="G5561">
        <f t="shared" ca="1" si="173"/>
        <v>0</v>
      </c>
    </row>
    <row r="5562" spans="1:7" x14ac:dyDescent="0.25">
      <c r="A5562" t="s">
        <v>7872</v>
      </c>
      <c r="B5562" t="s">
        <v>1984</v>
      </c>
      <c r="C5562" s="4">
        <v>47158</v>
      </c>
      <c r="D5562">
        <v>7304628987</v>
      </c>
      <c r="E5562">
        <f>VLOOKUP(D5562,  base_salary!A:A, 1, FALSE)</f>
        <v>7304628987</v>
      </c>
      <c r="F5562">
        <f t="shared" si="172"/>
        <v>0</v>
      </c>
      <c r="G5562">
        <f t="shared" ca="1" si="173"/>
        <v>0</v>
      </c>
    </row>
    <row r="5563" spans="1:7" x14ac:dyDescent="0.25">
      <c r="A5563" t="s">
        <v>7873</v>
      </c>
      <c r="B5563" t="s">
        <v>2077</v>
      </c>
      <c r="C5563" s="4">
        <v>53663</v>
      </c>
      <c r="D5563">
        <v>9732655267</v>
      </c>
      <c r="E5563">
        <f>VLOOKUP(D5563,  base_salary!A:A, 1, FALSE)</f>
        <v>9732655267</v>
      </c>
      <c r="F5563">
        <f t="shared" si="172"/>
        <v>0</v>
      </c>
      <c r="G5563">
        <f t="shared" ca="1" si="173"/>
        <v>0</v>
      </c>
    </row>
    <row r="5564" spans="1:7" x14ac:dyDescent="0.25">
      <c r="A5564" t="s">
        <v>7874</v>
      </c>
      <c r="B5564" t="s">
        <v>1980</v>
      </c>
      <c r="C5564" s="4">
        <v>45746</v>
      </c>
      <c r="D5564">
        <v>1598957961</v>
      </c>
      <c r="E5564">
        <f>VLOOKUP(D5564,  base_salary!A:A, 1, FALSE)</f>
        <v>1598957961</v>
      </c>
      <c r="F5564">
        <f t="shared" si="172"/>
        <v>0</v>
      </c>
      <c r="G5564">
        <f t="shared" ca="1" si="173"/>
        <v>0</v>
      </c>
    </row>
    <row r="5565" spans="1:7" x14ac:dyDescent="0.25">
      <c r="A5565" t="s">
        <v>7875</v>
      </c>
      <c r="B5565" t="s">
        <v>2348</v>
      </c>
      <c r="C5565" s="4">
        <v>32940</v>
      </c>
      <c r="D5565">
        <v>6820956614</v>
      </c>
      <c r="E5565">
        <f>VLOOKUP(D5565,  base_salary!A:A, 1, FALSE)</f>
        <v>6820956614</v>
      </c>
      <c r="F5565">
        <f t="shared" si="172"/>
        <v>0</v>
      </c>
      <c r="G5565">
        <f t="shared" ca="1" si="173"/>
        <v>0</v>
      </c>
    </row>
    <row r="5566" spans="1:7" x14ac:dyDescent="0.25">
      <c r="A5566" t="s">
        <v>7876</v>
      </c>
      <c r="B5566" t="s">
        <v>2323</v>
      </c>
      <c r="C5566" s="4">
        <v>45838</v>
      </c>
      <c r="D5566">
        <v>2378102658</v>
      </c>
      <c r="E5566">
        <f>VLOOKUP(D5566,  base_salary!A:A, 1, FALSE)</f>
        <v>2378102658</v>
      </c>
      <c r="F5566">
        <f t="shared" si="172"/>
        <v>0</v>
      </c>
      <c r="G5566">
        <f t="shared" ca="1" si="173"/>
        <v>0</v>
      </c>
    </row>
    <row r="5567" spans="1:7" x14ac:dyDescent="0.25">
      <c r="A5567" t="s">
        <v>7877</v>
      </c>
      <c r="B5567" t="s">
        <v>2030</v>
      </c>
      <c r="C5567" s="4">
        <v>45861</v>
      </c>
      <c r="D5567">
        <v>9458901820</v>
      </c>
      <c r="E5567">
        <f>VLOOKUP(D5567,  base_salary!A:A, 1, FALSE)</f>
        <v>9458901820</v>
      </c>
      <c r="F5567">
        <f t="shared" si="172"/>
        <v>0</v>
      </c>
      <c r="G5567">
        <f t="shared" ca="1" si="173"/>
        <v>0</v>
      </c>
    </row>
    <row r="5568" spans="1:7" x14ac:dyDescent="0.25">
      <c r="A5568" t="s">
        <v>7878</v>
      </c>
      <c r="B5568" t="s">
        <v>3142</v>
      </c>
      <c r="C5568" s="4">
        <v>15414</v>
      </c>
      <c r="D5568">
        <v>2885061928</v>
      </c>
      <c r="E5568">
        <f>VLOOKUP(D5568,  base_salary!A:A, 1, FALSE)</f>
        <v>2885061928</v>
      </c>
      <c r="F5568">
        <f t="shared" si="172"/>
        <v>0</v>
      </c>
      <c r="G5568">
        <f t="shared" ca="1" si="173"/>
        <v>0</v>
      </c>
    </row>
    <row r="5569" spans="1:7" x14ac:dyDescent="0.25">
      <c r="A5569" t="s">
        <v>7879</v>
      </c>
      <c r="B5569" t="s">
        <v>1978</v>
      </c>
      <c r="C5569" s="4">
        <v>13351</v>
      </c>
      <c r="D5569">
        <v>5913755731</v>
      </c>
      <c r="E5569">
        <f>VLOOKUP(D5569,  base_salary!A:A, 1, FALSE)</f>
        <v>5913755731</v>
      </c>
      <c r="F5569">
        <f t="shared" si="172"/>
        <v>0</v>
      </c>
      <c r="G5569">
        <f t="shared" ca="1" si="173"/>
        <v>0</v>
      </c>
    </row>
    <row r="5570" spans="1:7" x14ac:dyDescent="0.25">
      <c r="A5570" t="s">
        <v>7880</v>
      </c>
      <c r="B5570" t="s">
        <v>2923</v>
      </c>
      <c r="C5570" s="4">
        <v>43873</v>
      </c>
      <c r="D5570">
        <v>8460683117</v>
      </c>
      <c r="E5570">
        <f>VLOOKUP(D5570,  base_salary!A:A, 1, FALSE)</f>
        <v>8460683117</v>
      </c>
      <c r="F5570">
        <f t="shared" si="172"/>
        <v>0</v>
      </c>
      <c r="G5570">
        <f t="shared" ca="1" si="173"/>
        <v>0</v>
      </c>
    </row>
    <row r="5571" spans="1:7" x14ac:dyDescent="0.25">
      <c r="A5571" t="s">
        <v>7881</v>
      </c>
      <c r="B5571" t="s">
        <v>2113</v>
      </c>
      <c r="C5571" s="4">
        <v>33741</v>
      </c>
      <c r="D5571">
        <v>797655034</v>
      </c>
      <c r="E5571">
        <f>VLOOKUP(D5571,  base_salary!A:A, 1, FALSE)</f>
        <v>797655034</v>
      </c>
      <c r="F5571">
        <f t="shared" ref="F5571:F5634" si="174">IF(ISERROR(E5571), 1, 0)</f>
        <v>0</v>
      </c>
      <c r="G5571">
        <f t="shared" ref="G5571:G5634" ca="1" si="175">SUM(G:G)</f>
        <v>0</v>
      </c>
    </row>
    <row r="5572" spans="1:7" x14ac:dyDescent="0.25">
      <c r="A5572" t="s">
        <v>7882</v>
      </c>
      <c r="B5572" t="s">
        <v>2133</v>
      </c>
      <c r="C5572" s="4">
        <v>36961</v>
      </c>
      <c r="D5572">
        <v>1419116835</v>
      </c>
      <c r="E5572">
        <f>VLOOKUP(D5572,  base_salary!A:A, 1, FALSE)</f>
        <v>1419116835</v>
      </c>
      <c r="F5572">
        <f t="shared" si="174"/>
        <v>0</v>
      </c>
      <c r="G5572">
        <f t="shared" ca="1" si="175"/>
        <v>0</v>
      </c>
    </row>
    <row r="5573" spans="1:7" x14ac:dyDescent="0.25">
      <c r="A5573" t="s">
        <v>7883</v>
      </c>
      <c r="B5573" t="s">
        <v>1932</v>
      </c>
      <c r="C5573" s="4">
        <v>52990</v>
      </c>
      <c r="D5573">
        <v>8069192305</v>
      </c>
      <c r="E5573">
        <f>VLOOKUP(D5573,  base_salary!A:A, 1, FALSE)</f>
        <v>8069192305</v>
      </c>
      <c r="F5573">
        <f t="shared" si="174"/>
        <v>0</v>
      </c>
      <c r="G5573">
        <f t="shared" ca="1" si="175"/>
        <v>0</v>
      </c>
    </row>
    <row r="5574" spans="1:7" x14ac:dyDescent="0.25">
      <c r="A5574" t="s">
        <v>7884</v>
      </c>
      <c r="B5574" t="s">
        <v>2087</v>
      </c>
      <c r="C5574" s="4">
        <v>16250</v>
      </c>
      <c r="D5574">
        <v>9317454674</v>
      </c>
      <c r="E5574">
        <f>VLOOKUP(D5574,  base_salary!A:A, 1, FALSE)</f>
        <v>9317454674</v>
      </c>
      <c r="F5574">
        <f t="shared" si="174"/>
        <v>0</v>
      </c>
      <c r="G5574">
        <f t="shared" ca="1" si="175"/>
        <v>0</v>
      </c>
    </row>
    <row r="5575" spans="1:7" x14ac:dyDescent="0.25">
      <c r="A5575" t="s">
        <v>7885</v>
      </c>
      <c r="B5575" t="s">
        <v>2214</v>
      </c>
      <c r="C5575" s="4">
        <v>27844</v>
      </c>
      <c r="D5575">
        <v>3303111790</v>
      </c>
      <c r="E5575">
        <f>VLOOKUP(D5575,  base_salary!A:A, 1, FALSE)</f>
        <v>3303111790</v>
      </c>
      <c r="F5575">
        <f t="shared" si="174"/>
        <v>0</v>
      </c>
      <c r="G5575">
        <f t="shared" ca="1" si="175"/>
        <v>0</v>
      </c>
    </row>
    <row r="5576" spans="1:7" x14ac:dyDescent="0.25">
      <c r="A5576" t="s">
        <v>7886</v>
      </c>
      <c r="B5576" t="s">
        <v>2219</v>
      </c>
      <c r="C5576" s="4">
        <v>56398</v>
      </c>
      <c r="D5576">
        <v>3764546336</v>
      </c>
      <c r="E5576">
        <f>VLOOKUP(D5576,  base_salary!A:A, 1, FALSE)</f>
        <v>3764546336</v>
      </c>
      <c r="F5576">
        <f t="shared" si="174"/>
        <v>0</v>
      </c>
      <c r="G5576">
        <f t="shared" ca="1" si="175"/>
        <v>0</v>
      </c>
    </row>
    <row r="5577" spans="1:7" x14ac:dyDescent="0.25">
      <c r="A5577" t="s">
        <v>7887</v>
      </c>
      <c r="B5577" t="s">
        <v>1976</v>
      </c>
      <c r="C5577" s="4">
        <v>42656</v>
      </c>
      <c r="D5577">
        <v>1382734301</v>
      </c>
      <c r="E5577">
        <f>VLOOKUP(D5577,  base_salary!A:A, 1, FALSE)</f>
        <v>1382734301</v>
      </c>
      <c r="F5577">
        <f t="shared" si="174"/>
        <v>0</v>
      </c>
      <c r="G5577">
        <f t="shared" ca="1" si="175"/>
        <v>0</v>
      </c>
    </row>
    <row r="5578" spans="1:7" x14ac:dyDescent="0.25">
      <c r="A5578" t="s">
        <v>7888</v>
      </c>
      <c r="B5578" t="s">
        <v>2073</v>
      </c>
      <c r="C5578" s="4">
        <v>25608</v>
      </c>
      <c r="D5578">
        <v>5623930522</v>
      </c>
      <c r="E5578">
        <f>VLOOKUP(D5578,  base_salary!A:A, 1, FALSE)</f>
        <v>5623930522</v>
      </c>
      <c r="F5578">
        <f t="shared" si="174"/>
        <v>0</v>
      </c>
      <c r="G5578">
        <f t="shared" ca="1" si="175"/>
        <v>0</v>
      </c>
    </row>
    <row r="5579" spans="1:7" x14ac:dyDescent="0.25">
      <c r="A5579" t="s">
        <v>7889</v>
      </c>
      <c r="B5579" t="s">
        <v>2824</v>
      </c>
      <c r="C5579" s="4">
        <v>49702</v>
      </c>
      <c r="D5579">
        <v>2533903736</v>
      </c>
      <c r="E5579">
        <f>VLOOKUP(D5579,  base_salary!A:A, 1, FALSE)</f>
        <v>2533903736</v>
      </c>
      <c r="F5579">
        <f t="shared" si="174"/>
        <v>0</v>
      </c>
      <c r="G5579">
        <f t="shared" ca="1" si="175"/>
        <v>0</v>
      </c>
    </row>
    <row r="5580" spans="1:7" x14ac:dyDescent="0.25">
      <c r="A5580" t="s">
        <v>7890</v>
      </c>
      <c r="B5580" t="s">
        <v>3512</v>
      </c>
      <c r="C5580" s="4">
        <v>27130</v>
      </c>
      <c r="D5580">
        <v>5603330430</v>
      </c>
      <c r="E5580">
        <f>VLOOKUP(D5580,  base_salary!A:A, 1, FALSE)</f>
        <v>5603330430</v>
      </c>
      <c r="F5580">
        <f t="shared" si="174"/>
        <v>0</v>
      </c>
      <c r="G5580">
        <f t="shared" ca="1" si="175"/>
        <v>0</v>
      </c>
    </row>
    <row r="5581" spans="1:7" x14ac:dyDescent="0.25">
      <c r="A5581" t="s">
        <v>7891</v>
      </c>
      <c r="B5581" t="s">
        <v>2149</v>
      </c>
      <c r="C5581" s="4">
        <v>10842</v>
      </c>
      <c r="D5581">
        <v>1062607929</v>
      </c>
      <c r="E5581">
        <f>VLOOKUP(D5581,  base_salary!A:A, 1, FALSE)</f>
        <v>1062607929</v>
      </c>
      <c r="F5581">
        <f t="shared" si="174"/>
        <v>0</v>
      </c>
      <c r="G5581">
        <f t="shared" ca="1" si="175"/>
        <v>0</v>
      </c>
    </row>
    <row r="5582" spans="1:7" x14ac:dyDescent="0.25">
      <c r="A5582" t="s">
        <v>7892</v>
      </c>
      <c r="B5582" t="s">
        <v>2431</v>
      </c>
      <c r="C5582" s="4">
        <v>51595</v>
      </c>
      <c r="D5582">
        <v>1606657585</v>
      </c>
      <c r="E5582">
        <f>VLOOKUP(D5582,  base_salary!A:A, 1, FALSE)</f>
        <v>1606657585</v>
      </c>
      <c r="F5582">
        <f t="shared" si="174"/>
        <v>0</v>
      </c>
      <c r="G5582">
        <f t="shared" ca="1" si="175"/>
        <v>0</v>
      </c>
    </row>
    <row r="5583" spans="1:7" x14ac:dyDescent="0.25">
      <c r="A5583" t="s">
        <v>7893</v>
      </c>
      <c r="B5583" t="s">
        <v>2093</v>
      </c>
      <c r="C5583" s="4">
        <v>42875</v>
      </c>
      <c r="D5583">
        <v>4159390110</v>
      </c>
      <c r="E5583">
        <f>VLOOKUP(D5583,  base_salary!A:A, 1, FALSE)</f>
        <v>4159390110</v>
      </c>
      <c r="F5583">
        <f t="shared" si="174"/>
        <v>0</v>
      </c>
      <c r="G5583">
        <f t="shared" ca="1" si="175"/>
        <v>0</v>
      </c>
    </row>
    <row r="5584" spans="1:7" x14ac:dyDescent="0.25">
      <c r="A5584" t="s">
        <v>7894</v>
      </c>
      <c r="B5584" t="s">
        <v>1956</v>
      </c>
      <c r="C5584" s="4">
        <v>58377</v>
      </c>
      <c r="D5584">
        <v>7338728615</v>
      </c>
      <c r="E5584">
        <f>VLOOKUP(D5584,  base_salary!A:A, 1, FALSE)</f>
        <v>7338728615</v>
      </c>
      <c r="F5584">
        <f t="shared" si="174"/>
        <v>0</v>
      </c>
      <c r="G5584">
        <f t="shared" ca="1" si="175"/>
        <v>0</v>
      </c>
    </row>
    <row r="5585" spans="1:7" x14ac:dyDescent="0.25">
      <c r="A5585" t="s">
        <v>7895</v>
      </c>
      <c r="B5585" t="s">
        <v>2507</v>
      </c>
      <c r="C5585" s="4">
        <v>58677</v>
      </c>
      <c r="D5585">
        <v>5561472151</v>
      </c>
      <c r="E5585">
        <f>VLOOKUP(D5585,  base_salary!A:A, 1, FALSE)</f>
        <v>5561472151</v>
      </c>
      <c r="F5585">
        <f t="shared" si="174"/>
        <v>0</v>
      </c>
      <c r="G5585">
        <f t="shared" ca="1" si="175"/>
        <v>0</v>
      </c>
    </row>
    <row r="5586" spans="1:7" x14ac:dyDescent="0.25">
      <c r="A5586" t="s">
        <v>7896</v>
      </c>
      <c r="B5586" t="s">
        <v>3108</v>
      </c>
      <c r="C5586" s="4">
        <v>35502</v>
      </c>
      <c r="D5586">
        <v>2237103631</v>
      </c>
      <c r="E5586">
        <f>VLOOKUP(D5586,  base_salary!A:A, 1, FALSE)</f>
        <v>2237103631</v>
      </c>
      <c r="F5586">
        <f t="shared" si="174"/>
        <v>0</v>
      </c>
      <c r="G5586">
        <f t="shared" ca="1" si="175"/>
        <v>0</v>
      </c>
    </row>
    <row r="5587" spans="1:7" x14ac:dyDescent="0.25">
      <c r="A5587" t="s">
        <v>7897</v>
      </c>
      <c r="B5587" t="s">
        <v>2286</v>
      </c>
      <c r="C5587" s="4">
        <v>19968</v>
      </c>
      <c r="D5587">
        <v>8204786093</v>
      </c>
      <c r="E5587">
        <f>VLOOKUP(D5587,  base_salary!A:A, 1, FALSE)</f>
        <v>8204786093</v>
      </c>
      <c r="F5587">
        <f t="shared" si="174"/>
        <v>0</v>
      </c>
      <c r="G5587">
        <f t="shared" ca="1" si="175"/>
        <v>0</v>
      </c>
    </row>
    <row r="5588" spans="1:7" x14ac:dyDescent="0.25">
      <c r="A5588" t="s">
        <v>7898</v>
      </c>
      <c r="B5588" t="s">
        <v>2441</v>
      </c>
      <c r="C5588" s="4">
        <v>46891</v>
      </c>
      <c r="D5588">
        <v>784224471</v>
      </c>
      <c r="E5588">
        <f>VLOOKUP(D5588,  base_salary!A:A, 1, FALSE)</f>
        <v>784224471</v>
      </c>
      <c r="F5588">
        <f t="shared" si="174"/>
        <v>0</v>
      </c>
      <c r="G5588">
        <f t="shared" ca="1" si="175"/>
        <v>0</v>
      </c>
    </row>
    <row r="5589" spans="1:7" x14ac:dyDescent="0.25">
      <c r="A5589" t="s">
        <v>7899</v>
      </c>
      <c r="B5589" t="s">
        <v>2608</v>
      </c>
      <c r="C5589" s="4">
        <v>28700</v>
      </c>
      <c r="D5589">
        <v>3213290963</v>
      </c>
      <c r="E5589">
        <f>VLOOKUP(D5589,  base_salary!A:A, 1, FALSE)</f>
        <v>3213290963</v>
      </c>
      <c r="F5589">
        <f t="shared" si="174"/>
        <v>0</v>
      </c>
      <c r="G5589">
        <f t="shared" ca="1" si="175"/>
        <v>0</v>
      </c>
    </row>
    <row r="5590" spans="1:7" x14ac:dyDescent="0.25">
      <c r="A5590" t="s">
        <v>7900</v>
      </c>
      <c r="B5590" t="s">
        <v>2391</v>
      </c>
      <c r="C5590" s="4">
        <v>50938</v>
      </c>
      <c r="D5590">
        <v>9403474378</v>
      </c>
      <c r="E5590">
        <f>VLOOKUP(D5590,  base_salary!A:A, 1, FALSE)</f>
        <v>9403474378</v>
      </c>
      <c r="F5590">
        <f t="shared" si="174"/>
        <v>0</v>
      </c>
      <c r="G5590">
        <f t="shared" ca="1" si="175"/>
        <v>0</v>
      </c>
    </row>
    <row r="5591" spans="1:7" x14ac:dyDescent="0.25">
      <c r="A5591" t="s">
        <v>7901</v>
      </c>
      <c r="B5591" t="s">
        <v>2680</v>
      </c>
      <c r="C5591" s="4">
        <v>23572</v>
      </c>
      <c r="D5591">
        <v>4439073344</v>
      </c>
      <c r="E5591">
        <f>VLOOKUP(D5591,  base_salary!A:A, 1, FALSE)</f>
        <v>4439073344</v>
      </c>
      <c r="F5591">
        <f t="shared" si="174"/>
        <v>0</v>
      </c>
      <c r="G5591">
        <f t="shared" ca="1" si="175"/>
        <v>0</v>
      </c>
    </row>
    <row r="5592" spans="1:7" x14ac:dyDescent="0.25">
      <c r="A5592" t="s">
        <v>7902</v>
      </c>
      <c r="B5592" t="s">
        <v>2008</v>
      </c>
      <c r="C5592" s="4">
        <v>49174</v>
      </c>
      <c r="D5592">
        <v>6915102108</v>
      </c>
      <c r="E5592">
        <f>VLOOKUP(D5592,  base_salary!A:A, 1, FALSE)</f>
        <v>6915102108</v>
      </c>
      <c r="F5592">
        <f t="shared" si="174"/>
        <v>0</v>
      </c>
      <c r="G5592">
        <f t="shared" ca="1" si="175"/>
        <v>0</v>
      </c>
    </row>
    <row r="5593" spans="1:7" x14ac:dyDescent="0.25">
      <c r="A5593" t="s">
        <v>7903</v>
      </c>
      <c r="B5593" t="s">
        <v>2977</v>
      </c>
      <c r="C5593" s="4">
        <v>27669</v>
      </c>
      <c r="D5593">
        <v>7467563949</v>
      </c>
      <c r="E5593">
        <f>VLOOKUP(D5593,  base_salary!A:A, 1, FALSE)</f>
        <v>7467563949</v>
      </c>
      <c r="F5593">
        <f t="shared" si="174"/>
        <v>0</v>
      </c>
      <c r="G5593">
        <f t="shared" ca="1" si="175"/>
        <v>0</v>
      </c>
    </row>
    <row r="5594" spans="1:7" x14ac:dyDescent="0.25">
      <c r="A5594" t="s">
        <v>7904</v>
      </c>
      <c r="B5594" t="s">
        <v>2387</v>
      </c>
      <c r="C5594" s="4">
        <v>54269</v>
      </c>
      <c r="D5594">
        <v>8705788102</v>
      </c>
      <c r="E5594">
        <f>VLOOKUP(D5594,  base_salary!A:A, 1, FALSE)</f>
        <v>8705788102</v>
      </c>
      <c r="F5594">
        <f t="shared" si="174"/>
        <v>0</v>
      </c>
      <c r="G5594">
        <f t="shared" ca="1" si="175"/>
        <v>0</v>
      </c>
    </row>
    <row r="5595" spans="1:7" x14ac:dyDescent="0.25">
      <c r="A5595" t="s">
        <v>7905</v>
      </c>
      <c r="B5595" t="s">
        <v>2168</v>
      </c>
      <c r="C5595" s="4">
        <v>41095</v>
      </c>
      <c r="D5595">
        <v>3933021111</v>
      </c>
      <c r="E5595">
        <f>VLOOKUP(D5595,  base_salary!A:A, 1, FALSE)</f>
        <v>3933021111</v>
      </c>
      <c r="F5595">
        <f t="shared" si="174"/>
        <v>0</v>
      </c>
      <c r="G5595">
        <f t="shared" ca="1" si="175"/>
        <v>0</v>
      </c>
    </row>
    <row r="5596" spans="1:7" x14ac:dyDescent="0.25">
      <c r="A5596" t="s">
        <v>7906</v>
      </c>
      <c r="B5596" t="s">
        <v>2557</v>
      </c>
      <c r="C5596" s="4">
        <v>50816</v>
      </c>
      <c r="D5596">
        <v>6109997811</v>
      </c>
      <c r="E5596">
        <f>VLOOKUP(D5596,  base_salary!A:A, 1, FALSE)</f>
        <v>6109997811</v>
      </c>
      <c r="F5596">
        <f t="shared" si="174"/>
        <v>0</v>
      </c>
      <c r="G5596">
        <f t="shared" ca="1" si="175"/>
        <v>0</v>
      </c>
    </row>
    <row r="5597" spans="1:7" x14ac:dyDescent="0.25">
      <c r="A5597" t="s">
        <v>7907</v>
      </c>
      <c r="B5597" t="s">
        <v>2093</v>
      </c>
      <c r="C5597" s="4">
        <v>58514</v>
      </c>
      <c r="D5597">
        <v>9958099322</v>
      </c>
      <c r="E5597">
        <f>VLOOKUP(D5597,  base_salary!A:A, 1, FALSE)</f>
        <v>9958099322</v>
      </c>
      <c r="F5597">
        <f t="shared" si="174"/>
        <v>0</v>
      </c>
      <c r="G5597">
        <f t="shared" ca="1" si="175"/>
        <v>0</v>
      </c>
    </row>
    <row r="5598" spans="1:7" x14ac:dyDescent="0.25">
      <c r="A5598" t="s">
        <v>7908</v>
      </c>
      <c r="B5598" t="s">
        <v>3915</v>
      </c>
      <c r="C5598" s="4">
        <v>38366</v>
      </c>
      <c r="D5598">
        <v>1364767856</v>
      </c>
      <c r="E5598">
        <f>VLOOKUP(D5598,  base_salary!A:A, 1, FALSE)</f>
        <v>1364767856</v>
      </c>
      <c r="F5598">
        <f t="shared" si="174"/>
        <v>0</v>
      </c>
      <c r="G5598">
        <f t="shared" ca="1" si="175"/>
        <v>0</v>
      </c>
    </row>
    <row r="5599" spans="1:7" x14ac:dyDescent="0.25">
      <c r="A5599" t="s">
        <v>7909</v>
      </c>
      <c r="B5599" t="s">
        <v>2931</v>
      </c>
      <c r="C5599" s="4">
        <v>57741</v>
      </c>
      <c r="D5599">
        <v>3967370569</v>
      </c>
      <c r="E5599">
        <f>VLOOKUP(D5599,  base_salary!A:A, 1, FALSE)</f>
        <v>3967370569</v>
      </c>
      <c r="F5599">
        <f t="shared" si="174"/>
        <v>0</v>
      </c>
      <c r="G5599">
        <f t="shared" ca="1" si="175"/>
        <v>0</v>
      </c>
    </row>
    <row r="5600" spans="1:7" x14ac:dyDescent="0.25">
      <c r="A5600" t="s">
        <v>7910</v>
      </c>
      <c r="B5600" t="s">
        <v>2109</v>
      </c>
      <c r="C5600" s="4">
        <v>57325</v>
      </c>
      <c r="D5600">
        <v>5075915108</v>
      </c>
      <c r="E5600">
        <f>VLOOKUP(D5600,  base_salary!A:A, 1, FALSE)</f>
        <v>5075915108</v>
      </c>
      <c r="F5600">
        <f t="shared" si="174"/>
        <v>0</v>
      </c>
      <c r="G5600">
        <f t="shared" ca="1" si="175"/>
        <v>0</v>
      </c>
    </row>
    <row r="5601" spans="1:7" x14ac:dyDescent="0.25">
      <c r="A5601" t="s">
        <v>7911</v>
      </c>
      <c r="B5601" t="s">
        <v>2137</v>
      </c>
      <c r="C5601" s="4">
        <v>44498</v>
      </c>
      <c r="D5601">
        <v>9621571960</v>
      </c>
      <c r="E5601">
        <f>VLOOKUP(D5601,  base_salary!A:A, 1, FALSE)</f>
        <v>9621571960</v>
      </c>
      <c r="F5601">
        <f t="shared" si="174"/>
        <v>0</v>
      </c>
      <c r="G5601">
        <f t="shared" ca="1" si="175"/>
        <v>0</v>
      </c>
    </row>
    <row r="5602" spans="1:7" x14ac:dyDescent="0.25">
      <c r="A5602" t="s">
        <v>7912</v>
      </c>
      <c r="B5602" t="s">
        <v>2089</v>
      </c>
      <c r="C5602" s="4">
        <v>33965</v>
      </c>
      <c r="D5602">
        <v>5074304008</v>
      </c>
      <c r="E5602">
        <f>VLOOKUP(D5602,  base_salary!A:A, 1, FALSE)</f>
        <v>5074304008</v>
      </c>
      <c r="F5602">
        <f t="shared" si="174"/>
        <v>0</v>
      </c>
      <c r="G5602">
        <f t="shared" ca="1" si="175"/>
        <v>0</v>
      </c>
    </row>
    <row r="5603" spans="1:7" x14ac:dyDescent="0.25">
      <c r="A5603" t="s">
        <v>7913</v>
      </c>
      <c r="B5603" t="s">
        <v>2141</v>
      </c>
      <c r="C5603" s="4">
        <v>26718</v>
      </c>
      <c r="D5603">
        <v>8162941088</v>
      </c>
      <c r="E5603">
        <f>VLOOKUP(D5603,  base_salary!A:A, 1, FALSE)</f>
        <v>8162941088</v>
      </c>
      <c r="F5603">
        <f t="shared" si="174"/>
        <v>0</v>
      </c>
      <c r="G5603">
        <f t="shared" ca="1" si="175"/>
        <v>0</v>
      </c>
    </row>
    <row r="5604" spans="1:7" x14ac:dyDescent="0.25">
      <c r="A5604" t="s">
        <v>7914</v>
      </c>
      <c r="B5604" t="s">
        <v>2557</v>
      </c>
      <c r="C5604" s="4">
        <v>21132</v>
      </c>
      <c r="D5604">
        <v>4094820760</v>
      </c>
      <c r="E5604">
        <f>VLOOKUP(D5604,  base_salary!A:A, 1, FALSE)</f>
        <v>4094820760</v>
      </c>
      <c r="F5604">
        <f t="shared" si="174"/>
        <v>0</v>
      </c>
      <c r="G5604">
        <f t="shared" ca="1" si="175"/>
        <v>0</v>
      </c>
    </row>
    <row r="5605" spans="1:7" x14ac:dyDescent="0.25">
      <c r="A5605" t="s">
        <v>7915</v>
      </c>
      <c r="B5605" t="s">
        <v>2498</v>
      </c>
      <c r="C5605" s="4">
        <v>16951</v>
      </c>
      <c r="D5605">
        <v>513904581</v>
      </c>
      <c r="E5605">
        <f>VLOOKUP(D5605,  base_salary!A:A, 1, FALSE)</f>
        <v>513904581</v>
      </c>
      <c r="F5605">
        <f t="shared" si="174"/>
        <v>0</v>
      </c>
      <c r="G5605">
        <f t="shared" ca="1" si="175"/>
        <v>0</v>
      </c>
    </row>
    <row r="5606" spans="1:7" x14ac:dyDescent="0.25">
      <c r="A5606" t="s">
        <v>7916</v>
      </c>
      <c r="B5606" t="s">
        <v>3297</v>
      </c>
      <c r="C5606" s="4">
        <v>56877</v>
      </c>
      <c r="D5606">
        <v>9815158015</v>
      </c>
      <c r="E5606">
        <f>VLOOKUP(D5606,  base_salary!A:A, 1, FALSE)</f>
        <v>9815158015</v>
      </c>
      <c r="F5606">
        <f t="shared" si="174"/>
        <v>0</v>
      </c>
      <c r="G5606">
        <f t="shared" ca="1" si="175"/>
        <v>0</v>
      </c>
    </row>
    <row r="5607" spans="1:7" x14ac:dyDescent="0.25">
      <c r="A5607" t="s">
        <v>7917</v>
      </c>
      <c r="B5607" t="s">
        <v>2184</v>
      </c>
      <c r="C5607" s="4">
        <v>28201</v>
      </c>
      <c r="D5607">
        <v>7427985850</v>
      </c>
      <c r="E5607">
        <f>VLOOKUP(D5607,  base_salary!A:A, 1, FALSE)</f>
        <v>7427985850</v>
      </c>
      <c r="F5607">
        <f t="shared" si="174"/>
        <v>0</v>
      </c>
      <c r="G5607">
        <f t="shared" ca="1" si="175"/>
        <v>0</v>
      </c>
    </row>
    <row r="5608" spans="1:7" x14ac:dyDescent="0.25">
      <c r="A5608" t="s">
        <v>7918</v>
      </c>
      <c r="B5608" t="s">
        <v>2802</v>
      </c>
      <c r="C5608" s="4">
        <v>12432</v>
      </c>
      <c r="D5608">
        <v>2411473303</v>
      </c>
      <c r="E5608">
        <f>VLOOKUP(D5608,  base_salary!A:A, 1, FALSE)</f>
        <v>2411473303</v>
      </c>
      <c r="F5608">
        <f t="shared" si="174"/>
        <v>0</v>
      </c>
      <c r="G5608">
        <f t="shared" ca="1" si="175"/>
        <v>0</v>
      </c>
    </row>
    <row r="5609" spans="1:7" x14ac:dyDescent="0.25">
      <c r="A5609" t="s">
        <v>7919</v>
      </c>
      <c r="B5609" t="s">
        <v>2494</v>
      </c>
      <c r="C5609" s="4">
        <v>25943</v>
      </c>
      <c r="D5609">
        <v>509393462</v>
      </c>
      <c r="E5609">
        <f>VLOOKUP(D5609,  base_salary!A:A, 1, FALSE)</f>
        <v>509393462</v>
      </c>
      <c r="F5609">
        <f t="shared" si="174"/>
        <v>0</v>
      </c>
      <c r="G5609">
        <f t="shared" ca="1" si="175"/>
        <v>0</v>
      </c>
    </row>
    <row r="5610" spans="1:7" x14ac:dyDescent="0.25">
      <c r="A5610" t="s">
        <v>7920</v>
      </c>
      <c r="B5610" t="s">
        <v>2314</v>
      </c>
      <c r="C5610" s="4">
        <v>44849</v>
      </c>
      <c r="D5610">
        <v>7326611955</v>
      </c>
      <c r="E5610">
        <f>VLOOKUP(D5610,  base_salary!A:A, 1, FALSE)</f>
        <v>7326611955</v>
      </c>
      <c r="F5610">
        <f t="shared" si="174"/>
        <v>0</v>
      </c>
      <c r="G5610">
        <f t="shared" ca="1" si="175"/>
        <v>0</v>
      </c>
    </row>
    <row r="5611" spans="1:7" x14ac:dyDescent="0.25">
      <c r="A5611" t="s">
        <v>7921</v>
      </c>
      <c r="B5611" t="s">
        <v>2146</v>
      </c>
      <c r="C5611" s="4">
        <v>10345</v>
      </c>
      <c r="D5611">
        <v>3211170715</v>
      </c>
      <c r="E5611">
        <f>VLOOKUP(D5611,  base_salary!A:A, 1, FALSE)</f>
        <v>3211170715</v>
      </c>
      <c r="F5611">
        <f t="shared" si="174"/>
        <v>0</v>
      </c>
      <c r="G5611">
        <f t="shared" ca="1" si="175"/>
        <v>0</v>
      </c>
    </row>
    <row r="5612" spans="1:7" x14ac:dyDescent="0.25">
      <c r="A5612" t="s">
        <v>7922</v>
      </c>
      <c r="B5612" t="s">
        <v>2188</v>
      </c>
      <c r="C5612" s="4">
        <v>57917</v>
      </c>
      <c r="D5612">
        <v>858481901</v>
      </c>
      <c r="E5612">
        <f>VLOOKUP(D5612,  base_salary!A:A, 1, FALSE)</f>
        <v>858481901</v>
      </c>
      <c r="F5612">
        <f t="shared" si="174"/>
        <v>0</v>
      </c>
      <c r="G5612">
        <f t="shared" ca="1" si="175"/>
        <v>0</v>
      </c>
    </row>
    <row r="5613" spans="1:7" x14ac:dyDescent="0.25">
      <c r="A5613" t="s">
        <v>7923</v>
      </c>
      <c r="B5613" t="s">
        <v>2028</v>
      </c>
      <c r="C5613" s="4">
        <v>13790</v>
      </c>
      <c r="D5613">
        <v>2575500974</v>
      </c>
      <c r="E5613">
        <f>VLOOKUP(D5613,  base_salary!A:A, 1, FALSE)</f>
        <v>2575500974</v>
      </c>
      <c r="F5613">
        <f t="shared" si="174"/>
        <v>0</v>
      </c>
      <c r="G5613">
        <f t="shared" ca="1" si="175"/>
        <v>0</v>
      </c>
    </row>
    <row r="5614" spans="1:7" x14ac:dyDescent="0.25">
      <c r="A5614" t="s">
        <v>7924</v>
      </c>
      <c r="B5614" t="s">
        <v>2740</v>
      </c>
      <c r="C5614" s="4">
        <v>35499</v>
      </c>
      <c r="D5614">
        <v>6750554423</v>
      </c>
      <c r="E5614">
        <f>VLOOKUP(D5614,  base_salary!A:A, 1, FALSE)</f>
        <v>6750554423</v>
      </c>
      <c r="F5614">
        <f t="shared" si="174"/>
        <v>0</v>
      </c>
      <c r="G5614">
        <f t="shared" ca="1" si="175"/>
        <v>0</v>
      </c>
    </row>
    <row r="5615" spans="1:7" x14ac:dyDescent="0.25">
      <c r="A5615" t="s">
        <v>7925</v>
      </c>
      <c r="B5615" t="s">
        <v>2164</v>
      </c>
      <c r="C5615" s="4">
        <v>19810</v>
      </c>
      <c r="D5615">
        <v>6487054410</v>
      </c>
      <c r="E5615">
        <f>VLOOKUP(D5615,  base_salary!A:A, 1, FALSE)</f>
        <v>6487054410</v>
      </c>
      <c r="F5615">
        <f t="shared" si="174"/>
        <v>0</v>
      </c>
      <c r="G5615">
        <f t="shared" ca="1" si="175"/>
        <v>0</v>
      </c>
    </row>
    <row r="5616" spans="1:7" x14ac:dyDescent="0.25">
      <c r="A5616" t="s">
        <v>7926</v>
      </c>
      <c r="B5616" t="s">
        <v>2372</v>
      </c>
      <c r="C5616" s="4">
        <v>27280</v>
      </c>
      <c r="D5616">
        <v>7573774818</v>
      </c>
      <c r="E5616">
        <f>VLOOKUP(D5616,  base_salary!A:A, 1, FALSE)</f>
        <v>7573774818</v>
      </c>
      <c r="F5616">
        <f t="shared" si="174"/>
        <v>0</v>
      </c>
      <c r="G5616">
        <f t="shared" ca="1" si="175"/>
        <v>0</v>
      </c>
    </row>
    <row r="5617" spans="1:7" x14ac:dyDescent="0.25">
      <c r="A5617" t="s">
        <v>7927</v>
      </c>
      <c r="B5617" t="s">
        <v>2121</v>
      </c>
      <c r="C5617" s="4">
        <v>35187</v>
      </c>
      <c r="D5617">
        <v>7769010411</v>
      </c>
      <c r="E5617">
        <f>VLOOKUP(D5617,  base_salary!A:A, 1, FALSE)</f>
        <v>7769010411</v>
      </c>
      <c r="F5617">
        <f t="shared" si="174"/>
        <v>0</v>
      </c>
      <c r="G5617">
        <f t="shared" ca="1" si="175"/>
        <v>0</v>
      </c>
    </row>
    <row r="5618" spans="1:7" x14ac:dyDescent="0.25">
      <c r="A5618" t="s">
        <v>7928</v>
      </c>
      <c r="B5618" t="s">
        <v>2305</v>
      </c>
      <c r="C5618" s="4">
        <v>11426</v>
      </c>
      <c r="D5618">
        <v>3156820482</v>
      </c>
      <c r="E5618">
        <f>VLOOKUP(D5618,  base_salary!A:A, 1, FALSE)</f>
        <v>3156820482</v>
      </c>
      <c r="F5618">
        <f t="shared" si="174"/>
        <v>0</v>
      </c>
      <c r="G5618">
        <f t="shared" ca="1" si="175"/>
        <v>0</v>
      </c>
    </row>
    <row r="5619" spans="1:7" x14ac:dyDescent="0.25">
      <c r="A5619" t="s">
        <v>7929</v>
      </c>
      <c r="B5619" t="s">
        <v>2121</v>
      </c>
      <c r="C5619" s="4">
        <v>50260</v>
      </c>
      <c r="D5619">
        <v>2524572722</v>
      </c>
      <c r="E5619">
        <f>VLOOKUP(D5619,  base_salary!A:A, 1, FALSE)</f>
        <v>2524572722</v>
      </c>
      <c r="F5619">
        <f t="shared" si="174"/>
        <v>0</v>
      </c>
      <c r="G5619">
        <f t="shared" ca="1" si="175"/>
        <v>0</v>
      </c>
    </row>
    <row r="5620" spans="1:7" x14ac:dyDescent="0.25">
      <c r="A5620" t="s">
        <v>7930</v>
      </c>
      <c r="B5620" t="s">
        <v>2764</v>
      </c>
      <c r="C5620" s="4">
        <v>57836</v>
      </c>
      <c r="D5620">
        <v>7914395587</v>
      </c>
      <c r="E5620">
        <f>VLOOKUP(D5620,  base_salary!A:A, 1, FALSE)</f>
        <v>7914395587</v>
      </c>
      <c r="F5620">
        <f t="shared" si="174"/>
        <v>0</v>
      </c>
      <c r="G5620">
        <f t="shared" ca="1" si="175"/>
        <v>0</v>
      </c>
    </row>
    <row r="5621" spans="1:7" x14ac:dyDescent="0.25">
      <c r="A5621" t="s">
        <v>7931</v>
      </c>
      <c r="B5621" t="s">
        <v>2714</v>
      </c>
      <c r="C5621" s="4">
        <v>31434</v>
      </c>
      <c r="D5621">
        <v>2973558387</v>
      </c>
      <c r="E5621">
        <f>VLOOKUP(D5621,  base_salary!A:A, 1, FALSE)</f>
        <v>2973558387</v>
      </c>
      <c r="F5621">
        <f t="shared" si="174"/>
        <v>0</v>
      </c>
      <c r="G5621">
        <f t="shared" ca="1" si="175"/>
        <v>0</v>
      </c>
    </row>
    <row r="5622" spans="1:7" x14ac:dyDescent="0.25">
      <c r="A5622" t="s">
        <v>7932</v>
      </c>
      <c r="B5622" t="s">
        <v>2951</v>
      </c>
      <c r="C5622" s="4">
        <v>20250</v>
      </c>
      <c r="D5622">
        <v>1155371844</v>
      </c>
      <c r="E5622">
        <f>VLOOKUP(D5622,  base_salary!A:A, 1, FALSE)</f>
        <v>1155371844</v>
      </c>
      <c r="F5622">
        <f t="shared" si="174"/>
        <v>0</v>
      </c>
      <c r="G5622">
        <f t="shared" ca="1" si="175"/>
        <v>0</v>
      </c>
    </row>
    <row r="5623" spans="1:7" x14ac:dyDescent="0.25">
      <c r="A5623" t="s">
        <v>7933</v>
      </c>
      <c r="B5623" t="s">
        <v>2536</v>
      </c>
      <c r="C5623" s="4">
        <v>44011</v>
      </c>
      <c r="D5623">
        <v>1549399640</v>
      </c>
      <c r="E5623">
        <f>VLOOKUP(D5623,  base_salary!A:A, 1, FALSE)</f>
        <v>1549399640</v>
      </c>
      <c r="F5623">
        <f t="shared" si="174"/>
        <v>0</v>
      </c>
      <c r="G5623">
        <f t="shared" ca="1" si="175"/>
        <v>0</v>
      </c>
    </row>
    <row r="5624" spans="1:7" x14ac:dyDescent="0.25">
      <c r="A5624" t="s">
        <v>7934</v>
      </c>
      <c r="B5624" t="s">
        <v>1964</v>
      </c>
      <c r="C5624" s="4">
        <v>10043</v>
      </c>
      <c r="D5624">
        <v>9238967105</v>
      </c>
      <c r="E5624">
        <f>VLOOKUP(D5624,  base_salary!A:A, 1, FALSE)</f>
        <v>9238967105</v>
      </c>
      <c r="F5624">
        <f t="shared" si="174"/>
        <v>0</v>
      </c>
      <c r="G5624">
        <f t="shared" ca="1" si="175"/>
        <v>0</v>
      </c>
    </row>
    <row r="5625" spans="1:7" x14ac:dyDescent="0.25">
      <c r="A5625" t="s">
        <v>7935</v>
      </c>
      <c r="B5625" t="s">
        <v>2540</v>
      </c>
      <c r="C5625" s="4">
        <v>23099</v>
      </c>
      <c r="D5625">
        <v>893122882</v>
      </c>
      <c r="E5625">
        <f>VLOOKUP(D5625,  base_salary!A:A, 1, FALSE)</f>
        <v>893122882</v>
      </c>
      <c r="F5625">
        <f t="shared" si="174"/>
        <v>0</v>
      </c>
      <c r="G5625">
        <f t="shared" ca="1" si="175"/>
        <v>0</v>
      </c>
    </row>
    <row r="5626" spans="1:7" x14ac:dyDescent="0.25">
      <c r="A5626" t="s">
        <v>7936</v>
      </c>
      <c r="B5626" t="s">
        <v>3247</v>
      </c>
      <c r="C5626" s="4">
        <v>37383</v>
      </c>
      <c r="D5626">
        <v>4269946768</v>
      </c>
      <c r="E5626">
        <f>VLOOKUP(D5626,  base_salary!A:A, 1, FALSE)</f>
        <v>4269946768</v>
      </c>
      <c r="F5626">
        <f t="shared" si="174"/>
        <v>0</v>
      </c>
      <c r="G5626">
        <f t="shared" ca="1" si="175"/>
        <v>0</v>
      </c>
    </row>
    <row r="5627" spans="1:7" x14ac:dyDescent="0.25">
      <c r="A5627" t="s">
        <v>7937</v>
      </c>
      <c r="B5627" t="s">
        <v>1978</v>
      </c>
      <c r="C5627" s="4">
        <v>23051</v>
      </c>
      <c r="D5627">
        <v>85304042</v>
      </c>
      <c r="E5627">
        <f>VLOOKUP(D5627,  base_salary!A:A, 1, FALSE)</f>
        <v>85304042</v>
      </c>
      <c r="F5627">
        <f t="shared" si="174"/>
        <v>0</v>
      </c>
      <c r="G5627">
        <f t="shared" ca="1" si="175"/>
        <v>0</v>
      </c>
    </row>
    <row r="5628" spans="1:7" x14ac:dyDescent="0.25">
      <c r="A5628" t="s">
        <v>7938</v>
      </c>
      <c r="B5628" t="s">
        <v>2264</v>
      </c>
      <c r="C5628" s="4">
        <v>21760</v>
      </c>
      <c r="D5628">
        <v>4037854406</v>
      </c>
      <c r="E5628">
        <f>VLOOKUP(D5628,  base_salary!A:A, 1, FALSE)</f>
        <v>4037854406</v>
      </c>
      <c r="F5628">
        <f t="shared" si="174"/>
        <v>0</v>
      </c>
      <c r="G5628">
        <f t="shared" ca="1" si="175"/>
        <v>0</v>
      </c>
    </row>
    <row r="5629" spans="1:7" x14ac:dyDescent="0.25">
      <c r="A5629" t="s">
        <v>7939</v>
      </c>
      <c r="B5629" t="s">
        <v>2517</v>
      </c>
      <c r="C5629" s="4">
        <v>44385</v>
      </c>
      <c r="D5629">
        <v>1855604000</v>
      </c>
      <c r="E5629">
        <f>VLOOKUP(D5629,  base_salary!A:A, 1, FALSE)</f>
        <v>1855604000</v>
      </c>
      <c r="F5629">
        <f t="shared" si="174"/>
        <v>0</v>
      </c>
      <c r="G5629">
        <f t="shared" ca="1" si="175"/>
        <v>0</v>
      </c>
    </row>
    <row r="5630" spans="1:7" x14ac:dyDescent="0.25">
      <c r="A5630" t="s">
        <v>7940</v>
      </c>
      <c r="B5630" t="s">
        <v>3113</v>
      </c>
      <c r="C5630" s="4">
        <v>44953</v>
      </c>
      <c r="D5630">
        <v>9726873223</v>
      </c>
      <c r="E5630">
        <f>VLOOKUP(D5630,  base_salary!A:A, 1, FALSE)</f>
        <v>9726873223</v>
      </c>
      <c r="F5630">
        <f t="shared" si="174"/>
        <v>0</v>
      </c>
      <c r="G5630">
        <f t="shared" ca="1" si="175"/>
        <v>0</v>
      </c>
    </row>
    <row r="5631" spans="1:7" x14ac:dyDescent="0.25">
      <c r="A5631" t="s">
        <v>7941</v>
      </c>
      <c r="B5631" t="s">
        <v>2221</v>
      </c>
      <c r="C5631" s="4">
        <v>18857</v>
      </c>
      <c r="D5631">
        <v>9057758911</v>
      </c>
      <c r="E5631">
        <f>VLOOKUP(D5631,  base_salary!A:A, 1, FALSE)</f>
        <v>9057758911</v>
      </c>
      <c r="F5631">
        <f t="shared" si="174"/>
        <v>0</v>
      </c>
      <c r="G5631">
        <f t="shared" ca="1" si="175"/>
        <v>0</v>
      </c>
    </row>
    <row r="5632" spans="1:7" x14ac:dyDescent="0.25">
      <c r="A5632" t="s">
        <v>7942</v>
      </c>
      <c r="B5632" t="s">
        <v>4018</v>
      </c>
      <c r="C5632" s="4">
        <v>45155</v>
      </c>
      <c r="D5632">
        <v>5903124704</v>
      </c>
      <c r="E5632">
        <f>VLOOKUP(D5632,  base_salary!A:A, 1, FALSE)</f>
        <v>5903124704</v>
      </c>
      <c r="F5632">
        <f t="shared" si="174"/>
        <v>0</v>
      </c>
      <c r="G5632">
        <f t="shared" ca="1" si="175"/>
        <v>0</v>
      </c>
    </row>
    <row r="5633" spans="1:7" x14ac:dyDescent="0.25">
      <c r="A5633" t="s">
        <v>7943</v>
      </c>
      <c r="B5633" t="s">
        <v>2608</v>
      </c>
      <c r="C5633" s="4">
        <v>36718</v>
      </c>
      <c r="D5633">
        <v>710473923</v>
      </c>
      <c r="E5633">
        <f>VLOOKUP(D5633,  base_salary!A:A, 1, FALSE)</f>
        <v>710473923</v>
      </c>
      <c r="F5633">
        <f t="shared" si="174"/>
        <v>0</v>
      </c>
      <c r="G5633">
        <f t="shared" ca="1" si="175"/>
        <v>0</v>
      </c>
    </row>
    <row r="5634" spans="1:7" x14ac:dyDescent="0.25">
      <c r="A5634" t="s">
        <v>7944</v>
      </c>
      <c r="B5634" t="s">
        <v>3126</v>
      </c>
      <c r="C5634" s="4">
        <v>20402</v>
      </c>
      <c r="D5634">
        <v>9287480133</v>
      </c>
      <c r="E5634">
        <f>VLOOKUP(D5634,  base_salary!A:A, 1, FALSE)</f>
        <v>9287480133</v>
      </c>
      <c r="F5634">
        <f t="shared" si="174"/>
        <v>0</v>
      </c>
      <c r="G5634">
        <f t="shared" ca="1" si="175"/>
        <v>0</v>
      </c>
    </row>
    <row r="5635" spans="1:7" x14ac:dyDescent="0.25">
      <c r="A5635" t="s">
        <v>7945</v>
      </c>
      <c r="B5635" t="s">
        <v>2063</v>
      </c>
      <c r="C5635" s="4">
        <v>23292</v>
      </c>
      <c r="D5635">
        <v>9331851693</v>
      </c>
      <c r="E5635">
        <f>VLOOKUP(D5635,  base_salary!A:A, 1, FALSE)</f>
        <v>9331851693</v>
      </c>
      <c r="F5635">
        <f t="shared" ref="F5635:F5698" si="176">IF(ISERROR(E5635), 1, 0)</f>
        <v>0</v>
      </c>
      <c r="G5635">
        <f t="shared" ref="G5635:G5698" ca="1" si="177">SUM(G:G)</f>
        <v>0</v>
      </c>
    </row>
    <row r="5636" spans="1:7" x14ac:dyDescent="0.25">
      <c r="A5636" t="s">
        <v>7946</v>
      </c>
      <c r="B5636" t="s">
        <v>2426</v>
      </c>
      <c r="C5636" s="4">
        <v>47089</v>
      </c>
      <c r="D5636">
        <v>1923178164</v>
      </c>
      <c r="E5636">
        <f>VLOOKUP(D5636,  base_salary!A:A, 1, FALSE)</f>
        <v>1923178164</v>
      </c>
      <c r="F5636">
        <f t="shared" si="176"/>
        <v>0</v>
      </c>
      <c r="G5636">
        <f t="shared" ca="1" si="177"/>
        <v>0</v>
      </c>
    </row>
    <row r="5637" spans="1:7" x14ac:dyDescent="0.25">
      <c r="A5637" t="s">
        <v>7947</v>
      </c>
      <c r="B5637" t="s">
        <v>3558</v>
      </c>
      <c r="C5637" s="4">
        <v>13228</v>
      </c>
      <c r="D5637">
        <v>247438790</v>
      </c>
      <c r="E5637">
        <f>VLOOKUP(D5637,  base_salary!A:A, 1, FALSE)</f>
        <v>247438790</v>
      </c>
      <c r="F5637">
        <f t="shared" si="176"/>
        <v>0</v>
      </c>
      <c r="G5637">
        <f t="shared" ca="1" si="177"/>
        <v>0</v>
      </c>
    </row>
    <row r="5638" spans="1:7" x14ac:dyDescent="0.25">
      <c r="A5638" t="s">
        <v>7948</v>
      </c>
      <c r="B5638" t="s">
        <v>2143</v>
      </c>
      <c r="C5638" s="4">
        <v>10882</v>
      </c>
      <c r="D5638">
        <v>4094820760</v>
      </c>
      <c r="E5638">
        <f>VLOOKUP(D5638,  base_salary!A:A, 1, FALSE)</f>
        <v>4094820760</v>
      </c>
      <c r="F5638">
        <f t="shared" si="176"/>
        <v>0</v>
      </c>
      <c r="G5638">
        <f t="shared" ca="1" si="177"/>
        <v>0</v>
      </c>
    </row>
    <row r="5639" spans="1:7" x14ac:dyDescent="0.25">
      <c r="A5639" t="s">
        <v>7949</v>
      </c>
      <c r="B5639" t="s">
        <v>3734</v>
      </c>
      <c r="C5639" s="4">
        <v>17958</v>
      </c>
      <c r="D5639">
        <v>9621331862</v>
      </c>
      <c r="E5639">
        <f>VLOOKUP(D5639,  base_salary!A:A, 1, FALSE)</f>
        <v>9621331862</v>
      </c>
      <c r="F5639">
        <f t="shared" si="176"/>
        <v>0</v>
      </c>
      <c r="G5639">
        <f t="shared" ca="1" si="177"/>
        <v>0</v>
      </c>
    </row>
    <row r="5640" spans="1:7" x14ac:dyDescent="0.25">
      <c r="A5640" t="s">
        <v>7950</v>
      </c>
      <c r="B5640" t="s">
        <v>3078</v>
      </c>
      <c r="C5640" s="4">
        <v>44825</v>
      </c>
      <c r="D5640">
        <v>4398950745</v>
      </c>
      <c r="E5640">
        <f>VLOOKUP(D5640,  base_salary!A:A, 1, FALSE)</f>
        <v>4398950745</v>
      </c>
      <c r="F5640">
        <f t="shared" si="176"/>
        <v>0</v>
      </c>
      <c r="G5640">
        <f t="shared" ca="1" si="177"/>
        <v>0</v>
      </c>
    </row>
    <row r="5641" spans="1:7" x14ac:dyDescent="0.25">
      <c r="A5641" t="s">
        <v>7951</v>
      </c>
      <c r="B5641" t="s">
        <v>1978</v>
      </c>
      <c r="C5641" s="4">
        <v>15945</v>
      </c>
      <c r="D5641">
        <v>2492824950</v>
      </c>
      <c r="E5641">
        <f>VLOOKUP(D5641,  base_salary!A:A, 1, FALSE)</f>
        <v>2492824950</v>
      </c>
      <c r="F5641">
        <f t="shared" si="176"/>
        <v>0</v>
      </c>
      <c r="G5641">
        <f t="shared" ca="1" si="177"/>
        <v>0</v>
      </c>
    </row>
    <row r="5642" spans="1:7" x14ac:dyDescent="0.25">
      <c r="A5642" t="s">
        <v>7952</v>
      </c>
      <c r="B5642" t="s">
        <v>2355</v>
      </c>
      <c r="C5642" s="4">
        <v>30326</v>
      </c>
      <c r="D5642">
        <v>6695538166</v>
      </c>
      <c r="E5642">
        <f>VLOOKUP(D5642,  base_salary!A:A, 1, FALSE)</f>
        <v>6695538166</v>
      </c>
      <c r="F5642">
        <f t="shared" si="176"/>
        <v>0</v>
      </c>
      <c r="G5642">
        <f t="shared" ca="1" si="177"/>
        <v>0</v>
      </c>
    </row>
    <row r="5643" spans="1:7" x14ac:dyDescent="0.25">
      <c r="A5643" t="s">
        <v>7953</v>
      </c>
      <c r="B5643" t="s">
        <v>1932</v>
      </c>
      <c r="C5643" s="4">
        <v>59942</v>
      </c>
      <c r="D5643">
        <v>7962906979</v>
      </c>
      <c r="E5643">
        <f>VLOOKUP(D5643,  base_salary!A:A, 1, FALSE)</f>
        <v>7962906979</v>
      </c>
      <c r="F5643">
        <f t="shared" si="176"/>
        <v>0</v>
      </c>
      <c r="G5643">
        <f t="shared" ca="1" si="177"/>
        <v>0</v>
      </c>
    </row>
    <row r="5644" spans="1:7" x14ac:dyDescent="0.25">
      <c r="A5644" t="s">
        <v>7954</v>
      </c>
      <c r="B5644" t="s">
        <v>2251</v>
      </c>
      <c r="C5644" s="4">
        <v>18280</v>
      </c>
      <c r="D5644">
        <v>1096335336</v>
      </c>
      <c r="E5644">
        <f>VLOOKUP(D5644,  base_salary!A:A, 1, FALSE)</f>
        <v>1096335336</v>
      </c>
      <c r="F5644">
        <f t="shared" si="176"/>
        <v>0</v>
      </c>
      <c r="G5644">
        <f t="shared" ca="1" si="177"/>
        <v>0</v>
      </c>
    </row>
    <row r="5645" spans="1:7" x14ac:dyDescent="0.25">
      <c r="A5645" t="s">
        <v>7955</v>
      </c>
      <c r="B5645" t="s">
        <v>1984</v>
      </c>
      <c r="C5645" s="4">
        <v>46416</v>
      </c>
      <c r="D5645">
        <v>9287480133</v>
      </c>
      <c r="E5645">
        <f>VLOOKUP(D5645,  base_salary!A:A, 1, FALSE)</f>
        <v>9287480133</v>
      </c>
      <c r="F5645">
        <f t="shared" si="176"/>
        <v>0</v>
      </c>
      <c r="G5645">
        <f t="shared" ca="1" si="177"/>
        <v>0</v>
      </c>
    </row>
    <row r="5646" spans="1:7" x14ac:dyDescent="0.25">
      <c r="A5646" t="s">
        <v>7956</v>
      </c>
      <c r="B5646" t="s">
        <v>2335</v>
      </c>
      <c r="C5646" s="4">
        <v>27253</v>
      </c>
      <c r="D5646">
        <v>5280433926</v>
      </c>
      <c r="E5646">
        <f>VLOOKUP(D5646,  base_salary!A:A, 1, FALSE)</f>
        <v>5280433926</v>
      </c>
      <c r="F5646">
        <f t="shared" si="176"/>
        <v>0</v>
      </c>
      <c r="G5646">
        <f t="shared" ca="1" si="177"/>
        <v>0</v>
      </c>
    </row>
    <row r="5647" spans="1:7" x14ac:dyDescent="0.25">
      <c r="A5647" t="s">
        <v>7957</v>
      </c>
      <c r="B5647" t="s">
        <v>3369</v>
      </c>
      <c r="C5647" s="4">
        <v>35549</v>
      </c>
      <c r="D5647">
        <v>3497169404</v>
      </c>
      <c r="E5647">
        <f>VLOOKUP(D5647,  base_salary!A:A, 1, FALSE)</f>
        <v>3497169404</v>
      </c>
      <c r="F5647">
        <f t="shared" si="176"/>
        <v>0</v>
      </c>
      <c r="G5647">
        <f t="shared" ca="1" si="177"/>
        <v>0</v>
      </c>
    </row>
    <row r="5648" spans="1:7" x14ac:dyDescent="0.25">
      <c r="A5648" t="s">
        <v>7958</v>
      </c>
      <c r="B5648" t="s">
        <v>2032</v>
      </c>
      <c r="C5648" s="4">
        <v>11284</v>
      </c>
      <c r="D5648">
        <v>3127459866</v>
      </c>
      <c r="E5648">
        <f>VLOOKUP(D5648,  base_salary!A:A, 1, FALSE)</f>
        <v>3127459866</v>
      </c>
      <c r="F5648">
        <f t="shared" si="176"/>
        <v>0</v>
      </c>
      <c r="G5648">
        <f t="shared" ca="1" si="177"/>
        <v>0</v>
      </c>
    </row>
    <row r="5649" spans="1:7" x14ac:dyDescent="0.25">
      <c r="A5649" t="s">
        <v>7959</v>
      </c>
      <c r="B5649" t="s">
        <v>2965</v>
      </c>
      <c r="C5649" s="4">
        <v>24239</v>
      </c>
      <c r="D5649">
        <v>6837456032</v>
      </c>
      <c r="E5649">
        <f>VLOOKUP(D5649,  base_salary!A:A, 1, FALSE)</f>
        <v>6837456032</v>
      </c>
      <c r="F5649">
        <f t="shared" si="176"/>
        <v>0</v>
      </c>
      <c r="G5649">
        <f t="shared" ca="1" si="177"/>
        <v>0</v>
      </c>
    </row>
    <row r="5650" spans="1:7" x14ac:dyDescent="0.25">
      <c r="A5650" t="s">
        <v>7960</v>
      </c>
      <c r="B5650" t="s">
        <v>2997</v>
      </c>
      <c r="C5650" s="4">
        <v>27057</v>
      </c>
      <c r="D5650">
        <v>3219601650</v>
      </c>
      <c r="E5650">
        <f>VLOOKUP(D5650,  base_salary!A:A, 1, FALSE)</f>
        <v>3219601650</v>
      </c>
      <c r="F5650">
        <f t="shared" si="176"/>
        <v>0</v>
      </c>
      <c r="G5650">
        <f t="shared" ca="1" si="177"/>
        <v>0</v>
      </c>
    </row>
    <row r="5651" spans="1:7" x14ac:dyDescent="0.25">
      <c r="A5651" t="s">
        <v>7961</v>
      </c>
      <c r="B5651" t="s">
        <v>3279</v>
      </c>
      <c r="C5651" s="4">
        <v>19865</v>
      </c>
      <c r="D5651">
        <v>1739513533</v>
      </c>
      <c r="E5651">
        <f>VLOOKUP(D5651,  base_salary!A:A, 1, FALSE)</f>
        <v>1739513533</v>
      </c>
      <c r="F5651">
        <f t="shared" si="176"/>
        <v>0</v>
      </c>
      <c r="G5651">
        <f t="shared" ca="1" si="177"/>
        <v>0</v>
      </c>
    </row>
    <row r="5652" spans="1:7" x14ac:dyDescent="0.25">
      <c r="A5652" t="s">
        <v>7962</v>
      </c>
      <c r="B5652" t="s">
        <v>2337</v>
      </c>
      <c r="C5652" s="4">
        <v>44156</v>
      </c>
      <c r="D5652">
        <v>4184483038</v>
      </c>
      <c r="E5652">
        <f>VLOOKUP(D5652,  base_salary!A:A, 1, FALSE)</f>
        <v>4184483038</v>
      </c>
      <c r="F5652">
        <f t="shared" si="176"/>
        <v>0</v>
      </c>
      <c r="G5652">
        <f t="shared" ca="1" si="177"/>
        <v>0</v>
      </c>
    </row>
    <row r="5653" spans="1:7" x14ac:dyDescent="0.25">
      <c r="A5653" t="s">
        <v>7963</v>
      </c>
      <c r="B5653" t="s">
        <v>2718</v>
      </c>
      <c r="C5653" s="4">
        <v>33213</v>
      </c>
      <c r="D5653">
        <v>1729795870</v>
      </c>
      <c r="E5653">
        <f>VLOOKUP(D5653,  base_salary!A:A, 1, FALSE)</f>
        <v>1729795870</v>
      </c>
      <c r="F5653">
        <f t="shared" si="176"/>
        <v>0</v>
      </c>
      <c r="G5653">
        <f t="shared" ca="1" si="177"/>
        <v>0</v>
      </c>
    </row>
    <row r="5654" spans="1:7" x14ac:dyDescent="0.25">
      <c r="A5654" t="s">
        <v>7964</v>
      </c>
      <c r="B5654" t="s">
        <v>2682</v>
      </c>
      <c r="C5654" s="4">
        <v>53636</v>
      </c>
      <c r="D5654">
        <v>5861892008</v>
      </c>
      <c r="E5654">
        <f>VLOOKUP(D5654,  base_salary!A:A, 1, FALSE)</f>
        <v>5861892008</v>
      </c>
      <c r="F5654">
        <f t="shared" si="176"/>
        <v>0</v>
      </c>
      <c r="G5654">
        <f t="shared" ca="1" si="177"/>
        <v>0</v>
      </c>
    </row>
    <row r="5655" spans="1:7" x14ac:dyDescent="0.25">
      <c r="A5655" t="s">
        <v>7965</v>
      </c>
      <c r="B5655" t="s">
        <v>1964</v>
      </c>
      <c r="C5655" s="4">
        <v>13655</v>
      </c>
      <c r="D5655">
        <v>1382734301</v>
      </c>
      <c r="E5655">
        <f>VLOOKUP(D5655,  base_salary!A:A, 1, FALSE)</f>
        <v>1382734301</v>
      </c>
      <c r="F5655">
        <f t="shared" si="176"/>
        <v>0</v>
      </c>
      <c r="G5655">
        <f t="shared" ca="1" si="177"/>
        <v>0</v>
      </c>
    </row>
    <row r="5656" spans="1:7" x14ac:dyDescent="0.25">
      <c r="A5656" t="s">
        <v>7966</v>
      </c>
      <c r="B5656" t="s">
        <v>2439</v>
      </c>
      <c r="C5656" s="4">
        <v>19262</v>
      </c>
      <c r="D5656">
        <v>8462409454</v>
      </c>
      <c r="E5656">
        <f>VLOOKUP(D5656,  base_salary!A:A, 1, FALSE)</f>
        <v>8462409454</v>
      </c>
      <c r="F5656">
        <f t="shared" si="176"/>
        <v>0</v>
      </c>
      <c r="G5656">
        <f t="shared" ca="1" si="177"/>
        <v>0</v>
      </c>
    </row>
    <row r="5657" spans="1:7" x14ac:dyDescent="0.25">
      <c r="A5657" t="s">
        <v>7967</v>
      </c>
      <c r="B5657" t="s">
        <v>2164</v>
      </c>
      <c r="C5657" s="4">
        <v>50950</v>
      </c>
      <c r="D5657">
        <v>4984363320</v>
      </c>
      <c r="E5657">
        <f>VLOOKUP(D5657,  base_salary!A:A, 1, FALSE)</f>
        <v>4984363320</v>
      </c>
      <c r="F5657">
        <f t="shared" si="176"/>
        <v>0</v>
      </c>
      <c r="G5657">
        <f t="shared" ca="1" si="177"/>
        <v>0</v>
      </c>
    </row>
    <row r="5658" spans="1:7" x14ac:dyDescent="0.25">
      <c r="A5658" t="s">
        <v>7968</v>
      </c>
      <c r="B5658" t="s">
        <v>2283</v>
      </c>
      <c r="C5658" s="4">
        <v>46811</v>
      </c>
      <c r="D5658">
        <v>9155356869</v>
      </c>
      <c r="E5658">
        <f>VLOOKUP(D5658,  base_salary!A:A, 1, FALSE)</f>
        <v>9155356869</v>
      </c>
      <c r="F5658">
        <f t="shared" si="176"/>
        <v>0</v>
      </c>
      <c r="G5658">
        <f t="shared" ca="1" si="177"/>
        <v>0</v>
      </c>
    </row>
    <row r="5659" spans="1:7" x14ac:dyDescent="0.25">
      <c r="A5659" t="s">
        <v>7969</v>
      </c>
      <c r="B5659" t="s">
        <v>2762</v>
      </c>
      <c r="C5659" s="4">
        <v>10011</v>
      </c>
      <c r="D5659">
        <v>650049144</v>
      </c>
      <c r="E5659">
        <f>VLOOKUP(D5659,  base_salary!A:A, 1, FALSE)</f>
        <v>650049144</v>
      </c>
      <c r="F5659">
        <f t="shared" si="176"/>
        <v>0</v>
      </c>
      <c r="G5659">
        <f t="shared" ca="1" si="177"/>
        <v>0</v>
      </c>
    </row>
    <row r="5660" spans="1:7" x14ac:dyDescent="0.25">
      <c r="A5660" t="s">
        <v>7970</v>
      </c>
      <c r="B5660" t="s">
        <v>2401</v>
      </c>
      <c r="C5660" s="4">
        <v>50003</v>
      </c>
      <c r="D5660">
        <v>7236563277</v>
      </c>
      <c r="E5660">
        <f>VLOOKUP(D5660,  base_salary!A:A, 1, FALSE)</f>
        <v>7236563277</v>
      </c>
      <c r="F5660">
        <f t="shared" si="176"/>
        <v>0</v>
      </c>
      <c r="G5660">
        <f t="shared" ca="1" si="177"/>
        <v>0</v>
      </c>
    </row>
    <row r="5661" spans="1:7" x14ac:dyDescent="0.25">
      <c r="A5661" t="s">
        <v>7971</v>
      </c>
      <c r="B5661" t="s">
        <v>3113</v>
      </c>
      <c r="C5661" s="4">
        <v>19364</v>
      </c>
      <c r="D5661">
        <v>9447906176</v>
      </c>
      <c r="E5661">
        <f>VLOOKUP(D5661,  base_salary!A:A, 1, FALSE)</f>
        <v>9447906176</v>
      </c>
      <c r="F5661">
        <f t="shared" si="176"/>
        <v>0</v>
      </c>
      <c r="G5661">
        <f t="shared" ca="1" si="177"/>
        <v>0</v>
      </c>
    </row>
    <row r="5662" spans="1:7" x14ac:dyDescent="0.25">
      <c r="A5662" t="s">
        <v>7972</v>
      </c>
      <c r="B5662" t="s">
        <v>2054</v>
      </c>
      <c r="C5662" s="4">
        <v>47413</v>
      </c>
      <c r="D5662">
        <v>2740930763</v>
      </c>
      <c r="E5662">
        <f>VLOOKUP(D5662,  base_salary!A:A, 1, FALSE)</f>
        <v>2740930763</v>
      </c>
      <c r="F5662">
        <f t="shared" si="176"/>
        <v>0</v>
      </c>
      <c r="G5662">
        <f t="shared" ca="1" si="177"/>
        <v>0</v>
      </c>
    </row>
    <row r="5663" spans="1:7" x14ac:dyDescent="0.25">
      <c r="A5663" t="s">
        <v>7973</v>
      </c>
      <c r="B5663" t="s">
        <v>2977</v>
      </c>
      <c r="C5663" s="4">
        <v>15668</v>
      </c>
      <c r="D5663">
        <v>2579936017</v>
      </c>
      <c r="E5663">
        <f>VLOOKUP(D5663,  base_salary!A:A, 1, FALSE)</f>
        <v>2579936017</v>
      </c>
      <c r="F5663">
        <f t="shared" si="176"/>
        <v>0</v>
      </c>
      <c r="G5663">
        <f t="shared" ca="1" si="177"/>
        <v>0</v>
      </c>
    </row>
    <row r="5664" spans="1:7" x14ac:dyDescent="0.25">
      <c r="A5664" t="s">
        <v>7974</v>
      </c>
      <c r="B5664" t="s">
        <v>2219</v>
      </c>
      <c r="C5664" s="4">
        <v>10742</v>
      </c>
      <c r="D5664">
        <v>2492824950</v>
      </c>
      <c r="E5664">
        <f>VLOOKUP(D5664,  base_salary!A:A, 1, FALSE)</f>
        <v>2492824950</v>
      </c>
      <c r="F5664">
        <f t="shared" si="176"/>
        <v>0</v>
      </c>
      <c r="G5664">
        <f t="shared" ca="1" si="177"/>
        <v>0</v>
      </c>
    </row>
    <row r="5665" spans="1:7" x14ac:dyDescent="0.25">
      <c r="A5665" t="s">
        <v>7975</v>
      </c>
      <c r="B5665" t="s">
        <v>2212</v>
      </c>
      <c r="C5665" s="4">
        <v>23433</v>
      </c>
      <c r="D5665">
        <v>1855604000</v>
      </c>
      <c r="E5665">
        <f>VLOOKUP(D5665,  base_salary!A:A, 1, FALSE)</f>
        <v>1855604000</v>
      </c>
      <c r="F5665">
        <f t="shared" si="176"/>
        <v>0</v>
      </c>
      <c r="G5665">
        <f t="shared" ca="1" si="177"/>
        <v>0</v>
      </c>
    </row>
    <row r="5666" spans="1:7" x14ac:dyDescent="0.25">
      <c r="A5666" t="s">
        <v>7976</v>
      </c>
      <c r="B5666" t="s">
        <v>1944</v>
      </c>
      <c r="C5666" s="4">
        <v>42564</v>
      </c>
      <c r="D5666">
        <v>9107581297</v>
      </c>
      <c r="E5666">
        <f>VLOOKUP(D5666,  base_salary!A:A, 1, FALSE)</f>
        <v>9107581297</v>
      </c>
      <c r="F5666">
        <f t="shared" si="176"/>
        <v>0</v>
      </c>
      <c r="G5666">
        <f t="shared" ca="1" si="177"/>
        <v>0</v>
      </c>
    </row>
    <row r="5667" spans="1:7" x14ac:dyDescent="0.25">
      <c r="A5667" t="s">
        <v>7977</v>
      </c>
      <c r="B5667" t="s">
        <v>2459</v>
      </c>
      <c r="C5667" s="4">
        <v>55699</v>
      </c>
      <c r="D5667">
        <v>6462250968</v>
      </c>
      <c r="E5667">
        <f>VLOOKUP(D5667,  base_salary!A:A, 1, FALSE)</f>
        <v>6462250968</v>
      </c>
      <c r="F5667">
        <f t="shared" si="176"/>
        <v>0</v>
      </c>
      <c r="G5667">
        <f t="shared" ca="1" si="177"/>
        <v>0</v>
      </c>
    </row>
    <row r="5668" spans="1:7" x14ac:dyDescent="0.25">
      <c r="A5668" t="s">
        <v>7978</v>
      </c>
      <c r="B5668" t="s">
        <v>2468</v>
      </c>
      <c r="C5668" s="4">
        <v>37263</v>
      </c>
      <c r="D5668">
        <v>3933021111</v>
      </c>
      <c r="E5668">
        <f>VLOOKUP(D5668,  base_salary!A:A, 1, FALSE)</f>
        <v>3933021111</v>
      </c>
      <c r="F5668">
        <f t="shared" si="176"/>
        <v>0</v>
      </c>
      <c r="G5668">
        <f t="shared" ca="1" si="177"/>
        <v>0</v>
      </c>
    </row>
    <row r="5669" spans="1:7" x14ac:dyDescent="0.25">
      <c r="A5669" t="s">
        <v>7979</v>
      </c>
      <c r="B5669" t="s">
        <v>2045</v>
      </c>
      <c r="C5669" s="4">
        <v>21538</v>
      </c>
      <c r="D5669">
        <v>9766606919</v>
      </c>
      <c r="E5669">
        <f>VLOOKUP(D5669,  base_salary!A:A, 1, FALSE)</f>
        <v>9766606919</v>
      </c>
      <c r="F5669">
        <f t="shared" si="176"/>
        <v>0</v>
      </c>
      <c r="G5669">
        <f t="shared" ca="1" si="177"/>
        <v>0</v>
      </c>
    </row>
    <row r="5670" spans="1:7" x14ac:dyDescent="0.25">
      <c r="A5670" t="s">
        <v>7980</v>
      </c>
      <c r="B5670" t="s">
        <v>2951</v>
      </c>
      <c r="C5670" s="4">
        <v>28859</v>
      </c>
      <c r="D5670">
        <v>7957976743</v>
      </c>
      <c r="E5670">
        <f>VLOOKUP(D5670,  base_salary!A:A, 1, FALSE)</f>
        <v>7957976743</v>
      </c>
      <c r="F5670">
        <f t="shared" si="176"/>
        <v>0</v>
      </c>
      <c r="G5670">
        <f t="shared" ca="1" si="177"/>
        <v>0</v>
      </c>
    </row>
    <row r="5671" spans="1:7" x14ac:dyDescent="0.25">
      <c r="A5671" t="s">
        <v>7981</v>
      </c>
      <c r="B5671" t="s">
        <v>1980</v>
      </c>
      <c r="C5671" s="4">
        <v>58020</v>
      </c>
      <c r="D5671">
        <v>3986480021</v>
      </c>
      <c r="E5671">
        <f>VLOOKUP(D5671,  base_salary!A:A, 1, FALSE)</f>
        <v>3986480021</v>
      </c>
      <c r="F5671">
        <f t="shared" si="176"/>
        <v>0</v>
      </c>
      <c r="G5671">
        <f t="shared" ca="1" si="177"/>
        <v>0</v>
      </c>
    </row>
    <row r="5672" spans="1:7" x14ac:dyDescent="0.25">
      <c r="A5672" t="s">
        <v>7982</v>
      </c>
      <c r="B5672" t="s">
        <v>2310</v>
      </c>
      <c r="C5672" s="4">
        <v>55508</v>
      </c>
      <c r="D5672">
        <v>8864419241</v>
      </c>
      <c r="E5672">
        <f>VLOOKUP(D5672,  base_salary!A:A, 1, FALSE)</f>
        <v>8864419241</v>
      </c>
      <c r="F5672">
        <f t="shared" si="176"/>
        <v>0</v>
      </c>
      <c r="G5672">
        <f t="shared" ca="1" si="177"/>
        <v>0</v>
      </c>
    </row>
    <row r="5673" spans="1:7" x14ac:dyDescent="0.25">
      <c r="A5673" t="s">
        <v>7983</v>
      </c>
      <c r="B5673" t="s">
        <v>2073</v>
      </c>
      <c r="C5673" s="4">
        <v>56998</v>
      </c>
      <c r="D5673">
        <v>8685064791</v>
      </c>
      <c r="E5673">
        <f>VLOOKUP(D5673,  base_salary!A:A, 1, FALSE)</f>
        <v>8685064791</v>
      </c>
      <c r="F5673">
        <f t="shared" si="176"/>
        <v>0</v>
      </c>
      <c r="G5673">
        <f t="shared" ca="1" si="177"/>
        <v>0</v>
      </c>
    </row>
    <row r="5674" spans="1:7" x14ac:dyDescent="0.25">
      <c r="A5674" t="s">
        <v>7984</v>
      </c>
      <c r="B5674" t="s">
        <v>2441</v>
      </c>
      <c r="C5674" s="4">
        <v>31312</v>
      </c>
      <c r="D5674">
        <v>2307209530</v>
      </c>
      <c r="E5674">
        <f>VLOOKUP(D5674,  base_salary!A:A, 1, FALSE)</f>
        <v>2307209530</v>
      </c>
      <c r="F5674">
        <f t="shared" si="176"/>
        <v>0</v>
      </c>
      <c r="G5674">
        <f t="shared" ca="1" si="177"/>
        <v>0</v>
      </c>
    </row>
    <row r="5675" spans="1:7" x14ac:dyDescent="0.25">
      <c r="A5675" t="s">
        <v>7985</v>
      </c>
      <c r="B5675" t="s">
        <v>4461</v>
      </c>
      <c r="C5675" s="4">
        <v>37155</v>
      </c>
      <c r="D5675">
        <v>5412518958</v>
      </c>
      <c r="E5675">
        <f>VLOOKUP(D5675,  base_salary!A:A, 1, FALSE)</f>
        <v>5412518958</v>
      </c>
      <c r="F5675">
        <f t="shared" si="176"/>
        <v>0</v>
      </c>
      <c r="G5675">
        <f t="shared" ca="1" si="177"/>
        <v>0</v>
      </c>
    </row>
    <row r="5676" spans="1:7" x14ac:dyDescent="0.25">
      <c r="A5676" t="s">
        <v>7986</v>
      </c>
      <c r="B5676" t="s">
        <v>2365</v>
      </c>
      <c r="C5676" s="4">
        <v>58399</v>
      </c>
      <c r="D5676">
        <v>7659816853</v>
      </c>
      <c r="E5676">
        <f>VLOOKUP(D5676,  base_salary!A:A, 1, FALSE)</f>
        <v>7659816853</v>
      </c>
      <c r="F5676">
        <f t="shared" si="176"/>
        <v>0</v>
      </c>
      <c r="G5676">
        <f t="shared" ca="1" si="177"/>
        <v>0</v>
      </c>
    </row>
    <row r="5677" spans="1:7" x14ac:dyDescent="0.25">
      <c r="A5677" t="s">
        <v>7987</v>
      </c>
      <c r="B5677" t="s">
        <v>2242</v>
      </c>
      <c r="C5677" s="4">
        <v>47645</v>
      </c>
      <c r="D5677">
        <v>4150450668</v>
      </c>
      <c r="E5677">
        <f>VLOOKUP(D5677,  base_salary!A:A, 1, FALSE)</f>
        <v>4150450668</v>
      </c>
      <c r="F5677">
        <f t="shared" si="176"/>
        <v>0</v>
      </c>
      <c r="G5677">
        <f t="shared" ca="1" si="177"/>
        <v>0</v>
      </c>
    </row>
    <row r="5678" spans="1:7" x14ac:dyDescent="0.25">
      <c r="A5678" t="s">
        <v>7988</v>
      </c>
      <c r="B5678" t="s">
        <v>2387</v>
      </c>
      <c r="C5678" s="4">
        <v>13925</v>
      </c>
      <c r="D5678">
        <v>4049350750</v>
      </c>
      <c r="E5678">
        <f>VLOOKUP(D5678,  base_salary!A:A, 1, FALSE)</f>
        <v>4049350750</v>
      </c>
      <c r="F5678">
        <f t="shared" si="176"/>
        <v>0</v>
      </c>
      <c r="G5678">
        <f t="shared" ca="1" si="177"/>
        <v>0</v>
      </c>
    </row>
    <row r="5679" spans="1:7" x14ac:dyDescent="0.25">
      <c r="A5679" t="s">
        <v>7989</v>
      </c>
      <c r="B5679" t="s">
        <v>2103</v>
      </c>
      <c r="C5679" s="4">
        <v>51521</v>
      </c>
      <c r="D5679">
        <v>8017115954</v>
      </c>
      <c r="E5679">
        <f>VLOOKUP(D5679,  base_salary!A:A, 1, FALSE)</f>
        <v>8017115954</v>
      </c>
      <c r="F5679">
        <f t="shared" si="176"/>
        <v>0</v>
      </c>
      <c r="G5679">
        <f t="shared" ca="1" si="177"/>
        <v>0</v>
      </c>
    </row>
    <row r="5680" spans="1:7" x14ac:dyDescent="0.25">
      <c r="A5680" t="s">
        <v>7990</v>
      </c>
      <c r="B5680" t="s">
        <v>1962</v>
      </c>
      <c r="C5680" s="4">
        <v>44100</v>
      </c>
      <c r="D5680">
        <v>1787288307</v>
      </c>
      <c r="E5680">
        <f>VLOOKUP(D5680,  base_salary!A:A, 1, FALSE)</f>
        <v>1787288307</v>
      </c>
      <c r="F5680">
        <f t="shared" si="176"/>
        <v>0</v>
      </c>
      <c r="G5680">
        <f t="shared" ca="1" si="177"/>
        <v>0</v>
      </c>
    </row>
    <row r="5681" spans="1:7" x14ac:dyDescent="0.25">
      <c r="A5681" t="s">
        <v>7991</v>
      </c>
      <c r="B5681" t="s">
        <v>2111</v>
      </c>
      <c r="C5681" s="4">
        <v>40061</v>
      </c>
      <c r="D5681">
        <v>8267733809</v>
      </c>
      <c r="E5681">
        <f>VLOOKUP(D5681,  base_salary!A:A, 1, FALSE)</f>
        <v>8267733809</v>
      </c>
      <c r="F5681">
        <f t="shared" si="176"/>
        <v>0</v>
      </c>
      <c r="G5681">
        <f t="shared" ca="1" si="177"/>
        <v>0</v>
      </c>
    </row>
    <row r="5682" spans="1:7" x14ac:dyDescent="0.25">
      <c r="A5682" t="s">
        <v>7992</v>
      </c>
      <c r="B5682" t="s">
        <v>3356</v>
      </c>
      <c r="C5682" s="4">
        <v>47316</v>
      </c>
      <c r="D5682">
        <v>3021692982</v>
      </c>
      <c r="E5682">
        <f>VLOOKUP(D5682,  base_salary!A:A, 1, FALSE)</f>
        <v>3021692982</v>
      </c>
      <c r="F5682">
        <f t="shared" si="176"/>
        <v>0</v>
      </c>
      <c r="G5682">
        <f t="shared" ca="1" si="177"/>
        <v>0</v>
      </c>
    </row>
    <row r="5683" spans="1:7" x14ac:dyDescent="0.25">
      <c r="A5683" t="s">
        <v>7993</v>
      </c>
      <c r="B5683" t="s">
        <v>2179</v>
      </c>
      <c r="C5683" s="4">
        <v>38583</v>
      </c>
      <c r="D5683">
        <v>8658719154</v>
      </c>
      <c r="E5683">
        <f>VLOOKUP(D5683,  base_salary!A:A, 1, FALSE)</f>
        <v>8658719154</v>
      </c>
      <c r="F5683">
        <f t="shared" si="176"/>
        <v>0</v>
      </c>
      <c r="G5683">
        <f t="shared" ca="1" si="177"/>
        <v>0</v>
      </c>
    </row>
    <row r="5684" spans="1:7" x14ac:dyDescent="0.25">
      <c r="A5684" t="s">
        <v>7994</v>
      </c>
      <c r="B5684" t="s">
        <v>3512</v>
      </c>
      <c r="C5684" s="4">
        <v>37542</v>
      </c>
      <c r="D5684">
        <v>3075132195</v>
      </c>
      <c r="E5684">
        <f>VLOOKUP(D5684,  base_salary!A:A, 1, FALSE)</f>
        <v>3075132195</v>
      </c>
      <c r="F5684">
        <f t="shared" si="176"/>
        <v>0</v>
      </c>
      <c r="G5684">
        <f t="shared" ca="1" si="177"/>
        <v>0</v>
      </c>
    </row>
    <row r="5685" spans="1:7" x14ac:dyDescent="0.25">
      <c r="A5685" t="s">
        <v>7995</v>
      </c>
      <c r="B5685" t="s">
        <v>1982</v>
      </c>
      <c r="C5685" s="4">
        <v>38345</v>
      </c>
      <c r="D5685">
        <v>8302317314</v>
      </c>
      <c r="E5685">
        <f>VLOOKUP(D5685,  base_salary!A:A, 1, FALSE)</f>
        <v>8302317314</v>
      </c>
      <c r="F5685">
        <f t="shared" si="176"/>
        <v>0</v>
      </c>
      <c r="G5685">
        <f t="shared" ca="1" si="177"/>
        <v>0</v>
      </c>
    </row>
    <row r="5686" spans="1:7" x14ac:dyDescent="0.25">
      <c r="A5686" t="s">
        <v>7996</v>
      </c>
      <c r="B5686" t="s">
        <v>2641</v>
      </c>
      <c r="C5686" s="4">
        <v>53981</v>
      </c>
      <c r="D5686">
        <v>5687748091</v>
      </c>
      <c r="E5686">
        <f>VLOOKUP(D5686,  base_salary!A:A, 1, FALSE)</f>
        <v>5687748091</v>
      </c>
      <c r="F5686">
        <f t="shared" si="176"/>
        <v>0</v>
      </c>
      <c r="G5686">
        <f t="shared" ca="1" si="177"/>
        <v>0</v>
      </c>
    </row>
    <row r="5687" spans="1:7" x14ac:dyDescent="0.25">
      <c r="A5687" t="s">
        <v>7997</v>
      </c>
      <c r="B5687" t="s">
        <v>2847</v>
      </c>
      <c r="C5687" s="4">
        <v>33814</v>
      </c>
      <c r="D5687">
        <v>3219526055</v>
      </c>
      <c r="E5687">
        <f>VLOOKUP(D5687,  base_salary!A:A, 1, FALSE)</f>
        <v>3219526055</v>
      </c>
      <c r="F5687">
        <f t="shared" si="176"/>
        <v>0</v>
      </c>
      <c r="G5687">
        <f t="shared" ca="1" si="177"/>
        <v>0</v>
      </c>
    </row>
    <row r="5688" spans="1:7" x14ac:dyDescent="0.25">
      <c r="A5688" t="s">
        <v>7998</v>
      </c>
      <c r="B5688" t="s">
        <v>2197</v>
      </c>
      <c r="C5688" s="4">
        <v>29517</v>
      </c>
      <c r="D5688">
        <v>4175195971</v>
      </c>
      <c r="E5688">
        <f>VLOOKUP(D5688,  base_salary!A:A, 1, FALSE)</f>
        <v>4175195971</v>
      </c>
      <c r="F5688">
        <f t="shared" si="176"/>
        <v>0</v>
      </c>
      <c r="G5688">
        <f t="shared" ca="1" si="177"/>
        <v>0</v>
      </c>
    </row>
    <row r="5689" spans="1:7" x14ac:dyDescent="0.25">
      <c r="A5689" t="s">
        <v>7999</v>
      </c>
      <c r="B5689" t="s">
        <v>2022</v>
      </c>
      <c r="C5689" s="4">
        <v>51485</v>
      </c>
      <c r="D5689">
        <v>4984363320</v>
      </c>
      <c r="E5689">
        <f>VLOOKUP(D5689,  base_salary!A:A, 1, FALSE)</f>
        <v>4984363320</v>
      </c>
      <c r="F5689">
        <f t="shared" si="176"/>
        <v>0</v>
      </c>
      <c r="G5689">
        <f t="shared" ca="1" si="177"/>
        <v>0</v>
      </c>
    </row>
    <row r="5690" spans="1:7" x14ac:dyDescent="0.25">
      <c r="A5690" t="s">
        <v>8000</v>
      </c>
      <c r="B5690" t="s">
        <v>3734</v>
      </c>
      <c r="C5690" s="4">
        <v>37762</v>
      </c>
      <c r="D5690">
        <v>7567063646</v>
      </c>
      <c r="E5690">
        <f>VLOOKUP(D5690,  base_salary!A:A, 1, FALSE)</f>
        <v>7567063646</v>
      </c>
      <c r="F5690">
        <f t="shared" si="176"/>
        <v>0</v>
      </c>
      <c r="G5690">
        <f t="shared" ca="1" si="177"/>
        <v>0</v>
      </c>
    </row>
    <row r="5691" spans="1:7" x14ac:dyDescent="0.25">
      <c r="A5691" t="s">
        <v>8001</v>
      </c>
      <c r="B5691" t="s">
        <v>2010</v>
      </c>
      <c r="C5691" s="4">
        <v>28969</v>
      </c>
      <c r="D5691">
        <v>1739513533</v>
      </c>
      <c r="E5691">
        <f>VLOOKUP(D5691,  base_salary!A:A, 1, FALSE)</f>
        <v>1739513533</v>
      </c>
      <c r="F5691">
        <f t="shared" si="176"/>
        <v>0</v>
      </c>
      <c r="G5691">
        <f t="shared" ca="1" si="177"/>
        <v>0</v>
      </c>
    </row>
    <row r="5692" spans="1:7" x14ac:dyDescent="0.25">
      <c r="A5692" t="s">
        <v>8002</v>
      </c>
      <c r="B5692" t="s">
        <v>2722</v>
      </c>
      <c r="C5692" s="4">
        <v>49226</v>
      </c>
      <c r="D5692">
        <v>1969484233</v>
      </c>
      <c r="E5692">
        <f>VLOOKUP(D5692,  base_salary!A:A, 1, FALSE)</f>
        <v>1969484233</v>
      </c>
      <c r="F5692">
        <f t="shared" si="176"/>
        <v>0</v>
      </c>
      <c r="G5692">
        <f t="shared" ca="1" si="177"/>
        <v>0</v>
      </c>
    </row>
    <row r="5693" spans="1:7" x14ac:dyDescent="0.25">
      <c r="A5693" t="s">
        <v>8003</v>
      </c>
      <c r="B5693" t="s">
        <v>4163</v>
      </c>
      <c r="C5693" s="4">
        <v>55633</v>
      </c>
      <c r="D5693">
        <v>7688943361</v>
      </c>
      <c r="E5693">
        <f>VLOOKUP(D5693,  base_salary!A:A, 1, FALSE)</f>
        <v>7688943361</v>
      </c>
      <c r="F5693">
        <f t="shared" si="176"/>
        <v>0</v>
      </c>
      <c r="G5693">
        <f t="shared" ca="1" si="177"/>
        <v>0</v>
      </c>
    </row>
    <row r="5694" spans="1:7" x14ac:dyDescent="0.25">
      <c r="A5694" t="s">
        <v>8004</v>
      </c>
      <c r="B5694" t="s">
        <v>3169</v>
      </c>
      <c r="C5694" s="4">
        <v>30631</v>
      </c>
      <c r="D5694">
        <v>7573774818</v>
      </c>
      <c r="E5694">
        <f>VLOOKUP(D5694,  base_salary!A:A, 1, FALSE)</f>
        <v>7573774818</v>
      </c>
      <c r="F5694">
        <f t="shared" si="176"/>
        <v>0</v>
      </c>
      <c r="G5694">
        <f t="shared" ca="1" si="177"/>
        <v>0</v>
      </c>
    </row>
    <row r="5695" spans="1:7" x14ac:dyDescent="0.25">
      <c r="A5695" t="s">
        <v>8005</v>
      </c>
      <c r="B5695" t="s">
        <v>2457</v>
      </c>
      <c r="C5695" s="4">
        <v>49651</v>
      </c>
      <c r="D5695">
        <v>3597778305</v>
      </c>
      <c r="E5695">
        <f>VLOOKUP(D5695,  base_salary!A:A, 1, FALSE)</f>
        <v>3597778305</v>
      </c>
      <c r="F5695">
        <f t="shared" si="176"/>
        <v>0</v>
      </c>
      <c r="G5695">
        <f t="shared" ca="1" si="177"/>
        <v>0</v>
      </c>
    </row>
    <row r="5696" spans="1:7" x14ac:dyDescent="0.25">
      <c r="A5696" t="s">
        <v>8006</v>
      </c>
      <c r="B5696" t="s">
        <v>3785</v>
      </c>
      <c r="C5696" s="4">
        <v>26804</v>
      </c>
      <c r="D5696">
        <v>6520635286</v>
      </c>
      <c r="E5696">
        <f>VLOOKUP(D5696,  base_salary!A:A, 1, FALSE)</f>
        <v>6520635286</v>
      </c>
      <c r="F5696">
        <f t="shared" si="176"/>
        <v>0</v>
      </c>
      <c r="G5696">
        <f t="shared" ca="1" si="177"/>
        <v>0</v>
      </c>
    </row>
    <row r="5697" spans="1:7" x14ac:dyDescent="0.25">
      <c r="A5697" t="s">
        <v>8007</v>
      </c>
      <c r="B5697" t="s">
        <v>2847</v>
      </c>
      <c r="C5697" s="4">
        <v>46870</v>
      </c>
      <c r="D5697">
        <v>3473885983</v>
      </c>
      <c r="E5697">
        <f>VLOOKUP(D5697,  base_salary!A:A, 1, FALSE)</f>
        <v>3473885983</v>
      </c>
      <c r="F5697">
        <f t="shared" si="176"/>
        <v>0</v>
      </c>
      <c r="G5697">
        <f t="shared" ca="1" si="177"/>
        <v>0</v>
      </c>
    </row>
    <row r="5698" spans="1:7" x14ac:dyDescent="0.25">
      <c r="A5698" t="s">
        <v>8008</v>
      </c>
      <c r="B5698" t="s">
        <v>2746</v>
      </c>
      <c r="C5698" s="4">
        <v>48841</v>
      </c>
      <c r="D5698">
        <v>6720857681</v>
      </c>
      <c r="E5698">
        <f>VLOOKUP(D5698,  base_salary!A:A, 1, FALSE)</f>
        <v>6720857681</v>
      </c>
      <c r="F5698">
        <f t="shared" si="176"/>
        <v>0</v>
      </c>
      <c r="G5698">
        <f t="shared" ca="1" si="177"/>
        <v>0</v>
      </c>
    </row>
    <row r="5699" spans="1:7" x14ac:dyDescent="0.25">
      <c r="A5699" t="s">
        <v>8009</v>
      </c>
      <c r="B5699" t="s">
        <v>1970</v>
      </c>
      <c r="C5699" s="4">
        <v>41265</v>
      </c>
      <c r="D5699">
        <v>325547246</v>
      </c>
      <c r="E5699">
        <f>VLOOKUP(D5699,  base_salary!A:A, 1, FALSE)</f>
        <v>325547246</v>
      </c>
      <c r="F5699">
        <f t="shared" ref="F5699:F5762" si="178">IF(ISERROR(E5699), 1, 0)</f>
        <v>0</v>
      </c>
      <c r="G5699">
        <f t="shared" ref="G5699:G5762" ca="1" si="179">SUM(G:G)</f>
        <v>0</v>
      </c>
    </row>
    <row r="5700" spans="1:7" x14ac:dyDescent="0.25">
      <c r="A5700" t="s">
        <v>8010</v>
      </c>
      <c r="B5700" t="s">
        <v>2111</v>
      </c>
      <c r="C5700" s="4">
        <v>11344</v>
      </c>
      <c r="D5700">
        <v>4256220232</v>
      </c>
      <c r="E5700">
        <f>VLOOKUP(D5700,  base_salary!A:A, 1, FALSE)</f>
        <v>4256220232</v>
      </c>
      <c r="F5700">
        <f t="shared" si="178"/>
        <v>0</v>
      </c>
      <c r="G5700">
        <f t="shared" ca="1" si="179"/>
        <v>0</v>
      </c>
    </row>
    <row r="5701" spans="1:7" x14ac:dyDescent="0.25">
      <c r="A5701" t="s">
        <v>8011</v>
      </c>
      <c r="B5701" t="s">
        <v>2054</v>
      </c>
      <c r="C5701" s="4">
        <v>27639</v>
      </c>
      <c r="D5701">
        <v>9617190826</v>
      </c>
      <c r="E5701">
        <f>VLOOKUP(D5701,  base_salary!A:A, 1, FALSE)</f>
        <v>9617190826</v>
      </c>
      <c r="F5701">
        <f t="shared" si="178"/>
        <v>0</v>
      </c>
      <c r="G5701">
        <f t="shared" ca="1" si="179"/>
        <v>0</v>
      </c>
    </row>
    <row r="5702" spans="1:7" x14ac:dyDescent="0.25">
      <c r="A5702" t="s">
        <v>8012</v>
      </c>
      <c r="B5702" t="s">
        <v>2279</v>
      </c>
      <c r="C5702" s="4">
        <v>39237</v>
      </c>
      <c r="D5702">
        <v>1755716656</v>
      </c>
      <c r="E5702">
        <f>VLOOKUP(D5702,  base_salary!A:A, 1, FALSE)</f>
        <v>1755716656</v>
      </c>
      <c r="F5702">
        <f t="shared" si="178"/>
        <v>0</v>
      </c>
      <c r="G5702">
        <f t="shared" ca="1" si="179"/>
        <v>0</v>
      </c>
    </row>
    <row r="5703" spans="1:7" x14ac:dyDescent="0.25">
      <c r="A5703" t="s">
        <v>8013</v>
      </c>
      <c r="B5703" t="s">
        <v>2225</v>
      </c>
      <c r="C5703" s="4">
        <v>51030</v>
      </c>
      <c r="D5703">
        <v>5863557389</v>
      </c>
      <c r="E5703">
        <f>VLOOKUP(D5703,  base_salary!A:A, 1, FALSE)</f>
        <v>5863557389</v>
      </c>
      <c r="F5703">
        <f t="shared" si="178"/>
        <v>0</v>
      </c>
      <c r="G5703">
        <f t="shared" ca="1" si="179"/>
        <v>0</v>
      </c>
    </row>
    <row r="5704" spans="1:7" x14ac:dyDescent="0.25">
      <c r="A5704" t="s">
        <v>8014</v>
      </c>
      <c r="B5704" t="s">
        <v>2335</v>
      </c>
      <c r="C5704" s="4">
        <v>34554</v>
      </c>
      <c r="D5704">
        <v>8682006391</v>
      </c>
      <c r="E5704">
        <f>VLOOKUP(D5704,  base_salary!A:A, 1, FALSE)</f>
        <v>8682006391</v>
      </c>
      <c r="F5704">
        <f t="shared" si="178"/>
        <v>0</v>
      </c>
      <c r="G5704">
        <f t="shared" ca="1" si="179"/>
        <v>0</v>
      </c>
    </row>
    <row r="5705" spans="1:7" x14ac:dyDescent="0.25">
      <c r="A5705" t="s">
        <v>8015</v>
      </c>
      <c r="B5705" t="s">
        <v>2014</v>
      </c>
      <c r="C5705" s="4">
        <v>56850</v>
      </c>
      <c r="D5705">
        <v>513904581</v>
      </c>
      <c r="E5705">
        <f>VLOOKUP(D5705,  base_salary!A:A, 1, FALSE)</f>
        <v>513904581</v>
      </c>
      <c r="F5705">
        <f t="shared" si="178"/>
        <v>0</v>
      </c>
      <c r="G5705">
        <f t="shared" ca="1" si="179"/>
        <v>0</v>
      </c>
    </row>
    <row r="5706" spans="1:7" x14ac:dyDescent="0.25">
      <c r="A5706" t="s">
        <v>8016</v>
      </c>
      <c r="B5706" t="s">
        <v>2127</v>
      </c>
      <c r="C5706" s="4">
        <v>36198</v>
      </c>
      <c r="D5706">
        <v>715518151</v>
      </c>
      <c r="E5706">
        <f>VLOOKUP(D5706,  base_salary!A:A, 1, FALSE)</f>
        <v>715518151</v>
      </c>
      <c r="F5706">
        <f t="shared" si="178"/>
        <v>0</v>
      </c>
      <c r="G5706">
        <f t="shared" ca="1" si="179"/>
        <v>0</v>
      </c>
    </row>
    <row r="5707" spans="1:7" x14ac:dyDescent="0.25">
      <c r="A5707" t="s">
        <v>8017</v>
      </c>
      <c r="B5707" t="s">
        <v>2135</v>
      </c>
      <c r="C5707" s="4">
        <v>20074</v>
      </c>
      <c r="D5707">
        <v>3381164996</v>
      </c>
      <c r="E5707">
        <f>VLOOKUP(D5707,  base_salary!A:A, 1, FALSE)</f>
        <v>3381164996</v>
      </c>
      <c r="F5707">
        <f t="shared" si="178"/>
        <v>0</v>
      </c>
      <c r="G5707">
        <f t="shared" ca="1" si="179"/>
        <v>0</v>
      </c>
    </row>
    <row r="5708" spans="1:7" x14ac:dyDescent="0.25">
      <c r="A5708" t="s">
        <v>8018</v>
      </c>
      <c r="B5708" t="s">
        <v>2283</v>
      </c>
      <c r="C5708" s="4">
        <v>45044</v>
      </c>
      <c r="D5708">
        <v>1081492333</v>
      </c>
      <c r="E5708">
        <f>VLOOKUP(D5708,  base_salary!A:A, 1, FALSE)</f>
        <v>1081492333</v>
      </c>
      <c r="F5708">
        <f t="shared" si="178"/>
        <v>0</v>
      </c>
      <c r="G5708">
        <f t="shared" ca="1" si="179"/>
        <v>0</v>
      </c>
    </row>
    <row r="5709" spans="1:7" x14ac:dyDescent="0.25">
      <c r="A5709" t="s">
        <v>8019</v>
      </c>
      <c r="B5709" t="s">
        <v>2192</v>
      </c>
      <c r="C5709" s="4">
        <v>57735</v>
      </c>
      <c r="D5709">
        <v>140020098</v>
      </c>
      <c r="E5709">
        <f>VLOOKUP(D5709,  base_salary!A:A, 1, FALSE)</f>
        <v>140020098</v>
      </c>
      <c r="F5709">
        <f t="shared" si="178"/>
        <v>0</v>
      </c>
      <c r="G5709">
        <f t="shared" ca="1" si="179"/>
        <v>0</v>
      </c>
    </row>
    <row r="5710" spans="1:7" x14ac:dyDescent="0.25">
      <c r="A5710" t="s">
        <v>8020</v>
      </c>
      <c r="B5710" t="s">
        <v>2075</v>
      </c>
      <c r="C5710" s="4">
        <v>58822</v>
      </c>
      <c r="D5710">
        <v>992720575</v>
      </c>
      <c r="E5710">
        <f>VLOOKUP(D5710,  base_salary!A:A, 1, FALSE)</f>
        <v>992720575</v>
      </c>
      <c r="F5710">
        <f t="shared" si="178"/>
        <v>0</v>
      </c>
      <c r="G5710">
        <f t="shared" ca="1" si="179"/>
        <v>0</v>
      </c>
    </row>
    <row r="5711" spans="1:7" x14ac:dyDescent="0.25">
      <c r="A5711" t="s">
        <v>8021</v>
      </c>
      <c r="B5711" t="s">
        <v>2693</v>
      </c>
      <c r="C5711" s="4">
        <v>26434</v>
      </c>
      <c r="D5711">
        <v>8705788102</v>
      </c>
      <c r="E5711">
        <f>VLOOKUP(D5711,  base_salary!A:A, 1, FALSE)</f>
        <v>8705788102</v>
      </c>
      <c r="F5711">
        <f t="shared" si="178"/>
        <v>0</v>
      </c>
      <c r="G5711">
        <f t="shared" ca="1" si="179"/>
        <v>0</v>
      </c>
    </row>
    <row r="5712" spans="1:7" x14ac:dyDescent="0.25">
      <c r="A5712" t="s">
        <v>8022</v>
      </c>
      <c r="B5712" t="s">
        <v>1964</v>
      </c>
      <c r="C5712" s="4">
        <v>53259</v>
      </c>
      <c r="D5712">
        <v>9516781780</v>
      </c>
      <c r="E5712">
        <f>VLOOKUP(D5712,  base_salary!A:A, 1, FALSE)</f>
        <v>9516781780</v>
      </c>
      <c r="F5712">
        <f t="shared" si="178"/>
        <v>0</v>
      </c>
      <c r="G5712">
        <f t="shared" ca="1" si="179"/>
        <v>0</v>
      </c>
    </row>
    <row r="5713" spans="1:7" x14ac:dyDescent="0.25">
      <c r="A5713" t="s">
        <v>8023</v>
      </c>
      <c r="B5713" t="s">
        <v>2365</v>
      </c>
      <c r="C5713" s="4">
        <v>44991</v>
      </c>
      <c r="D5713">
        <v>6815475379</v>
      </c>
      <c r="E5713">
        <f>VLOOKUP(D5713,  base_salary!A:A, 1, FALSE)</f>
        <v>6815475379</v>
      </c>
      <c r="F5713">
        <f t="shared" si="178"/>
        <v>0</v>
      </c>
      <c r="G5713">
        <f t="shared" ca="1" si="179"/>
        <v>0</v>
      </c>
    </row>
    <row r="5714" spans="1:7" x14ac:dyDescent="0.25">
      <c r="A5714" t="s">
        <v>8024</v>
      </c>
      <c r="B5714" t="s">
        <v>2372</v>
      </c>
      <c r="C5714" s="4">
        <v>52098</v>
      </c>
      <c r="D5714">
        <v>4453705328</v>
      </c>
      <c r="E5714">
        <f>VLOOKUP(D5714,  base_salary!A:A, 1, FALSE)</f>
        <v>4453705328</v>
      </c>
      <c r="F5714">
        <f t="shared" si="178"/>
        <v>0</v>
      </c>
      <c r="G5714">
        <f t="shared" ca="1" si="179"/>
        <v>0</v>
      </c>
    </row>
    <row r="5715" spans="1:7" x14ac:dyDescent="0.25">
      <c r="A5715" t="s">
        <v>8025</v>
      </c>
      <c r="B5715" t="s">
        <v>4864</v>
      </c>
      <c r="C5715" s="4">
        <v>55090</v>
      </c>
      <c r="D5715">
        <v>2292892200</v>
      </c>
      <c r="E5715">
        <f>VLOOKUP(D5715,  base_salary!A:A, 1, FALSE)</f>
        <v>2292892200</v>
      </c>
      <c r="F5715">
        <f t="shared" si="178"/>
        <v>0</v>
      </c>
      <c r="G5715">
        <f t="shared" ca="1" si="179"/>
        <v>0</v>
      </c>
    </row>
    <row r="5716" spans="1:7" x14ac:dyDescent="0.25">
      <c r="A5716" t="s">
        <v>8026</v>
      </c>
      <c r="B5716" t="s">
        <v>2530</v>
      </c>
      <c r="C5716" s="4">
        <v>32538</v>
      </c>
      <c r="D5716">
        <v>4670832530</v>
      </c>
      <c r="E5716">
        <f>VLOOKUP(D5716,  base_salary!A:A, 1, FALSE)</f>
        <v>4670832530</v>
      </c>
      <c r="F5716">
        <f t="shared" si="178"/>
        <v>0</v>
      </c>
      <c r="G5716">
        <f t="shared" ca="1" si="179"/>
        <v>0</v>
      </c>
    </row>
    <row r="5717" spans="1:7" x14ac:dyDescent="0.25">
      <c r="A5717" t="s">
        <v>8027</v>
      </c>
      <c r="B5717" t="s">
        <v>2300</v>
      </c>
      <c r="C5717" s="4">
        <v>18717</v>
      </c>
      <c r="D5717">
        <v>8254304106</v>
      </c>
      <c r="E5717">
        <f>VLOOKUP(D5717,  base_salary!A:A, 1, FALSE)</f>
        <v>8254304106</v>
      </c>
      <c r="F5717">
        <f t="shared" si="178"/>
        <v>0</v>
      </c>
      <c r="G5717">
        <f t="shared" ca="1" si="179"/>
        <v>0</v>
      </c>
    </row>
    <row r="5718" spans="1:7" x14ac:dyDescent="0.25">
      <c r="A5718" t="s">
        <v>8028</v>
      </c>
      <c r="B5718" t="s">
        <v>3235</v>
      </c>
      <c r="C5718" s="4">
        <v>42911</v>
      </c>
      <c r="D5718">
        <v>2191930824</v>
      </c>
      <c r="E5718">
        <f>VLOOKUP(D5718,  base_salary!A:A, 1, FALSE)</f>
        <v>2191930824</v>
      </c>
      <c r="F5718">
        <f t="shared" si="178"/>
        <v>0</v>
      </c>
      <c r="G5718">
        <f t="shared" ca="1" si="179"/>
        <v>0</v>
      </c>
    </row>
    <row r="5719" spans="1:7" x14ac:dyDescent="0.25">
      <c r="A5719" t="s">
        <v>8029</v>
      </c>
      <c r="B5719" t="s">
        <v>1988</v>
      </c>
      <c r="C5719" s="4">
        <v>36794</v>
      </c>
      <c r="D5719">
        <v>4548725172</v>
      </c>
      <c r="E5719">
        <f>VLOOKUP(D5719,  base_salary!A:A, 1, FALSE)</f>
        <v>4548725172</v>
      </c>
      <c r="F5719">
        <f t="shared" si="178"/>
        <v>0</v>
      </c>
      <c r="G5719">
        <f t="shared" ca="1" si="179"/>
        <v>0</v>
      </c>
    </row>
    <row r="5720" spans="1:7" x14ac:dyDescent="0.25">
      <c r="A5720" t="s">
        <v>8030</v>
      </c>
      <c r="B5720" t="s">
        <v>2271</v>
      </c>
      <c r="C5720" s="4">
        <v>27743</v>
      </c>
      <c r="D5720">
        <v>9002722281</v>
      </c>
      <c r="E5720">
        <f>VLOOKUP(D5720,  base_salary!A:A, 1, FALSE)</f>
        <v>9002722281</v>
      </c>
      <c r="F5720">
        <f t="shared" si="178"/>
        <v>0</v>
      </c>
      <c r="G5720">
        <f t="shared" ca="1" si="179"/>
        <v>0</v>
      </c>
    </row>
    <row r="5721" spans="1:7" x14ac:dyDescent="0.25">
      <c r="A5721" t="s">
        <v>8031</v>
      </c>
      <c r="B5721" t="s">
        <v>2087</v>
      </c>
      <c r="C5721" s="4">
        <v>40758</v>
      </c>
      <c r="D5721">
        <v>3877279783</v>
      </c>
      <c r="E5721">
        <f>VLOOKUP(D5721,  base_salary!A:A, 1, FALSE)</f>
        <v>3877279783</v>
      </c>
      <c r="F5721">
        <f t="shared" si="178"/>
        <v>0</v>
      </c>
      <c r="G5721">
        <f t="shared" ca="1" si="179"/>
        <v>0</v>
      </c>
    </row>
    <row r="5722" spans="1:7" x14ac:dyDescent="0.25">
      <c r="A5722" t="s">
        <v>8032</v>
      </c>
      <c r="B5722" t="s">
        <v>2633</v>
      </c>
      <c r="C5722" s="4">
        <v>55521</v>
      </c>
      <c r="D5722">
        <v>9023313240</v>
      </c>
      <c r="E5722">
        <f>VLOOKUP(D5722,  base_salary!A:A, 1, FALSE)</f>
        <v>9023313240</v>
      </c>
      <c r="F5722">
        <f t="shared" si="178"/>
        <v>0</v>
      </c>
      <c r="G5722">
        <f t="shared" ca="1" si="179"/>
        <v>0</v>
      </c>
    </row>
    <row r="5723" spans="1:7" x14ac:dyDescent="0.25">
      <c r="A5723" t="s">
        <v>8033</v>
      </c>
      <c r="B5723" t="s">
        <v>2693</v>
      </c>
      <c r="C5723" s="4">
        <v>59727</v>
      </c>
      <c r="D5723">
        <v>1192770250</v>
      </c>
      <c r="E5723">
        <f>VLOOKUP(D5723,  base_salary!A:A, 1, FALSE)</f>
        <v>1192770250</v>
      </c>
      <c r="F5723">
        <f t="shared" si="178"/>
        <v>0</v>
      </c>
      <c r="G5723">
        <f t="shared" ca="1" si="179"/>
        <v>0</v>
      </c>
    </row>
    <row r="5724" spans="1:7" x14ac:dyDescent="0.25">
      <c r="A5724" t="s">
        <v>8034</v>
      </c>
      <c r="B5724" t="s">
        <v>2051</v>
      </c>
      <c r="C5724" s="4">
        <v>31819</v>
      </c>
      <c r="D5724">
        <v>9939542542</v>
      </c>
      <c r="E5724">
        <f>VLOOKUP(D5724,  base_salary!A:A, 1, FALSE)</f>
        <v>9939542542</v>
      </c>
      <c r="F5724">
        <f t="shared" si="178"/>
        <v>0</v>
      </c>
      <c r="G5724">
        <f t="shared" ca="1" si="179"/>
        <v>0</v>
      </c>
    </row>
    <row r="5725" spans="1:7" x14ac:dyDescent="0.25">
      <c r="A5725" t="s">
        <v>8035</v>
      </c>
      <c r="B5725" t="s">
        <v>2170</v>
      </c>
      <c r="C5725" s="4">
        <v>21995</v>
      </c>
      <c r="D5725">
        <v>1918356416</v>
      </c>
      <c r="E5725">
        <f>VLOOKUP(D5725,  base_salary!A:A, 1, FALSE)</f>
        <v>1918356416</v>
      </c>
      <c r="F5725">
        <f t="shared" si="178"/>
        <v>0</v>
      </c>
      <c r="G5725">
        <f t="shared" ca="1" si="179"/>
        <v>0</v>
      </c>
    </row>
    <row r="5726" spans="1:7" x14ac:dyDescent="0.25">
      <c r="A5726" t="s">
        <v>8036</v>
      </c>
      <c r="B5726" t="s">
        <v>2266</v>
      </c>
      <c r="C5726" s="4">
        <v>27261</v>
      </c>
      <c r="D5726">
        <v>7769010411</v>
      </c>
      <c r="E5726">
        <f>VLOOKUP(D5726,  base_salary!A:A, 1, FALSE)</f>
        <v>7769010411</v>
      </c>
      <c r="F5726">
        <f t="shared" si="178"/>
        <v>0</v>
      </c>
      <c r="G5726">
        <f t="shared" ca="1" si="179"/>
        <v>0</v>
      </c>
    </row>
    <row r="5727" spans="1:7" x14ac:dyDescent="0.25">
      <c r="A5727" t="s">
        <v>8037</v>
      </c>
      <c r="B5727" t="s">
        <v>2041</v>
      </c>
      <c r="C5727" s="4">
        <v>22502</v>
      </c>
      <c r="D5727">
        <v>7152427402</v>
      </c>
      <c r="E5727">
        <f>VLOOKUP(D5727,  base_salary!A:A, 1, FALSE)</f>
        <v>7152427402</v>
      </c>
      <c r="F5727">
        <f t="shared" si="178"/>
        <v>0</v>
      </c>
      <c r="G5727">
        <f t="shared" ca="1" si="179"/>
        <v>0</v>
      </c>
    </row>
    <row r="5728" spans="1:7" x14ac:dyDescent="0.25">
      <c r="A5728" t="s">
        <v>8038</v>
      </c>
      <c r="B5728" t="s">
        <v>2380</v>
      </c>
      <c r="C5728" s="4">
        <v>25863</v>
      </c>
      <c r="D5728">
        <v>9958099322</v>
      </c>
      <c r="E5728">
        <f>VLOOKUP(D5728,  base_salary!A:A, 1, FALSE)</f>
        <v>9958099322</v>
      </c>
      <c r="F5728">
        <f t="shared" si="178"/>
        <v>0</v>
      </c>
      <c r="G5728">
        <f t="shared" ca="1" si="179"/>
        <v>0</v>
      </c>
    </row>
    <row r="5729" spans="1:7" x14ac:dyDescent="0.25">
      <c r="A5729" t="s">
        <v>8039</v>
      </c>
      <c r="B5729" t="s">
        <v>4422</v>
      </c>
      <c r="C5729" s="4">
        <v>41845</v>
      </c>
      <c r="D5729">
        <v>9328457335</v>
      </c>
      <c r="E5729">
        <f>VLOOKUP(D5729,  base_salary!A:A, 1, FALSE)</f>
        <v>9328457335</v>
      </c>
      <c r="F5729">
        <f t="shared" si="178"/>
        <v>0</v>
      </c>
      <c r="G5729">
        <f t="shared" ca="1" si="179"/>
        <v>0</v>
      </c>
    </row>
    <row r="5730" spans="1:7" x14ac:dyDescent="0.25">
      <c r="A5730" t="s">
        <v>8040</v>
      </c>
      <c r="B5730" t="s">
        <v>2047</v>
      </c>
      <c r="C5730" s="4">
        <v>31236</v>
      </c>
      <c r="D5730">
        <v>1898839557</v>
      </c>
      <c r="E5730">
        <f>VLOOKUP(D5730,  base_salary!A:A, 1, FALSE)</f>
        <v>1898839557</v>
      </c>
      <c r="F5730">
        <f t="shared" si="178"/>
        <v>0</v>
      </c>
      <c r="G5730">
        <f t="shared" ca="1" si="179"/>
        <v>0</v>
      </c>
    </row>
    <row r="5731" spans="1:7" x14ac:dyDescent="0.25">
      <c r="A5731" t="s">
        <v>8041</v>
      </c>
      <c r="B5731" t="s">
        <v>2896</v>
      </c>
      <c r="C5731" s="4">
        <v>23489</v>
      </c>
      <c r="D5731">
        <v>3538909016</v>
      </c>
      <c r="E5731">
        <f>VLOOKUP(D5731,  base_salary!A:A, 1, FALSE)</f>
        <v>3538909016</v>
      </c>
      <c r="F5731">
        <f t="shared" si="178"/>
        <v>0</v>
      </c>
      <c r="G5731">
        <f t="shared" ca="1" si="179"/>
        <v>0</v>
      </c>
    </row>
    <row r="5732" spans="1:7" x14ac:dyDescent="0.25">
      <c r="A5732" t="s">
        <v>8042</v>
      </c>
      <c r="B5732" t="s">
        <v>3235</v>
      </c>
      <c r="C5732" s="4">
        <v>59427</v>
      </c>
      <c r="D5732">
        <v>6842911427</v>
      </c>
      <c r="E5732">
        <f>VLOOKUP(D5732,  base_salary!A:A, 1, FALSE)</f>
        <v>6842911427</v>
      </c>
      <c r="F5732">
        <f t="shared" si="178"/>
        <v>0</v>
      </c>
      <c r="G5732">
        <f t="shared" ca="1" si="179"/>
        <v>0</v>
      </c>
    </row>
    <row r="5733" spans="1:7" x14ac:dyDescent="0.25">
      <c r="A5733" t="s">
        <v>8043</v>
      </c>
      <c r="B5733" t="s">
        <v>2885</v>
      </c>
      <c r="C5733" s="4">
        <v>58708</v>
      </c>
      <c r="D5733">
        <v>9267164694</v>
      </c>
      <c r="E5733">
        <f>VLOOKUP(D5733,  base_salary!A:A, 1, FALSE)</f>
        <v>9267164694</v>
      </c>
      <c r="F5733">
        <f t="shared" si="178"/>
        <v>0</v>
      </c>
      <c r="G5733">
        <f t="shared" ca="1" si="179"/>
        <v>0</v>
      </c>
    </row>
    <row r="5734" spans="1:7" x14ac:dyDescent="0.25">
      <c r="A5734" t="s">
        <v>8044</v>
      </c>
      <c r="B5734" t="s">
        <v>2133</v>
      </c>
      <c r="C5734" s="4">
        <v>17774</v>
      </c>
      <c r="D5734">
        <v>3379645060</v>
      </c>
      <c r="E5734">
        <f>VLOOKUP(D5734,  base_salary!A:A, 1, FALSE)</f>
        <v>3379645060</v>
      </c>
      <c r="F5734">
        <f t="shared" si="178"/>
        <v>0</v>
      </c>
      <c r="G5734">
        <f t="shared" ca="1" si="179"/>
        <v>0</v>
      </c>
    </row>
    <row r="5735" spans="1:7" x14ac:dyDescent="0.25">
      <c r="A5735" t="s">
        <v>8045</v>
      </c>
      <c r="B5735" t="s">
        <v>2714</v>
      </c>
      <c r="C5735" s="4">
        <v>25757</v>
      </c>
      <c r="D5735">
        <v>9293760045</v>
      </c>
      <c r="E5735">
        <f>VLOOKUP(D5735,  base_salary!A:A, 1, FALSE)</f>
        <v>9293760045</v>
      </c>
      <c r="F5735">
        <f t="shared" si="178"/>
        <v>0</v>
      </c>
      <c r="G5735">
        <f t="shared" ca="1" si="179"/>
        <v>0</v>
      </c>
    </row>
    <row r="5736" spans="1:7" x14ac:dyDescent="0.25">
      <c r="A5736" t="s">
        <v>8046</v>
      </c>
      <c r="B5736" t="s">
        <v>2466</v>
      </c>
      <c r="C5736" s="4">
        <v>59905</v>
      </c>
      <c r="D5736">
        <v>7673188813</v>
      </c>
      <c r="E5736">
        <f>VLOOKUP(D5736,  base_salary!A:A, 1, FALSE)</f>
        <v>7673188813</v>
      </c>
      <c r="F5736">
        <f t="shared" si="178"/>
        <v>0</v>
      </c>
      <c r="G5736">
        <f t="shared" ca="1" si="179"/>
        <v>0</v>
      </c>
    </row>
    <row r="5737" spans="1:7" x14ac:dyDescent="0.25">
      <c r="A5737" t="s">
        <v>8047</v>
      </c>
      <c r="B5737" t="s">
        <v>2680</v>
      </c>
      <c r="C5737" s="4">
        <v>55859</v>
      </c>
      <c r="D5737">
        <v>4862005330</v>
      </c>
      <c r="E5737">
        <f>VLOOKUP(D5737,  base_salary!A:A, 1, FALSE)</f>
        <v>4862005330</v>
      </c>
      <c r="F5737">
        <f t="shared" si="178"/>
        <v>0</v>
      </c>
      <c r="G5737">
        <f t="shared" ca="1" si="179"/>
        <v>0</v>
      </c>
    </row>
    <row r="5738" spans="1:7" x14ac:dyDescent="0.25">
      <c r="A5738" t="s">
        <v>8048</v>
      </c>
      <c r="B5738" t="s">
        <v>2316</v>
      </c>
      <c r="C5738" s="4">
        <v>25685</v>
      </c>
      <c r="D5738">
        <v>8516539148</v>
      </c>
      <c r="E5738">
        <f>VLOOKUP(D5738,  base_salary!A:A, 1, FALSE)</f>
        <v>8516539148</v>
      </c>
      <c r="F5738">
        <f t="shared" si="178"/>
        <v>0</v>
      </c>
      <c r="G5738">
        <f t="shared" ca="1" si="179"/>
        <v>0</v>
      </c>
    </row>
    <row r="5739" spans="1:7" x14ac:dyDescent="0.25">
      <c r="A5739" t="s">
        <v>8049</v>
      </c>
      <c r="B5739" t="s">
        <v>3663</v>
      </c>
      <c r="C5739" s="4">
        <v>48768</v>
      </c>
      <c r="D5739">
        <v>3497169404</v>
      </c>
      <c r="E5739">
        <f>VLOOKUP(D5739,  base_salary!A:A, 1, FALSE)</f>
        <v>3497169404</v>
      </c>
      <c r="F5739">
        <f t="shared" si="178"/>
        <v>0</v>
      </c>
      <c r="G5739">
        <f t="shared" ca="1" si="179"/>
        <v>0</v>
      </c>
    </row>
    <row r="5740" spans="1:7" x14ac:dyDescent="0.25">
      <c r="A5740" t="s">
        <v>8050</v>
      </c>
      <c r="B5740" t="s">
        <v>3092</v>
      </c>
      <c r="C5740" s="4">
        <v>45538</v>
      </c>
      <c r="D5740">
        <v>6276010022</v>
      </c>
      <c r="E5740">
        <f>VLOOKUP(D5740,  base_salary!A:A, 1, FALSE)</f>
        <v>6276010022</v>
      </c>
      <c r="F5740">
        <f t="shared" si="178"/>
        <v>0</v>
      </c>
      <c r="G5740">
        <f t="shared" ca="1" si="179"/>
        <v>0</v>
      </c>
    </row>
    <row r="5741" spans="1:7" x14ac:dyDescent="0.25">
      <c r="A5741" t="s">
        <v>8051</v>
      </c>
      <c r="B5741" t="s">
        <v>3201</v>
      </c>
      <c r="C5741" s="4">
        <v>13569</v>
      </c>
      <c r="D5741">
        <v>689661541</v>
      </c>
      <c r="E5741">
        <f>VLOOKUP(D5741,  base_salary!A:A, 1, FALSE)</f>
        <v>689661541</v>
      </c>
      <c r="F5741">
        <f t="shared" si="178"/>
        <v>0</v>
      </c>
      <c r="G5741">
        <f t="shared" ca="1" si="179"/>
        <v>0</v>
      </c>
    </row>
    <row r="5742" spans="1:7" x14ac:dyDescent="0.25">
      <c r="A5742" t="s">
        <v>8052</v>
      </c>
      <c r="B5742" t="s">
        <v>2168</v>
      </c>
      <c r="C5742" s="4">
        <v>16606</v>
      </c>
      <c r="D5742">
        <v>1439916314</v>
      </c>
      <c r="E5742">
        <f>VLOOKUP(D5742,  base_salary!A:A, 1, FALSE)</f>
        <v>1439916314</v>
      </c>
      <c r="F5742">
        <f t="shared" si="178"/>
        <v>0</v>
      </c>
      <c r="G5742">
        <f t="shared" ca="1" si="179"/>
        <v>0</v>
      </c>
    </row>
    <row r="5743" spans="1:7" x14ac:dyDescent="0.25">
      <c r="A5743" t="s">
        <v>8053</v>
      </c>
      <c r="B5743" t="s">
        <v>2269</v>
      </c>
      <c r="C5743" s="4">
        <v>47645</v>
      </c>
      <c r="D5743">
        <v>2500807061</v>
      </c>
      <c r="E5743">
        <f>VLOOKUP(D5743,  base_salary!A:A, 1, FALSE)</f>
        <v>2500807061</v>
      </c>
      <c r="F5743">
        <f t="shared" si="178"/>
        <v>0</v>
      </c>
      <c r="G5743">
        <f t="shared" ca="1" si="179"/>
        <v>0</v>
      </c>
    </row>
    <row r="5744" spans="1:7" x14ac:dyDescent="0.25">
      <c r="A5744" t="s">
        <v>8054</v>
      </c>
      <c r="B5744" t="s">
        <v>2321</v>
      </c>
      <c r="C5744" s="4">
        <v>21712</v>
      </c>
      <c r="D5744">
        <v>9096285417</v>
      </c>
      <c r="E5744">
        <f>VLOOKUP(D5744,  base_salary!A:A, 1, FALSE)</f>
        <v>9096285417</v>
      </c>
      <c r="F5744">
        <f t="shared" si="178"/>
        <v>0</v>
      </c>
      <c r="G5744">
        <f t="shared" ca="1" si="179"/>
        <v>0</v>
      </c>
    </row>
    <row r="5745" spans="1:7" x14ac:dyDescent="0.25">
      <c r="A5745" t="s">
        <v>8055</v>
      </c>
      <c r="B5745" t="s">
        <v>3108</v>
      </c>
      <c r="C5745" s="4">
        <v>48579</v>
      </c>
      <c r="D5745">
        <v>9412192312</v>
      </c>
      <c r="E5745">
        <f>VLOOKUP(D5745,  base_salary!A:A, 1, FALSE)</f>
        <v>9412192312</v>
      </c>
      <c r="F5745">
        <f t="shared" si="178"/>
        <v>0</v>
      </c>
      <c r="G5745">
        <f t="shared" ca="1" si="179"/>
        <v>0</v>
      </c>
    </row>
    <row r="5746" spans="1:7" x14ac:dyDescent="0.25">
      <c r="A5746" t="s">
        <v>8056</v>
      </c>
      <c r="B5746" t="s">
        <v>2507</v>
      </c>
      <c r="C5746" s="4">
        <v>26827</v>
      </c>
      <c r="D5746">
        <v>2492824950</v>
      </c>
      <c r="E5746">
        <f>VLOOKUP(D5746,  base_salary!A:A, 1, FALSE)</f>
        <v>2492824950</v>
      </c>
      <c r="F5746">
        <f t="shared" si="178"/>
        <v>0</v>
      </c>
      <c r="G5746">
        <f t="shared" ca="1" si="179"/>
        <v>0</v>
      </c>
    </row>
    <row r="5747" spans="1:7" x14ac:dyDescent="0.25">
      <c r="A5747" t="s">
        <v>8057</v>
      </c>
      <c r="B5747" t="s">
        <v>2325</v>
      </c>
      <c r="C5747" s="4">
        <v>43969</v>
      </c>
      <c r="D5747">
        <v>2230983466</v>
      </c>
      <c r="E5747">
        <f>VLOOKUP(D5747,  base_salary!A:A, 1, FALSE)</f>
        <v>2230983466</v>
      </c>
      <c r="F5747">
        <f t="shared" si="178"/>
        <v>0</v>
      </c>
      <c r="G5747">
        <f t="shared" ca="1" si="179"/>
        <v>0</v>
      </c>
    </row>
    <row r="5748" spans="1:7" x14ac:dyDescent="0.25">
      <c r="A5748" t="s">
        <v>8058</v>
      </c>
      <c r="B5748" t="s">
        <v>2101</v>
      </c>
      <c r="C5748" s="4">
        <v>35307</v>
      </c>
      <c r="D5748">
        <v>1841759848</v>
      </c>
      <c r="E5748">
        <f>VLOOKUP(D5748,  base_salary!A:A, 1, FALSE)</f>
        <v>1841759848</v>
      </c>
      <c r="F5748">
        <f t="shared" si="178"/>
        <v>0</v>
      </c>
      <c r="G5748">
        <f t="shared" ca="1" si="179"/>
        <v>0</v>
      </c>
    </row>
    <row r="5749" spans="1:7" x14ac:dyDescent="0.25">
      <c r="A5749" t="s">
        <v>8059</v>
      </c>
      <c r="B5749" t="s">
        <v>2205</v>
      </c>
      <c r="C5749" s="4">
        <v>15617</v>
      </c>
      <c r="D5749">
        <v>3435517239</v>
      </c>
      <c r="E5749">
        <f>VLOOKUP(D5749,  base_salary!A:A, 1, FALSE)</f>
        <v>3435517239</v>
      </c>
      <c r="F5749">
        <f t="shared" si="178"/>
        <v>0</v>
      </c>
      <c r="G5749">
        <f t="shared" ca="1" si="179"/>
        <v>0</v>
      </c>
    </row>
    <row r="5750" spans="1:7" x14ac:dyDescent="0.25">
      <c r="A5750" t="s">
        <v>8060</v>
      </c>
      <c r="B5750" t="s">
        <v>2116</v>
      </c>
      <c r="C5750" s="4">
        <v>45114</v>
      </c>
      <c r="D5750">
        <v>7039995972</v>
      </c>
      <c r="E5750">
        <f>VLOOKUP(D5750,  base_salary!A:A, 1, FALSE)</f>
        <v>7039995972</v>
      </c>
      <c r="F5750">
        <f t="shared" si="178"/>
        <v>0</v>
      </c>
      <c r="G5750">
        <f t="shared" ca="1" si="179"/>
        <v>0</v>
      </c>
    </row>
    <row r="5751" spans="1:7" x14ac:dyDescent="0.25">
      <c r="A5751" t="s">
        <v>8061</v>
      </c>
      <c r="B5751" t="s">
        <v>3512</v>
      </c>
      <c r="C5751" s="4">
        <v>54631</v>
      </c>
      <c r="D5751">
        <v>4639895275</v>
      </c>
      <c r="E5751">
        <f>VLOOKUP(D5751,  base_salary!A:A, 1, FALSE)</f>
        <v>4639895275</v>
      </c>
      <c r="F5751">
        <f t="shared" si="178"/>
        <v>0</v>
      </c>
      <c r="G5751">
        <f t="shared" ca="1" si="179"/>
        <v>0</v>
      </c>
    </row>
    <row r="5752" spans="1:7" x14ac:dyDescent="0.25">
      <c r="A5752" t="s">
        <v>8062</v>
      </c>
      <c r="B5752" t="s">
        <v>1968</v>
      </c>
      <c r="C5752" s="4">
        <v>17468</v>
      </c>
      <c r="D5752">
        <v>9620547551</v>
      </c>
      <c r="E5752">
        <f>VLOOKUP(D5752,  base_salary!A:A, 1, FALSE)</f>
        <v>9620547551</v>
      </c>
      <c r="F5752">
        <f t="shared" si="178"/>
        <v>0</v>
      </c>
      <c r="G5752">
        <f t="shared" ca="1" si="179"/>
        <v>0</v>
      </c>
    </row>
    <row r="5753" spans="1:7" x14ac:dyDescent="0.25">
      <c r="A5753" t="s">
        <v>8063</v>
      </c>
      <c r="B5753" t="s">
        <v>3508</v>
      </c>
      <c r="C5753" s="4">
        <v>35383</v>
      </c>
      <c r="D5753">
        <v>4649590612</v>
      </c>
      <c r="E5753">
        <f>VLOOKUP(D5753,  base_salary!A:A, 1, FALSE)</f>
        <v>4649590612</v>
      </c>
      <c r="F5753">
        <f t="shared" si="178"/>
        <v>0</v>
      </c>
      <c r="G5753">
        <f t="shared" ca="1" si="179"/>
        <v>0</v>
      </c>
    </row>
    <row r="5754" spans="1:7" x14ac:dyDescent="0.25">
      <c r="A5754" t="s">
        <v>8064</v>
      </c>
      <c r="B5754" t="s">
        <v>2018</v>
      </c>
      <c r="C5754" s="4">
        <v>21025</v>
      </c>
      <c r="D5754">
        <v>784224471</v>
      </c>
      <c r="E5754">
        <f>VLOOKUP(D5754,  base_salary!A:A, 1, FALSE)</f>
        <v>784224471</v>
      </c>
      <c r="F5754">
        <f t="shared" si="178"/>
        <v>0</v>
      </c>
      <c r="G5754">
        <f t="shared" ca="1" si="179"/>
        <v>0</v>
      </c>
    </row>
    <row r="5755" spans="1:7" x14ac:dyDescent="0.25">
      <c r="A5755" t="s">
        <v>8065</v>
      </c>
      <c r="B5755" t="s">
        <v>2473</v>
      </c>
      <c r="C5755" s="4">
        <v>49450</v>
      </c>
      <c r="D5755">
        <v>5629875752</v>
      </c>
      <c r="E5755">
        <f>VLOOKUP(D5755,  base_salary!A:A, 1, FALSE)</f>
        <v>5629875752</v>
      </c>
      <c r="F5755">
        <f t="shared" si="178"/>
        <v>0</v>
      </c>
      <c r="G5755">
        <f t="shared" ca="1" si="179"/>
        <v>0</v>
      </c>
    </row>
    <row r="5756" spans="1:7" x14ac:dyDescent="0.25">
      <c r="A5756" t="s">
        <v>8066</v>
      </c>
      <c r="B5756" t="s">
        <v>2428</v>
      </c>
      <c r="C5756" s="4">
        <v>54169</v>
      </c>
      <c r="D5756">
        <v>9547713507</v>
      </c>
      <c r="E5756">
        <f>VLOOKUP(D5756,  base_salary!A:A, 1, FALSE)</f>
        <v>9547713507</v>
      </c>
      <c r="F5756">
        <f t="shared" si="178"/>
        <v>0</v>
      </c>
      <c r="G5756">
        <f t="shared" ca="1" si="179"/>
        <v>0</v>
      </c>
    </row>
    <row r="5757" spans="1:7" x14ac:dyDescent="0.25">
      <c r="A5757" t="s">
        <v>8067</v>
      </c>
      <c r="B5757" t="s">
        <v>2312</v>
      </c>
      <c r="C5757" s="4">
        <v>18987</v>
      </c>
      <c r="D5757">
        <v>1972775170</v>
      </c>
      <c r="E5757">
        <f>VLOOKUP(D5757,  base_salary!A:A, 1, FALSE)</f>
        <v>1972775170</v>
      </c>
      <c r="F5757">
        <f t="shared" si="178"/>
        <v>0</v>
      </c>
      <c r="G5757">
        <f t="shared" ca="1" si="179"/>
        <v>0</v>
      </c>
    </row>
    <row r="5758" spans="1:7" x14ac:dyDescent="0.25">
      <c r="A5758" t="s">
        <v>8068</v>
      </c>
      <c r="B5758" t="s">
        <v>1978</v>
      </c>
      <c r="C5758" s="4">
        <v>38907</v>
      </c>
      <c r="D5758">
        <v>8289594380</v>
      </c>
      <c r="E5758">
        <f>VLOOKUP(D5758,  base_salary!A:A, 1, FALSE)</f>
        <v>8289594380</v>
      </c>
      <c r="F5758">
        <f t="shared" si="178"/>
        <v>0</v>
      </c>
      <c r="G5758">
        <f t="shared" ca="1" si="179"/>
        <v>0</v>
      </c>
    </row>
    <row r="5759" spans="1:7" x14ac:dyDescent="0.25">
      <c r="A5759" t="s">
        <v>8069</v>
      </c>
      <c r="B5759" t="s">
        <v>2143</v>
      </c>
      <c r="C5759" s="4">
        <v>15394</v>
      </c>
      <c r="D5759">
        <v>3060876401</v>
      </c>
      <c r="E5759">
        <f>VLOOKUP(D5759,  base_salary!A:A, 1, FALSE)</f>
        <v>3060876401</v>
      </c>
      <c r="F5759">
        <f t="shared" si="178"/>
        <v>0</v>
      </c>
      <c r="G5759">
        <f t="shared" ca="1" si="179"/>
        <v>0</v>
      </c>
    </row>
    <row r="5760" spans="1:7" x14ac:dyDescent="0.25">
      <c r="A5760" t="s">
        <v>8070</v>
      </c>
      <c r="B5760" t="s">
        <v>2824</v>
      </c>
      <c r="C5760" s="4">
        <v>22143</v>
      </c>
      <c r="D5760">
        <v>7374898193</v>
      </c>
      <c r="E5760">
        <f>VLOOKUP(D5760,  base_salary!A:A, 1, FALSE)</f>
        <v>7374898193</v>
      </c>
      <c r="F5760">
        <f t="shared" si="178"/>
        <v>0</v>
      </c>
      <c r="G5760">
        <f t="shared" ca="1" si="179"/>
        <v>0</v>
      </c>
    </row>
    <row r="5761" spans="1:7" x14ac:dyDescent="0.25">
      <c r="A5761" t="s">
        <v>8071</v>
      </c>
      <c r="B5761" t="s">
        <v>2636</v>
      </c>
      <c r="C5761" s="4">
        <v>35041</v>
      </c>
      <c r="D5761">
        <v>7233077789</v>
      </c>
      <c r="E5761">
        <f>VLOOKUP(D5761,  base_salary!A:A, 1, FALSE)</f>
        <v>7233077789</v>
      </c>
      <c r="F5761">
        <f t="shared" si="178"/>
        <v>0</v>
      </c>
      <c r="G5761">
        <f t="shared" ca="1" si="179"/>
        <v>0</v>
      </c>
    </row>
    <row r="5762" spans="1:7" x14ac:dyDescent="0.25">
      <c r="A5762" t="s">
        <v>8072</v>
      </c>
      <c r="B5762" t="s">
        <v>3753</v>
      </c>
      <c r="C5762" s="4">
        <v>20410</v>
      </c>
      <c r="D5762">
        <v>3497169404</v>
      </c>
      <c r="E5762">
        <f>VLOOKUP(D5762,  base_salary!A:A, 1, FALSE)</f>
        <v>3497169404</v>
      </c>
      <c r="F5762">
        <f t="shared" si="178"/>
        <v>0</v>
      </c>
      <c r="G5762">
        <f t="shared" ca="1" si="179"/>
        <v>0</v>
      </c>
    </row>
    <row r="5763" spans="1:7" x14ac:dyDescent="0.25">
      <c r="A5763" t="s">
        <v>8073</v>
      </c>
      <c r="B5763" t="s">
        <v>2824</v>
      </c>
      <c r="C5763" s="4">
        <v>39687</v>
      </c>
      <c r="D5763">
        <v>3213290963</v>
      </c>
      <c r="E5763">
        <f>VLOOKUP(D5763,  base_salary!A:A, 1, FALSE)</f>
        <v>3213290963</v>
      </c>
      <c r="F5763">
        <f t="shared" ref="F5763:F5826" si="180">IF(ISERROR(E5763), 1, 0)</f>
        <v>0</v>
      </c>
      <c r="G5763">
        <f t="shared" ref="G5763:G5826" ca="1" si="181">SUM(G:G)</f>
        <v>0</v>
      </c>
    </row>
    <row r="5764" spans="1:7" x14ac:dyDescent="0.25">
      <c r="A5764" t="s">
        <v>8074</v>
      </c>
      <c r="B5764" t="s">
        <v>1936</v>
      </c>
      <c r="C5764" s="4">
        <v>21990</v>
      </c>
      <c r="D5764">
        <v>7625163059</v>
      </c>
      <c r="E5764">
        <f>VLOOKUP(D5764,  base_salary!A:A, 1, FALSE)</f>
        <v>7625163059</v>
      </c>
      <c r="F5764">
        <f t="shared" si="180"/>
        <v>0</v>
      </c>
      <c r="G5764">
        <f t="shared" ca="1" si="181"/>
        <v>0</v>
      </c>
    </row>
    <row r="5765" spans="1:7" x14ac:dyDescent="0.25">
      <c r="A5765" t="s">
        <v>8075</v>
      </c>
      <c r="B5765" t="s">
        <v>2572</v>
      </c>
      <c r="C5765" s="4">
        <v>49707</v>
      </c>
      <c r="D5765">
        <v>5142790693</v>
      </c>
      <c r="E5765">
        <f>VLOOKUP(D5765,  base_salary!A:A, 1, FALSE)</f>
        <v>5142790693</v>
      </c>
      <c r="F5765">
        <f t="shared" si="180"/>
        <v>0</v>
      </c>
      <c r="G5765">
        <f t="shared" ca="1" si="181"/>
        <v>0</v>
      </c>
    </row>
    <row r="5766" spans="1:7" x14ac:dyDescent="0.25">
      <c r="A5766" t="s">
        <v>8076</v>
      </c>
      <c r="B5766" t="s">
        <v>2725</v>
      </c>
      <c r="C5766" s="4">
        <v>10108</v>
      </c>
      <c r="D5766">
        <v>5503746279</v>
      </c>
      <c r="E5766">
        <f>VLOOKUP(D5766,  base_salary!A:A, 1, FALSE)</f>
        <v>5503746279</v>
      </c>
      <c r="F5766">
        <f t="shared" si="180"/>
        <v>0</v>
      </c>
      <c r="G5766">
        <f t="shared" ca="1" si="181"/>
        <v>0</v>
      </c>
    </row>
    <row r="5767" spans="1:7" x14ac:dyDescent="0.25">
      <c r="A5767" t="s">
        <v>8077</v>
      </c>
      <c r="B5767" t="s">
        <v>2488</v>
      </c>
      <c r="C5767" s="4">
        <v>54823</v>
      </c>
      <c r="D5767">
        <v>9373778889</v>
      </c>
      <c r="E5767">
        <f>VLOOKUP(D5767,  base_salary!A:A, 1, FALSE)</f>
        <v>9373778889</v>
      </c>
      <c r="F5767">
        <f t="shared" si="180"/>
        <v>0</v>
      </c>
      <c r="G5767">
        <f t="shared" ca="1" si="181"/>
        <v>0</v>
      </c>
    </row>
    <row r="5768" spans="1:7" x14ac:dyDescent="0.25">
      <c r="A5768" t="s">
        <v>8078</v>
      </c>
      <c r="B5768" t="s">
        <v>2111</v>
      </c>
      <c r="C5768" s="4">
        <v>34323</v>
      </c>
      <c r="D5768">
        <v>8908432159</v>
      </c>
      <c r="E5768">
        <f>VLOOKUP(D5768,  base_salary!A:A, 1, FALSE)</f>
        <v>8908432159</v>
      </c>
      <c r="F5768">
        <f t="shared" si="180"/>
        <v>0</v>
      </c>
      <c r="G5768">
        <f t="shared" ca="1" si="181"/>
        <v>0</v>
      </c>
    </row>
    <row r="5769" spans="1:7" x14ac:dyDescent="0.25">
      <c r="A5769" t="s">
        <v>8079</v>
      </c>
      <c r="B5769" t="s">
        <v>2391</v>
      </c>
      <c r="C5769" s="4">
        <v>12105</v>
      </c>
      <c r="D5769">
        <v>3538909016</v>
      </c>
      <c r="E5769">
        <f>VLOOKUP(D5769,  base_salary!A:A, 1, FALSE)</f>
        <v>3538909016</v>
      </c>
      <c r="F5769">
        <f t="shared" si="180"/>
        <v>0</v>
      </c>
      <c r="G5769">
        <f t="shared" ca="1" si="181"/>
        <v>0</v>
      </c>
    </row>
    <row r="5770" spans="1:7" x14ac:dyDescent="0.25">
      <c r="A5770" t="s">
        <v>8080</v>
      </c>
      <c r="B5770" t="s">
        <v>2043</v>
      </c>
      <c r="C5770" s="4">
        <v>49043</v>
      </c>
      <c r="D5770">
        <v>9686840923</v>
      </c>
      <c r="E5770">
        <f>VLOOKUP(D5770,  base_salary!A:A, 1, FALSE)</f>
        <v>9686840923</v>
      </c>
      <c r="F5770">
        <f t="shared" si="180"/>
        <v>0</v>
      </c>
      <c r="G5770">
        <f t="shared" ca="1" si="181"/>
        <v>0</v>
      </c>
    </row>
    <row r="5771" spans="1:7" x14ac:dyDescent="0.25">
      <c r="A5771" t="s">
        <v>8081</v>
      </c>
      <c r="B5771" t="s">
        <v>2809</v>
      </c>
      <c r="C5771" s="4">
        <v>45753</v>
      </c>
      <c r="D5771">
        <v>9128677390</v>
      </c>
      <c r="E5771">
        <f>VLOOKUP(D5771,  base_salary!A:A, 1, FALSE)</f>
        <v>9128677390</v>
      </c>
      <c r="F5771">
        <f t="shared" si="180"/>
        <v>0</v>
      </c>
      <c r="G5771">
        <f t="shared" ca="1" si="181"/>
        <v>0</v>
      </c>
    </row>
    <row r="5772" spans="1:7" x14ac:dyDescent="0.25">
      <c r="A5772" t="s">
        <v>8082</v>
      </c>
      <c r="B5772" t="s">
        <v>2931</v>
      </c>
      <c r="C5772" s="4">
        <v>59842</v>
      </c>
      <c r="D5772">
        <v>8315800957</v>
      </c>
      <c r="E5772">
        <f>VLOOKUP(D5772,  base_salary!A:A, 1, FALSE)</f>
        <v>8315800957</v>
      </c>
      <c r="F5772">
        <f t="shared" si="180"/>
        <v>0</v>
      </c>
      <c r="G5772">
        <f t="shared" ca="1" si="181"/>
        <v>0</v>
      </c>
    </row>
    <row r="5773" spans="1:7" x14ac:dyDescent="0.25">
      <c r="A5773" t="s">
        <v>8083</v>
      </c>
      <c r="B5773" t="s">
        <v>2164</v>
      </c>
      <c r="C5773" s="4">
        <v>53610</v>
      </c>
      <c r="D5773">
        <v>6183510505</v>
      </c>
      <c r="E5773">
        <f>VLOOKUP(D5773,  base_salary!A:A, 1, FALSE)</f>
        <v>6183510505</v>
      </c>
      <c r="F5773">
        <f t="shared" si="180"/>
        <v>0</v>
      </c>
      <c r="G5773">
        <f t="shared" ca="1" si="181"/>
        <v>0</v>
      </c>
    </row>
    <row r="5774" spans="1:7" x14ac:dyDescent="0.25">
      <c r="A5774" t="s">
        <v>8084</v>
      </c>
      <c r="B5774" t="s">
        <v>2063</v>
      </c>
      <c r="C5774" s="4">
        <v>31033</v>
      </c>
      <c r="D5774">
        <v>8676088039</v>
      </c>
      <c r="E5774">
        <f>VLOOKUP(D5774,  base_salary!A:A, 1, FALSE)</f>
        <v>8676088039</v>
      </c>
      <c r="F5774">
        <f t="shared" si="180"/>
        <v>0</v>
      </c>
      <c r="G5774">
        <f t="shared" ca="1" si="181"/>
        <v>0</v>
      </c>
    </row>
    <row r="5775" spans="1:7" x14ac:dyDescent="0.25">
      <c r="A5775" t="s">
        <v>8085</v>
      </c>
      <c r="B5775" t="s">
        <v>1940</v>
      </c>
      <c r="C5775" s="4">
        <v>28281</v>
      </c>
      <c r="D5775">
        <v>3127459866</v>
      </c>
      <c r="E5775">
        <f>VLOOKUP(D5775,  base_salary!A:A, 1, FALSE)</f>
        <v>3127459866</v>
      </c>
      <c r="F5775">
        <f t="shared" si="180"/>
        <v>0</v>
      </c>
      <c r="G5775">
        <f t="shared" ca="1" si="181"/>
        <v>0</v>
      </c>
    </row>
    <row r="5776" spans="1:7" x14ac:dyDescent="0.25">
      <c r="A5776" t="s">
        <v>8086</v>
      </c>
      <c r="B5776" t="s">
        <v>2457</v>
      </c>
      <c r="C5776" s="4">
        <v>39102</v>
      </c>
      <c r="D5776">
        <v>5244119095</v>
      </c>
      <c r="E5776">
        <f>VLOOKUP(D5776,  base_salary!A:A, 1, FALSE)</f>
        <v>5244119095</v>
      </c>
      <c r="F5776">
        <f t="shared" si="180"/>
        <v>0</v>
      </c>
      <c r="G5776">
        <f t="shared" ca="1" si="181"/>
        <v>0</v>
      </c>
    </row>
    <row r="5777" spans="1:7" x14ac:dyDescent="0.25">
      <c r="A5777" t="s">
        <v>8087</v>
      </c>
      <c r="B5777" t="s">
        <v>2746</v>
      </c>
      <c r="C5777" s="4">
        <v>50322</v>
      </c>
      <c r="D5777">
        <v>9013891098</v>
      </c>
      <c r="E5777">
        <f>VLOOKUP(D5777,  base_salary!A:A, 1, FALSE)</f>
        <v>9013891098</v>
      </c>
      <c r="F5777">
        <f t="shared" si="180"/>
        <v>0</v>
      </c>
      <c r="G5777">
        <f t="shared" ca="1" si="181"/>
        <v>0</v>
      </c>
    </row>
    <row r="5778" spans="1:7" x14ac:dyDescent="0.25">
      <c r="A5778" t="s">
        <v>8088</v>
      </c>
      <c r="B5778" t="s">
        <v>2498</v>
      </c>
      <c r="C5778" s="4">
        <v>28623</v>
      </c>
      <c r="D5778">
        <v>3075132195</v>
      </c>
      <c r="E5778">
        <f>VLOOKUP(D5778,  base_salary!A:A, 1, FALSE)</f>
        <v>3075132195</v>
      </c>
      <c r="F5778">
        <f t="shared" si="180"/>
        <v>0</v>
      </c>
      <c r="G5778">
        <f t="shared" ca="1" si="181"/>
        <v>0</v>
      </c>
    </row>
    <row r="5779" spans="1:7" x14ac:dyDescent="0.25">
      <c r="A5779" t="s">
        <v>8089</v>
      </c>
      <c r="B5779" t="s">
        <v>3247</v>
      </c>
      <c r="C5779" s="4">
        <v>16489</v>
      </c>
      <c r="D5779">
        <v>7152427402</v>
      </c>
      <c r="E5779">
        <f>VLOOKUP(D5779,  base_salary!A:A, 1, FALSE)</f>
        <v>7152427402</v>
      </c>
      <c r="F5779">
        <f t="shared" si="180"/>
        <v>0</v>
      </c>
      <c r="G5779">
        <f t="shared" ca="1" si="181"/>
        <v>0</v>
      </c>
    </row>
    <row r="5780" spans="1:7" x14ac:dyDescent="0.25">
      <c r="A5780" t="s">
        <v>8090</v>
      </c>
      <c r="B5780" t="s">
        <v>3512</v>
      </c>
      <c r="C5780" s="4">
        <v>32292</v>
      </c>
      <c r="D5780">
        <v>6172549286</v>
      </c>
      <c r="E5780">
        <f>VLOOKUP(D5780,  base_salary!A:A, 1, FALSE)</f>
        <v>6172549286</v>
      </c>
      <c r="F5780">
        <f t="shared" si="180"/>
        <v>0</v>
      </c>
      <c r="G5780">
        <f t="shared" ca="1" si="181"/>
        <v>0</v>
      </c>
    </row>
    <row r="5781" spans="1:7" x14ac:dyDescent="0.25">
      <c r="A5781" t="s">
        <v>8091</v>
      </c>
      <c r="B5781" t="s">
        <v>2519</v>
      </c>
      <c r="C5781" s="4">
        <v>43545</v>
      </c>
      <c r="D5781">
        <v>7775126329</v>
      </c>
      <c r="E5781">
        <f>VLOOKUP(D5781,  base_salary!A:A, 1, FALSE)</f>
        <v>7775126329</v>
      </c>
      <c r="F5781">
        <f t="shared" si="180"/>
        <v>0</v>
      </c>
      <c r="G5781">
        <f t="shared" ca="1" si="181"/>
        <v>0</v>
      </c>
    </row>
    <row r="5782" spans="1:7" x14ac:dyDescent="0.25">
      <c r="A5782" t="s">
        <v>8092</v>
      </c>
      <c r="B5782" t="s">
        <v>2360</v>
      </c>
      <c r="C5782" s="4">
        <v>12867</v>
      </c>
      <c r="D5782">
        <v>7054972058</v>
      </c>
      <c r="E5782">
        <f>VLOOKUP(D5782,  base_salary!A:A, 1, FALSE)</f>
        <v>7054972058</v>
      </c>
      <c r="F5782">
        <f t="shared" si="180"/>
        <v>0</v>
      </c>
      <c r="G5782">
        <f t="shared" ca="1" si="181"/>
        <v>0</v>
      </c>
    </row>
    <row r="5783" spans="1:7" x14ac:dyDescent="0.25">
      <c r="A5783" t="s">
        <v>8093</v>
      </c>
      <c r="B5783" t="s">
        <v>2083</v>
      </c>
      <c r="C5783" s="4">
        <v>41907</v>
      </c>
      <c r="D5783">
        <v>2066028762</v>
      </c>
      <c r="E5783">
        <f>VLOOKUP(D5783,  base_salary!A:A, 1, FALSE)</f>
        <v>2066028762</v>
      </c>
      <c r="F5783">
        <f t="shared" si="180"/>
        <v>0</v>
      </c>
      <c r="G5783">
        <f t="shared" ca="1" si="181"/>
        <v>0</v>
      </c>
    </row>
    <row r="5784" spans="1:7" x14ac:dyDescent="0.25">
      <c r="A5784" t="s">
        <v>8094</v>
      </c>
      <c r="B5784" t="s">
        <v>2079</v>
      </c>
      <c r="C5784" s="4">
        <v>17251</v>
      </c>
      <c r="D5784">
        <v>6380488901</v>
      </c>
      <c r="E5784">
        <f>VLOOKUP(D5784,  base_salary!A:A, 1, FALSE)</f>
        <v>6380488901</v>
      </c>
      <c r="F5784">
        <f t="shared" si="180"/>
        <v>0</v>
      </c>
      <c r="G5784">
        <f t="shared" ca="1" si="181"/>
        <v>0</v>
      </c>
    </row>
    <row r="5785" spans="1:7" x14ac:dyDescent="0.25">
      <c r="A5785" t="s">
        <v>8095</v>
      </c>
      <c r="B5785" t="s">
        <v>2923</v>
      </c>
      <c r="C5785" s="4">
        <v>36257</v>
      </c>
      <c r="D5785">
        <v>1958063002</v>
      </c>
      <c r="E5785">
        <f>VLOOKUP(D5785,  base_salary!A:A, 1, FALSE)</f>
        <v>1958063002</v>
      </c>
      <c r="F5785">
        <f t="shared" si="180"/>
        <v>0</v>
      </c>
      <c r="G5785">
        <f t="shared" ca="1" si="181"/>
        <v>0</v>
      </c>
    </row>
    <row r="5786" spans="1:7" x14ac:dyDescent="0.25">
      <c r="A5786" t="s">
        <v>8096</v>
      </c>
      <c r="B5786" t="s">
        <v>3369</v>
      </c>
      <c r="C5786" s="4">
        <v>55950</v>
      </c>
      <c r="D5786">
        <v>502909099</v>
      </c>
      <c r="E5786">
        <f>VLOOKUP(D5786,  base_salary!A:A, 1, FALSE)</f>
        <v>502909099</v>
      </c>
      <c r="F5786">
        <f t="shared" si="180"/>
        <v>0</v>
      </c>
      <c r="G5786">
        <f t="shared" ca="1" si="181"/>
        <v>0</v>
      </c>
    </row>
    <row r="5787" spans="1:7" x14ac:dyDescent="0.25">
      <c r="A5787" t="s">
        <v>8097</v>
      </c>
      <c r="B5787" t="s">
        <v>2166</v>
      </c>
      <c r="C5787" s="4">
        <v>16428</v>
      </c>
      <c r="D5787">
        <v>5764917026</v>
      </c>
      <c r="E5787">
        <f>VLOOKUP(D5787,  base_salary!A:A, 1, FALSE)</f>
        <v>5764917026</v>
      </c>
      <c r="F5787">
        <f t="shared" si="180"/>
        <v>0</v>
      </c>
      <c r="G5787">
        <f t="shared" ca="1" si="181"/>
        <v>0</v>
      </c>
    </row>
    <row r="5788" spans="1:7" x14ac:dyDescent="0.25">
      <c r="A5788" t="s">
        <v>8098</v>
      </c>
      <c r="B5788" t="s">
        <v>2242</v>
      </c>
      <c r="C5788" s="4">
        <v>59602</v>
      </c>
      <c r="D5788">
        <v>5082945165</v>
      </c>
      <c r="E5788">
        <f>VLOOKUP(D5788,  base_salary!A:A, 1, FALSE)</f>
        <v>5082945165</v>
      </c>
      <c r="F5788">
        <f t="shared" si="180"/>
        <v>0</v>
      </c>
      <c r="G5788">
        <f t="shared" ca="1" si="181"/>
        <v>0</v>
      </c>
    </row>
    <row r="5789" spans="1:7" x14ac:dyDescent="0.25">
      <c r="A5789" t="s">
        <v>8099</v>
      </c>
      <c r="B5789" t="s">
        <v>2049</v>
      </c>
      <c r="C5789" s="4">
        <v>38338</v>
      </c>
      <c r="D5789">
        <v>8640079943</v>
      </c>
      <c r="E5789">
        <f>VLOOKUP(D5789,  base_salary!A:A, 1, FALSE)</f>
        <v>8640079943</v>
      </c>
      <c r="F5789">
        <f t="shared" si="180"/>
        <v>0</v>
      </c>
      <c r="G5789">
        <f t="shared" ca="1" si="181"/>
        <v>0</v>
      </c>
    </row>
    <row r="5790" spans="1:7" x14ac:dyDescent="0.25">
      <c r="A5790" t="s">
        <v>8100</v>
      </c>
      <c r="B5790" t="s">
        <v>2931</v>
      </c>
      <c r="C5790" s="4">
        <v>34652</v>
      </c>
      <c r="D5790">
        <v>5341512014</v>
      </c>
      <c r="E5790">
        <f>VLOOKUP(D5790,  base_salary!A:A, 1, FALSE)</f>
        <v>5341512014</v>
      </c>
      <c r="F5790">
        <f t="shared" si="180"/>
        <v>0</v>
      </c>
      <c r="G5790">
        <f t="shared" ca="1" si="181"/>
        <v>0</v>
      </c>
    </row>
    <row r="5791" spans="1:7" x14ac:dyDescent="0.25">
      <c r="A5791" t="s">
        <v>8101</v>
      </c>
      <c r="B5791" t="s">
        <v>2415</v>
      </c>
      <c r="C5791" s="4">
        <v>18259</v>
      </c>
      <c r="D5791">
        <v>9966428720</v>
      </c>
      <c r="E5791">
        <f>VLOOKUP(D5791,  base_salary!A:A, 1, FALSE)</f>
        <v>9966428720</v>
      </c>
      <c r="F5791">
        <f t="shared" si="180"/>
        <v>0</v>
      </c>
      <c r="G5791">
        <f t="shared" ca="1" si="181"/>
        <v>0</v>
      </c>
    </row>
    <row r="5792" spans="1:7" x14ac:dyDescent="0.25">
      <c r="A5792" t="s">
        <v>8102</v>
      </c>
      <c r="B5792" t="s">
        <v>2856</v>
      </c>
      <c r="C5792" s="4">
        <v>45306</v>
      </c>
      <c r="D5792">
        <v>3772653790</v>
      </c>
      <c r="E5792">
        <f>VLOOKUP(D5792,  base_salary!A:A, 1, FALSE)</f>
        <v>3772653790</v>
      </c>
      <c r="F5792">
        <f t="shared" si="180"/>
        <v>0</v>
      </c>
      <c r="G5792">
        <f t="shared" ca="1" si="181"/>
        <v>0</v>
      </c>
    </row>
    <row r="5793" spans="1:7" x14ac:dyDescent="0.25">
      <c r="A5793" t="s">
        <v>8103</v>
      </c>
      <c r="B5793" t="s">
        <v>2166</v>
      </c>
      <c r="C5793" s="4">
        <v>42329</v>
      </c>
      <c r="D5793">
        <v>8904404991</v>
      </c>
      <c r="E5793">
        <f>VLOOKUP(D5793,  base_salary!A:A, 1, FALSE)</f>
        <v>8904404991</v>
      </c>
      <c r="F5793">
        <f t="shared" si="180"/>
        <v>0</v>
      </c>
      <c r="G5793">
        <f t="shared" ca="1" si="181"/>
        <v>0</v>
      </c>
    </row>
    <row r="5794" spans="1:7" x14ac:dyDescent="0.25">
      <c r="A5794" t="s">
        <v>8104</v>
      </c>
      <c r="B5794" t="s">
        <v>2283</v>
      </c>
      <c r="C5794" s="4">
        <v>47300</v>
      </c>
      <c r="D5794">
        <v>8644362151</v>
      </c>
      <c r="E5794">
        <f>VLOOKUP(D5794,  base_salary!A:A, 1, FALSE)</f>
        <v>8644362151</v>
      </c>
      <c r="F5794">
        <f t="shared" si="180"/>
        <v>0</v>
      </c>
      <c r="G5794">
        <f t="shared" ca="1" si="181"/>
        <v>0</v>
      </c>
    </row>
    <row r="5795" spans="1:7" x14ac:dyDescent="0.25">
      <c r="A5795" t="s">
        <v>8105</v>
      </c>
      <c r="B5795" t="s">
        <v>2149</v>
      </c>
      <c r="C5795" s="4">
        <v>57351</v>
      </c>
      <c r="D5795">
        <v>6322781804</v>
      </c>
      <c r="E5795">
        <f>VLOOKUP(D5795,  base_salary!A:A, 1, FALSE)</f>
        <v>6322781804</v>
      </c>
      <c r="F5795">
        <f t="shared" si="180"/>
        <v>0</v>
      </c>
      <c r="G5795">
        <f t="shared" ca="1" si="181"/>
        <v>0</v>
      </c>
    </row>
    <row r="5796" spans="1:7" x14ac:dyDescent="0.25">
      <c r="A5796" t="s">
        <v>8106</v>
      </c>
      <c r="B5796" t="s">
        <v>2484</v>
      </c>
      <c r="C5796" s="4">
        <v>25166</v>
      </c>
      <c r="D5796">
        <v>2804488179</v>
      </c>
      <c r="E5796">
        <f>VLOOKUP(D5796,  base_salary!A:A, 1, FALSE)</f>
        <v>2804488179</v>
      </c>
      <c r="F5796">
        <f t="shared" si="180"/>
        <v>0</v>
      </c>
      <c r="G5796">
        <f t="shared" ca="1" si="181"/>
        <v>0</v>
      </c>
    </row>
    <row r="5797" spans="1:7" x14ac:dyDescent="0.25">
      <c r="A5797" t="s">
        <v>8107</v>
      </c>
      <c r="B5797" t="s">
        <v>3758</v>
      </c>
      <c r="C5797" s="4">
        <v>54900</v>
      </c>
      <c r="D5797">
        <v>7462961601</v>
      </c>
      <c r="E5797">
        <f>VLOOKUP(D5797,  base_salary!A:A, 1, FALSE)</f>
        <v>7462961601</v>
      </c>
      <c r="F5797">
        <f t="shared" si="180"/>
        <v>0</v>
      </c>
      <c r="G5797">
        <f t="shared" ca="1" si="181"/>
        <v>0</v>
      </c>
    </row>
    <row r="5798" spans="1:7" x14ac:dyDescent="0.25">
      <c r="A5798" t="s">
        <v>8108</v>
      </c>
      <c r="B5798" t="s">
        <v>2931</v>
      </c>
      <c r="C5798" s="4">
        <v>36876</v>
      </c>
      <c r="D5798">
        <v>7118642576</v>
      </c>
      <c r="E5798">
        <f>VLOOKUP(D5798,  base_salary!A:A, 1, FALSE)</f>
        <v>7118642576</v>
      </c>
      <c r="F5798">
        <f t="shared" si="180"/>
        <v>0</v>
      </c>
      <c r="G5798">
        <f t="shared" ca="1" si="181"/>
        <v>0</v>
      </c>
    </row>
    <row r="5799" spans="1:7" x14ac:dyDescent="0.25">
      <c r="A5799" t="s">
        <v>8109</v>
      </c>
      <c r="B5799" t="s">
        <v>3113</v>
      </c>
      <c r="C5799" s="4">
        <v>46344</v>
      </c>
      <c r="D5799">
        <v>6300411419</v>
      </c>
      <c r="E5799">
        <f>VLOOKUP(D5799,  base_salary!A:A, 1, FALSE)</f>
        <v>6300411419</v>
      </c>
      <c r="F5799">
        <f t="shared" si="180"/>
        <v>0</v>
      </c>
      <c r="G5799">
        <f t="shared" ca="1" si="181"/>
        <v>0</v>
      </c>
    </row>
    <row r="5800" spans="1:7" x14ac:dyDescent="0.25">
      <c r="A5800" t="s">
        <v>8110</v>
      </c>
      <c r="B5800" t="s">
        <v>1958</v>
      </c>
      <c r="C5800" s="4">
        <v>13327</v>
      </c>
      <c r="D5800">
        <v>6126779991</v>
      </c>
      <c r="E5800">
        <f>VLOOKUP(D5800,  base_salary!A:A, 1, FALSE)</f>
        <v>6126779991</v>
      </c>
      <c r="F5800">
        <f t="shared" si="180"/>
        <v>0</v>
      </c>
      <c r="G5800">
        <f t="shared" ca="1" si="181"/>
        <v>0</v>
      </c>
    </row>
    <row r="5801" spans="1:7" x14ac:dyDescent="0.25">
      <c r="A5801" t="s">
        <v>8111</v>
      </c>
      <c r="B5801" t="s">
        <v>1938</v>
      </c>
      <c r="C5801" s="4">
        <v>30307</v>
      </c>
      <c r="D5801">
        <v>7489370671</v>
      </c>
      <c r="E5801">
        <f>VLOOKUP(D5801,  base_salary!A:A, 1, FALSE)</f>
        <v>7489370671</v>
      </c>
      <c r="F5801">
        <f t="shared" si="180"/>
        <v>0</v>
      </c>
      <c r="G5801">
        <f t="shared" ca="1" si="181"/>
        <v>0</v>
      </c>
    </row>
    <row r="5802" spans="1:7" x14ac:dyDescent="0.25">
      <c r="A5802" t="s">
        <v>8112</v>
      </c>
      <c r="B5802" t="s">
        <v>2650</v>
      </c>
      <c r="C5802" s="4">
        <v>31643</v>
      </c>
      <c r="D5802">
        <v>209942509</v>
      </c>
      <c r="E5802">
        <f>VLOOKUP(D5802,  base_salary!A:A, 1, FALSE)</f>
        <v>209942509</v>
      </c>
      <c r="F5802">
        <f t="shared" si="180"/>
        <v>0</v>
      </c>
      <c r="G5802">
        <f t="shared" ca="1" si="181"/>
        <v>0</v>
      </c>
    </row>
    <row r="5803" spans="1:7" x14ac:dyDescent="0.25">
      <c r="A5803" t="s">
        <v>8113</v>
      </c>
      <c r="B5803" t="s">
        <v>2093</v>
      </c>
      <c r="C5803" s="4">
        <v>43733</v>
      </c>
      <c r="D5803">
        <v>6733929554</v>
      </c>
      <c r="E5803">
        <f>VLOOKUP(D5803,  base_salary!A:A, 1, FALSE)</f>
        <v>6733929554</v>
      </c>
      <c r="F5803">
        <f t="shared" si="180"/>
        <v>0</v>
      </c>
      <c r="G5803">
        <f t="shared" ca="1" si="181"/>
        <v>0</v>
      </c>
    </row>
    <row r="5804" spans="1:7" x14ac:dyDescent="0.25">
      <c r="A5804" t="s">
        <v>8114</v>
      </c>
      <c r="B5804" t="s">
        <v>3533</v>
      </c>
      <c r="C5804" s="4">
        <v>16264</v>
      </c>
      <c r="D5804">
        <v>2022565827</v>
      </c>
      <c r="E5804">
        <f>VLOOKUP(D5804,  base_salary!A:A, 1, FALSE)</f>
        <v>2022565827</v>
      </c>
      <c r="F5804">
        <f t="shared" si="180"/>
        <v>0</v>
      </c>
      <c r="G5804">
        <f t="shared" ca="1" si="181"/>
        <v>0</v>
      </c>
    </row>
    <row r="5805" spans="1:7" x14ac:dyDescent="0.25">
      <c r="A5805" t="s">
        <v>8115</v>
      </c>
      <c r="B5805" t="s">
        <v>2149</v>
      </c>
      <c r="C5805" s="4">
        <v>29893</v>
      </c>
      <c r="D5805">
        <v>3016446324</v>
      </c>
      <c r="E5805">
        <f>VLOOKUP(D5805,  base_salary!A:A, 1, FALSE)</f>
        <v>3016446324</v>
      </c>
      <c r="F5805">
        <f t="shared" si="180"/>
        <v>0</v>
      </c>
      <c r="G5805">
        <f t="shared" ca="1" si="181"/>
        <v>0</v>
      </c>
    </row>
    <row r="5806" spans="1:7" x14ac:dyDescent="0.25">
      <c r="A5806" t="s">
        <v>8116</v>
      </c>
      <c r="B5806" t="s">
        <v>2244</v>
      </c>
      <c r="C5806" s="4">
        <v>16866</v>
      </c>
      <c r="D5806">
        <v>4639895275</v>
      </c>
      <c r="E5806">
        <f>VLOOKUP(D5806,  base_salary!A:A, 1, FALSE)</f>
        <v>4639895275</v>
      </c>
      <c r="F5806">
        <f t="shared" si="180"/>
        <v>0</v>
      </c>
      <c r="G5806">
        <f t="shared" ca="1" si="181"/>
        <v>0</v>
      </c>
    </row>
    <row r="5807" spans="1:7" x14ac:dyDescent="0.25">
      <c r="A5807" t="s">
        <v>8117</v>
      </c>
      <c r="B5807" t="s">
        <v>3753</v>
      </c>
      <c r="C5807" s="4">
        <v>50244</v>
      </c>
      <c r="D5807">
        <v>2185059785</v>
      </c>
      <c r="E5807">
        <f>VLOOKUP(D5807,  base_salary!A:A, 1, FALSE)</f>
        <v>2185059785</v>
      </c>
      <c r="F5807">
        <f t="shared" si="180"/>
        <v>0</v>
      </c>
      <c r="G5807">
        <f t="shared" ca="1" si="181"/>
        <v>0</v>
      </c>
    </row>
    <row r="5808" spans="1:7" x14ac:dyDescent="0.25">
      <c r="A5808" t="s">
        <v>8118</v>
      </c>
      <c r="B5808" t="s">
        <v>2931</v>
      </c>
      <c r="C5808" s="4">
        <v>17352</v>
      </c>
      <c r="D5808">
        <v>209942509</v>
      </c>
      <c r="E5808">
        <f>VLOOKUP(D5808,  base_salary!A:A, 1, FALSE)</f>
        <v>209942509</v>
      </c>
      <c r="F5808">
        <f t="shared" si="180"/>
        <v>0</v>
      </c>
      <c r="G5808">
        <f t="shared" ca="1" si="181"/>
        <v>0</v>
      </c>
    </row>
    <row r="5809" spans="1:7" x14ac:dyDescent="0.25">
      <c r="A5809" t="s">
        <v>8119</v>
      </c>
      <c r="B5809" t="s">
        <v>2325</v>
      </c>
      <c r="C5809" s="4">
        <v>38290</v>
      </c>
      <c r="D5809">
        <v>1442784075</v>
      </c>
      <c r="E5809">
        <f>VLOOKUP(D5809,  base_salary!A:A, 1, FALSE)</f>
        <v>1442784075</v>
      </c>
      <c r="F5809">
        <f t="shared" si="180"/>
        <v>0</v>
      </c>
      <c r="G5809">
        <f t="shared" ca="1" si="181"/>
        <v>0</v>
      </c>
    </row>
    <row r="5810" spans="1:7" x14ac:dyDescent="0.25">
      <c r="A5810" t="s">
        <v>8120</v>
      </c>
      <c r="B5810" t="s">
        <v>2856</v>
      </c>
      <c r="C5810" s="4">
        <v>26171</v>
      </c>
      <c r="D5810">
        <v>1739513533</v>
      </c>
      <c r="E5810">
        <f>VLOOKUP(D5810,  base_salary!A:A, 1, FALSE)</f>
        <v>1739513533</v>
      </c>
      <c r="F5810">
        <f t="shared" si="180"/>
        <v>0</v>
      </c>
      <c r="G5810">
        <f t="shared" ca="1" si="181"/>
        <v>0</v>
      </c>
    </row>
    <row r="5811" spans="1:7" x14ac:dyDescent="0.25">
      <c r="A5811" t="s">
        <v>8121</v>
      </c>
      <c r="B5811" t="s">
        <v>3663</v>
      </c>
      <c r="C5811" s="4">
        <v>50193</v>
      </c>
      <c r="D5811">
        <v>650049144</v>
      </c>
      <c r="E5811">
        <f>VLOOKUP(D5811,  base_salary!A:A, 1, FALSE)</f>
        <v>650049144</v>
      </c>
      <c r="F5811">
        <f t="shared" si="180"/>
        <v>0</v>
      </c>
      <c r="G5811">
        <f t="shared" ca="1" si="181"/>
        <v>0</v>
      </c>
    </row>
    <row r="5812" spans="1:7" x14ac:dyDescent="0.25">
      <c r="A5812" t="s">
        <v>8122</v>
      </c>
      <c r="B5812" t="s">
        <v>1950</v>
      </c>
      <c r="C5812" s="4">
        <v>36671</v>
      </c>
      <c r="D5812">
        <v>8617243198</v>
      </c>
      <c r="E5812">
        <f>VLOOKUP(D5812,  base_salary!A:A, 1, FALSE)</f>
        <v>8617243198</v>
      </c>
      <c r="F5812">
        <f t="shared" si="180"/>
        <v>0</v>
      </c>
      <c r="G5812">
        <f t="shared" ca="1" si="181"/>
        <v>0</v>
      </c>
    </row>
    <row r="5813" spans="1:7" x14ac:dyDescent="0.25">
      <c r="A5813" t="s">
        <v>8123</v>
      </c>
      <c r="B5813" t="s">
        <v>2271</v>
      </c>
      <c r="C5813" s="4">
        <v>52209</v>
      </c>
      <c r="D5813">
        <v>6276010022</v>
      </c>
      <c r="E5813">
        <f>VLOOKUP(D5813,  base_salary!A:A, 1, FALSE)</f>
        <v>6276010022</v>
      </c>
      <c r="F5813">
        <f t="shared" si="180"/>
        <v>0</v>
      </c>
      <c r="G5813">
        <f t="shared" ca="1" si="181"/>
        <v>0</v>
      </c>
    </row>
    <row r="5814" spans="1:7" x14ac:dyDescent="0.25">
      <c r="A5814" t="s">
        <v>8124</v>
      </c>
      <c r="B5814" t="s">
        <v>2596</v>
      </c>
      <c r="C5814" s="4">
        <v>28490</v>
      </c>
      <c r="D5814">
        <v>3764546336</v>
      </c>
      <c r="E5814">
        <f>VLOOKUP(D5814,  base_salary!A:A, 1, FALSE)</f>
        <v>3764546336</v>
      </c>
      <c r="F5814">
        <f t="shared" si="180"/>
        <v>0</v>
      </c>
      <c r="G5814">
        <f t="shared" ca="1" si="181"/>
        <v>0</v>
      </c>
    </row>
    <row r="5815" spans="1:7" x14ac:dyDescent="0.25">
      <c r="A5815" t="s">
        <v>8125</v>
      </c>
      <c r="B5815" t="s">
        <v>2300</v>
      </c>
      <c r="C5815" s="4">
        <v>10818</v>
      </c>
      <c r="D5815">
        <v>4768342426</v>
      </c>
      <c r="E5815">
        <f>VLOOKUP(D5815,  base_salary!A:A, 1, FALSE)</f>
        <v>4768342426</v>
      </c>
      <c r="F5815">
        <f t="shared" si="180"/>
        <v>0</v>
      </c>
      <c r="G5815">
        <f t="shared" ca="1" si="181"/>
        <v>0</v>
      </c>
    </row>
    <row r="5816" spans="1:7" x14ac:dyDescent="0.25">
      <c r="A5816" t="s">
        <v>8126</v>
      </c>
      <c r="B5816" t="s">
        <v>2809</v>
      </c>
      <c r="C5816" s="4">
        <v>24980</v>
      </c>
      <c r="D5816">
        <v>7914395587</v>
      </c>
      <c r="E5816">
        <f>VLOOKUP(D5816,  base_salary!A:A, 1, FALSE)</f>
        <v>7914395587</v>
      </c>
      <c r="F5816">
        <f t="shared" si="180"/>
        <v>0</v>
      </c>
      <c r="G5816">
        <f t="shared" ca="1" si="181"/>
        <v>0</v>
      </c>
    </row>
    <row r="5817" spans="1:7" x14ac:dyDescent="0.25">
      <c r="A5817" t="s">
        <v>8127</v>
      </c>
      <c r="B5817" t="s">
        <v>2037</v>
      </c>
      <c r="C5817" s="4">
        <v>53010</v>
      </c>
      <c r="D5817">
        <v>4085082426</v>
      </c>
      <c r="E5817">
        <f>VLOOKUP(D5817,  base_salary!A:A, 1, FALSE)</f>
        <v>4085082426</v>
      </c>
      <c r="F5817">
        <f t="shared" si="180"/>
        <v>0</v>
      </c>
      <c r="G5817">
        <f t="shared" ca="1" si="181"/>
        <v>0</v>
      </c>
    </row>
    <row r="5818" spans="1:7" x14ac:dyDescent="0.25">
      <c r="A5818" t="s">
        <v>8128</v>
      </c>
      <c r="B5818" t="s">
        <v>2264</v>
      </c>
      <c r="C5818" s="4">
        <v>16816</v>
      </c>
      <c r="D5818">
        <v>7233077789</v>
      </c>
      <c r="E5818">
        <f>VLOOKUP(D5818,  base_salary!A:A, 1, FALSE)</f>
        <v>7233077789</v>
      </c>
      <c r="F5818">
        <f t="shared" si="180"/>
        <v>0</v>
      </c>
      <c r="G5818">
        <f t="shared" ca="1" si="181"/>
        <v>0</v>
      </c>
    </row>
    <row r="5819" spans="1:7" x14ac:dyDescent="0.25">
      <c r="A5819" t="s">
        <v>8129</v>
      </c>
      <c r="B5819" t="s">
        <v>1962</v>
      </c>
      <c r="C5819" s="4">
        <v>52588</v>
      </c>
      <c r="D5819">
        <v>9803956825</v>
      </c>
      <c r="E5819">
        <f>VLOOKUP(D5819,  base_salary!A:A, 1, FALSE)</f>
        <v>9803956825</v>
      </c>
      <c r="F5819">
        <f t="shared" si="180"/>
        <v>0</v>
      </c>
      <c r="G5819">
        <f t="shared" ca="1" si="181"/>
        <v>0</v>
      </c>
    </row>
    <row r="5820" spans="1:7" x14ac:dyDescent="0.25">
      <c r="A5820" t="s">
        <v>8130</v>
      </c>
      <c r="B5820" t="s">
        <v>2018</v>
      </c>
      <c r="C5820" s="4">
        <v>46352</v>
      </c>
      <c r="D5820">
        <v>4472356473</v>
      </c>
      <c r="E5820">
        <f>VLOOKUP(D5820,  base_salary!A:A, 1, FALSE)</f>
        <v>4472356473</v>
      </c>
      <c r="F5820">
        <f t="shared" si="180"/>
        <v>0</v>
      </c>
      <c r="G5820">
        <f t="shared" ca="1" si="181"/>
        <v>0</v>
      </c>
    </row>
    <row r="5821" spans="1:7" x14ac:dyDescent="0.25">
      <c r="A5821" t="s">
        <v>8131</v>
      </c>
      <c r="B5821" t="s">
        <v>1997</v>
      </c>
      <c r="C5821" s="4">
        <v>58141</v>
      </c>
      <c r="D5821">
        <v>6227038881</v>
      </c>
      <c r="E5821">
        <f>VLOOKUP(D5821,  base_salary!A:A, 1, FALSE)</f>
        <v>6227038881</v>
      </c>
      <c r="F5821">
        <f t="shared" si="180"/>
        <v>0</v>
      </c>
      <c r="G5821">
        <f t="shared" ca="1" si="181"/>
        <v>0</v>
      </c>
    </row>
    <row r="5822" spans="1:7" x14ac:dyDescent="0.25">
      <c r="A5822" t="s">
        <v>8132</v>
      </c>
      <c r="B5822" t="s">
        <v>2554</v>
      </c>
      <c r="C5822" s="4">
        <v>18520</v>
      </c>
      <c r="D5822">
        <v>4094820760</v>
      </c>
      <c r="E5822">
        <f>VLOOKUP(D5822,  base_salary!A:A, 1, FALSE)</f>
        <v>4094820760</v>
      </c>
      <c r="F5822">
        <f t="shared" si="180"/>
        <v>0</v>
      </c>
      <c r="G5822">
        <f t="shared" ca="1" si="181"/>
        <v>0</v>
      </c>
    </row>
    <row r="5823" spans="1:7" x14ac:dyDescent="0.25">
      <c r="A5823" t="s">
        <v>8133</v>
      </c>
      <c r="B5823" t="s">
        <v>2519</v>
      </c>
      <c r="C5823" s="4">
        <v>53390</v>
      </c>
      <c r="D5823">
        <v>3554200719</v>
      </c>
      <c r="E5823">
        <f>VLOOKUP(D5823,  base_salary!A:A, 1, FALSE)</f>
        <v>3554200719</v>
      </c>
      <c r="F5823">
        <f t="shared" si="180"/>
        <v>0</v>
      </c>
      <c r="G5823">
        <f t="shared" ca="1" si="181"/>
        <v>0</v>
      </c>
    </row>
    <row r="5824" spans="1:7" x14ac:dyDescent="0.25">
      <c r="A5824" t="s">
        <v>8134</v>
      </c>
      <c r="B5824" t="s">
        <v>2977</v>
      </c>
      <c r="C5824" s="4">
        <v>14143</v>
      </c>
      <c r="D5824">
        <v>7635344498</v>
      </c>
      <c r="E5824">
        <f>VLOOKUP(D5824,  base_salary!A:A, 1, FALSE)</f>
        <v>7635344498</v>
      </c>
      <c r="F5824">
        <f t="shared" si="180"/>
        <v>0</v>
      </c>
      <c r="G5824">
        <f t="shared" ca="1" si="181"/>
        <v>0</v>
      </c>
    </row>
    <row r="5825" spans="1:7" x14ac:dyDescent="0.25">
      <c r="A5825" t="s">
        <v>8135</v>
      </c>
      <c r="B5825" t="s">
        <v>1934</v>
      </c>
      <c r="C5825" s="4">
        <v>37001</v>
      </c>
      <c r="D5825">
        <v>8750494546</v>
      </c>
      <c r="E5825">
        <f>VLOOKUP(D5825,  base_salary!A:A, 1, FALSE)</f>
        <v>8750494546</v>
      </c>
      <c r="F5825">
        <f t="shared" si="180"/>
        <v>0</v>
      </c>
      <c r="G5825">
        <f t="shared" ca="1" si="181"/>
        <v>0</v>
      </c>
    </row>
    <row r="5826" spans="1:7" x14ac:dyDescent="0.25">
      <c r="A5826" t="s">
        <v>8136</v>
      </c>
      <c r="B5826" t="s">
        <v>2223</v>
      </c>
      <c r="C5826" s="4">
        <v>29363</v>
      </c>
      <c r="D5826">
        <v>549857826</v>
      </c>
      <c r="E5826">
        <f>VLOOKUP(D5826,  base_salary!A:A, 1, FALSE)</f>
        <v>549857826</v>
      </c>
      <c r="F5826">
        <f t="shared" si="180"/>
        <v>0</v>
      </c>
      <c r="G5826">
        <f t="shared" ca="1" si="181"/>
        <v>0</v>
      </c>
    </row>
    <row r="5827" spans="1:7" x14ac:dyDescent="0.25">
      <c r="A5827" t="s">
        <v>8137</v>
      </c>
      <c r="B5827" t="s">
        <v>1956</v>
      </c>
      <c r="C5827" s="4">
        <v>44984</v>
      </c>
      <c r="D5827">
        <v>1382734301</v>
      </c>
      <c r="E5827">
        <f>VLOOKUP(D5827,  base_salary!A:A, 1, FALSE)</f>
        <v>1382734301</v>
      </c>
      <c r="F5827">
        <f t="shared" ref="F5827:F5890" si="182">IF(ISERROR(E5827), 1, 0)</f>
        <v>0</v>
      </c>
      <c r="G5827">
        <f t="shared" ref="G5827:G5890" ca="1" si="183">SUM(G:G)</f>
        <v>0</v>
      </c>
    </row>
    <row r="5828" spans="1:7" x14ac:dyDescent="0.25">
      <c r="A5828" t="s">
        <v>8138</v>
      </c>
      <c r="B5828" t="s">
        <v>2800</v>
      </c>
      <c r="C5828" s="4">
        <v>19607</v>
      </c>
      <c r="D5828">
        <v>3932861779</v>
      </c>
      <c r="E5828">
        <f>VLOOKUP(D5828,  base_salary!A:A, 1, FALSE)</f>
        <v>3932861779</v>
      </c>
      <c r="F5828">
        <f t="shared" si="182"/>
        <v>0</v>
      </c>
      <c r="G5828">
        <f t="shared" ca="1" si="183"/>
        <v>0</v>
      </c>
    </row>
    <row r="5829" spans="1:7" x14ac:dyDescent="0.25">
      <c r="A5829" t="s">
        <v>8139</v>
      </c>
      <c r="B5829" t="s">
        <v>2507</v>
      </c>
      <c r="C5829" s="4">
        <v>42160</v>
      </c>
      <c r="D5829">
        <v>6769297310</v>
      </c>
      <c r="E5829">
        <f>VLOOKUP(D5829,  base_salary!A:A, 1, FALSE)</f>
        <v>6769297310</v>
      </c>
      <c r="F5829">
        <f t="shared" si="182"/>
        <v>0</v>
      </c>
      <c r="G5829">
        <f t="shared" ca="1" si="183"/>
        <v>0</v>
      </c>
    </row>
    <row r="5830" spans="1:7" x14ac:dyDescent="0.25">
      <c r="A5830" t="s">
        <v>8140</v>
      </c>
      <c r="B5830" t="s">
        <v>2660</v>
      </c>
      <c r="C5830" s="4">
        <v>51059</v>
      </c>
      <c r="D5830">
        <v>2280674246</v>
      </c>
      <c r="E5830">
        <f>VLOOKUP(D5830,  base_salary!A:A, 1, FALSE)</f>
        <v>2280674246</v>
      </c>
      <c r="F5830">
        <f t="shared" si="182"/>
        <v>0</v>
      </c>
      <c r="G5830">
        <f t="shared" ca="1" si="183"/>
        <v>0</v>
      </c>
    </row>
    <row r="5831" spans="1:7" x14ac:dyDescent="0.25">
      <c r="A5831" t="s">
        <v>8141</v>
      </c>
      <c r="B5831" t="s">
        <v>2405</v>
      </c>
      <c r="C5831" s="4">
        <v>35656</v>
      </c>
      <c r="D5831">
        <v>4984363320</v>
      </c>
      <c r="E5831">
        <f>VLOOKUP(D5831,  base_salary!A:A, 1, FALSE)</f>
        <v>4984363320</v>
      </c>
      <c r="F5831">
        <f t="shared" si="182"/>
        <v>0</v>
      </c>
      <c r="G5831">
        <f t="shared" ca="1" si="183"/>
        <v>0</v>
      </c>
    </row>
    <row r="5832" spans="1:7" x14ac:dyDescent="0.25">
      <c r="A5832" t="s">
        <v>8142</v>
      </c>
      <c r="B5832" t="s">
        <v>2310</v>
      </c>
      <c r="C5832" s="4">
        <v>34162</v>
      </c>
      <c r="D5832">
        <v>8875305560</v>
      </c>
      <c r="E5832">
        <f>VLOOKUP(D5832,  base_salary!A:A, 1, FALSE)</f>
        <v>8875305560</v>
      </c>
      <c r="F5832">
        <f t="shared" si="182"/>
        <v>0</v>
      </c>
      <c r="G5832">
        <f t="shared" ca="1" si="183"/>
        <v>0</v>
      </c>
    </row>
    <row r="5833" spans="1:7" x14ac:dyDescent="0.25">
      <c r="A5833" t="s">
        <v>8143</v>
      </c>
      <c r="B5833" t="s">
        <v>1934</v>
      </c>
      <c r="C5833" s="4">
        <v>30432</v>
      </c>
      <c r="D5833">
        <v>5814713100</v>
      </c>
      <c r="E5833">
        <f>VLOOKUP(D5833,  base_salary!A:A, 1, FALSE)</f>
        <v>5814713100</v>
      </c>
      <c r="F5833">
        <f t="shared" si="182"/>
        <v>0</v>
      </c>
      <c r="G5833">
        <f t="shared" ca="1" si="183"/>
        <v>0</v>
      </c>
    </row>
    <row r="5834" spans="1:7" x14ac:dyDescent="0.25">
      <c r="A5834" t="s">
        <v>8144</v>
      </c>
      <c r="B5834" t="s">
        <v>2016</v>
      </c>
      <c r="C5834" s="4">
        <v>36784</v>
      </c>
      <c r="D5834">
        <v>933051662</v>
      </c>
      <c r="E5834">
        <f>VLOOKUP(D5834,  base_salary!A:A, 1, FALSE)</f>
        <v>933051662</v>
      </c>
      <c r="F5834">
        <f t="shared" si="182"/>
        <v>0</v>
      </c>
      <c r="G5834">
        <f t="shared" ca="1" si="183"/>
        <v>0</v>
      </c>
    </row>
    <row r="5835" spans="1:7" x14ac:dyDescent="0.25">
      <c r="A5835" t="s">
        <v>8145</v>
      </c>
      <c r="B5835" t="s">
        <v>2293</v>
      </c>
      <c r="C5835" s="4">
        <v>12598</v>
      </c>
      <c r="D5835">
        <v>1469328364</v>
      </c>
      <c r="E5835">
        <f>VLOOKUP(D5835,  base_salary!A:A, 1, FALSE)</f>
        <v>1469328364</v>
      </c>
      <c r="F5835">
        <f t="shared" si="182"/>
        <v>0</v>
      </c>
      <c r="G5835">
        <f t="shared" ca="1" si="183"/>
        <v>0</v>
      </c>
    </row>
    <row r="5836" spans="1:7" x14ac:dyDescent="0.25">
      <c r="A5836" t="s">
        <v>8146</v>
      </c>
      <c r="B5836" t="s">
        <v>2970</v>
      </c>
      <c r="C5836" s="4">
        <v>15730</v>
      </c>
      <c r="D5836">
        <v>1028388519</v>
      </c>
      <c r="E5836">
        <f>VLOOKUP(D5836,  base_salary!A:A, 1, FALSE)</f>
        <v>1028388519</v>
      </c>
      <c r="F5836">
        <f t="shared" si="182"/>
        <v>0</v>
      </c>
      <c r="G5836">
        <f t="shared" ca="1" si="183"/>
        <v>0</v>
      </c>
    </row>
    <row r="5837" spans="1:7" x14ac:dyDescent="0.25">
      <c r="A5837" t="s">
        <v>8147</v>
      </c>
      <c r="B5837" t="s">
        <v>3291</v>
      </c>
      <c r="C5837" s="4">
        <v>53022</v>
      </c>
      <c r="D5837">
        <v>3164004753</v>
      </c>
      <c r="E5837">
        <f>VLOOKUP(D5837,  base_salary!A:A, 1, FALSE)</f>
        <v>3164004753</v>
      </c>
      <c r="F5837">
        <f t="shared" si="182"/>
        <v>0</v>
      </c>
      <c r="G5837">
        <f t="shared" ca="1" si="183"/>
        <v>0</v>
      </c>
    </row>
    <row r="5838" spans="1:7" x14ac:dyDescent="0.25">
      <c r="A5838" t="s">
        <v>8148</v>
      </c>
      <c r="B5838" t="s">
        <v>2682</v>
      </c>
      <c r="C5838" s="4">
        <v>56605</v>
      </c>
      <c r="D5838">
        <v>4698538416</v>
      </c>
      <c r="E5838">
        <f>VLOOKUP(D5838,  base_salary!A:A, 1, FALSE)</f>
        <v>4698538416</v>
      </c>
      <c r="F5838">
        <f t="shared" si="182"/>
        <v>0</v>
      </c>
      <c r="G5838">
        <f t="shared" ca="1" si="183"/>
        <v>0</v>
      </c>
    </row>
    <row r="5839" spans="1:7" x14ac:dyDescent="0.25">
      <c r="A5839" t="s">
        <v>8149</v>
      </c>
      <c r="B5839" t="s">
        <v>3183</v>
      </c>
      <c r="C5839" s="4">
        <v>30204</v>
      </c>
      <c r="D5839">
        <v>492630925</v>
      </c>
      <c r="E5839">
        <f>VLOOKUP(D5839,  base_salary!A:A, 1, FALSE)</f>
        <v>492630925</v>
      </c>
      <c r="F5839">
        <f t="shared" si="182"/>
        <v>0</v>
      </c>
      <c r="G5839">
        <f t="shared" ca="1" si="183"/>
        <v>0</v>
      </c>
    </row>
    <row r="5840" spans="1:7" x14ac:dyDescent="0.25">
      <c r="A5840" t="s">
        <v>8150</v>
      </c>
      <c r="B5840" t="s">
        <v>2804</v>
      </c>
      <c r="C5840" s="4">
        <v>50676</v>
      </c>
      <c r="D5840">
        <v>9002722281</v>
      </c>
      <c r="E5840">
        <f>VLOOKUP(D5840,  base_salary!A:A, 1, FALSE)</f>
        <v>9002722281</v>
      </c>
      <c r="F5840">
        <f t="shared" si="182"/>
        <v>0</v>
      </c>
      <c r="G5840">
        <f t="shared" ca="1" si="183"/>
        <v>0</v>
      </c>
    </row>
    <row r="5841" spans="1:7" x14ac:dyDescent="0.25">
      <c r="A5841" t="s">
        <v>8151</v>
      </c>
      <c r="B5841" t="s">
        <v>1966</v>
      </c>
      <c r="C5841" s="4">
        <v>52844</v>
      </c>
      <c r="D5841">
        <v>2565093969</v>
      </c>
      <c r="E5841">
        <f>VLOOKUP(D5841,  base_salary!A:A, 1, FALSE)</f>
        <v>2565093969</v>
      </c>
      <c r="F5841">
        <f t="shared" si="182"/>
        <v>0</v>
      </c>
      <c r="G5841">
        <f t="shared" ca="1" si="183"/>
        <v>0</v>
      </c>
    </row>
    <row r="5842" spans="1:7" x14ac:dyDescent="0.25">
      <c r="A5842" t="s">
        <v>8152</v>
      </c>
      <c r="B5842" t="s">
        <v>2154</v>
      </c>
      <c r="C5842" s="4">
        <v>46887</v>
      </c>
      <c r="D5842">
        <v>9153408497</v>
      </c>
      <c r="E5842">
        <f>VLOOKUP(D5842,  base_salary!A:A, 1, FALSE)</f>
        <v>9153408497</v>
      </c>
      <c r="F5842">
        <f t="shared" si="182"/>
        <v>0</v>
      </c>
      <c r="G5842">
        <f t="shared" ca="1" si="183"/>
        <v>0</v>
      </c>
    </row>
    <row r="5843" spans="1:7" x14ac:dyDescent="0.25">
      <c r="A5843" t="s">
        <v>8153</v>
      </c>
      <c r="B5843" t="s">
        <v>3315</v>
      </c>
      <c r="C5843" s="4">
        <v>35493</v>
      </c>
      <c r="D5843">
        <v>8239612253</v>
      </c>
      <c r="E5843">
        <f>VLOOKUP(D5843,  base_salary!A:A, 1, FALSE)</f>
        <v>8239612253</v>
      </c>
      <c r="F5843">
        <f t="shared" si="182"/>
        <v>0</v>
      </c>
      <c r="G5843">
        <f t="shared" ca="1" si="183"/>
        <v>0</v>
      </c>
    </row>
    <row r="5844" spans="1:7" x14ac:dyDescent="0.25">
      <c r="A5844" t="s">
        <v>8154</v>
      </c>
      <c r="B5844" t="s">
        <v>2127</v>
      </c>
      <c r="C5844" s="4">
        <v>31361</v>
      </c>
      <c r="D5844">
        <v>7098438871</v>
      </c>
      <c r="E5844">
        <f>VLOOKUP(D5844,  base_salary!A:A, 1, FALSE)</f>
        <v>7098438871</v>
      </c>
      <c r="F5844">
        <f t="shared" si="182"/>
        <v>0</v>
      </c>
      <c r="G5844">
        <f t="shared" ca="1" si="183"/>
        <v>0</v>
      </c>
    </row>
    <row r="5845" spans="1:7" x14ac:dyDescent="0.25">
      <c r="A5845" t="s">
        <v>8155</v>
      </c>
      <c r="B5845" t="s">
        <v>3517</v>
      </c>
      <c r="C5845" s="4">
        <v>15249</v>
      </c>
      <c r="D5845">
        <v>844376051</v>
      </c>
      <c r="E5845">
        <f>VLOOKUP(D5845,  base_salary!A:A, 1, FALSE)</f>
        <v>844376051</v>
      </c>
      <c r="F5845">
        <f t="shared" si="182"/>
        <v>0</v>
      </c>
      <c r="G5845">
        <f t="shared" ca="1" si="183"/>
        <v>0</v>
      </c>
    </row>
    <row r="5846" spans="1:7" x14ac:dyDescent="0.25">
      <c r="A5846" t="s">
        <v>8156</v>
      </c>
      <c r="B5846" t="s">
        <v>2716</v>
      </c>
      <c r="C5846" s="4">
        <v>19512</v>
      </c>
      <c r="D5846">
        <v>858481901</v>
      </c>
      <c r="E5846">
        <f>VLOOKUP(D5846,  base_salary!A:A, 1, FALSE)</f>
        <v>858481901</v>
      </c>
      <c r="F5846">
        <f t="shared" si="182"/>
        <v>0</v>
      </c>
      <c r="G5846">
        <f t="shared" ca="1" si="183"/>
        <v>0</v>
      </c>
    </row>
    <row r="5847" spans="1:7" x14ac:dyDescent="0.25">
      <c r="A5847" t="s">
        <v>8157</v>
      </c>
      <c r="B5847" t="s">
        <v>2111</v>
      </c>
      <c r="C5847" s="4">
        <v>25517</v>
      </c>
      <c r="D5847">
        <v>5795848808</v>
      </c>
      <c r="E5847">
        <f>VLOOKUP(D5847,  base_salary!A:A, 1, FALSE)</f>
        <v>5795848808</v>
      </c>
      <c r="F5847">
        <f t="shared" si="182"/>
        <v>0</v>
      </c>
      <c r="G5847">
        <f t="shared" ca="1" si="183"/>
        <v>0</v>
      </c>
    </row>
    <row r="5848" spans="1:7" x14ac:dyDescent="0.25">
      <c r="A5848" t="s">
        <v>8158</v>
      </c>
      <c r="B5848" t="s">
        <v>2636</v>
      </c>
      <c r="C5848" s="4">
        <v>12218</v>
      </c>
      <c r="D5848">
        <v>813371287</v>
      </c>
      <c r="E5848">
        <f>VLOOKUP(D5848,  base_salary!A:A, 1, FALSE)</f>
        <v>813371287</v>
      </c>
      <c r="F5848">
        <f t="shared" si="182"/>
        <v>0</v>
      </c>
      <c r="G5848">
        <f t="shared" ca="1" si="183"/>
        <v>0</v>
      </c>
    </row>
    <row r="5849" spans="1:7" x14ac:dyDescent="0.25">
      <c r="A5849" t="s">
        <v>8159</v>
      </c>
      <c r="B5849" t="s">
        <v>3291</v>
      </c>
      <c r="C5849" s="4">
        <v>36537</v>
      </c>
      <c r="D5849">
        <v>9328457335</v>
      </c>
      <c r="E5849">
        <f>VLOOKUP(D5849,  base_salary!A:A, 1, FALSE)</f>
        <v>9328457335</v>
      </c>
      <c r="F5849">
        <f t="shared" si="182"/>
        <v>0</v>
      </c>
      <c r="G5849">
        <f t="shared" ca="1" si="183"/>
        <v>0</v>
      </c>
    </row>
    <row r="5850" spans="1:7" x14ac:dyDescent="0.25">
      <c r="A5850" t="s">
        <v>8160</v>
      </c>
      <c r="B5850" t="s">
        <v>2087</v>
      </c>
      <c r="C5850" s="4">
        <v>18053</v>
      </c>
      <c r="D5850">
        <v>9491257560</v>
      </c>
      <c r="E5850">
        <f>VLOOKUP(D5850,  base_salary!A:A, 1, FALSE)</f>
        <v>9491257560</v>
      </c>
      <c r="F5850">
        <f t="shared" si="182"/>
        <v>0</v>
      </c>
      <c r="G5850">
        <f t="shared" ca="1" si="183"/>
        <v>0</v>
      </c>
    </row>
    <row r="5851" spans="1:7" x14ac:dyDescent="0.25">
      <c r="A5851" t="s">
        <v>8161</v>
      </c>
      <c r="B5851" t="s">
        <v>3271</v>
      </c>
      <c r="C5851" s="4">
        <v>48208</v>
      </c>
      <c r="D5851">
        <v>244523738</v>
      </c>
      <c r="E5851">
        <f>VLOOKUP(D5851,  base_salary!A:A, 1, FALSE)</f>
        <v>244523738</v>
      </c>
      <c r="F5851">
        <f t="shared" si="182"/>
        <v>0</v>
      </c>
      <c r="G5851">
        <f t="shared" ca="1" si="183"/>
        <v>0</v>
      </c>
    </row>
    <row r="5852" spans="1:7" x14ac:dyDescent="0.25">
      <c r="A5852" t="s">
        <v>8162</v>
      </c>
      <c r="B5852" t="s">
        <v>1934</v>
      </c>
      <c r="C5852" s="4">
        <v>50119</v>
      </c>
      <c r="D5852">
        <v>2012142672</v>
      </c>
      <c r="E5852">
        <f>VLOOKUP(D5852,  base_salary!A:A, 1, FALSE)</f>
        <v>2012142672</v>
      </c>
      <c r="F5852">
        <f t="shared" si="182"/>
        <v>0</v>
      </c>
      <c r="G5852">
        <f t="shared" ca="1" si="183"/>
        <v>0</v>
      </c>
    </row>
    <row r="5853" spans="1:7" x14ac:dyDescent="0.25">
      <c r="A5853" t="s">
        <v>8163</v>
      </c>
      <c r="B5853" t="s">
        <v>2746</v>
      </c>
      <c r="C5853" s="4">
        <v>13164</v>
      </c>
      <c r="D5853">
        <v>2493113470</v>
      </c>
      <c r="E5853">
        <f>VLOOKUP(D5853,  base_salary!A:A, 1, FALSE)</f>
        <v>2493113470</v>
      </c>
      <c r="F5853">
        <f t="shared" si="182"/>
        <v>0</v>
      </c>
      <c r="G5853">
        <f t="shared" ca="1" si="183"/>
        <v>0</v>
      </c>
    </row>
    <row r="5854" spans="1:7" x14ac:dyDescent="0.25">
      <c r="A5854" t="s">
        <v>8164</v>
      </c>
      <c r="B5854" t="s">
        <v>2210</v>
      </c>
      <c r="C5854" s="4">
        <v>35500</v>
      </c>
      <c r="D5854">
        <v>4698538416</v>
      </c>
      <c r="E5854">
        <f>VLOOKUP(D5854,  base_salary!A:A, 1, FALSE)</f>
        <v>4698538416</v>
      </c>
      <c r="F5854">
        <f t="shared" si="182"/>
        <v>0</v>
      </c>
      <c r="G5854">
        <f t="shared" ca="1" si="183"/>
        <v>0</v>
      </c>
    </row>
    <row r="5855" spans="1:7" x14ac:dyDescent="0.25">
      <c r="A5855" t="s">
        <v>8165</v>
      </c>
      <c r="B5855" t="s">
        <v>2488</v>
      </c>
      <c r="C5855" s="4">
        <v>28598</v>
      </c>
      <c r="D5855">
        <v>1279282711</v>
      </c>
      <c r="E5855">
        <f>VLOOKUP(D5855,  base_salary!A:A, 1, FALSE)</f>
        <v>1279282711</v>
      </c>
      <c r="F5855">
        <f t="shared" si="182"/>
        <v>0</v>
      </c>
      <c r="G5855">
        <f t="shared" ca="1" si="183"/>
        <v>0</v>
      </c>
    </row>
    <row r="5856" spans="1:7" x14ac:dyDescent="0.25">
      <c r="A5856" t="s">
        <v>8166</v>
      </c>
      <c r="B5856" t="s">
        <v>2127</v>
      </c>
      <c r="C5856" s="4">
        <v>31909</v>
      </c>
      <c r="D5856">
        <v>2426144645</v>
      </c>
      <c r="E5856">
        <f>VLOOKUP(D5856,  base_salary!A:A, 1, FALSE)</f>
        <v>2426144645</v>
      </c>
      <c r="F5856">
        <f t="shared" si="182"/>
        <v>0</v>
      </c>
      <c r="G5856">
        <f t="shared" ca="1" si="183"/>
        <v>0</v>
      </c>
    </row>
    <row r="5857" spans="1:7" x14ac:dyDescent="0.25">
      <c r="A5857" t="s">
        <v>8167</v>
      </c>
      <c r="B5857" t="s">
        <v>2037</v>
      </c>
      <c r="C5857" s="4">
        <v>58972</v>
      </c>
      <c r="D5857">
        <v>8462409454</v>
      </c>
      <c r="E5857">
        <f>VLOOKUP(D5857,  base_salary!A:A, 1, FALSE)</f>
        <v>8462409454</v>
      </c>
      <c r="F5857">
        <f t="shared" si="182"/>
        <v>0</v>
      </c>
      <c r="G5857">
        <f t="shared" ca="1" si="183"/>
        <v>0</v>
      </c>
    </row>
    <row r="5858" spans="1:7" x14ac:dyDescent="0.25">
      <c r="A5858" t="s">
        <v>8168</v>
      </c>
      <c r="B5858" t="s">
        <v>2752</v>
      </c>
      <c r="C5858" s="4">
        <v>13677</v>
      </c>
      <c r="D5858">
        <v>9317454674</v>
      </c>
      <c r="E5858">
        <f>VLOOKUP(D5858,  base_salary!A:A, 1, FALSE)</f>
        <v>9317454674</v>
      </c>
      <c r="F5858">
        <f t="shared" si="182"/>
        <v>0</v>
      </c>
      <c r="G5858">
        <f t="shared" ca="1" si="183"/>
        <v>0</v>
      </c>
    </row>
    <row r="5859" spans="1:7" x14ac:dyDescent="0.25">
      <c r="A5859" t="s">
        <v>8169</v>
      </c>
      <c r="B5859" t="s">
        <v>2376</v>
      </c>
      <c r="C5859" s="4">
        <v>18688</v>
      </c>
      <c r="D5859">
        <v>4969679754</v>
      </c>
      <c r="E5859">
        <f>VLOOKUP(D5859,  base_salary!A:A, 1, FALSE)</f>
        <v>4969679754</v>
      </c>
      <c r="F5859">
        <f t="shared" si="182"/>
        <v>0</v>
      </c>
      <c r="G5859">
        <f t="shared" ca="1" si="183"/>
        <v>0</v>
      </c>
    </row>
    <row r="5860" spans="1:7" x14ac:dyDescent="0.25">
      <c r="A5860" t="s">
        <v>8170</v>
      </c>
      <c r="B5860" t="s">
        <v>2641</v>
      </c>
      <c r="C5860" s="4">
        <v>16633</v>
      </c>
      <c r="D5860">
        <v>2209340063</v>
      </c>
      <c r="E5860">
        <f>VLOOKUP(D5860,  base_salary!A:A, 1, FALSE)</f>
        <v>2209340063</v>
      </c>
      <c r="F5860">
        <f t="shared" si="182"/>
        <v>0</v>
      </c>
      <c r="G5860">
        <f t="shared" ca="1" si="183"/>
        <v>0</v>
      </c>
    </row>
    <row r="5861" spans="1:7" x14ac:dyDescent="0.25">
      <c r="A5861" t="s">
        <v>8171</v>
      </c>
      <c r="B5861" t="s">
        <v>2916</v>
      </c>
      <c r="C5861" s="4">
        <v>50798</v>
      </c>
      <c r="D5861">
        <v>3379645060</v>
      </c>
      <c r="E5861">
        <f>VLOOKUP(D5861,  base_salary!A:A, 1, FALSE)</f>
        <v>3379645060</v>
      </c>
      <c r="F5861">
        <f t="shared" si="182"/>
        <v>0</v>
      </c>
      <c r="G5861">
        <f t="shared" ca="1" si="183"/>
        <v>0</v>
      </c>
    </row>
    <row r="5862" spans="1:7" x14ac:dyDescent="0.25">
      <c r="A5862" t="s">
        <v>8172</v>
      </c>
      <c r="B5862" t="s">
        <v>3369</v>
      </c>
      <c r="C5862" s="4">
        <v>57671</v>
      </c>
      <c r="D5862">
        <v>2053848936</v>
      </c>
      <c r="E5862">
        <f>VLOOKUP(D5862,  base_salary!A:A, 1, FALSE)</f>
        <v>2053848936</v>
      </c>
      <c r="F5862">
        <f t="shared" si="182"/>
        <v>0</v>
      </c>
      <c r="G5862">
        <f t="shared" ca="1" si="183"/>
        <v>0</v>
      </c>
    </row>
    <row r="5863" spans="1:7" x14ac:dyDescent="0.25">
      <c r="A5863" t="s">
        <v>8173</v>
      </c>
      <c r="B5863" t="s">
        <v>2740</v>
      </c>
      <c r="C5863" s="4">
        <v>52368</v>
      </c>
      <c r="D5863">
        <v>3554200719</v>
      </c>
      <c r="E5863">
        <f>VLOOKUP(D5863,  base_salary!A:A, 1, FALSE)</f>
        <v>3554200719</v>
      </c>
      <c r="F5863">
        <f t="shared" si="182"/>
        <v>0</v>
      </c>
      <c r="G5863">
        <f t="shared" ca="1" si="183"/>
        <v>0</v>
      </c>
    </row>
    <row r="5864" spans="1:7" x14ac:dyDescent="0.25">
      <c r="A5864" t="s">
        <v>8174</v>
      </c>
      <c r="B5864" t="s">
        <v>2916</v>
      </c>
      <c r="C5864" s="4">
        <v>40874</v>
      </c>
      <c r="D5864">
        <v>9228842121</v>
      </c>
      <c r="E5864">
        <f>VLOOKUP(D5864,  base_salary!A:A, 1, FALSE)</f>
        <v>9228842121</v>
      </c>
      <c r="F5864">
        <f t="shared" si="182"/>
        <v>0</v>
      </c>
      <c r="G5864">
        <f t="shared" ca="1" si="183"/>
        <v>0</v>
      </c>
    </row>
    <row r="5865" spans="1:7" x14ac:dyDescent="0.25">
      <c r="A5865" t="s">
        <v>8175</v>
      </c>
      <c r="B5865" t="s">
        <v>2182</v>
      </c>
      <c r="C5865" s="4">
        <v>19182</v>
      </c>
      <c r="D5865">
        <v>9260254965</v>
      </c>
      <c r="E5865">
        <f>VLOOKUP(D5865,  base_salary!A:A, 1, FALSE)</f>
        <v>9260254965</v>
      </c>
      <c r="F5865">
        <f t="shared" si="182"/>
        <v>0</v>
      </c>
      <c r="G5865">
        <f t="shared" ca="1" si="183"/>
        <v>0</v>
      </c>
    </row>
    <row r="5866" spans="1:7" x14ac:dyDescent="0.25">
      <c r="A5866" t="s">
        <v>8176</v>
      </c>
      <c r="B5866" t="s">
        <v>2179</v>
      </c>
      <c r="C5866" s="4">
        <v>39646</v>
      </c>
      <c r="D5866">
        <v>7489370671</v>
      </c>
      <c r="E5866">
        <f>VLOOKUP(D5866,  base_salary!A:A, 1, FALSE)</f>
        <v>7489370671</v>
      </c>
      <c r="F5866">
        <f t="shared" si="182"/>
        <v>0</v>
      </c>
      <c r="G5866">
        <f t="shared" ca="1" si="183"/>
        <v>0</v>
      </c>
    </row>
    <row r="5867" spans="1:7" x14ac:dyDescent="0.25">
      <c r="A5867" t="s">
        <v>8177</v>
      </c>
      <c r="B5867" t="s">
        <v>2496</v>
      </c>
      <c r="C5867" s="4">
        <v>14912</v>
      </c>
      <c r="D5867">
        <v>4838770758</v>
      </c>
      <c r="E5867">
        <f>VLOOKUP(D5867,  base_salary!A:A, 1, FALSE)</f>
        <v>4838770758</v>
      </c>
      <c r="F5867">
        <f t="shared" si="182"/>
        <v>0</v>
      </c>
      <c r="G5867">
        <f t="shared" ca="1" si="183"/>
        <v>0</v>
      </c>
    </row>
    <row r="5868" spans="1:7" x14ac:dyDescent="0.25">
      <c r="A5868" t="s">
        <v>8178</v>
      </c>
      <c r="B5868" t="s">
        <v>2387</v>
      </c>
      <c r="C5868" s="4">
        <v>54262</v>
      </c>
      <c r="D5868">
        <v>1444572199</v>
      </c>
      <c r="E5868">
        <f>VLOOKUP(D5868,  base_salary!A:A, 1, FALSE)</f>
        <v>1444572199</v>
      </c>
      <c r="F5868">
        <f t="shared" si="182"/>
        <v>0</v>
      </c>
      <c r="G5868">
        <f t="shared" ca="1" si="183"/>
        <v>0</v>
      </c>
    </row>
    <row r="5869" spans="1:7" x14ac:dyDescent="0.25">
      <c r="A5869" t="s">
        <v>8179</v>
      </c>
      <c r="B5869" t="s">
        <v>2596</v>
      </c>
      <c r="C5869" s="4">
        <v>58708</v>
      </c>
      <c r="D5869">
        <v>2973481236</v>
      </c>
      <c r="E5869">
        <f>VLOOKUP(D5869,  base_salary!A:A, 1, FALSE)</f>
        <v>2973481236</v>
      </c>
      <c r="F5869">
        <f t="shared" si="182"/>
        <v>0</v>
      </c>
      <c r="G5869">
        <f t="shared" ca="1" si="183"/>
        <v>0</v>
      </c>
    </row>
    <row r="5870" spans="1:7" x14ac:dyDescent="0.25">
      <c r="A5870" t="s">
        <v>8180</v>
      </c>
      <c r="B5870" t="s">
        <v>2008</v>
      </c>
      <c r="C5870" s="4">
        <v>22072</v>
      </c>
      <c r="D5870">
        <v>3877279783</v>
      </c>
      <c r="E5870">
        <f>VLOOKUP(D5870,  base_salary!A:A, 1, FALSE)</f>
        <v>3877279783</v>
      </c>
      <c r="F5870">
        <f t="shared" si="182"/>
        <v>0</v>
      </c>
      <c r="G5870">
        <f t="shared" ca="1" si="183"/>
        <v>0</v>
      </c>
    </row>
    <row r="5871" spans="1:7" x14ac:dyDescent="0.25">
      <c r="A5871" t="s">
        <v>8181</v>
      </c>
      <c r="B5871" t="s">
        <v>2714</v>
      </c>
      <c r="C5871" s="4">
        <v>12307</v>
      </c>
      <c r="D5871">
        <v>2183763965</v>
      </c>
      <c r="E5871">
        <f>VLOOKUP(D5871,  base_salary!A:A, 1, FALSE)</f>
        <v>2183763965</v>
      </c>
      <c r="F5871">
        <f t="shared" si="182"/>
        <v>0</v>
      </c>
      <c r="G5871">
        <f t="shared" ca="1" si="183"/>
        <v>0</v>
      </c>
    </row>
    <row r="5872" spans="1:7" x14ac:dyDescent="0.25">
      <c r="A5872" t="s">
        <v>8182</v>
      </c>
      <c r="B5872" t="s">
        <v>2749</v>
      </c>
      <c r="C5872" s="4">
        <v>40591</v>
      </c>
      <c r="D5872">
        <v>8519669638</v>
      </c>
      <c r="E5872">
        <f>VLOOKUP(D5872,  base_salary!A:A, 1, FALSE)</f>
        <v>8519669638</v>
      </c>
      <c r="F5872">
        <f t="shared" si="182"/>
        <v>0</v>
      </c>
      <c r="G5872">
        <f t="shared" ca="1" si="183"/>
        <v>0</v>
      </c>
    </row>
    <row r="5873" spans="1:7" x14ac:dyDescent="0.25">
      <c r="A5873" t="s">
        <v>8183</v>
      </c>
      <c r="B5873" t="s">
        <v>3076</v>
      </c>
      <c r="C5873" s="4">
        <v>17816</v>
      </c>
      <c r="D5873">
        <v>3843300291</v>
      </c>
      <c r="E5873">
        <f>VLOOKUP(D5873,  base_salary!A:A, 1, FALSE)</f>
        <v>3843300291</v>
      </c>
      <c r="F5873">
        <f t="shared" si="182"/>
        <v>0</v>
      </c>
      <c r="G5873">
        <f t="shared" ca="1" si="183"/>
        <v>0</v>
      </c>
    </row>
    <row r="5874" spans="1:7" x14ac:dyDescent="0.25">
      <c r="A5874" t="s">
        <v>8184</v>
      </c>
      <c r="B5874" t="s">
        <v>2389</v>
      </c>
      <c r="C5874" s="4">
        <v>44830</v>
      </c>
      <c r="D5874">
        <v>1313434965</v>
      </c>
      <c r="E5874">
        <f>VLOOKUP(D5874,  base_salary!A:A, 1, FALSE)</f>
        <v>1313434965</v>
      </c>
      <c r="F5874">
        <f t="shared" si="182"/>
        <v>0</v>
      </c>
      <c r="G5874">
        <f t="shared" ca="1" si="183"/>
        <v>0</v>
      </c>
    </row>
    <row r="5875" spans="1:7" x14ac:dyDescent="0.25">
      <c r="A5875" t="s">
        <v>8185</v>
      </c>
      <c r="B5875" t="s">
        <v>4422</v>
      </c>
      <c r="C5875" s="4">
        <v>48592</v>
      </c>
      <c r="D5875">
        <v>5574535556</v>
      </c>
      <c r="E5875">
        <f>VLOOKUP(D5875,  base_salary!A:A, 1, FALSE)</f>
        <v>5574535556</v>
      </c>
      <c r="F5875">
        <f t="shared" si="182"/>
        <v>0</v>
      </c>
      <c r="G5875">
        <f t="shared" ca="1" si="183"/>
        <v>0</v>
      </c>
    </row>
    <row r="5876" spans="1:7" x14ac:dyDescent="0.25">
      <c r="A5876" t="s">
        <v>8186</v>
      </c>
      <c r="B5876" t="s">
        <v>3734</v>
      </c>
      <c r="C5876" s="4">
        <v>18495</v>
      </c>
      <c r="D5876">
        <v>3041948354</v>
      </c>
      <c r="E5876">
        <f>VLOOKUP(D5876,  base_salary!A:A, 1, FALSE)</f>
        <v>3041948354</v>
      </c>
      <c r="F5876">
        <f t="shared" si="182"/>
        <v>0</v>
      </c>
      <c r="G5876">
        <f t="shared" ca="1" si="183"/>
        <v>0</v>
      </c>
    </row>
    <row r="5877" spans="1:7" x14ac:dyDescent="0.25">
      <c r="A5877" t="s">
        <v>8187</v>
      </c>
      <c r="B5877" t="s">
        <v>2517</v>
      </c>
      <c r="C5877" s="4">
        <v>46184</v>
      </c>
      <c r="D5877">
        <v>3933021111</v>
      </c>
      <c r="E5877">
        <f>VLOOKUP(D5877,  base_salary!A:A, 1, FALSE)</f>
        <v>3933021111</v>
      </c>
      <c r="F5877">
        <f t="shared" si="182"/>
        <v>0</v>
      </c>
      <c r="G5877">
        <f t="shared" ca="1" si="183"/>
        <v>0</v>
      </c>
    </row>
    <row r="5878" spans="1:7" x14ac:dyDescent="0.25">
      <c r="A5878" t="s">
        <v>8188</v>
      </c>
      <c r="B5878" t="s">
        <v>2923</v>
      </c>
      <c r="C5878" s="4">
        <v>34491</v>
      </c>
      <c r="D5878">
        <v>4159390110</v>
      </c>
      <c r="E5878">
        <f>VLOOKUP(D5878,  base_salary!A:A, 1, FALSE)</f>
        <v>4159390110</v>
      </c>
      <c r="F5878">
        <f t="shared" si="182"/>
        <v>0</v>
      </c>
      <c r="G5878">
        <f t="shared" ca="1" si="183"/>
        <v>0</v>
      </c>
    </row>
    <row r="5879" spans="1:7" x14ac:dyDescent="0.25">
      <c r="A5879" t="s">
        <v>8189</v>
      </c>
      <c r="B5879" t="s">
        <v>3508</v>
      </c>
      <c r="C5879" s="4">
        <v>52685</v>
      </c>
      <c r="D5879">
        <v>3843300291</v>
      </c>
      <c r="E5879">
        <f>VLOOKUP(D5879,  base_salary!A:A, 1, FALSE)</f>
        <v>3843300291</v>
      </c>
      <c r="F5879">
        <f t="shared" si="182"/>
        <v>0</v>
      </c>
      <c r="G5879">
        <f t="shared" ca="1" si="183"/>
        <v>0</v>
      </c>
    </row>
    <row r="5880" spans="1:7" x14ac:dyDescent="0.25">
      <c r="A5880" t="s">
        <v>8190</v>
      </c>
      <c r="B5880" t="s">
        <v>2151</v>
      </c>
      <c r="C5880" s="4">
        <v>43029</v>
      </c>
      <c r="D5880">
        <v>6788593582</v>
      </c>
      <c r="E5880">
        <f>VLOOKUP(D5880,  base_salary!A:A, 1, FALSE)</f>
        <v>6788593582</v>
      </c>
      <c r="F5880">
        <f t="shared" si="182"/>
        <v>0</v>
      </c>
      <c r="G5880">
        <f t="shared" ca="1" si="183"/>
        <v>0</v>
      </c>
    </row>
    <row r="5881" spans="1:7" x14ac:dyDescent="0.25">
      <c r="A5881" t="s">
        <v>8191</v>
      </c>
      <c r="B5881" t="s">
        <v>2587</v>
      </c>
      <c r="C5881" s="4">
        <v>13337</v>
      </c>
      <c r="D5881">
        <v>6227038881</v>
      </c>
      <c r="E5881">
        <f>VLOOKUP(D5881,  base_salary!A:A, 1, FALSE)</f>
        <v>6227038881</v>
      </c>
      <c r="F5881">
        <f t="shared" si="182"/>
        <v>0</v>
      </c>
      <c r="G5881">
        <f t="shared" ca="1" si="183"/>
        <v>0</v>
      </c>
    </row>
    <row r="5882" spans="1:7" x14ac:dyDescent="0.25">
      <c r="A5882" t="s">
        <v>8192</v>
      </c>
      <c r="B5882" t="s">
        <v>2372</v>
      </c>
      <c r="C5882" s="4">
        <v>36992</v>
      </c>
      <c r="D5882">
        <v>5552170407</v>
      </c>
      <c r="E5882">
        <f>VLOOKUP(D5882,  base_salary!A:A, 1, FALSE)</f>
        <v>5552170407</v>
      </c>
      <c r="F5882">
        <f t="shared" si="182"/>
        <v>0</v>
      </c>
      <c r="G5882">
        <f t="shared" ca="1" si="183"/>
        <v>0</v>
      </c>
    </row>
    <row r="5883" spans="1:7" x14ac:dyDescent="0.25">
      <c r="A5883" t="s">
        <v>8193</v>
      </c>
      <c r="B5883" t="s">
        <v>2032</v>
      </c>
      <c r="C5883" s="4">
        <v>14375</v>
      </c>
      <c r="D5883">
        <v>9966428720</v>
      </c>
      <c r="E5883">
        <f>VLOOKUP(D5883,  base_salary!A:A, 1, FALSE)</f>
        <v>9966428720</v>
      </c>
      <c r="F5883">
        <f t="shared" si="182"/>
        <v>0</v>
      </c>
      <c r="G5883">
        <f t="shared" ca="1" si="183"/>
        <v>0</v>
      </c>
    </row>
    <row r="5884" spans="1:7" x14ac:dyDescent="0.25">
      <c r="A5884" t="s">
        <v>8194</v>
      </c>
      <c r="B5884" t="s">
        <v>2633</v>
      </c>
      <c r="C5884" s="4">
        <v>40292</v>
      </c>
      <c r="D5884">
        <v>3642452728</v>
      </c>
      <c r="E5884">
        <f>VLOOKUP(D5884,  base_salary!A:A, 1, FALSE)</f>
        <v>3642452728</v>
      </c>
      <c r="F5884">
        <f t="shared" si="182"/>
        <v>0</v>
      </c>
      <c r="G5884">
        <f t="shared" ca="1" si="183"/>
        <v>0</v>
      </c>
    </row>
    <row r="5885" spans="1:7" x14ac:dyDescent="0.25">
      <c r="A5885" t="s">
        <v>8195</v>
      </c>
      <c r="B5885" t="s">
        <v>3527</v>
      </c>
      <c r="C5885" s="4">
        <v>20446</v>
      </c>
      <c r="D5885">
        <v>6183510505</v>
      </c>
      <c r="E5885">
        <f>VLOOKUP(D5885,  base_salary!A:A, 1, FALSE)</f>
        <v>6183510505</v>
      </c>
      <c r="F5885">
        <f t="shared" si="182"/>
        <v>0</v>
      </c>
      <c r="G5885">
        <f t="shared" ca="1" si="183"/>
        <v>0</v>
      </c>
    </row>
    <row r="5886" spans="1:7" x14ac:dyDescent="0.25">
      <c r="A5886" t="s">
        <v>8196</v>
      </c>
      <c r="B5886" t="s">
        <v>3235</v>
      </c>
      <c r="C5886" s="4">
        <v>39795</v>
      </c>
      <c r="D5886">
        <v>9963057691</v>
      </c>
      <c r="E5886">
        <f>VLOOKUP(D5886,  base_salary!A:A, 1, FALSE)</f>
        <v>9963057691</v>
      </c>
      <c r="F5886">
        <f t="shared" si="182"/>
        <v>0</v>
      </c>
      <c r="G5886">
        <f t="shared" ca="1" si="183"/>
        <v>0</v>
      </c>
    </row>
    <row r="5887" spans="1:7" x14ac:dyDescent="0.25">
      <c r="A5887" t="s">
        <v>8197</v>
      </c>
      <c r="B5887" t="s">
        <v>1936</v>
      </c>
      <c r="C5887" s="4">
        <v>32046</v>
      </c>
      <c r="D5887">
        <v>2492824950</v>
      </c>
      <c r="E5887">
        <f>VLOOKUP(D5887,  base_salary!A:A, 1, FALSE)</f>
        <v>2492824950</v>
      </c>
      <c r="F5887">
        <f t="shared" si="182"/>
        <v>0</v>
      </c>
      <c r="G5887">
        <f t="shared" ca="1" si="183"/>
        <v>0</v>
      </c>
    </row>
    <row r="5888" spans="1:7" x14ac:dyDescent="0.25">
      <c r="A5888" t="s">
        <v>8198</v>
      </c>
      <c r="B5888" t="s">
        <v>3753</v>
      </c>
      <c r="C5888" s="4">
        <v>12615</v>
      </c>
      <c r="D5888">
        <v>1718344562</v>
      </c>
      <c r="E5888">
        <f>VLOOKUP(D5888,  base_salary!A:A, 1, FALSE)</f>
        <v>1718344562</v>
      </c>
      <c r="F5888">
        <f t="shared" si="182"/>
        <v>0</v>
      </c>
      <c r="G5888">
        <f t="shared" ca="1" si="183"/>
        <v>0</v>
      </c>
    </row>
    <row r="5889" spans="1:7" x14ac:dyDescent="0.25">
      <c r="A5889" t="s">
        <v>8199</v>
      </c>
      <c r="B5889" t="s">
        <v>2473</v>
      </c>
      <c r="C5889" s="4">
        <v>43739</v>
      </c>
      <c r="D5889">
        <v>8728207157</v>
      </c>
      <c r="E5889">
        <f>VLOOKUP(D5889,  base_salary!A:A, 1, FALSE)</f>
        <v>8728207157</v>
      </c>
      <c r="F5889">
        <f t="shared" si="182"/>
        <v>0</v>
      </c>
      <c r="G5889">
        <f t="shared" ca="1" si="183"/>
        <v>0</v>
      </c>
    </row>
    <row r="5890" spans="1:7" x14ac:dyDescent="0.25">
      <c r="A5890" t="s">
        <v>8200</v>
      </c>
      <c r="B5890" t="s">
        <v>1995</v>
      </c>
      <c r="C5890" s="4">
        <v>20274</v>
      </c>
      <c r="D5890">
        <v>8350412399</v>
      </c>
      <c r="E5890">
        <f>VLOOKUP(D5890,  base_salary!A:A, 1, FALSE)</f>
        <v>8350412399</v>
      </c>
      <c r="F5890">
        <f t="shared" si="182"/>
        <v>0</v>
      </c>
      <c r="G5890">
        <f t="shared" ca="1" si="183"/>
        <v>0</v>
      </c>
    </row>
    <row r="5891" spans="1:7" x14ac:dyDescent="0.25">
      <c r="A5891" t="s">
        <v>8201</v>
      </c>
      <c r="B5891" t="s">
        <v>2764</v>
      </c>
      <c r="C5891" s="4">
        <v>21462</v>
      </c>
      <c r="D5891">
        <v>1898839557</v>
      </c>
      <c r="E5891">
        <f>VLOOKUP(D5891,  base_salary!A:A, 1, FALSE)</f>
        <v>1898839557</v>
      </c>
      <c r="F5891">
        <f t="shared" ref="F5891:F5954" si="184">IF(ISERROR(E5891), 1, 0)</f>
        <v>0</v>
      </c>
      <c r="G5891">
        <f t="shared" ref="G5891:G5954" ca="1" si="185">SUM(G:G)</f>
        <v>0</v>
      </c>
    </row>
    <row r="5892" spans="1:7" x14ac:dyDescent="0.25">
      <c r="A5892" t="s">
        <v>8202</v>
      </c>
      <c r="B5892" t="s">
        <v>1982</v>
      </c>
      <c r="C5892" s="4">
        <v>51721</v>
      </c>
      <c r="D5892">
        <v>7236563277</v>
      </c>
      <c r="E5892">
        <f>VLOOKUP(D5892,  base_salary!A:A, 1, FALSE)</f>
        <v>7236563277</v>
      </c>
      <c r="F5892">
        <f t="shared" si="184"/>
        <v>0</v>
      </c>
      <c r="G5892">
        <f t="shared" ca="1" si="185"/>
        <v>0</v>
      </c>
    </row>
    <row r="5893" spans="1:7" x14ac:dyDescent="0.25">
      <c r="A5893" t="s">
        <v>8203</v>
      </c>
      <c r="B5893" t="s">
        <v>2757</v>
      </c>
      <c r="C5893" s="4">
        <v>28674</v>
      </c>
      <c r="D5893">
        <v>2060025532</v>
      </c>
      <c r="E5893">
        <f>VLOOKUP(D5893,  base_salary!A:A, 1, FALSE)</f>
        <v>2060025532</v>
      </c>
      <c r="F5893">
        <f t="shared" si="184"/>
        <v>0</v>
      </c>
      <c r="G5893">
        <f t="shared" ca="1" si="185"/>
        <v>0</v>
      </c>
    </row>
    <row r="5894" spans="1:7" x14ac:dyDescent="0.25">
      <c r="A5894" t="s">
        <v>8204</v>
      </c>
      <c r="B5894" t="s">
        <v>3247</v>
      </c>
      <c r="C5894" s="4">
        <v>58038</v>
      </c>
      <c r="D5894">
        <v>2841287114</v>
      </c>
      <c r="E5894">
        <f>VLOOKUP(D5894,  base_salary!A:A, 1, FALSE)</f>
        <v>2841287114</v>
      </c>
      <c r="F5894">
        <f t="shared" si="184"/>
        <v>0</v>
      </c>
      <c r="G5894">
        <f t="shared" ca="1" si="185"/>
        <v>0</v>
      </c>
    </row>
    <row r="5895" spans="1:7" x14ac:dyDescent="0.25">
      <c r="A5895" t="s">
        <v>8205</v>
      </c>
      <c r="B5895" t="s">
        <v>2161</v>
      </c>
      <c r="C5895" s="4">
        <v>57704</v>
      </c>
      <c r="D5895">
        <v>1887308636</v>
      </c>
      <c r="E5895">
        <f>VLOOKUP(D5895,  base_salary!A:A, 1, FALSE)</f>
        <v>1887308636</v>
      </c>
      <c r="F5895">
        <f t="shared" si="184"/>
        <v>0</v>
      </c>
      <c r="G5895">
        <f t="shared" ca="1" si="185"/>
        <v>0</v>
      </c>
    </row>
    <row r="5896" spans="1:7" x14ac:dyDescent="0.25">
      <c r="A5896" t="s">
        <v>8206</v>
      </c>
      <c r="B5896" t="s">
        <v>1948</v>
      </c>
      <c r="C5896" s="4">
        <v>11035</v>
      </c>
      <c r="D5896">
        <v>5117202538</v>
      </c>
      <c r="E5896">
        <f>VLOOKUP(D5896,  base_salary!A:A, 1, FALSE)</f>
        <v>5117202538</v>
      </c>
      <c r="F5896">
        <f t="shared" si="184"/>
        <v>0</v>
      </c>
      <c r="G5896">
        <f t="shared" ca="1" si="185"/>
        <v>0</v>
      </c>
    </row>
    <row r="5897" spans="1:7" x14ac:dyDescent="0.25">
      <c r="A5897" t="s">
        <v>8207</v>
      </c>
      <c r="B5897" t="s">
        <v>2083</v>
      </c>
      <c r="C5897" s="4">
        <v>14893</v>
      </c>
      <c r="D5897">
        <v>2524849899</v>
      </c>
      <c r="E5897">
        <f>VLOOKUP(D5897,  base_salary!A:A, 1, FALSE)</f>
        <v>2524849899</v>
      </c>
      <c r="F5897">
        <f t="shared" si="184"/>
        <v>0</v>
      </c>
      <c r="G5897">
        <f t="shared" ca="1" si="185"/>
        <v>0</v>
      </c>
    </row>
    <row r="5898" spans="1:7" x14ac:dyDescent="0.25">
      <c r="A5898" t="s">
        <v>8208</v>
      </c>
      <c r="B5898" t="s">
        <v>2369</v>
      </c>
      <c r="C5898" s="4">
        <v>33583</v>
      </c>
      <c r="D5898">
        <v>6750554423</v>
      </c>
      <c r="E5898">
        <f>VLOOKUP(D5898,  base_salary!A:A, 1, FALSE)</f>
        <v>6750554423</v>
      </c>
      <c r="F5898">
        <f t="shared" si="184"/>
        <v>0</v>
      </c>
      <c r="G5898">
        <f t="shared" ca="1" si="185"/>
        <v>0</v>
      </c>
    </row>
    <row r="5899" spans="1:7" x14ac:dyDescent="0.25">
      <c r="A5899" t="s">
        <v>8209</v>
      </c>
      <c r="B5899" t="s">
        <v>2203</v>
      </c>
      <c r="C5899" s="4">
        <v>55076</v>
      </c>
      <c r="D5899">
        <v>569240891</v>
      </c>
      <c r="E5899">
        <f>VLOOKUP(D5899,  base_salary!A:A, 1, FALSE)</f>
        <v>569240891</v>
      </c>
      <c r="F5899">
        <f t="shared" si="184"/>
        <v>0</v>
      </c>
      <c r="G5899">
        <f t="shared" ca="1" si="185"/>
        <v>0</v>
      </c>
    </row>
    <row r="5900" spans="1:7" x14ac:dyDescent="0.25">
      <c r="A5900" t="s">
        <v>8210</v>
      </c>
      <c r="B5900" t="s">
        <v>2293</v>
      </c>
      <c r="C5900" s="4">
        <v>37071</v>
      </c>
      <c r="D5900">
        <v>2074776004</v>
      </c>
      <c r="E5900">
        <f>VLOOKUP(D5900,  base_salary!A:A, 1, FALSE)</f>
        <v>2074776004</v>
      </c>
      <c r="F5900">
        <f t="shared" si="184"/>
        <v>0</v>
      </c>
      <c r="G5900">
        <f t="shared" ca="1" si="185"/>
        <v>0</v>
      </c>
    </row>
    <row r="5901" spans="1:7" x14ac:dyDescent="0.25">
      <c r="A5901" t="s">
        <v>8211</v>
      </c>
      <c r="B5901" t="s">
        <v>3512</v>
      </c>
      <c r="C5901" s="4">
        <v>14565</v>
      </c>
      <c r="D5901">
        <v>1598957961</v>
      </c>
      <c r="E5901">
        <f>VLOOKUP(D5901,  base_salary!A:A, 1, FALSE)</f>
        <v>1598957961</v>
      </c>
      <c r="F5901">
        <f t="shared" si="184"/>
        <v>0</v>
      </c>
      <c r="G5901">
        <f t="shared" ca="1" si="185"/>
        <v>0</v>
      </c>
    </row>
    <row r="5902" spans="1:7" x14ac:dyDescent="0.25">
      <c r="A5902" t="s">
        <v>8212</v>
      </c>
      <c r="B5902" t="s">
        <v>2409</v>
      </c>
      <c r="C5902" s="4">
        <v>40943</v>
      </c>
      <c r="D5902">
        <v>9458563771</v>
      </c>
      <c r="E5902">
        <f>VLOOKUP(D5902,  base_salary!A:A, 1, FALSE)</f>
        <v>9458563771</v>
      </c>
      <c r="F5902">
        <f t="shared" si="184"/>
        <v>0</v>
      </c>
      <c r="G5902">
        <f t="shared" ca="1" si="185"/>
        <v>0</v>
      </c>
    </row>
    <row r="5903" spans="1:7" x14ac:dyDescent="0.25">
      <c r="A5903" t="s">
        <v>8213</v>
      </c>
      <c r="B5903" t="s">
        <v>2106</v>
      </c>
      <c r="C5903" s="4">
        <v>55720</v>
      </c>
      <c r="D5903">
        <v>8887868026</v>
      </c>
      <c r="E5903">
        <f>VLOOKUP(D5903,  base_salary!A:A, 1, FALSE)</f>
        <v>8887868026</v>
      </c>
      <c r="F5903">
        <f t="shared" si="184"/>
        <v>0</v>
      </c>
      <c r="G5903">
        <f t="shared" ca="1" si="185"/>
        <v>0</v>
      </c>
    </row>
    <row r="5904" spans="1:7" x14ac:dyDescent="0.25">
      <c r="A5904" t="s">
        <v>8214</v>
      </c>
      <c r="B5904" t="s">
        <v>3356</v>
      </c>
      <c r="C5904" s="4">
        <v>35282</v>
      </c>
      <c r="D5904">
        <v>7191906499</v>
      </c>
      <c r="E5904">
        <f>VLOOKUP(D5904,  base_salary!A:A, 1, FALSE)</f>
        <v>7191906499</v>
      </c>
      <c r="F5904">
        <f t="shared" si="184"/>
        <v>0</v>
      </c>
      <c r="G5904">
        <f t="shared" ca="1" si="185"/>
        <v>0</v>
      </c>
    </row>
    <row r="5905" spans="1:7" x14ac:dyDescent="0.25">
      <c r="A5905" t="s">
        <v>8215</v>
      </c>
      <c r="B5905" t="s">
        <v>2764</v>
      </c>
      <c r="C5905" s="4">
        <v>11877</v>
      </c>
      <c r="D5905">
        <v>9072843924</v>
      </c>
      <c r="E5905">
        <f>VLOOKUP(D5905,  base_salary!A:A, 1, FALSE)</f>
        <v>9072843924</v>
      </c>
      <c r="F5905">
        <f t="shared" si="184"/>
        <v>0</v>
      </c>
      <c r="G5905">
        <f t="shared" ca="1" si="185"/>
        <v>0</v>
      </c>
    </row>
    <row r="5906" spans="1:7" x14ac:dyDescent="0.25">
      <c r="A5906" t="s">
        <v>8216</v>
      </c>
      <c r="B5906" t="s">
        <v>2133</v>
      </c>
      <c r="C5906" s="4">
        <v>33158</v>
      </c>
      <c r="D5906">
        <v>2809344809</v>
      </c>
      <c r="E5906">
        <f>VLOOKUP(D5906,  base_salary!A:A, 1, FALSE)</f>
        <v>2809344809</v>
      </c>
      <c r="F5906">
        <f t="shared" si="184"/>
        <v>0</v>
      </c>
      <c r="G5906">
        <f t="shared" ca="1" si="185"/>
        <v>0</v>
      </c>
    </row>
    <row r="5907" spans="1:7" x14ac:dyDescent="0.25">
      <c r="A5907" t="s">
        <v>8217</v>
      </c>
      <c r="B5907" t="s">
        <v>2269</v>
      </c>
      <c r="C5907" s="4">
        <v>50030</v>
      </c>
      <c r="D5907">
        <v>4076701275</v>
      </c>
      <c r="E5907">
        <f>VLOOKUP(D5907,  base_salary!A:A, 1, FALSE)</f>
        <v>4076701275</v>
      </c>
      <c r="F5907">
        <f t="shared" si="184"/>
        <v>0</v>
      </c>
      <c r="G5907">
        <f t="shared" ca="1" si="185"/>
        <v>0</v>
      </c>
    </row>
    <row r="5908" spans="1:7" x14ac:dyDescent="0.25">
      <c r="A5908" t="s">
        <v>8218</v>
      </c>
      <c r="B5908" t="s">
        <v>2151</v>
      </c>
      <c r="C5908" s="4">
        <v>40334</v>
      </c>
      <c r="D5908">
        <v>8335120919</v>
      </c>
      <c r="E5908">
        <f>VLOOKUP(D5908,  base_salary!A:A, 1, FALSE)</f>
        <v>8335120919</v>
      </c>
      <c r="F5908">
        <f t="shared" si="184"/>
        <v>0</v>
      </c>
      <c r="G5908">
        <f t="shared" ca="1" si="185"/>
        <v>0</v>
      </c>
    </row>
    <row r="5909" spans="1:7" x14ac:dyDescent="0.25">
      <c r="A5909" t="s">
        <v>8219</v>
      </c>
      <c r="B5909" t="s">
        <v>1997</v>
      </c>
      <c r="C5909" s="4">
        <v>30852</v>
      </c>
      <c r="D5909">
        <v>8640079943</v>
      </c>
      <c r="E5909">
        <f>VLOOKUP(D5909,  base_salary!A:A, 1, FALSE)</f>
        <v>8640079943</v>
      </c>
      <c r="F5909">
        <f t="shared" si="184"/>
        <v>0</v>
      </c>
      <c r="G5909">
        <f t="shared" ca="1" si="185"/>
        <v>0</v>
      </c>
    </row>
    <row r="5910" spans="1:7" x14ac:dyDescent="0.25">
      <c r="A5910" t="s">
        <v>8220</v>
      </c>
      <c r="B5910" t="s">
        <v>2099</v>
      </c>
      <c r="C5910" s="4">
        <v>27406</v>
      </c>
      <c r="D5910">
        <v>4698538416</v>
      </c>
      <c r="E5910">
        <f>VLOOKUP(D5910,  base_salary!A:A, 1, FALSE)</f>
        <v>4698538416</v>
      </c>
      <c r="F5910">
        <f t="shared" si="184"/>
        <v>0</v>
      </c>
      <c r="G5910">
        <f t="shared" ca="1" si="185"/>
        <v>0</v>
      </c>
    </row>
    <row r="5911" spans="1:7" x14ac:dyDescent="0.25">
      <c r="A5911" t="s">
        <v>8221</v>
      </c>
      <c r="B5911" t="s">
        <v>2139</v>
      </c>
      <c r="C5911" s="4">
        <v>41498</v>
      </c>
      <c r="D5911">
        <v>4783377790</v>
      </c>
      <c r="E5911">
        <f>VLOOKUP(D5911,  base_salary!A:A, 1, FALSE)</f>
        <v>4783377790</v>
      </c>
      <c r="F5911">
        <f t="shared" si="184"/>
        <v>0</v>
      </c>
      <c r="G5911">
        <f t="shared" ca="1" si="185"/>
        <v>0</v>
      </c>
    </row>
    <row r="5912" spans="1:7" x14ac:dyDescent="0.25">
      <c r="A5912" t="s">
        <v>8222</v>
      </c>
      <c r="B5912" t="s">
        <v>2182</v>
      </c>
      <c r="C5912" s="4">
        <v>59060</v>
      </c>
      <c r="D5912">
        <v>7479962290</v>
      </c>
      <c r="E5912">
        <f>VLOOKUP(D5912,  base_salary!A:A, 1, FALSE)</f>
        <v>7479962290</v>
      </c>
      <c r="F5912">
        <f t="shared" si="184"/>
        <v>0</v>
      </c>
      <c r="G5912">
        <f t="shared" ca="1" si="185"/>
        <v>0</v>
      </c>
    </row>
    <row r="5913" spans="1:7" x14ac:dyDescent="0.25">
      <c r="A5913" t="s">
        <v>8223</v>
      </c>
      <c r="B5913" t="s">
        <v>2355</v>
      </c>
      <c r="C5913" s="4">
        <v>21109</v>
      </c>
      <c r="D5913">
        <v>5687748091</v>
      </c>
      <c r="E5913">
        <f>VLOOKUP(D5913,  base_salary!A:A, 1, FALSE)</f>
        <v>5687748091</v>
      </c>
      <c r="F5913">
        <f t="shared" si="184"/>
        <v>0</v>
      </c>
      <c r="G5913">
        <f t="shared" ca="1" si="185"/>
        <v>0</v>
      </c>
    </row>
    <row r="5914" spans="1:7" x14ac:dyDescent="0.25">
      <c r="A5914" t="s">
        <v>8224</v>
      </c>
      <c r="B5914" t="s">
        <v>3286</v>
      </c>
      <c r="C5914" s="4">
        <v>41659</v>
      </c>
      <c r="D5914">
        <v>2191930824</v>
      </c>
      <c r="E5914">
        <f>VLOOKUP(D5914,  base_salary!A:A, 1, FALSE)</f>
        <v>2191930824</v>
      </c>
      <c r="F5914">
        <f t="shared" si="184"/>
        <v>0</v>
      </c>
      <c r="G5914">
        <f t="shared" ca="1" si="185"/>
        <v>0</v>
      </c>
    </row>
    <row r="5915" spans="1:7" x14ac:dyDescent="0.25">
      <c r="A5915" t="s">
        <v>8225</v>
      </c>
      <c r="B5915" t="s">
        <v>2385</v>
      </c>
      <c r="C5915" s="4">
        <v>23028</v>
      </c>
      <c r="D5915">
        <v>1573192775</v>
      </c>
      <c r="E5915">
        <f>VLOOKUP(D5915,  base_salary!A:A, 1, FALSE)</f>
        <v>1573192775</v>
      </c>
      <c r="F5915">
        <f t="shared" si="184"/>
        <v>0</v>
      </c>
      <c r="G5915">
        <f t="shared" ca="1" si="185"/>
        <v>0</v>
      </c>
    </row>
    <row r="5916" spans="1:7" x14ac:dyDescent="0.25">
      <c r="A5916" t="s">
        <v>8226</v>
      </c>
      <c r="B5916" t="s">
        <v>2139</v>
      </c>
      <c r="C5916" s="4">
        <v>49456</v>
      </c>
      <c r="D5916">
        <v>8808097757</v>
      </c>
      <c r="E5916">
        <f>VLOOKUP(D5916,  base_salary!A:A, 1, FALSE)</f>
        <v>8808097757</v>
      </c>
      <c r="F5916">
        <f t="shared" si="184"/>
        <v>0</v>
      </c>
      <c r="G5916">
        <f t="shared" ca="1" si="185"/>
        <v>0</v>
      </c>
    </row>
    <row r="5917" spans="1:7" x14ac:dyDescent="0.25">
      <c r="A5917" t="s">
        <v>8227</v>
      </c>
      <c r="B5917" t="s">
        <v>2244</v>
      </c>
      <c r="C5917" s="4">
        <v>52930</v>
      </c>
      <c r="D5917">
        <v>1992195951</v>
      </c>
      <c r="E5917">
        <f>VLOOKUP(D5917,  base_salary!A:A, 1, FALSE)</f>
        <v>1992195951</v>
      </c>
      <c r="F5917">
        <f t="shared" si="184"/>
        <v>0</v>
      </c>
      <c r="G5917">
        <f t="shared" ca="1" si="185"/>
        <v>0</v>
      </c>
    </row>
    <row r="5918" spans="1:7" x14ac:dyDescent="0.25">
      <c r="A5918" t="s">
        <v>8228</v>
      </c>
      <c r="B5918" t="s">
        <v>2385</v>
      </c>
      <c r="C5918" s="4">
        <v>38082</v>
      </c>
      <c r="D5918">
        <v>5929508313</v>
      </c>
      <c r="E5918">
        <f>VLOOKUP(D5918,  base_salary!A:A, 1, FALSE)</f>
        <v>5929508313</v>
      </c>
      <c r="F5918">
        <f t="shared" si="184"/>
        <v>0</v>
      </c>
      <c r="G5918">
        <f t="shared" ca="1" si="185"/>
        <v>0</v>
      </c>
    </row>
    <row r="5919" spans="1:7" x14ac:dyDescent="0.25">
      <c r="A5919" t="s">
        <v>8229</v>
      </c>
      <c r="B5919" t="s">
        <v>2319</v>
      </c>
      <c r="C5919" s="4">
        <v>23446</v>
      </c>
      <c r="D5919">
        <v>8620758454</v>
      </c>
      <c r="E5919">
        <f>VLOOKUP(D5919,  base_salary!A:A, 1, FALSE)</f>
        <v>8620758454</v>
      </c>
      <c r="F5919">
        <f t="shared" si="184"/>
        <v>0</v>
      </c>
      <c r="G5919">
        <f t="shared" ca="1" si="185"/>
        <v>0</v>
      </c>
    </row>
    <row r="5920" spans="1:7" x14ac:dyDescent="0.25">
      <c r="A5920" t="s">
        <v>8230</v>
      </c>
      <c r="B5920" t="s">
        <v>1964</v>
      </c>
      <c r="C5920" s="4">
        <v>29324</v>
      </c>
      <c r="D5920">
        <v>140020098</v>
      </c>
      <c r="E5920">
        <f>VLOOKUP(D5920,  base_salary!A:A, 1, FALSE)</f>
        <v>140020098</v>
      </c>
      <c r="F5920">
        <f t="shared" si="184"/>
        <v>0</v>
      </c>
      <c r="G5920">
        <f t="shared" ca="1" si="185"/>
        <v>0</v>
      </c>
    </row>
    <row r="5921" spans="1:7" x14ac:dyDescent="0.25">
      <c r="A5921" t="s">
        <v>8231</v>
      </c>
      <c r="B5921" t="s">
        <v>2554</v>
      </c>
      <c r="C5921" s="4">
        <v>20609</v>
      </c>
      <c r="D5921">
        <v>7074056774</v>
      </c>
      <c r="E5921">
        <f>VLOOKUP(D5921,  base_salary!A:A, 1, FALSE)</f>
        <v>7074056774</v>
      </c>
      <c r="F5921">
        <f t="shared" si="184"/>
        <v>0</v>
      </c>
      <c r="G5921">
        <f t="shared" ca="1" si="185"/>
        <v>0</v>
      </c>
    </row>
    <row r="5922" spans="1:7" x14ac:dyDescent="0.25">
      <c r="A5922" t="s">
        <v>8232</v>
      </c>
      <c r="B5922" t="s">
        <v>2800</v>
      </c>
      <c r="C5922" s="4">
        <v>35846</v>
      </c>
      <c r="D5922">
        <v>325547246</v>
      </c>
      <c r="E5922">
        <f>VLOOKUP(D5922,  base_salary!A:A, 1, FALSE)</f>
        <v>325547246</v>
      </c>
      <c r="F5922">
        <f t="shared" si="184"/>
        <v>0</v>
      </c>
      <c r="G5922">
        <f t="shared" ca="1" si="185"/>
        <v>0</v>
      </c>
    </row>
    <row r="5923" spans="1:7" x14ac:dyDescent="0.25">
      <c r="A5923" t="s">
        <v>8233</v>
      </c>
      <c r="B5923" t="s">
        <v>2992</v>
      </c>
      <c r="C5923" s="4">
        <v>57905</v>
      </c>
      <c r="D5923">
        <v>4406664351</v>
      </c>
      <c r="E5923">
        <f>VLOOKUP(D5923,  base_salary!A:A, 1, FALSE)</f>
        <v>4406664351</v>
      </c>
      <c r="F5923">
        <f t="shared" si="184"/>
        <v>0</v>
      </c>
      <c r="G5923">
        <f t="shared" ca="1" si="185"/>
        <v>0</v>
      </c>
    </row>
    <row r="5924" spans="1:7" x14ac:dyDescent="0.25">
      <c r="A5924" t="s">
        <v>8234</v>
      </c>
      <c r="B5924" t="s">
        <v>2533</v>
      </c>
      <c r="C5924" s="4">
        <v>14227</v>
      </c>
      <c r="D5924">
        <v>8162941088</v>
      </c>
      <c r="E5924">
        <f>VLOOKUP(D5924,  base_salary!A:A, 1, FALSE)</f>
        <v>8162941088</v>
      </c>
      <c r="F5924">
        <f t="shared" si="184"/>
        <v>0</v>
      </c>
      <c r="G5924">
        <f t="shared" ca="1" si="185"/>
        <v>0</v>
      </c>
    </row>
    <row r="5925" spans="1:7" x14ac:dyDescent="0.25">
      <c r="A5925" t="s">
        <v>8235</v>
      </c>
      <c r="B5925" t="s">
        <v>2569</v>
      </c>
      <c r="C5925" s="4">
        <v>49137</v>
      </c>
      <c r="D5925">
        <v>3772653790</v>
      </c>
      <c r="E5925">
        <f>VLOOKUP(D5925,  base_salary!A:A, 1, FALSE)</f>
        <v>3772653790</v>
      </c>
      <c r="F5925">
        <f t="shared" si="184"/>
        <v>0</v>
      </c>
      <c r="G5925">
        <f t="shared" ca="1" si="185"/>
        <v>0</v>
      </c>
    </row>
    <row r="5926" spans="1:7" x14ac:dyDescent="0.25">
      <c r="A5926" t="s">
        <v>8236</v>
      </c>
      <c r="B5926" t="s">
        <v>2264</v>
      </c>
      <c r="C5926" s="4">
        <v>22178</v>
      </c>
      <c r="D5926">
        <v>2551917727</v>
      </c>
      <c r="E5926">
        <f>VLOOKUP(D5926,  base_salary!A:A, 1, FALSE)</f>
        <v>2551917727</v>
      </c>
      <c r="F5926">
        <f t="shared" si="184"/>
        <v>0</v>
      </c>
      <c r="G5926">
        <f t="shared" ca="1" si="185"/>
        <v>0</v>
      </c>
    </row>
    <row r="5927" spans="1:7" x14ac:dyDescent="0.25">
      <c r="A5927" t="s">
        <v>8237</v>
      </c>
      <c r="B5927" t="s">
        <v>1956</v>
      </c>
      <c r="C5927" s="4">
        <v>17906</v>
      </c>
      <c r="D5927">
        <v>4472356473</v>
      </c>
      <c r="E5927">
        <f>VLOOKUP(D5927,  base_salary!A:A, 1, FALSE)</f>
        <v>4472356473</v>
      </c>
      <c r="F5927">
        <f t="shared" si="184"/>
        <v>0</v>
      </c>
      <c r="G5927">
        <f t="shared" ca="1" si="185"/>
        <v>0</v>
      </c>
    </row>
    <row r="5928" spans="1:7" x14ac:dyDescent="0.25">
      <c r="A5928" t="s">
        <v>8238</v>
      </c>
      <c r="B5928" t="s">
        <v>2041</v>
      </c>
      <c r="C5928" s="4">
        <v>37437</v>
      </c>
      <c r="D5928">
        <v>4482855448</v>
      </c>
      <c r="E5928">
        <f>VLOOKUP(D5928,  base_salary!A:A, 1, FALSE)</f>
        <v>4482855448</v>
      </c>
      <c r="F5928">
        <f t="shared" si="184"/>
        <v>0</v>
      </c>
      <c r="G5928">
        <f t="shared" ca="1" si="185"/>
        <v>0</v>
      </c>
    </row>
    <row r="5929" spans="1:7" x14ac:dyDescent="0.25">
      <c r="A5929" t="s">
        <v>8239</v>
      </c>
      <c r="B5929" t="s">
        <v>2869</v>
      </c>
      <c r="C5929" s="4">
        <v>13057</v>
      </c>
      <c r="D5929">
        <v>8676088039</v>
      </c>
      <c r="E5929">
        <f>VLOOKUP(D5929,  base_salary!A:A, 1, FALSE)</f>
        <v>8676088039</v>
      </c>
      <c r="F5929">
        <f t="shared" si="184"/>
        <v>0</v>
      </c>
      <c r="G5929">
        <f t="shared" ca="1" si="185"/>
        <v>0</v>
      </c>
    </row>
    <row r="5930" spans="1:7" x14ac:dyDescent="0.25">
      <c r="A5930" t="s">
        <v>8240</v>
      </c>
      <c r="B5930" t="s">
        <v>2323</v>
      </c>
      <c r="C5930" s="4">
        <v>29782</v>
      </c>
      <c r="D5930">
        <v>8254304106</v>
      </c>
      <c r="E5930">
        <f>VLOOKUP(D5930,  base_salary!A:A, 1, FALSE)</f>
        <v>8254304106</v>
      </c>
      <c r="F5930">
        <f t="shared" si="184"/>
        <v>0</v>
      </c>
      <c r="G5930">
        <f t="shared" ca="1" si="185"/>
        <v>0</v>
      </c>
    </row>
    <row r="5931" spans="1:7" x14ac:dyDescent="0.25">
      <c r="A5931" t="s">
        <v>8241</v>
      </c>
      <c r="B5931" t="s">
        <v>3508</v>
      </c>
      <c r="C5931" s="4">
        <v>54590</v>
      </c>
      <c r="D5931">
        <v>325547246</v>
      </c>
      <c r="E5931">
        <f>VLOOKUP(D5931,  base_salary!A:A, 1, FALSE)</f>
        <v>325547246</v>
      </c>
      <c r="F5931">
        <f t="shared" si="184"/>
        <v>0</v>
      </c>
      <c r="G5931">
        <f t="shared" ca="1" si="185"/>
        <v>0</v>
      </c>
    </row>
    <row r="5932" spans="1:7" x14ac:dyDescent="0.25">
      <c r="A5932" t="s">
        <v>8242</v>
      </c>
      <c r="B5932" t="s">
        <v>2207</v>
      </c>
      <c r="C5932" s="4">
        <v>35078</v>
      </c>
      <c r="D5932">
        <v>601779371</v>
      </c>
      <c r="E5932">
        <f>VLOOKUP(D5932,  base_salary!A:A, 1, FALSE)</f>
        <v>601779371</v>
      </c>
      <c r="F5932">
        <f t="shared" si="184"/>
        <v>0</v>
      </c>
      <c r="G5932">
        <f t="shared" ca="1" si="185"/>
        <v>0</v>
      </c>
    </row>
    <row r="5933" spans="1:7" x14ac:dyDescent="0.25">
      <c r="A5933" t="s">
        <v>8243</v>
      </c>
      <c r="B5933" t="s">
        <v>2809</v>
      </c>
      <c r="C5933" s="4">
        <v>56384</v>
      </c>
      <c r="D5933">
        <v>9260254965</v>
      </c>
      <c r="E5933">
        <f>VLOOKUP(D5933,  base_salary!A:A, 1, FALSE)</f>
        <v>9260254965</v>
      </c>
      <c r="F5933">
        <f t="shared" si="184"/>
        <v>0</v>
      </c>
      <c r="G5933">
        <f t="shared" ca="1" si="185"/>
        <v>0</v>
      </c>
    </row>
    <row r="5934" spans="1:7" x14ac:dyDescent="0.25">
      <c r="A5934" t="s">
        <v>8244</v>
      </c>
      <c r="B5934" t="s">
        <v>2214</v>
      </c>
      <c r="C5934" s="4">
        <v>23759</v>
      </c>
      <c r="D5934">
        <v>3488994694</v>
      </c>
      <c r="E5934">
        <f>VLOOKUP(D5934,  base_salary!A:A, 1, FALSE)</f>
        <v>3488994694</v>
      </c>
      <c r="F5934">
        <f t="shared" si="184"/>
        <v>0</v>
      </c>
      <c r="G5934">
        <f t="shared" ca="1" si="185"/>
        <v>0</v>
      </c>
    </row>
    <row r="5935" spans="1:7" x14ac:dyDescent="0.25">
      <c r="A5935" t="s">
        <v>8245</v>
      </c>
      <c r="B5935" t="s">
        <v>1940</v>
      </c>
      <c r="C5935" s="4">
        <v>45035</v>
      </c>
      <c r="D5935">
        <v>2045928187</v>
      </c>
      <c r="E5935">
        <f>VLOOKUP(D5935,  base_salary!A:A, 1, FALSE)</f>
        <v>2045928187</v>
      </c>
      <c r="F5935">
        <f t="shared" si="184"/>
        <v>0</v>
      </c>
      <c r="G5935">
        <f t="shared" ca="1" si="185"/>
        <v>0</v>
      </c>
    </row>
    <row r="5936" spans="1:7" x14ac:dyDescent="0.25">
      <c r="A5936" t="s">
        <v>8246</v>
      </c>
      <c r="B5936" t="s">
        <v>2037</v>
      </c>
      <c r="C5936" s="4">
        <v>23857</v>
      </c>
      <c r="D5936">
        <v>4011453366</v>
      </c>
      <c r="E5936">
        <f>VLOOKUP(D5936,  base_salary!A:A, 1, FALSE)</f>
        <v>4011453366</v>
      </c>
      <c r="F5936">
        <f t="shared" si="184"/>
        <v>0</v>
      </c>
      <c r="G5936">
        <f t="shared" ca="1" si="185"/>
        <v>0</v>
      </c>
    </row>
    <row r="5937" spans="1:7" x14ac:dyDescent="0.25">
      <c r="A5937" t="s">
        <v>8247</v>
      </c>
      <c r="B5937" t="s">
        <v>2360</v>
      </c>
      <c r="C5937" s="4">
        <v>15930</v>
      </c>
      <c r="D5937">
        <v>8032296239</v>
      </c>
      <c r="E5937">
        <f>VLOOKUP(D5937,  base_salary!A:A, 1, FALSE)</f>
        <v>8032296239</v>
      </c>
      <c r="F5937">
        <f t="shared" si="184"/>
        <v>0</v>
      </c>
      <c r="G5937">
        <f t="shared" ca="1" si="185"/>
        <v>0</v>
      </c>
    </row>
    <row r="5938" spans="1:7" x14ac:dyDescent="0.25">
      <c r="A5938" t="s">
        <v>8248</v>
      </c>
      <c r="B5938" t="s">
        <v>3144</v>
      </c>
      <c r="C5938" s="4">
        <v>48037</v>
      </c>
      <c r="D5938">
        <v>5075915108</v>
      </c>
      <c r="E5938">
        <f>VLOOKUP(D5938,  base_salary!A:A, 1, FALSE)</f>
        <v>5075915108</v>
      </c>
      <c r="F5938">
        <f t="shared" si="184"/>
        <v>0</v>
      </c>
      <c r="G5938">
        <f t="shared" ca="1" si="185"/>
        <v>0</v>
      </c>
    </row>
    <row r="5939" spans="1:7" x14ac:dyDescent="0.25">
      <c r="A5939" t="s">
        <v>8249</v>
      </c>
      <c r="B5939" t="s">
        <v>1964</v>
      </c>
      <c r="C5939" s="4">
        <v>37197</v>
      </c>
      <c r="D5939">
        <v>4718207207</v>
      </c>
      <c r="E5939">
        <f>VLOOKUP(D5939,  base_salary!A:A, 1, FALSE)</f>
        <v>4718207207</v>
      </c>
      <c r="F5939">
        <f t="shared" si="184"/>
        <v>0</v>
      </c>
      <c r="G5939">
        <f t="shared" ca="1" si="185"/>
        <v>0</v>
      </c>
    </row>
    <row r="5940" spans="1:7" x14ac:dyDescent="0.25">
      <c r="A5940" t="s">
        <v>8250</v>
      </c>
      <c r="B5940" t="s">
        <v>2164</v>
      </c>
      <c r="C5940" s="4">
        <v>56793</v>
      </c>
      <c r="D5940">
        <v>7957976743</v>
      </c>
      <c r="E5940">
        <f>VLOOKUP(D5940,  base_salary!A:A, 1, FALSE)</f>
        <v>7957976743</v>
      </c>
      <c r="F5940">
        <f t="shared" si="184"/>
        <v>0</v>
      </c>
      <c r="G5940">
        <f t="shared" ca="1" si="185"/>
        <v>0</v>
      </c>
    </row>
    <row r="5941" spans="1:7" x14ac:dyDescent="0.25">
      <c r="A5941" t="s">
        <v>8251</v>
      </c>
      <c r="B5941" t="s">
        <v>3758</v>
      </c>
      <c r="C5941" s="4">
        <v>39831</v>
      </c>
      <c r="D5941">
        <v>7630993544</v>
      </c>
      <c r="E5941">
        <f>VLOOKUP(D5941,  base_salary!A:A, 1, FALSE)</f>
        <v>7630993544</v>
      </c>
      <c r="F5941">
        <f t="shared" si="184"/>
        <v>0</v>
      </c>
      <c r="G5941">
        <f t="shared" ca="1" si="185"/>
        <v>0</v>
      </c>
    </row>
    <row r="5942" spans="1:7" x14ac:dyDescent="0.25">
      <c r="A5942" t="s">
        <v>8252</v>
      </c>
      <c r="B5942" t="s">
        <v>2693</v>
      </c>
      <c r="C5942" s="4">
        <v>10546</v>
      </c>
      <c r="D5942">
        <v>161397387</v>
      </c>
      <c r="E5942">
        <f>VLOOKUP(D5942,  base_salary!A:A, 1, FALSE)</f>
        <v>161397387</v>
      </c>
      <c r="F5942">
        <f t="shared" si="184"/>
        <v>0</v>
      </c>
      <c r="G5942">
        <f t="shared" ca="1" si="185"/>
        <v>0</v>
      </c>
    </row>
    <row r="5943" spans="1:7" x14ac:dyDescent="0.25">
      <c r="A5943" t="s">
        <v>8253</v>
      </c>
      <c r="B5943" t="s">
        <v>1984</v>
      </c>
      <c r="C5943" s="4">
        <v>20138</v>
      </c>
      <c r="D5943">
        <v>2976436541</v>
      </c>
      <c r="E5943">
        <f>VLOOKUP(D5943,  base_salary!A:A, 1, FALSE)</f>
        <v>2976436541</v>
      </c>
      <c r="F5943">
        <f t="shared" si="184"/>
        <v>0</v>
      </c>
      <c r="G5943">
        <f t="shared" ca="1" si="185"/>
        <v>0</v>
      </c>
    </row>
    <row r="5944" spans="1:7" x14ac:dyDescent="0.25">
      <c r="A5944" t="s">
        <v>8254</v>
      </c>
      <c r="B5944" t="s">
        <v>2026</v>
      </c>
      <c r="C5944" s="4">
        <v>37327</v>
      </c>
      <c r="D5944">
        <v>7533163729</v>
      </c>
      <c r="E5944">
        <f>VLOOKUP(D5944,  base_salary!A:A, 1, FALSE)</f>
        <v>7533163729</v>
      </c>
      <c r="F5944">
        <f t="shared" si="184"/>
        <v>0</v>
      </c>
      <c r="G5944">
        <f t="shared" ca="1" si="185"/>
        <v>0</v>
      </c>
    </row>
    <row r="5945" spans="1:7" x14ac:dyDescent="0.25">
      <c r="A5945" t="s">
        <v>8255</v>
      </c>
      <c r="B5945" t="s">
        <v>4422</v>
      </c>
      <c r="C5945" s="4">
        <v>24490</v>
      </c>
      <c r="D5945">
        <v>9292607561</v>
      </c>
      <c r="E5945">
        <f>VLOOKUP(D5945,  base_salary!A:A, 1, FALSE)</f>
        <v>9292607561</v>
      </c>
      <c r="F5945">
        <f t="shared" si="184"/>
        <v>0</v>
      </c>
      <c r="G5945">
        <f t="shared" ca="1" si="185"/>
        <v>0</v>
      </c>
    </row>
    <row r="5946" spans="1:7" x14ac:dyDescent="0.25">
      <c r="A5946" t="s">
        <v>8256</v>
      </c>
      <c r="B5946" t="s">
        <v>2316</v>
      </c>
      <c r="C5946" s="4">
        <v>18213</v>
      </c>
      <c r="D5946">
        <v>583595162</v>
      </c>
      <c r="E5946">
        <f>VLOOKUP(D5946,  base_salary!A:A, 1, FALSE)</f>
        <v>583595162</v>
      </c>
      <c r="F5946">
        <f t="shared" si="184"/>
        <v>0</v>
      </c>
      <c r="G5946">
        <f t="shared" ca="1" si="185"/>
        <v>0</v>
      </c>
    </row>
    <row r="5947" spans="1:7" x14ac:dyDescent="0.25">
      <c r="A5947" t="s">
        <v>8257</v>
      </c>
      <c r="B5947" t="s">
        <v>2054</v>
      </c>
      <c r="C5947" s="4">
        <v>33249</v>
      </c>
      <c r="D5947">
        <v>1062607929</v>
      </c>
      <c r="E5947">
        <f>VLOOKUP(D5947,  base_salary!A:A, 1, FALSE)</f>
        <v>1062607929</v>
      </c>
      <c r="F5947">
        <f t="shared" si="184"/>
        <v>0</v>
      </c>
      <c r="G5947">
        <f t="shared" ca="1" si="185"/>
        <v>0</v>
      </c>
    </row>
    <row r="5948" spans="1:7" x14ac:dyDescent="0.25">
      <c r="A5948" t="s">
        <v>8258</v>
      </c>
      <c r="B5948" t="s">
        <v>2244</v>
      </c>
      <c r="C5948" s="4">
        <v>28679</v>
      </c>
      <c r="D5948">
        <v>4119729087</v>
      </c>
      <c r="E5948">
        <f>VLOOKUP(D5948,  base_salary!A:A, 1, FALSE)</f>
        <v>4119729087</v>
      </c>
      <c r="F5948">
        <f t="shared" si="184"/>
        <v>0</v>
      </c>
      <c r="G5948">
        <f t="shared" ca="1" si="185"/>
        <v>0</v>
      </c>
    </row>
    <row r="5949" spans="1:7" x14ac:dyDescent="0.25">
      <c r="A5949" t="s">
        <v>8259</v>
      </c>
      <c r="B5949" t="s">
        <v>2411</v>
      </c>
      <c r="C5949" s="4">
        <v>34449</v>
      </c>
      <c r="D5949">
        <v>9815158015</v>
      </c>
      <c r="E5949">
        <f>VLOOKUP(D5949,  base_salary!A:A, 1, FALSE)</f>
        <v>9815158015</v>
      </c>
      <c r="F5949">
        <f t="shared" si="184"/>
        <v>0</v>
      </c>
      <c r="G5949">
        <f t="shared" ca="1" si="185"/>
        <v>0</v>
      </c>
    </row>
    <row r="5950" spans="1:7" x14ac:dyDescent="0.25">
      <c r="A5950" t="s">
        <v>8260</v>
      </c>
      <c r="B5950" t="s">
        <v>2095</v>
      </c>
      <c r="C5950" s="4">
        <v>50057</v>
      </c>
      <c r="D5950">
        <v>8998375370</v>
      </c>
      <c r="E5950">
        <f>VLOOKUP(D5950,  base_salary!A:A, 1, FALSE)</f>
        <v>8998375370</v>
      </c>
      <c r="F5950">
        <f t="shared" si="184"/>
        <v>0</v>
      </c>
      <c r="G5950">
        <f t="shared" ca="1" si="185"/>
        <v>0</v>
      </c>
    </row>
    <row r="5951" spans="1:7" x14ac:dyDescent="0.25">
      <c r="A5951" t="s">
        <v>8261</v>
      </c>
      <c r="B5951" t="s">
        <v>2633</v>
      </c>
      <c r="C5951" s="4">
        <v>16245</v>
      </c>
      <c r="D5951">
        <v>9312128221</v>
      </c>
      <c r="E5951">
        <f>VLOOKUP(D5951,  base_salary!A:A, 1, FALSE)</f>
        <v>9312128221</v>
      </c>
      <c r="F5951">
        <f t="shared" si="184"/>
        <v>0</v>
      </c>
      <c r="G5951">
        <f t="shared" ca="1" si="185"/>
        <v>0</v>
      </c>
    </row>
    <row r="5952" spans="1:7" x14ac:dyDescent="0.25">
      <c r="A5952" t="s">
        <v>8262</v>
      </c>
      <c r="B5952" t="s">
        <v>2405</v>
      </c>
      <c r="C5952" s="4">
        <v>54641</v>
      </c>
      <c r="D5952">
        <v>7074056774</v>
      </c>
      <c r="E5952">
        <f>VLOOKUP(D5952,  base_salary!A:A, 1, FALSE)</f>
        <v>7074056774</v>
      </c>
      <c r="F5952">
        <f t="shared" si="184"/>
        <v>0</v>
      </c>
      <c r="G5952">
        <f t="shared" ca="1" si="185"/>
        <v>0</v>
      </c>
    </row>
    <row r="5953" spans="1:7" x14ac:dyDescent="0.25">
      <c r="A5953" t="s">
        <v>8263</v>
      </c>
      <c r="B5953" t="s">
        <v>2405</v>
      </c>
      <c r="C5953" s="4">
        <v>12325</v>
      </c>
      <c r="D5953">
        <v>3292353998</v>
      </c>
      <c r="E5953">
        <f>VLOOKUP(D5953,  base_salary!A:A, 1, FALSE)</f>
        <v>3292353998</v>
      </c>
      <c r="F5953">
        <f t="shared" si="184"/>
        <v>0</v>
      </c>
      <c r="G5953">
        <f t="shared" ca="1" si="185"/>
        <v>0</v>
      </c>
    </row>
    <row r="5954" spans="1:7" x14ac:dyDescent="0.25">
      <c r="A5954" t="s">
        <v>8264</v>
      </c>
      <c r="B5954" t="s">
        <v>2378</v>
      </c>
      <c r="C5954" s="4">
        <v>13534</v>
      </c>
      <c r="D5954">
        <v>7467563949</v>
      </c>
      <c r="E5954">
        <f>VLOOKUP(D5954,  base_salary!A:A, 1, FALSE)</f>
        <v>7467563949</v>
      </c>
      <c r="F5954">
        <f t="shared" si="184"/>
        <v>0</v>
      </c>
      <c r="G5954">
        <f t="shared" ca="1" si="185"/>
        <v>0</v>
      </c>
    </row>
    <row r="5955" spans="1:7" x14ac:dyDescent="0.25">
      <c r="A5955" t="s">
        <v>8265</v>
      </c>
      <c r="B5955" t="s">
        <v>2714</v>
      </c>
      <c r="C5955" s="4">
        <v>47525</v>
      </c>
      <c r="D5955">
        <v>6209983448</v>
      </c>
      <c r="E5955">
        <f>VLOOKUP(D5955,  base_salary!A:A, 1, FALSE)</f>
        <v>6209983448</v>
      </c>
      <c r="F5955">
        <f t="shared" ref="F5955:F6018" si="186">IF(ISERROR(E5955), 1, 0)</f>
        <v>0</v>
      </c>
      <c r="G5955">
        <f t="shared" ref="G5955:G6018" ca="1" si="187">SUM(G:G)</f>
        <v>0</v>
      </c>
    </row>
    <row r="5956" spans="1:7" x14ac:dyDescent="0.25">
      <c r="A5956" t="s">
        <v>8266</v>
      </c>
      <c r="B5956" t="s">
        <v>3376</v>
      </c>
      <c r="C5956" s="4">
        <v>47801</v>
      </c>
      <c r="D5956">
        <v>2045928187</v>
      </c>
      <c r="E5956">
        <f>VLOOKUP(D5956,  base_salary!A:A, 1, FALSE)</f>
        <v>2045928187</v>
      </c>
      <c r="F5956">
        <f t="shared" si="186"/>
        <v>0</v>
      </c>
      <c r="G5956">
        <f t="shared" ca="1" si="187"/>
        <v>0</v>
      </c>
    </row>
    <row r="5957" spans="1:7" x14ac:dyDescent="0.25">
      <c r="A5957" t="s">
        <v>8267</v>
      </c>
      <c r="B5957" t="s">
        <v>3297</v>
      </c>
      <c r="C5957" s="4">
        <v>53611</v>
      </c>
      <c r="D5957">
        <v>4656574848</v>
      </c>
      <c r="E5957">
        <f>VLOOKUP(D5957,  base_salary!A:A, 1, FALSE)</f>
        <v>4656574848</v>
      </c>
      <c r="F5957">
        <f t="shared" si="186"/>
        <v>0</v>
      </c>
      <c r="G5957">
        <f t="shared" ca="1" si="187"/>
        <v>0</v>
      </c>
    </row>
    <row r="5958" spans="1:7" x14ac:dyDescent="0.25">
      <c r="A5958" t="s">
        <v>8268</v>
      </c>
      <c r="B5958" t="s">
        <v>1956</v>
      </c>
      <c r="C5958" s="4">
        <v>45547</v>
      </c>
      <c r="D5958">
        <v>8703756602</v>
      </c>
      <c r="E5958">
        <f>VLOOKUP(D5958,  base_salary!A:A, 1, FALSE)</f>
        <v>8703756602</v>
      </c>
      <c r="F5958">
        <f t="shared" si="186"/>
        <v>0</v>
      </c>
      <c r="G5958">
        <f t="shared" ca="1" si="187"/>
        <v>0</v>
      </c>
    </row>
    <row r="5959" spans="1:7" x14ac:dyDescent="0.25">
      <c r="A5959" t="s">
        <v>8269</v>
      </c>
      <c r="B5959" t="s">
        <v>2293</v>
      </c>
      <c r="C5959" s="4">
        <v>12014</v>
      </c>
      <c r="D5959">
        <v>7098438871</v>
      </c>
      <c r="E5959">
        <f>VLOOKUP(D5959,  base_salary!A:A, 1, FALSE)</f>
        <v>7098438871</v>
      </c>
      <c r="F5959">
        <f t="shared" si="186"/>
        <v>0</v>
      </c>
      <c r="G5959">
        <f t="shared" ca="1" si="187"/>
        <v>0</v>
      </c>
    </row>
    <row r="5960" spans="1:7" x14ac:dyDescent="0.25">
      <c r="A5960" t="s">
        <v>8270</v>
      </c>
      <c r="B5960" t="s">
        <v>2567</v>
      </c>
      <c r="C5960" s="4">
        <v>53195</v>
      </c>
      <c r="D5960">
        <v>2565093969</v>
      </c>
      <c r="E5960">
        <f>VLOOKUP(D5960,  base_salary!A:A, 1, FALSE)</f>
        <v>2565093969</v>
      </c>
      <c r="F5960">
        <f t="shared" si="186"/>
        <v>0</v>
      </c>
      <c r="G5960">
        <f t="shared" ca="1" si="187"/>
        <v>0</v>
      </c>
    </row>
    <row r="5961" spans="1:7" x14ac:dyDescent="0.25">
      <c r="A5961" t="s">
        <v>8271</v>
      </c>
      <c r="B5961" t="s">
        <v>2383</v>
      </c>
      <c r="C5961" s="4">
        <v>48134</v>
      </c>
      <c r="D5961">
        <v>1718344562</v>
      </c>
      <c r="E5961">
        <f>VLOOKUP(D5961,  base_salary!A:A, 1, FALSE)</f>
        <v>1718344562</v>
      </c>
      <c r="F5961">
        <f t="shared" si="186"/>
        <v>0</v>
      </c>
      <c r="G5961">
        <f t="shared" ca="1" si="187"/>
        <v>0</v>
      </c>
    </row>
    <row r="5962" spans="1:7" x14ac:dyDescent="0.25">
      <c r="A5962" t="s">
        <v>8272</v>
      </c>
      <c r="B5962" t="s">
        <v>2428</v>
      </c>
      <c r="C5962" s="4">
        <v>15815</v>
      </c>
      <c r="D5962">
        <v>25254650</v>
      </c>
      <c r="E5962">
        <f>VLOOKUP(D5962,  base_salary!A:A, 1, FALSE)</f>
        <v>25254650</v>
      </c>
      <c r="F5962">
        <f t="shared" si="186"/>
        <v>0</v>
      </c>
      <c r="G5962">
        <f t="shared" ca="1" si="187"/>
        <v>0</v>
      </c>
    </row>
    <row r="5963" spans="1:7" x14ac:dyDescent="0.25">
      <c r="A5963" t="s">
        <v>8273</v>
      </c>
      <c r="B5963" t="s">
        <v>1952</v>
      </c>
      <c r="C5963" s="4">
        <v>32096</v>
      </c>
      <c r="D5963">
        <v>2524572722</v>
      </c>
      <c r="E5963">
        <f>VLOOKUP(D5963,  base_salary!A:A, 1, FALSE)</f>
        <v>2524572722</v>
      </c>
      <c r="F5963">
        <f t="shared" si="186"/>
        <v>0</v>
      </c>
      <c r="G5963">
        <f t="shared" ca="1" si="187"/>
        <v>0</v>
      </c>
    </row>
    <row r="5964" spans="1:7" x14ac:dyDescent="0.25">
      <c r="A5964" t="s">
        <v>8274</v>
      </c>
      <c r="B5964" t="s">
        <v>2184</v>
      </c>
      <c r="C5964" s="4">
        <v>35124</v>
      </c>
      <c r="D5964">
        <v>3040116061</v>
      </c>
      <c r="E5964">
        <f>VLOOKUP(D5964,  base_salary!A:A, 1, FALSE)</f>
        <v>3040116061</v>
      </c>
      <c r="F5964">
        <f t="shared" si="186"/>
        <v>0</v>
      </c>
      <c r="G5964">
        <f t="shared" ca="1" si="187"/>
        <v>0</v>
      </c>
    </row>
    <row r="5965" spans="1:7" x14ac:dyDescent="0.25">
      <c r="A5965" t="s">
        <v>8275</v>
      </c>
      <c r="B5965" t="s">
        <v>2680</v>
      </c>
      <c r="C5965" s="4">
        <v>58463</v>
      </c>
      <c r="D5965">
        <v>1456229036</v>
      </c>
      <c r="E5965">
        <f>VLOOKUP(D5965,  base_salary!A:A, 1, FALSE)</f>
        <v>1456229036</v>
      </c>
      <c r="F5965">
        <f t="shared" si="186"/>
        <v>0</v>
      </c>
      <c r="G5965">
        <f t="shared" ca="1" si="187"/>
        <v>0</v>
      </c>
    </row>
    <row r="5966" spans="1:7" x14ac:dyDescent="0.25">
      <c r="A5966" t="s">
        <v>8276</v>
      </c>
      <c r="B5966" t="s">
        <v>2217</v>
      </c>
      <c r="C5966" s="4">
        <v>30397</v>
      </c>
      <c r="D5966">
        <v>5209112160</v>
      </c>
      <c r="E5966">
        <f>VLOOKUP(D5966,  base_salary!A:A, 1, FALSE)</f>
        <v>5209112160</v>
      </c>
      <c r="F5966">
        <f t="shared" si="186"/>
        <v>0</v>
      </c>
      <c r="G5966">
        <f t="shared" ca="1" si="187"/>
        <v>0</v>
      </c>
    </row>
    <row r="5967" spans="1:7" x14ac:dyDescent="0.25">
      <c r="A5967" t="s">
        <v>8277</v>
      </c>
      <c r="B5967" t="s">
        <v>2109</v>
      </c>
      <c r="C5967" s="4">
        <v>21459</v>
      </c>
      <c r="D5967">
        <v>9151658844</v>
      </c>
      <c r="E5967">
        <f>VLOOKUP(D5967,  base_salary!A:A, 1, FALSE)</f>
        <v>9151658844</v>
      </c>
      <c r="F5967">
        <f t="shared" si="186"/>
        <v>0</v>
      </c>
      <c r="G5967">
        <f t="shared" ca="1" si="187"/>
        <v>0</v>
      </c>
    </row>
    <row r="5968" spans="1:7" x14ac:dyDescent="0.25">
      <c r="A5968" t="s">
        <v>8278</v>
      </c>
      <c r="B5968" t="s">
        <v>2143</v>
      </c>
      <c r="C5968" s="4">
        <v>15966</v>
      </c>
      <c r="D5968">
        <v>4773306254</v>
      </c>
      <c r="E5968">
        <f>VLOOKUP(D5968,  base_salary!A:A, 1, FALSE)</f>
        <v>4773306254</v>
      </c>
      <c r="F5968">
        <f t="shared" si="186"/>
        <v>0</v>
      </c>
      <c r="G5968">
        <f t="shared" ca="1" si="187"/>
        <v>0</v>
      </c>
    </row>
    <row r="5969" spans="1:7" x14ac:dyDescent="0.25">
      <c r="A5969" t="s">
        <v>8279</v>
      </c>
      <c r="B5969" t="s">
        <v>3533</v>
      </c>
      <c r="C5969" s="4">
        <v>12253</v>
      </c>
      <c r="D5969">
        <v>2533903736</v>
      </c>
      <c r="E5969">
        <f>VLOOKUP(D5969,  base_salary!A:A, 1, FALSE)</f>
        <v>2533903736</v>
      </c>
      <c r="F5969">
        <f t="shared" si="186"/>
        <v>0</v>
      </c>
      <c r="G5969">
        <f t="shared" ca="1" si="187"/>
        <v>0</v>
      </c>
    </row>
    <row r="5970" spans="1:7" x14ac:dyDescent="0.25">
      <c r="A5970" t="s">
        <v>8280</v>
      </c>
      <c r="B5970" t="s">
        <v>1950</v>
      </c>
      <c r="C5970" s="4">
        <v>37288</v>
      </c>
      <c r="D5970">
        <v>8682006391</v>
      </c>
      <c r="E5970">
        <f>VLOOKUP(D5970,  base_salary!A:A, 1, FALSE)</f>
        <v>8682006391</v>
      </c>
      <c r="F5970">
        <f t="shared" si="186"/>
        <v>0</v>
      </c>
      <c r="G5970">
        <f t="shared" ca="1" si="187"/>
        <v>0</v>
      </c>
    </row>
    <row r="5971" spans="1:7" x14ac:dyDescent="0.25">
      <c r="A5971" t="s">
        <v>8281</v>
      </c>
      <c r="B5971" t="s">
        <v>2004</v>
      </c>
      <c r="C5971" s="4">
        <v>47893</v>
      </c>
      <c r="D5971">
        <v>4852897158</v>
      </c>
      <c r="E5971">
        <f>VLOOKUP(D5971,  base_salary!A:A, 1, FALSE)</f>
        <v>4852897158</v>
      </c>
      <c r="F5971">
        <f t="shared" si="186"/>
        <v>0</v>
      </c>
      <c r="G5971">
        <f t="shared" ca="1" si="187"/>
        <v>0</v>
      </c>
    </row>
    <row r="5972" spans="1:7" x14ac:dyDescent="0.25">
      <c r="A5972" t="s">
        <v>8282</v>
      </c>
      <c r="B5972" t="s">
        <v>2024</v>
      </c>
      <c r="C5972" s="4">
        <v>23501</v>
      </c>
      <c r="D5972">
        <v>5929508313</v>
      </c>
      <c r="E5972">
        <f>VLOOKUP(D5972,  base_salary!A:A, 1, FALSE)</f>
        <v>5929508313</v>
      </c>
      <c r="F5972">
        <f t="shared" si="186"/>
        <v>0</v>
      </c>
      <c r="G5972">
        <f t="shared" ca="1" si="187"/>
        <v>0</v>
      </c>
    </row>
    <row r="5973" spans="1:7" x14ac:dyDescent="0.25">
      <c r="A5973" t="s">
        <v>8283</v>
      </c>
      <c r="B5973" t="s">
        <v>2608</v>
      </c>
      <c r="C5973" s="4">
        <v>41875</v>
      </c>
      <c r="D5973">
        <v>8640079943</v>
      </c>
      <c r="E5973">
        <f>VLOOKUP(D5973,  base_salary!A:A, 1, FALSE)</f>
        <v>8640079943</v>
      </c>
      <c r="F5973">
        <f t="shared" si="186"/>
        <v>0</v>
      </c>
      <c r="G5973">
        <f t="shared" ca="1" si="187"/>
        <v>0</v>
      </c>
    </row>
    <row r="5974" spans="1:7" x14ac:dyDescent="0.25">
      <c r="A5974" t="s">
        <v>8284</v>
      </c>
      <c r="B5974" t="s">
        <v>3126</v>
      </c>
      <c r="C5974" s="4">
        <v>34963</v>
      </c>
      <c r="D5974">
        <v>8617243198</v>
      </c>
      <c r="E5974">
        <f>VLOOKUP(D5974,  base_salary!A:A, 1, FALSE)</f>
        <v>8617243198</v>
      </c>
      <c r="F5974">
        <f t="shared" si="186"/>
        <v>0</v>
      </c>
      <c r="G5974">
        <f t="shared" ca="1" si="187"/>
        <v>0</v>
      </c>
    </row>
    <row r="5975" spans="1:7" x14ac:dyDescent="0.25">
      <c r="A5975" t="s">
        <v>8285</v>
      </c>
      <c r="B5975" t="s">
        <v>2116</v>
      </c>
      <c r="C5975" s="4">
        <v>43295</v>
      </c>
      <c r="D5975">
        <v>2841287114</v>
      </c>
      <c r="E5975">
        <f>VLOOKUP(D5975,  base_salary!A:A, 1, FALSE)</f>
        <v>2841287114</v>
      </c>
      <c r="F5975">
        <f t="shared" si="186"/>
        <v>0</v>
      </c>
      <c r="G5975">
        <f t="shared" ca="1" si="187"/>
        <v>0</v>
      </c>
    </row>
    <row r="5976" spans="1:7" x14ac:dyDescent="0.25">
      <c r="A5976" t="s">
        <v>8286</v>
      </c>
      <c r="B5976" t="s">
        <v>2246</v>
      </c>
      <c r="C5976" s="4">
        <v>50706</v>
      </c>
      <c r="D5976">
        <v>2405876701</v>
      </c>
      <c r="E5976">
        <f>VLOOKUP(D5976,  base_salary!A:A, 1, FALSE)</f>
        <v>2405876701</v>
      </c>
      <c r="F5976">
        <f t="shared" si="186"/>
        <v>0</v>
      </c>
      <c r="G5976">
        <f t="shared" ca="1" si="187"/>
        <v>0</v>
      </c>
    </row>
    <row r="5977" spans="1:7" x14ac:dyDescent="0.25">
      <c r="A5977" t="s">
        <v>8287</v>
      </c>
      <c r="B5977" t="s">
        <v>2496</v>
      </c>
      <c r="C5977" s="4">
        <v>40637</v>
      </c>
      <c r="D5977">
        <v>556704134</v>
      </c>
      <c r="E5977">
        <f>VLOOKUP(D5977,  base_salary!A:A, 1, FALSE)</f>
        <v>556704134</v>
      </c>
      <c r="F5977">
        <f t="shared" si="186"/>
        <v>0</v>
      </c>
      <c r="G5977">
        <f t="shared" ca="1" si="187"/>
        <v>0</v>
      </c>
    </row>
    <row r="5978" spans="1:7" x14ac:dyDescent="0.25">
      <c r="A5978" t="s">
        <v>8288</v>
      </c>
      <c r="B5978" t="s">
        <v>3558</v>
      </c>
      <c r="C5978" s="4">
        <v>13130</v>
      </c>
      <c r="D5978">
        <v>5353923685</v>
      </c>
      <c r="E5978">
        <f>VLOOKUP(D5978,  base_salary!A:A, 1, FALSE)</f>
        <v>5353923685</v>
      </c>
      <c r="F5978">
        <f t="shared" si="186"/>
        <v>0</v>
      </c>
      <c r="G5978">
        <f t="shared" ca="1" si="187"/>
        <v>0</v>
      </c>
    </row>
    <row r="5979" spans="1:7" x14ac:dyDescent="0.25">
      <c r="A5979" t="s">
        <v>8289</v>
      </c>
      <c r="B5979" t="s">
        <v>2312</v>
      </c>
      <c r="C5979" s="4">
        <v>24221</v>
      </c>
      <c r="D5979">
        <v>7453397081</v>
      </c>
      <c r="E5979">
        <f>VLOOKUP(D5979,  base_salary!A:A, 1, FALSE)</f>
        <v>7453397081</v>
      </c>
      <c r="F5979">
        <f t="shared" si="186"/>
        <v>0</v>
      </c>
      <c r="G5979">
        <f t="shared" ca="1" si="187"/>
        <v>0</v>
      </c>
    </row>
    <row r="5980" spans="1:7" x14ac:dyDescent="0.25">
      <c r="A5980" t="s">
        <v>8290</v>
      </c>
      <c r="B5980" t="s">
        <v>2168</v>
      </c>
      <c r="C5980" s="4">
        <v>51992</v>
      </c>
      <c r="D5980">
        <v>3642988458</v>
      </c>
      <c r="E5980">
        <f>VLOOKUP(D5980,  base_salary!A:A, 1, FALSE)</f>
        <v>3642988458</v>
      </c>
      <c r="F5980">
        <f t="shared" si="186"/>
        <v>0</v>
      </c>
      <c r="G5980">
        <f t="shared" ca="1" si="187"/>
        <v>0</v>
      </c>
    </row>
    <row r="5981" spans="1:7" x14ac:dyDescent="0.25">
      <c r="A5981" t="s">
        <v>8291</v>
      </c>
      <c r="B5981" t="s">
        <v>3142</v>
      </c>
      <c r="C5981" s="4">
        <v>29066</v>
      </c>
      <c r="D5981">
        <v>9803956825</v>
      </c>
      <c r="E5981">
        <f>VLOOKUP(D5981,  base_salary!A:A, 1, FALSE)</f>
        <v>9803956825</v>
      </c>
      <c r="F5981">
        <f t="shared" si="186"/>
        <v>0</v>
      </c>
      <c r="G5981">
        <f t="shared" ca="1" si="187"/>
        <v>0</v>
      </c>
    </row>
    <row r="5982" spans="1:7" x14ac:dyDescent="0.25">
      <c r="A5982" t="s">
        <v>8292</v>
      </c>
      <c r="B5982" t="s">
        <v>1984</v>
      </c>
      <c r="C5982" s="4">
        <v>34151</v>
      </c>
      <c r="D5982">
        <v>4504361140</v>
      </c>
      <c r="E5982">
        <f>VLOOKUP(D5982,  base_salary!A:A, 1, FALSE)</f>
        <v>4504361140</v>
      </c>
      <c r="F5982">
        <f t="shared" si="186"/>
        <v>0</v>
      </c>
      <c r="G5982">
        <f t="shared" ca="1" si="187"/>
        <v>0</v>
      </c>
    </row>
    <row r="5983" spans="1:7" x14ac:dyDescent="0.25">
      <c r="A5983" t="s">
        <v>8293</v>
      </c>
      <c r="B5983" t="s">
        <v>3517</v>
      </c>
      <c r="C5983" s="4">
        <v>57164</v>
      </c>
      <c r="D5983">
        <v>7178607831</v>
      </c>
      <c r="E5983">
        <f>VLOOKUP(D5983,  base_salary!A:A, 1, FALSE)</f>
        <v>7178607831</v>
      </c>
      <c r="F5983">
        <f t="shared" si="186"/>
        <v>0</v>
      </c>
      <c r="G5983">
        <f t="shared" ca="1" si="187"/>
        <v>0</v>
      </c>
    </row>
    <row r="5984" spans="1:7" x14ac:dyDescent="0.25">
      <c r="A5984" t="s">
        <v>8294</v>
      </c>
      <c r="B5984" t="s">
        <v>2731</v>
      </c>
      <c r="C5984" s="4">
        <v>50365</v>
      </c>
      <c r="D5984">
        <v>7152427402</v>
      </c>
      <c r="E5984">
        <f>VLOOKUP(D5984,  base_salary!A:A, 1, FALSE)</f>
        <v>7152427402</v>
      </c>
      <c r="F5984">
        <f t="shared" si="186"/>
        <v>0</v>
      </c>
      <c r="G5984">
        <f t="shared" ca="1" si="187"/>
        <v>0</v>
      </c>
    </row>
    <row r="5985" spans="1:7" x14ac:dyDescent="0.25">
      <c r="A5985" t="s">
        <v>8295</v>
      </c>
      <c r="B5985" t="s">
        <v>2225</v>
      </c>
      <c r="C5985" s="4">
        <v>40437</v>
      </c>
      <c r="D5985">
        <v>3991963221</v>
      </c>
      <c r="E5985">
        <f>VLOOKUP(D5985,  base_salary!A:A, 1, FALSE)</f>
        <v>3991963221</v>
      </c>
      <c r="F5985">
        <f t="shared" si="186"/>
        <v>0</v>
      </c>
      <c r="G5985">
        <f t="shared" ca="1" si="187"/>
        <v>0</v>
      </c>
    </row>
    <row r="5986" spans="1:7" x14ac:dyDescent="0.25">
      <c r="A5986" t="s">
        <v>8296</v>
      </c>
      <c r="B5986" t="s">
        <v>2197</v>
      </c>
      <c r="C5986" s="4">
        <v>16325</v>
      </c>
      <c r="D5986">
        <v>3779559293</v>
      </c>
      <c r="E5986">
        <f>VLOOKUP(D5986,  base_salary!A:A, 1, FALSE)</f>
        <v>3779559293</v>
      </c>
      <c r="F5986">
        <f t="shared" si="186"/>
        <v>0</v>
      </c>
      <c r="G5986">
        <f t="shared" ca="1" si="187"/>
        <v>0</v>
      </c>
    </row>
    <row r="5987" spans="1:7" x14ac:dyDescent="0.25">
      <c r="A5987" t="s">
        <v>8297</v>
      </c>
      <c r="B5987" t="s">
        <v>3044</v>
      </c>
      <c r="C5987" s="4">
        <v>12071</v>
      </c>
      <c r="D5987">
        <v>2659144249</v>
      </c>
      <c r="E5987">
        <f>VLOOKUP(D5987,  base_salary!A:A, 1, FALSE)</f>
        <v>2659144249</v>
      </c>
      <c r="F5987">
        <f t="shared" si="186"/>
        <v>0</v>
      </c>
      <c r="G5987">
        <f t="shared" ca="1" si="187"/>
        <v>0</v>
      </c>
    </row>
    <row r="5988" spans="1:7" x14ac:dyDescent="0.25">
      <c r="A5988" t="s">
        <v>8298</v>
      </c>
      <c r="B5988" t="s">
        <v>5394</v>
      </c>
      <c r="C5988" s="4">
        <v>30651</v>
      </c>
      <c r="D5988">
        <v>9458563771</v>
      </c>
      <c r="E5988">
        <f>VLOOKUP(D5988,  base_salary!A:A, 1, FALSE)</f>
        <v>9458563771</v>
      </c>
      <c r="F5988">
        <f t="shared" si="186"/>
        <v>0</v>
      </c>
      <c r="G5988">
        <f t="shared" ca="1" si="187"/>
        <v>0</v>
      </c>
    </row>
    <row r="5989" spans="1:7" x14ac:dyDescent="0.25">
      <c r="A5989" t="s">
        <v>8299</v>
      </c>
      <c r="B5989" t="s">
        <v>2762</v>
      </c>
      <c r="C5989" s="4">
        <v>57455</v>
      </c>
      <c r="D5989">
        <v>7205288142</v>
      </c>
      <c r="E5989">
        <f>VLOOKUP(D5989,  base_salary!A:A, 1, FALSE)</f>
        <v>7205288142</v>
      </c>
      <c r="F5989">
        <f t="shared" si="186"/>
        <v>0</v>
      </c>
      <c r="G5989">
        <f t="shared" ca="1" si="187"/>
        <v>0</v>
      </c>
    </row>
    <row r="5990" spans="1:7" x14ac:dyDescent="0.25">
      <c r="A5990" t="s">
        <v>8300</v>
      </c>
      <c r="B5990" t="s">
        <v>2127</v>
      </c>
      <c r="C5990" s="4">
        <v>55110</v>
      </c>
      <c r="D5990">
        <v>8302317314</v>
      </c>
      <c r="E5990">
        <f>VLOOKUP(D5990,  base_salary!A:A, 1, FALSE)</f>
        <v>8302317314</v>
      </c>
      <c r="F5990">
        <f t="shared" si="186"/>
        <v>0</v>
      </c>
      <c r="G5990">
        <f t="shared" ca="1" si="187"/>
        <v>0</v>
      </c>
    </row>
    <row r="5991" spans="1:7" x14ac:dyDescent="0.25">
      <c r="A5991" t="s">
        <v>8301</v>
      </c>
      <c r="B5991" t="s">
        <v>2020</v>
      </c>
      <c r="C5991" s="4">
        <v>23704</v>
      </c>
      <c r="D5991">
        <v>2809344809</v>
      </c>
      <c r="E5991">
        <f>VLOOKUP(D5991,  base_salary!A:A, 1, FALSE)</f>
        <v>2809344809</v>
      </c>
      <c r="F5991">
        <f t="shared" si="186"/>
        <v>0</v>
      </c>
      <c r="G5991">
        <f t="shared" ca="1" si="187"/>
        <v>0</v>
      </c>
    </row>
    <row r="5992" spans="1:7" x14ac:dyDescent="0.25">
      <c r="A5992" t="s">
        <v>8302</v>
      </c>
      <c r="B5992" t="s">
        <v>2383</v>
      </c>
      <c r="C5992" s="4">
        <v>19555</v>
      </c>
      <c r="D5992">
        <v>5756920838</v>
      </c>
      <c r="E5992">
        <f>VLOOKUP(D5992,  base_salary!A:A, 1, FALSE)</f>
        <v>5756920838</v>
      </c>
      <c r="F5992">
        <f t="shared" si="186"/>
        <v>0</v>
      </c>
      <c r="G5992">
        <f t="shared" ca="1" si="187"/>
        <v>0</v>
      </c>
    </row>
    <row r="5993" spans="1:7" x14ac:dyDescent="0.25">
      <c r="A5993" t="s">
        <v>8303</v>
      </c>
      <c r="B5993" t="s">
        <v>3758</v>
      </c>
      <c r="C5993" s="4">
        <v>32864</v>
      </c>
      <c r="D5993">
        <v>9705650896</v>
      </c>
      <c r="E5993">
        <f>VLOOKUP(D5993,  base_salary!A:A, 1, FALSE)</f>
        <v>9705650896</v>
      </c>
      <c r="F5993">
        <f t="shared" si="186"/>
        <v>0</v>
      </c>
      <c r="G5993">
        <f t="shared" ca="1" si="187"/>
        <v>0</v>
      </c>
    </row>
    <row r="5994" spans="1:7" x14ac:dyDescent="0.25">
      <c r="A5994" t="s">
        <v>8304</v>
      </c>
      <c r="B5994" t="s">
        <v>2778</v>
      </c>
      <c r="C5994" s="4">
        <v>15193</v>
      </c>
      <c r="D5994">
        <v>7492341709</v>
      </c>
      <c r="E5994">
        <f>VLOOKUP(D5994,  base_salary!A:A, 1, FALSE)</f>
        <v>7492341709</v>
      </c>
      <c r="F5994">
        <f t="shared" si="186"/>
        <v>0</v>
      </c>
      <c r="G5994">
        <f t="shared" ca="1" si="187"/>
        <v>0</v>
      </c>
    </row>
    <row r="5995" spans="1:7" x14ac:dyDescent="0.25">
      <c r="A5995" t="s">
        <v>8305</v>
      </c>
      <c r="B5995" t="s">
        <v>2109</v>
      </c>
      <c r="C5995" s="4">
        <v>11831</v>
      </c>
      <c r="D5995">
        <v>4877108939</v>
      </c>
      <c r="E5995">
        <f>VLOOKUP(D5995,  base_salary!A:A, 1, FALSE)</f>
        <v>4877108939</v>
      </c>
      <c r="F5995">
        <f t="shared" si="186"/>
        <v>0</v>
      </c>
      <c r="G5995">
        <f t="shared" ca="1" si="187"/>
        <v>0</v>
      </c>
    </row>
    <row r="5996" spans="1:7" x14ac:dyDescent="0.25">
      <c r="A5996" t="s">
        <v>8306</v>
      </c>
      <c r="B5996" t="s">
        <v>3050</v>
      </c>
      <c r="C5996" s="4">
        <v>31759</v>
      </c>
      <c r="D5996">
        <v>1892125439</v>
      </c>
      <c r="E5996">
        <f>VLOOKUP(D5996,  base_salary!A:A, 1, FALSE)</f>
        <v>1892125439</v>
      </c>
      <c r="F5996">
        <f t="shared" si="186"/>
        <v>0</v>
      </c>
      <c r="G5996">
        <f t="shared" ca="1" si="187"/>
        <v>0</v>
      </c>
    </row>
    <row r="5997" spans="1:7" x14ac:dyDescent="0.25">
      <c r="A5997" t="s">
        <v>8307</v>
      </c>
      <c r="B5997" t="s">
        <v>2012</v>
      </c>
      <c r="C5997" s="4">
        <v>43979</v>
      </c>
      <c r="D5997">
        <v>569240891</v>
      </c>
      <c r="E5997">
        <f>VLOOKUP(D5997,  base_salary!A:A, 1, FALSE)</f>
        <v>569240891</v>
      </c>
      <c r="F5997">
        <f t="shared" si="186"/>
        <v>0</v>
      </c>
      <c r="G5997">
        <f t="shared" ca="1" si="187"/>
        <v>0</v>
      </c>
    </row>
    <row r="5998" spans="1:7" x14ac:dyDescent="0.25">
      <c r="A5998" t="s">
        <v>8308</v>
      </c>
      <c r="B5998" t="s">
        <v>4163</v>
      </c>
      <c r="C5998" s="4">
        <v>37866</v>
      </c>
      <c r="D5998">
        <v>6487054410</v>
      </c>
      <c r="E5998">
        <f>VLOOKUP(D5998,  base_salary!A:A, 1, FALSE)</f>
        <v>6487054410</v>
      </c>
      <c r="F5998">
        <f t="shared" si="186"/>
        <v>0</v>
      </c>
      <c r="G5998">
        <f t="shared" ca="1" si="187"/>
        <v>0</v>
      </c>
    </row>
    <row r="5999" spans="1:7" x14ac:dyDescent="0.25">
      <c r="A5999" t="s">
        <v>8309</v>
      </c>
      <c r="B5999" t="s">
        <v>3286</v>
      </c>
      <c r="C5999" s="4">
        <v>52860</v>
      </c>
      <c r="D5999">
        <v>689661541</v>
      </c>
      <c r="E5999">
        <f>VLOOKUP(D5999,  base_salary!A:A, 1, FALSE)</f>
        <v>689661541</v>
      </c>
      <c r="F5999">
        <f t="shared" si="186"/>
        <v>0</v>
      </c>
      <c r="G5999">
        <f t="shared" ca="1" si="187"/>
        <v>0</v>
      </c>
    </row>
    <row r="6000" spans="1:7" x14ac:dyDescent="0.25">
      <c r="A6000" t="s">
        <v>8310</v>
      </c>
      <c r="B6000" t="s">
        <v>2293</v>
      </c>
      <c r="C6000" s="4">
        <v>37290</v>
      </c>
      <c r="D6000">
        <v>826490107</v>
      </c>
      <c r="E6000">
        <f>VLOOKUP(D6000,  base_salary!A:A, 1, FALSE)</f>
        <v>826490107</v>
      </c>
      <c r="F6000">
        <f t="shared" si="186"/>
        <v>0</v>
      </c>
      <c r="G6000">
        <f t="shared" ca="1" si="187"/>
        <v>0</v>
      </c>
    </row>
    <row r="6001" spans="1:7" x14ac:dyDescent="0.25">
      <c r="A6001" t="s">
        <v>8311</v>
      </c>
      <c r="B6001" t="s">
        <v>2734</v>
      </c>
      <c r="C6001" s="4">
        <v>57884</v>
      </c>
      <c r="D6001">
        <v>7865341539</v>
      </c>
      <c r="E6001">
        <f>VLOOKUP(D6001,  base_salary!A:A, 1, FALSE)</f>
        <v>7865341539</v>
      </c>
      <c r="F6001">
        <f t="shared" si="186"/>
        <v>0</v>
      </c>
      <c r="G6001">
        <f t="shared" ca="1" si="187"/>
        <v>0</v>
      </c>
    </row>
    <row r="6002" spans="1:7" x14ac:dyDescent="0.25">
      <c r="A6002" t="s">
        <v>8312</v>
      </c>
      <c r="B6002" t="s">
        <v>2824</v>
      </c>
      <c r="C6002" s="4">
        <v>55438</v>
      </c>
      <c r="D6002">
        <v>6402318035</v>
      </c>
      <c r="E6002">
        <f>VLOOKUP(D6002,  base_salary!A:A, 1, FALSE)</f>
        <v>6402318035</v>
      </c>
      <c r="F6002">
        <f t="shared" si="186"/>
        <v>0</v>
      </c>
      <c r="G6002">
        <f t="shared" ca="1" si="187"/>
        <v>0</v>
      </c>
    </row>
    <row r="6003" spans="1:7" x14ac:dyDescent="0.25">
      <c r="A6003" t="s">
        <v>8313</v>
      </c>
      <c r="B6003" t="s">
        <v>2409</v>
      </c>
      <c r="C6003" s="4">
        <v>18665</v>
      </c>
      <c r="D6003">
        <v>3560320844</v>
      </c>
      <c r="E6003">
        <f>VLOOKUP(D6003,  base_salary!A:A, 1, FALSE)</f>
        <v>3560320844</v>
      </c>
      <c r="F6003">
        <f t="shared" si="186"/>
        <v>0</v>
      </c>
      <c r="G6003">
        <f t="shared" ca="1" si="187"/>
        <v>0</v>
      </c>
    </row>
    <row r="6004" spans="1:7" x14ac:dyDescent="0.25">
      <c r="A6004" t="s">
        <v>8314</v>
      </c>
      <c r="B6004" t="s">
        <v>2468</v>
      </c>
      <c r="C6004" s="4">
        <v>49842</v>
      </c>
      <c r="D6004">
        <v>549857826</v>
      </c>
      <c r="E6004">
        <f>VLOOKUP(D6004,  base_salary!A:A, 1, FALSE)</f>
        <v>549857826</v>
      </c>
      <c r="F6004">
        <f t="shared" si="186"/>
        <v>0</v>
      </c>
      <c r="G6004">
        <f t="shared" ca="1" si="187"/>
        <v>0</v>
      </c>
    </row>
    <row r="6005" spans="1:7" x14ac:dyDescent="0.25">
      <c r="A6005" t="s">
        <v>8315</v>
      </c>
      <c r="B6005" t="s">
        <v>3527</v>
      </c>
      <c r="C6005" s="4">
        <v>15399</v>
      </c>
      <c r="D6005">
        <v>5347887761</v>
      </c>
      <c r="E6005">
        <f>VLOOKUP(D6005,  base_salary!A:A, 1, FALSE)</f>
        <v>5347887761</v>
      </c>
      <c r="F6005">
        <f t="shared" si="186"/>
        <v>0</v>
      </c>
      <c r="G6005">
        <f t="shared" ca="1" si="187"/>
        <v>0</v>
      </c>
    </row>
    <row r="6006" spans="1:7" x14ac:dyDescent="0.25">
      <c r="A6006" t="s">
        <v>8316</v>
      </c>
      <c r="B6006" t="s">
        <v>2778</v>
      </c>
      <c r="C6006" s="4">
        <v>18621</v>
      </c>
      <c r="D6006">
        <v>5779075530</v>
      </c>
      <c r="E6006">
        <f>VLOOKUP(D6006,  base_salary!A:A, 1, FALSE)</f>
        <v>5779075530</v>
      </c>
      <c r="F6006">
        <f t="shared" si="186"/>
        <v>0</v>
      </c>
      <c r="G6006">
        <f t="shared" ca="1" si="187"/>
        <v>0</v>
      </c>
    </row>
    <row r="6007" spans="1:7" x14ac:dyDescent="0.25">
      <c r="A6007" t="s">
        <v>8317</v>
      </c>
      <c r="B6007" t="s">
        <v>2746</v>
      </c>
      <c r="C6007" s="4">
        <v>30581</v>
      </c>
      <c r="D6007">
        <v>6148235056</v>
      </c>
      <c r="E6007">
        <f>VLOOKUP(D6007,  base_salary!A:A, 1, FALSE)</f>
        <v>6148235056</v>
      </c>
      <c r="F6007">
        <f t="shared" si="186"/>
        <v>0</v>
      </c>
      <c r="G6007">
        <f t="shared" ca="1" si="187"/>
        <v>0</v>
      </c>
    </row>
    <row r="6008" spans="1:7" x14ac:dyDescent="0.25">
      <c r="A6008" t="s">
        <v>8318</v>
      </c>
      <c r="B6008" t="s">
        <v>2099</v>
      </c>
      <c r="C6008" s="4">
        <v>27852</v>
      </c>
      <c r="D6008">
        <v>244523738</v>
      </c>
      <c r="E6008">
        <f>VLOOKUP(D6008,  base_salary!A:A, 1, FALSE)</f>
        <v>244523738</v>
      </c>
      <c r="F6008">
        <f t="shared" si="186"/>
        <v>0</v>
      </c>
      <c r="G6008">
        <f t="shared" ca="1" si="187"/>
        <v>0</v>
      </c>
    </row>
    <row r="6009" spans="1:7" x14ac:dyDescent="0.25">
      <c r="A6009" t="s">
        <v>8319</v>
      </c>
      <c r="B6009" t="s">
        <v>1948</v>
      </c>
      <c r="C6009" s="4">
        <v>18317</v>
      </c>
      <c r="D6009">
        <v>7775126329</v>
      </c>
      <c r="E6009">
        <f>VLOOKUP(D6009,  base_salary!A:A, 1, FALSE)</f>
        <v>7775126329</v>
      </c>
      <c r="F6009">
        <f t="shared" si="186"/>
        <v>0</v>
      </c>
      <c r="G6009">
        <f t="shared" ca="1" si="187"/>
        <v>0</v>
      </c>
    </row>
    <row r="6010" spans="1:7" x14ac:dyDescent="0.25">
      <c r="A6010" t="s">
        <v>8320</v>
      </c>
      <c r="B6010" t="s">
        <v>2752</v>
      </c>
      <c r="C6010" s="4">
        <v>41222</v>
      </c>
      <c r="D6010">
        <v>4401069773</v>
      </c>
      <c r="E6010">
        <f>VLOOKUP(D6010,  base_salary!A:A, 1, FALSE)</f>
        <v>4401069773</v>
      </c>
      <c r="F6010">
        <f t="shared" si="186"/>
        <v>0</v>
      </c>
      <c r="G6010">
        <f t="shared" ca="1" si="187"/>
        <v>0</v>
      </c>
    </row>
    <row r="6011" spans="1:7" x14ac:dyDescent="0.25">
      <c r="A6011" t="s">
        <v>8321</v>
      </c>
      <c r="B6011" t="s">
        <v>2177</v>
      </c>
      <c r="C6011" s="4">
        <v>30731</v>
      </c>
      <c r="D6011">
        <v>4525743115</v>
      </c>
      <c r="E6011">
        <f>VLOOKUP(D6011,  base_salary!A:A, 1, FALSE)</f>
        <v>4525743115</v>
      </c>
      <c r="F6011">
        <f t="shared" si="186"/>
        <v>0</v>
      </c>
      <c r="G6011">
        <f t="shared" ca="1" si="187"/>
        <v>0</v>
      </c>
    </row>
    <row r="6012" spans="1:7" x14ac:dyDescent="0.25">
      <c r="A6012" t="s">
        <v>8322</v>
      </c>
      <c r="B6012" t="s">
        <v>2426</v>
      </c>
      <c r="C6012" s="4">
        <v>58773</v>
      </c>
      <c r="D6012">
        <v>8445779583</v>
      </c>
      <c r="E6012">
        <f>VLOOKUP(D6012,  base_salary!A:A, 1, FALSE)</f>
        <v>8445779583</v>
      </c>
      <c r="F6012">
        <f t="shared" si="186"/>
        <v>0</v>
      </c>
      <c r="G6012">
        <f t="shared" ca="1" si="187"/>
        <v>0</v>
      </c>
    </row>
    <row r="6013" spans="1:7" x14ac:dyDescent="0.25">
      <c r="A6013" t="s">
        <v>8323</v>
      </c>
      <c r="B6013" t="s">
        <v>2190</v>
      </c>
      <c r="C6013" s="4">
        <v>14080</v>
      </c>
      <c r="D6013">
        <v>6279928705</v>
      </c>
      <c r="E6013">
        <f>VLOOKUP(D6013,  base_salary!A:A, 1, FALSE)</f>
        <v>6279928705</v>
      </c>
      <c r="F6013">
        <f t="shared" si="186"/>
        <v>0</v>
      </c>
      <c r="G6013">
        <f t="shared" ca="1" si="187"/>
        <v>0</v>
      </c>
    </row>
    <row r="6014" spans="1:7" x14ac:dyDescent="0.25">
      <c r="A6014" t="s">
        <v>8324</v>
      </c>
      <c r="B6014" t="s">
        <v>2674</v>
      </c>
      <c r="C6014" s="4">
        <v>24627</v>
      </c>
      <c r="D6014">
        <v>5005774041</v>
      </c>
      <c r="E6014">
        <f>VLOOKUP(D6014,  base_salary!A:A, 1, FALSE)</f>
        <v>5005774041</v>
      </c>
      <c r="F6014">
        <f t="shared" si="186"/>
        <v>0</v>
      </c>
      <c r="G6014">
        <f t="shared" ca="1" si="187"/>
        <v>0</v>
      </c>
    </row>
    <row r="6015" spans="1:7" x14ac:dyDescent="0.25">
      <c r="A6015" t="s">
        <v>8325</v>
      </c>
      <c r="B6015" t="s">
        <v>3041</v>
      </c>
      <c r="C6015" s="4">
        <v>58425</v>
      </c>
      <c r="D6015">
        <v>5358183647</v>
      </c>
      <c r="E6015">
        <f>VLOOKUP(D6015,  base_salary!A:A, 1, FALSE)</f>
        <v>5358183647</v>
      </c>
      <c r="F6015">
        <f t="shared" si="186"/>
        <v>0</v>
      </c>
      <c r="G6015">
        <f t="shared" ca="1" si="187"/>
        <v>0</v>
      </c>
    </row>
    <row r="6016" spans="1:7" x14ac:dyDescent="0.25">
      <c r="A6016" t="s">
        <v>8326</v>
      </c>
      <c r="B6016" t="s">
        <v>2757</v>
      </c>
      <c r="C6016" s="4">
        <v>24044</v>
      </c>
      <c r="D6016">
        <v>5990182805</v>
      </c>
      <c r="E6016">
        <f>VLOOKUP(D6016,  base_salary!A:A, 1, FALSE)</f>
        <v>5990182805</v>
      </c>
      <c r="F6016">
        <f t="shared" si="186"/>
        <v>0</v>
      </c>
      <c r="G6016">
        <f t="shared" ca="1" si="187"/>
        <v>0</v>
      </c>
    </row>
    <row r="6017" spans="1:7" x14ac:dyDescent="0.25">
      <c r="A6017" t="s">
        <v>8327</v>
      </c>
      <c r="B6017" t="s">
        <v>2188</v>
      </c>
      <c r="C6017" s="4">
        <v>57415</v>
      </c>
      <c r="D6017">
        <v>9782845590</v>
      </c>
      <c r="E6017">
        <f>VLOOKUP(D6017,  base_salary!A:A, 1, FALSE)</f>
        <v>9782845590</v>
      </c>
      <c r="F6017">
        <f t="shared" si="186"/>
        <v>0</v>
      </c>
      <c r="G6017">
        <f t="shared" ca="1" si="187"/>
        <v>0</v>
      </c>
    </row>
    <row r="6018" spans="1:7" x14ac:dyDescent="0.25">
      <c r="A6018" t="s">
        <v>8328</v>
      </c>
      <c r="B6018" t="s">
        <v>1980</v>
      </c>
      <c r="C6018" s="4">
        <v>24870</v>
      </c>
      <c r="D6018">
        <v>4428088442</v>
      </c>
      <c r="E6018">
        <f>VLOOKUP(D6018,  base_salary!A:A, 1, FALSE)</f>
        <v>4428088442</v>
      </c>
      <c r="F6018">
        <f t="shared" si="186"/>
        <v>0</v>
      </c>
      <c r="G6018">
        <f t="shared" ca="1" si="187"/>
        <v>0</v>
      </c>
    </row>
    <row r="6019" spans="1:7" x14ac:dyDescent="0.25">
      <c r="A6019" t="s">
        <v>8329</v>
      </c>
      <c r="B6019" t="s">
        <v>3108</v>
      </c>
      <c r="C6019" s="4">
        <v>44139</v>
      </c>
      <c r="D6019">
        <v>4718207207</v>
      </c>
      <c r="E6019">
        <f>VLOOKUP(D6019,  base_salary!A:A, 1, FALSE)</f>
        <v>4718207207</v>
      </c>
      <c r="F6019">
        <f t="shared" ref="F6019:F6082" si="188">IF(ISERROR(E6019), 1, 0)</f>
        <v>0</v>
      </c>
      <c r="G6019">
        <f t="shared" ref="G6019:G6082" ca="1" si="189">SUM(G:G)</f>
        <v>0</v>
      </c>
    </row>
    <row r="6020" spans="1:7" x14ac:dyDescent="0.25">
      <c r="A6020" t="s">
        <v>8330</v>
      </c>
      <c r="B6020" t="s">
        <v>3508</v>
      </c>
      <c r="C6020" s="4">
        <v>31488</v>
      </c>
      <c r="D6020">
        <v>5511711233</v>
      </c>
      <c r="E6020">
        <f>VLOOKUP(D6020,  base_salary!A:A, 1, FALSE)</f>
        <v>5511711233</v>
      </c>
      <c r="F6020">
        <f t="shared" si="188"/>
        <v>0</v>
      </c>
      <c r="G6020">
        <f t="shared" ca="1" si="189"/>
        <v>0</v>
      </c>
    </row>
    <row r="6021" spans="1:7" x14ac:dyDescent="0.25">
      <c r="A6021" t="s">
        <v>8331</v>
      </c>
      <c r="B6021" t="s">
        <v>2722</v>
      </c>
      <c r="C6021" s="4">
        <v>17278</v>
      </c>
      <c r="D6021">
        <v>5795848808</v>
      </c>
      <c r="E6021">
        <f>VLOOKUP(D6021,  base_salary!A:A, 1, FALSE)</f>
        <v>5795848808</v>
      </c>
      <c r="F6021">
        <f t="shared" si="188"/>
        <v>0</v>
      </c>
      <c r="G6021">
        <f t="shared" ca="1" si="189"/>
        <v>0</v>
      </c>
    </row>
    <row r="6022" spans="1:7" x14ac:dyDescent="0.25">
      <c r="A6022" t="s">
        <v>8332</v>
      </c>
      <c r="B6022" t="s">
        <v>3269</v>
      </c>
      <c r="C6022" s="4">
        <v>50310</v>
      </c>
      <c r="D6022">
        <v>9624054975</v>
      </c>
      <c r="E6022">
        <f>VLOOKUP(D6022,  base_salary!A:A, 1, FALSE)</f>
        <v>9624054975</v>
      </c>
      <c r="F6022">
        <f t="shared" si="188"/>
        <v>0</v>
      </c>
      <c r="G6022">
        <f t="shared" ca="1" si="189"/>
        <v>0</v>
      </c>
    </row>
    <row r="6023" spans="1:7" x14ac:dyDescent="0.25">
      <c r="A6023" t="s">
        <v>8333</v>
      </c>
      <c r="B6023" t="s">
        <v>2606</v>
      </c>
      <c r="C6023" s="4">
        <v>29281</v>
      </c>
      <c r="D6023">
        <v>3569414450</v>
      </c>
      <c r="E6023">
        <f>VLOOKUP(D6023,  base_salary!A:A, 1, FALSE)</f>
        <v>3569414450</v>
      </c>
      <c r="F6023">
        <f t="shared" si="188"/>
        <v>0</v>
      </c>
      <c r="G6023">
        <f t="shared" ca="1" si="189"/>
        <v>0</v>
      </c>
    </row>
    <row r="6024" spans="1:7" x14ac:dyDescent="0.25">
      <c r="A6024" t="s">
        <v>8334</v>
      </c>
      <c r="B6024" t="s">
        <v>1978</v>
      </c>
      <c r="C6024" s="4">
        <v>37716</v>
      </c>
      <c r="D6024">
        <v>994826516</v>
      </c>
      <c r="E6024">
        <f>VLOOKUP(D6024,  base_salary!A:A, 1, FALSE)</f>
        <v>994826516</v>
      </c>
      <c r="F6024">
        <f t="shared" si="188"/>
        <v>0</v>
      </c>
      <c r="G6024">
        <f t="shared" ca="1" si="189"/>
        <v>0</v>
      </c>
    </row>
    <row r="6025" spans="1:7" x14ac:dyDescent="0.25">
      <c r="A6025" t="s">
        <v>8335</v>
      </c>
      <c r="B6025" t="s">
        <v>2641</v>
      </c>
      <c r="C6025" s="4">
        <v>49412</v>
      </c>
      <c r="D6025">
        <v>5623930522</v>
      </c>
      <c r="E6025">
        <f>VLOOKUP(D6025,  base_salary!A:A, 1, FALSE)</f>
        <v>5623930522</v>
      </c>
      <c r="F6025">
        <f t="shared" si="188"/>
        <v>0</v>
      </c>
      <c r="G6025">
        <f t="shared" ca="1" si="189"/>
        <v>0</v>
      </c>
    </row>
    <row r="6026" spans="1:7" x14ac:dyDescent="0.25">
      <c r="A6026" t="s">
        <v>8336</v>
      </c>
      <c r="B6026" t="s">
        <v>2636</v>
      </c>
      <c r="C6026" s="4">
        <v>23888</v>
      </c>
      <c r="D6026">
        <v>5244119095</v>
      </c>
      <c r="E6026">
        <f>VLOOKUP(D6026,  base_salary!A:A, 1, FALSE)</f>
        <v>5244119095</v>
      </c>
      <c r="F6026">
        <f t="shared" si="188"/>
        <v>0</v>
      </c>
      <c r="G6026">
        <f t="shared" ca="1" si="189"/>
        <v>0</v>
      </c>
    </row>
    <row r="6027" spans="1:7" x14ac:dyDescent="0.25">
      <c r="A6027" t="s">
        <v>8337</v>
      </c>
      <c r="B6027" t="s">
        <v>2393</v>
      </c>
      <c r="C6027" s="4">
        <v>19818</v>
      </c>
      <c r="D6027">
        <v>7373156215</v>
      </c>
      <c r="E6027">
        <f>VLOOKUP(D6027,  base_salary!A:A, 1, FALSE)</f>
        <v>7373156215</v>
      </c>
      <c r="F6027">
        <f t="shared" si="188"/>
        <v>0</v>
      </c>
      <c r="G6027">
        <f t="shared" ca="1" si="189"/>
        <v>0</v>
      </c>
    </row>
    <row r="6028" spans="1:7" x14ac:dyDescent="0.25">
      <c r="A6028" t="s">
        <v>8338</v>
      </c>
      <c r="B6028" t="s">
        <v>3041</v>
      </c>
      <c r="C6028" s="4">
        <v>17304</v>
      </c>
      <c r="D6028">
        <v>8065075959</v>
      </c>
      <c r="E6028">
        <f>VLOOKUP(D6028,  base_salary!A:A, 1, FALSE)</f>
        <v>8065075959</v>
      </c>
      <c r="F6028">
        <f t="shared" si="188"/>
        <v>0</v>
      </c>
      <c r="G6028">
        <f t="shared" ca="1" si="189"/>
        <v>0</v>
      </c>
    </row>
    <row r="6029" spans="1:7" x14ac:dyDescent="0.25">
      <c r="A6029" t="s">
        <v>8339</v>
      </c>
      <c r="B6029" t="s">
        <v>2223</v>
      </c>
      <c r="C6029" s="4">
        <v>54785</v>
      </c>
      <c r="D6029">
        <v>8370379001</v>
      </c>
      <c r="E6029">
        <f>VLOOKUP(D6029,  base_salary!A:A, 1, FALSE)</f>
        <v>8370379001</v>
      </c>
      <c r="F6029">
        <f t="shared" si="188"/>
        <v>0</v>
      </c>
      <c r="G6029">
        <f t="shared" ca="1" si="189"/>
        <v>0</v>
      </c>
    </row>
    <row r="6030" spans="1:7" x14ac:dyDescent="0.25">
      <c r="A6030" t="s">
        <v>8340</v>
      </c>
      <c r="B6030" t="s">
        <v>2507</v>
      </c>
      <c r="C6030" s="4">
        <v>12751</v>
      </c>
      <c r="D6030">
        <v>4656574848</v>
      </c>
      <c r="E6030">
        <f>VLOOKUP(D6030,  base_salary!A:A, 1, FALSE)</f>
        <v>4656574848</v>
      </c>
      <c r="F6030">
        <f t="shared" si="188"/>
        <v>0</v>
      </c>
      <c r="G6030">
        <f t="shared" ca="1" si="189"/>
        <v>0</v>
      </c>
    </row>
    <row r="6031" spans="1:7" x14ac:dyDescent="0.25">
      <c r="A6031" t="s">
        <v>8341</v>
      </c>
      <c r="B6031" t="s">
        <v>2380</v>
      </c>
      <c r="C6031" s="4">
        <v>21037</v>
      </c>
      <c r="D6031">
        <v>6915102108</v>
      </c>
      <c r="E6031">
        <f>VLOOKUP(D6031,  base_salary!A:A, 1, FALSE)</f>
        <v>6915102108</v>
      </c>
      <c r="F6031">
        <f t="shared" si="188"/>
        <v>0</v>
      </c>
      <c r="G6031">
        <f t="shared" ca="1" si="189"/>
        <v>0</v>
      </c>
    </row>
    <row r="6032" spans="1:7" x14ac:dyDescent="0.25">
      <c r="A6032" t="s">
        <v>8342</v>
      </c>
      <c r="B6032" t="s">
        <v>2054</v>
      </c>
      <c r="C6032" s="4">
        <v>51713</v>
      </c>
      <c r="D6032">
        <v>3266408608</v>
      </c>
      <c r="E6032">
        <f>VLOOKUP(D6032,  base_salary!A:A, 1, FALSE)</f>
        <v>3266408608</v>
      </c>
      <c r="F6032">
        <f t="shared" si="188"/>
        <v>0</v>
      </c>
      <c r="G6032">
        <f t="shared" ca="1" si="189"/>
        <v>0</v>
      </c>
    </row>
    <row r="6033" spans="1:7" x14ac:dyDescent="0.25">
      <c r="A6033" t="s">
        <v>8343</v>
      </c>
      <c r="B6033" t="s">
        <v>2012</v>
      </c>
      <c r="C6033" s="4">
        <v>27476</v>
      </c>
      <c r="D6033">
        <v>7453397081</v>
      </c>
      <c r="E6033">
        <f>VLOOKUP(D6033,  base_salary!A:A, 1, FALSE)</f>
        <v>7453397081</v>
      </c>
      <c r="F6033">
        <f t="shared" si="188"/>
        <v>0</v>
      </c>
      <c r="G6033">
        <f t="shared" ca="1" si="189"/>
        <v>0</v>
      </c>
    </row>
    <row r="6034" spans="1:7" x14ac:dyDescent="0.25">
      <c r="A6034" t="s">
        <v>8344</v>
      </c>
      <c r="B6034" t="s">
        <v>1988</v>
      </c>
      <c r="C6034" s="4">
        <v>28050</v>
      </c>
      <c r="D6034">
        <v>8832488175</v>
      </c>
      <c r="E6034">
        <f>VLOOKUP(D6034,  base_salary!A:A, 1, FALSE)</f>
        <v>8832488175</v>
      </c>
      <c r="F6034">
        <f t="shared" si="188"/>
        <v>0</v>
      </c>
      <c r="G6034">
        <f t="shared" ca="1" si="189"/>
        <v>0</v>
      </c>
    </row>
    <row r="6035" spans="1:7" x14ac:dyDescent="0.25">
      <c r="A6035" t="s">
        <v>8345</v>
      </c>
      <c r="B6035" t="s">
        <v>2205</v>
      </c>
      <c r="C6035" s="4">
        <v>27040</v>
      </c>
      <c r="D6035">
        <v>5623178685</v>
      </c>
      <c r="E6035">
        <f>VLOOKUP(D6035,  base_salary!A:A, 1, FALSE)</f>
        <v>5623178685</v>
      </c>
      <c r="F6035">
        <f t="shared" si="188"/>
        <v>0</v>
      </c>
      <c r="G6035">
        <f t="shared" ca="1" si="189"/>
        <v>0</v>
      </c>
    </row>
    <row r="6036" spans="1:7" x14ac:dyDescent="0.25">
      <c r="A6036" t="s">
        <v>8346</v>
      </c>
      <c r="B6036" t="s">
        <v>1930</v>
      </c>
      <c r="C6036" s="4">
        <v>25627</v>
      </c>
      <c r="D6036">
        <v>9196221739</v>
      </c>
      <c r="E6036">
        <f>VLOOKUP(D6036,  base_salary!A:A, 1, FALSE)</f>
        <v>9196221739</v>
      </c>
      <c r="F6036">
        <f t="shared" si="188"/>
        <v>0</v>
      </c>
      <c r="G6036">
        <f t="shared" ca="1" si="189"/>
        <v>0</v>
      </c>
    </row>
    <row r="6037" spans="1:7" x14ac:dyDescent="0.25">
      <c r="A6037" t="s">
        <v>8347</v>
      </c>
      <c r="B6037" t="s">
        <v>1986</v>
      </c>
      <c r="C6037" s="4">
        <v>20971</v>
      </c>
      <c r="D6037">
        <v>8249460030</v>
      </c>
      <c r="E6037">
        <f>VLOOKUP(D6037,  base_salary!A:A, 1, FALSE)</f>
        <v>8249460030</v>
      </c>
      <c r="F6037">
        <f t="shared" si="188"/>
        <v>0</v>
      </c>
      <c r="G6037">
        <f t="shared" ca="1" si="189"/>
        <v>0</v>
      </c>
    </row>
    <row r="6038" spans="1:7" x14ac:dyDescent="0.25">
      <c r="A6038" t="s">
        <v>8348</v>
      </c>
      <c r="B6038" t="s">
        <v>3785</v>
      </c>
      <c r="C6038" s="4">
        <v>50554</v>
      </c>
      <c r="D6038">
        <v>1549399640</v>
      </c>
      <c r="E6038">
        <f>VLOOKUP(D6038,  base_salary!A:A, 1, FALSE)</f>
        <v>1549399640</v>
      </c>
      <c r="F6038">
        <f t="shared" si="188"/>
        <v>0</v>
      </c>
      <c r="G6038">
        <f t="shared" ca="1" si="189"/>
        <v>0</v>
      </c>
    </row>
    <row r="6039" spans="1:7" x14ac:dyDescent="0.25">
      <c r="A6039" t="s">
        <v>8349</v>
      </c>
      <c r="B6039" t="s">
        <v>1986</v>
      </c>
      <c r="C6039" s="4">
        <v>49042</v>
      </c>
      <c r="D6039">
        <v>1659448174</v>
      </c>
      <c r="E6039">
        <f>VLOOKUP(D6039,  base_salary!A:A, 1, FALSE)</f>
        <v>1659448174</v>
      </c>
      <c r="F6039">
        <f t="shared" si="188"/>
        <v>0</v>
      </c>
      <c r="G6039">
        <f t="shared" ca="1" si="189"/>
        <v>0</v>
      </c>
    </row>
    <row r="6040" spans="1:7" x14ac:dyDescent="0.25">
      <c r="A6040" t="s">
        <v>8350</v>
      </c>
      <c r="B6040" t="s">
        <v>3915</v>
      </c>
      <c r="C6040" s="4">
        <v>11207</v>
      </c>
      <c r="D6040">
        <v>2592292012</v>
      </c>
      <c r="E6040">
        <f>VLOOKUP(D6040,  base_salary!A:A, 1, FALSE)</f>
        <v>2592292012</v>
      </c>
      <c r="F6040">
        <f t="shared" si="188"/>
        <v>0</v>
      </c>
      <c r="G6040">
        <f t="shared" ca="1" si="189"/>
        <v>0</v>
      </c>
    </row>
    <row r="6041" spans="1:7" x14ac:dyDescent="0.25">
      <c r="A6041" t="s">
        <v>8351</v>
      </c>
      <c r="B6041" t="s">
        <v>2345</v>
      </c>
      <c r="C6041" s="4">
        <v>11646</v>
      </c>
      <c r="D6041">
        <v>6172549286</v>
      </c>
      <c r="E6041">
        <f>VLOOKUP(D6041,  base_salary!A:A, 1, FALSE)</f>
        <v>6172549286</v>
      </c>
      <c r="F6041">
        <f t="shared" si="188"/>
        <v>0</v>
      </c>
      <c r="G6041">
        <f t="shared" ca="1" si="189"/>
        <v>0</v>
      </c>
    </row>
    <row r="6042" spans="1:7" x14ac:dyDescent="0.25">
      <c r="A6042" t="s">
        <v>8352</v>
      </c>
      <c r="B6042" t="s">
        <v>2473</v>
      </c>
      <c r="C6042" s="4">
        <v>28998</v>
      </c>
      <c r="D6042">
        <v>2012142672</v>
      </c>
      <c r="E6042">
        <f>VLOOKUP(D6042,  base_salary!A:A, 1, FALSE)</f>
        <v>2012142672</v>
      </c>
      <c r="F6042">
        <f t="shared" si="188"/>
        <v>0</v>
      </c>
      <c r="G6042">
        <f t="shared" ca="1" si="189"/>
        <v>0</v>
      </c>
    </row>
    <row r="6043" spans="1:7" x14ac:dyDescent="0.25">
      <c r="A6043" t="s">
        <v>8353</v>
      </c>
      <c r="B6043" t="s">
        <v>2452</v>
      </c>
      <c r="C6043" s="4">
        <v>17548</v>
      </c>
      <c r="D6043">
        <v>4852897158</v>
      </c>
      <c r="E6043">
        <f>VLOOKUP(D6043,  base_salary!A:A, 1, FALSE)</f>
        <v>4852897158</v>
      </c>
      <c r="F6043">
        <f t="shared" si="188"/>
        <v>0</v>
      </c>
      <c r="G6043">
        <f t="shared" ca="1" si="189"/>
        <v>0</v>
      </c>
    </row>
    <row r="6044" spans="1:7" x14ac:dyDescent="0.25">
      <c r="A6044" t="s">
        <v>8354</v>
      </c>
      <c r="B6044" t="s">
        <v>2166</v>
      </c>
      <c r="C6044" s="4">
        <v>45379</v>
      </c>
      <c r="D6044">
        <v>3996818513</v>
      </c>
      <c r="E6044">
        <f>VLOOKUP(D6044,  base_salary!A:A, 1, FALSE)</f>
        <v>3996818513</v>
      </c>
      <c r="F6044">
        <f t="shared" si="188"/>
        <v>0</v>
      </c>
      <c r="G6044">
        <f t="shared" ca="1" si="189"/>
        <v>0</v>
      </c>
    </row>
    <row r="6045" spans="1:7" x14ac:dyDescent="0.25">
      <c r="A6045" t="s">
        <v>8355</v>
      </c>
      <c r="B6045" t="s">
        <v>2059</v>
      </c>
      <c r="C6045" s="4">
        <v>39093</v>
      </c>
      <c r="D6045">
        <v>4492546545</v>
      </c>
      <c r="E6045">
        <f>VLOOKUP(D6045,  base_salary!A:A, 1, FALSE)</f>
        <v>4492546545</v>
      </c>
      <c r="F6045">
        <f t="shared" si="188"/>
        <v>0</v>
      </c>
      <c r="G6045">
        <f t="shared" ca="1" si="189"/>
        <v>0</v>
      </c>
    </row>
    <row r="6046" spans="1:7" x14ac:dyDescent="0.25">
      <c r="A6046" t="s">
        <v>8356</v>
      </c>
      <c r="B6046" t="s">
        <v>3113</v>
      </c>
      <c r="C6046" s="4">
        <v>17185</v>
      </c>
      <c r="D6046">
        <v>8507800106</v>
      </c>
      <c r="E6046">
        <f>VLOOKUP(D6046,  base_salary!A:A, 1, FALSE)</f>
        <v>8507800106</v>
      </c>
      <c r="F6046">
        <f t="shared" si="188"/>
        <v>0</v>
      </c>
      <c r="G6046">
        <f t="shared" ca="1" si="189"/>
        <v>0</v>
      </c>
    </row>
    <row r="6047" spans="1:7" x14ac:dyDescent="0.25">
      <c r="A6047" t="s">
        <v>8357</v>
      </c>
      <c r="B6047" t="s">
        <v>2030</v>
      </c>
      <c r="C6047" s="4">
        <v>11978</v>
      </c>
      <c r="D6047">
        <v>2279888742</v>
      </c>
      <c r="E6047">
        <f>VLOOKUP(D6047,  base_salary!A:A, 1, FALSE)</f>
        <v>2279888742</v>
      </c>
      <c r="F6047">
        <f t="shared" si="188"/>
        <v>0</v>
      </c>
      <c r="G6047">
        <f t="shared" ca="1" si="189"/>
        <v>0</v>
      </c>
    </row>
    <row r="6048" spans="1:7" x14ac:dyDescent="0.25">
      <c r="A6048" t="s">
        <v>8358</v>
      </c>
      <c r="B6048" t="s">
        <v>2154</v>
      </c>
      <c r="C6048" s="4">
        <v>37381</v>
      </c>
      <c r="D6048">
        <v>6286877770</v>
      </c>
      <c r="E6048">
        <f>VLOOKUP(D6048,  base_salary!A:A, 1, FALSE)</f>
        <v>6286877770</v>
      </c>
      <c r="F6048">
        <f t="shared" si="188"/>
        <v>0</v>
      </c>
      <c r="G6048">
        <f t="shared" ca="1" si="189"/>
        <v>0</v>
      </c>
    </row>
    <row r="6049" spans="1:7" x14ac:dyDescent="0.25">
      <c r="A6049" t="s">
        <v>8359</v>
      </c>
      <c r="B6049" t="s">
        <v>3201</v>
      </c>
      <c r="C6049" s="4">
        <v>36278</v>
      </c>
      <c r="D6049">
        <v>6769297310</v>
      </c>
      <c r="E6049">
        <f>VLOOKUP(D6049,  base_salary!A:A, 1, FALSE)</f>
        <v>6769297310</v>
      </c>
      <c r="F6049">
        <f t="shared" si="188"/>
        <v>0</v>
      </c>
      <c r="G6049">
        <f t="shared" ca="1" si="189"/>
        <v>0</v>
      </c>
    </row>
    <row r="6050" spans="1:7" x14ac:dyDescent="0.25">
      <c r="A6050" t="s">
        <v>8360</v>
      </c>
      <c r="B6050" t="s">
        <v>1954</v>
      </c>
      <c r="C6050" s="4">
        <v>59123</v>
      </c>
      <c r="D6050">
        <v>6852060985</v>
      </c>
      <c r="E6050">
        <f>VLOOKUP(D6050,  base_salary!A:A, 1, FALSE)</f>
        <v>6852060985</v>
      </c>
      <c r="F6050">
        <f t="shared" si="188"/>
        <v>0</v>
      </c>
      <c r="G6050">
        <f t="shared" ca="1" si="189"/>
        <v>0</v>
      </c>
    </row>
    <row r="6051" spans="1:7" x14ac:dyDescent="0.25">
      <c r="A6051" t="s">
        <v>8361</v>
      </c>
      <c r="B6051" t="s">
        <v>2345</v>
      </c>
      <c r="C6051" s="4">
        <v>10188</v>
      </c>
      <c r="D6051">
        <v>9107581297</v>
      </c>
      <c r="E6051">
        <f>VLOOKUP(D6051,  base_salary!A:A, 1, FALSE)</f>
        <v>9107581297</v>
      </c>
      <c r="F6051">
        <f t="shared" si="188"/>
        <v>0</v>
      </c>
      <c r="G6051">
        <f t="shared" ca="1" si="189"/>
        <v>0</v>
      </c>
    </row>
    <row r="6052" spans="1:7" x14ac:dyDescent="0.25">
      <c r="A6052" t="s">
        <v>8362</v>
      </c>
      <c r="B6052" t="s">
        <v>2077</v>
      </c>
      <c r="C6052" s="4">
        <v>18981</v>
      </c>
      <c r="D6052">
        <v>5759255762</v>
      </c>
      <c r="E6052">
        <f>VLOOKUP(D6052,  base_salary!A:A, 1, FALSE)</f>
        <v>5759255762</v>
      </c>
      <c r="F6052">
        <f t="shared" si="188"/>
        <v>0</v>
      </c>
      <c r="G6052">
        <f t="shared" ca="1" si="189"/>
        <v>0</v>
      </c>
    </row>
    <row r="6053" spans="1:7" x14ac:dyDescent="0.25">
      <c r="A6053" t="s">
        <v>8363</v>
      </c>
      <c r="B6053" t="s">
        <v>2089</v>
      </c>
      <c r="C6053" s="4">
        <v>44375</v>
      </c>
      <c r="D6053">
        <v>4119729087</v>
      </c>
      <c r="E6053">
        <f>VLOOKUP(D6053,  base_salary!A:A, 1, FALSE)</f>
        <v>4119729087</v>
      </c>
      <c r="F6053">
        <f t="shared" si="188"/>
        <v>0</v>
      </c>
      <c r="G6053">
        <f t="shared" ca="1" si="189"/>
        <v>0</v>
      </c>
    </row>
    <row r="6054" spans="1:7" x14ac:dyDescent="0.25">
      <c r="A6054" t="s">
        <v>8364</v>
      </c>
      <c r="B6054" t="s">
        <v>3512</v>
      </c>
      <c r="C6054" s="4">
        <v>25134</v>
      </c>
      <c r="D6054">
        <v>4039266773</v>
      </c>
      <c r="E6054">
        <f>VLOOKUP(D6054,  base_salary!A:A, 1, FALSE)</f>
        <v>4039266773</v>
      </c>
      <c r="F6054">
        <f t="shared" si="188"/>
        <v>0</v>
      </c>
      <c r="G6054">
        <f t="shared" ca="1" si="189"/>
        <v>0</v>
      </c>
    </row>
    <row r="6055" spans="1:7" x14ac:dyDescent="0.25">
      <c r="A6055" t="s">
        <v>8365</v>
      </c>
      <c r="B6055" t="s">
        <v>3092</v>
      </c>
      <c r="C6055" s="4">
        <v>14490</v>
      </c>
      <c r="D6055">
        <v>2575500974</v>
      </c>
      <c r="E6055">
        <f>VLOOKUP(D6055,  base_salary!A:A, 1, FALSE)</f>
        <v>2575500974</v>
      </c>
      <c r="F6055">
        <f t="shared" si="188"/>
        <v>0</v>
      </c>
      <c r="G6055">
        <f t="shared" ca="1" si="189"/>
        <v>0</v>
      </c>
    </row>
    <row r="6056" spans="1:7" x14ac:dyDescent="0.25">
      <c r="A6056" t="s">
        <v>8366</v>
      </c>
      <c r="B6056" t="s">
        <v>2057</v>
      </c>
      <c r="C6056" s="4">
        <v>17858</v>
      </c>
      <c r="D6056">
        <v>1472093461</v>
      </c>
      <c r="E6056">
        <f>VLOOKUP(D6056,  base_salary!A:A, 1, FALSE)</f>
        <v>1472093461</v>
      </c>
      <c r="F6056">
        <f t="shared" si="188"/>
        <v>0</v>
      </c>
      <c r="G6056">
        <f t="shared" ca="1" si="189"/>
        <v>0</v>
      </c>
    </row>
    <row r="6057" spans="1:7" x14ac:dyDescent="0.25">
      <c r="A6057" t="s">
        <v>8367</v>
      </c>
      <c r="B6057" t="s">
        <v>2170</v>
      </c>
      <c r="C6057" s="4">
        <v>20009</v>
      </c>
      <c r="D6057">
        <v>132027631</v>
      </c>
      <c r="E6057">
        <f>VLOOKUP(D6057,  base_salary!A:A, 1, FALSE)</f>
        <v>132027631</v>
      </c>
      <c r="F6057">
        <f t="shared" si="188"/>
        <v>0</v>
      </c>
      <c r="G6057">
        <f t="shared" ca="1" si="189"/>
        <v>0</v>
      </c>
    </row>
    <row r="6058" spans="1:7" x14ac:dyDescent="0.25">
      <c r="A6058" t="s">
        <v>8368</v>
      </c>
      <c r="B6058" t="s">
        <v>1974</v>
      </c>
      <c r="C6058" s="4">
        <v>54961</v>
      </c>
      <c r="D6058">
        <v>4578004252</v>
      </c>
      <c r="E6058">
        <f>VLOOKUP(D6058,  base_salary!A:A, 1, FALSE)</f>
        <v>4578004252</v>
      </c>
      <c r="F6058">
        <f t="shared" si="188"/>
        <v>0</v>
      </c>
      <c r="G6058">
        <f t="shared" ca="1" si="189"/>
        <v>0</v>
      </c>
    </row>
    <row r="6059" spans="1:7" x14ac:dyDescent="0.25">
      <c r="A6059" t="s">
        <v>8369</v>
      </c>
      <c r="B6059" t="s">
        <v>2396</v>
      </c>
      <c r="C6059" s="4">
        <v>40178</v>
      </c>
      <c r="D6059">
        <v>8065075959</v>
      </c>
      <c r="E6059">
        <f>VLOOKUP(D6059,  base_salary!A:A, 1, FALSE)</f>
        <v>8065075959</v>
      </c>
      <c r="F6059">
        <f t="shared" si="188"/>
        <v>0</v>
      </c>
      <c r="G6059">
        <f t="shared" ca="1" si="189"/>
        <v>0</v>
      </c>
    </row>
    <row r="6060" spans="1:7" x14ac:dyDescent="0.25">
      <c r="A6060" t="s">
        <v>8370</v>
      </c>
      <c r="B6060" t="s">
        <v>2920</v>
      </c>
      <c r="C6060" s="4">
        <v>21582</v>
      </c>
      <c r="D6060">
        <v>1898839557</v>
      </c>
      <c r="E6060">
        <f>VLOOKUP(D6060,  base_salary!A:A, 1, FALSE)</f>
        <v>1898839557</v>
      </c>
      <c r="F6060">
        <f t="shared" si="188"/>
        <v>0</v>
      </c>
      <c r="G6060">
        <f t="shared" ca="1" si="189"/>
        <v>0</v>
      </c>
    </row>
    <row r="6061" spans="1:7" x14ac:dyDescent="0.25">
      <c r="A6061" t="s">
        <v>8371</v>
      </c>
      <c r="B6061" t="s">
        <v>2067</v>
      </c>
      <c r="C6061" s="4">
        <v>30406</v>
      </c>
      <c r="D6061">
        <v>7281103514</v>
      </c>
      <c r="E6061">
        <f>VLOOKUP(D6061,  base_salary!A:A, 1, FALSE)</f>
        <v>7281103514</v>
      </c>
      <c r="F6061">
        <f t="shared" si="188"/>
        <v>0</v>
      </c>
      <c r="G6061">
        <f t="shared" ca="1" si="189"/>
        <v>0</v>
      </c>
    </row>
    <row r="6062" spans="1:7" x14ac:dyDescent="0.25">
      <c r="A6062" t="s">
        <v>8372</v>
      </c>
      <c r="B6062" t="s">
        <v>3050</v>
      </c>
      <c r="C6062" s="4">
        <v>10085</v>
      </c>
      <c r="D6062">
        <v>4984363320</v>
      </c>
      <c r="E6062">
        <f>VLOOKUP(D6062,  base_salary!A:A, 1, FALSE)</f>
        <v>4984363320</v>
      </c>
      <c r="F6062">
        <f t="shared" si="188"/>
        <v>0</v>
      </c>
      <c r="G6062">
        <f t="shared" ca="1" si="189"/>
        <v>0</v>
      </c>
    </row>
    <row r="6063" spans="1:7" x14ac:dyDescent="0.25">
      <c r="A6063" t="s">
        <v>8373</v>
      </c>
      <c r="B6063" t="s">
        <v>2405</v>
      </c>
      <c r="C6063" s="4">
        <v>43234</v>
      </c>
      <c r="D6063">
        <v>901154172</v>
      </c>
      <c r="E6063">
        <f>VLOOKUP(D6063,  base_salary!A:A, 1, FALSE)</f>
        <v>901154172</v>
      </c>
      <c r="F6063">
        <f t="shared" si="188"/>
        <v>0</v>
      </c>
      <c r="G6063">
        <f t="shared" ca="1" si="189"/>
        <v>0</v>
      </c>
    </row>
    <row r="6064" spans="1:7" x14ac:dyDescent="0.25">
      <c r="A6064" t="s">
        <v>8374</v>
      </c>
      <c r="B6064" t="s">
        <v>2257</v>
      </c>
      <c r="C6064" s="4">
        <v>15293</v>
      </c>
      <c r="D6064">
        <v>2936088178</v>
      </c>
      <c r="E6064">
        <f>VLOOKUP(D6064,  base_salary!A:A, 1, FALSE)</f>
        <v>2936088178</v>
      </c>
      <c r="F6064">
        <f t="shared" si="188"/>
        <v>0</v>
      </c>
      <c r="G6064">
        <f t="shared" ca="1" si="189"/>
        <v>0</v>
      </c>
    </row>
    <row r="6065" spans="1:7" x14ac:dyDescent="0.25">
      <c r="A6065" t="s">
        <v>8375</v>
      </c>
      <c r="B6065" t="s">
        <v>2221</v>
      </c>
      <c r="C6065" s="4">
        <v>49061</v>
      </c>
      <c r="D6065">
        <v>8017115954</v>
      </c>
      <c r="E6065">
        <f>VLOOKUP(D6065,  base_salary!A:A, 1, FALSE)</f>
        <v>8017115954</v>
      </c>
      <c r="F6065">
        <f t="shared" si="188"/>
        <v>0</v>
      </c>
      <c r="G6065">
        <f t="shared" ca="1" si="189"/>
        <v>0</v>
      </c>
    </row>
    <row r="6066" spans="1:7" x14ac:dyDescent="0.25">
      <c r="A6066" t="s">
        <v>8376</v>
      </c>
      <c r="B6066" t="s">
        <v>2242</v>
      </c>
      <c r="C6066" s="4">
        <v>43856</v>
      </c>
      <c r="D6066">
        <v>3806430489</v>
      </c>
      <c r="E6066">
        <f>VLOOKUP(D6066,  base_salary!A:A, 1, FALSE)</f>
        <v>3806430489</v>
      </c>
      <c r="F6066">
        <f t="shared" si="188"/>
        <v>0</v>
      </c>
      <c r="G6066">
        <f t="shared" ca="1" si="189"/>
        <v>0</v>
      </c>
    </row>
    <row r="6067" spans="1:7" x14ac:dyDescent="0.25">
      <c r="A6067" t="s">
        <v>8377</v>
      </c>
      <c r="B6067" t="s">
        <v>1962</v>
      </c>
      <c r="C6067" s="4">
        <v>56687</v>
      </c>
      <c r="D6067">
        <v>2070860833</v>
      </c>
      <c r="E6067">
        <f>VLOOKUP(D6067,  base_salary!A:A, 1, FALSE)</f>
        <v>2070860833</v>
      </c>
      <c r="F6067">
        <f t="shared" si="188"/>
        <v>0</v>
      </c>
      <c r="G6067">
        <f t="shared" ca="1" si="189"/>
        <v>0</v>
      </c>
    </row>
    <row r="6068" spans="1:7" x14ac:dyDescent="0.25">
      <c r="A6068" t="s">
        <v>8378</v>
      </c>
      <c r="B6068" t="s">
        <v>2411</v>
      </c>
      <c r="C6068" s="4">
        <v>46920</v>
      </c>
      <c r="D6068">
        <v>6019132307</v>
      </c>
      <c r="E6068">
        <f>VLOOKUP(D6068,  base_salary!A:A, 1, FALSE)</f>
        <v>6019132307</v>
      </c>
      <c r="F6068">
        <f t="shared" si="188"/>
        <v>0</v>
      </c>
      <c r="G6068">
        <f t="shared" ca="1" si="189"/>
        <v>0</v>
      </c>
    </row>
    <row r="6069" spans="1:7" x14ac:dyDescent="0.25">
      <c r="A6069" t="s">
        <v>8379</v>
      </c>
      <c r="B6069" t="s">
        <v>2121</v>
      </c>
      <c r="C6069" s="4">
        <v>59927</v>
      </c>
      <c r="D6069">
        <v>3935718624</v>
      </c>
      <c r="E6069">
        <f>VLOOKUP(D6069,  base_salary!A:A, 1, FALSE)</f>
        <v>3935718624</v>
      </c>
      <c r="F6069">
        <f t="shared" si="188"/>
        <v>0</v>
      </c>
      <c r="G6069">
        <f t="shared" ca="1" si="189"/>
        <v>0</v>
      </c>
    </row>
    <row r="6070" spans="1:7" x14ac:dyDescent="0.25">
      <c r="A6070" t="s">
        <v>8380</v>
      </c>
      <c r="B6070" t="s">
        <v>2018</v>
      </c>
      <c r="C6070" s="4">
        <v>55468</v>
      </c>
      <c r="D6070">
        <v>6000780338</v>
      </c>
      <c r="E6070">
        <f>VLOOKUP(D6070,  base_salary!A:A, 1, FALSE)</f>
        <v>6000780338</v>
      </c>
      <c r="F6070">
        <f t="shared" si="188"/>
        <v>0</v>
      </c>
      <c r="G6070">
        <f t="shared" ca="1" si="189"/>
        <v>0</v>
      </c>
    </row>
    <row r="6071" spans="1:7" x14ac:dyDescent="0.25">
      <c r="A6071" t="s">
        <v>8381</v>
      </c>
      <c r="B6071" t="s">
        <v>2488</v>
      </c>
      <c r="C6071" s="4">
        <v>28346</v>
      </c>
      <c r="D6071">
        <v>2973481236</v>
      </c>
      <c r="E6071">
        <f>VLOOKUP(D6071,  base_salary!A:A, 1, FALSE)</f>
        <v>2973481236</v>
      </c>
      <c r="F6071">
        <f t="shared" si="188"/>
        <v>0</v>
      </c>
      <c r="G6071">
        <f t="shared" ca="1" si="189"/>
        <v>0</v>
      </c>
    </row>
    <row r="6072" spans="1:7" x14ac:dyDescent="0.25">
      <c r="A6072" t="s">
        <v>8382</v>
      </c>
      <c r="B6072" t="s">
        <v>2505</v>
      </c>
      <c r="C6072" s="4">
        <v>38227</v>
      </c>
      <c r="D6072">
        <v>1856596435</v>
      </c>
      <c r="E6072">
        <f>VLOOKUP(D6072,  base_salary!A:A, 1, FALSE)</f>
        <v>1856596435</v>
      </c>
      <c r="F6072">
        <f t="shared" si="188"/>
        <v>0</v>
      </c>
      <c r="G6072">
        <f t="shared" ca="1" si="189"/>
        <v>0</v>
      </c>
    </row>
    <row r="6073" spans="1:7" x14ac:dyDescent="0.25">
      <c r="A6073" t="s">
        <v>8383</v>
      </c>
      <c r="B6073" t="s">
        <v>3050</v>
      </c>
      <c r="C6073" s="4">
        <v>19580</v>
      </c>
      <c r="D6073">
        <v>8977805007</v>
      </c>
      <c r="E6073">
        <f>VLOOKUP(D6073,  base_salary!A:A, 1, FALSE)</f>
        <v>8977805007</v>
      </c>
      <c r="F6073">
        <f t="shared" si="188"/>
        <v>0</v>
      </c>
      <c r="G6073">
        <f t="shared" ca="1" si="189"/>
        <v>0</v>
      </c>
    </row>
    <row r="6074" spans="1:7" x14ac:dyDescent="0.25">
      <c r="A6074" t="s">
        <v>8384</v>
      </c>
      <c r="B6074" t="s">
        <v>2387</v>
      </c>
      <c r="C6074" s="4">
        <v>14236</v>
      </c>
      <c r="D6074">
        <v>6375014751</v>
      </c>
      <c r="E6074">
        <f>VLOOKUP(D6074,  base_salary!A:A, 1, FALSE)</f>
        <v>6375014751</v>
      </c>
      <c r="F6074">
        <f t="shared" si="188"/>
        <v>0</v>
      </c>
      <c r="G6074">
        <f t="shared" ca="1" si="189"/>
        <v>0</v>
      </c>
    </row>
    <row r="6075" spans="1:7" x14ac:dyDescent="0.25">
      <c r="A6075" t="s">
        <v>8385</v>
      </c>
      <c r="B6075" t="s">
        <v>3758</v>
      </c>
      <c r="C6075" s="4">
        <v>45846</v>
      </c>
      <c r="D6075">
        <v>594961432</v>
      </c>
      <c r="E6075">
        <f>VLOOKUP(D6075,  base_salary!A:A, 1, FALSE)</f>
        <v>594961432</v>
      </c>
      <c r="F6075">
        <f t="shared" si="188"/>
        <v>0</v>
      </c>
      <c r="G6075">
        <f t="shared" ca="1" si="189"/>
        <v>0</v>
      </c>
    </row>
    <row r="6076" spans="1:7" x14ac:dyDescent="0.25">
      <c r="A6076" t="s">
        <v>8386</v>
      </c>
      <c r="B6076" t="s">
        <v>2207</v>
      </c>
      <c r="C6076" s="4">
        <v>29523</v>
      </c>
      <c r="D6076">
        <v>806065796</v>
      </c>
      <c r="E6076">
        <f>VLOOKUP(D6076,  base_salary!A:A, 1, FALSE)</f>
        <v>806065796</v>
      </c>
      <c r="F6076">
        <f t="shared" si="188"/>
        <v>0</v>
      </c>
      <c r="G6076">
        <f t="shared" ca="1" si="189"/>
        <v>0</v>
      </c>
    </row>
    <row r="6077" spans="1:7" x14ac:dyDescent="0.25">
      <c r="A6077" t="s">
        <v>8387</v>
      </c>
      <c r="B6077" t="s">
        <v>2225</v>
      </c>
      <c r="C6077" s="4">
        <v>19373</v>
      </c>
      <c r="D6077">
        <v>5353923685</v>
      </c>
      <c r="E6077">
        <f>VLOOKUP(D6077,  base_salary!A:A, 1, FALSE)</f>
        <v>5353923685</v>
      </c>
      <c r="F6077">
        <f t="shared" si="188"/>
        <v>0</v>
      </c>
      <c r="G6077">
        <f t="shared" ca="1" si="189"/>
        <v>0</v>
      </c>
    </row>
    <row r="6078" spans="1:7" x14ac:dyDescent="0.25">
      <c r="A6078" t="s">
        <v>8388</v>
      </c>
      <c r="B6078" t="s">
        <v>2790</v>
      </c>
      <c r="C6078" s="4">
        <v>38539</v>
      </c>
      <c r="D6078">
        <v>3488994694</v>
      </c>
      <c r="E6078">
        <f>VLOOKUP(D6078,  base_salary!A:A, 1, FALSE)</f>
        <v>3488994694</v>
      </c>
      <c r="F6078">
        <f t="shared" si="188"/>
        <v>0</v>
      </c>
      <c r="G6078">
        <f t="shared" ca="1" si="189"/>
        <v>0</v>
      </c>
    </row>
    <row r="6079" spans="1:7" x14ac:dyDescent="0.25">
      <c r="A6079" t="s">
        <v>8389</v>
      </c>
      <c r="B6079" t="s">
        <v>2131</v>
      </c>
      <c r="C6079" s="4">
        <v>29455</v>
      </c>
      <c r="D6079">
        <v>2230983466</v>
      </c>
      <c r="E6079">
        <f>VLOOKUP(D6079,  base_salary!A:A, 1, FALSE)</f>
        <v>2230983466</v>
      </c>
      <c r="F6079">
        <f t="shared" si="188"/>
        <v>0</v>
      </c>
      <c r="G6079">
        <f t="shared" ca="1" si="189"/>
        <v>0</v>
      </c>
    </row>
    <row r="6080" spans="1:7" x14ac:dyDescent="0.25">
      <c r="A6080" t="s">
        <v>8390</v>
      </c>
      <c r="B6080" t="s">
        <v>2350</v>
      </c>
      <c r="C6080" s="4">
        <v>17843</v>
      </c>
      <c r="D6080">
        <v>3509620267</v>
      </c>
      <c r="E6080">
        <f>VLOOKUP(D6080,  base_salary!A:A, 1, FALSE)</f>
        <v>3509620267</v>
      </c>
      <c r="F6080">
        <f t="shared" si="188"/>
        <v>0</v>
      </c>
      <c r="G6080">
        <f t="shared" ca="1" si="189"/>
        <v>0</v>
      </c>
    </row>
    <row r="6081" spans="1:7" x14ac:dyDescent="0.25">
      <c r="A6081" t="s">
        <v>8391</v>
      </c>
      <c r="B6081" t="s">
        <v>2931</v>
      </c>
      <c r="C6081" s="4">
        <v>10690</v>
      </c>
      <c r="D6081">
        <v>7269614199</v>
      </c>
      <c r="E6081">
        <f>VLOOKUP(D6081,  base_salary!A:A, 1, FALSE)</f>
        <v>7269614199</v>
      </c>
      <c r="F6081">
        <f t="shared" si="188"/>
        <v>0</v>
      </c>
      <c r="G6081">
        <f t="shared" ca="1" si="189"/>
        <v>0</v>
      </c>
    </row>
    <row r="6082" spans="1:7" x14ac:dyDescent="0.25">
      <c r="A6082" t="s">
        <v>8392</v>
      </c>
      <c r="B6082" t="s">
        <v>2365</v>
      </c>
      <c r="C6082" s="4">
        <v>46153</v>
      </c>
      <c r="D6082">
        <v>8640079943</v>
      </c>
      <c r="E6082">
        <f>VLOOKUP(D6082,  base_salary!A:A, 1, FALSE)</f>
        <v>8640079943</v>
      </c>
      <c r="F6082">
        <f t="shared" si="188"/>
        <v>0</v>
      </c>
      <c r="G6082">
        <f t="shared" ca="1" si="189"/>
        <v>0</v>
      </c>
    </row>
    <row r="6083" spans="1:7" x14ac:dyDescent="0.25">
      <c r="A6083" t="s">
        <v>8393</v>
      </c>
      <c r="B6083" t="s">
        <v>2335</v>
      </c>
      <c r="C6083" s="4">
        <v>44073</v>
      </c>
      <c r="D6083">
        <v>2561690342</v>
      </c>
      <c r="E6083">
        <f>VLOOKUP(D6083,  base_salary!A:A, 1, FALSE)</f>
        <v>2561690342</v>
      </c>
      <c r="F6083">
        <f t="shared" ref="F6083:F6146" si="190">IF(ISERROR(E6083), 1, 0)</f>
        <v>0</v>
      </c>
      <c r="G6083">
        <f t="shared" ref="G6083:G6146" ca="1" si="191">SUM(G:G)</f>
        <v>0</v>
      </c>
    </row>
    <row r="6084" spans="1:7" x14ac:dyDescent="0.25">
      <c r="A6084" t="s">
        <v>8394</v>
      </c>
      <c r="B6084" t="s">
        <v>2457</v>
      </c>
      <c r="C6084" s="4">
        <v>53923</v>
      </c>
      <c r="D6084">
        <v>5499856877</v>
      </c>
      <c r="E6084">
        <f>VLOOKUP(D6084,  base_salary!A:A, 1, FALSE)</f>
        <v>5499856877</v>
      </c>
      <c r="F6084">
        <f t="shared" si="190"/>
        <v>0</v>
      </c>
      <c r="G6084">
        <f t="shared" ca="1" si="191"/>
        <v>0</v>
      </c>
    </row>
    <row r="6085" spans="1:7" x14ac:dyDescent="0.25">
      <c r="A6085" t="s">
        <v>8395</v>
      </c>
      <c r="B6085" t="s">
        <v>3144</v>
      </c>
      <c r="C6085" s="4">
        <v>42009</v>
      </c>
      <c r="D6085">
        <v>7132417177</v>
      </c>
      <c r="E6085">
        <f>VLOOKUP(D6085,  base_salary!A:A, 1, FALSE)</f>
        <v>7132417177</v>
      </c>
      <c r="F6085">
        <f t="shared" si="190"/>
        <v>0</v>
      </c>
      <c r="G6085">
        <f t="shared" ca="1" si="191"/>
        <v>0</v>
      </c>
    </row>
    <row r="6086" spans="1:7" x14ac:dyDescent="0.25">
      <c r="A6086" t="s">
        <v>8396</v>
      </c>
      <c r="B6086" t="s">
        <v>2663</v>
      </c>
      <c r="C6086" s="4">
        <v>40307</v>
      </c>
      <c r="D6086">
        <v>6375014751</v>
      </c>
      <c r="E6086">
        <f>VLOOKUP(D6086,  base_salary!A:A, 1, FALSE)</f>
        <v>6375014751</v>
      </c>
      <c r="F6086">
        <f t="shared" si="190"/>
        <v>0</v>
      </c>
      <c r="G6086">
        <f t="shared" ca="1" si="191"/>
        <v>0</v>
      </c>
    </row>
    <row r="6087" spans="1:7" x14ac:dyDescent="0.25">
      <c r="A6087" t="s">
        <v>8397</v>
      </c>
      <c r="B6087" t="s">
        <v>1991</v>
      </c>
      <c r="C6087" s="4">
        <v>40061</v>
      </c>
      <c r="D6087">
        <v>1839046880</v>
      </c>
      <c r="E6087">
        <f>VLOOKUP(D6087,  base_salary!A:A, 1, FALSE)</f>
        <v>1839046880</v>
      </c>
      <c r="F6087">
        <f t="shared" si="190"/>
        <v>0</v>
      </c>
      <c r="G6087">
        <f t="shared" ca="1" si="191"/>
        <v>0</v>
      </c>
    </row>
    <row r="6088" spans="1:7" x14ac:dyDescent="0.25">
      <c r="A6088" t="s">
        <v>8398</v>
      </c>
      <c r="B6088" t="s">
        <v>2113</v>
      </c>
      <c r="C6088" s="4">
        <v>32252</v>
      </c>
      <c r="D6088">
        <v>6890491998</v>
      </c>
      <c r="E6088">
        <f>VLOOKUP(D6088,  base_salary!A:A, 1, FALSE)</f>
        <v>6890491998</v>
      </c>
      <c r="F6088">
        <f t="shared" si="190"/>
        <v>0</v>
      </c>
      <c r="G6088">
        <f t="shared" ca="1" si="191"/>
        <v>0</v>
      </c>
    </row>
    <row r="6089" spans="1:7" x14ac:dyDescent="0.25">
      <c r="A6089" t="s">
        <v>8399</v>
      </c>
      <c r="B6089" t="s">
        <v>3113</v>
      </c>
      <c r="C6089" s="4">
        <v>56526</v>
      </c>
      <c r="D6089">
        <v>7635344498</v>
      </c>
      <c r="E6089">
        <f>VLOOKUP(D6089,  base_salary!A:A, 1, FALSE)</f>
        <v>7635344498</v>
      </c>
      <c r="F6089">
        <f t="shared" si="190"/>
        <v>0</v>
      </c>
      <c r="G6089">
        <f t="shared" ca="1" si="191"/>
        <v>0</v>
      </c>
    </row>
    <row r="6090" spans="1:7" x14ac:dyDescent="0.25">
      <c r="A6090" t="s">
        <v>8400</v>
      </c>
      <c r="B6090" t="s">
        <v>2873</v>
      </c>
      <c r="C6090" s="4">
        <v>17416</v>
      </c>
      <c r="D6090">
        <v>6172549286</v>
      </c>
      <c r="E6090">
        <f>VLOOKUP(D6090,  base_salary!A:A, 1, FALSE)</f>
        <v>6172549286</v>
      </c>
      <c r="F6090">
        <f t="shared" si="190"/>
        <v>0</v>
      </c>
      <c r="G6090">
        <f t="shared" ca="1" si="191"/>
        <v>0</v>
      </c>
    </row>
    <row r="6091" spans="1:7" x14ac:dyDescent="0.25">
      <c r="A6091" t="s">
        <v>8401</v>
      </c>
      <c r="B6091" t="s">
        <v>2182</v>
      </c>
      <c r="C6091" s="4">
        <v>20057</v>
      </c>
      <c r="D6091">
        <v>9619649427</v>
      </c>
      <c r="E6091">
        <f>VLOOKUP(D6091,  base_salary!A:A, 1, FALSE)</f>
        <v>9619649427</v>
      </c>
      <c r="F6091">
        <f t="shared" si="190"/>
        <v>0</v>
      </c>
      <c r="G6091">
        <f t="shared" ca="1" si="191"/>
        <v>0</v>
      </c>
    </row>
    <row r="6092" spans="1:7" x14ac:dyDescent="0.25">
      <c r="A6092" t="s">
        <v>8402</v>
      </c>
      <c r="B6092" t="s">
        <v>2305</v>
      </c>
      <c r="C6092" s="4">
        <v>35416</v>
      </c>
      <c r="D6092">
        <v>5863557389</v>
      </c>
      <c r="E6092">
        <f>VLOOKUP(D6092,  base_salary!A:A, 1, FALSE)</f>
        <v>5863557389</v>
      </c>
      <c r="F6092">
        <f t="shared" si="190"/>
        <v>0</v>
      </c>
      <c r="G6092">
        <f t="shared" ca="1" si="191"/>
        <v>0</v>
      </c>
    </row>
    <row r="6093" spans="1:7" x14ac:dyDescent="0.25">
      <c r="A6093" t="s">
        <v>8403</v>
      </c>
      <c r="B6093" t="s">
        <v>2010</v>
      </c>
      <c r="C6093" s="4">
        <v>42688</v>
      </c>
      <c r="D6093">
        <v>2565093969</v>
      </c>
      <c r="E6093">
        <f>VLOOKUP(D6093,  base_salary!A:A, 1, FALSE)</f>
        <v>2565093969</v>
      </c>
      <c r="F6093">
        <f t="shared" si="190"/>
        <v>0</v>
      </c>
      <c r="G6093">
        <f t="shared" ca="1" si="191"/>
        <v>0</v>
      </c>
    </row>
    <row r="6094" spans="1:7" x14ac:dyDescent="0.25">
      <c r="A6094" t="s">
        <v>8404</v>
      </c>
      <c r="B6094" t="s">
        <v>3512</v>
      </c>
      <c r="C6094" s="4">
        <v>37826</v>
      </c>
      <c r="D6094">
        <v>8519669638</v>
      </c>
      <c r="E6094">
        <f>VLOOKUP(D6094,  base_salary!A:A, 1, FALSE)</f>
        <v>8519669638</v>
      </c>
      <c r="F6094">
        <f t="shared" si="190"/>
        <v>0</v>
      </c>
      <c r="G6094">
        <f t="shared" ca="1" si="191"/>
        <v>0</v>
      </c>
    </row>
    <row r="6095" spans="1:7" x14ac:dyDescent="0.25">
      <c r="A6095" t="s">
        <v>8405</v>
      </c>
      <c r="B6095" t="s">
        <v>2006</v>
      </c>
      <c r="C6095" s="4">
        <v>10697</v>
      </c>
      <c r="D6095">
        <v>2551917727</v>
      </c>
      <c r="E6095">
        <f>VLOOKUP(D6095,  base_salary!A:A, 1, FALSE)</f>
        <v>2551917727</v>
      </c>
      <c r="F6095">
        <f t="shared" si="190"/>
        <v>0</v>
      </c>
      <c r="G6095">
        <f t="shared" ca="1" si="191"/>
        <v>0</v>
      </c>
    </row>
    <row r="6096" spans="1:7" x14ac:dyDescent="0.25">
      <c r="A6096" t="s">
        <v>8406</v>
      </c>
      <c r="B6096" t="s">
        <v>2271</v>
      </c>
      <c r="C6096" s="4">
        <v>14094</v>
      </c>
      <c r="D6096">
        <v>1743464649</v>
      </c>
      <c r="E6096">
        <f>VLOOKUP(D6096,  base_salary!A:A, 1, FALSE)</f>
        <v>1743464649</v>
      </c>
      <c r="F6096">
        <f t="shared" si="190"/>
        <v>0</v>
      </c>
      <c r="G6096">
        <f t="shared" ca="1" si="191"/>
        <v>0</v>
      </c>
    </row>
    <row r="6097" spans="1:7" x14ac:dyDescent="0.25">
      <c r="A6097" t="s">
        <v>8407</v>
      </c>
      <c r="B6097" t="s">
        <v>2001</v>
      </c>
      <c r="C6097" s="4">
        <v>44943</v>
      </c>
      <c r="D6097">
        <v>1444572199</v>
      </c>
      <c r="E6097">
        <f>VLOOKUP(D6097,  base_salary!A:A, 1, FALSE)</f>
        <v>1444572199</v>
      </c>
      <c r="F6097">
        <f t="shared" si="190"/>
        <v>0</v>
      </c>
      <c r="G6097">
        <f t="shared" ca="1" si="191"/>
        <v>0</v>
      </c>
    </row>
    <row r="6098" spans="1:7" x14ac:dyDescent="0.25">
      <c r="A6098" t="s">
        <v>8408</v>
      </c>
      <c r="B6098" t="s">
        <v>1958</v>
      </c>
      <c r="C6098" s="4">
        <v>34125</v>
      </c>
      <c r="D6098">
        <v>515647594</v>
      </c>
      <c r="E6098">
        <f>VLOOKUP(D6098,  base_salary!A:A, 1, FALSE)</f>
        <v>515647594</v>
      </c>
      <c r="F6098">
        <f t="shared" si="190"/>
        <v>0</v>
      </c>
      <c r="G6098">
        <f t="shared" ca="1" si="191"/>
        <v>0</v>
      </c>
    </row>
    <row r="6099" spans="1:7" x14ac:dyDescent="0.25">
      <c r="A6099" t="s">
        <v>8409</v>
      </c>
      <c r="B6099" t="s">
        <v>2660</v>
      </c>
      <c r="C6099" s="4">
        <v>32416</v>
      </c>
      <c r="D6099">
        <v>5000631609</v>
      </c>
      <c r="E6099">
        <f>VLOOKUP(D6099,  base_salary!A:A, 1, FALSE)</f>
        <v>5000631609</v>
      </c>
      <c r="F6099">
        <f t="shared" si="190"/>
        <v>0</v>
      </c>
      <c r="G6099">
        <f t="shared" ca="1" si="191"/>
        <v>0</v>
      </c>
    </row>
    <row r="6100" spans="1:7" x14ac:dyDescent="0.25">
      <c r="A6100" t="s">
        <v>8410</v>
      </c>
      <c r="B6100" t="s">
        <v>2260</v>
      </c>
      <c r="C6100" s="4">
        <v>35509</v>
      </c>
      <c r="D6100">
        <v>9651729414</v>
      </c>
      <c r="E6100">
        <f>VLOOKUP(D6100,  base_salary!A:A, 1, FALSE)</f>
        <v>9651729414</v>
      </c>
      <c r="F6100">
        <f t="shared" si="190"/>
        <v>0</v>
      </c>
      <c r="G6100">
        <f t="shared" ca="1" si="191"/>
        <v>0</v>
      </c>
    </row>
    <row r="6101" spans="1:7" x14ac:dyDescent="0.25">
      <c r="A6101" t="s">
        <v>8411</v>
      </c>
      <c r="B6101" t="s">
        <v>3376</v>
      </c>
      <c r="C6101" s="4">
        <v>26619</v>
      </c>
      <c r="D6101">
        <v>2257563263</v>
      </c>
      <c r="E6101">
        <f>VLOOKUP(D6101,  base_salary!A:A, 1, FALSE)</f>
        <v>2257563263</v>
      </c>
      <c r="F6101">
        <f t="shared" si="190"/>
        <v>0</v>
      </c>
      <c r="G6101">
        <f t="shared" ca="1" si="191"/>
        <v>0</v>
      </c>
    </row>
    <row r="6102" spans="1:7" x14ac:dyDescent="0.25">
      <c r="A6102" t="s">
        <v>8412</v>
      </c>
      <c r="B6102" t="s">
        <v>2166</v>
      </c>
      <c r="C6102" s="4">
        <v>23531</v>
      </c>
      <c r="D6102">
        <v>116428384</v>
      </c>
      <c r="E6102">
        <f>VLOOKUP(D6102,  base_salary!A:A, 1, FALSE)</f>
        <v>116428384</v>
      </c>
      <c r="F6102">
        <f t="shared" si="190"/>
        <v>0</v>
      </c>
      <c r="G6102">
        <f t="shared" ca="1" si="191"/>
        <v>0</v>
      </c>
    </row>
    <row r="6103" spans="1:7" x14ac:dyDescent="0.25">
      <c r="A6103" t="s">
        <v>8413</v>
      </c>
      <c r="B6103" t="s">
        <v>2804</v>
      </c>
      <c r="C6103" s="4">
        <v>55538</v>
      </c>
      <c r="D6103">
        <v>9128677390</v>
      </c>
      <c r="E6103">
        <f>VLOOKUP(D6103,  base_salary!A:A, 1, FALSE)</f>
        <v>9128677390</v>
      </c>
      <c r="F6103">
        <f t="shared" si="190"/>
        <v>0</v>
      </c>
      <c r="G6103">
        <f t="shared" ca="1" si="191"/>
        <v>0</v>
      </c>
    </row>
    <row r="6104" spans="1:7" x14ac:dyDescent="0.25">
      <c r="A6104" t="s">
        <v>8414</v>
      </c>
      <c r="B6104" t="s">
        <v>1974</v>
      </c>
      <c r="C6104" s="4">
        <v>57073</v>
      </c>
      <c r="D6104">
        <v>7191906499</v>
      </c>
      <c r="E6104">
        <f>VLOOKUP(D6104,  base_salary!A:A, 1, FALSE)</f>
        <v>7191906499</v>
      </c>
      <c r="F6104">
        <f t="shared" si="190"/>
        <v>0</v>
      </c>
      <c r="G6104">
        <f t="shared" ca="1" si="191"/>
        <v>0</v>
      </c>
    </row>
    <row r="6105" spans="1:7" x14ac:dyDescent="0.25">
      <c r="A6105" t="s">
        <v>8415</v>
      </c>
      <c r="B6105" t="s">
        <v>1984</v>
      </c>
      <c r="C6105" s="4">
        <v>35899</v>
      </c>
      <c r="D6105">
        <v>4097160079</v>
      </c>
      <c r="E6105">
        <f>VLOOKUP(D6105,  base_salary!A:A, 1, FALSE)</f>
        <v>4097160079</v>
      </c>
      <c r="F6105">
        <f t="shared" si="190"/>
        <v>0</v>
      </c>
      <c r="G6105">
        <f t="shared" ca="1" si="191"/>
        <v>0</v>
      </c>
    </row>
    <row r="6106" spans="1:7" x14ac:dyDescent="0.25">
      <c r="A6106" t="s">
        <v>8416</v>
      </c>
      <c r="B6106" t="s">
        <v>2123</v>
      </c>
      <c r="C6106" s="4">
        <v>55497</v>
      </c>
      <c r="D6106">
        <v>1855604000</v>
      </c>
      <c r="E6106">
        <f>VLOOKUP(D6106,  base_salary!A:A, 1, FALSE)</f>
        <v>1855604000</v>
      </c>
      <c r="F6106">
        <f t="shared" si="190"/>
        <v>0</v>
      </c>
      <c r="G6106">
        <f t="shared" ca="1" si="191"/>
        <v>0</v>
      </c>
    </row>
    <row r="6107" spans="1:7" x14ac:dyDescent="0.25">
      <c r="A6107" t="s">
        <v>8417</v>
      </c>
      <c r="B6107" t="s">
        <v>2161</v>
      </c>
      <c r="C6107" s="4">
        <v>17554</v>
      </c>
      <c r="D6107">
        <v>8673837456</v>
      </c>
      <c r="E6107">
        <f>VLOOKUP(D6107,  base_salary!A:A, 1, FALSE)</f>
        <v>8673837456</v>
      </c>
      <c r="F6107">
        <f t="shared" si="190"/>
        <v>0</v>
      </c>
      <c r="G6107">
        <f t="shared" ca="1" si="191"/>
        <v>0</v>
      </c>
    </row>
    <row r="6108" spans="1:7" x14ac:dyDescent="0.25">
      <c r="A6108" t="s">
        <v>8418</v>
      </c>
      <c r="B6108" t="s">
        <v>2266</v>
      </c>
      <c r="C6108" s="4">
        <v>33715</v>
      </c>
      <c r="D6108">
        <v>9260254965</v>
      </c>
      <c r="E6108">
        <f>VLOOKUP(D6108,  base_salary!A:A, 1, FALSE)</f>
        <v>9260254965</v>
      </c>
      <c r="F6108">
        <f t="shared" si="190"/>
        <v>0</v>
      </c>
      <c r="G6108">
        <f t="shared" ca="1" si="191"/>
        <v>0</v>
      </c>
    </row>
    <row r="6109" spans="1:7" x14ac:dyDescent="0.25">
      <c r="A6109" t="s">
        <v>8419</v>
      </c>
      <c r="B6109" t="s">
        <v>2552</v>
      </c>
      <c r="C6109" s="4">
        <v>35662</v>
      </c>
      <c r="D6109">
        <v>7440017404</v>
      </c>
      <c r="E6109">
        <f>VLOOKUP(D6109,  base_salary!A:A, 1, FALSE)</f>
        <v>7440017404</v>
      </c>
      <c r="F6109">
        <f t="shared" si="190"/>
        <v>0</v>
      </c>
      <c r="G6109">
        <f t="shared" ca="1" si="191"/>
        <v>0</v>
      </c>
    </row>
    <row r="6110" spans="1:7" x14ac:dyDescent="0.25">
      <c r="A6110" t="s">
        <v>8420</v>
      </c>
      <c r="B6110" t="s">
        <v>2194</v>
      </c>
      <c r="C6110" s="4">
        <v>52990</v>
      </c>
      <c r="D6110">
        <v>2510440322</v>
      </c>
      <c r="E6110">
        <f>VLOOKUP(D6110,  base_salary!A:A, 1, FALSE)</f>
        <v>2510440322</v>
      </c>
      <c r="F6110">
        <f t="shared" si="190"/>
        <v>0</v>
      </c>
      <c r="G6110">
        <f t="shared" ca="1" si="191"/>
        <v>0</v>
      </c>
    </row>
    <row r="6111" spans="1:7" x14ac:dyDescent="0.25">
      <c r="A6111" t="s">
        <v>8421</v>
      </c>
      <c r="B6111" t="s">
        <v>3512</v>
      </c>
      <c r="C6111" s="4">
        <v>21634</v>
      </c>
      <c r="D6111">
        <v>7166957409</v>
      </c>
      <c r="E6111">
        <f>VLOOKUP(D6111,  base_salary!A:A, 1, FALSE)</f>
        <v>7166957409</v>
      </c>
      <c r="F6111">
        <f t="shared" si="190"/>
        <v>0</v>
      </c>
      <c r="G6111">
        <f t="shared" ca="1" si="191"/>
        <v>0</v>
      </c>
    </row>
    <row r="6112" spans="1:7" x14ac:dyDescent="0.25">
      <c r="A6112" t="s">
        <v>8422</v>
      </c>
      <c r="B6112" t="s">
        <v>5394</v>
      </c>
      <c r="C6112" s="4">
        <v>56206</v>
      </c>
      <c r="D6112">
        <v>9597202352</v>
      </c>
      <c r="E6112">
        <f>VLOOKUP(D6112,  base_salary!A:A, 1, FALSE)</f>
        <v>9597202352</v>
      </c>
      <c r="F6112">
        <f t="shared" si="190"/>
        <v>0</v>
      </c>
      <c r="G6112">
        <f t="shared" ca="1" si="191"/>
        <v>0</v>
      </c>
    </row>
    <row r="6113" spans="1:7" x14ac:dyDescent="0.25">
      <c r="A6113" t="s">
        <v>8423</v>
      </c>
      <c r="B6113" t="s">
        <v>2869</v>
      </c>
      <c r="C6113" s="4">
        <v>42516</v>
      </c>
      <c r="D6113">
        <v>4037854406</v>
      </c>
      <c r="E6113">
        <f>VLOOKUP(D6113,  base_salary!A:A, 1, FALSE)</f>
        <v>4037854406</v>
      </c>
      <c r="F6113">
        <f t="shared" si="190"/>
        <v>0</v>
      </c>
      <c r="G6113">
        <f t="shared" ca="1" si="191"/>
        <v>0</v>
      </c>
    </row>
    <row r="6114" spans="1:7" x14ac:dyDescent="0.25">
      <c r="A6114" t="s">
        <v>8424</v>
      </c>
      <c r="B6114" t="s">
        <v>3390</v>
      </c>
      <c r="C6114" s="4">
        <v>16721</v>
      </c>
      <c r="D6114">
        <v>1280521902</v>
      </c>
      <c r="E6114">
        <f>VLOOKUP(D6114,  base_salary!A:A, 1, FALSE)</f>
        <v>1280521902</v>
      </c>
      <c r="F6114">
        <f t="shared" si="190"/>
        <v>0</v>
      </c>
      <c r="G6114">
        <f t="shared" ca="1" si="191"/>
        <v>0</v>
      </c>
    </row>
    <row r="6115" spans="1:7" x14ac:dyDescent="0.25">
      <c r="A6115" t="s">
        <v>8425</v>
      </c>
      <c r="B6115" t="s">
        <v>2305</v>
      </c>
      <c r="C6115" s="4">
        <v>24576</v>
      </c>
      <c r="D6115">
        <v>992720575</v>
      </c>
      <c r="E6115">
        <f>VLOOKUP(D6115,  base_salary!A:A, 1, FALSE)</f>
        <v>992720575</v>
      </c>
      <c r="F6115">
        <f t="shared" si="190"/>
        <v>0</v>
      </c>
      <c r="G6115">
        <f t="shared" ca="1" si="191"/>
        <v>0</v>
      </c>
    </row>
    <row r="6116" spans="1:7" x14ac:dyDescent="0.25">
      <c r="A6116" t="s">
        <v>8426</v>
      </c>
      <c r="B6116" t="s">
        <v>2389</v>
      </c>
      <c r="C6116" s="4">
        <v>12855</v>
      </c>
      <c r="D6116">
        <v>966588630</v>
      </c>
      <c r="E6116">
        <f>VLOOKUP(D6116,  base_salary!A:A, 1, FALSE)</f>
        <v>966588630</v>
      </c>
      <c r="F6116">
        <f t="shared" si="190"/>
        <v>0</v>
      </c>
      <c r="G6116">
        <f t="shared" ca="1" si="191"/>
        <v>0</v>
      </c>
    </row>
    <row r="6117" spans="1:7" x14ac:dyDescent="0.25">
      <c r="A6117" t="s">
        <v>8427</v>
      </c>
      <c r="B6117" t="s">
        <v>2992</v>
      </c>
      <c r="C6117" s="4">
        <v>14141</v>
      </c>
      <c r="D6117">
        <v>6227038881</v>
      </c>
      <c r="E6117">
        <f>VLOOKUP(D6117,  base_salary!A:A, 1, FALSE)</f>
        <v>6227038881</v>
      </c>
      <c r="F6117">
        <f t="shared" si="190"/>
        <v>0</v>
      </c>
      <c r="G6117">
        <f t="shared" ca="1" si="191"/>
        <v>0</v>
      </c>
    </row>
    <row r="6118" spans="1:7" x14ac:dyDescent="0.25">
      <c r="A6118" t="s">
        <v>8428</v>
      </c>
      <c r="B6118" t="s">
        <v>2164</v>
      </c>
      <c r="C6118" s="4">
        <v>30528</v>
      </c>
      <c r="D6118">
        <v>3670950885</v>
      </c>
      <c r="E6118">
        <f>VLOOKUP(D6118,  base_salary!A:A, 1, FALSE)</f>
        <v>3670950885</v>
      </c>
      <c r="F6118">
        <f t="shared" si="190"/>
        <v>0</v>
      </c>
      <c r="G6118">
        <f t="shared" ca="1" si="191"/>
        <v>0</v>
      </c>
    </row>
    <row r="6119" spans="1:7" x14ac:dyDescent="0.25">
      <c r="A6119" t="s">
        <v>8429</v>
      </c>
      <c r="B6119" t="s">
        <v>2647</v>
      </c>
      <c r="C6119" s="4">
        <v>14516</v>
      </c>
      <c r="D6119">
        <v>3292353998</v>
      </c>
      <c r="E6119">
        <f>VLOOKUP(D6119,  base_salary!A:A, 1, FALSE)</f>
        <v>3292353998</v>
      </c>
      <c r="F6119">
        <f t="shared" si="190"/>
        <v>0</v>
      </c>
      <c r="G6119">
        <f t="shared" ca="1" si="191"/>
        <v>0</v>
      </c>
    </row>
    <row r="6120" spans="1:7" x14ac:dyDescent="0.25">
      <c r="A6120" t="s">
        <v>8430</v>
      </c>
      <c r="B6120" t="s">
        <v>2764</v>
      </c>
      <c r="C6120" s="4">
        <v>17643</v>
      </c>
      <c r="D6120">
        <v>7573774818</v>
      </c>
      <c r="E6120">
        <f>VLOOKUP(D6120,  base_salary!A:A, 1, FALSE)</f>
        <v>7573774818</v>
      </c>
      <c r="F6120">
        <f t="shared" si="190"/>
        <v>0</v>
      </c>
      <c r="G6120">
        <f t="shared" ca="1" si="191"/>
        <v>0</v>
      </c>
    </row>
    <row r="6121" spans="1:7" x14ac:dyDescent="0.25">
      <c r="A6121" t="s">
        <v>8431</v>
      </c>
      <c r="B6121" t="s">
        <v>3142</v>
      </c>
      <c r="C6121" s="4">
        <v>39327</v>
      </c>
      <c r="D6121">
        <v>304906506</v>
      </c>
      <c r="E6121">
        <f>VLOOKUP(D6121,  base_salary!A:A, 1, FALSE)</f>
        <v>304906506</v>
      </c>
      <c r="F6121">
        <f t="shared" si="190"/>
        <v>0</v>
      </c>
      <c r="G6121">
        <f t="shared" ca="1" si="191"/>
        <v>0</v>
      </c>
    </row>
    <row r="6122" spans="1:7" x14ac:dyDescent="0.25">
      <c r="A6122" t="s">
        <v>8432</v>
      </c>
      <c r="B6122" t="s">
        <v>3237</v>
      </c>
      <c r="C6122" s="4">
        <v>40660</v>
      </c>
      <c r="D6122">
        <v>6041314951</v>
      </c>
      <c r="E6122">
        <f>VLOOKUP(D6122,  base_salary!A:A, 1, FALSE)</f>
        <v>6041314951</v>
      </c>
      <c r="F6122">
        <f t="shared" si="190"/>
        <v>0</v>
      </c>
      <c r="G6122">
        <f t="shared" ca="1" si="191"/>
        <v>0</v>
      </c>
    </row>
    <row r="6123" spans="1:7" x14ac:dyDescent="0.25">
      <c r="A6123" t="s">
        <v>8433</v>
      </c>
      <c r="B6123" t="s">
        <v>2305</v>
      </c>
      <c r="C6123" s="4">
        <v>17537</v>
      </c>
      <c r="D6123">
        <v>1085075834</v>
      </c>
      <c r="E6123">
        <f>VLOOKUP(D6123,  base_salary!A:A, 1, FALSE)</f>
        <v>1085075834</v>
      </c>
      <c r="F6123">
        <f t="shared" si="190"/>
        <v>0</v>
      </c>
      <c r="G6123">
        <f t="shared" ca="1" si="191"/>
        <v>0</v>
      </c>
    </row>
    <row r="6124" spans="1:7" x14ac:dyDescent="0.25">
      <c r="A6124" t="s">
        <v>8434</v>
      </c>
      <c r="B6124" t="s">
        <v>2008</v>
      </c>
      <c r="C6124" s="4">
        <v>19101</v>
      </c>
      <c r="D6124">
        <v>7152427402</v>
      </c>
      <c r="E6124">
        <f>VLOOKUP(D6124,  base_salary!A:A, 1, FALSE)</f>
        <v>7152427402</v>
      </c>
      <c r="F6124">
        <f t="shared" si="190"/>
        <v>0</v>
      </c>
      <c r="G6124">
        <f t="shared" ca="1" si="191"/>
        <v>0</v>
      </c>
    </row>
    <row r="6125" spans="1:7" x14ac:dyDescent="0.25">
      <c r="A6125" t="s">
        <v>8435</v>
      </c>
      <c r="B6125" t="s">
        <v>2436</v>
      </c>
      <c r="C6125" s="4">
        <v>51468</v>
      </c>
      <c r="D6125">
        <v>5142790693</v>
      </c>
      <c r="E6125">
        <f>VLOOKUP(D6125,  base_salary!A:A, 1, FALSE)</f>
        <v>5142790693</v>
      </c>
      <c r="F6125">
        <f t="shared" si="190"/>
        <v>0</v>
      </c>
      <c r="G6125">
        <f t="shared" ca="1" si="191"/>
        <v>0</v>
      </c>
    </row>
    <row r="6126" spans="1:7" x14ac:dyDescent="0.25">
      <c r="A6126" t="s">
        <v>8436</v>
      </c>
      <c r="B6126" t="s">
        <v>2022</v>
      </c>
      <c r="C6126" s="4">
        <v>54645</v>
      </c>
      <c r="D6126">
        <v>8887868026</v>
      </c>
      <c r="E6126">
        <f>VLOOKUP(D6126,  base_salary!A:A, 1, FALSE)</f>
        <v>8887868026</v>
      </c>
      <c r="F6126">
        <f t="shared" si="190"/>
        <v>0</v>
      </c>
      <c r="G6126">
        <f t="shared" ca="1" si="191"/>
        <v>0</v>
      </c>
    </row>
    <row r="6127" spans="1:7" x14ac:dyDescent="0.25">
      <c r="A6127" t="s">
        <v>8437</v>
      </c>
      <c r="B6127" t="s">
        <v>2360</v>
      </c>
      <c r="C6127" s="4">
        <v>26787</v>
      </c>
      <c r="D6127">
        <v>8692509450</v>
      </c>
      <c r="E6127">
        <f>VLOOKUP(D6127,  base_salary!A:A, 1, FALSE)</f>
        <v>8692509450</v>
      </c>
      <c r="F6127">
        <f t="shared" si="190"/>
        <v>0</v>
      </c>
      <c r="G6127">
        <f t="shared" ca="1" si="191"/>
        <v>0</v>
      </c>
    </row>
    <row r="6128" spans="1:7" x14ac:dyDescent="0.25">
      <c r="A6128" t="s">
        <v>8438</v>
      </c>
      <c r="B6128" t="s">
        <v>2391</v>
      </c>
      <c r="C6128" s="4">
        <v>16195</v>
      </c>
      <c r="D6128">
        <v>6973806759</v>
      </c>
      <c r="E6128">
        <f>VLOOKUP(D6128,  base_salary!A:A, 1, FALSE)</f>
        <v>6973806759</v>
      </c>
      <c r="F6128">
        <f t="shared" si="190"/>
        <v>0</v>
      </c>
      <c r="G6128">
        <f t="shared" ca="1" si="191"/>
        <v>0</v>
      </c>
    </row>
    <row r="6129" spans="1:7" x14ac:dyDescent="0.25">
      <c r="A6129" t="s">
        <v>8439</v>
      </c>
      <c r="B6129" t="s">
        <v>1993</v>
      </c>
      <c r="C6129" s="4">
        <v>41918</v>
      </c>
      <c r="D6129">
        <v>5675852751</v>
      </c>
      <c r="E6129">
        <f>VLOOKUP(D6129,  base_salary!A:A, 1, FALSE)</f>
        <v>5675852751</v>
      </c>
      <c r="F6129">
        <f t="shared" si="190"/>
        <v>0</v>
      </c>
      <c r="G6129">
        <f t="shared" ca="1" si="191"/>
        <v>0</v>
      </c>
    </row>
    <row r="6130" spans="1:7" x14ac:dyDescent="0.25">
      <c r="A6130" t="s">
        <v>8440</v>
      </c>
      <c r="B6130" t="s">
        <v>2376</v>
      </c>
      <c r="C6130" s="4">
        <v>48940</v>
      </c>
      <c r="D6130">
        <v>901154172</v>
      </c>
      <c r="E6130">
        <f>VLOOKUP(D6130,  base_salary!A:A, 1, FALSE)</f>
        <v>901154172</v>
      </c>
      <c r="F6130">
        <f t="shared" si="190"/>
        <v>0</v>
      </c>
      <c r="G6130">
        <f t="shared" ca="1" si="191"/>
        <v>0</v>
      </c>
    </row>
    <row r="6131" spans="1:7" x14ac:dyDescent="0.25">
      <c r="A6131" t="s">
        <v>8441</v>
      </c>
      <c r="B6131" t="s">
        <v>2231</v>
      </c>
      <c r="C6131" s="4">
        <v>52358</v>
      </c>
      <c r="D6131">
        <v>9561367408</v>
      </c>
      <c r="E6131">
        <f>VLOOKUP(D6131,  base_salary!A:A, 1, FALSE)</f>
        <v>9561367408</v>
      </c>
      <c r="F6131">
        <f t="shared" si="190"/>
        <v>0</v>
      </c>
      <c r="G6131">
        <f t="shared" ca="1" si="191"/>
        <v>0</v>
      </c>
    </row>
    <row r="6132" spans="1:7" x14ac:dyDescent="0.25">
      <c r="A6132" t="s">
        <v>8442</v>
      </c>
      <c r="B6132" t="s">
        <v>3393</v>
      </c>
      <c r="C6132" s="4">
        <v>28254</v>
      </c>
      <c r="D6132">
        <v>3904109642</v>
      </c>
      <c r="E6132">
        <f>VLOOKUP(D6132,  base_salary!A:A, 1, FALSE)</f>
        <v>3904109642</v>
      </c>
      <c r="F6132">
        <f t="shared" si="190"/>
        <v>0</v>
      </c>
      <c r="G6132">
        <f t="shared" ca="1" si="191"/>
        <v>0</v>
      </c>
    </row>
    <row r="6133" spans="1:7" x14ac:dyDescent="0.25">
      <c r="A6133" t="s">
        <v>8443</v>
      </c>
      <c r="B6133" t="s">
        <v>1950</v>
      </c>
      <c r="C6133" s="4">
        <v>25640</v>
      </c>
      <c r="D6133">
        <v>7242677408</v>
      </c>
      <c r="E6133">
        <f>VLOOKUP(D6133,  base_salary!A:A, 1, FALSE)</f>
        <v>7242677408</v>
      </c>
      <c r="F6133">
        <f t="shared" si="190"/>
        <v>0</v>
      </c>
      <c r="G6133">
        <f t="shared" ca="1" si="191"/>
        <v>0</v>
      </c>
    </row>
    <row r="6134" spans="1:7" x14ac:dyDescent="0.25">
      <c r="A6134" t="s">
        <v>8444</v>
      </c>
      <c r="B6134" t="s">
        <v>1952</v>
      </c>
      <c r="C6134" s="4">
        <v>13948</v>
      </c>
      <c r="D6134">
        <v>6286877770</v>
      </c>
      <c r="E6134">
        <f>VLOOKUP(D6134,  base_salary!A:A, 1, FALSE)</f>
        <v>6286877770</v>
      </c>
      <c r="F6134">
        <f t="shared" si="190"/>
        <v>0</v>
      </c>
      <c r="G6134">
        <f t="shared" ca="1" si="191"/>
        <v>0</v>
      </c>
    </row>
    <row r="6135" spans="1:7" x14ac:dyDescent="0.25">
      <c r="A6135" t="s">
        <v>8445</v>
      </c>
      <c r="B6135" t="s">
        <v>2639</v>
      </c>
      <c r="C6135" s="4">
        <v>24927</v>
      </c>
      <c r="D6135">
        <v>4689682046</v>
      </c>
      <c r="E6135">
        <f>VLOOKUP(D6135,  base_salary!A:A, 1, FALSE)</f>
        <v>4689682046</v>
      </c>
      <c r="F6135">
        <f t="shared" si="190"/>
        <v>0</v>
      </c>
      <c r="G6135">
        <f t="shared" ca="1" si="191"/>
        <v>0</v>
      </c>
    </row>
    <row r="6136" spans="1:7" x14ac:dyDescent="0.25">
      <c r="A6136" t="s">
        <v>8446</v>
      </c>
      <c r="B6136" t="s">
        <v>2411</v>
      </c>
      <c r="C6136" s="4">
        <v>12407</v>
      </c>
      <c r="D6136">
        <v>1462166245</v>
      </c>
      <c r="E6136">
        <f>VLOOKUP(D6136,  base_salary!A:A, 1, FALSE)</f>
        <v>1462166245</v>
      </c>
      <c r="F6136">
        <f t="shared" si="190"/>
        <v>0</v>
      </c>
      <c r="G6136">
        <f t="shared" ca="1" si="191"/>
        <v>0</v>
      </c>
    </row>
    <row r="6137" spans="1:7" x14ac:dyDescent="0.25">
      <c r="A6137" t="s">
        <v>8447</v>
      </c>
      <c r="B6137" t="s">
        <v>3076</v>
      </c>
      <c r="C6137" s="4">
        <v>38521</v>
      </c>
      <c r="D6137">
        <v>9412192312</v>
      </c>
      <c r="E6137">
        <f>VLOOKUP(D6137,  base_salary!A:A, 1, FALSE)</f>
        <v>9412192312</v>
      </c>
      <c r="F6137">
        <f t="shared" si="190"/>
        <v>0</v>
      </c>
      <c r="G6137">
        <f t="shared" ca="1" si="191"/>
        <v>0</v>
      </c>
    </row>
    <row r="6138" spans="1:7" x14ac:dyDescent="0.25">
      <c r="A6138" t="s">
        <v>8448</v>
      </c>
      <c r="B6138" t="s">
        <v>2372</v>
      </c>
      <c r="C6138" s="4">
        <v>53896</v>
      </c>
      <c r="D6138">
        <v>9803956825</v>
      </c>
      <c r="E6138">
        <f>VLOOKUP(D6138,  base_salary!A:A, 1, FALSE)</f>
        <v>9803956825</v>
      </c>
      <c r="F6138">
        <f t="shared" si="190"/>
        <v>0</v>
      </c>
      <c r="G6138">
        <f t="shared" ca="1" si="191"/>
        <v>0</v>
      </c>
    </row>
    <row r="6139" spans="1:7" x14ac:dyDescent="0.25">
      <c r="A6139" t="s">
        <v>8449</v>
      </c>
      <c r="B6139" t="s">
        <v>2749</v>
      </c>
      <c r="C6139" s="4">
        <v>11877</v>
      </c>
      <c r="D6139">
        <v>3041948354</v>
      </c>
      <c r="E6139">
        <f>VLOOKUP(D6139,  base_salary!A:A, 1, FALSE)</f>
        <v>3041948354</v>
      </c>
      <c r="F6139">
        <f t="shared" si="190"/>
        <v>0</v>
      </c>
      <c r="G6139">
        <f t="shared" ca="1" si="191"/>
        <v>0</v>
      </c>
    </row>
    <row r="6140" spans="1:7" x14ac:dyDescent="0.25">
      <c r="A6140" t="s">
        <v>8450</v>
      </c>
      <c r="B6140" t="s">
        <v>2343</v>
      </c>
      <c r="C6140" s="4">
        <v>34103</v>
      </c>
      <c r="D6140">
        <v>8044612831</v>
      </c>
      <c r="E6140">
        <f>VLOOKUP(D6140,  base_salary!A:A, 1, FALSE)</f>
        <v>8044612831</v>
      </c>
      <c r="F6140">
        <f t="shared" si="190"/>
        <v>0</v>
      </c>
      <c r="G6140">
        <f t="shared" ca="1" si="191"/>
        <v>0</v>
      </c>
    </row>
    <row r="6141" spans="1:7" x14ac:dyDescent="0.25">
      <c r="A6141" t="s">
        <v>8451</v>
      </c>
      <c r="B6141" t="s">
        <v>3126</v>
      </c>
      <c r="C6141" s="4">
        <v>49091</v>
      </c>
      <c r="D6141">
        <v>17898579</v>
      </c>
      <c r="E6141">
        <f>VLOOKUP(D6141,  base_salary!A:A, 1, FALSE)</f>
        <v>17898579</v>
      </c>
      <c r="F6141">
        <f t="shared" si="190"/>
        <v>0</v>
      </c>
      <c r="G6141">
        <f t="shared" ca="1" si="191"/>
        <v>0</v>
      </c>
    </row>
    <row r="6142" spans="1:7" x14ac:dyDescent="0.25">
      <c r="A6142" t="s">
        <v>8452</v>
      </c>
      <c r="B6142" t="s">
        <v>2099</v>
      </c>
      <c r="C6142" s="4">
        <v>13193</v>
      </c>
      <c r="D6142">
        <v>4839119791</v>
      </c>
      <c r="E6142">
        <f>VLOOKUP(D6142,  base_salary!A:A, 1, FALSE)</f>
        <v>4839119791</v>
      </c>
      <c r="F6142">
        <f t="shared" si="190"/>
        <v>0</v>
      </c>
      <c r="G6142">
        <f t="shared" ca="1" si="191"/>
        <v>0</v>
      </c>
    </row>
    <row r="6143" spans="1:7" x14ac:dyDescent="0.25">
      <c r="A6143" t="s">
        <v>8453</v>
      </c>
      <c r="B6143" t="s">
        <v>2225</v>
      </c>
      <c r="C6143" s="4">
        <v>41475</v>
      </c>
      <c r="D6143">
        <v>4409014943</v>
      </c>
      <c r="E6143">
        <f>VLOOKUP(D6143,  base_salary!A:A, 1, FALSE)</f>
        <v>4409014943</v>
      </c>
      <c r="F6143">
        <f t="shared" si="190"/>
        <v>0</v>
      </c>
      <c r="G6143">
        <f t="shared" ca="1" si="191"/>
        <v>0</v>
      </c>
    </row>
    <row r="6144" spans="1:7" x14ac:dyDescent="0.25">
      <c r="A6144" t="s">
        <v>8454</v>
      </c>
      <c r="B6144" t="s">
        <v>2075</v>
      </c>
      <c r="C6144" s="4">
        <v>13195</v>
      </c>
      <c r="D6144">
        <v>793441269</v>
      </c>
      <c r="E6144">
        <f>VLOOKUP(D6144,  base_salary!A:A, 1, FALSE)</f>
        <v>793441269</v>
      </c>
      <c r="F6144">
        <f t="shared" si="190"/>
        <v>0</v>
      </c>
      <c r="G6144">
        <f t="shared" ca="1" si="191"/>
        <v>0</v>
      </c>
    </row>
    <row r="6145" spans="1:7" x14ac:dyDescent="0.25">
      <c r="A6145" t="s">
        <v>8455</v>
      </c>
      <c r="B6145" t="s">
        <v>2127</v>
      </c>
      <c r="C6145" s="4">
        <v>59143</v>
      </c>
      <c r="D6145">
        <v>2497321256</v>
      </c>
      <c r="E6145">
        <f>VLOOKUP(D6145,  base_salary!A:A, 1, FALSE)</f>
        <v>2497321256</v>
      </c>
      <c r="F6145">
        <f t="shared" si="190"/>
        <v>0</v>
      </c>
      <c r="G6145">
        <f t="shared" ca="1" si="191"/>
        <v>0</v>
      </c>
    </row>
    <row r="6146" spans="1:7" x14ac:dyDescent="0.25">
      <c r="A6146" t="s">
        <v>8456</v>
      </c>
      <c r="B6146" t="s">
        <v>2920</v>
      </c>
      <c r="C6146" s="4">
        <v>13638</v>
      </c>
      <c r="D6146">
        <v>1014658829</v>
      </c>
      <c r="E6146">
        <f>VLOOKUP(D6146,  base_salary!A:A, 1, FALSE)</f>
        <v>1014658829</v>
      </c>
      <c r="F6146">
        <f t="shared" si="190"/>
        <v>0</v>
      </c>
      <c r="G6146">
        <f t="shared" ca="1" si="191"/>
        <v>0</v>
      </c>
    </row>
    <row r="6147" spans="1:7" x14ac:dyDescent="0.25">
      <c r="A6147" t="s">
        <v>8457</v>
      </c>
      <c r="B6147" t="s">
        <v>2121</v>
      </c>
      <c r="C6147" s="4">
        <v>24222</v>
      </c>
      <c r="D6147">
        <v>1628738227</v>
      </c>
      <c r="E6147">
        <f>VLOOKUP(D6147,  base_salary!A:A, 1, FALSE)</f>
        <v>1628738227</v>
      </c>
      <c r="F6147">
        <f t="shared" ref="F6147:F6210" si="192">IF(ISERROR(E6147), 1, 0)</f>
        <v>0</v>
      </c>
      <c r="G6147">
        <f t="shared" ref="G6147:G6210" ca="1" si="193">SUM(G:G)</f>
        <v>0</v>
      </c>
    </row>
    <row r="6148" spans="1:7" x14ac:dyDescent="0.25">
      <c r="A6148" t="s">
        <v>8458</v>
      </c>
      <c r="B6148" t="s">
        <v>3512</v>
      </c>
      <c r="C6148" s="4">
        <v>27360</v>
      </c>
      <c r="D6148">
        <v>2376099331</v>
      </c>
      <c r="E6148">
        <f>VLOOKUP(D6148,  base_salary!A:A, 1, FALSE)</f>
        <v>2376099331</v>
      </c>
      <c r="F6148">
        <f t="shared" si="192"/>
        <v>0</v>
      </c>
      <c r="G6148">
        <f t="shared" ca="1" si="193"/>
        <v>0</v>
      </c>
    </row>
    <row r="6149" spans="1:7" x14ac:dyDescent="0.25">
      <c r="A6149" t="s">
        <v>8459</v>
      </c>
      <c r="B6149" t="s">
        <v>4864</v>
      </c>
      <c r="C6149" s="4">
        <v>17995</v>
      </c>
      <c r="D6149">
        <v>9153408497</v>
      </c>
      <c r="E6149">
        <f>VLOOKUP(D6149,  base_salary!A:A, 1, FALSE)</f>
        <v>9153408497</v>
      </c>
      <c r="F6149">
        <f t="shared" si="192"/>
        <v>0</v>
      </c>
      <c r="G6149">
        <f t="shared" ca="1" si="193"/>
        <v>0</v>
      </c>
    </row>
    <row r="6150" spans="1:7" x14ac:dyDescent="0.25">
      <c r="A6150" t="s">
        <v>8460</v>
      </c>
      <c r="B6150" t="s">
        <v>2028</v>
      </c>
      <c r="C6150" s="4">
        <v>12212</v>
      </c>
      <c r="D6150">
        <v>7007279686</v>
      </c>
      <c r="E6150">
        <f>VLOOKUP(D6150,  base_salary!A:A, 1, FALSE)</f>
        <v>7007279686</v>
      </c>
      <c r="F6150">
        <f t="shared" si="192"/>
        <v>0</v>
      </c>
      <c r="G6150">
        <f t="shared" ca="1" si="193"/>
        <v>0</v>
      </c>
    </row>
    <row r="6151" spans="1:7" x14ac:dyDescent="0.25">
      <c r="A6151" t="s">
        <v>8461</v>
      </c>
      <c r="B6151" t="s">
        <v>2498</v>
      </c>
      <c r="C6151" s="4">
        <v>50726</v>
      </c>
      <c r="D6151">
        <v>2480515559</v>
      </c>
      <c r="E6151">
        <f>VLOOKUP(D6151,  base_salary!A:A, 1, FALSE)</f>
        <v>2480515559</v>
      </c>
      <c r="F6151">
        <f t="shared" si="192"/>
        <v>0</v>
      </c>
      <c r="G6151">
        <f t="shared" ca="1" si="193"/>
        <v>0</v>
      </c>
    </row>
    <row r="6152" spans="1:7" x14ac:dyDescent="0.25">
      <c r="A6152" t="s">
        <v>8462</v>
      </c>
      <c r="B6152" t="s">
        <v>2269</v>
      </c>
      <c r="C6152" s="4">
        <v>24183</v>
      </c>
      <c r="D6152">
        <v>3428040538</v>
      </c>
      <c r="E6152">
        <f>VLOOKUP(D6152,  base_salary!A:A, 1, FALSE)</f>
        <v>3428040538</v>
      </c>
      <c r="F6152">
        <f t="shared" si="192"/>
        <v>0</v>
      </c>
      <c r="G6152">
        <f t="shared" ca="1" si="193"/>
        <v>0</v>
      </c>
    </row>
    <row r="6153" spans="1:7" x14ac:dyDescent="0.25">
      <c r="A6153" t="s">
        <v>8463</v>
      </c>
      <c r="B6153" t="s">
        <v>2505</v>
      </c>
      <c r="C6153" s="4">
        <v>29597</v>
      </c>
      <c r="D6153">
        <v>6713405010</v>
      </c>
      <c r="E6153">
        <f>VLOOKUP(D6153,  base_salary!A:A, 1, FALSE)</f>
        <v>6713405010</v>
      </c>
      <c r="F6153">
        <f t="shared" si="192"/>
        <v>0</v>
      </c>
      <c r="G6153">
        <f t="shared" ca="1" si="193"/>
        <v>0</v>
      </c>
    </row>
    <row r="6154" spans="1:7" x14ac:dyDescent="0.25">
      <c r="A6154" t="s">
        <v>8464</v>
      </c>
      <c r="B6154" t="s">
        <v>2214</v>
      </c>
      <c r="C6154" s="4">
        <v>49867</v>
      </c>
      <c r="D6154">
        <v>5764917026</v>
      </c>
      <c r="E6154">
        <f>VLOOKUP(D6154,  base_salary!A:A, 1, FALSE)</f>
        <v>5764917026</v>
      </c>
      <c r="F6154">
        <f t="shared" si="192"/>
        <v>0</v>
      </c>
      <c r="G6154">
        <f t="shared" ca="1" si="193"/>
        <v>0</v>
      </c>
    </row>
    <row r="6155" spans="1:7" x14ac:dyDescent="0.25">
      <c r="A6155" t="s">
        <v>8465</v>
      </c>
      <c r="B6155" t="s">
        <v>2006</v>
      </c>
      <c r="C6155" s="4">
        <v>15902</v>
      </c>
      <c r="D6155">
        <v>5928086253</v>
      </c>
      <c r="E6155">
        <f>VLOOKUP(D6155,  base_salary!A:A, 1, FALSE)</f>
        <v>5928086253</v>
      </c>
      <c r="F6155">
        <f t="shared" si="192"/>
        <v>0</v>
      </c>
      <c r="G6155">
        <f t="shared" ca="1" si="193"/>
        <v>0</v>
      </c>
    </row>
    <row r="6156" spans="1:7" x14ac:dyDescent="0.25">
      <c r="A6156" t="s">
        <v>8466</v>
      </c>
      <c r="B6156" t="s">
        <v>2131</v>
      </c>
      <c r="C6156" s="4">
        <v>34290</v>
      </c>
      <c r="D6156">
        <v>9107581297</v>
      </c>
      <c r="E6156">
        <f>VLOOKUP(D6156,  base_salary!A:A, 1, FALSE)</f>
        <v>9107581297</v>
      </c>
      <c r="F6156">
        <f t="shared" si="192"/>
        <v>0</v>
      </c>
      <c r="G6156">
        <f t="shared" ca="1" si="193"/>
        <v>0</v>
      </c>
    </row>
    <row r="6157" spans="1:7" x14ac:dyDescent="0.25">
      <c r="A6157" t="s">
        <v>8467</v>
      </c>
      <c r="B6157" t="s">
        <v>3237</v>
      </c>
      <c r="C6157" s="4">
        <v>34892</v>
      </c>
      <c r="D6157">
        <v>5209112160</v>
      </c>
      <c r="E6157">
        <f>VLOOKUP(D6157,  base_salary!A:A, 1, FALSE)</f>
        <v>5209112160</v>
      </c>
      <c r="F6157">
        <f t="shared" si="192"/>
        <v>0</v>
      </c>
      <c r="G6157">
        <f t="shared" ca="1" si="193"/>
        <v>0</v>
      </c>
    </row>
    <row r="6158" spans="1:7" x14ac:dyDescent="0.25">
      <c r="A6158" t="s">
        <v>8468</v>
      </c>
      <c r="B6158" t="s">
        <v>2146</v>
      </c>
      <c r="C6158" s="4">
        <v>46735</v>
      </c>
      <c r="D6158">
        <v>9885165231</v>
      </c>
      <c r="E6158">
        <f>VLOOKUP(D6158,  base_salary!A:A, 1, FALSE)</f>
        <v>9885165231</v>
      </c>
      <c r="F6158">
        <f t="shared" si="192"/>
        <v>0</v>
      </c>
      <c r="G6158">
        <f t="shared" ca="1" si="193"/>
        <v>0</v>
      </c>
    </row>
    <row r="6159" spans="1:7" x14ac:dyDescent="0.25">
      <c r="A6159" t="s">
        <v>8469</v>
      </c>
      <c r="B6159" t="s">
        <v>2210</v>
      </c>
      <c r="C6159" s="4">
        <v>19573</v>
      </c>
      <c r="D6159">
        <v>3806430489</v>
      </c>
      <c r="E6159">
        <f>VLOOKUP(D6159,  base_salary!A:A, 1, FALSE)</f>
        <v>3806430489</v>
      </c>
      <c r="F6159">
        <f t="shared" si="192"/>
        <v>0</v>
      </c>
      <c r="G6159">
        <f t="shared" ca="1" si="193"/>
        <v>0</v>
      </c>
    </row>
    <row r="6160" spans="1:7" x14ac:dyDescent="0.25">
      <c r="A6160" t="s">
        <v>8470</v>
      </c>
      <c r="B6160" t="s">
        <v>2234</v>
      </c>
      <c r="C6160" s="4">
        <v>48941</v>
      </c>
      <c r="D6160">
        <v>7242677408</v>
      </c>
      <c r="E6160">
        <f>VLOOKUP(D6160,  base_salary!A:A, 1, FALSE)</f>
        <v>7242677408</v>
      </c>
      <c r="F6160">
        <f t="shared" si="192"/>
        <v>0</v>
      </c>
      <c r="G6160">
        <f t="shared" ca="1" si="193"/>
        <v>0</v>
      </c>
    </row>
    <row r="6161" spans="1:7" x14ac:dyDescent="0.25">
      <c r="A6161" t="s">
        <v>8471</v>
      </c>
      <c r="B6161" t="s">
        <v>2024</v>
      </c>
      <c r="C6161" s="4">
        <v>58735</v>
      </c>
      <c r="D6161">
        <v>8673837456</v>
      </c>
      <c r="E6161">
        <f>VLOOKUP(D6161,  base_salary!A:A, 1, FALSE)</f>
        <v>8673837456</v>
      </c>
      <c r="F6161">
        <f t="shared" si="192"/>
        <v>0</v>
      </c>
      <c r="G6161">
        <f t="shared" ca="1" si="193"/>
        <v>0</v>
      </c>
    </row>
    <row r="6162" spans="1:7" x14ac:dyDescent="0.25">
      <c r="A6162" t="s">
        <v>8472</v>
      </c>
      <c r="B6162" t="s">
        <v>1988</v>
      </c>
      <c r="C6162" s="4">
        <v>36313</v>
      </c>
      <c r="D6162">
        <v>2958692264</v>
      </c>
      <c r="E6162">
        <f>VLOOKUP(D6162,  base_salary!A:A, 1, FALSE)</f>
        <v>2958692264</v>
      </c>
      <c r="F6162">
        <f t="shared" si="192"/>
        <v>0</v>
      </c>
      <c r="G6162">
        <f t="shared" ca="1" si="193"/>
        <v>0</v>
      </c>
    </row>
    <row r="6163" spans="1:7" x14ac:dyDescent="0.25">
      <c r="A6163" t="s">
        <v>8473</v>
      </c>
      <c r="B6163" t="s">
        <v>2790</v>
      </c>
      <c r="C6163" s="4">
        <v>47166</v>
      </c>
      <c r="D6163">
        <v>1263903657</v>
      </c>
      <c r="E6163">
        <f>VLOOKUP(D6163,  base_salary!A:A, 1, FALSE)</f>
        <v>1263903657</v>
      </c>
      <c r="F6163">
        <f t="shared" si="192"/>
        <v>0</v>
      </c>
      <c r="G6163">
        <f t="shared" ca="1" si="193"/>
        <v>0</v>
      </c>
    </row>
    <row r="6164" spans="1:7" x14ac:dyDescent="0.25">
      <c r="A6164" t="s">
        <v>8474</v>
      </c>
      <c r="B6164" t="s">
        <v>2045</v>
      </c>
      <c r="C6164" s="4">
        <v>10613</v>
      </c>
      <c r="D6164">
        <v>5082945165</v>
      </c>
      <c r="E6164">
        <f>VLOOKUP(D6164,  base_salary!A:A, 1, FALSE)</f>
        <v>5082945165</v>
      </c>
      <c r="F6164">
        <f t="shared" si="192"/>
        <v>0</v>
      </c>
      <c r="G6164">
        <f t="shared" ca="1" si="193"/>
        <v>0</v>
      </c>
    </row>
    <row r="6165" spans="1:7" x14ac:dyDescent="0.25">
      <c r="A6165" t="s">
        <v>8475</v>
      </c>
      <c r="B6165" t="s">
        <v>2617</v>
      </c>
      <c r="C6165" s="4">
        <v>43754</v>
      </c>
      <c r="D6165">
        <v>2809344809</v>
      </c>
      <c r="E6165">
        <f>VLOOKUP(D6165,  base_salary!A:A, 1, FALSE)</f>
        <v>2809344809</v>
      </c>
      <c r="F6165">
        <f t="shared" si="192"/>
        <v>0</v>
      </c>
      <c r="G6165">
        <f t="shared" ca="1" si="193"/>
        <v>0</v>
      </c>
    </row>
    <row r="6166" spans="1:7" x14ac:dyDescent="0.25">
      <c r="A6166" t="s">
        <v>8476</v>
      </c>
      <c r="B6166" t="s">
        <v>2095</v>
      </c>
      <c r="C6166" s="4">
        <v>38979</v>
      </c>
      <c r="D6166">
        <v>9228842121</v>
      </c>
      <c r="E6166">
        <f>VLOOKUP(D6166,  base_salary!A:A, 1, FALSE)</f>
        <v>9228842121</v>
      </c>
      <c r="F6166">
        <f t="shared" si="192"/>
        <v>0</v>
      </c>
      <c r="G6166">
        <f t="shared" ca="1" si="193"/>
        <v>0</v>
      </c>
    </row>
    <row r="6167" spans="1:7" x14ac:dyDescent="0.25">
      <c r="A6167" t="s">
        <v>8477</v>
      </c>
      <c r="B6167" t="s">
        <v>2135</v>
      </c>
      <c r="C6167" s="4">
        <v>44534</v>
      </c>
      <c r="D6167">
        <v>7249524151</v>
      </c>
      <c r="E6167">
        <f>VLOOKUP(D6167,  base_salary!A:A, 1, FALSE)</f>
        <v>7249524151</v>
      </c>
      <c r="F6167">
        <f t="shared" si="192"/>
        <v>0</v>
      </c>
      <c r="G6167">
        <f t="shared" ca="1" si="193"/>
        <v>0</v>
      </c>
    </row>
    <row r="6168" spans="1:7" x14ac:dyDescent="0.25">
      <c r="A6168" t="s">
        <v>8478</v>
      </c>
      <c r="B6168" t="s">
        <v>2246</v>
      </c>
      <c r="C6168" s="4">
        <v>50811</v>
      </c>
      <c r="D6168">
        <v>4323171323</v>
      </c>
      <c r="E6168">
        <f>VLOOKUP(D6168,  base_salary!A:A, 1, FALSE)</f>
        <v>4323171323</v>
      </c>
      <c r="F6168">
        <f t="shared" si="192"/>
        <v>0</v>
      </c>
      <c r="G6168">
        <f t="shared" ca="1" si="193"/>
        <v>0</v>
      </c>
    </row>
    <row r="6169" spans="1:7" x14ac:dyDescent="0.25">
      <c r="A6169" t="s">
        <v>8479</v>
      </c>
      <c r="B6169" t="s">
        <v>2182</v>
      </c>
      <c r="C6169" s="4">
        <v>23217</v>
      </c>
      <c r="D6169">
        <v>2607689635</v>
      </c>
      <c r="E6169">
        <f>VLOOKUP(D6169,  base_salary!A:A, 1, FALSE)</f>
        <v>2607689635</v>
      </c>
      <c r="F6169">
        <f t="shared" si="192"/>
        <v>0</v>
      </c>
      <c r="G6169">
        <f t="shared" ca="1" si="193"/>
        <v>0</v>
      </c>
    </row>
    <row r="6170" spans="1:7" x14ac:dyDescent="0.25">
      <c r="A6170" t="s">
        <v>8480</v>
      </c>
      <c r="B6170" t="s">
        <v>2166</v>
      </c>
      <c r="C6170" s="4">
        <v>24252</v>
      </c>
      <c r="D6170">
        <v>9245659313</v>
      </c>
      <c r="E6170">
        <f>VLOOKUP(D6170,  base_salary!A:A, 1, FALSE)</f>
        <v>9245659313</v>
      </c>
      <c r="F6170">
        <f t="shared" si="192"/>
        <v>0</v>
      </c>
      <c r="G6170">
        <f t="shared" ca="1" si="193"/>
        <v>0</v>
      </c>
    </row>
    <row r="6171" spans="1:7" x14ac:dyDescent="0.25">
      <c r="A6171" t="s">
        <v>8481</v>
      </c>
      <c r="B6171" t="s">
        <v>2802</v>
      </c>
      <c r="C6171" s="4">
        <v>56396</v>
      </c>
      <c r="D6171">
        <v>1659418720</v>
      </c>
      <c r="E6171">
        <f>VLOOKUP(D6171,  base_salary!A:A, 1, FALSE)</f>
        <v>1659418720</v>
      </c>
      <c r="F6171">
        <f t="shared" si="192"/>
        <v>0</v>
      </c>
      <c r="G6171">
        <f t="shared" ca="1" si="193"/>
        <v>0</v>
      </c>
    </row>
    <row r="6172" spans="1:7" x14ac:dyDescent="0.25">
      <c r="A6172" t="s">
        <v>8482</v>
      </c>
      <c r="B6172" t="s">
        <v>2548</v>
      </c>
      <c r="C6172" s="4">
        <v>12510</v>
      </c>
      <c r="D6172">
        <v>4194897803</v>
      </c>
      <c r="E6172">
        <f>VLOOKUP(D6172,  base_salary!A:A, 1, FALSE)</f>
        <v>4194897803</v>
      </c>
      <c r="F6172">
        <f t="shared" si="192"/>
        <v>0</v>
      </c>
      <c r="G6172">
        <f t="shared" ca="1" si="193"/>
        <v>0</v>
      </c>
    </row>
    <row r="6173" spans="1:7" x14ac:dyDescent="0.25">
      <c r="A6173" t="s">
        <v>8483</v>
      </c>
      <c r="B6173" t="s">
        <v>2175</v>
      </c>
      <c r="C6173" s="4">
        <v>23107</v>
      </c>
      <c r="D6173">
        <v>9238967105</v>
      </c>
      <c r="E6173">
        <f>VLOOKUP(D6173,  base_salary!A:A, 1, FALSE)</f>
        <v>9238967105</v>
      </c>
      <c r="F6173">
        <f t="shared" si="192"/>
        <v>0</v>
      </c>
      <c r="G6173">
        <f t="shared" ca="1" si="193"/>
        <v>0</v>
      </c>
    </row>
    <row r="6174" spans="1:7" x14ac:dyDescent="0.25">
      <c r="A6174" t="s">
        <v>8484</v>
      </c>
      <c r="B6174" t="s">
        <v>2175</v>
      </c>
      <c r="C6174" s="4">
        <v>30280</v>
      </c>
      <c r="D6174">
        <v>515647594</v>
      </c>
      <c r="E6174">
        <f>VLOOKUP(D6174,  base_salary!A:A, 1, FALSE)</f>
        <v>515647594</v>
      </c>
      <c r="F6174">
        <f t="shared" si="192"/>
        <v>0</v>
      </c>
      <c r="G6174">
        <f t="shared" ca="1" si="193"/>
        <v>0</v>
      </c>
    </row>
    <row r="6175" spans="1:7" x14ac:dyDescent="0.25">
      <c r="A6175" t="s">
        <v>8485</v>
      </c>
      <c r="B6175" t="s">
        <v>2063</v>
      </c>
      <c r="C6175" s="4">
        <v>21639</v>
      </c>
      <c r="D6175">
        <v>844376051</v>
      </c>
      <c r="E6175">
        <f>VLOOKUP(D6175,  base_salary!A:A, 1, FALSE)</f>
        <v>844376051</v>
      </c>
      <c r="F6175">
        <f t="shared" si="192"/>
        <v>0</v>
      </c>
      <c r="G6175">
        <f t="shared" ca="1" si="193"/>
        <v>0</v>
      </c>
    </row>
    <row r="6176" spans="1:7" x14ac:dyDescent="0.25">
      <c r="A6176" t="s">
        <v>8486</v>
      </c>
      <c r="B6176" t="s">
        <v>3113</v>
      </c>
      <c r="C6176" s="4">
        <v>34303</v>
      </c>
      <c r="D6176">
        <v>1266227768</v>
      </c>
      <c r="E6176">
        <f>VLOOKUP(D6176,  base_salary!A:A, 1, FALSE)</f>
        <v>1266227768</v>
      </c>
      <c r="F6176">
        <f t="shared" si="192"/>
        <v>0</v>
      </c>
      <c r="G6176">
        <f t="shared" ca="1" si="193"/>
        <v>0</v>
      </c>
    </row>
    <row r="6177" spans="1:7" x14ac:dyDescent="0.25">
      <c r="A6177" t="s">
        <v>8487</v>
      </c>
      <c r="B6177" t="s">
        <v>2059</v>
      </c>
      <c r="C6177" s="4">
        <v>47118</v>
      </c>
      <c r="D6177">
        <v>2353272215</v>
      </c>
      <c r="E6177">
        <f>VLOOKUP(D6177,  base_salary!A:A, 1, FALSE)</f>
        <v>2353272215</v>
      </c>
      <c r="F6177">
        <f t="shared" si="192"/>
        <v>0</v>
      </c>
      <c r="G6177">
        <f t="shared" ca="1" si="193"/>
        <v>0</v>
      </c>
    </row>
    <row r="6178" spans="1:7" x14ac:dyDescent="0.25">
      <c r="A6178" t="s">
        <v>8488</v>
      </c>
      <c r="B6178" t="s">
        <v>2325</v>
      </c>
      <c r="C6178" s="4">
        <v>30652</v>
      </c>
      <c r="D6178">
        <v>8277918739</v>
      </c>
      <c r="E6178">
        <f>VLOOKUP(D6178,  base_salary!A:A, 1, FALSE)</f>
        <v>8277918739</v>
      </c>
      <c r="F6178">
        <f t="shared" si="192"/>
        <v>0</v>
      </c>
      <c r="G6178">
        <f t="shared" ca="1" si="193"/>
        <v>0</v>
      </c>
    </row>
    <row r="6179" spans="1:7" x14ac:dyDescent="0.25">
      <c r="A6179" t="s">
        <v>8489</v>
      </c>
      <c r="B6179" t="s">
        <v>1934</v>
      </c>
      <c r="C6179" s="4">
        <v>22534</v>
      </c>
      <c r="D6179">
        <v>6364724701</v>
      </c>
      <c r="E6179">
        <f>VLOOKUP(D6179,  base_salary!A:A, 1, FALSE)</f>
        <v>6364724701</v>
      </c>
      <c r="F6179">
        <f t="shared" si="192"/>
        <v>0</v>
      </c>
      <c r="G6179">
        <f t="shared" ca="1" si="193"/>
        <v>0</v>
      </c>
    </row>
    <row r="6180" spans="1:7" x14ac:dyDescent="0.25">
      <c r="A6180" t="s">
        <v>8490</v>
      </c>
      <c r="B6180" t="s">
        <v>2491</v>
      </c>
      <c r="C6180" s="4">
        <v>40263</v>
      </c>
      <c r="D6180">
        <v>7373156215</v>
      </c>
      <c r="E6180">
        <f>VLOOKUP(D6180,  base_salary!A:A, 1, FALSE)</f>
        <v>7373156215</v>
      </c>
      <c r="F6180">
        <f t="shared" si="192"/>
        <v>0</v>
      </c>
      <c r="G6180">
        <f t="shared" ca="1" si="193"/>
        <v>0</v>
      </c>
    </row>
    <row r="6181" spans="1:7" x14ac:dyDescent="0.25">
      <c r="A6181" t="s">
        <v>8491</v>
      </c>
      <c r="B6181" t="s">
        <v>2965</v>
      </c>
      <c r="C6181" s="4">
        <v>23147</v>
      </c>
      <c r="D6181">
        <v>3986480021</v>
      </c>
      <c r="E6181">
        <f>VLOOKUP(D6181,  base_salary!A:A, 1, FALSE)</f>
        <v>3986480021</v>
      </c>
      <c r="F6181">
        <f t="shared" si="192"/>
        <v>0</v>
      </c>
      <c r="G6181">
        <f t="shared" ca="1" si="193"/>
        <v>0</v>
      </c>
    </row>
    <row r="6182" spans="1:7" x14ac:dyDescent="0.25">
      <c r="A6182" t="s">
        <v>8492</v>
      </c>
      <c r="B6182" t="s">
        <v>2920</v>
      </c>
      <c r="C6182" s="4">
        <v>43518</v>
      </c>
      <c r="D6182">
        <v>228985188</v>
      </c>
      <c r="E6182">
        <f>VLOOKUP(D6182,  base_salary!A:A, 1, FALSE)</f>
        <v>228985188</v>
      </c>
      <c r="F6182">
        <f t="shared" si="192"/>
        <v>0</v>
      </c>
      <c r="G6182">
        <f t="shared" ca="1" si="193"/>
        <v>0</v>
      </c>
    </row>
    <row r="6183" spans="1:7" x14ac:dyDescent="0.25">
      <c r="A6183" t="s">
        <v>8493</v>
      </c>
      <c r="B6183" t="s">
        <v>3201</v>
      </c>
      <c r="C6183" s="4">
        <v>10354</v>
      </c>
      <c r="D6183">
        <v>4862005330</v>
      </c>
      <c r="E6183">
        <f>VLOOKUP(D6183,  base_salary!A:A, 1, FALSE)</f>
        <v>4862005330</v>
      </c>
      <c r="F6183">
        <f t="shared" si="192"/>
        <v>0</v>
      </c>
      <c r="G6183">
        <f t="shared" ca="1" si="193"/>
        <v>0</v>
      </c>
    </row>
    <row r="6184" spans="1:7" x14ac:dyDescent="0.25">
      <c r="A6184" t="s">
        <v>8494</v>
      </c>
      <c r="B6184" t="s">
        <v>2073</v>
      </c>
      <c r="C6184" s="4">
        <v>15072</v>
      </c>
      <c r="D6184">
        <v>5623178685</v>
      </c>
      <c r="E6184">
        <f>VLOOKUP(D6184,  base_salary!A:A, 1, FALSE)</f>
        <v>5623178685</v>
      </c>
      <c r="F6184">
        <f t="shared" si="192"/>
        <v>0</v>
      </c>
      <c r="G6184">
        <f t="shared" ca="1" si="193"/>
        <v>0</v>
      </c>
    </row>
    <row r="6185" spans="1:7" x14ac:dyDescent="0.25">
      <c r="A6185" t="s">
        <v>8495</v>
      </c>
      <c r="B6185" t="s">
        <v>2563</v>
      </c>
      <c r="C6185" s="4">
        <v>49928</v>
      </c>
      <c r="D6185">
        <v>5353923685</v>
      </c>
      <c r="E6185">
        <f>VLOOKUP(D6185,  base_salary!A:A, 1, FALSE)</f>
        <v>5353923685</v>
      </c>
      <c r="F6185">
        <f t="shared" si="192"/>
        <v>0</v>
      </c>
      <c r="G6185">
        <f t="shared" ca="1" si="193"/>
        <v>0</v>
      </c>
    </row>
    <row r="6186" spans="1:7" x14ac:dyDescent="0.25">
      <c r="A6186" t="s">
        <v>8496</v>
      </c>
      <c r="B6186" t="s">
        <v>2266</v>
      </c>
      <c r="C6186" s="4">
        <v>21396</v>
      </c>
      <c r="D6186">
        <v>9483290694</v>
      </c>
      <c r="E6186">
        <f>VLOOKUP(D6186,  base_salary!A:A, 1, FALSE)</f>
        <v>9483290694</v>
      </c>
      <c r="F6186">
        <f t="shared" si="192"/>
        <v>0</v>
      </c>
      <c r="G6186">
        <f t="shared" ca="1" si="193"/>
        <v>0</v>
      </c>
    </row>
    <row r="6187" spans="1:7" x14ac:dyDescent="0.25">
      <c r="A6187" t="s">
        <v>8497</v>
      </c>
      <c r="B6187" t="s">
        <v>2614</v>
      </c>
      <c r="C6187" s="4">
        <v>41880</v>
      </c>
      <c r="D6187">
        <v>4502817627</v>
      </c>
      <c r="E6187">
        <f>VLOOKUP(D6187,  base_salary!A:A, 1, FALSE)</f>
        <v>4502817627</v>
      </c>
      <c r="F6187">
        <f t="shared" si="192"/>
        <v>0</v>
      </c>
      <c r="G6187">
        <f t="shared" ca="1" si="193"/>
        <v>0</v>
      </c>
    </row>
    <row r="6188" spans="1:7" x14ac:dyDescent="0.25">
      <c r="A6188" t="s">
        <v>8498</v>
      </c>
      <c r="B6188" t="s">
        <v>2236</v>
      </c>
      <c r="C6188" s="4">
        <v>12028</v>
      </c>
      <c r="D6188">
        <v>5082945165</v>
      </c>
      <c r="E6188">
        <f>VLOOKUP(D6188,  base_salary!A:A, 1, FALSE)</f>
        <v>5082945165</v>
      </c>
      <c r="F6188">
        <f t="shared" si="192"/>
        <v>0</v>
      </c>
      <c r="G6188">
        <f t="shared" ca="1" si="193"/>
        <v>0</v>
      </c>
    </row>
    <row r="6189" spans="1:7" x14ac:dyDescent="0.25">
      <c r="A6189" t="s">
        <v>8499</v>
      </c>
      <c r="B6189" t="s">
        <v>1972</v>
      </c>
      <c r="C6189" s="4">
        <v>20254</v>
      </c>
      <c r="D6189">
        <v>274599287</v>
      </c>
      <c r="E6189">
        <f>VLOOKUP(D6189,  base_salary!A:A, 1, FALSE)</f>
        <v>274599287</v>
      </c>
      <c r="F6189">
        <f t="shared" si="192"/>
        <v>0</v>
      </c>
      <c r="G6189">
        <f t="shared" ca="1" si="193"/>
        <v>0</v>
      </c>
    </row>
    <row r="6190" spans="1:7" x14ac:dyDescent="0.25">
      <c r="A6190" t="s">
        <v>8500</v>
      </c>
      <c r="B6190" t="s">
        <v>2039</v>
      </c>
      <c r="C6190" s="4">
        <v>13243</v>
      </c>
      <c r="D6190">
        <v>7659816853</v>
      </c>
      <c r="E6190">
        <f>VLOOKUP(D6190,  base_salary!A:A, 1, FALSE)</f>
        <v>7659816853</v>
      </c>
      <c r="F6190">
        <f t="shared" si="192"/>
        <v>0</v>
      </c>
      <c r="G6190">
        <f t="shared" ca="1" si="193"/>
        <v>0</v>
      </c>
    </row>
    <row r="6191" spans="1:7" x14ac:dyDescent="0.25">
      <c r="A6191" t="s">
        <v>8501</v>
      </c>
      <c r="B6191" t="s">
        <v>1934</v>
      </c>
      <c r="C6191" s="4">
        <v>59133</v>
      </c>
      <c r="D6191">
        <v>17898579</v>
      </c>
      <c r="E6191">
        <f>VLOOKUP(D6191,  base_salary!A:A, 1, FALSE)</f>
        <v>17898579</v>
      </c>
      <c r="F6191">
        <f t="shared" si="192"/>
        <v>0</v>
      </c>
      <c r="G6191">
        <f t="shared" ca="1" si="193"/>
        <v>0</v>
      </c>
    </row>
    <row r="6192" spans="1:7" x14ac:dyDescent="0.25">
      <c r="A6192" t="s">
        <v>8502</v>
      </c>
      <c r="B6192" t="s">
        <v>2426</v>
      </c>
      <c r="C6192" s="4">
        <v>42255</v>
      </c>
      <c r="D6192">
        <v>9331851693</v>
      </c>
      <c r="E6192">
        <f>VLOOKUP(D6192,  base_salary!A:A, 1, FALSE)</f>
        <v>9331851693</v>
      </c>
      <c r="F6192">
        <f t="shared" si="192"/>
        <v>0</v>
      </c>
      <c r="G6192">
        <f t="shared" ca="1" si="193"/>
        <v>0</v>
      </c>
    </row>
    <row r="6193" spans="1:7" x14ac:dyDescent="0.25">
      <c r="A6193" t="s">
        <v>8503</v>
      </c>
      <c r="B6193" t="s">
        <v>2507</v>
      </c>
      <c r="C6193" s="4">
        <v>42974</v>
      </c>
      <c r="D6193">
        <v>5764917026</v>
      </c>
      <c r="E6193">
        <f>VLOOKUP(D6193,  base_salary!A:A, 1, FALSE)</f>
        <v>5764917026</v>
      </c>
      <c r="F6193">
        <f t="shared" si="192"/>
        <v>0</v>
      </c>
      <c r="G6193">
        <f t="shared" ca="1" si="193"/>
        <v>0</v>
      </c>
    </row>
    <row r="6194" spans="1:7" x14ac:dyDescent="0.25">
      <c r="A6194" t="s">
        <v>8504</v>
      </c>
      <c r="B6194" t="s">
        <v>1997</v>
      </c>
      <c r="C6194" s="4">
        <v>41866</v>
      </c>
      <c r="D6194">
        <v>5907724676</v>
      </c>
      <c r="E6194">
        <f>VLOOKUP(D6194,  base_salary!A:A, 1, FALSE)</f>
        <v>5907724676</v>
      </c>
      <c r="F6194">
        <f t="shared" si="192"/>
        <v>0</v>
      </c>
      <c r="G6194">
        <f t="shared" ca="1" si="193"/>
        <v>0</v>
      </c>
    </row>
    <row r="6195" spans="1:7" x14ac:dyDescent="0.25">
      <c r="A6195" t="s">
        <v>8505</v>
      </c>
      <c r="B6195" t="s">
        <v>2718</v>
      </c>
      <c r="C6195" s="4">
        <v>22147</v>
      </c>
      <c r="D6195">
        <v>9340388305</v>
      </c>
      <c r="E6195">
        <f>VLOOKUP(D6195,  base_salary!A:A, 1, FALSE)</f>
        <v>9340388305</v>
      </c>
      <c r="F6195">
        <f t="shared" si="192"/>
        <v>0</v>
      </c>
      <c r="G6195">
        <f t="shared" ca="1" si="193"/>
        <v>0</v>
      </c>
    </row>
    <row r="6196" spans="1:7" x14ac:dyDescent="0.25">
      <c r="A6196" t="s">
        <v>8506</v>
      </c>
      <c r="B6196" t="s">
        <v>2293</v>
      </c>
      <c r="C6196" s="4">
        <v>50532</v>
      </c>
      <c r="D6196">
        <v>1918356416</v>
      </c>
      <c r="E6196">
        <f>VLOOKUP(D6196,  base_salary!A:A, 1, FALSE)</f>
        <v>1918356416</v>
      </c>
      <c r="F6196">
        <f t="shared" si="192"/>
        <v>0</v>
      </c>
      <c r="G6196">
        <f t="shared" ca="1" si="193"/>
        <v>0</v>
      </c>
    </row>
    <row r="6197" spans="1:7" x14ac:dyDescent="0.25">
      <c r="A6197" t="s">
        <v>8507</v>
      </c>
      <c r="B6197" t="s">
        <v>3041</v>
      </c>
      <c r="C6197" s="4">
        <v>24747</v>
      </c>
      <c r="D6197">
        <v>9854387496</v>
      </c>
      <c r="E6197">
        <f>VLOOKUP(D6197,  base_salary!A:A, 1, FALSE)</f>
        <v>9854387496</v>
      </c>
      <c r="F6197">
        <f t="shared" si="192"/>
        <v>0</v>
      </c>
      <c r="G6197">
        <f t="shared" ca="1" si="193"/>
        <v>0</v>
      </c>
    </row>
    <row r="6198" spans="1:7" x14ac:dyDescent="0.25">
      <c r="A6198" t="s">
        <v>8508</v>
      </c>
      <c r="B6198" t="s">
        <v>2411</v>
      </c>
      <c r="C6198" s="4">
        <v>46029</v>
      </c>
      <c r="D6198">
        <v>1296185559</v>
      </c>
      <c r="E6198">
        <f>VLOOKUP(D6198,  base_salary!A:A, 1, FALSE)</f>
        <v>1296185559</v>
      </c>
      <c r="F6198">
        <f t="shared" si="192"/>
        <v>0</v>
      </c>
      <c r="G6198">
        <f t="shared" ca="1" si="193"/>
        <v>0</v>
      </c>
    </row>
    <row r="6199" spans="1:7" x14ac:dyDescent="0.25">
      <c r="A6199" t="s">
        <v>8509</v>
      </c>
      <c r="B6199" t="s">
        <v>3247</v>
      </c>
      <c r="C6199" s="4">
        <v>58412</v>
      </c>
      <c r="D6199">
        <v>8419732141</v>
      </c>
      <c r="E6199">
        <f>VLOOKUP(D6199,  base_salary!A:A, 1, FALSE)</f>
        <v>8419732141</v>
      </c>
      <c r="F6199">
        <f t="shared" si="192"/>
        <v>0</v>
      </c>
      <c r="G6199">
        <f t="shared" ca="1" si="193"/>
        <v>0</v>
      </c>
    </row>
    <row r="6200" spans="1:7" x14ac:dyDescent="0.25">
      <c r="A6200" t="s">
        <v>8510</v>
      </c>
      <c r="B6200" t="s">
        <v>2266</v>
      </c>
      <c r="C6200" s="4">
        <v>35232</v>
      </c>
      <c r="D6200">
        <v>6915102108</v>
      </c>
      <c r="E6200">
        <f>VLOOKUP(D6200,  base_salary!A:A, 1, FALSE)</f>
        <v>6915102108</v>
      </c>
      <c r="F6200">
        <f t="shared" si="192"/>
        <v>0</v>
      </c>
      <c r="G6200">
        <f t="shared" ca="1" si="193"/>
        <v>0</v>
      </c>
    </row>
    <row r="6201" spans="1:7" x14ac:dyDescent="0.25">
      <c r="A6201" t="s">
        <v>8511</v>
      </c>
      <c r="B6201" t="s">
        <v>2478</v>
      </c>
      <c r="C6201" s="4">
        <v>48844</v>
      </c>
      <c r="D6201">
        <v>19662963</v>
      </c>
      <c r="E6201">
        <f>VLOOKUP(D6201,  base_salary!A:A, 1, FALSE)</f>
        <v>19662963</v>
      </c>
      <c r="F6201">
        <f t="shared" si="192"/>
        <v>0</v>
      </c>
      <c r="G6201">
        <f t="shared" ca="1" si="193"/>
        <v>0</v>
      </c>
    </row>
    <row r="6202" spans="1:7" x14ac:dyDescent="0.25">
      <c r="A6202" t="s">
        <v>8512</v>
      </c>
      <c r="B6202" t="s">
        <v>4163</v>
      </c>
      <c r="C6202" s="4">
        <v>36166</v>
      </c>
      <c r="D6202">
        <v>9096285417</v>
      </c>
      <c r="E6202">
        <f>VLOOKUP(D6202,  base_salary!A:A, 1, FALSE)</f>
        <v>9096285417</v>
      </c>
      <c r="F6202">
        <f t="shared" si="192"/>
        <v>0</v>
      </c>
      <c r="G6202">
        <f t="shared" ca="1" si="193"/>
        <v>0</v>
      </c>
    </row>
    <row r="6203" spans="1:7" x14ac:dyDescent="0.25">
      <c r="A6203" t="s">
        <v>8513</v>
      </c>
      <c r="B6203" t="s">
        <v>2133</v>
      </c>
      <c r="C6203" s="4">
        <v>43313</v>
      </c>
      <c r="D6203">
        <v>8945564357</v>
      </c>
      <c r="E6203">
        <f>VLOOKUP(D6203,  base_salary!A:A, 1, FALSE)</f>
        <v>8945564357</v>
      </c>
      <c r="F6203">
        <f t="shared" si="192"/>
        <v>0</v>
      </c>
      <c r="G6203">
        <f t="shared" ca="1" si="193"/>
        <v>0</v>
      </c>
    </row>
    <row r="6204" spans="1:7" x14ac:dyDescent="0.25">
      <c r="A6204" t="s">
        <v>8514</v>
      </c>
      <c r="B6204" t="s">
        <v>2075</v>
      </c>
      <c r="C6204" s="4">
        <v>27411</v>
      </c>
      <c r="D6204">
        <v>4958503722</v>
      </c>
      <c r="E6204">
        <f>VLOOKUP(D6204,  base_salary!A:A, 1, FALSE)</f>
        <v>4958503722</v>
      </c>
      <c r="F6204">
        <f t="shared" si="192"/>
        <v>0</v>
      </c>
      <c r="G6204">
        <f t="shared" ca="1" si="193"/>
        <v>0</v>
      </c>
    </row>
    <row r="6205" spans="1:7" x14ac:dyDescent="0.25">
      <c r="A6205" t="s">
        <v>8515</v>
      </c>
      <c r="B6205" t="s">
        <v>2965</v>
      </c>
      <c r="C6205" s="4">
        <v>35541</v>
      </c>
      <c r="D6205">
        <v>710473923</v>
      </c>
      <c r="E6205">
        <f>VLOOKUP(D6205,  base_salary!A:A, 1, FALSE)</f>
        <v>710473923</v>
      </c>
      <c r="F6205">
        <f t="shared" si="192"/>
        <v>0</v>
      </c>
      <c r="G6205">
        <f t="shared" ca="1" si="193"/>
        <v>0</v>
      </c>
    </row>
    <row r="6206" spans="1:7" x14ac:dyDescent="0.25">
      <c r="A6206" t="s">
        <v>8516</v>
      </c>
      <c r="B6206" t="s">
        <v>3279</v>
      </c>
      <c r="C6206" s="4">
        <v>31205</v>
      </c>
      <c r="D6206">
        <v>2378102658</v>
      </c>
      <c r="E6206">
        <f>VLOOKUP(D6206,  base_salary!A:A, 1, FALSE)</f>
        <v>2378102658</v>
      </c>
      <c r="F6206">
        <f t="shared" si="192"/>
        <v>0</v>
      </c>
      <c r="G6206">
        <f t="shared" ca="1" si="193"/>
        <v>0</v>
      </c>
    </row>
    <row r="6207" spans="1:7" x14ac:dyDescent="0.25">
      <c r="A6207" t="s">
        <v>8517</v>
      </c>
      <c r="B6207" t="s">
        <v>2517</v>
      </c>
      <c r="C6207" s="4">
        <v>52919</v>
      </c>
      <c r="D6207">
        <v>9155356869</v>
      </c>
      <c r="E6207">
        <f>VLOOKUP(D6207,  base_salary!A:A, 1, FALSE)</f>
        <v>9155356869</v>
      </c>
      <c r="F6207">
        <f t="shared" si="192"/>
        <v>0</v>
      </c>
      <c r="G6207">
        <f t="shared" ca="1" si="193"/>
        <v>0</v>
      </c>
    </row>
    <row r="6208" spans="1:7" x14ac:dyDescent="0.25">
      <c r="A6208" t="s">
        <v>8518</v>
      </c>
      <c r="B6208" t="s">
        <v>3247</v>
      </c>
      <c r="C6208" s="4">
        <v>40175</v>
      </c>
      <c r="D6208">
        <v>7160109333</v>
      </c>
      <c r="E6208">
        <f>VLOOKUP(D6208,  base_salary!A:A, 1, FALSE)</f>
        <v>7160109333</v>
      </c>
      <c r="F6208">
        <f t="shared" si="192"/>
        <v>0</v>
      </c>
      <c r="G6208">
        <f t="shared" ca="1" si="193"/>
        <v>0</v>
      </c>
    </row>
    <row r="6209" spans="1:7" x14ac:dyDescent="0.25">
      <c r="A6209" t="s">
        <v>8519</v>
      </c>
      <c r="B6209" t="s">
        <v>2533</v>
      </c>
      <c r="C6209" s="4">
        <v>22497</v>
      </c>
      <c r="D6209">
        <v>3219526055</v>
      </c>
      <c r="E6209">
        <f>VLOOKUP(D6209,  base_salary!A:A, 1, FALSE)</f>
        <v>3219526055</v>
      </c>
      <c r="F6209">
        <f t="shared" si="192"/>
        <v>0</v>
      </c>
      <c r="G6209">
        <f t="shared" ca="1" si="193"/>
        <v>0</v>
      </c>
    </row>
    <row r="6210" spans="1:7" x14ac:dyDescent="0.25">
      <c r="A6210" t="s">
        <v>8520</v>
      </c>
      <c r="B6210" t="s">
        <v>2249</v>
      </c>
      <c r="C6210" s="4">
        <v>36936</v>
      </c>
      <c r="D6210">
        <v>4162153728</v>
      </c>
      <c r="E6210">
        <f>VLOOKUP(D6210,  base_salary!A:A, 1, FALSE)</f>
        <v>4162153728</v>
      </c>
      <c r="F6210">
        <f t="shared" si="192"/>
        <v>0</v>
      </c>
      <c r="G6210">
        <f t="shared" ca="1" si="193"/>
        <v>0</v>
      </c>
    </row>
    <row r="6211" spans="1:7" x14ac:dyDescent="0.25">
      <c r="A6211" t="s">
        <v>8521</v>
      </c>
      <c r="B6211" t="s">
        <v>3785</v>
      </c>
      <c r="C6211" s="4">
        <v>37658</v>
      </c>
      <c r="D6211">
        <v>4638232353</v>
      </c>
      <c r="E6211">
        <f>VLOOKUP(D6211,  base_salary!A:A, 1, FALSE)</f>
        <v>4638232353</v>
      </c>
      <c r="F6211">
        <f t="shared" ref="F6211:F6274" si="194">IF(ISERROR(E6211), 1, 0)</f>
        <v>0</v>
      </c>
      <c r="G6211">
        <f t="shared" ref="G6211:G6274" ca="1" si="195">SUM(G:G)</f>
        <v>0</v>
      </c>
    </row>
    <row r="6212" spans="1:7" x14ac:dyDescent="0.25">
      <c r="A6212" t="s">
        <v>8522</v>
      </c>
      <c r="B6212" t="s">
        <v>4163</v>
      </c>
      <c r="C6212" s="4">
        <v>19073</v>
      </c>
      <c r="D6212">
        <v>1898839557</v>
      </c>
      <c r="E6212">
        <f>VLOOKUP(D6212,  base_salary!A:A, 1, FALSE)</f>
        <v>1898839557</v>
      </c>
      <c r="F6212">
        <f t="shared" si="194"/>
        <v>0</v>
      </c>
      <c r="G6212">
        <f t="shared" ca="1" si="195"/>
        <v>0</v>
      </c>
    </row>
    <row r="6213" spans="1:7" x14ac:dyDescent="0.25">
      <c r="A6213" t="s">
        <v>8523</v>
      </c>
      <c r="B6213" t="s">
        <v>2118</v>
      </c>
      <c r="C6213" s="4">
        <v>53186</v>
      </c>
      <c r="D6213">
        <v>6009848660</v>
      </c>
      <c r="E6213">
        <f>VLOOKUP(D6213,  base_salary!A:A, 1, FALSE)</f>
        <v>6009848660</v>
      </c>
      <c r="F6213">
        <f t="shared" si="194"/>
        <v>0</v>
      </c>
      <c r="G6213">
        <f t="shared" ca="1" si="195"/>
        <v>0</v>
      </c>
    </row>
    <row r="6214" spans="1:7" x14ac:dyDescent="0.25">
      <c r="A6214" t="s">
        <v>8524</v>
      </c>
      <c r="B6214" t="s">
        <v>2329</v>
      </c>
      <c r="C6214" s="4">
        <v>38193</v>
      </c>
      <c r="D6214">
        <v>2493113470</v>
      </c>
      <c r="E6214">
        <f>VLOOKUP(D6214,  base_salary!A:A, 1, FALSE)</f>
        <v>2493113470</v>
      </c>
      <c r="F6214">
        <f t="shared" si="194"/>
        <v>0</v>
      </c>
      <c r="G6214">
        <f t="shared" ca="1" si="195"/>
        <v>0</v>
      </c>
    </row>
    <row r="6215" spans="1:7" x14ac:dyDescent="0.25">
      <c r="A6215" t="s">
        <v>8525</v>
      </c>
      <c r="B6215" t="s">
        <v>2279</v>
      </c>
      <c r="C6215" s="4">
        <v>39402</v>
      </c>
      <c r="D6215">
        <v>7000350199</v>
      </c>
      <c r="E6215">
        <f>VLOOKUP(D6215,  base_salary!A:A, 1, FALSE)</f>
        <v>7000350199</v>
      </c>
      <c r="F6215">
        <f t="shared" si="194"/>
        <v>0</v>
      </c>
      <c r="G6215">
        <f t="shared" ca="1" si="195"/>
        <v>0</v>
      </c>
    </row>
    <row r="6216" spans="1:7" x14ac:dyDescent="0.25">
      <c r="A6216" t="s">
        <v>8526</v>
      </c>
      <c r="B6216" t="s">
        <v>3247</v>
      </c>
      <c r="C6216" s="4">
        <v>29825</v>
      </c>
      <c r="D6216">
        <v>3463222345</v>
      </c>
      <c r="E6216">
        <f>VLOOKUP(D6216,  base_salary!A:A, 1, FALSE)</f>
        <v>3463222345</v>
      </c>
      <c r="F6216">
        <f t="shared" si="194"/>
        <v>0</v>
      </c>
      <c r="G6216">
        <f t="shared" ca="1" si="195"/>
        <v>0</v>
      </c>
    </row>
    <row r="6217" spans="1:7" x14ac:dyDescent="0.25">
      <c r="A6217" t="s">
        <v>8527</v>
      </c>
      <c r="B6217" t="s">
        <v>2030</v>
      </c>
      <c r="C6217" s="4">
        <v>30227</v>
      </c>
      <c r="D6217">
        <v>3428040538</v>
      </c>
      <c r="E6217">
        <f>VLOOKUP(D6217,  base_salary!A:A, 1, FALSE)</f>
        <v>3428040538</v>
      </c>
      <c r="F6217">
        <f t="shared" si="194"/>
        <v>0</v>
      </c>
      <c r="G6217">
        <f t="shared" ca="1" si="195"/>
        <v>0</v>
      </c>
    </row>
    <row r="6218" spans="1:7" x14ac:dyDescent="0.25">
      <c r="A6218" t="s">
        <v>8528</v>
      </c>
      <c r="B6218" t="s">
        <v>2077</v>
      </c>
      <c r="C6218" s="4">
        <v>11047</v>
      </c>
      <c r="D6218">
        <v>4969679754</v>
      </c>
      <c r="E6218">
        <f>VLOOKUP(D6218,  base_salary!A:A, 1, FALSE)</f>
        <v>4969679754</v>
      </c>
      <c r="F6218">
        <f t="shared" si="194"/>
        <v>0</v>
      </c>
      <c r="G6218">
        <f t="shared" ca="1" si="195"/>
        <v>0</v>
      </c>
    </row>
    <row r="6219" spans="1:7" x14ac:dyDescent="0.25">
      <c r="A6219" t="s">
        <v>8529</v>
      </c>
      <c r="B6219" t="s">
        <v>2530</v>
      </c>
      <c r="C6219" s="4">
        <v>58711</v>
      </c>
      <c r="D6219">
        <v>8552526727</v>
      </c>
      <c r="E6219">
        <f>VLOOKUP(D6219,  base_salary!A:A, 1, FALSE)</f>
        <v>8552526727</v>
      </c>
      <c r="F6219">
        <f t="shared" si="194"/>
        <v>0</v>
      </c>
      <c r="G6219">
        <f t="shared" ca="1" si="195"/>
        <v>0</v>
      </c>
    </row>
    <row r="6220" spans="1:7" x14ac:dyDescent="0.25">
      <c r="A6220" t="s">
        <v>8530</v>
      </c>
      <c r="B6220" t="s">
        <v>2089</v>
      </c>
      <c r="C6220" s="4">
        <v>29647</v>
      </c>
      <c r="D6220">
        <v>2480515559</v>
      </c>
      <c r="E6220">
        <f>VLOOKUP(D6220,  base_salary!A:A, 1, FALSE)</f>
        <v>2480515559</v>
      </c>
      <c r="F6220">
        <f t="shared" si="194"/>
        <v>0</v>
      </c>
      <c r="G6220">
        <f t="shared" ca="1" si="195"/>
        <v>0</v>
      </c>
    </row>
    <row r="6221" spans="1:7" x14ac:dyDescent="0.25">
      <c r="A6221" t="s">
        <v>8531</v>
      </c>
      <c r="B6221" t="s">
        <v>2491</v>
      </c>
      <c r="C6221" s="4">
        <v>40659</v>
      </c>
      <c r="D6221">
        <v>7268478941</v>
      </c>
      <c r="E6221">
        <f>VLOOKUP(D6221,  base_salary!A:A, 1, FALSE)</f>
        <v>7268478941</v>
      </c>
      <c r="F6221">
        <f t="shared" si="194"/>
        <v>0</v>
      </c>
      <c r="G6221">
        <f t="shared" ca="1" si="195"/>
        <v>0</v>
      </c>
    </row>
    <row r="6222" spans="1:7" x14ac:dyDescent="0.25">
      <c r="A6222" t="s">
        <v>8532</v>
      </c>
      <c r="B6222" t="s">
        <v>2207</v>
      </c>
      <c r="C6222" s="4">
        <v>11834</v>
      </c>
      <c r="D6222">
        <v>7178607831</v>
      </c>
      <c r="E6222">
        <f>VLOOKUP(D6222,  base_salary!A:A, 1, FALSE)</f>
        <v>7178607831</v>
      </c>
      <c r="F6222">
        <f t="shared" si="194"/>
        <v>0</v>
      </c>
      <c r="G6222">
        <f t="shared" ca="1" si="195"/>
        <v>0</v>
      </c>
    </row>
    <row r="6223" spans="1:7" x14ac:dyDescent="0.25">
      <c r="A6223" t="s">
        <v>8533</v>
      </c>
      <c r="B6223" t="s">
        <v>2032</v>
      </c>
      <c r="C6223" s="4">
        <v>57306</v>
      </c>
      <c r="D6223">
        <v>8069192305</v>
      </c>
      <c r="E6223">
        <f>VLOOKUP(D6223,  base_salary!A:A, 1, FALSE)</f>
        <v>8069192305</v>
      </c>
      <c r="F6223">
        <f t="shared" si="194"/>
        <v>0</v>
      </c>
      <c r="G6223">
        <f t="shared" ca="1" si="195"/>
        <v>0</v>
      </c>
    </row>
    <row r="6224" spans="1:7" x14ac:dyDescent="0.25">
      <c r="A6224" t="s">
        <v>8534</v>
      </c>
      <c r="B6224" t="s">
        <v>2194</v>
      </c>
      <c r="C6224" s="4">
        <v>11381</v>
      </c>
      <c r="D6224">
        <v>7493076952</v>
      </c>
      <c r="E6224">
        <f>VLOOKUP(D6224,  base_salary!A:A, 1, FALSE)</f>
        <v>7493076952</v>
      </c>
      <c r="F6224">
        <f t="shared" si="194"/>
        <v>0</v>
      </c>
      <c r="G6224">
        <f t="shared" ca="1" si="195"/>
        <v>0</v>
      </c>
    </row>
    <row r="6225" spans="1:7" x14ac:dyDescent="0.25">
      <c r="A6225" t="s">
        <v>8535</v>
      </c>
      <c r="B6225" t="s">
        <v>2154</v>
      </c>
      <c r="C6225" s="4">
        <v>56200</v>
      </c>
      <c r="D6225">
        <v>5623178685</v>
      </c>
      <c r="E6225">
        <f>VLOOKUP(D6225,  base_salary!A:A, 1, FALSE)</f>
        <v>5623178685</v>
      </c>
      <c r="F6225">
        <f t="shared" si="194"/>
        <v>0</v>
      </c>
      <c r="G6225">
        <f t="shared" ca="1" si="195"/>
        <v>0</v>
      </c>
    </row>
    <row r="6226" spans="1:7" x14ac:dyDescent="0.25">
      <c r="A6226" t="s">
        <v>8536</v>
      </c>
      <c r="B6226" t="s">
        <v>3076</v>
      </c>
      <c r="C6226" s="4">
        <v>44521</v>
      </c>
      <c r="D6226">
        <v>3819859829</v>
      </c>
      <c r="E6226">
        <f>VLOOKUP(D6226,  base_salary!A:A, 1, FALSE)</f>
        <v>3819859829</v>
      </c>
      <c r="F6226">
        <f t="shared" si="194"/>
        <v>0</v>
      </c>
      <c r="G6226">
        <f t="shared" ca="1" si="195"/>
        <v>0</v>
      </c>
    </row>
    <row r="6227" spans="1:7" x14ac:dyDescent="0.25">
      <c r="A6227" t="s">
        <v>8537</v>
      </c>
      <c r="B6227" t="s">
        <v>2847</v>
      </c>
      <c r="C6227" s="4">
        <v>57292</v>
      </c>
      <c r="D6227">
        <v>8154943166</v>
      </c>
      <c r="E6227">
        <f>VLOOKUP(D6227,  base_salary!A:A, 1, FALSE)</f>
        <v>8154943166</v>
      </c>
      <c r="F6227">
        <f t="shared" si="194"/>
        <v>0</v>
      </c>
      <c r="G6227">
        <f t="shared" ca="1" si="195"/>
        <v>0</v>
      </c>
    </row>
    <row r="6228" spans="1:7" x14ac:dyDescent="0.25">
      <c r="A6228" t="s">
        <v>8538</v>
      </c>
      <c r="B6228" t="s">
        <v>3720</v>
      </c>
      <c r="C6228" s="4">
        <v>12105</v>
      </c>
      <c r="D6228">
        <v>1839046880</v>
      </c>
      <c r="E6228">
        <f>VLOOKUP(D6228,  base_salary!A:A, 1, FALSE)</f>
        <v>1839046880</v>
      </c>
      <c r="F6228">
        <f t="shared" si="194"/>
        <v>0</v>
      </c>
      <c r="G6228">
        <f t="shared" ca="1" si="195"/>
        <v>0</v>
      </c>
    </row>
    <row r="6229" spans="1:7" x14ac:dyDescent="0.25">
      <c r="A6229" t="s">
        <v>8539</v>
      </c>
      <c r="B6229" t="s">
        <v>3286</v>
      </c>
      <c r="C6229" s="4">
        <v>31637</v>
      </c>
      <c r="D6229">
        <v>3772653790</v>
      </c>
      <c r="E6229">
        <f>VLOOKUP(D6229,  base_salary!A:A, 1, FALSE)</f>
        <v>3772653790</v>
      </c>
      <c r="F6229">
        <f t="shared" si="194"/>
        <v>0</v>
      </c>
      <c r="G6229">
        <f t="shared" ca="1" si="195"/>
        <v>0</v>
      </c>
    </row>
    <row r="6230" spans="1:7" x14ac:dyDescent="0.25">
      <c r="A6230" t="s">
        <v>8540</v>
      </c>
      <c r="B6230" t="s">
        <v>2154</v>
      </c>
      <c r="C6230" s="4">
        <v>52770</v>
      </c>
      <c r="D6230">
        <v>7281103514</v>
      </c>
      <c r="E6230">
        <f>VLOOKUP(D6230,  base_salary!A:A, 1, FALSE)</f>
        <v>7281103514</v>
      </c>
      <c r="F6230">
        <f t="shared" si="194"/>
        <v>0</v>
      </c>
      <c r="G6230">
        <f t="shared" ca="1" si="195"/>
        <v>0</v>
      </c>
    </row>
    <row r="6231" spans="1:7" x14ac:dyDescent="0.25">
      <c r="A6231" t="s">
        <v>8541</v>
      </c>
      <c r="B6231" t="s">
        <v>2536</v>
      </c>
      <c r="C6231" s="4">
        <v>46863</v>
      </c>
      <c r="D6231">
        <v>2408183758</v>
      </c>
      <c r="E6231">
        <f>VLOOKUP(D6231,  base_salary!A:A, 1, FALSE)</f>
        <v>2408183758</v>
      </c>
      <c r="F6231">
        <f t="shared" si="194"/>
        <v>0</v>
      </c>
      <c r="G6231">
        <f t="shared" ca="1" si="195"/>
        <v>0</v>
      </c>
    </row>
    <row r="6232" spans="1:7" x14ac:dyDescent="0.25">
      <c r="A6232" t="s">
        <v>8542</v>
      </c>
      <c r="B6232" t="s">
        <v>2554</v>
      </c>
      <c r="C6232" s="4">
        <v>22073</v>
      </c>
      <c r="D6232">
        <v>116428384</v>
      </c>
      <c r="E6232">
        <f>VLOOKUP(D6232,  base_salary!A:A, 1, FALSE)</f>
        <v>116428384</v>
      </c>
      <c r="F6232">
        <f t="shared" si="194"/>
        <v>0</v>
      </c>
      <c r="G6232">
        <f t="shared" ca="1" si="195"/>
        <v>0</v>
      </c>
    </row>
    <row r="6233" spans="1:7" x14ac:dyDescent="0.25">
      <c r="A6233" t="s">
        <v>8543</v>
      </c>
      <c r="B6233" t="s">
        <v>2199</v>
      </c>
      <c r="C6233" s="4">
        <v>56367</v>
      </c>
      <c r="D6233">
        <v>966588630</v>
      </c>
      <c r="E6233">
        <f>VLOOKUP(D6233,  base_salary!A:A, 1, FALSE)</f>
        <v>966588630</v>
      </c>
      <c r="F6233">
        <f t="shared" si="194"/>
        <v>0</v>
      </c>
      <c r="G6233">
        <f t="shared" ca="1" si="195"/>
        <v>0</v>
      </c>
    </row>
    <row r="6234" spans="1:7" x14ac:dyDescent="0.25">
      <c r="A6234" t="s">
        <v>8544</v>
      </c>
      <c r="B6234" t="s">
        <v>2283</v>
      </c>
      <c r="C6234" s="4">
        <v>36903</v>
      </c>
      <c r="D6234">
        <v>3288836432</v>
      </c>
      <c r="E6234">
        <f>VLOOKUP(D6234,  base_salary!A:A, 1, FALSE)</f>
        <v>3288836432</v>
      </c>
      <c r="F6234">
        <f t="shared" si="194"/>
        <v>0</v>
      </c>
      <c r="G6234">
        <f t="shared" ca="1" si="195"/>
        <v>0</v>
      </c>
    </row>
    <row r="6235" spans="1:7" x14ac:dyDescent="0.25">
      <c r="A6235" t="s">
        <v>8545</v>
      </c>
      <c r="B6235" t="s">
        <v>2501</v>
      </c>
      <c r="C6235" s="4">
        <v>50302</v>
      </c>
      <c r="D6235">
        <v>76572129</v>
      </c>
      <c r="E6235">
        <f>VLOOKUP(D6235,  base_salary!A:A, 1, FALSE)</f>
        <v>76572129</v>
      </c>
      <c r="F6235">
        <f t="shared" si="194"/>
        <v>0</v>
      </c>
      <c r="G6235">
        <f t="shared" ca="1" si="195"/>
        <v>0</v>
      </c>
    </row>
    <row r="6236" spans="1:7" x14ac:dyDescent="0.25">
      <c r="A6236" t="s">
        <v>8546</v>
      </c>
      <c r="B6236" t="s">
        <v>2380</v>
      </c>
      <c r="C6236" s="4">
        <v>20960</v>
      </c>
      <c r="D6236">
        <v>7888574610</v>
      </c>
      <c r="E6236">
        <f>VLOOKUP(D6236,  base_salary!A:A, 1, FALSE)</f>
        <v>7888574610</v>
      </c>
      <c r="F6236">
        <f t="shared" si="194"/>
        <v>0</v>
      </c>
      <c r="G6236">
        <f t="shared" ca="1" si="195"/>
        <v>0</v>
      </c>
    </row>
    <row r="6237" spans="1:7" x14ac:dyDescent="0.25">
      <c r="A6237" t="s">
        <v>8547</v>
      </c>
      <c r="B6237" t="s">
        <v>2647</v>
      </c>
      <c r="C6237" s="4">
        <v>49101</v>
      </c>
      <c r="D6237">
        <v>6978367184</v>
      </c>
      <c r="E6237">
        <f>VLOOKUP(D6237,  base_salary!A:A, 1, FALSE)</f>
        <v>6978367184</v>
      </c>
      <c r="F6237">
        <f t="shared" si="194"/>
        <v>0</v>
      </c>
      <c r="G6237">
        <f t="shared" ca="1" si="195"/>
        <v>0</v>
      </c>
    </row>
    <row r="6238" spans="1:7" x14ac:dyDescent="0.25">
      <c r="A6238" t="s">
        <v>8548</v>
      </c>
      <c r="B6238" t="s">
        <v>1948</v>
      </c>
      <c r="C6238" s="4">
        <v>26892</v>
      </c>
      <c r="D6238">
        <v>3133221701</v>
      </c>
      <c r="E6238">
        <f>VLOOKUP(D6238,  base_salary!A:A, 1, FALSE)</f>
        <v>3133221701</v>
      </c>
      <c r="F6238">
        <f t="shared" si="194"/>
        <v>0</v>
      </c>
      <c r="G6238">
        <f t="shared" ca="1" si="195"/>
        <v>0</v>
      </c>
    </row>
    <row r="6239" spans="1:7" x14ac:dyDescent="0.25">
      <c r="A6239" t="s">
        <v>8549</v>
      </c>
      <c r="B6239" t="s">
        <v>2010</v>
      </c>
      <c r="C6239" s="4">
        <v>21481</v>
      </c>
      <c r="D6239">
        <v>9984023702</v>
      </c>
      <c r="E6239">
        <f>VLOOKUP(D6239,  base_salary!A:A, 1, FALSE)</f>
        <v>9984023702</v>
      </c>
      <c r="F6239">
        <f t="shared" si="194"/>
        <v>0</v>
      </c>
      <c r="G6239">
        <f t="shared" ca="1" si="195"/>
        <v>0</v>
      </c>
    </row>
    <row r="6240" spans="1:7" x14ac:dyDescent="0.25">
      <c r="A6240" t="s">
        <v>8550</v>
      </c>
      <c r="B6240" t="s">
        <v>2441</v>
      </c>
      <c r="C6240" s="4">
        <v>27934</v>
      </c>
      <c r="D6240">
        <v>899126162</v>
      </c>
      <c r="E6240">
        <f>VLOOKUP(D6240,  base_salary!A:A, 1, FALSE)</f>
        <v>899126162</v>
      </c>
      <c r="F6240">
        <f t="shared" si="194"/>
        <v>0</v>
      </c>
      <c r="G6240">
        <f t="shared" ca="1" si="195"/>
        <v>0</v>
      </c>
    </row>
    <row r="6241" spans="1:7" x14ac:dyDescent="0.25">
      <c r="A6241" t="s">
        <v>8551</v>
      </c>
      <c r="B6241" t="s">
        <v>1984</v>
      </c>
      <c r="C6241" s="4">
        <v>21924</v>
      </c>
      <c r="D6241">
        <v>4278470843</v>
      </c>
      <c r="E6241">
        <f>VLOOKUP(D6241,  base_salary!A:A, 1, FALSE)</f>
        <v>4278470843</v>
      </c>
      <c r="F6241">
        <f t="shared" si="194"/>
        <v>0</v>
      </c>
      <c r="G6241">
        <f t="shared" ca="1" si="195"/>
        <v>0</v>
      </c>
    </row>
    <row r="6242" spans="1:7" x14ac:dyDescent="0.25">
      <c r="A6242" t="s">
        <v>8552</v>
      </c>
      <c r="B6242" t="s">
        <v>2355</v>
      </c>
      <c r="C6242" s="4">
        <v>30281</v>
      </c>
      <c r="D6242">
        <v>8249460030</v>
      </c>
      <c r="E6242">
        <f>VLOOKUP(D6242,  base_salary!A:A, 1, FALSE)</f>
        <v>8249460030</v>
      </c>
      <c r="F6242">
        <f t="shared" si="194"/>
        <v>0</v>
      </c>
      <c r="G6242">
        <f t="shared" ca="1" si="195"/>
        <v>0</v>
      </c>
    </row>
    <row r="6243" spans="1:7" x14ac:dyDescent="0.25">
      <c r="A6243" t="s">
        <v>8553</v>
      </c>
      <c r="B6243" t="s">
        <v>3583</v>
      </c>
      <c r="C6243" s="4">
        <v>29431</v>
      </c>
      <c r="D6243">
        <v>4372257910</v>
      </c>
      <c r="E6243">
        <f>VLOOKUP(D6243,  base_salary!A:A, 1, FALSE)</f>
        <v>4372257910</v>
      </c>
      <c r="F6243">
        <f t="shared" si="194"/>
        <v>0</v>
      </c>
      <c r="G6243">
        <f t="shared" ca="1" si="195"/>
        <v>0</v>
      </c>
    </row>
    <row r="6244" spans="1:7" x14ac:dyDescent="0.25">
      <c r="A6244" t="s">
        <v>8554</v>
      </c>
      <c r="B6244" t="s">
        <v>2914</v>
      </c>
      <c r="C6244" s="4">
        <v>20263</v>
      </c>
      <c r="D6244">
        <v>6713405010</v>
      </c>
      <c r="E6244">
        <f>VLOOKUP(D6244,  base_salary!A:A, 1, FALSE)</f>
        <v>6713405010</v>
      </c>
      <c r="F6244">
        <f t="shared" si="194"/>
        <v>0</v>
      </c>
      <c r="G6244">
        <f t="shared" ca="1" si="195"/>
        <v>0</v>
      </c>
    </row>
    <row r="6245" spans="1:7" x14ac:dyDescent="0.25">
      <c r="A6245" t="s">
        <v>8555</v>
      </c>
      <c r="B6245" t="s">
        <v>3092</v>
      </c>
      <c r="C6245" s="4">
        <v>20890</v>
      </c>
      <c r="D6245">
        <v>8289594380</v>
      </c>
      <c r="E6245">
        <f>VLOOKUP(D6245,  base_salary!A:A, 1, FALSE)</f>
        <v>8289594380</v>
      </c>
      <c r="F6245">
        <f t="shared" si="194"/>
        <v>0</v>
      </c>
      <c r="G6245">
        <f t="shared" ca="1" si="195"/>
        <v>0</v>
      </c>
    </row>
    <row r="6246" spans="1:7" x14ac:dyDescent="0.25">
      <c r="A6246" t="s">
        <v>8556</v>
      </c>
      <c r="B6246" t="s">
        <v>2288</v>
      </c>
      <c r="C6246" s="4">
        <v>40030</v>
      </c>
      <c r="D6246">
        <v>4578004252</v>
      </c>
      <c r="E6246">
        <f>VLOOKUP(D6246,  base_salary!A:A, 1, FALSE)</f>
        <v>4578004252</v>
      </c>
      <c r="F6246">
        <f t="shared" si="194"/>
        <v>0</v>
      </c>
      <c r="G6246">
        <f t="shared" ca="1" si="195"/>
        <v>0</v>
      </c>
    </row>
    <row r="6247" spans="1:7" x14ac:dyDescent="0.25">
      <c r="A6247" t="s">
        <v>8557</v>
      </c>
      <c r="B6247" t="s">
        <v>2271</v>
      </c>
      <c r="C6247" s="4">
        <v>51367</v>
      </c>
      <c r="D6247">
        <v>1420239228</v>
      </c>
      <c r="E6247">
        <f>VLOOKUP(D6247,  base_salary!A:A, 1, FALSE)</f>
        <v>1420239228</v>
      </c>
      <c r="F6247">
        <f t="shared" si="194"/>
        <v>0</v>
      </c>
      <c r="G6247">
        <f t="shared" ca="1" si="195"/>
        <v>0</v>
      </c>
    </row>
    <row r="6248" spans="1:7" x14ac:dyDescent="0.25">
      <c r="A6248" t="s">
        <v>8558</v>
      </c>
      <c r="B6248" t="s">
        <v>1960</v>
      </c>
      <c r="C6248" s="4">
        <v>17863</v>
      </c>
      <c r="D6248">
        <v>965285472</v>
      </c>
      <c r="E6248">
        <f>VLOOKUP(D6248,  base_salary!A:A, 1, FALSE)</f>
        <v>965285472</v>
      </c>
      <c r="F6248">
        <f t="shared" si="194"/>
        <v>0</v>
      </c>
      <c r="G6248">
        <f t="shared" ca="1" si="195"/>
        <v>0</v>
      </c>
    </row>
    <row r="6249" spans="1:7" x14ac:dyDescent="0.25">
      <c r="A6249" t="s">
        <v>8559</v>
      </c>
      <c r="B6249" t="s">
        <v>2401</v>
      </c>
      <c r="C6249" s="4">
        <v>27232</v>
      </c>
      <c r="D6249">
        <v>8550875457</v>
      </c>
      <c r="E6249">
        <f>VLOOKUP(D6249,  base_salary!A:A, 1, FALSE)</f>
        <v>8550875457</v>
      </c>
      <c r="F6249">
        <f t="shared" si="194"/>
        <v>0</v>
      </c>
      <c r="G6249">
        <f t="shared" ca="1" si="195"/>
        <v>0</v>
      </c>
    </row>
    <row r="6250" spans="1:7" x14ac:dyDescent="0.25">
      <c r="A6250" t="s">
        <v>8560</v>
      </c>
      <c r="B6250" t="s">
        <v>2149</v>
      </c>
      <c r="C6250" s="4">
        <v>12163</v>
      </c>
      <c r="D6250">
        <v>3435517239</v>
      </c>
      <c r="E6250">
        <f>VLOOKUP(D6250,  base_salary!A:A, 1, FALSE)</f>
        <v>3435517239</v>
      </c>
      <c r="F6250">
        <f t="shared" si="194"/>
        <v>0</v>
      </c>
      <c r="G6250">
        <f t="shared" ca="1" si="195"/>
        <v>0</v>
      </c>
    </row>
    <row r="6251" spans="1:7" x14ac:dyDescent="0.25">
      <c r="A6251" t="s">
        <v>8561</v>
      </c>
      <c r="B6251" t="s">
        <v>2804</v>
      </c>
      <c r="C6251" s="4">
        <v>41927</v>
      </c>
      <c r="D6251">
        <v>8482007106</v>
      </c>
      <c r="E6251">
        <f>VLOOKUP(D6251,  base_salary!A:A, 1, FALSE)</f>
        <v>8482007106</v>
      </c>
      <c r="F6251">
        <f t="shared" si="194"/>
        <v>0</v>
      </c>
      <c r="G6251">
        <f t="shared" ca="1" si="195"/>
        <v>0</v>
      </c>
    </row>
    <row r="6252" spans="1:7" x14ac:dyDescent="0.25">
      <c r="A6252" t="s">
        <v>8562</v>
      </c>
      <c r="B6252" t="s">
        <v>2129</v>
      </c>
      <c r="C6252" s="4">
        <v>38417</v>
      </c>
      <c r="D6252">
        <v>7243767311</v>
      </c>
      <c r="E6252">
        <f>VLOOKUP(D6252,  base_salary!A:A, 1, FALSE)</f>
        <v>7243767311</v>
      </c>
      <c r="F6252">
        <f t="shared" si="194"/>
        <v>0</v>
      </c>
      <c r="G6252">
        <f t="shared" ca="1" si="195"/>
        <v>0</v>
      </c>
    </row>
    <row r="6253" spans="1:7" x14ac:dyDescent="0.25">
      <c r="A6253" t="s">
        <v>8563</v>
      </c>
      <c r="B6253" t="s">
        <v>2286</v>
      </c>
      <c r="C6253" s="4">
        <v>29677</v>
      </c>
      <c r="D6253">
        <v>9984023702</v>
      </c>
      <c r="E6253">
        <f>VLOOKUP(D6253,  base_salary!A:A, 1, FALSE)</f>
        <v>9984023702</v>
      </c>
      <c r="F6253">
        <f t="shared" si="194"/>
        <v>0</v>
      </c>
      <c r="G6253">
        <f t="shared" ca="1" si="195"/>
        <v>0</v>
      </c>
    </row>
    <row r="6254" spans="1:7" x14ac:dyDescent="0.25">
      <c r="A6254" t="s">
        <v>8564</v>
      </c>
      <c r="B6254" t="s">
        <v>1984</v>
      </c>
      <c r="C6254" s="4">
        <v>40767</v>
      </c>
      <c r="D6254">
        <v>4094820760</v>
      </c>
      <c r="E6254">
        <f>VLOOKUP(D6254,  base_salary!A:A, 1, FALSE)</f>
        <v>4094820760</v>
      </c>
      <c r="F6254">
        <f t="shared" si="194"/>
        <v>0</v>
      </c>
      <c r="G6254">
        <f t="shared" ca="1" si="195"/>
        <v>0</v>
      </c>
    </row>
    <row r="6255" spans="1:7" x14ac:dyDescent="0.25">
      <c r="A6255" t="s">
        <v>8565</v>
      </c>
      <c r="B6255" t="s">
        <v>2175</v>
      </c>
      <c r="C6255" s="4">
        <v>30389</v>
      </c>
      <c r="D6255">
        <v>8620758454</v>
      </c>
      <c r="E6255">
        <f>VLOOKUP(D6255,  base_salary!A:A, 1, FALSE)</f>
        <v>8620758454</v>
      </c>
      <c r="F6255">
        <f t="shared" si="194"/>
        <v>0</v>
      </c>
      <c r="G6255">
        <f t="shared" ca="1" si="195"/>
        <v>0</v>
      </c>
    </row>
    <row r="6256" spans="1:7" x14ac:dyDescent="0.25">
      <c r="A6256" t="s">
        <v>8566</v>
      </c>
      <c r="B6256" t="s">
        <v>2231</v>
      </c>
      <c r="C6256" s="4">
        <v>49521</v>
      </c>
      <c r="D6256">
        <v>2565290632</v>
      </c>
      <c r="E6256">
        <f>VLOOKUP(D6256,  base_salary!A:A, 1, FALSE)</f>
        <v>2565290632</v>
      </c>
      <c r="F6256">
        <f t="shared" si="194"/>
        <v>0</v>
      </c>
      <c r="G6256">
        <f t="shared" ca="1" si="195"/>
        <v>0</v>
      </c>
    </row>
    <row r="6257" spans="1:7" x14ac:dyDescent="0.25">
      <c r="A6257" t="s">
        <v>8567</v>
      </c>
      <c r="B6257" t="s">
        <v>2137</v>
      </c>
      <c r="C6257" s="4">
        <v>33732</v>
      </c>
      <c r="D6257">
        <v>7160109333</v>
      </c>
      <c r="E6257">
        <f>VLOOKUP(D6257,  base_salary!A:A, 1, FALSE)</f>
        <v>7160109333</v>
      </c>
      <c r="F6257">
        <f t="shared" si="194"/>
        <v>0</v>
      </c>
      <c r="G6257">
        <f t="shared" ca="1" si="195"/>
        <v>0</v>
      </c>
    </row>
    <row r="6258" spans="1:7" x14ac:dyDescent="0.25">
      <c r="A6258" t="s">
        <v>8568</v>
      </c>
      <c r="B6258" t="s">
        <v>2310</v>
      </c>
      <c r="C6258" s="4">
        <v>35591</v>
      </c>
      <c r="D6258">
        <v>5603330430</v>
      </c>
      <c r="E6258">
        <f>VLOOKUP(D6258,  base_salary!A:A, 1, FALSE)</f>
        <v>5603330430</v>
      </c>
      <c r="F6258">
        <f t="shared" si="194"/>
        <v>0</v>
      </c>
      <c r="G6258">
        <f t="shared" ca="1" si="195"/>
        <v>0</v>
      </c>
    </row>
    <row r="6259" spans="1:7" x14ac:dyDescent="0.25">
      <c r="A6259" t="s">
        <v>8569</v>
      </c>
      <c r="B6259" t="s">
        <v>2201</v>
      </c>
      <c r="C6259" s="4">
        <v>21202</v>
      </c>
      <c r="D6259">
        <v>5828678620</v>
      </c>
      <c r="E6259">
        <f>VLOOKUP(D6259,  base_salary!A:A, 1, FALSE)</f>
        <v>5828678620</v>
      </c>
      <c r="F6259">
        <f t="shared" si="194"/>
        <v>0</v>
      </c>
      <c r="G6259">
        <f t="shared" ca="1" si="195"/>
        <v>0</v>
      </c>
    </row>
    <row r="6260" spans="1:7" x14ac:dyDescent="0.25">
      <c r="A6260" t="s">
        <v>8570</v>
      </c>
      <c r="B6260" t="s">
        <v>1944</v>
      </c>
      <c r="C6260" s="4">
        <v>42477</v>
      </c>
      <c r="D6260">
        <v>8115985503</v>
      </c>
      <c r="E6260">
        <f>VLOOKUP(D6260,  base_salary!A:A, 1, FALSE)</f>
        <v>8115985503</v>
      </c>
      <c r="F6260">
        <f t="shared" si="194"/>
        <v>0</v>
      </c>
      <c r="G6260">
        <f t="shared" ca="1" si="195"/>
        <v>0</v>
      </c>
    </row>
    <row r="6261" spans="1:7" x14ac:dyDescent="0.25">
      <c r="A6261" t="s">
        <v>8571</v>
      </c>
      <c r="B6261" t="s">
        <v>2127</v>
      </c>
      <c r="C6261" s="4">
        <v>13222</v>
      </c>
      <c r="D6261">
        <v>4278470843</v>
      </c>
      <c r="E6261">
        <f>VLOOKUP(D6261,  base_salary!A:A, 1, FALSE)</f>
        <v>4278470843</v>
      </c>
      <c r="F6261">
        <f t="shared" si="194"/>
        <v>0</v>
      </c>
      <c r="G6261">
        <f t="shared" ca="1" si="195"/>
        <v>0</v>
      </c>
    </row>
    <row r="6262" spans="1:7" x14ac:dyDescent="0.25">
      <c r="A6262" t="s">
        <v>8572</v>
      </c>
      <c r="B6262" t="s">
        <v>2380</v>
      </c>
      <c r="C6262" s="4">
        <v>29527</v>
      </c>
      <c r="D6262">
        <v>7775126329</v>
      </c>
      <c r="E6262">
        <f>VLOOKUP(D6262,  base_salary!A:A, 1, FALSE)</f>
        <v>7775126329</v>
      </c>
      <c r="F6262">
        <f t="shared" si="194"/>
        <v>0</v>
      </c>
      <c r="G6262">
        <f t="shared" ca="1" si="195"/>
        <v>0</v>
      </c>
    </row>
    <row r="6263" spans="1:7" x14ac:dyDescent="0.25">
      <c r="A6263" t="s">
        <v>8573</v>
      </c>
      <c r="B6263" t="s">
        <v>2674</v>
      </c>
      <c r="C6263" s="4">
        <v>19629</v>
      </c>
      <c r="D6263">
        <v>4986200380</v>
      </c>
      <c r="E6263">
        <f>VLOOKUP(D6263,  base_salary!A:A, 1, FALSE)</f>
        <v>4986200380</v>
      </c>
      <c r="F6263">
        <f t="shared" si="194"/>
        <v>0</v>
      </c>
      <c r="G6263">
        <f t="shared" ca="1" si="195"/>
        <v>0</v>
      </c>
    </row>
    <row r="6264" spans="1:7" x14ac:dyDescent="0.25">
      <c r="A6264" t="s">
        <v>8574</v>
      </c>
      <c r="B6264" t="s">
        <v>2279</v>
      </c>
      <c r="C6264" s="4">
        <v>50889</v>
      </c>
      <c r="D6264">
        <v>1062607929</v>
      </c>
      <c r="E6264">
        <f>VLOOKUP(D6264,  base_salary!A:A, 1, FALSE)</f>
        <v>1062607929</v>
      </c>
      <c r="F6264">
        <f t="shared" si="194"/>
        <v>0</v>
      </c>
      <c r="G6264">
        <f t="shared" ca="1" si="195"/>
        <v>0</v>
      </c>
    </row>
    <row r="6265" spans="1:7" x14ac:dyDescent="0.25">
      <c r="A6265" t="s">
        <v>8575</v>
      </c>
      <c r="B6265" t="s">
        <v>2161</v>
      </c>
      <c r="C6265" s="4">
        <v>53901</v>
      </c>
      <c r="D6265">
        <v>9260254965</v>
      </c>
      <c r="E6265">
        <f>VLOOKUP(D6265,  base_salary!A:A, 1, FALSE)</f>
        <v>9260254965</v>
      </c>
      <c r="F6265">
        <f t="shared" si="194"/>
        <v>0</v>
      </c>
      <c r="G6265">
        <f t="shared" ca="1" si="195"/>
        <v>0</v>
      </c>
    </row>
    <row r="6266" spans="1:7" x14ac:dyDescent="0.25">
      <c r="A6266" t="s">
        <v>8576</v>
      </c>
      <c r="B6266" t="s">
        <v>2188</v>
      </c>
      <c r="C6266" s="4">
        <v>34483</v>
      </c>
      <c r="D6266">
        <v>7760701055</v>
      </c>
      <c r="E6266">
        <f>VLOOKUP(D6266,  base_salary!A:A, 1, FALSE)</f>
        <v>7760701055</v>
      </c>
      <c r="F6266">
        <f t="shared" si="194"/>
        <v>0</v>
      </c>
      <c r="G6266">
        <f t="shared" ca="1" si="195"/>
        <v>0</v>
      </c>
    </row>
    <row r="6267" spans="1:7" x14ac:dyDescent="0.25">
      <c r="A6267" t="s">
        <v>8577</v>
      </c>
      <c r="B6267" t="s">
        <v>1978</v>
      </c>
      <c r="C6267" s="4">
        <v>13834</v>
      </c>
      <c r="D6267">
        <v>76572129</v>
      </c>
      <c r="E6267">
        <f>VLOOKUP(D6267,  base_salary!A:A, 1, FALSE)</f>
        <v>76572129</v>
      </c>
      <c r="F6267">
        <f t="shared" si="194"/>
        <v>0</v>
      </c>
      <c r="G6267">
        <f t="shared" ca="1" si="195"/>
        <v>0</v>
      </c>
    </row>
    <row r="6268" spans="1:7" x14ac:dyDescent="0.25">
      <c r="A6268" t="s">
        <v>8578</v>
      </c>
      <c r="B6268" t="s">
        <v>2190</v>
      </c>
      <c r="C6268" s="4">
        <v>36520</v>
      </c>
      <c r="D6268">
        <v>232367817</v>
      </c>
      <c r="E6268">
        <f>VLOOKUP(D6268,  base_salary!A:A, 1, FALSE)</f>
        <v>232367817</v>
      </c>
      <c r="F6268">
        <f t="shared" si="194"/>
        <v>0</v>
      </c>
      <c r="G6268">
        <f t="shared" ca="1" si="195"/>
        <v>0</v>
      </c>
    </row>
    <row r="6269" spans="1:7" x14ac:dyDescent="0.25">
      <c r="A6269" t="s">
        <v>8579</v>
      </c>
      <c r="B6269" t="s">
        <v>2663</v>
      </c>
      <c r="C6269" s="4">
        <v>22058</v>
      </c>
      <c r="D6269">
        <v>4260324861</v>
      </c>
      <c r="E6269">
        <f>VLOOKUP(D6269,  base_salary!A:A, 1, FALSE)</f>
        <v>4260324861</v>
      </c>
      <c r="F6269">
        <f t="shared" si="194"/>
        <v>0</v>
      </c>
      <c r="G6269">
        <f t="shared" ca="1" si="195"/>
        <v>0</v>
      </c>
    </row>
    <row r="6270" spans="1:7" x14ac:dyDescent="0.25">
      <c r="A6270" t="s">
        <v>8580</v>
      </c>
      <c r="B6270" t="s">
        <v>2123</v>
      </c>
      <c r="C6270" s="4">
        <v>18363</v>
      </c>
      <c r="D6270">
        <v>1888605537</v>
      </c>
      <c r="E6270">
        <f>VLOOKUP(D6270,  base_salary!A:A, 1, FALSE)</f>
        <v>1888605537</v>
      </c>
      <c r="F6270">
        <f t="shared" si="194"/>
        <v>0</v>
      </c>
      <c r="G6270">
        <f t="shared" ca="1" si="195"/>
        <v>0</v>
      </c>
    </row>
    <row r="6271" spans="1:7" x14ac:dyDescent="0.25">
      <c r="A6271" t="s">
        <v>8581</v>
      </c>
      <c r="B6271" t="s">
        <v>2300</v>
      </c>
      <c r="C6271" s="4">
        <v>49076</v>
      </c>
      <c r="D6271">
        <v>858481901</v>
      </c>
      <c r="E6271">
        <f>VLOOKUP(D6271,  base_salary!A:A, 1, FALSE)</f>
        <v>858481901</v>
      </c>
      <c r="F6271">
        <f t="shared" si="194"/>
        <v>0</v>
      </c>
      <c r="G6271">
        <f t="shared" ca="1" si="195"/>
        <v>0</v>
      </c>
    </row>
    <row r="6272" spans="1:7" x14ac:dyDescent="0.25">
      <c r="A6272" t="s">
        <v>8582</v>
      </c>
      <c r="B6272" t="s">
        <v>2004</v>
      </c>
      <c r="C6272" s="4">
        <v>18701</v>
      </c>
      <c r="D6272">
        <v>9603610356</v>
      </c>
      <c r="E6272">
        <f>VLOOKUP(D6272,  base_salary!A:A, 1, FALSE)</f>
        <v>9603610356</v>
      </c>
      <c r="F6272">
        <f t="shared" si="194"/>
        <v>0</v>
      </c>
      <c r="G6272">
        <f t="shared" ca="1" si="195"/>
        <v>0</v>
      </c>
    </row>
    <row r="6273" spans="1:7" x14ac:dyDescent="0.25">
      <c r="A6273" t="s">
        <v>8583</v>
      </c>
      <c r="B6273" t="s">
        <v>2118</v>
      </c>
      <c r="C6273" s="4">
        <v>24482</v>
      </c>
      <c r="D6273">
        <v>6279928705</v>
      </c>
      <c r="E6273">
        <f>VLOOKUP(D6273,  base_salary!A:A, 1, FALSE)</f>
        <v>6279928705</v>
      </c>
      <c r="F6273">
        <f t="shared" si="194"/>
        <v>0</v>
      </c>
      <c r="G6273">
        <f t="shared" ca="1" si="195"/>
        <v>0</v>
      </c>
    </row>
    <row r="6274" spans="1:7" x14ac:dyDescent="0.25">
      <c r="A6274" t="s">
        <v>8584</v>
      </c>
      <c r="B6274" t="s">
        <v>2217</v>
      </c>
      <c r="C6274" s="4">
        <v>34959</v>
      </c>
      <c r="D6274">
        <v>7645724897</v>
      </c>
      <c r="E6274">
        <f>VLOOKUP(D6274,  base_salary!A:A, 1, FALSE)</f>
        <v>7645724897</v>
      </c>
      <c r="F6274">
        <f t="shared" si="194"/>
        <v>0</v>
      </c>
      <c r="G6274">
        <f t="shared" ca="1" si="195"/>
        <v>0</v>
      </c>
    </row>
    <row r="6275" spans="1:7" x14ac:dyDescent="0.25">
      <c r="A6275" t="s">
        <v>8585</v>
      </c>
      <c r="B6275" t="s">
        <v>2583</v>
      </c>
      <c r="C6275" s="4">
        <v>26528</v>
      </c>
      <c r="D6275">
        <v>1391414047</v>
      </c>
      <c r="E6275">
        <f>VLOOKUP(D6275,  base_salary!A:A, 1, FALSE)</f>
        <v>1391414047</v>
      </c>
      <c r="F6275">
        <f t="shared" ref="F6275:F6338" si="196">IF(ISERROR(E6275), 1, 0)</f>
        <v>0</v>
      </c>
      <c r="G6275">
        <f t="shared" ref="G6275:G6338" ca="1" si="197">SUM(G:G)</f>
        <v>0</v>
      </c>
    </row>
    <row r="6276" spans="1:7" x14ac:dyDescent="0.25">
      <c r="A6276" t="s">
        <v>8586</v>
      </c>
      <c r="B6276" t="s">
        <v>1930</v>
      </c>
      <c r="C6276" s="4">
        <v>31939</v>
      </c>
      <c r="D6276">
        <v>6462250968</v>
      </c>
      <c r="E6276">
        <f>VLOOKUP(D6276,  base_salary!A:A, 1, FALSE)</f>
        <v>6462250968</v>
      </c>
      <c r="F6276">
        <f t="shared" si="196"/>
        <v>0</v>
      </c>
      <c r="G6276">
        <f t="shared" ca="1" si="197"/>
        <v>0</v>
      </c>
    </row>
    <row r="6277" spans="1:7" x14ac:dyDescent="0.25">
      <c r="A6277" t="s">
        <v>8587</v>
      </c>
      <c r="B6277" t="s">
        <v>2022</v>
      </c>
      <c r="C6277" s="4">
        <v>47270</v>
      </c>
      <c r="D6277">
        <v>4306425231</v>
      </c>
      <c r="E6277">
        <f>VLOOKUP(D6277,  base_salary!A:A, 1, FALSE)</f>
        <v>4306425231</v>
      </c>
      <c r="F6277">
        <f t="shared" si="196"/>
        <v>0</v>
      </c>
      <c r="G6277">
        <f t="shared" ca="1" si="197"/>
        <v>0</v>
      </c>
    </row>
    <row r="6278" spans="1:7" x14ac:dyDescent="0.25">
      <c r="A6278" t="s">
        <v>8588</v>
      </c>
      <c r="B6278" t="s">
        <v>2269</v>
      </c>
      <c r="C6278" s="4">
        <v>16692</v>
      </c>
      <c r="D6278">
        <v>9621571960</v>
      </c>
      <c r="E6278">
        <f>VLOOKUP(D6278,  base_salary!A:A, 1, FALSE)</f>
        <v>9621571960</v>
      </c>
      <c r="F6278">
        <f t="shared" si="196"/>
        <v>0</v>
      </c>
      <c r="G6278">
        <f t="shared" ca="1" si="197"/>
        <v>0</v>
      </c>
    </row>
    <row r="6279" spans="1:7" x14ac:dyDescent="0.25">
      <c r="A6279" t="s">
        <v>8589</v>
      </c>
      <c r="B6279" t="s">
        <v>2647</v>
      </c>
      <c r="C6279" s="4">
        <v>14148</v>
      </c>
      <c r="D6279">
        <v>3418374697</v>
      </c>
      <c r="E6279">
        <f>VLOOKUP(D6279,  base_salary!A:A, 1, FALSE)</f>
        <v>3418374697</v>
      </c>
      <c r="F6279">
        <f t="shared" si="196"/>
        <v>0</v>
      </c>
      <c r="G6279">
        <f t="shared" ca="1" si="197"/>
        <v>0</v>
      </c>
    </row>
    <row r="6280" spans="1:7" x14ac:dyDescent="0.25">
      <c r="A6280" t="s">
        <v>8590</v>
      </c>
      <c r="B6280" t="s">
        <v>2236</v>
      </c>
      <c r="C6280" s="4">
        <v>10763</v>
      </c>
      <c r="D6280">
        <v>1892125439</v>
      </c>
      <c r="E6280">
        <f>VLOOKUP(D6280,  base_salary!A:A, 1, FALSE)</f>
        <v>1892125439</v>
      </c>
      <c r="F6280">
        <f t="shared" si="196"/>
        <v>0</v>
      </c>
      <c r="G6280">
        <f t="shared" ca="1" si="197"/>
        <v>0</v>
      </c>
    </row>
    <row r="6281" spans="1:7" x14ac:dyDescent="0.25">
      <c r="A6281" t="s">
        <v>8591</v>
      </c>
      <c r="B6281" t="s">
        <v>2290</v>
      </c>
      <c r="C6281" s="4">
        <v>58284</v>
      </c>
      <c r="D6281">
        <v>5974179625</v>
      </c>
      <c r="E6281">
        <f>VLOOKUP(D6281,  base_salary!A:A, 1, FALSE)</f>
        <v>5974179625</v>
      </c>
      <c r="F6281">
        <f t="shared" si="196"/>
        <v>0</v>
      </c>
      <c r="G6281">
        <f t="shared" ca="1" si="197"/>
        <v>0</v>
      </c>
    </row>
    <row r="6282" spans="1:7" x14ac:dyDescent="0.25">
      <c r="A6282" t="s">
        <v>8592</v>
      </c>
      <c r="B6282" t="s">
        <v>2065</v>
      </c>
      <c r="C6282" s="4">
        <v>57443</v>
      </c>
      <c r="D6282">
        <v>6000780338</v>
      </c>
      <c r="E6282">
        <f>VLOOKUP(D6282,  base_salary!A:A, 1, FALSE)</f>
        <v>6000780338</v>
      </c>
      <c r="F6282">
        <f t="shared" si="196"/>
        <v>0</v>
      </c>
      <c r="G6282">
        <f t="shared" ca="1" si="197"/>
        <v>0</v>
      </c>
    </row>
    <row r="6283" spans="1:7" x14ac:dyDescent="0.25">
      <c r="A6283" t="s">
        <v>8593</v>
      </c>
      <c r="B6283" t="s">
        <v>2047</v>
      </c>
      <c r="C6283" s="4">
        <v>31085</v>
      </c>
      <c r="D6283">
        <v>3217797337</v>
      </c>
      <c r="E6283">
        <f>VLOOKUP(D6283,  base_salary!A:A, 1, FALSE)</f>
        <v>3217797337</v>
      </c>
      <c r="F6283">
        <f t="shared" si="196"/>
        <v>0</v>
      </c>
      <c r="G6283">
        <f t="shared" ca="1" si="197"/>
        <v>0</v>
      </c>
    </row>
    <row r="6284" spans="1:7" x14ac:dyDescent="0.25">
      <c r="A6284" t="s">
        <v>8594</v>
      </c>
      <c r="B6284" t="s">
        <v>3050</v>
      </c>
      <c r="C6284" s="4">
        <v>38257</v>
      </c>
      <c r="D6284">
        <v>2456061896</v>
      </c>
      <c r="E6284">
        <f>VLOOKUP(D6284,  base_salary!A:A, 1, FALSE)</f>
        <v>2456061896</v>
      </c>
      <c r="F6284">
        <f t="shared" si="196"/>
        <v>0</v>
      </c>
      <c r="G6284">
        <f t="shared" ca="1" si="197"/>
        <v>0</v>
      </c>
    </row>
    <row r="6285" spans="1:7" x14ac:dyDescent="0.25">
      <c r="A6285" t="s">
        <v>8595</v>
      </c>
      <c r="B6285" t="s">
        <v>2246</v>
      </c>
      <c r="C6285" s="4">
        <v>38713</v>
      </c>
      <c r="D6285">
        <v>4194897803</v>
      </c>
      <c r="E6285">
        <f>VLOOKUP(D6285,  base_salary!A:A, 1, FALSE)</f>
        <v>4194897803</v>
      </c>
      <c r="F6285">
        <f t="shared" si="196"/>
        <v>0</v>
      </c>
      <c r="G6285">
        <f t="shared" ca="1" si="197"/>
        <v>0</v>
      </c>
    </row>
    <row r="6286" spans="1:7" x14ac:dyDescent="0.25">
      <c r="A6286" t="s">
        <v>8596</v>
      </c>
      <c r="B6286" t="s">
        <v>2253</v>
      </c>
      <c r="C6286" s="4">
        <v>55604</v>
      </c>
      <c r="D6286">
        <v>25254650</v>
      </c>
      <c r="E6286">
        <f>VLOOKUP(D6286,  base_salary!A:A, 1, FALSE)</f>
        <v>25254650</v>
      </c>
      <c r="F6286">
        <f t="shared" si="196"/>
        <v>0</v>
      </c>
      <c r="G6286">
        <f t="shared" ca="1" si="197"/>
        <v>0</v>
      </c>
    </row>
    <row r="6287" spans="1:7" x14ac:dyDescent="0.25">
      <c r="A6287" t="s">
        <v>8597</v>
      </c>
      <c r="B6287" t="s">
        <v>1978</v>
      </c>
      <c r="C6287" s="4">
        <v>43190</v>
      </c>
      <c r="D6287">
        <v>5574535556</v>
      </c>
      <c r="E6287">
        <f>VLOOKUP(D6287,  base_salary!A:A, 1, FALSE)</f>
        <v>5574535556</v>
      </c>
      <c r="F6287">
        <f t="shared" si="196"/>
        <v>0</v>
      </c>
      <c r="G6287">
        <f t="shared" ca="1" si="197"/>
        <v>0</v>
      </c>
    </row>
    <row r="6288" spans="1:7" x14ac:dyDescent="0.25">
      <c r="A6288" t="s">
        <v>8598</v>
      </c>
      <c r="B6288" t="s">
        <v>1948</v>
      </c>
      <c r="C6288" s="4">
        <v>57131</v>
      </c>
      <c r="D6288">
        <v>6938295417</v>
      </c>
      <c r="E6288">
        <f>VLOOKUP(D6288,  base_salary!A:A, 1, FALSE)</f>
        <v>6938295417</v>
      </c>
      <c r="F6288">
        <f t="shared" si="196"/>
        <v>0</v>
      </c>
      <c r="G6288">
        <f t="shared" ca="1" si="197"/>
        <v>0</v>
      </c>
    </row>
    <row r="6289" spans="1:7" x14ac:dyDescent="0.25">
      <c r="A6289" t="s">
        <v>8599</v>
      </c>
      <c r="B6289" t="s">
        <v>2496</v>
      </c>
      <c r="C6289" s="4">
        <v>57354</v>
      </c>
      <c r="D6289">
        <v>6259267215</v>
      </c>
      <c r="E6289">
        <f>VLOOKUP(D6289,  base_salary!A:A, 1, FALSE)</f>
        <v>6259267215</v>
      </c>
      <c r="F6289">
        <f t="shared" si="196"/>
        <v>0</v>
      </c>
      <c r="G6289">
        <f t="shared" ca="1" si="197"/>
        <v>0</v>
      </c>
    </row>
    <row r="6290" spans="1:7" x14ac:dyDescent="0.25">
      <c r="A6290" t="s">
        <v>8600</v>
      </c>
      <c r="B6290" t="s">
        <v>3873</v>
      </c>
      <c r="C6290" s="4">
        <v>56238</v>
      </c>
      <c r="D6290">
        <v>9312128221</v>
      </c>
      <c r="E6290">
        <f>VLOOKUP(D6290,  base_salary!A:A, 1, FALSE)</f>
        <v>9312128221</v>
      </c>
      <c r="F6290">
        <f t="shared" si="196"/>
        <v>0</v>
      </c>
      <c r="G6290">
        <f t="shared" ca="1" si="197"/>
        <v>0</v>
      </c>
    </row>
    <row r="6291" spans="1:7" x14ac:dyDescent="0.25">
      <c r="A6291" t="s">
        <v>8601</v>
      </c>
      <c r="B6291" t="s">
        <v>2022</v>
      </c>
      <c r="C6291" s="4">
        <v>30195</v>
      </c>
      <c r="D6291">
        <v>2779378506</v>
      </c>
      <c r="E6291">
        <f>VLOOKUP(D6291,  base_salary!A:A, 1, FALSE)</f>
        <v>2779378506</v>
      </c>
      <c r="F6291">
        <f t="shared" si="196"/>
        <v>0</v>
      </c>
      <c r="G6291">
        <f t="shared" ca="1" si="197"/>
        <v>0</v>
      </c>
    </row>
    <row r="6292" spans="1:7" x14ac:dyDescent="0.25">
      <c r="A6292" t="s">
        <v>8602</v>
      </c>
      <c r="B6292" t="s">
        <v>2411</v>
      </c>
      <c r="C6292" s="4">
        <v>18801</v>
      </c>
      <c r="D6292">
        <v>9293760045</v>
      </c>
      <c r="E6292">
        <f>VLOOKUP(D6292,  base_salary!A:A, 1, FALSE)</f>
        <v>9293760045</v>
      </c>
      <c r="F6292">
        <f t="shared" si="196"/>
        <v>0</v>
      </c>
      <c r="G6292">
        <f t="shared" ca="1" si="197"/>
        <v>0</v>
      </c>
    </row>
    <row r="6293" spans="1:7" x14ac:dyDescent="0.25">
      <c r="A6293" t="s">
        <v>8603</v>
      </c>
      <c r="B6293" t="s">
        <v>2329</v>
      </c>
      <c r="C6293" s="4">
        <v>47040</v>
      </c>
      <c r="D6293">
        <v>1382734301</v>
      </c>
      <c r="E6293">
        <f>VLOOKUP(D6293,  base_salary!A:A, 1, FALSE)</f>
        <v>1382734301</v>
      </c>
      <c r="F6293">
        <f t="shared" si="196"/>
        <v>0</v>
      </c>
      <c r="G6293">
        <f t="shared" ca="1" si="197"/>
        <v>0</v>
      </c>
    </row>
    <row r="6294" spans="1:7" x14ac:dyDescent="0.25">
      <c r="A6294" t="s">
        <v>8604</v>
      </c>
      <c r="B6294" t="s">
        <v>4422</v>
      </c>
      <c r="C6294" s="4">
        <v>23811</v>
      </c>
      <c r="D6294">
        <v>8644362151</v>
      </c>
      <c r="E6294">
        <f>VLOOKUP(D6294,  base_salary!A:A, 1, FALSE)</f>
        <v>8644362151</v>
      </c>
      <c r="F6294">
        <f t="shared" si="196"/>
        <v>0</v>
      </c>
      <c r="G6294">
        <f t="shared" ca="1" si="197"/>
        <v>0</v>
      </c>
    </row>
    <row r="6295" spans="1:7" x14ac:dyDescent="0.25">
      <c r="A6295" t="s">
        <v>8605</v>
      </c>
      <c r="B6295" t="s">
        <v>2674</v>
      </c>
      <c r="C6295" s="4">
        <v>38935</v>
      </c>
      <c r="D6295">
        <v>3211170715</v>
      </c>
      <c r="E6295">
        <f>VLOOKUP(D6295,  base_salary!A:A, 1, FALSE)</f>
        <v>3211170715</v>
      </c>
      <c r="F6295">
        <f t="shared" si="196"/>
        <v>0</v>
      </c>
      <c r="G6295">
        <f t="shared" ca="1" si="197"/>
        <v>0</v>
      </c>
    </row>
    <row r="6296" spans="1:7" x14ac:dyDescent="0.25">
      <c r="A6296" t="s">
        <v>8606</v>
      </c>
      <c r="B6296" t="s">
        <v>3078</v>
      </c>
      <c r="C6296" s="4">
        <v>54127</v>
      </c>
      <c r="D6296">
        <v>9107581297</v>
      </c>
      <c r="E6296">
        <f>VLOOKUP(D6296,  base_salary!A:A, 1, FALSE)</f>
        <v>9107581297</v>
      </c>
      <c r="F6296">
        <f t="shared" si="196"/>
        <v>0</v>
      </c>
      <c r="G6296">
        <f t="shared" ca="1" si="197"/>
        <v>0</v>
      </c>
    </row>
    <row r="6297" spans="1:7" x14ac:dyDescent="0.25">
      <c r="A6297" t="s">
        <v>8607</v>
      </c>
      <c r="B6297" t="s">
        <v>2393</v>
      </c>
      <c r="C6297" s="4">
        <v>36535</v>
      </c>
      <c r="D6297">
        <v>8887868026</v>
      </c>
      <c r="E6297">
        <f>VLOOKUP(D6297,  base_salary!A:A, 1, FALSE)</f>
        <v>8887868026</v>
      </c>
      <c r="F6297">
        <f t="shared" si="196"/>
        <v>0</v>
      </c>
      <c r="G6297">
        <f t="shared" ca="1" si="197"/>
        <v>0</v>
      </c>
    </row>
    <row r="6298" spans="1:7" x14ac:dyDescent="0.25">
      <c r="A6298" t="s">
        <v>8608</v>
      </c>
      <c r="B6298" t="s">
        <v>2073</v>
      </c>
      <c r="C6298" s="4">
        <v>46336</v>
      </c>
      <c r="D6298">
        <v>2575500974</v>
      </c>
      <c r="E6298">
        <f>VLOOKUP(D6298,  base_salary!A:A, 1, FALSE)</f>
        <v>2575500974</v>
      </c>
      <c r="F6298">
        <f t="shared" si="196"/>
        <v>0</v>
      </c>
      <c r="G6298">
        <f t="shared" ca="1" si="197"/>
        <v>0</v>
      </c>
    </row>
    <row r="6299" spans="1:7" x14ac:dyDescent="0.25">
      <c r="A6299" t="s">
        <v>8609</v>
      </c>
      <c r="B6299" t="s">
        <v>2614</v>
      </c>
      <c r="C6299" s="4">
        <v>31550</v>
      </c>
      <c r="D6299">
        <v>3580617389</v>
      </c>
      <c r="E6299">
        <f>VLOOKUP(D6299,  base_salary!A:A, 1, FALSE)</f>
        <v>3580617389</v>
      </c>
      <c r="F6299">
        <f t="shared" si="196"/>
        <v>0</v>
      </c>
      <c r="G6299">
        <f t="shared" ca="1" si="197"/>
        <v>0</v>
      </c>
    </row>
    <row r="6300" spans="1:7" x14ac:dyDescent="0.25">
      <c r="A6300" t="s">
        <v>8610</v>
      </c>
      <c r="B6300" t="s">
        <v>2574</v>
      </c>
      <c r="C6300" s="4">
        <v>29332</v>
      </c>
      <c r="D6300">
        <v>2314136845</v>
      </c>
      <c r="E6300">
        <f>VLOOKUP(D6300,  base_salary!A:A, 1, FALSE)</f>
        <v>2314136845</v>
      </c>
      <c r="F6300">
        <f t="shared" si="196"/>
        <v>0</v>
      </c>
      <c r="G6300">
        <f t="shared" ca="1" si="197"/>
        <v>0</v>
      </c>
    </row>
    <row r="6301" spans="1:7" x14ac:dyDescent="0.25">
      <c r="A6301" t="s">
        <v>8611</v>
      </c>
      <c r="B6301" t="s">
        <v>2276</v>
      </c>
      <c r="C6301" s="4">
        <v>15510</v>
      </c>
      <c r="D6301">
        <v>115757341</v>
      </c>
      <c r="E6301">
        <f>VLOOKUP(D6301,  base_salary!A:A, 1, FALSE)</f>
        <v>115757341</v>
      </c>
      <c r="F6301">
        <f t="shared" si="196"/>
        <v>0</v>
      </c>
      <c r="G6301">
        <f t="shared" ca="1" si="197"/>
        <v>0</v>
      </c>
    </row>
    <row r="6302" spans="1:7" x14ac:dyDescent="0.25">
      <c r="A6302" t="s">
        <v>8612</v>
      </c>
      <c r="B6302" t="s">
        <v>2873</v>
      </c>
      <c r="C6302" s="4">
        <v>57461</v>
      </c>
      <c r="D6302">
        <v>3435517239</v>
      </c>
      <c r="E6302">
        <f>VLOOKUP(D6302,  base_salary!A:A, 1, FALSE)</f>
        <v>3435517239</v>
      </c>
      <c r="F6302">
        <f t="shared" si="196"/>
        <v>0</v>
      </c>
      <c r="G6302">
        <f t="shared" ca="1" si="197"/>
        <v>0</v>
      </c>
    </row>
    <row r="6303" spans="1:7" x14ac:dyDescent="0.25">
      <c r="A6303" t="s">
        <v>8613</v>
      </c>
      <c r="B6303" t="s">
        <v>2674</v>
      </c>
      <c r="C6303" s="4">
        <v>24869</v>
      </c>
      <c r="D6303">
        <v>7205256240</v>
      </c>
      <c r="E6303">
        <f>VLOOKUP(D6303,  base_salary!A:A, 1, FALSE)</f>
        <v>7205256240</v>
      </c>
      <c r="F6303">
        <f t="shared" si="196"/>
        <v>0</v>
      </c>
      <c r="G6303">
        <f t="shared" ca="1" si="197"/>
        <v>0</v>
      </c>
    </row>
    <row r="6304" spans="1:7" x14ac:dyDescent="0.25">
      <c r="A6304" t="s">
        <v>8614</v>
      </c>
      <c r="B6304" t="s">
        <v>3023</v>
      </c>
      <c r="C6304" s="4">
        <v>23419</v>
      </c>
      <c r="D6304">
        <v>3211170715</v>
      </c>
      <c r="E6304">
        <f>VLOOKUP(D6304,  base_salary!A:A, 1, FALSE)</f>
        <v>3211170715</v>
      </c>
      <c r="F6304">
        <f t="shared" si="196"/>
        <v>0</v>
      </c>
      <c r="G6304">
        <f t="shared" ca="1" si="197"/>
        <v>0</v>
      </c>
    </row>
    <row r="6305" spans="1:7" x14ac:dyDescent="0.25">
      <c r="A6305" t="s">
        <v>8615</v>
      </c>
      <c r="B6305" t="s">
        <v>1932</v>
      </c>
      <c r="C6305" s="4">
        <v>12868</v>
      </c>
      <c r="D6305">
        <v>2592292012</v>
      </c>
      <c r="E6305">
        <f>VLOOKUP(D6305,  base_salary!A:A, 1, FALSE)</f>
        <v>2592292012</v>
      </c>
      <c r="F6305">
        <f t="shared" si="196"/>
        <v>0</v>
      </c>
      <c r="G6305">
        <f t="shared" ca="1" si="197"/>
        <v>0</v>
      </c>
    </row>
    <row r="6306" spans="1:7" x14ac:dyDescent="0.25">
      <c r="A6306" t="s">
        <v>8616</v>
      </c>
      <c r="B6306" t="s">
        <v>2628</v>
      </c>
      <c r="C6306" s="4">
        <v>44755</v>
      </c>
      <c r="D6306">
        <v>7338728615</v>
      </c>
      <c r="E6306">
        <f>VLOOKUP(D6306,  base_salary!A:A, 1, FALSE)</f>
        <v>7338728615</v>
      </c>
      <c r="F6306">
        <f t="shared" si="196"/>
        <v>0</v>
      </c>
      <c r="G6306">
        <f t="shared" ca="1" si="197"/>
        <v>0</v>
      </c>
    </row>
    <row r="6307" spans="1:7" x14ac:dyDescent="0.25">
      <c r="A6307" t="s">
        <v>8617</v>
      </c>
      <c r="B6307" t="s">
        <v>2225</v>
      </c>
      <c r="C6307" s="4">
        <v>29439</v>
      </c>
      <c r="D6307">
        <v>2524572722</v>
      </c>
      <c r="E6307">
        <f>VLOOKUP(D6307,  base_salary!A:A, 1, FALSE)</f>
        <v>2524572722</v>
      </c>
      <c r="F6307">
        <f t="shared" si="196"/>
        <v>0</v>
      </c>
      <c r="G6307">
        <f t="shared" ca="1" si="197"/>
        <v>0</v>
      </c>
    </row>
    <row r="6308" spans="1:7" x14ac:dyDescent="0.25">
      <c r="A6308" t="s">
        <v>8618</v>
      </c>
      <c r="B6308" t="s">
        <v>2536</v>
      </c>
      <c r="C6308" s="4">
        <v>16847</v>
      </c>
      <c r="D6308">
        <v>5293354957</v>
      </c>
      <c r="E6308">
        <f>VLOOKUP(D6308,  base_salary!A:A, 1, FALSE)</f>
        <v>5293354957</v>
      </c>
      <c r="F6308">
        <f t="shared" si="196"/>
        <v>0</v>
      </c>
      <c r="G6308">
        <f t="shared" ca="1" si="197"/>
        <v>0</v>
      </c>
    </row>
    <row r="6309" spans="1:7" x14ac:dyDescent="0.25">
      <c r="A6309" t="s">
        <v>8619</v>
      </c>
      <c r="B6309" t="s">
        <v>2548</v>
      </c>
      <c r="C6309" s="4">
        <v>57294</v>
      </c>
      <c r="D6309">
        <v>2493113470</v>
      </c>
      <c r="E6309">
        <f>VLOOKUP(D6309,  base_salary!A:A, 1, FALSE)</f>
        <v>2493113470</v>
      </c>
      <c r="F6309">
        <f t="shared" si="196"/>
        <v>0</v>
      </c>
      <c r="G6309">
        <f t="shared" ca="1" si="197"/>
        <v>0</v>
      </c>
    </row>
    <row r="6310" spans="1:7" x14ac:dyDescent="0.25">
      <c r="A6310" t="s">
        <v>8620</v>
      </c>
      <c r="B6310" t="s">
        <v>3076</v>
      </c>
      <c r="C6310" s="4">
        <v>58507</v>
      </c>
      <c r="D6310">
        <v>2657442315</v>
      </c>
      <c r="E6310">
        <f>VLOOKUP(D6310,  base_salary!A:A, 1, FALSE)</f>
        <v>2657442315</v>
      </c>
      <c r="F6310">
        <f t="shared" si="196"/>
        <v>0</v>
      </c>
      <c r="G6310">
        <f t="shared" ca="1" si="197"/>
        <v>0</v>
      </c>
    </row>
    <row r="6311" spans="1:7" x14ac:dyDescent="0.25">
      <c r="A6311" t="s">
        <v>8621</v>
      </c>
      <c r="B6311" t="s">
        <v>4163</v>
      </c>
      <c r="C6311" s="4">
        <v>49020</v>
      </c>
      <c r="D6311">
        <v>793441269</v>
      </c>
      <c r="E6311">
        <f>VLOOKUP(D6311,  base_salary!A:A, 1, FALSE)</f>
        <v>793441269</v>
      </c>
      <c r="F6311">
        <f t="shared" si="196"/>
        <v>0</v>
      </c>
      <c r="G6311">
        <f t="shared" ca="1" si="197"/>
        <v>0</v>
      </c>
    </row>
    <row r="6312" spans="1:7" x14ac:dyDescent="0.25">
      <c r="A6312" t="s">
        <v>8622</v>
      </c>
      <c r="B6312" t="s">
        <v>2824</v>
      </c>
      <c r="C6312" s="4">
        <v>47471</v>
      </c>
      <c r="D6312">
        <v>8189289020</v>
      </c>
      <c r="E6312">
        <f>VLOOKUP(D6312,  base_salary!A:A, 1, FALSE)</f>
        <v>8189289020</v>
      </c>
      <c r="F6312">
        <f t="shared" si="196"/>
        <v>0</v>
      </c>
      <c r="G6312">
        <f t="shared" ca="1" si="197"/>
        <v>0</v>
      </c>
    </row>
    <row r="6313" spans="1:7" x14ac:dyDescent="0.25">
      <c r="A6313" t="s">
        <v>8623</v>
      </c>
      <c r="B6313" t="s">
        <v>1938</v>
      </c>
      <c r="C6313" s="4">
        <v>31093</v>
      </c>
      <c r="D6313">
        <v>3164004753</v>
      </c>
      <c r="E6313">
        <f>VLOOKUP(D6313,  base_salary!A:A, 1, FALSE)</f>
        <v>3164004753</v>
      </c>
      <c r="F6313">
        <f t="shared" si="196"/>
        <v>0</v>
      </c>
      <c r="G6313">
        <f t="shared" ca="1" si="197"/>
        <v>0</v>
      </c>
    </row>
    <row r="6314" spans="1:7" x14ac:dyDescent="0.25">
      <c r="A6314" t="s">
        <v>8624</v>
      </c>
      <c r="B6314" t="s">
        <v>3271</v>
      </c>
      <c r="C6314" s="4">
        <v>38230</v>
      </c>
      <c r="D6314">
        <v>2792636599</v>
      </c>
      <c r="E6314">
        <f>VLOOKUP(D6314,  base_salary!A:A, 1, FALSE)</f>
        <v>2792636599</v>
      </c>
      <c r="F6314">
        <f t="shared" si="196"/>
        <v>0</v>
      </c>
      <c r="G6314">
        <f t="shared" ca="1" si="197"/>
        <v>0</v>
      </c>
    </row>
    <row r="6315" spans="1:7" x14ac:dyDescent="0.25">
      <c r="A6315" t="s">
        <v>8625</v>
      </c>
      <c r="B6315" t="s">
        <v>2856</v>
      </c>
      <c r="C6315" s="4">
        <v>21407</v>
      </c>
      <c r="D6315">
        <v>7659816853</v>
      </c>
      <c r="E6315">
        <f>VLOOKUP(D6315,  base_salary!A:A, 1, FALSE)</f>
        <v>7659816853</v>
      </c>
      <c r="F6315">
        <f t="shared" si="196"/>
        <v>0</v>
      </c>
      <c r="G6315">
        <f t="shared" ca="1" si="197"/>
        <v>0</v>
      </c>
    </row>
    <row r="6316" spans="1:7" x14ac:dyDescent="0.25">
      <c r="A6316" t="s">
        <v>8626</v>
      </c>
      <c r="B6316" t="s">
        <v>2470</v>
      </c>
      <c r="C6316" s="4">
        <v>33830</v>
      </c>
      <c r="D6316">
        <v>8387947148</v>
      </c>
      <c r="E6316">
        <f>VLOOKUP(D6316,  base_salary!A:A, 1, FALSE)</f>
        <v>8387947148</v>
      </c>
      <c r="F6316">
        <f t="shared" si="196"/>
        <v>0</v>
      </c>
      <c r="G6316">
        <f t="shared" ca="1" si="197"/>
        <v>0</v>
      </c>
    </row>
    <row r="6317" spans="1:7" x14ac:dyDescent="0.25">
      <c r="A6317" t="s">
        <v>8627</v>
      </c>
      <c r="B6317" t="s">
        <v>2223</v>
      </c>
      <c r="C6317" s="4">
        <v>19914</v>
      </c>
      <c r="D6317">
        <v>8526090127</v>
      </c>
      <c r="E6317">
        <f>VLOOKUP(D6317,  base_salary!A:A, 1, FALSE)</f>
        <v>8526090127</v>
      </c>
      <c r="F6317">
        <f t="shared" si="196"/>
        <v>0</v>
      </c>
      <c r="G6317">
        <f t="shared" ca="1" si="197"/>
        <v>0</v>
      </c>
    </row>
    <row r="6318" spans="1:7" x14ac:dyDescent="0.25">
      <c r="A6318" t="s">
        <v>8628</v>
      </c>
      <c r="B6318" t="s">
        <v>2016</v>
      </c>
      <c r="C6318" s="4">
        <v>55303</v>
      </c>
      <c r="D6318">
        <v>244523738</v>
      </c>
      <c r="E6318">
        <f>VLOOKUP(D6318,  base_salary!A:A, 1, FALSE)</f>
        <v>244523738</v>
      </c>
      <c r="F6318">
        <f t="shared" si="196"/>
        <v>0</v>
      </c>
      <c r="G6318">
        <f t="shared" ca="1" si="197"/>
        <v>0</v>
      </c>
    </row>
    <row r="6319" spans="1:7" x14ac:dyDescent="0.25">
      <c r="A6319" t="s">
        <v>8629</v>
      </c>
      <c r="B6319" t="s">
        <v>2329</v>
      </c>
      <c r="C6319" s="4">
        <v>21176</v>
      </c>
      <c r="D6319">
        <v>3164004753</v>
      </c>
      <c r="E6319">
        <f>VLOOKUP(D6319,  base_salary!A:A, 1, FALSE)</f>
        <v>3164004753</v>
      </c>
      <c r="F6319">
        <f t="shared" si="196"/>
        <v>0</v>
      </c>
      <c r="G6319">
        <f t="shared" ca="1" si="197"/>
        <v>0</v>
      </c>
    </row>
    <row r="6320" spans="1:7" x14ac:dyDescent="0.25">
      <c r="A6320" t="s">
        <v>8630</v>
      </c>
      <c r="B6320" t="s">
        <v>2154</v>
      </c>
      <c r="C6320" s="4">
        <v>34229</v>
      </c>
      <c r="D6320">
        <v>3991963221</v>
      </c>
      <c r="E6320">
        <f>VLOOKUP(D6320,  base_salary!A:A, 1, FALSE)</f>
        <v>3991963221</v>
      </c>
      <c r="F6320">
        <f t="shared" si="196"/>
        <v>0</v>
      </c>
      <c r="G6320">
        <f t="shared" ca="1" si="197"/>
        <v>0</v>
      </c>
    </row>
    <row r="6321" spans="1:7" x14ac:dyDescent="0.25">
      <c r="A6321" t="s">
        <v>8631</v>
      </c>
      <c r="B6321" t="s">
        <v>2387</v>
      </c>
      <c r="C6321" s="4">
        <v>57543</v>
      </c>
      <c r="D6321">
        <v>2130919499</v>
      </c>
      <c r="E6321">
        <f>VLOOKUP(D6321,  base_salary!A:A, 1, FALSE)</f>
        <v>2130919499</v>
      </c>
      <c r="F6321">
        <f t="shared" si="196"/>
        <v>0</v>
      </c>
      <c r="G6321">
        <f t="shared" ca="1" si="197"/>
        <v>0</v>
      </c>
    </row>
    <row r="6322" spans="1:7" x14ac:dyDescent="0.25">
      <c r="A6322" t="s">
        <v>8632</v>
      </c>
      <c r="B6322" t="s">
        <v>4163</v>
      </c>
      <c r="C6322" s="4">
        <v>34948</v>
      </c>
      <c r="D6322">
        <v>1549399640</v>
      </c>
      <c r="E6322">
        <f>VLOOKUP(D6322,  base_salary!A:A, 1, FALSE)</f>
        <v>1549399640</v>
      </c>
      <c r="F6322">
        <f t="shared" si="196"/>
        <v>0</v>
      </c>
      <c r="G6322">
        <f t="shared" ca="1" si="197"/>
        <v>0</v>
      </c>
    </row>
    <row r="6323" spans="1:7" x14ac:dyDescent="0.25">
      <c r="A6323" t="s">
        <v>8633</v>
      </c>
      <c r="B6323" t="s">
        <v>2503</v>
      </c>
      <c r="C6323" s="4">
        <v>47889</v>
      </c>
      <c r="D6323">
        <v>6978367184</v>
      </c>
      <c r="E6323">
        <f>VLOOKUP(D6323,  base_salary!A:A, 1, FALSE)</f>
        <v>6978367184</v>
      </c>
      <c r="F6323">
        <f t="shared" si="196"/>
        <v>0</v>
      </c>
      <c r="G6323">
        <f t="shared" ca="1" si="197"/>
        <v>0</v>
      </c>
    </row>
    <row r="6324" spans="1:7" x14ac:dyDescent="0.25">
      <c r="A6324" t="s">
        <v>8634</v>
      </c>
      <c r="B6324" t="s">
        <v>2380</v>
      </c>
      <c r="C6324" s="4">
        <v>56659</v>
      </c>
      <c r="D6324">
        <v>7273123196</v>
      </c>
      <c r="E6324">
        <f>VLOOKUP(D6324,  base_salary!A:A, 1, FALSE)</f>
        <v>7273123196</v>
      </c>
      <c r="F6324">
        <f t="shared" si="196"/>
        <v>0</v>
      </c>
      <c r="G6324">
        <f t="shared" ca="1" si="197"/>
        <v>0</v>
      </c>
    </row>
    <row r="6325" spans="1:7" x14ac:dyDescent="0.25">
      <c r="A6325" t="s">
        <v>8635</v>
      </c>
      <c r="B6325" t="s">
        <v>2680</v>
      </c>
      <c r="C6325" s="4">
        <v>47559</v>
      </c>
      <c r="D6325">
        <v>274599287</v>
      </c>
      <c r="E6325">
        <f>VLOOKUP(D6325,  base_salary!A:A, 1, FALSE)</f>
        <v>274599287</v>
      </c>
      <c r="F6325">
        <f t="shared" si="196"/>
        <v>0</v>
      </c>
      <c r="G6325">
        <f t="shared" ca="1" si="197"/>
        <v>0</v>
      </c>
    </row>
    <row r="6326" spans="1:7" x14ac:dyDescent="0.25">
      <c r="A6326" t="s">
        <v>8636</v>
      </c>
      <c r="B6326" t="s">
        <v>2521</v>
      </c>
      <c r="C6326" s="4">
        <v>30206</v>
      </c>
      <c r="D6326">
        <v>5629875752</v>
      </c>
      <c r="E6326">
        <f>VLOOKUP(D6326,  base_salary!A:A, 1, FALSE)</f>
        <v>5629875752</v>
      </c>
      <c r="F6326">
        <f t="shared" si="196"/>
        <v>0</v>
      </c>
      <c r="G6326">
        <f t="shared" ca="1" si="197"/>
        <v>0</v>
      </c>
    </row>
    <row r="6327" spans="1:7" x14ac:dyDescent="0.25">
      <c r="A6327" t="s">
        <v>8637</v>
      </c>
      <c r="B6327" t="s">
        <v>3050</v>
      </c>
      <c r="C6327" s="4">
        <v>26189</v>
      </c>
      <c r="D6327">
        <v>901154172</v>
      </c>
      <c r="E6327">
        <f>VLOOKUP(D6327,  base_salary!A:A, 1, FALSE)</f>
        <v>901154172</v>
      </c>
      <c r="F6327">
        <f t="shared" si="196"/>
        <v>0</v>
      </c>
      <c r="G6327">
        <f t="shared" ca="1" si="197"/>
        <v>0</v>
      </c>
    </row>
    <row r="6328" spans="1:7" x14ac:dyDescent="0.25">
      <c r="A6328" t="s">
        <v>8638</v>
      </c>
      <c r="B6328" t="s">
        <v>2405</v>
      </c>
      <c r="C6328" s="4">
        <v>35991</v>
      </c>
      <c r="D6328">
        <v>9369490930</v>
      </c>
      <c r="E6328">
        <f>VLOOKUP(D6328,  base_salary!A:A, 1, FALSE)</f>
        <v>9369490930</v>
      </c>
      <c r="F6328">
        <f t="shared" si="196"/>
        <v>0</v>
      </c>
      <c r="G6328">
        <f t="shared" ca="1" si="197"/>
        <v>0</v>
      </c>
    </row>
    <row r="6329" spans="1:7" x14ac:dyDescent="0.25">
      <c r="A6329" t="s">
        <v>8639</v>
      </c>
      <c r="B6329" t="s">
        <v>1942</v>
      </c>
      <c r="C6329" s="4">
        <v>44893</v>
      </c>
      <c r="D6329">
        <v>7979647432</v>
      </c>
      <c r="E6329">
        <f>VLOOKUP(D6329,  base_salary!A:A, 1, FALSE)</f>
        <v>7979647432</v>
      </c>
      <c r="F6329">
        <f t="shared" si="196"/>
        <v>0</v>
      </c>
      <c r="G6329">
        <f t="shared" ca="1" si="197"/>
        <v>0</v>
      </c>
    </row>
    <row r="6330" spans="1:7" x14ac:dyDescent="0.25">
      <c r="A6330" t="s">
        <v>8640</v>
      </c>
      <c r="B6330" t="s">
        <v>2762</v>
      </c>
      <c r="C6330" s="4">
        <v>21013</v>
      </c>
      <c r="D6330">
        <v>37593587</v>
      </c>
      <c r="E6330">
        <f>VLOOKUP(D6330,  base_salary!A:A, 1, FALSE)</f>
        <v>37593587</v>
      </c>
      <c r="F6330">
        <f t="shared" si="196"/>
        <v>0</v>
      </c>
      <c r="G6330">
        <f t="shared" ca="1" si="197"/>
        <v>0</v>
      </c>
    </row>
    <row r="6331" spans="1:7" x14ac:dyDescent="0.25">
      <c r="A6331" t="s">
        <v>8641</v>
      </c>
      <c r="B6331" t="s">
        <v>3269</v>
      </c>
      <c r="C6331" s="4">
        <v>25869</v>
      </c>
      <c r="D6331">
        <v>2763158331</v>
      </c>
      <c r="E6331">
        <f>VLOOKUP(D6331,  base_salary!A:A, 1, FALSE)</f>
        <v>2763158331</v>
      </c>
      <c r="F6331">
        <f t="shared" si="196"/>
        <v>0</v>
      </c>
      <c r="G6331">
        <f t="shared" ca="1" si="197"/>
        <v>0</v>
      </c>
    </row>
    <row r="6332" spans="1:7" x14ac:dyDescent="0.25">
      <c r="A6332" t="s">
        <v>8642</v>
      </c>
      <c r="B6332" t="s">
        <v>2931</v>
      </c>
      <c r="C6332" s="4">
        <v>31578</v>
      </c>
      <c r="D6332">
        <v>7912639675</v>
      </c>
      <c r="E6332">
        <f>VLOOKUP(D6332,  base_salary!A:A, 1, FALSE)</f>
        <v>7912639675</v>
      </c>
      <c r="F6332">
        <f t="shared" si="196"/>
        <v>0</v>
      </c>
      <c r="G6332">
        <f t="shared" ca="1" si="197"/>
        <v>0</v>
      </c>
    </row>
    <row r="6333" spans="1:7" x14ac:dyDescent="0.25">
      <c r="A6333" t="s">
        <v>8643</v>
      </c>
      <c r="B6333" t="s">
        <v>2660</v>
      </c>
      <c r="C6333" s="4">
        <v>19260</v>
      </c>
      <c r="D6333">
        <v>2456061896</v>
      </c>
      <c r="E6333">
        <f>VLOOKUP(D6333,  base_salary!A:A, 1, FALSE)</f>
        <v>2456061896</v>
      </c>
      <c r="F6333">
        <f t="shared" si="196"/>
        <v>0</v>
      </c>
      <c r="G6333">
        <f t="shared" ca="1" si="197"/>
        <v>0</v>
      </c>
    </row>
    <row r="6334" spans="1:7" x14ac:dyDescent="0.25">
      <c r="A6334" t="s">
        <v>8644</v>
      </c>
      <c r="B6334" t="s">
        <v>2496</v>
      </c>
      <c r="C6334" s="4">
        <v>39346</v>
      </c>
      <c r="D6334">
        <v>8109358470</v>
      </c>
      <c r="E6334">
        <f>VLOOKUP(D6334,  base_salary!A:A, 1, FALSE)</f>
        <v>8109358470</v>
      </c>
      <c r="F6334">
        <f t="shared" si="196"/>
        <v>0</v>
      </c>
      <c r="G6334">
        <f t="shared" ca="1" si="197"/>
        <v>0</v>
      </c>
    </row>
    <row r="6335" spans="1:7" x14ac:dyDescent="0.25">
      <c r="A6335" t="s">
        <v>8645</v>
      </c>
      <c r="B6335" t="s">
        <v>3044</v>
      </c>
      <c r="C6335" s="4">
        <v>19014</v>
      </c>
      <c r="D6335">
        <v>1351073265</v>
      </c>
      <c r="E6335">
        <f>VLOOKUP(D6335,  base_salary!A:A, 1, FALSE)</f>
        <v>1351073265</v>
      </c>
      <c r="F6335">
        <f t="shared" si="196"/>
        <v>0</v>
      </c>
      <c r="G6335">
        <f t="shared" ca="1" si="197"/>
        <v>0</v>
      </c>
    </row>
    <row r="6336" spans="1:7" x14ac:dyDescent="0.25">
      <c r="A6336" t="s">
        <v>8646</v>
      </c>
      <c r="B6336" t="s">
        <v>3183</v>
      </c>
      <c r="C6336" s="4">
        <v>37873</v>
      </c>
      <c r="D6336">
        <v>2426144645</v>
      </c>
      <c r="E6336">
        <f>VLOOKUP(D6336,  base_salary!A:A, 1, FALSE)</f>
        <v>2426144645</v>
      </c>
      <c r="F6336">
        <f t="shared" si="196"/>
        <v>0</v>
      </c>
      <c r="G6336">
        <f t="shared" ca="1" si="197"/>
        <v>0</v>
      </c>
    </row>
    <row r="6337" spans="1:7" x14ac:dyDescent="0.25">
      <c r="A6337" t="s">
        <v>8647</v>
      </c>
      <c r="B6337" t="s">
        <v>2914</v>
      </c>
      <c r="C6337" s="4">
        <v>44687</v>
      </c>
      <c r="D6337">
        <v>8249460030</v>
      </c>
      <c r="E6337">
        <f>VLOOKUP(D6337,  base_salary!A:A, 1, FALSE)</f>
        <v>8249460030</v>
      </c>
      <c r="F6337">
        <f t="shared" si="196"/>
        <v>0</v>
      </c>
      <c r="G6337">
        <f t="shared" ca="1" si="197"/>
        <v>0</v>
      </c>
    </row>
    <row r="6338" spans="1:7" x14ac:dyDescent="0.25">
      <c r="A6338" t="s">
        <v>8648</v>
      </c>
      <c r="B6338" t="s">
        <v>2004</v>
      </c>
      <c r="C6338" s="4">
        <v>54793</v>
      </c>
      <c r="D6338">
        <v>2908560011</v>
      </c>
      <c r="E6338">
        <f>VLOOKUP(D6338,  base_salary!A:A, 1, FALSE)</f>
        <v>2908560011</v>
      </c>
      <c r="F6338">
        <f t="shared" si="196"/>
        <v>0</v>
      </c>
      <c r="G6338">
        <f t="shared" ca="1" si="197"/>
        <v>0</v>
      </c>
    </row>
    <row r="6339" spans="1:7" x14ac:dyDescent="0.25">
      <c r="A6339" t="s">
        <v>8649</v>
      </c>
      <c r="B6339" t="s">
        <v>2319</v>
      </c>
      <c r="C6339" s="4">
        <v>28293</v>
      </c>
      <c r="D6339">
        <v>1729795870</v>
      </c>
      <c r="E6339">
        <f>VLOOKUP(D6339,  base_salary!A:A, 1, FALSE)</f>
        <v>1729795870</v>
      </c>
      <c r="F6339">
        <f t="shared" ref="F6339:F6402" si="198">IF(ISERROR(E6339), 1, 0)</f>
        <v>0</v>
      </c>
      <c r="G6339">
        <f t="shared" ref="G6339:G6402" ca="1" si="199">SUM(G:G)</f>
        <v>0</v>
      </c>
    </row>
    <row r="6340" spans="1:7" x14ac:dyDescent="0.25">
      <c r="A6340" t="s">
        <v>8650</v>
      </c>
      <c r="B6340" t="s">
        <v>2355</v>
      </c>
      <c r="C6340" s="4">
        <v>34112</v>
      </c>
      <c r="D6340">
        <v>6255831884</v>
      </c>
      <c r="E6340">
        <f>VLOOKUP(D6340,  base_salary!A:A, 1, FALSE)</f>
        <v>6255831884</v>
      </c>
      <c r="F6340">
        <f t="shared" si="198"/>
        <v>0</v>
      </c>
      <c r="G6340">
        <f t="shared" ca="1" si="199"/>
        <v>0</v>
      </c>
    </row>
    <row r="6341" spans="1:7" x14ac:dyDescent="0.25">
      <c r="A6341" t="s">
        <v>8651</v>
      </c>
      <c r="B6341" t="s">
        <v>1956</v>
      </c>
      <c r="C6341" s="4">
        <v>11983</v>
      </c>
      <c r="D6341">
        <v>481875921</v>
      </c>
      <c r="E6341">
        <f>VLOOKUP(D6341,  base_salary!A:A, 1, FALSE)</f>
        <v>481875921</v>
      </c>
      <c r="F6341">
        <f t="shared" si="198"/>
        <v>0</v>
      </c>
      <c r="G6341">
        <f t="shared" ca="1" si="199"/>
        <v>0</v>
      </c>
    </row>
    <row r="6342" spans="1:7" x14ac:dyDescent="0.25">
      <c r="A6342" t="s">
        <v>8652</v>
      </c>
      <c r="B6342" t="s">
        <v>2113</v>
      </c>
      <c r="C6342" s="4">
        <v>58614</v>
      </c>
      <c r="D6342">
        <v>197180590</v>
      </c>
      <c r="E6342">
        <f>VLOOKUP(D6342,  base_salary!A:A, 1, FALSE)</f>
        <v>197180590</v>
      </c>
      <c r="F6342">
        <f t="shared" si="198"/>
        <v>0</v>
      </c>
      <c r="G6342">
        <f t="shared" ca="1" si="199"/>
        <v>0</v>
      </c>
    </row>
    <row r="6343" spans="1:7" x14ac:dyDescent="0.25">
      <c r="A6343" t="s">
        <v>8653</v>
      </c>
      <c r="B6343" t="s">
        <v>2951</v>
      </c>
      <c r="C6343" s="4">
        <v>18301</v>
      </c>
      <c r="D6343">
        <v>4076701275</v>
      </c>
      <c r="E6343">
        <f>VLOOKUP(D6343,  base_salary!A:A, 1, FALSE)</f>
        <v>4076701275</v>
      </c>
      <c r="F6343">
        <f t="shared" si="198"/>
        <v>0</v>
      </c>
      <c r="G6343">
        <f t="shared" ca="1" si="199"/>
        <v>0</v>
      </c>
    </row>
    <row r="6344" spans="1:7" x14ac:dyDescent="0.25">
      <c r="A6344" t="s">
        <v>8654</v>
      </c>
      <c r="B6344" t="s">
        <v>1997</v>
      </c>
      <c r="C6344" s="4">
        <v>40463</v>
      </c>
      <c r="D6344">
        <v>1657097021</v>
      </c>
      <c r="E6344">
        <f>VLOOKUP(D6344,  base_salary!A:A, 1, FALSE)</f>
        <v>1657097021</v>
      </c>
      <c r="F6344">
        <f t="shared" si="198"/>
        <v>0</v>
      </c>
      <c r="G6344">
        <f t="shared" ca="1" si="199"/>
        <v>0</v>
      </c>
    </row>
    <row r="6345" spans="1:7" x14ac:dyDescent="0.25">
      <c r="A6345" t="s">
        <v>8655</v>
      </c>
      <c r="B6345" t="s">
        <v>2790</v>
      </c>
      <c r="C6345" s="4">
        <v>25579</v>
      </c>
      <c r="D6345">
        <v>37593587</v>
      </c>
      <c r="E6345">
        <f>VLOOKUP(D6345,  base_salary!A:A, 1, FALSE)</f>
        <v>37593587</v>
      </c>
      <c r="F6345">
        <f t="shared" si="198"/>
        <v>0</v>
      </c>
      <c r="G6345">
        <f t="shared" ca="1" si="199"/>
        <v>0</v>
      </c>
    </row>
    <row r="6346" spans="1:7" x14ac:dyDescent="0.25">
      <c r="A6346" t="s">
        <v>8656</v>
      </c>
      <c r="B6346" t="s">
        <v>2687</v>
      </c>
      <c r="C6346" s="4">
        <v>10412</v>
      </c>
      <c r="D6346">
        <v>8620758454</v>
      </c>
      <c r="E6346">
        <f>VLOOKUP(D6346,  base_salary!A:A, 1, FALSE)</f>
        <v>8620758454</v>
      </c>
      <c r="F6346">
        <f t="shared" si="198"/>
        <v>0</v>
      </c>
      <c r="G6346">
        <f t="shared" ca="1" si="199"/>
        <v>0</v>
      </c>
    </row>
    <row r="6347" spans="1:7" x14ac:dyDescent="0.25">
      <c r="A6347" t="s">
        <v>8657</v>
      </c>
      <c r="B6347" t="s">
        <v>2316</v>
      </c>
      <c r="C6347" s="4">
        <v>33703</v>
      </c>
      <c r="D6347">
        <v>8054305400</v>
      </c>
      <c r="E6347">
        <f>VLOOKUP(D6347,  base_salary!A:A, 1, FALSE)</f>
        <v>8054305400</v>
      </c>
      <c r="F6347">
        <f t="shared" si="198"/>
        <v>0</v>
      </c>
      <c r="G6347">
        <f t="shared" ca="1" si="199"/>
        <v>0</v>
      </c>
    </row>
    <row r="6348" spans="1:7" x14ac:dyDescent="0.25">
      <c r="A6348" t="s">
        <v>8658</v>
      </c>
      <c r="B6348" t="s">
        <v>2633</v>
      </c>
      <c r="C6348" s="4">
        <v>57138</v>
      </c>
      <c r="D6348">
        <v>5341512014</v>
      </c>
      <c r="E6348">
        <f>VLOOKUP(D6348,  base_salary!A:A, 1, FALSE)</f>
        <v>5341512014</v>
      </c>
      <c r="F6348">
        <f t="shared" si="198"/>
        <v>0</v>
      </c>
      <c r="G6348">
        <f t="shared" ca="1" si="199"/>
        <v>0</v>
      </c>
    </row>
    <row r="6349" spans="1:7" x14ac:dyDescent="0.25">
      <c r="A6349" t="s">
        <v>8659</v>
      </c>
      <c r="B6349" t="s">
        <v>2217</v>
      </c>
      <c r="C6349" s="4">
        <v>46846</v>
      </c>
      <c r="D6349">
        <v>4306425231</v>
      </c>
      <c r="E6349">
        <f>VLOOKUP(D6349,  base_salary!A:A, 1, FALSE)</f>
        <v>4306425231</v>
      </c>
      <c r="F6349">
        <f t="shared" si="198"/>
        <v>0</v>
      </c>
      <c r="G6349">
        <f t="shared" ca="1" si="199"/>
        <v>0</v>
      </c>
    </row>
    <row r="6350" spans="1:7" x14ac:dyDescent="0.25">
      <c r="A6350" t="s">
        <v>8660</v>
      </c>
      <c r="B6350" t="s">
        <v>2131</v>
      </c>
      <c r="C6350" s="4">
        <v>14767</v>
      </c>
      <c r="D6350">
        <v>29906814</v>
      </c>
      <c r="E6350">
        <f>VLOOKUP(D6350,  base_salary!A:A, 1, FALSE)</f>
        <v>29906814</v>
      </c>
      <c r="F6350">
        <f t="shared" si="198"/>
        <v>0</v>
      </c>
      <c r="G6350">
        <f t="shared" ca="1" si="199"/>
        <v>0</v>
      </c>
    </row>
    <row r="6351" spans="1:7" x14ac:dyDescent="0.25">
      <c r="A6351" t="s">
        <v>8661</v>
      </c>
      <c r="B6351" t="s">
        <v>1954</v>
      </c>
      <c r="C6351" s="4">
        <v>33983</v>
      </c>
      <c r="D6351">
        <v>1718344562</v>
      </c>
      <c r="E6351">
        <f>VLOOKUP(D6351,  base_salary!A:A, 1, FALSE)</f>
        <v>1718344562</v>
      </c>
      <c r="F6351">
        <f t="shared" si="198"/>
        <v>0</v>
      </c>
      <c r="G6351">
        <f t="shared" ca="1" si="199"/>
        <v>0</v>
      </c>
    </row>
    <row r="6352" spans="1:7" x14ac:dyDescent="0.25">
      <c r="A6352" t="s">
        <v>8662</v>
      </c>
      <c r="B6352" t="s">
        <v>2079</v>
      </c>
      <c r="C6352" s="4">
        <v>18414</v>
      </c>
      <c r="D6352">
        <v>1549399640</v>
      </c>
      <c r="E6352">
        <f>VLOOKUP(D6352,  base_salary!A:A, 1, FALSE)</f>
        <v>1549399640</v>
      </c>
      <c r="F6352">
        <f t="shared" si="198"/>
        <v>0</v>
      </c>
      <c r="G6352">
        <f t="shared" ca="1" si="199"/>
        <v>0</v>
      </c>
    </row>
    <row r="6353" spans="1:7" x14ac:dyDescent="0.25">
      <c r="A6353" t="s">
        <v>8663</v>
      </c>
      <c r="B6353" t="s">
        <v>1962</v>
      </c>
      <c r="C6353" s="4">
        <v>54281</v>
      </c>
      <c r="D6353">
        <v>6380488901</v>
      </c>
      <c r="E6353">
        <f>VLOOKUP(D6353,  base_salary!A:A, 1, FALSE)</f>
        <v>6380488901</v>
      </c>
      <c r="F6353">
        <f t="shared" si="198"/>
        <v>0</v>
      </c>
      <c r="G6353">
        <f t="shared" ca="1" si="199"/>
        <v>0</v>
      </c>
    </row>
    <row r="6354" spans="1:7" x14ac:dyDescent="0.25">
      <c r="A6354" t="s">
        <v>8664</v>
      </c>
      <c r="B6354" t="s">
        <v>3487</v>
      </c>
      <c r="C6354" s="4">
        <v>45036</v>
      </c>
      <c r="D6354">
        <v>4119729087</v>
      </c>
      <c r="E6354">
        <f>VLOOKUP(D6354,  base_salary!A:A, 1, FALSE)</f>
        <v>4119729087</v>
      </c>
      <c r="F6354">
        <f t="shared" si="198"/>
        <v>0</v>
      </c>
      <c r="G6354">
        <f t="shared" ca="1" si="199"/>
        <v>0</v>
      </c>
    </row>
    <row r="6355" spans="1:7" x14ac:dyDescent="0.25">
      <c r="A6355" t="s">
        <v>8665</v>
      </c>
      <c r="B6355" t="s">
        <v>3126</v>
      </c>
      <c r="C6355" s="4">
        <v>20276</v>
      </c>
      <c r="D6355">
        <v>2177097355</v>
      </c>
      <c r="E6355">
        <f>VLOOKUP(D6355,  base_salary!A:A, 1, FALSE)</f>
        <v>2177097355</v>
      </c>
      <c r="F6355">
        <f t="shared" si="198"/>
        <v>0</v>
      </c>
      <c r="G6355">
        <f t="shared" ca="1" si="199"/>
        <v>0</v>
      </c>
    </row>
    <row r="6356" spans="1:7" x14ac:dyDescent="0.25">
      <c r="A6356" t="s">
        <v>8666</v>
      </c>
      <c r="B6356" t="s">
        <v>2709</v>
      </c>
      <c r="C6356" s="4">
        <v>58436</v>
      </c>
      <c r="D6356">
        <v>1081492333</v>
      </c>
      <c r="E6356">
        <f>VLOOKUP(D6356,  base_salary!A:A, 1, FALSE)</f>
        <v>1081492333</v>
      </c>
      <c r="F6356">
        <f t="shared" si="198"/>
        <v>0</v>
      </c>
      <c r="G6356">
        <f t="shared" ca="1" si="199"/>
        <v>0</v>
      </c>
    </row>
    <row r="6357" spans="1:7" x14ac:dyDescent="0.25">
      <c r="A6357" t="s">
        <v>8667</v>
      </c>
      <c r="B6357" t="s">
        <v>3915</v>
      </c>
      <c r="C6357" s="4">
        <v>51768</v>
      </c>
      <c r="D6357">
        <v>4323727860</v>
      </c>
      <c r="E6357">
        <f>VLOOKUP(D6357,  base_salary!A:A, 1, FALSE)</f>
        <v>4323727860</v>
      </c>
      <c r="F6357">
        <f t="shared" si="198"/>
        <v>0</v>
      </c>
      <c r="G6357">
        <f t="shared" ca="1" si="199"/>
        <v>0</v>
      </c>
    </row>
    <row r="6358" spans="1:7" x14ac:dyDescent="0.25">
      <c r="A6358" t="s">
        <v>8668</v>
      </c>
      <c r="B6358" t="s">
        <v>2931</v>
      </c>
      <c r="C6358" s="4">
        <v>48010</v>
      </c>
      <c r="D6358">
        <v>994826516</v>
      </c>
      <c r="E6358">
        <f>VLOOKUP(D6358,  base_salary!A:A, 1, FALSE)</f>
        <v>994826516</v>
      </c>
      <c r="F6358">
        <f t="shared" si="198"/>
        <v>0</v>
      </c>
      <c r="G6358">
        <f t="shared" ca="1" si="199"/>
        <v>0</v>
      </c>
    </row>
    <row r="6359" spans="1:7" x14ac:dyDescent="0.25">
      <c r="A6359" t="s">
        <v>8669</v>
      </c>
      <c r="B6359" t="s">
        <v>2536</v>
      </c>
      <c r="C6359" s="4">
        <v>10796</v>
      </c>
      <c r="D6359">
        <v>4472356473</v>
      </c>
      <c r="E6359">
        <f>VLOOKUP(D6359,  base_salary!A:A, 1, FALSE)</f>
        <v>4472356473</v>
      </c>
      <c r="F6359">
        <f t="shared" si="198"/>
        <v>0</v>
      </c>
      <c r="G6359">
        <f t="shared" ca="1" si="199"/>
        <v>0</v>
      </c>
    </row>
    <row r="6360" spans="1:7" x14ac:dyDescent="0.25">
      <c r="A6360" t="s">
        <v>8670</v>
      </c>
      <c r="B6360" t="s">
        <v>2242</v>
      </c>
      <c r="C6360" s="4">
        <v>41580</v>
      </c>
      <c r="D6360">
        <v>5372344725</v>
      </c>
      <c r="E6360">
        <f>VLOOKUP(D6360,  base_salary!A:A, 1, FALSE)</f>
        <v>5372344725</v>
      </c>
      <c r="F6360">
        <f t="shared" si="198"/>
        <v>0</v>
      </c>
      <c r="G6360">
        <f t="shared" ca="1" si="199"/>
        <v>0</v>
      </c>
    </row>
    <row r="6361" spans="1:7" x14ac:dyDescent="0.25">
      <c r="A6361" t="s">
        <v>8671</v>
      </c>
      <c r="B6361" t="s">
        <v>2199</v>
      </c>
      <c r="C6361" s="4">
        <v>31646</v>
      </c>
      <c r="D6361">
        <v>1518783783</v>
      </c>
      <c r="E6361">
        <f>VLOOKUP(D6361,  base_salary!A:A, 1, FALSE)</f>
        <v>1518783783</v>
      </c>
      <c r="F6361">
        <f t="shared" si="198"/>
        <v>0</v>
      </c>
      <c r="G6361">
        <f t="shared" ca="1" si="199"/>
        <v>0</v>
      </c>
    </row>
    <row r="6362" spans="1:7" x14ac:dyDescent="0.25">
      <c r="A6362" t="s">
        <v>8672</v>
      </c>
      <c r="B6362" t="s">
        <v>2077</v>
      </c>
      <c r="C6362" s="4">
        <v>54524</v>
      </c>
      <c r="D6362">
        <v>8808097757</v>
      </c>
      <c r="E6362">
        <f>VLOOKUP(D6362,  base_salary!A:A, 1, FALSE)</f>
        <v>8808097757</v>
      </c>
      <c r="F6362">
        <f t="shared" si="198"/>
        <v>0</v>
      </c>
      <c r="G6362">
        <f t="shared" ca="1" si="199"/>
        <v>0</v>
      </c>
    </row>
    <row r="6363" spans="1:7" x14ac:dyDescent="0.25">
      <c r="A6363" t="s">
        <v>8673</v>
      </c>
      <c r="B6363" t="s">
        <v>2885</v>
      </c>
      <c r="C6363" s="4">
        <v>12446</v>
      </c>
      <c r="D6363">
        <v>8187246642</v>
      </c>
      <c r="E6363">
        <f>VLOOKUP(D6363,  base_salary!A:A, 1, FALSE)</f>
        <v>8187246642</v>
      </c>
      <c r="F6363">
        <f t="shared" si="198"/>
        <v>0</v>
      </c>
      <c r="G6363">
        <f t="shared" ca="1" si="199"/>
        <v>0</v>
      </c>
    </row>
    <row r="6364" spans="1:7" x14ac:dyDescent="0.25">
      <c r="A6364" t="s">
        <v>8674</v>
      </c>
      <c r="B6364" t="s">
        <v>2083</v>
      </c>
      <c r="C6364" s="4">
        <v>50702</v>
      </c>
      <c r="D6364">
        <v>4823073274</v>
      </c>
      <c r="E6364">
        <f>VLOOKUP(D6364,  base_salary!A:A, 1, FALSE)</f>
        <v>4823073274</v>
      </c>
      <c r="F6364">
        <f t="shared" si="198"/>
        <v>0</v>
      </c>
      <c r="G6364">
        <f t="shared" ca="1" si="199"/>
        <v>0</v>
      </c>
    </row>
    <row r="6365" spans="1:7" x14ac:dyDescent="0.25">
      <c r="A6365" t="s">
        <v>8675</v>
      </c>
      <c r="B6365" t="s">
        <v>2014</v>
      </c>
      <c r="C6365" s="4">
        <v>27969</v>
      </c>
      <c r="D6365">
        <v>3075132195</v>
      </c>
      <c r="E6365">
        <f>VLOOKUP(D6365,  base_salary!A:A, 1, FALSE)</f>
        <v>3075132195</v>
      </c>
      <c r="F6365">
        <f t="shared" si="198"/>
        <v>0</v>
      </c>
      <c r="G6365">
        <f t="shared" ca="1" si="199"/>
        <v>0</v>
      </c>
    </row>
    <row r="6366" spans="1:7" x14ac:dyDescent="0.25">
      <c r="A6366" t="s">
        <v>8676</v>
      </c>
      <c r="B6366" t="s">
        <v>2246</v>
      </c>
      <c r="C6366" s="4">
        <v>55750</v>
      </c>
      <c r="D6366">
        <v>9163060264</v>
      </c>
      <c r="E6366">
        <f>VLOOKUP(D6366,  base_salary!A:A, 1, FALSE)</f>
        <v>9163060264</v>
      </c>
      <c r="F6366">
        <f t="shared" si="198"/>
        <v>0</v>
      </c>
      <c r="G6366">
        <f t="shared" ca="1" si="199"/>
        <v>0</v>
      </c>
    </row>
    <row r="6367" spans="1:7" x14ac:dyDescent="0.25">
      <c r="A6367" t="s">
        <v>8677</v>
      </c>
      <c r="B6367" t="s">
        <v>2131</v>
      </c>
      <c r="C6367" s="4">
        <v>54306</v>
      </c>
      <c r="D6367">
        <v>8387947148</v>
      </c>
      <c r="E6367">
        <f>VLOOKUP(D6367,  base_salary!A:A, 1, FALSE)</f>
        <v>8387947148</v>
      </c>
      <c r="F6367">
        <f t="shared" si="198"/>
        <v>0</v>
      </c>
      <c r="G6367">
        <f t="shared" ca="1" si="199"/>
        <v>0</v>
      </c>
    </row>
    <row r="6368" spans="1:7" x14ac:dyDescent="0.25">
      <c r="A6368" t="s">
        <v>8678</v>
      </c>
      <c r="B6368" t="s">
        <v>2484</v>
      </c>
      <c r="C6368" s="4">
        <v>54103</v>
      </c>
      <c r="D6368">
        <v>9800744517</v>
      </c>
      <c r="E6368">
        <f>VLOOKUP(D6368,  base_salary!A:A, 1, FALSE)</f>
        <v>9800744517</v>
      </c>
      <c r="F6368">
        <f t="shared" si="198"/>
        <v>0</v>
      </c>
      <c r="G6368">
        <f t="shared" ca="1" si="199"/>
        <v>0</v>
      </c>
    </row>
    <row r="6369" spans="1:7" x14ac:dyDescent="0.25">
      <c r="A6369" t="s">
        <v>8679</v>
      </c>
      <c r="B6369" t="s">
        <v>3390</v>
      </c>
      <c r="C6369" s="4">
        <v>54822</v>
      </c>
      <c r="D6369">
        <v>1892125439</v>
      </c>
      <c r="E6369">
        <f>VLOOKUP(D6369,  base_salary!A:A, 1, FALSE)</f>
        <v>1892125439</v>
      </c>
      <c r="F6369">
        <f t="shared" si="198"/>
        <v>0</v>
      </c>
      <c r="G6369">
        <f t="shared" ca="1" si="199"/>
        <v>0</v>
      </c>
    </row>
    <row r="6370" spans="1:7" x14ac:dyDescent="0.25">
      <c r="A6370" t="s">
        <v>8680</v>
      </c>
      <c r="B6370" t="s">
        <v>2491</v>
      </c>
      <c r="C6370" s="4">
        <v>30515</v>
      </c>
      <c r="D6370">
        <v>6375014751</v>
      </c>
      <c r="E6370">
        <f>VLOOKUP(D6370,  base_salary!A:A, 1, FALSE)</f>
        <v>6375014751</v>
      </c>
      <c r="F6370">
        <f t="shared" si="198"/>
        <v>0</v>
      </c>
      <c r="G6370">
        <f t="shared" ca="1" si="199"/>
        <v>0</v>
      </c>
    </row>
    <row r="6371" spans="1:7" x14ac:dyDescent="0.25">
      <c r="A6371" t="s">
        <v>8681</v>
      </c>
      <c r="B6371" t="s">
        <v>2405</v>
      </c>
      <c r="C6371" s="4">
        <v>38688</v>
      </c>
      <c r="D6371">
        <v>5079859830</v>
      </c>
      <c r="E6371">
        <f>VLOOKUP(D6371,  base_salary!A:A, 1, FALSE)</f>
        <v>5079859830</v>
      </c>
      <c r="F6371">
        <f t="shared" si="198"/>
        <v>0</v>
      </c>
      <c r="G6371">
        <f t="shared" ca="1" si="199"/>
        <v>0</v>
      </c>
    </row>
    <row r="6372" spans="1:7" x14ac:dyDescent="0.25">
      <c r="A6372" t="s">
        <v>8682</v>
      </c>
      <c r="B6372" t="s">
        <v>2736</v>
      </c>
      <c r="C6372" s="4">
        <v>44045</v>
      </c>
      <c r="D6372">
        <v>3127459866</v>
      </c>
      <c r="E6372">
        <f>VLOOKUP(D6372,  base_salary!A:A, 1, FALSE)</f>
        <v>3127459866</v>
      </c>
      <c r="F6372">
        <f t="shared" si="198"/>
        <v>0</v>
      </c>
      <c r="G6372">
        <f t="shared" ca="1" si="199"/>
        <v>0</v>
      </c>
    </row>
    <row r="6373" spans="1:7" x14ac:dyDescent="0.25">
      <c r="A6373" t="s">
        <v>8683</v>
      </c>
      <c r="B6373" t="s">
        <v>2010</v>
      </c>
      <c r="C6373" s="4">
        <v>55929</v>
      </c>
      <c r="D6373">
        <v>4192443678</v>
      </c>
      <c r="E6373">
        <f>VLOOKUP(D6373,  base_salary!A:A, 1, FALSE)</f>
        <v>4192443678</v>
      </c>
      <c r="F6373">
        <f t="shared" si="198"/>
        <v>0</v>
      </c>
      <c r="G6373">
        <f t="shared" ca="1" si="199"/>
        <v>0</v>
      </c>
    </row>
    <row r="6374" spans="1:7" x14ac:dyDescent="0.25">
      <c r="A6374" t="s">
        <v>8684</v>
      </c>
      <c r="B6374" t="s">
        <v>2687</v>
      </c>
      <c r="C6374" s="4">
        <v>24853</v>
      </c>
      <c r="D6374">
        <v>3935718624</v>
      </c>
      <c r="E6374">
        <f>VLOOKUP(D6374,  base_salary!A:A, 1, FALSE)</f>
        <v>3935718624</v>
      </c>
      <c r="F6374">
        <f t="shared" si="198"/>
        <v>0</v>
      </c>
      <c r="G6374">
        <f t="shared" ca="1" si="199"/>
        <v>0</v>
      </c>
    </row>
    <row r="6375" spans="1:7" x14ac:dyDescent="0.25">
      <c r="A6375" t="s">
        <v>8685</v>
      </c>
      <c r="B6375" t="s">
        <v>2885</v>
      </c>
      <c r="C6375" s="4">
        <v>59189</v>
      </c>
      <c r="D6375">
        <v>3127459866</v>
      </c>
      <c r="E6375">
        <f>VLOOKUP(D6375,  base_salary!A:A, 1, FALSE)</f>
        <v>3127459866</v>
      </c>
      <c r="F6375">
        <f t="shared" si="198"/>
        <v>0</v>
      </c>
      <c r="G6375">
        <f t="shared" ca="1" si="199"/>
        <v>0</v>
      </c>
    </row>
    <row r="6376" spans="1:7" x14ac:dyDescent="0.25">
      <c r="A6376" t="s">
        <v>8686</v>
      </c>
      <c r="B6376" t="s">
        <v>2158</v>
      </c>
      <c r="C6376" s="4">
        <v>48768</v>
      </c>
      <c r="D6376">
        <v>513904581</v>
      </c>
      <c r="E6376">
        <f>VLOOKUP(D6376,  base_salary!A:A, 1, FALSE)</f>
        <v>513904581</v>
      </c>
      <c r="F6376">
        <f t="shared" si="198"/>
        <v>0</v>
      </c>
      <c r="G6376">
        <f t="shared" ca="1" si="199"/>
        <v>0</v>
      </c>
    </row>
    <row r="6377" spans="1:7" x14ac:dyDescent="0.25">
      <c r="A6377" t="s">
        <v>8687</v>
      </c>
      <c r="B6377" t="s">
        <v>2065</v>
      </c>
      <c r="C6377" s="4">
        <v>13369</v>
      </c>
      <c r="D6377">
        <v>9369490930</v>
      </c>
      <c r="E6377">
        <f>VLOOKUP(D6377,  base_salary!A:A, 1, FALSE)</f>
        <v>9369490930</v>
      </c>
      <c r="F6377">
        <f t="shared" si="198"/>
        <v>0</v>
      </c>
      <c r="G6377">
        <f t="shared" ca="1" si="199"/>
        <v>0</v>
      </c>
    </row>
    <row r="6378" spans="1:7" x14ac:dyDescent="0.25">
      <c r="A6378" t="s">
        <v>8688</v>
      </c>
      <c r="B6378" t="s">
        <v>3560</v>
      </c>
      <c r="C6378" s="4">
        <v>38075</v>
      </c>
      <c r="D6378">
        <v>8731494560</v>
      </c>
      <c r="E6378">
        <f>VLOOKUP(D6378,  base_salary!A:A, 1, FALSE)</f>
        <v>8731494560</v>
      </c>
      <c r="F6378">
        <f t="shared" si="198"/>
        <v>0</v>
      </c>
      <c r="G6378">
        <f t="shared" ca="1" si="199"/>
        <v>0</v>
      </c>
    </row>
    <row r="6379" spans="1:7" x14ac:dyDescent="0.25">
      <c r="A6379" t="s">
        <v>8689</v>
      </c>
      <c r="B6379" t="s">
        <v>2188</v>
      </c>
      <c r="C6379" s="4">
        <v>29020</v>
      </c>
      <c r="D6379">
        <v>492630925</v>
      </c>
      <c r="E6379">
        <f>VLOOKUP(D6379,  base_salary!A:A, 1, FALSE)</f>
        <v>492630925</v>
      </c>
      <c r="F6379">
        <f t="shared" si="198"/>
        <v>0</v>
      </c>
      <c r="G6379">
        <f t="shared" ca="1" si="199"/>
        <v>0</v>
      </c>
    </row>
    <row r="6380" spans="1:7" x14ac:dyDescent="0.25">
      <c r="A6380" t="s">
        <v>8690</v>
      </c>
      <c r="B6380" t="s">
        <v>3092</v>
      </c>
      <c r="C6380" s="4">
        <v>21746</v>
      </c>
      <c r="D6380">
        <v>2209340063</v>
      </c>
      <c r="E6380">
        <f>VLOOKUP(D6380,  base_salary!A:A, 1, FALSE)</f>
        <v>2209340063</v>
      </c>
      <c r="F6380">
        <f t="shared" si="198"/>
        <v>0</v>
      </c>
      <c r="G6380">
        <f t="shared" ca="1" si="199"/>
        <v>0</v>
      </c>
    </row>
    <row r="6381" spans="1:7" x14ac:dyDescent="0.25">
      <c r="A6381" t="s">
        <v>8691</v>
      </c>
      <c r="B6381" t="s">
        <v>2372</v>
      </c>
      <c r="C6381" s="4">
        <v>26840</v>
      </c>
      <c r="D6381">
        <v>1754740677</v>
      </c>
      <c r="E6381">
        <f>VLOOKUP(D6381,  base_salary!A:A, 1, FALSE)</f>
        <v>1754740677</v>
      </c>
      <c r="F6381">
        <f t="shared" si="198"/>
        <v>0</v>
      </c>
      <c r="G6381">
        <f t="shared" ca="1" si="199"/>
        <v>0</v>
      </c>
    </row>
    <row r="6382" spans="1:7" x14ac:dyDescent="0.25">
      <c r="A6382" t="s">
        <v>8692</v>
      </c>
      <c r="B6382" t="s">
        <v>2345</v>
      </c>
      <c r="C6382" s="4">
        <v>29501</v>
      </c>
      <c r="D6382">
        <v>4184483038</v>
      </c>
      <c r="E6382">
        <f>VLOOKUP(D6382,  base_salary!A:A, 1, FALSE)</f>
        <v>4184483038</v>
      </c>
      <c r="F6382">
        <f t="shared" si="198"/>
        <v>0</v>
      </c>
      <c r="G6382">
        <f t="shared" ca="1" si="199"/>
        <v>0</v>
      </c>
    </row>
    <row r="6383" spans="1:7" x14ac:dyDescent="0.25">
      <c r="A6383" t="s">
        <v>8693</v>
      </c>
      <c r="B6383" t="s">
        <v>2043</v>
      </c>
      <c r="C6383" s="4">
        <v>30518</v>
      </c>
      <c r="D6383">
        <v>2975315244</v>
      </c>
      <c r="E6383">
        <f>VLOOKUP(D6383,  base_salary!A:A, 1, FALSE)</f>
        <v>2975315244</v>
      </c>
      <c r="F6383">
        <f t="shared" si="198"/>
        <v>0</v>
      </c>
      <c r="G6383">
        <f t="shared" ca="1" si="199"/>
        <v>0</v>
      </c>
    </row>
    <row r="6384" spans="1:7" x14ac:dyDescent="0.25">
      <c r="A6384" t="s">
        <v>8694</v>
      </c>
      <c r="B6384" t="s">
        <v>2740</v>
      </c>
      <c r="C6384" s="4">
        <v>44176</v>
      </c>
      <c r="D6384">
        <v>7966083349</v>
      </c>
      <c r="E6384">
        <f>VLOOKUP(D6384,  base_salary!A:A, 1, FALSE)</f>
        <v>7966083349</v>
      </c>
      <c r="F6384">
        <f t="shared" si="198"/>
        <v>0</v>
      </c>
      <c r="G6384">
        <f t="shared" ca="1" si="199"/>
        <v>0</v>
      </c>
    </row>
    <row r="6385" spans="1:7" x14ac:dyDescent="0.25">
      <c r="A6385" t="s">
        <v>8695</v>
      </c>
      <c r="B6385" t="s">
        <v>2242</v>
      </c>
      <c r="C6385" s="4">
        <v>16162</v>
      </c>
      <c r="D6385">
        <v>6358114417</v>
      </c>
      <c r="E6385">
        <f>VLOOKUP(D6385,  base_salary!A:A, 1, FALSE)</f>
        <v>6358114417</v>
      </c>
      <c r="F6385">
        <f t="shared" si="198"/>
        <v>0</v>
      </c>
      <c r="G6385">
        <f t="shared" ca="1" si="199"/>
        <v>0</v>
      </c>
    </row>
    <row r="6386" spans="1:7" x14ac:dyDescent="0.25">
      <c r="A6386" t="s">
        <v>8696</v>
      </c>
      <c r="B6386" t="s">
        <v>2650</v>
      </c>
      <c r="C6386" s="4">
        <v>30681</v>
      </c>
      <c r="D6386">
        <v>2792499575</v>
      </c>
      <c r="E6386">
        <f>VLOOKUP(D6386,  base_salary!A:A, 1, FALSE)</f>
        <v>2792499575</v>
      </c>
      <c r="F6386">
        <f t="shared" si="198"/>
        <v>0</v>
      </c>
      <c r="G6386">
        <f t="shared" ca="1" si="199"/>
        <v>0</v>
      </c>
    </row>
    <row r="6387" spans="1:7" x14ac:dyDescent="0.25">
      <c r="A6387" t="s">
        <v>8697</v>
      </c>
      <c r="B6387" t="s">
        <v>2190</v>
      </c>
      <c r="C6387" s="4">
        <v>54602</v>
      </c>
      <c r="D6387">
        <v>9617190826</v>
      </c>
      <c r="E6387">
        <f>VLOOKUP(D6387,  base_salary!A:A, 1, FALSE)</f>
        <v>9617190826</v>
      </c>
      <c r="F6387">
        <f t="shared" si="198"/>
        <v>0</v>
      </c>
      <c r="G6387">
        <f t="shared" ca="1" si="199"/>
        <v>0</v>
      </c>
    </row>
    <row r="6388" spans="1:7" x14ac:dyDescent="0.25">
      <c r="A6388" t="s">
        <v>8698</v>
      </c>
      <c r="B6388" t="s">
        <v>2424</v>
      </c>
      <c r="C6388" s="4">
        <v>21388</v>
      </c>
      <c r="D6388">
        <v>4445486779</v>
      </c>
      <c r="E6388">
        <f>VLOOKUP(D6388,  base_salary!A:A, 1, FALSE)</f>
        <v>4445486779</v>
      </c>
      <c r="F6388">
        <f t="shared" si="198"/>
        <v>0</v>
      </c>
      <c r="G6388">
        <f t="shared" ca="1" si="199"/>
        <v>0</v>
      </c>
    </row>
    <row r="6389" spans="1:7" x14ac:dyDescent="0.25">
      <c r="A6389" t="s">
        <v>8699</v>
      </c>
      <c r="B6389" t="s">
        <v>2757</v>
      </c>
      <c r="C6389" s="4">
        <v>41310</v>
      </c>
      <c r="D6389">
        <v>509389570</v>
      </c>
      <c r="E6389">
        <f>VLOOKUP(D6389,  base_salary!A:A, 1, FALSE)</f>
        <v>509389570</v>
      </c>
      <c r="F6389">
        <f t="shared" si="198"/>
        <v>0</v>
      </c>
      <c r="G6389">
        <f t="shared" ca="1" si="199"/>
        <v>0</v>
      </c>
    </row>
    <row r="6390" spans="1:7" x14ac:dyDescent="0.25">
      <c r="A6390" t="s">
        <v>8700</v>
      </c>
      <c r="B6390" t="s">
        <v>2269</v>
      </c>
      <c r="C6390" s="4">
        <v>30210</v>
      </c>
      <c r="D6390">
        <v>9620547551</v>
      </c>
      <c r="E6390">
        <f>VLOOKUP(D6390,  base_salary!A:A, 1, FALSE)</f>
        <v>9620547551</v>
      </c>
      <c r="F6390">
        <f t="shared" si="198"/>
        <v>0</v>
      </c>
      <c r="G6390">
        <f t="shared" ca="1" si="199"/>
        <v>0</v>
      </c>
    </row>
    <row r="6391" spans="1:7" x14ac:dyDescent="0.25">
      <c r="A6391" t="s">
        <v>8701</v>
      </c>
      <c r="B6391" t="s">
        <v>2824</v>
      </c>
      <c r="C6391" s="4">
        <v>54148</v>
      </c>
      <c r="D6391">
        <v>3967370569</v>
      </c>
      <c r="E6391">
        <f>VLOOKUP(D6391,  base_salary!A:A, 1, FALSE)</f>
        <v>3967370569</v>
      </c>
      <c r="F6391">
        <f t="shared" si="198"/>
        <v>0</v>
      </c>
      <c r="G6391">
        <f t="shared" ca="1" si="199"/>
        <v>0</v>
      </c>
    </row>
    <row r="6392" spans="1:7" x14ac:dyDescent="0.25">
      <c r="A6392" t="s">
        <v>8702</v>
      </c>
      <c r="B6392" t="s">
        <v>3886</v>
      </c>
      <c r="C6392" s="4">
        <v>49230</v>
      </c>
      <c r="D6392">
        <v>6235447353</v>
      </c>
      <c r="E6392">
        <f>VLOOKUP(D6392,  base_salary!A:A, 1, FALSE)</f>
        <v>6235447353</v>
      </c>
      <c r="F6392">
        <f t="shared" si="198"/>
        <v>0</v>
      </c>
      <c r="G6392">
        <f t="shared" ca="1" si="199"/>
        <v>0</v>
      </c>
    </row>
    <row r="6393" spans="1:7" x14ac:dyDescent="0.25">
      <c r="A6393" t="s">
        <v>8703</v>
      </c>
      <c r="B6393" t="s">
        <v>2929</v>
      </c>
      <c r="C6393" s="4">
        <v>12239</v>
      </c>
      <c r="D6393">
        <v>5637692440</v>
      </c>
      <c r="E6393">
        <f>VLOOKUP(D6393,  base_salary!A:A, 1, FALSE)</f>
        <v>5637692440</v>
      </c>
      <c r="F6393">
        <f t="shared" si="198"/>
        <v>0</v>
      </c>
      <c r="G6393">
        <f t="shared" ca="1" si="199"/>
        <v>0</v>
      </c>
    </row>
    <row r="6394" spans="1:7" x14ac:dyDescent="0.25">
      <c r="A6394" t="s">
        <v>8704</v>
      </c>
      <c r="B6394" t="s">
        <v>2099</v>
      </c>
      <c r="C6394" s="4">
        <v>36946</v>
      </c>
      <c r="D6394">
        <v>4037854406</v>
      </c>
      <c r="E6394">
        <f>VLOOKUP(D6394,  base_salary!A:A, 1, FALSE)</f>
        <v>4037854406</v>
      </c>
      <c r="F6394">
        <f t="shared" si="198"/>
        <v>0</v>
      </c>
      <c r="G6394">
        <f t="shared" ca="1" si="199"/>
        <v>0</v>
      </c>
    </row>
    <row r="6395" spans="1:7" x14ac:dyDescent="0.25">
      <c r="A6395" t="s">
        <v>8705</v>
      </c>
      <c r="B6395" t="s">
        <v>2749</v>
      </c>
      <c r="C6395" s="4">
        <v>57117</v>
      </c>
      <c r="D6395">
        <v>7637608875</v>
      </c>
      <c r="E6395">
        <f>VLOOKUP(D6395,  base_salary!A:A, 1, FALSE)</f>
        <v>7637608875</v>
      </c>
      <c r="F6395">
        <f t="shared" si="198"/>
        <v>0</v>
      </c>
      <c r="G6395">
        <f t="shared" ca="1" si="199"/>
        <v>0</v>
      </c>
    </row>
    <row r="6396" spans="1:7" x14ac:dyDescent="0.25">
      <c r="A6396" t="s">
        <v>8706</v>
      </c>
      <c r="B6396" t="s">
        <v>2383</v>
      </c>
      <c r="C6396" s="4">
        <v>57769</v>
      </c>
      <c r="D6396">
        <v>4074728869</v>
      </c>
      <c r="E6396">
        <f>VLOOKUP(D6396,  base_salary!A:A, 1, FALSE)</f>
        <v>4074728869</v>
      </c>
      <c r="F6396">
        <f t="shared" si="198"/>
        <v>0</v>
      </c>
      <c r="G6396">
        <f t="shared" ca="1" si="199"/>
        <v>0</v>
      </c>
    </row>
    <row r="6397" spans="1:7" x14ac:dyDescent="0.25">
      <c r="A6397" t="s">
        <v>8707</v>
      </c>
      <c r="B6397" t="s">
        <v>3533</v>
      </c>
      <c r="C6397" s="4">
        <v>15276</v>
      </c>
      <c r="D6397">
        <v>3463222345</v>
      </c>
      <c r="E6397">
        <f>VLOOKUP(D6397,  base_salary!A:A, 1, FALSE)</f>
        <v>3463222345</v>
      </c>
      <c r="F6397">
        <f t="shared" si="198"/>
        <v>0</v>
      </c>
      <c r="G6397">
        <f t="shared" ca="1" si="199"/>
        <v>0</v>
      </c>
    </row>
    <row r="6398" spans="1:7" x14ac:dyDescent="0.25">
      <c r="A6398" t="s">
        <v>8708</v>
      </c>
      <c r="B6398" t="s">
        <v>2391</v>
      </c>
      <c r="C6398" s="4">
        <v>57791</v>
      </c>
      <c r="D6398">
        <v>5293354957</v>
      </c>
      <c r="E6398">
        <f>VLOOKUP(D6398,  base_salary!A:A, 1, FALSE)</f>
        <v>5293354957</v>
      </c>
      <c r="F6398">
        <f t="shared" si="198"/>
        <v>0</v>
      </c>
      <c r="G6398">
        <f t="shared" ca="1" si="199"/>
        <v>0</v>
      </c>
    </row>
    <row r="6399" spans="1:7" x14ac:dyDescent="0.25">
      <c r="A6399" t="s">
        <v>8709</v>
      </c>
      <c r="B6399" t="s">
        <v>2225</v>
      </c>
      <c r="C6399" s="4">
        <v>15301</v>
      </c>
      <c r="D6399">
        <v>4342145855</v>
      </c>
      <c r="E6399">
        <f>VLOOKUP(D6399,  base_salary!A:A, 1, FALSE)</f>
        <v>4342145855</v>
      </c>
      <c r="F6399">
        <f t="shared" si="198"/>
        <v>0</v>
      </c>
      <c r="G6399">
        <f t="shared" ca="1" si="199"/>
        <v>0</v>
      </c>
    </row>
    <row r="6400" spans="1:7" x14ac:dyDescent="0.25">
      <c r="A6400" t="s">
        <v>8710</v>
      </c>
      <c r="B6400" t="s">
        <v>2383</v>
      </c>
      <c r="C6400" s="4">
        <v>31167</v>
      </c>
      <c r="D6400">
        <v>9800744517</v>
      </c>
      <c r="E6400">
        <f>VLOOKUP(D6400,  base_salary!A:A, 1, FALSE)</f>
        <v>9800744517</v>
      </c>
      <c r="F6400">
        <f t="shared" si="198"/>
        <v>0</v>
      </c>
      <c r="G6400">
        <f t="shared" ca="1" si="199"/>
        <v>0</v>
      </c>
    </row>
    <row r="6401" spans="1:7" x14ac:dyDescent="0.25">
      <c r="A6401" t="s">
        <v>8711</v>
      </c>
      <c r="B6401" t="s">
        <v>2071</v>
      </c>
      <c r="C6401" s="4">
        <v>47423</v>
      </c>
      <c r="D6401">
        <v>7888574610</v>
      </c>
      <c r="E6401">
        <f>VLOOKUP(D6401,  base_salary!A:A, 1, FALSE)</f>
        <v>7888574610</v>
      </c>
      <c r="F6401">
        <f t="shared" si="198"/>
        <v>0</v>
      </c>
      <c r="G6401">
        <f t="shared" ca="1" si="199"/>
        <v>0</v>
      </c>
    </row>
    <row r="6402" spans="1:7" x14ac:dyDescent="0.25">
      <c r="A6402" t="s">
        <v>8712</v>
      </c>
      <c r="B6402" t="s">
        <v>2387</v>
      </c>
      <c r="C6402" s="4">
        <v>56154</v>
      </c>
      <c r="D6402">
        <v>7637608875</v>
      </c>
      <c r="E6402">
        <f>VLOOKUP(D6402,  base_salary!A:A, 1, FALSE)</f>
        <v>7637608875</v>
      </c>
      <c r="F6402">
        <f t="shared" si="198"/>
        <v>0</v>
      </c>
      <c r="G6402">
        <f t="shared" ca="1" si="199"/>
        <v>0</v>
      </c>
    </row>
    <row r="6403" spans="1:7" x14ac:dyDescent="0.25">
      <c r="A6403" t="s">
        <v>8713</v>
      </c>
      <c r="B6403" t="s">
        <v>4422</v>
      </c>
      <c r="C6403" s="4">
        <v>10388</v>
      </c>
      <c r="D6403">
        <v>4492546545</v>
      </c>
      <c r="E6403">
        <f>VLOOKUP(D6403,  base_salary!A:A, 1, FALSE)</f>
        <v>4492546545</v>
      </c>
      <c r="F6403">
        <f t="shared" ref="F6403:F6466" si="200">IF(ISERROR(E6403), 1, 0)</f>
        <v>0</v>
      </c>
      <c r="G6403">
        <f t="shared" ref="G6403:G6466" ca="1" si="201">SUM(G:G)</f>
        <v>0</v>
      </c>
    </row>
    <row r="6404" spans="1:7" x14ac:dyDescent="0.25">
      <c r="A6404" t="s">
        <v>8714</v>
      </c>
      <c r="B6404" t="s">
        <v>2223</v>
      </c>
      <c r="C6404" s="4">
        <v>35034</v>
      </c>
      <c r="D6404">
        <v>9965847037</v>
      </c>
      <c r="E6404">
        <f>VLOOKUP(D6404,  base_salary!A:A, 1, FALSE)</f>
        <v>9965847037</v>
      </c>
      <c r="F6404">
        <f t="shared" si="200"/>
        <v>0</v>
      </c>
      <c r="G6404">
        <f t="shared" ca="1" si="201"/>
        <v>0</v>
      </c>
    </row>
    <row r="6405" spans="1:7" x14ac:dyDescent="0.25">
      <c r="A6405" t="s">
        <v>8715</v>
      </c>
      <c r="B6405" t="s">
        <v>1984</v>
      </c>
      <c r="C6405" s="4">
        <v>12072</v>
      </c>
      <c r="D6405">
        <v>6007705854</v>
      </c>
      <c r="E6405">
        <f>VLOOKUP(D6405,  base_salary!A:A, 1, FALSE)</f>
        <v>6007705854</v>
      </c>
      <c r="F6405">
        <f t="shared" si="200"/>
        <v>0</v>
      </c>
      <c r="G6405">
        <f t="shared" ca="1" si="201"/>
        <v>0</v>
      </c>
    </row>
    <row r="6406" spans="1:7" x14ac:dyDescent="0.25">
      <c r="A6406" t="s">
        <v>8716</v>
      </c>
      <c r="B6406" t="s">
        <v>2345</v>
      </c>
      <c r="C6406" s="4">
        <v>39362</v>
      </c>
      <c r="D6406">
        <v>3560320844</v>
      </c>
      <c r="E6406">
        <f>VLOOKUP(D6406,  base_salary!A:A, 1, FALSE)</f>
        <v>3560320844</v>
      </c>
      <c r="F6406">
        <f t="shared" si="200"/>
        <v>0</v>
      </c>
      <c r="G6406">
        <f t="shared" ca="1" si="201"/>
        <v>0</v>
      </c>
    </row>
    <row r="6407" spans="1:7" x14ac:dyDescent="0.25">
      <c r="A6407" t="s">
        <v>8717</v>
      </c>
      <c r="B6407" t="s">
        <v>3393</v>
      </c>
      <c r="C6407" s="4">
        <v>59148</v>
      </c>
      <c r="D6407">
        <v>7178607831</v>
      </c>
      <c r="E6407">
        <f>VLOOKUP(D6407,  base_salary!A:A, 1, FALSE)</f>
        <v>7178607831</v>
      </c>
      <c r="F6407">
        <f t="shared" si="200"/>
        <v>0</v>
      </c>
      <c r="G6407">
        <f t="shared" ca="1" si="201"/>
        <v>0</v>
      </c>
    </row>
    <row r="6408" spans="1:7" x14ac:dyDescent="0.25">
      <c r="A6408" t="s">
        <v>8718</v>
      </c>
      <c r="B6408" t="s">
        <v>2391</v>
      </c>
      <c r="C6408" s="4">
        <v>11571</v>
      </c>
      <c r="D6408">
        <v>4039266773</v>
      </c>
      <c r="E6408">
        <f>VLOOKUP(D6408,  base_salary!A:A, 1, FALSE)</f>
        <v>4039266773</v>
      </c>
      <c r="F6408">
        <f t="shared" si="200"/>
        <v>0</v>
      </c>
      <c r="G6408">
        <f t="shared" ca="1" si="201"/>
        <v>0</v>
      </c>
    </row>
    <row r="6409" spans="1:7" x14ac:dyDescent="0.25">
      <c r="A6409" t="s">
        <v>8719</v>
      </c>
      <c r="B6409" t="s">
        <v>2914</v>
      </c>
      <c r="C6409" s="4">
        <v>59961</v>
      </c>
      <c r="D6409">
        <v>6815475379</v>
      </c>
      <c r="E6409">
        <f>VLOOKUP(D6409,  base_salary!A:A, 1, FALSE)</f>
        <v>6815475379</v>
      </c>
      <c r="F6409">
        <f t="shared" si="200"/>
        <v>0</v>
      </c>
      <c r="G6409">
        <f t="shared" ca="1" si="201"/>
        <v>0</v>
      </c>
    </row>
    <row r="6410" spans="1:7" x14ac:dyDescent="0.25">
      <c r="A6410" t="s">
        <v>8720</v>
      </c>
      <c r="B6410" t="s">
        <v>1952</v>
      </c>
      <c r="C6410" s="4">
        <v>58015</v>
      </c>
      <c r="D6410">
        <v>9651729414</v>
      </c>
      <c r="E6410">
        <f>VLOOKUP(D6410,  base_salary!A:A, 1, FALSE)</f>
        <v>9651729414</v>
      </c>
      <c r="F6410">
        <f t="shared" si="200"/>
        <v>0</v>
      </c>
      <c r="G6410">
        <f t="shared" ca="1" si="201"/>
        <v>0</v>
      </c>
    </row>
    <row r="6411" spans="1:7" x14ac:dyDescent="0.25">
      <c r="A6411" t="s">
        <v>8721</v>
      </c>
      <c r="B6411" t="s">
        <v>3663</v>
      </c>
      <c r="C6411" s="4">
        <v>19612</v>
      </c>
      <c r="D6411">
        <v>3101620996</v>
      </c>
      <c r="E6411">
        <f>VLOOKUP(D6411,  base_salary!A:A, 1, FALSE)</f>
        <v>3101620996</v>
      </c>
      <c r="F6411">
        <f t="shared" si="200"/>
        <v>0</v>
      </c>
      <c r="G6411">
        <f t="shared" ca="1" si="201"/>
        <v>0</v>
      </c>
    </row>
    <row r="6412" spans="1:7" x14ac:dyDescent="0.25">
      <c r="A6412" t="s">
        <v>8722</v>
      </c>
      <c r="B6412" t="s">
        <v>2069</v>
      </c>
      <c r="C6412" s="4">
        <v>30224</v>
      </c>
      <c r="D6412">
        <v>8467388188</v>
      </c>
      <c r="E6412">
        <f>VLOOKUP(D6412,  base_salary!A:A, 1, FALSE)</f>
        <v>8467388188</v>
      </c>
      <c r="F6412">
        <f t="shared" si="200"/>
        <v>0</v>
      </c>
      <c r="G6412">
        <f t="shared" ca="1" si="201"/>
        <v>0</v>
      </c>
    </row>
    <row r="6413" spans="1:7" x14ac:dyDescent="0.25">
      <c r="A6413" t="s">
        <v>8723</v>
      </c>
      <c r="B6413" t="s">
        <v>2251</v>
      </c>
      <c r="C6413" s="4">
        <v>46789</v>
      </c>
      <c r="D6413">
        <v>5304381319</v>
      </c>
      <c r="E6413">
        <f>VLOOKUP(D6413,  base_salary!A:A, 1, FALSE)</f>
        <v>5304381319</v>
      </c>
      <c r="F6413">
        <f t="shared" si="200"/>
        <v>0</v>
      </c>
      <c r="G6413">
        <f t="shared" ca="1" si="201"/>
        <v>0</v>
      </c>
    </row>
    <row r="6414" spans="1:7" x14ac:dyDescent="0.25">
      <c r="A6414" t="s">
        <v>8724</v>
      </c>
      <c r="B6414" t="s">
        <v>3050</v>
      </c>
      <c r="C6414" s="4">
        <v>41323</v>
      </c>
      <c r="D6414">
        <v>8646243699</v>
      </c>
      <c r="E6414">
        <f>VLOOKUP(D6414,  base_salary!A:A, 1, FALSE)</f>
        <v>8646243699</v>
      </c>
      <c r="F6414">
        <f t="shared" si="200"/>
        <v>0</v>
      </c>
      <c r="G6414">
        <f t="shared" ca="1" si="201"/>
        <v>0</v>
      </c>
    </row>
    <row r="6415" spans="1:7" x14ac:dyDescent="0.25">
      <c r="A6415" t="s">
        <v>8725</v>
      </c>
      <c r="B6415" t="s">
        <v>1968</v>
      </c>
      <c r="C6415" s="4">
        <v>23339</v>
      </c>
      <c r="D6415">
        <v>7074056774</v>
      </c>
      <c r="E6415">
        <f>VLOOKUP(D6415,  base_salary!A:A, 1, FALSE)</f>
        <v>7074056774</v>
      </c>
      <c r="F6415">
        <f t="shared" si="200"/>
        <v>0</v>
      </c>
      <c r="G6415">
        <f t="shared" ca="1" si="201"/>
        <v>0</v>
      </c>
    </row>
    <row r="6416" spans="1:7" x14ac:dyDescent="0.25">
      <c r="A6416" t="s">
        <v>8726</v>
      </c>
      <c r="B6416" t="s">
        <v>2103</v>
      </c>
      <c r="C6416" s="4">
        <v>40730</v>
      </c>
      <c r="D6416">
        <v>2763158331</v>
      </c>
      <c r="E6416">
        <f>VLOOKUP(D6416,  base_salary!A:A, 1, FALSE)</f>
        <v>2763158331</v>
      </c>
      <c r="F6416">
        <f t="shared" si="200"/>
        <v>0</v>
      </c>
      <c r="G6416">
        <f t="shared" ca="1" si="201"/>
        <v>0</v>
      </c>
    </row>
    <row r="6417" spans="1:7" x14ac:dyDescent="0.25">
      <c r="A6417" t="s">
        <v>8727</v>
      </c>
      <c r="B6417" t="s">
        <v>1970</v>
      </c>
      <c r="C6417" s="4">
        <v>44505</v>
      </c>
      <c r="D6417">
        <v>4185019157</v>
      </c>
      <c r="E6417">
        <f>VLOOKUP(D6417,  base_salary!A:A, 1, FALSE)</f>
        <v>4185019157</v>
      </c>
      <c r="F6417">
        <f t="shared" si="200"/>
        <v>0</v>
      </c>
      <c r="G6417">
        <f t="shared" ca="1" si="201"/>
        <v>0</v>
      </c>
    </row>
    <row r="6418" spans="1:7" x14ac:dyDescent="0.25">
      <c r="A6418" t="s">
        <v>8728</v>
      </c>
      <c r="B6418" t="s">
        <v>2804</v>
      </c>
      <c r="C6418" s="4">
        <v>52656</v>
      </c>
      <c r="D6418">
        <v>483886254</v>
      </c>
      <c r="E6418">
        <f>VLOOKUP(D6418,  base_salary!A:A, 1, FALSE)</f>
        <v>483886254</v>
      </c>
      <c r="F6418">
        <f t="shared" si="200"/>
        <v>0</v>
      </c>
      <c r="G6418">
        <f t="shared" ca="1" si="201"/>
        <v>0</v>
      </c>
    </row>
    <row r="6419" spans="1:7" x14ac:dyDescent="0.25">
      <c r="A6419" t="s">
        <v>8729</v>
      </c>
      <c r="B6419" t="s">
        <v>1958</v>
      </c>
      <c r="C6419" s="4">
        <v>37410</v>
      </c>
      <c r="D6419">
        <v>5811999097</v>
      </c>
      <c r="E6419">
        <f>VLOOKUP(D6419,  base_salary!A:A, 1, FALSE)</f>
        <v>5811999097</v>
      </c>
      <c r="F6419">
        <f t="shared" si="200"/>
        <v>0</v>
      </c>
      <c r="G6419">
        <f t="shared" ca="1" si="201"/>
        <v>0</v>
      </c>
    </row>
    <row r="6420" spans="1:7" x14ac:dyDescent="0.25">
      <c r="A6420" t="s">
        <v>8730</v>
      </c>
      <c r="B6420" t="s">
        <v>2633</v>
      </c>
      <c r="C6420" s="4">
        <v>10938</v>
      </c>
      <c r="D6420">
        <v>1898839557</v>
      </c>
      <c r="E6420">
        <f>VLOOKUP(D6420,  base_salary!A:A, 1, FALSE)</f>
        <v>1898839557</v>
      </c>
      <c r="F6420">
        <f t="shared" si="200"/>
        <v>0</v>
      </c>
      <c r="G6420">
        <f t="shared" ca="1" si="201"/>
        <v>0</v>
      </c>
    </row>
    <row r="6421" spans="1:7" x14ac:dyDescent="0.25">
      <c r="A6421" t="s">
        <v>8731</v>
      </c>
      <c r="B6421" t="s">
        <v>3291</v>
      </c>
      <c r="C6421" s="4">
        <v>48100</v>
      </c>
      <c r="D6421">
        <v>6854809452</v>
      </c>
      <c r="E6421">
        <f>VLOOKUP(D6421,  base_salary!A:A, 1, FALSE)</f>
        <v>6854809452</v>
      </c>
      <c r="F6421">
        <f t="shared" si="200"/>
        <v>0</v>
      </c>
      <c r="G6421">
        <f t="shared" ca="1" si="201"/>
        <v>0</v>
      </c>
    </row>
    <row r="6422" spans="1:7" x14ac:dyDescent="0.25">
      <c r="A6422" t="s">
        <v>8732</v>
      </c>
      <c r="B6422" t="s">
        <v>2505</v>
      </c>
      <c r="C6422" s="4">
        <v>15163</v>
      </c>
      <c r="D6422">
        <v>6209983448</v>
      </c>
      <c r="E6422">
        <f>VLOOKUP(D6422,  base_salary!A:A, 1, FALSE)</f>
        <v>6209983448</v>
      </c>
      <c r="F6422">
        <f t="shared" si="200"/>
        <v>0</v>
      </c>
      <c r="G6422">
        <f t="shared" ca="1" si="201"/>
        <v>0</v>
      </c>
    </row>
    <row r="6423" spans="1:7" x14ac:dyDescent="0.25">
      <c r="A6423" t="s">
        <v>8733</v>
      </c>
      <c r="B6423" t="s">
        <v>2428</v>
      </c>
      <c r="C6423" s="4">
        <v>12358</v>
      </c>
      <c r="D6423">
        <v>5828678620</v>
      </c>
      <c r="E6423">
        <f>VLOOKUP(D6423,  base_salary!A:A, 1, FALSE)</f>
        <v>5828678620</v>
      </c>
      <c r="F6423">
        <f t="shared" si="200"/>
        <v>0</v>
      </c>
      <c r="G6423">
        <f t="shared" ca="1" si="201"/>
        <v>0</v>
      </c>
    </row>
    <row r="6424" spans="1:7" x14ac:dyDescent="0.25">
      <c r="A6424" t="s">
        <v>8734</v>
      </c>
      <c r="B6424" t="s">
        <v>1972</v>
      </c>
      <c r="C6424" s="4">
        <v>27340</v>
      </c>
      <c r="D6424">
        <v>3127459866</v>
      </c>
      <c r="E6424">
        <f>VLOOKUP(D6424,  base_salary!A:A, 1, FALSE)</f>
        <v>3127459866</v>
      </c>
      <c r="F6424">
        <f t="shared" si="200"/>
        <v>0</v>
      </c>
      <c r="G6424">
        <f t="shared" ca="1" si="201"/>
        <v>0</v>
      </c>
    </row>
    <row r="6425" spans="1:7" x14ac:dyDescent="0.25">
      <c r="A6425" t="s">
        <v>8735</v>
      </c>
      <c r="B6425" t="s">
        <v>2680</v>
      </c>
      <c r="C6425" s="4">
        <v>44892</v>
      </c>
      <c r="D6425">
        <v>2599557828</v>
      </c>
      <c r="E6425">
        <f>VLOOKUP(D6425,  base_salary!A:A, 1, FALSE)</f>
        <v>2599557828</v>
      </c>
      <c r="F6425">
        <f t="shared" si="200"/>
        <v>0</v>
      </c>
      <c r="G6425">
        <f t="shared" ca="1" si="201"/>
        <v>0</v>
      </c>
    </row>
    <row r="6426" spans="1:7" x14ac:dyDescent="0.25">
      <c r="A6426" t="s">
        <v>8736</v>
      </c>
      <c r="B6426" t="s">
        <v>2530</v>
      </c>
      <c r="C6426" s="4">
        <v>22901</v>
      </c>
      <c r="D6426">
        <v>7192290785</v>
      </c>
      <c r="E6426">
        <f>VLOOKUP(D6426,  base_salary!A:A, 1, FALSE)</f>
        <v>7192290785</v>
      </c>
      <c r="F6426">
        <f t="shared" si="200"/>
        <v>0</v>
      </c>
      <c r="G6426">
        <f t="shared" ca="1" si="201"/>
        <v>0</v>
      </c>
    </row>
    <row r="6427" spans="1:7" x14ac:dyDescent="0.25">
      <c r="A6427" t="s">
        <v>8737</v>
      </c>
      <c r="B6427" t="s">
        <v>3356</v>
      </c>
      <c r="C6427" s="4">
        <v>19310</v>
      </c>
      <c r="D6427">
        <v>893122882</v>
      </c>
      <c r="E6427">
        <f>VLOOKUP(D6427,  base_salary!A:A, 1, FALSE)</f>
        <v>893122882</v>
      </c>
      <c r="F6427">
        <f t="shared" si="200"/>
        <v>0</v>
      </c>
      <c r="G6427">
        <f t="shared" ca="1" si="201"/>
        <v>0</v>
      </c>
    </row>
    <row r="6428" spans="1:7" x14ac:dyDescent="0.25">
      <c r="A6428" t="s">
        <v>8738</v>
      </c>
      <c r="B6428" t="s">
        <v>2192</v>
      </c>
      <c r="C6428" s="4">
        <v>22332</v>
      </c>
      <c r="D6428">
        <v>6820956614</v>
      </c>
      <c r="E6428">
        <f>VLOOKUP(D6428,  base_salary!A:A, 1, FALSE)</f>
        <v>6820956614</v>
      </c>
      <c r="F6428">
        <f t="shared" si="200"/>
        <v>0</v>
      </c>
      <c r="G6428">
        <f t="shared" ca="1" si="201"/>
        <v>0</v>
      </c>
    </row>
    <row r="6429" spans="1:7" x14ac:dyDescent="0.25">
      <c r="A6429" t="s">
        <v>8739</v>
      </c>
      <c r="B6429" t="s">
        <v>2239</v>
      </c>
      <c r="C6429" s="4">
        <v>54471</v>
      </c>
      <c r="D6429">
        <v>4967603564</v>
      </c>
      <c r="E6429">
        <f>VLOOKUP(D6429,  base_salary!A:A, 1, FALSE)</f>
        <v>4967603564</v>
      </c>
      <c r="F6429">
        <f t="shared" si="200"/>
        <v>0</v>
      </c>
      <c r="G6429">
        <f t="shared" ca="1" si="201"/>
        <v>0</v>
      </c>
    </row>
    <row r="6430" spans="1:7" x14ac:dyDescent="0.25">
      <c r="A6430" t="s">
        <v>8740</v>
      </c>
      <c r="B6430" t="s">
        <v>3041</v>
      </c>
      <c r="C6430" s="4">
        <v>25155</v>
      </c>
      <c r="D6430">
        <v>2575500974</v>
      </c>
      <c r="E6430">
        <f>VLOOKUP(D6430,  base_salary!A:A, 1, FALSE)</f>
        <v>2575500974</v>
      </c>
      <c r="F6430">
        <f t="shared" si="200"/>
        <v>0</v>
      </c>
      <c r="G6430">
        <f t="shared" ca="1" si="201"/>
        <v>0</v>
      </c>
    </row>
    <row r="6431" spans="1:7" x14ac:dyDescent="0.25">
      <c r="A6431" t="s">
        <v>8741</v>
      </c>
      <c r="B6431" t="s">
        <v>2018</v>
      </c>
      <c r="C6431" s="4">
        <v>16223</v>
      </c>
      <c r="D6431">
        <v>5603002824</v>
      </c>
      <c r="E6431">
        <f>VLOOKUP(D6431,  base_salary!A:A, 1, FALSE)</f>
        <v>5603002824</v>
      </c>
      <c r="F6431">
        <f t="shared" si="200"/>
        <v>0</v>
      </c>
      <c r="G6431">
        <f t="shared" ca="1" si="201"/>
        <v>0</v>
      </c>
    </row>
    <row r="6432" spans="1:7" x14ac:dyDescent="0.25">
      <c r="A6432" t="s">
        <v>8742</v>
      </c>
      <c r="B6432" t="s">
        <v>2310</v>
      </c>
      <c r="C6432" s="4">
        <v>27914</v>
      </c>
      <c r="D6432">
        <v>5764917026</v>
      </c>
      <c r="E6432">
        <f>VLOOKUP(D6432,  base_salary!A:A, 1, FALSE)</f>
        <v>5764917026</v>
      </c>
      <c r="F6432">
        <f t="shared" si="200"/>
        <v>0</v>
      </c>
      <c r="G6432">
        <f t="shared" ca="1" si="201"/>
        <v>0</v>
      </c>
    </row>
    <row r="6433" spans="1:7" x14ac:dyDescent="0.25">
      <c r="A6433" t="s">
        <v>8743</v>
      </c>
      <c r="B6433" t="s">
        <v>2179</v>
      </c>
      <c r="C6433" s="4">
        <v>48664</v>
      </c>
      <c r="D6433">
        <v>8703756602</v>
      </c>
      <c r="E6433">
        <f>VLOOKUP(D6433,  base_salary!A:A, 1, FALSE)</f>
        <v>8703756602</v>
      </c>
      <c r="F6433">
        <f t="shared" si="200"/>
        <v>0</v>
      </c>
      <c r="G6433">
        <f t="shared" ca="1" si="201"/>
        <v>0</v>
      </c>
    </row>
    <row r="6434" spans="1:7" x14ac:dyDescent="0.25">
      <c r="A6434" t="s">
        <v>8744</v>
      </c>
      <c r="B6434" t="s">
        <v>2670</v>
      </c>
      <c r="C6434" s="4">
        <v>46098</v>
      </c>
      <c r="D6434">
        <v>1442784075</v>
      </c>
      <c r="E6434">
        <f>VLOOKUP(D6434,  base_salary!A:A, 1, FALSE)</f>
        <v>1442784075</v>
      </c>
      <c r="F6434">
        <f t="shared" si="200"/>
        <v>0</v>
      </c>
      <c r="G6434">
        <f t="shared" ca="1" si="201"/>
        <v>0</v>
      </c>
    </row>
    <row r="6435" spans="1:7" x14ac:dyDescent="0.25">
      <c r="A6435" t="s">
        <v>8745</v>
      </c>
      <c r="B6435" t="s">
        <v>2596</v>
      </c>
      <c r="C6435" s="4">
        <v>30614</v>
      </c>
      <c r="D6435">
        <v>1606657585</v>
      </c>
      <c r="E6435">
        <f>VLOOKUP(D6435,  base_salary!A:A, 1, FALSE)</f>
        <v>1606657585</v>
      </c>
      <c r="F6435">
        <f t="shared" si="200"/>
        <v>0</v>
      </c>
      <c r="G6435">
        <f t="shared" ca="1" si="201"/>
        <v>0</v>
      </c>
    </row>
    <row r="6436" spans="1:7" x14ac:dyDescent="0.25">
      <c r="A6436" t="s">
        <v>8746</v>
      </c>
      <c r="B6436" t="s">
        <v>3078</v>
      </c>
      <c r="C6436" s="4">
        <v>58471</v>
      </c>
      <c r="D6436">
        <v>5241020535</v>
      </c>
      <c r="E6436">
        <f>VLOOKUP(D6436,  base_salary!A:A, 1, FALSE)</f>
        <v>5241020535</v>
      </c>
      <c r="F6436">
        <f t="shared" si="200"/>
        <v>0</v>
      </c>
      <c r="G6436">
        <f t="shared" ca="1" si="201"/>
        <v>0</v>
      </c>
    </row>
    <row r="6437" spans="1:7" x14ac:dyDescent="0.25">
      <c r="A6437" t="s">
        <v>8747</v>
      </c>
      <c r="B6437" t="s">
        <v>2063</v>
      </c>
      <c r="C6437" s="4">
        <v>51591</v>
      </c>
      <c r="D6437">
        <v>7178607831</v>
      </c>
      <c r="E6437">
        <f>VLOOKUP(D6437,  base_salary!A:A, 1, FALSE)</f>
        <v>7178607831</v>
      </c>
      <c r="F6437">
        <f t="shared" si="200"/>
        <v>0</v>
      </c>
      <c r="G6437">
        <f t="shared" ca="1" si="201"/>
        <v>0</v>
      </c>
    </row>
    <row r="6438" spans="1:7" x14ac:dyDescent="0.25">
      <c r="A6438" t="s">
        <v>8748</v>
      </c>
      <c r="B6438" t="s">
        <v>2113</v>
      </c>
      <c r="C6438" s="4">
        <v>16820</v>
      </c>
      <c r="D6438">
        <v>4150450668</v>
      </c>
      <c r="E6438">
        <f>VLOOKUP(D6438,  base_salary!A:A, 1, FALSE)</f>
        <v>4150450668</v>
      </c>
      <c r="F6438">
        <f t="shared" si="200"/>
        <v>0</v>
      </c>
      <c r="G6438">
        <f t="shared" ca="1" si="201"/>
        <v>0</v>
      </c>
    </row>
    <row r="6439" spans="1:7" x14ac:dyDescent="0.25">
      <c r="A6439" t="s">
        <v>8749</v>
      </c>
      <c r="B6439" t="s">
        <v>2293</v>
      </c>
      <c r="C6439" s="4">
        <v>37828</v>
      </c>
      <c r="D6439">
        <v>9491257560</v>
      </c>
      <c r="E6439">
        <f>VLOOKUP(D6439,  base_salary!A:A, 1, FALSE)</f>
        <v>9491257560</v>
      </c>
      <c r="F6439">
        <f t="shared" si="200"/>
        <v>0</v>
      </c>
      <c r="G6439">
        <f t="shared" ca="1" si="201"/>
        <v>0</v>
      </c>
    </row>
    <row r="6440" spans="1:7" x14ac:dyDescent="0.25">
      <c r="A6440" t="s">
        <v>8750</v>
      </c>
      <c r="B6440" t="s">
        <v>2288</v>
      </c>
      <c r="C6440" s="4">
        <v>48545</v>
      </c>
      <c r="D6440">
        <v>6321654205</v>
      </c>
      <c r="E6440">
        <f>VLOOKUP(D6440,  base_salary!A:A, 1, FALSE)</f>
        <v>6321654205</v>
      </c>
      <c r="F6440">
        <f t="shared" si="200"/>
        <v>0</v>
      </c>
      <c r="G6440">
        <f t="shared" ca="1" si="201"/>
        <v>0</v>
      </c>
    </row>
    <row r="6441" spans="1:7" x14ac:dyDescent="0.25">
      <c r="A6441" t="s">
        <v>8751</v>
      </c>
      <c r="B6441" t="s">
        <v>1960</v>
      </c>
      <c r="C6441" s="4">
        <v>14663</v>
      </c>
      <c r="D6441">
        <v>6596440737</v>
      </c>
      <c r="E6441">
        <f>VLOOKUP(D6441,  base_salary!A:A, 1, FALSE)</f>
        <v>6596440737</v>
      </c>
      <c r="F6441">
        <f t="shared" si="200"/>
        <v>0</v>
      </c>
      <c r="G6441">
        <f t="shared" ca="1" si="201"/>
        <v>0</v>
      </c>
    </row>
    <row r="6442" spans="1:7" x14ac:dyDescent="0.25">
      <c r="A6442" t="s">
        <v>8752</v>
      </c>
      <c r="B6442" t="s">
        <v>2587</v>
      </c>
      <c r="C6442" s="4">
        <v>35770</v>
      </c>
      <c r="D6442">
        <v>5948190226</v>
      </c>
      <c r="E6442">
        <f>VLOOKUP(D6442,  base_salary!A:A, 1, FALSE)</f>
        <v>5948190226</v>
      </c>
      <c r="F6442">
        <f t="shared" si="200"/>
        <v>0</v>
      </c>
      <c r="G6442">
        <f t="shared" ca="1" si="201"/>
        <v>0</v>
      </c>
    </row>
    <row r="6443" spans="1:7" x14ac:dyDescent="0.25">
      <c r="A6443" t="s">
        <v>8753</v>
      </c>
      <c r="B6443" t="s">
        <v>2089</v>
      </c>
      <c r="C6443" s="4">
        <v>52484</v>
      </c>
      <c r="D6443">
        <v>3145039288</v>
      </c>
      <c r="E6443">
        <f>VLOOKUP(D6443,  base_salary!A:A, 1, FALSE)</f>
        <v>3145039288</v>
      </c>
      <c r="F6443">
        <f t="shared" si="200"/>
        <v>0</v>
      </c>
      <c r="G6443">
        <f t="shared" ca="1" si="201"/>
        <v>0</v>
      </c>
    </row>
    <row r="6444" spans="1:7" x14ac:dyDescent="0.25">
      <c r="A6444" t="s">
        <v>8754</v>
      </c>
      <c r="B6444" t="s">
        <v>2221</v>
      </c>
      <c r="C6444" s="4">
        <v>30559</v>
      </c>
      <c r="D6444">
        <v>7630993544</v>
      </c>
      <c r="E6444">
        <f>VLOOKUP(D6444,  base_salary!A:A, 1, FALSE)</f>
        <v>7630993544</v>
      </c>
      <c r="F6444">
        <f t="shared" si="200"/>
        <v>0</v>
      </c>
      <c r="G6444">
        <f t="shared" ca="1" si="201"/>
        <v>0</v>
      </c>
    </row>
    <row r="6445" spans="1:7" x14ac:dyDescent="0.25">
      <c r="A6445" t="s">
        <v>8755</v>
      </c>
      <c r="B6445" t="s">
        <v>2101</v>
      </c>
      <c r="C6445" s="4">
        <v>36671</v>
      </c>
      <c r="D6445">
        <v>76572129</v>
      </c>
      <c r="E6445">
        <f>VLOOKUP(D6445,  base_salary!A:A, 1, FALSE)</f>
        <v>76572129</v>
      </c>
      <c r="F6445">
        <f t="shared" si="200"/>
        <v>0</v>
      </c>
      <c r="G6445">
        <f t="shared" ca="1" si="201"/>
        <v>0</v>
      </c>
    </row>
    <row r="6446" spans="1:7" x14ac:dyDescent="0.25">
      <c r="A6446" t="s">
        <v>8756</v>
      </c>
      <c r="B6446" t="s">
        <v>2234</v>
      </c>
      <c r="C6446" s="4">
        <v>17134</v>
      </c>
      <c r="D6446">
        <v>4162153728</v>
      </c>
      <c r="E6446">
        <f>VLOOKUP(D6446,  base_salary!A:A, 1, FALSE)</f>
        <v>4162153728</v>
      </c>
      <c r="F6446">
        <f t="shared" si="200"/>
        <v>0</v>
      </c>
      <c r="G6446">
        <f t="shared" ca="1" si="201"/>
        <v>0</v>
      </c>
    </row>
    <row r="6447" spans="1:7" x14ac:dyDescent="0.25">
      <c r="A6447" t="s">
        <v>8757</v>
      </c>
      <c r="B6447" t="s">
        <v>3126</v>
      </c>
      <c r="C6447" s="4">
        <v>22929</v>
      </c>
      <c r="D6447">
        <v>3642452728</v>
      </c>
      <c r="E6447">
        <f>VLOOKUP(D6447,  base_salary!A:A, 1, FALSE)</f>
        <v>3642452728</v>
      </c>
      <c r="F6447">
        <f t="shared" si="200"/>
        <v>0</v>
      </c>
      <c r="G6447">
        <f t="shared" ca="1" si="201"/>
        <v>0</v>
      </c>
    </row>
    <row r="6448" spans="1:7" x14ac:dyDescent="0.25">
      <c r="A6448" t="s">
        <v>8758</v>
      </c>
      <c r="B6448" t="s">
        <v>3201</v>
      </c>
      <c r="C6448" s="4">
        <v>39122</v>
      </c>
      <c r="D6448">
        <v>1313434965</v>
      </c>
      <c r="E6448">
        <f>VLOOKUP(D6448,  base_salary!A:A, 1, FALSE)</f>
        <v>1313434965</v>
      </c>
      <c r="F6448">
        <f t="shared" si="200"/>
        <v>0</v>
      </c>
      <c r="G6448">
        <f t="shared" ca="1" si="201"/>
        <v>0</v>
      </c>
    </row>
    <row r="6449" spans="1:7" x14ac:dyDescent="0.25">
      <c r="A6449" t="s">
        <v>8759</v>
      </c>
      <c r="B6449" t="s">
        <v>2083</v>
      </c>
      <c r="C6449" s="4">
        <v>16768</v>
      </c>
      <c r="D6449">
        <v>8728207157</v>
      </c>
      <c r="E6449">
        <f>VLOOKUP(D6449,  base_salary!A:A, 1, FALSE)</f>
        <v>8728207157</v>
      </c>
      <c r="F6449">
        <f t="shared" si="200"/>
        <v>0</v>
      </c>
      <c r="G6449">
        <f t="shared" ca="1" si="201"/>
        <v>0</v>
      </c>
    </row>
    <row r="6450" spans="1:7" x14ac:dyDescent="0.25">
      <c r="A6450" t="s">
        <v>8760</v>
      </c>
      <c r="B6450" t="s">
        <v>1980</v>
      </c>
      <c r="C6450" s="4">
        <v>31734</v>
      </c>
      <c r="D6450">
        <v>7338728615</v>
      </c>
      <c r="E6450">
        <f>VLOOKUP(D6450,  base_salary!A:A, 1, FALSE)</f>
        <v>7338728615</v>
      </c>
      <c r="F6450">
        <f t="shared" si="200"/>
        <v>0</v>
      </c>
      <c r="G6450">
        <f t="shared" ca="1" si="201"/>
        <v>0</v>
      </c>
    </row>
    <row r="6451" spans="1:7" x14ac:dyDescent="0.25">
      <c r="A6451" t="s">
        <v>8761</v>
      </c>
      <c r="B6451" t="s">
        <v>3663</v>
      </c>
      <c r="C6451" s="4">
        <v>24400</v>
      </c>
      <c r="D6451">
        <v>4866916575</v>
      </c>
      <c r="E6451">
        <f>VLOOKUP(D6451,  base_salary!A:A, 1, FALSE)</f>
        <v>4866916575</v>
      </c>
      <c r="F6451">
        <f t="shared" si="200"/>
        <v>0</v>
      </c>
      <c r="G6451">
        <f t="shared" ca="1" si="201"/>
        <v>0</v>
      </c>
    </row>
    <row r="6452" spans="1:7" x14ac:dyDescent="0.25">
      <c r="A6452" t="s">
        <v>8762</v>
      </c>
      <c r="B6452" t="s">
        <v>2494</v>
      </c>
      <c r="C6452" s="4">
        <v>15564</v>
      </c>
      <c r="D6452">
        <v>3609467622</v>
      </c>
      <c r="E6452">
        <f>VLOOKUP(D6452,  base_salary!A:A, 1, FALSE)</f>
        <v>3609467622</v>
      </c>
      <c r="F6452">
        <f t="shared" si="200"/>
        <v>0</v>
      </c>
      <c r="G6452">
        <f t="shared" ca="1" si="201"/>
        <v>0</v>
      </c>
    </row>
    <row r="6453" spans="1:7" x14ac:dyDescent="0.25">
      <c r="A6453" t="s">
        <v>8763</v>
      </c>
      <c r="B6453" t="s">
        <v>2109</v>
      </c>
      <c r="C6453" s="4">
        <v>39124</v>
      </c>
      <c r="D6453">
        <v>8481632066</v>
      </c>
      <c r="E6453">
        <f>VLOOKUP(D6453,  base_salary!A:A, 1, FALSE)</f>
        <v>8481632066</v>
      </c>
      <c r="F6453">
        <f t="shared" si="200"/>
        <v>0</v>
      </c>
      <c r="G6453">
        <f t="shared" ca="1" si="201"/>
        <v>0</v>
      </c>
    </row>
    <row r="6454" spans="1:7" x14ac:dyDescent="0.25">
      <c r="A6454" t="s">
        <v>8764</v>
      </c>
      <c r="B6454" t="s">
        <v>2496</v>
      </c>
      <c r="C6454" s="4">
        <v>57820</v>
      </c>
      <c r="D6454">
        <v>3473885983</v>
      </c>
      <c r="E6454">
        <f>VLOOKUP(D6454,  base_salary!A:A, 1, FALSE)</f>
        <v>3473885983</v>
      </c>
      <c r="F6454">
        <f t="shared" si="200"/>
        <v>0</v>
      </c>
      <c r="G6454">
        <f t="shared" ca="1" si="201"/>
        <v>0</v>
      </c>
    </row>
    <row r="6455" spans="1:7" x14ac:dyDescent="0.25">
      <c r="A6455" t="s">
        <v>8765</v>
      </c>
      <c r="B6455" t="s">
        <v>2298</v>
      </c>
      <c r="C6455" s="4">
        <v>36316</v>
      </c>
      <c r="D6455">
        <v>5503746279</v>
      </c>
      <c r="E6455">
        <f>VLOOKUP(D6455,  base_salary!A:A, 1, FALSE)</f>
        <v>5503746279</v>
      </c>
      <c r="F6455">
        <f t="shared" si="200"/>
        <v>0</v>
      </c>
      <c r="G6455">
        <f t="shared" ca="1" si="201"/>
        <v>0</v>
      </c>
    </row>
    <row r="6456" spans="1:7" x14ac:dyDescent="0.25">
      <c r="A6456" t="s">
        <v>8766</v>
      </c>
      <c r="B6456" t="s">
        <v>3041</v>
      </c>
      <c r="C6456" s="4">
        <v>47124</v>
      </c>
      <c r="D6456">
        <v>502909099</v>
      </c>
      <c r="E6456">
        <f>VLOOKUP(D6456,  base_salary!A:A, 1, FALSE)</f>
        <v>502909099</v>
      </c>
      <c r="F6456">
        <f t="shared" si="200"/>
        <v>0</v>
      </c>
      <c r="G6456">
        <f t="shared" ca="1" si="201"/>
        <v>0</v>
      </c>
    </row>
    <row r="6457" spans="1:7" x14ac:dyDescent="0.25">
      <c r="A6457" t="s">
        <v>8767</v>
      </c>
      <c r="B6457" t="s">
        <v>2360</v>
      </c>
      <c r="C6457" s="4">
        <v>30155</v>
      </c>
      <c r="D6457">
        <v>3792993961</v>
      </c>
      <c r="E6457">
        <f>VLOOKUP(D6457,  base_salary!A:A, 1, FALSE)</f>
        <v>3792993961</v>
      </c>
      <c r="F6457">
        <f t="shared" si="200"/>
        <v>0</v>
      </c>
      <c r="G6457">
        <f t="shared" ca="1" si="201"/>
        <v>0</v>
      </c>
    </row>
    <row r="6458" spans="1:7" x14ac:dyDescent="0.25">
      <c r="A6458" t="s">
        <v>8768</v>
      </c>
      <c r="B6458" t="s">
        <v>2121</v>
      </c>
      <c r="C6458" s="4">
        <v>40188</v>
      </c>
      <c r="D6458">
        <v>8682006391</v>
      </c>
      <c r="E6458">
        <f>VLOOKUP(D6458,  base_salary!A:A, 1, FALSE)</f>
        <v>8682006391</v>
      </c>
      <c r="F6458">
        <f t="shared" si="200"/>
        <v>0</v>
      </c>
      <c r="G6458">
        <f t="shared" ca="1" si="201"/>
        <v>0</v>
      </c>
    </row>
    <row r="6459" spans="1:7" x14ac:dyDescent="0.25">
      <c r="A6459" t="s">
        <v>8769</v>
      </c>
      <c r="B6459" t="s">
        <v>3873</v>
      </c>
      <c r="C6459" s="4">
        <v>27766</v>
      </c>
      <c r="D6459">
        <v>1743464649</v>
      </c>
      <c r="E6459">
        <f>VLOOKUP(D6459,  base_salary!A:A, 1, FALSE)</f>
        <v>1743464649</v>
      </c>
      <c r="F6459">
        <f t="shared" si="200"/>
        <v>0</v>
      </c>
      <c r="G6459">
        <f t="shared" ca="1" si="201"/>
        <v>0</v>
      </c>
    </row>
    <row r="6460" spans="1:7" x14ac:dyDescent="0.25">
      <c r="A6460" t="s">
        <v>8770</v>
      </c>
      <c r="B6460" t="s">
        <v>2151</v>
      </c>
      <c r="C6460" s="4">
        <v>35239</v>
      </c>
      <c r="D6460">
        <v>895027720</v>
      </c>
      <c r="E6460">
        <f>VLOOKUP(D6460,  base_salary!A:A, 1, FALSE)</f>
        <v>895027720</v>
      </c>
      <c r="F6460">
        <f t="shared" si="200"/>
        <v>0</v>
      </c>
      <c r="G6460">
        <f t="shared" ca="1" si="201"/>
        <v>0</v>
      </c>
    </row>
    <row r="6461" spans="1:7" x14ac:dyDescent="0.25">
      <c r="A6461" t="s">
        <v>8771</v>
      </c>
      <c r="B6461" t="s">
        <v>2496</v>
      </c>
      <c r="C6461" s="4">
        <v>52706</v>
      </c>
      <c r="D6461">
        <v>2885061928</v>
      </c>
      <c r="E6461">
        <f>VLOOKUP(D6461,  base_salary!A:A, 1, FALSE)</f>
        <v>2885061928</v>
      </c>
      <c r="F6461">
        <f t="shared" si="200"/>
        <v>0</v>
      </c>
      <c r="G6461">
        <f t="shared" ca="1" si="201"/>
        <v>0</v>
      </c>
    </row>
    <row r="6462" spans="1:7" x14ac:dyDescent="0.25">
      <c r="A6462" t="s">
        <v>8772</v>
      </c>
      <c r="B6462" t="s">
        <v>2494</v>
      </c>
      <c r="C6462" s="4">
        <v>10096</v>
      </c>
      <c r="D6462">
        <v>9229113786</v>
      </c>
      <c r="E6462">
        <f>VLOOKUP(D6462,  base_salary!A:A, 1, FALSE)</f>
        <v>9229113786</v>
      </c>
      <c r="F6462">
        <f t="shared" si="200"/>
        <v>0</v>
      </c>
      <c r="G6462">
        <f t="shared" ca="1" si="201"/>
        <v>0</v>
      </c>
    </row>
    <row r="6463" spans="1:7" x14ac:dyDescent="0.25">
      <c r="A6463" t="s">
        <v>8773</v>
      </c>
      <c r="B6463" t="s">
        <v>2505</v>
      </c>
      <c r="C6463" s="4">
        <v>21213</v>
      </c>
      <c r="D6463">
        <v>7192290785</v>
      </c>
      <c r="E6463">
        <f>VLOOKUP(D6463,  base_salary!A:A, 1, FALSE)</f>
        <v>7192290785</v>
      </c>
      <c r="F6463">
        <f t="shared" si="200"/>
        <v>0</v>
      </c>
      <c r="G6463">
        <f t="shared" ca="1" si="201"/>
        <v>0</v>
      </c>
    </row>
    <row r="6464" spans="1:7" x14ac:dyDescent="0.25">
      <c r="A6464" t="s">
        <v>8774</v>
      </c>
      <c r="B6464" t="s">
        <v>2670</v>
      </c>
      <c r="C6464" s="4">
        <v>35215</v>
      </c>
      <c r="D6464">
        <v>9238967105</v>
      </c>
      <c r="E6464">
        <f>VLOOKUP(D6464,  base_salary!A:A, 1, FALSE)</f>
        <v>9238967105</v>
      </c>
      <c r="F6464">
        <f t="shared" si="200"/>
        <v>0</v>
      </c>
      <c r="G6464">
        <f t="shared" ca="1" si="201"/>
        <v>0</v>
      </c>
    </row>
    <row r="6465" spans="1:7" x14ac:dyDescent="0.25">
      <c r="A6465" t="s">
        <v>8775</v>
      </c>
      <c r="B6465" t="s">
        <v>2118</v>
      </c>
      <c r="C6465" s="4">
        <v>33721</v>
      </c>
      <c r="D6465">
        <v>9264026959</v>
      </c>
      <c r="E6465">
        <f>VLOOKUP(D6465,  base_salary!A:A, 1, FALSE)</f>
        <v>9264026959</v>
      </c>
      <c r="F6465">
        <f t="shared" si="200"/>
        <v>0</v>
      </c>
      <c r="G6465">
        <f t="shared" ca="1" si="201"/>
        <v>0</v>
      </c>
    </row>
    <row r="6466" spans="1:7" x14ac:dyDescent="0.25">
      <c r="A6466" t="s">
        <v>8776</v>
      </c>
      <c r="B6466" t="s">
        <v>2103</v>
      </c>
      <c r="C6466" s="4">
        <v>31477</v>
      </c>
      <c r="D6466">
        <v>3806430489</v>
      </c>
      <c r="E6466">
        <f>VLOOKUP(D6466,  base_salary!A:A, 1, FALSE)</f>
        <v>3806430489</v>
      </c>
      <c r="F6466">
        <f t="shared" si="200"/>
        <v>0</v>
      </c>
      <c r="G6466">
        <f t="shared" ca="1" si="201"/>
        <v>0</v>
      </c>
    </row>
    <row r="6467" spans="1:7" x14ac:dyDescent="0.25">
      <c r="A6467" t="s">
        <v>8777</v>
      </c>
      <c r="B6467" t="s">
        <v>2633</v>
      </c>
      <c r="C6467" s="4">
        <v>15967</v>
      </c>
      <c r="D6467">
        <v>3217797337</v>
      </c>
      <c r="E6467">
        <f>VLOOKUP(D6467,  base_salary!A:A, 1, FALSE)</f>
        <v>3217797337</v>
      </c>
      <c r="F6467">
        <f t="shared" ref="F6467:F6530" si="202">IF(ISERROR(E6467), 1, 0)</f>
        <v>0</v>
      </c>
      <c r="G6467">
        <f t="shared" ref="G6467:G6530" ca="1" si="203">SUM(G:G)</f>
        <v>0</v>
      </c>
    </row>
    <row r="6468" spans="1:7" x14ac:dyDescent="0.25">
      <c r="A6468" t="s">
        <v>8778</v>
      </c>
      <c r="B6468" t="s">
        <v>2670</v>
      </c>
      <c r="C6468" s="4">
        <v>17475</v>
      </c>
      <c r="D6468">
        <v>9013891098</v>
      </c>
      <c r="E6468">
        <f>VLOOKUP(D6468,  base_salary!A:A, 1, FALSE)</f>
        <v>9013891098</v>
      </c>
      <c r="F6468">
        <f t="shared" si="202"/>
        <v>0</v>
      </c>
      <c r="G6468">
        <f t="shared" ca="1" si="203"/>
        <v>0</v>
      </c>
    </row>
    <row r="6469" spans="1:7" x14ac:dyDescent="0.25">
      <c r="A6469" t="s">
        <v>8779</v>
      </c>
      <c r="B6469" t="s">
        <v>2524</v>
      </c>
      <c r="C6469" s="4">
        <v>24175</v>
      </c>
      <c r="D6469">
        <v>5861892008</v>
      </c>
      <c r="E6469">
        <f>VLOOKUP(D6469,  base_salary!A:A, 1, FALSE)</f>
        <v>5861892008</v>
      </c>
      <c r="F6469">
        <f t="shared" si="202"/>
        <v>0</v>
      </c>
      <c r="G6469">
        <f t="shared" ca="1" si="203"/>
        <v>0</v>
      </c>
    </row>
    <row r="6470" spans="1:7" x14ac:dyDescent="0.25">
      <c r="A6470" t="s">
        <v>8780</v>
      </c>
      <c r="B6470" t="s">
        <v>2606</v>
      </c>
      <c r="C6470" s="4">
        <v>24981</v>
      </c>
      <c r="D6470">
        <v>4223282808</v>
      </c>
      <c r="E6470">
        <f>VLOOKUP(D6470,  base_salary!A:A, 1, FALSE)</f>
        <v>4223282808</v>
      </c>
      <c r="F6470">
        <f t="shared" si="202"/>
        <v>0</v>
      </c>
      <c r="G6470">
        <f t="shared" ca="1" si="203"/>
        <v>0</v>
      </c>
    </row>
    <row r="6471" spans="1:7" x14ac:dyDescent="0.25">
      <c r="A6471" t="s">
        <v>8781</v>
      </c>
      <c r="B6471" t="s">
        <v>2593</v>
      </c>
      <c r="C6471" s="4">
        <v>21150</v>
      </c>
      <c r="D6471">
        <v>9128677390</v>
      </c>
      <c r="E6471">
        <f>VLOOKUP(D6471,  base_salary!A:A, 1, FALSE)</f>
        <v>9128677390</v>
      </c>
      <c r="F6471">
        <f t="shared" si="202"/>
        <v>0</v>
      </c>
      <c r="G6471">
        <f t="shared" ca="1" si="203"/>
        <v>0</v>
      </c>
    </row>
    <row r="6472" spans="1:7" x14ac:dyDescent="0.25">
      <c r="A6472" t="s">
        <v>8782</v>
      </c>
      <c r="B6472" t="s">
        <v>2488</v>
      </c>
      <c r="C6472" s="4">
        <v>55938</v>
      </c>
      <c r="D6472">
        <v>5068508845</v>
      </c>
      <c r="E6472">
        <f>VLOOKUP(D6472,  base_salary!A:A, 1, FALSE)</f>
        <v>5068508845</v>
      </c>
      <c r="F6472">
        <f t="shared" si="202"/>
        <v>0</v>
      </c>
      <c r="G6472">
        <f t="shared" ca="1" si="203"/>
        <v>0</v>
      </c>
    </row>
    <row r="6473" spans="1:7" x14ac:dyDescent="0.25">
      <c r="A6473" t="s">
        <v>8783</v>
      </c>
      <c r="B6473" t="s">
        <v>2321</v>
      </c>
      <c r="C6473" s="4">
        <v>40966</v>
      </c>
      <c r="D6473">
        <v>7516977292</v>
      </c>
      <c r="E6473">
        <f>VLOOKUP(D6473,  base_salary!A:A, 1, FALSE)</f>
        <v>7516977292</v>
      </c>
      <c r="F6473">
        <f t="shared" si="202"/>
        <v>0</v>
      </c>
      <c r="G6473">
        <f t="shared" ca="1" si="203"/>
        <v>0</v>
      </c>
    </row>
    <row r="6474" spans="1:7" x14ac:dyDescent="0.25">
      <c r="A6474" t="s">
        <v>8784</v>
      </c>
      <c r="B6474" t="s">
        <v>2574</v>
      </c>
      <c r="C6474" s="4">
        <v>13438</v>
      </c>
      <c r="D6474">
        <v>650049144</v>
      </c>
      <c r="E6474">
        <f>VLOOKUP(D6474,  base_salary!A:A, 1, FALSE)</f>
        <v>650049144</v>
      </c>
      <c r="F6474">
        <f t="shared" si="202"/>
        <v>0</v>
      </c>
      <c r="G6474">
        <f t="shared" ca="1" si="203"/>
        <v>0</v>
      </c>
    </row>
    <row r="6475" spans="1:7" x14ac:dyDescent="0.25">
      <c r="A6475" t="s">
        <v>8785</v>
      </c>
      <c r="B6475" t="s">
        <v>2010</v>
      </c>
      <c r="C6475" s="4">
        <v>20606</v>
      </c>
      <c r="D6475">
        <v>1085075834</v>
      </c>
      <c r="E6475">
        <f>VLOOKUP(D6475,  base_salary!A:A, 1, FALSE)</f>
        <v>1085075834</v>
      </c>
      <c r="F6475">
        <f t="shared" si="202"/>
        <v>0</v>
      </c>
      <c r="G6475">
        <f t="shared" ca="1" si="203"/>
        <v>0</v>
      </c>
    </row>
    <row r="6476" spans="1:7" x14ac:dyDescent="0.25">
      <c r="A6476" t="s">
        <v>8786</v>
      </c>
      <c r="B6476" t="s">
        <v>2239</v>
      </c>
      <c r="C6476" s="4">
        <v>14728</v>
      </c>
      <c r="D6476">
        <v>2402470968</v>
      </c>
      <c r="E6476">
        <f>VLOOKUP(D6476,  base_salary!A:A, 1, FALSE)</f>
        <v>2402470968</v>
      </c>
      <c r="F6476">
        <f t="shared" si="202"/>
        <v>0</v>
      </c>
      <c r="G6476">
        <f t="shared" ca="1" si="203"/>
        <v>0</v>
      </c>
    </row>
    <row r="6477" spans="1:7" x14ac:dyDescent="0.25">
      <c r="A6477" t="s">
        <v>8787</v>
      </c>
      <c r="B6477" t="s">
        <v>2360</v>
      </c>
      <c r="C6477" s="4">
        <v>10856</v>
      </c>
      <c r="D6477">
        <v>7892446737</v>
      </c>
      <c r="E6477">
        <f>VLOOKUP(D6477,  base_salary!A:A, 1, FALSE)</f>
        <v>7892446737</v>
      </c>
      <c r="F6477">
        <f t="shared" si="202"/>
        <v>0</v>
      </c>
      <c r="G6477">
        <f t="shared" ca="1" si="203"/>
        <v>0</v>
      </c>
    </row>
    <row r="6478" spans="1:7" x14ac:dyDescent="0.25">
      <c r="A6478" t="s">
        <v>8788</v>
      </c>
      <c r="B6478" t="s">
        <v>2800</v>
      </c>
      <c r="C6478" s="4">
        <v>44914</v>
      </c>
      <c r="D6478">
        <v>6854809452</v>
      </c>
      <c r="E6478">
        <f>VLOOKUP(D6478,  base_salary!A:A, 1, FALSE)</f>
        <v>6854809452</v>
      </c>
      <c r="F6478">
        <f t="shared" si="202"/>
        <v>0</v>
      </c>
      <c r="G6478">
        <f t="shared" ca="1" si="203"/>
        <v>0</v>
      </c>
    </row>
    <row r="6479" spans="1:7" x14ac:dyDescent="0.25">
      <c r="A6479" t="s">
        <v>8789</v>
      </c>
      <c r="B6479" t="s">
        <v>2302</v>
      </c>
      <c r="C6479" s="4">
        <v>24484</v>
      </c>
      <c r="D6479">
        <v>5948190226</v>
      </c>
      <c r="E6479">
        <f>VLOOKUP(D6479,  base_salary!A:A, 1, FALSE)</f>
        <v>5948190226</v>
      </c>
      <c r="F6479">
        <f t="shared" si="202"/>
        <v>0</v>
      </c>
      <c r="G6479">
        <f t="shared" ca="1" si="203"/>
        <v>0</v>
      </c>
    </row>
    <row r="6480" spans="1:7" x14ac:dyDescent="0.25">
      <c r="A6480" t="s">
        <v>8790</v>
      </c>
      <c r="B6480" t="s">
        <v>2069</v>
      </c>
      <c r="C6480" s="4">
        <v>19342</v>
      </c>
      <c r="D6480">
        <v>826490107</v>
      </c>
      <c r="E6480">
        <f>VLOOKUP(D6480,  base_salary!A:A, 1, FALSE)</f>
        <v>826490107</v>
      </c>
      <c r="F6480">
        <f t="shared" si="202"/>
        <v>0</v>
      </c>
      <c r="G6480">
        <f t="shared" ca="1" si="203"/>
        <v>0</v>
      </c>
    </row>
    <row r="6481" spans="1:7" x14ac:dyDescent="0.25">
      <c r="A6481" t="s">
        <v>8791</v>
      </c>
      <c r="B6481" t="s">
        <v>2335</v>
      </c>
      <c r="C6481" s="4">
        <v>35560</v>
      </c>
      <c r="D6481">
        <v>1598957961</v>
      </c>
      <c r="E6481">
        <f>VLOOKUP(D6481,  base_salary!A:A, 1, FALSE)</f>
        <v>1598957961</v>
      </c>
      <c r="F6481">
        <f t="shared" si="202"/>
        <v>0</v>
      </c>
      <c r="G6481">
        <f t="shared" ca="1" si="203"/>
        <v>0</v>
      </c>
    </row>
    <row r="6482" spans="1:7" x14ac:dyDescent="0.25">
      <c r="A6482" t="s">
        <v>8792</v>
      </c>
      <c r="B6482" t="s">
        <v>2929</v>
      </c>
      <c r="C6482" s="4">
        <v>43083</v>
      </c>
      <c r="D6482">
        <v>9258570278</v>
      </c>
      <c r="E6482">
        <f>VLOOKUP(D6482,  base_salary!A:A, 1, FALSE)</f>
        <v>9258570278</v>
      </c>
      <c r="F6482">
        <f t="shared" si="202"/>
        <v>0</v>
      </c>
      <c r="G6482">
        <f t="shared" ca="1" si="203"/>
        <v>0</v>
      </c>
    </row>
    <row r="6483" spans="1:7" x14ac:dyDescent="0.25">
      <c r="A6483" t="s">
        <v>8793</v>
      </c>
      <c r="B6483" t="s">
        <v>2035</v>
      </c>
      <c r="C6483" s="4">
        <v>29645</v>
      </c>
      <c r="D6483">
        <v>9114174103</v>
      </c>
      <c r="E6483">
        <f>VLOOKUP(D6483,  base_salary!A:A, 1, FALSE)</f>
        <v>9114174103</v>
      </c>
      <c r="F6483">
        <f t="shared" si="202"/>
        <v>0</v>
      </c>
      <c r="G6483">
        <f t="shared" ca="1" si="203"/>
        <v>0</v>
      </c>
    </row>
    <row r="6484" spans="1:7" x14ac:dyDescent="0.25">
      <c r="A6484" t="s">
        <v>8794</v>
      </c>
      <c r="B6484" t="s">
        <v>2424</v>
      </c>
      <c r="C6484" s="4">
        <v>31847</v>
      </c>
      <c r="D6484">
        <v>495702854</v>
      </c>
      <c r="E6484">
        <f>VLOOKUP(D6484,  base_salary!A:A, 1, FALSE)</f>
        <v>495702854</v>
      </c>
      <c r="F6484">
        <f t="shared" si="202"/>
        <v>0</v>
      </c>
      <c r="G6484">
        <f t="shared" ca="1" si="203"/>
        <v>0</v>
      </c>
    </row>
    <row r="6485" spans="1:7" x14ac:dyDescent="0.25">
      <c r="A6485" t="s">
        <v>8795</v>
      </c>
      <c r="B6485" t="s">
        <v>2197</v>
      </c>
      <c r="C6485" s="4">
        <v>15912</v>
      </c>
      <c r="D6485">
        <v>9726268931</v>
      </c>
      <c r="E6485">
        <f>VLOOKUP(D6485,  base_salary!A:A, 1, FALSE)</f>
        <v>9726268931</v>
      </c>
      <c r="F6485">
        <f t="shared" si="202"/>
        <v>0</v>
      </c>
      <c r="G6485">
        <f t="shared" ca="1" si="203"/>
        <v>0</v>
      </c>
    </row>
    <row r="6486" spans="1:7" x14ac:dyDescent="0.25">
      <c r="A6486" t="s">
        <v>8796</v>
      </c>
      <c r="B6486" t="s">
        <v>2061</v>
      </c>
      <c r="C6486" s="4">
        <v>13743</v>
      </c>
      <c r="D6486">
        <v>5439294325</v>
      </c>
      <c r="E6486">
        <f>VLOOKUP(D6486,  base_salary!A:A, 1, FALSE)</f>
        <v>5439294325</v>
      </c>
      <c r="F6486">
        <f t="shared" si="202"/>
        <v>0</v>
      </c>
      <c r="G6486">
        <f t="shared" ca="1" si="203"/>
        <v>0</v>
      </c>
    </row>
    <row r="6487" spans="1:7" x14ac:dyDescent="0.25">
      <c r="A6487" t="s">
        <v>8797</v>
      </c>
      <c r="B6487" t="s">
        <v>3279</v>
      </c>
      <c r="C6487" s="4">
        <v>27949</v>
      </c>
      <c r="D6487">
        <v>4192879565</v>
      </c>
      <c r="E6487">
        <f>VLOOKUP(D6487,  base_salary!A:A, 1, FALSE)</f>
        <v>4192879565</v>
      </c>
      <c r="F6487">
        <f t="shared" si="202"/>
        <v>0</v>
      </c>
      <c r="G6487">
        <f t="shared" ca="1" si="203"/>
        <v>0</v>
      </c>
    </row>
    <row r="6488" spans="1:7" x14ac:dyDescent="0.25">
      <c r="A6488" t="s">
        <v>8798</v>
      </c>
      <c r="B6488" t="s">
        <v>3393</v>
      </c>
      <c r="C6488" s="4">
        <v>35312</v>
      </c>
      <c r="D6488">
        <v>6750554423</v>
      </c>
      <c r="E6488">
        <f>VLOOKUP(D6488,  base_salary!A:A, 1, FALSE)</f>
        <v>6750554423</v>
      </c>
      <c r="F6488">
        <f t="shared" si="202"/>
        <v>0</v>
      </c>
      <c r="G6488">
        <f t="shared" ca="1" si="203"/>
        <v>0</v>
      </c>
    </row>
    <row r="6489" spans="1:7" x14ac:dyDescent="0.25">
      <c r="A6489" t="s">
        <v>8799</v>
      </c>
      <c r="B6489" t="s">
        <v>2670</v>
      </c>
      <c r="C6489" s="4">
        <v>10252</v>
      </c>
      <c r="D6489">
        <v>6510701464</v>
      </c>
      <c r="E6489">
        <f>VLOOKUP(D6489,  base_salary!A:A, 1, FALSE)</f>
        <v>6510701464</v>
      </c>
      <c r="F6489">
        <f t="shared" si="202"/>
        <v>0</v>
      </c>
      <c r="G6489">
        <f t="shared" ca="1" si="203"/>
        <v>0</v>
      </c>
    </row>
    <row r="6490" spans="1:7" x14ac:dyDescent="0.25">
      <c r="A6490" t="s">
        <v>8800</v>
      </c>
      <c r="B6490" t="s">
        <v>2207</v>
      </c>
      <c r="C6490" s="4">
        <v>31188</v>
      </c>
      <c r="D6490">
        <v>4398950745</v>
      </c>
      <c r="E6490">
        <f>VLOOKUP(D6490,  base_salary!A:A, 1, FALSE)</f>
        <v>4398950745</v>
      </c>
      <c r="F6490">
        <f t="shared" si="202"/>
        <v>0</v>
      </c>
      <c r="G6490">
        <f t="shared" ca="1" si="203"/>
        <v>0</v>
      </c>
    </row>
    <row r="6491" spans="1:7" x14ac:dyDescent="0.25">
      <c r="A6491" t="s">
        <v>8801</v>
      </c>
      <c r="B6491" t="s">
        <v>2389</v>
      </c>
      <c r="C6491" s="4">
        <v>23632</v>
      </c>
      <c r="D6491">
        <v>2740930763</v>
      </c>
      <c r="E6491">
        <f>VLOOKUP(D6491,  base_salary!A:A, 1, FALSE)</f>
        <v>2740930763</v>
      </c>
      <c r="F6491">
        <f t="shared" si="202"/>
        <v>0</v>
      </c>
      <c r="G6491">
        <f t="shared" ca="1" si="203"/>
        <v>0</v>
      </c>
    </row>
    <row r="6492" spans="1:7" x14ac:dyDescent="0.25">
      <c r="A6492" t="s">
        <v>8802</v>
      </c>
      <c r="B6492" t="s">
        <v>2035</v>
      </c>
      <c r="C6492" s="4">
        <v>27661</v>
      </c>
      <c r="D6492">
        <v>7688943361</v>
      </c>
      <c r="E6492">
        <f>VLOOKUP(D6492,  base_salary!A:A, 1, FALSE)</f>
        <v>7688943361</v>
      </c>
      <c r="F6492">
        <f t="shared" si="202"/>
        <v>0</v>
      </c>
      <c r="G6492">
        <f t="shared" ca="1" si="203"/>
        <v>0</v>
      </c>
    </row>
    <row r="6493" spans="1:7" x14ac:dyDescent="0.25">
      <c r="A6493" t="s">
        <v>8803</v>
      </c>
      <c r="B6493" t="s">
        <v>2614</v>
      </c>
      <c r="C6493" s="4">
        <v>57967</v>
      </c>
      <c r="D6493">
        <v>898924138</v>
      </c>
      <c r="E6493">
        <f>VLOOKUP(D6493,  base_salary!A:A, 1, FALSE)</f>
        <v>898924138</v>
      </c>
      <c r="F6493">
        <f t="shared" si="202"/>
        <v>0</v>
      </c>
      <c r="G6493">
        <f t="shared" ca="1" si="203"/>
        <v>0</v>
      </c>
    </row>
    <row r="6494" spans="1:7" x14ac:dyDescent="0.25">
      <c r="A6494" t="s">
        <v>8804</v>
      </c>
      <c r="B6494" t="s">
        <v>2290</v>
      </c>
      <c r="C6494" s="4">
        <v>42909</v>
      </c>
      <c r="D6494">
        <v>3021692982</v>
      </c>
      <c r="E6494">
        <f>VLOOKUP(D6494,  base_salary!A:A, 1, FALSE)</f>
        <v>3021692982</v>
      </c>
      <c r="F6494">
        <f t="shared" si="202"/>
        <v>0</v>
      </c>
      <c r="G6494">
        <f t="shared" ca="1" si="203"/>
        <v>0</v>
      </c>
    </row>
    <row r="6495" spans="1:7" x14ac:dyDescent="0.25">
      <c r="A6495" t="s">
        <v>8805</v>
      </c>
      <c r="B6495" t="s">
        <v>2161</v>
      </c>
      <c r="C6495" s="4">
        <v>52307</v>
      </c>
      <c r="D6495">
        <v>965285472</v>
      </c>
      <c r="E6495">
        <f>VLOOKUP(D6495,  base_salary!A:A, 1, FALSE)</f>
        <v>965285472</v>
      </c>
      <c r="F6495">
        <f t="shared" si="202"/>
        <v>0</v>
      </c>
      <c r="G6495">
        <f t="shared" ca="1" si="203"/>
        <v>0</v>
      </c>
    </row>
    <row r="6496" spans="1:7" x14ac:dyDescent="0.25">
      <c r="A6496" t="s">
        <v>8806</v>
      </c>
      <c r="B6496" t="s">
        <v>1964</v>
      </c>
      <c r="C6496" s="4">
        <v>55840</v>
      </c>
      <c r="D6496">
        <v>8516539148</v>
      </c>
      <c r="E6496">
        <f>VLOOKUP(D6496,  base_salary!A:A, 1, FALSE)</f>
        <v>8516539148</v>
      </c>
      <c r="F6496">
        <f t="shared" si="202"/>
        <v>0</v>
      </c>
      <c r="G6496">
        <f t="shared" ca="1" si="203"/>
        <v>0</v>
      </c>
    </row>
    <row r="6497" spans="1:7" x14ac:dyDescent="0.25">
      <c r="A6497" t="s">
        <v>8807</v>
      </c>
      <c r="B6497" t="s">
        <v>2154</v>
      </c>
      <c r="C6497" s="4">
        <v>41751</v>
      </c>
      <c r="D6497">
        <v>826490107</v>
      </c>
      <c r="E6497">
        <f>VLOOKUP(D6497,  base_salary!A:A, 1, FALSE)</f>
        <v>826490107</v>
      </c>
      <c r="F6497">
        <f t="shared" si="202"/>
        <v>0</v>
      </c>
      <c r="G6497">
        <f t="shared" ca="1" si="203"/>
        <v>0</v>
      </c>
    </row>
    <row r="6498" spans="1:7" x14ac:dyDescent="0.25">
      <c r="A6498" t="s">
        <v>8808</v>
      </c>
      <c r="B6498" t="s">
        <v>2101</v>
      </c>
      <c r="C6498" s="4">
        <v>49814</v>
      </c>
      <c r="D6498">
        <v>7281103514</v>
      </c>
      <c r="E6498">
        <f>VLOOKUP(D6498,  base_salary!A:A, 1, FALSE)</f>
        <v>7281103514</v>
      </c>
      <c r="F6498">
        <f t="shared" si="202"/>
        <v>0</v>
      </c>
      <c r="G6498">
        <f t="shared" ca="1" si="203"/>
        <v>0</v>
      </c>
    </row>
    <row r="6499" spans="1:7" x14ac:dyDescent="0.25">
      <c r="A6499" t="s">
        <v>8809</v>
      </c>
      <c r="B6499" t="s">
        <v>2847</v>
      </c>
      <c r="C6499" s="4">
        <v>59894</v>
      </c>
      <c r="D6499">
        <v>1062607929</v>
      </c>
      <c r="E6499">
        <f>VLOOKUP(D6499,  base_salary!A:A, 1, FALSE)</f>
        <v>1062607929</v>
      </c>
      <c r="F6499">
        <f t="shared" si="202"/>
        <v>0</v>
      </c>
      <c r="G6499">
        <f t="shared" ca="1" si="203"/>
        <v>0</v>
      </c>
    </row>
    <row r="6500" spans="1:7" x14ac:dyDescent="0.25">
      <c r="A6500" t="s">
        <v>8810</v>
      </c>
      <c r="B6500" t="s">
        <v>3247</v>
      </c>
      <c r="C6500" s="4">
        <v>28046</v>
      </c>
      <c r="D6500">
        <v>3266408608</v>
      </c>
      <c r="E6500">
        <f>VLOOKUP(D6500,  base_salary!A:A, 1, FALSE)</f>
        <v>3266408608</v>
      </c>
      <c r="F6500">
        <f t="shared" si="202"/>
        <v>0</v>
      </c>
      <c r="G6500">
        <f t="shared" ca="1" si="203"/>
        <v>0</v>
      </c>
    </row>
    <row r="6501" spans="1:7" x14ac:dyDescent="0.25">
      <c r="A6501" t="s">
        <v>8811</v>
      </c>
      <c r="B6501" t="s">
        <v>2111</v>
      </c>
      <c r="C6501" s="4">
        <v>50844</v>
      </c>
      <c r="D6501">
        <v>8703756602</v>
      </c>
      <c r="E6501">
        <f>VLOOKUP(D6501,  base_salary!A:A, 1, FALSE)</f>
        <v>8703756602</v>
      </c>
      <c r="F6501">
        <f t="shared" si="202"/>
        <v>0</v>
      </c>
      <c r="G6501">
        <f t="shared" ca="1" si="203"/>
        <v>0</v>
      </c>
    </row>
    <row r="6502" spans="1:7" x14ac:dyDescent="0.25">
      <c r="A6502" t="s">
        <v>8812</v>
      </c>
      <c r="B6502" t="s">
        <v>2505</v>
      </c>
      <c r="C6502" s="4">
        <v>20970</v>
      </c>
      <c r="D6502">
        <v>977779009</v>
      </c>
      <c r="E6502">
        <f>VLOOKUP(D6502,  base_salary!A:A, 1, FALSE)</f>
        <v>977779009</v>
      </c>
      <c r="F6502">
        <f t="shared" si="202"/>
        <v>0</v>
      </c>
      <c r="G6502">
        <f t="shared" ca="1" si="203"/>
        <v>0</v>
      </c>
    </row>
    <row r="6503" spans="1:7" x14ac:dyDescent="0.25">
      <c r="A6503" t="s">
        <v>8813</v>
      </c>
      <c r="B6503" t="s">
        <v>2660</v>
      </c>
      <c r="C6503" s="4">
        <v>34534</v>
      </c>
      <c r="D6503">
        <v>2191014690</v>
      </c>
      <c r="E6503">
        <f>VLOOKUP(D6503,  base_salary!A:A, 1, FALSE)</f>
        <v>2191014690</v>
      </c>
      <c r="F6503">
        <f t="shared" si="202"/>
        <v>0</v>
      </c>
      <c r="G6503">
        <f t="shared" ca="1" si="203"/>
        <v>0</v>
      </c>
    </row>
    <row r="6504" spans="1:7" x14ac:dyDescent="0.25">
      <c r="A6504" t="s">
        <v>8814</v>
      </c>
      <c r="B6504" t="s">
        <v>2251</v>
      </c>
      <c r="C6504" s="4">
        <v>58882</v>
      </c>
      <c r="D6504">
        <v>9547713507</v>
      </c>
      <c r="E6504">
        <f>VLOOKUP(D6504,  base_salary!A:A, 1, FALSE)</f>
        <v>9547713507</v>
      </c>
      <c r="F6504">
        <f t="shared" si="202"/>
        <v>0</v>
      </c>
      <c r="G6504">
        <f t="shared" ca="1" si="203"/>
        <v>0</v>
      </c>
    </row>
    <row r="6505" spans="1:7" x14ac:dyDescent="0.25">
      <c r="A6505" t="s">
        <v>8815</v>
      </c>
      <c r="B6505" t="s">
        <v>2269</v>
      </c>
      <c r="C6505" s="4">
        <v>44778</v>
      </c>
      <c r="D6505">
        <v>7070564503</v>
      </c>
      <c r="E6505">
        <f>VLOOKUP(D6505,  base_salary!A:A, 1, FALSE)</f>
        <v>7070564503</v>
      </c>
      <c r="F6505">
        <f t="shared" si="202"/>
        <v>0</v>
      </c>
      <c r="G6505">
        <f t="shared" ca="1" si="203"/>
        <v>0</v>
      </c>
    </row>
    <row r="6506" spans="1:7" x14ac:dyDescent="0.25">
      <c r="A6506" t="s">
        <v>8816</v>
      </c>
      <c r="B6506" t="s">
        <v>1960</v>
      </c>
      <c r="C6506" s="4">
        <v>28036</v>
      </c>
      <c r="D6506">
        <v>2185059785</v>
      </c>
      <c r="E6506">
        <f>VLOOKUP(D6506,  base_salary!A:A, 1, FALSE)</f>
        <v>2185059785</v>
      </c>
      <c r="F6506">
        <f t="shared" si="202"/>
        <v>0</v>
      </c>
      <c r="G6506">
        <f t="shared" ca="1" si="203"/>
        <v>0</v>
      </c>
    </row>
    <row r="6507" spans="1:7" x14ac:dyDescent="0.25">
      <c r="A6507" t="s">
        <v>8817</v>
      </c>
      <c r="B6507" t="s">
        <v>2663</v>
      </c>
      <c r="C6507" s="4">
        <v>27765</v>
      </c>
      <c r="D6507">
        <v>2423731264</v>
      </c>
      <c r="E6507">
        <f>VLOOKUP(D6507,  base_salary!A:A, 1, FALSE)</f>
        <v>2423731264</v>
      </c>
      <c r="F6507">
        <f t="shared" si="202"/>
        <v>0</v>
      </c>
      <c r="G6507">
        <f t="shared" ca="1" si="203"/>
        <v>0</v>
      </c>
    </row>
    <row r="6508" spans="1:7" x14ac:dyDescent="0.25">
      <c r="A6508" t="s">
        <v>8818</v>
      </c>
      <c r="B6508" t="s">
        <v>1944</v>
      </c>
      <c r="C6508" s="4">
        <v>38427</v>
      </c>
      <c r="D6508">
        <v>2255261316</v>
      </c>
      <c r="E6508">
        <f>VLOOKUP(D6508,  base_salary!A:A, 1, FALSE)</f>
        <v>2255261316</v>
      </c>
      <c r="F6508">
        <f t="shared" si="202"/>
        <v>0</v>
      </c>
      <c r="G6508">
        <f t="shared" ca="1" si="203"/>
        <v>0</v>
      </c>
    </row>
    <row r="6509" spans="1:7" x14ac:dyDescent="0.25">
      <c r="A6509" t="s">
        <v>8819</v>
      </c>
      <c r="B6509" t="s">
        <v>2491</v>
      </c>
      <c r="C6509" s="4">
        <v>34718</v>
      </c>
      <c r="D6509">
        <v>471886378</v>
      </c>
      <c r="E6509">
        <f>VLOOKUP(D6509,  base_salary!A:A, 1, FALSE)</f>
        <v>471886378</v>
      </c>
      <c r="F6509">
        <f t="shared" si="202"/>
        <v>0</v>
      </c>
      <c r="G6509">
        <f t="shared" ca="1" si="203"/>
        <v>0</v>
      </c>
    </row>
    <row r="6510" spans="1:7" x14ac:dyDescent="0.25">
      <c r="A6510" t="s">
        <v>8820</v>
      </c>
      <c r="B6510" t="s">
        <v>2095</v>
      </c>
      <c r="C6510" s="4">
        <v>53503</v>
      </c>
      <c r="D6510">
        <v>324399618</v>
      </c>
      <c r="E6510">
        <f>VLOOKUP(D6510,  base_salary!A:A, 1, FALSE)</f>
        <v>324399618</v>
      </c>
      <c r="F6510">
        <f t="shared" si="202"/>
        <v>0</v>
      </c>
      <c r="G6510">
        <f t="shared" ca="1" si="203"/>
        <v>0</v>
      </c>
    </row>
    <row r="6511" spans="1:7" x14ac:dyDescent="0.25">
      <c r="A6511" t="s">
        <v>8821</v>
      </c>
      <c r="B6511" t="s">
        <v>2253</v>
      </c>
      <c r="C6511" s="4">
        <v>21649</v>
      </c>
      <c r="D6511">
        <v>8617243198</v>
      </c>
      <c r="E6511">
        <f>VLOOKUP(D6511,  base_salary!A:A, 1, FALSE)</f>
        <v>8617243198</v>
      </c>
      <c r="F6511">
        <f t="shared" si="202"/>
        <v>0</v>
      </c>
      <c r="G6511">
        <f t="shared" ca="1" si="203"/>
        <v>0</v>
      </c>
    </row>
    <row r="6512" spans="1:7" x14ac:dyDescent="0.25">
      <c r="A6512" t="s">
        <v>8822</v>
      </c>
      <c r="B6512" t="s">
        <v>2426</v>
      </c>
      <c r="C6512" s="4">
        <v>38302</v>
      </c>
      <c r="D6512">
        <v>6000780338</v>
      </c>
      <c r="E6512">
        <f>VLOOKUP(D6512,  base_salary!A:A, 1, FALSE)</f>
        <v>6000780338</v>
      </c>
      <c r="F6512">
        <f t="shared" si="202"/>
        <v>0</v>
      </c>
      <c r="G6512">
        <f t="shared" ca="1" si="203"/>
        <v>0</v>
      </c>
    </row>
    <row r="6513" spans="1:7" x14ac:dyDescent="0.25">
      <c r="A6513" t="s">
        <v>8823</v>
      </c>
      <c r="B6513" t="s">
        <v>2253</v>
      </c>
      <c r="C6513" s="4">
        <v>14199</v>
      </c>
      <c r="D6513">
        <v>3409869514</v>
      </c>
      <c r="E6513">
        <f>VLOOKUP(D6513,  base_salary!A:A, 1, FALSE)</f>
        <v>3409869514</v>
      </c>
      <c r="F6513">
        <f t="shared" si="202"/>
        <v>0</v>
      </c>
      <c r="G6513">
        <f t="shared" ca="1" si="203"/>
        <v>0</v>
      </c>
    </row>
    <row r="6514" spans="1:7" x14ac:dyDescent="0.25">
      <c r="A6514" t="s">
        <v>8824</v>
      </c>
      <c r="B6514" t="s">
        <v>2965</v>
      </c>
      <c r="C6514" s="4">
        <v>49448</v>
      </c>
      <c r="D6514">
        <v>7462961601</v>
      </c>
      <c r="E6514">
        <f>VLOOKUP(D6514,  base_salary!A:A, 1, FALSE)</f>
        <v>7462961601</v>
      </c>
      <c r="F6514">
        <f t="shared" si="202"/>
        <v>0</v>
      </c>
      <c r="G6514">
        <f t="shared" ca="1" si="203"/>
        <v>0</v>
      </c>
    </row>
    <row r="6515" spans="1:7" x14ac:dyDescent="0.25">
      <c r="A6515" t="s">
        <v>8825</v>
      </c>
      <c r="B6515" t="s">
        <v>2026</v>
      </c>
      <c r="C6515" s="4">
        <v>59561</v>
      </c>
      <c r="D6515">
        <v>977779009</v>
      </c>
      <c r="E6515">
        <f>VLOOKUP(D6515,  base_salary!A:A, 1, FALSE)</f>
        <v>977779009</v>
      </c>
      <c r="F6515">
        <f t="shared" si="202"/>
        <v>0</v>
      </c>
      <c r="G6515">
        <f t="shared" ca="1" si="203"/>
        <v>0</v>
      </c>
    </row>
    <row r="6516" spans="1:7" x14ac:dyDescent="0.25">
      <c r="A6516" t="s">
        <v>8826</v>
      </c>
      <c r="B6516" t="s">
        <v>4864</v>
      </c>
      <c r="C6516" s="4">
        <v>41506</v>
      </c>
      <c r="D6516">
        <v>3021692982</v>
      </c>
      <c r="E6516">
        <f>VLOOKUP(D6516,  base_salary!A:A, 1, FALSE)</f>
        <v>3021692982</v>
      </c>
      <c r="F6516">
        <f t="shared" si="202"/>
        <v>0</v>
      </c>
      <c r="G6516">
        <f t="shared" ca="1" si="203"/>
        <v>0</v>
      </c>
    </row>
    <row r="6517" spans="1:7" x14ac:dyDescent="0.25">
      <c r="A6517" t="s">
        <v>8827</v>
      </c>
      <c r="B6517" t="s">
        <v>2920</v>
      </c>
      <c r="C6517" s="4">
        <v>54885</v>
      </c>
      <c r="D6517">
        <v>3016446324</v>
      </c>
      <c r="E6517">
        <f>VLOOKUP(D6517,  base_salary!A:A, 1, FALSE)</f>
        <v>3016446324</v>
      </c>
      <c r="F6517">
        <f t="shared" si="202"/>
        <v>0</v>
      </c>
      <c r="G6517">
        <f t="shared" ca="1" si="203"/>
        <v>0</v>
      </c>
    </row>
    <row r="6518" spans="1:7" x14ac:dyDescent="0.25">
      <c r="A6518" t="s">
        <v>8828</v>
      </c>
      <c r="B6518" t="s">
        <v>2260</v>
      </c>
      <c r="C6518" s="4">
        <v>52571</v>
      </c>
      <c r="D6518">
        <v>2551917727</v>
      </c>
      <c r="E6518">
        <f>VLOOKUP(D6518,  base_salary!A:A, 1, FALSE)</f>
        <v>2551917727</v>
      </c>
      <c r="F6518">
        <f t="shared" si="202"/>
        <v>0</v>
      </c>
      <c r="G6518">
        <f t="shared" ca="1" si="203"/>
        <v>0</v>
      </c>
    </row>
    <row r="6519" spans="1:7" x14ac:dyDescent="0.25">
      <c r="A6519" t="s">
        <v>8829</v>
      </c>
      <c r="B6519" t="s">
        <v>2182</v>
      </c>
      <c r="C6519" s="4">
        <v>26328</v>
      </c>
      <c r="D6519">
        <v>9965847037</v>
      </c>
      <c r="E6519">
        <f>VLOOKUP(D6519,  base_salary!A:A, 1, FALSE)</f>
        <v>9965847037</v>
      </c>
      <c r="F6519">
        <f t="shared" si="202"/>
        <v>0</v>
      </c>
      <c r="G6519">
        <f t="shared" ca="1" si="203"/>
        <v>0</v>
      </c>
    </row>
    <row r="6520" spans="1:7" x14ac:dyDescent="0.25">
      <c r="A6520" t="s">
        <v>8830</v>
      </c>
      <c r="B6520" t="s">
        <v>2992</v>
      </c>
      <c r="C6520" s="4">
        <v>36609</v>
      </c>
      <c r="D6520">
        <v>4401069773</v>
      </c>
      <c r="E6520">
        <f>VLOOKUP(D6520,  base_salary!A:A, 1, FALSE)</f>
        <v>4401069773</v>
      </c>
      <c r="F6520">
        <f t="shared" si="202"/>
        <v>0</v>
      </c>
      <c r="G6520">
        <f t="shared" ca="1" si="203"/>
        <v>0</v>
      </c>
    </row>
    <row r="6521" spans="1:7" x14ac:dyDescent="0.25">
      <c r="A6521" t="s">
        <v>8831</v>
      </c>
      <c r="B6521" t="s">
        <v>2037</v>
      </c>
      <c r="C6521" s="4">
        <v>42794</v>
      </c>
      <c r="D6521">
        <v>2592292012</v>
      </c>
      <c r="E6521">
        <f>VLOOKUP(D6521,  base_salary!A:A, 1, FALSE)</f>
        <v>2592292012</v>
      </c>
      <c r="F6521">
        <f t="shared" si="202"/>
        <v>0</v>
      </c>
      <c r="G6521">
        <f t="shared" ca="1" si="203"/>
        <v>0</v>
      </c>
    </row>
    <row r="6522" spans="1:7" x14ac:dyDescent="0.25">
      <c r="A6522" t="s">
        <v>8832</v>
      </c>
      <c r="B6522" t="s">
        <v>3169</v>
      </c>
      <c r="C6522" s="4">
        <v>48908</v>
      </c>
      <c r="D6522">
        <v>2066028762</v>
      </c>
      <c r="E6522">
        <f>VLOOKUP(D6522,  base_salary!A:A, 1, FALSE)</f>
        <v>2066028762</v>
      </c>
      <c r="F6522">
        <f t="shared" si="202"/>
        <v>0</v>
      </c>
      <c r="G6522">
        <f t="shared" ca="1" si="203"/>
        <v>0</v>
      </c>
    </row>
    <row r="6523" spans="1:7" x14ac:dyDescent="0.25">
      <c r="A6523" t="s">
        <v>8833</v>
      </c>
      <c r="B6523" t="s">
        <v>2576</v>
      </c>
      <c r="C6523" s="4">
        <v>51910</v>
      </c>
      <c r="D6523">
        <v>4223282808</v>
      </c>
      <c r="E6523">
        <f>VLOOKUP(D6523,  base_salary!A:A, 1, FALSE)</f>
        <v>4223282808</v>
      </c>
      <c r="F6523">
        <f t="shared" si="202"/>
        <v>0</v>
      </c>
      <c r="G6523">
        <f t="shared" ca="1" si="203"/>
        <v>0</v>
      </c>
    </row>
    <row r="6524" spans="1:7" x14ac:dyDescent="0.25">
      <c r="A6524" t="s">
        <v>8834</v>
      </c>
      <c r="B6524" t="s">
        <v>2210</v>
      </c>
      <c r="C6524" s="4">
        <v>14803</v>
      </c>
      <c r="D6524">
        <v>5687748091</v>
      </c>
      <c r="E6524">
        <f>VLOOKUP(D6524,  base_salary!A:A, 1, FALSE)</f>
        <v>5687748091</v>
      </c>
      <c r="F6524">
        <f t="shared" si="202"/>
        <v>0</v>
      </c>
      <c r="G6524">
        <f t="shared" ca="1" si="203"/>
        <v>0</v>
      </c>
    </row>
    <row r="6525" spans="1:7" x14ac:dyDescent="0.25">
      <c r="A6525" t="s">
        <v>8835</v>
      </c>
      <c r="B6525" t="s">
        <v>2718</v>
      </c>
      <c r="C6525" s="4">
        <v>21343</v>
      </c>
      <c r="D6525">
        <v>4039266773</v>
      </c>
      <c r="E6525">
        <f>VLOOKUP(D6525,  base_salary!A:A, 1, FALSE)</f>
        <v>4039266773</v>
      </c>
      <c r="F6525">
        <f t="shared" si="202"/>
        <v>0</v>
      </c>
      <c r="G6525">
        <f t="shared" ca="1" si="203"/>
        <v>0</v>
      </c>
    </row>
    <row r="6526" spans="1:7" x14ac:dyDescent="0.25">
      <c r="A6526" t="s">
        <v>8836</v>
      </c>
      <c r="B6526" t="s">
        <v>2099</v>
      </c>
      <c r="C6526" s="4">
        <v>47826</v>
      </c>
      <c r="D6526">
        <v>1042822263</v>
      </c>
      <c r="E6526">
        <f>VLOOKUP(D6526,  base_salary!A:A, 1, FALSE)</f>
        <v>1042822263</v>
      </c>
      <c r="F6526">
        <f t="shared" si="202"/>
        <v>0</v>
      </c>
      <c r="G6526">
        <f t="shared" ca="1" si="203"/>
        <v>0</v>
      </c>
    </row>
    <row r="6527" spans="1:7" x14ac:dyDescent="0.25">
      <c r="A6527" t="s">
        <v>8837</v>
      </c>
      <c r="B6527" t="s">
        <v>2257</v>
      </c>
      <c r="C6527" s="4">
        <v>40520</v>
      </c>
      <c r="D6527">
        <v>1754740677</v>
      </c>
      <c r="E6527">
        <f>VLOOKUP(D6527,  base_salary!A:A, 1, FALSE)</f>
        <v>1754740677</v>
      </c>
      <c r="F6527">
        <f t="shared" si="202"/>
        <v>0</v>
      </c>
      <c r="G6527">
        <f t="shared" ca="1" si="203"/>
        <v>0</v>
      </c>
    </row>
    <row r="6528" spans="1:7" x14ac:dyDescent="0.25">
      <c r="A6528" t="s">
        <v>8838</v>
      </c>
      <c r="B6528" t="s">
        <v>1995</v>
      </c>
      <c r="C6528" s="4">
        <v>14019</v>
      </c>
      <c r="D6528">
        <v>544760832</v>
      </c>
      <c r="E6528">
        <f>VLOOKUP(D6528,  base_salary!A:A, 1, FALSE)</f>
        <v>544760832</v>
      </c>
      <c r="F6528">
        <f t="shared" si="202"/>
        <v>0</v>
      </c>
      <c r="G6528">
        <f t="shared" ca="1" si="203"/>
        <v>0</v>
      </c>
    </row>
    <row r="6529" spans="1:7" x14ac:dyDescent="0.25">
      <c r="A6529" t="s">
        <v>8839</v>
      </c>
      <c r="B6529" t="s">
        <v>1930</v>
      </c>
      <c r="C6529" s="4">
        <v>22654</v>
      </c>
      <c r="D6529">
        <v>5684780105</v>
      </c>
      <c r="E6529">
        <f>VLOOKUP(D6529,  base_salary!A:A, 1, FALSE)</f>
        <v>5684780105</v>
      </c>
      <c r="F6529">
        <f t="shared" si="202"/>
        <v>0</v>
      </c>
      <c r="G6529">
        <f t="shared" ca="1" si="203"/>
        <v>0</v>
      </c>
    </row>
    <row r="6530" spans="1:7" x14ac:dyDescent="0.25">
      <c r="A6530" t="s">
        <v>8840</v>
      </c>
      <c r="B6530" t="s">
        <v>4864</v>
      </c>
      <c r="C6530" s="4">
        <v>53602</v>
      </c>
      <c r="D6530">
        <v>6148235056</v>
      </c>
      <c r="E6530">
        <f>VLOOKUP(D6530,  base_salary!A:A, 1, FALSE)</f>
        <v>6148235056</v>
      </c>
      <c r="F6530">
        <f t="shared" si="202"/>
        <v>0</v>
      </c>
      <c r="G6530">
        <f t="shared" ca="1" si="203"/>
        <v>0</v>
      </c>
    </row>
    <row r="6531" spans="1:7" x14ac:dyDescent="0.25">
      <c r="A6531" t="s">
        <v>8841</v>
      </c>
      <c r="B6531" t="s">
        <v>2244</v>
      </c>
      <c r="C6531" s="4">
        <v>11080</v>
      </c>
      <c r="D6531">
        <v>594961432</v>
      </c>
      <c r="E6531">
        <f>VLOOKUP(D6531,  base_salary!A:A, 1, FALSE)</f>
        <v>594961432</v>
      </c>
      <c r="F6531">
        <f t="shared" ref="F6531:F6594" si="204">IF(ISERROR(E6531), 1, 0)</f>
        <v>0</v>
      </c>
      <c r="G6531">
        <f t="shared" ref="G6531:G6594" ca="1" si="205">SUM(G:G)</f>
        <v>0</v>
      </c>
    </row>
    <row r="6532" spans="1:7" x14ac:dyDescent="0.25">
      <c r="A6532" t="s">
        <v>8842</v>
      </c>
      <c r="B6532" t="s">
        <v>2670</v>
      </c>
      <c r="C6532" s="4">
        <v>59917</v>
      </c>
      <c r="D6532">
        <v>8373529241</v>
      </c>
      <c r="E6532">
        <f>VLOOKUP(D6532,  base_salary!A:A, 1, FALSE)</f>
        <v>8373529241</v>
      </c>
      <c r="F6532">
        <f t="shared" si="204"/>
        <v>0</v>
      </c>
      <c r="G6532">
        <f t="shared" ca="1" si="205"/>
        <v>0</v>
      </c>
    </row>
    <row r="6533" spans="1:7" x14ac:dyDescent="0.25">
      <c r="A6533" t="s">
        <v>8843</v>
      </c>
      <c r="B6533" t="s">
        <v>1974</v>
      </c>
      <c r="C6533" s="4">
        <v>10090</v>
      </c>
      <c r="D6533">
        <v>901154172</v>
      </c>
      <c r="E6533">
        <f>VLOOKUP(D6533,  base_salary!A:A, 1, FALSE)</f>
        <v>901154172</v>
      </c>
      <c r="F6533">
        <f t="shared" si="204"/>
        <v>0</v>
      </c>
      <c r="G6533">
        <f t="shared" ca="1" si="205"/>
        <v>0</v>
      </c>
    </row>
    <row r="6534" spans="1:7" x14ac:dyDescent="0.25">
      <c r="A6534" t="s">
        <v>8844</v>
      </c>
      <c r="B6534" t="s">
        <v>2496</v>
      </c>
      <c r="C6534" s="4">
        <v>14775</v>
      </c>
      <c r="D6534">
        <v>8945564357</v>
      </c>
      <c r="E6534">
        <f>VLOOKUP(D6534,  base_salary!A:A, 1, FALSE)</f>
        <v>8945564357</v>
      </c>
      <c r="F6534">
        <f t="shared" si="204"/>
        <v>0</v>
      </c>
      <c r="G6534">
        <f t="shared" ca="1" si="205"/>
        <v>0</v>
      </c>
    </row>
    <row r="6535" spans="1:7" x14ac:dyDescent="0.25">
      <c r="A6535" t="s">
        <v>8845</v>
      </c>
      <c r="B6535" t="s">
        <v>2137</v>
      </c>
      <c r="C6535" s="4">
        <v>26832</v>
      </c>
      <c r="D6535">
        <v>4969679754</v>
      </c>
      <c r="E6535">
        <f>VLOOKUP(D6535,  base_salary!A:A, 1, FALSE)</f>
        <v>4969679754</v>
      </c>
      <c r="F6535">
        <f t="shared" si="204"/>
        <v>0</v>
      </c>
      <c r="G6535">
        <f t="shared" ca="1" si="205"/>
        <v>0</v>
      </c>
    </row>
    <row r="6536" spans="1:7" x14ac:dyDescent="0.25">
      <c r="A6536" t="s">
        <v>8846</v>
      </c>
      <c r="B6536" t="s">
        <v>2089</v>
      </c>
      <c r="C6536" s="4">
        <v>47726</v>
      </c>
      <c r="D6536">
        <v>9483290694</v>
      </c>
      <c r="E6536">
        <f>VLOOKUP(D6536,  base_salary!A:A, 1, FALSE)</f>
        <v>9483290694</v>
      </c>
      <c r="F6536">
        <f t="shared" si="204"/>
        <v>0</v>
      </c>
      <c r="G6536">
        <f t="shared" ca="1" si="205"/>
        <v>0</v>
      </c>
    </row>
    <row r="6537" spans="1:7" x14ac:dyDescent="0.25">
      <c r="A6537" t="s">
        <v>8847</v>
      </c>
      <c r="B6537" t="s">
        <v>3253</v>
      </c>
      <c r="C6537" s="4">
        <v>35530</v>
      </c>
      <c r="D6537">
        <v>3040116061</v>
      </c>
      <c r="E6537">
        <f>VLOOKUP(D6537,  base_salary!A:A, 1, FALSE)</f>
        <v>3040116061</v>
      </c>
      <c r="F6537">
        <f t="shared" si="204"/>
        <v>0</v>
      </c>
      <c r="G6537">
        <f t="shared" ca="1" si="205"/>
        <v>0</v>
      </c>
    </row>
    <row r="6538" spans="1:7" x14ac:dyDescent="0.25">
      <c r="A6538" t="s">
        <v>8848</v>
      </c>
      <c r="B6538" t="s">
        <v>2873</v>
      </c>
      <c r="C6538" s="4">
        <v>48680</v>
      </c>
      <c r="D6538">
        <v>9803956825</v>
      </c>
      <c r="E6538">
        <f>VLOOKUP(D6538,  base_salary!A:A, 1, FALSE)</f>
        <v>9803956825</v>
      </c>
      <c r="F6538">
        <f t="shared" si="204"/>
        <v>0</v>
      </c>
      <c r="G6538">
        <f t="shared" ca="1" si="205"/>
        <v>0</v>
      </c>
    </row>
    <row r="6539" spans="1:7" x14ac:dyDescent="0.25">
      <c r="A6539" t="s">
        <v>8849</v>
      </c>
      <c r="B6539" t="s">
        <v>2319</v>
      </c>
      <c r="C6539" s="4">
        <v>53587</v>
      </c>
      <c r="D6539">
        <v>4269946768</v>
      </c>
      <c r="E6539">
        <f>VLOOKUP(D6539,  base_salary!A:A, 1, FALSE)</f>
        <v>4269946768</v>
      </c>
      <c r="F6539">
        <f t="shared" si="204"/>
        <v>0</v>
      </c>
      <c r="G6539">
        <f t="shared" ca="1" si="205"/>
        <v>0</v>
      </c>
    </row>
    <row r="6540" spans="1:7" x14ac:dyDescent="0.25">
      <c r="A6540" t="s">
        <v>8850</v>
      </c>
      <c r="B6540" t="s">
        <v>2266</v>
      </c>
      <c r="C6540" s="4">
        <v>49463</v>
      </c>
      <c r="D6540">
        <v>8350412399</v>
      </c>
      <c r="E6540">
        <f>VLOOKUP(D6540,  base_salary!A:A, 1, FALSE)</f>
        <v>8350412399</v>
      </c>
      <c r="F6540">
        <f t="shared" si="204"/>
        <v>0</v>
      </c>
      <c r="G6540">
        <f t="shared" ca="1" si="205"/>
        <v>0</v>
      </c>
    </row>
    <row r="6541" spans="1:7" x14ac:dyDescent="0.25">
      <c r="A6541" t="s">
        <v>8851</v>
      </c>
      <c r="B6541" t="s">
        <v>2045</v>
      </c>
      <c r="C6541" s="4">
        <v>36147</v>
      </c>
      <c r="D6541">
        <v>4359854056</v>
      </c>
      <c r="E6541">
        <f>VLOOKUP(D6541,  base_salary!A:A, 1, FALSE)</f>
        <v>4359854056</v>
      </c>
      <c r="F6541">
        <f t="shared" si="204"/>
        <v>0</v>
      </c>
      <c r="G6541">
        <f t="shared" ca="1" si="205"/>
        <v>0</v>
      </c>
    </row>
    <row r="6542" spans="1:7" x14ac:dyDescent="0.25">
      <c r="A6542" t="s">
        <v>8852</v>
      </c>
      <c r="B6542" t="s">
        <v>1968</v>
      </c>
      <c r="C6542" s="4">
        <v>42788</v>
      </c>
      <c r="D6542">
        <v>3554301841</v>
      </c>
      <c r="E6542">
        <f>VLOOKUP(D6542,  base_salary!A:A, 1, FALSE)</f>
        <v>3554301841</v>
      </c>
      <c r="F6542">
        <f t="shared" si="204"/>
        <v>0</v>
      </c>
      <c r="G6542">
        <f t="shared" ca="1" si="205"/>
        <v>0</v>
      </c>
    </row>
    <row r="6543" spans="1:7" x14ac:dyDescent="0.25">
      <c r="A6543" t="s">
        <v>8853</v>
      </c>
      <c r="B6543" t="s">
        <v>2709</v>
      </c>
      <c r="C6543" s="4">
        <v>50752</v>
      </c>
      <c r="D6543">
        <v>650049144</v>
      </c>
      <c r="E6543">
        <f>VLOOKUP(D6543,  base_salary!A:A, 1, FALSE)</f>
        <v>650049144</v>
      </c>
      <c r="F6543">
        <f t="shared" si="204"/>
        <v>0</v>
      </c>
      <c r="G6543">
        <f t="shared" ca="1" si="205"/>
        <v>0</v>
      </c>
    </row>
    <row r="6544" spans="1:7" x14ac:dyDescent="0.25">
      <c r="A6544" t="s">
        <v>8854</v>
      </c>
      <c r="B6544" t="s">
        <v>3078</v>
      </c>
      <c r="C6544" s="4">
        <v>20150</v>
      </c>
      <c r="D6544">
        <v>1972775170</v>
      </c>
      <c r="E6544">
        <f>VLOOKUP(D6544,  base_salary!A:A, 1, FALSE)</f>
        <v>1972775170</v>
      </c>
      <c r="F6544">
        <f t="shared" si="204"/>
        <v>0</v>
      </c>
      <c r="G6544">
        <f t="shared" ca="1" si="205"/>
        <v>0</v>
      </c>
    </row>
    <row r="6545" spans="1:7" x14ac:dyDescent="0.25">
      <c r="A6545" t="s">
        <v>8855</v>
      </c>
      <c r="B6545" t="s">
        <v>2129</v>
      </c>
      <c r="C6545" s="4">
        <v>24171</v>
      </c>
      <c r="D6545">
        <v>9305168396</v>
      </c>
      <c r="E6545">
        <f>VLOOKUP(D6545,  base_salary!A:A, 1, FALSE)</f>
        <v>9305168396</v>
      </c>
      <c r="F6545">
        <f t="shared" si="204"/>
        <v>0</v>
      </c>
      <c r="G6545">
        <f t="shared" ca="1" si="205"/>
        <v>0</v>
      </c>
    </row>
    <row r="6546" spans="1:7" x14ac:dyDescent="0.25">
      <c r="A6546" t="s">
        <v>8856</v>
      </c>
      <c r="B6546" t="s">
        <v>2201</v>
      </c>
      <c r="C6546" s="4">
        <v>24858</v>
      </c>
      <c r="D6546">
        <v>939715988</v>
      </c>
      <c r="E6546">
        <f>VLOOKUP(D6546,  base_salary!A:A, 1, FALSE)</f>
        <v>939715988</v>
      </c>
      <c r="F6546">
        <f t="shared" si="204"/>
        <v>0</v>
      </c>
      <c r="G6546">
        <f t="shared" ca="1" si="205"/>
        <v>0</v>
      </c>
    </row>
    <row r="6547" spans="1:7" x14ac:dyDescent="0.25">
      <c r="A6547" t="s">
        <v>8857</v>
      </c>
      <c r="B6547" t="s">
        <v>1982</v>
      </c>
      <c r="C6547" s="4">
        <v>18928</v>
      </c>
      <c r="D6547">
        <v>2592292012</v>
      </c>
      <c r="E6547">
        <f>VLOOKUP(D6547,  base_salary!A:A, 1, FALSE)</f>
        <v>2592292012</v>
      </c>
      <c r="F6547">
        <f t="shared" si="204"/>
        <v>0</v>
      </c>
      <c r="G6547">
        <f t="shared" ca="1" si="205"/>
        <v>0</v>
      </c>
    </row>
    <row r="6548" spans="1:7" x14ac:dyDescent="0.25">
      <c r="A6548" t="s">
        <v>8858</v>
      </c>
      <c r="B6548" t="s">
        <v>2288</v>
      </c>
      <c r="C6548" s="4">
        <v>56339</v>
      </c>
      <c r="D6548">
        <v>7560031153</v>
      </c>
      <c r="E6548">
        <f>VLOOKUP(D6548,  base_salary!A:A, 1, FALSE)</f>
        <v>7560031153</v>
      </c>
      <c r="F6548">
        <f t="shared" si="204"/>
        <v>0</v>
      </c>
      <c r="G6548">
        <f t="shared" ca="1" si="205"/>
        <v>0</v>
      </c>
    </row>
    <row r="6549" spans="1:7" x14ac:dyDescent="0.25">
      <c r="A6549" t="s">
        <v>8859</v>
      </c>
      <c r="B6549" t="s">
        <v>3560</v>
      </c>
      <c r="C6549" s="4">
        <v>26661</v>
      </c>
      <c r="D6549">
        <v>9815158015</v>
      </c>
      <c r="E6549">
        <f>VLOOKUP(D6549,  base_salary!A:A, 1, FALSE)</f>
        <v>9815158015</v>
      </c>
      <c r="F6549">
        <f t="shared" si="204"/>
        <v>0</v>
      </c>
      <c r="G6549">
        <f t="shared" ca="1" si="205"/>
        <v>0</v>
      </c>
    </row>
    <row r="6550" spans="1:7" x14ac:dyDescent="0.25">
      <c r="A6550" t="s">
        <v>8860</v>
      </c>
      <c r="B6550" t="s">
        <v>2310</v>
      </c>
      <c r="C6550" s="4">
        <v>11213</v>
      </c>
      <c r="D6550">
        <v>5075915108</v>
      </c>
      <c r="E6550">
        <f>VLOOKUP(D6550,  base_salary!A:A, 1, FALSE)</f>
        <v>5075915108</v>
      </c>
      <c r="F6550">
        <f t="shared" si="204"/>
        <v>0</v>
      </c>
      <c r="G6550">
        <f t="shared" ca="1" si="205"/>
        <v>0</v>
      </c>
    </row>
    <row r="6551" spans="1:7" x14ac:dyDescent="0.25">
      <c r="A6551" t="s">
        <v>8861</v>
      </c>
      <c r="B6551" t="s">
        <v>2121</v>
      </c>
      <c r="C6551" s="4">
        <v>22503</v>
      </c>
      <c r="D6551">
        <v>6720857681</v>
      </c>
      <c r="E6551">
        <f>VLOOKUP(D6551,  base_salary!A:A, 1, FALSE)</f>
        <v>6720857681</v>
      </c>
      <c r="F6551">
        <f t="shared" si="204"/>
        <v>0</v>
      </c>
      <c r="G6551">
        <f t="shared" ca="1" si="205"/>
        <v>0</v>
      </c>
    </row>
    <row r="6552" spans="1:7" x14ac:dyDescent="0.25">
      <c r="A6552" t="s">
        <v>8862</v>
      </c>
      <c r="B6552" t="s">
        <v>2028</v>
      </c>
      <c r="C6552" s="4">
        <v>10154</v>
      </c>
      <c r="D6552">
        <v>6313424239</v>
      </c>
      <c r="E6552">
        <f>VLOOKUP(D6552,  base_salary!A:A, 1, FALSE)</f>
        <v>6313424239</v>
      </c>
      <c r="F6552">
        <f t="shared" si="204"/>
        <v>0</v>
      </c>
      <c r="G6552">
        <f t="shared" ca="1" si="205"/>
        <v>0</v>
      </c>
    </row>
    <row r="6553" spans="1:7" x14ac:dyDescent="0.25">
      <c r="A6553" t="s">
        <v>8863</v>
      </c>
      <c r="B6553" t="s">
        <v>2731</v>
      </c>
      <c r="C6553" s="4">
        <v>42462</v>
      </c>
      <c r="D6553">
        <v>1895483948</v>
      </c>
      <c r="E6553">
        <f>VLOOKUP(D6553,  base_salary!A:A, 1, FALSE)</f>
        <v>1895483948</v>
      </c>
      <c r="F6553">
        <f t="shared" si="204"/>
        <v>0</v>
      </c>
      <c r="G6553">
        <f t="shared" ca="1" si="205"/>
        <v>0</v>
      </c>
    </row>
    <row r="6554" spans="1:7" x14ac:dyDescent="0.25">
      <c r="A6554" t="s">
        <v>8864</v>
      </c>
      <c r="B6554" t="s">
        <v>2764</v>
      </c>
      <c r="C6554" s="4">
        <v>36493</v>
      </c>
      <c r="D6554">
        <v>9245659313</v>
      </c>
      <c r="E6554">
        <f>VLOOKUP(D6554,  base_salary!A:A, 1, FALSE)</f>
        <v>9245659313</v>
      </c>
      <c r="F6554">
        <f t="shared" si="204"/>
        <v>0</v>
      </c>
      <c r="G6554">
        <f t="shared" ca="1" si="205"/>
        <v>0</v>
      </c>
    </row>
    <row r="6555" spans="1:7" x14ac:dyDescent="0.25">
      <c r="A6555" t="s">
        <v>8865</v>
      </c>
      <c r="B6555" t="s">
        <v>3583</v>
      </c>
      <c r="C6555" s="4">
        <v>28278</v>
      </c>
      <c r="D6555">
        <v>1079691642</v>
      </c>
      <c r="E6555">
        <f>VLOOKUP(D6555,  base_salary!A:A, 1, FALSE)</f>
        <v>1079691642</v>
      </c>
      <c r="F6555">
        <f t="shared" si="204"/>
        <v>0</v>
      </c>
      <c r="G6555">
        <f t="shared" ca="1" si="205"/>
        <v>0</v>
      </c>
    </row>
    <row r="6556" spans="1:7" x14ac:dyDescent="0.25">
      <c r="A6556" t="s">
        <v>8866</v>
      </c>
      <c r="B6556" t="s">
        <v>2164</v>
      </c>
      <c r="C6556" s="4">
        <v>10122</v>
      </c>
      <c r="D6556">
        <v>8099854152</v>
      </c>
      <c r="E6556">
        <f>VLOOKUP(D6556,  base_salary!A:A, 1, FALSE)</f>
        <v>8099854152</v>
      </c>
      <c r="F6556">
        <f t="shared" si="204"/>
        <v>0</v>
      </c>
      <c r="G6556">
        <f t="shared" ca="1" si="205"/>
        <v>0</v>
      </c>
    </row>
    <row r="6557" spans="1:7" x14ac:dyDescent="0.25">
      <c r="A6557" t="s">
        <v>8867</v>
      </c>
      <c r="B6557" t="s">
        <v>2236</v>
      </c>
      <c r="C6557" s="4">
        <v>20477</v>
      </c>
      <c r="D6557">
        <v>6515844751</v>
      </c>
      <c r="E6557">
        <f>VLOOKUP(D6557,  base_salary!A:A, 1, FALSE)</f>
        <v>6515844751</v>
      </c>
      <c r="F6557">
        <f t="shared" si="204"/>
        <v>0</v>
      </c>
      <c r="G6557">
        <f t="shared" ca="1" si="205"/>
        <v>0</v>
      </c>
    </row>
    <row r="6558" spans="1:7" x14ac:dyDescent="0.25">
      <c r="A6558" t="s">
        <v>8868</v>
      </c>
      <c r="B6558" t="s">
        <v>2343</v>
      </c>
      <c r="C6558" s="4">
        <v>11839</v>
      </c>
      <c r="D6558">
        <v>1382734301</v>
      </c>
      <c r="E6558">
        <f>VLOOKUP(D6558,  base_salary!A:A, 1, FALSE)</f>
        <v>1382734301</v>
      </c>
      <c r="F6558">
        <f t="shared" si="204"/>
        <v>0</v>
      </c>
      <c r="G6558">
        <f t="shared" ca="1" si="205"/>
        <v>0</v>
      </c>
    </row>
    <row r="6559" spans="1:7" x14ac:dyDescent="0.25">
      <c r="A6559" t="s">
        <v>8869</v>
      </c>
      <c r="B6559" t="s">
        <v>2574</v>
      </c>
      <c r="C6559" s="4">
        <v>56938</v>
      </c>
      <c r="D6559">
        <v>7794042674</v>
      </c>
      <c r="E6559">
        <f>VLOOKUP(D6559,  base_salary!A:A, 1, FALSE)</f>
        <v>7794042674</v>
      </c>
      <c r="F6559">
        <f t="shared" si="204"/>
        <v>0</v>
      </c>
      <c r="G6559">
        <f t="shared" ca="1" si="205"/>
        <v>0</v>
      </c>
    </row>
    <row r="6560" spans="1:7" x14ac:dyDescent="0.25">
      <c r="A6560" t="s">
        <v>8870</v>
      </c>
      <c r="B6560" t="s">
        <v>2310</v>
      </c>
      <c r="C6560" s="4">
        <v>10751</v>
      </c>
      <c r="D6560">
        <v>8032296239</v>
      </c>
      <c r="E6560">
        <f>VLOOKUP(D6560,  base_salary!A:A, 1, FALSE)</f>
        <v>8032296239</v>
      </c>
      <c r="F6560">
        <f t="shared" si="204"/>
        <v>0</v>
      </c>
      <c r="G6560">
        <f t="shared" ca="1" si="205"/>
        <v>0</v>
      </c>
    </row>
    <row r="6561" spans="1:7" x14ac:dyDescent="0.25">
      <c r="A6561" t="s">
        <v>8871</v>
      </c>
      <c r="B6561" t="s">
        <v>2173</v>
      </c>
      <c r="C6561" s="4">
        <v>22720</v>
      </c>
      <c r="D6561">
        <v>6462250968</v>
      </c>
      <c r="E6561">
        <f>VLOOKUP(D6561,  base_salary!A:A, 1, FALSE)</f>
        <v>6462250968</v>
      </c>
      <c r="F6561">
        <f t="shared" si="204"/>
        <v>0</v>
      </c>
      <c r="G6561">
        <f t="shared" ca="1" si="205"/>
        <v>0</v>
      </c>
    </row>
    <row r="6562" spans="1:7" x14ac:dyDescent="0.25">
      <c r="A6562" t="s">
        <v>8872</v>
      </c>
      <c r="B6562" t="s">
        <v>2389</v>
      </c>
      <c r="C6562" s="4">
        <v>19136</v>
      </c>
      <c r="D6562">
        <v>2294342399</v>
      </c>
      <c r="E6562">
        <f>VLOOKUP(D6562,  base_salary!A:A, 1, FALSE)</f>
        <v>2294342399</v>
      </c>
      <c r="F6562">
        <f t="shared" si="204"/>
        <v>0</v>
      </c>
      <c r="G6562">
        <f t="shared" ca="1" si="205"/>
        <v>0</v>
      </c>
    </row>
    <row r="6563" spans="1:7" x14ac:dyDescent="0.25">
      <c r="A6563" t="s">
        <v>8873</v>
      </c>
      <c r="B6563" t="s">
        <v>2997</v>
      </c>
      <c r="C6563" s="4">
        <v>29959</v>
      </c>
      <c r="D6563">
        <v>8673837456</v>
      </c>
      <c r="E6563">
        <f>VLOOKUP(D6563,  base_salary!A:A, 1, FALSE)</f>
        <v>8673837456</v>
      </c>
      <c r="F6563">
        <f t="shared" si="204"/>
        <v>0</v>
      </c>
      <c r="G6563">
        <f t="shared" ca="1" si="205"/>
        <v>0</v>
      </c>
    </row>
    <row r="6564" spans="1:7" x14ac:dyDescent="0.25">
      <c r="A6564" t="s">
        <v>8874</v>
      </c>
      <c r="B6564" t="s">
        <v>2223</v>
      </c>
      <c r="C6564" s="4">
        <v>55942</v>
      </c>
      <c r="D6564">
        <v>4502817627</v>
      </c>
      <c r="E6564">
        <f>VLOOKUP(D6564,  base_salary!A:A, 1, FALSE)</f>
        <v>4502817627</v>
      </c>
      <c r="F6564">
        <f t="shared" si="204"/>
        <v>0</v>
      </c>
      <c r="G6564">
        <f t="shared" ca="1" si="205"/>
        <v>0</v>
      </c>
    </row>
    <row r="6565" spans="1:7" x14ac:dyDescent="0.25">
      <c r="A6565" t="s">
        <v>8875</v>
      </c>
      <c r="B6565" t="s">
        <v>2236</v>
      </c>
      <c r="C6565" s="4">
        <v>31473</v>
      </c>
      <c r="D6565">
        <v>7007279686</v>
      </c>
      <c r="E6565">
        <f>VLOOKUP(D6565,  base_salary!A:A, 1, FALSE)</f>
        <v>7007279686</v>
      </c>
      <c r="F6565">
        <f t="shared" si="204"/>
        <v>0</v>
      </c>
      <c r="G6565">
        <f t="shared" ca="1" si="205"/>
        <v>0</v>
      </c>
    </row>
    <row r="6566" spans="1:7" x14ac:dyDescent="0.25">
      <c r="A6566" t="s">
        <v>8876</v>
      </c>
      <c r="B6566" t="s">
        <v>3183</v>
      </c>
      <c r="C6566" s="4">
        <v>25712</v>
      </c>
      <c r="D6566">
        <v>544760832</v>
      </c>
      <c r="E6566">
        <f>VLOOKUP(D6566,  base_salary!A:A, 1, FALSE)</f>
        <v>544760832</v>
      </c>
      <c r="F6566">
        <f t="shared" si="204"/>
        <v>0</v>
      </c>
      <c r="G6566">
        <f t="shared" ca="1" si="205"/>
        <v>0</v>
      </c>
    </row>
    <row r="6567" spans="1:7" x14ac:dyDescent="0.25">
      <c r="A6567" t="s">
        <v>8877</v>
      </c>
      <c r="B6567" t="s">
        <v>3271</v>
      </c>
      <c r="C6567" s="4">
        <v>51361</v>
      </c>
      <c r="D6567">
        <v>7966879720</v>
      </c>
      <c r="E6567">
        <f>VLOOKUP(D6567,  base_salary!A:A, 1, FALSE)</f>
        <v>7966879720</v>
      </c>
      <c r="F6567">
        <f t="shared" si="204"/>
        <v>0</v>
      </c>
      <c r="G6567">
        <f t="shared" ca="1" si="205"/>
        <v>0</v>
      </c>
    </row>
    <row r="6568" spans="1:7" x14ac:dyDescent="0.25">
      <c r="A6568" t="s">
        <v>8878</v>
      </c>
      <c r="B6568" t="s">
        <v>2314</v>
      </c>
      <c r="C6568" s="4">
        <v>16501</v>
      </c>
      <c r="D6568">
        <v>4188124377</v>
      </c>
      <c r="E6568">
        <f>VLOOKUP(D6568,  base_salary!A:A, 1, FALSE)</f>
        <v>4188124377</v>
      </c>
      <c r="F6568">
        <f t="shared" si="204"/>
        <v>0</v>
      </c>
      <c r="G6568">
        <f t="shared" ca="1" si="205"/>
        <v>0</v>
      </c>
    </row>
    <row r="6569" spans="1:7" x14ac:dyDescent="0.25">
      <c r="A6569" t="s">
        <v>8879</v>
      </c>
      <c r="B6569" t="s">
        <v>2709</v>
      </c>
      <c r="C6569" s="4">
        <v>21706</v>
      </c>
      <c r="D6569">
        <v>5764917026</v>
      </c>
      <c r="E6569">
        <f>VLOOKUP(D6569,  base_salary!A:A, 1, FALSE)</f>
        <v>5764917026</v>
      </c>
      <c r="F6569">
        <f t="shared" si="204"/>
        <v>0</v>
      </c>
      <c r="G6569">
        <f t="shared" ca="1" si="205"/>
        <v>0</v>
      </c>
    </row>
    <row r="6570" spans="1:7" x14ac:dyDescent="0.25">
      <c r="A6570" t="s">
        <v>8880</v>
      </c>
      <c r="B6570" t="s">
        <v>3113</v>
      </c>
      <c r="C6570" s="4">
        <v>30425</v>
      </c>
      <c r="D6570">
        <v>7240169995</v>
      </c>
      <c r="E6570">
        <f>VLOOKUP(D6570,  base_salary!A:A, 1, FALSE)</f>
        <v>7240169995</v>
      </c>
      <c r="F6570">
        <f t="shared" si="204"/>
        <v>0</v>
      </c>
      <c r="G6570">
        <f t="shared" ca="1" si="205"/>
        <v>0</v>
      </c>
    </row>
    <row r="6571" spans="1:7" x14ac:dyDescent="0.25">
      <c r="A6571" t="s">
        <v>8881</v>
      </c>
      <c r="B6571" t="s">
        <v>2137</v>
      </c>
      <c r="C6571" s="4">
        <v>48698</v>
      </c>
      <c r="D6571">
        <v>826490107</v>
      </c>
      <c r="E6571">
        <f>VLOOKUP(D6571,  base_salary!A:A, 1, FALSE)</f>
        <v>826490107</v>
      </c>
      <c r="F6571">
        <f t="shared" si="204"/>
        <v>0</v>
      </c>
      <c r="G6571">
        <f t="shared" ca="1" si="205"/>
        <v>0</v>
      </c>
    </row>
    <row r="6572" spans="1:7" x14ac:dyDescent="0.25">
      <c r="A6572" t="s">
        <v>8882</v>
      </c>
      <c r="B6572" t="s">
        <v>2970</v>
      </c>
      <c r="C6572" s="4">
        <v>23137</v>
      </c>
      <c r="D6572">
        <v>7837437543</v>
      </c>
      <c r="E6572">
        <f>VLOOKUP(D6572,  base_salary!A:A, 1, FALSE)</f>
        <v>7837437543</v>
      </c>
      <c r="F6572">
        <f t="shared" si="204"/>
        <v>0</v>
      </c>
      <c r="G6572">
        <f t="shared" ca="1" si="205"/>
        <v>0</v>
      </c>
    </row>
    <row r="6573" spans="1:7" x14ac:dyDescent="0.25">
      <c r="A6573" t="s">
        <v>8883</v>
      </c>
      <c r="B6573" t="s">
        <v>2424</v>
      </c>
      <c r="C6573" s="4">
        <v>31767</v>
      </c>
      <c r="D6573">
        <v>4323727860</v>
      </c>
      <c r="E6573">
        <f>VLOOKUP(D6573,  base_salary!A:A, 1, FALSE)</f>
        <v>4323727860</v>
      </c>
      <c r="F6573">
        <f t="shared" si="204"/>
        <v>0</v>
      </c>
      <c r="G6573">
        <f t="shared" ca="1" si="205"/>
        <v>0</v>
      </c>
    </row>
    <row r="6574" spans="1:7" x14ac:dyDescent="0.25">
      <c r="A6574" t="s">
        <v>8884</v>
      </c>
      <c r="B6574" t="s">
        <v>2329</v>
      </c>
      <c r="C6574" s="4">
        <v>24636</v>
      </c>
      <c r="D6574">
        <v>7621218967</v>
      </c>
      <c r="E6574">
        <f>VLOOKUP(D6574,  base_salary!A:A, 1, FALSE)</f>
        <v>7621218967</v>
      </c>
      <c r="F6574">
        <f t="shared" si="204"/>
        <v>0</v>
      </c>
      <c r="G6574">
        <f t="shared" ca="1" si="205"/>
        <v>0</v>
      </c>
    </row>
    <row r="6575" spans="1:7" x14ac:dyDescent="0.25">
      <c r="A6575" t="s">
        <v>8885</v>
      </c>
      <c r="B6575" t="s">
        <v>2329</v>
      </c>
      <c r="C6575" s="4">
        <v>23878</v>
      </c>
      <c r="D6575">
        <v>4445486779</v>
      </c>
      <c r="E6575">
        <f>VLOOKUP(D6575,  base_salary!A:A, 1, FALSE)</f>
        <v>4445486779</v>
      </c>
      <c r="F6575">
        <f t="shared" si="204"/>
        <v>0</v>
      </c>
      <c r="G6575">
        <f t="shared" ca="1" si="205"/>
        <v>0</v>
      </c>
    </row>
    <row r="6576" spans="1:7" x14ac:dyDescent="0.25">
      <c r="A6576" t="s">
        <v>8886</v>
      </c>
      <c r="B6576" t="s">
        <v>2809</v>
      </c>
      <c r="C6576" s="4">
        <v>18019</v>
      </c>
      <c r="D6576">
        <v>6148235056</v>
      </c>
      <c r="E6576">
        <f>VLOOKUP(D6576,  base_salary!A:A, 1, FALSE)</f>
        <v>6148235056</v>
      </c>
      <c r="F6576">
        <f t="shared" si="204"/>
        <v>0</v>
      </c>
      <c r="G6576">
        <f t="shared" ca="1" si="205"/>
        <v>0</v>
      </c>
    </row>
    <row r="6577" spans="1:7" x14ac:dyDescent="0.25">
      <c r="A6577" t="s">
        <v>8887</v>
      </c>
      <c r="B6577" t="s">
        <v>2628</v>
      </c>
      <c r="C6577" s="4">
        <v>51651</v>
      </c>
      <c r="D6577">
        <v>8093156364</v>
      </c>
      <c r="E6577">
        <f>VLOOKUP(D6577,  base_salary!A:A, 1, FALSE)</f>
        <v>8093156364</v>
      </c>
      <c r="F6577">
        <f t="shared" si="204"/>
        <v>0</v>
      </c>
      <c r="G6577">
        <f t="shared" ca="1" si="205"/>
        <v>0</v>
      </c>
    </row>
    <row r="6578" spans="1:7" x14ac:dyDescent="0.25">
      <c r="A6578" t="s">
        <v>8888</v>
      </c>
      <c r="B6578" t="s">
        <v>2059</v>
      </c>
      <c r="C6578" s="4">
        <v>44312</v>
      </c>
      <c r="D6578">
        <v>3935718624</v>
      </c>
      <c r="E6578">
        <f>VLOOKUP(D6578,  base_salary!A:A, 1, FALSE)</f>
        <v>3935718624</v>
      </c>
      <c r="F6578">
        <f t="shared" si="204"/>
        <v>0</v>
      </c>
      <c r="G6578">
        <f t="shared" ca="1" si="205"/>
        <v>0</v>
      </c>
    </row>
    <row r="6579" spans="1:7" x14ac:dyDescent="0.25">
      <c r="A6579" t="s">
        <v>8889</v>
      </c>
      <c r="B6579" t="s">
        <v>2298</v>
      </c>
      <c r="C6579" s="4">
        <v>52199</v>
      </c>
      <c r="D6579">
        <v>4011453366</v>
      </c>
      <c r="E6579">
        <f>VLOOKUP(D6579,  base_salary!A:A, 1, FALSE)</f>
        <v>4011453366</v>
      </c>
      <c r="F6579">
        <f t="shared" si="204"/>
        <v>0</v>
      </c>
      <c r="G6579">
        <f t="shared" ca="1" si="205"/>
        <v>0</v>
      </c>
    </row>
    <row r="6580" spans="1:7" x14ac:dyDescent="0.25">
      <c r="A6580" t="s">
        <v>8890</v>
      </c>
      <c r="B6580" t="s">
        <v>2804</v>
      </c>
      <c r="C6580" s="4">
        <v>44708</v>
      </c>
      <c r="D6580">
        <v>5117202538</v>
      </c>
      <c r="E6580">
        <f>VLOOKUP(D6580,  base_salary!A:A, 1, FALSE)</f>
        <v>5117202538</v>
      </c>
      <c r="F6580">
        <f t="shared" si="204"/>
        <v>0</v>
      </c>
      <c r="G6580">
        <f t="shared" ca="1" si="205"/>
        <v>0</v>
      </c>
    </row>
    <row r="6581" spans="1:7" x14ac:dyDescent="0.25">
      <c r="A6581" t="s">
        <v>8891</v>
      </c>
      <c r="B6581" t="s">
        <v>2731</v>
      </c>
      <c r="C6581" s="4">
        <v>13303</v>
      </c>
      <c r="D6581">
        <v>5623896162</v>
      </c>
      <c r="E6581">
        <f>VLOOKUP(D6581,  base_salary!A:A, 1, FALSE)</f>
        <v>5623896162</v>
      </c>
      <c r="F6581">
        <f t="shared" si="204"/>
        <v>0</v>
      </c>
      <c r="G6581">
        <f t="shared" ca="1" si="205"/>
        <v>0</v>
      </c>
    </row>
    <row r="6582" spans="1:7" x14ac:dyDescent="0.25">
      <c r="A6582" t="s">
        <v>8892</v>
      </c>
      <c r="B6582" t="s">
        <v>3512</v>
      </c>
      <c r="C6582" s="4">
        <v>17084</v>
      </c>
      <c r="D6582">
        <v>8507800106</v>
      </c>
      <c r="E6582">
        <f>VLOOKUP(D6582,  base_salary!A:A, 1, FALSE)</f>
        <v>8507800106</v>
      </c>
      <c r="F6582">
        <f t="shared" si="204"/>
        <v>0</v>
      </c>
      <c r="G6582">
        <f t="shared" ca="1" si="205"/>
        <v>0</v>
      </c>
    </row>
    <row r="6583" spans="1:7" x14ac:dyDescent="0.25">
      <c r="A6583" t="s">
        <v>8893</v>
      </c>
      <c r="B6583" t="s">
        <v>2131</v>
      </c>
      <c r="C6583" s="4">
        <v>51469</v>
      </c>
      <c r="D6583">
        <v>6637560367</v>
      </c>
      <c r="E6583">
        <f>VLOOKUP(D6583,  base_salary!A:A, 1, FALSE)</f>
        <v>6637560367</v>
      </c>
      <c r="F6583">
        <f t="shared" si="204"/>
        <v>0</v>
      </c>
      <c r="G6583">
        <f t="shared" ca="1" si="205"/>
        <v>0</v>
      </c>
    </row>
    <row r="6584" spans="1:7" x14ac:dyDescent="0.25">
      <c r="A6584" t="s">
        <v>8894</v>
      </c>
      <c r="B6584" t="s">
        <v>1948</v>
      </c>
      <c r="C6584" s="4">
        <v>39205</v>
      </c>
      <c r="D6584">
        <v>8322342209</v>
      </c>
      <c r="E6584">
        <f>VLOOKUP(D6584,  base_salary!A:A, 1, FALSE)</f>
        <v>8322342209</v>
      </c>
      <c r="F6584">
        <f t="shared" si="204"/>
        <v>0</v>
      </c>
      <c r="G6584">
        <f t="shared" ca="1" si="205"/>
        <v>0</v>
      </c>
    </row>
    <row r="6585" spans="1:7" x14ac:dyDescent="0.25">
      <c r="A6585" t="s">
        <v>8895</v>
      </c>
      <c r="B6585" t="s">
        <v>2030</v>
      </c>
      <c r="C6585" s="4">
        <v>52925</v>
      </c>
      <c r="D6585">
        <v>9151658844</v>
      </c>
      <c r="E6585">
        <f>VLOOKUP(D6585,  base_salary!A:A, 1, FALSE)</f>
        <v>9151658844</v>
      </c>
      <c r="F6585">
        <f t="shared" si="204"/>
        <v>0</v>
      </c>
      <c r="G6585">
        <f t="shared" ca="1" si="205"/>
        <v>0</v>
      </c>
    </row>
    <row r="6586" spans="1:7" x14ac:dyDescent="0.25">
      <c r="A6586" t="s">
        <v>8896</v>
      </c>
      <c r="B6586" t="s">
        <v>2223</v>
      </c>
      <c r="C6586" s="4">
        <v>33128</v>
      </c>
      <c r="D6586">
        <v>250257920</v>
      </c>
      <c r="E6586">
        <f>VLOOKUP(D6586,  base_salary!A:A, 1, FALSE)</f>
        <v>250257920</v>
      </c>
      <c r="F6586">
        <f t="shared" si="204"/>
        <v>0</v>
      </c>
      <c r="G6586">
        <f t="shared" ca="1" si="205"/>
        <v>0</v>
      </c>
    </row>
    <row r="6587" spans="1:7" x14ac:dyDescent="0.25">
      <c r="A6587" t="s">
        <v>8897</v>
      </c>
      <c r="B6587" t="s">
        <v>3113</v>
      </c>
      <c r="C6587" s="4">
        <v>30878</v>
      </c>
      <c r="D6587">
        <v>4716524892</v>
      </c>
      <c r="E6587">
        <f>VLOOKUP(D6587,  base_salary!A:A, 1, FALSE)</f>
        <v>4716524892</v>
      </c>
      <c r="F6587">
        <f t="shared" si="204"/>
        <v>0</v>
      </c>
      <c r="G6587">
        <f t="shared" ca="1" si="205"/>
        <v>0</v>
      </c>
    </row>
    <row r="6588" spans="1:7" x14ac:dyDescent="0.25">
      <c r="A6588" t="s">
        <v>8898</v>
      </c>
      <c r="B6588" t="s">
        <v>2853</v>
      </c>
      <c r="C6588" s="4">
        <v>18315</v>
      </c>
      <c r="D6588">
        <v>5998486889</v>
      </c>
      <c r="E6588">
        <f>VLOOKUP(D6588,  base_salary!A:A, 1, FALSE)</f>
        <v>5998486889</v>
      </c>
      <c r="F6588">
        <f t="shared" si="204"/>
        <v>0</v>
      </c>
      <c r="G6588">
        <f t="shared" ca="1" si="205"/>
        <v>0</v>
      </c>
    </row>
    <row r="6589" spans="1:7" x14ac:dyDescent="0.25">
      <c r="A6589" t="s">
        <v>8899</v>
      </c>
      <c r="B6589" t="s">
        <v>2633</v>
      </c>
      <c r="C6589" s="4">
        <v>49722</v>
      </c>
      <c r="D6589">
        <v>7473861379</v>
      </c>
      <c r="E6589">
        <f>VLOOKUP(D6589,  base_salary!A:A, 1, FALSE)</f>
        <v>7473861379</v>
      </c>
      <c r="F6589">
        <f t="shared" si="204"/>
        <v>0</v>
      </c>
      <c r="G6589">
        <f t="shared" ca="1" si="205"/>
        <v>0</v>
      </c>
    </row>
    <row r="6590" spans="1:7" x14ac:dyDescent="0.25">
      <c r="A6590" t="s">
        <v>8900</v>
      </c>
      <c r="B6590" t="s">
        <v>2484</v>
      </c>
      <c r="C6590" s="4">
        <v>48335</v>
      </c>
      <c r="D6590">
        <v>1657097021</v>
      </c>
      <c r="E6590">
        <f>VLOOKUP(D6590,  base_salary!A:A, 1, FALSE)</f>
        <v>1657097021</v>
      </c>
      <c r="F6590">
        <f t="shared" si="204"/>
        <v>0</v>
      </c>
      <c r="G6590">
        <f t="shared" ca="1" si="205"/>
        <v>0</v>
      </c>
    </row>
    <row r="6591" spans="1:7" x14ac:dyDescent="0.25">
      <c r="A6591" t="s">
        <v>8901</v>
      </c>
      <c r="B6591" t="s">
        <v>2345</v>
      </c>
      <c r="C6591" s="4">
        <v>53388</v>
      </c>
      <c r="D6591">
        <v>5629875752</v>
      </c>
      <c r="E6591">
        <f>VLOOKUP(D6591,  base_salary!A:A, 1, FALSE)</f>
        <v>5629875752</v>
      </c>
      <c r="F6591">
        <f t="shared" si="204"/>
        <v>0</v>
      </c>
      <c r="G6591">
        <f t="shared" ca="1" si="205"/>
        <v>0</v>
      </c>
    </row>
    <row r="6592" spans="1:7" x14ac:dyDescent="0.25">
      <c r="A6592" t="s">
        <v>8902</v>
      </c>
      <c r="B6592" t="s">
        <v>2101</v>
      </c>
      <c r="C6592" s="4">
        <v>52660</v>
      </c>
      <c r="D6592">
        <v>7132417177</v>
      </c>
      <c r="E6592">
        <f>VLOOKUP(D6592,  base_salary!A:A, 1, FALSE)</f>
        <v>7132417177</v>
      </c>
      <c r="F6592">
        <f t="shared" si="204"/>
        <v>0</v>
      </c>
      <c r="G6592">
        <f t="shared" ca="1" si="205"/>
        <v>0</v>
      </c>
    </row>
    <row r="6593" spans="1:7" x14ac:dyDescent="0.25">
      <c r="A6593" t="s">
        <v>8903</v>
      </c>
      <c r="B6593" t="s">
        <v>2552</v>
      </c>
      <c r="C6593" s="4">
        <v>59697</v>
      </c>
      <c r="D6593">
        <v>6788593582</v>
      </c>
      <c r="E6593">
        <f>VLOOKUP(D6593,  base_salary!A:A, 1, FALSE)</f>
        <v>6788593582</v>
      </c>
      <c r="F6593">
        <f t="shared" si="204"/>
        <v>0</v>
      </c>
      <c r="G6593">
        <f t="shared" ca="1" si="205"/>
        <v>0</v>
      </c>
    </row>
    <row r="6594" spans="1:7" x14ac:dyDescent="0.25">
      <c r="A6594" t="s">
        <v>8904</v>
      </c>
      <c r="B6594" t="s">
        <v>3247</v>
      </c>
      <c r="C6594" s="4">
        <v>10857</v>
      </c>
      <c r="D6594">
        <v>9624054975</v>
      </c>
      <c r="E6594">
        <f>VLOOKUP(D6594,  base_salary!A:A, 1, FALSE)</f>
        <v>9624054975</v>
      </c>
      <c r="F6594">
        <f t="shared" si="204"/>
        <v>0</v>
      </c>
      <c r="G6594">
        <f t="shared" ca="1" si="205"/>
        <v>0</v>
      </c>
    </row>
    <row r="6595" spans="1:7" x14ac:dyDescent="0.25">
      <c r="A6595" t="s">
        <v>8905</v>
      </c>
      <c r="B6595" t="s">
        <v>2109</v>
      </c>
      <c r="C6595" s="4">
        <v>56905</v>
      </c>
      <c r="D6595">
        <v>1456229036</v>
      </c>
      <c r="E6595">
        <f>VLOOKUP(D6595,  base_salary!A:A, 1, FALSE)</f>
        <v>1456229036</v>
      </c>
      <c r="F6595">
        <f t="shared" ref="F6595:F6658" si="206">IF(ISERROR(E6595), 1, 0)</f>
        <v>0</v>
      </c>
      <c r="G6595">
        <f t="shared" ref="G6595:G6658" ca="1" si="207">SUM(G:G)</f>
        <v>0</v>
      </c>
    </row>
    <row r="6596" spans="1:7" x14ac:dyDescent="0.25">
      <c r="A6596" t="s">
        <v>8906</v>
      </c>
      <c r="B6596" t="s">
        <v>2718</v>
      </c>
      <c r="C6596" s="4">
        <v>33897</v>
      </c>
      <c r="D6596">
        <v>9766606919</v>
      </c>
      <c r="E6596">
        <f>VLOOKUP(D6596,  base_salary!A:A, 1, FALSE)</f>
        <v>9766606919</v>
      </c>
      <c r="F6596">
        <f t="shared" si="206"/>
        <v>0</v>
      </c>
      <c r="G6596">
        <f t="shared" ca="1" si="207"/>
        <v>0</v>
      </c>
    </row>
    <row r="6597" spans="1:7" x14ac:dyDescent="0.25">
      <c r="A6597" t="s">
        <v>8907</v>
      </c>
      <c r="B6597" t="s">
        <v>2608</v>
      </c>
      <c r="C6597" s="4">
        <v>48510</v>
      </c>
      <c r="D6597">
        <v>2183763965</v>
      </c>
      <c r="E6597">
        <f>VLOOKUP(D6597,  base_salary!A:A, 1, FALSE)</f>
        <v>2183763965</v>
      </c>
      <c r="F6597">
        <f t="shared" si="206"/>
        <v>0</v>
      </c>
      <c r="G6597">
        <f t="shared" ca="1" si="207"/>
        <v>0</v>
      </c>
    </row>
    <row r="6598" spans="1:7" x14ac:dyDescent="0.25">
      <c r="A6598" t="s">
        <v>8908</v>
      </c>
      <c r="B6598" t="s">
        <v>3758</v>
      </c>
      <c r="C6598" s="4">
        <v>18462</v>
      </c>
      <c r="D6598">
        <v>9155356869</v>
      </c>
      <c r="E6598">
        <f>VLOOKUP(D6598,  base_salary!A:A, 1, FALSE)</f>
        <v>9155356869</v>
      </c>
      <c r="F6598">
        <f t="shared" si="206"/>
        <v>0</v>
      </c>
      <c r="G6598">
        <f t="shared" ca="1" si="207"/>
        <v>0</v>
      </c>
    </row>
    <row r="6599" spans="1:7" x14ac:dyDescent="0.25">
      <c r="A6599" t="s">
        <v>8909</v>
      </c>
      <c r="B6599" t="s">
        <v>2567</v>
      </c>
      <c r="C6599" s="4">
        <v>51735</v>
      </c>
      <c r="D6599">
        <v>6961242316</v>
      </c>
      <c r="E6599">
        <f>VLOOKUP(D6599,  base_salary!A:A, 1, FALSE)</f>
        <v>6961242316</v>
      </c>
      <c r="F6599">
        <f t="shared" si="206"/>
        <v>0</v>
      </c>
      <c r="G6599">
        <f t="shared" ca="1" si="207"/>
        <v>0</v>
      </c>
    </row>
    <row r="6600" spans="1:7" x14ac:dyDescent="0.25">
      <c r="A6600" t="s">
        <v>8910</v>
      </c>
      <c r="B6600" t="s">
        <v>2725</v>
      </c>
      <c r="C6600" s="4">
        <v>38154</v>
      </c>
      <c r="D6600">
        <v>3060876401</v>
      </c>
      <c r="E6600">
        <f>VLOOKUP(D6600,  base_salary!A:A, 1, FALSE)</f>
        <v>3060876401</v>
      </c>
      <c r="F6600">
        <f t="shared" si="206"/>
        <v>0</v>
      </c>
      <c r="G6600">
        <f t="shared" ca="1" si="207"/>
        <v>0</v>
      </c>
    </row>
    <row r="6601" spans="1:7" x14ac:dyDescent="0.25">
      <c r="A6601" t="s">
        <v>8911</v>
      </c>
      <c r="B6601" t="s">
        <v>2716</v>
      </c>
      <c r="C6601" s="4">
        <v>19458</v>
      </c>
      <c r="D6601">
        <v>977779009</v>
      </c>
      <c r="E6601">
        <f>VLOOKUP(D6601,  base_salary!A:A, 1, FALSE)</f>
        <v>977779009</v>
      </c>
      <c r="F6601">
        <f t="shared" si="206"/>
        <v>0</v>
      </c>
      <c r="G6601">
        <f t="shared" ca="1" si="207"/>
        <v>0</v>
      </c>
    </row>
    <row r="6602" spans="1:7" x14ac:dyDescent="0.25">
      <c r="A6602" t="s">
        <v>8912</v>
      </c>
      <c r="B6602" t="s">
        <v>2727</v>
      </c>
      <c r="C6602" s="4">
        <v>58902</v>
      </c>
      <c r="D6602">
        <v>7180536660</v>
      </c>
      <c r="E6602">
        <f>VLOOKUP(D6602,  base_salary!A:A, 1, FALSE)</f>
        <v>7180536660</v>
      </c>
      <c r="F6602">
        <f t="shared" si="206"/>
        <v>0</v>
      </c>
      <c r="G6602">
        <f t="shared" ca="1" si="207"/>
        <v>0</v>
      </c>
    </row>
    <row r="6603" spans="1:7" x14ac:dyDescent="0.25">
      <c r="A6603" t="s">
        <v>8913</v>
      </c>
      <c r="B6603" t="s">
        <v>2355</v>
      </c>
      <c r="C6603" s="4">
        <v>10647</v>
      </c>
      <c r="D6603">
        <v>6007705854</v>
      </c>
      <c r="E6603">
        <f>VLOOKUP(D6603,  base_salary!A:A, 1, FALSE)</f>
        <v>6007705854</v>
      </c>
      <c r="F6603">
        <f t="shared" si="206"/>
        <v>0</v>
      </c>
      <c r="G6603">
        <f t="shared" ca="1" si="207"/>
        <v>0</v>
      </c>
    </row>
    <row r="6604" spans="1:7" x14ac:dyDescent="0.25">
      <c r="A6604" t="s">
        <v>8914</v>
      </c>
      <c r="B6604" t="s">
        <v>2069</v>
      </c>
      <c r="C6604" s="4">
        <v>23275</v>
      </c>
      <c r="D6604">
        <v>5811999097</v>
      </c>
      <c r="E6604">
        <f>VLOOKUP(D6604,  base_salary!A:A, 1, FALSE)</f>
        <v>5811999097</v>
      </c>
      <c r="F6604">
        <f t="shared" si="206"/>
        <v>0</v>
      </c>
      <c r="G6604">
        <f t="shared" ca="1" si="207"/>
        <v>0</v>
      </c>
    </row>
    <row r="6605" spans="1:7" x14ac:dyDescent="0.25">
      <c r="A6605" t="s">
        <v>8915</v>
      </c>
      <c r="B6605" t="s">
        <v>2853</v>
      </c>
      <c r="C6605" s="4">
        <v>58672</v>
      </c>
      <c r="D6605">
        <v>966588630</v>
      </c>
      <c r="E6605">
        <f>VLOOKUP(D6605,  base_salary!A:A, 1, FALSE)</f>
        <v>966588630</v>
      </c>
      <c r="F6605">
        <f t="shared" si="206"/>
        <v>0</v>
      </c>
      <c r="G6605">
        <f t="shared" ca="1" si="207"/>
        <v>0</v>
      </c>
    </row>
    <row r="6606" spans="1:7" x14ac:dyDescent="0.25">
      <c r="A6606" t="s">
        <v>8916</v>
      </c>
      <c r="B6606" t="s">
        <v>2340</v>
      </c>
      <c r="C6606" s="4">
        <v>46094</v>
      </c>
      <c r="D6606">
        <v>4076701275</v>
      </c>
      <c r="E6606">
        <f>VLOOKUP(D6606,  base_salary!A:A, 1, FALSE)</f>
        <v>4076701275</v>
      </c>
      <c r="F6606">
        <f t="shared" si="206"/>
        <v>0</v>
      </c>
      <c r="G6606">
        <f t="shared" ca="1" si="207"/>
        <v>0</v>
      </c>
    </row>
    <row r="6607" spans="1:7" x14ac:dyDescent="0.25">
      <c r="A6607" t="s">
        <v>8917</v>
      </c>
      <c r="B6607" t="s">
        <v>3183</v>
      </c>
      <c r="C6607" s="4">
        <v>51289</v>
      </c>
      <c r="D6607">
        <v>7966879720</v>
      </c>
      <c r="E6607">
        <f>VLOOKUP(D6607,  base_salary!A:A, 1, FALSE)</f>
        <v>7966879720</v>
      </c>
      <c r="F6607">
        <f t="shared" si="206"/>
        <v>0</v>
      </c>
      <c r="G6607">
        <f t="shared" ca="1" si="207"/>
        <v>0</v>
      </c>
    </row>
    <row r="6608" spans="1:7" x14ac:dyDescent="0.25">
      <c r="A6608" t="s">
        <v>8918</v>
      </c>
      <c r="B6608" t="s">
        <v>2374</v>
      </c>
      <c r="C6608" s="4">
        <v>22557</v>
      </c>
      <c r="D6608">
        <v>4192879565</v>
      </c>
      <c r="E6608">
        <f>VLOOKUP(D6608,  base_salary!A:A, 1, FALSE)</f>
        <v>4192879565</v>
      </c>
      <c r="F6608">
        <f t="shared" si="206"/>
        <v>0</v>
      </c>
      <c r="G6608">
        <f t="shared" ca="1" si="207"/>
        <v>0</v>
      </c>
    </row>
    <row r="6609" spans="1:7" x14ac:dyDescent="0.25">
      <c r="A6609" t="s">
        <v>8919</v>
      </c>
      <c r="B6609" t="s">
        <v>2255</v>
      </c>
      <c r="C6609" s="4">
        <v>33834</v>
      </c>
      <c r="D6609">
        <v>278558984</v>
      </c>
      <c r="E6609">
        <f>VLOOKUP(D6609,  base_salary!A:A, 1, FALSE)</f>
        <v>278558984</v>
      </c>
      <c r="F6609">
        <f t="shared" si="206"/>
        <v>0</v>
      </c>
      <c r="G6609">
        <f t="shared" ca="1" si="207"/>
        <v>0</v>
      </c>
    </row>
    <row r="6610" spans="1:7" x14ac:dyDescent="0.25">
      <c r="A6610" t="s">
        <v>8920</v>
      </c>
      <c r="B6610" t="s">
        <v>2617</v>
      </c>
      <c r="C6610" s="4">
        <v>25921</v>
      </c>
      <c r="D6610">
        <v>3211170715</v>
      </c>
      <c r="E6610">
        <f>VLOOKUP(D6610,  base_salary!A:A, 1, FALSE)</f>
        <v>3211170715</v>
      </c>
      <c r="F6610">
        <f t="shared" si="206"/>
        <v>0</v>
      </c>
      <c r="G6610">
        <f t="shared" ca="1" si="207"/>
        <v>0</v>
      </c>
    </row>
    <row r="6611" spans="1:7" x14ac:dyDescent="0.25">
      <c r="A6611" t="s">
        <v>8921</v>
      </c>
      <c r="B6611" t="s">
        <v>2335</v>
      </c>
      <c r="C6611" s="4">
        <v>38378</v>
      </c>
      <c r="D6611">
        <v>2657442315</v>
      </c>
      <c r="E6611">
        <f>VLOOKUP(D6611,  base_salary!A:A, 1, FALSE)</f>
        <v>2657442315</v>
      </c>
      <c r="F6611">
        <f t="shared" si="206"/>
        <v>0</v>
      </c>
      <c r="G6611">
        <f t="shared" ca="1" si="207"/>
        <v>0</v>
      </c>
    </row>
    <row r="6612" spans="1:7" x14ac:dyDescent="0.25">
      <c r="A6612" t="s">
        <v>8922</v>
      </c>
      <c r="B6612" t="s">
        <v>2468</v>
      </c>
      <c r="C6612" s="4">
        <v>51505</v>
      </c>
      <c r="D6612">
        <v>1855604000</v>
      </c>
      <c r="E6612">
        <f>VLOOKUP(D6612,  base_salary!A:A, 1, FALSE)</f>
        <v>1855604000</v>
      </c>
      <c r="F6612">
        <f t="shared" si="206"/>
        <v>0</v>
      </c>
      <c r="G6612">
        <f t="shared" ca="1" si="207"/>
        <v>0</v>
      </c>
    </row>
    <row r="6613" spans="1:7" x14ac:dyDescent="0.25">
      <c r="A6613" t="s">
        <v>8923</v>
      </c>
      <c r="B6613" t="s">
        <v>2494</v>
      </c>
      <c r="C6613" s="4">
        <v>45871</v>
      </c>
      <c r="D6613">
        <v>9447906176</v>
      </c>
      <c r="E6613">
        <f>VLOOKUP(D6613,  base_salary!A:A, 1, FALSE)</f>
        <v>9447906176</v>
      </c>
      <c r="F6613">
        <f t="shared" si="206"/>
        <v>0</v>
      </c>
      <c r="G6613">
        <f t="shared" ca="1" si="207"/>
        <v>0</v>
      </c>
    </row>
    <row r="6614" spans="1:7" x14ac:dyDescent="0.25">
      <c r="A6614" t="s">
        <v>8924</v>
      </c>
      <c r="B6614" t="s">
        <v>2457</v>
      </c>
      <c r="C6614" s="4">
        <v>50943</v>
      </c>
      <c r="D6614">
        <v>6731572691</v>
      </c>
      <c r="E6614">
        <f>VLOOKUP(D6614,  base_salary!A:A, 1, FALSE)</f>
        <v>6731572691</v>
      </c>
      <c r="F6614">
        <f t="shared" si="206"/>
        <v>0</v>
      </c>
      <c r="G6614">
        <f t="shared" ca="1" si="207"/>
        <v>0</v>
      </c>
    </row>
    <row r="6615" spans="1:7" x14ac:dyDescent="0.25">
      <c r="A6615" t="s">
        <v>8925</v>
      </c>
      <c r="B6615" t="s">
        <v>3487</v>
      </c>
      <c r="C6615" s="4">
        <v>21873</v>
      </c>
      <c r="D6615">
        <v>8750494546</v>
      </c>
      <c r="E6615">
        <f>VLOOKUP(D6615,  base_salary!A:A, 1, FALSE)</f>
        <v>8750494546</v>
      </c>
      <c r="F6615">
        <f t="shared" si="206"/>
        <v>0</v>
      </c>
      <c r="G6615">
        <f t="shared" ca="1" si="207"/>
        <v>0</v>
      </c>
    </row>
    <row r="6616" spans="1:7" x14ac:dyDescent="0.25">
      <c r="A6616" t="s">
        <v>8926</v>
      </c>
      <c r="B6616" t="s">
        <v>2752</v>
      </c>
      <c r="C6616" s="4">
        <v>21930</v>
      </c>
      <c r="D6616">
        <v>9052475601</v>
      </c>
      <c r="E6616">
        <f>VLOOKUP(D6616,  base_salary!A:A, 1, FALSE)</f>
        <v>9052475601</v>
      </c>
      <c r="F6616">
        <f t="shared" si="206"/>
        <v>0</v>
      </c>
      <c r="G6616">
        <f t="shared" ca="1" si="207"/>
        <v>0</v>
      </c>
    </row>
    <row r="6617" spans="1:7" x14ac:dyDescent="0.25">
      <c r="A6617" t="s">
        <v>8927</v>
      </c>
      <c r="B6617" t="s">
        <v>2188</v>
      </c>
      <c r="C6617" s="4">
        <v>30117</v>
      </c>
      <c r="D6617">
        <v>9340388305</v>
      </c>
      <c r="E6617">
        <f>VLOOKUP(D6617,  base_salary!A:A, 1, FALSE)</f>
        <v>9340388305</v>
      </c>
      <c r="F6617">
        <f t="shared" si="206"/>
        <v>0</v>
      </c>
      <c r="G6617">
        <f t="shared" ca="1" si="207"/>
        <v>0</v>
      </c>
    </row>
    <row r="6618" spans="1:7" x14ac:dyDescent="0.25">
      <c r="A6618" t="s">
        <v>8928</v>
      </c>
      <c r="B6618" t="s">
        <v>2123</v>
      </c>
      <c r="C6618" s="4">
        <v>27424</v>
      </c>
      <c r="D6618">
        <v>8718856853</v>
      </c>
      <c r="E6618">
        <f>VLOOKUP(D6618,  base_salary!A:A, 1, FALSE)</f>
        <v>8718856853</v>
      </c>
      <c r="F6618">
        <f t="shared" si="206"/>
        <v>0</v>
      </c>
      <c r="G6618">
        <f t="shared" ca="1" si="207"/>
        <v>0</v>
      </c>
    </row>
    <row r="6619" spans="1:7" x14ac:dyDescent="0.25">
      <c r="A6619" t="s">
        <v>8929</v>
      </c>
      <c r="B6619" t="s">
        <v>2920</v>
      </c>
      <c r="C6619" s="4">
        <v>23988</v>
      </c>
      <c r="D6619">
        <v>9369490930</v>
      </c>
      <c r="E6619">
        <f>VLOOKUP(D6619,  base_salary!A:A, 1, FALSE)</f>
        <v>9369490930</v>
      </c>
      <c r="F6619">
        <f t="shared" si="206"/>
        <v>0</v>
      </c>
      <c r="G6619">
        <f t="shared" ca="1" si="207"/>
        <v>0</v>
      </c>
    </row>
    <row r="6620" spans="1:7" x14ac:dyDescent="0.25">
      <c r="A6620" t="s">
        <v>8930</v>
      </c>
      <c r="B6620" t="s">
        <v>2340</v>
      </c>
      <c r="C6620" s="4">
        <v>38770</v>
      </c>
      <c r="D6620">
        <v>630160104</v>
      </c>
      <c r="E6620">
        <f>VLOOKUP(D6620,  base_salary!A:A, 1, FALSE)</f>
        <v>630160104</v>
      </c>
      <c r="F6620">
        <f t="shared" si="206"/>
        <v>0</v>
      </c>
      <c r="G6620">
        <f t="shared" ca="1" si="207"/>
        <v>0</v>
      </c>
    </row>
    <row r="6621" spans="1:7" x14ac:dyDescent="0.25">
      <c r="A6621" t="s">
        <v>8931</v>
      </c>
      <c r="B6621" t="s">
        <v>2439</v>
      </c>
      <c r="C6621" s="4">
        <v>50115</v>
      </c>
      <c r="D6621">
        <v>3935718624</v>
      </c>
      <c r="E6621">
        <f>VLOOKUP(D6621,  base_salary!A:A, 1, FALSE)</f>
        <v>3935718624</v>
      </c>
      <c r="F6621">
        <f t="shared" si="206"/>
        <v>0</v>
      </c>
      <c r="G6621">
        <f t="shared" ca="1" si="207"/>
        <v>0</v>
      </c>
    </row>
    <row r="6622" spans="1:7" x14ac:dyDescent="0.25">
      <c r="A6622" t="s">
        <v>8932</v>
      </c>
      <c r="B6622" t="s">
        <v>2524</v>
      </c>
      <c r="C6622" s="4">
        <v>21670</v>
      </c>
      <c r="D6622">
        <v>7098438871</v>
      </c>
      <c r="E6622">
        <f>VLOOKUP(D6622,  base_salary!A:A, 1, FALSE)</f>
        <v>7098438871</v>
      </c>
      <c r="F6622">
        <f t="shared" si="206"/>
        <v>0</v>
      </c>
      <c r="G6622">
        <f t="shared" ca="1" si="207"/>
        <v>0</v>
      </c>
    </row>
    <row r="6623" spans="1:7" x14ac:dyDescent="0.25">
      <c r="A6623" t="s">
        <v>8933</v>
      </c>
      <c r="B6623" t="s">
        <v>2496</v>
      </c>
      <c r="C6623" s="4">
        <v>46734</v>
      </c>
      <c r="D6623">
        <v>2885061928</v>
      </c>
      <c r="E6623">
        <f>VLOOKUP(D6623,  base_salary!A:A, 1, FALSE)</f>
        <v>2885061928</v>
      </c>
      <c r="F6623">
        <f t="shared" si="206"/>
        <v>0</v>
      </c>
      <c r="G6623">
        <f t="shared" ca="1" si="207"/>
        <v>0</v>
      </c>
    </row>
    <row r="6624" spans="1:7" x14ac:dyDescent="0.25">
      <c r="A6624" t="s">
        <v>8934</v>
      </c>
      <c r="B6624" t="s">
        <v>2596</v>
      </c>
      <c r="C6624" s="4">
        <v>30094</v>
      </c>
      <c r="D6624">
        <v>3219601650</v>
      </c>
      <c r="E6624">
        <f>VLOOKUP(D6624,  base_salary!A:A, 1, FALSE)</f>
        <v>3219601650</v>
      </c>
      <c r="F6624">
        <f t="shared" si="206"/>
        <v>0</v>
      </c>
      <c r="G6624">
        <f t="shared" ca="1" si="207"/>
        <v>0</v>
      </c>
    </row>
    <row r="6625" spans="1:7" x14ac:dyDescent="0.25">
      <c r="A6625" t="s">
        <v>8935</v>
      </c>
      <c r="B6625" t="s">
        <v>2491</v>
      </c>
      <c r="C6625" s="4">
        <v>35005</v>
      </c>
      <c r="D6625">
        <v>7635344498</v>
      </c>
      <c r="E6625">
        <f>VLOOKUP(D6625,  base_salary!A:A, 1, FALSE)</f>
        <v>7635344498</v>
      </c>
      <c r="F6625">
        <f t="shared" si="206"/>
        <v>0</v>
      </c>
      <c r="G6625">
        <f t="shared" ca="1" si="207"/>
        <v>0</v>
      </c>
    </row>
    <row r="6626" spans="1:7" x14ac:dyDescent="0.25">
      <c r="A6626" t="s">
        <v>8936</v>
      </c>
      <c r="B6626" t="s">
        <v>3023</v>
      </c>
      <c r="C6626" s="4">
        <v>46159</v>
      </c>
      <c r="D6626">
        <v>6915102108</v>
      </c>
      <c r="E6626">
        <f>VLOOKUP(D6626,  base_salary!A:A, 1, FALSE)</f>
        <v>6915102108</v>
      </c>
      <c r="F6626">
        <f t="shared" si="206"/>
        <v>0</v>
      </c>
      <c r="G6626">
        <f t="shared" ca="1" si="207"/>
        <v>0</v>
      </c>
    </row>
    <row r="6627" spans="1:7" x14ac:dyDescent="0.25">
      <c r="A6627" t="s">
        <v>8937</v>
      </c>
      <c r="B6627" t="s">
        <v>2484</v>
      </c>
      <c r="C6627" s="4">
        <v>16110</v>
      </c>
      <c r="D6627">
        <v>532074068</v>
      </c>
      <c r="E6627">
        <f>VLOOKUP(D6627,  base_salary!A:A, 1, FALSE)</f>
        <v>532074068</v>
      </c>
      <c r="F6627">
        <f t="shared" si="206"/>
        <v>0</v>
      </c>
      <c r="G6627">
        <f t="shared" ca="1" si="207"/>
        <v>0</v>
      </c>
    </row>
    <row r="6628" spans="1:7" x14ac:dyDescent="0.25">
      <c r="A6628" t="s">
        <v>8938</v>
      </c>
      <c r="B6628" t="s">
        <v>2242</v>
      </c>
      <c r="C6628" s="4">
        <v>47092</v>
      </c>
      <c r="D6628">
        <v>2524849899</v>
      </c>
      <c r="E6628">
        <f>VLOOKUP(D6628,  base_salary!A:A, 1, FALSE)</f>
        <v>2524849899</v>
      </c>
      <c r="F6628">
        <f t="shared" si="206"/>
        <v>0</v>
      </c>
      <c r="G6628">
        <f t="shared" ca="1" si="207"/>
        <v>0</v>
      </c>
    </row>
    <row r="6629" spans="1:7" x14ac:dyDescent="0.25">
      <c r="A6629" t="s">
        <v>8939</v>
      </c>
      <c r="B6629" t="s">
        <v>3369</v>
      </c>
      <c r="C6629" s="4">
        <v>56599</v>
      </c>
      <c r="D6629">
        <v>7533163729</v>
      </c>
      <c r="E6629">
        <f>VLOOKUP(D6629,  base_salary!A:A, 1, FALSE)</f>
        <v>7533163729</v>
      </c>
      <c r="F6629">
        <f t="shared" si="206"/>
        <v>0</v>
      </c>
      <c r="G6629">
        <f t="shared" ca="1" si="207"/>
        <v>0</v>
      </c>
    </row>
    <row r="6630" spans="1:7" x14ac:dyDescent="0.25">
      <c r="A6630" t="s">
        <v>8940</v>
      </c>
      <c r="B6630" t="s">
        <v>2221</v>
      </c>
      <c r="C6630" s="4">
        <v>21894</v>
      </c>
      <c r="D6630">
        <v>4009257075</v>
      </c>
      <c r="E6630">
        <f>VLOOKUP(D6630,  base_salary!A:A, 1, FALSE)</f>
        <v>4009257075</v>
      </c>
      <c r="F6630">
        <f t="shared" si="206"/>
        <v>0</v>
      </c>
      <c r="G6630">
        <f t="shared" ca="1" si="207"/>
        <v>0</v>
      </c>
    </row>
    <row r="6631" spans="1:7" x14ac:dyDescent="0.25">
      <c r="A6631" t="s">
        <v>8941</v>
      </c>
      <c r="B6631" t="s">
        <v>2533</v>
      </c>
      <c r="C6631" s="4">
        <v>57766</v>
      </c>
      <c r="D6631">
        <v>9815158015</v>
      </c>
      <c r="E6631">
        <f>VLOOKUP(D6631,  base_salary!A:A, 1, FALSE)</f>
        <v>9815158015</v>
      </c>
      <c r="F6631">
        <f t="shared" si="206"/>
        <v>0</v>
      </c>
      <c r="G6631">
        <f t="shared" ca="1" si="207"/>
        <v>0</v>
      </c>
    </row>
    <row r="6632" spans="1:7" x14ac:dyDescent="0.25">
      <c r="A6632" t="s">
        <v>8942</v>
      </c>
      <c r="B6632" t="s">
        <v>2188</v>
      </c>
      <c r="C6632" s="4">
        <v>44349</v>
      </c>
      <c r="D6632">
        <v>6720857681</v>
      </c>
      <c r="E6632">
        <f>VLOOKUP(D6632,  base_salary!A:A, 1, FALSE)</f>
        <v>6720857681</v>
      </c>
      <c r="F6632">
        <f t="shared" si="206"/>
        <v>0</v>
      </c>
      <c r="G6632">
        <f t="shared" ca="1" si="207"/>
        <v>0</v>
      </c>
    </row>
    <row r="6633" spans="1:7" x14ac:dyDescent="0.25">
      <c r="A6633" t="s">
        <v>8943</v>
      </c>
      <c r="B6633" t="s">
        <v>1934</v>
      </c>
      <c r="C6633" s="4">
        <v>53435</v>
      </c>
      <c r="D6633">
        <v>5075915108</v>
      </c>
      <c r="E6633">
        <f>VLOOKUP(D6633,  base_salary!A:A, 1, FALSE)</f>
        <v>5075915108</v>
      </c>
      <c r="F6633">
        <f t="shared" si="206"/>
        <v>0</v>
      </c>
      <c r="G6633">
        <f t="shared" ca="1" si="207"/>
        <v>0</v>
      </c>
    </row>
    <row r="6634" spans="1:7" x14ac:dyDescent="0.25">
      <c r="A6634" t="s">
        <v>8944</v>
      </c>
      <c r="B6634" t="s">
        <v>1958</v>
      </c>
      <c r="C6634" s="4">
        <v>24058</v>
      </c>
      <c r="D6634">
        <v>2739934548</v>
      </c>
      <c r="E6634">
        <f>VLOOKUP(D6634,  base_salary!A:A, 1, FALSE)</f>
        <v>2739934548</v>
      </c>
      <c r="F6634">
        <f t="shared" si="206"/>
        <v>0</v>
      </c>
      <c r="G6634">
        <f t="shared" ca="1" si="207"/>
        <v>0</v>
      </c>
    </row>
    <row r="6635" spans="1:7" x14ac:dyDescent="0.25">
      <c r="A6635" t="s">
        <v>8945</v>
      </c>
      <c r="B6635" t="s">
        <v>2290</v>
      </c>
      <c r="C6635" s="4">
        <v>35019</v>
      </c>
      <c r="D6635">
        <v>7673188813</v>
      </c>
      <c r="E6635">
        <f>VLOOKUP(D6635,  base_salary!A:A, 1, FALSE)</f>
        <v>7673188813</v>
      </c>
      <c r="F6635">
        <f t="shared" si="206"/>
        <v>0</v>
      </c>
      <c r="G6635">
        <f t="shared" ca="1" si="207"/>
        <v>0</v>
      </c>
    </row>
    <row r="6636" spans="1:7" x14ac:dyDescent="0.25">
      <c r="A6636" t="s">
        <v>8946</v>
      </c>
      <c r="B6636" t="s">
        <v>2965</v>
      </c>
      <c r="C6636" s="4">
        <v>23950</v>
      </c>
      <c r="D6636">
        <v>4085082426</v>
      </c>
      <c r="E6636">
        <f>VLOOKUP(D6636,  base_salary!A:A, 1, FALSE)</f>
        <v>4085082426</v>
      </c>
      <c r="F6636">
        <f t="shared" si="206"/>
        <v>0</v>
      </c>
      <c r="G6636">
        <f t="shared" ca="1" si="207"/>
        <v>0</v>
      </c>
    </row>
    <row r="6637" spans="1:7" x14ac:dyDescent="0.25">
      <c r="A6637" t="s">
        <v>8947</v>
      </c>
      <c r="B6637" t="s">
        <v>3734</v>
      </c>
      <c r="C6637" s="4">
        <v>18457</v>
      </c>
      <c r="D6637">
        <v>2421688019</v>
      </c>
      <c r="E6637">
        <f>VLOOKUP(D6637,  base_salary!A:A, 1, FALSE)</f>
        <v>2421688019</v>
      </c>
      <c r="F6637">
        <f t="shared" si="206"/>
        <v>0</v>
      </c>
      <c r="G6637">
        <f t="shared" ca="1" si="207"/>
        <v>0</v>
      </c>
    </row>
    <row r="6638" spans="1:7" x14ac:dyDescent="0.25">
      <c r="A6638" t="s">
        <v>8948</v>
      </c>
      <c r="B6638" t="s">
        <v>2170</v>
      </c>
      <c r="C6638" s="4">
        <v>29993</v>
      </c>
      <c r="D6638">
        <v>4185019157</v>
      </c>
      <c r="E6638">
        <f>VLOOKUP(D6638,  base_salary!A:A, 1, FALSE)</f>
        <v>4185019157</v>
      </c>
      <c r="F6638">
        <f t="shared" si="206"/>
        <v>0</v>
      </c>
      <c r="G6638">
        <f t="shared" ca="1" si="207"/>
        <v>0</v>
      </c>
    </row>
    <row r="6639" spans="1:7" x14ac:dyDescent="0.25">
      <c r="A6639" t="s">
        <v>8949</v>
      </c>
      <c r="B6639" t="s">
        <v>3126</v>
      </c>
      <c r="C6639" s="4">
        <v>36871</v>
      </c>
      <c r="D6639">
        <v>5603002824</v>
      </c>
      <c r="E6639">
        <f>VLOOKUP(D6639,  base_salary!A:A, 1, FALSE)</f>
        <v>5603002824</v>
      </c>
      <c r="F6639">
        <f t="shared" si="206"/>
        <v>0</v>
      </c>
      <c r="G6639">
        <f t="shared" ca="1" si="207"/>
        <v>0</v>
      </c>
    </row>
    <row r="6640" spans="1:7" x14ac:dyDescent="0.25">
      <c r="A6640" t="s">
        <v>8950</v>
      </c>
      <c r="B6640" t="s">
        <v>2302</v>
      </c>
      <c r="C6640" s="4">
        <v>28917</v>
      </c>
      <c r="D6640">
        <v>7741079360</v>
      </c>
      <c r="E6640">
        <f>VLOOKUP(D6640,  base_salary!A:A, 1, FALSE)</f>
        <v>7741079360</v>
      </c>
      <c r="F6640">
        <f t="shared" si="206"/>
        <v>0</v>
      </c>
      <c r="G6640">
        <f t="shared" ca="1" si="207"/>
        <v>0</v>
      </c>
    </row>
    <row r="6641" spans="1:7" x14ac:dyDescent="0.25">
      <c r="A6641" t="s">
        <v>8951</v>
      </c>
      <c r="B6641" t="s">
        <v>2010</v>
      </c>
      <c r="C6641" s="4">
        <v>43493</v>
      </c>
      <c r="D6641">
        <v>5244119095</v>
      </c>
      <c r="E6641">
        <f>VLOOKUP(D6641,  base_salary!A:A, 1, FALSE)</f>
        <v>5244119095</v>
      </c>
      <c r="F6641">
        <f t="shared" si="206"/>
        <v>0</v>
      </c>
      <c r="G6641">
        <f t="shared" ca="1" si="207"/>
        <v>0</v>
      </c>
    </row>
    <row r="6642" spans="1:7" x14ac:dyDescent="0.25">
      <c r="A6642" t="s">
        <v>8952</v>
      </c>
      <c r="B6642" t="s">
        <v>2192</v>
      </c>
      <c r="C6642" s="4">
        <v>46319</v>
      </c>
      <c r="D6642">
        <v>5074304008</v>
      </c>
      <c r="E6642">
        <f>VLOOKUP(D6642,  base_salary!A:A, 1, FALSE)</f>
        <v>5074304008</v>
      </c>
      <c r="F6642">
        <f t="shared" si="206"/>
        <v>0</v>
      </c>
      <c r="G6642">
        <f t="shared" ca="1" si="207"/>
        <v>0</v>
      </c>
    </row>
    <row r="6643" spans="1:7" x14ac:dyDescent="0.25">
      <c r="A6643" t="s">
        <v>8953</v>
      </c>
      <c r="B6643" t="s">
        <v>2321</v>
      </c>
      <c r="C6643" s="4">
        <v>39454</v>
      </c>
      <c r="D6643">
        <v>7140803102</v>
      </c>
      <c r="E6643">
        <f>VLOOKUP(D6643,  base_salary!A:A, 1, FALSE)</f>
        <v>7140803102</v>
      </c>
      <c r="F6643">
        <f t="shared" si="206"/>
        <v>0</v>
      </c>
      <c r="G6643">
        <f t="shared" ca="1" si="207"/>
        <v>0</v>
      </c>
    </row>
    <row r="6644" spans="1:7" x14ac:dyDescent="0.25">
      <c r="A6644" t="s">
        <v>8954</v>
      </c>
      <c r="B6644" t="s">
        <v>2856</v>
      </c>
      <c r="C6644" s="4">
        <v>32485</v>
      </c>
      <c r="D6644">
        <v>2533903736</v>
      </c>
      <c r="E6644">
        <f>VLOOKUP(D6644,  base_salary!A:A, 1, FALSE)</f>
        <v>2533903736</v>
      </c>
      <c r="F6644">
        <f t="shared" si="206"/>
        <v>0</v>
      </c>
      <c r="G6644">
        <f t="shared" ca="1" si="207"/>
        <v>0</v>
      </c>
    </row>
    <row r="6645" spans="1:7" x14ac:dyDescent="0.25">
      <c r="A6645" t="s">
        <v>8955</v>
      </c>
      <c r="B6645" t="s">
        <v>3583</v>
      </c>
      <c r="C6645" s="4">
        <v>47703</v>
      </c>
      <c r="D6645">
        <v>4718207207</v>
      </c>
      <c r="E6645">
        <f>VLOOKUP(D6645,  base_salary!A:A, 1, FALSE)</f>
        <v>4718207207</v>
      </c>
      <c r="F6645">
        <f t="shared" si="206"/>
        <v>0</v>
      </c>
      <c r="G6645">
        <f t="shared" ca="1" si="207"/>
        <v>0</v>
      </c>
    </row>
    <row r="6646" spans="1:7" x14ac:dyDescent="0.25">
      <c r="A6646" t="s">
        <v>8956</v>
      </c>
      <c r="B6646" t="s">
        <v>2548</v>
      </c>
      <c r="C6646" s="4">
        <v>16789</v>
      </c>
      <c r="D6646">
        <v>6358114417</v>
      </c>
      <c r="E6646">
        <f>VLOOKUP(D6646,  base_salary!A:A, 1, FALSE)</f>
        <v>6358114417</v>
      </c>
      <c r="F6646">
        <f t="shared" si="206"/>
        <v>0</v>
      </c>
      <c r="G6646">
        <f t="shared" ca="1" si="207"/>
        <v>0</v>
      </c>
    </row>
    <row r="6647" spans="1:7" x14ac:dyDescent="0.25">
      <c r="A6647" t="s">
        <v>8957</v>
      </c>
      <c r="B6647" t="s">
        <v>1988</v>
      </c>
      <c r="C6647" s="4">
        <v>38390</v>
      </c>
      <c r="D6647">
        <v>6322781804</v>
      </c>
      <c r="E6647">
        <f>VLOOKUP(D6647,  base_salary!A:A, 1, FALSE)</f>
        <v>6322781804</v>
      </c>
      <c r="F6647">
        <f t="shared" si="206"/>
        <v>0</v>
      </c>
      <c r="G6647">
        <f t="shared" ca="1" si="207"/>
        <v>0</v>
      </c>
    </row>
    <row r="6648" spans="1:7" x14ac:dyDescent="0.25">
      <c r="A6648" t="s">
        <v>8958</v>
      </c>
      <c r="B6648" t="s">
        <v>2572</v>
      </c>
      <c r="C6648" s="4">
        <v>41593</v>
      </c>
      <c r="D6648">
        <v>5974179625</v>
      </c>
      <c r="E6648">
        <f>VLOOKUP(D6648,  base_salary!A:A, 1, FALSE)</f>
        <v>5974179625</v>
      </c>
      <c r="F6648">
        <f t="shared" si="206"/>
        <v>0</v>
      </c>
      <c r="G6648">
        <f t="shared" ca="1" si="207"/>
        <v>0</v>
      </c>
    </row>
    <row r="6649" spans="1:7" x14ac:dyDescent="0.25">
      <c r="A6649" t="s">
        <v>8959</v>
      </c>
      <c r="B6649" t="s">
        <v>2236</v>
      </c>
      <c r="C6649" s="4">
        <v>11761</v>
      </c>
      <c r="D6649">
        <v>1268934771</v>
      </c>
      <c r="E6649">
        <f>VLOOKUP(D6649,  base_salary!A:A, 1, FALSE)</f>
        <v>1268934771</v>
      </c>
      <c r="F6649">
        <f t="shared" si="206"/>
        <v>0</v>
      </c>
      <c r="G6649">
        <f t="shared" ca="1" si="207"/>
        <v>0</v>
      </c>
    </row>
    <row r="6650" spans="1:7" x14ac:dyDescent="0.25">
      <c r="A6650" t="s">
        <v>8960</v>
      </c>
      <c r="B6650" t="s">
        <v>2231</v>
      </c>
      <c r="C6650" s="4">
        <v>27560</v>
      </c>
      <c r="D6650">
        <v>899126162</v>
      </c>
      <c r="E6650">
        <f>VLOOKUP(D6650,  base_salary!A:A, 1, FALSE)</f>
        <v>899126162</v>
      </c>
      <c r="F6650">
        <f t="shared" si="206"/>
        <v>0</v>
      </c>
      <c r="G6650">
        <f t="shared" ca="1" si="207"/>
        <v>0</v>
      </c>
    </row>
    <row r="6651" spans="1:7" x14ac:dyDescent="0.25">
      <c r="A6651" t="s">
        <v>8961</v>
      </c>
      <c r="B6651" t="s">
        <v>2348</v>
      </c>
      <c r="C6651" s="4">
        <v>30439</v>
      </c>
      <c r="D6651">
        <v>5861892008</v>
      </c>
      <c r="E6651">
        <f>VLOOKUP(D6651,  base_salary!A:A, 1, FALSE)</f>
        <v>5861892008</v>
      </c>
      <c r="F6651">
        <f t="shared" si="206"/>
        <v>0</v>
      </c>
      <c r="G6651">
        <f t="shared" ca="1" si="207"/>
        <v>0</v>
      </c>
    </row>
    <row r="6652" spans="1:7" x14ac:dyDescent="0.25">
      <c r="A6652" t="s">
        <v>8962</v>
      </c>
      <c r="B6652" t="s">
        <v>2923</v>
      </c>
      <c r="C6652" s="4">
        <v>12148</v>
      </c>
      <c r="D6652">
        <v>9163060264</v>
      </c>
      <c r="E6652">
        <f>VLOOKUP(D6652,  base_salary!A:A, 1, FALSE)</f>
        <v>9163060264</v>
      </c>
      <c r="F6652">
        <f t="shared" si="206"/>
        <v>0</v>
      </c>
      <c r="G6652">
        <f t="shared" ca="1" si="207"/>
        <v>0</v>
      </c>
    </row>
    <row r="6653" spans="1:7" x14ac:dyDescent="0.25">
      <c r="A6653" t="s">
        <v>8963</v>
      </c>
      <c r="B6653" t="s">
        <v>1972</v>
      </c>
      <c r="C6653" s="4">
        <v>45356</v>
      </c>
      <c r="D6653">
        <v>7462528568</v>
      </c>
      <c r="E6653">
        <f>VLOOKUP(D6653,  base_salary!A:A, 1, FALSE)</f>
        <v>7462528568</v>
      </c>
      <c r="F6653">
        <f t="shared" si="206"/>
        <v>0</v>
      </c>
      <c r="G6653">
        <f t="shared" ca="1" si="207"/>
        <v>0</v>
      </c>
    </row>
    <row r="6654" spans="1:7" x14ac:dyDescent="0.25">
      <c r="A6654" t="s">
        <v>8964</v>
      </c>
      <c r="B6654" t="s">
        <v>2203</v>
      </c>
      <c r="C6654" s="4">
        <v>51815</v>
      </c>
      <c r="D6654">
        <v>6235447353</v>
      </c>
      <c r="E6654">
        <f>VLOOKUP(D6654,  base_salary!A:A, 1, FALSE)</f>
        <v>6235447353</v>
      </c>
      <c r="F6654">
        <f t="shared" si="206"/>
        <v>0</v>
      </c>
      <c r="G6654">
        <f t="shared" ca="1" si="207"/>
        <v>0</v>
      </c>
    </row>
    <row r="6655" spans="1:7" x14ac:dyDescent="0.25">
      <c r="A6655" t="s">
        <v>8965</v>
      </c>
      <c r="B6655" t="s">
        <v>3253</v>
      </c>
      <c r="C6655" s="4">
        <v>59541</v>
      </c>
      <c r="D6655">
        <v>4075444457</v>
      </c>
      <c r="E6655">
        <f>VLOOKUP(D6655,  base_salary!A:A, 1, FALSE)</f>
        <v>4075444457</v>
      </c>
      <c r="F6655">
        <f t="shared" si="206"/>
        <v>0</v>
      </c>
      <c r="G6655">
        <f t="shared" ca="1" si="207"/>
        <v>0</v>
      </c>
    </row>
    <row r="6656" spans="1:7" x14ac:dyDescent="0.25">
      <c r="A6656" t="s">
        <v>8966</v>
      </c>
      <c r="B6656" t="s">
        <v>2244</v>
      </c>
      <c r="C6656" s="4">
        <v>12209</v>
      </c>
      <c r="D6656">
        <v>5149710571</v>
      </c>
      <c r="E6656">
        <f>VLOOKUP(D6656,  base_salary!A:A, 1, FALSE)</f>
        <v>5149710571</v>
      </c>
      <c r="F6656">
        <f t="shared" si="206"/>
        <v>0</v>
      </c>
      <c r="G6656">
        <f t="shared" ca="1" si="207"/>
        <v>0</v>
      </c>
    </row>
    <row r="6657" spans="1:7" x14ac:dyDescent="0.25">
      <c r="A6657" t="s">
        <v>8967</v>
      </c>
      <c r="B6657" t="s">
        <v>2687</v>
      </c>
      <c r="C6657" s="4">
        <v>19068</v>
      </c>
      <c r="D6657">
        <v>1149008652</v>
      </c>
      <c r="E6657">
        <f>VLOOKUP(D6657,  base_salary!A:A, 1, FALSE)</f>
        <v>1149008652</v>
      </c>
      <c r="F6657">
        <f t="shared" si="206"/>
        <v>0</v>
      </c>
      <c r="G6657">
        <f t="shared" ca="1" si="207"/>
        <v>0</v>
      </c>
    </row>
    <row r="6658" spans="1:7" x14ac:dyDescent="0.25">
      <c r="A6658" t="s">
        <v>8968</v>
      </c>
      <c r="B6658" t="s">
        <v>1995</v>
      </c>
      <c r="C6658" s="4">
        <v>31009</v>
      </c>
      <c r="D6658">
        <v>4323171323</v>
      </c>
      <c r="E6658">
        <f>VLOOKUP(D6658,  base_salary!A:A, 1, FALSE)</f>
        <v>4323171323</v>
      </c>
      <c r="F6658">
        <f t="shared" si="206"/>
        <v>0</v>
      </c>
      <c r="G6658">
        <f t="shared" ca="1" si="207"/>
        <v>0</v>
      </c>
    </row>
    <row r="6659" spans="1:7" x14ac:dyDescent="0.25">
      <c r="A6659" t="s">
        <v>8969</v>
      </c>
      <c r="B6659" t="s">
        <v>2039</v>
      </c>
      <c r="C6659" s="4">
        <v>58473</v>
      </c>
      <c r="D6659">
        <v>2417008025</v>
      </c>
      <c r="E6659">
        <f>VLOOKUP(D6659,  base_salary!A:A, 1, FALSE)</f>
        <v>2417008025</v>
      </c>
      <c r="F6659">
        <f t="shared" ref="F6659:F6722" si="208">IF(ISERROR(E6659), 1, 0)</f>
        <v>0</v>
      </c>
      <c r="G6659">
        <f t="shared" ref="G6659:G6722" ca="1" si="209">SUM(G:G)</f>
        <v>0</v>
      </c>
    </row>
    <row r="6660" spans="1:7" x14ac:dyDescent="0.25">
      <c r="A6660" t="s">
        <v>8970</v>
      </c>
      <c r="B6660" t="s">
        <v>2608</v>
      </c>
      <c r="C6660" s="4">
        <v>55616</v>
      </c>
      <c r="D6660">
        <v>4535395691</v>
      </c>
      <c r="E6660">
        <f>VLOOKUP(D6660,  base_salary!A:A, 1, FALSE)</f>
        <v>4535395691</v>
      </c>
      <c r="F6660">
        <f t="shared" si="208"/>
        <v>0</v>
      </c>
      <c r="G6660">
        <f t="shared" ca="1" si="209"/>
        <v>0</v>
      </c>
    </row>
    <row r="6661" spans="1:7" x14ac:dyDescent="0.25">
      <c r="A6661" t="s">
        <v>8971</v>
      </c>
      <c r="B6661" t="s">
        <v>2051</v>
      </c>
      <c r="C6661" s="4">
        <v>20939</v>
      </c>
      <c r="D6661">
        <v>2209340063</v>
      </c>
      <c r="E6661">
        <f>VLOOKUP(D6661,  base_salary!A:A, 1, FALSE)</f>
        <v>2209340063</v>
      </c>
      <c r="F6661">
        <f t="shared" si="208"/>
        <v>0</v>
      </c>
      <c r="G6661">
        <f t="shared" ca="1" si="209"/>
        <v>0</v>
      </c>
    </row>
    <row r="6662" spans="1:7" x14ac:dyDescent="0.25">
      <c r="A6662" t="s">
        <v>8972</v>
      </c>
      <c r="B6662" t="s">
        <v>2051</v>
      </c>
      <c r="C6662" s="4">
        <v>39487</v>
      </c>
      <c r="D6662">
        <v>630160104</v>
      </c>
      <c r="E6662">
        <f>VLOOKUP(D6662,  base_salary!A:A, 1, FALSE)</f>
        <v>630160104</v>
      </c>
      <c r="F6662">
        <f t="shared" si="208"/>
        <v>0</v>
      </c>
      <c r="G6662">
        <f t="shared" ca="1" si="209"/>
        <v>0</v>
      </c>
    </row>
    <row r="6663" spans="1:7" x14ac:dyDescent="0.25">
      <c r="A6663" t="s">
        <v>8973</v>
      </c>
      <c r="B6663" t="s">
        <v>2223</v>
      </c>
      <c r="C6663" s="4">
        <v>43845</v>
      </c>
      <c r="D6663">
        <v>9545462825</v>
      </c>
      <c r="E6663">
        <f>VLOOKUP(D6663,  base_salary!A:A, 1, FALSE)</f>
        <v>9545462825</v>
      </c>
      <c r="F6663">
        <f t="shared" si="208"/>
        <v>0</v>
      </c>
      <c r="G6663">
        <f t="shared" ca="1" si="209"/>
        <v>0</v>
      </c>
    </row>
    <row r="6664" spans="1:7" x14ac:dyDescent="0.25">
      <c r="A6664" t="s">
        <v>8974</v>
      </c>
      <c r="B6664" t="s">
        <v>2133</v>
      </c>
      <c r="C6664" s="4">
        <v>10233</v>
      </c>
      <c r="D6664">
        <v>6148235056</v>
      </c>
      <c r="E6664">
        <f>VLOOKUP(D6664,  base_salary!A:A, 1, FALSE)</f>
        <v>6148235056</v>
      </c>
      <c r="F6664">
        <f t="shared" si="208"/>
        <v>0</v>
      </c>
      <c r="G6664">
        <f t="shared" ca="1" si="209"/>
        <v>0</v>
      </c>
    </row>
    <row r="6665" spans="1:7" x14ac:dyDescent="0.25">
      <c r="A6665" t="s">
        <v>8975</v>
      </c>
      <c r="B6665" t="s">
        <v>2035</v>
      </c>
      <c r="C6665" s="4">
        <v>13628</v>
      </c>
      <c r="D6665">
        <v>9483290694</v>
      </c>
      <c r="E6665">
        <f>VLOOKUP(D6665,  base_salary!A:A, 1, FALSE)</f>
        <v>9483290694</v>
      </c>
      <c r="F6665">
        <f t="shared" si="208"/>
        <v>0</v>
      </c>
      <c r="G6665">
        <f t="shared" ca="1" si="209"/>
        <v>0</v>
      </c>
    </row>
    <row r="6666" spans="1:7" x14ac:dyDescent="0.25">
      <c r="A6666" t="s">
        <v>8976</v>
      </c>
      <c r="B6666" t="s">
        <v>2885</v>
      </c>
      <c r="C6666" s="4">
        <v>47674</v>
      </c>
      <c r="D6666">
        <v>453763030</v>
      </c>
      <c r="E6666">
        <f>VLOOKUP(D6666,  base_salary!A:A, 1, FALSE)</f>
        <v>453763030</v>
      </c>
      <c r="F6666">
        <f t="shared" si="208"/>
        <v>0</v>
      </c>
      <c r="G6666">
        <f t="shared" ca="1" si="209"/>
        <v>0</v>
      </c>
    </row>
    <row r="6667" spans="1:7" x14ac:dyDescent="0.25">
      <c r="A6667" t="s">
        <v>8977</v>
      </c>
      <c r="B6667" t="s">
        <v>2372</v>
      </c>
      <c r="C6667" s="4">
        <v>27390</v>
      </c>
      <c r="D6667">
        <v>6637560367</v>
      </c>
      <c r="E6667">
        <f>VLOOKUP(D6667,  base_salary!A:A, 1, FALSE)</f>
        <v>6637560367</v>
      </c>
      <c r="F6667">
        <f t="shared" si="208"/>
        <v>0</v>
      </c>
      <c r="G6667">
        <f t="shared" ca="1" si="209"/>
        <v>0</v>
      </c>
    </row>
    <row r="6668" spans="1:7" x14ac:dyDescent="0.25">
      <c r="A6668" t="s">
        <v>8978</v>
      </c>
      <c r="B6668" t="s">
        <v>2391</v>
      </c>
      <c r="C6668" s="4">
        <v>33924</v>
      </c>
      <c r="D6668">
        <v>797787712</v>
      </c>
      <c r="E6668">
        <f>VLOOKUP(D6668,  base_salary!A:A, 1, FALSE)</f>
        <v>797787712</v>
      </c>
      <c r="F6668">
        <f t="shared" si="208"/>
        <v>0</v>
      </c>
      <c r="G6668">
        <f t="shared" ca="1" si="209"/>
        <v>0</v>
      </c>
    </row>
    <row r="6669" spans="1:7" x14ac:dyDescent="0.25">
      <c r="A6669" t="s">
        <v>8979</v>
      </c>
      <c r="B6669" t="s">
        <v>2166</v>
      </c>
      <c r="C6669" s="4">
        <v>56791</v>
      </c>
      <c r="D6669">
        <v>2307209530</v>
      </c>
      <c r="E6669">
        <f>VLOOKUP(D6669,  base_salary!A:A, 1, FALSE)</f>
        <v>2307209530</v>
      </c>
      <c r="F6669">
        <f t="shared" si="208"/>
        <v>0</v>
      </c>
      <c r="G6669">
        <f t="shared" ca="1" si="209"/>
        <v>0</v>
      </c>
    </row>
    <row r="6670" spans="1:7" x14ac:dyDescent="0.25">
      <c r="A6670" t="s">
        <v>8980</v>
      </c>
      <c r="B6670" t="s">
        <v>1968</v>
      </c>
      <c r="C6670" s="4">
        <v>58970</v>
      </c>
      <c r="D6670">
        <v>2561690342</v>
      </c>
      <c r="E6670">
        <f>VLOOKUP(D6670,  base_salary!A:A, 1, FALSE)</f>
        <v>2561690342</v>
      </c>
      <c r="F6670">
        <f t="shared" si="208"/>
        <v>0</v>
      </c>
      <c r="G6670">
        <f t="shared" ca="1" si="209"/>
        <v>0</v>
      </c>
    </row>
    <row r="6671" spans="1:7" x14ac:dyDescent="0.25">
      <c r="A6671" t="s">
        <v>8981</v>
      </c>
      <c r="B6671" t="s">
        <v>2123</v>
      </c>
      <c r="C6671" s="4">
        <v>53805</v>
      </c>
      <c r="D6671">
        <v>509393462</v>
      </c>
      <c r="E6671">
        <f>VLOOKUP(D6671,  base_salary!A:A, 1, FALSE)</f>
        <v>509393462</v>
      </c>
      <c r="F6671">
        <f t="shared" si="208"/>
        <v>0</v>
      </c>
      <c r="G6671">
        <f t="shared" ca="1" si="209"/>
        <v>0</v>
      </c>
    </row>
    <row r="6672" spans="1:7" x14ac:dyDescent="0.25">
      <c r="A6672" t="s">
        <v>8982</v>
      </c>
      <c r="B6672" t="s">
        <v>2207</v>
      </c>
      <c r="C6672" s="4">
        <v>21409</v>
      </c>
      <c r="D6672">
        <v>8002426673</v>
      </c>
      <c r="E6672">
        <f>VLOOKUP(D6672,  base_salary!A:A, 1, FALSE)</f>
        <v>8002426673</v>
      </c>
      <c r="F6672">
        <f t="shared" si="208"/>
        <v>0</v>
      </c>
      <c r="G6672">
        <f t="shared" ca="1" si="209"/>
        <v>0</v>
      </c>
    </row>
    <row r="6673" spans="1:7" x14ac:dyDescent="0.25">
      <c r="A6673" t="s">
        <v>8983</v>
      </c>
      <c r="B6673" t="s">
        <v>2039</v>
      </c>
      <c r="C6673" s="4">
        <v>39016</v>
      </c>
      <c r="D6673">
        <v>2599557828</v>
      </c>
      <c r="E6673">
        <f>VLOOKUP(D6673,  base_salary!A:A, 1, FALSE)</f>
        <v>2599557828</v>
      </c>
      <c r="F6673">
        <f t="shared" si="208"/>
        <v>0</v>
      </c>
      <c r="G6673">
        <f t="shared" ca="1" si="209"/>
        <v>0</v>
      </c>
    </row>
    <row r="6674" spans="1:7" x14ac:dyDescent="0.25">
      <c r="A6674" t="s">
        <v>8984</v>
      </c>
      <c r="B6674" t="s">
        <v>2340</v>
      </c>
      <c r="C6674" s="4">
        <v>34357</v>
      </c>
      <c r="D6674">
        <v>7516977292</v>
      </c>
      <c r="E6674">
        <f>VLOOKUP(D6674,  base_salary!A:A, 1, FALSE)</f>
        <v>7516977292</v>
      </c>
      <c r="F6674">
        <f t="shared" si="208"/>
        <v>0</v>
      </c>
      <c r="G6674">
        <f t="shared" ca="1" si="209"/>
        <v>0</v>
      </c>
    </row>
    <row r="6675" spans="1:7" x14ac:dyDescent="0.25">
      <c r="A6675" t="s">
        <v>8985</v>
      </c>
      <c r="B6675" t="s">
        <v>2374</v>
      </c>
      <c r="C6675" s="4">
        <v>28158</v>
      </c>
      <c r="D6675">
        <v>7912639675</v>
      </c>
      <c r="E6675">
        <f>VLOOKUP(D6675,  base_salary!A:A, 1, FALSE)</f>
        <v>7912639675</v>
      </c>
      <c r="F6675">
        <f t="shared" si="208"/>
        <v>0</v>
      </c>
      <c r="G6675">
        <f t="shared" ca="1" si="209"/>
        <v>0</v>
      </c>
    </row>
    <row r="6676" spans="1:7" x14ac:dyDescent="0.25">
      <c r="A6676" t="s">
        <v>8986</v>
      </c>
      <c r="B6676" t="s">
        <v>3269</v>
      </c>
      <c r="C6676" s="4">
        <v>23776</v>
      </c>
      <c r="D6676">
        <v>2149326663</v>
      </c>
      <c r="E6676">
        <f>VLOOKUP(D6676,  base_salary!A:A, 1, FALSE)</f>
        <v>2149326663</v>
      </c>
      <c r="F6676">
        <f t="shared" si="208"/>
        <v>0</v>
      </c>
      <c r="G6676">
        <f t="shared" ca="1" si="209"/>
        <v>0</v>
      </c>
    </row>
    <row r="6677" spans="1:7" x14ac:dyDescent="0.25">
      <c r="A6677" t="s">
        <v>8987</v>
      </c>
      <c r="B6677" t="s">
        <v>3023</v>
      </c>
      <c r="C6677" s="4">
        <v>47409</v>
      </c>
      <c r="D6677">
        <v>5988565948</v>
      </c>
      <c r="E6677">
        <f>VLOOKUP(D6677,  base_salary!A:A, 1, FALSE)</f>
        <v>5988565948</v>
      </c>
      <c r="F6677">
        <f t="shared" si="208"/>
        <v>0</v>
      </c>
      <c r="G6677">
        <f t="shared" ca="1" si="209"/>
        <v>0</v>
      </c>
    </row>
    <row r="6678" spans="1:7" x14ac:dyDescent="0.25">
      <c r="A6678" t="s">
        <v>8988</v>
      </c>
      <c r="B6678" t="s">
        <v>2059</v>
      </c>
      <c r="C6678" s="4">
        <v>10808</v>
      </c>
      <c r="D6678">
        <v>9434604370</v>
      </c>
      <c r="E6678">
        <f>VLOOKUP(D6678,  base_salary!A:A, 1, FALSE)</f>
        <v>9434604370</v>
      </c>
      <c r="F6678">
        <f t="shared" si="208"/>
        <v>0</v>
      </c>
      <c r="G6678">
        <f t="shared" ca="1" si="209"/>
        <v>0</v>
      </c>
    </row>
    <row r="6679" spans="1:7" x14ac:dyDescent="0.25">
      <c r="A6679" t="s">
        <v>8989</v>
      </c>
      <c r="B6679" t="s">
        <v>2391</v>
      </c>
      <c r="C6679" s="4">
        <v>12638</v>
      </c>
      <c r="D6679">
        <v>3524504531</v>
      </c>
      <c r="E6679">
        <f>VLOOKUP(D6679,  base_salary!A:A, 1, FALSE)</f>
        <v>3524504531</v>
      </c>
      <c r="F6679">
        <f t="shared" si="208"/>
        <v>0</v>
      </c>
      <c r="G6679">
        <f t="shared" ca="1" si="209"/>
        <v>0</v>
      </c>
    </row>
    <row r="6680" spans="1:7" x14ac:dyDescent="0.25">
      <c r="A6680" t="s">
        <v>8990</v>
      </c>
      <c r="B6680" t="s">
        <v>2257</v>
      </c>
      <c r="C6680" s="4">
        <v>27738</v>
      </c>
      <c r="D6680">
        <v>4342145855</v>
      </c>
      <c r="E6680">
        <f>VLOOKUP(D6680,  base_salary!A:A, 1, FALSE)</f>
        <v>4342145855</v>
      </c>
      <c r="F6680">
        <f t="shared" si="208"/>
        <v>0</v>
      </c>
      <c r="G6680">
        <f t="shared" ca="1" si="209"/>
        <v>0</v>
      </c>
    </row>
    <row r="6681" spans="1:7" x14ac:dyDescent="0.25">
      <c r="A6681" t="s">
        <v>8991</v>
      </c>
      <c r="B6681" t="s">
        <v>2175</v>
      </c>
      <c r="C6681" s="4">
        <v>53121</v>
      </c>
      <c r="D6681">
        <v>939715988</v>
      </c>
      <c r="E6681">
        <f>VLOOKUP(D6681,  base_salary!A:A, 1, FALSE)</f>
        <v>939715988</v>
      </c>
      <c r="F6681">
        <f t="shared" si="208"/>
        <v>0</v>
      </c>
      <c r="G6681">
        <f t="shared" ca="1" si="209"/>
        <v>0</v>
      </c>
    </row>
    <row r="6682" spans="1:7" x14ac:dyDescent="0.25">
      <c r="A6682" t="s">
        <v>8992</v>
      </c>
      <c r="B6682" t="s">
        <v>2293</v>
      </c>
      <c r="C6682" s="4">
        <v>42533</v>
      </c>
      <c r="D6682">
        <v>7659816853</v>
      </c>
      <c r="E6682">
        <f>VLOOKUP(D6682,  base_salary!A:A, 1, FALSE)</f>
        <v>7659816853</v>
      </c>
      <c r="F6682">
        <f t="shared" si="208"/>
        <v>0</v>
      </c>
      <c r="G6682">
        <f t="shared" ca="1" si="209"/>
        <v>0</v>
      </c>
    </row>
    <row r="6683" spans="1:7" x14ac:dyDescent="0.25">
      <c r="A6683" t="s">
        <v>8993</v>
      </c>
      <c r="B6683" t="s">
        <v>2325</v>
      </c>
      <c r="C6683" s="4">
        <v>14315</v>
      </c>
      <c r="D6683">
        <v>2740930763</v>
      </c>
      <c r="E6683">
        <f>VLOOKUP(D6683,  base_salary!A:A, 1, FALSE)</f>
        <v>2740930763</v>
      </c>
      <c r="F6683">
        <f t="shared" si="208"/>
        <v>0</v>
      </c>
      <c r="G6683">
        <f t="shared" ca="1" si="209"/>
        <v>0</v>
      </c>
    </row>
    <row r="6684" spans="1:7" x14ac:dyDescent="0.25">
      <c r="A6684" t="s">
        <v>8994</v>
      </c>
      <c r="B6684" t="s">
        <v>2569</v>
      </c>
      <c r="C6684" s="4">
        <v>54897</v>
      </c>
      <c r="D6684">
        <v>8361813608</v>
      </c>
      <c r="E6684">
        <f>VLOOKUP(D6684,  base_salary!A:A, 1, FALSE)</f>
        <v>8361813608</v>
      </c>
      <c r="F6684">
        <f t="shared" si="208"/>
        <v>0</v>
      </c>
      <c r="G6684">
        <f t="shared" ca="1" si="209"/>
        <v>0</v>
      </c>
    </row>
    <row r="6685" spans="1:7" x14ac:dyDescent="0.25">
      <c r="A6685" t="s">
        <v>8995</v>
      </c>
      <c r="B6685" t="s">
        <v>2396</v>
      </c>
      <c r="C6685" s="4">
        <v>45693</v>
      </c>
      <c r="D6685">
        <v>4009257075</v>
      </c>
      <c r="E6685">
        <f>VLOOKUP(D6685,  base_salary!A:A, 1, FALSE)</f>
        <v>4009257075</v>
      </c>
      <c r="F6685">
        <f t="shared" si="208"/>
        <v>0</v>
      </c>
      <c r="G6685">
        <f t="shared" ca="1" si="209"/>
        <v>0</v>
      </c>
    </row>
    <row r="6686" spans="1:7" x14ac:dyDescent="0.25">
      <c r="A6686" t="s">
        <v>8996</v>
      </c>
      <c r="B6686" t="s">
        <v>2020</v>
      </c>
      <c r="C6686" s="4">
        <v>52264</v>
      </c>
      <c r="D6686">
        <v>2426144645</v>
      </c>
      <c r="E6686">
        <f>VLOOKUP(D6686,  base_salary!A:A, 1, FALSE)</f>
        <v>2426144645</v>
      </c>
      <c r="F6686">
        <f t="shared" si="208"/>
        <v>0</v>
      </c>
      <c r="G6686">
        <f t="shared" ca="1" si="209"/>
        <v>0</v>
      </c>
    </row>
    <row r="6687" spans="1:7" x14ac:dyDescent="0.25">
      <c r="A6687" t="s">
        <v>8997</v>
      </c>
      <c r="B6687" t="s">
        <v>2139</v>
      </c>
      <c r="C6687" s="4">
        <v>40980</v>
      </c>
      <c r="D6687">
        <v>8302317314</v>
      </c>
      <c r="E6687">
        <f>VLOOKUP(D6687,  base_salary!A:A, 1, FALSE)</f>
        <v>8302317314</v>
      </c>
      <c r="F6687">
        <f t="shared" si="208"/>
        <v>0</v>
      </c>
      <c r="G6687">
        <f t="shared" ca="1" si="209"/>
        <v>0</v>
      </c>
    </row>
    <row r="6688" spans="1:7" x14ac:dyDescent="0.25">
      <c r="A6688" t="s">
        <v>8998</v>
      </c>
      <c r="B6688" t="s">
        <v>1972</v>
      </c>
      <c r="C6688" s="4">
        <v>35905</v>
      </c>
      <c r="D6688">
        <v>5913755731</v>
      </c>
      <c r="E6688">
        <f>VLOOKUP(D6688,  base_salary!A:A, 1, FALSE)</f>
        <v>5913755731</v>
      </c>
      <c r="F6688">
        <f t="shared" si="208"/>
        <v>0</v>
      </c>
      <c r="G6688">
        <f t="shared" ca="1" si="209"/>
        <v>0</v>
      </c>
    </row>
    <row r="6689" spans="1:7" x14ac:dyDescent="0.25">
      <c r="A6689" t="s">
        <v>8999</v>
      </c>
      <c r="B6689" t="s">
        <v>2691</v>
      </c>
      <c r="C6689" s="4">
        <v>29281</v>
      </c>
      <c r="D6689">
        <v>3086393343</v>
      </c>
      <c r="E6689">
        <f>VLOOKUP(D6689,  base_salary!A:A, 1, FALSE)</f>
        <v>3086393343</v>
      </c>
      <c r="F6689">
        <f t="shared" si="208"/>
        <v>0</v>
      </c>
      <c r="G6689">
        <f t="shared" ca="1" si="209"/>
        <v>0</v>
      </c>
    </row>
    <row r="6690" spans="1:7" x14ac:dyDescent="0.25">
      <c r="A6690" t="s">
        <v>9000</v>
      </c>
      <c r="B6690" t="s">
        <v>2360</v>
      </c>
      <c r="C6690" s="4">
        <v>53813</v>
      </c>
      <c r="D6690">
        <v>3779559293</v>
      </c>
      <c r="E6690">
        <f>VLOOKUP(D6690,  base_salary!A:A, 1, FALSE)</f>
        <v>3779559293</v>
      </c>
      <c r="F6690">
        <f t="shared" si="208"/>
        <v>0</v>
      </c>
      <c r="G6690">
        <f t="shared" ca="1" si="209"/>
        <v>0</v>
      </c>
    </row>
    <row r="6691" spans="1:7" x14ac:dyDescent="0.25">
      <c r="A6691" t="s">
        <v>9001</v>
      </c>
      <c r="B6691" t="s">
        <v>2129</v>
      </c>
      <c r="C6691" s="4">
        <v>33728</v>
      </c>
      <c r="D6691">
        <v>8044612831</v>
      </c>
      <c r="E6691">
        <f>VLOOKUP(D6691,  base_salary!A:A, 1, FALSE)</f>
        <v>8044612831</v>
      </c>
      <c r="F6691">
        <f t="shared" si="208"/>
        <v>0</v>
      </c>
      <c r="G6691">
        <f t="shared" ca="1" si="209"/>
        <v>0</v>
      </c>
    </row>
    <row r="6692" spans="1:7" x14ac:dyDescent="0.25">
      <c r="A6692" t="s">
        <v>9002</v>
      </c>
      <c r="B6692" t="s">
        <v>1932</v>
      </c>
      <c r="C6692" s="4">
        <v>19609</v>
      </c>
      <c r="D6692">
        <v>793441269</v>
      </c>
      <c r="E6692">
        <f>VLOOKUP(D6692,  base_salary!A:A, 1, FALSE)</f>
        <v>793441269</v>
      </c>
      <c r="F6692">
        <f t="shared" si="208"/>
        <v>0</v>
      </c>
      <c r="G6692">
        <f t="shared" ca="1" si="209"/>
        <v>0</v>
      </c>
    </row>
    <row r="6693" spans="1:7" x14ac:dyDescent="0.25">
      <c r="A6693" t="s">
        <v>9003</v>
      </c>
      <c r="B6693" t="s">
        <v>2242</v>
      </c>
      <c r="C6693" s="4">
        <v>32598</v>
      </c>
      <c r="D6693">
        <v>806065796</v>
      </c>
      <c r="E6693">
        <f>VLOOKUP(D6693,  base_salary!A:A, 1, FALSE)</f>
        <v>806065796</v>
      </c>
      <c r="F6693">
        <f t="shared" si="208"/>
        <v>0</v>
      </c>
      <c r="G6693">
        <f t="shared" ca="1" si="209"/>
        <v>0</v>
      </c>
    </row>
    <row r="6694" spans="1:7" x14ac:dyDescent="0.25">
      <c r="A6694" t="s">
        <v>9004</v>
      </c>
      <c r="B6694" t="s">
        <v>2374</v>
      </c>
      <c r="C6694" s="4">
        <v>48684</v>
      </c>
      <c r="D6694">
        <v>5460394635</v>
      </c>
      <c r="E6694">
        <f>VLOOKUP(D6694,  base_salary!A:A, 1, FALSE)</f>
        <v>5460394635</v>
      </c>
      <c r="F6694">
        <f t="shared" si="208"/>
        <v>0</v>
      </c>
      <c r="G6694">
        <f t="shared" ca="1" si="209"/>
        <v>0</v>
      </c>
    </row>
    <row r="6695" spans="1:7" x14ac:dyDescent="0.25">
      <c r="A6695" t="s">
        <v>9005</v>
      </c>
      <c r="B6695" t="s">
        <v>1938</v>
      </c>
      <c r="C6695" s="4">
        <v>59504</v>
      </c>
      <c r="D6695">
        <v>7000350199</v>
      </c>
      <c r="E6695">
        <f>VLOOKUP(D6695,  base_salary!A:A, 1, FALSE)</f>
        <v>7000350199</v>
      </c>
      <c r="F6695">
        <f t="shared" si="208"/>
        <v>0</v>
      </c>
      <c r="G6695">
        <f t="shared" ca="1" si="209"/>
        <v>0</v>
      </c>
    </row>
    <row r="6696" spans="1:7" x14ac:dyDescent="0.25">
      <c r="A6696" t="s">
        <v>9006</v>
      </c>
      <c r="B6696" t="s">
        <v>3076</v>
      </c>
      <c r="C6696" s="4">
        <v>42759</v>
      </c>
      <c r="D6696">
        <v>9107581297</v>
      </c>
      <c r="E6696">
        <f>VLOOKUP(D6696,  base_salary!A:A, 1, FALSE)</f>
        <v>9107581297</v>
      </c>
      <c r="F6696">
        <f t="shared" si="208"/>
        <v>0</v>
      </c>
      <c r="G6696">
        <f t="shared" ca="1" si="209"/>
        <v>0</v>
      </c>
    </row>
    <row r="6697" spans="1:7" x14ac:dyDescent="0.25">
      <c r="A6697" t="s">
        <v>9007</v>
      </c>
      <c r="B6697" t="s">
        <v>3663</v>
      </c>
      <c r="C6697" s="4">
        <v>36949</v>
      </c>
      <c r="D6697">
        <v>8017115954</v>
      </c>
      <c r="E6697">
        <f>VLOOKUP(D6697,  base_salary!A:A, 1, FALSE)</f>
        <v>8017115954</v>
      </c>
      <c r="F6697">
        <f t="shared" si="208"/>
        <v>0</v>
      </c>
      <c r="G6697">
        <f t="shared" ca="1" si="209"/>
        <v>0</v>
      </c>
    </row>
    <row r="6698" spans="1:7" x14ac:dyDescent="0.25">
      <c r="A6698" t="s">
        <v>9008</v>
      </c>
      <c r="B6698" t="s">
        <v>3758</v>
      </c>
      <c r="C6698" s="4">
        <v>44971</v>
      </c>
      <c r="D6698">
        <v>6731572691</v>
      </c>
      <c r="E6698">
        <f>VLOOKUP(D6698,  base_salary!A:A, 1, FALSE)</f>
        <v>6731572691</v>
      </c>
      <c r="F6698">
        <f t="shared" si="208"/>
        <v>0</v>
      </c>
      <c r="G6698">
        <f t="shared" ca="1" si="209"/>
        <v>0</v>
      </c>
    </row>
    <row r="6699" spans="1:7" x14ac:dyDescent="0.25">
      <c r="A6699" t="s">
        <v>9009</v>
      </c>
      <c r="B6699" t="s">
        <v>2131</v>
      </c>
      <c r="C6699" s="4">
        <v>54644</v>
      </c>
      <c r="D6699">
        <v>244523738</v>
      </c>
      <c r="E6699">
        <f>VLOOKUP(D6699,  base_salary!A:A, 1, FALSE)</f>
        <v>244523738</v>
      </c>
      <c r="F6699">
        <f t="shared" si="208"/>
        <v>0</v>
      </c>
      <c r="G6699">
        <f t="shared" ca="1" si="209"/>
        <v>0</v>
      </c>
    </row>
    <row r="6700" spans="1:7" x14ac:dyDescent="0.25">
      <c r="A6700" t="s">
        <v>9010</v>
      </c>
      <c r="B6700" t="s">
        <v>2028</v>
      </c>
      <c r="C6700" s="4">
        <v>11544</v>
      </c>
      <c r="D6700">
        <v>27852261</v>
      </c>
      <c r="E6700">
        <f>VLOOKUP(D6700,  base_salary!A:A, 1, FALSE)</f>
        <v>27852261</v>
      </c>
      <c r="F6700">
        <f t="shared" si="208"/>
        <v>0</v>
      </c>
      <c r="G6700">
        <f t="shared" ca="1" si="209"/>
        <v>0</v>
      </c>
    </row>
    <row r="6701" spans="1:7" x14ac:dyDescent="0.25">
      <c r="A6701" t="s">
        <v>9011</v>
      </c>
      <c r="B6701" t="s">
        <v>2348</v>
      </c>
      <c r="C6701" s="4">
        <v>49288</v>
      </c>
      <c r="D6701">
        <v>4328154427</v>
      </c>
      <c r="E6701">
        <f>VLOOKUP(D6701,  base_salary!A:A, 1, FALSE)</f>
        <v>4328154427</v>
      </c>
      <c r="F6701">
        <f t="shared" si="208"/>
        <v>0</v>
      </c>
      <c r="G6701">
        <f t="shared" ca="1" si="209"/>
        <v>0</v>
      </c>
    </row>
    <row r="6702" spans="1:7" x14ac:dyDescent="0.25">
      <c r="A6702" t="s">
        <v>9012</v>
      </c>
      <c r="B6702" t="s">
        <v>2383</v>
      </c>
      <c r="C6702" s="4">
        <v>39224</v>
      </c>
      <c r="D6702">
        <v>5153694038</v>
      </c>
      <c r="E6702">
        <f>VLOOKUP(D6702,  base_salary!A:A, 1, FALSE)</f>
        <v>5153694038</v>
      </c>
      <c r="F6702">
        <f t="shared" si="208"/>
        <v>0</v>
      </c>
      <c r="G6702">
        <f t="shared" ca="1" si="209"/>
        <v>0</v>
      </c>
    </row>
    <row r="6703" spans="1:7" x14ac:dyDescent="0.25">
      <c r="A6703" t="s">
        <v>9013</v>
      </c>
      <c r="B6703" t="s">
        <v>2484</v>
      </c>
      <c r="C6703" s="4">
        <v>45733</v>
      </c>
      <c r="D6703">
        <v>2698184272</v>
      </c>
      <c r="E6703">
        <f>VLOOKUP(D6703,  base_salary!A:A, 1, FALSE)</f>
        <v>2698184272</v>
      </c>
      <c r="F6703">
        <f t="shared" si="208"/>
        <v>0</v>
      </c>
      <c r="G6703">
        <f t="shared" ca="1" si="209"/>
        <v>0</v>
      </c>
    </row>
    <row r="6704" spans="1:7" x14ac:dyDescent="0.25">
      <c r="A6704" t="s">
        <v>9014</v>
      </c>
      <c r="B6704" t="s">
        <v>3235</v>
      </c>
      <c r="C6704" s="4">
        <v>50536</v>
      </c>
      <c r="D6704">
        <v>5603002824</v>
      </c>
      <c r="E6704">
        <f>VLOOKUP(D6704,  base_salary!A:A, 1, FALSE)</f>
        <v>5603002824</v>
      </c>
      <c r="F6704">
        <f t="shared" si="208"/>
        <v>0</v>
      </c>
      <c r="G6704">
        <f t="shared" ca="1" si="209"/>
        <v>0</v>
      </c>
    </row>
    <row r="6705" spans="1:7" x14ac:dyDescent="0.25">
      <c r="A6705" t="s">
        <v>9015</v>
      </c>
      <c r="B6705" t="s">
        <v>3113</v>
      </c>
      <c r="C6705" s="4">
        <v>21203</v>
      </c>
      <c r="D6705">
        <v>4525743115</v>
      </c>
      <c r="E6705">
        <f>VLOOKUP(D6705,  base_salary!A:A, 1, FALSE)</f>
        <v>4525743115</v>
      </c>
      <c r="F6705">
        <f t="shared" si="208"/>
        <v>0</v>
      </c>
      <c r="G6705">
        <f t="shared" ca="1" si="209"/>
        <v>0</v>
      </c>
    </row>
    <row r="6706" spans="1:7" x14ac:dyDescent="0.25">
      <c r="A6706" t="s">
        <v>9016</v>
      </c>
      <c r="B6706" t="s">
        <v>3758</v>
      </c>
      <c r="C6706" s="4">
        <v>50285</v>
      </c>
      <c r="D6706">
        <v>583595162</v>
      </c>
      <c r="E6706">
        <f>VLOOKUP(D6706,  base_salary!A:A, 1, FALSE)</f>
        <v>583595162</v>
      </c>
      <c r="F6706">
        <f t="shared" si="208"/>
        <v>0</v>
      </c>
      <c r="G6706">
        <f t="shared" ca="1" si="209"/>
        <v>0</v>
      </c>
    </row>
    <row r="6707" spans="1:7" x14ac:dyDescent="0.25">
      <c r="A6707" t="s">
        <v>9017</v>
      </c>
      <c r="B6707" t="s">
        <v>2885</v>
      </c>
      <c r="C6707" s="4">
        <v>53729</v>
      </c>
      <c r="D6707">
        <v>4504361140</v>
      </c>
      <c r="E6707">
        <f>VLOOKUP(D6707,  base_salary!A:A, 1, FALSE)</f>
        <v>4504361140</v>
      </c>
      <c r="F6707">
        <f t="shared" si="208"/>
        <v>0</v>
      </c>
      <c r="G6707">
        <f t="shared" ca="1" si="209"/>
        <v>0</v>
      </c>
    </row>
    <row r="6708" spans="1:7" x14ac:dyDescent="0.25">
      <c r="A6708" t="s">
        <v>9018</v>
      </c>
      <c r="B6708" t="s">
        <v>2051</v>
      </c>
      <c r="C6708" s="4">
        <v>48561</v>
      </c>
      <c r="D6708">
        <v>9331851693</v>
      </c>
      <c r="E6708">
        <f>VLOOKUP(D6708,  base_salary!A:A, 1, FALSE)</f>
        <v>9331851693</v>
      </c>
      <c r="F6708">
        <f t="shared" si="208"/>
        <v>0</v>
      </c>
      <c r="G6708">
        <f t="shared" ca="1" si="209"/>
        <v>0</v>
      </c>
    </row>
    <row r="6709" spans="1:7" x14ac:dyDescent="0.25">
      <c r="A6709" t="s">
        <v>9019</v>
      </c>
      <c r="B6709" t="s">
        <v>2203</v>
      </c>
      <c r="C6709" s="4">
        <v>40242</v>
      </c>
      <c r="D6709">
        <v>4359854056</v>
      </c>
      <c r="E6709">
        <f>VLOOKUP(D6709,  base_salary!A:A, 1, FALSE)</f>
        <v>4359854056</v>
      </c>
      <c r="F6709">
        <f t="shared" si="208"/>
        <v>0</v>
      </c>
      <c r="G6709">
        <f t="shared" ca="1" si="209"/>
        <v>0</v>
      </c>
    </row>
    <row r="6710" spans="1:7" x14ac:dyDescent="0.25">
      <c r="A6710" t="s">
        <v>9020</v>
      </c>
      <c r="B6710" t="s">
        <v>4422</v>
      </c>
      <c r="C6710" s="4">
        <v>45819</v>
      </c>
      <c r="D6710">
        <v>7467563949</v>
      </c>
      <c r="E6710">
        <f>VLOOKUP(D6710,  base_salary!A:A, 1, FALSE)</f>
        <v>7467563949</v>
      </c>
      <c r="F6710">
        <f t="shared" si="208"/>
        <v>0</v>
      </c>
      <c r="G6710">
        <f t="shared" ca="1" si="209"/>
        <v>0</v>
      </c>
    </row>
    <row r="6711" spans="1:7" x14ac:dyDescent="0.25">
      <c r="A6711" t="s">
        <v>9021</v>
      </c>
      <c r="B6711" t="s">
        <v>2494</v>
      </c>
      <c r="C6711" s="4">
        <v>59487</v>
      </c>
      <c r="D6711">
        <v>1472093461</v>
      </c>
      <c r="E6711">
        <f>VLOOKUP(D6711,  base_salary!A:A, 1, FALSE)</f>
        <v>1472093461</v>
      </c>
      <c r="F6711">
        <f t="shared" si="208"/>
        <v>0</v>
      </c>
      <c r="G6711">
        <f t="shared" ca="1" si="209"/>
        <v>0</v>
      </c>
    </row>
    <row r="6712" spans="1:7" x14ac:dyDescent="0.25">
      <c r="A6712" t="s">
        <v>9022</v>
      </c>
      <c r="B6712" t="s">
        <v>2054</v>
      </c>
      <c r="C6712" s="4">
        <v>42210</v>
      </c>
      <c r="D6712">
        <v>453763030</v>
      </c>
      <c r="E6712">
        <f>VLOOKUP(D6712,  base_salary!A:A, 1, FALSE)</f>
        <v>453763030</v>
      </c>
      <c r="F6712">
        <f t="shared" si="208"/>
        <v>0</v>
      </c>
      <c r="G6712">
        <f t="shared" ca="1" si="209"/>
        <v>0</v>
      </c>
    </row>
    <row r="6713" spans="1:7" x14ac:dyDescent="0.25">
      <c r="A6713" t="s">
        <v>9023</v>
      </c>
      <c r="B6713" t="s">
        <v>2249</v>
      </c>
      <c r="C6713" s="4">
        <v>56956</v>
      </c>
      <c r="D6713">
        <v>4256220232</v>
      </c>
      <c r="E6713">
        <f>VLOOKUP(D6713,  base_salary!A:A, 1, FALSE)</f>
        <v>4256220232</v>
      </c>
      <c r="F6713">
        <f t="shared" si="208"/>
        <v>0</v>
      </c>
      <c r="G6713">
        <f t="shared" ca="1" si="209"/>
        <v>0</v>
      </c>
    </row>
    <row r="6714" spans="1:7" x14ac:dyDescent="0.25">
      <c r="A6714" t="s">
        <v>9024</v>
      </c>
      <c r="B6714" t="s">
        <v>2054</v>
      </c>
      <c r="C6714" s="4">
        <v>51148</v>
      </c>
      <c r="D6714">
        <v>6836716731</v>
      </c>
      <c r="E6714">
        <f>VLOOKUP(D6714,  base_salary!A:A, 1, FALSE)</f>
        <v>6836716731</v>
      </c>
      <c r="F6714">
        <f t="shared" si="208"/>
        <v>0</v>
      </c>
      <c r="G6714">
        <f t="shared" ca="1" si="209"/>
        <v>0</v>
      </c>
    </row>
    <row r="6715" spans="1:7" x14ac:dyDescent="0.25">
      <c r="A6715" t="s">
        <v>9025</v>
      </c>
      <c r="B6715" t="s">
        <v>2409</v>
      </c>
      <c r="C6715" s="4">
        <v>25394</v>
      </c>
      <c r="D6715">
        <v>247438790</v>
      </c>
      <c r="E6715">
        <f>VLOOKUP(D6715,  base_salary!A:A, 1, FALSE)</f>
        <v>247438790</v>
      </c>
      <c r="F6715">
        <f t="shared" si="208"/>
        <v>0</v>
      </c>
      <c r="G6715">
        <f t="shared" ca="1" si="209"/>
        <v>0</v>
      </c>
    </row>
    <row r="6716" spans="1:7" x14ac:dyDescent="0.25">
      <c r="A6716" t="s">
        <v>9026</v>
      </c>
      <c r="B6716" t="s">
        <v>2312</v>
      </c>
      <c r="C6716" s="4">
        <v>32460</v>
      </c>
      <c r="D6716">
        <v>3569619966</v>
      </c>
      <c r="E6716">
        <f>VLOOKUP(D6716,  base_salary!A:A, 1, FALSE)</f>
        <v>3569619966</v>
      </c>
      <c r="F6716">
        <f t="shared" si="208"/>
        <v>0</v>
      </c>
      <c r="G6716">
        <f t="shared" ca="1" si="209"/>
        <v>0</v>
      </c>
    </row>
    <row r="6717" spans="1:7" x14ac:dyDescent="0.25">
      <c r="A6717" t="s">
        <v>9027</v>
      </c>
      <c r="B6717" t="s">
        <v>2574</v>
      </c>
      <c r="C6717" s="4">
        <v>39644</v>
      </c>
      <c r="D6717">
        <v>1990335721</v>
      </c>
      <c r="E6717">
        <f>VLOOKUP(D6717,  base_salary!A:A, 1, FALSE)</f>
        <v>1990335721</v>
      </c>
      <c r="F6717">
        <f t="shared" si="208"/>
        <v>0</v>
      </c>
      <c r="G6717">
        <f t="shared" ca="1" si="209"/>
        <v>0</v>
      </c>
    </row>
    <row r="6718" spans="1:7" x14ac:dyDescent="0.25">
      <c r="A6718" t="s">
        <v>9028</v>
      </c>
      <c r="B6718" t="s">
        <v>2764</v>
      </c>
      <c r="C6718" s="4">
        <v>13793</v>
      </c>
      <c r="D6718">
        <v>5149710571</v>
      </c>
      <c r="E6718">
        <f>VLOOKUP(D6718,  base_salary!A:A, 1, FALSE)</f>
        <v>5149710571</v>
      </c>
      <c r="F6718">
        <f t="shared" si="208"/>
        <v>0</v>
      </c>
      <c r="G6718">
        <f t="shared" ca="1" si="209"/>
        <v>0</v>
      </c>
    </row>
    <row r="6719" spans="1:7" x14ac:dyDescent="0.25">
      <c r="A6719" t="s">
        <v>9029</v>
      </c>
      <c r="B6719" t="s">
        <v>2734</v>
      </c>
      <c r="C6719" s="4">
        <v>49230</v>
      </c>
      <c r="D6719">
        <v>5244119095</v>
      </c>
      <c r="E6719">
        <f>VLOOKUP(D6719,  base_salary!A:A, 1, FALSE)</f>
        <v>5244119095</v>
      </c>
      <c r="F6719">
        <f t="shared" si="208"/>
        <v>0</v>
      </c>
      <c r="G6719">
        <f t="shared" ca="1" si="209"/>
        <v>0</v>
      </c>
    </row>
    <row r="6720" spans="1:7" x14ac:dyDescent="0.25">
      <c r="A6720" t="s">
        <v>9030</v>
      </c>
      <c r="B6720" t="s">
        <v>3376</v>
      </c>
      <c r="C6720" s="4">
        <v>46798</v>
      </c>
      <c r="D6720">
        <v>8162941088</v>
      </c>
      <c r="E6720">
        <f>VLOOKUP(D6720,  base_salary!A:A, 1, FALSE)</f>
        <v>8162941088</v>
      </c>
      <c r="F6720">
        <f t="shared" si="208"/>
        <v>0</v>
      </c>
      <c r="G6720">
        <f t="shared" ca="1" si="209"/>
        <v>0</v>
      </c>
    </row>
    <row r="6721" spans="1:7" x14ac:dyDescent="0.25">
      <c r="A6721" t="s">
        <v>9031</v>
      </c>
      <c r="B6721" t="s">
        <v>2022</v>
      </c>
      <c r="C6721" s="4">
        <v>12737</v>
      </c>
      <c r="D6721">
        <v>453763030</v>
      </c>
      <c r="E6721">
        <f>VLOOKUP(D6721,  base_salary!A:A, 1, FALSE)</f>
        <v>453763030</v>
      </c>
      <c r="F6721">
        <f t="shared" si="208"/>
        <v>0</v>
      </c>
      <c r="G6721">
        <f t="shared" ca="1" si="209"/>
        <v>0</v>
      </c>
    </row>
    <row r="6722" spans="1:7" x14ac:dyDescent="0.25">
      <c r="A6722" t="s">
        <v>9032</v>
      </c>
      <c r="B6722" t="s">
        <v>2393</v>
      </c>
      <c r="C6722" s="4">
        <v>33364</v>
      </c>
      <c r="D6722">
        <v>299663825</v>
      </c>
      <c r="E6722">
        <f>VLOOKUP(D6722,  base_salary!A:A, 1, FALSE)</f>
        <v>299663825</v>
      </c>
      <c r="F6722">
        <f t="shared" si="208"/>
        <v>0</v>
      </c>
      <c r="G6722">
        <f t="shared" ca="1" si="209"/>
        <v>0</v>
      </c>
    </row>
    <row r="6723" spans="1:7" x14ac:dyDescent="0.25">
      <c r="A6723" t="s">
        <v>9033</v>
      </c>
      <c r="B6723" t="s">
        <v>1962</v>
      </c>
      <c r="C6723" s="4">
        <v>13949</v>
      </c>
      <c r="D6723">
        <v>7628323464</v>
      </c>
      <c r="E6723">
        <f>VLOOKUP(D6723,  base_salary!A:A, 1, FALSE)</f>
        <v>7628323464</v>
      </c>
      <c r="F6723">
        <f t="shared" ref="F6723:F6786" si="210">IF(ISERROR(E6723), 1, 0)</f>
        <v>0</v>
      </c>
      <c r="G6723">
        <f t="shared" ref="G6723:G6786" ca="1" si="211">SUM(G:G)</f>
        <v>0</v>
      </c>
    </row>
    <row r="6724" spans="1:7" x14ac:dyDescent="0.25">
      <c r="A6724" t="s">
        <v>9034</v>
      </c>
      <c r="B6724" t="s">
        <v>2546</v>
      </c>
      <c r="C6724" s="4">
        <v>28973</v>
      </c>
      <c r="D6724">
        <v>3772653790</v>
      </c>
      <c r="E6724">
        <f>VLOOKUP(D6724,  base_salary!A:A, 1, FALSE)</f>
        <v>3772653790</v>
      </c>
      <c r="F6724">
        <f t="shared" si="210"/>
        <v>0</v>
      </c>
      <c r="G6724">
        <f t="shared" ca="1" si="211"/>
        <v>0</v>
      </c>
    </row>
    <row r="6725" spans="1:7" x14ac:dyDescent="0.25">
      <c r="A6725" t="s">
        <v>9035</v>
      </c>
      <c r="B6725" t="s">
        <v>2028</v>
      </c>
      <c r="C6725" s="4">
        <v>14508</v>
      </c>
      <c r="D6725">
        <v>5687748091</v>
      </c>
      <c r="E6725">
        <f>VLOOKUP(D6725,  base_salary!A:A, 1, FALSE)</f>
        <v>5687748091</v>
      </c>
      <c r="F6725">
        <f t="shared" si="210"/>
        <v>0</v>
      </c>
      <c r="G6725">
        <f t="shared" ca="1" si="211"/>
        <v>0</v>
      </c>
    </row>
    <row r="6726" spans="1:7" x14ac:dyDescent="0.25">
      <c r="A6726" t="s">
        <v>9036</v>
      </c>
      <c r="B6726" t="s">
        <v>1950</v>
      </c>
      <c r="C6726" s="4">
        <v>28339</v>
      </c>
      <c r="D6726">
        <v>7427985850</v>
      </c>
      <c r="E6726">
        <f>VLOOKUP(D6726,  base_salary!A:A, 1, FALSE)</f>
        <v>7427985850</v>
      </c>
      <c r="F6726">
        <f t="shared" si="210"/>
        <v>0</v>
      </c>
      <c r="G6726">
        <f t="shared" ca="1" si="211"/>
        <v>0</v>
      </c>
    </row>
    <row r="6727" spans="1:7" x14ac:dyDescent="0.25">
      <c r="A6727" t="s">
        <v>9037</v>
      </c>
      <c r="B6727" t="s">
        <v>2663</v>
      </c>
      <c r="C6727" s="4">
        <v>31277</v>
      </c>
      <c r="D6727">
        <v>2130919499</v>
      </c>
      <c r="E6727">
        <f>VLOOKUP(D6727,  base_salary!A:A, 1, FALSE)</f>
        <v>2130919499</v>
      </c>
      <c r="F6727">
        <f t="shared" si="210"/>
        <v>0</v>
      </c>
      <c r="G6727">
        <f t="shared" ca="1" si="211"/>
        <v>0</v>
      </c>
    </row>
    <row r="6728" spans="1:7" x14ac:dyDescent="0.25">
      <c r="A6728" t="s">
        <v>9038</v>
      </c>
      <c r="B6728" t="s">
        <v>2156</v>
      </c>
      <c r="C6728" s="4">
        <v>10882</v>
      </c>
      <c r="D6728">
        <v>8750494546</v>
      </c>
      <c r="E6728">
        <f>VLOOKUP(D6728,  base_salary!A:A, 1, FALSE)</f>
        <v>8750494546</v>
      </c>
      <c r="F6728">
        <f t="shared" si="210"/>
        <v>0</v>
      </c>
      <c r="G6728">
        <f t="shared" ca="1" si="211"/>
        <v>0</v>
      </c>
    </row>
    <row r="6729" spans="1:7" x14ac:dyDescent="0.25">
      <c r="A6729" t="s">
        <v>9039</v>
      </c>
      <c r="B6729" t="s">
        <v>2385</v>
      </c>
      <c r="C6729" s="4">
        <v>44371</v>
      </c>
      <c r="D6729">
        <v>9096285417</v>
      </c>
      <c r="E6729">
        <f>VLOOKUP(D6729,  base_salary!A:A, 1, FALSE)</f>
        <v>9096285417</v>
      </c>
      <c r="F6729">
        <f t="shared" si="210"/>
        <v>0</v>
      </c>
      <c r="G6729">
        <f t="shared" ca="1" si="211"/>
        <v>0</v>
      </c>
    </row>
    <row r="6730" spans="1:7" x14ac:dyDescent="0.25">
      <c r="A6730" t="s">
        <v>9040</v>
      </c>
      <c r="B6730" t="s">
        <v>3169</v>
      </c>
      <c r="C6730" s="4">
        <v>14744</v>
      </c>
      <c r="D6730">
        <v>6769297310</v>
      </c>
      <c r="E6730">
        <f>VLOOKUP(D6730,  base_salary!A:A, 1, FALSE)</f>
        <v>6769297310</v>
      </c>
      <c r="F6730">
        <f t="shared" si="210"/>
        <v>0</v>
      </c>
      <c r="G6730">
        <f t="shared" ca="1" si="211"/>
        <v>0</v>
      </c>
    </row>
    <row r="6731" spans="1:7" x14ac:dyDescent="0.25">
      <c r="A6731" t="s">
        <v>9041</v>
      </c>
      <c r="B6731" t="s">
        <v>2194</v>
      </c>
      <c r="C6731" s="4">
        <v>48781</v>
      </c>
      <c r="D6731">
        <v>8501525324</v>
      </c>
      <c r="E6731">
        <f>VLOOKUP(D6731,  base_salary!A:A, 1, FALSE)</f>
        <v>8501525324</v>
      </c>
      <c r="F6731">
        <f t="shared" si="210"/>
        <v>0</v>
      </c>
      <c r="G6731">
        <f t="shared" ca="1" si="211"/>
        <v>0</v>
      </c>
    </row>
    <row r="6732" spans="1:7" x14ac:dyDescent="0.25">
      <c r="A6732" t="s">
        <v>9042</v>
      </c>
      <c r="B6732" t="s">
        <v>2212</v>
      </c>
      <c r="C6732" s="4">
        <v>24413</v>
      </c>
      <c r="D6732">
        <v>5241020535</v>
      </c>
      <c r="E6732">
        <f>VLOOKUP(D6732,  base_salary!A:A, 1, FALSE)</f>
        <v>5241020535</v>
      </c>
      <c r="F6732">
        <f t="shared" si="210"/>
        <v>0</v>
      </c>
      <c r="G6732">
        <f t="shared" ca="1" si="211"/>
        <v>0</v>
      </c>
    </row>
    <row r="6733" spans="1:7" x14ac:dyDescent="0.25">
      <c r="A6733" t="s">
        <v>9043</v>
      </c>
      <c r="B6733" t="s">
        <v>2606</v>
      </c>
      <c r="C6733" s="4">
        <v>25608</v>
      </c>
      <c r="D6733">
        <v>27852261</v>
      </c>
      <c r="E6733">
        <f>VLOOKUP(D6733,  base_salary!A:A, 1, FALSE)</f>
        <v>27852261</v>
      </c>
      <c r="F6733">
        <f t="shared" si="210"/>
        <v>0</v>
      </c>
      <c r="G6733">
        <f t="shared" ca="1" si="211"/>
        <v>0</v>
      </c>
    </row>
    <row r="6734" spans="1:7" x14ac:dyDescent="0.25">
      <c r="A6734" t="s">
        <v>9044</v>
      </c>
      <c r="B6734" t="s">
        <v>2071</v>
      </c>
      <c r="C6734" s="4">
        <v>30592</v>
      </c>
      <c r="D6734">
        <v>1364767856</v>
      </c>
      <c r="E6734">
        <f>VLOOKUP(D6734,  base_salary!A:A, 1, FALSE)</f>
        <v>1364767856</v>
      </c>
      <c r="F6734">
        <f t="shared" si="210"/>
        <v>0</v>
      </c>
      <c r="G6734">
        <f t="shared" ca="1" si="211"/>
        <v>0</v>
      </c>
    </row>
    <row r="6735" spans="1:7" x14ac:dyDescent="0.25">
      <c r="A6735" t="s">
        <v>9045</v>
      </c>
      <c r="B6735" t="s">
        <v>2809</v>
      </c>
      <c r="C6735" s="4">
        <v>53522</v>
      </c>
      <c r="D6735">
        <v>4439073344</v>
      </c>
      <c r="E6735">
        <f>VLOOKUP(D6735,  base_salary!A:A, 1, FALSE)</f>
        <v>4439073344</v>
      </c>
      <c r="F6735">
        <f t="shared" si="210"/>
        <v>0</v>
      </c>
      <c r="G6735">
        <f t="shared" ca="1" si="211"/>
        <v>0</v>
      </c>
    </row>
    <row r="6736" spans="1:7" x14ac:dyDescent="0.25">
      <c r="A6736" t="s">
        <v>9046</v>
      </c>
      <c r="B6736" t="s">
        <v>2369</v>
      </c>
      <c r="C6736" s="4">
        <v>12205</v>
      </c>
      <c r="D6736">
        <v>132027631</v>
      </c>
      <c r="E6736">
        <f>VLOOKUP(D6736,  base_salary!A:A, 1, FALSE)</f>
        <v>132027631</v>
      </c>
      <c r="F6736">
        <f t="shared" si="210"/>
        <v>0</v>
      </c>
      <c r="G6736">
        <f t="shared" ca="1" si="211"/>
        <v>0</v>
      </c>
    </row>
    <row r="6737" spans="1:7" x14ac:dyDescent="0.25">
      <c r="A6737" t="s">
        <v>9047</v>
      </c>
      <c r="B6737" t="s">
        <v>2071</v>
      </c>
      <c r="C6737" s="4">
        <v>19236</v>
      </c>
      <c r="D6737">
        <v>5353923685</v>
      </c>
      <c r="E6737">
        <f>VLOOKUP(D6737,  base_salary!A:A, 1, FALSE)</f>
        <v>5353923685</v>
      </c>
      <c r="F6737">
        <f t="shared" si="210"/>
        <v>0</v>
      </c>
      <c r="G6737">
        <f t="shared" ca="1" si="211"/>
        <v>0</v>
      </c>
    </row>
    <row r="6738" spans="1:7" x14ac:dyDescent="0.25">
      <c r="A6738" t="s">
        <v>9048</v>
      </c>
      <c r="B6738" t="s">
        <v>2468</v>
      </c>
      <c r="C6738" s="4">
        <v>16353</v>
      </c>
      <c r="D6738">
        <v>3904109642</v>
      </c>
      <c r="E6738">
        <f>VLOOKUP(D6738,  base_salary!A:A, 1, FALSE)</f>
        <v>3904109642</v>
      </c>
      <c r="F6738">
        <f t="shared" si="210"/>
        <v>0</v>
      </c>
      <c r="G6738">
        <f t="shared" ca="1" si="211"/>
        <v>0</v>
      </c>
    </row>
    <row r="6739" spans="1:7" x14ac:dyDescent="0.25">
      <c r="A6739" t="s">
        <v>9049</v>
      </c>
      <c r="B6739" t="s">
        <v>2576</v>
      </c>
      <c r="C6739" s="4">
        <v>22719</v>
      </c>
      <c r="D6739">
        <v>132027631</v>
      </c>
      <c r="E6739">
        <f>VLOOKUP(D6739,  base_salary!A:A, 1, FALSE)</f>
        <v>132027631</v>
      </c>
      <c r="F6739">
        <f t="shared" si="210"/>
        <v>0</v>
      </c>
      <c r="G6739">
        <f t="shared" ca="1" si="211"/>
        <v>0</v>
      </c>
    </row>
    <row r="6740" spans="1:7" x14ac:dyDescent="0.25">
      <c r="A6740" t="s">
        <v>9050</v>
      </c>
      <c r="B6740" t="s">
        <v>2035</v>
      </c>
      <c r="C6740" s="4">
        <v>46966</v>
      </c>
      <c r="D6740">
        <v>7373156215</v>
      </c>
      <c r="E6740">
        <f>VLOOKUP(D6740,  base_salary!A:A, 1, FALSE)</f>
        <v>7373156215</v>
      </c>
      <c r="F6740">
        <f t="shared" si="210"/>
        <v>0</v>
      </c>
      <c r="G6740">
        <f t="shared" ca="1" si="211"/>
        <v>0</v>
      </c>
    </row>
    <row r="6741" spans="1:7" x14ac:dyDescent="0.25">
      <c r="A6741" t="s">
        <v>9051</v>
      </c>
      <c r="B6741" t="s">
        <v>2113</v>
      </c>
      <c r="C6741" s="4">
        <v>34910</v>
      </c>
      <c r="D6741">
        <v>4877108939</v>
      </c>
      <c r="E6741">
        <f>VLOOKUP(D6741,  base_salary!A:A, 1, FALSE)</f>
        <v>4877108939</v>
      </c>
      <c r="F6741">
        <f t="shared" si="210"/>
        <v>0</v>
      </c>
      <c r="G6741">
        <f t="shared" ca="1" si="211"/>
        <v>0</v>
      </c>
    </row>
    <row r="6742" spans="1:7" x14ac:dyDescent="0.25">
      <c r="A6742" t="s">
        <v>9052</v>
      </c>
      <c r="B6742" t="s">
        <v>3508</v>
      </c>
      <c r="C6742" s="4">
        <v>30280</v>
      </c>
      <c r="D6742">
        <v>5407735911</v>
      </c>
      <c r="E6742">
        <f>VLOOKUP(D6742,  base_salary!A:A, 1, FALSE)</f>
        <v>5407735911</v>
      </c>
      <c r="F6742">
        <f t="shared" si="210"/>
        <v>0</v>
      </c>
      <c r="G6742">
        <f t="shared" ca="1" si="211"/>
        <v>0</v>
      </c>
    </row>
    <row r="6743" spans="1:7" x14ac:dyDescent="0.25">
      <c r="A6743" t="s">
        <v>9053</v>
      </c>
      <c r="B6743" t="s">
        <v>3044</v>
      </c>
      <c r="C6743" s="4">
        <v>55627</v>
      </c>
      <c r="D6743">
        <v>3156820482</v>
      </c>
      <c r="E6743">
        <f>VLOOKUP(D6743,  base_salary!A:A, 1, FALSE)</f>
        <v>3156820482</v>
      </c>
      <c r="F6743">
        <f t="shared" si="210"/>
        <v>0</v>
      </c>
      <c r="G6743">
        <f t="shared" ca="1" si="211"/>
        <v>0</v>
      </c>
    </row>
    <row r="6744" spans="1:7" x14ac:dyDescent="0.25">
      <c r="A6744" t="s">
        <v>9054</v>
      </c>
      <c r="B6744" t="s">
        <v>2929</v>
      </c>
      <c r="C6744" s="4">
        <v>30693</v>
      </c>
      <c r="D6744">
        <v>7585281072</v>
      </c>
      <c r="E6744">
        <f>VLOOKUP(D6744,  base_salary!A:A, 1, FALSE)</f>
        <v>7585281072</v>
      </c>
      <c r="F6744">
        <f t="shared" si="210"/>
        <v>0</v>
      </c>
      <c r="G6744">
        <f t="shared" ca="1" si="211"/>
        <v>0</v>
      </c>
    </row>
    <row r="6745" spans="1:7" x14ac:dyDescent="0.25">
      <c r="A6745" t="s">
        <v>9055</v>
      </c>
      <c r="B6745" t="s">
        <v>2087</v>
      </c>
      <c r="C6745" s="4">
        <v>42613</v>
      </c>
      <c r="D6745">
        <v>7205256240</v>
      </c>
      <c r="E6745">
        <f>VLOOKUP(D6745,  base_salary!A:A, 1, FALSE)</f>
        <v>7205256240</v>
      </c>
      <c r="F6745">
        <f t="shared" si="210"/>
        <v>0</v>
      </c>
      <c r="G6745">
        <f t="shared" ca="1" si="211"/>
        <v>0</v>
      </c>
    </row>
    <row r="6746" spans="1:7" x14ac:dyDescent="0.25">
      <c r="A6746" t="s">
        <v>9056</v>
      </c>
      <c r="B6746" t="s">
        <v>2345</v>
      </c>
      <c r="C6746" s="4">
        <v>38484</v>
      </c>
      <c r="D6746">
        <v>9885165231</v>
      </c>
      <c r="E6746">
        <f>VLOOKUP(D6746,  base_salary!A:A, 1, FALSE)</f>
        <v>9885165231</v>
      </c>
      <c r="F6746">
        <f t="shared" si="210"/>
        <v>0</v>
      </c>
      <c r="G6746">
        <f t="shared" ca="1" si="211"/>
        <v>0</v>
      </c>
    </row>
    <row r="6747" spans="1:7" x14ac:dyDescent="0.25">
      <c r="A6747" t="s">
        <v>9057</v>
      </c>
      <c r="B6747" t="s">
        <v>4422</v>
      </c>
      <c r="C6747" s="4">
        <v>16738</v>
      </c>
      <c r="D6747">
        <v>5285704227</v>
      </c>
      <c r="E6747">
        <f>VLOOKUP(D6747,  base_salary!A:A, 1, FALSE)</f>
        <v>5285704227</v>
      </c>
      <c r="F6747">
        <f t="shared" si="210"/>
        <v>0</v>
      </c>
      <c r="G6747">
        <f t="shared" ca="1" si="211"/>
        <v>0</v>
      </c>
    </row>
    <row r="6748" spans="1:7" x14ac:dyDescent="0.25">
      <c r="A6748" t="s">
        <v>9058</v>
      </c>
      <c r="B6748" t="s">
        <v>2161</v>
      </c>
      <c r="C6748" s="4">
        <v>41998</v>
      </c>
      <c r="D6748">
        <v>3219526055</v>
      </c>
      <c r="E6748">
        <f>VLOOKUP(D6748,  base_salary!A:A, 1, FALSE)</f>
        <v>3219526055</v>
      </c>
      <c r="F6748">
        <f t="shared" si="210"/>
        <v>0</v>
      </c>
      <c r="G6748">
        <f t="shared" ca="1" si="211"/>
        <v>0</v>
      </c>
    </row>
    <row r="6749" spans="1:7" x14ac:dyDescent="0.25">
      <c r="A6749" t="s">
        <v>9059</v>
      </c>
      <c r="B6749" t="s">
        <v>3039</v>
      </c>
      <c r="C6749" s="4">
        <v>23895</v>
      </c>
      <c r="D6749">
        <v>1888252693</v>
      </c>
      <c r="E6749">
        <f>VLOOKUP(D6749,  base_salary!A:A, 1, FALSE)</f>
        <v>1888252693</v>
      </c>
      <c r="F6749">
        <f t="shared" si="210"/>
        <v>0</v>
      </c>
      <c r="G6749">
        <f t="shared" ca="1" si="211"/>
        <v>0</v>
      </c>
    </row>
    <row r="6750" spans="1:7" x14ac:dyDescent="0.25">
      <c r="A6750" t="s">
        <v>9060</v>
      </c>
      <c r="B6750" t="s">
        <v>2197</v>
      </c>
      <c r="C6750" s="4">
        <v>59189</v>
      </c>
      <c r="D6750">
        <v>3956653289</v>
      </c>
      <c r="E6750">
        <f>VLOOKUP(D6750,  base_salary!A:A, 1, FALSE)</f>
        <v>3956653289</v>
      </c>
      <c r="F6750">
        <f t="shared" si="210"/>
        <v>0</v>
      </c>
      <c r="G6750">
        <f t="shared" ca="1" si="211"/>
        <v>0</v>
      </c>
    </row>
    <row r="6751" spans="1:7" x14ac:dyDescent="0.25">
      <c r="A6751" t="s">
        <v>9061</v>
      </c>
      <c r="B6751" t="s">
        <v>2111</v>
      </c>
      <c r="C6751" s="4">
        <v>57060</v>
      </c>
      <c r="D6751">
        <v>858481901</v>
      </c>
      <c r="E6751">
        <f>VLOOKUP(D6751,  base_salary!A:A, 1, FALSE)</f>
        <v>858481901</v>
      </c>
      <c r="F6751">
        <f t="shared" si="210"/>
        <v>0</v>
      </c>
      <c r="G6751">
        <f t="shared" ca="1" si="211"/>
        <v>0</v>
      </c>
    </row>
    <row r="6752" spans="1:7" x14ac:dyDescent="0.25">
      <c r="A6752" t="s">
        <v>9062</v>
      </c>
      <c r="B6752" t="s">
        <v>2841</v>
      </c>
      <c r="C6752" s="4">
        <v>41110</v>
      </c>
      <c r="D6752">
        <v>6724903874</v>
      </c>
      <c r="E6752">
        <f>VLOOKUP(D6752,  base_salary!A:A, 1, FALSE)</f>
        <v>6724903874</v>
      </c>
      <c r="F6752">
        <f t="shared" si="210"/>
        <v>0</v>
      </c>
      <c r="G6752">
        <f t="shared" ca="1" si="211"/>
        <v>0</v>
      </c>
    </row>
    <row r="6753" spans="1:7" x14ac:dyDescent="0.25">
      <c r="A6753" t="s">
        <v>9063</v>
      </c>
      <c r="B6753" t="s">
        <v>2143</v>
      </c>
      <c r="C6753" s="4">
        <v>21436</v>
      </c>
      <c r="D6753">
        <v>3642988458</v>
      </c>
      <c r="E6753">
        <f>VLOOKUP(D6753,  base_salary!A:A, 1, FALSE)</f>
        <v>3642988458</v>
      </c>
      <c r="F6753">
        <f t="shared" si="210"/>
        <v>0</v>
      </c>
      <c r="G6753">
        <f t="shared" ca="1" si="211"/>
        <v>0</v>
      </c>
    </row>
    <row r="6754" spans="1:7" x14ac:dyDescent="0.25">
      <c r="A6754" t="s">
        <v>9064</v>
      </c>
      <c r="B6754" t="s">
        <v>2283</v>
      </c>
      <c r="C6754" s="4">
        <v>39126</v>
      </c>
      <c r="D6754">
        <v>8467388188</v>
      </c>
      <c r="E6754">
        <f>VLOOKUP(D6754,  base_salary!A:A, 1, FALSE)</f>
        <v>8467388188</v>
      </c>
      <c r="F6754">
        <f t="shared" si="210"/>
        <v>0</v>
      </c>
      <c r="G6754">
        <f t="shared" ca="1" si="211"/>
        <v>0</v>
      </c>
    </row>
    <row r="6755" spans="1:7" x14ac:dyDescent="0.25">
      <c r="A6755" t="s">
        <v>9065</v>
      </c>
      <c r="B6755" t="s">
        <v>2374</v>
      </c>
      <c r="C6755" s="4">
        <v>49087</v>
      </c>
      <c r="D6755">
        <v>9258570278</v>
      </c>
      <c r="E6755">
        <f>VLOOKUP(D6755,  base_salary!A:A, 1, FALSE)</f>
        <v>9258570278</v>
      </c>
      <c r="F6755">
        <f t="shared" si="210"/>
        <v>0</v>
      </c>
      <c r="G6755">
        <f t="shared" ca="1" si="211"/>
        <v>0</v>
      </c>
    </row>
    <row r="6756" spans="1:7" x14ac:dyDescent="0.25">
      <c r="A6756" t="s">
        <v>9066</v>
      </c>
      <c r="B6756" t="s">
        <v>2302</v>
      </c>
      <c r="C6756" s="4">
        <v>24270</v>
      </c>
      <c r="D6756">
        <v>483886254</v>
      </c>
      <c r="E6756">
        <f>VLOOKUP(D6756,  base_salary!A:A, 1, FALSE)</f>
        <v>483886254</v>
      </c>
      <c r="F6756">
        <f t="shared" si="210"/>
        <v>0</v>
      </c>
      <c r="G6756">
        <f t="shared" ca="1" si="211"/>
        <v>0</v>
      </c>
    </row>
    <row r="6757" spans="1:7" x14ac:dyDescent="0.25">
      <c r="A6757" t="s">
        <v>9067</v>
      </c>
      <c r="B6757" t="s">
        <v>3237</v>
      </c>
      <c r="C6757" s="4">
        <v>30972</v>
      </c>
      <c r="D6757">
        <v>901154172</v>
      </c>
      <c r="E6757">
        <f>VLOOKUP(D6757,  base_salary!A:A, 1, FALSE)</f>
        <v>901154172</v>
      </c>
      <c r="F6757">
        <f t="shared" si="210"/>
        <v>0</v>
      </c>
      <c r="G6757">
        <f t="shared" ca="1" si="211"/>
        <v>0</v>
      </c>
    </row>
    <row r="6758" spans="1:7" x14ac:dyDescent="0.25">
      <c r="A6758" t="s">
        <v>9068</v>
      </c>
      <c r="B6758" t="s">
        <v>2308</v>
      </c>
      <c r="C6758" s="4">
        <v>31388</v>
      </c>
      <c r="D6758">
        <v>1664426442</v>
      </c>
      <c r="E6758">
        <f>VLOOKUP(D6758,  base_salary!A:A, 1, FALSE)</f>
        <v>1664426442</v>
      </c>
      <c r="F6758">
        <f t="shared" si="210"/>
        <v>0</v>
      </c>
      <c r="G6758">
        <f t="shared" ca="1" si="211"/>
        <v>0</v>
      </c>
    </row>
    <row r="6759" spans="1:7" x14ac:dyDescent="0.25">
      <c r="A6759" t="s">
        <v>9069</v>
      </c>
      <c r="B6759" t="s">
        <v>2709</v>
      </c>
      <c r="C6759" s="4">
        <v>40185</v>
      </c>
      <c r="D6759">
        <v>9107581297</v>
      </c>
      <c r="E6759">
        <f>VLOOKUP(D6759,  base_salary!A:A, 1, FALSE)</f>
        <v>9107581297</v>
      </c>
      <c r="F6759">
        <f t="shared" si="210"/>
        <v>0</v>
      </c>
      <c r="G6759">
        <f t="shared" ca="1" si="211"/>
        <v>0</v>
      </c>
    </row>
    <row r="6760" spans="1:7" x14ac:dyDescent="0.25">
      <c r="A6760" t="s">
        <v>9070</v>
      </c>
      <c r="B6760" t="s">
        <v>2734</v>
      </c>
      <c r="C6760" s="4">
        <v>18419</v>
      </c>
      <c r="D6760">
        <v>101658508</v>
      </c>
      <c r="E6760">
        <f>VLOOKUP(D6760,  base_salary!A:A, 1, FALSE)</f>
        <v>101658508</v>
      </c>
      <c r="F6760">
        <f t="shared" si="210"/>
        <v>0</v>
      </c>
      <c r="G6760">
        <f t="shared" ca="1" si="211"/>
        <v>0</v>
      </c>
    </row>
    <row r="6761" spans="1:7" x14ac:dyDescent="0.25">
      <c r="A6761" t="s">
        <v>9071</v>
      </c>
      <c r="B6761" t="s">
        <v>2047</v>
      </c>
      <c r="C6761" s="4">
        <v>33598</v>
      </c>
      <c r="D6761">
        <v>3458178171</v>
      </c>
      <c r="E6761">
        <f>VLOOKUP(D6761,  base_salary!A:A, 1, FALSE)</f>
        <v>3458178171</v>
      </c>
      <c r="F6761">
        <f t="shared" si="210"/>
        <v>0</v>
      </c>
      <c r="G6761">
        <f t="shared" ca="1" si="211"/>
        <v>0</v>
      </c>
    </row>
    <row r="6762" spans="1:7" x14ac:dyDescent="0.25">
      <c r="A6762" t="s">
        <v>9072</v>
      </c>
      <c r="B6762" t="s">
        <v>2614</v>
      </c>
      <c r="C6762" s="4">
        <v>57509</v>
      </c>
      <c r="D6762">
        <v>7778092905</v>
      </c>
      <c r="E6762">
        <f>VLOOKUP(D6762,  base_salary!A:A, 1, FALSE)</f>
        <v>7778092905</v>
      </c>
      <c r="F6762">
        <f t="shared" si="210"/>
        <v>0</v>
      </c>
      <c r="G6762">
        <f t="shared" ca="1" si="211"/>
        <v>0</v>
      </c>
    </row>
    <row r="6763" spans="1:7" x14ac:dyDescent="0.25">
      <c r="A6763" t="s">
        <v>9073</v>
      </c>
      <c r="B6763" t="s">
        <v>2257</v>
      </c>
      <c r="C6763" s="4">
        <v>23235</v>
      </c>
      <c r="D6763">
        <v>6789690301</v>
      </c>
      <c r="E6763">
        <f>VLOOKUP(D6763,  base_salary!A:A, 1, FALSE)</f>
        <v>6789690301</v>
      </c>
      <c r="F6763">
        <f t="shared" si="210"/>
        <v>0</v>
      </c>
      <c r="G6763">
        <f t="shared" ca="1" si="211"/>
        <v>0</v>
      </c>
    </row>
    <row r="6764" spans="1:7" x14ac:dyDescent="0.25">
      <c r="A6764" t="s">
        <v>9074</v>
      </c>
      <c r="B6764" t="s">
        <v>3720</v>
      </c>
      <c r="C6764" s="4">
        <v>38218</v>
      </c>
      <c r="D6764">
        <v>9516781780</v>
      </c>
      <c r="E6764">
        <f>VLOOKUP(D6764,  base_salary!A:A, 1, FALSE)</f>
        <v>9516781780</v>
      </c>
      <c r="F6764">
        <f t="shared" si="210"/>
        <v>0</v>
      </c>
      <c r="G6764">
        <f t="shared" ca="1" si="211"/>
        <v>0</v>
      </c>
    </row>
    <row r="6765" spans="1:7" x14ac:dyDescent="0.25">
      <c r="A6765" t="s">
        <v>9075</v>
      </c>
      <c r="B6765" t="s">
        <v>2778</v>
      </c>
      <c r="C6765" s="4">
        <v>33387</v>
      </c>
      <c r="D6765">
        <v>1888252693</v>
      </c>
      <c r="E6765">
        <f>VLOOKUP(D6765,  base_salary!A:A, 1, FALSE)</f>
        <v>1888252693</v>
      </c>
      <c r="F6765">
        <f t="shared" si="210"/>
        <v>0</v>
      </c>
      <c r="G6765">
        <f t="shared" ca="1" si="211"/>
        <v>0</v>
      </c>
    </row>
    <row r="6766" spans="1:7" x14ac:dyDescent="0.25">
      <c r="A6766" t="s">
        <v>9076</v>
      </c>
      <c r="B6766" t="s">
        <v>2633</v>
      </c>
      <c r="C6766" s="4">
        <v>31039</v>
      </c>
      <c r="D6766">
        <v>4610039311</v>
      </c>
      <c r="E6766">
        <f>VLOOKUP(D6766,  base_salary!A:A, 1, FALSE)</f>
        <v>4610039311</v>
      </c>
      <c r="F6766">
        <f t="shared" si="210"/>
        <v>0</v>
      </c>
      <c r="G6766">
        <f t="shared" ca="1" si="211"/>
        <v>0</v>
      </c>
    </row>
    <row r="6767" spans="1:7" x14ac:dyDescent="0.25">
      <c r="A6767" t="s">
        <v>9077</v>
      </c>
      <c r="B6767" t="s">
        <v>2300</v>
      </c>
      <c r="C6767" s="4">
        <v>50148</v>
      </c>
      <c r="D6767">
        <v>4638232353</v>
      </c>
      <c r="E6767">
        <f>VLOOKUP(D6767,  base_salary!A:A, 1, FALSE)</f>
        <v>4638232353</v>
      </c>
      <c r="F6767">
        <f t="shared" si="210"/>
        <v>0</v>
      </c>
      <c r="G6767">
        <f t="shared" ca="1" si="211"/>
        <v>0</v>
      </c>
    </row>
    <row r="6768" spans="1:7" x14ac:dyDescent="0.25">
      <c r="A6768" t="s">
        <v>9078</v>
      </c>
      <c r="B6768" t="s">
        <v>2583</v>
      </c>
      <c r="C6768" s="4">
        <v>49739</v>
      </c>
      <c r="D6768">
        <v>6720857681</v>
      </c>
      <c r="E6768">
        <f>VLOOKUP(D6768,  base_salary!A:A, 1, FALSE)</f>
        <v>6720857681</v>
      </c>
      <c r="F6768">
        <f t="shared" si="210"/>
        <v>0</v>
      </c>
      <c r="G6768">
        <f t="shared" ca="1" si="211"/>
        <v>0</v>
      </c>
    </row>
    <row r="6769" spans="1:7" x14ac:dyDescent="0.25">
      <c r="A6769" t="s">
        <v>9079</v>
      </c>
      <c r="B6769" t="s">
        <v>2251</v>
      </c>
      <c r="C6769" s="4">
        <v>29868</v>
      </c>
      <c r="D6769">
        <v>6279928705</v>
      </c>
      <c r="E6769">
        <f>VLOOKUP(D6769,  base_salary!A:A, 1, FALSE)</f>
        <v>6279928705</v>
      </c>
      <c r="F6769">
        <f t="shared" si="210"/>
        <v>0</v>
      </c>
      <c r="G6769">
        <f t="shared" ca="1" si="211"/>
        <v>0</v>
      </c>
    </row>
    <row r="6770" spans="1:7" x14ac:dyDescent="0.25">
      <c r="A6770" t="s">
        <v>9080</v>
      </c>
      <c r="B6770" t="s">
        <v>2740</v>
      </c>
      <c r="C6770" s="4">
        <v>42129</v>
      </c>
      <c r="D6770">
        <v>601779371</v>
      </c>
      <c r="E6770">
        <f>VLOOKUP(D6770,  base_salary!A:A, 1, FALSE)</f>
        <v>601779371</v>
      </c>
      <c r="F6770">
        <f t="shared" si="210"/>
        <v>0</v>
      </c>
      <c r="G6770">
        <f t="shared" ca="1" si="211"/>
        <v>0</v>
      </c>
    </row>
    <row r="6771" spans="1:7" x14ac:dyDescent="0.25">
      <c r="A6771" t="s">
        <v>9081</v>
      </c>
      <c r="B6771" t="s">
        <v>2123</v>
      </c>
      <c r="C6771" s="4">
        <v>36260</v>
      </c>
      <c r="D6771">
        <v>7560031153</v>
      </c>
      <c r="E6771">
        <f>VLOOKUP(D6771,  base_salary!A:A, 1, FALSE)</f>
        <v>7560031153</v>
      </c>
      <c r="F6771">
        <f t="shared" si="210"/>
        <v>0</v>
      </c>
      <c r="G6771">
        <f t="shared" ca="1" si="211"/>
        <v>0</v>
      </c>
    </row>
    <row r="6772" spans="1:7" x14ac:dyDescent="0.25">
      <c r="A6772" t="s">
        <v>9082</v>
      </c>
      <c r="B6772" t="s">
        <v>2133</v>
      </c>
      <c r="C6772" s="4">
        <v>47232</v>
      </c>
      <c r="D6772">
        <v>3554200719</v>
      </c>
      <c r="E6772">
        <f>VLOOKUP(D6772,  base_salary!A:A, 1, FALSE)</f>
        <v>3554200719</v>
      </c>
      <c r="F6772">
        <f t="shared" si="210"/>
        <v>0</v>
      </c>
      <c r="G6772">
        <f t="shared" ca="1" si="211"/>
        <v>0</v>
      </c>
    </row>
    <row r="6773" spans="1:7" x14ac:dyDescent="0.25">
      <c r="A6773" t="s">
        <v>9083</v>
      </c>
      <c r="B6773" t="s">
        <v>1956</v>
      </c>
      <c r="C6773" s="4">
        <v>48957</v>
      </c>
      <c r="D6773">
        <v>8676088039</v>
      </c>
      <c r="E6773">
        <f>VLOOKUP(D6773,  base_salary!A:A, 1, FALSE)</f>
        <v>8676088039</v>
      </c>
      <c r="F6773">
        <f t="shared" si="210"/>
        <v>0</v>
      </c>
      <c r="G6773">
        <f t="shared" ca="1" si="211"/>
        <v>0</v>
      </c>
    </row>
    <row r="6774" spans="1:7" x14ac:dyDescent="0.25">
      <c r="A6774" t="s">
        <v>9084</v>
      </c>
      <c r="B6774" t="s">
        <v>2569</v>
      </c>
      <c r="C6774" s="4">
        <v>19031</v>
      </c>
      <c r="D6774">
        <v>9002722281</v>
      </c>
      <c r="E6774">
        <f>VLOOKUP(D6774,  base_salary!A:A, 1, FALSE)</f>
        <v>9002722281</v>
      </c>
      <c r="F6774">
        <f t="shared" si="210"/>
        <v>0</v>
      </c>
      <c r="G6774">
        <f t="shared" ca="1" si="211"/>
        <v>0</v>
      </c>
    </row>
    <row r="6775" spans="1:7" x14ac:dyDescent="0.25">
      <c r="A6775" t="s">
        <v>9085</v>
      </c>
      <c r="B6775" t="s">
        <v>3144</v>
      </c>
      <c r="C6775" s="4">
        <v>38272</v>
      </c>
      <c r="D6775">
        <v>9328457335</v>
      </c>
      <c r="E6775">
        <f>VLOOKUP(D6775,  base_salary!A:A, 1, FALSE)</f>
        <v>9328457335</v>
      </c>
      <c r="F6775">
        <f t="shared" si="210"/>
        <v>0</v>
      </c>
      <c r="G6775">
        <f t="shared" ca="1" si="211"/>
        <v>0</v>
      </c>
    </row>
    <row r="6776" spans="1:7" x14ac:dyDescent="0.25">
      <c r="A6776" t="s">
        <v>9086</v>
      </c>
      <c r="B6776" t="s">
        <v>2298</v>
      </c>
      <c r="C6776" s="4">
        <v>38228</v>
      </c>
      <c r="D6776">
        <v>858481901</v>
      </c>
      <c r="E6776">
        <f>VLOOKUP(D6776,  base_salary!A:A, 1, FALSE)</f>
        <v>858481901</v>
      </c>
      <c r="F6776">
        <f t="shared" si="210"/>
        <v>0</v>
      </c>
      <c r="G6776">
        <f t="shared" ca="1" si="211"/>
        <v>0</v>
      </c>
    </row>
    <row r="6777" spans="1:7" x14ac:dyDescent="0.25">
      <c r="A6777" t="s">
        <v>9087</v>
      </c>
      <c r="B6777" t="s">
        <v>2606</v>
      </c>
      <c r="C6777" s="4">
        <v>12232</v>
      </c>
      <c r="D6777">
        <v>9458563771</v>
      </c>
      <c r="E6777">
        <f>VLOOKUP(D6777,  base_salary!A:A, 1, FALSE)</f>
        <v>9458563771</v>
      </c>
      <c r="F6777">
        <f t="shared" si="210"/>
        <v>0</v>
      </c>
      <c r="G6777">
        <f t="shared" ca="1" si="211"/>
        <v>0</v>
      </c>
    </row>
    <row r="6778" spans="1:7" x14ac:dyDescent="0.25">
      <c r="A6778" t="s">
        <v>9088</v>
      </c>
      <c r="B6778" t="s">
        <v>2143</v>
      </c>
      <c r="C6778" s="4">
        <v>38287</v>
      </c>
      <c r="D6778">
        <v>6732216945</v>
      </c>
      <c r="E6778">
        <f>VLOOKUP(D6778,  base_salary!A:A, 1, FALSE)</f>
        <v>6732216945</v>
      </c>
      <c r="F6778">
        <f t="shared" si="210"/>
        <v>0</v>
      </c>
      <c r="G6778">
        <f t="shared" ca="1" si="211"/>
        <v>0</v>
      </c>
    </row>
    <row r="6779" spans="1:7" x14ac:dyDescent="0.25">
      <c r="A6779" t="s">
        <v>9089</v>
      </c>
      <c r="B6779" t="s">
        <v>2006</v>
      </c>
      <c r="C6779" s="4">
        <v>58251</v>
      </c>
      <c r="D6779">
        <v>4192443678</v>
      </c>
      <c r="E6779">
        <f>VLOOKUP(D6779,  base_salary!A:A, 1, FALSE)</f>
        <v>4192443678</v>
      </c>
      <c r="F6779">
        <f t="shared" si="210"/>
        <v>0</v>
      </c>
      <c r="G6779">
        <f t="shared" ca="1" si="211"/>
        <v>0</v>
      </c>
    </row>
    <row r="6780" spans="1:7" x14ac:dyDescent="0.25">
      <c r="A6780" t="s">
        <v>9090</v>
      </c>
      <c r="B6780" t="s">
        <v>2175</v>
      </c>
      <c r="C6780" s="4">
        <v>20159</v>
      </c>
      <c r="D6780">
        <v>858481901</v>
      </c>
      <c r="E6780">
        <f>VLOOKUP(D6780,  base_salary!A:A, 1, FALSE)</f>
        <v>858481901</v>
      </c>
      <c r="F6780">
        <f t="shared" si="210"/>
        <v>0</v>
      </c>
      <c r="G6780">
        <f t="shared" ca="1" si="211"/>
        <v>0</v>
      </c>
    </row>
    <row r="6781" spans="1:7" x14ac:dyDescent="0.25">
      <c r="A6781" t="s">
        <v>9091</v>
      </c>
      <c r="B6781" t="s">
        <v>1966</v>
      </c>
      <c r="C6781" s="4">
        <v>36305</v>
      </c>
      <c r="D6781">
        <v>6788593582</v>
      </c>
      <c r="E6781">
        <f>VLOOKUP(D6781,  base_salary!A:A, 1, FALSE)</f>
        <v>6788593582</v>
      </c>
      <c r="F6781">
        <f t="shared" si="210"/>
        <v>0</v>
      </c>
      <c r="G6781">
        <f t="shared" ca="1" si="211"/>
        <v>0</v>
      </c>
    </row>
    <row r="6782" spans="1:7" x14ac:dyDescent="0.25">
      <c r="A6782" t="s">
        <v>9092</v>
      </c>
      <c r="B6782" t="s">
        <v>2901</v>
      </c>
      <c r="C6782" s="4">
        <v>52846</v>
      </c>
      <c r="D6782">
        <v>589071254</v>
      </c>
      <c r="E6782">
        <f>VLOOKUP(D6782,  base_salary!A:A, 1, FALSE)</f>
        <v>589071254</v>
      </c>
      <c r="F6782">
        <f t="shared" si="210"/>
        <v>0</v>
      </c>
      <c r="G6782">
        <f t="shared" ca="1" si="211"/>
        <v>0</v>
      </c>
    </row>
    <row r="6783" spans="1:7" x14ac:dyDescent="0.25">
      <c r="A6783" t="s">
        <v>9093</v>
      </c>
      <c r="B6783" t="s">
        <v>2587</v>
      </c>
      <c r="C6783" s="4">
        <v>32275</v>
      </c>
      <c r="D6783">
        <v>1887308636</v>
      </c>
      <c r="E6783">
        <f>VLOOKUP(D6783,  base_salary!A:A, 1, FALSE)</f>
        <v>1887308636</v>
      </c>
      <c r="F6783">
        <f t="shared" si="210"/>
        <v>0</v>
      </c>
      <c r="G6783">
        <f t="shared" ca="1" si="211"/>
        <v>0</v>
      </c>
    </row>
    <row r="6784" spans="1:7" x14ac:dyDescent="0.25">
      <c r="A6784" t="s">
        <v>9094</v>
      </c>
      <c r="B6784" t="s">
        <v>1978</v>
      </c>
      <c r="C6784" s="4">
        <v>42152</v>
      </c>
      <c r="D6784">
        <v>6733929554</v>
      </c>
      <c r="E6784">
        <f>VLOOKUP(D6784,  base_salary!A:A, 1, FALSE)</f>
        <v>6733929554</v>
      </c>
      <c r="F6784">
        <f t="shared" si="210"/>
        <v>0</v>
      </c>
      <c r="G6784">
        <f t="shared" ca="1" si="211"/>
        <v>0</v>
      </c>
    </row>
    <row r="6785" spans="1:7" x14ac:dyDescent="0.25">
      <c r="A6785" t="s">
        <v>9095</v>
      </c>
      <c r="B6785" t="s">
        <v>4422</v>
      </c>
      <c r="C6785" s="4">
        <v>50648</v>
      </c>
      <c r="D6785">
        <v>2297168497</v>
      </c>
      <c r="E6785">
        <f>VLOOKUP(D6785,  base_salary!A:A, 1, FALSE)</f>
        <v>2297168497</v>
      </c>
      <c r="F6785">
        <f t="shared" si="210"/>
        <v>0</v>
      </c>
      <c r="G6785">
        <f t="shared" ca="1" si="211"/>
        <v>0</v>
      </c>
    </row>
    <row r="6786" spans="1:7" x14ac:dyDescent="0.25">
      <c r="A6786" t="s">
        <v>9096</v>
      </c>
      <c r="B6786" t="s">
        <v>2530</v>
      </c>
      <c r="C6786" s="4">
        <v>18759</v>
      </c>
      <c r="D6786">
        <v>6446166575</v>
      </c>
      <c r="E6786">
        <f>VLOOKUP(D6786,  base_salary!A:A, 1, FALSE)</f>
        <v>6446166575</v>
      </c>
      <c r="F6786">
        <f t="shared" si="210"/>
        <v>0</v>
      </c>
      <c r="G6786">
        <f t="shared" ca="1" si="211"/>
        <v>0</v>
      </c>
    </row>
    <row r="6787" spans="1:7" x14ac:dyDescent="0.25">
      <c r="A6787" t="s">
        <v>9097</v>
      </c>
      <c r="B6787" t="s">
        <v>2225</v>
      </c>
      <c r="C6787" s="4">
        <v>36030</v>
      </c>
      <c r="D6787">
        <v>8162941088</v>
      </c>
      <c r="E6787">
        <f>VLOOKUP(D6787,  base_salary!A:A, 1, FALSE)</f>
        <v>8162941088</v>
      </c>
      <c r="F6787">
        <f t="shared" ref="F6787:F6850" si="212">IF(ISERROR(E6787), 1, 0)</f>
        <v>0</v>
      </c>
      <c r="G6787">
        <f t="shared" ref="G6787:G6850" ca="1" si="213">SUM(G:G)</f>
        <v>0</v>
      </c>
    </row>
    <row r="6788" spans="1:7" x14ac:dyDescent="0.25">
      <c r="A6788" t="s">
        <v>9098</v>
      </c>
      <c r="B6788" t="s">
        <v>3734</v>
      </c>
      <c r="C6788" s="4">
        <v>48656</v>
      </c>
      <c r="D6788">
        <v>4011453366</v>
      </c>
      <c r="E6788">
        <f>VLOOKUP(D6788,  base_salary!A:A, 1, FALSE)</f>
        <v>4011453366</v>
      </c>
      <c r="F6788">
        <f t="shared" si="212"/>
        <v>0</v>
      </c>
      <c r="G6788">
        <f t="shared" ca="1" si="213"/>
        <v>0</v>
      </c>
    </row>
    <row r="6789" spans="1:7" x14ac:dyDescent="0.25">
      <c r="A6789" t="s">
        <v>9099</v>
      </c>
      <c r="B6789" t="s">
        <v>2271</v>
      </c>
      <c r="C6789" s="4">
        <v>26901</v>
      </c>
      <c r="D6789">
        <v>2353272215</v>
      </c>
      <c r="E6789">
        <f>VLOOKUP(D6789,  base_salary!A:A, 1, FALSE)</f>
        <v>2353272215</v>
      </c>
      <c r="F6789">
        <f t="shared" si="212"/>
        <v>0</v>
      </c>
      <c r="G6789">
        <f t="shared" ca="1" si="213"/>
        <v>0</v>
      </c>
    </row>
    <row r="6790" spans="1:7" x14ac:dyDescent="0.25">
      <c r="A6790" t="s">
        <v>9100</v>
      </c>
      <c r="B6790" t="s">
        <v>2424</v>
      </c>
      <c r="C6790" s="4">
        <v>46315</v>
      </c>
      <c r="D6790">
        <v>5907724676</v>
      </c>
      <c r="E6790">
        <f>VLOOKUP(D6790,  base_salary!A:A, 1, FALSE)</f>
        <v>5907724676</v>
      </c>
      <c r="F6790">
        <f t="shared" si="212"/>
        <v>0</v>
      </c>
      <c r="G6790">
        <f t="shared" ca="1" si="213"/>
        <v>0</v>
      </c>
    </row>
    <row r="6791" spans="1:7" x14ac:dyDescent="0.25">
      <c r="A6791" t="s">
        <v>9101</v>
      </c>
      <c r="B6791" t="s">
        <v>2239</v>
      </c>
      <c r="C6791" s="4">
        <v>47557</v>
      </c>
      <c r="D6791">
        <v>7273123196</v>
      </c>
      <c r="E6791">
        <f>VLOOKUP(D6791,  base_salary!A:A, 1, FALSE)</f>
        <v>7273123196</v>
      </c>
      <c r="F6791">
        <f t="shared" si="212"/>
        <v>0</v>
      </c>
      <c r="G6791">
        <f t="shared" ca="1" si="213"/>
        <v>0</v>
      </c>
    </row>
    <row r="6792" spans="1:7" x14ac:dyDescent="0.25">
      <c r="A6792" t="s">
        <v>9102</v>
      </c>
      <c r="B6792" t="s">
        <v>3915</v>
      </c>
      <c r="C6792" s="4">
        <v>38947</v>
      </c>
      <c r="D6792">
        <v>1573192775</v>
      </c>
      <c r="E6792">
        <f>VLOOKUP(D6792,  base_salary!A:A, 1, FALSE)</f>
        <v>1573192775</v>
      </c>
      <c r="F6792">
        <f t="shared" si="212"/>
        <v>0</v>
      </c>
      <c r="G6792">
        <f t="shared" ca="1" si="213"/>
        <v>0</v>
      </c>
    </row>
    <row r="6793" spans="1:7" x14ac:dyDescent="0.25">
      <c r="A6793" t="s">
        <v>9103</v>
      </c>
      <c r="B6793" t="s">
        <v>2348</v>
      </c>
      <c r="C6793" s="4">
        <v>37757</v>
      </c>
      <c r="D6793">
        <v>965285472</v>
      </c>
      <c r="E6793">
        <f>VLOOKUP(D6793,  base_salary!A:A, 1, FALSE)</f>
        <v>965285472</v>
      </c>
      <c r="F6793">
        <f t="shared" si="212"/>
        <v>0</v>
      </c>
      <c r="G6793">
        <f t="shared" ca="1" si="213"/>
        <v>0</v>
      </c>
    </row>
    <row r="6794" spans="1:7" x14ac:dyDescent="0.25">
      <c r="A6794" t="s">
        <v>9104</v>
      </c>
      <c r="B6794" t="s">
        <v>2606</v>
      </c>
      <c r="C6794" s="4">
        <v>52177</v>
      </c>
      <c r="D6794">
        <v>7516977292</v>
      </c>
      <c r="E6794">
        <f>VLOOKUP(D6794,  base_salary!A:A, 1, FALSE)</f>
        <v>7516977292</v>
      </c>
      <c r="F6794">
        <f t="shared" si="212"/>
        <v>0</v>
      </c>
      <c r="G6794">
        <f t="shared" ca="1" si="213"/>
        <v>0</v>
      </c>
    </row>
    <row r="6795" spans="1:7" x14ac:dyDescent="0.25">
      <c r="A6795" t="s">
        <v>9105</v>
      </c>
      <c r="B6795" t="s">
        <v>2393</v>
      </c>
      <c r="C6795" s="4">
        <v>33110</v>
      </c>
      <c r="D6795">
        <v>549857826</v>
      </c>
      <c r="E6795">
        <f>VLOOKUP(D6795,  base_salary!A:A, 1, FALSE)</f>
        <v>549857826</v>
      </c>
      <c r="F6795">
        <f t="shared" si="212"/>
        <v>0</v>
      </c>
      <c r="G6795">
        <f t="shared" ca="1" si="213"/>
        <v>0</v>
      </c>
    </row>
    <row r="6796" spans="1:7" x14ac:dyDescent="0.25">
      <c r="A6796" t="s">
        <v>9106</v>
      </c>
      <c r="B6796" t="s">
        <v>3512</v>
      </c>
      <c r="C6796" s="4">
        <v>16976</v>
      </c>
      <c r="D6796">
        <v>6854809452</v>
      </c>
      <c r="E6796">
        <f>VLOOKUP(D6796,  base_salary!A:A, 1, FALSE)</f>
        <v>6854809452</v>
      </c>
      <c r="F6796">
        <f t="shared" si="212"/>
        <v>0</v>
      </c>
      <c r="G6796">
        <f t="shared" ca="1" si="213"/>
        <v>0</v>
      </c>
    </row>
    <row r="6797" spans="1:7" x14ac:dyDescent="0.25">
      <c r="A6797" t="s">
        <v>9107</v>
      </c>
      <c r="B6797" t="s">
        <v>1960</v>
      </c>
      <c r="C6797" s="4">
        <v>30836</v>
      </c>
      <c r="D6797">
        <v>4773306254</v>
      </c>
      <c r="E6797">
        <f>VLOOKUP(D6797,  base_salary!A:A, 1, FALSE)</f>
        <v>4773306254</v>
      </c>
      <c r="F6797">
        <f t="shared" si="212"/>
        <v>0</v>
      </c>
      <c r="G6797">
        <f t="shared" ca="1" si="213"/>
        <v>0</v>
      </c>
    </row>
    <row r="6798" spans="1:7" x14ac:dyDescent="0.25">
      <c r="A6798" t="s">
        <v>9108</v>
      </c>
      <c r="B6798" t="s">
        <v>3508</v>
      </c>
      <c r="C6798" s="4">
        <v>43280</v>
      </c>
      <c r="D6798">
        <v>5499856877</v>
      </c>
      <c r="E6798">
        <f>VLOOKUP(D6798,  base_salary!A:A, 1, FALSE)</f>
        <v>5499856877</v>
      </c>
      <c r="F6798">
        <f t="shared" si="212"/>
        <v>0</v>
      </c>
      <c r="G6798">
        <f t="shared" ca="1" si="213"/>
        <v>0</v>
      </c>
    </row>
    <row r="6799" spans="1:7" x14ac:dyDescent="0.25">
      <c r="A6799" t="s">
        <v>9109</v>
      </c>
      <c r="B6799" t="s">
        <v>2426</v>
      </c>
      <c r="C6799" s="4">
        <v>44849</v>
      </c>
      <c r="D6799">
        <v>5837501576</v>
      </c>
      <c r="E6799">
        <f>VLOOKUP(D6799,  base_salary!A:A, 1, FALSE)</f>
        <v>5837501576</v>
      </c>
      <c r="F6799">
        <f t="shared" si="212"/>
        <v>0</v>
      </c>
      <c r="G6799">
        <f t="shared" ca="1" si="213"/>
        <v>0</v>
      </c>
    </row>
    <row r="6800" spans="1:7" x14ac:dyDescent="0.25">
      <c r="A6800" t="s">
        <v>9110</v>
      </c>
      <c r="B6800" t="s">
        <v>3142</v>
      </c>
      <c r="C6800" s="4">
        <v>38857</v>
      </c>
      <c r="D6800">
        <v>325547246</v>
      </c>
      <c r="E6800">
        <f>VLOOKUP(D6800,  base_salary!A:A, 1, FALSE)</f>
        <v>325547246</v>
      </c>
      <c r="F6800">
        <f t="shared" si="212"/>
        <v>0</v>
      </c>
      <c r="G6800">
        <f t="shared" ca="1" si="213"/>
        <v>0</v>
      </c>
    </row>
    <row r="6801" spans="1:7" x14ac:dyDescent="0.25">
      <c r="A6801" t="s">
        <v>9111</v>
      </c>
      <c r="B6801" t="s">
        <v>3297</v>
      </c>
      <c r="C6801" s="4">
        <v>33716</v>
      </c>
      <c r="D6801">
        <v>6271204627</v>
      </c>
      <c r="E6801">
        <f>VLOOKUP(D6801,  base_salary!A:A, 1, FALSE)</f>
        <v>6271204627</v>
      </c>
      <c r="F6801">
        <f t="shared" si="212"/>
        <v>0</v>
      </c>
      <c r="G6801">
        <f t="shared" ca="1" si="213"/>
        <v>0</v>
      </c>
    </row>
    <row r="6802" spans="1:7" x14ac:dyDescent="0.25">
      <c r="A6802" t="s">
        <v>9112</v>
      </c>
      <c r="B6802" t="s">
        <v>2503</v>
      </c>
      <c r="C6802" s="4">
        <v>21281</v>
      </c>
      <c r="D6802">
        <v>5474718616</v>
      </c>
      <c r="E6802">
        <f>VLOOKUP(D6802,  base_salary!A:A, 1, FALSE)</f>
        <v>5474718616</v>
      </c>
      <c r="F6802">
        <f t="shared" si="212"/>
        <v>0</v>
      </c>
      <c r="G6802">
        <f t="shared" ca="1" si="213"/>
        <v>0</v>
      </c>
    </row>
    <row r="6803" spans="1:7" x14ac:dyDescent="0.25">
      <c r="A6803" t="s">
        <v>9113</v>
      </c>
      <c r="B6803" t="s">
        <v>2242</v>
      </c>
      <c r="C6803" s="4">
        <v>23931</v>
      </c>
      <c r="D6803">
        <v>8875305560</v>
      </c>
      <c r="E6803">
        <f>VLOOKUP(D6803,  base_salary!A:A, 1, FALSE)</f>
        <v>8875305560</v>
      </c>
      <c r="F6803">
        <f t="shared" si="212"/>
        <v>0</v>
      </c>
      <c r="G6803">
        <f t="shared" ca="1" si="213"/>
        <v>0</v>
      </c>
    </row>
    <row r="6804" spans="1:7" x14ac:dyDescent="0.25">
      <c r="A6804" t="s">
        <v>9114</v>
      </c>
      <c r="B6804" t="s">
        <v>2244</v>
      </c>
      <c r="C6804" s="4">
        <v>17215</v>
      </c>
      <c r="D6804">
        <v>1755716656</v>
      </c>
      <c r="E6804">
        <f>VLOOKUP(D6804,  base_salary!A:A, 1, FALSE)</f>
        <v>1755716656</v>
      </c>
      <c r="F6804">
        <f t="shared" si="212"/>
        <v>0</v>
      </c>
      <c r="G6804">
        <f t="shared" ca="1" si="213"/>
        <v>0</v>
      </c>
    </row>
    <row r="6805" spans="1:7" x14ac:dyDescent="0.25">
      <c r="A6805" t="s">
        <v>9115</v>
      </c>
      <c r="B6805" t="s">
        <v>2131</v>
      </c>
      <c r="C6805" s="4">
        <v>56012</v>
      </c>
      <c r="D6805">
        <v>8370379001</v>
      </c>
      <c r="E6805">
        <f>VLOOKUP(D6805,  base_salary!A:A, 1, FALSE)</f>
        <v>8370379001</v>
      </c>
      <c r="F6805">
        <f t="shared" si="212"/>
        <v>0</v>
      </c>
      <c r="G6805">
        <f t="shared" ca="1" si="213"/>
        <v>0</v>
      </c>
    </row>
    <row r="6806" spans="1:7" x14ac:dyDescent="0.25">
      <c r="A6806" t="s">
        <v>9116</v>
      </c>
      <c r="B6806" t="s">
        <v>2778</v>
      </c>
      <c r="C6806" s="4">
        <v>27347</v>
      </c>
      <c r="D6806">
        <v>8346855079</v>
      </c>
      <c r="E6806">
        <f>VLOOKUP(D6806,  base_salary!A:A, 1, FALSE)</f>
        <v>8346855079</v>
      </c>
      <c r="F6806">
        <f t="shared" si="212"/>
        <v>0</v>
      </c>
      <c r="G6806">
        <f t="shared" ca="1" si="213"/>
        <v>0</v>
      </c>
    </row>
    <row r="6807" spans="1:7" x14ac:dyDescent="0.25">
      <c r="A6807" t="s">
        <v>9117</v>
      </c>
      <c r="B6807" t="s">
        <v>2073</v>
      </c>
      <c r="C6807" s="4">
        <v>47446</v>
      </c>
      <c r="D6807">
        <v>8673837456</v>
      </c>
      <c r="E6807">
        <f>VLOOKUP(D6807,  base_salary!A:A, 1, FALSE)</f>
        <v>8673837456</v>
      </c>
      <c r="F6807">
        <f t="shared" si="212"/>
        <v>0</v>
      </c>
      <c r="G6807">
        <f t="shared" ca="1" si="213"/>
        <v>0</v>
      </c>
    </row>
    <row r="6808" spans="1:7" x14ac:dyDescent="0.25">
      <c r="A6808" t="s">
        <v>9118</v>
      </c>
      <c r="B6808" t="s">
        <v>2757</v>
      </c>
      <c r="C6808" s="4">
        <v>55734</v>
      </c>
      <c r="D6808">
        <v>8971738782</v>
      </c>
      <c r="E6808">
        <f>VLOOKUP(D6808,  base_salary!A:A, 1, FALSE)</f>
        <v>8971738782</v>
      </c>
      <c r="F6808">
        <f t="shared" si="212"/>
        <v>0</v>
      </c>
      <c r="G6808">
        <f t="shared" ca="1" si="213"/>
        <v>0</v>
      </c>
    </row>
    <row r="6809" spans="1:7" x14ac:dyDescent="0.25">
      <c r="A6809" t="s">
        <v>9119</v>
      </c>
      <c r="B6809" t="s">
        <v>2411</v>
      </c>
      <c r="C6809" s="4">
        <v>47871</v>
      </c>
      <c r="D6809">
        <v>4786629839</v>
      </c>
      <c r="E6809">
        <f>VLOOKUP(D6809,  base_salary!A:A, 1, FALSE)</f>
        <v>4786629839</v>
      </c>
      <c r="F6809">
        <f t="shared" si="212"/>
        <v>0</v>
      </c>
      <c r="G6809">
        <f t="shared" ca="1" si="213"/>
        <v>0</v>
      </c>
    </row>
    <row r="6810" spans="1:7" x14ac:dyDescent="0.25">
      <c r="A6810" t="s">
        <v>9120</v>
      </c>
      <c r="B6810" t="s">
        <v>2623</v>
      </c>
      <c r="C6810" s="4">
        <v>44781</v>
      </c>
      <c r="D6810">
        <v>3379645060</v>
      </c>
      <c r="E6810">
        <f>VLOOKUP(D6810,  base_salary!A:A, 1, FALSE)</f>
        <v>3379645060</v>
      </c>
      <c r="F6810">
        <f t="shared" si="212"/>
        <v>0</v>
      </c>
      <c r="G6810">
        <f t="shared" ca="1" si="213"/>
        <v>0</v>
      </c>
    </row>
    <row r="6811" spans="1:7" x14ac:dyDescent="0.25">
      <c r="A6811" t="s">
        <v>9121</v>
      </c>
      <c r="B6811" t="s">
        <v>2749</v>
      </c>
      <c r="C6811" s="4">
        <v>38910</v>
      </c>
      <c r="D6811">
        <v>6375014751</v>
      </c>
      <c r="E6811">
        <f>VLOOKUP(D6811,  base_salary!A:A, 1, FALSE)</f>
        <v>6375014751</v>
      </c>
      <c r="F6811">
        <f t="shared" si="212"/>
        <v>0</v>
      </c>
      <c r="G6811">
        <f t="shared" ca="1" si="213"/>
        <v>0</v>
      </c>
    </row>
    <row r="6812" spans="1:7" x14ac:dyDescent="0.25">
      <c r="A6812" t="s">
        <v>9122</v>
      </c>
      <c r="B6812" t="s">
        <v>2199</v>
      </c>
      <c r="C6812" s="4">
        <v>16701</v>
      </c>
      <c r="D6812">
        <v>8419732141</v>
      </c>
      <c r="E6812">
        <f>VLOOKUP(D6812,  base_salary!A:A, 1, FALSE)</f>
        <v>8419732141</v>
      </c>
      <c r="F6812">
        <f t="shared" si="212"/>
        <v>0</v>
      </c>
      <c r="G6812">
        <f t="shared" ca="1" si="213"/>
        <v>0</v>
      </c>
    </row>
    <row r="6813" spans="1:7" x14ac:dyDescent="0.25">
      <c r="A6813" t="s">
        <v>9123</v>
      </c>
      <c r="B6813" t="s">
        <v>2343</v>
      </c>
      <c r="C6813" s="4">
        <v>21064</v>
      </c>
      <c r="D6813">
        <v>9766606919</v>
      </c>
      <c r="E6813">
        <f>VLOOKUP(D6813,  base_salary!A:A, 1, FALSE)</f>
        <v>9766606919</v>
      </c>
      <c r="F6813">
        <f t="shared" si="212"/>
        <v>0</v>
      </c>
      <c r="G6813">
        <f t="shared" ca="1" si="213"/>
        <v>0</v>
      </c>
    </row>
    <row r="6814" spans="1:7" x14ac:dyDescent="0.25">
      <c r="A6814" t="s">
        <v>9124</v>
      </c>
      <c r="B6814" t="s">
        <v>2314</v>
      </c>
      <c r="C6814" s="4">
        <v>59358</v>
      </c>
      <c r="D6814">
        <v>4492546545</v>
      </c>
      <c r="E6814">
        <f>VLOOKUP(D6814,  base_salary!A:A, 1, FALSE)</f>
        <v>4492546545</v>
      </c>
      <c r="F6814">
        <f t="shared" si="212"/>
        <v>0</v>
      </c>
      <c r="G6814">
        <f t="shared" ca="1" si="213"/>
        <v>0</v>
      </c>
    </row>
    <row r="6815" spans="1:7" x14ac:dyDescent="0.25">
      <c r="A6815" t="s">
        <v>9125</v>
      </c>
      <c r="B6815" t="s">
        <v>2111</v>
      </c>
      <c r="C6815" s="4">
        <v>19743</v>
      </c>
      <c r="D6815">
        <v>3381164996</v>
      </c>
      <c r="E6815">
        <f>VLOOKUP(D6815,  base_salary!A:A, 1, FALSE)</f>
        <v>3381164996</v>
      </c>
      <c r="F6815">
        <f t="shared" si="212"/>
        <v>0</v>
      </c>
      <c r="G6815">
        <f t="shared" ca="1" si="213"/>
        <v>0</v>
      </c>
    </row>
    <row r="6816" spans="1:7" x14ac:dyDescent="0.25">
      <c r="A6816" t="s">
        <v>9126</v>
      </c>
      <c r="B6816" t="s">
        <v>2239</v>
      </c>
      <c r="C6816" s="4">
        <v>42505</v>
      </c>
      <c r="D6816">
        <v>7074056774</v>
      </c>
      <c r="E6816">
        <f>VLOOKUP(D6816,  base_salary!A:A, 1, FALSE)</f>
        <v>7074056774</v>
      </c>
      <c r="F6816">
        <f t="shared" si="212"/>
        <v>0</v>
      </c>
      <c r="G6816">
        <f t="shared" ca="1" si="213"/>
        <v>0</v>
      </c>
    </row>
    <row r="6817" spans="1:7" x14ac:dyDescent="0.25">
      <c r="A6817" t="s">
        <v>9127</v>
      </c>
      <c r="B6817" t="s">
        <v>2293</v>
      </c>
      <c r="C6817" s="4">
        <v>49033</v>
      </c>
      <c r="D6817">
        <v>8945564357</v>
      </c>
      <c r="E6817">
        <f>VLOOKUP(D6817,  base_salary!A:A, 1, FALSE)</f>
        <v>8945564357</v>
      </c>
      <c r="F6817">
        <f t="shared" si="212"/>
        <v>0</v>
      </c>
      <c r="G6817">
        <f t="shared" ca="1" si="213"/>
        <v>0</v>
      </c>
    </row>
    <row r="6818" spans="1:7" x14ac:dyDescent="0.25">
      <c r="A6818" t="s">
        <v>9128</v>
      </c>
      <c r="B6818" t="s">
        <v>2411</v>
      </c>
      <c r="C6818" s="4">
        <v>35657</v>
      </c>
      <c r="D6818">
        <v>3127459866</v>
      </c>
      <c r="E6818">
        <f>VLOOKUP(D6818,  base_salary!A:A, 1, FALSE)</f>
        <v>3127459866</v>
      </c>
      <c r="F6818">
        <f t="shared" si="212"/>
        <v>0</v>
      </c>
      <c r="G6818">
        <f t="shared" ca="1" si="213"/>
        <v>0</v>
      </c>
    </row>
    <row r="6819" spans="1:7" x14ac:dyDescent="0.25">
      <c r="A6819" t="s">
        <v>9129</v>
      </c>
      <c r="B6819" t="s">
        <v>2316</v>
      </c>
      <c r="C6819" s="4">
        <v>39606</v>
      </c>
      <c r="D6819">
        <v>4075444457</v>
      </c>
      <c r="E6819">
        <f>VLOOKUP(D6819,  base_salary!A:A, 1, FALSE)</f>
        <v>4075444457</v>
      </c>
      <c r="F6819">
        <f t="shared" si="212"/>
        <v>0</v>
      </c>
      <c r="G6819">
        <f t="shared" ca="1" si="213"/>
        <v>0</v>
      </c>
    </row>
    <row r="6820" spans="1:7" x14ac:dyDescent="0.25">
      <c r="A6820" t="s">
        <v>9130</v>
      </c>
      <c r="B6820" t="s">
        <v>2746</v>
      </c>
      <c r="C6820" s="4">
        <v>33638</v>
      </c>
      <c r="D6820">
        <v>4852897158</v>
      </c>
      <c r="E6820">
        <f>VLOOKUP(D6820,  base_salary!A:A, 1, FALSE)</f>
        <v>4852897158</v>
      </c>
      <c r="F6820">
        <f t="shared" si="212"/>
        <v>0</v>
      </c>
      <c r="G6820">
        <f t="shared" ca="1" si="213"/>
        <v>0</v>
      </c>
    </row>
    <row r="6821" spans="1:7" x14ac:dyDescent="0.25">
      <c r="A6821" t="s">
        <v>9131</v>
      </c>
      <c r="B6821" t="s">
        <v>2175</v>
      </c>
      <c r="C6821" s="4">
        <v>30411</v>
      </c>
      <c r="D6821">
        <v>4428088442</v>
      </c>
      <c r="E6821">
        <f>VLOOKUP(D6821,  base_salary!A:A, 1, FALSE)</f>
        <v>4428088442</v>
      </c>
      <c r="F6821">
        <f t="shared" si="212"/>
        <v>0</v>
      </c>
      <c r="G6821">
        <f t="shared" ca="1" si="213"/>
        <v>0</v>
      </c>
    </row>
    <row r="6822" spans="1:7" x14ac:dyDescent="0.25">
      <c r="A6822" t="s">
        <v>9132</v>
      </c>
      <c r="B6822" t="s">
        <v>2251</v>
      </c>
      <c r="C6822" s="4">
        <v>32254</v>
      </c>
      <c r="D6822">
        <v>8875305560</v>
      </c>
      <c r="E6822">
        <f>VLOOKUP(D6822,  base_salary!A:A, 1, FALSE)</f>
        <v>8875305560</v>
      </c>
      <c r="F6822">
        <f t="shared" si="212"/>
        <v>0</v>
      </c>
      <c r="G6822">
        <f t="shared" ca="1" si="213"/>
        <v>0</v>
      </c>
    </row>
    <row r="6823" spans="1:7" x14ac:dyDescent="0.25">
      <c r="A6823" t="s">
        <v>9133</v>
      </c>
      <c r="B6823" t="s">
        <v>2931</v>
      </c>
      <c r="C6823" s="4">
        <v>49214</v>
      </c>
      <c r="D6823">
        <v>6041314951</v>
      </c>
      <c r="E6823">
        <f>VLOOKUP(D6823,  base_salary!A:A, 1, FALSE)</f>
        <v>6041314951</v>
      </c>
      <c r="F6823">
        <f t="shared" si="212"/>
        <v>0</v>
      </c>
      <c r="G6823">
        <f t="shared" ca="1" si="213"/>
        <v>0</v>
      </c>
    </row>
    <row r="6824" spans="1:7" x14ac:dyDescent="0.25">
      <c r="A6824" t="s">
        <v>9134</v>
      </c>
      <c r="B6824" t="s">
        <v>2546</v>
      </c>
      <c r="C6824" s="4">
        <v>34388</v>
      </c>
      <c r="D6824">
        <v>6618120233</v>
      </c>
      <c r="E6824">
        <f>VLOOKUP(D6824,  base_salary!A:A, 1, FALSE)</f>
        <v>6618120233</v>
      </c>
      <c r="F6824">
        <f t="shared" si="212"/>
        <v>0</v>
      </c>
      <c r="G6824">
        <f t="shared" ca="1" si="213"/>
        <v>0</v>
      </c>
    </row>
    <row r="6825" spans="1:7" x14ac:dyDescent="0.25">
      <c r="A6825" t="s">
        <v>9135</v>
      </c>
      <c r="B6825" t="s">
        <v>2246</v>
      </c>
      <c r="C6825" s="4">
        <v>59133</v>
      </c>
      <c r="D6825">
        <v>8115985503</v>
      </c>
      <c r="E6825">
        <f>VLOOKUP(D6825,  base_salary!A:A, 1, FALSE)</f>
        <v>8115985503</v>
      </c>
      <c r="F6825">
        <f t="shared" si="212"/>
        <v>0</v>
      </c>
      <c r="G6825">
        <f t="shared" ca="1" si="213"/>
        <v>0</v>
      </c>
    </row>
    <row r="6826" spans="1:7" x14ac:dyDescent="0.25">
      <c r="A6826" t="s">
        <v>9136</v>
      </c>
      <c r="B6826" t="s">
        <v>1958</v>
      </c>
      <c r="C6826" s="4">
        <v>12627</v>
      </c>
      <c r="D6826">
        <v>5974179625</v>
      </c>
      <c r="E6826">
        <f>VLOOKUP(D6826,  base_salary!A:A, 1, FALSE)</f>
        <v>5974179625</v>
      </c>
      <c r="F6826">
        <f t="shared" si="212"/>
        <v>0</v>
      </c>
      <c r="G6826">
        <f t="shared" ca="1" si="213"/>
        <v>0</v>
      </c>
    </row>
    <row r="6827" spans="1:7" x14ac:dyDescent="0.25">
      <c r="A6827" t="s">
        <v>9137</v>
      </c>
      <c r="B6827" t="s">
        <v>3113</v>
      </c>
      <c r="C6827" s="4">
        <v>47980</v>
      </c>
      <c r="D6827">
        <v>6209983448</v>
      </c>
      <c r="E6827">
        <f>VLOOKUP(D6827,  base_salary!A:A, 1, FALSE)</f>
        <v>6209983448</v>
      </c>
      <c r="F6827">
        <f t="shared" si="212"/>
        <v>0</v>
      </c>
      <c r="G6827">
        <f t="shared" ca="1" si="213"/>
        <v>0</v>
      </c>
    </row>
    <row r="6828" spans="1:7" x14ac:dyDescent="0.25">
      <c r="A6828" t="s">
        <v>9138</v>
      </c>
      <c r="B6828" t="s">
        <v>2403</v>
      </c>
      <c r="C6828" s="4">
        <v>26983</v>
      </c>
      <c r="D6828">
        <v>7585281072</v>
      </c>
      <c r="E6828">
        <f>VLOOKUP(D6828,  base_salary!A:A, 1, FALSE)</f>
        <v>7585281072</v>
      </c>
      <c r="F6828">
        <f t="shared" si="212"/>
        <v>0</v>
      </c>
      <c r="G6828">
        <f t="shared" ca="1" si="213"/>
        <v>0</v>
      </c>
    </row>
    <row r="6829" spans="1:7" x14ac:dyDescent="0.25">
      <c r="A6829" t="s">
        <v>9139</v>
      </c>
      <c r="B6829" t="s">
        <v>2393</v>
      </c>
      <c r="C6829" s="4">
        <v>12162</v>
      </c>
      <c r="D6829">
        <v>2702941109</v>
      </c>
      <c r="E6829">
        <f>VLOOKUP(D6829,  base_salary!A:A, 1, FALSE)</f>
        <v>2702941109</v>
      </c>
      <c r="F6829">
        <f t="shared" si="212"/>
        <v>0</v>
      </c>
      <c r="G6829">
        <f t="shared" ca="1" si="213"/>
        <v>0</v>
      </c>
    </row>
    <row r="6830" spans="1:7" x14ac:dyDescent="0.25">
      <c r="A6830" t="s">
        <v>9140</v>
      </c>
      <c r="B6830" t="s">
        <v>2099</v>
      </c>
      <c r="C6830" s="4">
        <v>56373</v>
      </c>
      <c r="D6830">
        <v>6260817967</v>
      </c>
      <c r="E6830">
        <f>VLOOKUP(D6830,  base_salary!A:A, 1, FALSE)</f>
        <v>6260817967</v>
      </c>
      <c r="F6830">
        <f t="shared" si="212"/>
        <v>0</v>
      </c>
      <c r="G6830">
        <f t="shared" ca="1" si="213"/>
        <v>0</v>
      </c>
    </row>
    <row r="6831" spans="1:7" x14ac:dyDescent="0.25">
      <c r="A6831" t="s">
        <v>9141</v>
      </c>
      <c r="B6831" t="s">
        <v>2310</v>
      </c>
      <c r="C6831" s="4">
        <v>22066</v>
      </c>
      <c r="D6831">
        <v>8462409454</v>
      </c>
      <c r="E6831">
        <f>VLOOKUP(D6831,  base_salary!A:A, 1, FALSE)</f>
        <v>8462409454</v>
      </c>
      <c r="F6831">
        <f t="shared" si="212"/>
        <v>0</v>
      </c>
      <c r="G6831">
        <f t="shared" ca="1" si="213"/>
        <v>0</v>
      </c>
    </row>
    <row r="6832" spans="1:7" x14ac:dyDescent="0.25">
      <c r="A6832" t="s">
        <v>9142</v>
      </c>
      <c r="B6832" t="s">
        <v>2931</v>
      </c>
      <c r="C6832" s="4">
        <v>27417</v>
      </c>
      <c r="D6832">
        <v>2740930763</v>
      </c>
      <c r="E6832">
        <f>VLOOKUP(D6832,  base_salary!A:A, 1, FALSE)</f>
        <v>2740930763</v>
      </c>
      <c r="F6832">
        <f t="shared" si="212"/>
        <v>0</v>
      </c>
      <c r="G6832">
        <f t="shared" ca="1" si="213"/>
        <v>0</v>
      </c>
    </row>
    <row r="6833" spans="1:7" x14ac:dyDescent="0.25">
      <c r="A6833" t="s">
        <v>9143</v>
      </c>
      <c r="B6833" t="s">
        <v>2617</v>
      </c>
      <c r="C6833" s="4">
        <v>58865</v>
      </c>
      <c r="D6833">
        <v>2074776004</v>
      </c>
      <c r="E6833">
        <f>VLOOKUP(D6833,  base_salary!A:A, 1, FALSE)</f>
        <v>2074776004</v>
      </c>
      <c r="F6833">
        <f t="shared" si="212"/>
        <v>0</v>
      </c>
      <c r="G6833">
        <f t="shared" ca="1" si="213"/>
        <v>0</v>
      </c>
    </row>
    <row r="6834" spans="1:7" x14ac:dyDescent="0.25">
      <c r="A6834" t="s">
        <v>9144</v>
      </c>
      <c r="B6834" t="s">
        <v>2057</v>
      </c>
      <c r="C6834" s="4">
        <v>26757</v>
      </c>
      <c r="D6834">
        <v>5837066497</v>
      </c>
      <c r="E6834">
        <f>VLOOKUP(D6834,  base_salary!A:A, 1, FALSE)</f>
        <v>5837066497</v>
      </c>
      <c r="F6834">
        <f t="shared" si="212"/>
        <v>0</v>
      </c>
      <c r="G6834">
        <f t="shared" ca="1" si="213"/>
        <v>0</v>
      </c>
    </row>
    <row r="6835" spans="1:7" x14ac:dyDescent="0.25">
      <c r="A6835" t="s">
        <v>9145</v>
      </c>
      <c r="B6835" t="s">
        <v>2113</v>
      </c>
      <c r="C6835" s="4">
        <v>10645</v>
      </c>
      <c r="D6835">
        <v>3609467622</v>
      </c>
      <c r="E6835">
        <f>VLOOKUP(D6835,  base_salary!A:A, 1, FALSE)</f>
        <v>3609467622</v>
      </c>
      <c r="F6835">
        <f t="shared" si="212"/>
        <v>0</v>
      </c>
      <c r="G6835">
        <f t="shared" ca="1" si="213"/>
        <v>0</v>
      </c>
    </row>
    <row r="6836" spans="1:7" x14ac:dyDescent="0.25">
      <c r="A6836" t="s">
        <v>9146</v>
      </c>
      <c r="B6836" t="s">
        <v>2885</v>
      </c>
      <c r="C6836" s="4">
        <v>46388</v>
      </c>
      <c r="D6836">
        <v>7961231404</v>
      </c>
      <c r="E6836">
        <f>VLOOKUP(D6836,  base_salary!A:A, 1, FALSE)</f>
        <v>7961231404</v>
      </c>
      <c r="F6836">
        <f t="shared" si="212"/>
        <v>0</v>
      </c>
      <c r="G6836">
        <f t="shared" ca="1" si="213"/>
        <v>0</v>
      </c>
    </row>
    <row r="6837" spans="1:7" x14ac:dyDescent="0.25">
      <c r="A6837" t="s">
        <v>9147</v>
      </c>
      <c r="B6837" t="s">
        <v>2059</v>
      </c>
      <c r="C6837" s="4">
        <v>12939</v>
      </c>
      <c r="D6837">
        <v>4290015026</v>
      </c>
      <c r="E6837">
        <f>VLOOKUP(D6837,  base_salary!A:A, 1, FALSE)</f>
        <v>4290015026</v>
      </c>
      <c r="F6837">
        <f t="shared" si="212"/>
        <v>0</v>
      </c>
      <c r="G6837">
        <f t="shared" ca="1" si="213"/>
        <v>0</v>
      </c>
    </row>
    <row r="6838" spans="1:7" x14ac:dyDescent="0.25">
      <c r="A6838" t="s">
        <v>9148</v>
      </c>
      <c r="B6838" t="s">
        <v>2051</v>
      </c>
      <c r="C6838" s="4">
        <v>41438</v>
      </c>
      <c r="D6838">
        <v>4984363320</v>
      </c>
      <c r="E6838">
        <f>VLOOKUP(D6838,  base_salary!A:A, 1, FALSE)</f>
        <v>4984363320</v>
      </c>
      <c r="F6838">
        <f t="shared" si="212"/>
        <v>0</v>
      </c>
      <c r="G6838">
        <f t="shared" ca="1" si="213"/>
        <v>0</v>
      </c>
    </row>
    <row r="6839" spans="1:7" x14ac:dyDescent="0.25">
      <c r="A6839" t="s">
        <v>9149</v>
      </c>
      <c r="B6839" t="s">
        <v>2037</v>
      </c>
      <c r="C6839" s="4">
        <v>38503</v>
      </c>
      <c r="D6839">
        <v>7205288142</v>
      </c>
      <c r="E6839">
        <f>VLOOKUP(D6839,  base_salary!A:A, 1, FALSE)</f>
        <v>7205288142</v>
      </c>
      <c r="F6839">
        <f t="shared" si="212"/>
        <v>0</v>
      </c>
      <c r="G6839">
        <f t="shared" ca="1" si="213"/>
        <v>0</v>
      </c>
    </row>
    <row r="6840" spans="1:7" x14ac:dyDescent="0.25">
      <c r="A6840" t="s">
        <v>9150</v>
      </c>
      <c r="B6840" t="s">
        <v>2279</v>
      </c>
      <c r="C6840" s="4">
        <v>55363</v>
      </c>
      <c r="D6840">
        <v>232367817</v>
      </c>
      <c r="E6840">
        <f>VLOOKUP(D6840,  base_salary!A:A, 1, FALSE)</f>
        <v>232367817</v>
      </c>
      <c r="F6840">
        <f t="shared" si="212"/>
        <v>0</v>
      </c>
      <c r="G6840">
        <f t="shared" ca="1" si="213"/>
        <v>0</v>
      </c>
    </row>
    <row r="6841" spans="1:7" x14ac:dyDescent="0.25">
      <c r="A6841" t="s">
        <v>9151</v>
      </c>
      <c r="B6841" t="s">
        <v>1936</v>
      </c>
      <c r="C6841" s="4">
        <v>43760</v>
      </c>
      <c r="D6841">
        <v>5293354957</v>
      </c>
      <c r="E6841">
        <f>VLOOKUP(D6841,  base_salary!A:A, 1, FALSE)</f>
        <v>5293354957</v>
      </c>
      <c r="F6841">
        <f t="shared" si="212"/>
        <v>0</v>
      </c>
      <c r="G6841">
        <f t="shared" ca="1" si="213"/>
        <v>0</v>
      </c>
    </row>
    <row r="6842" spans="1:7" x14ac:dyDescent="0.25">
      <c r="A6842" t="s">
        <v>9152</v>
      </c>
      <c r="B6842" t="s">
        <v>1954</v>
      </c>
      <c r="C6842" s="4">
        <v>59824</v>
      </c>
      <c r="D6842">
        <v>1249074622</v>
      </c>
      <c r="E6842">
        <f>VLOOKUP(D6842,  base_salary!A:A, 1, FALSE)</f>
        <v>1249074622</v>
      </c>
      <c r="F6842">
        <f t="shared" si="212"/>
        <v>0</v>
      </c>
      <c r="G6842">
        <f t="shared" ca="1" si="213"/>
        <v>0</v>
      </c>
    </row>
    <row r="6843" spans="1:7" x14ac:dyDescent="0.25">
      <c r="A6843" t="s">
        <v>9153</v>
      </c>
      <c r="B6843" t="s">
        <v>2077</v>
      </c>
      <c r="C6843" s="4">
        <v>19935</v>
      </c>
      <c r="D6843">
        <v>5792300712</v>
      </c>
      <c r="E6843">
        <f>VLOOKUP(D6843,  base_salary!A:A, 1, FALSE)</f>
        <v>5792300712</v>
      </c>
      <c r="F6843">
        <f t="shared" si="212"/>
        <v>0</v>
      </c>
      <c r="G6843">
        <f t="shared" ca="1" si="213"/>
        <v>0</v>
      </c>
    </row>
    <row r="6844" spans="1:7" x14ac:dyDescent="0.25">
      <c r="A6844" t="s">
        <v>9154</v>
      </c>
      <c r="B6844" t="s">
        <v>2790</v>
      </c>
      <c r="C6844" s="4">
        <v>45224</v>
      </c>
      <c r="D6844">
        <v>5197585250</v>
      </c>
      <c r="E6844">
        <f>VLOOKUP(D6844,  base_salary!A:A, 1, FALSE)</f>
        <v>5197585250</v>
      </c>
      <c r="F6844">
        <f t="shared" si="212"/>
        <v>0</v>
      </c>
      <c r="G6844">
        <f t="shared" ca="1" si="213"/>
        <v>0</v>
      </c>
    </row>
    <row r="6845" spans="1:7" x14ac:dyDescent="0.25">
      <c r="A6845" t="s">
        <v>9155</v>
      </c>
      <c r="B6845" t="s">
        <v>2077</v>
      </c>
      <c r="C6845" s="4">
        <v>29466</v>
      </c>
      <c r="D6845">
        <v>5383734902</v>
      </c>
      <c r="E6845">
        <f>VLOOKUP(D6845,  base_salary!A:A, 1, FALSE)</f>
        <v>5383734902</v>
      </c>
      <c r="F6845">
        <f t="shared" si="212"/>
        <v>0</v>
      </c>
      <c r="G6845">
        <f t="shared" ca="1" si="213"/>
        <v>0</v>
      </c>
    </row>
    <row r="6846" spans="1:7" x14ac:dyDescent="0.25">
      <c r="A6846" t="s">
        <v>9156</v>
      </c>
      <c r="B6846" t="s">
        <v>2970</v>
      </c>
      <c r="C6846" s="4">
        <v>18993</v>
      </c>
      <c r="D6846">
        <v>2280674246</v>
      </c>
      <c r="E6846">
        <f>VLOOKUP(D6846,  base_salary!A:A, 1, FALSE)</f>
        <v>2280674246</v>
      </c>
      <c r="F6846">
        <f t="shared" si="212"/>
        <v>0</v>
      </c>
      <c r="G6846">
        <f t="shared" ca="1" si="213"/>
        <v>0</v>
      </c>
    </row>
    <row r="6847" spans="1:7" x14ac:dyDescent="0.25">
      <c r="A6847" t="s">
        <v>9157</v>
      </c>
      <c r="B6847" t="s">
        <v>2225</v>
      </c>
      <c r="C6847" s="4">
        <v>56621</v>
      </c>
      <c r="D6847">
        <v>4011453366</v>
      </c>
      <c r="E6847">
        <f>VLOOKUP(D6847,  base_salary!A:A, 1, FALSE)</f>
        <v>4011453366</v>
      </c>
      <c r="F6847">
        <f t="shared" si="212"/>
        <v>0</v>
      </c>
      <c r="G6847">
        <f t="shared" ca="1" si="213"/>
        <v>0</v>
      </c>
    </row>
    <row r="6848" spans="1:7" x14ac:dyDescent="0.25">
      <c r="A6848" t="s">
        <v>9158</v>
      </c>
      <c r="B6848" t="s">
        <v>2466</v>
      </c>
      <c r="C6848" s="4">
        <v>31282</v>
      </c>
      <c r="D6848">
        <v>797655034</v>
      </c>
      <c r="E6848">
        <f>VLOOKUP(D6848,  base_salary!A:A, 1, FALSE)</f>
        <v>797655034</v>
      </c>
      <c r="F6848">
        <f t="shared" si="212"/>
        <v>0</v>
      </c>
      <c r="G6848">
        <f t="shared" ca="1" si="213"/>
        <v>0</v>
      </c>
    </row>
    <row r="6849" spans="1:7" x14ac:dyDescent="0.25">
      <c r="A6849" t="s">
        <v>9159</v>
      </c>
      <c r="B6849" t="s">
        <v>2507</v>
      </c>
      <c r="C6849" s="4">
        <v>54989</v>
      </c>
      <c r="D6849">
        <v>7098438871</v>
      </c>
      <c r="E6849">
        <f>VLOOKUP(D6849,  base_salary!A:A, 1, FALSE)</f>
        <v>7098438871</v>
      </c>
      <c r="F6849">
        <f t="shared" si="212"/>
        <v>0</v>
      </c>
      <c r="G6849">
        <f t="shared" ca="1" si="213"/>
        <v>0</v>
      </c>
    </row>
    <row r="6850" spans="1:7" x14ac:dyDescent="0.25">
      <c r="A6850" t="s">
        <v>9160</v>
      </c>
      <c r="B6850" t="s">
        <v>2505</v>
      </c>
      <c r="C6850" s="4">
        <v>18869</v>
      </c>
      <c r="D6850">
        <v>8099854152</v>
      </c>
      <c r="E6850">
        <f>VLOOKUP(D6850,  base_salary!A:A, 1, FALSE)</f>
        <v>8099854152</v>
      </c>
      <c r="F6850">
        <f t="shared" si="212"/>
        <v>0</v>
      </c>
      <c r="G6850">
        <f t="shared" ca="1" si="213"/>
        <v>0</v>
      </c>
    </row>
    <row r="6851" spans="1:7" x14ac:dyDescent="0.25">
      <c r="A6851" t="s">
        <v>9161</v>
      </c>
      <c r="B6851" t="s">
        <v>2636</v>
      </c>
      <c r="C6851" s="4">
        <v>13936</v>
      </c>
      <c r="D6851">
        <v>5149710571</v>
      </c>
      <c r="E6851">
        <f>VLOOKUP(D6851,  base_salary!A:A, 1, FALSE)</f>
        <v>5149710571</v>
      </c>
      <c r="F6851">
        <f t="shared" ref="F6851:F6914" si="214">IF(ISERROR(E6851), 1, 0)</f>
        <v>0</v>
      </c>
      <c r="G6851">
        <f t="shared" ref="G6851:G6914" ca="1" si="215">SUM(G:G)</f>
        <v>0</v>
      </c>
    </row>
    <row r="6852" spans="1:7" x14ac:dyDescent="0.25">
      <c r="A6852" t="s">
        <v>9162</v>
      </c>
      <c r="B6852" t="s">
        <v>2264</v>
      </c>
      <c r="C6852" s="4">
        <v>26066</v>
      </c>
      <c r="D6852">
        <v>4439073344</v>
      </c>
      <c r="E6852">
        <f>VLOOKUP(D6852,  base_salary!A:A, 1, FALSE)</f>
        <v>4439073344</v>
      </c>
      <c r="F6852">
        <f t="shared" si="214"/>
        <v>0</v>
      </c>
      <c r="G6852">
        <f t="shared" ca="1" si="215"/>
        <v>0</v>
      </c>
    </row>
    <row r="6853" spans="1:7" x14ac:dyDescent="0.25">
      <c r="A6853" t="s">
        <v>9163</v>
      </c>
      <c r="B6853" t="s">
        <v>2856</v>
      </c>
      <c r="C6853" s="4">
        <v>12949</v>
      </c>
      <c r="D6853">
        <v>3956653289</v>
      </c>
      <c r="E6853">
        <f>VLOOKUP(D6853,  base_salary!A:A, 1, FALSE)</f>
        <v>3956653289</v>
      </c>
      <c r="F6853">
        <f t="shared" si="214"/>
        <v>0</v>
      </c>
      <c r="G6853">
        <f t="shared" ca="1" si="215"/>
        <v>0</v>
      </c>
    </row>
    <row r="6854" spans="1:7" x14ac:dyDescent="0.25">
      <c r="A6854" t="s">
        <v>9164</v>
      </c>
      <c r="B6854" t="s">
        <v>2436</v>
      </c>
      <c r="C6854" s="4">
        <v>48604</v>
      </c>
      <c r="D6854">
        <v>7411705322</v>
      </c>
      <c r="E6854">
        <f>VLOOKUP(D6854,  base_salary!A:A, 1, FALSE)</f>
        <v>7411705322</v>
      </c>
      <c r="F6854">
        <f t="shared" si="214"/>
        <v>0</v>
      </c>
      <c r="G6854">
        <f t="shared" ca="1" si="215"/>
        <v>0</v>
      </c>
    </row>
    <row r="6855" spans="1:7" x14ac:dyDescent="0.25">
      <c r="A6855" t="s">
        <v>9165</v>
      </c>
      <c r="B6855" t="s">
        <v>2139</v>
      </c>
      <c r="C6855" s="4">
        <v>45516</v>
      </c>
      <c r="D6855">
        <v>1739513533</v>
      </c>
      <c r="E6855">
        <f>VLOOKUP(D6855,  base_salary!A:A, 1, FALSE)</f>
        <v>1739513533</v>
      </c>
      <c r="F6855">
        <f t="shared" si="214"/>
        <v>0</v>
      </c>
      <c r="G6855">
        <f t="shared" ca="1" si="215"/>
        <v>0</v>
      </c>
    </row>
    <row r="6856" spans="1:7" x14ac:dyDescent="0.25">
      <c r="A6856" t="s">
        <v>9166</v>
      </c>
      <c r="B6856" t="s">
        <v>2143</v>
      </c>
      <c r="C6856" s="4">
        <v>39980</v>
      </c>
      <c r="D6856">
        <v>7367438190</v>
      </c>
      <c r="E6856">
        <f>VLOOKUP(D6856,  base_salary!A:A, 1, FALSE)</f>
        <v>7367438190</v>
      </c>
      <c r="F6856">
        <f t="shared" si="214"/>
        <v>0</v>
      </c>
      <c r="G6856">
        <f t="shared" ca="1" si="215"/>
        <v>0</v>
      </c>
    </row>
    <row r="6857" spans="1:7" x14ac:dyDescent="0.25">
      <c r="A6857" t="s">
        <v>9167</v>
      </c>
      <c r="B6857" t="s">
        <v>2210</v>
      </c>
      <c r="C6857" s="4">
        <v>17750</v>
      </c>
      <c r="D6857">
        <v>6961242316</v>
      </c>
      <c r="E6857">
        <f>VLOOKUP(D6857,  base_salary!A:A, 1, FALSE)</f>
        <v>6961242316</v>
      </c>
      <c r="F6857">
        <f t="shared" si="214"/>
        <v>0</v>
      </c>
      <c r="G6857">
        <f t="shared" ca="1" si="215"/>
        <v>0</v>
      </c>
    </row>
    <row r="6858" spans="1:7" x14ac:dyDescent="0.25">
      <c r="A6858" t="s">
        <v>9168</v>
      </c>
      <c r="B6858" t="s">
        <v>4163</v>
      </c>
      <c r="C6858" s="4">
        <v>49756</v>
      </c>
      <c r="D6858">
        <v>7249524151</v>
      </c>
      <c r="E6858">
        <f>VLOOKUP(D6858,  base_salary!A:A, 1, FALSE)</f>
        <v>7249524151</v>
      </c>
      <c r="F6858">
        <f t="shared" si="214"/>
        <v>0</v>
      </c>
      <c r="G6858">
        <f t="shared" ca="1" si="215"/>
        <v>0</v>
      </c>
    </row>
    <row r="6859" spans="1:7" x14ac:dyDescent="0.25">
      <c r="A6859" t="s">
        <v>9169</v>
      </c>
      <c r="B6859" t="s">
        <v>2614</v>
      </c>
      <c r="C6859" s="4">
        <v>39027</v>
      </c>
      <c r="D6859">
        <v>1856596435</v>
      </c>
      <c r="E6859">
        <f>VLOOKUP(D6859,  base_salary!A:A, 1, FALSE)</f>
        <v>1856596435</v>
      </c>
      <c r="F6859">
        <f t="shared" si="214"/>
        <v>0</v>
      </c>
      <c r="G6859">
        <f t="shared" ca="1" si="215"/>
        <v>0</v>
      </c>
    </row>
    <row r="6860" spans="1:7" x14ac:dyDescent="0.25">
      <c r="A6860" t="s">
        <v>9170</v>
      </c>
      <c r="B6860" t="s">
        <v>2501</v>
      </c>
      <c r="C6860" s="4">
        <v>18786</v>
      </c>
      <c r="D6860">
        <v>2128813026</v>
      </c>
      <c r="E6860">
        <f>VLOOKUP(D6860,  base_salary!A:A, 1, FALSE)</f>
        <v>2128813026</v>
      </c>
      <c r="F6860">
        <f t="shared" si="214"/>
        <v>0</v>
      </c>
      <c r="G6860">
        <f t="shared" ca="1" si="215"/>
        <v>0</v>
      </c>
    </row>
    <row r="6861" spans="1:7" x14ac:dyDescent="0.25">
      <c r="A6861" t="s">
        <v>9171</v>
      </c>
      <c r="B6861" t="s">
        <v>3050</v>
      </c>
      <c r="C6861" s="4">
        <v>24839</v>
      </c>
      <c r="D6861">
        <v>3097425365</v>
      </c>
      <c r="E6861">
        <f>VLOOKUP(D6861,  base_salary!A:A, 1, FALSE)</f>
        <v>3097425365</v>
      </c>
      <c r="F6861">
        <f t="shared" si="214"/>
        <v>0</v>
      </c>
      <c r="G6861">
        <f t="shared" ca="1" si="215"/>
        <v>0</v>
      </c>
    </row>
    <row r="6862" spans="1:7" x14ac:dyDescent="0.25">
      <c r="A6862" t="s">
        <v>9172</v>
      </c>
      <c r="B6862" t="s">
        <v>2308</v>
      </c>
      <c r="C6862" s="4">
        <v>37995</v>
      </c>
      <c r="D6862">
        <v>8664054479</v>
      </c>
      <c r="E6862">
        <f>VLOOKUP(D6862,  base_salary!A:A, 1, FALSE)</f>
        <v>8664054479</v>
      </c>
      <c r="F6862">
        <f t="shared" si="214"/>
        <v>0</v>
      </c>
      <c r="G6862">
        <f t="shared" ca="1" si="215"/>
        <v>0</v>
      </c>
    </row>
    <row r="6863" spans="1:7" x14ac:dyDescent="0.25">
      <c r="A6863" t="s">
        <v>9173</v>
      </c>
      <c r="B6863" t="s">
        <v>2484</v>
      </c>
      <c r="C6863" s="4">
        <v>14950</v>
      </c>
      <c r="D6863">
        <v>62571575</v>
      </c>
      <c r="E6863">
        <f>VLOOKUP(D6863,  base_salary!A:A, 1, FALSE)</f>
        <v>62571575</v>
      </c>
      <c r="F6863">
        <f t="shared" si="214"/>
        <v>0</v>
      </c>
      <c r="G6863">
        <f t="shared" ca="1" si="215"/>
        <v>0</v>
      </c>
    </row>
    <row r="6864" spans="1:7" x14ac:dyDescent="0.25">
      <c r="A6864" t="s">
        <v>9174</v>
      </c>
      <c r="B6864" t="s">
        <v>2037</v>
      </c>
      <c r="C6864" s="4">
        <v>59222</v>
      </c>
      <c r="D6864">
        <v>7180536660</v>
      </c>
      <c r="E6864">
        <f>VLOOKUP(D6864,  base_salary!A:A, 1, FALSE)</f>
        <v>7180536660</v>
      </c>
      <c r="F6864">
        <f t="shared" si="214"/>
        <v>0</v>
      </c>
      <c r="G6864">
        <f t="shared" ca="1" si="215"/>
        <v>0</v>
      </c>
    </row>
    <row r="6865" spans="1:7" x14ac:dyDescent="0.25">
      <c r="A6865" t="s">
        <v>9175</v>
      </c>
      <c r="B6865" t="s">
        <v>1964</v>
      </c>
      <c r="C6865" s="4">
        <v>20809</v>
      </c>
      <c r="D6865">
        <v>9260254965</v>
      </c>
      <c r="E6865">
        <f>VLOOKUP(D6865,  base_salary!A:A, 1, FALSE)</f>
        <v>9260254965</v>
      </c>
      <c r="F6865">
        <f t="shared" si="214"/>
        <v>0</v>
      </c>
      <c r="G6865">
        <f t="shared" ca="1" si="215"/>
        <v>0</v>
      </c>
    </row>
    <row r="6866" spans="1:7" x14ac:dyDescent="0.25">
      <c r="A6866" t="s">
        <v>9176</v>
      </c>
      <c r="B6866" t="s">
        <v>2606</v>
      </c>
      <c r="C6866" s="4">
        <v>43887</v>
      </c>
      <c r="D6866">
        <v>858481901</v>
      </c>
      <c r="E6866">
        <f>VLOOKUP(D6866,  base_salary!A:A, 1, FALSE)</f>
        <v>858481901</v>
      </c>
      <c r="F6866">
        <f t="shared" si="214"/>
        <v>0</v>
      </c>
      <c r="G6866">
        <f t="shared" ca="1" si="215"/>
        <v>0</v>
      </c>
    </row>
    <row r="6867" spans="1:7" x14ac:dyDescent="0.25">
      <c r="A6867" t="s">
        <v>9177</v>
      </c>
      <c r="B6867" t="s">
        <v>2154</v>
      </c>
      <c r="C6867" s="4">
        <v>50609</v>
      </c>
      <c r="D6867">
        <v>1598957961</v>
      </c>
      <c r="E6867">
        <f>VLOOKUP(D6867,  base_salary!A:A, 1, FALSE)</f>
        <v>1598957961</v>
      </c>
      <c r="F6867">
        <f t="shared" si="214"/>
        <v>0</v>
      </c>
      <c r="G6867">
        <f t="shared" ca="1" si="215"/>
        <v>0</v>
      </c>
    </row>
    <row r="6868" spans="1:7" x14ac:dyDescent="0.25">
      <c r="A6868" t="s">
        <v>9178</v>
      </c>
      <c r="B6868" t="s">
        <v>2617</v>
      </c>
      <c r="C6868" s="4">
        <v>14029</v>
      </c>
      <c r="D6868">
        <v>6724903874</v>
      </c>
      <c r="E6868">
        <f>VLOOKUP(D6868,  base_salary!A:A, 1, FALSE)</f>
        <v>6724903874</v>
      </c>
      <c r="F6868">
        <f t="shared" si="214"/>
        <v>0</v>
      </c>
      <c r="G6868">
        <f t="shared" ca="1" si="215"/>
        <v>0</v>
      </c>
    </row>
    <row r="6869" spans="1:7" x14ac:dyDescent="0.25">
      <c r="A6869" t="s">
        <v>9179</v>
      </c>
      <c r="B6869" t="s">
        <v>1960</v>
      </c>
      <c r="C6869" s="4">
        <v>53688</v>
      </c>
      <c r="D6869">
        <v>7462528568</v>
      </c>
      <c r="E6869">
        <f>VLOOKUP(D6869,  base_salary!A:A, 1, FALSE)</f>
        <v>7462528568</v>
      </c>
      <c r="F6869">
        <f t="shared" si="214"/>
        <v>0</v>
      </c>
      <c r="G6869">
        <f t="shared" ca="1" si="215"/>
        <v>0</v>
      </c>
    </row>
    <row r="6870" spans="1:7" x14ac:dyDescent="0.25">
      <c r="A6870" t="s">
        <v>9180</v>
      </c>
      <c r="B6870" t="s">
        <v>2548</v>
      </c>
      <c r="C6870" s="4">
        <v>35329</v>
      </c>
      <c r="D6870">
        <v>2493113470</v>
      </c>
      <c r="E6870">
        <f>VLOOKUP(D6870,  base_salary!A:A, 1, FALSE)</f>
        <v>2493113470</v>
      </c>
      <c r="F6870">
        <f t="shared" si="214"/>
        <v>0</v>
      </c>
      <c r="G6870">
        <f t="shared" ca="1" si="215"/>
        <v>0</v>
      </c>
    </row>
    <row r="6871" spans="1:7" x14ac:dyDescent="0.25">
      <c r="A6871" t="s">
        <v>9181</v>
      </c>
      <c r="B6871" t="s">
        <v>4422</v>
      </c>
      <c r="C6871" s="4">
        <v>16226</v>
      </c>
      <c r="D6871">
        <v>1081492333</v>
      </c>
      <c r="E6871">
        <f>VLOOKUP(D6871,  base_salary!A:A, 1, FALSE)</f>
        <v>1081492333</v>
      </c>
      <c r="F6871">
        <f t="shared" si="214"/>
        <v>0</v>
      </c>
      <c r="G6871">
        <f t="shared" ca="1" si="215"/>
        <v>0</v>
      </c>
    </row>
    <row r="6872" spans="1:7" x14ac:dyDescent="0.25">
      <c r="A6872" t="s">
        <v>9182</v>
      </c>
      <c r="B6872" t="s">
        <v>2008</v>
      </c>
      <c r="C6872" s="4">
        <v>23429</v>
      </c>
      <c r="D6872">
        <v>8750494546</v>
      </c>
      <c r="E6872">
        <f>VLOOKUP(D6872,  base_salary!A:A, 1, FALSE)</f>
        <v>8750494546</v>
      </c>
      <c r="F6872">
        <f t="shared" si="214"/>
        <v>0</v>
      </c>
      <c r="G6872">
        <f t="shared" ca="1" si="215"/>
        <v>0</v>
      </c>
    </row>
    <row r="6873" spans="1:7" x14ac:dyDescent="0.25">
      <c r="A6873" t="s">
        <v>9183</v>
      </c>
      <c r="B6873" t="s">
        <v>2020</v>
      </c>
      <c r="C6873" s="4">
        <v>55584</v>
      </c>
      <c r="D6873">
        <v>6961242316</v>
      </c>
      <c r="E6873">
        <f>VLOOKUP(D6873,  base_salary!A:A, 1, FALSE)</f>
        <v>6961242316</v>
      </c>
      <c r="F6873">
        <f t="shared" si="214"/>
        <v>0</v>
      </c>
      <c r="G6873">
        <f t="shared" ca="1" si="215"/>
        <v>0</v>
      </c>
    </row>
    <row r="6874" spans="1:7" x14ac:dyDescent="0.25">
      <c r="A6874" t="s">
        <v>9184</v>
      </c>
      <c r="B6874" t="s">
        <v>3269</v>
      </c>
      <c r="C6874" s="4">
        <v>41612</v>
      </c>
      <c r="D6874">
        <v>713650656</v>
      </c>
      <c r="E6874">
        <f>VLOOKUP(D6874,  base_salary!A:A, 1, FALSE)</f>
        <v>713650656</v>
      </c>
      <c r="F6874">
        <f t="shared" si="214"/>
        <v>0</v>
      </c>
      <c r="G6874">
        <f t="shared" ca="1" si="215"/>
        <v>0</v>
      </c>
    </row>
    <row r="6875" spans="1:7" x14ac:dyDescent="0.25">
      <c r="A6875" t="s">
        <v>9185</v>
      </c>
      <c r="B6875" t="s">
        <v>1930</v>
      </c>
      <c r="C6875" s="4">
        <v>17684</v>
      </c>
      <c r="D6875">
        <v>8501525324</v>
      </c>
      <c r="E6875">
        <f>VLOOKUP(D6875,  base_salary!A:A, 1, FALSE)</f>
        <v>8501525324</v>
      </c>
      <c r="F6875">
        <f t="shared" si="214"/>
        <v>0</v>
      </c>
      <c r="G6875">
        <f t="shared" ca="1" si="215"/>
        <v>0</v>
      </c>
    </row>
    <row r="6876" spans="1:7" x14ac:dyDescent="0.25">
      <c r="A6876" t="s">
        <v>9186</v>
      </c>
      <c r="B6876" t="s">
        <v>3113</v>
      </c>
      <c r="C6876" s="4">
        <v>22682</v>
      </c>
      <c r="D6876">
        <v>7240169995</v>
      </c>
      <c r="E6876">
        <f>VLOOKUP(D6876,  base_salary!A:A, 1, FALSE)</f>
        <v>7240169995</v>
      </c>
      <c r="F6876">
        <f t="shared" si="214"/>
        <v>0</v>
      </c>
      <c r="G6876">
        <f t="shared" ca="1" si="215"/>
        <v>0</v>
      </c>
    </row>
    <row r="6877" spans="1:7" x14ac:dyDescent="0.25">
      <c r="A6877" t="s">
        <v>9187</v>
      </c>
      <c r="B6877" t="s">
        <v>2348</v>
      </c>
      <c r="C6877" s="4">
        <v>39939</v>
      </c>
      <c r="D6877">
        <v>116428384</v>
      </c>
      <c r="E6877">
        <f>VLOOKUP(D6877,  base_salary!A:A, 1, FALSE)</f>
        <v>116428384</v>
      </c>
      <c r="F6877">
        <f t="shared" si="214"/>
        <v>0</v>
      </c>
      <c r="G6877">
        <f t="shared" ca="1" si="215"/>
        <v>0</v>
      </c>
    </row>
    <row r="6878" spans="1:7" x14ac:dyDescent="0.25">
      <c r="A6878" t="s">
        <v>9188</v>
      </c>
      <c r="B6878" t="s">
        <v>2931</v>
      </c>
      <c r="C6878" s="4">
        <v>39581</v>
      </c>
      <c r="D6878">
        <v>7263964236</v>
      </c>
      <c r="E6878">
        <f>VLOOKUP(D6878,  base_salary!A:A, 1, FALSE)</f>
        <v>7263964236</v>
      </c>
      <c r="F6878">
        <f t="shared" si="214"/>
        <v>0</v>
      </c>
      <c r="G6878">
        <f t="shared" ca="1" si="215"/>
        <v>0</v>
      </c>
    </row>
    <row r="6879" spans="1:7" x14ac:dyDescent="0.25">
      <c r="A6879" t="s">
        <v>9189</v>
      </c>
      <c r="B6879" t="s">
        <v>1938</v>
      </c>
      <c r="C6879" s="4">
        <v>44179</v>
      </c>
      <c r="D6879">
        <v>7251959615</v>
      </c>
      <c r="E6879">
        <f>VLOOKUP(D6879,  base_salary!A:A, 1, FALSE)</f>
        <v>7251959615</v>
      </c>
      <c r="F6879">
        <f t="shared" si="214"/>
        <v>0</v>
      </c>
      <c r="G6879">
        <f t="shared" ca="1" si="215"/>
        <v>0</v>
      </c>
    </row>
    <row r="6880" spans="1:7" x14ac:dyDescent="0.25">
      <c r="A6880" t="s">
        <v>9190</v>
      </c>
      <c r="B6880" t="s">
        <v>2154</v>
      </c>
      <c r="C6880" s="4">
        <v>33036</v>
      </c>
      <c r="D6880">
        <v>1163292249</v>
      </c>
      <c r="E6880">
        <f>VLOOKUP(D6880,  base_salary!A:A, 1, FALSE)</f>
        <v>1163292249</v>
      </c>
      <c r="F6880">
        <f t="shared" si="214"/>
        <v>0</v>
      </c>
      <c r="G6880">
        <f t="shared" ca="1" si="215"/>
        <v>0</v>
      </c>
    </row>
    <row r="6881" spans="1:7" x14ac:dyDescent="0.25">
      <c r="A6881" t="s">
        <v>9191</v>
      </c>
      <c r="B6881" t="s">
        <v>2310</v>
      </c>
      <c r="C6881" s="4">
        <v>42079</v>
      </c>
      <c r="D6881">
        <v>9545462825</v>
      </c>
      <c r="E6881">
        <f>VLOOKUP(D6881,  base_salary!A:A, 1, FALSE)</f>
        <v>9545462825</v>
      </c>
      <c r="F6881">
        <f t="shared" si="214"/>
        <v>0</v>
      </c>
      <c r="G6881">
        <f t="shared" ca="1" si="215"/>
        <v>0</v>
      </c>
    </row>
    <row r="6882" spans="1:7" x14ac:dyDescent="0.25">
      <c r="A6882" t="s">
        <v>9192</v>
      </c>
      <c r="B6882" t="s">
        <v>2731</v>
      </c>
      <c r="C6882" s="4">
        <v>17832</v>
      </c>
      <c r="D6882">
        <v>8419732141</v>
      </c>
      <c r="E6882">
        <f>VLOOKUP(D6882,  base_salary!A:A, 1, FALSE)</f>
        <v>8419732141</v>
      </c>
      <c r="F6882">
        <f t="shared" si="214"/>
        <v>0</v>
      </c>
      <c r="G6882">
        <f t="shared" ca="1" si="215"/>
        <v>0</v>
      </c>
    </row>
    <row r="6883" spans="1:7" x14ac:dyDescent="0.25">
      <c r="A6883" t="s">
        <v>9193</v>
      </c>
      <c r="B6883" t="s">
        <v>2106</v>
      </c>
      <c r="C6883" s="4">
        <v>33872</v>
      </c>
      <c r="D6883">
        <v>9965847037</v>
      </c>
      <c r="E6883">
        <f>VLOOKUP(D6883,  base_salary!A:A, 1, FALSE)</f>
        <v>9965847037</v>
      </c>
      <c r="F6883">
        <f t="shared" si="214"/>
        <v>0</v>
      </c>
      <c r="G6883">
        <f t="shared" ca="1" si="215"/>
        <v>0</v>
      </c>
    </row>
    <row r="6884" spans="1:7" x14ac:dyDescent="0.25">
      <c r="A6884" t="s">
        <v>9194</v>
      </c>
      <c r="B6884" t="s">
        <v>2491</v>
      </c>
      <c r="C6884" s="4">
        <v>45275</v>
      </c>
      <c r="D6884">
        <v>5460394635</v>
      </c>
      <c r="E6884">
        <f>VLOOKUP(D6884,  base_salary!A:A, 1, FALSE)</f>
        <v>5460394635</v>
      </c>
      <c r="F6884">
        <f t="shared" si="214"/>
        <v>0</v>
      </c>
      <c r="G6884">
        <f t="shared" ca="1" si="215"/>
        <v>0</v>
      </c>
    </row>
    <row r="6885" spans="1:7" x14ac:dyDescent="0.25">
      <c r="A6885" t="s">
        <v>9195</v>
      </c>
      <c r="B6885" t="s">
        <v>3393</v>
      </c>
      <c r="C6885" s="4">
        <v>30319</v>
      </c>
      <c r="D6885">
        <v>5759255762</v>
      </c>
      <c r="E6885">
        <f>VLOOKUP(D6885,  base_salary!A:A, 1, FALSE)</f>
        <v>5759255762</v>
      </c>
      <c r="F6885">
        <f t="shared" si="214"/>
        <v>0</v>
      </c>
      <c r="G6885">
        <f t="shared" ca="1" si="215"/>
        <v>0</v>
      </c>
    </row>
    <row r="6886" spans="1:7" x14ac:dyDescent="0.25">
      <c r="A6886" t="s">
        <v>9196</v>
      </c>
      <c r="B6886" t="s">
        <v>2660</v>
      </c>
      <c r="C6886" s="4">
        <v>40178</v>
      </c>
      <c r="D6886">
        <v>101658508</v>
      </c>
      <c r="E6886">
        <f>VLOOKUP(D6886,  base_salary!A:A, 1, FALSE)</f>
        <v>101658508</v>
      </c>
      <c r="F6886">
        <f t="shared" si="214"/>
        <v>0</v>
      </c>
      <c r="G6886">
        <f t="shared" ca="1" si="215"/>
        <v>0</v>
      </c>
    </row>
    <row r="6887" spans="1:7" x14ac:dyDescent="0.25">
      <c r="A6887" t="s">
        <v>9197</v>
      </c>
      <c r="B6887" t="s">
        <v>2360</v>
      </c>
      <c r="C6887" s="4">
        <v>40981</v>
      </c>
      <c r="D6887">
        <v>1296185559</v>
      </c>
      <c r="E6887">
        <f>VLOOKUP(D6887,  base_salary!A:A, 1, FALSE)</f>
        <v>1296185559</v>
      </c>
      <c r="F6887">
        <f t="shared" si="214"/>
        <v>0</v>
      </c>
      <c r="G6887">
        <f t="shared" ca="1" si="215"/>
        <v>0</v>
      </c>
    </row>
    <row r="6888" spans="1:7" x14ac:dyDescent="0.25">
      <c r="A6888" t="s">
        <v>9198</v>
      </c>
      <c r="B6888" t="s">
        <v>2127</v>
      </c>
      <c r="C6888" s="4">
        <v>32857</v>
      </c>
      <c r="D6888">
        <v>544760832</v>
      </c>
      <c r="E6888">
        <f>VLOOKUP(D6888,  base_salary!A:A, 1, FALSE)</f>
        <v>544760832</v>
      </c>
      <c r="F6888">
        <f t="shared" si="214"/>
        <v>0</v>
      </c>
      <c r="G6888">
        <f t="shared" ca="1" si="215"/>
        <v>0</v>
      </c>
    </row>
    <row r="6889" spans="1:7" x14ac:dyDescent="0.25">
      <c r="A6889" t="s">
        <v>9199</v>
      </c>
      <c r="B6889" t="s">
        <v>2475</v>
      </c>
      <c r="C6889" s="4">
        <v>18440</v>
      </c>
      <c r="D6889">
        <v>3935718624</v>
      </c>
      <c r="E6889">
        <f>VLOOKUP(D6889,  base_salary!A:A, 1, FALSE)</f>
        <v>3935718624</v>
      </c>
      <c r="F6889">
        <f t="shared" si="214"/>
        <v>0</v>
      </c>
      <c r="G6889">
        <f t="shared" ca="1" si="215"/>
        <v>0</v>
      </c>
    </row>
    <row r="6890" spans="1:7" x14ac:dyDescent="0.25">
      <c r="A6890" t="s">
        <v>9200</v>
      </c>
      <c r="B6890" t="s">
        <v>2121</v>
      </c>
      <c r="C6890" s="4">
        <v>16185</v>
      </c>
      <c r="D6890">
        <v>1953937357</v>
      </c>
      <c r="E6890">
        <f>VLOOKUP(D6890,  base_salary!A:A, 1, FALSE)</f>
        <v>1953937357</v>
      </c>
      <c r="F6890">
        <f t="shared" si="214"/>
        <v>0</v>
      </c>
      <c r="G6890">
        <f t="shared" ca="1" si="215"/>
        <v>0</v>
      </c>
    </row>
    <row r="6891" spans="1:7" x14ac:dyDescent="0.25">
      <c r="A6891" t="s">
        <v>9201</v>
      </c>
      <c r="B6891" t="s">
        <v>4422</v>
      </c>
      <c r="C6891" s="4">
        <v>38746</v>
      </c>
      <c r="D6891">
        <v>4223282808</v>
      </c>
      <c r="E6891">
        <f>VLOOKUP(D6891,  base_salary!A:A, 1, FALSE)</f>
        <v>4223282808</v>
      </c>
      <c r="F6891">
        <f t="shared" si="214"/>
        <v>0</v>
      </c>
      <c r="G6891">
        <f t="shared" ca="1" si="215"/>
        <v>0</v>
      </c>
    </row>
    <row r="6892" spans="1:7" x14ac:dyDescent="0.25">
      <c r="A6892" t="s">
        <v>9202</v>
      </c>
      <c r="B6892" t="s">
        <v>2428</v>
      </c>
      <c r="C6892" s="4">
        <v>46352</v>
      </c>
      <c r="D6892">
        <v>1096335336</v>
      </c>
      <c r="E6892">
        <f>VLOOKUP(D6892,  base_salary!A:A, 1, FALSE)</f>
        <v>1096335336</v>
      </c>
      <c r="F6892">
        <f t="shared" si="214"/>
        <v>0</v>
      </c>
      <c r="G6892">
        <f t="shared" ca="1" si="215"/>
        <v>0</v>
      </c>
    </row>
    <row r="6893" spans="1:7" x14ac:dyDescent="0.25">
      <c r="A6893" t="s">
        <v>9203</v>
      </c>
      <c r="B6893" t="s">
        <v>3271</v>
      </c>
      <c r="C6893" s="4">
        <v>34021</v>
      </c>
      <c r="D6893">
        <v>1351073265</v>
      </c>
      <c r="E6893">
        <f>VLOOKUP(D6893,  base_salary!A:A, 1, FALSE)</f>
        <v>1351073265</v>
      </c>
      <c r="F6893">
        <f t="shared" si="214"/>
        <v>0</v>
      </c>
      <c r="G6893">
        <f t="shared" ca="1" si="215"/>
        <v>0</v>
      </c>
    </row>
    <row r="6894" spans="1:7" x14ac:dyDescent="0.25">
      <c r="A6894" t="s">
        <v>9204</v>
      </c>
      <c r="B6894" t="s">
        <v>2242</v>
      </c>
      <c r="C6894" s="4">
        <v>47154</v>
      </c>
      <c r="D6894">
        <v>7088886472</v>
      </c>
      <c r="E6894">
        <f>VLOOKUP(D6894,  base_salary!A:A, 1, FALSE)</f>
        <v>7088886472</v>
      </c>
      <c r="F6894">
        <f t="shared" si="214"/>
        <v>0</v>
      </c>
      <c r="G6894">
        <f t="shared" ca="1" si="215"/>
        <v>0</v>
      </c>
    </row>
    <row r="6895" spans="1:7" x14ac:dyDescent="0.25">
      <c r="A6895" t="s">
        <v>9205</v>
      </c>
      <c r="B6895" t="s">
        <v>2069</v>
      </c>
      <c r="C6895" s="4">
        <v>10682</v>
      </c>
      <c r="D6895">
        <v>1489889981</v>
      </c>
      <c r="E6895">
        <f>VLOOKUP(D6895,  base_salary!A:A, 1, FALSE)</f>
        <v>1489889981</v>
      </c>
      <c r="F6895">
        <f t="shared" si="214"/>
        <v>0</v>
      </c>
      <c r="G6895">
        <f t="shared" ca="1" si="215"/>
        <v>0</v>
      </c>
    </row>
    <row r="6896" spans="1:7" x14ac:dyDescent="0.25">
      <c r="A6896" t="s">
        <v>9206</v>
      </c>
      <c r="B6896" t="s">
        <v>3487</v>
      </c>
      <c r="C6896" s="4">
        <v>29479</v>
      </c>
      <c r="D6896">
        <v>7625163059</v>
      </c>
      <c r="E6896">
        <f>VLOOKUP(D6896,  base_salary!A:A, 1, FALSE)</f>
        <v>7625163059</v>
      </c>
      <c r="F6896">
        <f t="shared" si="214"/>
        <v>0</v>
      </c>
      <c r="G6896">
        <f t="shared" ca="1" si="215"/>
        <v>0</v>
      </c>
    </row>
    <row r="6897" spans="1:7" x14ac:dyDescent="0.25">
      <c r="A6897" t="s">
        <v>9207</v>
      </c>
      <c r="B6897" t="s">
        <v>2296</v>
      </c>
      <c r="C6897" s="4">
        <v>26238</v>
      </c>
      <c r="D6897">
        <v>7152427402</v>
      </c>
      <c r="E6897">
        <f>VLOOKUP(D6897,  base_salary!A:A, 1, FALSE)</f>
        <v>7152427402</v>
      </c>
      <c r="F6897">
        <f t="shared" si="214"/>
        <v>0</v>
      </c>
      <c r="G6897">
        <f t="shared" ca="1" si="215"/>
        <v>0</v>
      </c>
    </row>
    <row r="6898" spans="1:7" x14ac:dyDescent="0.25">
      <c r="A6898" t="s">
        <v>9208</v>
      </c>
      <c r="B6898" t="s">
        <v>3508</v>
      </c>
      <c r="C6898" s="4">
        <v>55239</v>
      </c>
      <c r="D6898">
        <v>5948190226</v>
      </c>
      <c r="E6898">
        <f>VLOOKUP(D6898,  base_salary!A:A, 1, FALSE)</f>
        <v>5948190226</v>
      </c>
      <c r="F6898">
        <f t="shared" si="214"/>
        <v>0</v>
      </c>
      <c r="G6898">
        <f t="shared" ca="1" si="215"/>
        <v>0</v>
      </c>
    </row>
    <row r="6899" spans="1:7" x14ac:dyDescent="0.25">
      <c r="A6899" t="s">
        <v>9209</v>
      </c>
      <c r="B6899" t="s">
        <v>2151</v>
      </c>
      <c r="C6899" s="4">
        <v>36795</v>
      </c>
      <c r="D6899">
        <v>6007705854</v>
      </c>
      <c r="E6899">
        <f>VLOOKUP(D6899,  base_salary!A:A, 1, FALSE)</f>
        <v>6007705854</v>
      </c>
      <c r="F6899">
        <f t="shared" si="214"/>
        <v>0</v>
      </c>
      <c r="G6899">
        <f t="shared" ca="1" si="215"/>
        <v>0</v>
      </c>
    </row>
    <row r="6900" spans="1:7" x14ac:dyDescent="0.25">
      <c r="A6900" t="s">
        <v>9210</v>
      </c>
      <c r="B6900" t="s">
        <v>3508</v>
      </c>
      <c r="C6900" s="4">
        <v>21670</v>
      </c>
      <c r="D6900">
        <v>5211527984</v>
      </c>
      <c r="E6900">
        <f>VLOOKUP(D6900,  base_salary!A:A, 1, FALSE)</f>
        <v>5211527984</v>
      </c>
      <c r="F6900">
        <f t="shared" si="214"/>
        <v>0</v>
      </c>
      <c r="G6900">
        <f t="shared" ca="1" si="215"/>
        <v>0</v>
      </c>
    </row>
    <row r="6901" spans="1:7" x14ac:dyDescent="0.25">
      <c r="A6901" t="s">
        <v>9211</v>
      </c>
      <c r="B6901" t="s">
        <v>2251</v>
      </c>
      <c r="C6901" s="4">
        <v>31183</v>
      </c>
      <c r="D6901">
        <v>5341512014</v>
      </c>
      <c r="E6901">
        <f>VLOOKUP(D6901,  base_salary!A:A, 1, FALSE)</f>
        <v>5341512014</v>
      </c>
      <c r="F6901">
        <f t="shared" si="214"/>
        <v>0</v>
      </c>
      <c r="G6901">
        <f t="shared" ca="1" si="215"/>
        <v>0</v>
      </c>
    </row>
    <row r="6902" spans="1:7" x14ac:dyDescent="0.25">
      <c r="A6902" t="s">
        <v>9212</v>
      </c>
      <c r="B6902" t="s">
        <v>2546</v>
      </c>
      <c r="C6902" s="4">
        <v>37149</v>
      </c>
      <c r="D6902">
        <v>8998375370</v>
      </c>
      <c r="E6902">
        <f>VLOOKUP(D6902,  base_salary!A:A, 1, FALSE)</f>
        <v>8998375370</v>
      </c>
      <c r="F6902">
        <f t="shared" si="214"/>
        <v>0</v>
      </c>
      <c r="G6902">
        <f t="shared" ca="1" si="215"/>
        <v>0</v>
      </c>
    </row>
    <row r="6903" spans="1:7" x14ac:dyDescent="0.25">
      <c r="A6903" t="s">
        <v>9213</v>
      </c>
      <c r="B6903" t="s">
        <v>1932</v>
      </c>
      <c r="C6903" s="4">
        <v>12591</v>
      </c>
      <c r="D6903">
        <v>2306669465</v>
      </c>
      <c r="E6903">
        <f>VLOOKUP(D6903,  base_salary!A:A, 1, FALSE)</f>
        <v>2306669465</v>
      </c>
      <c r="F6903">
        <f t="shared" si="214"/>
        <v>0</v>
      </c>
      <c r="G6903">
        <f t="shared" ca="1" si="215"/>
        <v>0</v>
      </c>
    </row>
    <row r="6904" spans="1:7" x14ac:dyDescent="0.25">
      <c r="A6904" t="s">
        <v>9214</v>
      </c>
      <c r="B6904" t="s">
        <v>2093</v>
      </c>
      <c r="C6904" s="4">
        <v>10369</v>
      </c>
      <c r="D6904">
        <v>7628323464</v>
      </c>
      <c r="E6904">
        <f>VLOOKUP(D6904,  base_salary!A:A, 1, FALSE)</f>
        <v>7628323464</v>
      </c>
      <c r="F6904">
        <f t="shared" si="214"/>
        <v>0</v>
      </c>
      <c r="G6904">
        <f t="shared" ca="1" si="215"/>
        <v>0</v>
      </c>
    </row>
    <row r="6905" spans="1:7" x14ac:dyDescent="0.25">
      <c r="A6905" t="s">
        <v>9215</v>
      </c>
      <c r="B6905" t="s">
        <v>2802</v>
      </c>
      <c r="C6905" s="4">
        <v>21666</v>
      </c>
      <c r="D6905">
        <v>1280521902</v>
      </c>
      <c r="E6905">
        <f>VLOOKUP(D6905,  base_salary!A:A, 1, FALSE)</f>
        <v>1280521902</v>
      </c>
      <c r="F6905">
        <f t="shared" si="214"/>
        <v>0</v>
      </c>
      <c r="G6905">
        <f t="shared" ca="1" si="215"/>
        <v>0</v>
      </c>
    </row>
    <row r="6906" spans="1:7" x14ac:dyDescent="0.25">
      <c r="A6906" t="s">
        <v>9216</v>
      </c>
      <c r="B6906" t="s">
        <v>1978</v>
      </c>
      <c r="C6906" s="4">
        <v>52758</v>
      </c>
      <c r="D6906">
        <v>6961242316</v>
      </c>
      <c r="E6906">
        <f>VLOOKUP(D6906,  base_salary!A:A, 1, FALSE)</f>
        <v>6961242316</v>
      </c>
      <c r="F6906">
        <f t="shared" si="214"/>
        <v>0</v>
      </c>
      <c r="G6906">
        <f t="shared" ca="1" si="215"/>
        <v>0</v>
      </c>
    </row>
    <row r="6907" spans="1:7" x14ac:dyDescent="0.25">
      <c r="A6907" t="s">
        <v>9217</v>
      </c>
      <c r="B6907" t="s">
        <v>2260</v>
      </c>
      <c r="C6907" s="4">
        <v>34461</v>
      </c>
      <c r="D6907">
        <v>6471464479</v>
      </c>
      <c r="E6907">
        <f>VLOOKUP(D6907,  base_salary!A:A, 1, FALSE)</f>
        <v>6471464479</v>
      </c>
      <c r="F6907">
        <f t="shared" si="214"/>
        <v>0</v>
      </c>
      <c r="G6907">
        <f t="shared" ca="1" si="215"/>
        <v>0</v>
      </c>
    </row>
    <row r="6908" spans="1:7" x14ac:dyDescent="0.25">
      <c r="A6908" t="s">
        <v>9218</v>
      </c>
      <c r="B6908" t="s">
        <v>2459</v>
      </c>
      <c r="C6908" s="4">
        <v>46378</v>
      </c>
      <c r="D6908">
        <v>544760832</v>
      </c>
      <c r="E6908">
        <f>VLOOKUP(D6908,  base_salary!A:A, 1, FALSE)</f>
        <v>544760832</v>
      </c>
      <c r="F6908">
        <f t="shared" si="214"/>
        <v>0</v>
      </c>
      <c r="G6908">
        <f t="shared" ca="1" si="215"/>
        <v>0</v>
      </c>
    </row>
    <row r="6909" spans="1:7" x14ac:dyDescent="0.25">
      <c r="A6909" t="s">
        <v>9219</v>
      </c>
      <c r="B6909" t="s">
        <v>2097</v>
      </c>
      <c r="C6909" s="4">
        <v>27480</v>
      </c>
      <c r="D6909">
        <v>9674189459</v>
      </c>
      <c r="E6909">
        <f>VLOOKUP(D6909,  base_salary!A:A, 1, FALSE)</f>
        <v>9674189459</v>
      </c>
      <c r="F6909">
        <f t="shared" si="214"/>
        <v>0</v>
      </c>
      <c r="G6909">
        <f t="shared" ca="1" si="215"/>
        <v>0</v>
      </c>
    </row>
    <row r="6910" spans="1:7" x14ac:dyDescent="0.25">
      <c r="A6910" t="s">
        <v>9220</v>
      </c>
      <c r="B6910" t="s">
        <v>2409</v>
      </c>
      <c r="C6910" s="4">
        <v>54173</v>
      </c>
      <c r="D6910">
        <v>8024322455</v>
      </c>
      <c r="E6910">
        <f>VLOOKUP(D6910,  base_salary!A:A, 1, FALSE)</f>
        <v>8024322455</v>
      </c>
      <c r="F6910">
        <f t="shared" si="214"/>
        <v>0</v>
      </c>
      <c r="G6910">
        <f t="shared" ca="1" si="215"/>
        <v>0</v>
      </c>
    </row>
    <row r="6911" spans="1:7" x14ac:dyDescent="0.25">
      <c r="A6911" t="s">
        <v>9221</v>
      </c>
      <c r="B6911" t="s">
        <v>2139</v>
      </c>
      <c r="C6911" s="4">
        <v>33341</v>
      </c>
      <c r="D6911">
        <v>4638232353</v>
      </c>
      <c r="E6911">
        <f>VLOOKUP(D6911,  base_salary!A:A, 1, FALSE)</f>
        <v>4638232353</v>
      </c>
      <c r="F6911">
        <f t="shared" si="214"/>
        <v>0</v>
      </c>
      <c r="G6911">
        <f t="shared" ca="1" si="215"/>
        <v>0</v>
      </c>
    </row>
    <row r="6912" spans="1:7" x14ac:dyDescent="0.25">
      <c r="A6912" t="s">
        <v>9222</v>
      </c>
      <c r="B6912" t="s">
        <v>2288</v>
      </c>
      <c r="C6912" s="4">
        <v>50884</v>
      </c>
      <c r="D6912">
        <v>769312748</v>
      </c>
      <c r="E6912">
        <f>VLOOKUP(D6912,  base_salary!A:A, 1, FALSE)</f>
        <v>769312748</v>
      </c>
      <c r="F6912">
        <f t="shared" si="214"/>
        <v>0</v>
      </c>
      <c r="G6912">
        <f t="shared" ca="1" si="215"/>
        <v>0</v>
      </c>
    </row>
    <row r="6913" spans="1:7" x14ac:dyDescent="0.25">
      <c r="A6913" t="s">
        <v>9223</v>
      </c>
      <c r="B6913" t="s">
        <v>2378</v>
      </c>
      <c r="C6913" s="4">
        <v>43114</v>
      </c>
      <c r="D6913">
        <v>3409869514</v>
      </c>
      <c r="E6913">
        <f>VLOOKUP(D6913,  base_salary!A:A, 1, FALSE)</f>
        <v>3409869514</v>
      </c>
      <c r="F6913">
        <f t="shared" si="214"/>
        <v>0</v>
      </c>
      <c r="G6913">
        <f t="shared" ca="1" si="215"/>
        <v>0</v>
      </c>
    </row>
    <row r="6914" spans="1:7" x14ac:dyDescent="0.25">
      <c r="A6914" t="s">
        <v>9224</v>
      </c>
      <c r="B6914" t="s">
        <v>2314</v>
      </c>
      <c r="C6914" s="4">
        <v>10889</v>
      </c>
      <c r="D6914">
        <v>3933021111</v>
      </c>
      <c r="E6914">
        <f>VLOOKUP(D6914,  base_salary!A:A, 1, FALSE)</f>
        <v>3933021111</v>
      </c>
      <c r="F6914">
        <f t="shared" si="214"/>
        <v>0</v>
      </c>
      <c r="G6914">
        <f t="shared" ca="1" si="215"/>
        <v>0</v>
      </c>
    </row>
    <row r="6915" spans="1:7" x14ac:dyDescent="0.25">
      <c r="A6915" t="s">
        <v>9225</v>
      </c>
      <c r="B6915" t="s">
        <v>2856</v>
      </c>
      <c r="C6915" s="4">
        <v>42991</v>
      </c>
      <c r="D6915">
        <v>6815475379</v>
      </c>
      <c r="E6915">
        <f>VLOOKUP(D6915,  base_salary!A:A, 1, FALSE)</f>
        <v>6815475379</v>
      </c>
      <c r="F6915">
        <f t="shared" ref="F6915:F6978" si="216">IF(ISERROR(E6915), 1, 0)</f>
        <v>0</v>
      </c>
      <c r="G6915">
        <f t="shared" ref="G6915:G6978" ca="1" si="217">SUM(G:G)</f>
        <v>0</v>
      </c>
    </row>
    <row r="6916" spans="1:7" x14ac:dyDescent="0.25">
      <c r="A6916" t="s">
        <v>9226</v>
      </c>
      <c r="B6916" t="s">
        <v>2853</v>
      </c>
      <c r="C6916" s="4">
        <v>14633</v>
      </c>
      <c r="D6916">
        <v>6487054410</v>
      </c>
      <c r="E6916">
        <f>VLOOKUP(D6916,  base_salary!A:A, 1, FALSE)</f>
        <v>6487054410</v>
      </c>
      <c r="F6916">
        <f t="shared" si="216"/>
        <v>0</v>
      </c>
      <c r="G6916">
        <f t="shared" ca="1" si="217"/>
        <v>0</v>
      </c>
    </row>
    <row r="6917" spans="1:7" x14ac:dyDescent="0.25">
      <c r="A6917" t="s">
        <v>9227</v>
      </c>
      <c r="B6917" t="s">
        <v>3237</v>
      </c>
      <c r="C6917" s="4">
        <v>22306</v>
      </c>
      <c r="D6917">
        <v>7493076952</v>
      </c>
      <c r="E6917">
        <f>VLOOKUP(D6917,  base_salary!A:A, 1, FALSE)</f>
        <v>7493076952</v>
      </c>
      <c r="F6917">
        <f t="shared" si="216"/>
        <v>0</v>
      </c>
      <c r="G6917">
        <f t="shared" ca="1" si="217"/>
        <v>0</v>
      </c>
    </row>
    <row r="6918" spans="1:7" x14ac:dyDescent="0.25">
      <c r="A6918" t="s">
        <v>9228</v>
      </c>
      <c r="B6918" t="s">
        <v>3297</v>
      </c>
      <c r="C6918" s="4">
        <v>58022</v>
      </c>
      <c r="D6918">
        <v>4085082426</v>
      </c>
      <c r="E6918">
        <f>VLOOKUP(D6918,  base_salary!A:A, 1, FALSE)</f>
        <v>4085082426</v>
      </c>
      <c r="F6918">
        <f t="shared" si="216"/>
        <v>0</v>
      </c>
      <c r="G6918">
        <f t="shared" ca="1" si="217"/>
        <v>0</v>
      </c>
    </row>
    <row r="6919" spans="1:7" x14ac:dyDescent="0.25">
      <c r="A6919" t="s">
        <v>9229</v>
      </c>
      <c r="B6919" t="s">
        <v>2431</v>
      </c>
      <c r="C6919" s="4">
        <v>50705</v>
      </c>
      <c r="D6919">
        <v>3213290963</v>
      </c>
      <c r="E6919">
        <f>VLOOKUP(D6919,  base_salary!A:A, 1, FALSE)</f>
        <v>3213290963</v>
      </c>
      <c r="F6919">
        <f t="shared" si="216"/>
        <v>0</v>
      </c>
      <c r="G6919">
        <f t="shared" ca="1" si="217"/>
        <v>0</v>
      </c>
    </row>
    <row r="6920" spans="1:7" x14ac:dyDescent="0.25">
      <c r="A6920" t="s">
        <v>9230</v>
      </c>
      <c r="B6920" t="s">
        <v>1954</v>
      </c>
      <c r="C6920" s="4">
        <v>26246</v>
      </c>
      <c r="D6920">
        <v>3000763902</v>
      </c>
      <c r="E6920">
        <f>VLOOKUP(D6920,  base_salary!A:A, 1, FALSE)</f>
        <v>3000763902</v>
      </c>
      <c r="F6920">
        <f t="shared" si="216"/>
        <v>0</v>
      </c>
      <c r="G6920">
        <f t="shared" ca="1" si="217"/>
        <v>0</v>
      </c>
    </row>
    <row r="6921" spans="1:7" x14ac:dyDescent="0.25">
      <c r="A6921" t="s">
        <v>9231</v>
      </c>
      <c r="B6921" t="s">
        <v>2329</v>
      </c>
      <c r="C6921" s="4">
        <v>28648</v>
      </c>
      <c r="D6921">
        <v>3819859829</v>
      </c>
      <c r="E6921">
        <f>VLOOKUP(D6921,  base_salary!A:A, 1, FALSE)</f>
        <v>3819859829</v>
      </c>
      <c r="F6921">
        <f t="shared" si="216"/>
        <v>0</v>
      </c>
      <c r="G6921">
        <f t="shared" ca="1" si="217"/>
        <v>0</v>
      </c>
    </row>
    <row r="6922" spans="1:7" x14ac:dyDescent="0.25">
      <c r="A6922" t="s">
        <v>9232</v>
      </c>
      <c r="B6922" t="s">
        <v>2030</v>
      </c>
      <c r="C6922" s="4">
        <v>49525</v>
      </c>
      <c r="D6922">
        <v>8349606134</v>
      </c>
      <c r="E6922">
        <f>VLOOKUP(D6922,  base_salary!A:A, 1, FALSE)</f>
        <v>8349606134</v>
      </c>
      <c r="F6922">
        <f t="shared" si="216"/>
        <v>0</v>
      </c>
      <c r="G6922">
        <f t="shared" ca="1" si="217"/>
        <v>0</v>
      </c>
    </row>
    <row r="6923" spans="1:7" x14ac:dyDescent="0.25">
      <c r="A6923" t="s">
        <v>9233</v>
      </c>
      <c r="B6923" t="s">
        <v>2623</v>
      </c>
      <c r="C6923" s="4">
        <v>33698</v>
      </c>
      <c r="D6923">
        <v>885693418</v>
      </c>
      <c r="E6923">
        <f>VLOOKUP(D6923,  base_salary!A:A, 1, FALSE)</f>
        <v>885693418</v>
      </c>
      <c r="F6923">
        <f t="shared" si="216"/>
        <v>0</v>
      </c>
      <c r="G6923">
        <f t="shared" ca="1" si="217"/>
        <v>0</v>
      </c>
    </row>
    <row r="6924" spans="1:7" x14ac:dyDescent="0.25">
      <c r="A6924" t="s">
        <v>9234</v>
      </c>
      <c r="B6924" t="s">
        <v>2350</v>
      </c>
      <c r="C6924" s="4">
        <v>21082</v>
      </c>
      <c r="D6924">
        <v>2958727874</v>
      </c>
      <c r="E6924">
        <f>VLOOKUP(D6924,  base_salary!A:A, 1, FALSE)</f>
        <v>2958727874</v>
      </c>
      <c r="F6924">
        <f t="shared" si="216"/>
        <v>0</v>
      </c>
      <c r="G6924">
        <f t="shared" ca="1" si="217"/>
        <v>0</v>
      </c>
    </row>
    <row r="6925" spans="1:7" x14ac:dyDescent="0.25">
      <c r="A6925" t="s">
        <v>9235</v>
      </c>
      <c r="B6925" t="s">
        <v>2244</v>
      </c>
      <c r="C6925" s="4">
        <v>19123</v>
      </c>
      <c r="D6925">
        <v>1163292249</v>
      </c>
      <c r="E6925">
        <f>VLOOKUP(D6925,  base_salary!A:A, 1, FALSE)</f>
        <v>1163292249</v>
      </c>
      <c r="F6925">
        <f t="shared" si="216"/>
        <v>0</v>
      </c>
      <c r="G6925">
        <f t="shared" ca="1" si="217"/>
        <v>0</v>
      </c>
    </row>
    <row r="6926" spans="1:7" x14ac:dyDescent="0.25">
      <c r="A6926" t="s">
        <v>9236</v>
      </c>
      <c r="B6926" t="s">
        <v>2401</v>
      </c>
      <c r="C6926" s="4">
        <v>14419</v>
      </c>
      <c r="D6926">
        <v>6720857681</v>
      </c>
      <c r="E6926">
        <f>VLOOKUP(D6926,  base_salary!A:A, 1, FALSE)</f>
        <v>6720857681</v>
      </c>
      <c r="F6926">
        <f t="shared" si="216"/>
        <v>0</v>
      </c>
      <c r="G6926">
        <f t="shared" ca="1" si="217"/>
        <v>0</v>
      </c>
    </row>
    <row r="6927" spans="1:7" x14ac:dyDescent="0.25">
      <c r="A6927" t="s">
        <v>9237</v>
      </c>
      <c r="B6927" t="s">
        <v>2931</v>
      </c>
      <c r="C6927" s="4">
        <v>46106</v>
      </c>
      <c r="D6927">
        <v>5837066497</v>
      </c>
      <c r="E6927">
        <f>VLOOKUP(D6927,  base_salary!A:A, 1, FALSE)</f>
        <v>5837066497</v>
      </c>
      <c r="F6927">
        <f t="shared" si="216"/>
        <v>0</v>
      </c>
      <c r="G6927">
        <f t="shared" ca="1" si="217"/>
        <v>0</v>
      </c>
    </row>
    <row r="6928" spans="1:7" x14ac:dyDescent="0.25">
      <c r="A6928" t="s">
        <v>9238</v>
      </c>
      <c r="B6928" t="s">
        <v>2752</v>
      </c>
      <c r="C6928" s="4">
        <v>13114</v>
      </c>
      <c r="D6928">
        <v>8044612831</v>
      </c>
      <c r="E6928">
        <f>VLOOKUP(D6928,  base_salary!A:A, 1, FALSE)</f>
        <v>8044612831</v>
      </c>
      <c r="F6928">
        <f t="shared" si="216"/>
        <v>0</v>
      </c>
      <c r="G6928">
        <f t="shared" ca="1" si="217"/>
        <v>0</v>
      </c>
    </row>
    <row r="6929" spans="1:7" x14ac:dyDescent="0.25">
      <c r="A6929" t="s">
        <v>9239</v>
      </c>
      <c r="B6929" t="s">
        <v>2041</v>
      </c>
      <c r="C6929" s="4">
        <v>12484</v>
      </c>
      <c r="D6929">
        <v>9619649427</v>
      </c>
      <c r="E6929">
        <f>VLOOKUP(D6929,  base_salary!A:A, 1, FALSE)</f>
        <v>9619649427</v>
      </c>
      <c r="F6929">
        <f t="shared" si="216"/>
        <v>0</v>
      </c>
      <c r="G6929">
        <f t="shared" ca="1" si="217"/>
        <v>0</v>
      </c>
    </row>
    <row r="6930" spans="1:7" x14ac:dyDescent="0.25">
      <c r="A6930" t="s">
        <v>9240</v>
      </c>
      <c r="B6930" t="s">
        <v>2990</v>
      </c>
      <c r="C6930" s="4">
        <v>33664</v>
      </c>
      <c r="D6930">
        <v>1755716656</v>
      </c>
      <c r="E6930">
        <f>VLOOKUP(D6930,  base_salary!A:A, 1, FALSE)</f>
        <v>1755716656</v>
      </c>
      <c r="F6930">
        <f t="shared" si="216"/>
        <v>0</v>
      </c>
      <c r="G6930">
        <f t="shared" ca="1" si="217"/>
        <v>0</v>
      </c>
    </row>
    <row r="6931" spans="1:7" x14ac:dyDescent="0.25">
      <c r="A6931" t="s">
        <v>9241</v>
      </c>
      <c r="B6931" t="s">
        <v>2225</v>
      </c>
      <c r="C6931" s="4">
        <v>48398</v>
      </c>
      <c r="D6931">
        <v>9328457335</v>
      </c>
      <c r="E6931">
        <f>VLOOKUP(D6931,  base_salary!A:A, 1, FALSE)</f>
        <v>9328457335</v>
      </c>
      <c r="F6931">
        <f t="shared" si="216"/>
        <v>0</v>
      </c>
      <c r="G6931">
        <f t="shared" ca="1" si="217"/>
        <v>0</v>
      </c>
    </row>
    <row r="6932" spans="1:7" x14ac:dyDescent="0.25">
      <c r="A6932" t="s">
        <v>9242</v>
      </c>
      <c r="B6932" t="s">
        <v>2024</v>
      </c>
      <c r="C6932" s="4">
        <v>33485</v>
      </c>
      <c r="D6932">
        <v>4972162740</v>
      </c>
      <c r="E6932">
        <f>VLOOKUP(D6932,  base_salary!A:A, 1, FALSE)</f>
        <v>4972162740</v>
      </c>
      <c r="F6932">
        <f t="shared" si="216"/>
        <v>0</v>
      </c>
      <c r="G6932">
        <f t="shared" ca="1" si="217"/>
        <v>0</v>
      </c>
    </row>
    <row r="6933" spans="1:7" x14ac:dyDescent="0.25">
      <c r="A6933" t="s">
        <v>9243</v>
      </c>
      <c r="B6933" t="s">
        <v>2650</v>
      </c>
      <c r="C6933" s="4">
        <v>17080</v>
      </c>
      <c r="D6933">
        <v>2307209530</v>
      </c>
      <c r="E6933">
        <f>VLOOKUP(D6933,  base_salary!A:A, 1, FALSE)</f>
        <v>2307209530</v>
      </c>
      <c r="F6933">
        <f t="shared" si="216"/>
        <v>0</v>
      </c>
      <c r="G6933">
        <f t="shared" ca="1" si="217"/>
        <v>0</v>
      </c>
    </row>
    <row r="6934" spans="1:7" x14ac:dyDescent="0.25">
      <c r="A6934" t="s">
        <v>9244</v>
      </c>
      <c r="B6934" t="s">
        <v>2101</v>
      </c>
      <c r="C6934" s="4">
        <v>14484</v>
      </c>
      <c r="D6934">
        <v>2565093969</v>
      </c>
      <c r="E6934">
        <f>VLOOKUP(D6934,  base_salary!A:A, 1, FALSE)</f>
        <v>2565093969</v>
      </c>
      <c r="F6934">
        <f t="shared" si="216"/>
        <v>0</v>
      </c>
      <c r="G6934">
        <f t="shared" ca="1" si="217"/>
        <v>0</v>
      </c>
    </row>
    <row r="6935" spans="1:7" x14ac:dyDescent="0.25">
      <c r="A6935" t="s">
        <v>9245</v>
      </c>
      <c r="B6935" t="s">
        <v>3390</v>
      </c>
      <c r="C6935" s="4">
        <v>17812</v>
      </c>
      <c r="D6935">
        <v>1839046880</v>
      </c>
      <c r="E6935">
        <f>VLOOKUP(D6935,  base_salary!A:A, 1, FALSE)</f>
        <v>1839046880</v>
      </c>
      <c r="F6935">
        <f t="shared" si="216"/>
        <v>0</v>
      </c>
      <c r="G6935">
        <f t="shared" ca="1" si="217"/>
        <v>0</v>
      </c>
    </row>
    <row r="6936" spans="1:7" x14ac:dyDescent="0.25">
      <c r="A6936" t="s">
        <v>9246</v>
      </c>
      <c r="B6936" t="s">
        <v>3663</v>
      </c>
      <c r="C6936" s="4">
        <v>50695</v>
      </c>
      <c r="D6936">
        <v>4967603564</v>
      </c>
      <c r="E6936">
        <f>VLOOKUP(D6936,  base_salary!A:A, 1, FALSE)</f>
        <v>4967603564</v>
      </c>
      <c r="F6936">
        <f t="shared" si="216"/>
        <v>0</v>
      </c>
      <c r="G6936">
        <f t="shared" ca="1" si="217"/>
        <v>0</v>
      </c>
    </row>
    <row r="6937" spans="1:7" x14ac:dyDescent="0.25">
      <c r="A6937" t="s">
        <v>9247</v>
      </c>
      <c r="B6937" t="s">
        <v>2127</v>
      </c>
      <c r="C6937" s="4">
        <v>18432</v>
      </c>
      <c r="D6937">
        <v>7533163729</v>
      </c>
      <c r="E6937">
        <f>VLOOKUP(D6937,  base_salary!A:A, 1, FALSE)</f>
        <v>7533163729</v>
      </c>
      <c r="F6937">
        <f t="shared" si="216"/>
        <v>0</v>
      </c>
      <c r="G6937">
        <f t="shared" ca="1" si="217"/>
        <v>0</v>
      </c>
    </row>
    <row r="6938" spans="1:7" x14ac:dyDescent="0.25">
      <c r="A6938" t="s">
        <v>9248</v>
      </c>
      <c r="B6938" t="s">
        <v>2552</v>
      </c>
      <c r="C6938" s="4">
        <v>21887</v>
      </c>
      <c r="D6938">
        <v>5764917026</v>
      </c>
      <c r="E6938">
        <f>VLOOKUP(D6938,  base_salary!A:A, 1, FALSE)</f>
        <v>5764917026</v>
      </c>
      <c r="F6938">
        <f t="shared" si="216"/>
        <v>0</v>
      </c>
      <c r="G6938">
        <f t="shared" ca="1" si="217"/>
        <v>0</v>
      </c>
    </row>
    <row r="6939" spans="1:7" x14ac:dyDescent="0.25">
      <c r="A6939" t="s">
        <v>9249</v>
      </c>
      <c r="B6939" t="s">
        <v>4422</v>
      </c>
      <c r="C6939" s="4">
        <v>24624</v>
      </c>
      <c r="D6939">
        <v>8173067724</v>
      </c>
      <c r="E6939">
        <f>VLOOKUP(D6939,  base_salary!A:A, 1, FALSE)</f>
        <v>8173067724</v>
      </c>
      <c r="F6939">
        <f t="shared" si="216"/>
        <v>0</v>
      </c>
      <c r="G6939">
        <f t="shared" ca="1" si="217"/>
        <v>0</v>
      </c>
    </row>
    <row r="6940" spans="1:7" x14ac:dyDescent="0.25">
      <c r="A6940" t="s">
        <v>9250</v>
      </c>
      <c r="B6940" t="s">
        <v>2797</v>
      </c>
      <c r="C6940" s="4">
        <v>50568</v>
      </c>
      <c r="D6940">
        <v>8644362151</v>
      </c>
      <c r="E6940">
        <f>VLOOKUP(D6940,  base_salary!A:A, 1, FALSE)</f>
        <v>8644362151</v>
      </c>
      <c r="F6940">
        <f t="shared" si="216"/>
        <v>0</v>
      </c>
      <c r="G6940">
        <f t="shared" ca="1" si="217"/>
        <v>0</v>
      </c>
    </row>
    <row r="6941" spans="1:7" x14ac:dyDescent="0.25">
      <c r="A6941" t="s">
        <v>9251</v>
      </c>
      <c r="B6941" t="s">
        <v>2035</v>
      </c>
      <c r="C6941" s="4">
        <v>57481</v>
      </c>
      <c r="D6941">
        <v>6637560367</v>
      </c>
      <c r="E6941">
        <f>VLOOKUP(D6941,  base_salary!A:A, 1, FALSE)</f>
        <v>6637560367</v>
      </c>
      <c r="F6941">
        <f t="shared" si="216"/>
        <v>0</v>
      </c>
      <c r="G6941">
        <f t="shared" ca="1" si="217"/>
        <v>0</v>
      </c>
    </row>
    <row r="6942" spans="1:7" x14ac:dyDescent="0.25">
      <c r="A6942" t="s">
        <v>9252</v>
      </c>
      <c r="B6942" t="s">
        <v>2670</v>
      </c>
      <c r="C6942" s="4">
        <v>47535</v>
      </c>
      <c r="D6942">
        <v>2209340063</v>
      </c>
      <c r="E6942">
        <f>VLOOKUP(D6942,  base_salary!A:A, 1, FALSE)</f>
        <v>2209340063</v>
      </c>
      <c r="F6942">
        <f t="shared" si="216"/>
        <v>0</v>
      </c>
      <c r="G6942">
        <f t="shared" ca="1" si="217"/>
        <v>0</v>
      </c>
    </row>
    <row r="6943" spans="1:7" x14ac:dyDescent="0.25">
      <c r="A6943" t="s">
        <v>9253</v>
      </c>
      <c r="B6943" t="s">
        <v>2623</v>
      </c>
      <c r="C6943" s="4">
        <v>49160</v>
      </c>
      <c r="D6943">
        <v>7242677408</v>
      </c>
      <c r="E6943">
        <f>VLOOKUP(D6943,  base_salary!A:A, 1, FALSE)</f>
        <v>7242677408</v>
      </c>
      <c r="F6943">
        <f t="shared" si="216"/>
        <v>0</v>
      </c>
      <c r="G6943">
        <f t="shared" ca="1" si="217"/>
        <v>0</v>
      </c>
    </row>
    <row r="6944" spans="1:7" x14ac:dyDescent="0.25">
      <c r="A6944" t="s">
        <v>9254</v>
      </c>
      <c r="B6944" t="s">
        <v>2736</v>
      </c>
      <c r="C6944" s="4">
        <v>51139</v>
      </c>
      <c r="D6944">
        <v>999389173</v>
      </c>
      <c r="E6944">
        <f>VLOOKUP(D6944,  base_salary!A:A, 1, FALSE)</f>
        <v>999389173</v>
      </c>
      <c r="F6944">
        <f t="shared" si="216"/>
        <v>0</v>
      </c>
      <c r="G6944">
        <f t="shared" ca="1" si="217"/>
        <v>0</v>
      </c>
    </row>
    <row r="6945" spans="1:7" x14ac:dyDescent="0.25">
      <c r="A6945" t="s">
        <v>9255</v>
      </c>
      <c r="B6945" t="s">
        <v>2166</v>
      </c>
      <c r="C6945" s="4">
        <v>51143</v>
      </c>
      <c r="D6945">
        <v>7637608875</v>
      </c>
      <c r="E6945">
        <f>VLOOKUP(D6945,  base_salary!A:A, 1, FALSE)</f>
        <v>7637608875</v>
      </c>
      <c r="F6945">
        <f t="shared" si="216"/>
        <v>0</v>
      </c>
      <c r="G6945">
        <f t="shared" ca="1" si="217"/>
        <v>0</v>
      </c>
    </row>
    <row r="6946" spans="1:7" x14ac:dyDescent="0.25">
      <c r="A6946" t="s">
        <v>9256</v>
      </c>
      <c r="B6946" t="s">
        <v>2314</v>
      </c>
      <c r="C6946" s="4">
        <v>14455</v>
      </c>
      <c r="D6946">
        <v>3211170715</v>
      </c>
      <c r="E6946">
        <f>VLOOKUP(D6946,  base_salary!A:A, 1, FALSE)</f>
        <v>3211170715</v>
      </c>
      <c r="F6946">
        <f t="shared" si="216"/>
        <v>0</v>
      </c>
      <c r="G6946">
        <f t="shared" ca="1" si="217"/>
        <v>0</v>
      </c>
    </row>
    <row r="6947" spans="1:7" x14ac:dyDescent="0.25">
      <c r="A6947" t="s">
        <v>9257</v>
      </c>
      <c r="B6947" t="s">
        <v>2548</v>
      </c>
      <c r="C6947" s="4">
        <v>39176</v>
      </c>
      <c r="D6947">
        <v>3145010581</v>
      </c>
      <c r="E6947">
        <f>VLOOKUP(D6947,  base_salary!A:A, 1, FALSE)</f>
        <v>3145010581</v>
      </c>
      <c r="F6947">
        <f t="shared" si="216"/>
        <v>0</v>
      </c>
      <c r="G6947">
        <f t="shared" ca="1" si="217"/>
        <v>0</v>
      </c>
    </row>
    <row r="6948" spans="1:7" x14ac:dyDescent="0.25">
      <c r="A6948" t="s">
        <v>9258</v>
      </c>
      <c r="B6948" t="s">
        <v>2020</v>
      </c>
      <c r="C6948" s="4">
        <v>44666</v>
      </c>
      <c r="D6948">
        <v>8750494546</v>
      </c>
      <c r="E6948">
        <f>VLOOKUP(D6948,  base_salary!A:A, 1, FALSE)</f>
        <v>8750494546</v>
      </c>
      <c r="F6948">
        <f t="shared" si="216"/>
        <v>0</v>
      </c>
      <c r="G6948">
        <f t="shared" ca="1" si="217"/>
        <v>0</v>
      </c>
    </row>
    <row r="6949" spans="1:7" x14ac:dyDescent="0.25">
      <c r="A6949" t="s">
        <v>9259</v>
      </c>
      <c r="B6949" t="s">
        <v>2131</v>
      </c>
      <c r="C6949" s="4">
        <v>57893</v>
      </c>
      <c r="D6949">
        <v>6531376252</v>
      </c>
      <c r="E6949">
        <f>VLOOKUP(D6949,  base_salary!A:A, 1, FALSE)</f>
        <v>6531376252</v>
      </c>
      <c r="F6949">
        <f t="shared" si="216"/>
        <v>0</v>
      </c>
      <c r="G6949">
        <f t="shared" ca="1" si="217"/>
        <v>0</v>
      </c>
    </row>
    <row r="6950" spans="1:7" x14ac:dyDescent="0.25">
      <c r="A6950" t="s">
        <v>9260</v>
      </c>
      <c r="B6950" t="s">
        <v>1988</v>
      </c>
      <c r="C6950" s="4">
        <v>12890</v>
      </c>
      <c r="D6950">
        <v>2958692264</v>
      </c>
      <c r="E6950">
        <f>VLOOKUP(D6950,  base_salary!A:A, 1, FALSE)</f>
        <v>2958692264</v>
      </c>
      <c r="F6950">
        <f t="shared" si="216"/>
        <v>0</v>
      </c>
      <c r="G6950">
        <f t="shared" ca="1" si="217"/>
        <v>0</v>
      </c>
    </row>
    <row r="6951" spans="1:7" x14ac:dyDescent="0.25">
      <c r="A6951" t="s">
        <v>9261</v>
      </c>
      <c r="B6951" t="s">
        <v>2020</v>
      </c>
      <c r="C6951" s="4">
        <v>38489</v>
      </c>
      <c r="D6951">
        <v>4453315724</v>
      </c>
      <c r="E6951">
        <f>VLOOKUP(D6951,  base_salary!A:A, 1, FALSE)</f>
        <v>4453315724</v>
      </c>
      <c r="F6951">
        <f t="shared" si="216"/>
        <v>0</v>
      </c>
      <c r="G6951">
        <f t="shared" ca="1" si="217"/>
        <v>0</v>
      </c>
    </row>
    <row r="6952" spans="1:7" x14ac:dyDescent="0.25">
      <c r="A6952" t="s">
        <v>9262</v>
      </c>
      <c r="B6952" t="s">
        <v>2051</v>
      </c>
      <c r="C6952" s="4">
        <v>46645</v>
      </c>
      <c r="D6952">
        <v>9590888275</v>
      </c>
      <c r="E6952">
        <f>VLOOKUP(D6952,  base_salary!A:A, 1, FALSE)</f>
        <v>9590888275</v>
      </c>
      <c r="F6952">
        <f t="shared" si="216"/>
        <v>0</v>
      </c>
      <c r="G6952">
        <f t="shared" ca="1" si="217"/>
        <v>0</v>
      </c>
    </row>
    <row r="6953" spans="1:7" x14ac:dyDescent="0.25">
      <c r="A6953" t="s">
        <v>9263</v>
      </c>
      <c r="B6953" t="s">
        <v>2069</v>
      </c>
      <c r="C6953" s="4">
        <v>12881</v>
      </c>
      <c r="D6953">
        <v>8695742075</v>
      </c>
      <c r="E6953">
        <f>VLOOKUP(D6953,  base_salary!A:A, 1, FALSE)</f>
        <v>8695742075</v>
      </c>
      <c r="F6953">
        <f t="shared" si="216"/>
        <v>0</v>
      </c>
      <c r="G6953">
        <f t="shared" ca="1" si="217"/>
        <v>0</v>
      </c>
    </row>
    <row r="6954" spans="1:7" x14ac:dyDescent="0.25">
      <c r="A6954" t="s">
        <v>9264</v>
      </c>
      <c r="B6954" t="s">
        <v>2505</v>
      </c>
      <c r="C6954" s="4">
        <v>40783</v>
      </c>
      <c r="D6954">
        <v>858481901</v>
      </c>
      <c r="E6954">
        <f>VLOOKUP(D6954,  base_salary!A:A, 1, FALSE)</f>
        <v>858481901</v>
      </c>
      <c r="F6954">
        <f t="shared" si="216"/>
        <v>0</v>
      </c>
      <c r="G6954">
        <f t="shared" ca="1" si="217"/>
        <v>0</v>
      </c>
    </row>
    <row r="6955" spans="1:7" x14ac:dyDescent="0.25">
      <c r="A6955" t="s">
        <v>9265</v>
      </c>
      <c r="B6955" t="s">
        <v>1984</v>
      </c>
      <c r="C6955" s="4">
        <v>55025</v>
      </c>
      <c r="D6955">
        <v>6842911427</v>
      </c>
      <c r="E6955">
        <f>VLOOKUP(D6955,  base_salary!A:A, 1, FALSE)</f>
        <v>6842911427</v>
      </c>
      <c r="F6955">
        <f t="shared" si="216"/>
        <v>0</v>
      </c>
      <c r="G6955">
        <f t="shared" ca="1" si="217"/>
        <v>0</v>
      </c>
    </row>
    <row r="6956" spans="1:7" x14ac:dyDescent="0.25">
      <c r="A6956" t="s">
        <v>9266</v>
      </c>
      <c r="B6956" t="s">
        <v>2674</v>
      </c>
      <c r="C6956" s="4">
        <v>57574</v>
      </c>
      <c r="D6956">
        <v>9163060264</v>
      </c>
      <c r="E6956">
        <f>VLOOKUP(D6956,  base_salary!A:A, 1, FALSE)</f>
        <v>9163060264</v>
      </c>
      <c r="F6956">
        <f t="shared" si="216"/>
        <v>0</v>
      </c>
      <c r="G6956">
        <f t="shared" ca="1" si="217"/>
        <v>0</v>
      </c>
    </row>
    <row r="6957" spans="1:7" x14ac:dyDescent="0.25">
      <c r="A6957" t="s">
        <v>9267</v>
      </c>
      <c r="B6957" t="s">
        <v>2121</v>
      </c>
      <c r="C6957" s="4">
        <v>52372</v>
      </c>
      <c r="D6957">
        <v>2417008025</v>
      </c>
      <c r="E6957">
        <f>VLOOKUP(D6957,  base_salary!A:A, 1, FALSE)</f>
        <v>2417008025</v>
      </c>
      <c r="F6957">
        <f t="shared" si="216"/>
        <v>0</v>
      </c>
      <c r="G6957">
        <f t="shared" ca="1" si="217"/>
        <v>0</v>
      </c>
    </row>
    <row r="6958" spans="1:7" x14ac:dyDescent="0.25">
      <c r="A6958" t="s">
        <v>9268</v>
      </c>
      <c r="B6958" t="s">
        <v>2314</v>
      </c>
      <c r="C6958" s="4">
        <v>20751</v>
      </c>
      <c r="D6958">
        <v>6850203894</v>
      </c>
      <c r="E6958">
        <f>VLOOKUP(D6958,  base_salary!A:A, 1, FALSE)</f>
        <v>6850203894</v>
      </c>
      <c r="F6958">
        <f t="shared" si="216"/>
        <v>0</v>
      </c>
      <c r="G6958">
        <f t="shared" ca="1" si="217"/>
        <v>0</v>
      </c>
    </row>
    <row r="6959" spans="1:7" x14ac:dyDescent="0.25">
      <c r="A6959" t="s">
        <v>9269</v>
      </c>
      <c r="B6959" t="s">
        <v>2234</v>
      </c>
      <c r="C6959" s="4">
        <v>26636</v>
      </c>
      <c r="D6959">
        <v>8887868026</v>
      </c>
      <c r="E6959">
        <f>VLOOKUP(D6959,  base_salary!A:A, 1, FALSE)</f>
        <v>8887868026</v>
      </c>
      <c r="F6959">
        <f t="shared" si="216"/>
        <v>0</v>
      </c>
      <c r="G6959">
        <f t="shared" ca="1" si="217"/>
        <v>0</v>
      </c>
    </row>
    <row r="6960" spans="1:7" x14ac:dyDescent="0.25">
      <c r="A6960" t="s">
        <v>9270</v>
      </c>
      <c r="B6960" t="s">
        <v>1986</v>
      </c>
      <c r="C6960" s="4">
        <v>40598</v>
      </c>
      <c r="D6960">
        <v>1522190236</v>
      </c>
      <c r="E6960">
        <f>VLOOKUP(D6960,  base_salary!A:A, 1, FALSE)</f>
        <v>1522190236</v>
      </c>
      <c r="F6960">
        <f t="shared" si="216"/>
        <v>0</v>
      </c>
      <c r="G6960">
        <f t="shared" ca="1" si="217"/>
        <v>0</v>
      </c>
    </row>
    <row r="6961" spans="1:7" x14ac:dyDescent="0.25">
      <c r="A6961" t="s">
        <v>9271</v>
      </c>
      <c r="B6961" t="s">
        <v>2376</v>
      </c>
      <c r="C6961" s="4">
        <v>43770</v>
      </c>
      <c r="D6961">
        <v>299663825</v>
      </c>
      <c r="E6961">
        <f>VLOOKUP(D6961,  base_salary!A:A, 1, FALSE)</f>
        <v>299663825</v>
      </c>
      <c r="F6961">
        <f t="shared" si="216"/>
        <v>0</v>
      </c>
      <c r="G6961">
        <f t="shared" ca="1" si="217"/>
        <v>0</v>
      </c>
    </row>
    <row r="6962" spans="1:7" x14ac:dyDescent="0.25">
      <c r="A6962" t="s">
        <v>9272</v>
      </c>
      <c r="B6962" t="s">
        <v>2234</v>
      </c>
      <c r="C6962" s="4">
        <v>43605</v>
      </c>
      <c r="D6962">
        <v>1469328364</v>
      </c>
      <c r="E6962">
        <f>VLOOKUP(D6962,  base_salary!A:A, 1, FALSE)</f>
        <v>1469328364</v>
      </c>
      <c r="F6962">
        <f t="shared" si="216"/>
        <v>0</v>
      </c>
      <c r="G6962">
        <f t="shared" ca="1" si="217"/>
        <v>0</v>
      </c>
    </row>
    <row r="6963" spans="1:7" x14ac:dyDescent="0.25">
      <c r="A6963" t="s">
        <v>9273</v>
      </c>
      <c r="B6963" t="s">
        <v>2197</v>
      </c>
      <c r="C6963" s="4">
        <v>36382</v>
      </c>
      <c r="D6963">
        <v>9803956825</v>
      </c>
      <c r="E6963">
        <f>VLOOKUP(D6963,  base_salary!A:A, 1, FALSE)</f>
        <v>9803956825</v>
      </c>
      <c r="F6963">
        <f t="shared" si="216"/>
        <v>0</v>
      </c>
      <c r="G6963">
        <f t="shared" ca="1" si="217"/>
        <v>0</v>
      </c>
    </row>
    <row r="6964" spans="1:7" x14ac:dyDescent="0.25">
      <c r="A6964" t="s">
        <v>9274</v>
      </c>
      <c r="B6964" t="s">
        <v>2051</v>
      </c>
      <c r="C6964" s="4">
        <v>36837</v>
      </c>
      <c r="D6964">
        <v>9229113786</v>
      </c>
      <c r="E6964">
        <f>VLOOKUP(D6964,  base_salary!A:A, 1, FALSE)</f>
        <v>9229113786</v>
      </c>
      <c r="F6964">
        <f t="shared" si="216"/>
        <v>0</v>
      </c>
      <c r="G6964">
        <f t="shared" ca="1" si="217"/>
        <v>0</v>
      </c>
    </row>
    <row r="6965" spans="1:7" x14ac:dyDescent="0.25">
      <c r="A6965" t="s">
        <v>9275</v>
      </c>
      <c r="B6965" t="s">
        <v>2521</v>
      </c>
      <c r="C6965" s="4">
        <v>25841</v>
      </c>
      <c r="D6965">
        <v>1472093461</v>
      </c>
      <c r="E6965">
        <f>VLOOKUP(D6965,  base_salary!A:A, 1, FALSE)</f>
        <v>1472093461</v>
      </c>
      <c r="F6965">
        <f t="shared" si="216"/>
        <v>0</v>
      </c>
      <c r="G6965">
        <f t="shared" ca="1" si="217"/>
        <v>0</v>
      </c>
    </row>
    <row r="6966" spans="1:7" x14ac:dyDescent="0.25">
      <c r="A6966" t="s">
        <v>9276</v>
      </c>
      <c r="B6966" t="s">
        <v>2691</v>
      </c>
      <c r="C6966" s="4">
        <v>58365</v>
      </c>
      <c r="D6966">
        <v>4323727860</v>
      </c>
      <c r="E6966">
        <f>VLOOKUP(D6966,  base_salary!A:A, 1, FALSE)</f>
        <v>4323727860</v>
      </c>
      <c r="F6966">
        <f t="shared" si="216"/>
        <v>0</v>
      </c>
      <c r="G6966">
        <f t="shared" ca="1" si="217"/>
        <v>0</v>
      </c>
    </row>
    <row r="6967" spans="1:7" x14ac:dyDescent="0.25">
      <c r="A6967" t="s">
        <v>9277</v>
      </c>
      <c r="B6967" t="s">
        <v>2149</v>
      </c>
      <c r="C6967" s="4">
        <v>38427</v>
      </c>
      <c r="D6967">
        <v>3133221701</v>
      </c>
      <c r="E6967">
        <f>VLOOKUP(D6967,  base_salary!A:A, 1, FALSE)</f>
        <v>3133221701</v>
      </c>
      <c r="F6967">
        <f t="shared" si="216"/>
        <v>0</v>
      </c>
      <c r="G6967">
        <f t="shared" ca="1" si="217"/>
        <v>0</v>
      </c>
    </row>
    <row r="6968" spans="1:7" x14ac:dyDescent="0.25">
      <c r="A6968" t="s">
        <v>9278</v>
      </c>
      <c r="B6968" t="s">
        <v>2314</v>
      </c>
      <c r="C6968" s="4">
        <v>42791</v>
      </c>
      <c r="D6968">
        <v>7516977292</v>
      </c>
      <c r="E6968">
        <f>VLOOKUP(D6968,  base_salary!A:A, 1, FALSE)</f>
        <v>7516977292</v>
      </c>
      <c r="F6968">
        <f t="shared" si="216"/>
        <v>0</v>
      </c>
      <c r="G6968">
        <f t="shared" ca="1" si="217"/>
        <v>0</v>
      </c>
    </row>
    <row r="6969" spans="1:7" x14ac:dyDescent="0.25">
      <c r="A6969" t="s">
        <v>9279</v>
      </c>
      <c r="B6969" t="s">
        <v>3291</v>
      </c>
      <c r="C6969" s="4">
        <v>52612</v>
      </c>
      <c r="D6969">
        <v>7625163059</v>
      </c>
      <c r="E6969">
        <f>VLOOKUP(D6969,  base_salary!A:A, 1, FALSE)</f>
        <v>7625163059</v>
      </c>
      <c r="F6969">
        <f t="shared" si="216"/>
        <v>0</v>
      </c>
      <c r="G6969">
        <f t="shared" ca="1" si="217"/>
        <v>0</v>
      </c>
    </row>
    <row r="6970" spans="1:7" x14ac:dyDescent="0.25">
      <c r="A6970" t="s">
        <v>9280</v>
      </c>
      <c r="B6970" t="s">
        <v>2459</v>
      </c>
      <c r="C6970" s="4">
        <v>33249</v>
      </c>
      <c r="D6970">
        <v>320120716</v>
      </c>
      <c r="E6970">
        <f>VLOOKUP(D6970,  base_salary!A:A, 1, FALSE)</f>
        <v>320120716</v>
      </c>
      <c r="F6970">
        <f t="shared" si="216"/>
        <v>0</v>
      </c>
      <c r="G6970">
        <f t="shared" ca="1" si="217"/>
        <v>0</v>
      </c>
    </row>
    <row r="6971" spans="1:7" x14ac:dyDescent="0.25">
      <c r="A6971" t="s">
        <v>9281</v>
      </c>
      <c r="B6971" t="s">
        <v>2533</v>
      </c>
      <c r="C6971" s="4">
        <v>30987</v>
      </c>
      <c r="D6971">
        <v>37593587</v>
      </c>
      <c r="E6971">
        <f>VLOOKUP(D6971,  base_salary!A:A, 1, FALSE)</f>
        <v>37593587</v>
      </c>
      <c r="F6971">
        <f t="shared" si="216"/>
        <v>0</v>
      </c>
      <c r="G6971">
        <f t="shared" ca="1" si="217"/>
        <v>0</v>
      </c>
    </row>
    <row r="6972" spans="1:7" x14ac:dyDescent="0.25">
      <c r="A6972" t="s">
        <v>9282</v>
      </c>
      <c r="B6972" t="s">
        <v>2179</v>
      </c>
      <c r="C6972" s="4">
        <v>55050</v>
      </c>
      <c r="D6972">
        <v>8864419241</v>
      </c>
      <c r="E6972">
        <f>VLOOKUP(D6972,  base_salary!A:A, 1, FALSE)</f>
        <v>8864419241</v>
      </c>
      <c r="F6972">
        <f t="shared" si="216"/>
        <v>0</v>
      </c>
      <c r="G6972">
        <f t="shared" ca="1" si="217"/>
        <v>0</v>
      </c>
    </row>
    <row r="6973" spans="1:7" x14ac:dyDescent="0.25">
      <c r="A6973" t="s">
        <v>9283</v>
      </c>
      <c r="B6973" t="s">
        <v>2709</v>
      </c>
      <c r="C6973" s="4">
        <v>33662</v>
      </c>
      <c r="D6973">
        <v>8875320292</v>
      </c>
      <c r="E6973">
        <f>VLOOKUP(D6973,  base_salary!A:A, 1, FALSE)</f>
        <v>8875320292</v>
      </c>
      <c r="F6973">
        <f t="shared" si="216"/>
        <v>0</v>
      </c>
      <c r="G6973">
        <f t="shared" ca="1" si="217"/>
        <v>0</v>
      </c>
    </row>
    <row r="6974" spans="1:7" x14ac:dyDescent="0.25">
      <c r="A6974" t="s">
        <v>9284</v>
      </c>
      <c r="B6974" t="s">
        <v>2718</v>
      </c>
      <c r="C6974" s="4">
        <v>18622</v>
      </c>
      <c r="D6974">
        <v>7243767311</v>
      </c>
      <c r="E6974">
        <f>VLOOKUP(D6974,  base_salary!A:A, 1, FALSE)</f>
        <v>7243767311</v>
      </c>
      <c r="F6974">
        <f t="shared" si="216"/>
        <v>0</v>
      </c>
      <c r="G6974">
        <f t="shared" ca="1" si="217"/>
        <v>0</v>
      </c>
    </row>
    <row r="6975" spans="1:7" x14ac:dyDescent="0.25">
      <c r="A6975" t="s">
        <v>9285</v>
      </c>
      <c r="B6975" t="s">
        <v>3734</v>
      </c>
      <c r="C6975" s="4">
        <v>13431</v>
      </c>
      <c r="D6975">
        <v>2592292012</v>
      </c>
      <c r="E6975">
        <f>VLOOKUP(D6975,  base_salary!A:A, 1, FALSE)</f>
        <v>2592292012</v>
      </c>
      <c r="F6975">
        <f t="shared" si="216"/>
        <v>0</v>
      </c>
      <c r="G6975">
        <f t="shared" ca="1" si="217"/>
        <v>0</v>
      </c>
    </row>
    <row r="6976" spans="1:7" x14ac:dyDescent="0.25">
      <c r="A6976" t="s">
        <v>9286</v>
      </c>
      <c r="B6976" t="s">
        <v>1932</v>
      </c>
      <c r="C6976" s="4">
        <v>10237</v>
      </c>
      <c r="D6976">
        <v>273083503</v>
      </c>
      <c r="E6976">
        <f>VLOOKUP(D6976,  base_salary!A:A, 1, FALSE)</f>
        <v>273083503</v>
      </c>
      <c r="F6976">
        <f t="shared" si="216"/>
        <v>0</v>
      </c>
      <c r="G6976">
        <f t="shared" ca="1" si="217"/>
        <v>0</v>
      </c>
    </row>
    <row r="6977" spans="1:7" x14ac:dyDescent="0.25">
      <c r="A6977" t="s">
        <v>9287</v>
      </c>
      <c r="B6977" t="s">
        <v>2478</v>
      </c>
      <c r="C6977" s="4">
        <v>32683</v>
      </c>
      <c r="D6977">
        <v>1598957961</v>
      </c>
      <c r="E6977">
        <f>VLOOKUP(D6977,  base_salary!A:A, 1, FALSE)</f>
        <v>1598957961</v>
      </c>
      <c r="F6977">
        <f t="shared" si="216"/>
        <v>0</v>
      </c>
      <c r="G6977">
        <f t="shared" ca="1" si="217"/>
        <v>0</v>
      </c>
    </row>
    <row r="6978" spans="1:7" x14ac:dyDescent="0.25">
      <c r="A6978" t="s">
        <v>9288</v>
      </c>
      <c r="B6978" t="s">
        <v>2343</v>
      </c>
      <c r="C6978" s="4">
        <v>25611</v>
      </c>
      <c r="D6978">
        <v>7794042674</v>
      </c>
      <c r="E6978">
        <f>VLOOKUP(D6978,  base_salary!A:A, 1, FALSE)</f>
        <v>7794042674</v>
      </c>
      <c r="F6978">
        <f t="shared" si="216"/>
        <v>0</v>
      </c>
      <c r="G6978">
        <f t="shared" ca="1" si="217"/>
        <v>0</v>
      </c>
    </row>
    <row r="6979" spans="1:7" x14ac:dyDescent="0.25">
      <c r="A6979" t="s">
        <v>9289</v>
      </c>
      <c r="B6979" t="s">
        <v>2221</v>
      </c>
      <c r="C6979" s="4">
        <v>37202</v>
      </c>
      <c r="D6979">
        <v>3509620267</v>
      </c>
      <c r="E6979">
        <f>VLOOKUP(D6979,  base_salary!A:A, 1, FALSE)</f>
        <v>3509620267</v>
      </c>
      <c r="F6979">
        <f t="shared" ref="F6979:F7042" si="218">IF(ISERROR(E6979), 1, 0)</f>
        <v>0</v>
      </c>
      <c r="G6979">
        <f t="shared" ref="G6979:G7042" ca="1" si="219">SUM(G:G)</f>
        <v>0</v>
      </c>
    </row>
    <row r="6980" spans="1:7" x14ac:dyDescent="0.25">
      <c r="A6980" t="s">
        <v>9290</v>
      </c>
      <c r="B6980" t="s">
        <v>3663</v>
      </c>
      <c r="C6980" s="4">
        <v>46983</v>
      </c>
      <c r="D6980">
        <v>2936088178</v>
      </c>
      <c r="E6980">
        <f>VLOOKUP(D6980,  base_salary!A:A, 1, FALSE)</f>
        <v>2936088178</v>
      </c>
      <c r="F6980">
        <f t="shared" si="218"/>
        <v>0</v>
      </c>
      <c r="G6980">
        <f t="shared" ca="1" si="219"/>
        <v>0</v>
      </c>
    </row>
    <row r="6981" spans="1:7" x14ac:dyDescent="0.25">
      <c r="A6981" t="s">
        <v>9291</v>
      </c>
      <c r="B6981" t="s">
        <v>2623</v>
      </c>
      <c r="C6981" s="4">
        <v>56546</v>
      </c>
      <c r="D6981">
        <v>8895721314</v>
      </c>
      <c r="E6981">
        <f>VLOOKUP(D6981,  base_salary!A:A, 1, FALSE)</f>
        <v>8895721314</v>
      </c>
      <c r="F6981">
        <f t="shared" si="218"/>
        <v>0</v>
      </c>
      <c r="G6981">
        <f t="shared" ca="1" si="219"/>
        <v>0</v>
      </c>
    </row>
    <row r="6982" spans="1:7" x14ac:dyDescent="0.25">
      <c r="A6982" t="s">
        <v>9292</v>
      </c>
      <c r="B6982" t="s">
        <v>2325</v>
      </c>
      <c r="C6982" s="4">
        <v>55190</v>
      </c>
      <c r="D6982">
        <v>2292892200</v>
      </c>
      <c r="E6982">
        <f>VLOOKUP(D6982,  base_salary!A:A, 1, FALSE)</f>
        <v>2292892200</v>
      </c>
      <c r="F6982">
        <f t="shared" si="218"/>
        <v>0</v>
      </c>
      <c r="G6982">
        <f t="shared" ca="1" si="219"/>
        <v>0</v>
      </c>
    </row>
    <row r="6983" spans="1:7" x14ac:dyDescent="0.25">
      <c r="A6983" t="s">
        <v>9293</v>
      </c>
      <c r="B6983" t="s">
        <v>2614</v>
      </c>
      <c r="C6983" s="4">
        <v>57081</v>
      </c>
      <c r="D6983">
        <v>7039995972</v>
      </c>
      <c r="E6983">
        <f>VLOOKUP(D6983,  base_salary!A:A, 1, FALSE)</f>
        <v>7039995972</v>
      </c>
      <c r="F6983">
        <f t="shared" si="218"/>
        <v>0</v>
      </c>
      <c r="G6983">
        <f t="shared" ca="1" si="219"/>
        <v>0</v>
      </c>
    </row>
    <row r="6984" spans="1:7" x14ac:dyDescent="0.25">
      <c r="A6984" t="s">
        <v>9294</v>
      </c>
      <c r="B6984" t="s">
        <v>2293</v>
      </c>
      <c r="C6984" s="4">
        <v>24700</v>
      </c>
      <c r="D6984">
        <v>3516592710</v>
      </c>
      <c r="E6984">
        <f>VLOOKUP(D6984,  base_salary!A:A, 1, FALSE)</f>
        <v>3516592710</v>
      </c>
      <c r="F6984">
        <f t="shared" si="218"/>
        <v>0</v>
      </c>
      <c r="G6984">
        <f t="shared" ca="1" si="219"/>
        <v>0</v>
      </c>
    </row>
    <row r="6985" spans="1:7" x14ac:dyDescent="0.25">
      <c r="A6985" t="s">
        <v>9295</v>
      </c>
      <c r="B6985" t="s">
        <v>2716</v>
      </c>
      <c r="C6985" s="4">
        <v>12797</v>
      </c>
      <c r="D6985">
        <v>9104569016</v>
      </c>
      <c r="E6985">
        <f>VLOOKUP(D6985,  base_salary!A:A, 1, FALSE)</f>
        <v>9104569016</v>
      </c>
      <c r="F6985">
        <f t="shared" si="218"/>
        <v>0</v>
      </c>
      <c r="G6985">
        <f t="shared" ca="1" si="219"/>
        <v>0</v>
      </c>
    </row>
    <row r="6986" spans="1:7" x14ac:dyDescent="0.25">
      <c r="A6986" t="s">
        <v>9296</v>
      </c>
      <c r="B6986" t="s">
        <v>2494</v>
      </c>
      <c r="C6986" s="4">
        <v>18323</v>
      </c>
      <c r="D6986">
        <v>1541082834</v>
      </c>
      <c r="E6986">
        <f>VLOOKUP(D6986,  base_salary!A:A, 1, FALSE)</f>
        <v>1541082834</v>
      </c>
      <c r="F6986">
        <f t="shared" si="218"/>
        <v>0</v>
      </c>
      <c r="G6986">
        <f t="shared" ca="1" si="219"/>
        <v>0</v>
      </c>
    </row>
    <row r="6987" spans="1:7" x14ac:dyDescent="0.25">
      <c r="A6987" t="s">
        <v>9297</v>
      </c>
      <c r="B6987" t="s">
        <v>3142</v>
      </c>
      <c r="C6987" s="4">
        <v>58547</v>
      </c>
      <c r="D6987">
        <v>858481901</v>
      </c>
      <c r="E6987">
        <f>VLOOKUP(D6987,  base_salary!A:A, 1, FALSE)</f>
        <v>858481901</v>
      </c>
      <c r="F6987">
        <f t="shared" si="218"/>
        <v>0</v>
      </c>
      <c r="G6987">
        <f t="shared" ca="1" si="219"/>
        <v>0</v>
      </c>
    </row>
    <row r="6988" spans="1:7" x14ac:dyDescent="0.25">
      <c r="A6988" t="s">
        <v>9298</v>
      </c>
      <c r="B6988" t="s">
        <v>1964</v>
      </c>
      <c r="C6988" s="4">
        <v>33878</v>
      </c>
      <c r="D6988">
        <v>1518783783</v>
      </c>
      <c r="E6988">
        <f>VLOOKUP(D6988,  base_salary!A:A, 1, FALSE)</f>
        <v>1518783783</v>
      </c>
      <c r="F6988">
        <f t="shared" si="218"/>
        <v>0</v>
      </c>
      <c r="G6988">
        <f t="shared" ca="1" si="219"/>
        <v>0</v>
      </c>
    </row>
    <row r="6989" spans="1:7" x14ac:dyDescent="0.25">
      <c r="A6989" t="s">
        <v>9299</v>
      </c>
      <c r="B6989" t="s">
        <v>2203</v>
      </c>
      <c r="C6989" s="4">
        <v>56699</v>
      </c>
      <c r="D6989">
        <v>7700368295</v>
      </c>
      <c r="E6989">
        <f>VLOOKUP(D6989,  base_salary!A:A, 1, FALSE)</f>
        <v>7700368295</v>
      </c>
      <c r="F6989">
        <f t="shared" si="218"/>
        <v>0</v>
      </c>
      <c r="G6989">
        <f t="shared" ca="1" si="219"/>
        <v>0</v>
      </c>
    </row>
    <row r="6990" spans="1:7" x14ac:dyDescent="0.25">
      <c r="A6990" t="s">
        <v>9300</v>
      </c>
      <c r="B6990" t="s">
        <v>3785</v>
      </c>
      <c r="C6990" s="4">
        <v>28939</v>
      </c>
      <c r="D6990">
        <v>9018504580</v>
      </c>
      <c r="E6990">
        <f>VLOOKUP(D6990,  base_salary!A:A, 1, FALSE)</f>
        <v>9018504580</v>
      </c>
      <c r="F6990">
        <f t="shared" si="218"/>
        <v>0</v>
      </c>
      <c r="G6990">
        <f t="shared" ca="1" si="219"/>
        <v>0</v>
      </c>
    </row>
    <row r="6991" spans="1:7" x14ac:dyDescent="0.25">
      <c r="A6991" t="s">
        <v>9301</v>
      </c>
      <c r="B6991" t="s">
        <v>1991</v>
      </c>
      <c r="C6991" s="4">
        <v>40141</v>
      </c>
      <c r="D6991">
        <v>4076701275</v>
      </c>
      <c r="E6991">
        <f>VLOOKUP(D6991,  base_salary!A:A, 1, FALSE)</f>
        <v>4076701275</v>
      </c>
      <c r="F6991">
        <f t="shared" si="218"/>
        <v>0</v>
      </c>
      <c r="G6991">
        <f t="shared" ca="1" si="219"/>
        <v>0</v>
      </c>
    </row>
    <row r="6992" spans="1:7" x14ac:dyDescent="0.25">
      <c r="A6992" t="s">
        <v>9302</v>
      </c>
      <c r="B6992" t="s">
        <v>1968</v>
      </c>
      <c r="C6992" s="4">
        <v>45074</v>
      </c>
      <c r="D6992">
        <v>8526090127</v>
      </c>
      <c r="E6992">
        <f>VLOOKUP(D6992,  base_salary!A:A, 1, FALSE)</f>
        <v>8526090127</v>
      </c>
      <c r="F6992">
        <f t="shared" si="218"/>
        <v>0</v>
      </c>
      <c r="G6992">
        <f t="shared" ca="1" si="219"/>
        <v>0</v>
      </c>
    </row>
    <row r="6993" spans="1:7" x14ac:dyDescent="0.25">
      <c r="A6993" t="s">
        <v>9303</v>
      </c>
      <c r="B6993" t="s">
        <v>2077</v>
      </c>
      <c r="C6993" s="4">
        <v>44659</v>
      </c>
      <c r="D6993">
        <v>2524572722</v>
      </c>
      <c r="E6993">
        <f>VLOOKUP(D6993,  base_salary!A:A, 1, FALSE)</f>
        <v>2524572722</v>
      </c>
      <c r="F6993">
        <f t="shared" si="218"/>
        <v>0</v>
      </c>
      <c r="G6993">
        <f t="shared" ca="1" si="219"/>
        <v>0</v>
      </c>
    </row>
    <row r="6994" spans="1:7" x14ac:dyDescent="0.25">
      <c r="A6994" t="s">
        <v>9304</v>
      </c>
      <c r="B6994" t="s">
        <v>2847</v>
      </c>
      <c r="C6994" s="4">
        <v>55145</v>
      </c>
      <c r="D6994">
        <v>7630993544</v>
      </c>
      <c r="E6994">
        <f>VLOOKUP(D6994,  base_salary!A:A, 1, FALSE)</f>
        <v>7630993544</v>
      </c>
      <c r="F6994">
        <f t="shared" si="218"/>
        <v>0</v>
      </c>
      <c r="G6994">
        <f t="shared" ca="1" si="219"/>
        <v>0</v>
      </c>
    </row>
    <row r="6995" spans="1:7" x14ac:dyDescent="0.25">
      <c r="A6995" t="s">
        <v>9305</v>
      </c>
      <c r="B6995" t="s">
        <v>2293</v>
      </c>
      <c r="C6995" s="4">
        <v>32850</v>
      </c>
      <c r="D6995">
        <v>2306669465</v>
      </c>
      <c r="E6995">
        <f>VLOOKUP(D6995,  base_salary!A:A, 1, FALSE)</f>
        <v>2306669465</v>
      </c>
      <c r="F6995">
        <f t="shared" si="218"/>
        <v>0</v>
      </c>
      <c r="G6995">
        <f t="shared" ca="1" si="219"/>
        <v>0</v>
      </c>
    </row>
    <row r="6996" spans="1:7" x14ac:dyDescent="0.25">
      <c r="A6996" t="s">
        <v>9306</v>
      </c>
      <c r="B6996" t="s">
        <v>2498</v>
      </c>
      <c r="C6996" s="4">
        <v>53427</v>
      </c>
      <c r="D6996">
        <v>2079803735</v>
      </c>
      <c r="E6996">
        <f>VLOOKUP(D6996,  base_salary!A:A, 1, FALSE)</f>
        <v>2079803735</v>
      </c>
      <c r="F6996">
        <f t="shared" si="218"/>
        <v>0</v>
      </c>
      <c r="G6996">
        <f t="shared" ca="1" si="219"/>
        <v>0</v>
      </c>
    </row>
    <row r="6997" spans="1:7" x14ac:dyDescent="0.25">
      <c r="A6997" t="s">
        <v>9307</v>
      </c>
      <c r="B6997" t="s">
        <v>1958</v>
      </c>
      <c r="C6997" s="4">
        <v>33622</v>
      </c>
      <c r="D6997">
        <v>3819859829</v>
      </c>
      <c r="E6997">
        <f>VLOOKUP(D6997,  base_salary!A:A, 1, FALSE)</f>
        <v>3819859829</v>
      </c>
      <c r="F6997">
        <f t="shared" si="218"/>
        <v>0</v>
      </c>
      <c r="G6997">
        <f t="shared" ca="1" si="219"/>
        <v>0</v>
      </c>
    </row>
    <row r="6998" spans="1:7" x14ac:dyDescent="0.25">
      <c r="A6998" t="s">
        <v>9308</v>
      </c>
      <c r="B6998" t="s">
        <v>2606</v>
      </c>
      <c r="C6998" s="4">
        <v>54492</v>
      </c>
      <c r="D6998">
        <v>5241020535</v>
      </c>
      <c r="E6998">
        <f>VLOOKUP(D6998,  base_salary!A:A, 1, FALSE)</f>
        <v>5241020535</v>
      </c>
      <c r="F6998">
        <f t="shared" si="218"/>
        <v>0</v>
      </c>
      <c r="G6998">
        <f t="shared" ca="1" si="219"/>
        <v>0</v>
      </c>
    </row>
    <row r="6999" spans="1:7" x14ac:dyDescent="0.25">
      <c r="A6999" t="s">
        <v>9309</v>
      </c>
      <c r="B6999" t="s">
        <v>2439</v>
      </c>
      <c r="C6999" s="4">
        <v>10103</v>
      </c>
      <c r="D6999">
        <v>3497169404</v>
      </c>
      <c r="E6999">
        <f>VLOOKUP(D6999,  base_salary!A:A, 1, FALSE)</f>
        <v>3497169404</v>
      </c>
      <c r="F6999">
        <f t="shared" si="218"/>
        <v>0</v>
      </c>
      <c r="G6999">
        <f t="shared" ca="1" si="219"/>
        <v>0</v>
      </c>
    </row>
    <row r="7000" spans="1:7" x14ac:dyDescent="0.25">
      <c r="A7000" t="s">
        <v>9310</v>
      </c>
      <c r="B7000" t="s">
        <v>2764</v>
      </c>
      <c r="C7000" s="4">
        <v>44645</v>
      </c>
      <c r="D7000">
        <v>2298319154</v>
      </c>
      <c r="E7000">
        <f>VLOOKUP(D7000,  base_salary!A:A, 1, FALSE)</f>
        <v>2298319154</v>
      </c>
      <c r="F7000">
        <f t="shared" si="218"/>
        <v>0</v>
      </c>
      <c r="G7000">
        <f t="shared" ca="1" si="219"/>
        <v>0</v>
      </c>
    </row>
    <row r="7001" spans="1:7" x14ac:dyDescent="0.25">
      <c r="A7001" t="s">
        <v>9311</v>
      </c>
      <c r="B7001" t="s">
        <v>3044</v>
      </c>
      <c r="C7001" s="4">
        <v>54715</v>
      </c>
      <c r="D7001">
        <v>7573774818</v>
      </c>
      <c r="E7001">
        <f>VLOOKUP(D7001,  base_salary!A:A, 1, FALSE)</f>
        <v>7573774818</v>
      </c>
      <c r="F7001">
        <f t="shared" si="218"/>
        <v>0</v>
      </c>
      <c r="G7001">
        <f t="shared" ca="1" si="219"/>
        <v>0</v>
      </c>
    </row>
    <row r="7002" spans="1:7" x14ac:dyDescent="0.25">
      <c r="A7002" t="s">
        <v>9312</v>
      </c>
      <c r="B7002" t="s">
        <v>2554</v>
      </c>
      <c r="C7002" s="4">
        <v>36941</v>
      </c>
      <c r="D7002">
        <v>7628323464</v>
      </c>
      <c r="E7002">
        <f>VLOOKUP(D7002,  base_salary!A:A, 1, FALSE)</f>
        <v>7628323464</v>
      </c>
      <c r="F7002">
        <f t="shared" si="218"/>
        <v>0</v>
      </c>
      <c r="G7002">
        <f t="shared" ca="1" si="219"/>
        <v>0</v>
      </c>
    </row>
    <row r="7003" spans="1:7" x14ac:dyDescent="0.25">
      <c r="A7003" t="s">
        <v>9313</v>
      </c>
      <c r="B7003" t="s">
        <v>2177</v>
      </c>
      <c r="C7003" s="4">
        <v>54372</v>
      </c>
      <c r="D7003">
        <v>471886378</v>
      </c>
      <c r="E7003">
        <f>VLOOKUP(D7003,  base_salary!A:A, 1, FALSE)</f>
        <v>471886378</v>
      </c>
      <c r="F7003">
        <f t="shared" si="218"/>
        <v>0</v>
      </c>
      <c r="G7003">
        <f t="shared" ca="1" si="219"/>
        <v>0</v>
      </c>
    </row>
    <row r="7004" spans="1:7" x14ac:dyDescent="0.25">
      <c r="A7004" t="s">
        <v>9314</v>
      </c>
      <c r="B7004" t="s">
        <v>2069</v>
      </c>
      <c r="C7004" s="4">
        <v>54024</v>
      </c>
      <c r="D7004">
        <v>1549399640</v>
      </c>
      <c r="E7004">
        <f>VLOOKUP(D7004,  base_salary!A:A, 1, FALSE)</f>
        <v>1549399640</v>
      </c>
      <c r="F7004">
        <f t="shared" si="218"/>
        <v>0</v>
      </c>
      <c r="G7004">
        <f t="shared" ca="1" si="219"/>
        <v>0</v>
      </c>
    </row>
    <row r="7005" spans="1:7" x14ac:dyDescent="0.25">
      <c r="A7005" t="s">
        <v>9315</v>
      </c>
      <c r="B7005" t="s">
        <v>2047</v>
      </c>
      <c r="C7005" s="4">
        <v>51729</v>
      </c>
      <c r="D7005">
        <v>1898839557</v>
      </c>
      <c r="E7005">
        <f>VLOOKUP(D7005,  base_salary!A:A, 1, FALSE)</f>
        <v>1898839557</v>
      </c>
      <c r="F7005">
        <f t="shared" si="218"/>
        <v>0</v>
      </c>
      <c r="G7005">
        <f t="shared" ca="1" si="219"/>
        <v>0</v>
      </c>
    </row>
    <row r="7006" spans="1:7" x14ac:dyDescent="0.25">
      <c r="A7006" t="s">
        <v>9316</v>
      </c>
      <c r="B7006" t="s">
        <v>2133</v>
      </c>
      <c r="C7006" s="4">
        <v>20005</v>
      </c>
      <c r="D7006">
        <v>8373529241</v>
      </c>
      <c r="E7006">
        <f>VLOOKUP(D7006,  base_salary!A:A, 1, FALSE)</f>
        <v>8373529241</v>
      </c>
      <c r="F7006">
        <f t="shared" si="218"/>
        <v>0</v>
      </c>
      <c r="G7006">
        <f t="shared" ca="1" si="219"/>
        <v>0</v>
      </c>
    </row>
    <row r="7007" spans="1:7" x14ac:dyDescent="0.25">
      <c r="A7007" t="s">
        <v>9317</v>
      </c>
      <c r="B7007" t="s">
        <v>2249</v>
      </c>
      <c r="C7007" s="4">
        <v>26693</v>
      </c>
      <c r="D7007">
        <v>9795921177</v>
      </c>
      <c r="E7007">
        <f>VLOOKUP(D7007,  base_salary!A:A, 1, FALSE)</f>
        <v>9795921177</v>
      </c>
      <c r="F7007">
        <f t="shared" si="218"/>
        <v>0</v>
      </c>
      <c r="G7007">
        <f t="shared" ca="1" si="219"/>
        <v>0</v>
      </c>
    </row>
    <row r="7008" spans="1:7" x14ac:dyDescent="0.25">
      <c r="A7008" t="s">
        <v>9318</v>
      </c>
      <c r="B7008" t="s">
        <v>2133</v>
      </c>
      <c r="C7008" s="4">
        <v>51866</v>
      </c>
      <c r="D7008">
        <v>2575500974</v>
      </c>
      <c r="E7008">
        <f>VLOOKUP(D7008,  base_salary!A:A, 1, FALSE)</f>
        <v>2575500974</v>
      </c>
      <c r="F7008">
        <f t="shared" si="218"/>
        <v>0</v>
      </c>
      <c r="G7008">
        <f t="shared" ca="1" si="219"/>
        <v>0</v>
      </c>
    </row>
    <row r="7009" spans="1:7" x14ac:dyDescent="0.25">
      <c r="A7009" t="s">
        <v>9319</v>
      </c>
      <c r="B7009" t="s">
        <v>2283</v>
      </c>
      <c r="C7009" s="4">
        <v>42003</v>
      </c>
      <c r="D7009">
        <v>2565093969</v>
      </c>
      <c r="E7009">
        <f>VLOOKUP(D7009,  base_salary!A:A, 1, FALSE)</f>
        <v>2565093969</v>
      </c>
      <c r="F7009">
        <f t="shared" si="218"/>
        <v>0</v>
      </c>
      <c r="G7009">
        <f t="shared" ca="1" si="219"/>
        <v>0</v>
      </c>
    </row>
    <row r="7010" spans="1:7" x14ac:dyDescent="0.25">
      <c r="A7010" t="s">
        <v>9320</v>
      </c>
      <c r="B7010" t="s">
        <v>2385</v>
      </c>
      <c r="C7010" s="4">
        <v>22348</v>
      </c>
      <c r="D7010">
        <v>453763030</v>
      </c>
      <c r="E7010">
        <f>VLOOKUP(D7010,  base_salary!A:A, 1, FALSE)</f>
        <v>453763030</v>
      </c>
      <c r="F7010">
        <f t="shared" si="218"/>
        <v>0</v>
      </c>
      <c r="G7010">
        <f t="shared" ca="1" si="219"/>
        <v>0</v>
      </c>
    </row>
    <row r="7011" spans="1:7" x14ac:dyDescent="0.25">
      <c r="A7011" t="s">
        <v>9321</v>
      </c>
      <c r="B7011" t="s">
        <v>2583</v>
      </c>
      <c r="C7011" s="4">
        <v>41371</v>
      </c>
      <c r="D7011">
        <v>2279888742</v>
      </c>
      <c r="E7011">
        <f>VLOOKUP(D7011,  base_salary!A:A, 1, FALSE)</f>
        <v>2279888742</v>
      </c>
      <c r="F7011">
        <f t="shared" si="218"/>
        <v>0</v>
      </c>
      <c r="G7011">
        <f t="shared" ca="1" si="219"/>
        <v>0</v>
      </c>
    </row>
    <row r="7012" spans="1:7" x14ac:dyDescent="0.25">
      <c r="A7012" t="s">
        <v>9322</v>
      </c>
      <c r="B7012" t="s">
        <v>2569</v>
      </c>
      <c r="C7012" s="4">
        <v>10176</v>
      </c>
      <c r="D7012">
        <v>8646243699</v>
      </c>
      <c r="E7012">
        <f>VLOOKUP(D7012,  base_salary!A:A, 1, FALSE)</f>
        <v>8646243699</v>
      </c>
      <c r="F7012">
        <f t="shared" si="218"/>
        <v>0</v>
      </c>
      <c r="G7012">
        <f t="shared" ca="1" si="219"/>
        <v>0</v>
      </c>
    </row>
    <row r="7013" spans="1:7" x14ac:dyDescent="0.25">
      <c r="A7013" t="s">
        <v>9323</v>
      </c>
      <c r="B7013" t="s">
        <v>2141</v>
      </c>
      <c r="C7013" s="4">
        <v>30732</v>
      </c>
      <c r="D7013">
        <v>19662963</v>
      </c>
      <c r="E7013">
        <f>VLOOKUP(D7013,  base_salary!A:A, 1, FALSE)</f>
        <v>19662963</v>
      </c>
      <c r="F7013">
        <f t="shared" si="218"/>
        <v>0</v>
      </c>
      <c r="G7013">
        <f t="shared" ca="1" si="219"/>
        <v>0</v>
      </c>
    </row>
    <row r="7014" spans="1:7" x14ac:dyDescent="0.25">
      <c r="A7014" t="s">
        <v>9324</v>
      </c>
      <c r="B7014" t="s">
        <v>2401</v>
      </c>
      <c r="C7014" s="4">
        <v>35519</v>
      </c>
      <c r="D7014">
        <v>3303111790</v>
      </c>
      <c r="E7014">
        <f>VLOOKUP(D7014,  base_salary!A:A, 1, FALSE)</f>
        <v>3303111790</v>
      </c>
      <c r="F7014">
        <f t="shared" si="218"/>
        <v>0</v>
      </c>
      <c r="G7014">
        <f t="shared" ca="1" si="219"/>
        <v>0</v>
      </c>
    </row>
    <row r="7015" spans="1:7" x14ac:dyDescent="0.25">
      <c r="A7015" t="s">
        <v>9325</v>
      </c>
      <c r="B7015" t="s">
        <v>2567</v>
      </c>
      <c r="C7015" s="4">
        <v>12794</v>
      </c>
      <c r="D7015">
        <v>2908560011</v>
      </c>
      <c r="E7015">
        <f>VLOOKUP(D7015,  base_salary!A:A, 1, FALSE)</f>
        <v>2908560011</v>
      </c>
      <c r="F7015">
        <f t="shared" si="218"/>
        <v>0</v>
      </c>
      <c r="G7015">
        <f t="shared" ca="1" si="219"/>
        <v>0</v>
      </c>
    </row>
    <row r="7016" spans="1:7" x14ac:dyDescent="0.25">
      <c r="A7016" t="s">
        <v>9326</v>
      </c>
      <c r="B7016" t="s">
        <v>2127</v>
      </c>
      <c r="C7016" s="4">
        <v>17961</v>
      </c>
      <c r="D7016">
        <v>3041948354</v>
      </c>
      <c r="E7016">
        <f>VLOOKUP(D7016,  base_salary!A:A, 1, FALSE)</f>
        <v>3041948354</v>
      </c>
      <c r="F7016">
        <f t="shared" si="218"/>
        <v>0</v>
      </c>
      <c r="G7016">
        <f t="shared" ca="1" si="219"/>
        <v>0</v>
      </c>
    </row>
    <row r="7017" spans="1:7" x14ac:dyDescent="0.25">
      <c r="A7017" t="s">
        <v>9327</v>
      </c>
      <c r="B7017" t="s">
        <v>3512</v>
      </c>
      <c r="C7017" s="4">
        <v>59482</v>
      </c>
      <c r="D7017">
        <v>303831626</v>
      </c>
      <c r="E7017">
        <f>VLOOKUP(D7017,  base_salary!A:A, 1, FALSE)</f>
        <v>303831626</v>
      </c>
      <c r="F7017">
        <f t="shared" si="218"/>
        <v>0</v>
      </c>
      <c r="G7017">
        <f t="shared" ca="1" si="219"/>
        <v>0</v>
      </c>
    </row>
    <row r="7018" spans="1:7" x14ac:dyDescent="0.25">
      <c r="A7018" t="s">
        <v>9328</v>
      </c>
      <c r="B7018" t="s">
        <v>2047</v>
      </c>
      <c r="C7018" s="4">
        <v>11266</v>
      </c>
      <c r="D7018">
        <v>6815475379</v>
      </c>
      <c r="E7018">
        <f>VLOOKUP(D7018,  base_salary!A:A, 1, FALSE)</f>
        <v>6815475379</v>
      </c>
      <c r="F7018">
        <f t="shared" si="218"/>
        <v>0</v>
      </c>
      <c r="G7018">
        <f t="shared" ca="1" si="219"/>
        <v>0</v>
      </c>
    </row>
    <row r="7019" spans="1:7" x14ac:dyDescent="0.25">
      <c r="A7019" t="s">
        <v>9329</v>
      </c>
      <c r="B7019" t="s">
        <v>2778</v>
      </c>
      <c r="C7019" s="4">
        <v>46773</v>
      </c>
      <c r="D7019">
        <v>2763158331</v>
      </c>
      <c r="E7019">
        <f>VLOOKUP(D7019,  base_salary!A:A, 1, FALSE)</f>
        <v>2763158331</v>
      </c>
      <c r="F7019">
        <f t="shared" si="218"/>
        <v>0</v>
      </c>
      <c r="G7019">
        <f t="shared" ca="1" si="219"/>
        <v>0</v>
      </c>
    </row>
    <row r="7020" spans="1:7" x14ac:dyDescent="0.25">
      <c r="A7020" t="s">
        <v>9330</v>
      </c>
      <c r="B7020" t="s">
        <v>2457</v>
      </c>
      <c r="C7020" s="4">
        <v>20532</v>
      </c>
      <c r="D7020">
        <v>263573389</v>
      </c>
      <c r="E7020">
        <f>VLOOKUP(D7020,  base_salary!A:A, 1, FALSE)</f>
        <v>263573389</v>
      </c>
      <c r="F7020">
        <f t="shared" si="218"/>
        <v>0</v>
      </c>
      <c r="G7020">
        <f t="shared" ca="1" si="219"/>
        <v>0</v>
      </c>
    </row>
    <row r="7021" spans="1:7" x14ac:dyDescent="0.25">
      <c r="A7021" t="s">
        <v>9331</v>
      </c>
      <c r="B7021" t="s">
        <v>2563</v>
      </c>
      <c r="C7021" s="4">
        <v>36322</v>
      </c>
      <c r="D7021">
        <v>4752702681</v>
      </c>
      <c r="E7021">
        <f>VLOOKUP(D7021,  base_salary!A:A, 1, FALSE)</f>
        <v>4752702681</v>
      </c>
      <c r="F7021">
        <f t="shared" si="218"/>
        <v>0</v>
      </c>
      <c r="G7021">
        <f t="shared" ca="1" si="219"/>
        <v>0</v>
      </c>
    </row>
    <row r="7022" spans="1:7" x14ac:dyDescent="0.25">
      <c r="A7022" t="s">
        <v>9332</v>
      </c>
      <c r="B7022" t="s">
        <v>3092</v>
      </c>
      <c r="C7022" s="4">
        <v>57508</v>
      </c>
      <c r="D7022">
        <v>2859566597</v>
      </c>
      <c r="E7022">
        <f>VLOOKUP(D7022,  base_salary!A:A, 1, FALSE)</f>
        <v>2859566597</v>
      </c>
      <c r="F7022">
        <f t="shared" si="218"/>
        <v>0</v>
      </c>
      <c r="G7022">
        <f t="shared" ca="1" si="219"/>
        <v>0</v>
      </c>
    </row>
    <row r="7023" spans="1:7" x14ac:dyDescent="0.25">
      <c r="A7023" t="s">
        <v>9333</v>
      </c>
      <c r="B7023" t="s">
        <v>2083</v>
      </c>
      <c r="C7023" s="4">
        <v>11109</v>
      </c>
      <c r="D7023">
        <v>9800744517</v>
      </c>
      <c r="E7023">
        <f>VLOOKUP(D7023,  base_salary!A:A, 1, FALSE)</f>
        <v>9800744517</v>
      </c>
      <c r="F7023">
        <f t="shared" si="218"/>
        <v>0</v>
      </c>
      <c r="G7023">
        <f t="shared" ca="1" si="219"/>
        <v>0</v>
      </c>
    </row>
    <row r="7024" spans="1:7" x14ac:dyDescent="0.25">
      <c r="A7024" t="s">
        <v>9334</v>
      </c>
      <c r="B7024" t="s">
        <v>2401</v>
      </c>
      <c r="C7024" s="4">
        <v>56267</v>
      </c>
      <c r="D7024">
        <v>9483290694</v>
      </c>
      <c r="E7024">
        <f>VLOOKUP(D7024,  base_salary!A:A, 1, FALSE)</f>
        <v>9483290694</v>
      </c>
      <c r="F7024">
        <f t="shared" si="218"/>
        <v>0</v>
      </c>
      <c r="G7024">
        <f t="shared" ca="1" si="219"/>
        <v>0</v>
      </c>
    </row>
    <row r="7025" spans="1:7" x14ac:dyDescent="0.25">
      <c r="A7025" t="s">
        <v>9335</v>
      </c>
      <c r="B7025" t="s">
        <v>4461</v>
      </c>
      <c r="C7025" s="4">
        <v>23310</v>
      </c>
      <c r="D7025">
        <v>481875921</v>
      </c>
      <c r="E7025">
        <f>VLOOKUP(D7025,  base_salary!A:A, 1, FALSE)</f>
        <v>481875921</v>
      </c>
      <c r="F7025">
        <f t="shared" si="218"/>
        <v>0</v>
      </c>
      <c r="G7025">
        <f t="shared" ca="1" si="219"/>
        <v>0</v>
      </c>
    </row>
    <row r="7026" spans="1:7" x14ac:dyDescent="0.25">
      <c r="A7026" t="s">
        <v>9336</v>
      </c>
      <c r="B7026" t="s">
        <v>2061</v>
      </c>
      <c r="C7026" s="4">
        <v>22864</v>
      </c>
      <c r="D7026">
        <v>3858163570</v>
      </c>
      <c r="E7026">
        <f>VLOOKUP(D7026,  base_salary!A:A, 1, FALSE)</f>
        <v>3858163570</v>
      </c>
      <c r="F7026">
        <f t="shared" si="218"/>
        <v>0</v>
      </c>
      <c r="G7026">
        <f t="shared" ca="1" si="219"/>
        <v>0</v>
      </c>
    </row>
    <row r="7027" spans="1:7" x14ac:dyDescent="0.25">
      <c r="A7027" t="s">
        <v>9337</v>
      </c>
      <c r="B7027" t="s">
        <v>2572</v>
      </c>
      <c r="C7027" s="4">
        <v>10954</v>
      </c>
      <c r="D7027">
        <v>3000763902</v>
      </c>
      <c r="E7027">
        <f>VLOOKUP(D7027,  base_salary!A:A, 1, FALSE)</f>
        <v>3000763902</v>
      </c>
      <c r="F7027">
        <f t="shared" si="218"/>
        <v>0</v>
      </c>
      <c r="G7027">
        <f t="shared" ca="1" si="219"/>
        <v>0</v>
      </c>
    </row>
    <row r="7028" spans="1:7" x14ac:dyDescent="0.25">
      <c r="A7028" t="s">
        <v>9338</v>
      </c>
      <c r="B7028" t="s">
        <v>2175</v>
      </c>
      <c r="C7028" s="4">
        <v>27488</v>
      </c>
      <c r="D7028">
        <v>4094820760</v>
      </c>
      <c r="E7028">
        <f>VLOOKUP(D7028,  base_salary!A:A, 1, FALSE)</f>
        <v>4094820760</v>
      </c>
      <c r="F7028">
        <f t="shared" si="218"/>
        <v>0</v>
      </c>
      <c r="G7028">
        <f t="shared" ca="1" si="219"/>
        <v>0</v>
      </c>
    </row>
    <row r="7029" spans="1:7" x14ac:dyDescent="0.25">
      <c r="A7029" t="s">
        <v>9339</v>
      </c>
      <c r="B7029" t="s">
        <v>2242</v>
      </c>
      <c r="C7029" s="4">
        <v>17246</v>
      </c>
      <c r="D7029">
        <v>3670950885</v>
      </c>
      <c r="E7029">
        <f>VLOOKUP(D7029,  base_salary!A:A, 1, FALSE)</f>
        <v>3670950885</v>
      </c>
      <c r="F7029">
        <f t="shared" si="218"/>
        <v>0</v>
      </c>
      <c r="G7029">
        <f t="shared" ca="1" si="219"/>
        <v>0</v>
      </c>
    </row>
    <row r="7030" spans="1:7" x14ac:dyDescent="0.25">
      <c r="A7030" t="s">
        <v>9340</v>
      </c>
      <c r="B7030" t="s">
        <v>2308</v>
      </c>
      <c r="C7030" s="4">
        <v>58088</v>
      </c>
      <c r="D7030">
        <v>5186660353</v>
      </c>
      <c r="E7030">
        <f>VLOOKUP(D7030,  base_salary!A:A, 1, FALSE)</f>
        <v>5186660353</v>
      </c>
      <c r="F7030">
        <f t="shared" si="218"/>
        <v>0</v>
      </c>
      <c r="G7030">
        <f t="shared" ca="1" si="219"/>
        <v>0</v>
      </c>
    </row>
    <row r="7031" spans="1:7" x14ac:dyDescent="0.25">
      <c r="A7031" t="s">
        <v>9341</v>
      </c>
      <c r="B7031" t="s">
        <v>2135</v>
      </c>
      <c r="C7031" s="4">
        <v>55313</v>
      </c>
      <c r="D7031">
        <v>8034345962</v>
      </c>
      <c r="E7031">
        <f>VLOOKUP(D7031,  base_salary!A:A, 1, FALSE)</f>
        <v>8034345962</v>
      </c>
      <c r="F7031">
        <f t="shared" si="218"/>
        <v>0</v>
      </c>
      <c r="G7031">
        <f t="shared" ca="1" si="219"/>
        <v>0</v>
      </c>
    </row>
    <row r="7032" spans="1:7" x14ac:dyDescent="0.25">
      <c r="A7032" t="s">
        <v>9342</v>
      </c>
      <c r="B7032" t="s">
        <v>2288</v>
      </c>
      <c r="C7032" s="4">
        <v>18617</v>
      </c>
      <c r="D7032">
        <v>4862005330</v>
      </c>
      <c r="E7032">
        <f>VLOOKUP(D7032,  base_salary!A:A, 1, FALSE)</f>
        <v>4862005330</v>
      </c>
      <c r="F7032">
        <f t="shared" si="218"/>
        <v>0</v>
      </c>
      <c r="G7032">
        <f t="shared" ca="1" si="219"/>
        <v>0</v>
      </c>
    </row>
    <row r="7033" spans="1:7" x14ac:dyDescent="0.25">
      <c r="A7033" t="s">
        <v>9343</v>
      </c>
      <c r="B7033" t="s">
        <v>2069</v>
      </c>
      <c r="C7033" s="4">
        <v>31706</v>
      </c>
      <c r="D7033">
        <v>8526090127</v>
      </c>
      <c r="E7033">
        <f>VLOOKUP(D7033,  base_salary!A:A, 1, FALSE)</f>
        <v>8526090127</v>
      </c>
      <c r="F7033">
        <f t="shared" si="218"/>
        <v>0</v>
      </c>
      <c r="G7033">
        <f t="shared" ca="1" si="219"/>
        <v>0</v>
      </c>
    </row>
    <row r="7034" spans="1:7" x14ac:dyDescent="0.25">
      <c r="A7034" t="s">
        <v>9344</v>
      </c>
      <c r="B7034" t="s">
        <v>3315</v>
      </c>
      <c r="C7034" s="4">
        <v>38994</v>
      </c>
      <c r="D7034">
        <v>6978367184</v>
      </c>
      <c r="E7034">
        <f>VLOOKUP(D7034,  base_salary!A:A, 1, FALSE)</f>
        <v>6978367184</v>
      </c>
      <c r="F7034">
        <f t="shared" si="218"/>
        <v>0</v>
      </c>
      <c r="G7034">
        <f t="shared" ca="1" si="219"/>
        <v>0</v>
      </c>
    </row>
    <row r="7035" spans="1:7" x14ac:dyDescent="0.25">
      <c r="A7035" t="s">
        <v>9345</v>
      </c>
      <c r="B7035" t="s">
        <v>5394</v>
      </c>
      <c r="C7035" s="4">
        <v>42448</v>
      </c>
      <c r="D7035">
        <v>3991175401</v>
      </c>
      <c r="E7035">
        <f>VLOOKUP(D7035,  base_salary!A:A, 1, FALSE)</f>
        <v>3991175401</v>
      </c>
      <c r="F7035">
        <f t="shared" si="218"/>
        <v>0</v>
      </c>
      <c r="G7035">
        <f t="shared" ca="1" si="219"/>
        <v>0</v>
      </c>
    </row>
    <row r="7036" spans="1:7" x14ac:dyDescent="0.25">
      <c r="A7036" t="s">
        <v>9346</v>
      </c>
      <c r="B7036" t="s">
        <v>2168</v>
      </c>
      <c r="C7036" s="4">
        <v>15465</v>
      </c>
      <c r="D7036">
        <v>6313424239</v>
      </c>
      <c r="E7036">
        <f>VLOOKUP(D7036,  base_salary!A:A, 1, FALSE)</f>
        <v>6313424239</v>
      </c>
      <c r="F7036">
        <f t="shared" si="218"/>
        <v>0</v>
      </c>
      <c r="G7036">
        <f t="shared" ca="1" si="219"/>
        <v>0</v>
      </c>
    </row>
    <row r="7037" spans="1:7" x14ac:dyDescent="0.25">
      <c r="A7037" t="s">
        <v>9347</v>
      </c>
      <c r="B7037" t="s">
        <v>2249</v>
      </c>
      <c r="C7037" s="4">
        <v>28538</v>
      </c>
      <c r="D7037">
        <v>8099854152</v>
      </c>
      <c r="E7037">
        <f>VLOOKUP(D7037,  base_salary!A:A, 1, FALSE)</f>
        <v>8099854152</v>
      </c>
      <c r="F7037">
        <f t="shared" si="218"/>
        <v>0</v>
      </c>
      <c r="G7037">
        <f t="shared" ca="1" si="219"/>
        <v>0</v>
      </c>
    </row>
    <row r="7038" spans="1:7" x14ac:dyDescent="0.25">
      <c r="A7038" t="s">
        <v>9348</v>
      </c>
      <c r="B7038" t="s">
        <v>2647</v>
      </c>
      <c r="C7038" s="4">
        <v>17813</v>
      </c>
      <c r="D7038">
        <v>1990335721</v>
      </c>
      <c r="E7038">
        <f>VLOOKUP(D7038,  base_salary!A:A, 1, FALSE)</f>
        <v>1990335721</v>
      </c>
      <c r="F7038">
        <f t="shared" si="218"/>
        <v>0</v>
      </c>
      <c r="G7038">
        <f t="shared" ca="1" si="219"/>
        <v>0</v>
      </c>
    </row>
    <row r="7039" spans="1:7" x14ac:dyDescent="0.25">
      <c r="A7039" t="s">
        <v>9349</v>
      </c>
      <c r="B7039" t="s">
        <v>2173</v>
      </c>
      <c r="C7039" s="4">
        <v>50513</v>
      </c>
      <c r="D7039">
        <v>8256403403</v>
      </c>
      <c r="E7039">
        <f>VLOOKUP(D7039,  base_salary!A:A, 1, FALSE)</f>
        <v>8256403403</v>
      </c>
      <c r="F7039">
        <f t="shared" si="218"/>
        <v>0</v>
      </c>
      <c r="G7039">
        <f t="shared" ca="1" si="219"/>
        <v>0</v>
      </c>
    </row>
    <row r="7040" spans="1:7" x14ac:dyDescent="0.25">
      <c r="A7040" t="s">
        <v>9350</v>
      </c>
      <c r="B7040" t="s">
        <v>2536</v>
      </c>
      <c r="C7040" s="4">
        <v>21019</v>
      </c>
      <c r="D7040">
        <v>4656574848</v>
      </c>
      <c r="E7040">
        <f>VLOOKUP(D7040,  base_salary!A:A, 1, FALSE)</f>
        <v>4656574848</v>
      </c>
      <c r="F7040">
        <f t="shared" si="218"/>
        <v>0</v>
      </c>
      <c r="G7040">
        <f t="shared" ca="1" si="219"/>
        <v>0</v>
      </c>
    </row>
    <row r="7041" spans="1:7" x14ac:dyDescent="0.25">
      <c r="A7041" t="s">
        <v>9351</v>
      </c>
      <c r="B7041" t="s">
        <v>1932</v>
      </c>
      <c r="C7041" s="4">
        <v>33679</v>
      </c>
      <c r="D7041">
        <v>3060876401</v>
      </c>
      <c r="E7041">
        <f>VLOOKUP(D7041,  base_salary!A:A, 1, FALSE)</f>
        <v>3060876401</v>
      </c>
      <c r="F7041">
        <f t="shared" si="218"/>
        <v>0</v>
      </c>
      <c r="G7041">
        <f t="shared" ca="1" si="219"/>
        <v>0</v>
      </c>
    </row>
    <row r="7042" spans="1:7" x14ac:dyDescent="0.25">
      <c r="A7042" t="s">
        <v>9352</v>
      </c>
      <c r="B7042" t="s">
        <v>2244</v>
      </c>
      <c r="C7042" s="4">
        <v>25662</v>
      </c>
      <c r="D7042">
        <v>5347887761</v>
      </c>
      <c r="E7042">
        <f>VLOOKUP(D7042,  base_salary!A:A, 1, FALSE)</f>
        <v>5347887761</v>
      </c>
      <c r="F7042">
        <f t="shared" si="218"/>
        <v>0</v>
      </c>
      <c r="G7042">
        <f t="shared" ca="1" si="219"/>
        <v>0</v>
      </c>
    </row>
    <row r="7043" spans="1:7" x14ac:dyDescent="0.25">
      <c r="A7043" t="s">
        <v>9353</v>
      </c>
      <c r="B7043" t="s">
        <v>2083</v>
      </c>
      <c r="C7043" s="4">
        <v>19484</v>
      </c>
      <c r="D7043">
        <v>939715988</v>
      </c>
      <c r="E7043">
        <f>VLOOKUP(D7043,  base_salary!A:A, 1, FALSE)</f>
        <v>939715988</v>
      </c>
      <c r="F7043">
        <f t="shared" ref="F7043:F7106" si="220">IF(ISERROR(E7043), 1, 0)</f>
        <v>0</v>
      </c>
      <c r="G7043">
        <f t="shared" ref="G7043:G7106" ca="1" si="221">SUM(G:G)</f>
        <v>0</v>
      </c>
    </row>
    <row r="7044" spans="1:7" x14ac:dyDescent="0.25">
      <c r="A7044" t="s">
        <v>9354</v>
      </c>
      <c r="B7044" t="s">
        <v>1964</v>
      </c>
      <c r="C7044" s="4">
        <v>27283</v>
      </c>
      <c r="D7044">
        <v>2599557828</v>
      </c>
      <c r="E7044">
        <f>VLOOKUP(D7044,  base_salary!A:A, 1, FALSE)</f>
        <v>2599557828</v>
      </c>
      <c r="F7044">
        <f t="shared" si="220"/>
        <v>0</v>
      </c>
      <c r="G7044">
        <f t="shared" ca="1" si="221"/>
        <v>0</v>
      </c>
    </row>
    <row r="7045" spans="1:7" x14ac:dyDescent="0.25">
      <c r="A7045" t="s">
        <v>9355</v>
      </c>
      <c r="B7045" t="s">
        <v>2348</v>
      </c>
      <c r="C7045" s="4">
        <v>50404</v>
      </c>
      <c r="D7045">
        <v>7888574610</v>
      </c>
      <c r="E7045">
        <f>VLOOKUP(D7045,  base_salary!A:A, 1, FALSE)</f>
        <v>7888574610</v>
      </c>
      <c r="F7045">
        <f t="shared" si="220"/>
        <v>0</v>
      </c>
      <c r="G7045">
        <f t="shared" ca="1" si="221"/>
        <v>0</v>
      </c>
    </row>
    <row r="7046" spans="1:7" x14ac:dyDescent="0.25">
      <c r="A7046" t="s">
        <v>9356</v>
      </c>
      <c r="B7046" t="s">
        <v>2391</v>
      </c>
      <c r="C7046" s="4">
        <v>59608</v>
      </c>
      <c r="D7046">
        <v>8109358470</v>
      </c>
      <c r="E7046">
        <f>VLOOKUP(D7046,  base_salary!A:A, 1, FALSE)</f>
        <v>8109358470</v>
      </c>
      <c r="F7046">
        <f t="shared" si="220"/>
        <v>0</v>
      </c>
      <c r="G7046">
        <f t="shared" ca="1" si="221"/>
        <v>0</v>
      </c>
    </row>
    <row r="7047" spans="1:7" x14ac:dyDescent="0.25">
      <c r="A7047" t="s">
        <v>9357</v>
      </c>
      <c r="B7047" t="s">
        <v>3356</v>
      </c>
      <c r="C7047" s="4">
        <v>53675</v>
      </c>
      <c r="D7047">
        <v>1462166245</v>
      </c>
      <c r="E7047">
        <f>VLOOKUP(D7047,  base_salary!A:A, 1, FALSE)</f>
        <v>1462166245</v>
      </c>
      <c r="F7047">
        <f t="shared" si="220"/>
        <v>0</v>
      </c>
      <c r="G7047">
        <f t="shared" ca="1" si="221"/>
        <v>0</v>
      </c>
    </row>
    <row r="7048" spans="1:7" x14ac:dyDescent="0.25">
      <c r="A7048" t="s">
        <v>9358</v>
      </c>
      <c r="B7048" t="s">
        <v>2608</v>
      </c>
      <c r="C7048" s="4">
        <v>52359</v>
      </c>
      <c r="D7048">
        <v>6750554423</v>
      </c>
      <c r="E7048">
        <f>VLOOKUP(D7048,  base_salary!A:A, 1, FALSE)</f>
        <v>6750554423</v>
      </c>
      <c r="F7048">
        <f t="shared" si="220"/>
        <v>0</v>
      </c>
      <c r="G7048">
        <f t="shared" ca="1" si="221"/>
        <v>0</v>
      </c>
    </row>
    <row r="7049" spans="1:7" x14ac:dyDescent="0.25">
      <c r="A7049" t="s">
        <v>9359</v>
      </c>
      <c r="B7049" t="s">
        <v>2736</v>
      </c>
      <c r="C7049" s="4">
        <v>30562</v>
      </c>
      <c r="D7049">
        <v>3016446324</v>
      </c>
      <c r="E7049">
        <f>VLOOKUP(D7049,  base_salary!A:A, 1, FALSE)</f>
        <v>3016446324</v>
      </c>
      <c r="F7049">
        <f t="shared" si="220"/>
        <v>0</v>
      </c>
      <c r="G7049">
        <f t="shared" ca="1" si="221"/>
        <v>0</v>
      </c>
    </row>
    <row r="7050" spans="1:7" x14ac:dyDescent="0.25">
      <c r="A7050" t="s">
        <v>9360</v>
      </c>
      <c r="B7050" t="s">
        <v>1980</v>
      </c>
      <c r="C7050" s="4">
        <v>29391</v>
      </c>
      <c r="D7050">
        <v>583595162</v>
      </c>
      <c r="E7050">
        <f>VLOOKUP(D7050,  base_salary!A:A, 1, FALSE)</f>
        <v>583595162</v>
      </c>
      <c r="F7050">
        <f t="shared" si="220"/>
        <v>0</v>
      </c>
      <c r="G7050">
        <f t="shared" ca="1" si="221"/>
        <v>0</v>
      </c>
    </row>
    <row r="7051" spans="1:7" x14ac:dyDescent="0.25">
      <c r="A7051" t="s">
        <v>9361</v>
      </c>
      <c r="B7051" t="s">
        <v>2111</v>
      </c>
      <c r="C7051" s="4">
        <v>57917</v>
      </c>
      <c r="D7051">
        <v>3418374697</v>
      </c>
      <c r="E7051">
        <f>VLOOKUP(D7051,  base_salary!A:A, 1, FALSE)</f>
        <v>3418374697</v>
      </c>
      <c r="F7051">
        <f t="shared" si="220"/>
        <v>0</v>
      </c>
      <c r="G7051">
        <f t="shared" ca="1" si="221"/>
        <v>0</v>
      </c>
    </row>
    <row r="7052" spans="1:7" x14ac:dyDescent="0.25">
      <c r="A7052" t="s">
        <v>9362</v>
      </c>
      <c r="B7052" t="s">
        <v>2041</v>
      </c>
      <c r="C7052" s="4">
        <v>42882</v>
      </c>
      <c r="D7052">
        <v>1074899180</v>
      </c>
      <c r="E7052">
        <f>VLOOKUP(D7052,  base_salary!A:A, 1, FALSE)</f>
        <v>1074899180</v>
      </c>
      <c r="F7052">
        <f t="shared" si="220"/>
        <v>0</v>
      </c>
      <c r="G7052">
        <f t="shared" ca="1" si="221"/>
        <v>0</v>
      </c>
    </row>
    <row r="7053" spans="1:7" x14ac:dyDescent="0.25">
      <c r="A7053" t="s">
        <v>9363</v>
      </c>
      <c r="B7053" t="s">
        <v>2914</v>
      </c>
      <c r="C7053" s="4">
        <v>53885</v>
      </c>
      <c r="D7053">
        <v>933051662</v>
      </c>
      <c r="E7053">
        <f>VLOOKUP(D7053,  base_salary!A:A, 1, FALSE)</f>
        <v>933051662</v>
      </c>
      <c r="F7053">
        <f t="shared" si="220"/>
        <v>0</v>
      </c>
      <c r="G7053">
        <f t="shared" ca="1" si="221"/>
        <v>0</v>
      </c>
    </row>
    <row r="7054" spans="1:7" x14ac:dyDescent="0.25">
      <c r="A7054" t="s">
        <v>9364</v>
      </c>
      <c r="B7054" t="s">
        <v>2139</v>
      </c>
      <c r="C7054" s="4">
        <v>48651</v>
      </c>
      <c r="D7054">
        <v>7374898193</v>
      </c>
      <c r="E7054">
        <f>VLOOKUP(D7054,  base_salary!A:A, 1, FALSE)</f>
        <v>7374898193</v>
      </c>
      <c r="F7054">
        <f t="shared" si="220"/>
        <v>0</v>
      </c>
      <c r="G7054">
        <f t="shared" ca="1" si="221"/>
        <v>0</v>
      </c>
    </row>
    <row r="7055" spans="1:7" x14ac:dyDescent="0.25">
      <c r="A7055" t="s">
        <v>9365</v>
      </c>
      <c r="B7055" t="s">
        <v>2572</v>
      </c>
      <c r="C7055" s="4">
        <v>33614</v>
      </c>
      <c r="D7055">
        <v>5948190226</v>
      </c>
      <c r="E7055">
        <f>VLOOKUP(D7055,  base_salary!A:A, 1, FALSE)</f>
        <v>5948190226</v>
      </c>
      <c r="F7055">
        <f t="shared" si="220"/>
        <v>0</v>
      </c>
      <c r="G7055">
        <f t="shared" ca="1" si="221"/>
        <v>0</v>
      </c>
    </row>
    <row r="7056" spans="1:7" x14ac:dyDescent="0.25">
      <c r="A7056" t="s">
        <v>9366</v>
      </c>
      <c r="B7056" t="s">
        <v>3533</v>
      </c>
      <c r="C7056" s="4">
        <v>52329</v>
      </c>
      <c r="D7056">
        <v>5837501576</v>
      </c>
      <c r="E7056">
        <f>VLOOKUP(D7056,  base_salary!A:A, 1, FALSE)</f>
        <v>5837501576</v>
      </c>
      <c r="F7056">
        <f t="shared" si="220"/>
        <v>0</v>
      </c>
      <c r="G7056">
        <f t="shared" ca="1" si="221"/>
        <v>0</v>
      </c>
    </row>
    <row r="7057" spans="1:7" x14ac:dyDescent="0.25">
      <c r="A7057" t="s">
        <v>9367</v>
      </c>
      <c r="B7057" t="s">
        <v>2873</v>
      </c>
      <c r="C7057" s="4">
        <v>35187</v>
      </c>
      <c r="D7057">
        <v>5077974136</v>
      </c>
      <c r="E7057">
        <f>VLOOKUP(D7057,  base_salary!A:A, 1, FALSE)</f>
        <v>5077974136</v>
      </c>
      <c r="F7057">
        <f t="shared" si="220"/>
        <v>0</v>
      </c>
      <c r="G7057">
        <f t="shared" ca="1" si="221"/>
        <v>0</v>
      </c>
    </row>
    <row r="7058" spans="1:7" x14ac:dyDescent="0.25">
      <c r="A7058" t="s">
        <v>9368</v>
      </c>
      <c r="B7058" t="s">
        <v>1991</v>
      </c>
      <c r="C7058" s="4">
        <v>33770</v>
      </c>
      <c r="D7058">
        <v>797655034</v>
      </c>
      <c r="E7058">
        <f>VLOOKUP(D7058,  base_salary!A:A, 1, FALSE)</f>
        <v>797655034</v>
      </c>
      <c r="F7058">
        <f t="shared" si="220"/>
        <v>0</v>
      </c>
      <c r="G7058">
        <f t="shared" ca="1" si="221"/>
        <v>0</v>
      </c>
    </row>
    <row r="7059" spans="1:7" x14ac:dyDescent="0.25">
      <c r="A7059" t="s">
        <v>9369</v>
      </c>
      <c r="B7059" t="s">
        <v>2740</v>
      </c>
      <c r="C7059" s="4">
        <v>52129</v>
      </c>
      <c r="D7059">
        <v>8109358470</v>
      </c>
      <c r="E7059">
        <f>VLOOKUP(D7059,  base_salary!A:A, 1, FALSE)</f>
        <v>8109358470</v>
      </c>
      <c r="F7059">
        <f t="shared" si="220"/>
        <v>0</v>
      </c>
      <c r="G7059">
        <f t="shared" ca="1" si="221"/>
        <v>0</v>
      </c>
    </row>
    <row r="7060" spans="1:7" x14ac:dyDescent="0.25">
      <c r="A7060" t="s">
        <v>9370</v>
      </c>
      <c r="B7060" t="s">
        <v>2173</v>
      </c>
      <c r="C7060" s="4">
        <v>24183</v>
      </c>
      <c r="D7060">
        <v>7573774818</v>
      </c>
      <c r="E7060">
        <f>VLOOKUP(D7060,  base_salary!A:A, 1, FALSE)</f>
        <v>7573774818</v>
      </c>
      <c r="F7060">
        <f t="shared" si="220"/>
        <v>0</v>
      </c>
      <c r="G7060">
        <f t="shared" ca="1" si="221"/>
        <v>0</v>
      </c>
    </row>
    <row r="7061" spans="1:7" x14ac:dyDescent="0.25">
      <c r="A7061" t="s">
        <v>9371</v>
      </c>
      <c r="B7061" t="s">
        <v>2670</v>
      </c>
      <c r="C7061" s="4">
        <v>59496</v>
      </c>
      <c r="D7061">
        <v>710473923</v>
      </c>
      <c r="E7061">
        <f>VLOOKUP(D7061,  base_salary!A:A, 1, FALSE)</f>
        <v>710473923</v>
      </c>
      <c r="F7061">
        <f t="shared" si="220"/>
        <v>0</v>
      </c>
      <c r="G7061">
        <f t="shared" ca="1" si="221"/>
        <v>0</v>
      </c>
    </row>
    <row r="7062" spans="1:7" x14ac:dyDescent="0.25">
      <c r="A7062" t="s">
        <v>9372</v>
      </c>
      <c r="B7062" t="s">
        <v>2314</v>
      </c>
      <c r="C7062" s="4">
        <v>36704</v>
      </c>
      <c r="D7062">
        <v>7367438190</v>
      </c>
      <c r="E7062">
        <f>VLOOKUP(D7062,  base_salary!A:A, 1, FALSE)</f>
        <v>7367438190</v>
      </c>
      <c r="F7062">
        <f t="shared" si="220"/>
        <v>0</v>
      </c>
      <c r="G7062">
        <f t="shared" ca="1" si="221"/>
        <v>0</v>
      </c>
    </row>
    <row r="7063" spans="1:7" x14ac:dyDescent="0.25">
      <c r="A7063" t="s">
        <v>9373</v>
      </c>
      <c r="B7063" t="s">
        <v>1986</v>
      </c>
      <c r="C7063" s="4">
        <v>45116</v>
      </c>
      <c r="D7063">
        <v>9726873223</v>
      </c>
      <c r="E7063">
        <f>VLOOKUP(D7063,  base_salary!A:A, 1, FALSE)</f>
        <v>9726873223</v>
      </c>
      <c r="F7063">
        <f t="shared" si="220"/>
        <v>0</v>
      </c>
      <c r="G7063">
        <f t="shared" ca="1" si="221"/>
        <v>0</v>
      </c>
    </row>
    <row r="7064" spans="1:7" x14ac:dyDescent="0.25">
      <c r="A7064" t="s">
        <v>9374</v>
      </c>
      <c r="B7064" t="s">
        <v>3286</v>
      </c>
      <c r="C7064" s="4">
        <v>49578</v>
      </c>
      <c r="D7064">
        <v>228985188</v>
      </c>
      <c r="E7064">
        <f>VLOOKUP(D7064,  base_salary!A:A, 1, FALSE)</f>
        <v>228985188</v>
      </c>
      <c r="F7064">
        <f t="shared" si="220"/>
        <v>0</v>
      </c>
      <c r="G7064">
        <f t="shared" ca="1" si="221"/>
        <v>0</v>
      </c>
    </row>
    <row r="7065" spans="1:7" x14ac:dyDescent="0.25">
      <c r="A7065" t="s">
        <v>9375</v>
      </c>
      <c r="B7065" t="s">
        <v>2199</v>
      </c>
      <c r="C7065" s="4">
        <v>39728</v>
      </c>
      <c r="D7065">
        <v>5244119095</v>
      </c>
      <c r="E7065">
        <f>VLOOKUP(D7065,  base_salary!A:A, 1, FALSE)</f>
        <v>5244119095</v>
      </c>
      <c r="F7065">
        <f t="shared" si="220"/>
        <v>0</v>
      </c>
      <c r="G7065">
        <f t="shared" ca="1" si="221"/>
        <v>0</v>
      </c>
    </row>
    <row r="7066" spans="1:7" x14ac:dyDescent="0.25">
      <c r="A7066" t="s">
        <v>9376</v>
      </c>
      <c r="B7066" t="s">
        <v>3144</v>
      </c>
      <c r="C7066" s="4">
        <v>11994</v>
      </c>
      <c r="D7066">
        <v>8887868026</v>
      </c>
      <c r="E7066">
        <f>VLOOKUP(D7066,  base_salary!A:A, 1, FALSE)</f>
        <v>8887868026</v>
      </c>
      <c r="F7066">
        <f t="shared" si="220"/>
        <v>0</v>
      </c>
      <c r="G7066">
        <f t="shared" ca="1" si="221"/>
        <v>0</v>
      </c>
    </row>
    <row r="7067" spans="1:7" x14ac:dyDescent="0.25">
      <c r="A7067" t="s">
        <v>9377</v>
      </c>
      <c r="B7067" t="s">
        <v>1972</v>
      </c>
      <c r="C7067" s="4">
        <v>58231</v>
      </c>
      <c r="D7067">
        <v>5519420165</v>
      </c>
      <c r="E7067">
        <f>VLOOKUP(D7067,  base_salary!A:A, 1, FALSE)</f>
        <v>5519420165</v>
      </c>
      <c r="F7067">
        <f t="shared" si="220"/>
        <v>0</v>
      </c>
      <c r="G7067">
        <f t="shared" ca="1" si="221"/>
        <v>0</v>
      </c>
    </row>
    <row r="7068" spans="1:7" x14ac:dyDescent="0.25">
      <c r="A7068" t="s">
        <v>9378</v>
      </c>
      <c r="B7068" t="s">
        <v>2557</v>
      </c>
      <c r="C7068" s="4">
        <v>15842</v>
      </c>
      <c r="D7068">
        <v>9114174103</v>
      </c>
      <c r="E7068">
        <f>VLOOKUP(D7068,  base_salary!A:A, 1, FALSE)</f>
        <v>9114174103</v>
      </c>
      <c r="F7068">
        <f t="shared" si="220"/>
        <v>0</v>
      </c>
      <c r="G7068">
        <f t="shared" ca="1" si="221"/>
        <v>0</v>
      </c>
    </row>
    <row r="7069" spans="1:7" x14ac:dyDescent="0.25">
      <c r="A7069" t="s">
        <v>9379</v>
      </c>
      <c r="B7069" t="s">
        <v>2593</v>
      </c>
      <c r="C7069" s="4">
        <v>53719</v>
      </c>
      <c r="D7069">
        <v>8887868026</v>
      </c>
      <c r="E7069">
        <f>VLOOKUP(D7069,  base_salary!A:A, 1, FALSE)</f>
        <v>8887868026</v>
      </c>
      <c r="F7069">
        <f t="shared" si="220"/>
        <v>0</v>
      </c>
      <c r="G7069">
        <f t="shared" ca="1" si="221"/>
        <v>0</v>
      </c>
    </row>
    <row r="7070" spans="1:7" x14ac:dyDescent="0.25">
      <c r="A7070" t="s">
        <v>9380</v>
      </c>
      <c r="B7070" t="s">
        <v>2201</v>
      </c>
      <c r="C7070" s="4">
        <v>35441</v>
      </c>
      <c r="D7070">
        <v>8239612253</v>
      </c>
      <c r="E7070">
        <f>VLOOKUP(D7070,  base_salary!A:A, 1, FALSE)</f>
        <v>8239612253</v>
      </c>
      <c r="F7070">
        <f t="shared" si="220"/>
        <v>0</v>
      </c>
      <c r="G7070">
        <f t="shared" ca="1" si="221"/>
        <v>0</v>
      </c>
    </row>
    <row r="7071" spans="1:7" x14ac:dyDescent="0.25">
      <c r="A7071" t="s">
        <v>9381</v>
      </c>
      <c r="B7071" t="s">
        <v>2716</v>
      </c>
      <c r="C7071" s="4">
        <v>15560</v>
      </c>
      <c r="D7071">
        <v>6462250968</v>
      </c>
      <c r="E7071">
        <f>VLOOKUP(D7071,  base_salary!A:A, 1, FALSE)</f>
        <v>6462250968</v>
      </c>
      <c r="F7071">
        <f t="shared" si="220"/>
        <v>0</v>
      </c>
      <c r="G7071">
        <f t="shared" ca="1" si="221"/>
        <v>0</v>
      </c>
    </row>
    <row r="7072" spans="1:7" x14ac:dyDescent="0.25">
      <c r="A7072" t="s">
        <v>9382</v>
      </c>
      <c r="B7072" t="s">
        <v>1993</v>
      </c>
      <c r="C7072" s="4">
        <v>57384</v>
      </c>
      <c r="D7072">
        <v>5186660353</v>
      </c>
      <c r="E7072">
        <f>VLOOKUP(D7072,  base_salary!A:A, 1, FALSE)</f>
        <v>5186660353</v>
      </c>
      <c r="F7072">
        <f t="shared" si="220"/>
        <v>0</v>
      </c>
      <c r="G7072">
        <f t="shared" ca="1" si="221"/>
        <v>0</v>
      </c>
    </row>
    <row r="7073" spans="1:7" x14ac:dyDescent="0.25">
      <c r="A7073" t="s">
        <v>9383</v>
      </c>
      <c r="B7073" t="s">
        <v>2095</v>
      </c>
      <c r="C7073" s="4">
        <v>32540</v>
      </c>
      <c r="D7073">
        <v>4085082426</v>
      </c>
      <c r="E7073">
        <f>VLOOKUP(D7073,  base_salary!A:A, 1, FALSE)</f>
        <v>4085082426</v>
      </c>
      <c r="F7073">
        <f t="shared" si="220"/>
        <v>0</v>
      </c>
      <c r="G7073">
        <f t="shared" ca="1" si="221"/>
        <v>0</v>
      </c>
    </row>
    <row r="7074" spans="1:7" x14ac:dyDescent="0.25">
      <c r="A7074" t="s">
        <v>9384</v>
      </c>
      <c r="B7074" t="s">
        <v>2639</v>
      </c>
      <c r="C7074" s="4">
        <v>48868</v>
      </c>
      <c r="D7074">
        <v>4773306254</v>
      </c>
      <c r="E7074">
        <f>VLOOKUP(D7074,  base_salary!A:A, 1, FALSE)</f>
        <v>4773306254</v>
      </c>
      <c r="F7074">
        <f t="shared" si="220"/>
        <v>0</v>
      </c>
      <c r="G7074">
        <f t="shared" ca="1" si="221"/>
        <v>0</v>
      </c>
    </row>
    <row r="7075" spans="1:7" x14ac:dyDescent="0.25">
      <c r="A7075" t="s">
        <v>9385</v>
      </c>
      <c r="B7075" t="s">
        <v>1964</v>
      </c>
      <c r="C7075" s="4">
        <v>18760</v>
      </c>
      <c r="D7075">
        <v>5005774041</v>
      </c>
      <c r="E7075">
        <f>VLOOKUP(D7075,  base_salary!A:A, 1, FALSE)</f>
        <v>5005774041</v>
      </c>
      <c r="F7075">
        <f t="shared" si="220"/>
        <v>0</v>
      </c>
      <c r="G7075">
        <f t="shared" ca="1" si="221"/>
        <v>0</v>
      </c>
    </row>
    <row r="7076" spans="1:7" x14ac:dyDescent="0.25">
      <c r="A7076" t="s">
        <v>9386</v>
      </c>
      <c r="B7076" t="s">
        <v>2286</v>
      </c>
      <c r="C7076" s="4">
        <v>34622</v>
      </c>
      <c r="D7076">
        <v>9258570278</v>
      </c>
      <c r="E7076">
        <f>VLOOKUP(D7076,  base_salary!A:A, 1, FALSE)</f>
        <v>9258570278</v>
      </c>
      <c r="F7076">
        <f t="shared" si="220"/>
        <v>0</v>
      </c>
      <c r="G7076">
        <f t="shared" ca="1" si="221"/>
        <v>0</v>
      </c>
    </row>
    <row r="7077" spans="1:7" x14ac:dyDescent="0.25">
      <c r="A7077" t="s">
        <v>9387</v>
      </c>
      <c r="B7077" t="s">
        <v>2473</v>
      </c>
      <c r="C7077" s="4">
        <v>49181</v>
      </c>
      <c r="D7077">
        <v>6380488901</v>
      </c>
      <c r="E7077">
        <f>VLOOKUP(D7077,  base_salary!A:A, 1, FALSE)</f>
        <v>6380488901</v>
      </c>
      <c r="F7077">
        <f t="shared" si="220"/>
        <v>0</v>
      </c>
      <c r="G7077">
        <f t="shared" ca="1" si="221"/>
        <v>0</v>
      </c>
    </row>
    <row r="7078" spans="1:7" x14ac:dyDescent="0.25">
      <c r="A7078" t="s">
        <v>9388</v>
      </c>
      <c r="B7078" t="s">
        <v>2977</v>
      </c>
      <c r="C7078" s="4">
        <v>50414</v>
      </c>
      <c r="D7078">
        <v>3891707452</v>
      </c>
      <c r="E7078">
        <f>VLOOKUP(D7078,  base_salary!A:A, 1, FALSE)</f>
        <v>3891707452</v>
      </c>
      <c r="F7078">
        <f t="shared" si="220"/>
        <v>0</v>
      </c>
      <c r="G7078">
        <f t="shared" ca="1" si="221"/>
        <v>0</v>
      </c>
    </row>
    <row r="7079" spans="1:7" x14ac:dyDescent="0.25">
      <c r="A7079" t="s">
        <v>9389</v>
      </c>
      <c r="B7079" t="s">
        <v>3753</v>
      </c>
      <c r="C7079" s="4">
        <v>50941</v>
      </c>
      <c r="D7079">
        <v>4920920075</v>
      </c>
      <c r="E7079">
        <f>VLOOKUP(D7079,  base_salary!A:A, 1, FALSE)</f>
        <v>4920920075</v>
      </c>
      <c r="F7079">
        <f t="shared" si="220"/>
        <v>0</v>
      </c>
      <c r="G7079">
        <f t="shared" ca="1" si="221"/>
        <v>0</v>
      </c>
    </row>
    <row r="7080" spans="1:7" x14ac:dyDescent="0.25">
      <c r="A7080" t="s">
        <v>9390</v>
      </c>
      <c r="B7080" t="s">
        <v>2217</v>
      </c>
      <c r="C7080" s="4">
        <v>34727</v>
      </c>
      <c r="D7080">
        <v>679204083</v>
      </c>
      <c r="E7080">
        <f>VLOOKUP(D7080,  base_salary!A:A, 1, FALSE)</f>
        <v>679204083</v>
      </c>
      <c r="F7080">
        <f t="shared" si="220"/>
        <v>0</v>
      </c>
      <c r="G7080">
        <f t="shared" ca="1" si="221"/>
        <v>0</v>
      </c>
    </row>
    <row r="7081" spans="1:7" x14ac:dyDescent="0.25">
      <c r="A7081" t="s">
        <v>9391</v>
      </c>
      <c r="B7081" t="s">
        <v>2473</v>
      </c>
      <c r="C7081" s="4">
        <v>19625</v>
      </c>
      <c r="D7081">
        <v>7489370671</v>
      </c>
      <c r="E7081">
        <f>VLOOKUP(D7081,  base_salary!A:A, 1, FALSE)</f>
        <v>7489370671</v>
      </c>
      <c r="F7081">
        <f t="shared" si="220"/>
        <v>0</v>
      </c>
      <c r="G7081">
        <f t="shared" ca="1" si="221"/>
        <v>0</v>
      </c>
    </row>
    <row r="7082" spans="1:7" x14ac:dyDescent="0.25">
      <c r="A7082" t="s">
        <v>9392</v>
      </c>
      <c r="B7082" t="s">
        <v>1962</v>
      </c>
      <c r="C7082" s="4">
        <v>28765</v>
      </c>
      <c r="D7082">
        <v>7837437543</v>
      </c>
      <c r="E7082">
        <f>VLOOKUP(D7082,  base_salary!A:A, 1, FALSE)</f>
        <v>7837437543</v>
      </c>
      <c r="F7082">
        <f t="shared" si="220"/>
        <v>0</v>
      </c>
      <c r="G7082">
        <f t="shared" ca="1" si="221"/>
        <v>0</v>
      </c>
    </row>
    <row r="7083" spans="1:7" x14ac:dyDescent="0.25">
      <c r="A7083" t="s">
        <v>9393</v>
      </c>
      <c r="B7083" t="s">
        <v>2841</v>
      </c>
      <c r="C7083" s="4">
        <v>32399</v>
      </c>
      <c r="D7083">
        <v>4997183822</v>
      </c>
      <c r="E7083">
        <f>VLOOKUP(D7083,  base_salary!A:A, 1, FALSE)</f>
        <v>4997183822</v>
      </c>
      <c r="F7083">
        <f t="shared" si="220"/>
        <v>0</v>
      </c>
      <c r="G7083">
        <f t="shared" ca="1" si="221"/>
        <v>0</v>
      </c>
    </row>
    <row r="7084" spans="1:7" x14ac:dyDescent="0.25">
      <c r="A7084" t="s">
        <v>9394</v>
      </c>
      <c r="B7084" t="s">
        <v>3758</v>
      </c>
      <c r="C7084" s="4">
        <v>50408</v>
      </c>
      <c r="D7084">
        <v>3469413983</v>
      </c>
      <c r="E7084">
        <f>VLOOKUP(D7084,  base_salary!A:A, 1, FALSE)</f>
        <v>3469413983</v>
      </c>
      <c r="F7084">
        <f t="shared" si="220"/>
        <v>0</v>
      </c>
      <c r="G7084">
        <f t="shared" ca="1" si="221"/>
        <v>0</v>
      </c>
    </row>
    <row r="7085" spans="1:7" x14ac:dyDescent="0.25">
      <c r="A7085" t="s">
        <v>9395</v>
      </c>
      <c r="B7085" t="s">
        <v>3279</v>
      </c>
      <c r="C7085" s="4">
        <v>50928</v>
      </c>
      <c r="D7085">
        <v>8162941088</v>
      </c>
      <c r="E7085">
        <f>VLOOKUP(D7085,  base_salary!A:A, 1, FALSE)</f>
        <v>8162941088</v>
      </c>
      <c r="F7085">
        <f t="shared" si="220"/>
        <v>0</v>
      </c>
      <c r="G7085">
        <f t="shared" ca="1" si="221"/>
        <v>0</v>
      </c>
    </row>
    <row r="7086" spans="1:7" x14ac:dyDescent="0.25">
      <c r="A7086" t="s">
        <v>9396</v>
      </c>
      <c r="B7086" t="s">
        <v>2296</v>
      </c>
      <c r="C7086" s="4">
        <v>59470</v>
      </c>
      <c r="D7086">
        <v>5948190226</v>
      </c>
      <c r="E7086">
        <f>VLOOKUP(D7086,  base_salary!A:A, 1, FALSE)</f>
        <v>5948190226</v>
      </c>
      <c r="F7086">
        <f t="shared" si="220"/>
        <v>0</v>
      </c>
      <c r="G7086">
        <f t="shared" ca="1" si="221"/>
        <v>0</v>
      </c>
    </row>
    <row r="7087" spans="1:7" x14ac:dyDescent="0.25">
      <c r="A7087" t="s">
        <v>9397</v>
      </c>
      <c r="B7087" t="s">
        <v>2393</v>
      </c>
      <c r="C7087" s="4">
        <v>30188</v>
      </c>
      <c r="D7087">
        <v>3642452728</v>
      </c>
      <c r="E7087">
        <f>VLOOKUP(D7087,  base_salary!A:A, 1, FALSE)</f>
        <v>3642452728</v>
      </c>
      <c r="F7087">
        <f t="shared" si="220"/>
        <v>0</v>
      </c>
      <c r="G7087">
        <f t="shared" ca="1" si="221"/>
        <v>0</v>
      </c>
    </row>
    <row r="7088" spans="1:7" x14ac:dyDescent="0.25">
      <c r="A7088" t="s">
        <v>9398</v>
      </c>
      <c r="B7088" t="s">
        <v>2869</v>
      </c>
      <c r="C7088" s="4">
        <v>52708</v>
      </c>
      <c r="D7088">
        <v>2973558387</v>
      </c>
      <c r="E7088">
        <f>VLOOKUP(D7088,  base_salary!A:A, 1, FALSE)</f>
        <v>2973558387</v>
      </c>
      <c r="F7088">
        <f t="shared" si="220"/>
        <v>0</v>
      </c>
      <c r="G7088">
        <f t="shared" ca="1" si="221"/>
        <v>0</v>
      </c>
    </row>
    <row r="7089" spans="1:7" x14ac:dyDescent="0.25">
      <c r="A7089" t="s">
        <v>9399</v>
      </c>
      <c r="B7089" t="s">
        <v>1952</v>
      </c>
      <c r="C7089" s="4">
        <v>27727</v>
      </c>
      <c r="D7089">
        <v>8748349712</v>
      </c>
      <c r="E7089">
        <f>VLOOKUP(D7089,  base_salary!A:A, 1, FALSE)</f>
        <v>8748349712</v>
      </c>
      <c r="F7089">
        <f t="shared" si="220"/>
        <v>0</v>
      </c>
      <c r="G7089">
        <f t="shared" ca="1" si="221"/>
        <v>0</v>
      </c>
    </row>
    <row r="7090" spans="1:7" x14ac:dyDescent="0.25">
      <c r="A7090" t="s">
        <v>9400</v>
      </c>
      <c r="B7090" t="s">
        <v>1948</v>
      </c>
      <c r="C7090" s="4">
        <v>49067</v>
      </c>
      <c r="D7090">
        <v>7630993544</v>
      </c>
      <c r="E7090">
        <f>VLOOKUP(D7090,  base_salary!A:A, 1, FALSE)</f>
        <v>7630993544</v>
      </c>
      <c r="F7090">
        <f t="shared" si="220"/>
        <v>0</v>
      </c>
      <c r="G7090">
        <f t="shared" ca="1" si="221"/>
        <v>0</v>
      </c>
    </row>
    <row r="7091" spans="1:7" x14ac:dyDescent="0.25">
      <c r="A7091" t="s">
        <v>9401</v>
      </c>
      <c r="B7091" t="s">
        <v>2255</v>
      </c>
      <c r="C7091" s="4">
        <v>44546</v>
      </c>
      <c r="D7091">
        <v>9597202352</v>
      </c>
      <c r="E7091">
        <f>VLOOKUP(D7091,  base_salary!A:A, 1, FALSE)</f>
        <v>9597202352</v>
      </c>
      <c r="F7091">
        <f t="shared" si="220"/>
        <v>0</v>
      </c>
      <c r="G7091">
        <f t="shared" ca="1" si="221"/>
        <v>0</v>
      </c>
    </row>
    <row r="7092" spans="1:7" x14ac:dyDescent="0.25">
      <c r="A7092" t="s">
        <v>9402</v>
      </c>
      <c r="B7092" t="s">
        <v>2214</v>
      </c>
      <c r="C7092" s="4">
        <v>38953</v>
      </c>
      <c r="D7092">
        <v>9732655267</v>
      </c>
      <c r="E7092">
        <f>VLOOKUP(D7092,  base_salary!A:A, 1, FALSE)</f>
        <v>9732655267</v>
      </c>
      <c r="F7092">
        <f t="shared" si="220"/>
        <v>0</v>
      </c>
      <c r="G7092">
        <f t="shared" ca="1" si="221"/>
        <v>0</v>
      </c>
    </row>
    <row r="7093" spans="1:7" x14ac:dyDescent="0.25">
      <c r="A7093" t="s">
        <v>9403</v>
      </c>
      <c r="B7093" t="s">
        <v>2314</v>
      </c>
      <c r="C7093" s="4">
        <v>33867</v>
      </c>
      <c r="D7093">
        <v>2841287114</v>
      </c>
      <c r="E7093">
        <f>VLOOKUP(D7093,  base_salary!A:A, 1, FALSE)</f>
        <v>2841287114</v>
      </c>
      <c r="F7093">
        <f t="shared" si="220"/>
        <v>0</v>
      </c>
      <c r="G7093">
        <f t="shared" ca="1" si="221"/>
        <v>0</v>
      </c>
    </row>
    <row r="7094" spans="1:7" x14ac:dyDescent="0.25">
      <c r="A7094" t="s">
        <v>9404</v>
      </c>
      <c r="B7094" t="s">
        <v>2650</v>
      </c>
      <c r="C7094" s="4">
        <v>40959</v>
      </c>
      <c r="D7094">
        <v>8017115954</v>
      </c>
      <c r="E7094">
        <f>VLOOKUP(D7094,  base_salary!A:A, 1, FALSE)</f>
        <v>8017115954</v>
      </c>
      <c r="F7094">
        <f t="shared" si="220"/>
        <v>0</v>
      </c>
      <c r="G7094">
        <f t="shared" ca="1" si="221"/>
        <v>0</v>
      </c>
    </row>
    <row r="7095" spans="1:7" x14ac:dyDescent="0.25">
      <c r="A7095" t="s">
        <v>9405</v>
      </c>
      <c r="B7095" t="s">
        <v>1958</v>
      </c>
      <c r="C7095" s="4">
        <v>35817</v>
      </c>
      <c r="D7095">
        <v>3507341514</v>
      </c>
      <c r="E7095">
        <f>VLOOKUP(D7095,  base_salary!A:A, 1, FALSE)</f>
        <v>3507341514</v>
      </c>
      <c r="F7095">
        <f t="shared" si="220"/>
        <v>0</v>
      </c>
      <c r="G7095">
        <f t="shared" ca="1" si="221"/>
        <v>0</v>
      </c>
    </row>
    <row r="7096" spans="1:7" x14ac:dyDescent="0.25">
      <c r="A7096" t="s">
        <v>9406</v>
      </c>
      <c r="B7096" t="s">
        <v>2426</v>
      </c>
      <c r="C7096" s="4">
        <v>45825</v>
      </c>
      <c r="D7096">
        <v>9984023702</v>
      </c>
      <c r="E7096">
        <f>VLOOKUP(D7096,  base_salary!A:A, 1, FALSE)</f>
        <v>9984023702</v>
      </c>
      <c r="F7096">
        <f t="shared" si="220"/>
        <v>0</v>
      </c>
      <c r="G7096">
        <f t="shared" ca="1" si="221"/>
        <v>0</v>
      </c>
    </row>
    <row r="7097" spans="1:7" x14ac:dyDescent="0.25">
      <c r="A7097" t="s">
        <v>9407</v>
      </c>
      <c r="B7097" t="s">
        <v>2800</v>
      </c>
      <c r="C7097" s="4">
        <v>55020</v>
      </c>
      <c r="D7097">
        <v>5759255762</v>
      </c>
      <c r="E7097">
        <f>VLOOKUP(D7097,  base_salary!A:A, 1, FALSE)</f>
        <v>5759255762</v>
      </c>
      <c r="F7097">
        <f t="shared" si="220"/>
        <v>0</v>
      </c>
      <c r="G7097">
        <f t="shared" ca="1" si="221"/>
        <v>0</v>
      </c>
    </row>
    <row r="7098" spans="1:7" x14ac:dyDescent="0.25">
      <c r="A7098" t="s">
        <v>9408</v>
      </c>
      <c r="B7098" t="s">
        <v>2718</v>
      </c>
      <c r="C7098" s="4">
        <v>14424</v>
      </c>
      <c r="D7098">
        <v>6732216945</v>
      </c>
      <c r="E7098">
        <f>VLOOKUP(D7098,  base_salary!A:A, 1, FALSE)</f>
        <v>6732216945</v>
      </c>
      <c r="F7098">
        <f t="shared" si="220"/>
        <v>0</v>
      </c>
      <c r="G7098">
        <f t="shared" ca="1" si="221"/>
        <v>0</v>
      </c>
    </row>
    <row r="7099" spans="1:7" x14ac:dyDescent="0.25">
      <c r="A7099" t="s">
        <v>9409</v>
      </c>
      <c r="B7099" t="s">
        <v>1934</v>
      </c>
      <c r="C7099" s="4">
        <v>39808</v>
      </c>
      <c r="D7099">
        <v>5929508313</v>
      </c>
      <c r="E7099">
        <f>VLOOKUP(D7099,  base_salary!A:A, 1, FALSE)</f>
        <v>5929508313</v>
      </c>
      <c r="F7099">
        <f t="shared" si="220"/>
        <v>0</v>
      </c>
      <c r="G7099">
        <f t="shared" ca="1" si="221"/>
        <v>0</v>
      </c>
    </row>
    <row r="7100" spans="1:7" x14ac:dyDescent="0.25">
      <c r="A7100" t="s">
        <v>9410</v>
      </c>
      <c r="B7100" t="s">
        <v>1995</v>
      </c>
      <c r="C7100" s="4">
        <v>18651</v>
      </c>
      <c r="D7100">
        <v>701563818</v>
      </c>
      <c r="E7100">
        <f>VLOOKUP(D7100,  base_salary!A:A, 1, FALSE)</f>
        <v>701563818</v>
      </c>
      <c r="F7100">
        <f t="shared" si="220"/>
        <v>0</v>
      </c>
      <c r="G7100">
        <f t="shared" ca="1" si="221"/>
        <v>0</v>
      </c>
    </row>
    <row r="7101" spans="1:7" x14ac:dyDescent="0.25">
      <c r="A7101" t="s">
        <v>9411</v>
      </c>
      <c r="B7101" t="s">
        <v>2636</v>
      </c>
      <c r="C7101" s="4">
        <v>44973</v>
      </c>
      <c r="D7101">
        <v>6837456032</v>
      </c>
      <c r="E7101">
        <f>VLOOKUP(D7101,  base_salary!A:A, 1, FALSE)</f>
        <v>6837456032</v>
      </c>
      <c r="F7101">
        <f t="shared" si="220"/>
        <v>0</v>
      </c>
      <c r="G7101">
        <f t="shared" ca="1" si="221"/>
        <v>0</v>
      </c>
    </row>
    <row r="7102" spans="1:7" x14ac:dyDescent="0.25">
      <c r="A7102" t="s">
        <v>9412</v>
      </c>
      <c r="B7102" t="s">
        <v>2293</v>
      </c>
      <c r="C7102" s="4">
        <v>31116</v>
      </c>
      <c r="D7102">
        <v>4085082426</v>
      </c>
      <c r="E7102">
        <f>VLOOKUP(D7102,  base_salary!A:A, 1, FALSE)</f>
        <v>4085082426</v>
      </c>
      <c r="F7102">
        <f t="shared" si="220"/>
        <v>0</v>
      </c>
      <c r="G7102">
        <f t="shared" ca="1" si="221"/>
        <v>0</v>
      </c>
    </row>
    <row r="7103" spans="1:7" x14ac:dyDescent="0.25">
      <c r="A7103" t="s">
        <v>9413</v>
      </c>
      <c r="B7103" t="s">
        <v>2856</v>
      </c>
      <c r="C7103" s="4">
        <v>31966</v>
      </c>
      <c r="D7103">
        <v>1096335336</v>
      </c>
      <c r="E7103">
        <f>VLOOKUP(D7103,  base_salary!A:A, 1, FALSE)</f>
        <v>1096335336</v>
      </c>
      <c r="F7103">
        <f t="shared" si="220"/>
        <v>0</v>
      </c>
      <c r="G7103">
        <f t="shared" ca="1" si="221"/>
        <v>0</v>
      </c>
    </row>
    <row r="7104" spans="1:7" x14ac:dyDescent="0.25">
      <c r="A7104" t="s">
        <v>9414</v>
      </c>
      <c r="B7104" t="s">
        <v>2491</v>
      </c>
      <c r="C7104" s="4">
        <v>28994</v>
      </c>
      <c r="D7104">
        <v>4037854406</v>
      </c>
      <c r="E7104">
        <f>VLOOKUP(D7104,  base_salary!A:A, 1, FALSE)</f>
        <v>4037854406</v>
      </c>
      <c r="F7104">
        <f t="shared" si="220"/>
        <v>0</v>
      </c>
      <c r="G7104">
        <f t="shared" ca="1" si="221"/>
        <v>0</v>
      </c>
    </row>
    <row r="7105" spans="1:7" x14ac:dyDescent="0.25">
      <c r="A7105" t="s">
        <v>9415</v>
      </c>
      <c r="B7105" t="s">
        <v>2137</v>
      </c>
      <c r="C7105" s="4">
        <v>33185</v>
      </c>
      <c r="D7105">
        <v>3219601650</v>
      </c>
      <c r="E7105">
        <f>VLOOKUP(D7105,  base_salary!A:A, 1, FALSE)</f>
        <v>3219601650</v>
      </c>
      <c r="F7105">
        <f t="shared" si="220"/>
        <v>0</v>
      </c>
      <c r="G7105">
        <f t="shared" ca="1" si="221"/>
        <v>0</v>
      </c>
    </row>
    <row r="7106" spans="1:7" x14ac:dyDescent="0.25">
      <c r="A7106" t="s">
        <v>9416</v>
      </c>
      <c r="B7106" t="s">
        <v>2302</v>
      </c>
      <c r="C7106" s="4">
        <v>31941</v>
      </c>
      <c r="D7106">
        <v>3933561566</v>
      </c>
      <c r="E7106">
        <f>VLOOKUP(D7106,  base_salary!A:A, 1, FALSE)</f>
        <v>3933561566</v>
      </c>
      <c r="F7106">
        <f t="shared" si="220"/>
        <v>0</v>
      </c>
      <c r="G7106">
        <f t="shared" ca="1" si="221"/>
        <v>0</v>
      </c>
    </row>
    <row r="7107" spans="1:7" x14ac:dyDescent="0.25">
      <c r="A7107" t="s">
        <v>9417</v>
      </c>
      <c r="B7107" t="s">
        <v>1997</v>
      </c>
      <c r="C7107" s="4">
        <v>57668</v>
      </c>
      <c r="D7107">
        <v>9114174103</v>
      </c>
      <c r="E7107">
        <f>VLOOKUP(D7107,  base_salary!A:A, 1, FALSE)</f>
        <v>9114174103</v>
      </c>
      <c r="F7107">
        <f t="shared" ref="F7107:F7170" si="222">IF(ISERROR(E7107), 1, 0)</f>
        <v>0</v>
      </c>
      <c r="G7107">
        <f t="shared" ref="G7107:G7170" ca="1" si="223">SUM(G:G)</f>
        <v>0</v>
      </c>
    </row>
    <row r="7108" spans="1:7" x14ac:dyDescent="0.25">
      <c r="A7108" t="s">
        <v>9418</v>
      </c>
      <c r="B7108" t="s">
        <v>1946</v>
      </c>
      <c r="C7108" s="4">
        <v>13122</v>
      </c>
      <c r="D7108">
        <v>7367438190</v>
      </c>
      <c r="E7108">
        <f>VLOOKUP(D7108,  base_salary!A:A, 1, FALSE)</f>
        <v>7367438190</v>
      </c>
      <c r="F7108">
        <f t="shared" si="222"/>
        <v>0</v>
      </c>
      <c r="G7108">
        <f t="shared" ca="1" si="223"/>
        <v>0</v>
      </c>
    </row>
    <row r="7109" spans="1:7" x14ac:dyDescent="0.25">
      <c r="A7109" t="s">
        <v>9419</v>
      </c>
      <c r="B7109" t="s">
        <v>2740</v>
      </c>
      <c r="C7109" s="4">
        <v>23600</v>
      </c>
      <c r="D7109">
        <v>1444572199</v>
      </c>
      <c r="E7109">
        <f>VLOOKUP(D7109,  base_salary!A:A, 1, FALSE)</f>
        <v>1444572199</v>
      </c>
      <c r="F7109">
        <f t="shared" si="222"/>
        <v>0</v>
      </c>
      <c r="G7109">
        <f t="shared" ca="1" si="223"/>
        <v>0</v>
      </c>
    </row>
    <row r="7110" spans="1:7" x14ac:dyDescent="0.25">
      <c r="A7110" t="s">
        <v>9420</v>
      </c>
      <c r="B7110" t="s">
        <v>2004</v>
      </c>
      <c r="C7110" s="4">
        <v>42179</v>
      </c>
      <c r="D7110">
        <v>549857826</v>
      </c>
      <c r="E7110">
        <f>VLOOKUP(D7110,  base_salary!A:A, 1, FALSE)</f>
        <v>549857826</v>
      </c>
      <c r="F7110">
        <f t="shared" si="222"/>
        <v>0</v>
      </c>
      <c r="G7110">
        <f t="shared" ca="1" si="223"/>
        <v>0</v>
      </c>
    </row>
    <row r="7111" spans="1:7" x14ac:dyDescent="0.25">
      <c r="A7111" t="s">
        <v>9421</v>
      </c>
      <c r="B7111" t="s">
        <v>3279</v>
      </c>
      <c r="C7111" s="4">
        <v>43920</v>
      </c>
      <c r="D7111">
        <v>6788593582</v>
      </c>
      <c r="E7111">
        <f>VLOOKUP(D7111,  base_salary!A:A, 1, FALSE)</f>
        <v>6788593582</v>
      </c>
      <c r="F7111">
        <f t="shared" si="222"/>
        <v>0</v>
      </c>
      <c r="G7111">
        <f t="shared" ca="1" si="223"/>
        <v>0</v>
      </c>
    </row>
    <row r="7112" spans="1:7" x14ac:dyDescent="0.25">
      <c r="A7112" t="s">
        <v>9422</v>
      </c>
      <c r="B7112" t="s">
        <v>3517</v>
      </c>
      <c r="C7112" s="4">
        <v>14389</v>
      </c>
      <c r="D7112">
        <v>9128677390</v>
      </c>
      <c r="E7112">
        <f>VLOOKUP(D7112,  base_salary!A:A, 1, FALSE)</f>
        <v>9128677390</v>
      </c>
      <c r="F7112">
        <f t="shared" si="222"/>
        <v>0</v>
      </c>
      <c r="G7112">
        <f t="shared" ca="1" si="223"/>
        <v>0</v>
      </c>
    </row>
    <row r="7113" spans="1:7" x14ac:dyDescent="0.25">
      <c r="A7113" t="s">
        <v>9423</v>
      </c>
      <c r="B7113" t="s">
        <v>2369</v>
      </c>
      <c r="C7113" s="4">
        <v>27285</v>
      </c>
      <c r="D7113">
        <v>5002048994</v>
      </c>
      <c r="E7113">
        <f>VLOOKUP(D7113,  base_salary!A:A, 1, FALSE)</f>
        <v>5002048994</v>
      </c>
      <c r="F7113">
        <f t="shared" si="222"/>
        <v>0</v>
      </c>
      <c r="G7113">
        <f t="shared" ca="1" si="223"/>
        <v>0</v>
      </c>
    </row>
    <row r="7114" spans="1:7" x14ac:dyDescent="0.25">
      <c r="A7114" t="s">
        <v>9424</v>
      </c>
      <c r="B7114" t="s">
        <v>2004</v>
      </c>
      <c r="C7114" s="4">
        <v>28108</v>
      </c>
      <c r="D7114">
        <v>4192879565</v>
      </c>
      <c r="E7114">
        <f>VLOOKUP(D7114,  base_salary!A:A, 1, FALSE)</f>
        <v>4192879565</v>
      </c>
      <c r="F7114">
        <f t="shared" si="222"/>
        <v>0</v>
      </c>
      <c r="G7114">
        <f t="shared" ca="1" si="223"/>
        <v>0</v>
      </c>
    </row>
    <row r="7115" spans="1:7" x14ac:dyDescent="0.25">
      <c r="A7115" t="s">
        <v>9425</v>
      </c>
      <c r="B7115" t="s">
        <v>2951</v>
      </c>
      <c r="C7115" s="4">
        <v>22965</v>
      </c>
      <c r="D7115">
        <v>4085082426</v>
      </c>
      <c r="E7115">
        <f>VLOOKUP(D7115,  base_salary!A:A, 1, FALSE)</f>
        <v>4085082426</v>
      </c>
      <c r="F7115">
        <f t="shared" si="222"/>
        <v>0</v>
      </c>
      <c r="G7115">
        <f t="shared" ca="1" si="223"/>
        <v>0</v>
      </c>
    </row>
    <row r="7116" spans="1:7" x14ac:dyDescent="0.25">
      <c r="A7116" t="s">
        <v>9426</v>
      </c>
      <c r="B7116" t="s">
        <v>3558</v>
      </c>
      <c r="C7116" s="4">
        <v>49311</v>
      </c>
      <c r="D7116">
        <v>5209112160</v>
      </c>
      <c r="E7116">
        <f>VLOOKUP(D7116,  base_salary!A:A, 1, FALSE)</f>
        <v>5209112160</v>
      </c>
      <c r="F7116">
        <f t="shared" si="222"/>
        <v>0</v>
      </c>
      <c r="G7116">
        <f t="shared" ca="1" si="223"/>
        <v>0</v>
      </c>
    </row>
    <row r="7117" spans="1:7" x14ac:dyDescent="0.25">
      <c r="A7117" t="s">
        <v>9427</v>
      </c>
      <c r="B7117" t="s">
        <v>2244</v>
      </c>
      <c r="C7117" s="4">
        <v>39600</v>
      </c>
      <c r="D7117">
        <v>4342145855</v>
      </c>
      <c r="E7117">
        <f>VLOOKUP(D7117,  base_salary!A:A, 1, FALSE)</f>
        <v>4342145855</v>
      </c>
      <c r="F7117">
        <f t="shared" si="222"/>
        <v>0</v>
      </c>
      <c r="G7117">
        <f t="shared" ca="1" si="223"/>
        <v>0</v>
      </c>
    </row>
    <row r="7118" spans="1:7" x14ac:dyDescent="0.25">
      <c r="A7118" t="s">
        <v>9428</v>
      </c>
      <c r="B7118" t="s">
        <v>2391</v>
      </c>
      <c r="C7118" s="4">
        <v>52482</v>
      </c>
      <c r="D7118">
        <v>8256403403</v>
      </c>
      <c r="E7118">
        <f>VLOOKUP(D7118,  base_salary!A:A, 1, FALSE)</f>
        <v>8256403403</v>
      </c>
      <c r="F7118">
        <f t="shared" si="222"/>
        <v>0</v>
      </c>
      <c r="G7118">
        <f t="shared" ca="1" si="223"/>
        <v>0</v>
      </c>
    </row>
    <row r="7119" spans="1:7" x14ac:dyDescent="0.25">
      <c r="A7119" t="s">
        <v>9429</v>
      </c>
      <c r="B7119" t="s">
        <v>4461</v>
      </c>
      <c r="C7119" s="4">
        <v>19301</v>
      </c>
      <c r="D7119">
        <v>5372344725</v>
      </c>
      <c r="E7119">
        <f>VLOOKUP(D7119,  base_salary!A:A, 1, FALSE)</f>
        <v>5372344725</v>
      </c>
      <c r="F7119">
        <f t="shared" si="222"/>
        <v>0</v>
      </c>
      <c r="G7119">
        <f t="shared" ca="1" si="223"/>
        <v>0</v>
      </c>
    </row>
    <row r="7120" spans="1:7" x14ac:dyDescent="0.25">
      <c r="A7120" t="s">
        <v>9430</v>
      </c>
      <c r="B7120" t="s">
        <v>2041</v>
      </c>
      <c r="C7120" s="4">
        <v>27666</v>
      </c>
      <c r="D7120">
        <v>2060025532</v>
      </c>
      <c r="E7120">
        <f>VLOOKUP(D7120,  base_salary!A:A, 1, FALSE)</f>
        <v>2060025532</v>
      </c>
      <c r="F7120">
        <f t="shared" si="222"/>
        <v>0</v>
      </c>
      <c r="G7120">
        <f t="shared" ca="1" si="223"/>
        <v>0</v>
      </c>
    </row>
    <row r="7121" spans="1:7" x14ac:dyDescent="0.25">
      <c r="A7121" t="s">
        <v>9431</v>
      </c>
      <c r="B7121" t="s">
        <v>2790</v>
      </c>
      <c r="C7121" s="4">
        <v>12811</v>
      </c>
      <c r="D7121">
        <v>1268934771</v>
      </c>
      <c r="E7121">
        <f>VLOOKUP(D7121,  base_salary!A:A, 1, FALSE)</f>
        <v>1268934771</v>
      </c>
      <c r="F7121">
        <f t="shared" si="222"/>
        <v>0</v>
      </c>
      <c r="G7121">
        <f t="shared" ca="1" si="223"/>
        <v>0</v>
      </c>
    </row>
    <row r="7122" spans="1:7" x14ac:dyDescent="0.25">
      <c r="A7122" t="s">
        <v>9432</v>
      </c>
      <c r="B7122" t="s">
        <v>2212</v>
      </c>
      <c r="C7122" s="4">
        <v>49996</v>
      </c>
      <c r="D7122">
        <v>1606657585</v>
      </c>
      <c r="E7122">
        <f>VLOOKUP(D7122,  base_salary!A:A, 1, FALSE)</f>
        <v>1606657585</v>
      </c>
      <c r="F7122">
        <f t="shared" si="222"/>
        <v>0</v>
      </c>
      <c r="G7122">
        <f t="shared" ca="1" si="223"/>
        <v>0</v>
      </c>
    </row>
    <row r="7123" spans="1:7" x14ac:dyDescent="0.25">
      <c r="A7123" t="s">
        <v>9433</v>
      </c>
      <c r="B7123" t="s">
        <v>2372</v>
      </c>
      <c r="C7123" s="4">
        <v>16158</v>
      </c>
      <c r="D7123">
        <v>8731494560</v>
      </c>
      <c r="E7123">
        <f>VLOOKUP(D7123,  base_salary!A:A, 1, FALSE)</f>
        <v>8731494560</v>
      </c>
      <c r="F7123">
        <f t="shared" si="222"/>
        <v>0</v>
      </c>
      <c r="G7123">
        <f t="shared" ca="1" si="223"/>
        <v>0</v>
      </c>
    </row>
    <row r="7124" spans="1:7" x14ac:dyDescent="0.25">
      <c r="A7124" t="s">
        <v>9434</v>
      </c>
      <c r="B7124" t="s">
        <v>4018</v>
      </c>
      <c r="C7124" s="4">
        <v>53959</v>
      </c>
      <c r="D7124">
        <v>2257563263</v>
      </c>
      <c r="E7124">
        <f>VLOOKUP(D7124,  base_salary!A:A, 1, FALSE)</f>
        <v>2257563263</v>
      </c>
      <c r="F7124">
        <f t="shared" si="222"/>
        <v>0</v>
      </c>
      <c r="G7124">
        <f t="shared" ca="1" si="223"/>
        <v>0</v>
      </c>
    </row>
    <row r="7125" spans="1:7" x14ac:dyDescent="0.25">
      <c r="A7125" t="s">
        <v>9435</v>
      </c>
      <c r="B7125" t="s">
        <v>2097</v>
      </c>
      <c r="C7125" s="4">
        <v>14672</v>
      </c>
      <c r="D7125">
        <v>2138131904</v>
      </c>
      <c r="E7125">
        <f>VLOOKUP(D7125,  base_salary!A:A, 1, FALSE)</f>
        <v>2138131904</v>
      </c>
      <c r="F7125">
        <f t="shared" si="222"/>
        <v>0</v>
      </c>
      <c r="G7125">
        <f t="shared" ca="1" si="223"/>
        <v>0</v>
      </c>
    </row>
    <row r="7126" spans="1:7" x14ac:dyDescent="0.25">
      <c r="A7126" t="s">
        <v>9436</v>
      </c>
      <c r="B7126" t="s">
        <v>2674</v>
      </c>
      <c r="C7126" s="4">
        <v>59488</v>
      </c>
      <c r="D7126">
        <v>2500807061</v>
      </c>
      <c r="E7126">
        <f>VLOOKUP(D7126,  base_salary!A:A, 1, FALSE)</f>
        <v>2500807061</v>
      </c>
      <c r="F7126">
        <f t="shared" si="222"/>
        <v>0</v>
      </c>
      <c r="G7126">
        <f t="shared" ca="1" si="223"/>
        <v>0</v>
      </c>
    </row>
    <row r="7127" spans="1:7" x14ac:dyDescent="0.25">
      <c r="A7127" t="s">
        <v>9437</v>
      </c>
      <c r="B7127" t="s">
        <v>2194</v>
      </c>
      <c r="C7127" s="4">
        <v>41841</v>
      </c>
      <c r="D7127">
        <v>9916787441</v>
      </c>
      <c r="E7127">
        <f>VLOOKUP(D7127,  base_salary!A:A, 1, FALSE)</f>
        <v>9916787441</v>
      </c>
      <c r="F7127">
        <f t="shared" si="222"/>
        <v>0</v>
      </c>
      <c r="G7127">
        <f t="shared" ca="1" si="223"/>
        <v>0</v>
      </c>
    </row>
    <row r="7128" spans="1:7" x14ac:dyDescent="0.25">
      <c r="A7128" t="s">
        <v>9438</v>
      </c>
      <c r="B7128" t="s">
        <v>1944</v>
      </c>
      <c r="C7128" s="4">
        <v>58835</v>
      </c>
      <c r="D7128">
        <v>2497321256</v>
      </c>
      <c r="E7128">
        <f>VLOOKUP(D7128,  base_salary!A:A, 1, FALSE)</f>
        <v>2497321256</v>
      </c>
      <c r="F7128">
        <f t="shared" si="222"/>
        <v>0</v>
      </c>
      <c r="G7128">
        <f t="shared" ca="1" si="223"/>
        <v>0</v>
      </c>
    </row>
    <row r="7129" spans="1:7" x14ac:dyDescent="0.25">
      <c r="A7129" t="s">
        <v>9439</v>
      </c>
      <c r="B7129" t="s">
        <v>1976</v>
      </c>
      <c r="C7129" s="4">
        <v>47571</v>
      </c>
      <c r="D7129">
        <v>2792636599</v>
      </c>
      <c r="E7129">
        <f>VLOOKUP(D7129,  base_salary!A:A, 1, FALSE)</f>
        <v>2792636599</v>
      </c>
      <c r="F7129">
        <f t="shared" si="222"/>
        <v>0</v>
      </c>
      <c r="G7129">
        <f t="shared" ca="1" si="223"/>
        <v>0</v>
      </c>
    </row>
    <row r="7130" spans="1:7" x14ac:dyDescent="0.25">
      <c r="A7130" t="s">
        <v>9440</v>
      </c>
      <c r="B7130" t="s">
        <v>2778</v>
      </c>
      <c r="C7130" s="4">
        <v>30847</v>
      </c>
      <c r="D7130">
        <v>899126162</v>
      </c>
      <c r="E7130">
        <f>VLOOKUP(D7130,  base_salary!A:A, 1, FALSE)</f>
        <v>899126162</v>
      </c>
      <c r="F7130">
        <f t="shared" si="222"/>
        <v>0</v>
      </c>
      <c r="G7130">
        <f t="shared" ca="1" si="223"/>
        <v>0</v>
      </c>
    </row>
    <row r="7131" spans="1:7" x14ac:dyDescent="0.25">
      <c r="A7131" t="s">
        <v>9441</v>
      </c>
      <c r="B7131" t="s">
        <v>1958</v>
      </c>
      <c r="C7131" s="4">
        <v>22192</v>
      </c>
      <c r="D7131">
        <v>2757793764</v>
      </c>
      <c r="E7131">
        <f>VLOOKUP(D7131,  base_salary!A:A, 1, FALSE)</f>
        <v>2757793764</v>
      </c>
      <c r="F7131">
        <f t="shared" si="222"/>
        <v>0</v>
      </c>
      <c r="G7131">
        <f t="shared" ca="1" si="223"/>
        <v>0</v>
      </c>
    </row>
    <row r="7132" spans="1:7" x14ac:dyDescent="0.25">
      <c r="A7132" t="s">
        <v>9442</v>
      </c>
      <c r="B7132" t="s">
        <v>1978</v>
      </c>
      <c r="C7132" s="4">
        <v>11940</v>
      </c>
      <c r="D7132">
        <v>29906814</v>
      </c>
      <c r="E7132">
        <f>VLOOKUP(D7132,  base_salary!A:A, 1, FALSE)</f>
        <v>29906814</v>
      </c>
      <c r="F7132">
        <f t="shared" si="222"/>
        <v>0</v>
      </c>
      <c r="G7132">
        <f t="shared" ca="1" si="223"/>
        <v>0</v>
      </c>
    </row>
    <row r="7133" spans="1:7" x14ac:dyDescent="0.25">
      <c r="A7133" t="s">
        <v>9443</v>
      </c>
      <c r="B7133" t="s">
        <v>2093</v>
      </c>
      <c r="C7133" s="4">
        <v>31469</v>
      </c>
      <c r="D7133">
        <v>9829586073</v>
      </c>
      <c r="E7133">
        <f>VLOOKUP(D7133,  base_salary!A:A, 1, FALSE)</f>
        <v>9829586073</v>
      </c>
      <c r="F7133">
        <f t="shared" si="222"/>
        <v>0</v>
      </c>
      <c r="G7133">
        <f t="shared" ca="1" si="223"/>
        <v>0</v>
      </c>
    </row>
    <row r="7134" spans="1:7" x14ac:dyDescent="0.25">
      <c r="A7134" t="s">
        <v>9444</v>
      </c>
      <c r="B7134" t="s">
        <v>2498</v>
      </c>
      <c r="C7134" s="4">
        <v>54890</v>
      </c>
      <c r="D7134">
        <v>6894004730</v>
      </c>
      <c r="E7134">
        <f>VLOOKUP(D7134,  base_salary!A:A, 1, FALSE)</f>
        <v>6894004730</v>
      </c>
      <c r="F7134">
        <f t="shared" si="222"/>
        <v>0</v>
      </c>
      <c r="G7134">
        <f t="shared" ca="1" si="223"/>
        <v>0</v>
      </c>
    </row>
    <row r="7135" spans="1:7" x14ac:dyDescent="0.25">
      <c r="A7135" t="s">
        <v>9445</v>
      </c>
      <c r="B7135" t="s">
        <v>2734</v>
      </c>
      <c r="C7135" s="4">
        <v>12371</v>
      </c>
      <c r="D7135">
        <v>3409869514</v>
      </c>
      <c r="E7135">
        <f>VLOOKUP(D7135,  base_salary!A:A, 1, FALSE)</f>
        <v>3409869514</v>
      </c>
      <c r="F7135">
        <f t="shared" si="222"/>
        <v>0</v>
      </c>
      <c r="G7135">
        <f t="shared" ca="1" si="223"/>
        <v>0</v>
      </c>
    </row>
    <row r="7136" spans="1:7" x14ac:dyDescent="0.25">
      <c r="A7136" t="s">
        <v>9446</v>
      </c>
      <c r="B7136" t="s">
        <v>3039</v>
      </c>
      <c r="C7136" s="4">
        <v>18608</v>
      </c>
      <c r="D7136">
        <v>8519669638</v>
      </c>
      <c r="E7136">
        <f>VLOOKUP(D7136,  base_salary!A:A, 1, FALSE)</f>
        <v>8519669638</v>
      </c>
      <c r="F7136">
        <f t="shared" si="222"/>
        <v>0</v>
      </c>
      <c r="G7136">
        <f t="shared" ca="1" si="223"/>
        <v>0</v>
      </c>
    </row>
    <row r="7137" spans="1:7" x14ac:dyDescent="0.25">
      <c r="A7137" t="s">
        <v>9447</v>
      </c>
      <c r="B7137" t="s">
        <v>2135</v>
      </c>
      <c r="C7137" s="4">
        <v>36745</v>
      </c>
      <c r="D7137">
        <v>7516977292</v>
      </c>
      <c r="E7137">
        <f>VLOOKUP(D7137,  base_salary!A:A, 1, FALSE)</f>
        <v>7516977292</v>
      </c>
      <c r="F7137">
        <f t="shared" si="222"/>
        <v>0</v>
      </c>
      <c r="G7137">
        <f t="shared" ca="1" si="223"/>
        <v>0</v>
      </c>
    </row>
    <row r="7138" spans="1:7" x14ac:dyDescent="0.25">
      <c r="A7138" t="s">
        <v>9448</v>
      </c>
      <c r="B7138" t="s">
        <v>2305</v>
      </c>
      <c r="C7138" s="4">
        <v>12024</v>
      </c>
      <c r="D7138">
        <v>2191014690</v>
      </c>
      <c r="E7138">
        <f>VLOOKUP(D7138,  base_salary!A:A, 1, FALSE)</f>
        <v>2191014690</v>
      </c>
      <c r="F7138">
        <f t="shared" si="222"/>
        <v>0</v>
      </c>
      <c r="G7138">
        <f t="shared" ca="1" si="223"/>
        <v>0</v>
      </c>
    </row>
    <row r="7139" spans="1:7" x14ac:dyDescent="0.25">
      <c r="A7139" t="s">
        <v>9449</v>
      </c>
      <c r="B7139" t="s">
        <v>2255</v>
      </c>
      <c r="C7139" s="4">
        <v>24849</v>
      </c>
      <c r="D7139">
        <v>1371021422</v>
      </c>
      <c r="E7139">
        <f>VLOOKUP(D7139,  base_salary!A:A, 1, FALSE)</f>
        <v>1371021422</v>
      </c>
      <c r="F7139">
        <f t="shared" si="222"/>
        <v>0</v>
      </c>
      <c r="G7139">
        <f t="shared" ca="1" si="223"/>
        <v>0</v>
      </c>
    </row>
    <row r="7140" spans="1:7" x14ac:dyDescent="0.25">
      <c r="A7140" t="s">
        <v>9450</v>
      </c>
      <c r="B7140" t="s">
        <v>2521</v>
      </c>
      <c r="C7140" s="4">
        <v>13038</v>
      </c>
      <c r="D7140">
        <v>1895483948</v>
      </c>
      <c r="E7140">
        <f>VLOOKUP(D7140,  base_salary!A:A, 1, FALSE)</f>
        <v>1895483948</v>
      </c>
      <c r="F7140">
        <f t="shared" si="222"/>
        <v>0</v>
      </c>
      <c r="G7140">
        <f t="shared" ca="1" si="223"/>
        <v>0</v>
      </c>
    </row>
    <row r="7141" spans="1:7" x14ac:dyDescent="0.25">
      <c r="A7141" t="s">
        <v>9451</v>
      </c>
      <c r="B7141" t="s">
        <v>2325</v>
      </c>
      <c r="C7141" s="4">
        <v>16328</v>
      </c>
      <c r="D7141">
        <v>6284045549</v>
      </c>
      <c r="E7141">
        <f>VLOOKUP(D7141,  base_salary!A:A, 1, FALSE)</f>
        <v>6284045549</v>
      </c>
      <c r="F7141">
        <f t="shared" si="222"/>
        <v>0</v>
      </c>
      <c r="G7141">
        <f t="shared" ca="1" si="223"/>
        <v>0</v>
      </c>
    </row>
    <row r="7142" spans="1:7" x14ac:dyDescent="0.25">
      <c r="A7142" t="s">
        <v>9452</v>
      </c>
      <c r="B7142" t="s">
        <v>2372</v>
      </c>
      <c r="C7142" s="4">
        <v>41710</v>
      </c>
      <c r="D7142">
        <v>6235447353</v>
      </c>
      <c r="E7142">
        <f>VLOOKUP(D7142,  base_salary!A:A, 1, FALSE)</f>
        <v>6235447353</v>
      </c>
      <c r="F7142">
        <f t="shared" si="222"/>
        <v>0</v>
      </c>
      <c r="G7142">
        <f t="shared" ca="1" si="223"/>
        <v>0</v>
      </c>
    </row>
    <row r="7143" spans="1:7" x14ac:dyDescent="0.25">
      <c r="A7143" t="s">
        <v>9453</v>
      </c>
      <c r="B7143" t="s">
        <v>1984</v>
      </c>
      <c r="C7143" s="4">
        <v>48373</v>
      </c>
      <c r="D7143">
        <v>101658508</v>
      </c>
      <c r="E7143">
        <f>VLOOKUP(D7143,  base_salary!A:A, 1, FALSE)</f>
        <v>101658508</v>
      </c>
      <c r="F7143">
        <f t="shared" si="222"/>
        <v>0</v>
      </c>
      <c r="G7143">
        <f t="shared" ca="1" si="223"/>
        <v>0</v>
      </c>
    </row>
    <row r="7144" spans="1:7" x14ac:dyDescent="0.25">
      <c r="A7144" t="s">
        <v>9454</v>
      </c>
      <c r="B7144" t="s">
        <v>3390</v>
      </c>
      <c r="C7144" s="4">
        <v>26327</v>
      </c>
      <c r="D7144">
        <v>8703756602</v>
      </c>
      <c r="E7144">
        <f>VLOOKUP(D7144,  base_salary!A:A, 1, FALSE)</f>
        <v>8703756602</v>
      </c>
      <c r="F7144">
        <f t="shared" si="222"/>
        <v>0</v>
      </c>
      <c r="G7144">
        <f t="shared" ca="1" si="223"/>
        <v>0</v>
      </c>
    </row>
    <row r="7145" spans="1:7" x14ac:dyDescent="0.25">
      <c r="A7145" t="s">
        <v>9455</v>
      </c>
      <c r="B7145" t="s">
        <v>2010</v>
      </c>
      <c r="C7145" s="4">
        <v>55694</v>
      </c>
      <c r="D7145">
        <v>7251959615</v>
      </c>
      <c r="E7145">
        <f>VLOOKUP(D7145,  base_salary!A:A, 1, FALSE)</f>
        <v>7251959615</v>
      </c>
      <c r="F7145">
        <f t="shared" si="222"/>
        <v>0</v>
      </c>
      <c r="G7145">
        <f t="shared" ca="1" si="223"/>
        <v>0</v>
      </c>
    </row>
    <row r="7146" spans="1:7" x14ac:dyDescent="0.25">
      <c r="A7146" t="s">
        <v>9456</v>
      </c>
      <c r="B7146" t="s">
        <v>2693</v>
      </c>
      <c r="C7146" s="4">
        <v>22654</v>
      </c>
      <c r="D7146">
        <v>5574535556</v>
      </c>
      <c r="E7146">
        <f>VLOOKUP(D7146,  base_salary!A:A, 1, FALSE)</f>
        <v>5574535556</v>
      </c>
      <c r="F7146">
        <f t="shared" si="222"/>
        <v>0</v>
      </c>
      <c r="G7146">
        <f t="shared" ca="1" si="223"/>
        <v>0</v>
      </c>
    </row>
    <row r="7147" spans="1:7" x14ac:dyDescent="0.25">
      <c r="A7147" t="s">
        <v>9457</v>
      </c>
      <c r="B7147" t="s">
        <v>2977</v>
      </c>
      <c r="C7147" s="4">
        <v>20279</v>
      </c>
      <c r="D7147">
        <v>2510440322</v>
      </c>
      <c r="E7147">
        <f>VLOOKUP(D7147,  base_salary!A:A, 1, FALSE)</f>
        <v>2510440322</v>
      </c>
      <c r="F7147">
        <f t="shared" si="222"/>
        <v>0</v>
      </c>
      <c r="G7147">
        <f t="shared" ca="1" si="223"/>
        <v>0</v>
      </c>
    </row>
    <row r="7148" spans="1:7" x14ac:dyDescent="0.25">
      <c r="A7148" t="s">
        <v>9458</v>
      </c>
      <c r="B7148" t="s">
        <v>3126</v>
      </c>
      <c r="C7148" s="4">
        <v>43085</v>
      </c>
      <c r="D7148">
        <v>3538909016</v>
      </c>
      <c r="E7148">
        <f>VLOOKUP(D7148,  base_salary!A:A, 1, FALSE)</f>
        <v>3538909016</v>
      </c>
      <c r="F7148">
        <f t="shared" si="222"/>
        <v>0</v>
      </c>
      <c r="G7148">
        <f t="shared" ca="1" si="223"/>
        <v>0</v>
      </c>
    </row>
    <row r="7149" spans="1:7" x14ac:dyDescent="0.25">
      <c r="A7149" t="s">
        <v>9459</v>
      </c>
      <c r="B7149" t="s">
        <v>2111</v>
      </c>
      <c r="C7149" s="4">
        <v>45747</v>
      </c>
      <c r="D7149">
        <v>3497169404</v>
      </c>
      <c r="E7149">
        <f>VLOOKUP(D7149,  base_salary!A:A, 1, FALSE)</f>
        <v>3497169404</v>
      </c>
      <c r="F7149">
        <f t="shared" si="222"/>
        <v>0</v>
      </c>
      <c r="G7149">
        <f t="shared" ca="1" si="223"/>
        <v>0</v>
      </c>
    </row>
    <row r="7150" spans="1:7" x14ac:dyDescent="0.25">
      <c r="A7150" t="s">
        <v>9460</v>
      </c>
      <c r="B7150" t="s">
        <v>2428</v>
      </c>
      <c r="C7150" s="4">
        <v>22180</v>
      </c>
      <c r="D7150">
        <v>4900475084</v>
      </c>
      <c r="E7150">
        <f>VLOOKUP(D7150,  base_salary!A:A, 1, FALSE)</f>
        <v>4900475084</v>
      </c>
      <c r="F7150">
        <f t="shared" si="222"/>
        <v>0</v>
      </c>
      <c r="G7150">
        <f t="shared" ca="1" si="223"/>
        <v>0</v>
      </c>
    </row>
    <row r="7151" spans="1:7" x14ac:dyDescent="0.25">
      <c r="A7151" t="s">
        <v>9461</v>
      </c>
      <c r="B7151" t="s">
        <v>2079</v>
      </c>
      <c r="C7151" s="4">
        <v>34342</v>
      </c>
      <c r="D7151">
        <v>4656574848</v>
      </c>
      <c r="E7151">
        <f>VLOOKUP(D7151,  base_salary!A:A, 1, FALSE)</f>
        <v>4656574848</v>
      </c>
      <c r="F7151">
        <f t="shared" si="222"/>
        <v>0</v>
      </c>
      <c r="G7151">
        <f t="shared" ca="1" si="223"/>
        <v>0</v>
      </c>
    </row>
    <row r="7152" spans="1:7" x14ac:dyDescent="0.25">
      <c r="A7152" t="s">
        <v>9462</v>
      </c>
      <c r="B7152" t="s">
        <v>2521</v>
      </c>
      <c r="C7152" s="4">
        <v>50874</v>
      </c>
      <c r="D7152">
        <v>3991963221</v>
      </c>
      <c r="E7152">
        <f>VLOOKUP(D7152,  base_salary!A:A, 1, FALSE)</f>
        <v>3991963221</v>
      </c>
      <c r="F7152">
        <f t="shared" si="222"/>
        <v>0</v>
      </c>
      <c r="G7152">
        <f t="shared" ca="1" si="223"/>
        <v>0</v>
      </c>
    </row>
    <row r="7153" spans="1:7" x14ac:dyDescent="0.25">
      <c r="A7153" t="s">
        <v>9463</v>
      </c>
      <c r="B7153" t="s">
        <v>2411</v>
      </c>
      <c r="C7153" s="4">
        <v>49790</v>
      </c>
      <c r="D7153">
        <v>3016741628</v>
      </c>
      <c r="E7153">
        <f>VLOOKUP(D7153,  base_salary!A:A, 1, FALSE)</f>
        <v>3016741628</v>
      </c>
      <c r="F7153">
        <f t="shared" si="222"/>
        <v>0</v>
      </c>
      <c r="G7153">
        <f t="shared" ca="1" si="223"/>
        <v>0</v>
      </c>
    </row>
    <row r="7154" spans="1:7" x14ac:dyDescent="0.25">
      <c r="A7154" t="s">
        <v>9464</v>
      </c>
      <c r="B7154" t="s">
        <v>2691</v>
      </c>
      <c r="C7154" s="4">
        <v>17212</v>
      </c>
      <c r="D7154">
        <v>8858733592</v>
      </c>
      <c r="E7154">
        <f>VLOOKUP(D7154,  base_salary!A:A, 1, FALSE)</f>
        <v>8858733592</v>
      </c>
      <c r="F7154">
        <f t="shared" si="222"/>
        <v>0</v>
      </c>
      <c r="G7154">
        <f t="shared" ca="1" si="223"/>
        <v>0</v>
      </c>
    </row>
    <row r="7155" spans="1:7" x14ac:dyDescent="0.25">
      <c r="A7155" t="s">
        <v>9465</v>
      </c>
      <c r="B7155" t="s">
        <v>3126</v>
      </c>
      <c r="C7155" s="4">
        <v>43796</v>
      </c>
      <c r="D7155">
        <v>1739513533</v>
      </c>
      <c r="E7155">
        <f>VLOOKUP(D7155,  base_salary!A:A, 1, FALSE)</f>
        <v>1739513533</v>
      </c>
      <c r="F7155">
        <f t="shared" si="222"/>
        <v>0</v>
      </c>
      <c r="G7155">
        <f t="shared" ca="1" si="223"/>
        <v>0</v>
      </c>
    </row>
    <row r="7156" spans="1:7" x14ac:dyDescent="0.25">
      <c r="A7156" t="s">
        <v>9466</v>
      </c>
      <c r="B7156" t="s">
        <v>2459</v>
      </c>
      <c r="C7156" s="4">
        <v>59297</v>
      </c>
      <c r="D7156">
        <v>7794042674</v>
      </c>
      <c r="E7156">
        <f>VLOOKUP(D7156,  base_salary!A:A, 1, FALSE)</f>
        <v>7794042674</v>
      </c>
      <c r="F7156">
        <f t="shared" si="222"/>
        <v>0</v>
      </c>
      <c r="G7156">
        <f t="shared" ca="1" si="223"/>
        <v>0</v>
      </c>
    </row>
    <row r="7157" spans="1:7" x14ac:dyDescent="0.25">
      <c r="A7157" t="s">
        <v>9467</v>
      </c>
      <c r="B7157" t="s">
        <v>3271</v>
      </c>
      <c r="C7157" s="4">
        <v>15769</v>
      </c>
      <c r="D7157">
        <v>7635344498</v>
      </c>
      <c r="E7157">
        <f>VLOOKUP(D7157,  base_salary!A:A, 1, FALSE)</f>
        <v>7635344498</v>
      </c>
      <c r="F7157">
        <f t="shared" si="222"/>
        <v>0</v>
      </c>
      <c r="G7157">
        <f t="shared" ca="1" si="223"/>
        <v>0</v>
      </c>
    </row>
    <row r="7158" spans="1:7" x14ac:dyDescent="0.25">
      <c r="A7158" t="s">
        <v>9468</v>
      </c>
      <c r="B7158" t="s">
        <v>2391</v>
      </c>
      <c r="C7158" s="4">
        <v>43149</v>
      </c>
      <c r="D7158">
        <v>6410530811</v>
      </c>
      <c r="E7158">
        <f>VLOOKUP(D7158,  base_salary!A:A, 1, FALSE)</f>
        <v>6410530811</v>
      </c>
      <c r="F7158">
        <f t="shared" si="222"/>
        <v>0</v>
      </c>
      <c r="G7158">
        <f t="shared" ca="1" si="223"/>
        <v>0</v>
      </c>
    </row>
    <row r="7159" spans="1:7" x14ac:dyDescent="0.25">
      <c r="A7159" t="s">
        <v>9469</v>
      </c>
      <c r="B7159" t="s">
        <v>2727</v>
      </c>
      <c r="C7159" s="4">
        <v>39075</v>
      </c>
      <c r="D7159">
        <v>6364724701</v>
      </c>
      <c r="E7159">
        <f>VLOOKUP(D7159,  base_salary!A:A, 1, FALSE)</f>
        <v>6364724701</v>
      </c>
      <c r="F7159">
        <f t="shared" si="222"/>
        <v>0</v>
      </c>
      <c r="G7159">
        <f t="shared" ca="1" si="223"/>
        <v>0</v>
      </c>
    </row>
    <row r="7160" spans="1:7" x14ac:dyDescent="0.25">
      <c r="A7160" t="s">
        <v>9470</v>
      </c>
      <c r="B7160" t="s">
        <v>2083</v>
      </c>
      <c r="C7160" s="4">
        <v>23040</v>
      </c>
      <c r="D7160">
        <v>7269614199</v>
      </c>
      <c r="E7160">
        <f>VLOOKUP(D7160,  base_salary!A:A, 1, FALSE)</f>
        <v>7269614199</v>
      </c>
      <c r="F7160">
        <f t="shared" si="222"/>
        <v>0</v>
      </c>
      <c r="G7160">
        <f t="shared" ca="1" si="223"/>
        <v>0</v>
      </c>
    </row>
    <row r="7161" spans="1:7" x14ac:dyDescent="0.25">
      <c r="A7161" t="s">
        <v>9471</v>
      </c>
      <c r="B7161" t="s">
        <v>2841</v>
      </c>
      <c r="C7161" s="4">
        <v>46839</v>
      </c>
      <c r="D7161">
        <v>5814713100</v>
      </c>
      <c r="E7161">
        <f>VLOOKUP(D7161,  base_salary!A:A, 1, FALSE)</f>
        <v>5814713100</v>
      </c>
      <c r="F7161">
        <f t="shared" si="222"/>
        <v>0</v>
      </c>
      <c r="G7161">
        <f t="shared" ca="1" si="223"/>
        <v>0</v>
      </c>
    </row>
    <row r="7162" spans="1:7" x14ac:dyDescent="0.25">
      <c r="A7162" t="s">
        <v>9472</v>
      </c>
      <c r="B7162" t="s">
        <v>2300</v>
      </c>
      <c r="C7162" s="4">
        <v>30044</v>
      </c>
      <c r="D7162">
        <v>8315800957</v>
      </c>
      <c r="E7162">
        <f>VLOOKUP(D7162,  base_salary!A:A, 1, FALSE)</f>
        <v>8315800957</v>
      </c>
      <c r="F7162">
        <f t="shared" si="222"/>
        <v>0</v>
      </c>
      <c r="G7162">
        <f t="shared" ca="1" si="223"/>
        <v>0</v>
      </c>
    </row>
    <row r="7163" spans="1:7" x14ac:dyDescent="0.25">
      <c r="A7163" t="s">
        <v>9473</v>
      </c>
      <c r="B7163" t="s">
        <v>2329</v>
      </c>
      <c r="C7163" s="4">
        <v>48355</v>
      </c>
      <c r="D7163">
        <v>1841759848</v>
      </c>
      <c r="E7163">
        <f>VLOOKUP(D7163,  base_salary!A:A, 1, FALSE)</f>
        <v>1841759848</v>
      </c>
      <c r="F7163">
        <f t="shared" si="222"/>
        <v>0</v>
      </c>
      <c r="G7163">
        <f t="shared" ca="1" si="223"/>
        <v>0</v>
      </c>
    </row>
    <row r="7164" spans="1:7" x14ac:dyDescent="0.25">
      <c r="A7164" t="s">
        <v>9474</v>
      </c>
      <c r="B7164" t="s">
        <v>1968</v>
      </c>
      <c r="C7164" s="4">
        <v>25750</v>
      </c>
      <c r="D7164">
        <v>6041314951</v>
      </c>
      <c r="E7164">
        <f>VLOOKUP(D7164,  base_salary!A:A, 1, FALSE)</f>
        <v>6041314951</v>
      </c>
      <c r="F7164">
        <f t="shared" si="222"/>
        <v>0</v>
      </c>
      <c r="G7164">
        <f t="shared" ca="1" si="223"/>
        <v>0</v>
      </c>
    </row>
    <row r="7165" spans="1:7" x14ac:dyDescent="0.25">
      <c r="A7165" t="s">
        <v>9475</v>
      </c>
      <c r="B7165" t="s">
        <v>3237</v>
      </c>
      <c r="C7165" s="4">
        <v>21074</v>
      </c>
      <c r="D7165">
        <v>2885061928</v>
      </c>
      <c r="E7165">
        <f>VLOOKUP(D7165,  base_salary!A:A, 1, FALSE)</f>
        <v>2885061928</v>
      </c>
      <c r="F7165">
        <f t="shared" si="222"/>
        <v>0</v>
      </c>
      <c r="G7165">
        <f t="shared" ca="1" si="223"/>
        <v>0</v>
      </c>
    </row>
    <row r="7166" spans="1:7" x14ac:dyDescent="0.25">
      <c r="A7166" t="s">
        <v>9476</v>
      </c>
      <c r="B7166" t="s">
        <v>1968</v>
      </c>
      <c r="C7166" s="4">
        <v>40283</v>
      </c>
      <c r="D7166">
        <v>5929508313</v>
      </c>
      <c r="E7166">
        <f>VLOOKUP(D7166,  base_salary!A:A, 1, FALSE)</f>
        <v>5929508313</v>
      </c>
      <c r="F7166">
        <f t="shared" si="222"/>
        <v>0</v>
      </c>
      <c r="G7166">
        <f t="shared" ca="1" si="223"/>
        <v>0</v>
      </c>
    </row>
    <row r="7167" spans="1:7" x14ac:dyDescent="0.25">
      <c r="A7167" t="s">
        <v>9477</v>
      </c>
      <c r="B7167" t="s">
        <v>2314</v>
      </c>
      <c r="C7167" s="4">
        <v>19979</v>
      </c>
      <c r="D7167">
        <v>9381484503</v>
      </c>
      <c r="E7167">
        <f>VLOOKUP(D7167,  base_salary!A:A, 1, FALSE)</f>
        <v>9381484503</v>
      </c>
      <c r="F7167">
        <f t="shared" si="222"/>
        <v>0</v>
      </c>
      <c r="G7167">
        <f t="shared" ca="1" si="223"/>
        <v>0</v>
      </c>
    </row>
    <row r="7168" spans="1:7" x14ac:dyDescent="0.25">
      <c r="A7168" t="s">
        <v>9478</v>
      </c>
      <c r="B7168" t="s">
        <v>2022</v>
      </c>
      <c r="C7168" s="4">
        <v>43224</v>
      </c>
      <c r="D7168">
        <v>5764488419</v>
      </c>
      <c r="E7168">
        <f>VLOOKUP(D7168,  base_salary!A:A, 1, FALSE)</f>
        <v>5764488419</v>
      </c>
      <c r="F7168">
        <f t="shared" si="222"/>
        <v>0</v>
      </c>
      <c r="G7168">
        <f t="shared" ca="1" si="223"/>
        <v>0</v>
      </c>
    </row>
    <row r="7169" spans="1:7" x14ac:dyDescent="0.25">
      <c r="A7169" t="s">
        <v>9479</v>
      </c>
      <c r="B7169" t="s">
        <v>2127</v>
      </c>
      <c r="C7169" s="4">
        <v>54079</v>
      </c>
      <c r="D7169">
        <v>1606657585</v>
      </c>
      <c r="E7169">
        <f>VLOOKUP(D7169,  base_salary!A:A, 1, FALSE)</f>
        <v>1606657585</v>
      </c>
      <c r="F7169">
        <f t="shared" si="222"/>
        <v>0</v>
      </c>
      <c r="G7169">
        <f t="shared" ca="1" si="223"/>
        <v>0</v>
      </c>
    </row>
    <row r="7170" spans="1:7" x14ac:dyDescent="0.25">
      <c r="A7170" t="s">
        <v>9480</v>
      </c>
      <c r="B7170" t="s">
        <v>2075</v>
      </c>
      <c r="C7170" s="4">
        <v>36369</v>
      </c>
      <c r="D7170">
        <v>9590888275</v>
      </c>
      <c r="E7170">
        <f>VLOOKUP(D7170,  base_salary!A:A, 1, FALSE)</f>
        <v>9590888275</v>
      </c>
      <c r="F7170">
        <f t="shared" si="222"/>
        <v>0</v>
      </c>
      <c r="G7170">
        <f t="shared" ca="1" si="223"/>
        <v>0</v>
      </c>
    </row>
    <row r="7171" spans="1:7" x14ac:dyDescent="0.25">
      <c r="A7171" t="s">
        <v>9481</v>
      </c>
      <c r="B7171" t="s">
        <v>2143</v>
      </c>
      <c r="C7171" s="4">
        <v>58642</v>
      </c>
      <c r="D7171">
        <v>3219526055</v>
      </c>
      <c r="E7171">
        <f>VLOOKUP(D7171,  base_salary!A:A, 1, FALSE)</f>
        <v>3219526055</v>
      </c>
      <c r="F7171">
        <f t="shared" ref="F7171:F7234" si="224">IF(ISERROR(E7171), 1, 0)</f>
        <v>0</v>
      </c>
      <c r="G7171">
        <f t="shared" ref="G7171:G7234" ca="1" si="225">SUM(G:G)</f>
        <v>0</v>
      </c>
    </row>
    <row r="7172" spans="1:7" x14ac:dyDescent="0.25">
      <c r="A7172" t="s">
        <v>9482</v>
      </c>
      <c r="B7172" t="s">
        <v>3291</v>
      </c>
      <c r="C7172" s="4">
        <v>16017</v>
      </c>
      <c r="D7172">
        <v>4783377790</v>
      </c>
      <c r="E7172">
        <f>VLOOKUP(D7172,  base_salary!A:A, 1, FALSE)</f>
        <v>4783377790</v>
      </c>
      <c r="F7172">
        <f t="shared" si="224"/>
        <v>0</v>
      </c>
      <c r="G7172">
        <f t="shared" ca="1" si="225"/>
        <v>0</v>
      </c>
    </row>
    <row r="7173" spans="1:7" x14ac:dyDescent="0.25">
      <c r="A7173" t="s">
        <v>9483</v>
      </c>
      <c r="B7173" t="s">
        <v>2380</v>
      </c>
      <c r="C7173" s="4">
        <v>33384</v>
      </c>
      <c r="D7173">
        <v>1522190236</v>
      </c>
      <c r="E7173">
        <f>VLOOKUP(D7173,  base_salary!A:A, 1, FALSE)</f>
        <v>1522190236</v>
      </c>
      <c r="F7173">
        <f t="shared" si="224"/>
        <v>0</v>
      </c>
      <c r="G7173">
        <f t="shared" ca="1" si="225"/>
        <v>0</v>
      </c>
    </row>
    <row r="7174" spans="1:7" x14ac:dyDescent="0.25">
      <c r="A7174" t="s">
        <v>9484</v>
      </c>
      <c r="B7174" t="s">
        <v>3113</v>
      </c>
      <c r="C7174" s="4">
        <v>41096</v>
      </c>
      <c r="D7174">
        <v>2944219065</v>
      </c>
      <c r="E7174">
        <f>VLOOKUP(D7174,  base_salary!A:A, 1, FALSE)</f>
        <v>2944219065</v>
      </c>
      <c r="F7174">
        <f t="shared" si="224"/>
        <v>0</v>
      </c>
      <c r="G7174">
        <f t="shared" ca="1" si="225"/>
        <v>0</v>
      </c>
    </row>
    <row r="7175" spans="1:7" x14ac:dyDescent="0.25">
      <c r="A7175" t="s">
        <v>9485</v>
      </c>
      <c r="B7175" t="s">
        <v>3243</v>
      </c>
      <c r="C7175" s="4">
        <v>49002</v>
      </c>
      <c r="D7175">
        <v>1918356416</v>
      </c>
      <c r="E7175">
        <f>VLOOKUP(D7175,  base_salary!A:A, 1, FALSE)</f>
        <v>1918356416</v>
      </c>
      <c r="F7175">
        <f t="shared" si="224"/>
        <v>0</v>
      </c>
      <c r="G7175">
        <f t="shared" ca="1" si="225"/>
        <v>0</v>
      </c>
    </row>
    <row r="7176" spans="1:7" x14ac:dyDescent="0.25">
      <c r="A7176" t="s">
        <v>9486</v>
      </c>
      <c r="B7176" t="s">
        <v>2059</v>
      </c>
      <c r="C7176" s="4">
        <v>54292</v>
      </c>
      <c r="D7176">
        <v>1755716656</v>
      </c>
      <c r="E7176">
        <f>VLOOKUP(D7176,  base_salary!A:A, 1, FALSE)</f>
        <v>1755716656</v>
      </c>
      <c r="F7176">
        <f t="shared" si="224"/>
        <v>0</v>
      </c>
      <c r="G7176">
        <f t="shared" ca="1" si="225"/>
        <v>0</v>
      </c>
    </row>
    <row r="7177" spans="1:7" x14ac:dyDescent="0.25">
      <c r="A7177" t="s">
        <v>9487</v>
      </c>
      <c r="B7177" t="s">
        <v>2113</v>
      </c>
      <c r="C7177" s="4">
        <v>33296</v>
      </c>
      <c r="D7177">
        <v>8545135858</v>
      </c>
      <c r="E7177">
        <f>VLOOKUP(D7177,  base_salary!A:A, 1, FALSE)</f>
        <v>8545135858</v>
      </c>
      <c r="F7177">
        <f t="shared" si="224"/>
        <v>0</v>
      </c>
      <c r="G7177">
        <f t="shared" ca="1" si="225"/>
        <v>0</v>
      </c>
    </row>
    <row r="7178" spans="1:7" x14ac:dyDescent="0.25">
      <c r="A7178" t="s">
        <v>9488</v>
      </c>
      <c r="B7178" t="s">
        <v>1970</v>
      </c>
      <c r="C7178" s="4">
        <v>36026</v>
      </c>
      <c r="D7178">
        <v>7914395587</v>
      </c>
      <c r="E7178">
        <f>VLOOKUP(D7178,  base_salary!A:A, 1, FALSE)</f>
        <v>7914395587</v>
      </c>
      <c r="F7178">
        <f t="shared" si="224"/>
        <v>0</v>
      </c>
      <c r="G7178">
        <f t="shared" ca="1" si="225"/>
        <v>0</v>
      </c>
    </row>
    <row r="7179" spans="1:7" x14ac:dyDescent="0.25">
      <c r="A7179" t="s">
        <v>9489</v>
      </c>
      <c r="B7179" t="s">
        <v>3315</v>
      </c>
      <c r="C7179" s="4">
        <v>14783</v>
      </c>
      <c r="D7179">
        <v>2138131904</v>
      </c>
      <c r="E7179">
        <f>VLOOKUP(D7179,  base_salary!A:A, 1, FALSE)</f>
        <v>2138131904</v>
      </c>
      <c r="F7179">
        <f t="shared" si="224"/>
        <v>0</v>
      </c>
      <c r="G7179">
        <f t="shared" ca="1" si="225"/>
        <v>0</v>
      </c>
    </row>
    <row r="7180" spans="1:7" x14ac:dyDescent="0.25">
      <c r="A7180" t="s">
        <v>9490</v>
      </c>
      <c r="B7180" t="s">
        <v>2405</v>
      </c>
      <c r="C7180" s="4">
        <v>13221</v>
      </c>
      <c r="D7180">
        <v>8173067724</v>
      </c>
      <c r="E7180">
        <f>VLOOKUP(D7180,  base_salary!A:A, 1, FALSE)</f>
        <v>8173067724</v>
      </c>
      <c r="F7180">
        <f t="shared" si="224"/>
        <v>0</v>
      </c>
      <c r="G7180">
        <f t="shared" ca="1" si="225"/>
        <v>0</v>
      </c>
    </row>
    <row r="7181" spans="1:7" x14ac:dyDescent="0.25">
      <c r="A7181" t="s">
        <v>9491</v>
      </c>
      <c r="B7181" t="s">
        <v>1980</v>
      </c>
      <c r="C7181" s="4">
        <v>58477</v>
      </c>
      <c r="D7181">
        <v>7700368295</v>
      </c>
      <c r="E7181">
        <f>VLOOKUP(D7181,  base_salary!A:A, 1, FALSE)</f>
        <v>7700368295</v>
      </c>
      <c r="F7181">
        <f t="shared" si="224"/>
        <v>0</v>
      </c>
      <c r="G7181">
        <f t="shared" ca="1" si="225"/>
        <v>0</v>
      </c>
    </row>
    <row r="7182" spans="1:7" x14ac:dyDescent="0.25">
      <c r="A7182" t="s">
        <v>9492</v>
      </c>
      <c r="B7182" t="s">
        <v>3663</v>
      </c>
      <c r="C7182" s="4">
        <v>40808</v>
      </c>
      <c r="D7182">
        <v>2565290632</v>
      </c>
      <c r="E7182">
        <f>VLOOKUP(D7182,  base_salary!A:A, 1, FALSE)</f>
        <v>2565290632</v>
      </c>
      <c r="F7182">
        <f t="shared" si="224"/>
        <v>0</v>
      </c>
      <c r="G7182">
        <f t="shared" ca="1" si="225"/>
        <v>0</v>
      </c>
    </row>
    <row r="7183" spans="1:7" x14ac:dyDescent="0.25">
      <c r="A7183" t="s">
        <v>9493</v>
      </c>
      <c r="B7183" t="s">
        <v>2158</v>
      </c>
      <c r="C7183" s="4">
        <v>10163</v>
      </c>
      <c r="D7183">
        <v>7560031153</v>
      </c>
      <c r="E7183">
        <f>VLOOKUP(D7183,  base_salary!A:A, 1, FALSE)</f>
        <v>7560031153</v>
      </c>
      <c r="F7183">
        <f t="shared" si="224"/>
        <v>0</v>
      </c>
      <c r="G7183">
        <f t="shared" ca="1" si="225"/>
        <v>0</v>
      </c>
    </row>
    <row r="7184" spans="1:7" x14ac:dyDescent="0.25">
      <c r="A7184" t="s">
        <v>9494</v>
      </c>
      <c r="B7184" t="s">
        <v>2574</v>
      </c>
      <c r="C7184" s="4">
        <v>46405</v>
      </c>
      <c r="D7184">
        <v>9023313240</v>
      </c>
      <c r="E7184">
        <f>VLOOKUP(D7184,  base_salary!A:A, 1, FALSE)</f>
        <v>9023313240</v>
      </c>
      <c r="F7184">
        <f t="shared" si="224"/>
        <v>0</v>
      </c>
      <c r="G7184">
        <f t="shared" ca="1" si="225"/>
        <v>0</v>
      </c>
    </row>
    <row r="7185" spans="1:7" x14ac:dyDescent="0.25">
      <c r="A7185" t="s">
        <v>9495</v>
      </c>
      <c r="B7185" t="s">
        <v>2383</v>
      </c>
      <c r="C7185" s="4">
        <v>56940</v>
      </c>
      <c r="D7185">
        <v>9447906176</v>
      </c>
      <c r="E7185">
        <f>VLOOKUP(D7185,  base_salary!A:A, 1, FALSE)</f>
        <v>9447906176</v>
      </c>
      <c r="F7185">
        <f t="shared" si="224"/>
        <v>0</v>
      </c>
      <c r="G7185">
        <f t="shared" ca="1" si="225"/>
        <v>0</v>
      </c>
    </row>
    <row r="7186" spans="1:7" x14ac:dyDescent="0.25">
      <c r="A7186" t="s">
        <v>9496</v>
      </c>
      <c r="B7186" t="s">
        <v>2101</v>
      </c>
      <c r="C7186" s="4">
        <v>15870</v>
      </c>
      <c r="D7186">
        <v>7906441400</v>
      </c>
      <c r="E7186">
        <f>VLOOKUP(D7186,  base_salary!A:A, 1, FALSE)</f>
        <v>7906441400</v>
      </c>
      <c r="F7186">
        <f t="shared" si="224"/>
        <v>0</v>
      </c>
      <c r="G7186">
        <f t="shared" ca="1" si="225"/>
        <v>0</v>
      </c>
    </row>
    <row r="7187" spans="1:7" x14ac:dyDescent="0.25">
      <c r="A7187" t="s">
        <v>9497</v>
      </c>
      <c r="B7187" t="s">
        <v>2030</v>
      </c>
      <c r="C7187" s="4">
        <v>45373</v>
      </c>
      <c r="D7187">
        <v>2191930824</v>
      </c>
      <c r="E7187">
        <f>VLOOKUP(D7187,  base_salary!A:A, 1, FALSE)</f>
        <v>2191930824</v>
      </c>
      <c r="F7187">
        <f t="shared" si="224"/>
        <v>0</v>
      </c>
      <c r="G7187">
        <f t="shared" ca="1" si="225"/>
        <v>0</v>
      </c>
    </row>
    <row r="7188" spans="1:7" x14ac:dyDescent="0.25">
      <c r="A7188" t="s">
        <v>9498</v>
      </c>
      <c r="B7188" t="s">
        <v>2355</v>
      </c>
      <c r="C7188" s="4">
        <v>47453</v>
      </c>
      <c r="D7188">
        <v>8895721314</v>
      </c>
      <c r="E7188">
        <f>VLOOKUP(D7188,  base_salary!A:A, 1, FALSE)</f>
        <v>8895721314</v>
      </c>
      <c r="F7188">
        <f t="shared" si="224"/>
        <v>0</v>
      </c>
      <c r="G7188">
        <f t="shared" ca="1" si="225"/>
        <v>0</v>
      </c>
    </row>
    <row r="7189" spans="1:7" x14ac:dyDescent="0.25">
      <c r="A7189" t="s">
        <v>9499</v>
      </c>
      <c r="B7189" t="s">
        <v>2636</v>
      </c>
      <c r="C7189" s="4">
        <v>37297</v>
      </c>
      <c r="D7189">
        <v>2976436541</v>
      </c>
      <c r="E7189">
        <f>VLOOKUP(D7189,  base_salary!A:A, 1, FALSE)</f>
        <v>2976436541</v>
      </c>
      <c r="F7189">
        <f t="shared" si="224"/>
        <v>0</v>
      </c>
      <c r="G7189">
        <f t="shared" ca="1" si="225"/>
        <v>0</v>
      </c>
    </row>
    <row r="7190" spans="1:7" x14ac:dyDescent="0.25">
      <c r="A7190" t="s">
        <v>9500</v>
      </c>
      <c r="B7190" t="s">
        <v>3390</v>
      </c>
      <c r="C7190" s="4">
        <v>48948</v>
      </c>
      <c r="D7190">
        <v>3435517239</v>
      </c>
      <c r="E7190">
        <f>VLOOKUP(D7190,  base_salary!A:A, 1, FALSE)</f>
        <v>3435517239</v>
      </c>
      <c r="F7190">
        <f t="shared" si="224"/>
        <v>0</v>
      </c>
      <c r="G7190">
        <f t="shared" ca="1" si="225"/>
        <v>0</v>
      </c>
    </row>
    <row r="7191" spans="1:7" x14ac:dyDescent="0.25">
      <c r="A7191" t="s">
        <v>9501</v>
      </c>
      <c r="B7191" t="s">
        <v>2380</v>
      </c>
      <c r="C7191" s="4">
        <v>39357</v>
      </c>
      <c r="D7191">
        <v>6720857681</v>
      </c>
      <c r="E7191">
        <f>VLOOKUP(D7191,  base_salary!A:A, 1, FALSE)</f>
        <v>6720857681</v>
      </c>
      <c r="F7191">
        <f t="shared" si="224"/>
        <v>0</v>
      </c>
      <c r="G7191">
        <f t="shared" ca="1" si="225"/>
        <v>0</v>
      </c>
    </row>
    <row r="7192" spans="1:7" x14ac:dyDescent="0.25">
      <c r="A7192" t="s">
        <v>9502</v>
      </c>
      <c r="B7192" t="s">
        <v>2201</v>
      </c>
      <c r="C7192" s="4">
        <v>20700</v>
      </c>
      <c r="D7192">
        <v>689661541</v>
      </c>
      <c r="E7192">
        <f>VLOOKUP(D7192,  base_salary!A:A, 1, FALSE)</f>
        <v>689661541</v>
      </c>
      <c r="F7192">
        <f t="shared" si="224"/>
        <v>0</v>
      </c>
      <c r="G7192">
        <f t="shared" ca="1" si="225"/>
        <v>0</v>
      </c>
    </row>
    <row r="7193" spans="1:7" x14ac:dyDescent="0.25">
      <c r="A7193" t="s">
        <v>9503</v>
      </c>
      <c r="B7193" t="s">
        <v>2494</v>
      </c>
      <c r="C7193" s="4">
        <v>24521</v>
      </c>
      <c r="D7193">
        <v>9412192312</v>
      </c>
      <c r="E7193">
        <f>VLOOKUP(D7193,  base_salary!A:A, 1, FALSE)</f>
        <v>9412192312</v>
      </c>
      <c r="F7193">
        <f t="shared" si="224"/>
        <v>0</v>
      </c>
      <c r="G7193">
        <f t="shared" ca="1" si="225"/>
        <v>0</v>
      </c>
    </row>
    <row r="7194" spans="1:7" x14ac:dyDescent="0.25">
      <c r="A7194" t="s">
        <v>9504</v>
      </c>
      <c r="B7194" t="s">
        <v>3734</v>
      </c>
      <c r="C7194" s="4">
        <v>53876</v>
      </c>
      <c r="D7194">
        <v>9686840923</v>
      </c>
      <c r="E7194">
        <f>VLOOKUP(D7194,  base_salary!A:A, 1, FALSE)</f>
        <v>9686840923</v>
      </c>
      <c r="F7194">
        <f t="shared" si="224"/>
        <v>0</v>
      </c>
      <c r="G7194">
        <f t="shared" ca="1" si="225"/>
        <v>0</v>
      </c>
    </row>
    <row r="7195" spans="1:7" x14ac:dyDescent="0.25">
      <c r="A7195" t="s">
        <v>9505</v>
      </c>
      <c r="B7195" t="s">
        <v>3560</v>
      </c>
      <c r="C7195" s="4">
        <v>44097</v>
      </c>
      <c r="D7195">
        <v>1074899180</v>
      </c>
      <c r="E7195">
        <f>VLOOKUP(D7195,  base_salary!A:A, 1, FALSE)</f>
        <v>1074899180</v>
      </c>
      <c r="F7195">
        <f t="shared" si="224"/>
        <v>0</v>
      </c>
      <c r="G7195">
        <f t="shared" ca="1" si="225"/>
        <v>0</v>
      </c>
    </row>
    <row r="7196" spans="1:7" x14ac:dyDescent="0.25">
      <c r="A7196" t="s">
        <v>9506</v>
      </c>
      <c r="B7196" t="s">
        <v>2063</v>
      </c>
      <c r="C7196" s="4">
        <v>16433</v>
      </c>
      <c r="D7196">
        <v>7325246862</v>
      </c>
      <c r="E7196">
        <f>VLOOKUP(D7196,  base_salary!A:A, 1, FALSE)</f>
        <v>7325246862</v>
      </c>
      <c r="F7196">
        <f t="shared" si="224"/>
        <v>0</v>
      </c>
      <c r="G7196">
        <f t="shared" ca="1" si="225"/>
        <v>0</v>
      </c>
    </row>
    <row r="7197" spans="1:7" x14ac:dyDescent="0.25">
      <c r="A7197" t="s">
        <v>9507</v>
      </c>
      <c r="B7197" t="s">
        <v>2255</v>
      </c>
      <c r="C7197" s="4">
        <v>52443</v>
      </c>
      <c r="D7197">
        <v>1472093461</v>
      </c>
      <c r="E7197">
        <f>VLOOKUP(D7197,  base_salary!A:A, 1, FALSE)</f>
        <v>1472093461</v>
      </c>
      <c r="F7197">
        <f t="shared" si="224"/>
        <v>0</v>
      </c>
      <c r="G7197">
        <f t="shared" ca="1" si="225"/>
        <v>0</v>
      </c>
    </row>
    <row r="7198" spans="1:7" x14ac:dyDescent="0.25">
      <c r="A7198" t="s">
        <v>9508</v>
      </c>
      <c r="B7198" t="s">
        <v>2024</v>
      </c>
      <c r="C7198" s="4">
        <v>14044</v>
      </c>
      <c r="D7198">
        <v>8858733592</v>
      </c>
      <c r="E7198">
        <f>VLOOKUP(D7198,  base_salary!A:A, 1, FALSE)</f>
        <v>8858733592</v>
      </c>
      <c r="F7198">
        <f t="shared" si="224"/>
        <v>0</v>
      </c>
      <c r="G7198">
        <f t="shared" ca="1" si="225"/>
        <v>0</v>
      </c>
    </row>
    <row r="7199" spans="1:7" x14ac:dyDescent="0.25">
      <c r="A7199" t="s">
        <v>9509</v>
      </c>
      <c r="B7199" t="s">
        <v>2166</v>
      </c>
      <c r="C7199" s="4">
        <v>24162</v>
      </c>
      <c r="D7199">
        <v>324399618</v>
      </c>
      <c r="E7199">
        <f>VLOOKUP(D7199,  base_salary!A:A, 1, FALSE)</f>
        <v>324399618</v>
      </c>
      <c r="F7199">
        <f t="shared" si="224"/>
        <v>0</v>
      </c>
      <c r="G7199">
        <f t="shared" ca="1" si="225"/>
        <v>0</v>
      </c>
    </row>
    <row r="7200" spans="1:7" x14ac:dyDescent="0.25">
      <c r="A7200" t="s">
        <v>9510</v>
      </c>
      <c r="B7200" t="s">
        <v>2283</v>
      </c>
      <c r="C7200" s="4">
        <v>19467</v>
      </c>
      <c r="D7200">
        <v>3259018638</v>
      </c>
      <c r="E7200">
        <f>VLOOKUP(D7200,  base_salary!A:A, 1, FALSE)</f>
        <v>3259018638</v>
      </c>
      <c r="F7200">
        <f t="shared" si="224"/>
        <v>0</v>
      </c>
      <c r="G7200">
        <f t="shared" ca="1" si="225"/>
        <v>0</v>
      </c>
    </row>
    <row r="7201" spans="1:7" x14ac:dyDescent="0.25">
      <c r="A7201" t="s">
        <v>9511</v>
      </c>
      <c r="B7201" t="s">
        <v>2246</v>
      </c>
      <c r="C7201" s="4">
        <v>45490</v>
      </c>
      <c r="D7201">
        <v>8267733809</v>
      </c>
      <c r="E7201">
        <f>VLOOKUP(D7201,  base_salary!A:A, 1, FALSE)</f>
        <v>8267733809</v>
      </c>
      <c r="F7201">
        <f t="shared" si="224"/>
        <v>0</v>
      </c>
      <c r="G7201">
        <f t="shared" ca="1" si="225"/>
        <v>0</v>
      </c>
    </row>
    <row r="7202" spans="1:7" x14ac:dyDescent="0.25">
      <c r="A7202" t="s">
        <v>9512</v>
      </c>
      <c r="B7202" t="s">
        <v>2693</v>
      </c>
      <c r="C7202" s="4">
        <v>54849</v>
      </c>
      <c r="D7202">
        <v>3554301841</v>
      </c>
      <c r="E7202">
        <f>VLOOKUP(D7202,  base_salary!A:A, 1, FALSE)</f>
        <v>3554301841</v>
      </c>
      <c r="F7202">
        <f t="shared" si="224"/>
        <v>0</v>
      </c>
      <c r="G7202">
        <f t="shared" ca="1" si="225"/>
        <v>0</v>
      </c>
    </row>
    <row r="7203" spans="1:7" x14ac:dyDescent="0.25">
      <c r="A7203" t="s">
        <v>9513</v>
      </c>
      <c r="B7203" t="s">
        <v>2249</v>
      </c>
      <c r="C7203" s="4">
        <v>34277</v>
      </c>
      <c r="D7203">
        <v>9651729414</v>
      </c>
      <c r="E7203">
        <f>VLOOKUP(D7203,  base_salary!A:A, 1, FALSE)</f>
        <v>9651729414</v>
      </c>
      <c r="F7203">
        <f t="shared" si="224"/>
        <v>0</v>
      </c>
      <c r="G7203">
        <f t="shared" ca="1" si="225"/>
        <v>0</v>
      </c>
    </row>
    <row r="7204" spans="1:7" x14ac:dyDescent="0.25">
      <c r="A7204" t="s">
        <v>9514</v>
      </c>
      <c r="B7204" t="s">
        <v>2929</v>
      </c>
      <c r="C7204" s="4">
        <v>26694</v>
      </c>
      <c r="D7204">
        <v>4159390110</v>
      </c>
      <c r="E7204">
        <f>VLOOKUP(D7204,  base_salary!A:A, 1, FALSE)</f>
        <v>4159390110</v>
      </c>
      <c r="F7204">
        <f t="shared" si="224"/>
        <v>0</v>
      </c>
      <c r="G7204">
        <f t="shared" ca="1" si="225"/>
        <v>0</v>
      </c>
    </row>
    <row r="7205" spans="1:7" x14ac:dyDescent="0.25">
      <c r="A7205" t="s">
        <v>9515</v>
      </c>
      <c r="B7205" t="s">
        <v>1952</v>
      </c>
      <c r="C7205" s="4">
        <v>38087</v>
      </c>
      <c r="D7205">
        <v>710473923</v>
      </c>
      <c r="E7205">
        <f>VLOOKUP(D7205,  base_salary!A:A, 1, FALSE)</f>
        <v>710473923</v>
      </c>
      <c r="F7205">
        <f t="shared" si="224"/>
        <v>0</v>
      </c>
      <c r="G7205">
        <f t="shared" ca="1" si="225"/>
        <v>0</v>
      </c>
    </row>
    <row r="7206" spans="1:7" x14ac:dyDescent="0.25">
      <c r="A7206" t="s">
        <v>9516</v>
      </c>
      <c r="B7206" t="s">
        <v>3243</v>
      </c>
      <c r="C7206" s="4">
        <v>14532</v>
      </c>
      <c r="D7206">
        <v>6520635286</v>
      </c>
      <c r="E7206">
        <f>VLOOKUP(D7206,  base_salary!A:A, 1, FALSE)</f>
        <v>6520635286</v>
      </c>
      <c r="F7206">
        <f t="shared" si="224"/>
        <v>0</v>
      </c>
      <c r="G7206">
        <f t="shared" ca="1" si="225"/>
        <v>0</v>
      </c>
    </row>
    <row r="7207" spans="1:7" x14ac:dyDescent="0.25">
      <c r="A7207" t="s">
        <v>9517</v>
      </c>
      <c r="B7207" t="s">
        <v>2424</v>
      </c>
      <c r="C7207" s="4">
        <v>49297</v>
      </c>
      <c r="D7207">
        <v>2524572722</v>
      </c>
      <c r="E7207">
        <f>VLOOKUP(D7207,  base_salary!A:A, 1, FALSE)</f>
        <v>2524572722</v>
      </c>
      <c r="F7207">
        <f t="shared" si="224"/>
        <v>0</v>
      </c>
      <c r="G7207">
        <f t="shared" ca="1" si="225"/>
        <v>0</v>
      </c>
    </row>
    <row r="7208" spans="1:7" x14ac:dyDescent="0.25">
      <c r="A7208" t="s">
        <v>9518</v>
      </c>
      <c r="B7208" t="s">
        <v>1999</v>
      </c>
      <c r="C7208" s="4">
        <v>16341</v>
      </c>
      <c r="D7208">
        <v>209942509</v>
      </c>
      <c r="E7208">
        <f>VLOOKUP(D7208,  base_salary!A:A, 1, FALSE)</f>
        <v>209942509</v>
      </c>
      <c r="F7208">
        <f t="shared" si="224"/>
        <v>0</v>
      </c>
      <c r="G7208">
        <f t="shared" ca="1" si="225"/>
        <v>0</v>
      </c>
    </row>
    <row r="7209" spans="1:7" x14ac:dyDescent="0.25">
      <c r="A7209" t="s">
        <v>9519</v>
      </c>
      <c r="B7209" t="s">
        <v>2298</v>
      </c>
      <c r="C7209" s="4">
        <v>30847</v>
      </c>
      <c r="D7209">
        <v>9207464802</v>
      </c>
      <c r="E7209">
        <f>VLOOKUP(D7209,  base_salary!A:A, 1, FALSE)</f>
        <v>9207464802</v>
      </c>
      <c r="F7209">
        <f t="shared" si="224"/>
        <v>0</v>
      </c>
      <c r="G7209">
        <f t="shared" ca="1" si="225"/>
        <v>0</v>
      </c>
    </row>
    <row r="7210" spans="1:7" x14ac:dyDescent="0.25">
      <c r="A7210" t="s">
        <v>9520</v>
      </c>
      <c r="B7210" t="s">
        <v>1954</v>
      </c>
      <c r="C7210" s="4">
        <v>10189</v>
      </c>
      <c r="D7210">
        <v>4548725172</v>
      </c>
      <c r="E7210">
        <f>VLOOKUP(D7210,  base_salary!A:A, 1, FALSE)</f>
        <v>4548725172</v>
      </c>
      <c r="F7210">
        <f t="shared" si="224"/>
        <v>0</v>
      </c>
      <c r="G7210">
        <f t="shared" ca="1" si="225"/>
        <v>0</v>
      </c>
    </row>
    <row r="7211" spans="1:7" x14ac:dyDescent="0.25">
      <c r="A7211" t="s">
        <v>9521</v>
      </c>
      <c r="B7211" t="s">
        <v>2141</v>
      </c>
      <c r="C7211" s="4">
        <v>33256</v>
      </c>
      <c r="D7211">
        <v>2533903736</v>
      </c>
      <c r="E7211">
        <f>VLOOKUP(D7211,  base_salary!A:A, 1, FALSE)</f>
        <v>2533903736</v>
      </c>
      <c r="F7211">
        <f t="shared" si="224"/>
        <v>0</v>
      </c>
      <c r="G7211">
        <f t="shared" ca="1" si="225"/>
        <v>0</v>
      </c>
    </row>
    <row r="7212" spans="1:7" x14ac:dyDescent="0.25">
      <c r="A7212" t="s">
        <v>9522</v>
      </c>
      <c r="B7212" t="s">
        <v>2249</v>
      </c>
      <c r="C7212" s="4">
        <v>31727</v>
      </c>
      <c r="D7212">
        <v>2973481236</v>
      </c>
      <c r="E7212">
        <f>VLOOKUP(D7212,  base_salary!A:A, 1, FALSE)</f>
        <v>2973481236</v>
      </c>
      <c r="F7212">
        <f t="shared" si="224"/>
        <v>0</v>
      </c>
      <c r="G7212">
        <f t="shared" ca="1" si="225"/>
        <v>0</v>
      </c>
    </row>
    <row r="7213" spans="1:7" x14ac:dyDescent="0.25">
      <c r="A7213" t="s">
        <v>9523</v>
      </c>
      <c r="B7213" t="s">
        <v>2856</v>
      </c>
      <c r="C7213" s="4">
        <v>46051</v>
      </c>
      <c r="D7213">
        <v>5792300712</v>
      </c>
      <c r="E7213">
        <f>VLOOKUP(D7213,  base_salary!A:A, 1, FALSE)</f>
        <v>5792300712</v>
      </c>
      <c r="F7213">
        <f t="shared" si="224"/>
        <v>0</v>
      </c>
      <c r="G7213">
        <f t="shared" ca="1" si="225"/>
        <v>0</v>
      </c>
    </row>
    <row r="7214" spans="1:7" x14ac:dyDescent="0.25">
      <c r="A7214" t="s">
        <v>9524</v>
      </c>
      <c r="B7214" t="s">
        <v>2133</v>
      </c>
      <c r="C7214" s="4">
        <v>11440</v>
      </c>
      <c r="D7214">
        <v>9958099322</v>
      </c>
      <c r="E7214">
        <f>VLOOKUP(D7214,  base_salary!A:A, 1, FALSE)</f>
        <v>9958099322</v>
      </c>
      <c r="F7214">
        <f t="shared" si="224"/>
        <v>0</v>
      </c>
      <c r="G7214">
        <f t="shared" ca="1" si="225"/>
        <v>0</v>
      </c>
    </row>
    <row r="7215" spans="1:7" x14ac:dyDescent="0.25">
      <c r="A7215" t="s">
        <v>9525</v>
      </c>
      <c r="B7215" t="s">
        <v>2310</v>
      </c>
      <c r="C7215" s="4">
        <v>53191</v>
      </c>
      <c r="D7215">
        <v>1918356416</v>
      </c>
      <c r="E7215">
        <f>VLOOKUP(D7215,  base_salary!A:A, 1, FALSE)</f>
        <v>1918356416</v>
      </c>
      <c r="F7215">
        <f t="shared" si="224"/>
        <v>0</v>
      </c>
      <c r="G7215">
        <f t="shared" ca="1" si="225"/>
        <v>0</v>
      </c>
    </row>
    <row r="7216" spans="1:7" x14ac:dyDescent="0.25">
      <c r="A7216" t="s">
        <v>9526</v>
      </c>
      <c r="B7216" t="s">
        <v>2063</v>
      </c>
      <c r="C7216" s="4">
        <v>26558</v>
      </c>
      <c r="D7216">
        <v>2924550912</v>
      </c>
      <c r="E7216">
        <f>VLOOKUP(D7216,  base_salary!A:A, 1, FALSE)</f>
        <v>2924550912</v>
      </c>
      <c r="F7216">
        <f t="shared" si="224"/>
        <v>0</v>
      </c>
      <c r="G7216">
        <f t="shared" ca="1" si="225"/>
        <v>0</v>
      </c>
    </row>
    <row r="7217" spans="1:7" x14ac:dyDescent="0.25">
      <c r="A7217" t="s">
        <v>9527</v>
      </c>
      <c r="B7217" t="s">
        <v>2049</v>
      </c>
      <c r="C7217" s="4">
        <v>27135</v>
      </c>
      <c r="D7217">
        <v>898924138</v>
      </c>
      <c r="E7217">
        <f>VLOOKUP(D7217,  base_salary!A:A, 1, FALSE)</f>
        <v>898924138</v>
      </c>
      <c r="F7217">
        <f t="shared" si="224"/>
        <v>0</v>
      </c>
      <c r="G7217">
        <f t="shared" ca="1" si="225"/>
        <v>0</v>
      </c>
    </row>
    <row r="7218" spans="1:7" x14ac:dyDescent="0.25">
      <c r="A7218" t="s">
        <v>9528</v>
      </c>
      <c r="B7218" t="s">
        <v>2047</v>
      </c>
      <c r="C7218" s="4">
        <v>29413</v>
      </c>
      <c r="D7218">
        <v>7837437543</v>
      </c>
      <c r="E7218">
        <f>VLOOKUP(D7218,  base_salary!A:A, 1, FALSE)</f>
        <v>7837437543</v>
      </c>
      <c r="F7218">
        <f t="shared" si="224"/>
        <v>0</v>
      </c>
      <c r="G7218">
        <f t="shared" ca="1" si="225"/>
        <v>0</v>
      </c>
    </row>
    <row r="7219" spans="1:7" x14ac:dyDescent="0.25">
      <c r="A7219" t="s">
        <v>9529</v>
      </c>
      <c r="B7219" t="s">
        <v>2383</v>
      </c>
      <c r="C7219" s="4">
        <v>39388</v>
      </c>
      <c r="D7219">
        <v>3227873028</v>
      </c>
      <c r="E7219">
        <f>VLOOKUP(D7219,  base_salary!A:A, 1, FALSE)</f>
        <v>3227873028</v>
      </c>
      <c r="F7219">
        <f t="shared" si="224"/>
        <v>0</v>
      </c>
      <c r="G7219">
        <f t="shared" ca="1" si="225"/>
        <v>0</v>
      </c>
    </row>
    <row r="7220" spans="1:7" x14ac:dyDescent="0.25">
      <c r="A7220" t="s">
        <v>9530</v>
      </c>
      <c r="B7220" t="s">
        <v>1984</v>
      </c>
      <c r="C7220" s="4">
        <v>38918</v>
      </c>
      <c r="D7220">
        <v>4984363320</v>
      </c>
      <c r="E7220">
        <f>VLOOKUP(D7220,  base_salary!A:A, 1, FALSE)</f>
        <v>4984363320</v>
      </c>
      <c r="F7220">
        <f t="shared" si="224"/>
        <v>0</v>
      </c>
      <c r="G7220">
        <f t="shared" ca="1" si="225"/>
        <v>0</v>
      </c>
    </row>
    <row r="7221" spans="1:7" x14ac:dyDescent="0.25">
      <c r="A7221" t="s">
        <v>9531</v>
      </c>
      <c r="B7221" t="s">
        <v>1960</v>
      </c>
      <c r="C7221" s="4">
        <v>20532</v>
      </c>
      <c r="D7221">
        <v>2297168497</v>
      </c>
      <c r="E7221">
        <f>VLOOKUP(D7221,  base_salary!A:A, 1, FALSE)</f>
        <v>2297168497</v>
      </c>
      <c r="F7221">
        <f t="shared" si="224"/>
        <v>0</v>
      </c>
      <c r="G7221">
        <f t="shared" ca="1" si="225"/>
        <v>0</v>
      </c>
    </row>
    <row r="7222" spans="1:7" x14ac:dyDescent="0.25">
      <c r="A7222" t="s">
        <v>9532</v>
      </c>
      <c r="B7222" t="s">
        <v>2059</v>
      </c>
      <c r="C7222" s="4">
        <v>55398</v>
      </c>
      <c r="D7222">
        <v>228985188</v>
      </c>
      <c r="E7222">
        <f>VLOOKUP(D7222,  base_salary!A:A, 1, FALSE)</f>
        <v>228985188</v>
      </c>
      <c r="F7222">
        <f t="shared" si="224"/>
        <v>0</v>
      </c>
      <c r="G7222">
        <f t="shared" ca="1" si="225"/>
        <v>0</v>
      </c>
    </row>
    <row r="7223" spans="1:7" x14ac:dyDescent="0.25">
      <c r="A7223" t="s">
        <v>9533</v>
      </c>
      <c r="B7223" t="s">
        <v>2639</v>
      </c>
      <c r="C7223" s="4">
        <v>56795</v>
      </c>
      <c r="D7223">
        <v>8145387981</v>
      </c>
      <c r="E7223">
        <f>VLOOKUP(D7223,  base_salary!A:A, 1, FALSE)</f>
        <v>8145387981</v>
      </c>
      <c r="F7223">
        <f t="shared" si="224"/>
        <v>0</v>
      </c>
      <c r="G7223">
        <f t="shared" ca="1" si="225"/>
        <v>0</v>
      </c>
    </row>
    <row r="7224" spans="1:7" x14ac:dyDescent="0.25">
      <c r="A7224" t="s">
        <v>9534</v>
      </c>
      <c r="B7224" t="s">
        <v>3758</v>
      </c>
      <c r="C7224" s="4">
        <v>25506</v>
      </c>
      <c r="D7224">
        <v>3858163570</v>
      </c>
      <c r="E7224">
        <f>VLOOKUP(D7224,  base_salary!A:A, 1, FALSE)</f>
        <v>3858163570</v>
      </c>
      <c r="F7224">
        <f t="shared" si="224"/>
        <v>0</v>
      </c>
      <c r="G7224">
        <f t="shared" ca="1" si="225"/>
        <v>0</v>
      </c>
    </row>
    <row r="7225" spans="1:7" x14ac:dyDescent="0.25">
      <c r="A7225" t="s">
        <v>9535</v>
      </c>
      <c r="B7225" t="s">
        <v>2223</v>
      </c>
      <c r="C7225" s="4">
        <v>16925</v>
      </c>
      <c r="D7225">
        <v>8322342209</v>
      </c>
      <c r="E7225">
        <f>VLOOKUP(D7225,  base_salary!A:A, 1, FALSE)</f>
        <v>8322342209</v>
      </c>
      <c r="F7225">
        <f t="shared" si="224"/>
        <v>0</v>
      </c>
      <c r="G7225">
        <f t="shared" ca="1" si="225"/>
        <v>0</v>
      </c>
    </row>
    <row r="7226" spans="1:7" x14ac:dyDescent="0.25">
      <c r="A7226" t="s">
        <v>9536</v>
      </c>
      <c r="B7226" t="s">
        <v>2151</v>
      </c>
      <c r="C7226" s="4">
        <v>29556</v>
      </c>
      <c r="D7226">
        <v>7914395587</v>
      </c>
      <c r="E7226">
        <f>VLOOKUP(D7226,  base_salary!A:A, 1, FALSE)</f>
        <v>7914395587</v>
      </c>
      <c r="F7226">
        <f t="shared" si="224"/>
        <v>0</v>
      </c>
      <c r="G7226">
        <f t="shared" ca="1" si="225"/>
        <v>0</v>
      </c>
    </row>
    <row r="7227" spans="1:7" x14ac:dyDescent="0.25">
      <c r="A7227" t="s">
        <v>9537</v>
      </c>
      <c r="B7227" t="s">
        <v>2095</v>
      </c>
      <c r="C7227" s="4">
        <v>49542</v>
      </c>
      <c r="D7227">
        <v>9023313240</v>
      </c>
      <c r="E7227">
        <f>VLOOKUP(D7227,  base_salary!A:A, 1, FALSE)</f>
        <v>9023313240</v>
      </c>
      <c r="F7227">
        <f t="shared" si="224"/>
        <v>0</v>
      </c>
      <c r="G7227">
        <f t="shared" ca="1" si="225"/>
        <v>0</v>
      </c>
    </row>
    <row r="7228" spans="1:7" x14ac:dyDescent="0.25">
      <c r="A7228" t="s">
        <v>9538</v>
      </c>
      <c r="B7228" t="s">
        <v>3108</v>
      </c>
      <c r="C7228" s="4">
        <v>54723</v>
      </c>
      <c r="D7228">
        <v>4716524892</v>
      </c>
      <c r="E7228">
        <f>VLOOKUP(D7228,  base_salary!A:A, 1, FALSE)</f>
        <v>4716524892</v>
      </c>
      <c r="F7228">
        <f t="shared" si="224"/>
        <v>0</v>
      </c>
      <c r="G7228">
        <f t="shared" ca="1" si="225"/>
        <v>0</v>
      </c>
    </row>
    <row r="7229" spans="1:7" x14ac:dyDescent="0.25">
      <c r="A7229" t="s">
        <v>9539</v>
      </c>
      <c r="B7229" t="s">
        <v>2524</v>
      </c>
      <c r="C7229" s="4">
        <v>10104</v>
      </c>
      <c r="D7229">
        <v>25254650</v>
      </c>
      <c r="E7229">
        <f>VLOOKUP(D7229,  base_salary!A:A, 1, FALSE)</f>
        <v>25254650</v>
      </c>
      <c r="F7229">
        <f t="shared" si="224"/>
        <v>0</v>
      </c>
      <c r="G7229">
        <f t="shared" ca="1" si="225"/>
        <v>0</v>
      </c>
    </row>
    <row r="7230" spans="1:7" x14ac:dyDescent="0.25">
      <c r="A7230" t="s">
        <v>9540</v>
      </c>
      <c r="B7230" t="s">
        <v>2225</v>
      </c>
      <c r="C7230" s="4">
        <v>40168</v>
      </c>
      <c r="D7230">
        <v>4997183822</v>
      </c>
      <c r="E7230">
        <f>VLOOKUP(D7230,  base_salary!A:A, 1, FALSE)</f>
        <v>4997183822</v>
      </c>
      <c r="F7230">
        <f t="shared" si="224"/>
        <v>0</v>
      </c>
      <c r="G7230">
        <f t="shared" ca="1" si="225"/>
        <v>0</v>
      </c>
    </row>
    <row r="7231" spans="1:7" x14ac:dyDescent="0.25">
      <c r="A7231" t="s">
        <v>9541</v>
      </c>
      <c r="B7231" t="s">
        <v>2214</v>
      </c>
      <c r="C7231" s="4">
        <v>49633</v>
      </c>
      <c r="D7231">
        <v>7961231404</v>
      </c>
      <c r="E7231">
        <f>VLOOKUP(D7231,  base_salary!A:A, 1, FALSE)</f>
        <v>7961231404</v>
      </c>
      <c r="F7231">
        <f t="shared" si="224"/>
        <v>0</v>
      </c>
      <c r="G7231">
        <f t="shared" ca="1" si="225"/>
        <v>0</v>
      </c>
    </row>
    <row r="7232" spans="1:7" x14ac:dyDescent="0.25">
      <c r="A7232" t="s">
        <v>9542</v>
      </c>
      <c r="B7232" t="s">
        <v>1950</v>
      </c>
      <c r="C7232" s="4">
        <v>17269</v>
      </c>
      <c r="D7232">
        <v>5358183647</v>
      </c>
      <c r="E7232">
        <f>VLOOKUP(D7232,  base_salary!A:A, 1, FALSE)</f>
        <v>5358183647</v>
      </c>
      <c r="F7232">
        <f t="shared" si="224"/>
        <v>0</v>
      </c>
      <c r="G7232">
        <f t="shared" ca="1" si="225"/>
        <v>0</v>
      </c>
    </row>
    <row r="7233" spans="1:7" x14ac:dyDescent="0.25">
      <c r="A7233" t="s">
        <v>9543</v>
      </c>
      <c r="B7233" t="s">
        <v>2223</v>
      </c>
      <c r="C7233" s="4">
        <v>38154</v>
      </c>
      <c r="D7233">
        <v>5574535556</v>
      </c>
      <c r="E7233">
        <f>VLOOKUP(D7233,  base_salary!A:A, 1, FALSE)</f>
        <v>5574535556</v>
      </c>
      <c r="F7233">
        <f t="shared" si="224"/>
        <v>0</v>
      </c>
      <c r="G7233">
        <f t="shared" ca="1" si="225"/>
        <v>0</v>
      </c>
    </row>
    <row r="7234" spans="1:7" x14ac:dyDescent="0.25">
      <c r="A7234" t="s">
        <v>9544</v>
      </c>
      <c r="B7234" t="s">
        <v>2246</v>
      </c>
      <c r="C7234" s="4">
        <v>22592</v>
      </c>
      <c r="D7234">
        <v>4691333258</v>
      </c>
      <c r="E7234">
        <f>VLOOKUP(D7234,  base_salary!A:A, 1, FALSE)</f>
        <v>4691333258</v>
      </c>
      <c r="F7234">
        <f t="shared" si="224"/>
        <v>0</v>
      </c>
      <c r="G7234">
        <f t="shared" ca="1" si="225"/>
        <v>0</v>
      </c>
    </row>
    <row r="7235" spans="1:7" x14ac:dyDescent="0.25">
      <c r="A7235" t="s">
        <v>9545</v>
      </c>
      <c r="B7235" t="s">
        <v>2396</v>
      </c>
      <c r="C7235" s="4">
        <v>29422</v>
      </c>
      <c r="D7235">
        <v>1953937357</v>
      </c>
      <c r="E7235">
        <f>VLOOKUP(D7235,  base_salary!A:A, 1, FALSE)</f>
        <v>1953937357</v>
      </c>
      <c r="F7235">
        <f t="shared" ref="F7235:F7298" si="226">IF(ISERROR(E7235), 1, 0)</f>
        <v>0</v>
      </c>
      <c r="G7235">
        <f t="shared" ref="G7235:G7298" ca="1" si="227">SUM(G:G)</f>
        <v>0</v>
      </c>
    </row>
    <row r="7236" spans="1:7" x14ac:dyDescent="0.25">
      <c r="A7236" t="s">
        <v>9546</v>
      </c>
      <c r="B7236" t="s">
        <v>3235</v>
      </c>
      <c r="C7236" s="4">
        <v>52418</v>
      </c>
      <c r="D7236">
        <v>2702941109</v>
      </c>
      <c r="E7236">
        <f>VLOOKUP(D7236,  base_salary!A:A, 1, FALSE)</f>
        <v>2702941109</v>
      </c>
      <c r="F7236">
        <f t="shared" si="226"/>
        <v>0</v>
      </c>
      <c r="G7236">
        <f t="shared" ca="1" si="227"/>
        <v>0</v>
      </c>
    </row>
    <row r="7237" spans="1:7" x14ac:dyDescent="0.25">
      <c r="A7237" t="s">
        <v>9547</v>
      </c>
      <c r="B7237" t="s">
        <v>2255</v>
      </c>
      <c r="C7237" s="4">
        <v>46063</v>
      </c>
      <c r="D7237">
        <v>3597778305</v>
      </c>
      <c r="E7237">
        <f>VLOOKUP(D7237,  base_salary!A:A, 1, FALSE)</f>
        <v>3597778305</v>
      </c>
      <c r="F7237">
        <f t="shared" si="226"/>
        <v>0</v>
      </c>
      <c r="G7237">
        <f t="shared" ca="1" si="227"/>
        <v>0</v>
      </c>
    </row>
    <row r="7238" spans="1:7" x14ac:dyDescent="0.25">
      <c r="A7238" t="s">
        <v>9548</v>
      </c>
      <c r="B7238" t="s">
        <v>3044</v>
      </c>
      <c r="C7238" s="4">
        <v>48004</v>
      </c>
      <c r="D7238">
        <v>37593587</v>
      </c>
      <c r="E7238">
        <f>VLOOKUP(D7238,  base_salary!A:A, 1, FALSE)</f>
        <v>37593587</v>
      </c>
      <c r="F7238">
        <f t="shared" si="226"/>
        <v>0</v>
      </c>
      <c r="G7238">
        <f t="shared" ca="1" si="227"/>
        <v>0</v>
      </c>
    </row>
    <row r="7239" spans="1:7" x14ac:dyDescent="0.25">
      <c r="A7239" t="s">
        <v>9549</v>
      </c>
      <c r="B7239" t="s">
        <v>2129</v>
      </c>
      <c r="C7239" s="4">
        <v>10996</v>
      </c>
      <c r="D7239">
        <v>3538909016</v>
      </c>
      <c r="E7239">
        <f>VLOOKUP(D7239,  base_salary!A:A, 1, FALSE)</f>
        <v>3538909016</v>
      </c>
      <c r="F7239">
        <f t="shared" si="226"/>
        <v>0</v>
      </c>
      <c r="G7239">
        <f t="shared" ca="1" si="227"/>
        <v>0</v>
      </c>
    </row>
    <row r="7240" spans="1:7" x14ac:dyDescent="0.25">
      <c r="A7240" t="s">
        <v>9550</v>
      </c>
      <c r="B7240" t="s">
        <v>4145</v>
      </c>
      <c r="C7240" s="4">
        <v>47625</v>
      </c>
      <c r="D7240">
        <v>813832926</v>
      </c>
      <c r="E7240">
        <f>VLOOKUP(D7240,  base_salary!A:A, 1, FALSE)</f>
        <v>813832926</v>
      </c>
      <c r="F7240">
        <f t="shared" si="226"/>
        <v>0</v>
      </c>
      <c r="G7240">
        <f t="shared" ca="1" si="227"/>
        <v>0</v>
      </c>
    </row>
    <row r="7241" spans="1:7" x14ac:dyDescent="0.25">
      <c r="A7241" t="s">
        <v>9551</v>
      </c>
      <c r="B7241" t="s">
        <v>2746</v>
      </c>
      <c r="C7241" s="4">
        <v>17689</v>
      </c>
      <c r="D7241">
        <v>1053331541</v>
      </c>
      <c r="E7241">
        <f>VLOOKUP(D7241,  base_salary!A:A, 1, FALSE)</f>
        <v>1053331541</v>
      </c>
      <c r="F7241">
        <f t="shared" si="226"/>
        <v>0</v>
      </c>
      <c r="G7241">
        <f t="shared" ca="1" si="227"/>
        <v>0</v>
      </c>
    </row>
    <row r="7242" spans="1:7" x14ac:dyDescent="0.25">
      <c r="A7242" t="s">
        <v>9552</v>
      </c>
      <c r="B7242" t="s">
        <v>2411</v>
      </c>
      <c r="C7242" s="4">
        <v>59986</v>
      </c>
      <c r="D7242">
        <v>7866715386</v>
      </c>
      <c r="E7242">
        <f>VLOOKUP(D7242,  base_salary!A:A, 1, FALSE)</f>
        <v>7866715386</v>
      </c>
      <c r="F7242">
        <f t="shared" si="226"/>
        <v>0</v>
      </c>
      <c r="G7242">
        <f t="shared" ca="1" si="227"/>
        <v>0</v>
      </c>
    </row>
    <row r="7243" spans="1:7" x14ac:dyDescent="0.25">
      <c r="A7243" t="s">
        <v>9553</v>
      </c>
      <c r="B7243" t="s">
        <v>2093</v>
      </c>
      <c r="C7243" s="4">
        <v>37344</v>
      </c>
      <c r="D7243">
        <v>8173067724</v>
      </c>
      <c r="E7243">
        <f>VLOOKUP(D7243,  base_salary!A:A, 1, FALSE)</f>
        <v>8173067724</v>
      </c>
      <c r="F7243">
        <f t="shared" si="226"/>
        <v>0</v>
      </c>
      <c r="G7243">
        <f t="shared" ca="1" si="227"/>
        <v>0</v>
      </c>
    </row>
    <row r="7244" spans="1:7" x14ac:dyDescent="0.25">
      <c r="A7244" t="s">
        <v>9554</v>
      </c>
      <c r="B7244" t="s">
        <v>2129</v>
      </c>
      <c r="C7244" s="4">
        <v>15195</v>
      </c>
      <c r="D7244">
        <v>4406664351</v>
      </c>
      <c r="E7244">
        <f>VLOOKUP(D7244,  base_salary!A:A, 1, FALSE)</f>
        <v>4406664351</v>
      </c>
      <c r="F7244">
        <f t="shared" si="226"/>
        <v>0</v>
      </c>
      <c r="G7244">
        <f t="shared" ca="1" si="227"/>
        <v>0</v>
      </c>
    </row>
    <row r="7245" spans="1:7" x14ac:dyDescent="0.25">
      <c r="A7245" t="s">
        <v>9555</v>
      </c>
      <c r="B7245" t="s">
        <v>2403</v>
      </c>
      <c r="C7245" s="4">
        <v>27795</v>
      </c>
      <c r="D7245">
        <v>3991963221</v>
      </c>
      <c r="E7245">
        <f>VLOOKUP(D7245,  base_salary!A:A, 1, FALSE)</f>
        <v>3991963221</v>
      </c>
      <c r="F7245">
        <f t="shared" si="226"/>
        <v>0</v>
      </c>
      <c r="G7245">
        <f t="shared" ca="1" si="227"/>
        <v>0</v>
      </c>
    </row>
    <row r="7246" spans="1:7" x14ac:dyDescent="0.25">
      <c r="A7246" t="s">
        <v>9556</v>
      </c>
      <c r="B7246" t="s">
        <v>2778</v>
      </c>
      <c r="C7246" s="4">
        <v>55125</v>
      </c>
      <c r="D7246">
        <v>9548500949</v>
      </c>
      <c r="E7246">
        <f>VLOOKUP(D7246,  base_salary!A:A, 1, FALSE)</f>
        <v>9548500949</v>
      </c>
      <c r="F7246">
        <f t="shared" si="226"/>
        <v>0</v>
      </c>
      <c r="G7246">
        <f t="shared" ca="1" si="227"/>
        <v>0</v>
      </c>
    </row>
    <row r="7247" spans="1:7" x14ac:dyDescent="0.25">
      <c r="A7247" t="s">
        <v>9557</v>
      </c>
      <c r="B7247" t="s">
        <v>2269</v>
      </c>
      <c r="C7247" s="4">
        <v>44113</v>
      </c>
      <c r="D7247">
        <v>1892125439</v>
      </c>
      <c r="E7247">
        <f>VLOOKUP(D7247,  base_salary!A:A, 1, FALSE)</f>
        <v>1892125439</v>
      </c>
      <c r="F7247">
        <f t="shared" si="226"/>
        <v>0</v>
      </c>
      <c r="G7247">
        <f t="shared" ca="1" si="227"/>
        <v>0</v>
      </c>
    </row>
    <row r="7248" spans="1:7" x14ac:dyDescent="0.25">
      <c r="A7248" t="s">
        <v>9558</v>
      </c>
      <c r="B7248" t="s">
        <v>2797</v>
      </c>
      <c r="C7248" s="4">
        <v>25431</v>
      </c>
      <c r="D7248">
        <v>5903124704</v>
      </c>
      <c r="E7248">
        <f>VLOOKUP(D7248,  base_salary!A:A, 1, FALSE)</f>
        <v>5903124704</v>
      </c>
      <c r="F7248">
        <f t="shared" si="226"/>
        <v>0</v>
      </c>
      <c r="G7248">
        <f t="shared" ca="1" si="227"/>
        <v>0</v>
      </c>
    </row>
    <row r="7249" spans="1:7" x14ac:dyDescent="0.25">
      <c r="A7249" t="s">
        <v>9559</v>
      </c>
      <c r="B7249" t="s">
        <v>3517</v>
      </c>
      <c r="C7249" s="4">
        <v>11340</v>
      </c>
      <c r="D7249">
        <v>7473861379</v>
      </c>
      <c r="E7249">
        <f>VLOOKUP(D7249,  base_salary!A:A, 1, FALSE)</f>
        <v>7473861379</v>
      </c>
      <c r="F7249">
        <f t="shared" si="226"/>
        <v>0</v>
      </c>
      <c r="G7249">
        <f t="shared" ca="1" si="227"/>
        <v>0</v>
      </c>
    </row>
    <row r="7250" spans="1:7" x14ac:dyDescent="0.25">
      <c r="A7250" t="s">
        <v>9560</v>
      </c>
      <c r="B7250" t="s">
        <v>2431</v>
      </c>
      <c r="C7250" s="4">
        <v>10310</v>
      </c>
      <c r="D7250">
        <v>449160092</v>
      </c>
      <c r="E7250">
        <f>VLOOKUP(D7250,  base_salary!A:A, 1, FALSE)</f>
        <v>449160092</v>
      </c>
      <c r="F7250">
        <f t="shared" si="226"/>
        <v>0</v>
      </c>
      <c r="G7250">
        <f t="shared" ca="1" si="227"/>
        <v>0</v>
      </c>
    </row>
    <row r="7251" spans="1:7" x14ac:dyDescent="0.25">
      <c r="A7251" t="s">
        <v>9561</v>
      </c>
      <c r="B7251" t="s">
        <v>2205</v>
      </c>
      <c r="C7251" s="4">
        <v>54018</v>
      </c>
      <c r="D7251">
        <v>7573774818</v>
      </c>
      <c r="E7251">
        <f>VLOOKUP(D7251,  base_salary!A:A, 1, FALSE)</f>
        <v>7573774818</v>
      </c>
      <c r="F7251">
        <f t="shared" si="226"/>
        <v>0</v>
      </c>
      <c r="G7251">
        <f t="shared" ca="1" si="227"/>
        <v>0</v>
      </c>
    </row>
    <row r="7252" spans="1:7" x14ac:dyDescent="0.25">
      <c r="A7252" t="s">
        <v>9562</v>
      </c>
      <c r="B7252" t="s">
        <v>2063</v>
      </c>
      <c r="C7252" s="4">
        <v>47197</v>
      </c>
      <c r="D7252">
        <v>7885796000</v>
      </c>
      <c r="E7252">
        <f>VLOOKUP(D7252,  base_salary!A:A, 1, FALSE)</f>
        <v>7885796000</v>
      </c>
      <c r="F7252">
        <f t="shared" si="226"/>
        <v>0</v>
      </c>
      <c r="G7252">
        <f t="shared" ca="1" si="227"/>
        <v>0</v>
      </c>
    </row>
    <row r="7253" spans="1:7" x14ac:dyDescent="0.25">
      <c r="A7253" t="s">
        <v>9563</v>
      </c>
      <c r="B7253" t="s">
        <v>2061</v>
      </c>
      <c r="C7253" s="4">
        <v>33285</v>
      </c>
      <c r="D7253">
        <v>4278470843</v>
      </c>
      <c r="E7253">
        <f>VLOOKUP(D7253,  base_salary!A:A, 1, FALSE)</f>
        <v>4278470843</v>
      </c>
      <c r="F7253">
        <f t="shared" si="226"/>
        <v>0</v>
      </c>
      <c r="G7253">
        <f t="shared" ca="1" si="227"/>
        <v>0</v>
      </c>
    </row>
    <row r="7254" spans="1:7" x14ac:dyDescent="0.25">
      <c r="A7254" t="s">
        <v>9564</v>
      </c>
      <c r="B7254" t="s">
        <v>3734</v>
      </c>
      <c r="C7254" s="4">
        <v>55111</v>
      </c>
      <c r="D7254">
        <v>9892583027</v>
      </c>
      <c r="E7254">
        <f>VLOOKUP(D7254,  base_salary!A:A, 1, FALSE)</f>
        <v>9892583027</v>
      </c>
      <c r="F7254">
        <f t="shared" si="226"/>
        <v>0</v>
      </c>
      <c r="G7254">
        <f t="shared" ca="1" si="227"/>
        <v>0</v>
      </c>
    </row>
    <row r="7255" spans="1:7" x14ac:dyDescent="0.25">
      <c r="A7255" t="s">
        <v>9565</v>
      </c>
      <c r="B7255" t="s">
        <v>2099</v>
      </c>
      <c r="C7255" s="4">
        <v>45350</v>
      </c>
      <c r="D7255">
        <v>6462250968</v>
      </c>
      <c r="E7255">
        <f>VLOOKUP(D7255,  base_salary!A:A, 1, FALSE)</f>
        <v>6462250968</v>
      </c>
      <c r="F7255">
        <f t="shared" si="226"/>
        <v>0</v>
      </c>
      <c r="G7255">
        <f t="shared" ca="1" si="227"/>
        <v>0</v>
      </c>
    </row>
    <row r="7256" spans="1:7" x14ac:dyDescent="0.25">
      <c r="A7256" t="s">
        <v>9566</v>
      </c>
      <c r="B7256" t="s">
        <v>2345</v>
      </c>
      <c r="C7256" s="4">
        <v>28040</v>
      </c>
      <c r="D7256">
        <v>9331851693</v>
      </c>
      <c r="E7256">
        <f>VLOOKUP(D7256,  base_salary!A:A, 1, FALSE)</f>
        <v>9331851693</v>
      </c>
      <c r="F7256">
        <f t="shared" si="226"/>
        <v>0</v>
      </c>
      <c r="G7256">
        <f t="shared" ca="1" si="227"/>
        <v>0</v>
      </c>
    </row>
    <row r="7257" spans="1:7" x14ac:dyDescent="0.25">
      <c r="A7257" t="s">
        <v>9567</v>
      </c>
      <c r="B7257" t="s">
        <v>2276</v>
      </c>
      <c r="C7257" s="4">
        <v>26292</v>
      </c>
      <c r="D7257">
        <v>6520635286</v>
      </c>
      <c r="E7257">
        <f>VLOOKUP(D7257,  base_salary!A:A, 1, FALSE)</f>
        <v>6520635286</v>
      </c>
      <c r="F7257">
        <f t="shared" si="226"/>
        <v>0</v>
      </c>
      <c r="G7257">
        <f t="shared" ca="1" si="227"/>
        <v>0</v>
      </c>
    </row>
    <row r="7258" spans="1:7" x14ac:dyDescent="0.25">
      <c r="A7258" t="s">
        <v>9568</v>
      </c>
      <c r="B7258" t="s">
        <v>2340</v>
      </c>
      <c r="C7258" s="4">
        <v>14577</v>
      </c>
      <c r="D7258">
        <v>9151658844</v>
      </c>
      <c r="E7258">
        <f>VLOOKUP(D7258,  base_salary!A:A, 1, FALSE)</f>
        <v>9151658844</v>
      </c>
      <c r="F7258">
        <f t="shared" si="226"/>
        <v>0</v>
      </c>
      <c r="G7258">
        <f t="shared" ca="1" si="227"/>
        <v>0</v>
      </c>
    </row>
    <row r="7259" spans="1:7" x14ac:dyDescent="0.25">
      <c r="A7259" t="s">
        <v>9569</v>
      </c>
      <c r="B7259" t="s">
        <v>3286</v>
      </c>
      <c r="C7259" s="4">
        <v>30331</v>
      </c>
      <c r="D7259">
        <v>4502817627</v>
      </c>
      <c r="E7259">
        <f>VLOOKUP(D7259,  base_salary!A:A, 1, FALSE)</f>
        <v>4502817627</v>
      </c>
      <c r="F7259">
        <f t="shared" si="226"/>
        <v>0</v>
      </c>
      <c r="G7259">
        <f t="shared" ca="1" si="227"/>
        <v>0</v>
      </c>
    </row>
    <row r="7260" spans="1:7" x14ac:dyDescent="0.25">
      <c r="A7260" t="s">
        <v>9570</v>
      </c>
      <c r="B7260" t="s">
        <v>2057</v>
      </c>
      <c r="C7260" s="4">
        <v>13777</v>
      </c>
      <c r="D7260">
        <v>5134745579</v>
      </c>
      <c r="E7260">
        <f>VLOOKUP(D7260,  base_salary!A:A, 1, FALSE)</f>
        <v>5134745579</v>
      </c>
      <c r="F7260">
        <f t="shared" si="226"/>
        <v>0</v>
      </c>
      <c r="G7260">
        <f t="shared" ca="1" si="227"/>
        <v>0</v>
      </c>
    </row>
    <row r="7261" spans="1:7" x14ac:dyDescent="0.25">
      <c r="A7261" t="s">
        <v>9571</v>
      </c>
      <c r="B7261" t="s">
        <v>2343</v>
      </c>
      <c r="C7261" s="4">
        <v>42273</v>
      </c>
      <c r="D7261">
        <v>1081492333</v>
      </c>
      <c r="E7261">
        <f>VLOOKUP(D7261,  base_salary!A:A, 1, FALSE)</f>
        <v>1081492333</v>
      </c>
      <c r="F7261">
        <f t="shared" si="226"/>
        <v>0</v>
      </c>
      <c r="G7261">
        <f t="shared" ca="1" si="227"/>
        <v>0</v>
      </c>
    </row>
    <row r="7262" spans="1:7" x14ac:dyDescent="0.25">
      <c r="A7262" t="s">
        <v>9572</v>
      </c>
      <c r="B7262" t="s">
        <v>3356</v>
      </c>
      <c r="C7262" s="4">
        <v>53449</v>
      </c>
      <c r="D7262">
        <v>9624054975</v>
      </c>
      <c r="E7262">
        <f>VLOOKUP(D7262,  base_salary!A:A, 1, FALSE)</f>
        <v>9624054975</v>
      </c>
      <c r="F7262">
        <f t="shared" si="226"/>
        <v>0</v>
      </c>
      <c r="G7262">
        <f t="shared" ca="1" si="227"/>
        <v>0</v>
      </c>
    </row>
    <row r="7263" spans="1:7" x14ac:dyDescent="0.25">
      <c r="A7263" t="s">
        <v>9573</v>
      </c>
      <c r="B7263" t="s">
        <v>2736</v>
      </c>
      <c r="C7263" s="4">
        <v>57437</v>
      </c>
      <c r="D7263">
        <v>1249074622</v>
      </c>
      <c r="E7263">
        <f>VLOOKUP(D7263,  base_salary!A:A, 1, FALSE)</f>
        <v>1249074622</v>
      </c>
      <c r="F7263">
        <f t="shared" si="226"/>
        <v>0</v>
      </c>
      <c r="G7263">
        <f t="shared" ca="1" si="227"/>
        <v>0</v>
      </c>
    </row>
    <row r="7264" spans="1:7" x14ac:dyDescent="0.25">
      <c r="A7264" t="s">
        <v>9574</v>
      </c>
      <c r="B7264" t="s">
        <v>2255</v>
      </c>
      <c r="C7264" s="4">
        <v>29148</v>
      </c>
      <c r="D7264">
        <v>1887308636</v>
      </c>
      <c r="E7264">
        <f>VLOOKUP(D7264,  base_salary!A:A, 1, FALSE)</f>
        <v>1887308636</v>
      </c>
      <c r="F7264">
        <f t="shared" si="226"/>
        <v>0</v>
      </c>
      <c r="G7264">
        <f t="shared" ca="1" si="227"/>
        <v>0</v>
      </c>
    </row>
    <row r="7265" spans="1:7" x14ac:dyDescent="0.25">
      <c r="A7265" t="s">
        <v>9575</v>
      </c>
      <c r="B7265" t="s">
        <v>3271</v>
      </c>
      <c r="C7265" s="4">
        <v>53278</v>
      </c>
      <c r="D7265">
        <v>7152427402</v>
      </c>
      <c r="E7265">
        <f>VLOOKUP(D7265,  base_salary!A:A, 1, FALSE)</f>
        <v>7152427402</v>
      </c>
      <c r="F7265">
        <f t="shared" si="226"/>
        <v>0</v>
      </c>
      <c r="G7265">
        <f t="shared" ca="1" si="227"/>
        <v>0</v>
      </c>
    </row>
    <row r="7266" spans="1:7" x14ac:dyDescent="0.25">
      <c r="A7266" t="s">
        <v>9576</v>
      </c>
      <c r="B7266" t="s">
        <v>2249</v>
      </c>
      <c r="C7266" s="4">
        <v>12651</v>
      </c>
      <c r="D7266">
        <v>8904404991</v>
      </c>
      <c r="E7266">
        <f>VLOOKUP(D7266,  base_salary!A:A, 1, FALSE)</f>
        <v>8904404991</v>
      </c>
      <c r="F7266">
        <f t="shared" si="226"/>
        <v>0</v>
      </c>
      <c r="G7266">
        <f t="shared" ca="1" si="227"/>
        <v>0</v>
      </c>
    </row>
    <row r="7267" spans="1:7" x14ac:dyDescent="0.25">
      <c r="A7267" t="s">
        <v>9577</v>
      </c>
      <c r="B7267" t="s">
        <v>2210</v>
      </c>
      <c r="C7267" s="4">
        <v>43978</v>
      </c>
      <c r="D7267">
        <v>630160104</v>
      </c>
      <c r="E7267">
        <f>VLOOKUP(D7267,  base_salary!A:A, 1, FALSE)</f>
        <v>630160104</v>
      </c>
      <c r="F7267">
        <f t="shared" si="226"/>
        <v>0</v>
      </c>
      <c r="G7267">
        <f t="shared" ca="1" si="227"/>
        <v>0</v>
      </c>
    </row>
    <row r="7268" spans="1:7" x14ac:dyDescent="0.25">
      <c r="A7268" t="s">
        <v>9578</v>
      </c>
      <c r="B7268" t="s">
        <v>2201</v>
      </c>
      <c r="C7268" s="4">
        <v>58019</v>
      </c>
      <c r="D7268">
        <v>3381164996</v>
      </c>
      <c r="E7268">
        <f>VLOOKUP(D7268,  base_salary!A:A, 1, FALSE)</f>
        <v>3381164996</v>
      </c>
      <c r="F7268">
        <f t="shared" si="226"/>
        <v>0</v>
      </c>
      <c r="G7268">
        <f t="shared" ca="1" si="227"/>
        <v>0</v>
      </c>
    </row>
    <row r="7269" spans="1:7" x14ac:dyDescent="0.25">
      <c r="A7269" t="s">
        <v>9579</v>
      </c>
      <c r="B7269" t="s">
        <v>2276</v>
      </c>
      <c r="C7269" s="4">
        <v>50552</v>
      </c>
      <c r="D7269">
        <v>9328457335</v>
      </c>
      <c r="E7269">
        <f>VLOOKUP(D7269,  base_salary!A:A, 1, FALSE)</f>
        <v>9328457335</v>
      </c>
      <c r="F7269">
        <f t="shared" si="226"/>
        <v>0</v>
      </c>
      <c r="G7269">
        <f t="shared" ca="1" si="227"/>
        <v>0</v>
      </c>
    </row>
    <row r="7270" spans="1:7" x14ac:dyDescent="0.25">
      <c r="A7270" t="s">
        <v>9580</v>
      </c>
      <c r="B7270" t="s">
        <v>2073</v>
      </c>
      <c r="C7270" s="4">
        <v>11358</v>
      </c>
      <c r="D7270">
        <v>7001733199</v>
      </c>
      <c r="E7270">
        <f>VLOOKUP(D7270,  base_salary!A:A, 1, FALSE)</f>
        <v>7001733199</v>
      </c>
      <c r="F7270">
        <f t="shared" si="226"/>
        <v>0</v>
      </c>
      <c r="G7270">
        <f t="shared" ca="1" si="227"/>
        <v>0</v>
      </c>
    </row>
    <row r="7271" spans="1:7" x14ac:dyDescent="0.25">
      <c r="A7271" t="s">
        <v>9581</v>
      </c>
      <c r="B7271" t="s">
        <v>2491</v>
      </c>
      <c r="C7271" s="4">
        <v>15353</v>
      </c>
      <c r="D7271">
        <v>8254304106</v>
      </c>
      <c r="E7271">
        <f>VLOOKUP(D7271,  base_salary!A:A, 1, FALSE)</f>
        <v>8254304106</v>
      </c>
      <c r="F7271">
        <f t="shared" si="226"/>
        <v>0</v>
      </c>
      <c r="G7271">
        <f t="shared" ca="1" si="227"/>
        <v>0</v>
      </c>
    </row>
    <row r="7272" spans="1:7" x14ac:dyDescent="0.25">
      <c r="A7272" t="s">
        <v>9582</v>
      </c>
      <c r="B7272" t="s">
        <v>2548</v>
      </c>
      <c r="C7272" s="4">
        <v>13499</v>
      </c>
      <c r="D7272">
        <v>4638232353</v>
      </c>
      <c r="E7272">
        <f>VLOOKUP(D7272,  base_salary!A:A, 1, FALSE)</f>
        <v>4638232353</v>
      </c>
      <c r="F7272">
        <f t="shared" si="226"/>
        <v>0</v>
      </c>
      <c r="G7272">
        <f t="shared" ca="1" si="227"/>
        <v>0</v>
      </c>
    </row>
    <row r="7273" spans="1:7" x14ac:dyDescent="0.25">
      <c r="A7273" t="s">
        <v>9583</v>
      </c>
      <c r="B7273" t="s">
        <v>2179</v>
      </c>
      <c r="C7273" s="4">
        <v>55915</v>
      </c>
      <c r="D7273">
        <v>5068508845</v>
      </c>
      <c r="E7273">
        <f>VLOOKUP(D7273,  base_salary!A:A, 1, FALSE)</f>
        <v>5068508845</v>
      </c>
      <c r="F7273">
        <f t="shared" si="226"/>
        <v>0</v>
      </c>
      <c r="G7273">
        <f t="shared" ca="1" si="227"/>
        <v>0</v>
      </c>
    </row>
    <row r="7274" spans="1:7" x14ac:dyDescent="0.25">
      <c r="A7274" t="s">
        <v>9584</v>
      </c>
      <c r="B7274" t="s">
        <v>2385</v>
      </c>
      <c r="C7274" s="4">
        <v>41821</v>
      </c>
      <c r="D7274">
        <v>9096285417</v>
      </c>
      <c r="E7274">
        <f>VLOOKUP(D7274,  base_salary!A:A, 1, FALSE)</f>
        <v>9096285417</v>
      </c>
      <c r="F7274">
        <f t="shared" si="226"/>
        <v>0</v>
      </c>
      <c r="G7274">
        <f t="shared" ca="1" si="227"/>
        <v>0</v>
      </c>
    </row>
    <row r="7275" spans="1:7" x14ac:dyDescent="0.25">
      <c r="A7275" t="s">
        <v>9585</v>
      </c>
      <c r="B7275" t="s">
        <v>2727</v>
      </c>
      <c r="C7275" s="4">
        <v>42772</v>
      </c>
      <c r="D7275">
        <v>274599287</v>
      </c>
      <c r="E7275">
        <f>VLOOKUP(D7275,  base_salary!A:A, 1, FALSE)</f>
        <v>274599287</v>
      </c>
      <c r="F7275">
        <f t="shared" si="226"/>
        <v>0</v>
      </c>
      <c r="G7275">
        <f t="shared" ca="1" si="227"/>
        <v>0</v>
      </c>
    </row>
    <row r="7276" spans="1:7" x14ac:dyDescent="0.25">
      <c r="A7276" t="s">
        <v>9586</v>
      </c>
      <c r="B7276" t="s">
        <v>2369</v>
      </c>
      <c r="C7276" s="4">
        <v>37110</v>
      </c>
      <c r="D7276">
        <v>6300411419</v>
      </c>
      <c r="E7276">
        <f>VLOOKUP(D7276,  base_salary!A:A, 1, FALSE)</f>
        <v>6300411419</v>
      </c>
      <c r="F7276">
        <f t="shared" si="226"/>
        <v>0</v>
      </c>
      <c r="G7276">
        <f t="shared" ca="1" si="227"/>
        <v>0</v>
      </c>
    </row>
    <row r="7277" spans="1:7" x14ac:dyDescent="0.25">
      <c r="A7277" t="s">
        <v>9587</v>
      </c>
      <c r="B7277" t="s">
        <v>2378</v>
      </c>
      <c r="C7277" s="4">
        <v>51872</v>
      </c>
      <c r="D7277">
        <v>3211170715</v>
      </c>
      <c r="E7277">
        <f>VLOOKUP(D7277,  base_salary!A:A, 1, FALSE)</f>
        <v>3211170715</v>
      </c>
      <c r="F7277">
        <f t="shared" si="226"/>
        <v>0</v>
      </c>
      <c r="G7277">
        <f t="shared" ca="1" si="227"/>
        <v>0</v>
      </c>
    </row>
    <row r="7278" spans="1:7" x14ac:dyDescent="0.25">
      <c r="A7278" t="s">
        <v>9588</v>
      </c>
      <c r="B7278" t="s">
        <v>1952</v>
      </c>
      <c r="C7278" s="4">
        <v>37838</v>
      </c>
      <c r="D7278">
        <v>6789106936</v>
      </c>
      <c r="E7278">
        <f>VLOOKUP(D7278,  base_salary!A:A, 1, FALSE)</f>
        <v>6789106936</v>
      </c>
      <c r="F7278">
        <f t="shared" si="226"/>
        <v>0</v>
      </c>
      <c r="G7278">
        <f t="shared" ca="1" si="227"/>
        <v>0</v>
      </c>
    </row>
    <row r="7279" spans="1:7" x14ac:dyDescent="0.25">
      <c r="A7279" t="s">
        <v>9589</v>
      </c>
      <c r="B7279" t="s">
        <v>2020</v>
      </c>
      <c r="C7279" s="4">
        <v>23498</v>
      </c>
      <c r="D7279">
        <v>5422052862</v>
      </c>
      <c r="E7279">
        <f>VLOOKUP(D7279,  base_salary!A:A, 1, FALSE)</f>
        <v>5422052862</v>
      </c>
      <c r="F7279">
        <f t="shared" si="226"/>
        <v>0</v>
      </c>
      <c r="G7279">
        <f t="shared" ca="1" si="227"/>
        <v>0</v>
      </c>
    </row>
    <row r="7280" spans="1:7" x14ac:dyDescent="0.25">
      <c r="A7280" t="s">
        <v>9590</v>
      </c>
      <c r="B7280" t="s">
        <v>2459</v>
      </c>
      <c r="C7280" s="4">
        <v>48862</v>
      </c>
      <c r="D7280">
        <v>264454596</v>
      </c>
      <c r="E7280">
        <f>VLOOKUP(D7280,  base_salary!A:A, 1, FALSE)</f>
        <v>264454596</v>
      </c>
      <c r="F7280">
        <f t="shared" si="226"/>
        <v>0</v>
      </c>
      <c r="G7280">
        <f t="shared" ca="1" si="227"/>
        <v>0</v>
      </c>
    </row>
    <row r="7281" spans="1:7" x14ac:dyDescent="0.25">
      <c r="A7281" t="s">
        <v>9591</v>
      </c>
      <c r="B7281" t="s">
        <v>2757</v>
      </c>
      <c r="C7281" s="4">
        <v>12446</v>
      </c>
      <c r="D7281">
        <v>1839046880</v>
      </c>
      <c r="E7281">
        <f>VLOOKUP(D7281,  base_salary!A:A, 1, FALSE)</f>
        <v>1839046880</v>
      </c>
      <c r="F7281">
        <f t="shared" si="226"/>
        <v>0</v>
      </c>
      <c r="G7281">
        <f t="shared" ca="1" si="227"/>
        <v>0</v>
      </c>
    </row>
    <row r="7282" spans="1:7" x14ac:dyDescent="0.25">
      <c r="A7282" t="s">
        <v>9592</v>
      </c>
      <c r="B7282" t="s">
        <v>2116</v>
      </c>
      <c r="C7282" s="4">
        <v>11607</v>
      </c>
      <c r="D7282">
        <v>5412518958</v>
      </c>
      <c r="E7282">
        <f>VLOOKUP(D7282,  base_salary!A:A, 1, FALSE)</f>
        <v>5412518958</v>
      </c>
      <c r="F7282">
        <f t="shared" si="226"/>
        <v>0</v>
      </c>
      <c r="G7282">
        <f t="shared" ca="1" si="227"/>
        <v>0</v>
      </c>
    </row>
    <row r="7283" spans="1:7" x14ac:dyDescent="0.25">
      <c r="A7283" t="s">
        <v>9593</v>
      </c>
      <c r="B7283" t="s">
        <v>2063</v>
      </c>
      <c r="C7283" s="4">
        <v>31745</v>
      </c>
      <c r="D7283">
        <v>4260324861</v>
      </c>
      <c r="E7283">
        <f>VLOOKUP(D7283,  base_salary!A:A, 1, FALSE)</f>
        <v>4260324861</v>
      </c>
      <c r="F7283">
        <f t="shared" si="226"/>
        <v>0</v>
      </c>
      <c r="G7283">
        <f t="shared" ca="1" si="227"/>
        <v>0</v>
      </c>
    </row>
    <row r="7284" spans="1:7" x14ac:dyDescent="0.25">
      <c r="A7284" t="s">
        <v>9594</v>
      </c>
      <c r="B7284" t="s">
        <v>2853</v>
      </c>
      <c r="C7284" s="4">
        <v>25157</v>
      </c>
      <c r="D7284">
        <v>2012142672</v>
      </c>
      <c r="E7284">
        <f>VLOOKUP(D7284,  base_salary!A:A, 1, FALSE)</f>
        <v>2012142672</v>
      </c>
      <c r="F7284">
        <f t="shared" si="226"/>
        <v>0</v>
      </c>
      <c r="G7284">
        <f t="shared" ca="1" si="227"/>
        <v>0</v>
      </c>
    </row>
    <row r="7285" spans="1:7" x14ac:dyDescent="0.25">
      <c r="A7285" t="s">
        <v>9595</v>
      </c>
      <c r="B7285" t="s">
        <v>3369</v>
      </c>
      <c r="C7285" s="4">
        <v>25149</v>
      </c>
      <c r="D7285">
        <v>3904109642</v>
      </c>
      <c r="E7285">
        <f>VLOOKUP(D7285,  base_salary!A:A, 1, FALSE)</f>
        <v>3904109642</v>
      </c>
      <c r="F7285">
        <f t="shared" si="226"/>
        <v>0</v>
      </c>
      <c r="G7285">
        <f t="shared" ca="1" si="227"/>
        <v>0</v>
      </c>
    </row>
    <row r="7286" spans="1:7" x14ac:dyDescent="0.25">
      <c r="A7286" t="s">
        <v>9596</v>
      </c>
      <c r="B7286" t="s">
        <v>2896</v>
      </c>
      <c r="C7286" s="4">
        <v>31942</v>
      </c>
      <c r="D7286">
        <v>7769010411</v>
      </c>
      <c r="E7286">
        <f>VLOOKUP(D7286,  base_salary!A:A, 1, FALSE)</f>
        <v>7769010411</v>
      </c>
      <c r="F7286">
        <f t="shared" si="226"/>
        <v>0</v>
      </c>
      <c r="G7286">
        <f t="shared" ca="1" si="227"/>
        <v>0</v>
      </c>
    </row>
    <row r="7287" spans="1:7" x14ac:dyDescent="0.25">
      <c r="A7287" t="s">
        <v>9597</v>
      </c>
      <c r="B7287" t="s">
        <v>4422</v>
      </c>
      <c r="C7287" s="4">
        <v>16281</v>
      </c>
      <c r="D7287">
        <v>3097425365</v>
      </c>
      <c r="E7287">
        <f>VLOOKUP(D7287,  base_salary!A:A, 1, FALSE)</f>
        <v>3097425365</v>
      </c>
      <c r="F7287">
        <f t="shared" si="226"/>
        <v>0</v>
      </c>
      <c r="G7287">
        <f t="shared" ca="1" si="227"/>
        <v>0</v>
      </c>
    </row>
    <row r="7288" spans="1:7" x14ac:dyDescent="0.25">
      <c r="A7288" t="s">
        <v>9598</v>
      </c>
      <c r="B7288" t="s">
        <v>2093</v>
      </c>
      <c r="C7288" s="4">
        <v>38529</v>
      </c>
      <c r="D7288">
        <v>8552526727</v>
      </c>
      <c r="E7288">
        <f>VLOOKUP(D7288,  base_salary!A:A, 1, FALSE)</f>
        <v>8552526727</v>
      </c>
      <c r="F7288">
        <f t="shared" si="226"/>
        <v>0</v>
      </c>
      <c r="G7288">
        <f t="shared" ca="1" si="227"/>
        <v>0</v>
      </c>
    </row>
    <row r="7289" spans="1:7" x14ac:dyDescent="0.25">
      <c r="A7289" t="s">
        <v>9599</v>
      </c>
      <c r="B7289" t="s">
        <v>2242</v>
      </c>
      <c r="C7289" s="4">
        <v>37810</v>
      </c>
      <c r="D7289">
        <v>2740930763</v>
      </c>
      <c r="E7289">
        <f>VLOOKUP(D7289,  base_salary!A:A, 1, FALSE)</f>
        <v>2740930763</v>
      </c>
      <c r="F7289">
        <f t="shared" si="226"/>
        <v>0</v>
      </c>
      <c r="G7289">
        <f t="shared" ca="1" si="227"/>
        <v>0</v>
      </c>
    </row>
    <row r="7290" spans="1:7" x14ac:dyDescent="0.25">
      <c r="A7290" t="s">
        <v>9600</v>
      </c>
      <c r="B7290" t="s">
        <v>3126</v>
      </c>
      <c r="C7290" s="4">
        <v>44211</v>
      </c>
      <c r="D7290">
        <v>5863557389</v>
      </c>
      <c r="E7290">
        <f>VLOOKUP(D7290,  base_salary!A:A, 1, FALSE)</f>
        <v>5863557389</v>
      </c>
      <c r="F7290">
        <f t="shared" si="226"/>
        <v>0</v>
      </c>
      <c r="G7290">
        <f t="shared" ca="1" si="227"/>
        <v>0</v>
      </c>
    </row>
    <row r="7291" spans="1:7" x14ac:dyDescent="0.25">
      <c r="A7291" t="s">
        <v>9601</v>
      </c>
      <c r="B7291" t="s">
        <v>3558</v>
      </c>
      <c r="C7291" s="4">
        <v>30509</v>
      </c>
      <c r="D7291">
        <v>8545135858</v>
      </c>
      <c r="E7291">
        <f>VLOOKUP(D7291,  base_salary!A:A, 1, FALSE)</f>
        <v>8545135858</v>
      </c>
      <c r="F7291">
        <f t="shared" si="226"/>
        <v>0</v>
      </c>
      <c r="G7291">
        <f t="shared" ca="1" si="227"/>
        <v>0</v>
      </c>
    </row>
    <row r="7292" spans="1:7" x14ac:dyDescent="0.25">
      <c r="A7292" t="s">
        <v>9602</v>
      </c>
      <c r="B7292" t="s">
        <v>2127</v>
      </c>
      <c r="C7292" s="4">
        <v>53641</v>
      </c>
      <c r="D7292">
        <v>650049144</v>
      </c>
      <c r="E7292">
        <f>VLOOKUP(D7292,  base_salary!A:A, 1, FALSE)</f>
        <v>650049144</v>
      </c>
      <c r="F7292">
        <f t="shared" si="226"/>
        <v>0</v>
      </c>
      <c r="G7292">
        <f t="shared" ca="1" si="227"/>
        <v>0</v>
      </c>
    </row>
    <row r="7293" spans="1:7" x14ac:dyDescent="0.25">
      <c r="A7293" t="s">
        <v>9603</v>
      </c>
      <c r="B7293" t="s">
        <v>2057</v>
      </c>
      <c r="C7293" s="4">
        <v>55598</v>
      </c>
      <c r="D7293">
        <v>8189289020</v>
      </c>
      <c r="E7293">
        <f>VLOOKUP(D7293,  base_salary!A:A, 1, FALSE)</f>
        <v>8189289020</v>
      </c>
      <c r="F7293">
        <f t="shared" si="226"/>
        <v>0</v>
      </c>
      <c r="G7293">
        <f t="shared" ca="1" si="227"/>
        <v>0</v>
      </c>
    </row>
    <row r="7294" spans="1:7" x14ac:dyDescent="0.25">
      <c r="A7294" t="s">
        <v>9604</v>
      </c>
      <c r="B7294" t="s">
        <v>2010</v>
      </c>
      <c r="C7294" s="4">
        <v>40079</v>
      </c>
      <c r="D7294">
        <v>4192443678</v>
      </c>
      <c r="E7294">
        <f>VLOOKUP(D7294,  base_salary!A:A, 1, FALSE)</f>
        <v>4192443678</v>
      </c>
      <c r="F7294">
        <f t="shared" si="226"/>
        <v>0</v>
      </c>
      <c r="G7294">
        <f t="shared" ca="1" si="227"/>
        <v>0</v>
      </c>
    </row>
    <row r="7295" spans="1:7" x14ac:dyDescent="0.25">
      <c r="A7295" t="s">
        <v>9605</v>
      </c>
      <c r="B7295" t="s">
        <v>2727</v>
      </c>
      <c r="C7295" s="4">
        <v>15092</v>
      </c>
      <c r="D7295">
        <v>6260817967</v>
      </c>
      <c r="E7295">
        <f>VLOOKUP(D7295,  base_salary!A:A, 1, FALSE)</f>
        <v>6260817967</v>
      </c>
      <c r="F7295">
        <f t="shared" si="226"/>
        <v>0</v>
      </c>
      <c r="G7295">
        <f t="shared" ca="1" si="227"/>
        <v>0</v>
      </c>
    </row>
    <row r="7296" spans="1:7" x14ac:dyDescent="0.25">
      <c r="A7296" t="s">
        <v>9606</v>
      </c>
      <c r="B7296" t="s">
        <v>3753</v>
      </c>
      <c r="C7296" s="4">
        <v>37542</v>
      </c>
      <c r="D7296">
        <v>4223282808</v>
      </c>
      <c r="E7296">
        <f>VLOOKUP(D7296,  base_salary!A:A, 1, FALSE)</f>
        <v>4223282808</v>
      </c>
      <c r="F7296">
        <f t="shared" si="226"/>
        <v>0</v>
      </c>
      <c r="G7296">
        <f t="shared" ca="1" si="227"/>
        <v>0</v>
      </c>
    </row>
    <row r="7297" spans="1:7" x14ac:dyDescent="0.25">
      <c r="A7297" t="s">
        <v>9607</v>
      </c>
      <c r="B7297" t="s">
        <v>1984</v>
      </c>
      <c r="C7297" s="4">
        <v>33957</v>
      </c>
      <c r="D7297">
        <v>6801140183</v>
      </c>
      <c r="E7297">
        <f>VLOOKUP(D7297,  base_salary!A:A, 1, FALSE)</f>
        <v>6801140183</v>
      </c>
      <c r="F7297">
        <f t="shared" si="226"/>
        <v>0</v>
      </c>
      <c r="G7297">
        <f t="shared" ca="1" si="227"/>
        <v>0</v>
      </c>
    </row>
    <row r="7298" spans="1:7" x14ac:dyDescent="0.25">
      <c r="A7298" t="s">
        <v>9608</v>
      </c>
      <c r="B7298" t="s">
        <v>4461</v>
      </c>
      <c r="C7298" s="4">
        <v>12829</v>
      </c>
      <c r="D7298">
        <v>7966879720</v>
      </c>
      <c r="E7298">
        <f>VLOOKUP(D7298,  base_salary!A:A, 1, FALSE)</f>
        <v>7966879720</v>
      </c>
      <c r="F7298">
        <f t="shared" si="226"/>
        <v>0</v>
      </c>
      <c r="G7298">
        <f t="shared" ca="1" si="227"/>
        <v>0</v>
      </c>
    </row>
    <row r="7299" spans="1:7" x14ac:dyDescent="0.25">
      <c r="A7299" t="s">
        <v>9609</v>
      </c>
      <c r="B7299" t="s">
        <v>5394</v>
      </c>
      <c r="C7299" s="4">
        <v>17275</v>
      </c>
      <c r="D7299">
        <v>2763158331</v>
      </c>
      <c r="E7299">
        <f>VLOOKUP(D7299,  base_salary!A:A, 1, FALSE)</f>
        <v>2763158331</v>
      </c>
      <c r="F7299">
        <f t="shared" ref="F7299:F7362" si="228">IF(ISERROR(E7299), 1, 0)</f>
        <v>0</v>
      </c>
      <c r="G7299">
        <f t="shared" ref="G7299:G7362" ca="1" si="229">SUM(G:G)</f>
        <v>0</v>
      </c>
    </row>
    <row r="7300" spans="1:7" x14ac:dyDescent="0.25">
      <c r="A7300" t="s">
        <v>9610</v>
      </c>
      <c r="B7300" t="s">
        <v>2106</v>
      </c>
      <c r="C7300" s="4">
        <v>48663</v>
      </c>
      <c r="D7300">
        <v>3554200719</v>
      </c>
      <c r="E7300">
        <f>VLOOKUP(D7300,  base_salary!A:A, 1, FALSE)</f>
        <v>3554200719</v>
      </c>
      <c r="F7300">
        <f t="shared" si="228"/>
        <v>0</v>
      </c>
      <c r="G7300">
        <f t="shared" ca="1" si="229"/>
        <v>0</v>
      </c>
    </row>
    <row r="7301" spans="1:7" x14ac:dyDescent="0.25">
      <c r="A7301" t="s">
        <v>9611</v>
      </c>
      <c r="B7301" t="s">
        <v>2746</v>
      </c>
      <c r="C7301" s="4">
        <v>43072</v>
      </c>
      <c r="D7301">
        <v>5637692440</v>
      </c>
      <c r="E7301">
        <f>VLOOKUP(D7301,  base_salary!A:A, 1, FALSE)</f>
        <v>5637692440</v>
      </c>
      <c r="F7301">
        <f t="shared" si="228"/>
        <v>0</v>
      </c>
      <c r="G7301">
        <f t="shared" ca="1" si="229"/>
        <v>0</v>
      </c>
    </row>
    <row r="7302" spans="1:7" x14ac:dyDescent="0.25">
      <c r="A7302" t="s">
        <v>9612</v>
      </c>
      <c r="B7302" t="s">
        <v>1997</v>
      </c>
      <c r="C7302" s="4">
        <v>56402</v>
      </c>
      <c r="D7302">
        <v>5603002824</v>
      </c>
      <c r="E7302">
        <f>VLOOKUP(D7302,  base_salary!A:A, 1, FALSE)</f>
        <v>5603002824</v>
      </c>
      <c r="F7302">
        <f t="shared" si="228"/>
        <v>0</v>
      </c>
      <c r="G7302">
        <f t="shared" ca="1" si="229"/>
        <v>0</v>
      </c>
    </row>
    <row r="7303" spans="1:7" x14ac:dyDescent="0.25">
      <c r="A7303" t="s">
        <v>9613</v>
      </c>
      <c r="B7303" t="s">
        <v>4145</v>
      </c>
      <c r="C7303" s="4">
        <v>40481</v>
      </c>
      <c r="D7303">
        <v>2510440322</v>
      </c>
      <c r="E7303">
        <f>VLOOKUP(D7303,  base_salary!A:A, 1, FALSE)</f>
        <v>2510440322</v>
      </c>
      <c r="F7303">
        <f t="shared" si="228"/>
        <v>0</v>
      </c>
      <c r="G7303">
        <f t="shared" ca="1" si="229"/>
        <v>0</v>
      </c>
    </row>
    <row r="7304" spans="1:7" x14ac:dyDescent="0.25">
      <c r="A7304" t="s">
        <v>9614</v>
      </c>
      <c r="B7304" t="s">
        <v>2188</v>
      </c>
      <c r="C7304" s="4">
        <v>35910</v>
      </c>
      <c r="D7304">
        <v>9292607561</v>
      </c>
      <c r="E7304">
        <f>VLOOKUP(D7304,  base_salary!A:A, 1, FALSE)</f>
        <v>9292607561</v>
      </c>
      <c r="F7304">
        <f t="shared" si="228"/>
        <v>0</v>
      </c>
      <c r="G7304">
        <f t="shared" ca="1" si="229"/>
        <v>0</v>
      </c>
    </row>
    <row r="7305" spans="1:7" x14ac:dyDescent="0.25">
      <c r="A7305" t="s">
        <v>9615</v>
      </c>
      <c r="B7305" t="s">
        <v>2650</v>
      </c>
      <c r="C7305" s="4">
        <v>47168</v>
      </c>
      <c r="D7305">
        <v>5637692440</v>
      </c>
      <c r="E7305">
        <f>VLOOKUP(D7305,  base_salary!A:A, 1, FALSE)</f>
        <v>5637692440</v>
      </c>
      <c r="F7305">
        <f t="shared" si="228"/>
        <v>0</v>
      </c>
      <c r="G7305">
        <f t="shared" ca="1" si="229"/>
        <v>0</v>
      </c>
    </row>
    <row r="7306" spans="1:7" x14ac:dyDescent="0.25">
      <c r="A7306" t="s">
        <v>9616</v>
      </c>
      <c r="B7306" t="s">
        <v>3517</v>
      </c>
      <c r="C7306" s="4">
        <v>11083</v>
      </c>
      <c r="D7306">
        <v>2070860833</v>
      </c>
      <c r="E7306">
        <f>VLOOKUP(D7306,  base_salary!A:A, 1, FALSE)</f>
        <v>2070860833</v>
      </c>
      <c r="F7306">
        <f t="shared" si="228"/>
        <v>0</v>
      </c>
      <c r="G7306">
        <f t="shared" ca="1" si="229"/>
        <v>0</v>
      </c>
    </row>
    <row r="7307" spans="1:7" x14ac:dyDescent="0.25">
      <c r="A7307" t="s">
        <v>9617</v>
      </c>
      <c r="B7307" t="s">
        <v>1984</v>
      </c>
      <c r="C7307" s="4">
        <v>37378</v>
      </c>
      <c r="D7307">
        <v>6973806759</v>
      </c>
      <c r="E7307">
        <f>VLOOKUP(D7307,  base_salary!A:A, 1, FALSE)</f>
        <v>6973806759</v>
      </c>
      <c r="F7307">
        <f t="shared" si="228"/>
        <v>0</v>
      </c>
      <c r="G7307">
        <f t="shared" ca="1" si="229"/>
        <v>0</v>
      </c>
    </row>
    <row r="7308" spans="1:7" x14ac:dyDescent="0.25">
      <c r="A7308" t="s">
        <v>9618</v>
      </c>
      <c r="B7308" t="s">
        <v>3113</v>
      </c>
      <c r="C7308" s="4">
        <v>51816</v>
      </c>
      <c r="D7308">
        <v>5439294325</v>
      </c>
      <c r="E7308">
        <f>VLOOKUP(D7308,  base_salary!A:A, 1, FALSE)</f>
        <v>5439294325</v>
      </c>
      <c r="F7308">
        <f t="shared" si="228"/>
        <v>0</v>
      </c>
      <c r="G7308">
        <f t="shared" ca="1" si="229"/>
        <v>0</v>
      </c>
    </row>
    <row r="7309" spans="1:7" x14ac:dyDescent="0.25">
      <c r="A7309" t="s">
        <v>9619</v>
      </c>
      <c r="B7309" t="s">
        <v>2101</v>
      </c>
      <c r="C7309" s="4">
        <v>51824</v>
      </c>
      <c r="D7309">
        <v>9795921177</v>
      </c>
      <c r="E7309">
        <f>VLOOKUP(D7309,  base_salary!A:A, 1, FALSE)</f>
        <v>9795921177</v>
      </c>
      <c r="F7309">
        <f t="shared" si="228"/>
        <v>0</v>
      </c>
      <c r="G7309">
        <f t="shared" ca="1" si="229"/>
        <v>0</v>
      </c>
    </row>
    <row r="7310" spans="1:7" x14ac:dyDescent="0.25">
      <c r="A7310" t="s">
        <v>9620</v>
      </c>
      <c r="B7310" t="s">
        <v>2752</v>
      </c>
      <c r="C7310" s="4">
        <v>38586</v>
      </c>
      <c r="D7310">
        <v>5503746279</v>
      </c>
      <c r="E7310">
        <f>VLOOKUP(D7310,  base_salary!A:A, 1, FALSE)</f>
        <v>5503746279</v>
      </c>
      <c r="F7310">
        <f t="shared" si="228"/>
        <v>0</v>
      </c>
      <c r="G7310">
        <f t="shared" ca="1" si="229"/>
        <v>0</v>
      </c>
    </row>
    <row r="7311" spans="1:7" x14ac:dyDescent="0.25">
      <c r="A7311" t="s">
        <v>9621</v>
      </c>
      <c r="B7311" t="s">
        <v>1952</v>
      </c>
      <c r="C7311" s="4">
        <v>39182</v>
      </c>
      <c r="D7311">
        <v>4877108939</v>
      </c>
      <c r="E7311">
        <f>VLOOKUP(D7311,  base_salary!A:A, 1, FALSE)</f>
        <v>4877108939</v>
      </c>
      <c r="F7311">
        <f t="shared" si="228"/>
        <v>0</v>
      </c>
      <c r="G7311">
        <f t="shared" ca="1" si="229"/>
        <v>0</v>
      </c>
    </row>
    <row r="7312" spans="1:7" x14ac:dyDescent="0.25">
      <c r="A7312" t="s">
        <v>9622</v>
      </c>
      <c r="B7312" t="s">
        <v>2647</v>
      </c>
      <c r="C7312" s="4">
        <v>18395</v>
      </c>
      <c r="D7312">
        <v>2492824950</v>
      </c>
      <c r="E7312">
        <f>VLOOKUP(D7312,  base_salary!A:A, 1, FALSE)</f>
        <v>2492824950</v>
      </c>
      <c r="F7312">
        <f t="shared" si="228"/>
        <v>0</v>
      </c>
      <c r="G7312">
        <f t="shared" ca="1" si="229"/>
        <v>0</v>
      </c>
    </row>
    <row r="7313" spans="1:7" x14ac:dyDescent="0.25">
      <c r="A7313" t="s">
        <v>9623</v>
      </c>
      <c r="B7313" t="s">
        <v>1993</v>
      </c>
      <c r="C7313" s="4">
        <v>36504</v>
      </c>
      <c r="D7313">
        <v>1659448174</v>
      </c>
      <c r="E7313">
        <f>VLOOKUP(D7313,  base_salary!A:A, 1, FALSE)</f>
        <v>1659448174</v>
      </c>
      <c r="F7313">
        <f t="shared" si="228"/>
        <v>0</v>
      </c>
      <c r="G7313">
        <f t="shared" ca="1" si="229"/>
        <v>0</v>
      </c>
    </row>
    <row r="7314" spans="1:7" x14ac:dyDescent="0.25">
      <c r="A7314" t="s">
        <v>9624</v>
      </c>
      <c r="B7314" t="s">
        <v>2300</v>
      </c>
      <c r="C7314" s="4">
        <v>56783</v>
      </c>
      <c r="D7314">
        <v>1598957961</v>
      </c>
      <c r="E7314">
        <f>VLOOKUP(D7314,  base_salary!A:A, 1, FALSE)</f>
        <v>1598957961</v>
      </c>
      <c r="F7314">
        <f t="shared" si="228"/>
        <v>0</v>
      </c>
      <c r="G7314">
        <f t="shared" ca="1" si="229"/>
        <v>0</v>
      </c>
    </row>
    <row r="7315" spans="1:7" x14ac:dyDescent="0.25">
      <c r="A7315" t="s">
        <v>9625</v>
      </c>
      <c r="B7315" t="s">
        <v>1944</v>
      </c>
      <c r="C7315" s="4">
        <v>22269</v>
      </c>
      <c r="D7315">
        <v>3507341514</v>
      </c>
      <c r="E7315">
        <f>VLOOKUP(D7315,  base_salary!A:A, 1, FALSE)</f>
        <v>3507341514</v>
      </c>
      <c r="F7315">
        <f t="shared" si="228"/>
        <v>0</v>
      </c>
      <c r="G7315">
        <f t="shared" ca="1" si="229"/>
        <v>0</v>
      </c>
    </row>
    <row r="7316" spans="1:7" x14ac:dyDescent="0.25">
      <c r="A7316" t="s">
        <v>9626</v>
      </c>
      <c r="B7316" t="s">
        <v>2484</v>
      </c>
      <c r="C7316" s="4">
        <v>42481</v>
      </c>
      <c r="D7316">
        <v>116428384</v>
      </c>
      <c r="E7316">
        <f>VLOOKUP(D7316,  base_salary!A:A, 1, FALSE)</f>
        <v>116428384</v>
      </c>
      <c r="F7316">
        <f t="shared" si="228"/>
        <v>0</v>
      </c>
      <c r="G7316">
        <f t="shared" ca="1" si="229"/>
        <v>0</v>
      </c>
    </row>
    <row r="7317" spans="1:7" x14ac:dyDescent="0.25">
      <c r="A7317" t="s">
        <v>9627</v>
      </c>
      <c r="B7317" t="s">
        <v>2517</v>
      </c>
      <c r="C7317" s="4">
        <v>55629</v>
      </c>
      <c r="D7317">
        <v>2022565827</v>
      </c>
      <c r="E7317">
        <f>VLOOKUP(D7317,  base_salary!A:A, 1, FALSE)</f>
        <v>2022565827</v>
      </c>
      <c r="F7317">
        <f t="shared" si="228"/>
        <v>0</v>
      </c>
      <c r="G7317">
        <f t="shared" ca="1" si="229"/>
        <v>0</v>
      </c>
    </row>
    <row r="7318" spans="1:7" x14ac:dyDescent="0.25">
      <c r="A7318" t="s">
        <v>9628</v>
      </c>
      <c r="B7318" t="s">
        <v>3253</v>
      </c>
      <c r="C7318" s="4">
        <v>34675</v>
      </c>
      <c r="D7318">
        <v>3670950885</v>
      </c>
      <c r="E7318">
        <f>VLOOKUP(D7318,  base_salary!A:A, 1, FALSE)</f>
        <v>3670950885</v>
      </c>
      <c r="F7318">
        <f t="shared" si="228"/>
        <v>0</v>
      </c>
      <c r="G7318">
        <f t="shared" ca="1" si="229"/>
        <v>0</v>
      </c>
    </row>
    <row r="7319" spans="1:7" x14ac:dyDescent="0.25">
      <c r="A7319" t="s">
        <v>9629</v>
      </c>
      <c r="B7319" t="s">
        <v>2540</v>
      </c>
      <c r="C7319" s="4">
        <v>15293</v>
      </c>
      <c r="D7319">
        <v>9458563771</v>
      </c>
      <c r="E7319">
        <f>VLOOKUP(D7319,  base_salary!A:A, 1, FALSE)</f>
        <v>9458563771</v>
      </c>
      <c r="F7319">
        <f t="shared" si="228"/>
        <v>0</v>
      </c>
      <c r="G7319">
        <f t="shared" ca="1" si="229"/>
        <v>0</v>
      </c>
    </row>
    <row r="7320" spans="1:7" x14ac:dyDescent="0.25">
      <c r="A7320" t="s">
        <v>9630</v>
      </c>
      <c r="B7320" t="s">
        <v>1964</v>
      </c>
      <c r="C7320" s="4">
        <v>54540</v>
      </c>
      <c r="D7320">
        <v>9782845590</v>
      </c>
      <c r="E7320">
        <f>VLOOKUP(D7320,  base_salary!A:A, 1, FALSE)</f>
        <v>9782845590</v>
      </c>
      <c r="F7320">
        <f t="shared" si="228"/>
        <v>0</v>
      </c>
      <c r="G7320">
        <f t="shared" ca="1" si="229"/>
        <v>0</v>
      </c>
    </row>
    <row r="7321" spans="1:7" x14ac:dyDescent="0.25">
      <c r="A7321" t="s">
        <v>9631</v>
      </c>
      <c r="B7321" t="s">
        <v>1966</v>
      </c>
      <c r="C7321" s="4">
        <v>48569</v>
      </c>
      <c r="D7321">
        <v>532074068</v>
      </c>
      <c r="E7321">
        <f>VLOOKUP(D7321,  base_salary!A:A, 1, FALSE)</f>
        <v>532074068</v>
      </c>
      <c r="F7321">
        <f t="shared" si="228"/>
        <v>0</v>
      </c>
      <c r="G7321">
        <f t="shared" ca="1" si="229"/>
        <v>0</v>
      </c>
    </row>
    <row r="7322" spans="1:7" x14ac:dyDescent="0.25">
      <c r="A7322" t="s">
        <v>9632</v>
      </c>
      <c r="B7322" t="s">
        <v>2221</v>
      </c>
      <c r="C7322" s="4">
        <v>58080</v>
      </c>
      <c r="D7322">
        <v>9686840923</v>
      </c>
      <c r="E7322">
        <f>VLOOKUP(D7322,  base_salary!A:A, 1, FALSE)</f>
        <v>9686840923</v>
      </c>
      <c r="F7322">
        <f t="shared" si="228"/>
        <v>0</v>
      </c>
      <c r="G7322">
        <f t="shared" ca="1" si="229"/>
        <v>0</v>
      </c>
    </row>
    <row r="7323" spans="1:7" x14ac:dyDescent="0.25">
      <c r="A7323" t="s">
        <v>9633</v>
      </c>
      <c r="B7323" t="s">
        <v>2507</v>
      </c>
      <c r="C7323" s="4">
        <v>51586</v>
      </c>
      <c r="D7323">
        <v>7628323464</v>
      </c>
      <c r="E7323">
        <f>VLOOKUP(D7323,  base_salary!A:A, 1, FALSE)</f>
        <v>7628323464</v>
      </c>
      <c r="F7323">
        <f t="shared" si="228"/>
        <v>0</v>
      </c>
      <c r="G7323">
        <f t="shared" ca="1" si="229"/>
        <v>0</v>
      </c>
    </row>
    <row r="7324" spans="1:7" x14ac:dyDescent="0.25">
      <c r="A7324" t="s">
        <v>9634</v>
      </c>
      <c r="B7324" t="s">
        <v>3517</v>
      </c>
      <c r="C7324" s="4">
        <v>43478</v>
      </c>
      <c r="D7324">
        <v>2074776004</v>
      </c>
      <c r="E7324">
        <f>VLOOKUP(D7324,  base_salary!A:A, 1, FALSE)</f>
        <v>2074776004</v>
      </c>
      <c r="F7324">
        <f t="shared" si="228"/>
        <v>0</v>
      </c>
      <c r="G7324">
        <f t="shared" ca="1" si="229"/>
        <v>0</v>
      </c>
    </row>
    <row r="7325" spans="1:7" x14ac:dyDescent="0.25">
      <c r="A7325" t="s">
        <v>9635</v>
      </c>
      <c r="B7325" t="s">
        <v>3393</v>
      </c>
      <c r="C7325" s="4">
        <v>41132</v>
      </c>
      <c r="D7325">
        <v>1718344562</v>
      </c>
      <c r="E7325">
        <f>VLOOKUP(D7325,  base_salary!A:A, 1, FALSE)</f>
        <v>1718344562</v>
      </c>
      <c r="F7325">
        <f t="shared" si="228"/>
        <v>0</v>
      </c>
      <c r="G7325">
        <f t="shared" ca="1" si="229"/>
        <v>0</v>
      </c>
    </row>
    <row r="7326" spans="1:7" x14ac:dyDescent="0.25">
      <c r="A7326" t="s">
        <v>9636</v>
      </c>
      <c r="B7326" t="s">
        <v>2778</v>
      </c>
      <c r="C7326" s="4">
        <v>47304</v>
      </c>
      <c r="D7326">
        <v>2698184272</v>
      </c>
      <c r="E7326">
        <f>VLOOKUP(D7326,  base_salary!A:A, 1, FALSE)</f>
        <v>2698184272</v>
      </c>
      <c r="F7326">
        <f t="shared" si="228"/>
        <v>0</v>
      </c>
      <c r="G7326">
        <f t="shared" ca="1" si="229"/>
        <v>0</v>
      </c>
    </row>
    <row r="7327" spans="1:7" x14ac:dyDescent="0.25">
      <c r="A7327" t="s">
        <v>9637</v>
      </c>
      <c r="B7327" t="s">
        <v>1972</v>
      </c>
      <c r="C7327" s="4">
        <v>43757</v>
      </c>
      <c r="D7327">
        <v>3379645060</v>
      </c>
      <c r="E7327">
        <f>VLOOKUP(D7327,  base_salary!A:A, 1, FALSE)</f>
        <v>3379645060</v>
      </c>
      <c r="F7327">
        <f t="shared" si="228"/>
        <v>0</v>
      </c>
      <c r="G7327">
        <f t="shared" ca="1" si="229"/>
        <v>0</v>
      </c>
    </row>
    <row r="7328" spans="1:7" x14ac:dyDescent="0.25">
      <c r="A7328" t="s">
        <v>9638</v>
      </c>
      <c r="B7328" t="s">
        <v>3092</v>
      </c>
      <c r="C7328" s="4">
        <v>46898</v>
      </c>
      <c r="D7328">
        <v>2973558387</v>
      </c>
      <c r="E7328">
        <f>VLOOKUP(D7328,  base_salary!A:A, 1, FALSE)</f>
        <v>2973558387</v>
      </c>
      <c r="F7328">
        <f t="shared" si="228"/>
        <v>0</v>
      </c>
      <c r="G7328">
        <f t="shared" ca="1" si="229"/>
        <v>0</v>
      </c>
    </row>
    <row r="7329" spans="1:7" x14ac:dyDescent="0.25">
      <c r="A7329" t="s">
        <v>9639</v>
      </c>
      <c r="B7329" t="s">
        <v>2179</v>
      </c>
      <c r="C7329" s="4">
        <v>30654</v>
      </c>
      <c r="D7329">
        <v>5975948169</v>
      </c>
      <c r="E7329">
        <f>VLOOKUP(D7329,  base_salary!A:A, 1, FALSE)</f>
        <v>5975948169</v>
      </c>
      <c r="F7329">
        <f t="shared" si="228"/>
        <v>0</v>
      </c>
      <c r="G7329">
        <f t="shared" ca="1" si="229"/>
        <v>0</v>
      </c>
    </row>
    <row r="7330" spans="1:7" x14ac:dyDescent="0.25">
      <c r="A7330" t="s">
        <v>9640</v>
      </c>
      <c r="B7330" t="s">
        <v>2004</v>
      </c>
      <c r="C7330" s="4">
        <v>18237</v>
      </c>
      <c r="D7330">
        <v>2497321256</v>
      </c>
      <c r="E7330">
        <f>VLOOKUP(D7330,  base_salary!A:A, 1, FALSE)</f>
        <v>2497321256</v>
      </c>
      <c r="F7330">
        <f t="shared" si="228"/>
        <v>0</v>
      </c>
      <c r="G7330">
        <f t="shared" ca="1" si="229"/>
        <v>0</v>
      </c>
    </row>
    <row r="7331" spans="1:7" x14ac:dyDescent="0.25">
      <c r="A7331" t="s">
        <v>9641</v>
      </c>
      <c r="B7331" t="s">
        <v>2321</v>
      </c>
      <c r="C7331" s="4">
        <v>28175</v>
      </c>
      <c r="D7331">
        <v>76572129</v>
      </c>
      <c r="E7331">
        <f>VLOOKUP(D7331,  base_salary!A:A, 1, FALSE)</f>
        <v>76572129</v>
      </c>
      <c r="F7331">
        <f t="shared" si="228"/>
        <v>0</v>
      </c>
      <c r="G7331">
        <f t="shared" ca="1" si="229"/>
        <v>0</v>
      </c>
    </row>
    <row r="7332" spans="1:7" x14ac:dyDescent="0.25">
      <c r="A7332" t="s">
        <v>9642</v>
      </c>
      <c r="B7332" t="s">
        <v>4864</v>
      </c>
      <c r="C7332" s="4">
        <v>10285</v>
      </c>
      <c r="D7332">
        <v>4768342426</v>
      </c>
      <c r="E7332">
        <f>VLOOKUP(D7332,  base_salary!A:A, 1, FALSE)</f>
        <v>4768342426</v>
      </c>
      <c r="F7332">
        <f t="shared" si="228"/>
        <v>0</v>
      </c>
      <c r="G7332">
        <f t="shared" ca="1" si="229"/>
        <v>0</v>
      </c>
    </row>
    <row r="7333" spans="1:7" x14ac:dyDescent="0.25">
      <c r="A7333" t="s">
        <v>9643</v>
      </c>
      <c r="B7333" t="s">
        <v>2503</v>
      </c>
      <c r="C7333" s="4">
        <v>19005</v>
      </c>
      <c r="D7333">
        <v>1163292249</v>
      </c>
      <c r="E7333">
        <f>VLOOKUP(D7333,  base_salary!A:A, 1, FALSE)</f>
        <v>1163292249</v>
      </c>
      <c r="F7333">
        <f t="shared" si="228"/>
        <v>0</v>
      </c>
      <c r="G7333">
        <f t="shared" ca="1" si="229"/>
        <v>0</v>
      </c>
    </row>
    <row r="7334" spans="1:7" x14ac:dyDescent="0.25">
      <c r="A7334" t="s">
        <v>9644</v>
      </c>
      <c r="B7334" t="s">
        <v>2488</v>
      </c>
      <c r="C7334" s="4">
        <v>42824</v>
      </c>
      <c r="D7334">
        <v>4649590612</v>
      </c>
      <c r="E7334">
        <f>VLOOKUP(D7334,  base_salary!A:A, 1, FALSE)</f>
        <v>4649590612</v>
      </c>
      <c r="F7334">
        <f t="shared" si="228"/>
        <v>0</v>
      </c>
      <c r="G7334">
        <f t="shared" ca="1" si="229"/>
        <v>0</v>
      </c>
    </row>
    <row r="7335" spans="1:7" x14ac:dyDescent="0.25">
      <c r="A7335" t="s">
        <v>9645</v>
      </c>
      <c r="B7335" t="s">
        <v>2095</v>
      </c>
      <c r="C7335" s="4">
        <v>19854</v>
      </c>
      <c r="D7335">
        <v>8109358470</v>
      </c>
      <c r="E7335">
        <f>VLOOKUP(D7335,  base_salary!A:A, 1, FALSE)</f>
        <v>8109358470</v>
      </c>
      <c r="F7335">
        <f t="shared" si="228"/>
        <v>0</v>
      </c>
      <c r="G7335">
        <f t="shared" ca="1" si="229"/>
        <v>0</v>
      </c>
    </row>
    <row r="7336" spans="1:7" x14ac:dyDescent="0.25">
      <c r="A7336" t="s">
        <v>9646</v>
      </c>
      <c r="B7336" t="s">
        <v>3253</v>
      </c>
      <c r="C7336" s="4">
        <v>54007</v>
      </c>
      <c r="D7336">
        <v>4739588234</v>
      </c>
      <c r="E7336">
        <f>VLOOKUP(D7336,  base_salary!A:A, 1, FALSE)</f>
        <v>4739588234</v>
      </c>
      <c r="F7336">
        <f t="shared" si="228"/>
        <v>0</v>
      </c>
      <c r="G7336">
        <f t="shared" ca="1" si="229"/>
        <v>0</v>
      </c>
    </row>
    <row r="7337" spans="1:7" x14ac:dyDescent="0.25">
      <c r="A7337" t="s">
        <v>9647</v>
      </c>
      <c r="B7337" t="s">
        <v>2253</v>
      </c>
      <c r="C7337" s="4">
        <v>29750</v>
      </c>
      <c r="D7337">
        <v>2763158331</v>
      </c>
      <c r="E7337">
        <f>VLOOKUP(D7337,  base_salary!A:A, 1, FALSE)</f>
        <v>2763158331</v>
      </c>
      <c r="F7337">
        <f t="shared" si="228"/>
        <v>0</v>
      </c>
      <c r="G7337">
        <f t="shared" ca="1" si="229"/>
        <v>0</v>
      </c>
    </row>
    <row r="7338" spans="1:7" x14ac:dyDescent="0.25">
      <c r="A7338" t="s">
        <v>9648</v>
      </c>
      <c r="B7338" t="s">
        <v>2001</v>
      </c>
      <c r="C7338" s="4">
        <v>20083</v>
      </c>
      <c r="D7338">
        <v>8998375370</v>
      </c>
      <c r="E7338">
        <f>VLOOKUP(D7338,  base_salary!A:A, 1, FALSE)</f>
        <v>8998375370</v>
      </c>
      <c r="F7338">
        <f t="shared" si="228"/>
        <v>0</v>
      </c>
      <c r="G7338">
        <f t="shared" ca="1" si="229"/>
        <v>0</v>
      </c>
    </row>
    <row r="7339" spans="1:7" x14ac:dyDescent="0.25">
      <c r="A7339" t="s">
        <v>9649</v>
      </c>
      <c r="B7339" t="s">
        <v>2319</v>
      </c>
      <c r="C7339" s="4">
        <v>10127</v>
      </c>
      <c r="D7339">
        <v>6462250968</v>
      </c>
      <c r="E7339">
        <f>VLOOKUP(D7339,  base_salary!A:A, 1, FALSE)</f>
        <v>6462250968</v>
      </c>
      <c r="F7339">
        <f t="shared" si="228"/>
        <v>0</v>
      </c>
      <c r="G7339">
        <f t="shared" ca="1" si="229"/>
        <v>0</v>
      </c>
    </row>
    <row r="7340" spans="1:7" x14ac:dyDescent="0.25">
      <c r="A7340" t="s">
        <v>9650</v>
      </c>
      <c r="B7340" t="s">
        <v>2709</v>
      </c>
      <c r="C7340" s="4">
        <v>27635</v>
      </c>
      <c r="D7340">
        <v>6637560367</v>
      </c>
      <c r="E7340">
        <f>VLOOKUP(D7340,  base_salary!A:A, 1, FALSE)</f>
        <v>6637560367</v>
      </c>
      <c r="F7340">
        <f t="shared" si="228"/>
        <v>0</v>
      </c>
      <c r="G7340">
        <f t="shared" ca="1" si="229"/>
        <v>0</v>
      </c>
    </row>
    <row r="7341" spans="1:7" x14ac:dyDescent="0.25">
      <c r="A7341" t="s">
        <v>9651</v>
      </c>
      <c r="B7341" t="s">
        <v>2116</v>
      </c>
      <c r="C7341" s="4">
        <v>17884</v>
      </c>
      <c r="D7341">
        <v>2149326663</v>
      </c>
      <c r="E7341">
        <f>VLOOKUP(D7341,  base_salary!A:A, 1, FALSE)</f>
        <v>2149326663</v>
      </c>
      <c r="F7341">
        <f t="shared" si="228"/>
        <v>0</v>
      </c>
      <c r="G7341">
        <f t="shared" ca="1" si="229"/>
        <v>0</v>
      </c>
    </row>
    <row r="7342" spans="1:7" x14ac:dyDescent="0.25">
      <c r="A7342" t="s">
        <v>9652</v>
      </c>
      <c r="B7342" t="s">
        <v>2314</v>
      </c>
      <c r="C7342" s="4">
        <v>42757</v>
      </c>
      <c r="D7342">
        <v>1990334539</v>
      </c>
      <c r="E7342">
        <f>VLOOKUP(D7342,  base_salary!A:A, 1, FALSE)</f>
        <v>1990334539</v>
      </c>
      <c r="F7342">
        <f t="shared" si="228"/>
        <v>0</v>
      </c>
      <c r="G7342">
        <f t="shared" ca="1" si="229"/>
        <v>0</v>
      </c>
    </row>
    <row r="7343" spans="1:7" x14ac:dyDescent="0.25">
      <c r="A7343" t="s">
        <v>9653</v>
      </c>
      <c r="B7343" t="s">
        <v>2246</v>
      </c>
      <c r="C7343" s="4">
        <v>46346</v>
      </c>
      <c r="D7343">
        <v>1953937357</v>
      </c>
      <c r="E7343">
        <f>VLOOKUP(D7343,  base_salary!A:A, 1, FALSE)</f>
        <v>1953937357</v>
      </c>
      <c r="F7343">
        <f t="shared" si="228"/>
        <v>0</v>
      </c>
      <c r="G7343">
        <f t="shared" ca="1" si="229"/>
        <v>0</v>
      </c>
    </row>
    <row r="7344" spans="1:7" x14ac:dyDescent="0.25">
      <c r="A7344" t="s">
        <v>9654</v>
      </c>
      <c r="B7344" t="s">
        <v>2401</v>
      </c>
      <c r="C7344" s="4">
        <v>25521</v>
      </c>
      <c r="D7344">
        <v>2575500974</v>
      </c>
      <c r="E7344">
        <f>VLOOKUP(D7344,  base_salary!A:A, 1, FALSE)</f>
        <v>2575500974</v>
      </c>
      <c r="F7344">
        <f t="shared" si="228"/>
        <v>0</v>
      </c>
      <c r="G7344">
        <f t="shared" ca="1" si="229"/>
        <v>0</v>
      </c>
    </row>
    <row r="7345" spans="1:7" x14ac:dyDescent="0.25">
      <c r="A7345" t="s">
        <v>9655</v>
      </c>
      <c r="B7345" t="s">
        <v>2923</v>
      </c>
      <c r="C7345" s="4">
        <v>53339</v>
      </c>
      <c r="D7345">
        <v>9267164694</v>
      </c>
      <c r="E7345">
        <f>VLOOKUP(D7345,  base_salary!A:A, 1, FALSE)</f>
        <v>9267164694</v>
      </c>
      <c r="F7345">
        <f t="shared" si="228"/>
        <v>0</v>
      </c>
      <c r="G7345">
        <f t="shared" ca="1" si="229"/>
        <v>0</v>
      </c>
    </row>
    <row r="7346" spans="1:7" x14ac:dyDescent="0.25">
      <c r="A7346" t="s">
        <v>9656</v>
      </c>
      <c r="B7346" t="s">
        <v>2740</v>
      </c>
      <c r="C7346" s="4">
        <v>34586</v>
      </c>
      <c r="D7346">
        <v>9328457335</v>
      </c>
      <c r="E7346">
        <f>VLOOKUP(D7346,  base_salary!A:A, 1, FALSE)</f>
        <v>9328457335</v>
      </c>
      <c r="F7346">
        <f t="shared" si="228"/>
        <v>0</v>
      </c>
      <c r="G7346">
        <f t="shared" ca="1" si="229"/>
        <v>0</v>
      </c>
    </row>
    <row r="7347" spans="1:7" x14ac:dyDescent="0.25">
      <c r="A7347" t="s">
        <v>9657</v>
      </c>
      <c r="B7347" t="s">
        <v>3508</v>
      </c>
      <c r="C7347" s="4">
        <v>28721</v>
      </c>
      <c r="D7347">
        <v>132027631</v>
      </c>
      <c r="E7347">
        <f>VLOOKUP(D7347,  base_salary!A:A, 1, FALSE)</f>
        <v>132027631</v>
      </c>
      <c r="F7347">
        <f t="shared" si="228"/>
        <v>0</v>
      </c>
      <c r="G7347">
        <f t="shared" ca="1" si="229"/>
        <v>0</v>
      </c>
    </row>
    <row r="7348" spans="1:7" x14ac:dyDescent="0.25">
      <c r="A7348" t="s">
        <v>9658</v>
      </c>
      <c r="B7348" t="s">
        <v>2376</v>
      </c>
      <c r="C7348" s="4">
        <v>58940</v>
      </c>
      <c r="D7348">
        <v>6718456802</v>
      </c>
      <c r="E7348">
        <f>VLOOKUP(D7348,  base_salary!A:A, 1, FALSE)</f>
        <v>6718456802</v>
      </c>
      <c r="F7348">
        <f t="shared" si="228"/>
        <v>0</v>
      </c>
      <c r="G7348">
        <f t="shared" ca="1" si="229"/>
        <v>0</v>
      </c>
    </row>
    <row r="7349" spans="1:7" x14ac:dyDescent="0.25">
      <c r="A7349" t="s">
        <v>9659</v>
      </c>
      <c r="B7349" t="s">
        <v>2197</v>
      </c>
      <c r="C7349" s="4">
        <v>47899</v>
      </c>
      <c r="D7349">
        <v>6375014751</v>
      </c>
      <c r="E7349">
        <f>VLOOKUP(D7349,  base_salary!A:A, 1, FALSE)</f>
        <v>6375014751</v>
      </c>
      <c r="F7349">
        <f t="shared" si="228"/>
        <v>0</v>
      </c>
      <c r="G7349">
        <f t="shared" ca="1" si="229"/>
        <v>0</v>
      </c>
    </row>
    <row r="7350" spans="1:7" x14ac:dyDescent="0.25">
      <c r="A7350" t="s">
        <v>9660</v>
      </c>
      <c r="B7350" t="s">
        <v>2405</v>
      </c>
      <c r="C7350" s="4">
        <v>46004</v>
      </c>
      <c r="D7350">
        <v>601779371</v>
      </c>
      <c r="E7350">
        <f>VLOOKUP(D7350,  base_salary!A:A, 1, FALSE)</f>
        <v>601779371</v>
      </c>
      <c r="F7350">
        <f t="shared" si="228"/>
        <v>0</v>
      </c>
      <c r="G7350">
        <f t="shared" ca="1" si="229"/>
        <v>0</v>
      </c>
    </row>
    <row r="7351" spans="1:7" x14ac:dyDescent="0.25">
      <c r="A7351" t="s">
        <v>9661</v>
      </c>
      <c r="B7351" t="s">
        <v>2099</v>
      </c>
      <c r="C7351" s="4">
        <v>46547</v>
      </c>
      <c r="D7351">
        <v>4011453366</v>
      </c>
      <c r="E7351">
        <f>VLOOKUP(D7351,  base_salary!A:A, 1, FALSE)</f>
        <v>4011453366</v>
      </c>
      <c r="F7351">
        <f t="shared" si="228"/>
        <v>0</v>
      </c>
      <c r="G7351">
        <f t="shared" ca="1" si="229"/>
        <v>0</v>
      </c>
    </row>
    <row r="7352" spans="1:7" x14ac:dyDescent="0.25">
      <c r="A7352" t="s">
        <v>9662</v>
      </c>
      <c r="B7352" t="s">
        <v>2271</v>
      </c>
      <c r="C7352" s="4">
        <v>32373</v>
      </c>
      <c r="D7352">
        <v>7007279686</v>
      </c>
      <c r="E7352">
        <f>VLOOKUP(D7352,  base_salary!A:A, 1, FALSE)</f>
        <v>7007279686</v>
      </c>
      <c r="F7352">
        <f t="shared" si="228"/>
        <v>0</v>
      </c>
      <c r="G7352">
        <f t="shared" ca="1" si="229"/>
        <v>0</v>
      </c>
    </row>
    <row r="7353" spans="1:7" x14ac:dyDescent="0.25">
      <c r="A7353" t="s">
        <v>9663</v>
      </c>
      <c r="B7353" t="s">
        <v>2151</v>
      </c>
      <c r="C7353" s="4">
        <v>59703</v>
      </c>
      <c r="D7353">
        <v>8419732141</v>
      </c>
      <c r="E7353">
        <f>VLOOKUP(D7353,  base_salary!A:A, 1, FALSE)</f>
        <v>8419732141</v>
      </c>
      <c r="F7353">
        <f t="shared" si="228"/>
        <v>0</v>
      </c>
      <c r="G7353">
        <f t="shared" ca="1" si="229"/>
        <v>0</v>
      </c>
    </row>
    <row r="7354" spans="1:7" x14ac:dyDescent="0.25">
      <c r="A7354" t="s">
        <v>9664</v>
      </c>
      <c r="B7354" t="s">
        <v>2154</v>
      </c>
      <c r="C7354" s="4">
        <v>30360</v>
      </c>
      <c r="D7354">
        <v>5422052862</v>
      </c>
      <c r="E7354">
        <f>VLOOKUP(D7354,  base_salary!A:A, 1, FALSE)</f>
        <v>5422052862</v>
      </c>
      <c r="F7354">
        <f t="shared" si="228"/>
        <v>0</v>
      </c>
      <c r="G7354">
        <f t="shared" ca="1" si="229"/>
        <v>0</v>
      </c>
    </row>
    <row r="7355" spans="1:7" x14ac:dyDescent="0.25">
      <c r="A7355" t="s">
        <v>9665</v>
      </c>
      <c r="B7355" t="s">
        <v>2718</v>
      </c>
      <c r="C7355" s="4">
        <v>24626</v>
      </c>
      <c r="D7355">
        <v>4049350750</v>
      </c>
      <c r="E7355">
        <f>VLOOKUP(D7355,  base_salary!A:A, 1, FALSE)</f>
        <v>4049350750</v>
      </c>
      <c r="F7355">
        <f t="shared" si="228"/>
        <v>0</v>
      </c>
      <c r="G7355">
        <f t="shared" ca="1" si="229"/>
        <v>0</v>
      </c>
    </row>
    <row r="7356" spans="1:7" x14ac:dyDescent="0.25">
      <c r="A7356" t="s">
        <v>9666</v>
      </c>
      <c r="B7356" t="s">
        <v>2914</v>
      </c>
      <c r="C7356" s="4">
        <v>25633</v>
      </c>
      <c r="D7356">
        <v>5299481160</v>
      </c>
      <c r="E7356">
        <f>VLOOKUP(D7356,  base_salary!A:A, 1, FALSE)</f>
        <v>5299481160</v>
      </c>
      <c r="F7356">
        <f t="shared" si="228"/>
        <v>0</v>
      </c>
      <c r="G7356">
        <f t="shared" ca="1" si="229"/>
        <v>0</v>
      </c>
    </row>
    <row r="7357" spans="1:7" x14ac:dyDescent="0.25">
      <c r="A7357" t="s">
        <v>9667</v>
      </c>
      <c r="B7357" t="s">
        <v>2043</v>
      </c>
      <c r="C7357" s="4">
        <v>35933</v>
      </c>
      <c r="D7357">
        <v>9854387496</v>
      </c>
      <c r="E7357">
        <f>VLOOKUP(D7357,  base_salary!A:A, 1, FALSE)</f>
        <v>9854387496</v>
      </c>
      <c r="F7357">
        <f t="shared" si="228"/>
        <v>0</v>
      </c>
      <c r="G7357">
        <f t="shared" ca="1" si="229"/>
        <v>0</v>
      </c>
    </row>
    <row r="7358" spans="1:7" x14ac:dyDescent="0.25">
      <c r="A7358" t="s">
        <v>9668</v>
      </c>
      <c r="B7358" t="s">
        <v>2569</v>
      </c>
      <c r="C7358" s="4">
        <v>37069</v>
      </c>
      <c r="D7358">
        <v>8516539148</v>
      </c>
      <c r="E7358">
        <f>VLOOKUP(D7358,  base_salary!A:A, 1, FALSE)</f>
        <v>8516539148</v>
      </c>
      <c r="F7358">
        <f t="shared" si="228"/>
        <v>0</v>
      </c>
      <c r="G7358">
        <f t="shared" ca="1" si="229"/>
        <v>0</v>
      </c>
    </row>
    <row r="7359" spans="1:7" x14ac:dyDescent="0.25">
      <c r="A7359" t="s">
        <v>9669</v>
      </c>
      <c r="B7359" t="s">
        <v>4018</v>
      </c>
      <c r="C7359" s="4">
        <v>28265</v>
      </c>
      <c r="D7359">
        <v>8289594380</v>
      </c>
      <c r="E7359">
        <f>VLOOKUP(D7359,  base_salary!A:A, 1, FALSE)</f>
        <v>8289594380</v>
      </c>
      <c r="F7359">
        <f t="shared" si="228"/>
        <v>0</v>
      </c>
      <c r="G7359">
        <f t="shared" ca="1" si="229"/>
        <v>0</v>
      </c>
    </row>
    <row r="7360" spans="1:7" x14ac:dyDescent="0.25">
      <c r="A7360" t="s">
        <v>9670</v>
      </c>
      <c r="B7360" t="s">
        <v>2593</v>
      </c>
      <c r="C7360" s="4">
        <v>27897</v>
      </c>
      <c r="D7360">
        <v>27852261</v>
      </c>
      <c r="E7360">
        <f>VLOOKUP(D7360,  base_salary!A:A, 1, FALSE)</f>
        <v>27852261</v>
      </c>
      <c r="F7360">
        <f t="shared" si="228"/>
        <v>0</v>
      </c>
      <c r="G7360">
        <f t="shared" ca="1" si="229"/>
        <v>0</v>
      </c>
    </row>
    <row r="7361" spans="1:7" x14ac:dyDescent="0.25">
      <c r="A7361" t="s">
        <v>9671</v>
      </c>
      <c r="B7361" t="s">
        <v>2310</v>
      </c>
      <c r="C7361" s="4">
        <v>52411</v>
      </c>
      <c r="D7361">
        <v>896700143</v>
      </c>
      <c r="E7361">
        <f>VLOOKUP(D7361,  base_salary!A:A, 1, FALSE)</f>
        <v>896700143</v>
      </c>
      <c r="F7361">
        <f t="shared" si="228"/>
        <v>0</v>
      </c>
      <c r="G7361">
        <f t="shared" ca="1" si="229"/>
        <v>0</v>
      </c>
    </row>
    <row r="7362" spans="1:7" x14ac:dyDescent="0.25">
      <c r="A7362" t="s">
        <v>9672</v>
      </c>
      <c r="B7362" t="s">
        <v>2083</v>
      </c>
      <c r="C7362" s="4">
        <v>33817</v>
      </c>
      <c r="D7362">
        <v>1456229036</v>
      </c>
      <c r="E7362">
        <f>VLOOKUP(D7362,  base_salary!A:A, 1, FALSE)</f>
        <v>1456229036</v>
      </c>
      <c r="F7362">
        <f t="shared" si="228"/>
        <v>0</v>
      </c>
      <c r="G7362">
        <f t="shared" ca="1" si="229"/>
        <v>0</v>
      </c>
    </row>
    <row r="7363" spans="1:7" x14ac:dyDescent="0.25">
      <c r="A7363" t="s">
        <v>9673</v>
      </c>
      <c r="B7363" t="s">
        <v>1982</v>
      </c>
      <c r="C7363" s="4">
        <v>56016</v>
      </c>
      <c r="D7363">
        <v>5837501576</v>
      </c>
      <c r="E7363">
        <f>VLOOKUP(D7363,  base_salary!A:A, 1, FALSE)</f>
        <v>5837501576</v>
      </c>
      <c r="F7363">
        <f t="shared" ref="F7363:F7426" si="230">IF(ISERROR(E7363), 1, 0)</f>
        <v>0</v>
      </c>
      <c r="G7363">
        <f t="shared" ref="G7363:G7426" ca="1" si="231">SUM(G:G)</f>
        <v>0</v>
      </c>
    </row>
    <row r="7364" spans="1:7" x14ac:dyDescent="0.25">
      <c r="A7364" t="s">
        <v>9674</v>
      </c>
      <c r="B7364" t="s">
        <v>2606</v>
      </c>
      <c r="C7364" s="4">
        <v>49817</v>
      </c>
      <c r="D7364">
        <v>299663825</v>
      </c>
      <c r="E7364">
        <f>VLOOKUP(D7364,  base_salary!A:A, 1, FALSE)</f>
        <v>299663825</v>
      </c>
      <c r="F7364">
        <f t="shared" si="230"/>
        <v>0</v>
      </c>
      <c r="G7364">
        <f t="shared" ca="1" si="231"/>
        <v>0</v>
      </c>
    </row>
    <row r="7365" spans="1:7" x14ac:dyDescent="0.25">
      <c r="A7365" t="s">
        <v>9675</v>
      </c>
      <c r="B7365" t="s">
        <v>2329</v>
      </c>
      <c r="C7365" s="4">
        <v>57355</v>
      </c>
      <c r="D7365">
        <v>273083503</v>
      </c>
      <c r="E7365">
        <f>VLOOKUP(D7365,  base_salary!A:A, 1, FALSE)</f>
        <v>273083503</v>
      </c>
      <c r="F7365">
        <f t="shared" si="230"/>
        <v>0</v>
      </c>
      <c r="G7365">
        <f t="shared" ca="1" si="231"/>
        <v>0</v>
      </c>
    </row>
    <row r="7366" spans="1:7" x14ac:dyDescent="0.25">
      <c r="A7366" t="s">
        <v>9676</v>
      </c>
      <c r="B7366" t="s">
        <v>2757</v>
      </c>
      <c r="C7366" s="4">
        <v>19690</v>
      </c>
      <c r="D7366">
        <v>8507800106</v>
      </c>
      <c r="E7366">
        <f>VLOOKUP(D7366,  base_salary!A:A, 1, FALSE)</f>
        <v>8507800106</v>
      </c>
      <c r="F7366">
        <f t="shared" si="230"/>
        <v>0</v>
      </c>
      <c r="G7366">
        <f t="shared" ca="1" si="231"/>
        <v>0</v>
      </c>
    </row>
    <row r="7367" spans="1:7" x14ac:dyDescent="0.25">
      <c r="A7367" t="s">
        <v>9677</v>
      </c>
      <c r="B7367" t="s">
        <v>2468</v>
      </c>
      <c r="C7367" s="4">
        <v>25816</v>
      </c>
      <c r="D7367">
        <v>4920920075</v>
      </c>
      <c r="E7367">
        <f>VLOOKUP(D7367,  base_salary!A:A, 1, FALSE)</f>
        <v>4920920075</v>
      </c>
      <c r="F7367">
        <f t="shared" si="230"/>
        <v>0</v>
      </c>
      <c r="G7367">
        <f t="shared" ca="1" si="231"/>
        <v>0</v>
      </c>
    </row>
    <row r="7368" spans="1:7" x14ac:dyDescent="0.25">
      <c r="A7368" t="s">
        <v>9678</v>
      </c>
      <c r="B7368" t="s">
        <v>2075</v>
      </c>
      <c r="C7368" s="4">
        <v>46419</v>
      </c>
      <c r="D7368">
        <v>8115985503</v>
      </c>
      <c r="E7368">
        <f>VLOOKUP(D7368,  base_salary!A:A, 1, FALSE)</f>
        <v>8115985503</v>
      </c>
      <c r="F7368">
        <f t="shared" si="230"/>
        <v>0</v>
      </c>
      <c r="G7368">
        <f t="shared" ca="1" si="231"/>
        <v>0</v>
      </c>
    </row>
    <row r="7369" spans="1:7" x14ac:dyDescent="0.25">
      <c r="A7369" t="s">
        <v>9679</v>
      </c>
      <c r="B7369" t="s">
        <v>2290</v>
      </c>
      <c r="C7369" s="4">
        <v>41347</v>
      </c>
      <c r="D7369">
        <v>8694120054</v>
      </c>
      <c r="E7369">
        <f>VLOOKUP(D7369,  base_salary!A:A, 1, FALSE)</f>
        <v>8694120054</v>
      </c>
      <c r="F7369">
        <f t="shared" si="230"/>
        <v>0</v>
      </c>
      <c r="G7369">
        <f t="shared" ca="1" si="231"/>
        <v>0</v>
      </c>
    </row>
    <row r="7370" spans="1:7" x14ac:dyDescent="0.25">
      <c r="A7370" t="s">
        <v>9680</v>
      </c>
      <c r="B7370" t="s">
        <v>2207</v>
      </c>
      <c r="C7370" s="4">
        <v>15376</v>
      </c>
      <c r="D7370">
        <v>7533163729</v>
      </c>
      <c r="E7370">
        <f>VLOOKUP(D7370,  base_salary!A:A, 1, FALSE)</f>
        <v>7533163729</v>
      </c>
      <c r="F7370">
        <f t="shared" si="230"/>
        <v>0</v>
      </c>
      <c r="G7370">
        <f t="shared" ca="1" si="231"/>
        <v>0</v>
      </c>
    </row>
    <row r="7371" spans="1:7" x14ac:dyDescent="0.25">
      <c r="A7371" t="s">
        <v>9681</v>
      </c>
      <c r="B7371" t="s">
        <v>2032</v>
      </c>
      <c r="C7371" s="4">
        <v>27783</v>
      </c>
      <c r="D7371">
        <v>6596440737</v>
      </c>
      <c r="E7371">
        <f>VLOOKUP(D7371,  base_salary!A:A, 1, FALSE)</f>
        <v>6596440737</v>
      </c>
      <c r="F7371">
        <f t="shared" si="230"/>
        <v>0</v>
      </c>
      <c r="G7371">
        <f t="shared" ca="1" si="231"/>
        <v>0</v>
      </c>
    </row>
    <row r="7372" spans="1:7" x14ac:dyDescent="0.25">
      <c r="A7372" t="s">
        <v>9682</v>
      </c>
      <c r="B7372" t="s">
        <v>3512</v>
      </c>
      <c r="C7372" s="4">
        <v>32218</v>
      </c>
      <c r="D7372">
        <v>8971738782</v>
      </c>
      <c r="E7372">
        <f>VLOOKUP(D7372,  base_salary!A:A, 1, FALSE)</f>
        <v>8971738782</v>
      </c>
      <c r="F7372">
        <f t="shared" si="230"/>
        <v>0</v>
      </c>
      <c r="G7372">
        <f t="shared" ca="1" si="231"/>
        <v>0</v>
      </c>
    </row>
    <row r="7373" spans="1:7" x14ac:dyDescent="0.25">
      <c r="A7373" t="s">
        <v>9683</v>
      </c>
      <c r="B7373" t="s">
        <v>2133</v>
      </c>
      <c r="C7373" s="4">
        <v>38935</v>
      </c>
      <c r="D7373">
        <v>7007279686</v>
      </c>
      <c r="E7373">
        <f>VLOOKUP(D7373,  base_salary!A:A, 1, FALSE)</f>
        <v>7007279686</v>
      </c>
      <c r="F7373">
        <f t="shared" si="230"/>
        <v>0</v>
      </c>
      <c r="G7373">
        <f t="shared" ca="1" si="231"/>
        <v>0</v>
      </c>
    </row>
    <row r="7374" spans="1:7" x14ac:dyDescent="0.25">
      <c r="A7374" t="s">
        <v>9684</v>
      </c>
      <c r="B7374" t="s">
        <v>2841</v>
      </c>
      <c r="C7374" s="4">
        <v>29102</v>
      </c>
      <c r="D7374">
        <v>4739588234</v>
      </c>
      <c r="E7374">
        <f>VLOOKUP(D7374,  base_salary!A:A, 1, FALSE)</f>
        <v>4739588234</v>
      </c>
      <c r="F7374">
        <f t="shared" si="230"/>
        <v>0</v>
      </c>
      <c r="G7374">
        <f t="shared" ca="1" si="231"/>
        <v>0</v>
      </c>
    </row>
    <row r="7375" spans="1:7" x14ac:dyDescent="0.25">
      <c r="A7375" t="s">
        <v>9685</v>
      </c>
      <c r="B7375" t="s">
        <v>2321</v>
      </c>
      <c r="C7375" s="4">
        <v>17041</v>
      </c>
      <c r="D7375">
        <v>4638232353</v>
      </c>
      <c r="E7375">
        <f>VLOOKUP(D7375,  base_salary!A:A, 1, FALSE)</f>
        <v>4638232353</v>
      </c>
      <c r="F7375">
        <f t="shared" si="230"/>
        <v>0</v>
      </c>
      <c r="G7375">
        <f t="shared" ca="1" si="231"/>
        <v>0</v>
      </c>
    </row>
    <row r="7376" spans="1:7" x14ac:dyDescent="0.25">
      <c r="A7376" t="s">
        <v>9686</v>
      </c>
      <c r="B7376" t="s">
        <v>5394</v>
      </c>
      <c r="C7376" s="4">
        <v>36824</v>
      </c>
      <c r="D7376">
        <v>8998375370</v>
      </c>
      <c r="E7376">
        <f>VLOOKUP(D7376,  base_salary!A:A, 1, FALSE)</f>
        <v>8998375370</v>
      </c>
      <c r="F7376">
        <f t="shared" si="230"/>
        <v>0</v>
      </c>
      <c r="G7376">
        <f t="shared" ca="1" si="231"/>
        <v>0</v>
      </c>
    </row>
    <row r="7377" spans="1:7" x14ac:dyDescent="0.25">
      <c r="A7377" t="s">
        <v>9687</v>
      </c>
      <c r="B7377" t="s">
        <v>2073</v>
      </c>
      <c r="C7377" s="4">
        <v>14873</v>
      </c>
      <c r="D7377">
        <v>9627071331</v>
      </c>
      <c r="E7377">
        <f>VLOOKUP(D7377,  base_salary!A:A, 1, FALSE)</f>
        <v>9627071331</v>
      </c>
      <c r="F7377">
        <f t="shared" si="230"/>
        <v>0</v>
      </c>
      <c r="G7377">
        <f t="shared" ca="1" si="231"/>
        <v>0</v>
      </c>
    </row>
    <row r="7378" spans="1:7" x14ac:dyDescent="0.25">
      <c r="A7378" t="s">
        <v>9688</v>
      </c>
      <c r="B7378" t="s">
        <v>2210</v>
      </c>
      <c r="C7378" s="4">
        <v>51581</v>
      </c>
      <c r="D7378">
        <v>5209112160</v>
      </c>
      <c r="E7378">
        <f>VLOOKUP(D7378,  base_salary!A:A, 1, FALSE)</f>
        <v>5209112160</v>
      </c>
      <c r="F7378">
        <f t="shared" si="230"/>
        <v>0</v>
      </c>
      <c r="G7378">
        <f t="shared" ca="1" si="231"/>
        <v>0</v>
      </c>
    </row>
    <row r="7379" spans="1:7" x14ac:dyDescent="0.25">
      <c r="A7379" t="s">
        <v>9689</v>
      </c>
      <c r="B7379" t="s">
        <v>2552</v>
      </c>
      <c r="C7379" s="4">
        <v>23645</v>
      </c>
      <c r="D7379">
        <v>5998486889</v>
      </c>
      <c r="E7379">
        <f>VLOOKUP(D7379,  base_salary!A:A, 1, FALSE)</f>
        <v>5998486889</v>
      </c>
      <c r="F7379">
        <f t="shared" si="230"/>
        <v>0</v>
      </c>
      <c r="G7379">
        <f t="shared" ca="1" si="231"/>
        <v>0</v>
      </c>
    </row>
    <row r="7380" spans="1:7" x14ac:dyDescent="0.25">
      <c r="A7380" t="s">
        <v>9690</v>
      </c>
      <c r="B7380" t="s">
        <v>2139</v>
      </c>
      <c r="C7380" s="4">
        <v>51897</v>
      </c>
      <c r="D7380">
        <v>2859931651</v>
      </c>
      <c r="E7380">
        <f>VLOOKUP(D7380,  base_salary!A:A, 1, FALSE)</f>
        <v>2859931651</v>
      </c>
      <c r="F7380">
        <f t="shared" si="230"/>
        <v>0</v>
      </c>
      <c r="G7380">
        <f t="shared" ca="1" si="231"/>
        <v>0</v>
      </c>
    </row>
    <row r="7381" spans="1:7" x14ac:dyDescent="0.25">
      <c r="A7381" t="s">
        <v>9691</v>
      </c>
      <c r="B7381" t="s">
        <v>2251</v>
      </c>
      <c r="C7381" s="4">
        <v>35685</v>
      </c>
      <c r="D7381">
        <v>2138131904</v>
      </c>
      <c r="E7381">
        <f>VLOOKUP(D7381,  base_salary!A:A, 1, FALSE)</f>
        <v>2138131904</v>
      </c>
      <c r="F7381">
        <f t="shared" si="230"/>
        <v>0</v>
      </c>
      <c r="G7381">
        <f t="shared" ca="1" si="231"/>
        <v>0</v>
      </c>
    </row>
    <row r="7382" spans="1:7" x14ac:dyDescent="0.25">
      <c r="A7382" t="s">
        <v>9692</v>
      </c>
      <c r="B7382" t="s">
        <v>2517</v>
      </c>
      <c r="C7382" s="4">
        <v>21743</v>
      </c>
      <c r="D7382">
        <v>7338728615</v>
      </c>
      <c r="E7382">
        <f>VLOOKUP(D7382,  base_salary!A:A, 1, FALSE)</f>
        <v>7338728615</v>
      </c>
      <c r="F7382">
        <f t="shared" si="230"/>
        <v>0</v>
      </c>
      <c r="G7382">
        <f t="shared" ca="1" si="231"/>
        <v>0</v>
      </c>
    </row>
    <row r="7383" spans="1:7" x14ac:dyDescent="0.25">
      <c r="A7383" t="s">
        <v>9693</v>
      </c>
      <c r="B7383" t="s">
        <v>2223</v>
      </c>
      <c r="C7383" s="4">
        <v>23050</v>
      </c>
      <c r="D7383">
        <v>5068508845</v>
      </c>
      <c r="E7383">
        <f>VLOOKUP(D7383,  base_salary!A:A, 1, FALSE)</f>
        <v>5068508845</v>
      </c>
      <c r="F7383">
        <f t="shared" si="230"/>
        <v>0</v>
      </c>
      <c r="G7383">
        <f t="shared" ca="1" si="231"/>
        <v>0</v>
      </c>
    </row>
    <row r="7384" spans="1:7" x14ac:dyDescent="0.25">
      <c r="A7384" t="s">
        <v>9694</v>
      </c>
      <c r="B7384" t="s">
        <v>2024</v>
      </c>
      <c r="C7384" s="4">
        <v>50014</v>
      </c>
      <c r="D7384">
        <v>2779378506</v>
      </c>
      <c r="E7384">
        <f>VLOOKUP(D7384,  base_salary!A:A, 1, FALSE)</f>
        <v>2779378506</v>
      </c>
      <c r="F7384">
        <f t="shared" si="230"/>
        <v>0</v>
      </c>
      <c r="G7384">
        <f t="shared" ca="1" si="231"/>
        <v>0</v>
      </c>
    </row>
    <row r="7385" spans="1:7" x14ac:dyDescent="0.25">
      <c r="A7385" t="s">
        <v>9695</v>
      </c>
      <c r="B7385" t="s">
        <v>2111</v>
      </c>
      <c r="C7385" s="4">
        <v>32118</v>
      </c>
      <c r="D7385">
        <v>4472356473</v>
      </c>
      <c r="E7385">
        <f>VLOOKUP(D7385,  base_salary!A:A, 1, FALSE)</f>
        <v>4472356473</v>
      </c>
      <c r="F7385">
        <f t="shared" si="230"/>
        <v>0</v>
      </c>
      <c r="G7385">
        <f t="shared" ca="1" si="231"/>
        <v>0</v>
      </c>
    </row>
    <row r="7386" spans="1:7" x14ac:dyDescent="0.25">
      <c r="A7386" t="s">
        <v>9696</v>
      </c>
      <c r="B7386" t="s">
        <v>3039</v>
      </c>
      <c r="C7386" s="4">
        <v>33943</v>
      </c>
      <c r="D7386">
        <v>7374898193</v>
      </c>
      <c r="E7386">
        <f>VLOOKUP(D7386,  base_salary!A:A, 1, FALSE)</f>
        <v>7374898193</v>
      </c>
      <c r="F7386">
        <f t="shared" si="230"/>
        <v>0</v>
      </c>
      <c r="G7386">
        <f t="shared" ca="1" si="231"/>
        <v>0</v>
      </c>
    </row>
    <row r="7387" spans="1:7" x14ac:dyDescent="0.25">
      <c r="A7387" t="s">
        <v>9697</v>
      </c>
      <c r="B7387" t="s">
        <v>2234</v>
      </c>
      <c r="C7387" s="4">
        <v>35395</v>
      </c>
      <c r="D7387">
        <v>2279888742</v>
      </c>
      <c r="E7387">
        <f>VLOOKUP(D7387,  base_salary!A:A, 1, FALSE)</f>
        <v>2279888742</v>
      </c>
      <c r="F7387">
        <f t="shared" si="230"/>
        <v>0</v>
      </c>
      <c r="G7387">
        <f t="shared" ca="1" si="231"/>
        <v>0</v>
      </c>
    </row>
    <row r="7388" spans="1:7" x14ac:dyDescent="0.25">
      <c r="A7388" t="s">
        <v>9698</v>
      </c>
      <c r="B7388" t="s">
        <v>2731</v>
      </c>
      <c r="C7388" s="4">
        <v>51098</v>
      </c>
      <c r="D7388">
        <v>9518260397</v>
      </c>
      <c r="E7388">
        <f>VLOOKUP(D7388,  base_salary!A:A, 1, FALSE)</f>
        <v>9518260397</v>
      </c>
      <c r="F7388">
        <f t="shared" si="230"/>
        <v>0</v>
      </c>
      <c r="G7388">
        <f t="shared" ca="1" si="231"/>
        <v>0</v>
      </c>
    </row>
    <row r="7389" spans="1:7" x14ac:dyDescent="0.25">
      <c r="A7389" t="s">
        <v>9699</v>
      </c>
      <c r="B7389" t="s">
        <v>2536</v>
      </c>
      <c r="C7389" s="4">
        <v>28093</v>
      </c>
      <c r="D7389">
        <v>8603912793</v>
      </c>
      <c r="E7389">
        <f>VLOOKUP(D7389,  base_salary!A:A, 1, FALSE)</f>
        <v>8603912793</v>
      </c>
      <c r="F7389">
        <f t="shared" si="230"/>
        <v>0</v>
      </c>
      <c r="G7389">
        <f t="shared" ca="1" si="231"/>
        <v>0</v>
      </c>
    </row>
    <row r="7390" spans="1:7" x14ac:dyDescent="0.25">
      <c r="A7390" t="s">
        <v>9700</v>
      </c>
      <c r="B7390" t="s">
        <v>2203</v>
      </c>
      <c r="C7390" s="4">
        <v>19395</v>
      </c>
      <c r="D7390">
        <v>8249460030</v>
      </c>
      <c r="E7390">
        <f>VLOOKUP(D7390,  base_salary!A:A, 1, FALSE)</f>
        <v>8249460030</v>
      </c>
      <c r="F7390">
        <f t="shared" si="230"/>
        <v>0</v>
      </c>
      <c r="G7390">
        <f t="shared" ca="1" si="231"/>
        <v>0</v>
      </c>
    </row>
    <row r="7391" spans="1:7" x14ac:dyDescent="0.25">
      <c r="A7391" t="s">
        <v>9701</v>
      </c>
      <c r="B7391" t="s">
        <v>2217</v>
      </c>
      <c r="C7391" s="4">
        <v>46516</v>
      </c>
      <c r="D7391">
        <v>6148303353</v>
      </c>
      <c r="E7391">
        <f>VLOOKUP(D7391,  base_salary!A:A, 1, FALSE)</f>
        <v>6148303353</v>
      </c>
      <c r="F7391">
        <f t="shared" si="230"/>
        <v>0</v>
      </c>
      <c r="G7391">
        <f t="shared" ca="1" si="231"/>
        <v>0</v>
      </c>
    </row>
    <row r="7392" spans="1:7" x14ac:dyDescent="0.25">
      <c r="A7392" t="s">
        <v>9702</v>
      </c>
      <c r="B7392" t="s">
        <v>2951</v>
      </c>
      <c r="C7392" s="4">
        <v>37484</v>
      </c>
      <c r="D7392">
        <v>8788824691</v>
      </c>
      <c r="E7392">
        <f>VLOOKUP(D7392,  base_salary!A:A, 1, FALSE)</f>
        <v>8788824691</v>
      </c>
      <c r="F7392">
        <f t="shared" si="230"/>
        <v>0</v>
      </c>
      <c r="G7392">
        <f t="shared" ca="1" si="231"/>
        <v>0</v>
      </c>
    </row>
    <row r="7393" spans="1:7" x14ac:dyDescent="0.25">
      <c r="A7393" t="s">
        <v>9703</v>
      </c>
      <c r="B7393" t="s">
        <v>2164</v>
      </c>
      <c r="C7393" s="4">
        <v>18457</v>
      </c>
      <c r="D7393">
        <v>4972162740</v>
      </c>
      <c r="E7393">
        <f>VLOOKUP(D7393,  base_salary!A:A, 1, FALSE)</f>
        <v>4972162740</v>
      </c>
      <c r="F7393">
        <f t="shared" si="230"/>
        <v>0</v>
      </c>
      <c r="G7393">
        <f t="shared" ca="1" si="231"/>
        <v>0</v>
      </c>
    </row>
    <row r="7394" spans="1:7" x14ac:dyDescent="0.25">
      <c r="A7394" t="s">
        <v>9704</v>
      </c>
      <c r="B7394" t="s">
        <v>2093</v>
      </c>
      <c r="C7394" s="4">
        <v>13938</v>
      </c>
      <c r="D7394">
        <v>532074068</v>
      </c>
      <c r="E7394">
        <f>VLOOKUP(D7394,  base_salary!A:A, 1, FALSE)</f>
        <v>532074068</v>
      </c>
      <c r="F7394">
        <f t="shared" si="230"/>
        <v>0</v>
      </c>
      <c r="G7394">
        <f t="shared" ca="1" si="231"/>
        <v>0</v>
      </c>
    </row>
    <row r="7395" spans="1:7" x14ac:dyDescent="0.25">
      <c r="A7395" t="s">
        <v>9705</v>
      </c>
      <c r="B7395" t="s">
        <v>3560</v>
      </c>
      <c r="C7395" s="4">
        <v>45951</v>
      </c>
      <c r="D7395">
        <v>3458178171</v>
      </c>
      <c r="E7395">
        <f>VLOOKUP(D7395,  base_salary!A:A, 1, FALSE)</f>
        <v>3458178171</v>
      </c>
      <c r="F7395">
        <f t="shared" si="230"/>
        <v>0</v>
      </c>
      <c r="G7395">
        <f t="shared" ca="1" si="231"/>
        <v>0</v>
      </c>
    </row>
    <row r="7396" spans="1:7" x14ac:dyDescent="0.25">
      <c r="A7396" t="s">
        <v>9706</v>
      </c>
      <c r="B7396" t="s">
        <v>2067</v>
      </c>
      <c r="C7396" s="4">
        <v>21242</v>
      </c>
      <c r="D7396">
        <v>3303111790</v>
      </c>
      <c r="E7396">
        <f>VLOOKUP(D7396,  base_salary!A:A, 1, FALSE)</f>
        <v>3303111790</v>
      </c>
      <c r="F7396">
        <f t="shared" si="230"/>
        <v>0</v>
      </c>
      <c r="G7396">
        <f t="shared" ca="1" si="231"/>
        <v>0</v>
      </c>
    </row>
    <row r="7397" spans="1:7" x14ac:dyDescent="0.25">
      <c r="A7397" t="s">
        <v>9707</v>
      </c>
      <c r="B7397" t="s">
        <v>2809</v>
      </c>
      <c r="C7397" s="4">
        <v>11516</v>
      </c>
      <c r="D7397">
        <v>2757793764</v>
      </c>
      <c r="E7397">
        <f>VLOOKUP(D7397,  base_salary!A:A, 1, FALSE)</f>
        <v>2757793764</v>
      </c>
      <c r="F7397">
        <f t="shared" si="230"/>
        <v>0</v>
      </c>
      <c r="G7397">
        <f t="shared" ca="1" si="231"/>
        <v>0</v>
      </c>
    </row>
    <row r="7398" spans="1:7" x14ac:dyDescent="0.25">
      <c r="A7398" t="s">
        <v>9708</v>
      </c>
      <c r="B7398" t="s">
        <v>2800</v>
      </c>
      <c r="C7398" s="4">
        <v>14372</v>
      </c>
      <c r="D7398">
        <v>1263903657</v>
      </c>
      <c r="E7398">
        <f>VLOOKUP(D7398,  base_salary!A:A, 1, FALSE)</f>
        <v>1263903657</v>
      </c>
      <c r="F7398">
        <f t="shared" si="230"/>
        <v>0</v>
      </c>
      <c r="G7398">
        <f t="shared" ca="1" si="231"/>
        <v>0</v>
      </c>
    </row>
    <row r="7399" spans="1:7" x14ac:dyDescent="0.25">
      <c r="A7399" t="s">
        <v>9709</v>
      </c>
      <c r="B7399" t="s">
        <v>3271</v>
      </c>
      <c r="C7399" s="4">
        <v>13759</v>
      </c>
      <c r="D7399">
        <v>1351073265</v>
      </c>
      <c r="E7399">
        <f>VLOOKUP(D7399,  base_salary!A:A, 1, FALSE)</f>
        <v>1351073265</v>
      </c>
      <c r="F7399">
        <f t="shared" si="230"/>
        <v>0</v>
      </c>
      <c r="G7399">
        <f t="shared" ca="1" si="231"/>
        <v>0</v>
      </c>
    </row>
    <row r="7400" spans="1:7" x14ac:dyDescent="0.25">
      <c r="A7400" t="s">
        <v>9710</v>
      </c>
      <c r="B7400" t="s">
        <v>1946</v>
      </c>
      <c r="C7400" s="4">
        <v>23276</v>
      </c>
      <c r="D7400">
        <v>6383978705</v>
      </c>
      <c r="E7400">
        <f>VLOOKUP(D7400,  base_salary!A:A, 1, FALSE)</f>
        <v>6383978705</v>
      </c>
      <c r="F7400">
        <f t="shared" si="230"/>
        <v>0</v>
      </c>
      <c r="G7400">
        <f t="shared" ca="1" si="231"/>
        <v>0</v>
      </c>
    </row>
    <row r="7401" spans="1:7" x14ac:dyDescent="0.25">
      <c r="A7401" t="s">
        <v>9711</v>
      </c>
      <c r="B7401" t="s">
        <v>3113</v>
      </c>
      <c r="C7401" s="4">
        <v>41947</v>
      </c>
      <c r="D7401">
        <v>1371021422</v>
      </c>
      <c r="E7401">
        <f>VLOOKUP(D7401,  base_salary!A:A, 1, FALSE)</f>
        <v>1371021422</v>
      </c>
      <c r="F7401">
        <f t="shared" si="230"/>
        <v>0</v>
      </c>
      <c r="G7401">
        <f t="shared" ca="1" si="231"/>
        <v>0</v>
      </c>
    </row>
    <row r="7402" spans="1:7" x14ac:dyDescent="0.25">
      <c r="A7402" t="s">
        <v>9712</v>
      </c>
      <c r="B7402" t="s">
        <v>2323</v>
      </c>
      <c r="C7402" s="4">
        <v>50151</v>
      </c>
      <c r="D7402">
        <v>1918356416</v>
      </c>
      <c r="E7402">
        <f>VLOOKUP(D7402,  base_salary!A:A, 1, FALSE)</f>
        <v>1918356416</v>
      </c>
      <c r="F7402">
        <f t="shared" si="230"/>
        <v>0</v>
      </c>
      <c r="G7402">
        <f t="shared" ca="1" si="231"/>
        <v>0</v>
      </c>
    </row>
    <row r="7403" spans="1:7" x14ac:dyDescent="0.25">
      <c r="A7403" t="s">
        <v>9713</v>
      </c>
      <c r="B7403" t="s">
        <v>2387</v>
      </c>
      <c r="C7403" s="4">
        <v>58192</v>
      </c>
      <c r="D7403">
        <v>8239612253</v>
      </c>
      <c r="E7403">
        <f>VLOOKUP(D7403,  base_salary!A:A, 1, FALSE)</f>
        <v>8239612253</v>
      </c>
      <c r="F7403">
        <f t="shared" si="230"/>
        <v>0</v>
      </c>
      <c r="G7403">
        <f t="shared" ca="1" si="231"/>
        <v>0</v>
      </c>
    </row>
    <row r="7404" spans="1:7" x14ac:dyDescent="0.25">
      <c r="A7404" t="s">
        <v>9714</v>
      </c>
      <c r="B7404" t="s">
        <v>3108</v>
      </c>
      <c r="C7404" s="4">
        <v>41493</v>
      </c>
      <c r="D7404">
        <v>4074728869</v>
      </c>
      <c r="E7404">
        <f>VLOOKUP(D7404,  base_salary!A:A, 1, FALSE)</f>
        <v>4074728869</v>
      </c>
      <c r="F7404">
        <f t="shared" si="230"/>
        <v>0</v>
      </c>
      <c r="G7404">
        <f t="shared" ca="1" si="231"/>
        <v>0</v>
      </c>
    </row>
    <row r="7405" spans="1:7" x14ac:dyDescent="0.25">
      <c r="A7405" t="s">
        <v>9715</v>
      </c>
      <c r="B7405" t="s">
        <v>3023</v>
      </c>
      <c r="C7405" s="4">
        <v>19003</v>
      </c>
      <c r="D7405">
        <v>87033755</v>
      </c>
      <c r="E7405">
        <f>VLOOKUP(D7405,  base_salary!A:A, 1, FALSE)</f>
        <v>87033755</v>
      </c>
      <c r="F7405">
        <f t="shared" si="230"/>
        <v>0</v>
      </c>
      <c r="G7405">
        <f t="shared" ca="1" si="231"/>
        <v>0</v>
      </c>
    </row>
    <row r="7406" spans="1:7" x14ac:dyDescent="0.25">
      <c r="A7406" t="s">
        <v>9716</v>
      </c>
      <c r="B7406" t="s">
        <v>2853</v>
      </c>
      <c r="C7406" s="4">
        <v>36084</v>
      </c>
      <c r="D7406">
        <v>3516592710</v>
      </c>
      <c r="E7406">
        <f>VLOOKUP(D7406,  base_salary!A:A, 1, FALSE)</f>
        <v>3516592710</v>
      </c>
      <c r="F7406">
        <f t="shared" si="230"/>
        <v>0</v>
      </c>
      <c r="G7406">
        <f t="shared" ca="1" si="231"/>
        <v>0</v>
      </c>
    </row>
    <row r="7407" spans="1:7" x14ac:dyDescent="0.25">
      <c r="A7407" t="s">
        <v>9717</v>
      </c>
      <c r="B7407" t="s">
        <v>2426</v>
      </c>
      <c r="C7407" s="4">
        <v>43700</v>
      </c>
      <c r="D7407">
        <v>132027631</v>
      </c>
      <c r="E7407">
        <f>VLOOKUP(D7407,  base_salary!A:A, 1, FALSE)</f>
        <v>132027631</v>
      </c>
      <c r="F7407">
        <f t="shared" si="230"/>
        <v>0</v>
      </c>
      <c r="G7407">
        <f t="shared" ca="1" si="231"/>
        <v>0</v>
      </c>
    </row>
    <row r="7408" spans="1:7" x14ac:dyDescent="0.25">
      <c r="A7408" t="s">
        <v>9718</v>
      </c>
      <c r="B7408" t="s">
        <v>3108</v>
      </c>
      <c r="C7408" s="4">
        <v>25169</v>
      </c>
      <c r="D7408">
        <v>8401146046</v>
      </c>
      <c r="E7408">
        <f>VLOOKUP(D7408,  base_salary!A:A, 1, FALSE)</f>
        <v>8401146046</v>
      </c>
      <c r="F7408">
        <f t="shared" si="230"/>
        <v>0</v>
      </c>
      <c r="G7408">
        <f t="shared" ca="1" si="231"/>
        <v>0</v>
      </c>
    </row>
    <row r="7409" spans="1:7" x14ac:dyDescent="0.25">
      <c r="A7409" t="s">
        <v>9719</v>
      </c>
      <c r="B7409" t="s">
        <v>2039</v>
      </c>
      <c r="C7409" s="4">
        <v>14976</v>
      </c>
      <c r="D7409">
        <v>4986200380</v>
      </c>
      <c r="E7409">
        <f>VLOOKUP(D7409,  base_salary!A:A, 1, FALSE)</f>
        <v>4986200380</v>
      </c>
      <c r="F7409">
        <f t="shared" si="230"/>
        <v>0</v>
      </c>
      <c r="G7409">
        <f t="shared" ca="1" si="231"/>
        <v>0</v>
      </c>
    </row>
    <row r="7410" spans="1:7" x14ac:dyDescent="0.25">
      <c r="A7410" t="s">
        <v>9720</v>
      </c>
      <c r="B7410" t="s">
        <v>2350</v>
      </c>
      <c r="C7410" s="4">
        <v>23499</v>
      </c>
      <c r="D7410">
        <v>4401069773</v>
      </c>
      <c r="E7410">
        <f>VLOOKUP(D7410,  base_salary!A:A, 1, FALSE)</f>
        <v>4401069773</v>
      </c>
      <c r="F7410">
        <f t="shared" si="230"/>
        <v>0</v>
      </c>
      <c r="G7410">
        <f t="shared" ca="1" si="231"/>
        <v>0</v>
      </c>
    </row>
    <row r="7411" spans="1:7" x14ac:dyDescent="0.25">
      <c r="A7411" t="s">
        <v>9721</v>
      </c>
      <c r="B7411" t="s">
        <v>2521</v>
      </c>
      <c r="C7411" s="4">
        <v>45854</v>
      </c>
      <c r="D7411">
        <v>5603330430</v>
      </c>
      <c r="E7411">
        <f>VLOOKUP(D7411,  base_salary!A:A, 1, FALSE)</f>
        <v>5603330430</v>
      </c>
      <c r="F7411">
        <f t="shared" si="230"/>
        <v>0</v>
      </c>
      <c r="G7411">
        <f t="shared" ca="1" si="231"/>
        <v>0</v>
      </c>
    </row>
    <row r="7412" spans="1:7" x14ac:dyDescent="0.25">
      <c r="A7412" t="s">
        <v>9722</v>
      </c>
      <c r="B7412" t="s">
        <v>2127</v>
      </c>
      <c r="C7412" s="4">
        <v>51711</v>
      </c>
      <c r="D7412">
        <v>6084639828</v>
      </c>
      <c r="E7412">
        <f>VLOOKUP(D7412,  base_salary!A:A, 1, FALSE)</f>
        <v>6084639828</v>
      </c>
      <c r="F7412">
        <f t="shared" si="230"/>
        <v>0</v>
      </c>
      <c r="G7412">
        <f t="shared" ca="1" si="231"/>
        <v>0</v>
      </c>
    </row>
    <row r="7413" spans="1:7" x14ac:dyDescent="0.25">
      <c r="A7413" t="s">
        <v>9723</v>
      </c>
      <c r="B7413" t="s">
        <v>2428</v>
      </c>
      <c r="C7413" s="4">
        <v>41389</v>
      </c>
      <c r="D7413">
        <v>6148303353</v>
      </c>
      <c r="E7413">
        <f>VLOOKUP(D7413,  base_salary!A:A, 1, FALSE)</f>
        <v>6148303353</v>
      </c>
      <c r="F7413">
        <f t="shared" si="230"/>
        <v>0</v>
      </c>
      <c r="G7413">
        <f t="shared" ca="1" si="231"/>
        <v>0</v>
      </c>
    </row>
    <row r="7414" spans="1:7" x14ac:dyDescent="0.25">
      <c r="A7414" t="s">
        <v>9724</v>
      </c>
      <c r="B7414" t="s">
        <v>2914</v>
      </c>
      <c r="C7414" s="4">
        <v>27946</v>
      </c>
      <c r="D7414">
        <v>6148235056</v>
      </c>
      <c r="E7414">
        <f>VLOOKUP(D7414,  base_salary!A:A, 1, FALSE)</f>
        <v>6148235056</v>
      </c>
      <c r="F7414">
        <f t="shared" si="230"/>
        <v>0</v>
      </c>
      <c r="G7414">
        <f t="shared" ca="1" si="231"/>
        <v>0</v>
      </c>
    </row>
    <row r="7415" spans="1:7" x14ac:dyDescent="0.25">
      <c r="A7415" t="s">
        <v>9725</v>
      </c>
      <c r="B7415" t="s">
        <v>2016</v>
      </c>
      <c r="C7415" s="4">
        <v>48931</v>
      </c>
      <c r="D7415">
        <v>679204083</v>
      </c>
      <c r="E7415">
        <f>VLOOKUP(D7415,  base_salary!A:A, 1, FALSE)</f>
        <v>679204083</v>
      </c>
      <c r="F7415">
        <f t="shared" si="230"/>
        <v>0</v>
      </c>
      <c r="G7415">
        <f t="shared" ca="1" si="231"/>
        <v>0</v>
      </c>
    </row>
    <row r="7416" spans="1:7" x14ac:dyDescent="0.25">
      <c r="A7416" t="s">
        <v>9726</v>
      </c>
      <c r="B7416" t="s">
        <v>2914</v>
      </c>
      <c r="C7416" s="4">
        <v>12748</v>
      </c>
      <c r="D7416">
        <v>9611070055</v>
      </c>
      <c r="E7416">
        <f>VLOOKUP(D7416,  base_salary!A:A, 1, FALSE)</f>
        <v>9611070055</v>
      </c>
      <c r="F7416">
        <f t="shared" si="230"/>
        <v>0</v>
      </c>
      <c r="G7416">
        <f t="shared" ca="1" si="231"/>
        <v>0</v>
      </c>
    </row>
    <row r="7417" spans="1:7" x14ac:dyDescent="0.25">
      <c r="A7417" t="s">
        <v>9727</v>
      </c>
      <c r="B7417" t="s">
        <v>2022</v>
      </c>
      <c r="C7417" s="4">
        <v>52452</v>
      </c>
      <c r="D7417">
        <v>5519420165</v>
      </c>
      <c r="E7417">
        <f>VLOOKUP(D7417,  base_salary!A:A, 1, FALSE)</f>
        <v>5519420165</v>
      </c>
      <c r="F7417">
        <f t="shared" si="230"/>
        <v>0</v>
      </c>
      <c r="G7417">
        <f t="shared" ca="1" si="231"/>
        <v>0</v>
      </c>
    </row>
    <row r="7418" spans="1:7" x14ac:dyDescent="0.25">
      <c r="A7418" t="s">
        <v>9728</v>
      </c>
      <c r="B7418" t="s">
        <v>2824</v>
      </c>
      <c r="C7418" s="4">
        <v>47689</v>
      </c>
      <c r="D7418">
        <v>8361813608</v>
      </c>
      <c r="E7418">
        <f>VLOOKUP(D7418,  base_salary!A:A, 1, FALSE)</f>
        <v>8361813608</v>
      </c>
      <c r="F7418">
        <f t="shared" si="230"/>
        <v>0</v>
      </c>
      <c r="G7418">
        <f t="shared" ca="1" si="231"/>
        <v>0</v>
      </c>
    </row>
    <row r="7419" spans="1:7" x14ac:dyDescent="0.25">
      <c r="A7419" t="s">
        <v>9729</v>
      </c>
      <c r="B7419" t="s">
        <v>2459</v>
      </c>
      <c r="C7419" s="4">
        <v>38220</v>
      </c>
      <c r="D7419">
        <v>4192443678</v>
      </c>
      <c r="E7419">
        <f>VLOOKUP(D7419,  base_salary!A:A, 1, FALSE)</f>
        <v>4192443678</v>
      </c>
      <c r="F7419">
        <f t="shared" si="230"/>
        <v>0</v>
      </c>
      <c r="G7419">
        <f t="shared" ca="1" si="231"/>
        <v>0</v>
      </c>
    </row>
    <row r="7420" spans="1:7" x14ac:dyDescent="0.25">
      <c r="A7420" t="s">
        <v>9730</v>
      </c>
      <c r="B7420" t="s">
        <v>3271</v>
      </c>
      <c r="C7420" s="4">
        <v>17816</v>
      </c>
      <c r="D7420">
        <v>9621571960</v>
      </c>
      <c r="E7420">
        <f>VLOOKUP(D7420,  base_salary!A:A, 1, FALSE)</f>
        <v>9621571960</v>
      </c>
      <c r="F7420">
        <f t="shared" si="230"/>
        <v>0</v>
      </c>
      <c r="G7420">
        <f t="shared" ca="1" si="231"/>
        <v>0</v>
      </c>
    </row>
    <row r="7421" spans="1:7" x14ac:dyDescent="0.25">
      <c r="A7421" t="s">
        <v>9731</v>
      </c>
      <c r="B7421" t="s">
        <v>2387</v>
      </c>
      <c r="C7421" s="4">
        <v>24508</v>
      </c>
      <c r="D7421">
        <v>6106380341</v>
      </c>
      <c r="E7421">
        <f>VLOOKUP(D7421,  base_salary!A:A, 1, FALSE)</f>
        <v>6106380341</v>
      </c>
      <c r="F7421">
        <f t="shared" si="230"/>
        <v>0</v>
      </c>
      <c r="G7421">
        <f t="shared" ca="1" si="231"/>
        <v>0</v>
      </c>
    </row>
    <row r="7422" spans="1:7" x14ac:dyDescent="0.25">
      <c r="A7422" t="s">
        <v>9732</v>
      </c>
      <c r="B7422" t="s">
        <v>2369</v>
      </c>
      <c r="C7422" s="4">
        <v>38920</v>
      </c>
      <c r="D7422">
        <v>3597778305</v>
      </c>
      <c r="E7422">
        <f>VLOOKUP(D7422,  base_salary!A:A, 1, FALSE)</f>
        <v>3597778305</v>
      </c>
      <c r="F7422">
        <f t="shared" si="230"/>
        <v>0</v>
      </c>
      <c r="G7422">
        <f t="shared" ca="1" si="231"/>
        <v>0</v>
      </c>
    </row>
    <row r="7423" spans="1:7" x14ac:dyDescent="0.25">
      <c r="A7423" t="s">
        <v>9733</v>
      </c>
      <c r="B7423" t="s">
        <v>2283</v>
      </c>
      <c r="C7423" s="4">
        <v>12556</v>
      </c>
      <c r="D7423">
        <v>8157157730</v>
      </c>
      <c r="E7423">
        <f>VLOOKUP(D7423,  base_salary!A:A, 1, FALSE)</f>
        <v>8157157730</v>
      </c>
      <c r="F7423">
        <f t="shared" si="230"/>
        <v>0</v>
      </c>
      <c r="G7423">
        <f t="shared" ca="1" si="231"/>
        <v>0</v>
      </c>
    </row>
    <row r="7424" spans="1:7" x14ac:dyDescent="0.25">
      <c r="A7424" t="s">
        <v>9734</v>
      </c>
      <c r="B7424" t="s">
        <v>2896</v>
      </c>
      <c r="C7424" s="4">
        <v>37682</v>
      </c>
      <c r="D7424">
        <v>797787712</v>
      </c>
      <c r="E7424">
        <f>VLOOKUP(D7424,  base_salary!A:A, 1, FALSE)</f>
        <v>797787712</v>
      </c>
      <c r="F7424">
        <f t="shared" si="230"/>
        <v>0</v>
      </c>
      <c r="G7424">
        <f t="shared" ca="1" si="231"/>
        <v>0</v>
      </c>
    </row>
    <row r="7425" spans="1:7" x14ac:dyDescent="0.25">
      <c r="A7425" t="s">
        <v>9735</v>
      </c>
      <c r="B7425" t="s">
        <v>2731</v>
      </c>
      <c r="C7425" s="4">
        <v>54120</v>
      </c>
      <c r="D7425">
        <v>9258570278</v>
      </c>
      <c r="E7425">
        <f>VLOOKUP(D7425,  base_salary!A:A, 1, FALSE)</f>
        <v>9258570278</v>
      </c>
      <c r="F7425">
        <f t="shared" si="230"/>
        <v>0</v>
      </c>
      <c r="G7425">
        <f t="shared" ca="1" si="231"/>
        <v>0</v>
      </c>
    </row>
    <row r="7426" spans="1:7" x14ac:dyDescent="0.25">
      <c r="A7426" t="s">
        <v>9736</v>
      </c>
      <c r="B7426" t="s">
        <v>2041</v>
      </c>
      <c r="C7426" s="4">
        <v>44676</v>
      </c>
      <c r="D7426">
        <v>6852060985</v>
      </c>
      <c r="E7426">
        <f>VLOOKUP(D7426,  base_salary!A:A, 1, FALSE)</f>
        <v>6852060985</v>
      </c>
      <c r="F7426">
        <f t="shared" si="230"/>
        <v>0</v>
      </c>
      <c r="G7426">
        <f t="shared" ca="1" si="231"/>
        <v>0</v>
      </c>
    </row>
    <row r="7427" spans="1:7" x14ac:dyDescent="0.25">
      <c r="A7427" t="s">
        <v>9737</v>
      </c>
      <c r="B7427" t="s">
        <v>2325</v>
      </c>
      <c r="C7427" s="4">
        <v>49917</v>
      </c>
      <c r="D7427">
        <v>2353272215</v>
      </c>
      <c r="E7427">
        <f>VLOOKUP(D7427,  base_salary!A:A, 1, FALSE)</f>
        <v>2353272215</v>
      </c>
      <c r="F7427">
        <f t="shared" ref="F7427:F7490" si="232">IF(ISERROR(E7427), 1, 0)</f>
        <v>0</v>
      </c>
      <c r="G7427">
        <f t="shared" ref="G7427:G7490" ca="1" si="233">SUM(G:G)</f>
        <v>0</v>
      </c>
    </row>
    <row r="7428" spans="1:7" x14ac:dyDescent="0.25">
      <c r="A7428" t="s">
        <v>9738</v>
      </c>
      <c r="B7428" t="s">
        <v>2246</v>
      </c>
      <c r="C7428" s="4">
        <v>38116</v>
      </c>
      <c r="D7428">
        <v>7178607831</v>
      </c>
      <c r="E7428">
        <f>VLOOKUP(D7428,  base_salary!A:A, 1, FALSE)</f>
        <v>7178607831</v>
      </c>
      <c r="F7428">
        <f t="shared" si="232"/>
        <v>0</v>
      </c>
      <c r="G7428">
        <f t="shared" ca="1" si="233"/>
        <v>0</v>
      </c>
    </row>
    <row r="7429" spans="1:7" x14ac:dyDescent="0.25">
      <c r="A7429" t="s">
        <v>9739</v>
      </c>
      <c r="B7429" t="s">
        <v>2135</v>
      </c>
      <c r="C7429" s="4">
        <v>29674</v>
      </c>
      <c r="D7429">
        <v>8911781207</v>
      </c>
      <c r="E7429">
        <f>VLOOKUP(D7429,  base_salary!A:A, 1, FALSE)</f>
        <v>8911781207</v>
      </c>
      <c r="F7429">
        <f t="shared" si="232"/>
        <v>0</v>
      </c>
      <c r="G7429">
        <f t="shared" ca="1" si="233"/>
        <v>0</v>
      </c>
    </row>
    <row r="7430" spans="1:7" x14ac:dyDescent="0.25">
      <c r="A7430" t="s">
        <v>9740</v>
      </c>
      <c r="B7430" t="s">
        <v>2797</v>
      </c>
      <c r="C7430" s="4">
        <v>17976</v>
      </c>
      <c r="D7430">
        <v>8204786093</v>
      </c>
      <c r="E7430">
        <f>VLOOKUP(D7430,  base_salary!A:A, 1, FALSE)</f>
        <v>8204786093</v>
      </c>
      <c r="F7430">
        <f t="shared" si="232"/>
        <v>0</v>
      </c>
      <c r="G7430">
        <f t="shared" ca="1" si="233"/>
        <v>0</v>
      </c>
    </row>
    <row r="7431" spans="1:7" x14ac:dyDescent="0.25">
      <c r="A7431" t="s">
        <v>9741</v>
      </c>
      <c r="B7431" t="s">
        <v>3237</v>
      </c>
      <c r="C7431" s="4">
        <v>46553</v>
      </c>
      <c r="D7431">
        <v>1079691642</v>
      </c>
      <c r="E7431">
        <f>VLOOKUP(D7431,  base_salary!A:A, 1, FALSE)</f>
        <v>1079691642</v>
      </c>
      <c r="F7431">
        <f t="shared" si="232"/>
        <v>0</v>
      </c>
      <c r="G7431">
        <f t="shared" ca="1" si="233"/>
        <v>0</v>
      </c>
    </row>
    <row r="7432" spans="1:7" x14ac:dyDescent="0.25">
      <c r="A7432" t="s">
        <v>9742</v>
      </c>
      <c r="B7432" t="s">
        <v>2383</v>
      </c>
      <c r="C7432" s="4">
        <v>10849</v>
      </c>
      <c r="D7432">
        <v>1042822263</v>
      </c>
      <c r="E7432">
        <f>VLOOKUP(D7432,  base_salary!A:A, 1, FALSE)</f>
        <v>1042822263</v>
      </c>
      <c r="F7432">
        <f t="shared" si="232"/>
        <v>0</v>
      </c>
      <c r="G7432">
        <f t="shared" ca="1" si="233"/>
        <v>0</v>
      </c>
    </row>
    <row r="7433" spans="1:7" x14ac:dyDescent="0.25">
      <c r="A7433" t="s">
        <v>9743</v>
      </c>
      <c r="B7433" t="s">
        <v>2680</v>
      </c>
      <c r="C7433" s="4">
        <v>10754</v>
      </c>
      <c r="D7433">
        <v>6041314951</v>
      </c>
      <c r="E7433">
        <f>VLOOKUP(D7433,  base_salary!A:A, 1, FALSE)</f>
        <v>6041314951</v>
      </c>
      <c r="F7433">
        <f t="shared" si="232"/>
        <v>0</v>
      </c>
      <c r="G7433">
        <f t="shared" ca="1" si="233"/>
        <v>0</v>
      </c>
    </row>
    <row r="7434" spans="1:7" x14ac:dyDescent="0.25">
      <c r="A7434" t="s">
        <v>9744</v>
      </c>
      <c r="B7434" t="s">
        <v>2475</v>
      </c>
      <c r="C7434" s="4">
        <v>29097</v>
      </c>
      <c r="D7434">
        <v>9328457335</v>
      </c>
      <c r="E7434">
        <f>VLOOKUP(D7434,  base_salary!A:A, 1, FALSE)</f>
        <v>9328457335</v>
      </c>
      <c r="F7434">
        <f t="shared" si="232"/>
        <v>0</v>
      </c>
      <c r="G7434">
        <f t="shared" ca="1" si="233"/>
        <v>0</v>
      </c>
    </row>
    <row r="7435" spans="1:7" x14ac:dyDescent="0.25">
      <c r="A7435" t="s">
        <v>9745</v>
      </c>
      <c r="B7435" t="s">
        <v>2563</v>
      </c>
      <c r="C7435" s="4">
        <v>21292</v>
      </c>
      <c r="D7435">
        <v>5412518958</v>
      </c>
      <c r="E7435">
        <f>VLOOKUP(D7435,  base_salary!A:A, 1, FALSE)</f>
        <v>5412518958</v>
      </c>
      <c r="F7435">
        <f t="shared" si="232"/>
        <v>0</v>
      </c>
      <c r="G7435">
        <f t="shared" ca="1" si="233"/>
        <v>0</v>
      </c>
    </row>
    <row r="7436" spans="1:7" x14ac:dyDescent="0.25">
      <c r="A7436" t="s">
        <v>9746</v>
      </c>
      <c r="B7436" t="s">
        <v>2099</v>
      </c>
      <c r="C7436" s="4">
        <v>17276</v>
      </c>
      <c r="D7436">
        <v>4037854406</v>
      </c>
      <c r="E7436">
        <f>VLOOKUP(D7436,  base_salary!A:A, 1, FALSE)</f>
        <v>4037854406</v>
      </c>
      <c r="F7436">
        <f t="shared" si="232"/>
        <v>0</v>
      </c>
      <c r="G7436">
        <f t="shared" ca="1" si="233"/>
        <v>0</v>
      </c>
    </row>
    <row r="7437" spans="1:7" x14ac:dyDescent="0.25">
      <c r="A7437" t="s">
        <v>9747</v>
      </c>
      <c r="B7437" t="s">
        <v>3315</v>
      </c>
      <c r="C7437" s="4">
        <v>42979</v>
      </c>
      <c r="D7437">
        <v>9939542542</v>
      </c>
      <c r="E7437">
        <f>VLOOKUP(D7437,  base_salary!A:A, 1, FALSE)</f>
        <v>9939542542</v>
      </c>
      <c r="F7437">
        <f t="shared" si="232"/>
        <v>0</v>
      </c>
      <c r="G7437">
        <f t="shared" ca="1" si="233"/>
        <v>0</v>
      </c>
    </row>
    <row r="7438" spans="1:7" x14ac:dyDescent="0.25">
      <c r="A7438" t="s">
        <v>9748</v>
      </c>
      <c r="B7438" t="s">
        <v>2308</v>
      </c>
      <c r="C7438" s="4">
        <v>46567</v>
      </c>
      <c r="D7438">
        <v>8370379001</v>
      </c>
      <c r="E7438">
        <f>VLOOKUP(D7438,  base_salary!A:A, 1, FALSE)</f>
        <v>8370379001</v>
      </c>
      <c r="F7438">
        <f t="shared" si="232"/>
        <v>0</v>
      </c>
      <c r="G7438">
        <f t="shared" ca="1" si="233"/>
        <v>0</v>
      </c>
    </row>
    <row r="7439" spans="1:7" x14ac:dyDescent="0.25">
      <c r="A7439" t="s">
        <v>9749</v>
      </c>
      <c r="B7439" t="s">
        <v>3393</v>
      </c>
      <c r="C7439" s="4">
        <v>56330</v>
      </c>
      <c r="D7439">
        <v>7268478941</v>
      </c>
      <c r="E7439">
        <f>VLOOKUP(D7439,  base_salary!A:A, 1, FALSE)</f>
        <v>7268478941</v>
      </c>
      <c r="F7439">
        <f t="shared" si="232"/>
        <v>0</v>
      </c>
      <c r="G7439">
        <f t="shared" ca="1" si="233"/>
        <v>0</v>
      </c>
    </row>
    <row r="7440" spans="1:7" x14ac:dyDescent="0.25">
      <c r="A7440" t="s">
        <v>9750</v>
      </c>
      <c r="B7440" t="s">
        <v>2663</v>
      </c>
      <c r="C7440" s="4">
        <v>43725</v>
      </c>
      <c r="D7440">
        <v>2279888742</v>
      </c>
      <c r="E7440">
        <f>VLOOKUP(D7440,  base_salary!A:A, 1, FALSE)</f>
        <v>2279888742</v>
      </c>
      <c r="F7440">
        <f t="shared" si="232"/>
        <v>0</v>
      </c>
      <c r="G7440">
        <f t="shared" ca="1" si="233"/>
        <v>0</v>
      </c>
    </row>
    <row r="7441" spans="1:7" x14ac:dyDescent="0.25">
      <c r="A7441" t="s">
        <v>9751</v>
      </c>
      <c r="B7441" t="s">
        <v>3720</v>
      </c>
      <c r="C7441" s="4">
        <v>22700</v>
      </c>
      <c r="D7441">
        <v>2599557828</v>
      </c>
      <c r="E7441">
        <f>VLOOKUP(D7441,  base_salary!A:A, 1, FALSE)</f>
        <v>2599557828</v>
      </c>
      <c r="F7441">
        <f t="shared" si="232"/>
        <v>0</v>
      </c>
      <c r="G7441">
        <f t="shared" ca="1" si="233"/>
        <v>0</v>
      </c>
    </row>
    <row r="7442" spans="1:7" x14ac:dyDescent="0.25">
      <c r="A7442" t="s">
        <v>9752</v>
      </c>
      <c r="B7442" t="s">
        <v>2804</v>
      </c>
      <c r="C7442" s="4">
        <v>19451</v>
      </c>
      <c r="D7442">
        <v>8289594380</v>
      </c>
      <c r="E7442">
        <f>VLOOKUP(D7442,  base_salary!A:A, 1, FALSE)</f>
        <v>8289594380</v>
      </c>
      <c r="F7442">
        <f t="shared" si="232"/>
        <v>0</v>
      </c>
      <c r="G7442">
        <f t="shared" ca="1" si="233"/>
        <v>0</v>
      </c>
    </row>
    <row r="7443" spans="1:7" x14ac:dyDescent="0.25">
      <c r="A7443" t="s">
        <v>9753</v>
      </c>
      <c r="B7443" t="s">
        <v>2143</v>
      </c>
      <c r="C7443" s="4">
        <v>56892</v>
      </c>
      <c r="D7443">
        <v>9958099322</v>
      </c>
      <c r="E7443">
        <f>VLOOKUP(D7443,  base_salary!A:A, 1, FALSE)</f>
        <v>9958099322</v>
      </c>
      <c r="F7443">
        <f t="shared" si="232"/>
        <v>0</v>
      </c>
      <c r="G7443">
        <f t="shared" ca="1" si="233"/>
        <v>0</v>
      </c>
    </row>
    <row r="7444" spans="1:7" x14ac:dyDescent="0.25">
      <c r="A7444" t="s">
        <v>9754</v>
      </c>
      <c r="B7444" t="s">
        <v>2650</v>
      </c>
      <c r="C7444" s="4">
        <v>16384</v>
      </c>
      <c r="D7444">
        <v>6614458434</v>
      </c>
      <c r="E7444">
        <f>VLOOKUP(D7444,  base_salary!A:A, 1, FALSE)</f>
        <v>6614458434</v>
      </c>
      <c r="F7444">
        <f t="shared" si="232"/>
        <v>0</v>
      </c>
      <c r="G7444">
        <f t="shared" ca="1" si="233"/>
        <v>0</v>
      </c>
    </row>
    <row r="7445" spans="1:7" x14ac:dyDescent="0.25">
      <c r="A7445" t="s">
        <v>9755</v>
      </c>
      <c r="B7445" t="s">
        <v>2266</v>
      </c>
      <c r="C7445" s="4">
        <v>26521</v>
      </c>
      <c r="D7445">
        <v>1664426442</v>
      </c>
      <c r="E7445">
        <f>VLOOKUP(D7445,  base_salary!A:A, 1, FALSE)</f>
        <v>1664426442</v>
      </c>
      <c r="F7445">
        <f t="shared" si="232"/>
        <v>0</v>
      </c>
      <c r="G7445">
        <f t="shared" ca="1" si="233"/>
        <v>0</v>
      </c>
    </row>
    <row r="7446" spans="1:7" x14ac:dyDescent="0.25">
      <c r="A7446" t="s">
        <v>9756</v>
      </c>
      <c r="B7446" t="s">
        <v>2608</v>
      </c>
      <c r="C7446" s="4">
        <v>31610</v>
      </c>
      <c r="D7446">
        <v>797655034</v>
      </c>
      <c r="E7446">
        <f>VLOOKUP(D7446,  base_salary!A:A, 1, FALSE)</f>
        <v>797655034</v>
      </c>
      <c r="F7446">
        <f t="shared" si="232"/>
        <v>0</v>
      </c>
      <c r="G7446">
        <f t="shared" ca="1" si="233"/>
        <v>0</v>
      </c>
    </row>
    <row r="7447" spans="1:7" x14ac:dyDescent="0.25">
      <c r="A7447" t="s">
        <v>9757</v>
      </c>
      <c r="B7447" t="s">
        <v>2223</v>
      </c>
      <c r="C7447" s="4">
        <v>51110</v>
      </c>
      <c r="D7447">
        <v>701563818</v>
      </c>
      <c r="E7447">
        <f>VLOOKUP(D7447,  base_salary!A:A, 1, FALSE)</f>
        <v>701563818</v>
      </c>
      <c r="F7447">
        <f t="shared" si="232"/>
        <v>0</v>
      </c>
      <c r="G7447">
        <f t="shared" ca="1" si="233"/>
        <v>0</v>
      </c>
    </row>
    <row r="7448" spans="1:7" x14ac:dyDescent="0.25">
      <c r="A7448" t="s">
        <v>9758</v>
      </c>
      <c r="B7448" t="s">
        <v>2014</v>
      </c>
      <c r="C7448" s="4">
        <v>12700</v>
      </c>
      <c r="D7448">
        <v>5191866150</v>
      </c>
      <c r="E7448">
        <f>VLOOKUP(D7448,  base_salary!A:A, 1, FALSE)</f>
        <v>5191866150</v>
      </c>
      <c r="F7448">
        <f t="shared" si="232"/>
        <v>0</v>
      </c>
      <c r="G7448">
        <f t="shared" ca="1" si="233"/>
        <v>0</v>
      </c>
    </row>
    <row r="7449" spans="1:7" x14ac:dyDescent="0.25">
      <c r="A7449" t="s">
        <v>9759</v>
      </c>
      <c r="B7449" t="s">
        <v>2127</v>
      </c>
      <c r="C7449" s="4">
        <v>20332</v>
      </c>
      <c r="D7449">
        <v>6850203894</v>
      </c>
      <c r="E7449">
        <f>VLOOKUP(D7449,  base_salary!A:A, 1, FALSE)</f>
        <v>6850203894</v>
      </c>
      <c r="F7449">
        <f t="shared" si="232"/>
        <v>0</v>
      </c>
      <c r="G7449">
        <f t="shared" ca="1" si="233"/>
        <v>0</v>
      </c>
    </row>
    <row r="7450" spans="1:7" x14ac:dyDescent="0.25">
      <c r="A7450" t="s">
        <v>9760</v>
      </c>
      <c r="B7450" t="s">
        <v>3508</v>
      </c>
      <c r="C7450" s="4">
        <v>12945</v>
      </c>
      <c r="D7450">
        <v>1895483948</v>
      </c>
      <c r="E7450">
        <f>VLOOKUP(D7450,  base_salary!A:A, 1, FALSE)</f>
        <v>1895483948</v>
      </c>
      <c r="F7450">
        <f t="shared" si="232"/>
        <v>0</v>
      </c>
      <c r="G7450">
        <f t="shared" ca="1" si="233"/>
        <v>0</v>
      </c>
    </row>
    <row r="7451" spans="1:7" x14ac:dyDescent="0.25">
      <c r="A7451" t="s">
        <v>9761</v>
      </c>
      <c r="B7451" t="s">
        <v>1956</v>
      </c>
      <c r="C7451" s="4">
        <v>53040</v>
      </c>
      <c r="D7451">
        <v>8565880958</v>
      </c>
      <c r="E7451">
        <f>VLOOKUP(D7451,  base_salary!A:A, 1, FALSE)</f>
        <v>8565880958</v>
      </c>
      <c r="F7451">
        <f t="shared" si="232"/>
        <v>0</v>
      </c>
      <c r="G7451">
        <f t="shared" ca="1" si="233"/>
        <v>0</v>
      </c>
    </row>
    <row r="7452" spans="1:7" x14ac:dyDescent="0.25">
      <c r="A7452" t="s">
        <v>9762</v>
      </c>
      <c r="B7452" t="s">
        <v>2503</v>
      </c>
      <c r="C7452" s="4">
        <v>44132</v>
      </c>
      <c r="D7452">
        <v>3409869514</v>
      </c>
      <c r="E7452">
        <f>VLOOKUP(D7452,  base_salary!A:A, 1, FALSE)</f>
        <v>3409869514</v>
      </c>
      <c r="F7452">
        <f t="shared" si="232"/>
        <v>0</v>
      </c>
      <c r="G7452">
        <f t="shared" ca="1" si="233"/>
        <v>0</v>
      </c>
    </row>
    <row r="7453" spans="1:7" x14ac:dyDescent="0.25">
      <c r="A7453" t="s">
        <v>9763</v>
      </c>
      <c r="B7453" t="s">
        <v>1932</v>
      </c>
      <c r="C7453" s="4">
        <v>38420</v>
      </c>
      <c r="D7453">
        <v>1439916314</v>
      </c>
      <c r="E7453">
        <f>VLOOKUP(D7453,  base_salary!A:A, 1, FALSE)</f>
        <v>1439916314</v>
      </c>
      <c r="F7453">
        <f t="shared" si="232"/>
        <v>0</v>
      </c>
      <c r="G7453">
        <f t="shared" ca="1" si="233"/>
        <v>0</v>
      </c>
    </row>
    <row r="7454" spans="1:7" x14ac:dyDescent="0.25">
      <c r="A7454" t="s">
        <v>9764</v>
      </c>
      <c r="B7454" t="s">
        <v>2380</v>
      </c>
      <c r="C7454" s="4">
        <v>34953</v>
      </c>
      <c r="D7454">
        <v>5474718616</v>
      </c>
      <c r="E7454">
        <f>VLOOKUP(D7454,  base_salary!A:A, 1, FALSE)</f>
        <v>5474718616</v>
      </c>
      <c r="F7454">
        <f t="shared" si="232"/>
        <v>0</v>
      </c>
      <c r="G7454">
        <f t="shared" ca="1" si="233"/>
        <v>0</v>
      </c>
    </row>
    <row r="7455" spans="1:7" x14ac:dyDescent="0.25">
      <c r="A7455" t="s">
        <v>9765</v>
      </c>
      <c r="B7455" t="s">
        <v>3076</v>
      </c>
      <c r="C7455" s="4">
        <v>58337</v>
      </c>
      <c r="D7455">
        <v>2575500974</v>
      </c>
      <c r="E7455">
        <f>VLOOKUP(D7455,  base_salary!A:A, 1, FALSE)</f>
        <v>2575500974</v>
      </c>
      <c r="F7455">
        <f t="shared" si="232"/>
        <v>0</v>
      </c>
      <c r="G7455">
        <f t="shared" ca="1" si="233"/>
        <v>0</v>
      </c>
    </row>
    <row r="7456" spans="1:7" x14ac:dyDescent="0.25">
      <c r="A7456" t="s">
        <v>9766</v>
      </c>
      <c r="B7456" t="s">
        <v>2762</v>
      </c>
      <c r="C7456" s="4">
        <v>30532</v>
      </c>
      <c r="D7456">
        <v>1743464649</v>
      </c>
      <c r="E7456">
        <f>VLOOKUP(D7456,  base_salary!A:A, 1, FALSE)</f>
        <v>1743464649</v>
      </c>
      <c r="F7456">
        <f t="shared" si="232"/>
        <v>0</v>
      </c>
      <c r="G7456">
        <f t="shared" ca="1" si="233"/>
        <v>0</v>
      </c>
    </row>
    <row r="7457" spans="1:7" x14ac:dyDescent="0.25">
      <c r="A7457" t="s">
        <v>9767</v>
      </c>
      <c r="B7457" t="s">
        <v>2574</v>
      </c>
      <c r="C7457" s="4">
        <v>13169</v>
      </c>
      <c r="D7457">
        <v>3915983489</v>
      </c>
      <c r="E7457">
        <f>VLOOKUP(D7457,  base_salary!A:A, 1, FALSE)</f>
        <v>3915983489</v>
      </c>
      <c r="F7457">
        <f t="shared" si="232"/>
        <v>0</v>
      </c>
      <c r="G7457">
        <f t="shared" ca="1" si="233"/>
        <v>0</v>
      </c>
    </row>
    <row r="7458" spans="1:7" x14ac:dyDescent="0.25">
      <c r="A7458" t="s">
        <v>9768</v>
      </c>
      <c r="B7458" t="s">
        <v>2179</v>
      </c>
      <c r="C7458" s="4">
        <v>44455</v>
      </c>
      <c r="D7458">
        <v>2510440322</v>
      </c>
      <c r="E7458">
        <f>VLOOKUP(D7458,  base_salary!A:A, 1, FALSE)</f>
        <v>2510440322</v>
      </c>
      <c r="F7458">
        <f t="shared" si="232"/>
        <v>0</v>
      </c>
      <c r="G7458">
        <f t="shared" ca="1" si="233"/>
        <v>0</v>
      </c>
    </row>
    <row r="7459" spans="1:7" x14ac:dyDescent="0.25">
      <c r="A7459" t="s">
        <v>9769</v>
      </c>
      <c r="B7459" t="s">
        <v>2246</v>
      </c>
      <c r="C7459" s="4">
        <v>27961</v>
      </c>
      <c r="D7459">
        <v>2183763965</v>
      </c>
      <c r="E7459">
        <f>VLOOKUP(D7459,  base_salary!A:A, 1, FALSE)</f>
        <v>2183763965</v>
      </c>
      <c r="F7459">
        <f t="shared" si="232"/>
        <v>0</v>
      </c>
      <c r="G7459">
        <f t="shared" ca="1" si="233"/>
        <v>0</v>
      </c>
    </row>
    <row r="7460" spans="1:7" x14ac:dyDescent="0.25">
      <c r="A7460" t="s">
        <v>9770</v>
      </c>
      <c r="B7460" t="s">
        <v>2680</v>
      </c>
      <c r="C7460" s="4">
        <v>40821</v>
      </c>
      <c r="D7460">
        <v>3418374697</v>
      </c>
      <c r="E7460">
        <f>VLOOKUP(D7460,  base_salary!A:A, 1, FALSE)</f>
        <v>3418374697</v>
      </c>
      <c r="F7460">
        <f t="shared" si="232"/>
        <v>0</v>
      </c>
      <c r="G7460">
        <f t="shared" ca="1" si="233"/>
        <v>0</v>
      </c>
    </row>
    <row r="7461" spans="1:7" x14ac:dyDescent="0.25">
      <c r="A7461" t="s">
        <v>9771</v>
      </c>
      <c r="B7461" t="s">
        <v>2552</v>
      </c>
      <c r="C7461" s="4">
        <v>57336</v>
      </c>
      <c r="D7461">
        <v>132027631</v>
      </c>
      <c r="E7461">
        <f>VLOOKUP(D7461,  base_salary!A:A, 1, FALSE)</f>
        <v>132027631</v>
      </c>
      <c r="F7461">
        <f t="shared" si="232"/>
        <v>0</v>
      </c>
      <c r="G7461">
        <f t="shared" ca="1" si="233"/>
        <v>0</v>
      </c>
    </row>
    <row r="7462" spans="1:7" x14ac:dyDescent="0.25">
      <c r="A7462" t="s">
        <v>9772</v>
      </c>
      <c r="B7462" t="s">
        <v>2633</v>
      </c>
      <c r="C7462" s="4">
        <v>30691</v>
      </c>
      <c r="D7462">
        <v>5561472151</v>
      </c>
      <c r="E7462">
        <f>VLOOKUP(D7462,  base_salary!A:A, 1, FALSE)</f>
        <v>5561472151</v>
      </c>
      <c r="F7462">
        <f t="shared" si="232"/>
        <v>0</v>
      </c>
      <c r="G7462">
        <f t="shared" ca="1" si="233"/>
        <v>0</v>
      </c>
    </row>
    <row r="7463" spans="1:7" x14ac:dyDescent="0.25">
      <c r="A7463" t="s">
        <v>9773</v>
      </c>
      <c r="B7463" t="s">
        <v>1934</v>
      </c>
      <c r="C7463" s="4">
        <v>11637</v>
      </c>
      <c r="D7463">
        <v>8603912793</v>
      </c>
      <c r="E7463">
        <f>VLOOKUP(D7463,  base_salary!A:A, 1, FALSE)</f>
        <v>8603912793</v>
      </c>
      <c r="F7463">
        <f t="shared" si="232"/>
        <v>0</v>
      </c>
      <c r="G7463">
        <f t="shared" ca="1" si="233"/>
        <v>0</v>
      </c>
    </row>
    <row r="7464" spans="1:7" x14ac:dyDescent="0.25">
      <c r="A7464" t="s">
        <v>9774</v>
      </c>
      <c r="B7464" t="s">
        <v>2752</v>
      </c>
      <c r="C7464" s="4">
        <v>15651</v>
      </c>
      <c r="D7464">
        <v>4739588234</v>
      </c>
      <c r="E7464">
        <f>VLOOKUP(D7464,  base_salary!A:A, 1, FALSE)</f>
        <v>4739588234</v>
      </c>
      <c r="F7464">
        <f t="shared" si="232"/>
        <v>0</v>
      </c>
      <c r="G7464">
        <f t="shared" ca="1" si="233"/>
        <v>0</v>
      </c>
    </row>
    <row r="7465" spans="1:7" x14ac:dyDescent="0.25">
      <c r="A7465" t="s">
        <v>9775</v>
      </c>
      <c r="B7465" t="s">
        <v>2411</v>
      </c>
      <c r="C7465" s="4">
        <v>38158</v>
      </c>
      <c r="D7465">
        <v>264454596</v>
      </c>
      <c r="E7465">
        <f>VLOOKUP(D7465,  base_salary!A:A, 1, FALSE)</f>
        <v>264454596</v>
      </c>
      <c r="F7465">
        <f t="shared" si="232"/>
        <v>0</v>
      </c>
      <c r="G7465">
        <f t="shared" ca="1" si="233"/>
        <v>0</v>
      </c>
    </row>
    <row r="7466" spans="1:7" x14ac:dyDescent="0.25">
      <c r="A7466" t="s">
        <v>9776</v>
      </c>
      <c r="B7466" t="s">
        <v>2312</v>
      </c>
      <c r="C7466" s="4">
        <v>37126</v>
      </c>
      <c r="D7466">
        <v>2237103631</v>
      </c>
      <c r="E7466">
        <f>VLOOKUP(D7466,  base_salary!A:A, 1, FALSE)</f>
        <v>2237103631</v>
      </c>
      <c r="F7466">
        <f t="shared" si="232"/>
        <v>0</v>
      </c>
      <c r="G7466">
        <f t="shared" ca="1" si="233"/>
        <v>0</v>
      </c>
    </row>
    <row r="7467" spans="1:7" x14ac:dyDescent="0.25">
      <c r="A7467" t="s">
        <v>9777</v>
      </c>
      <c r="B7467" t="s">
        <v>2177</v>
      </c>
      <c r="C7467" s="4">
        <v>12143</v>
      </c>
      <c r="D7467">
        <v>8346855079</v>
      </c>
      <c r="E7467">
        <f>VLOOKUP(D7467,  base_salary!A:A, 1, FALSE)</f>
        <v>8346855079</v>
      </c>
      <c r="F7467">
        <f t="shared" si="232"/>
        <v>0</v>
      </c>
      <c r="G7467">
        <f t="shared" ca="1" si="233"/>
        <v>0</v>
      </c>
    </row>
    <row r="7468" spans="1:7" x14ac:dyDescent="0.25">
      <c r="A7468" t="s">
        <v>9778</v>
      </c>
      <c r="B7468" t="s">
        <v>2722</v>
      </c>
      <c r="C7468" s="4">
        <v>28994</v>
      </c>
      <c r="D7468">
        <v>6637560367</v>
      </c>
      <c r="E7468">
        <f>VLOOKUP(D7468,  base_salary!A:A, 1, FALSE)</f>
        <v>6637560367</v>
      </c>
      <c r="F7468">
        <f t="shared" si="232"/>
        <v>0</v>
      </c>
      <c r="G7468">
        <f t="shared" ca="1" si="233"/>
        <v>0</v>
      </c>
    </row>
    <row r="7469" spans="1:7" x14ac:dyDescent="0.25">
      <c r="A7469" t="s">
        <v>9779</v>
      </c>
      <c r="B7469" t="s">
        <v>2164</v>
      </c>
      <c r="C7469" s="4">
        <v>27259</v>
      </c>
      <c r="D7469">
        <v>2944219065</v>
      </c>
      <c r="E7469">
        <f>VLOOKUP(D7469,  base_salary!A:A, 1, FALSE)</f>
        <v>2944219065</v>
      </c>
      <c r="F7469">
        <f t="shared" si="232"/>
        <v>0</v>
      </c>
      <c r="G7469">
        <f t="shared" ca="1" si="233"/>
        <v>0</v>
      </c>
    </row>
    <row r="7470" spans="1:7" x14ac:dyDescent="0.25">
      <c r="A7470" t="s">
        <v>9780</v>
      </c>
      <c r="B7470" t="s">
        <v>2569</v>
      </c>
      <c r="C7470" s="4">
        <v>10457</v>
      </c>
      <c r="D7470">
        <v>2060025532</v>
      </c>
      <c r="E7470">
        <f>VLOOKUP(D7470,  base_salary!A:A, 1, FALSE)</f>
        <v>2060025532</v>
      </c>
      <c r="F7470">
        <f t="shared" si="232"/>
        <v>0</v>
      </c>
      <c r="G7470">
        <f t="shared" ca="1" si="233"/>
        <v>0</v>
      </c>
    </row>
    <row r="7471" spans="1:7" x14ac:dyDescent="0.25">
      <c r="A7471" t="s">
        <v>9781</v>
      </c>
      <c r="B7471" t="s">
        <v>2614</v>
      </c>
      <c r="C7471" s="4">
        <v>52139</v>
      </c>
      <c r="D7471">
        <v>4548725172</v>
      </c>
      <c r="E7471">
        <f>VLOOKUP(D7471,  base_salary!A:A, 1, FALSE)</f>
        <v>4548725172</v>
      </c>
      <c r="F7471">
        <f t="shared" si="232"/>
        <v>0</v>
      </c>
      <c r="G7471">
        <f t="shared" ca="1" si="233"/>
        <v>0</v>
      </c>
    </row>
    <row r="7472" spans="1:7" x14ac:dyDescent="0.25">
      <c r="A7472" t="s">
        <v>9782</v>
      </c>
      <c r="B7472" t="s">
        <v>2047</v>
      </c>
      <c r="C7472" s="4">
        <v>45454</v>
      </c>
      <c r="D7472">
        <v>7885796000</v>
      </c>
      <c r="E7472">
        <f>VLOOKUP(D7472,  base_salary!A:A, 1, FALSE)</f>
        <v>7885796000</v>
      </c>
      <c r="F7472">
        <f t="shared" si="232"/>
        <v>0</v>
      </c>
      <c r="G7472">
        <f t="shared" ca="1" si="233"/>
        <v>0</v>
      </c>
    </row>
    <row r="7473" spans="1:7" x14ac:dyDescent="0.25">
      <c r="A7473" t="s">
        <v>9783</v>
      </c>
      <c r="B7473" t="s">
        <v>2016</v>
      </c>
      <c r="C7473" s="4">
        <v>44568</v>
      </c>
      <c r="D7473">
        <v>2757793764</v>
      </c>
      <c r="E7473">
        <f>VLOOKUP(D7473,  base_salary!A:A, 1, FALSE)</f>
        <v>2757793764</v>
      </c>
      <c r="F7473">
        <f t="shared" si="232"/>
        <v>0</v>
      </c>
      <c r="G7473">
        <f t="shared" ca="1" si="233"/>
        <v>0</v>
      </c>
    </row>
    <row r="7474" spans="1:7" x14ac:dyDescent="0.25">
      <c r="A7474" t="s">
        <v>9784</v>
      </c>
      <c r="B7474" t="s">
        <v>2057</v>
      </c>
      <c r="C7474" s="4">
        <v>15087</v>
      </c>
      <c r="D7474">
        <v>715518151</v>
      </c>
      <c r="E7474">
        <f>VLOOKUP(D7474,  base_salary!A:A, 1, FALSE)</f>
        <v>715518151</v>
      </c>
      <c r="F7474">
        <f t="shared" si="232"/>
        <v>0</v>
      </c>
      <c r="G7474">
        <f t="shared" ca="1" si="233"/>
        <v>0</v>
      </c>
    </row>
    <row r="7475" spans="1:7" x14ac:dyDescent="0.25">
      <c r="A7475" t="s">
        <v>9785</v>
      </c>
      <c r="B7475" t="s">
        <v>2049</v>
      </c>
      <c r="C7475" s="4">
        <v>57378</v>
      </c>
      <c r="D7475">
        <v>3127459866</v>
      </c>
      <c r="E7475">
        <f>VLOOKUP(D7475,  base_salary!A:A, 1, FALSE)</f>
        <v>3127459866</v>
      </c>
      <c r="F7475">
        <f t="shared" si="232"/>
        <v>0</v>
      </c>
      <c r="G7475">
        <f t="shared" ca="1" si="233"/>
        <v>0</v>
      </c>
    </row>
    <row r="7476" spans="1:7" x14ac:dyDescent="0.25">
      <c r="A7476" t="s">
        <v>9786</v>
      </c>
      <c r="B7476" t="s">
        <v>2405</v>
      </c>
      <c r="C7476" s="4">
        <v>56651</v>
      </c>
      <c r="D7476">
        <v>3266408608</v>
      </c>
      <c r="E7476">
        <f>VLOOKUP(D7476,  base_salary!A:A, 1, FALSE)</f>
        <v>3266408608</v>
      </c>
      <c r="F7476">
        <f t="shared" si="232"/>
        <v>0</v>
      </c>
      <c r="G7476">
        <f t="shared" ca="1" si="233"/>
        <v>0</v>
      </c>
    </row>
    <row r="7477" spans="1:7" x14ac:dyDescent="0.25">
      <c r="A7477" t="s">
        <v>9787</v>
      </c>
      <c r="B7477" t="s">
        <v>2647</v>
      </c>
      <c r="C7477" s="4">
        <v>21595</v>
      </c>
      <c r="D7477">
        <v>5422052862</v>
      </c>
      <c r="E7477">
        <f>VLOOKUP(D7477,  base_salary!A:A, 1, FALSE)</f>
        <v>5422052862</v>
      </c>
      <c r="F7477">
        <f t="shared" si="232"/>
        <v>0</v>
      </c>
      <c r="G7477">
        <f t="shared" ca="1" si="233"/>
        <v>0</v>
      </c>
    </row>
    <row r="7478" spans="1:7" x14ac:dyDescent="0.25">
      <c r="A7478" t="s">
        <v>9788</v>
      </c>
      <c r="B7478" t="s">
        <v>2207</v>
      </c>
      <c r="C7478" s="4">
        <v>50073</v>
      </c>
      <c r="D7478">
        <v>7659816853</v>
      </c>
      <c r="E7478">
        <f>VLOOKUP(D7478,  base_salary!A:A, 1, FALSE)</f>
        <v>7659816853</v>
      </c>
      <c r="F7478">
        <f t="shared" si="232"/>
        <v>0</v>
      </c>
      <c r="G7478">
        <f t="shared" ca="1" si="233"/>
        <v>0</v>
      </c>
    </row>
    <row r="7479" spans="1:7" x14ac:dyDescent="0.25">
      <c r="A7479" t="s">
        <v>9789</v>
      </c>
      <c r="B7479" t="s">
        <v>1946</v>
      </c>
      <c r="C7479" s="4">
        <v>35105</v>
      </c>
      <c r="D7479">
        <v>1841759848</v>
      </c>
      <c r="E7479">
        <f>VLOOKUP(D7479,  base_salary!A:A, 1, FALSE)</f>
        <v>1841759848</v>
      </c>
      <c r="F7479">
        <f t="shared" si="232"/>
        <v>0</v>
      </c>
      <c r="G7479">
        <f t="shared" ca="1" si="233"/>
        <v>0</v>
      </c>
    </row>
    <row r="7480" spans="1:7" x14ac:dyDescent="0.25">
      <c r="A7480" t="s">
        <v>9790</v>
      </c>
      <c r="B7480" t="s">
        <v>1986</v>
      </c>
      <c r="C7480" s="4">
        <v>12743</v>
      </c>
      <c r="D7480">
        <v>2149326663</v>
      </c>
      <c r="E7480">
        <f>VLOOKUP(D7480,  base_salary!A:A, 1, FALSE)</f>
        <v>2149326663</v>
      </c>
      <c r="F7480">
        <f t="shared" si="232"/>
        <v>0</v>
      </c>
      <c r="G7480">
        <f t="shared" ca="1" si="233"/>
        <v>0</v>
      </c>
    </row>
    <row r="7481" spans="1:7" x14ac:dyDescent="0.25">
      <c r="A7481" t="s">
        <v>9791</v>
      </c>
      <c r="B7481" t="s">
        <v>2931</v>
      </c>
      <c r="C7481" s="4">
        <v>16263</v>
      </c>
      <c r="D7481">
        <v>453763030</v>
      </c>
      <c r="E7481">
        <f>VLOOKUP(D7481,  base_salary!A:A, 1, FALSE)</f>
        <v>453763030</v>
      </c>
      <c r="F7481">
        <f t="shared" si="232"/>
        <v>0</v>
      </c>
      <c r="G7481">
        <f t="shared" ca="1" si="233"/>
        <v>0</v>
      </c>
    </row>
    <row r="7482" spans="1:7" x14ac:dyDescent="0.25">
      <c r="A7482" t="s">
        <v>9792</v>
      </c>
      <c r="B7482" t="s">
        <v>2693</v>
      </c>
      <c r="C7482" s="4">
        <v>48863</v>
      </c>
      <c r="D7482">
        <v>3269054114</v>
      </c>
      <c r="E7482">
        <f>VLOOKUP(D7482,  base_salary!A:A, 1, FALSE)</f>
        <v>3269054114</v>
      </c>
      <c r="F7482">
        <f t="shared" si="232"/>
        <v>0</v>
      </c>
      <c r="G7482">
        <f t="shared" ca="1" si="233"/>
        <v>0</v>
      </c>
    </row>
    <row r="7483" spans="1:7" x14ac:dyDescent="0.25">
      <c r="A7483" t="s">
        <v>9793</v>
      </c>
      <c r="B7483" t="s">
        <v>2441</v>
      </c>
      <c r="C7483" s="4">
        <v>14705</v>
      </c>
      <c r="D7483">
        <v>6322781804</v>
      </c>
      <c r="E7483">
        <f>VLOOKUP(D7483,  base_salary!A:A, 1, FALSE)</f>
        <v>6322781804</v>
      </c>
      <c r="F7483">
        <f t="shared" si="232"/>
        <v>0</v>
      </c>
      <c r="G7483">
        <f t="shared" ca="1" si="233"/>
        <v>0</v>
      </c>
    </row>
    <row r="7484" spans="1:7" x14ac:dyDescent="0.25">
      <c r="A7484" t="s">
        <v>9794</v>
      </c>
      <c r="B7484" t="s">
        <v>2722</v>
      </c>
      <c r="C7484" s="4">
        <v>13113</v>
      </c>
      <c r="D7484">
        <v>4786629839</v>
      </c>
      <c r="E7484">
        <f>VLOOKUP(D7484,  base_salary!A:A, 1, FALSE)</f>
        <v>4786629839</v>
      </c>
      <c r="F7484">
        <f t="shared" si="232"/>
        <v>0</v>
      </c>
      <c r="G7484">
        <f t="shared" ca="1" si="233"/>
        <v>0</v>
      </c>
    </row>
    <row r="7485" spans="1:7" x14ac:dyDescent="0.25">
      <c r="A7485" t="s">
        <v>9795</v>
      </c>
      <c r="B7485" t="s">
        <v>3560</v>
      </c>
      <c r="C7485" s="4">
        <v>57467</v>
      </c>
      <c r="D7485">
        <v>9782845590</v>
      </c>
      <c r="E7485">
        <f>VLOOKUP(D7485,  base_salary!A:A, 1, FALSE)</f>
        <v>9782845590</v>
      </c>
      <c r="F7485">
        <f t="shared" si="232"/>
        <v>0</v>
      </c>
      <c r="G7485">
        <f t="shared" ca="1" si="233"/>
        <v>0</v>
      </c>
    </row>
    <row r="7486" spans="1:7" x14ac:dyDescent="0.25">
      <c r="A7486" t="s">
        <v>9796</v>
      </c>
      <c r="B7486" t="s">
        <v>3393</v>
      </c>
      <c r="C7486" s="4">
        <v>15399</v>
      </c>
      <c r="D7486">
        <v>5764488419</v>
      </c>
      <c r="E7486">
        <f>VLOOKUP(D7486,  base_salary!A:A, 1, FALSE)</f>
        <v>5764488419</v>
      </c>
      <c r="F7486">
        <f t="shared" si="232"/>
        <v>0</v>
      </c>
      <c r="G7486">
        <f t="shared" ca="1" si="233"/>
        <v>0</v>
      </c>
    </row>
    <row r="7487" spans="1:7" x14ac:dyDescent="0.25">
      <c r="A7487" t="s">
        <v>9797</v>
      </c>
      <c r="B7487" t="s">
        <v>2524</v>
      </c>
      <c r="C7487" s="4">
        <v>46110</v>
      </c>
      <c r="D7487">
        <v>8264394108</v>
      </c>
      <c r="E7487">
        <f>VLOOKUP(D7487,  base_salary!A:A, 1, FALSE)</f>
        <v>8264394108</v>
      </c>
      <c r="F7487">
        <f t="shared" si="232"/>
        <v>0</v>
      </c>
      <c r="G7487">
        <f t="shared" ca="1" si="233"/>
        <v>0</v>
      </c>
    </row>
    <row r="7488" spans="1:7" x14ac:dyDescent="0.25">
      <c r="A7488" t="s">
        <v>9798</v>
      </c>
      <c r="B7488" t="s">
        <v>3560</v>
      </c>
      <c r="C7488" s="4">
        <v>20427</v>
      </c>
      <c r="D7488">
        <v>5588978080</v>
      </c>
      <c r="E7488">
        <f>VLOOKUP(D7488,  base_salary!A:A, 1, FALSE)</f>
        <v>5588978080</v>
      </c>
      <c r="F7488">
        <f t="shared" si="232"/>
        <v>0</v>
      </c>
      <c r="G7488">
        <f t="shared" ca="1" si="233"/>
        <v>0</v>
      </c>
    </row>
    <row r="7489" spans="1:7" x14ac:dyDescent="0.25">
      <c r="A7489" t="s">
        <v>9799</v>
      </c>
      <c r="B7489" t="s">
        <v>2321</v>
      </c>
      <c r="C7489" s="4">
        <v>29679</v>
      </c>
      <c r="D7489">
        <v>1598957961</v>
      </c>
      <c r="E7489">
        <f>VLOOKUP(D7489,  base_salary!A:A, 1, FALSE)</f>
        <v>1598957961</v>
      </c>
      <c r="F7489">
        <f t="shared" si="232"/>
        <v>0</v>
      </c>
      <c r="G7489">
        <f t="shared" ca="1" si="233"/>
        <v>0</v>
      </c>
    </row>
    <row r="7490" spans="1:7" x14ac:dyDescent="0.25">
      <c r="A7490" t="s">
        <v>9800</v>
      </c>
      <c r="B7490" t="s">
        <v>3201</v>
      </c>
      <c r="C7490" s="4">
        <v>26717</v>
      </c>
      <c r="D7490">
        <v>1754740677</v>
      </c>
      <c r="E7490">
        <f>VLOOKUP(D7490,  base_salary!A:A, 1, FALSE)</f>
        <v>1754740677</v>
      </c>
      <c r="F7490">
        <f t="shared" si="232"/>
        <v>0</v>
      </c>
      <c r="G7490">
        <f t="shared" ca="1" si="233"/>
        <v>0</v>
      </c>
    </row>
    <row r="7491" spans="1:7" x14ac:dyDescent="0.25">
      <c r="A7491" t="s">
        <v>9801</v>
      </c>
      <c r="B7491" t="s">
        <v>2505</v>
      </c>
      <c r="C7491" s="4">
        <v>32579</v>
      </c>
      <c r="D7491">
        <v>8507800106</v>
      </c>
      <c r="E7491">
        <f>VLOOKUP(D7491,  base_salary!A:A, 1, FALSE)</f>
        <v>8507800106</v>
      </c>
      <c r="F7491">
        <f t="shared" ref="F7491:F7554" si="234">IF(ISERROR(E7491), 1, 0)</f>
        <v>0</v>
      </c>
      <c r="G7491">
        <f t="shared" ref="G7491:G7554" ca="1" si="235">SUM(G:G)</f>
        <v>0</v>
      </c>
    </row>
    <row r="7492" spans="1:7" x14ac:dyDescent="0.25">
      <c r="A7492" t="s">
        <v>9802</v>
      </c>
      <c r="B7492" t="s">
        <v>2762</v>
      </c>
      <c r="C7492" s="4">
        <v>10684</v>
      </c>
      <c r="D7492">
        <v>2698184272</v>
      </c>
      <c r="E7492">
        <f>VLOOKUP(D7492,  base_salary!A:A, 1, FALSE)</f>
        <v>2698184272</v>
      </c>
      <c r="F7492">
        <f t="shared" si="234"/>
        <v>0</v>
      </c>
      <c r="G7492">
        <f t="shared" ca="1" si="235"/>
        <v>0</v>
      </c>
    </row>
    <row r="7493" spans="1:7" x14ac:dyDescent="0.25">
      <c r="A7493" t="s">
        <v>9803</v>
      </c>
      <c r="B7493" t="s">
        <v>1986</v>
      </c>
      <c r="C7493" s="4">
        <v>22723</v>
      </c>
      <c r="D7493">
        <v>3932861779</v>
      </c>
      <c r="E7493">
        <f>VLOOKUP(D7493,  base_salary!A:A, 1, FALSE)</f>
        <v>3932861779</v>
      </c>
      <c r="F7493">
        <f t="shared" si="234"/>
        <v>0</v>
      </c>
      <c r="G7493">
        <f t="shared" ca="1" si="235"/>
        <v>0</v>
      </c>
    </row>
    <row r="7494" spans="1:7" x14ac:dyDescent="0.25">
      <c r="A7494" t="s">
        <v>9804</v>
      </c>
      <c r="B7494" t="s">
        <v>2300</v>
      </c>
      <c r="C7494" s="4">
        <v>10556</v>
      </c>
      <c r="D7494">
        <v>5764917026</v>
      </c>
      <c r="E7494">
        <f>VLOOKUP(D7494,  base_salary!A:A, 1, FALSE)</f>
        <v>5764917026</v>
      </c>
      <c r="F7494">
        <f t="shared" si="234"/>
        <v>0</v>
      </c>
      <c r="G7494">
        <f t="shared" ca="1" si="235"/>
        <v>0</v>
      </c>
    </row>
    <row r="7495" spans="1:7" x14ac:dyDescent="0.25">
      <c r="A7495" t="s">
        <v>9805</v>
      </c>
      <c r="B7495" t="s">
        <v>4145</v>
      </c>
      <c r="C7495" s="4">
        <v>11630</v>
      </c>
      <c r="D7495">
        <v>1549399640</v>
      </c>
      <c r="E7495">
        <f>VLOOKUP(D7495,  base_salary!A:A, 1, FALSE)</f>
        <v>1549399640</v>
      </c>
      <c r="F7495">
        <f t="shared" si="234"/>
        <v>0</v>
      </c>
      <c r="G7495">
        <f t="shared" ca="1" si="235"/>
        <v>0</v>
      </c>
    </row>
    <row r="7496" spans="1:7" x14ac:dyDescent="0.25">
      <c r="A7496" t="s">
        <v>9806</v>
      </c>
      <c r="B7496" t="s">
        <v>2083</v>
      </c>
      <c r="C7496" s="4">
        <v>57302</v>
      </c>
      <c r="D7496">
        <v>3156820482</v>
      </c>
      <c r="E7496">
        <f>VLOOKUP(D7496,  base_salary!A:A, 1, FALSE)</f>
        <v>3156820482</v>
      </c>
      <c r="F7496">
        <f t="shared" si="234"/>
        <v>0</v>
      </c>
      <c r="G7496">
        <f t="shared" ca="1" si="235"/>
        <v>0</v>
      </c>
    </row>
    <row r="7497" spans="1:7" x14ac:dyDescent="0.25">
      <c r="A7497" t="s">
        <v>9807</v>
      </c>
      <c r="B7497" t="s">
        <v>2077</v>
      </c>
      <c r="C7497" s="4">
        <v>53701</v>
      </c>
      <c r="D7497">
        <v>1014658829</v>
      </c>
      <c r="E7497">
        <f>VLOOKUP(D7497,  base_salary!A:A, 1, FALSE)</f>
        <v>1014658829</v>
      </c>
      <c r="F7497">
        <f t="shared" si="234"/>
        <v>0</v>
      </c>
      <c r="G7497">
        <f t="shared" ca="1" si="235"/>
        <v>0</v>
      </c>
    </row>
    <row r="7498" spans="1:7" x14ac:dyDescent="0.25">
      <c r="A7498" t="s">
        <v>9808</v>
      </c>
      <c r="B7498" t="s">
        <v>2246</v>
      </c>
      <c r="C7498" s="4">
        <v>42507</v>
      </c>
      <c r="D7498">
        <v>2592292012</v>
      </c>
      <c r="E7498">
        <f>VLOOKUP(D7498,  base_salary!A:A, 1, FALSE)</f>
        <v>2592292012</v>
      </c>
      <c r="F7498">
        <f t="shared" si="234"/>
        <v>0</v>
      </c>
      <c r="G7498">
        <f t="shared" ca="1" si="235"/>
        <v>0</v>
      </c>
    </row>
    <row r="7499" spans="1:7" x14ac:dyDescent="0.25">
      <c r="A7499" t="s">
        <v>9809</v>
      </c>
      <c r="B7499" t="s">
        <v>3235</v>
      </c>
      <c r="C7499" s="4">
        <v>49549</v>
      </c>
      <c r="D7499">
        <v>9727426344</v>
      </c>
      <c r="E7499">
        <f>VLOOKUP(D7499,  base_salary!A:A, 1, FALSE)</f>
        <v>9727426344</v>
      </c>
      <c r="F7499">
        <f t="shared" si="234"/>
        <v>0</v>
      </c>
      <c r="G7499">
        <f t="shared" ca="1" si="235"/>
        <v>0</v>
      </c>
    </row>
    <row r="7500" spans="1:7" x14ac:dyDescent="0.25">
      <c r="A7500" t="s">
        <v>9810</v>
      </c>
      <c r="B7500" t="s">
        <v>3039</v>
      </c>
      <c r="C7500" s="4">
        <v>44726</v>
      </c>
      <c r="D7500">
        <v>453763030</v>
      </c>
      <c r="E7500">
        <f>VLOOKUP(D7500,  base_salary!A:A, 1, FALSE)</f>
        <v>453763030</v>
      </c>
      <c r="F7500">
        <f t="shared" si="234"/>
        <v>0</v>
      </c>
      <c r="G7500">
        <f t="shared" ca="1" si="235"/>
        <v>0</v>
      </c>
    </row>
    <row r="7501" spans="1:7" x14ac:dyDescent="0.25">
      <c r="A7501" t="s">
        <v>9811</v>
      </c>
      <c r="B7501" t="s">
        <v>3758</v>
      </c>
      <c r="C7501" s="4">
        <v>10271</v>
      </c>
      <c r="D7501">
        <v>992720575</v>
      </c>
      <c r="E7501">
        <f>VLOOKUP(D7501,  base_salary!A:A, 1, FALSE)</f>
        <v>992720575</v>
      </c>
      <c r="F7501">
        <f t="shared" si="234"/>
        <v>0</v>
      </c>
      <c r="G7501">
        <f t="shared" ca="1" si="235"/>
        <v>0</v>
      </c>
    </row>
    <row r="7502" spans="1:7" x14ac:dyDescent="0.25">
      <c r="A7502" t="s">
        <v>9812</v>
      </c>
      <c r="B7502" t="s">
        <v>2310</v>
      </c>
      <c r="C7502" s="4">
        <v>27060</v>
      </c>
      <c r="D7502">
        <v>7628323464</v>
      </c>
      <c r="E7502">
        <f>VLOOKUP(D7502,  base_salary!A:A, 1, FALSE)</f>
        <v>7628323464</v>
      </c>
      <c r="F7502">
        <f t="shared" si="234"/>
        <v>0</v>
      </c>
      <c r="G7502">
        <f t="shared" ca="1" si="235"/>
        <v>0</v>
      </c>
    </row>
    <row r="7503" spans="1:7" x14ac:dyDescent="0.25">
      <c r="A7503" t="s">
        <v>9813</v>
      </c>
      <c r="B7503" t="s">
        <v>2251</v>
      </c>
      <c r="C7503" s="4">
        <v>12101</v>
      </c>
      <c r="D7503">
        <v>992720575</v>
      </c>
      <c r="E7503">
        <f>VLOOKUP(D7503,  base_salary!A:A, 1, FALSE)</f>
        <v>992720575</v>
      </c>
      <c r="F7503">
        <f t="shared" si="234"/>
        <v>0</v>
      </c>
      <c r="G7503">
        <f t="shared" ca="1" si="235"/>
        <v>0</v>
      </c>
    </row>
    <row r="7504" spans="1:7" x14ac:dyDescent="0.25">
      <c r="A7504" t="s">
        <v>9814</v>
      </c>
      <c r="B7504" t="s">
        <v>3734</v>
      </c>
      <c r="C7504" s="4">
        <v>35118</v>
      </c>
      <c r="D7504">
        <v>5903124704</v>
      </c>
      <c r="E7504">
        <f>VLOOKUP(D7504,  base_salary!A:A, 1, FALSE)</f>
        <v>5903124704</v>
      </c>
      <c r="F7504">
        <f t="shared" si="234"/>
        <v>0</v>
      </c>
      <c r="G7504">
        <f t="shared" ca="1" si="235"/>
        <v>0</v>
      </c>
    </row>
    <row r="7505" spans="1:7" x14ac:dyDescent="0.25">
      <c r="A7505" t="s">
        <v>9815</v>
      </c>
      <c r="B7505" t="s">
        <v>2593</v>
      </c>
      <c r="C7505" s="4">
        <v>40228</v>
      </c>
      <c r="D7505">
        <v>1990334539</v>
      </c>
      <c r="E7505">
        <f>VLOOKUP(D7505,  base_salary!A:A, 1, FALSE)</f>
        <v>1990334539</v>
      </c>
      <c r="F7505">
        <f t="shared" si="234"/>
        <v>0</v>
      </c>
      <c r="G7505">
        <f t="shared" ca="1" si="235"/>
        <v>0</v>
      </c>
    </row>
    <row r="7506" spans="1:7" x14ac:dyDescent="0.25">
      <c r="A7506" t="s">
        <v>9816</v>
      </c>
      <c r="B7506" t="s">
        <v>2310</v>
      </c>
      <c r="C7506" s="4">
        <v>12791</v>
      </c>
      <c r="D7506">
        <v>3891707452</v>
      </c>
      <c r="E7506">
        <f>VLOOKUP(D7506,  base_salary!A:A, 1, FALSE)</f>
        <v>3891707452</v>
      </c>
      <c r="F7506">
        <f t="shared" si="234"/>
        <v>0</v>
      </c>
      <c r="G7506">
        <f t="shared" ca="1" si="235"/>
        <v>0</v>
      </c>
    </row>
    <row r="7507" spans="1:7" x14ac:dyDescent="0.25">
      <c r="A7507" t="s">
        <v>9817</v>
      </c>
      <c r="B7507" t="s">
        <v>2746</v>
      </c>
      <c r="C7507" s="4">
        <v>19938</v>
      </c>
      <c r="D7507">
        <v>5403399259</v>
      </c>
      <c r="E7507">
        <f>VLOOKUP(D7507,  base_salary!A:A, 1, FALSE)</f>
        <v>5403399259</v>
      </c>
      <c r="F7507">
        <f t="shared" si="234"/>
        <v>0</v>
      </c>
      <c r="G7507">
        <f t="shared" ca="1" si="235"/>
        <v>0</v>
      </c>
    </row>
    <row r="7508" spans="1:7" x14ac:dyDescent="0.25">
      <c r="A7508" t="s">
        <v>9818</v>
      </c>
      <c r="B7508" t="s">
        <v>2345</v>
      </c>
      <c r="C7508" s="4">
        <v>40160</v>
      </c>
      <c r="D7508">
        <v>1918356416</v>
      </c>
      <c r="E7508">
        <f>VLOOKUP(D7508,  base_salary!A:A, 1, FALSE)</f>
        <v>1918356416</v>
      </c>
      <c r="F7508">
        <f t="shared" si="234"/>
        <v>0</v>
      </c>
      <c r="G7508">
        <f t="shared" ca="1" si="235"/>
        <v>0</v>
      </c>
    </row>
    <row r="7509" spans="1:7" x14ac:dyDescent="0.25">
      <c r="A7509" t="s">
        <v>9819</v>
      </c>
      <c r="B7509" t="s">
        <v>2498</v>
      </c>
      <c r="C7509" s="4">
        <v>53317</v>
      </c>
      <c r="D7509">
        <v>1042822263</v>
      </c>
      <c r="E7509">
        <f>VLOOKUP(D7509,  base_salary!A:A, 1, FALSE)</f>
        <v>1042822263</v>
      </c>
      <c r="F7509">
        <f t="shared" si="234"/>
        <v>0</v>
      </c>
      <c r="G7509">
        <f t="shared" ca="1" si="235"/>
        <v>0</v>
      </c>
    </row>
    <row r="7510" spans="1:7" x14ac:dyDescent="0.25">
      <c r="A7510" t="s">
        <v>9820</v>
      </c>
      <c r="B7510" t="s">
        <v>2335</v>
      </c>
      <c r="C7510" s="4">
        <v>52244</v>
      </c>
      <c r="D7510">
        <v>8154943166</v>
      </c>
      <c r="E7510">
        <f>VLOOKUP(D7510,  base_salary!A:A, 1, FALSE)</f>
        <v>8154943166</v>
      </c>
      <c r="F7510">
        <f t="shared" si="234"/>
        <v>0</v>
      </c>
      <c r="G7510">
        <f t="shared" ca="1" si="235"/>
        <v>0</v>
      </c>
    </row>
    <row r="7511" spans="1:7" x14ac:dyDescent="0.25">
      <c r="A7511" t="s">
        <v>9821</v>
      </c>
      <c r="B7511" t="s">
        <v>2166</v>
      </c>
      <c r="C7511" s="4">
        <v>28770</v>
      </c>
      <c r="D7511">
        <v>3858163570</v>
      </c>
      <c r="E7511">
        <f>VLOOKUP(D7511,  base_salary!A:A, 1, FALSE)</f>
        <v>3858163570</v>
      </c>
      <c r="F7511">
        <f t="shared" si="234"/>
        <v>0</v>
      </c>
      <c r="G7511">
        <f t="shared" ca="1" si="235"/>
        <v>0</v>
      </c>
    </row>
    <row r="7512" spans="1:7" x14ac:dyDescent="0.25">
      <c r="A7512" t="s">
        <v>9822</v>
      </c>
      <c r="B7512" t="s">
        <v>2260</v>
      </c>
      <c r="C7512" s="4">
        <v>25321</v>
      </c>
      <c r="D7512">
        <v>278558984</v>
      </c>
      <c r="E7512">
        <f>VLOOKUP(D7512,  base_salary!A:A, 1, FALSE)</f>
        <v>278558984</v>
      </c>
      <c r="F7512">
        <f t="shared" si="234"/>
        <v>0</v>
      </c>
      <c r="G7512">
        <f t="shared" ca="1" si="235"/>
        <v>0</v>
      </c>
    </row>
    <row r="7513" spans="1:7" x14ac:dyDescent="0.25">
      <c r="A7513" t="s">
        <v>9823</v>
      </c>
      <c r="B7513" t="s">
        <v>3023</v>
      </c>
      <c r="C7513" s="4">
        <v>10240</v>
      </c>
      <c r="D7513">
        <v>4396213212</v>
      </c>
      <c r="E7513">
        <f>VLOOKUP(D7513,  base_salary!A:A, 1, FALSE)</f>
        <v>4396213212</v>
      </c>
      <c r="F7513">
        <f t="shared" si="234"/>
        <v>0</v>
      </c>
      <c r="G7513">
        <f t="shared" ca="1" si="235"/>
        <v>0</v>
      </c>
    </row>
    <row r="7514" spans="1:7" x14ac:dyDescent="0.25">
      <c r="A7514" t="s">
        <v>9824</v>
      </c>
      <c r="B7514" t="s">
        <v>3113</v>
      </c>
      <c r="C7514" s="4">
        <v>47221</v>
      </c>
      <c r="D7514">
        <v>7630993544</v>
      </c>
      <c r="E7514">
        <f>VLOOKUP(D7514,  base_salary!A:A, 1, FALSE)</f>
        <v>7630993544</v>
      </c>
      <c r="F7514">
        <f t="shared" si="234"/>
        <v>0</v>
      </c>
      <c r="G7514">
        <f t="shared" ca="1" si="235"/>
        <v>0</v>
      </c>
    </row>
    <row r="7515" spans="1:7" x14ac:dyDescent="0.25">
      <c r="A7515" t="s">
        <v>9825</v>
      </c>
      <c r="B7515" t="s">
        <v>2077</v>
      </c>
      <c r="C7515" s="4">
        <v>51082</v>
      </c>
      <c r="D7515">
        <v>5000631609</v>
      </c>
      <c r="E7515">
        <f>VLOOKUP(D7515,  base_salary!A:A, 1, FALSE)</f>
        <v>5000631609</v>
      </c>
      <c r="F7515">
        <f t="shared" si="234"/>
        <v>0</v>
      </c>
      <c r="G7515">
        <f t="shared" ca="1" si="235"/>
        <v>0</v>
      </c>
    </row>
    <row r="7516" spans="1:7" x14ac:dyDescent="0.25">
      <c r="A7516" t="s">
        <v>9826</v>
      </c>
      <c r="B7516" t="s">
        <v>3886</v>
      </c>
      <c r="C7516" s="4">
        <v>20541</v>
      </c>
      <c r="D7516">
        <v>8841637323</v>
      </c>
      <c r="E7516">
        <f>VLOOKUP(D7516,  base_salary!A:A, 1, FALSE)</f>
        <v>8841637323</v>
      </c>
      <c r="F7516">
        <f t="shared" si="234"/>
        <v>0</v>
      </c>
      <c r="G7516">
        <f t="shared" ca="1" si="235"/>
        <v>0</v>
      </c>
    </row>
    <row r="7517" spans="1:7" x14ac:dyDescent="0.25">
      <c r="A7517" t="s">
        <v>9827</v>
      </c>
      <c r="B7517" t="s">
        <v>3487</v>
      </c>
      <c r="C7517" s="4">
        <v>25835</v>
      </c>
      <c r="D7517">
        <v>5077974136</v>
      </c>
      <c r="E7517">
        <f>VLOOKUP(D7517,  base_salary!A:A, 1, FALSE)</f>
        <v>5077974136</v>
      </c>
      <c r="F7517">
        <f t="shared" si="234"/>
        <v>0</v>
      </c>
      <c r="G7517">
        <f t="shared" ca="1" si="235"/>
        <v>0</v>
      </c>
    </row>
    <row r="7518" spans="1:7" x14ac:dyDescent="0.25">
      <c r="A7518" t="s">
        <v>9828</v>
      </c>
      <c r="B7518" t="s">
        <v>2014</v>
      </c>
      <c r="C7518" s="4">
        <v>20200</v>
      </c>
      <c r="D7518">
        <v>8204786093</v>
      </c>
      <c r="E7518">
        <f>VLOOKUP(D7518,  base_salary!A:A, 1, FALSE)</f>
        <v>8204786093</v>
      </c>
      <c r="F7518">
        <f t="shared" si="234"/>
        <v>0</v>
      </c>
      <c r="G7518">
        <f t="shared" ca="1" si="235"/>
        <v>0</v>
      </c>
    </row>
    <row r="7519" spans="1:7" x14ac:dyDescent="0.25">
      <c r="A7519" t="s">
        <v>9829</v>
      </c>
      <c r="B7519" t="s">
        <v>2856</v>
      </c>
      <c r="C7519" s="4">
        <v>54996</v>
      </c>
      <c r="D7519">
        <v>4525743115</v>
      </c>
      <c r="E7519">
        <f>VLOOKUP(D7519,  base_salary!A:A, 1, FALSE)</f>
        <v>4525743115</v>
      </c>
      <c r="F7519">
        <f t="shared" si="234"/>
        <v>0</v>
      </c>
      <c r="G7519">
        <f t="shared" ca="1" si="235"/>
        <v>0</v>
      </c>
    </row>
    <row r="7520" spans="1:7" x14ac:dyDescent="0.25">
      <c r="A7520" t="s">
        <v>9830</v>
      </c>
      <c r="B7520" t="s">
        <v>2714</v>
      </c>
      <c r="C7520" s="4">
        <v>51805</v>
      </c>
      <c r="D7520">
        <v>5929508313</v>
      </c>
      <c r="E7520">
        <f>VLOOKUP(D7520,  base_salary!A:A, 1, FALSE)</f>
        <v>5929508313</v>
      </c>
      <c r="F7520">
        <f t="shared" si="234"/>
        <v>0</v>
      </c>
      <c r="G7520">
        <f t="shared" ca="1" si="235"/>
        <v>0</v>
      </c>
    </row>
    <row r="7521" spans="1:7" x14ac:dyDescent="0.25">
      <c r="A7521" t="s">
        <v>9831</v>
      </c>
      <c r="B7521" t="s">
        <v>2439</v>
      </c>
      <c r="C7521" s="4">
        <v>49401</v>
      </c>
      <c r="D7521">
        <v>7240169995</v>
      </c>
      <c r="E7521">
        <f>VLOOKUP(D7521,  base_salary!A:A, 1, FALSE)</f>
        <v>7240169995</v>
      </c>
      <c r="F7521">
        <f t="shared" si="234"/>
        <v>0</v>
      </c>
      <c r="G7521">
        <f t="shared" ca="1" si="235"/>
        <v>0</v>
      </c>
    </row>
    <row r="7522" spans="1:7" x14ac:dyDescent="0.25">
      <c r="A7522" t="s">
        <v>9832</v>
      </c>
      <c r="B7522" t="s">
        <v>2623</v>
      </c>
      <c r="C7522" s="4">
        <v>13434</v>
      </c>
      <c r="D7522">
        <v>5574535556</v>
      </c>
      <c r="E7522">
        <f>VLOOKUP(D7522,  base_salary!A:A, 1, FALSE)</f>
        <v>5574535556</v>
      </c>
      <c r="F7522">
        <f t="shared" si="234"/>
        <v>0</v>
      </c>
      <c r="G7522">
        <f t="shared" ca="1" si="235"/>
        <v>0</v>
      </c>
    </row>
    <row r="7523" spans="1:7" x14ac:dyDescent="0.25">
      <c r="A7523" t="s">
        <v>9833</v>
      </c>
      <c r="B7523" t="s">
        <v>2567</v>
      </c>
      <c r="C7523" s="4">
        <v>53321</v>
      </c>
      <c r="D7523">
        <v>3858163570</v>
      </c>
      <c r="E7523">
        <f>VLOOKUP(D7523,  base_salary!A:A, 1, FALSE)</f>
        <v>3858163570</v>
      </c>
      <c r="F7523">
        <f t="shared" si="234"/>
        <v>0</v>
      </c>
      <c r="G7523">
        <f t="shared" ca="1" si="235"/>
        <v>0</v>
      </c>
    </row>
    <row r="7524" spans="1:7" x14ac:dyDescent="0.25">
      <c r="A7524" t="s">
        <v>9834</v>
      </c>
      <c r="B7524" t="s">
        <v>1964</v>
      </c>
      <c r="C7524" s="4">
        <v>40622</v>
      </c>
      <c r="D7524">
        <v>6961242316</v>
      </c>
      <c r="E7524">
        <f>VLOOKUP(D7524,  base_salary!A:A, 1, FALSE)</f>
        <v>6961242316</v>
      </c>
      <c r="F7524">
        <f t="shared" si="234"/>
        <v>0</v>
      </c>
      <c r="G7524">
        <f t="shared" ca="1" si="235"/>
        <v>0</v>
      </c>
    </row>
    <row r="7525" spans="1:7" x14ac:dyDescent="0.25">
      <c r="A7525" t="s">
        <v>9835</v>
      </c>
      <c r="B7525" t="s">
        <v>2234</v>
      </c>
      <c r="C7525" s="4">
        <v>24700</v>
      </c>
      <c r="D7525">
        <v>1469328364</v>
      </c>
      <c r="E7525">
        <f>VLOOKUP(D7525,  base_salary!A:A, 1, FALSE)</f>
        <v>1469328364</v>
      </c>
      <c r="F7525">
        <f t="shared" si="234"/>
        <v>0</v>
      </c>
      <c r="G7525">
        <f t="shared" ca="1" si="235"/>
        <v>0</v>
      </c>
    </row>
    <row r="7526" spans="1:7" x14ac:dyDescent="0.25">
      <c r="A7526" t="s">
        <v>9836</v>
      </c>
      <c r="B7526" t="s">
        <v>2087</v>
      </c>
      <c r="C7526" s="4">
        <v>10111</v>
      </c>
      <c r="D7526">
        <v>9766606919</v>
      </c>
      <c r="E7526">
        <f>VLOOKUP(D7526,  base_salary!A:A, 1, FALSE)</f>
        <v>9766606919</v>
      </c>
      <c r="F7526">
        <f t="shared" si="234"/>
        <v>0</v>
      </c>
      <c r="G7526">
        <f t="shared" ca="1" si="235"/>
        <v>0</v>
      </c>
    </row>
    <row r="7527" spans="1:7" x14ac:dyDescent="0.25">
      <c r="A7527" t="s">
        <v>9837</v>
      </c>
      <c r="B7527" t="s">
        <v>2990</v>
      </c>
      <c r="C7527" s="4">
        <v>59119</v>
      </c>
      <c r="D7527">
        <v>1469328364</v>
      </c>
      <c r="E7527">
        <f>VLOOKUP(D7527,  base_salary!A:A, 1, FALSE)</f>
        <v>1469328364</v>
      </c>
      <c r="F7527">
        <f t="shared" si="234"/>
        <v>0</v>
      </c>
      <c r="G7527">
        <f t="shared" ca="1" si="235"/>
        <v>0</v>
      </c>
    </row>
    <row r="7528" spans="1:7" x14ac:dyDescent="0.25">
      <c r="A7528" t="s">
        <v>9838</v>
      </c>
      <c r="B7528" t="s">
        <v>4864</v>
      </c>
      <c r="C7528" s="4">
        <v>29457</v>
      </c>
      <c r="D7528">
        <v>9008589443</v>
      </c>
      <c r="E7528">
        <f>VLOOKUP(D7528,  base_salary!A:A, 1, FALSE)</f>
        <v>9008589443</v>
      </c>
      <c r="F7528">
        <f t="shared" si="234"/>
        <v>0</v>
      </c>
      <c r="G7528">
        <f t="shared" ca="1" si="235"/>
        <v>0</v>
      </c>
    </row>
    <row r="7529" spans="1:7" x14ac:dyDescent="0.25">
      <c r="A7529" t="s">
        <v>9839</v>
      </c>
      <c r="B7529" t="s">
        <v>2028</v>
      </c>
      <c r="C7529" s="4">
        <v>45876</v>
      </c>
      <c r="D7529">
        <v>8187246642</v>
      </c>
      <c r="E7529">
        <f>VLOOKUP(D7529,  base_salary!A:A, 1, FALSE)</f>
        <v>8187246642</v>
      </c>
      <c r="F7529">
        <f t="shared" si="234"/>
        <v>0</v>
      </c>
      <c r="G7529">
        <f t="shared" ca="1" si="235"/>
        <v>0</v>
      </c>
    </row>
    <row r="7530" spans="1:7" x14ac:dyDescent="0.25">
      <c r="A7530" t="s">
        <v>9840</v>
      </c>
      <c r="B7530" t="s">
        <v>2552</v>
      </c>
      <c r="C7530" s="4">
        <v>25731</v>
      </c>
      <c r="D7530">
        <v>8640079943</v>
      </c>
      <c r="E7530">
        <f>VLOOKUP(D7530,  base_salary!A:A, 1, FALSE)</f>
        <v>8640079943</v>
      </c>
      <c r="F7530">
        <f t="shared" si="234"/>
        <v>0</v>
      </c>
      <c r="G7530">
        <f t="shared" ca="1" si="235"/>
        <v>0</v>
      </c>
    </row>
    <row r="7531" spans="1:7" x14ac:dyDescent="0.25">
      <c r="A7531" t="s">
        <v>9841</v>
      </c>
      <c r="B7531" t="s">
        <v>3785</v>
      </c>
      <c r="C7531" s="4">
        <v>20962</v>
      </c>
      <c r="D7531">
        <v>679204083</v>
      </c>
      <c r="E7531">
        <f>VLOOKUP(D7531,  base_salary!A:A, 1, FALSE)</f>
        <v>679204083</v>
      </c>
      <c r="F7531">
        <f t="shared" si="234"/>
        <v>0</v>
      </c>
      <c r="G7531">
        <f t="shared" ca="1" si="235"/>
        <v>0</v>
      </c>
    </row>
    <row r="7532" spans="1:7" x14ac:dyDescent="0.25">
      <c r="A7532" t="s">
        <v>9842</v>
      </c>
      <c r="B7532" t="s">
        <v>3558</v>
      </c>
      <c r="C7532" s="4">
        <v>42967</v>
      </c>
      <c r="D7532">
        <v>4191160419</v>
      </c>
      <c r="E7532">
        <f>VLOOKUP(D7532,  base_salary!A:A, 1, FALSE)</f>
        <v>4191160419</v>
      </c>
      <c r="F7532">
        <f t="shared" si="234"/>
        <v>0</v>
      </c>
      <c r="G7532">
        <f t="shared" ca="1" si="235"/>
        <v>0</v>
      </c>
    </row>
    <row r="7533" spans="1:7" x14ac:dyDescent="0.25">
      <c r="A7533" t="s">
        <v>9843</v>
      </c>
      <c r="B7533" t="s">
        <v>2305</v>
      </c>
      <c r="C7533" s="4">
        <v>45623</v>
      </c>
      <c r="D7533">
        <v>3933021111</v>
      </c>
      <c r="E7533">
        <f>VLOOKUP(D7533,  base_salary!A:A, 1, FALSE)</f>
        <v>3933021111</v>
      </c>
      <c r="F7533">
        <f t="shared" si="234"/>
        <v>0</v>
      </c>
      <c r="G7533">
        <f t="shared" ca="1" si="235"/>
        <v>0</v>
      </c>
    </row>
    <row r="7534" spans="1:7" x14ac:dyDescent="0.25">
      <c r="A7534" t="s">
        <v>9844</v>
      </c>
      <c r="B7534" t="s">
        <v>2269</v>
      </c>
      <c r="C7534" s="4">
        <v>13005</v>
      </c>
      <c r="D7534">
        <v>6173504774</v>
      </c>
      <c r="E7534">
        <f>VLOOKUP(D7534,  base_salary!A:A, 1, FALSE)</f>
        <v>6173504774</v>
      </c>
      <c r="F7534">
        <f t="shared" si="234"/>
        <v>0</v>
      </c>
      <c r="G7534">
        <f t="shared" ca="1" si="235"/>
        <v>0</v>
      </c>
    </row>
    <row r="7535" spans="1:7" x14ac:dyDescent="0.25">
      <c r="A7535" t="s">
        <v>9845</v>
      </c>
      <c r="B7535" t="s">
        <v>3560</v>
      </c>
      <c r="C7535" s="4">
        <v>22734</v>
      </c>
      <c r="D7535">
        <v>9529277938</v>
      </c>
      <c r="E7535">
        <f>VLOOKUP(D7535,  base_salary!A:A, 1, FALSE)</f>
        <v>9529277938</v>
      </c>
      <c r="F7535">
        <f t="shared" si="234"/>
        <v>0</v>
      </c>
      <c r="G7535">
        <f t="shared" ca="1" si="235"/>
        <v>0</v>
      </c>
    </row>
    <row r="7536" spans="1:7" x14ac:dyDescent="0.25">
      <c r="A7536" t="s">
        <v>9846</v>
      </c>
      <c r="B7536" t="s">
        <v>2251</v>
      </c>
      <c r="C7536" s="4">
        <v>19659</v>
      </c>
      <c r="D7536">
        <v>4150450668</v>
      </c>
      <c r="E7536">
        <f>VLOOKUP(D7536,  base_salary!A:A, 1, FALSE)</f>
        <v>4150450668</v>
      </c>
      <c r="F7536">
        <f t="shared" si="234"/>
        <v>0</v>
      </c>
      <c r="G7536">
        <f t="shared" ca="1" si="235"/>
        <v>0</v>
      </c>
    </row>
    <row r="7537" spans="1:7" x14ac:dyDescent="0.25">
      <c r="A7537" t="s">
        <v>9847</v>
      </c>
      <c r="B7537" t="s">
        <v>2032</v>
      </c>
      <c r="C7537" s="4">
        <v>45372</v>
      </c>
      <c r="D7537">
        <v>6009848660</v>
      </c>
      <c r="E7537">
        <f>VLOOKUP(D7537,  base_salary!A:A, 1, FALSE)</f>
        <v>6009848660</v>
      </c>
      <c r="F7537">
        <f t="shared" si="234"/>
        <v>0</v>
      </c>
      <c r="G7537">
        <f t="shared" ca="1" si="235"/>
        <v>0</v>
      </c>
    </row>
    <row r="7538" spans="1:7" x14ac:dyDescent="0.25">
      <c r="A7538" t="s">
        <v>9848</v>
      </c>
      <c r="B7538" t="s">
        <v>2143</v>
      </c>
      <c r="C7538" s="4">
        <v>15894</v>
      </c>
      <c r="D7538">
        <v>9795921177</v>
      </c>
      <c r="E7538">
        <f>VLOOKUP(D7538,  base_salary!A:A, 1, FALSE)</f>
        <v>9795921177</v>
      </c>
      <c r="F7538">
        <f t="shared" si="234"/>
        <v>0</v>
      </c>
      <c r="G7538">
        <f t="shared" ca="1" si="235"/>
        <v>0</v>
      </c>
    </row>
    <row r="7539" spans="1:7" x14ac:dyDescent="0.25">
      <c r="A7539" t="s">
        <v>9849</v>
      </c>
      <c r="B7539" t="s">
        <v>2001</v>
      </c>
      <c r="C7539" s="4">
        <v>45599</v>
      </c>
      <c r="D7539">
        <v>7794042674</v>
      </c>
      <c r="E7539">
        <f>VLOOKUP(D7539,  base_salary!A:A, 1, FALSE)</f>
        <v>7794042674</v>
      </c>
      <c r="F7539">
        <f t="shared" si="234"/>
        <v>0</v>
      </c>
      <c r="G7539">
        <f t="shared" ca="1" si="235"/>
        <v>0</v>
      </c>
    </row>
    <row r="7540" spans="1:7" x14ac:dyDescent="0.25">
      <c r="A7540" t="s">
        <v>9850</v>
      </c>
      <c r="B7540" t="s">
        <v>2316</v>
      </c>
      <c r="C7540" s="4">
        <v>25786</v>
      </c>
      <c r="D7540">
        <v>8695742075</v>
      </c>
      <c r="E7540">
        <f>VLOOKUP(D7540,  base_salary!A:A, 1, FALSE)</f>
        <v>8695742075</v>
      </c>
      <c r="F7540">
        <f t="shared" si="234"/>
        <v>0</v>
      </c>
      <c r="G7540">
        <f t="shared" ca="1" si="235"/>
        <v>0</v>
      </c>
    </row>
    <row r="7541" spans="1:7" x14ac:dyDescent="0.25">
      <c r="A7541" t="s">
        <v>9851</v>
      </c>
      <c r="B7541" t="s">
        <v>2452</v>
      </c>
      <c r="C7541" s="4">
        <v>35312</v>
      </c>
      <c r="D7541">
        <v>2607689635</v>
      </c>
      <c r="E7541">
        <f>VLOOKUP(D7541,  base_salary!A:A, 1, FALSE)</f>
        <v>2607689635</v>
      </c>
      <c r="F7541">
        <f t="shared" si="234"/>
        <v>0</v>
      </c>
      <c r="G7541">
        <f t="shared" ca="1" si="235"/>
        <v>0</v>
      </c>
    </row>
    <row r="7542" spans="1:7" x14ac:dyDescent="0.25">
      <c r="A7542" t="s">
        <v>9852</v>
      </c>
      <c r="B7542" t="s">
        <v>2087</v>
      </c>
      <c r="C7542" s="4">
        <v>13547</v>
      </c>
      <c r="D7542">
        <v>9447906176</v>
      </c>
      <c r="E7542">
        <f>VLOOKUP(D7542,  base_salary!A:A, 1, FALSE)</f>
        <v>9447906176</v>
      </c>
      <c r="F7542">
        <f t="shared" si="234"/>
        <v>0</v>
      </c>
      <c r="G7542">
        <f t="shared" ca="1" si="235"/>
        <v>0</v>
      </c>
    </row>
    <row r="7543" spans="1:7" x14ac:dyDescent="0.25">
      <c r="A7543" t="s">
        <v>9853</v>
      </c>
      <c r="B7543" t="s">
        <v>2409</v>
      </c>
      <c r="C7543" s="4">
        <v>11221</v>
      </c>
      <c r="D7543">
        <v>7286297414</v>
      </c>
      <c r="E7543">
        <f>VLOOKUP(D7543,  base_salary!A:A, 1, FALSE)</f>
        <v>7286297414</v>
      </c>
      <c r="F7543">
        <f t="shared" si="234"/>
        <v>0</v>
      </c>
      <c r="G7543">
        <f t="shared" ca="1" si="235"/>
        <v>0</v>
      </c>
    </row>
    <row r="7544" spans="1:7" x14ac:dyDescent="0.25">
      <c r="A7544" t="s">
        <v>9854</v>
      </c>
      <c r="B7544" t="s">
        <v>2325</v>
      </c>
      <c r="C7544" s="4">
        <v>43283</v>
      </c>
      <c r="D7544">
        <v>6259267215</v>
      </c>
      <c r="E7544">
        <f>VLOOKUP(D7544,  base_salary!A:A, 1, FALSE)</f>
        <v>6259267215</v>
      </c>
      <c r="F7544">
        <f t="shared" si="234"/>
        <v>0</v>
      </c>
      <c r="G7544">
        <f t="shared" ca="1" si="235"/>
        <v>0</v>
      </c>
    </row>
    <row r="7545" spans="1:7" x14ac:dyDescent="0.25">
      <c r="A7545" t="s">
        <v>9855</v>
      </c>
      <c r="B7545" t="s">
        <v>2095</v>
      </c>
      <c r="C7545" s="4">
        <v>57034</v>
      </c>
      <c r="D7545">
        <v>2353272215</v>
      </c>
      <c r="E7545">
        <f>VLOOKUP(D7545,  base_salary!A:A, 1, FALSE)</f>
        <v>2353272215</v>
      </c>
      <c r="F7545">
        <f t="shared" si="234"/>
        <v>0</v>
      </c>
      <c r="G7545">
        <f t="shared" ca="1" si="235"/>
        <v>0</v>
      </c>
    </row>
    <row r="7546" spans="1:7" x14ac:dyDescent="0.25">
      <c r="A7546" t="s">
        <v>9856</v>
      </c>
      <c r="B7546" t="s">
        <v>2101</v>
      </c>
      <c r="C7546" s="4">
        <v>46795</v>
      </c>
      <c r="D7546">
        <v>8695742075</v>
      </c>
      <c r="E7546">
        <f>VLOOKUP(D7546,  base_salary!A:A, 1, FALSE)</f>
        <v>8695742075</v>
      </c>
      <c r="F7546">
        <f t="shared" si="234"/>
        <v>0</v>
      </c>
      <c r="G7546">
        <f t="shared" ca="1" si="235"/>
        <v>0</v>
      </c>
    </row>
    <row r="7547" spans="1:7" x14ac:dyDescent="0.25">
      <c r="A7547" t="s">
        <v>9857</v>
      </c>
      <c r="B7547" t="s">
        <v>2286</v>
      </c>
      <c r="C7547" s="4">
        <v>31799</v>
      </c>
      <c r="D7547">
        <v>9052475601</v>
      </c>
      <c r="E7547">
        <f>VLOOKUP(D7547,  base_salary!A:A, 1, FALSE)</f>
        <v>9052475601</v>
      </c>
      <c r="F7547">
        <f t="shared" si="234"/>
        <v>0</v>
      </c>
      <c r="G7547">
        <f t="shared" ca="1" si="235"/>
        <v>0</v>
      </c>
    </row>
    <row r="7548" spans="1:7" x14ac:dyDescent="0.25">
      <c r="A7548" t="s">
        <v>9858</v>
      </c>
      <c r="B7548" t="s">
        <v>2149</v>
      </c>
      <c r="C7548" s="4">
        <v>12351</v>
      </c>
      <c r="D7548">
        <v>4175195971</v>
      </c>
      <c r="E7548">
        <f>VLOOKUP(D7548,  base_salary!A:A, 1, FALSE)</f>
        <v>4175195971</v>
      </c>
      <c r="F7548">
        <f t="shared" si="234"/>
        <v>0</v>
      </c>
      <c r="G7548">
        <f t="shared" ca="1" si="235"/>
        <v>0</v>
      </c>
    </row>
    <row r="7549" spans="1:7" x14ac:dyDescent="0.25">
      <c r="A7549" t="s">
        <v>9859</v>
      </c>
      <c r="B7549" t="s">
        <v>2231</v>
      </c>
      <c r="C7549" s="4">
        <v>58978</v>
      </c>
      <c r="D7549">
        <v>3661649302</v>
      </c>
      <c r="E7549">
        <f>VLOOKUP(D7549,  base_salary!A:A, 1, FALSE)</f>
        <v>3661649302</v>
      </c>
      <c r="F7549">
        <f t="shared" si="234"/>
        <v>0</v>
      </c>
      <c r="G7549">
        <f t="shared" ca="1" si="235"/>
        <v>0</v>
      </c>
    </row>
    <row r="7550" spans="1:7" x14ac:dyDescent="0.25">
      <c r="A7550" t="s">
        <v>9860</v>
      </c>
      <c r="B7550" t="s">
        <v>2079</v>
      </c>
      <c r="C7550" s="4">
        <v>12520</v>
      </c>
      <c r="D7550">
        <v>2739934548</v>
      </c>
      <c r="E7550">
        <f>VLOOKUP(D7550,  base_salary!A:A, 1, FALSE)</f>
        <v>2739934548</v>
      </c>
      <c r="F7550">
        <f t="shared" si="234"/>
        <v>0</v>
      </c>
      <c r="G7550">
        <f t="shared" ca="1" si="235"/>
        <v>0</v>
      </c>
    </row>
    <row r="7551" spans="1:7" x14ac:dyDescent="0.25">
      <c r="A7551" t="s">
        <v>9861</v>
      </c>
      <c r="B7551" t="s">
        <v>2109</v>
      </c>
      <c r="C7551" s="4">
        <v>36578</v>
      </c>
      <c r="D7551">
        <v>7492341709</v>
      </c>
      <c r="E7551">
        <f>VLOOKUP(D7551,  base_salary!A:A, 1, FALSE)</f>
        <v>7492341709</v>
      </c>
      <c r="F7551">
        <f t="shared" si="234"/>
        <v>0</v>
      </c>
      <c r="G7551">
        <f t="shared" ca="1" si="235"/>
        <v>0</v>
      </c>
    </row>
    <row r="7552" spans="1:7" x14ac:dyDescent="0.25">
      <c r="A7552" t="s">
        <v>9862</v>
      </c>
      <c r="B7552" t="s">
        <v>2067</v>
      </c>
      <c r="C7552" s="4">
        <v>15358</v>
      </c>
      <c r="D7552">
        <v>8516539148</v>
      </c>
      <c r="E7552">
        <f>VLOOKUP(D7552,  base_salary!A:A, 1, FALSE)</f>
        <v>8516539148</v>
      </c>
      <c r="F7552">
        <f t="shared" si="234"/>
        <v>0</v>
      </c>
      <c r="G7552">
        <f t="shared" ca="1" si="235"/>
        <v>0</v>
      </c>
    </row>
    <row r="7553" spans="1:7" x14ac:dyDescent="0.25">
      <c r="A7553" t="s">
        <v>9863</v>
      </c>
      <c r="B7553" t="s">
        <v>3915</v>
      </c>
      <c r="C7553" s="4">
        <v>34765</v>
      </c>
      <c r="D7553">
        <v>583595162</v>
      </c>
      <c r="E7553">
        <f>VLOOKUP(D7553,  base_salary!A:A, 1, FALSE)</f>
        <v>583595162</v>
      </c>
      <c r="F7553">
        <f t="shared" si="234"/>
        <v>0</v>
      </c>
      <c r="G7553">
        <f t="shared" ca="1" si="235"/>
        <v>0</v>
      </c>
    </row>
    <row r="7554" spans="1:7" x14ac:dyDescent="0.25">
      <c r="A7554" t="s">
        <v>9864</v>
      </c>
      <c r="B7554" t="s">
        <v>1999</v>
      </c>
      <c r="C7554" s="4">
        <v>21127</v>
      </c>
      <c r="D7554">
        <v>1739513533</v>
      </c>
      <c r="E7554">
        <f>VLOOKUP(D7554,  base_salary!A:A, 1, FALSE)</f>
        <v>1739513533</v>
      </c>
      <c r="F7554">
        <f t="shared" si="234"/>
        <v>0</v>
      </c>
      <c r="G7554">
        <f t="shared" ca="1" si="235"/>
        <v>0</v>
      </c>
    </row>
    <row r="7555" spans="1:7" x14ac:dyDescent="0.25">
      <c r="A7555" t="s">
        <v>9865</v>
      </c>
      <c r="B7555" t="s">
        <v>2283</v>
      </c>
      <c r="C7555" s="4">
        <v>52211</v>
      </c>
      <c r="D7555">
        <v>8157157730</v>
      </c>
      <c r="E7555">
        <f>VLOOKUP(D7555,  base_salary!A:A, 1, FALSE)</f>
        <v>8157157730</v>
      </c>
      <c r="F7555">
        <f t="shared" ref="F7555:F7618" si="236">IF(ISERROR(E7555), 1, 0)</f>
        <v>0</v>
      </c>
      <c r="G7555">
        <f t="shared" ref="G7555:G7618" ca="1" si="237">SUM(G:G)</f>
        <v>0</v>
      </c>
    </row>
    <row r="7556" spans="1:7" x14ac:dyDescent="0.25">
      <c r="A7556" t="s">
        <v>9866</v>
      </c>
      <c r="B7556" t="s">
        <v>3237</v>
      </c>
      <c r="C7556" s="4">
        <v>17373</v>
      </c>
      <c r="D7556">
        <v>5005774041</v>
      </c>
      <c r="E7556">
        <f>VLOOKUP(D7556,  base_salary!A:A, 1, FALSE)</f>
        <v>5005774041</v>
      </c>
      <c r="F7556">
        <f t="shared" si="236"/>
        <v>0</v>
      </c>
      <c r="G7556">
        <f t="shared" ca="1" si="237"/>
        <v>0</v>
      </c>
    </row>
    <row r="7557" spans="1:7" x14ac:dyDescent="0.25">
      <c r="A7557" t="s">
        <v>9867</v>
      </c>
      <c r="B7557" t="s">
        <v>2393</v>
      </c>
      <c r="C7557" s="4">
        <v>56321</v>
      </c>
      <c r="D7557">
        <v>701563818</v>
      </c>
      <c r="E7557">
        <f>VLOOKUP(D7557,  base_salary!A:A, 1, FALSE)</f>
        <v>701563818</v>
      </c>
      <c r="F7557">
        <f t="shared" si="236"/>
        <v>0</v>
      </c>
      <c r="G7557">
        <f t="shared" ca="1" si="237"/>
        <v>0</v>
      </c>
    </row>
    <row r="7558" spans="1:7" x14ac:dyDescent="0.25">
      <c r="A7558" t="s">
        <v>9868</v>
      </c>
      <c r="B7558" t="s">
        <v>2409</v>
      </c>
      <c r="C7558" s="4">
        <v>18739</v>
      </c>
      <c r="D7558">
        <v>8501525324</v>
      </c>
      <c r="E7558">
        <f>VLOOKUP(D7558,  base_salary!A:A, 1, FALSE)</f>
        <v>8501525324</v>
      </c>
      <c r="F7558">
        <f t="shared" si="236"/>
        <v>0</v>
      </c>
      <c r="G7558">
        <f t="shared" ca="1" si="237"/>
        <v>0</v>
      </c>
    </row>
    <row r="7559" spans="1:7" x14ac:dyDescent="0.25">
      <c r="A7559" t="s">
        <v>9869</v>
      </c>
      <c r="B7559" t="s">
        <v>1964</v>
      </c>
      <c r="C7559" s="4">
        <v>18933</v>
      </c>
      <c r="D7559">
        <v>2524849899</v>
      </c>
      <c r="E7559">
        <f>VLOOKUP(D7559,  base_salary!A:A, 1, FALSE)</f>
        <v>2524849899</v>
      </c>
      <c r="F7559">
        <f t="shared" si="236"/>
        <v>0</v>
      </c>
      <c r="G7559">
        <f t="shared" ca="1" si="237"/>
        <v>0</v>
      </c>
    </row>
    <row r="7560" spans="1:7" x14ac:dyDescent="0.25">
      <c r="A7560" t="s">
        <v>9870</v>
      </c>
      <c r="B7560" t="s">
        <v>1982</v>
      </c>
      <c r="C7560" s="4">
        <v>16084</v>
      </c>
      <c r="D7560">
        <v>3271497702</v>
      </c>
      <c r="E7560">
        <f>VLOOKUP(D7560,  base_salary!A:A, 1, FALSE)</f>
        <v>3271497702</v>
      </c>
      <c r="F7560">
        <f t="shared" si="236"/>
        <v>0</v>
      </c>
      <c r="G7560">
        <f t="shared" ca="1" si="237"/>
        <v>0</v>
      </c>
    </row>
    <row r="7561" spans="1:7" x14ac:dyDescent="0.25">
      <c r="A7561" t="s">
        <v>9871</v>
      </c>
      <c r="B7561" t="s">
        <v>1948</v>
      </c>
      <c r="C7561" s="4">
        <v>32142</v>
      </c>
      <c r="D7561">
        <v>8694120054</v>
      </c>
      <c r="E7561">
        <f>VLOOKUP(D7561,  base_salary!A:A, 1, FALSE)</f>
        <v>8694120054</v>
      </c>
      <c r="F7561">
        <f t="shared" si="236"/>
        <v>0</v>
      </c>
      <c r="G7561">
        <f t="shared" ca="1" si="237"/>
        <v>0</v>
      </c>
    </row>
    <row r="7562" spans="1:7" x14ac:dyDescent="0.25">
      <c r="A7562" t="s">
        <v>9872</v>
      </c>
      <c r="B7562" t="s">
        <v>2636</v>
      </c>
      <c r="C7562" s="4">
        <v>44078</v>
      </c>
      <c r="D7562">
        <v>6596440737</v>
      </c>
      <c r="E7562">
        <f>VLOOKUP(D7562,  base_salary!A:A, 1, FALSE)</f>
        <v>6596440737</v>
      </c>
      <c r="F7562">
        <f t="shared" si="236"/>
        <v>0</v>
      </c>
      <c r="G7562">
        <f t="shared" ca="1" si="237"/>
        <v>0</v>
      </c>
    </row>
    <row r="7563" spans="1:7" x14ac:dyDescent="0.25">
      <c r="A7563" t="s">
        <v>9873</v>
      </c>
      <c r="B7563" t="s">
        <v>2369</v>
      </c>
      <c r="C7563" s="4">
        <v>25860</v>
      </c>
      <c r="D7563">
        <v>1456229036</v>
      </c>
      <c r="E7563">
        <f>VLOOKUP(D7563,  base_salary!A:A, 1, FALSE)</f>
        <v>1456229036</v>
      </c>
      <c r="F7563">
        <f t="shared" si="236"/>
        <v>0</v>
      </c>
      <c r="G7563">
        <f t="shared" ca="1" si="237"/>
        <v>0</v>
      </c>
    </row>
    <row r="7564" spans="1:7" x14ac:dyDescent="0.25">
      <c r="A7564" t="s">
        <v>9874</v>
      </c>
      <c r="B7564" t="s">
        <v>3720</v>
      </c>
      <c r="C7564" s="4">
        <v>10952</v>
      </c>
      <c r="D7564">
        <v>7462528568</v>
      </c>
      <c r="E7564">
        <f>VLOOKUP(D7564,  base_salary!A:A, 1, FALSE)</f>
        <v>7462528568</v>
      </c>
      <c r="F7564">
        <f t="shared" si="236"/>
        <v>0</v>
      </c>
      <c r="G7564">
        <f t="shared" ca="1" si="237"/>
        <v>0</v>
      </c>
    </row>
    <row r="7565" spans="1:7" x14ac:dyDescent="0.25">
      <c r="A7565" t="s">
        <v>9875</v>
      </c>
      <c r="B7565" t="s">
        <v>2271</v>
      </c>
      <c r="C7565" s="4">
        <v>37572</v>
      </c>
      <c r="D7565">
        <v>1371021422</v>
      </c>
      <c r="E7565">
        <f>VLOOKUP(D7565,  base_salary!A:A, 1, FALSE)</f>
        <v>1371021422</v>
      </c>
      <c r="F7565">
        <f t="shared" si="236"/>
        <v>0</v>
      </c>
      <c r="G7565">
        <f t="shared" ca="1" si="237"/>
        <v>0</v>
      </c>
    </row>
    <row r="7566" spans="1:7" x14ac:dyDescent="0.25">
      <c r="A7566" t="s">
        <v>9876</v>
      </c>
      <c r="B7566" t="s">
        <v>2411</v>
      </c>
      <c r="C7566" s="4">
        <v>39993</v>
      </c>
      <c r="D7566">
        <v>6148303353</v>
      </c>
      <c r="E7566">
        <f>VLOOKUP(D7566,  base_salary!A:A, 1, FALSE)</f>
        <v>6148303353</v>
      </c>
      <c r="F7566">
        <f t="shared" si="236"/>
        <v>0</v>
      </c>
      <c r="G7566">
        <f t="shared" ca="1" si="237"/>
        <v>0</v>
      </c>
    </row>
    <row r="7567" spans="1:7" x14ac:dyDescent="0.25">
      <c r="A7567" t="s">
        <v>9877</v>
      </c>
      <c r="B7567" t="s">
        <v>2300</v>
      </c>
      <c r="C7567" s="4">
        <v>28188</v>
      </c>
      <c r="D7567">
        <v>1062607929</v>
      </c>
      <c r="E7567">
        <f>VLOOKUP(D7567,  base_salary!A:A, 1, FALSE)</f>
        <v>1062607929</v>
      </c>
      <c r="F7567">
        <f t="shared" si="236"/>
        <v>0</v>
      </c>
      <c r="G7567">
        <f t="shared" ca="1" si="237"/>
        <v>0</v>
      </c>
    </row>
    <row r="7568" spans="1:7" x14ac:dyDescent="0.25">
      <c r="A7568" t="s">
        <v>9878</v>
      </c>
      <c r="B7568" t="s">
        <v>2073</v>
      </c>
      <c r="C7568" s="4">
        <v>18017</v>
      </c>
      <c r="D7568">
        <v>4328154427</v>
      </c>
      <c r="E7568">
        <f>VLOOKUP(D7568,  base_salary!A:A, 1, FALSE)</f>
        <v>4328154427</v>
      </c>
      <c r="F7568">
        <f t="shared" si="236"/>
        <v>0</v>
      </c>
      <c r="G7568">
        <f t="shared" ca="1" si="237"/>
        <v>0</v>
      </c>
    </row>
    <row r="7569" spans="1:7" x14ac:dyDescent="0.25">
      <c r="A7569" t="s">
        <v>9879</v>
      </c>
      <c r="B7569" t="s">
        <v>2650</v>
      </c>
      <c r="C7569" s="4">
        <v>51486</v>
      </c>
      <c r="D7569">
        <v>5439294325</v>
      </c>
      <c r="E7569">
        <f>VLOOKUP(D7569,  base_salary!A:A, 1, FALSE)</f>
        <v>5439294325</v>
      </c>
      <c r="F7569">
        <f t="shared" si="236"/>
        <v>0</v>
      </c>
      <c r="G7569">
        <f t="shared" ca="1" si="237"/>
        <v>0</v>
      </c>
    </row>
    <row r="7570" spans="1:7" x14ac:dyDescent="0.25">
      <c r="A7570" t="s">
        <v>9880</v>
      </c>
      <c r="B7570" t="s">
        <v>2923</v>
      </c>
      <c r="C7570" s="4">
        <v>59127</v>
      </c>
      <c r="D7570">
        <v>495702854</v>
      </c>
      <c r="E7570">
        <f>VLOOKUP(D7570,  base_salary!A:A, 1, FALSE)</f>
        <v>495702854</v>
      </c>
      <c r="F7570">
        <f t="shared" si="236"/>
        <v>0</v>
      </c>
      <c r="G7570">
        <f t="shared" ca="1" si="237"/>
        <v>0</v>
      </c>
    </row>
    <row r="7571" spans="1:7" x14ac:dyDescent="0.25">
      <c r="A7571" t="s">
        <v>9881</v>
      </c>
      <c r="B7571" t="s">
        <v>3286</v>
      </c>
      <c r="C7571" s="4">
        <v>55511</v>
      </c>
      <c r="D7571">
        <v>7070564503</v>
      </c>
      <c r="E7571">
        <f>VLOOKUP(D7571,  base_salary!A:A, 1, FALSE)</f>
        <v>7070564503</v>
      </c>
      <c r="F7571">
        <f t="shared" si="236"/>
        <v>0</v>
      </c>
      <c r="G7571">
        <f t="shared" ca="1" si="237"/>
        <v>0</v>
      </c>
    </row>
    <row r="7572" spans="1:7" x14ac:dyDescent="0.25">
      <c r="A7572" t="s">
        <v>9882</v>
      </c>
      <c r="B7572" t="s">
        <v>2633</v>
      </c>
      <c r="C7572" s="4">
        <v>22288</v>
      </c>
      <c r="D7572">
        <v>6789690301</v>
      </c>
      <c r="E7572">
        <f>VLOOKUP(D7572,  base_salary!A:A, 1, FALSE)</f>
        <v>6789690301</v>
      </c>
      <c r="F7572">
        <f t="shared" si="236"/>
        <v>0</v>
      </c>
      <c r="G7572">
        <f t="shared" ca="1" si="237"/>
        <v>0</v>
      </c>
    </row>
    <row r="7573" spans="1:7" x14ac:dyDescent="0.25">
      <c r="A7573" t="s">
        <v>9883</v>
      </c>
      <c r="B7573" t="s">
        <v>2548</v>
      </c>
      <c r="C7573" s="4">
        <v>40975</v>
      </c>
      <c r="D7573">
        <v>4579641655</v>
      </c>
      <c r="E7573">
        <f>VLOOKUP(D7573,  base_salary!A:A, 1, FALSE)</f>
        <v>4579641655</v>
      </c>
      <c r="F7573">
        <f t="shared" si="236"/>
        <v>0</v>
      </c>
      <c r="G7573">
        <f t="shared" ca="1" si="237"/>
        <v>0</v>
      </c>
    </row>
    <row r="7574" spans="1:7" x14ac:dyDescent="0.25">
      <c r="A7574" t="s">
        <v>9884</v>
      </c>
      <c r="B7574" t="s">
        <v>2298</v>
      </c>
      <c r="C7574" s="4">
        <v>15009</v>
      </c>
      <c r="D7574">
        <v>5764488419</v>
      </c>
      <c r="E7574">
        <f>VLOOKUP(D7574,  base_salary!A:A, 1, FALSE)</f>
        <v>5764488419</v>
      </c>
      <c r="F7574">
        <f t="shared" si="236"/>
        <v>0</v>
      </c>
      <c r="G7574">
        <f t="shared" ca="1" si="237"/>
        <v>0</v>
      </c>
    </row>
    <row r="7575" spans="1:7" x14ac:dyDescent="0.25">
      <c r="A7575" t="s">
        <v>9885</v>
      </c>
      <c r="B7575" t="s">
        <v>2901</v>
      </c>
      <c r="C7575" s="4">
        <v>35550</v>
      </c>
      <c r="D7575">
        <v>4439073344</v>
      </c>
      <c r="E7575">
        <f>VLOOKUP(D7575,  base_salary!A:A, 1, FALSE)</f>
        <v>4439073344</v>
      </c>
      <c r="F7575">
        <f t="shared" si="236"/>
        <v>0</v>
      </c>
      <c r="G7575">
        <f t="shared" ca="1" si="237"/>
        <v>0</v>
      </c>
    </row>
    <row r="7576" spans="1:7" x14ac:dyDescent="0.25">
      <c r="A7576" t="s">
        <v>9886</v>
      </c>
      <c r="B7576" t="s">
        <v>2419</v>
      </c>
      <c r="C7576" s="4">
        <v>22431</v>
      </c>
      <c r="D7576">
        <v>1839046880</v>
      </c>
      <c r="E7576">
        <f>VLOOKUP(D7576,  base_salary!A:A, 1, FALSE)</f>
        <v>1839046880</v>
      </c>
      <c r="F7576">
        <f t="shared" si="236"/>
        <v>0</v>
      </c>
      <c r="G7576">
        <f t="shared" ca="1" si="237"/>
        <v>0</v>
      </c>
    </row>
    <row r="7577" spans="1:7" x14ac:dyDescent="0.25">
      <c r="A7577" t="s">
        <v>9887</v>
      </c>
      <c r="B7577" t="s">
        <v>2466</v>
      </c>
      <c r="C7577" s="4">
        <v>33900</v>
      </c>
      <c r="D7577">
        <v>1263903657</v>
      </c>
      <c r="E7577">
        <f>VLOOKUP(D7577,  base_salary!A:A, 1, FALSE)</f>
        <v>1263903657</v>
      </c>
      <c r="F7577">
        <f t="shared" si="236"/>
        <v>0</v>
      </c>
      <c r="G7577">
        <f t="shared" ca="1" si="237"/>
        <v>0</v>
      </c>
    </row>
    <row r="7578" spans="1:7" x14ac:dyDescent="0.25">
      <c r="A7578" t="s">
        <v>9888</v>
      </c>
      <c r="B7578" t="s">
        <v>2633</v>
      </c>
      <c r="C7578" s="4">
        <v>14933</v>
      </c>
      <c r="D7578">
        <v>895027720</v>
      </c>
      <c r="E7578">
        <f>VLOOKUP(D7578,  base_salary!A:A, 1, FALSE)</f>
        <v>895027720</v>
      </c>
      <c r="F7578">
        <f t="shared" si="236"/>
        <v>0</v>
      </c>
      <c r="G7578">
        <f t="shared" ca="1" si="237"/>
        <v>0</v>
      </c>
    </row>
    <row r="7579" spans="1:7" x14ac:dyDescent="0.25">
      <c r="A7579" t="s">
        <v>9889</v>
      </c>
      <c r="B7579" t="s">
        <v>2853</v>
      </c>
      <c r="C7579" s="4">
        <v>55557</v>
      </c>
      <c r="D7579">
        <v>9238967105</v>
      </c>
      <c r="E7579">
        <f>VLOOKUP(D7579,  base_salary!A:A, 1, FALSE)</f>
        <v>9238967105</v>
      </c>
      <c r="F7579">
        <f t="shared" si="236"/>
        <v>0</v>
      </c>
      <c r="G7579">
        <f t="shared" ca="1" si="237"/>
        <v>0</v>
      </c>
    </row>
    <row r="7580" spans="1:7" x14ac:dyDescent="0.25">
      <c r="A7580" t="s">
        <v>9890</v>
      </c>
      <c r="B7580" t="s">
        <v>2035</v>
      </c>
      <c r="C7580" s="4">
        <v>22765</v>
      </c>
      <c r="D7580">
        <v>9916787441</v>
      </c>
      <c r="E7580">
        <f>VLOOKUP(D7580,  base_salary!A:A, 1, FALSE)</f>
        <v>9916787441</v>
      </c>
      <c r="F7580">
        <f t="shared" si="236"/>
        <v>0</v>
      </c>
      <c r="G7580">
        <f t="shared" ca="1" si="237"/>
        <v>0</v>
      </c>
    </row>
    <row r="7581" spans="1:7" x14ac:dyDescent="0.25">
      <c r="A7581" t="s">
        <v>9891</v>
      </c>
      <c r="B7581" t="s">
        <v>2530</v>
      </c>
      <c r="C7581" s="4">
        <v>12340</v>
      </c>
      <c r="D7581">
        <v>2306669465</v>
      </c>
      <c r="E7581">
        <f>VLOOKUP(D7581,  base_salary!A:A, 1, FALSE)</f>
        <v>2306669465</v>
      </c>
      <c r="F7581">
        <f t="shared" si="236"/>
        <v>0</v>
      </c>
      <c r="G7581">
        <f t="shared" ca="1" si="237"/>
        <v>0</v>
      </c>
    </row>
    <row r="7582" spans="1:7" x14ac:dyDescent="0.25">
      <c r="A7582" t="s">
        <v>9892</v>
      </c>
      <c r="B7582" t="s">
        <v>2141</v>
      </c>
      <c r="C7582" s="4">
        <v>40764</v>
      </c>
      <c r="D7582">
        <v>826490107</v>
      </c>
      <c r="E7582">
        <f>VLOOKUP(D7582,  base_salary!A:A, 1, FALSE)</f>
        <v>826490107</v>
      </c>
      <c r="F7582">
        <f t="shared" si="236"/>
        <v>0</v>
      </c>
      <c r="G7582">
        <f t="shared" ca="1" si="237"/>
        <v>0</v>
      </c>
    </row>
    <row r="7583" spans="1:7" x14ac:dyDescent="0.25">
      <c r="A7583" t="s">
        <v>9893</v>
      </c>
      <c r="B7583" t="s">
        <v>3113</v>
      </c>
      <c r="C7583" s="4">
        <v>12328</v>
      </c>
      <c r="D7583">
        <v>5241020535</v>
      </c>
      <c r="E7583">
        <f>VLOOKUP(D7583,  base_salary!A:A, 1, FALSE)</f>
        <v>5241020535</v>
      </c>
      <c r="F7583">
        <f t="shared" si="236"/>
        <v>0</v>
      </c>
      <c r="G7583">
        <f t="shared" ca="1" si="237"/>
        <v>0</v>
      </c>
    </row>
    <row r="7584" spans="1:7" x14ac:dyDescent="0.25">
      <c r="A7584" t="s">
        <v>9894</v>
      </c>
      <c r="B7584" t="s">
        <v>1946</v>
      </c>
      <c r="C7584" s="4">
        <v>53296</v>
      </c>
      <c r="D7584">
        <v>3915983489</v>
      </c>
      <c r="E7584">
        <f>VLOOKUP(D7584,  base_salary!A:A, 1, FALSE)</f>
        <v>3915983489</v>
      </c>
      <c r="F7584">
        <f t="shared" si="236"/>
        <v>0</v>
      </c>
      <c r="G7584">
        <f t="shared" ca="1" si="237"/>
        <v>0</v>
      </c>
    </row>
    <row r="7585" spans="1:7" x14ac:dyDescent="0.25">
      <c r="A7585" t="s">
        <v>9895</v>
      </c>
      <c r="B7585" t="s">
        <v>2006</v>
      </c>
      <c r="C7585" s="4">
        <v>56021</v>
      </c>
      <c r="D7585">
        <v>1664426442</v>
      </c>
      <c r="E7585">
        <f>VLOOKUP(D7585,  base_salary!A:A, 1, FALSE)</f>
        <v>1664426442</v>
      </c>
      <c r="F7585">
        <f t="shared" si="236"/>
        <v>0</v>
      </c>
      <c r="G7585">
        <f t="shared" ca="1" si="237"/>
        <v>0</v>
      </c>
    </row>
    <row r="7586" spans="1:7" x14ac:dyDescent="0.25">
      <c r="A7586" t="s">
        <v>9896</v>
      </c>
      <c r="B7586" t="s">
        <v>2466</v>
      </c>
      <c r="C7586" s="4">
        <v>40989</v>
      </c>
      <c r="D7586">
        <v>6000780338</v>
      </c>
      <c r="E7586">
        <f>VLOOKUP(D7586,  base_salary!A:A, 1, FALSE)</f>
        <v>6000780338</v>
      </c>
      <c r="F7586">
        <f t="shared" si="236"/>
        <v>0</v>
      </c>
      <c r="G7586">
        <f t="shared" ca="1" si="237"/>
        <v>0</v>
      </c>
    </row>
    <row r="7587" spans="1:7" x14ac:dyDescent="0.25">
      <c r="A7587" t="s">
        <v>9897</v>
      </c>
      <c r="B7587" t="s">
        <v>2533</v>
      </c>
      <c r="C7587" s="4">
        <v>15373</v>
      </c>
      <c r="D7587">
        <v>4219825649</v>
      </c>
      <c r="E7587">
        <f>VLOOKUP(D7587,  base_salary!A:A, 1, FALSE)</f>
        <v>4219825649</v>
      </c>
      <c r="F7587">
        <f t="shared" si="236"/>
        <v>0</v>
      </c>
      <c r="G7587">
        <f t="shared" ca="1" si="237"/>
        <v>0</v>
      </c>
    </row>
    <row r="7588" spans="1:7" x14ac:dyDescent="0.25">
      <c r="A7588" t="s">
        <v>9898</v>
      </c>
      <c r="B7588" t="s">
        <v>2790</v>
      </c>
      <c r="C7588" s="4">
        <v>43144</v>
      </c>
      <c r="D7588">
        <v>2307209530</v>
      </c>
      <c r="E7588">
        <f>VLOOKUP(D7588,  base_salary!A:A, 1, FALSE)</f>
        <v>2307209530</v>
      </c>
      <c r="F7588">
        <f t="shared" si="236"/>
        <v>0</v>
      </c>
      <c r="G7588">
        <f t="shared" ca="1" si="237"/>
        <v>0</v>
      </c>
    </row>
    <row r="7589" spans="1:7" x14ac:dyDescent="0.25">
      <c r="A7589" t="s">
        <v>9899</v>
      </c>
      <c r="B7589" t="s">
        <v>2716</v>
      </c>
      <c r="C7589" s="4">
        <v>38450</v>
      </c>
      <c r="D7589">
        <v>7794042674</v>
      </c>
      <c r="E7589">
        <f>VLOOKUP(D7589,  base_salary!A:A, 1, FALSE)</f>
        <v>7794042674</v>
      </c>
      <c r="F7589">
        <f t="shared" si="236"/>
        <v>0</v>
      </c>
      <c r="G7589">
        <f t="shared" ca="1" si="237"/>
        <v>0</v>
      </c>
    </row>
    <row r="7590" spans="1:7" x14ac:dyDescent="0.25">
      <c r="A7590" t="s">
        <v>9900</v>
      </c>
      <c r="B7590" t="s">
        <v>2670</v>
      </c>
      <c r="C7590" s="4">
        <v>20957</v>
      </c>
      <c r="D7590">
        <v>8977805007</v>
      </c>
      <c r="E7590">
        <f>VLOOKUP(D7590,  base_salary!A:A, 1, FALSE)</f>
        <v>8977805007</v>
      </c>
      <c r="F7590">
        <f t="shared" si="236"/>
        <v>0</v>
      </c>
      <c r="G7590">
        <f t="shared" ca="1" si="237"/>
        <v>0</v>
      </c>
    </row>
    <row r="7591" spans="1:7" x14ac:dyDescent="0.25">
      <c r="A7591" t="s">
        <v>9901</v>
      </c>
      <c r="B7591" t="s">
        <v>1956</v>
      </c>
      <c r="C7591" s="4">
        <v>46442</v>
      </c>
      <c r="D7591">
        <v>7180110256</v>
      </c>
      <c r="E7591">
        <f>VLOOKUP(D7591,  base_salary!A:A, 1, FALSE)</f>
        <v>7180110256</v>
      </c>
      <c r="F7591">
        <f t="shared" si="236"/>
        <v>0</v>
      </c>
      <c r="G7591">
        <f t="shared" ca="1" si="237"/>
        <v>0</v>
      </c>
    </row>
    <row r="7592" spans="1:7" x14ac:dyDescent="0.25">
      <c r="A7592" t="s">
        <v>9902</v>
      </c>
      <c r="B7592" t="s">
        <v>2239</v>
      </c>
      <c r="C7592" s="4">
        <v>10212</v>
      </c>
      <c r="D7592">
        <v>1371021422</v>
      </c>
      <c r="E7592">
        <f>VLOOKUP(D7592,  base_salary!A:A, 1, FALSE)</f>
        <v>1371021422</v>
      </c>
      <c r="F7592">
        <f t="shared" si="236"/>
        <v>0</v>
      </c>
      <c r="G7592">
        <f t="shared" ca="1" si="237"/>
        <v>0</v>
      </c>
    </row>
    <row r="7593" spans="1:7" x14ac:dyDescent="0.25">
      <c r="A7593" t="s">
        <v>9903</v>
      </c>
      <c r="B7593" t="s">
        <v>2166</v>
      </c>
      <c r="C7593" s="4">
        <v>18426</v>
      </c>
      <c r="D7593">
        <v>7670936274</v>
      </c>
      <c r="E7593">
        <f>VLOOKUP(D7593,  base_salary!A:A, 1, FALSE)</f>
        <v>7670936274</v>
      </c>
      <c r="F7593">
        <f t="shared" si="236"/>
        <v>0</v>
      </c>
      <c r="G7593">
        <f t="shared" ca="1" si="237"/>
        <v>0</v>
      </c>
    </row>
    <row r="7594" spans="1:7" x14ac:dyDescent="0.25">
      <c r="A7594" t="s">
        <v>9904</v>
      </c>
      <c r="B7594" t="s">
        <v>2113</v>
      </c>
      <c r="C7594" s="4">
        <v>16958</v>
      </c>
      <c r="D7594">
        <v>5913755731</v>
      </c>
      <c r="E7594">
        <f>VLOOKUP(D7594,  base_salary!A:A, 1, FALSE)</f>
        <v>5913755731</v>
      </c>
      <c r="F7594">
        <f t="shared" si="236"/>
        <v>0</v>
      </c>
      <c r="G7594">
        <f t="shared" ca="1" si="237"/>
        <v>0</v>
      </c>
    </row>
    <row r="7595" spans="1:7" x14ac:dyDescent="0.25">
      <c r="A7595" t="s">
        <v>9905</v>
      </c>
      <c r="B7595" t="s">
        <v>2079</v>
      </c>
      <c r="C7595" s="4">
        <v>39160</v>
      </c>
      <c r="D7595">
        <v>7281103514</v>
      </c>
      <c r="E7595">
        <f>VLOOKUP(D7595,  base_salary!A:A, 1, FALSE)</f>
        <v>7281103514</v>
      </c>
      <c r="F7595">
        <f t="shared" si="236"/>
        <v>0</v>
      </c>
      <c r="G7595">
        <f t="shared" ca="1" si="237"/>
        <v>0</v>
      </c>
    </row>
    <row r="7596" spans="1:7" x14ac:dyDescent="0.25">
      <c r="A7596" t="s">
        <v>9906</v>
      </c>
      <c r="B7596" t="s">
        <v>2127</v>
      </c>
      <c r="C7596" s="4">
        <v>38791</v>
      </c>
      <c r="D7596">
        <v>8617243198</v>
      </c>
      <c r="E7596">
        <f>VLOOKUP(D7596,  base_salary!A:A, 1, FALSE)</f>
        <v>8617243198</v>
      </c>
      <c r="F7596">
        <f t="shared" si="236"/>
        <v>0</v>
      </c>
      <c r="G7596">
        <f t="shared" ca="1" si="237"/>
        <v>0</v>
      </c>
    </row>
    <row r="7597" spans="1:7" x14ac:dyDescent="0.25">
      <c r="A7597" t="s">
        <v>9907</v>
      </c>
      <c r="B7597" t="s">
        <v>1930</v>
      </c>
      <c r="C7597" s="4">
        <v>58807</v>
      </c>
      <c r="D7597">
        <v>3379645060</v>
      </c>
      <c r="E7597">
        <f>VLOOKUP(D7597,  base_salary!A:A, 1, FALSE)</f>
        <v>3379645060</v>
      </c>
      <c r="F7597">
        <f t="shared" si="236"/>
        <v>0</v>
      </c>
      <c r="G7597">
        <f t="shared" ca="1" si="237"/>
        <v>0</v>
      </c>
    </row>
    <row r="7598" spans="1:7" x14ac:dyDescent="0.25">
      <c r="A7598" t="s">
        <v>9908</v>
      </c>
      <c r="B7598" t="s">
        <v>2491</v>
      </c>
      <c r="C7598" s="4">
        <v>47331</v>
      </c>
      <c r="D7598">
        <v>6637560367</v>
      </c>
      <c r="E7598">
        <f>VLOOKUP(D7598,  base_salary!A:A, 1, FALSE)</f>
        <v>6637560367</v>
      </c>
      <c r="F7598">
        <f t="shared" si="236"/>
        <v>0</v>
      </c>
      <c r="G7598">
        <f t="shared" ca="1" si="237"/>
        <v>0</v>
      </c>
    </row>
    <row r="7599" spans="1:7" x14ac:dyDescent="0.25">
      <c r="A7599" t="s">
        <v>9909</v>
      </c>
      <c r="B7599" t="s">
        <v>2680</v>
      </c>
      <c r="C7599" s="4">
        <v>40258</v>
      </c>
      <c r="D7599">
        <v>9963057691</v>
      </c>
      <c r="E7599">
        <f>VLOOKUP(D7599,  base_salary!A:A, 1, FALSE)</f>
        <v>9963057691</v>
      </c>
      <c r="F7599">
        <f t="shared" si="236"/>
        <v>0</v>
      </c>
      <c r="G7599">
        <f t="shared" ca="1" si="237"/>
        <v>0</v>
      </c>
    </row>
    <row r="7600" spans="1:7" x14ac:dyDescent="0.25">
      <c r="A7600" t="s">
        <v>9910</v>
      </c>
      <c r="B7600" t="s">
        <v>2054</v>
      </c>
      <c r="C7600" s="4">
        <v>13204</v>
      </c>
      <c r="D7600">
        <v>101658508</v>
      </c>
      <c r="E7600">
        <f>VLOOKUP(D7600,  base_salary!A:A, 1, FALSE)</f>
        <v>101658508</v>
      </c>
      <c r="F7600">
        <f t="shared" si="236"/>
        <v>0</v>
      </c>
      <c r="G7600">
        <f t="shared" ca="1" si="237"/>
        <v>0</v>
      </c>
    </row>
    <row r="7601" spans="1:7" x14ac:dyDescent="0.25">
      <c r="A7601" t="s">
        <v>9911</v>
      </c>
      <c r="B7601" t="s">
        <v>3758</v>
      </c>
      <c r="C7601" s="4">
        <v>51808</v>
      </c>
      <c r="D7601">
        <v>8832488175</v>
      </c>
      <c r="E7601">
        <f>VLOOKUP(D7601,  base_salary!A:A, 1, FALSE)</f>
        <v>8832488175</v>
      </c>
      <c r="F7601">
        <f t="shared" si="236"/>
        <v>0</v>
      </c>
      <c r="G7601">
        <f t="shared" ca="1" si="237"/>
        <v>0</v>
      </c>
    </row>
    <row r="7602" spans="1:7" x14ac:dyDescent="0.25">
      <c r="A7602" t="s">
        <v>9912</v>
      </c>
      <c r="B7602" t="s">
        <v>2251</v>
      </c>
      <c r="C7602" s="4">
        <v>26520</v>
      </c>
      <c r="D7602">
        <v>5684780105</v>
      </c>
      <c r="E7602">
        <f>VLOOKUP(D7602,  base_salary!A:A, 1, FALSE)</f>
        <v>5684780105</v>
      </c>
      <c r="F7602">
        <f t="shared" si="236"/>
        <v>0</v>
      </c>
      <c r="G7602">
        <f t="shared" ca="1" si="237"/>
        <v>0</v>
      </c>
    </row>
    <row r="7603" spans="1:7" x14ac:dyDescent="0.25">
      <c r="A7603" t="s">
        <v>9913</v>
      </c>
      <c r="B7603" t="s">
        <v>2323</v>
      </c>
      <c r="C7603" s="4">
        <v>46748</v>
      </c>
      <c r="D7603">
        <v>6819596901</v>
      </c>
      <c r="E7603">
        <f>VLOOKUP(D7603,  base_salary!A:A, 1, FALSE)</f>
        <v>6819596901</v>
      </c>
      <c r="F7603">
        <f t="shared" si="236"/>
        <v>0</v>
      </c>
      <c r="G7603">
        <f t="shared" ca="1" si="237"/>
        <v>0</v>
      </c>
    </row>
    <row r="7604" spans="1:7" x14ac:dyDescent="0.25">
      <c r="A7604" t="s">
        <v>9914</v>
      </c>
      <c r="B7604" t="s">
        <v>2593</v>
      </c>
      <c r="C7604" s="4">
        <v>52386</v>
      </c>
      <c r="D7604">
        <v>3967370569</v>
      </c>
      <c r="E7604">
        <f>VLOOKUP(D7604,  base_salary!A:A, 1, FALSE)</f>
        <v>3967370569</v>
      </c>
      <c r="F7604">
        <f t="shared" si="236"/>
        <v>0</v>
      </c>
      <c r="G7604">
        <f t="shared" ca="1" si="237"/>
        <v>0</v>
      </c>
    </row>
    <row r="7605" spans="1:7" x14ac:dyDescent="0.25">
      <c r="A7605" t="s">
        <v>9915</v>
      </c>
      <c r="B7605" t="s">
        <v>2478</v>
      </c>
      <c r="C7605" s="4">
        <v>31627</v>
      </c>
      <c r="D7605">
        <v>4398950745</v>
      </c>
      <c r="E7605">
        <f>VLOOKUP(D7605,  base_salary!A:A, 1, FALSE)</f>
        <v>4398950745</v>
      </c>
      <c r="F7605">
        <f t="shared" si="236"/>
        <v>0</v>
      </c>
      <c r="G7605">
        <f t="shared" ca="1" si="237"/>
        <v>0</v>
      </c>
    </row>
    <row r="7606" spans="1:7" x14ac:dyDescent="0.25">
      <c r="A7606" t="s">
        <v>9916</v>
      </c>
      <c r="B7606" t="s">
        <v>2182</v>
      </c>
      <c r="C7606" s="4">
        <v>30456</v>
      </c>
      <c r="D7606">
        <v>3127459866</v>
      </c>
      <c r="E7606">
        <f>VLOOKUP(D7606,  base_salary!A:A, 1, FALSE)</f>
        <v>3127459866</v>
      </c>
      <c r="F7606">
        <f t="shared" si="236"/>
        <v>0</v>
      </c>
      <c r="G7606">
        <f t="shared" ca="1" si="237"/>
        <v>0</v>
      </c>
    </row>
    <row r="7607" spans="1:7" x14ac:dyDescent="0.25">
      <c r="A7607" t="s">
        <v>9917</v>
      </c>
      <c r="B7607" t="s">
        <v>2166</v>
      </c>
      <c r="C7607" s="4">
        <v>59392</v>
      </c>
      <c r="D7607">
        <v>4192443678</v>
      </c>
      <c r="E7607">
        <f>VLOOKUP(D7607,  base_salary!A:A, 1, FALSE)</f>
        <v>4192443678</v>
      </c>
      <c r="F7607">
        <f t="shared" si="236"/>
        <v>0</v>
      </c>
      <c r="G7607">
        <f t="shared" ca="1" si="237"/>
        <v>0</v>
      </c>
    </row>
    <row r="7608" spans="1:7" x14ac:dyDescent="0.25">
      <c r="A7608" t="s">
        <v>9918</v>
      </c>
      <c r="B7608" t="s">
        <v>3201</v>
      </c>
      <c r="C7608" s="4">
        <v>22853</v>
      </c>
      <c r="D7608">
        <v>8482007106</v>
      </c>
      <c r="E7608">
        <f>VLOOKUP(D7608,  base_salary!A:A, 1, FALSE)</f>
        <v>8482007106</v>
      </c>
      <c r="F7608">
        <f t="shared" si="236"/>
        <v>0</v>
      </c>
      <c r="G7608">
        <f t="shared" ca="1" si="237"/>
        <v>0</v>
      </c>
    </row>
    <row r="7609" spans="1:7" x14ac:dyDescent="0.25">
      <c r="A7609" t="s">
        <v>9919</v>
      </c>
      <c r="B7609" t="s">
        <v>2244</v>
      </c>
      <c r="C7609" s="4">
        <v>18411</v>
      </c>
      <c r="D7609">
        <v>4409014943</v>
      </c>
      <c r="E7609">
        <f>VLOOKUP(D7609,  base_salary!A:A, 1, FALSE)</f>
        <v>4409014943</v>
      </c>
      <c r="F7609">
        <f t="shared" si="236"/>
        <v>0</v>
      </c>
      <c r="G7609">
        <f t="shared" ca="1" si="237"/>
        <v>0</v>
      </c>
    </row>
    <row r="7610" spans="1:7" x14ac:dyDescent="0.25">
      <c r="A7610" t="s">
        <v>9920</v>
      </c>
      <c r="B7610" t="s">
        <v>1942</v>
      </c>
      <c r="C7610" s="4">
        <v>42293</v>
      </c>
      <c r="D7610">
        <v>6819596901</v>
      </c>
      <c r="E7610">
        <f>VLOOKUP(D7610,  base_salary!A:A, 1, FALSE)</f>
        <v>6819596901</v>
      </c>
      <c r="F7610">
        <f t="shared" si="236"/>
        <v>0</v>
      </c>
      <c r="G7610">
        <f t="shared" ca="1" si="237"/>
        <v>0</v>
      </c>
    </row>
    <row r="7611" spans="1:7" x14ac:dyDescent="0.25">
      <c r="A7611" t="s">
        <v>9921</v>
      </c>
      <c r="B7611" t="s">
        <v>2409</v>
      </c>
      <c r="C7611" s="4">
        <v>22131</v>
      </c>
      <c r="D7611">
        <v>1382734301</v>
      </c>
      <c r="E7611">
        <f>VLOOKUP(D7611,  base_salary!A:A, 1, FALSE)</f>
        <v>1382734301</v>
      </c>
      <c r="F7611">
        <f t="shared" si="236"/>
        <v>0</v>
      </c>
      <c r="G7611">
        <f t="shared" ca="1" si="237"/>
        <v>0</v>
      </c>
    </row>
    <row r="7612" spans="1:7" x14ac:dyDescent="0.25">
      <c r="A7612" t="s">
        <v>9922</v>
      </c>
      <c r="B7612" t="s">
        <v>1956</v>
      </c>
      <c r="C7612" s="4">
        <v>36368</v>
      </c>
      <c r="D7612">
        <v>1371021422</v>
      </c>
      <c r="E7612">
        <f>VLOOKUP(D7612,  base_salary!A:A, 1, FALSE)</f>
        <v>1371021422</v>
      </c>
      <c r="F7612">
        <f t="shared" si="236"/>
        <v>0</v>
      </c>
      <c r="G7612">
        <f t="shared" ca="1" si="237"/>
        <v>0</v>
      </c>
    </row>
    <row r="7613" spans="1:7" x14ac:dyDescent="0.25">
      <c r="A7613" t="s">
        <v>9923</v>
      </c>
      <c r="B7613" t="s">
        <v>2554</v>
      </c>
      <c r="C7613" s="4">
        <v>53525</v>
      </c>
      <c r="D7613">
        <v>3101620996</v>
      </c>
      <c r="E7613">
        <f>VLOOKUP(D7613,  base_salary!A:A, 1, FALSE)</f>
        <v>3101620996</v>
      </c>
      <c r="F7613">
        <f t="shared" si="236"/>
        <v>0</v>
      </c>
      <c r="G7613">
        <f t="shared" ca="1" si="237"/>
        <v>0</v>
      </c>
    </row>
    <row r="7614" spans="1:7" x14ac:dyDescent="0.25">
      <c r="A7614" t="s">
        <v>9924</v>
      </c>
      <c r="B7614" t="s">
        <v>2914</v>
      </c>
      <c r="C7614" s="4">
        <v>19582</v>
      </c>
      <c r="D7614">
        <v>844376051</v>
      </c>
      <c r="E7614">
        <f>VLOOKUP(D7614,  base_salary!A:A, 1, FALSE)</f>
        <v>844376051</v>
      </c>
      <c r="F7614">
        <f t="shared" si="236"/>
        <v>0</v>
      </c>
      <c r="G7614">
        <f t="shared" ca="1" si="237"/>
        <v>0</v>
      </c>
    </row>
    <row r="7615" spans="1:7" x14ac:dyDescent="0.25">
      <c r="A7615" t="s">
        <v>9925</v>
      </c>
      <c r="B7615" t="s">
        <v>2680</v>
      </c>
      <c r="C7615" s="4">
        <v>51915</v>
      </c>
      <c r="D7615">
        <v>8069192305</v>
      </c>
      <c r="E7615">
        <f>VLOOKUP(D7615,  base_salary!A:A, 1, FALSE)</f>
        <v>8069192305</v>
      </c>
      <c r="F7615">
        <f t="shared" si="236"/>
        <v>0</v>
      </c>
      <c r="G7615">
        <f t="shared" ca="1" si="237"/>
        <v>0</v>
      </c>
    </row>
    <row r="7616" spans="1:7" x14ac:dyDescent="0.25">
      <c r="A7616" t="s">
        <v>9926</v>
      </c>
      <c r="B7616" t="s">
        <v>3237</v>
      </c>
      <c r="C7616" s="4">
        <v>48119</v>
      </c>
      <c r="D7616">
        <v>3129526900</v>
      </c>
      <c r="E7616">
        <f>VLOOKUP(D7616,  base_salary!A:A, 1, FALSE)</f>
        <v>3129526900</v>
      </c>
      <c r="F7616">
        <f t="shared" si="236"/>
        <v>0</v>
      </c>
      <c r="G7616">
        <f t="shared" ca="1" si="237"/>
        <v>0</v>
      </c>
    </row>
    <row r="7617" spans="1:7" x14ac:dyDescent="0.25">
      <c r="A7617" t="s">
        <v>9927</v>
      </c>
      <c r="B7617" t="s">
        <v>2628</v>
      </c>
      <c r="C7617" s="4">
        <v>43896</v>
      </c>
      <c r="D7617">
        <v>2841287114</v>
      </c>
      <c r="E7617">
        <f>VLOOKUP(D7617,  base_salary!A:A, 1, FALSE)</f>
        <v>2841287114</v>
      </c>
      <c r="F7617">
        <f t="shared" si="236"/>
        <v>0</v>
      </c>
      <c r="G7617">
        <f t="shared" ca="1" si="237"/>
        <v>0</v>
      </c>
    </row>
    <row r="7618" spans="1:7" x14ac:dyDescent="0.25">
      <c r="A7618" t="s">
        <v>9928</v>
      </c>
      <c r="B7618" t="s">
        <v>2473</v>
      </c>
      <c r="C7618" s="4">
        <v>54628</v>
      </c>
      <c r="D7618">
        <v>2128813026</v>
      </c>
      <c r="E7618">
        <f>VLOOKUP(D7618,  base_salary!A:A, 1, FALSE)</f>
        <v>2128813026</v>
      </c>
      <c r="F7618">
        <f t="shared" si="236"/>
        <v>0</v>
      </c>
      <c r="G7618">
        <f t="shared" ca="1" si="237"/>
        <v>0</v>
      </c>
    </row>
    <row r="7619" spans="1:7" x14ac:dyDescent="0.25">
      <c r="A7619" t="s">
        <v>9929</v>
      </c>
      <c r="B7619" t="s">
        <v>2269</v>
      </c>
      <c r="C7619" s="4">
        <v>47132</v>
      </c>
      <c r="D7619">
        <v>8545135858</v>
      </c>
      <c r="E7619">
        <f>VLOOKUP(D7619,  base_salary!A:A, 1, FALSE)</f>
        <v>8545135858</v>
      </c>
      <c r="F7619">
        <f t="shared" ref="F7619:F7682" si="238">IF(ISERROR(E7619), 1, 0)</f>
        <v>0</v>
      </c>
      <c r="G7619">
        <f t="shared" ref="G7619:G7682" ca="1" si="239">SUM(G:G)</f>
        <v>0</v>
      </c>
    </row>
    <row r="7620" spans="1:7" x14ac:dyDescent="0.25">
      <c r="A7620" t="s">
        <v>9930</v>
      </c>
      <c r="B7620" t="s">
        <v>2409</v>
      </c>
      <c r="C7620" s="4">
        <v>55745</v>
      </c>
      <c r="D7620">
        <v>6286877770</v>
      </c>
      <c r="E7620">
        <f>VLOOKUP(D7620,  base_salary!A:A, 1, FALSE)</f>
        <v>6286877770</v>
      </c>
      <c r="F7620">
        <f t="shared" si="238"/>
        <v>0</v>
      </c>
      <c r="G7620">
        <f t="shared" ca="1" si="239"/>
        <v>0</v>
      </c>
    </row>
    <row r="7621" spans="1:7" x14ac:dyDescent="0.25">
      <c r="A7621" t="s">
        <v>9931</v>
      </c>
      <c r="B7621" t="s">
        <v>2470</v>
      </c>
      <c r="C7621" s="4">
        <v>39589</v>
      </c>
      <c r="D7621">
        <v>2306669465</v>
      </c>
      <c r="E7621">
        <f>VLOOKUP(D7621,  base_salary!A:A, 1, FALSE)</f>
        <v>2306669465</v>
      </c>
      <c r="F7621">
        <f t="shared" si="238"/>
        <v>0</v>
      </c>
      <c r="G7621">
        <f t="shared" ca="1" si="239"/>
        <v>0</v>
      </c>
    </row>
    <row r="7622" spans="1:7" x14ac:dyDescent="0.25">
      <c r="A7622" t="s">
        <v>9932</v>
      </c>
      <c r="B7622" t="s">
        <v>2491</v>
      </c>
      <c r="C7622" s="4">
        <v>35088</v>
      </c>
      <c r="D7622">
        <v>7912639675</v>
      </c>
      <c r="E7622">
        <f>VLOOKUP(D7622,  base_salary!A:A, 1, FALSE)</f>
        <v>7912639675</v>
      </c>
      <c r="F7622">
        <f t="shared" si="238"/>
        <v>0</v>
      </c>
      <c r="G7622">
        <f t="shared" ca="1" si="239"/>
        <v>0</v>
      </c>
    </row>
    <row r="7623" spans="1:7" x14ac:dyDescent="0.25">
      <c r="A7623" t="s">
        <v>9933</v>
      </c>
      <c r="B7623" t="s">
        <v>2016</v>
      </c>
      <c r="C7623" s="4">
        <v>40789</v>
      </c>
      <c r="D7623">
        <v>7760701055</v>
      </c>
      <c r="E7623">
        <f>VLOOKUP(D7623,  base_salary!A:A, 1, FALSE)</f>
        <v>7760701055</v>
      </c>
      <c r="F7623">
        <f t="shared" si="238"/>
        <v>0</v>
      </c>
      <c r="G7623">
        <f t="shared" ca="1" si="239"/>
        <v>0</v>
      </c>
    </row>
    <row r="7624" spans="1:7" x14ac:dyDescent="0.25">
      <c r="A7624" t="s">
        <v>9934</v>
      </c>
      <c r="B7624" t="s">
        <v>2431</v>
      </c>
      <c r="C7624" s="4">
        <v>19600</v>
      </c>
      <c r="D7624">
        <v>3269054114</v>
      </c>
      <c r="E7624">
        <f>VLOOKUP(D7624,  base_salary!A:A, 1, FALSE)</f>
        <v>3269054114</v>
      </c>
      <c r="F7624">
        <f t="shared" si="238"/>
        <v>0</v>
      </c>
      <c r="G7624">
        <f t="shared" ca="1" si="239"/>
        <v>0</v>
      </c>
    </row>
    <row r="7625" spans="1:7" x14ac:dyDescent="0.25">
      <c r="A7625" t="s">
        <v>9935</v>
      </c>
      <c r="B7625" t="s">
        <v>2548</v>
      </c>
      <c r="C7625" s="4">
        <v>24312</v>
      </c>
      <c r="D7625">
        <v>4342145855</v>
      </c>
      <c r="E7625">
        <f>VLOOKUP(D7625,  base_salary!A:A, 1, FALSE)</f>
        <v>4342145855</v>
      </c>
      <c r="F7625">
        <f t="shared" si="238"/>
        <v>0</v>
      </c>
      <c r="G7625">
        <f t="shared" ca="1" si="239"/>
        <v>0</v>
      </c>
    </row>
    <row r="7626" spans="1:7" x14ac:dyDescent="0.25">
      <c r="A7626" t="s">
        <v>9936</v>
      </c>
      <c r="B7626" t="s">
        <v>2293</v>
      </c>
      <c r="C7626" s="4">
        <v>30663</v>
      </c>
      <c r="D7626">
        <v>6300411419</v>
      </c>
      <c r="E7626">
        <f>VLOOKUP(D7626,  base_salary!A:A, 1, FALSE)</f>
        <v>6300411419</v>
      </c>
      <c r="F7626">
        <f t="shared" si="238"/>
        <v>0</v>
      </c>
      <c r="G7626">
        <f t="shared" ca="1" si="239"/>
        <v>0</v>
      </c>
    </row>
    <row r="7627" spans="1:7" x14ac:dyDescent="0.25">
      <c r="A7627" t="s">
        <v>9937</v>
      </c>
      <c r="B7627" t="s">
        <v>2012</v>
      </c>
      <c r="C7627" s="4">
        <v>13239</v>
      </c>
      <c r="D7627">
        <v>1439916314</v>
      </c>
      <c r="E7627">
        <f>VLOOKUP(D7627,  base_salary!A:A, 1, FALSE)</f>
        <v>1439916314</v>
      </c>
      <c r="F7627">
        <f t="shared" si="238"/>
        <v>0</v>
      </c>
      <c r="G7627">
        <f t="shared" ca="1" si="239"/>
        <v>0</v>
      </c>
    </row>
    <row r="7628" spans="1:7" x14ac:dyDescent="0.25">
      <c r="A7628" t="s">
        <v>9938</v>
      </c>
      <c r="B7628" t="s">
        <v>2340</v>
      </c>
      <c r="C7628" s="4">
        <v>19519</v>
      </c>
      <c r="D7628">
        <v>5687748091</v>
      </c>
      <c r="E7628">
        <f>VLOOKUP(D7628,  base_salary!A:A, 1, FALSE)</f>
        <v>5687748091</v>
      </c>
      <c r="F7628">
        <f t="shared" si="238"/>
        <v>0</v>
      </c>
      <c r="G7628">
        <f t="shared" ca="1" si="239"/>
        <v>0</v>
      </c>
    </row>
    <row r="7629" spans="1:7" x14ac:dyDescent="0.25">
      <c r="A7629" t="s">
        <v>9939</v>
      </c>
      <c r="B7629" t="s">
        <v>2563</v>
      </c>
      <c r="C7629" s="4">
        <v>35995</v>
      </c>
      <c r="D7629">
        <v>3127459866</v>
      </c>
      <c r="E7629">
        <f>VLOOKUP(D7629,  base_salary!A:A, 1, FALSE)</f>
        <v>3127459866</v>
      </c>
      <c r="F7629">
        <f t="shared" si="238"/>
        <v>0</v>
      </c>
      <c r="G7629">
        <f t="shared" ca="1" si="239"/>
        <v>0</v>
      </c>
    </row>
    <row r="7630" spans="1:7" x14ac:dyDescent="0.25">
      <c r="A7630" t="s">
        <v>9940</v>
      </c>
      <c r="B7630" t="s">
        <v>1932</v>
      </c>
      <c r="C7630" s="4">
        <v>55340</v>
      </c>
      <c r="D7630">
        <v>2975315244</v>
      </c>
      <c r="E7630">
        <f>VLOOKUP(D7630,  base_salary!A:A, 1, FALSE)</f>
        <v>2975315244</v>
      </c>
      <c r="F7630">
        <f t="shared" si="238"/>
        <v>0</v>
      </c>
      <c r="G7630">
        <f t="shared" ca="1" si="239"/>
        <v>0</v>
      </c>
    </row>
    <row r="7631" spans="1:7" x14ac:dyDescent="0.25">
      <c r="A7631" t="s">
        <v>9941</v>
      </c>
      <c r="B7631" t="s">
        <v>2401</v>
      </c>
      <c r="C7631" s="4">
        <v>47198</v>
      </c>
      <c r="D7631">
        <v>7621218967</v>
      </c>
      <c r="E7631">
        <f>VLOOKUP(D7631,  base_salary!A:A, 1, FALSE)</f>
        <v>7621218967</v>
      </c>
      <c r="F7631">
        <f t="shared" si="238"/>
        <v>0</v>
      </c>
      <c r="G7631">
        <f t="shared" ca="1" si="239"/>
        <v>0</v>
      </c>
    </row>
    <row r="7632" spans="1:7" x14ac:dyDescent="0.25">
      <c r="A7632" t="s">
        <v>9942</v>
      </c>
      <c r="B7632" t="s">
        <v>2494</v>
      </c>
      <c r="C7632" s="4">
        <v>24412</v>
      </c>
      <c r="D7632">
        <v>6300411419</v>
      </c>
      <c r="E7632">
        <f>VLOOKUP(D7632,  base_salary!A:A, 1, FALSE)</f>
        <v>6300411419</v>
      </c>
      <c r="F7632">
        <f t="shared" si="238"/>
        <v>0</v>
      </c>
      <c r="G7632">
        <f t="shared" ca="1" si="239"/>
        <v>0</v>
      </c>
    </row>
    <row r="7633" spans="1:7" x14ac:dyDescent="0.25">
      <c r="A7633" t="s">
        <v>9943</v>
      </c>
      <c r="B7633" t="s">
        <v>2004</v>
      </c>
      <c r="C7633" s="4">
        <v>37873</v>
      </c>
      <c r="D7633">
        <v>2500807061</v>
      </c>
      <c r="E7633">
        <f>VLOOKUP(D7633,  base_salary!A:A, 1, FALSE)</f>
        <v>2500807061</v>
      </c>
      <c r="F7633">
        <f t="shared" si="238"/>
        <v>0</v>
      </c>
      <c r="G7633">
        <f t="shared" ca="1" si="239"/>
        <v>0</v>
      </c>
    </row>
    <row r="7634" spans="1:7" x14ac:dyDescent="0.25">
      <c r="A7634" t="s">
        <v>9944</v>
      </c>
      <c r="B7634" t="s">
        <v>2177</v>
      </c>
      <c r="C7634" s="4">
        <v>19453</v>
      </c>
      <c r="D7634">
        <v>4428088442</v>
      </c>
      <c r="E7634">
        <f>VLOOKUP(D7634,  base_salary!A:A, 1, FALSE)</f>
        <v>4428088442</v>
      </c>
      <c r="F7634">
        <f t="shared" si="238"/>
        <v>0</v>
      </c>
      <c r="G7634">
        <f t="shared" ca="1" si="239"/>
        <v>0</v>
      </c>
    </row>
    <row r="7635" spans="1:7" x14ac:dyDescent="0.25">
      <c r="A7635" t="s">
        <v>9945</v>
      </c>
      <c r="B7635" t="s">
        <v>3915</v>
      </c>
      <c r="C7635" s="4">
        <v>58887</v>
      </c>
      <c r="D7635">
        <v>5395528121</v>
      </c>
      <c r="E7635">
        <f>VLOOKUP(D7635,  base_salary!A:A, 1, FALSE)</f>
        <v>5395528121</v>
      </c>
      <c r="F7635">
        <f t="shared" si="238"/>
        <v>0</v>
      </c>
      <c r="G7635">
        <f t="shared" ca="1" si="239"/>
        <v>0</v>
      </c>
    </row>
    <row r="7636" spans="1:7" x14ac:dyDescent="0.25">
      <c r="A7636" t="s">
        <v>9946</v>
      </c>
      <c r="B7636" t="s">
        <v>2020</v>
      </c>
      <c r="C7636" s="4">
        <v>49893</v>
      </c>
      <c r="D7636">
        <v>7865341539</v>
      </c>
      <c r="E7636">
        <f>VLOOKUP(D7636,  base_salary!A:A, 1, FALSE)</f>
        <v>7865341539</v>
      </c>
      <c r="F7636">
        <f t="shared" si="238"/>
        <v>0</v>
      </c>
      <c r="G7636">
        <f t="shared" ca="1" si="239"/>
        <v>0</v>
      </c>
    </row>
    <row r="7637" spans="1:7" x14ac:dyDescent="0.25">
      <c r="A7637" t="s">
        <v>9947</v>
      </c>
      <c r="B7637" t="s">
        <v>2687</v>
      </c>
      <c r="C7637" s="4">
        <v>48530</v>
      </c>
      <c r="D7637">
        <v>8044612831</v>
      </c>
      <c r="E7637">
        <f>VLOOKUP(D7637,  base_salary!A:A, 1, FALSE)</f>
        <v>8044612831</v>
      </c>
      <c r="F7637">
        <f t="shared" si="238"/>
        <v>0</v>
      </c>
      <c r="G7637">
        <f t="shared" ca="1" si="239"/>
        <v>0</v>
      </c>
    </row>
    <row r="7638" spans="1:7" x14ac:dyDescent="0.25">
      <c r="A7638" t="s">
        <v>9948</v>
      </c>
      <c r="B7638" t="s">
        <v>2067</v>
      </c>
      <c r="C7638" s="4">
        <v>21883</v>
      </c>
      <c r="D7638">
        <v>1419116835</v>
      </c>
      <c r="E7638">
        <f>VLOOKUP(D7638,  base_salary!A:A, 1, FALSE)</f>
        <v>1419116835</v>
      </c>
      <c r="F7638">
        <f t="shared" si="238"/>
        <v>0</v>
      </c>
      <c r="G7638">
        <f t="shared" ca="1" si="239"/>
        <v>0</v>
      </c>
    </row>
    <row r="7639" spans="1:7" x14ac:dyDescent="0.25">
      <c r="A7639" t="s">
        <v>9949</v>
      </c>
      <c r="B7639" t="s">
        <v>2024</v>
      </c>
      <c r="C7639" s="4">
        <v>23392</v>
      </c>
      <c r="D7639">
        <v>1489889981</v>
      </c>
      <c r="E7639">
        <f>VLOOKUP(D7639,  base_salary!A:A, 1, FALSE)</f>
        <v>1489889981</v>
      </c>
      <c r="F7639">
        <f t="shared" si="238"/>
        <v>0</v>
      </c>
      <c r="G7639">
        <f t="shared" ca="1" si="239"/>
        <v>0</v>
      </c>
    </row>
    <row r="7640" spans="1:7" x14ac:dyDescent="0.25">
      <c r="A7640" t="s">
        <v>9950</v>
      </c>
      <c r="B7640" t="s">
        <v>2182</v>
      </c>
      <c r="C7640" s="4">
        <v>18804</v>
      </c>
      <c r="D7640">
        <v>2821741499</v>
      </c>
      <c r="E7640">
        <f>VLOOKUP(D7640,  base_salary!A:A, 1, FALSE)</f>
        <v>2821741499</v>
      </c>
      <c r="F7640">
        <f t="shared" si="238"/>
        <v>0</v>
      </c>
      <c r="G7640">
        <f t="shared" ca="1" si="239"/>
        <v>0</v>
      </c>
    </row>
    <row r="7641" spans="1:7" x14ac:dyDescent="0.25">
      <c r="A7641" t="s">
        <v>9951</v>
      </c>
      <c r="B7641" t="s">
        <v>2192</v>
      </c>
      <c r="C7641" s="4">
        <v>48429</v>
      </c>
      <c r="D7641">
        <v>2423731264</v>
      </c>
      <c r="E7641">
        <f>VLOOKUP(D7641,  base_salary!A:A, 1, FALSE)</f>
        <v>2423731264</v>
      </c>
      <c r="F7641">
        <f t="shared" si="238"/>
        <v>0</v>
      </c>
      <c r="G7641">
        <f t="shared" ca="1" si="239"/>
        <v>0</v>
      </c>
    </row>
    <row r="7642" spans="1:7" x14ac:dyDescent="0.25">
      <c r="A7642" t="s">
        <v>9952</v>
      </c>
      <c r="B7642" t="s">
        <v>2997</v>
      </c>
      <c r="C7642" s="4">
        <v>32457</v>
      </c>
      <c r="D7642">
        <v>6938295417</v>
      </c>
      <c r="E7642">
        <f>VLOOKUP(D7642,  base_salary!A:A, 1, FALSE)</f>
        <v>6938295417</v>
      </c>
      <c r="F7642">
        <f t="shared" si="238"/>
        <v>0</v>
      </c>
      <c r="G7642">
        <f t="shared" ca="1" si="239"/>
        <v>0</v>
      </c>
    </row>
    <row r="7643" spans="1:7" x14ac:dyDescent="0.25">
      <c r="A7643" t="s">
        <v>9953</v>
      </c>
      <c r="B7643" t="s">
        <v>2293</v>
      </c>
      <c r="C7643" s="4">
        <v>19918</v>
      </c>
      <c r="D7643">
        <v>4328154427</v>
      </c>
      <c r="E7643">
        <f>VLOOKUP(D7643,  base_salary!A:A, 1, FALSE)</f>
        <v>4328154427</v>
      </c>
      <c r="F7643">
        <f t="shared" si="238"/>
        <v>0</v>
      </c>
      <c r="G7643">
        <f t="shared" ca="1" si="239"/>
        <v>0</v>
      </c>
    </row>
    <row r="7644" spans="1:7" x14ac:dyDescent="0.25">
      <c r="A7644" t="s">
        <v>9954</v>
      </c>
      <c r="B7644" t="s">
        <v>2340</v>
      </c>
      <c r="C7644" s="4">
        <v>15458</v>
      </c>
      <c r="D7644">
        <v>7469392467</v>
      </c>
      <c r="E7644">
        <f>VLOOKUP(D7644,  base_salary!A:A, 1, FALSE)</f>
        <v>7469392467</v>
      </c>
      <c r="F7644">
        <f t="shared" si="238"/>
        <v>0</v>
      </c>
      <c r="G7644">
        <f t="shared" ca="1" si="239"/>
        <v>0</v>
      </c>
    </row>
    <row r="7645" spans="1:7" x14ac:dyDescent="0.25">
      <c r="A7645" t="s">
        <v>9955</v>
      </c>
      <c r="B7645" t="s">
        <v>1958</v>
      </c>
      <c r="C7645" s="4">
        <v>59633</v>
      </c>
      <c r="D7645">
        <v>8173067724</v>
      </c>
      <c r="E7645">
        <f>VLOOKUP(D7645,  base_salary!A:A, 1, FALSE)</f>
        <v>8173067724</v>
      </c>
      <c r="F7645">
        <f t="shared" si="238"/>
        <v>0</v>
      </c>
      <c r="G7645">
        <f t="shared" ca="1" si="239"/>
        <v>0</v>
      </c>
    </row>
    <row r="7646" spans="1:7" x14ac:dyDescent="0.25">
      <c r="A7646" t="s">
        <v>9956</v>
      </c>
      <c r="B7646" t="s">
        <v>2179</v>
      </c>
      <c r="C7646" s="4">
        <v>29832</v>
      </c>
      <c r="D7646">
        <v>9854387496</v>
      </c>
      <c r="E7646">
        <f>VLOOKUP(D7646,  base_salary!A:A, 1, FALSE)</f>
        <v>9854387496</v>
      </c>
      <c r="F7646">
        <f t="shared" si="238"/>
        <v>0</v>
      </c>
      <c r="G7646">
        <f t="shared" ca="1" si="239"/>
        <v>0</v>
      </c>
    </row>
    <row r="7647" spans="1:7" x14ac:dyDescent="0.25">
      <c r="A7647" t="s">
        <v>9957</v>
      </c>
      <c r="B7647" t="s">
        <v>2856</v>
      </c>
      <c r="C7647" s="4">
        <v>39144</v>
      </c>
      <c r="D7647">
        <v>2294342399</v>
      </c>
      <c r="E7647">
        <f>VLOOKUP(D7647,  base_salary!A:A, 1, FALSE)</f>
        <v>2294342399</v>
      </c>
      <c r="F7647">
        <f t="shared" si="238"/>
        <v>0</v>
      </c>
      <c r="G7647">
        <f t="shared" ca="1" si="239"/>
        <v>0</v>
      </c>
    </row>
    <row r="7648" spans="1:7" x14ac:dyDescent="0.25">
      <c r="A7648" t="s">
        <v>9958</v>
      </c>
      <c r="B7648" t="s">
        <v>2790</v>
      </c>
      <c r="C7648" s="4">
        <v>10909</v>
      </c>
      <c r="D7648">
        <v>4453315724</v>
      </c>
      <c r="E7648">
        <f>VLOOKUP(D7648,  base_salary!A:A, 1, FALSE)</f>
        <v>4453315724</v>
      </c>
      <c r="F7648">
        <f t="shared" si="238"/>
        <v>0</v>
      </c>
      <c r="G7648">
        <f t="shared" ca="1" si="239"/>
        <v>0</v>
      </c>
    </row>
    <row r="7649" spans="1:7" x14ac:dyDescent="0.25">
      <c r="A7649" t="s">
        <v>9959</v>
      </c>
      <c r="B7649" t="s">
        <v>2127</v>
      </c>
      <c r="C7649" s="4">
        <v>14502</v>
      </c>
      <c r="D7649">
        <v>483886254</v>
      </c>
      <c r="E7649">
        <f>VLOOKUP(D7649,  base_salary!A:A, 1, FALSE)</f>
        <v>483886254</v>
      </c>
      <c r="F7649">
        <f t="shared" si="238"/>
        <v>0</v>
      </c>
      <c r="G7649">
        <f t="shared" ca="1" si="239"/>
        <v>0</v>
      </c>
    </row>
    <row r="7650" spans="1:7" x14ac:dyDescent="0.25">
      <c r="A7650" t="s">
        <v>9960</v>
      </c>
      <c r="B7650" t="s">
        <v>2236</v>
      </c>
      <c r="C7650" s="4">
        <v>16267</v>
      </c>
      <c r="D7650">
        <v>6172549286</v>
      </c>
      <c r="E7650">
        <f>VLOOKUP(D7650,  base_salary!A:A, 1, FALSE)</f>
        <v>6172549286</v>
      </c>
      <c r="F7650">
        <f t="shared" si="238"/>
        <v>0</v>
      </c>
      <c r="G7650">
        <f t="shared" ca="1" si="239"/>
        <v>0</v>
      </c>
    </row>
    <row r="7651" spans="1:7" x14ac:dyDescent="0.25">
      <c r="A7651" t="s">
        <v>9961</v>
      </c>
      <c r="B7651" t="s">
        <v>3237</v>
      </c>
      <c r="C7651" s="4">
        <v>13663</v>
      </c>
      <c r="D7651">
        <v>4548725172</v>
      </c>
      <c r="E7651">
        <f>VLOOKUP(D7651,  base_salary!A:A, 1, FALSE)</f>
        <v>4548725172</v>
      </c>
      <c r="F7651">
        <f t="shared" si="238"/>
        <v>0</v>
      </c>
      <c r="G7651">
        <f t="shared" ca="1" si="239"/>
        <v>0</v>
      </c>
    </row>
    <row r="7652" spans="1:7" x14ac:dyDescent="0.25">
      <c r="A7652" t="s">
        <v>9962</v>
      </c>
      <c r="B7652" t="s">
        <v>2517</v>
      </c>
      <c r="C7652" s="4">
        <v>45851</v>
      </c>
      <c r="D7652">
        <v>1456229036</v>
      </c>
      <c r="E7652">
        <f>VLOOKUP(D7652,  base_salary!A:A, 1, FALSE)</f>
        <v>1456229036</v>
      </c>
      <c r="F7652">
        <f t="shared" si="238"/>
        <v>0</v>
      </c>
      <c r="G7652">
        <f t="shared" ca="1" si="239"/>
        <v>0</v>
      </c>
    </row>
    <row r="7653" spans="1:7" x14ac:dyDescent="0.25">
      <c r="A7653" t="s">
        <v>9963</v>
      </c>
      <c r="B7653" t="s">
        <v>2296</v>
      </c>
      <c r="C7653" s="4">
        <v>37825</v>
      </c>
      <c r="D7653">
        <v>3463222345</v>
      </c>
      <c r="E7653">
        <f>VLOOKUP(D7653,  base_salary!A:A, 1, FALSE)</f>
        <v>3463222345</v>
      </c>
      <c r="F7653">
        <f t="shared" si="238"/>
        <v>0</v>
      </c>
      <c r="G7653">
        <f t="shared" ca="1" si="239"/>
        <v>0</v>
      </c>
    </row>
    <row r="7654" spans="1:7" x14ac:dyDescent="0.25">
      <c r="A7654" t="s">
        <v>9964</v>
      </c>
      <c r="B7654" t="s">
        <v>2231</v>
      </c>
      <c r="C7654" s="4">
        <v>45304</v>
      </c>
      <c r="D7654">
        <v>1990334539</v>
      </c>
      <c r="E7654">
        <f>VLOOKUP(D7654,  base_salary!A:A, 1, FALSE)</f>
        <v>1990334539</v>
      </c>
      <c r="F7654">
        <f t="shared" si="238"/>
        <v>0</v>
      </c>
      <c r="G7654">
        <f t="shared" ca="1" si="239"/>
        <v>0</v>
      </c>
    </row>
    <row r="7655" spans="1:7" x14ac:dyDescent="0.25">
      <c r="A7655" t="s">
        <v>9965</v>
      </c>
      <c r="B7655" t="s">
        <v>2977</v>
      </c>
      <c r="C7655" s="4">
        <v>34697</v>
      </c>
      <c r="D7655">
        <v>4323727860</v>
      </c>
      <c r="E7655">
        <f>VLOOKUP(D7655,  base_salary!A:A, 1, FALSE)</f>
        <v>4323727860</v>
      </c>
      <c r="F7655">
        <f t="shared" si="238"/>
        <v>0</v>
      </c>
      <c r="G7655">
        <f t="shared" ca="1" si="239"/>
        <v>0</v>
      </c>
    </row>
    <row r="7656" spans="1:7" x14ac:dyDescent="0.25">
      <c r="A7656" t="s">
        <v>9966</v>
      </c>
      <c r="B7656" t="s">
        <v>2321</v>
      </c>
      <c r="C7656" s="4">
        <v>58591</v>
      </c>
      <c r="D7656">
        <v>4075444457</v>
      </c>
      <c r="E7656">
        <f>VLOOKUP(D7656,  base_salary!A:A, 1, FALSE)</f>
        <v>4075444457</v>
      </c>
      <c r="F7656">
        <f t="shared" si="238"/>
        <v>0</v>
      </c>
      <c r="G7656">
        <f t="shared" ca="1" si="239"/>
        <v>0</v>
      </c>
    </row>
    <row r="7657" spans="1:7" x14ac:dyDescent="0.25">
      <c r="A7657" t="s">
        <v>9967</v>
      </c>
      <c r="B7657" t="s">
        <v>2212</v>
      </c>
      <c r="C7657" s="4">
        <v>54441</v>
      </c>
      <c r="D7657">
        <v>2185059785</v>
      </c>
      <c r="E7657">
        <f>VLOOKUP(D7657,  base_salary!A:A, 1, FALSE)</f>
        <v>2185059785</v>
      </c>
      <c r="F7657">
        <f t="shared" si="238"/>
        <v>0</v>
      </c>
      <c r="G7657">
        <f t="shared" ca="1" si="239"/>
        <v>0</v>
      </c>
    </row>
    <row r="7658" spans="1:7" x14ac:dyDescent="0.25">
      <c r="A7658" t="s">
        <v>9968</v>
      </c>
      <c r="B7658" t="s">
        <v>2951</v>
      </c>
      <c r="C7658" s="4">
        <v>34940</v>
      </c>
      <c r="D7658">
        <v>6383978705</v>
      </c>
      <c r="E7658">
        <f>VLOOKUP(D7658,  base_salary!A:A, 1, FALSE)</f>
        <v>6383978705</v>
      </c>
      <c r="F7658">
        <f t="shared" si="238"/>
        <v>0</v>
      </c>
      <c r="G7658">
        <f t="shared" ca="1" si="239"/>
        <v>0</v>
      </c>
    </row>
    <row r="7659" spans="1:7" x14ac:dyDescent="0.25">
      <c r="A7659" t="s">
        <v>9969</v>
      </c>
      <c r="B7659" t="s">
        <v>3758</v>
      </c>
      <c r="C7659" s="4">
        <v>53094</v>
      </c>
      <c r="D7659">
        <v>3016446324</v>
      </c>
      <c r="E7659">
        <f>VLOOKUP(D7659,  base_salary!A:A, 1, FALSE)</f>
        <v>3016446324</v>
      </c>
      <c r="F7659">
        <f t="shared" si="238"/>
        <v>0</v>
      </c>
      <c r="G7659">
        <f t="shared" ca="1" si="239"/>
        <v>0</v>
      </c>
    </row>
    <row r="7660" spans="1:7" x14ac:dyDescent="0.25">
      <c r="A7660" t="s">
        <v>9970</v>
      </c>
      <c r="B7660" t="s">
        <v>2436</v>
      </c>
      <c r="C7660" s="4">
        <v>11319</v>
      </c>
      <c r="D7660">
        <v>6858776575</v>
      </c>
      <c r="E7660">
        <f>VLOOKUP(D7660,  base_salary!A:A, 1, FALSE)</f>
        <v>6858776575</v>
      </c>
      <c r="F7660">
        <f t="shared" si="238"/>
        <v>0</v>
      </c>
      <c r="G7660">
        <f t="shared" ca="1" si="239"/>
        <v>0</v>
      </c>
    </row>
    <row r="7661" spans="1:7" x14ac:dyDescent="0.25">
      <c r="A7661" t="s">
        <v>9971</v>
      </c>
      <c r="B7661" t="s">
        <v>1972</v>
      </c>
      <c r="C7661" s="4">
        <v>25998</v>
      </c>
      <c r="D7661">
        <v>556704134</v>
      </c>
      <c r="E7661">
        <f>VLOOKUP(D7661,  base_salary!A:A, 1, FALSE)</f>
        <v>556704134</v>
      </c>
      <c r="F7661">
        <f t="shared" si="238"/>
        <v>0</v>
      </c>
      <c r="G7661">
        <f t="shared" ca="1" si="239"/>
        <v>0</v>
      </c>
    </row>
    <row r="7662" spans="1:7" x14ac:dyDescent="0.25">
      <c r="A7662" t="s">
        <v>9972</v>
      </c>
      <c r="B7662" t="s">
        <v>2329</v>
      </c>
      <c r="C7662" s="4">
        <v>35854</v>
      </c>
      <c r="D7662">
        <v>6637560367</v>
      </c>
      <c r="E7662">
        <f>VLOOKUP(D7662,  base_salary!A:A, 1, FALSE)</f>
        <v>6637560367</v>
      </c>
      <c r="F7662">
        <f t="shared" si="238"/>
        <v>0</v>
      </c>
      <c r="G7662">
        <f t="shared" ca="1" si="239"/>
        <v>0</v>
      </c>
    </row>
    <row r="7663" spans="1:7" x14ac:dyDescent="0.25">
      <c r="A7663" t="s">
        <v>9973</v>
      </c>
      <c r="B7663" t="s">
        <v>1954</v>
      </c>
      <c r="C7663" s="4">
        <v>53306</v>
      </c>
      <c r="D7663">
        <v>250257920</v>
      </c>
      <c r="E7663">
        <f>VLOOKUP(D7663,  base_salary!A:A, 1, FALSE)</f>
        <v>250257920</v>
      </c>
      <c r="F7663">
        <f t="shared" si="238"/>
        <v>0</v>
      </c>
      <c r="G7663">
        <f t="shared" ca="1" si="239"/>
        <v>0</v>
      </c>
    </row>
    <row r="7664" spans="1:7" x14ac:dyDescent="0.25">
      <c r="A7664" t="s">
        <v>9974</v>
      </c>
      <c r="B7664" t="s">
        <v>2020</v>
      </c>
      <c r="C7664" s="4">
        <v>50545</v>
      </c>
      <c r="D7664">
        <v>87033755</v>
      </c>
      <c r="E7664">
        <f>VLOOKUP(D7664,  base_salary!A:A, 1, FALSE)</f>
        <v>87033755</v>
      </c>
      <c r="F7664">
        <f t="shared" si="238"/>
        <v>0</v>
      </c>
      <c r="G7664">
        <f t="shared" ca="1" si="239"/>
        <v>0</v>
      </c>
    </row>
    <row r="7665" spans="1:7" x14ac:dyDescent="0.25">
      <c r="A7665" t="s">
        <v>9975</v>
      </c>
      <c r="B7665" t="s">
        <v>3183</v>
      </c>
      <c r="C7665" s="4">
        <v>41496</v>
      </c>
      <c r="D7665">
        <v>9002722281</v>
      </c>
      <c r="E7665">
        <f>VLOOKUP(D7665,  base_salary!A:A, 1, FALSE)</f>
        <v>9002722281</v>
      </c>
      <c r="F7665">
        <f t="shared" si="238"/>
        <v>0</v>
      </c>
      <c r="G7665">
        <f t="shared" ca="1" si="239"/>
        <v>0</v>
      </c>
    </row>
    <row r="7666" spans="1:7" x14ac:dyDescent="0.25">
      <c r="A7666" t="s">
        <v>9976</v>
      </c>
      <c r="B7666" t="s">
        <v>2225</v>
      </c>
      <c r="C7666" s="4">
        <v>51875</v>
      </c>
      <c r="D7666">
        <v>8750494546</v>
      </c>
      <c r="E7666">
        <f>VLOOKUP(D7666,  base_salary!A:A, 1, FALSE)</f>
        <v>8750494546</v>
      </c>
      <c r="F7666">
        <f t="shared" si="238"/>
        <v>0</v>
      </c>
      <c r="G7666">
        <f t="shared" ca="1" si="239"/>
        <v>0</v>
      </c>
    </row>
    <row r="7667" spans="1:7" x14ac:dyDescent="0.25">
      <c r="A7667" t="s">
        <v>9977</v>
      </c>
      <c r="B7667" t="s">
        <v>2288</v>
      </c>
      <c r="C7667" s="4">
        <v>47652</v>
      </c>
      <c r="D7667">
        <v>819852252</v>
      </c>
      <c r="E7667">
        <f>VLOOKUP(D7667,  base_salary!A:A, 1, FALSE)</f>
        <v>819852252</v>
      </c>
      <c r="F7667">
        <f t="shared" si="238"/>
        <v>0</v>
      </c>
      <c r="G7667">
        <f t="shared" ca="1" si="239"/>
        <v>0</v>
      </c>
    </row>
    <row r="7668" spans="1:7" x14ac:dyDescent="0.25">
      <c r="A7668" t="s">
        <v>9978</v>
      </c>
      <c r="B7668" t="s">
        <v>2951</v>
      </c>
      <c r="C7668" s="4">
        <v>34854</v>
      </c>
      <c r="D7668">
        <v>4578004252</v>
      </c>
      <c r="E7668">
        <f>VLOOKUP(D7668,  base_salary!A:A, 1, FALSE)</f>
        <v>4578004252</v>
      </c>
      <c r="F7668">
        <f t="shared" si="238"/>
        <v>0</v>
      </c>
      <c r="G7668">
        <f t="shared" ca="1" si="239"/>
        <v>0</v>
      </c>
    </row>
    <row r="7669" spans="1:7" x14ac:dyDescent="0.25">
      <c r="A7669" t="s">
        <v>9979</v>
      </c>
      <c r="B7669" t="s">
        <v>2149</v>
      </c>
      <c r="C7669" s="4">
        <v>58218</v>
      </c>
      <c r="D7669">
        <v>7585281072</v>
      </c>
      <c r="E7669">
        <f>VLOOKUP(D7669,  base_salary!A:A, 1, FALSE)</f>
        <v>7585281072</v>
      </c>
      <c r="F7669">
        <f t="shared" si="238"/>
        <v>0</v>
      </c>
      <c r="G7669">
        <f t="shared" ca="1" si="239"/>
        <v>0</v>
      </c>
    </row>
    <row r="7670" spans="1:7" x14ac:dyDescent="0.25">
      <c r="A7670" t="s">
        <v>9980</v>
      </c>
      <c r="B7670" t="s">
        <v>2931</v>
      </c>
      <c r="C7670" s="4">
        <v>55968</v>
      </c>
      <c r="D7670">
        <v>7888574610</v>
      </c>
      <c r="E7670">
        <f>VLOOKUP(D7670,  base_salary!A:A, 1, FALSE)</f>
        <v>7888574610</v>
      </c>
      <c r="F7670">
        <f t="shared" si="238"/>
        <v>0</v>
      </c>
      <c r="G7670">
        <f t="shared" ca="1" si="239"/>
        <v>0</v>
      </c>
    </row>
    <row r="7671" spans="1:7" x14ac:dyDescent="0.25">
      <c r="A7671" t="s">
        <v>9981</v>
      </c>
      <c r="B7671" t="s">
        <v>2214</v>
      </c>
      <c r="C7671" s="4">
        <v>21084</v>
      </c>
      <c r="D7671">
        <v>8370379001</v>
      </c>
      <c r="E7671">
        <f>VLOOKUP(D7671,  base_salary!A:A, 1, FALSE)</f>
        <v>8370379001</v>
      </c>
      <c r="F7671">
        <f t="shared" si="238"/>
        <v>0</v>
      </c>
      <c r="G7671">
        <f t="shared" ca="1" si="239"/>
        <v>0</v>
      </c>
    </row>
    <row r="7672" spans="1:7" x14ac:dyDescent="0.25">
      <c r="A7672" t="s">
        <v>9982</v>
      </c>
      <c r="B7672" t="s">
        <v>2296</v>
      </c>
      <c r="C7672" s="4">
        <v>47310</v>
      </c>
      <c r="D7672">
        <v>8361813608</v>
      </c>
      <c r="E7672">
        <f>VLOOKUP(D7672,  base_salary!A:A, 1, FALSE)</f>
        <v>8361813608</v>
      </c>
      <c r="F7672">
        <f t="shared" si="238"/>
        <v>0</v>
      </c>
      <c r="G7672">
        <f t="shared" ca="1" si="239"/>
        <v>0</v>
      </c>
    </row>
    <row r="7673" spans="1:7" x14ac:dyDescent="0.25">
      <c r="A7673" t="s">
        <v>9983</v>
      </c>
      <c r="B7673" t="s">
        <v>2623</v>
      </c>
      <c r="C7673" s="4">
        <v>20103</v>
      </c>
      <c r="D7673">
        <v>85304042</v>
      </c>
      <c r="E7673">
        <f>VLOOKUP(D7673,  base_salary!A:A, 1, FALSE)</f>
        <v>85304042</v>
      </c>
      <c r="F7673">
        <f t="shared" si="238"/>
        <v>0</v>
      </c>
      <c r="G7673">
        <f t="shared" ca="1" si="239"/>
        <v>0</v>
      </c>
    </row>
    <row r="7674" spans="1:7" x14ac:dyDescent="0.25">
      <c r="A7674" t="s">
        <v>9984</v>
      </c>
      <c r="B7674" t="s">
        <v>3583</v>
      </c>
      <c r="C7674" s="4">
        <v>13921</v>
      </c>
      <c r="D7674">
        <v>3016446324</v>
      </c>
      <c r="E7674">
        <f>VLOOKUP(D7674,  base_salary!A:A, 1, FALSE)</f>
        <v>3016446324</v>
      </c>
      <c r="F7674">
        <f t="shared" si="238"/>
        <v>0</v>
      </c>
      <c r="G7674">
        <f t="shared" ca="1" si="239"/>
        <v>0</v>
      </c>
    </row>
    <row r="7675" spans="1:7" x14ac:dyDescent="0.25">
      <c r="A7675" t="s">
        <v>9985</v>
      </c>
      <c r="B7675" t="s">
        <v>1999</v>
      </c>
      <c r="C7675" s="4">
        <v>48854</v>
      </c>
      <c r="D7675">
        <v>1079691642</v>
      </c>
      <c r="E7675">
        <f>VLOOKUP(D7675,  base_salary!A:A, 1, FALSE)</f>
        <v>1079691642</v>
      </c>
      <c r="F7675">
        <f t="shared" si="238"/>
        <v>0</v>
      </c>
      <c r="G7675">
        <f t="shared" ca="1" si="239"/>
        <v>0</v>
      </c>
    </row>
    <row r="7676" spans="1:7" x14ac:dyDescent="0.25">
      <c r="A7676" t="s">
        <v>9986</v>
      </c>
      <c r="B7676" t="s">
        <v>4362</v>
      </c>
      <c r="C7676" s="4">
        <v>22636</v>
      </c>
      <c r="D7676">
        <v>858481901</v>
      </c>
      <c r="E7676">
        <f>VLOOKUP(D7676,  base_salary!A:A, 1, FALSE)</f>
        <v>858481901</v>
      </c>
      <c r="F7676">
        <f t="shared" si="238"/>
        <v>0</v>
      </c>
      <c r="G7676">
        <f t="shared" ca="1" si="239"/>
        <v>0</v>
      </c>
    </row>
    <row r="7677" spans="1:7" x14ac:dyDescent="0.25">
      <c r="A7677" t="s">
        <v>9987</v>
      </c>
      <c r="B7677" t="s">
        <v>2283</v>
      </c>
      <c r="C7677" s="4">
        <v>23869</v>
      </c>
      <c r="D7677">
        <v>3524504531</v>
      </c>
      <c r="E7677">
        <f>VLOOKUP(D7677,  base_salary!A:A, 1, FALSE)</f>
        <v>3524504531</v>
      </c>
      <c r="F7677">
        <f t="shared" si="238"/>
        <v>0</v>
      </c>
      <c r="G7677">
        <f t="shared" ca="1" si="239"/>
        <v>0</v>
      </c>
    </row>
    <row r="7678" spans="1:7" x14ac:dyDescent="0.25">
      <c r="A7678" t="s">
        <v>9988</v>
      </c>
      <c r="B7678" t="s">
        <v>2636</v>
      </c>
      <c r="C7678" s="4">
        <v>32138</v>
      </c>
      <c r="D7678">
        <v>7688943361</v>
      </c>
      <c r="E7678">
        <f>VLOOKUP(D7678,  base_salary!A:A, 1, FALSE)</f>
        <v>7688943361</v>
      </c>
      <c r="F7678">
        <f t="shared" si="238"/>
        <v>0</v>
      </c>
      <c r="G7678">
        <f t="shared" ca="1" si="239"/>
        <v>0</v>
      </c>
    </row>
    <row r="7679" spans="1:7" x14ac:dyDescent="0.25">
      <c r="A7679" t="s">
        <v>9989</v>
      </c>
      <c r="B7679" t="s">
        <v>2004</v>
      </c>
      <c r="C7679" s="4">
        <v>26141</v>
      </c>
      <c r="D7679">
        <v>4185019157</v>
      </c>
      <c r="E7679">
        <f>VLOOKUP(D7679,  base_salary!A:A, 1, FALSE)</f>
        <v>4185019157</v>
      </c>
      <c r="F7679">
        <f t="shared" si="238"/>
        <v>0</v>
      </c>
      <c r="G7679">
        <f t="shared" ca="1" si="239"/>
        <v>0</v>
      </c>
    </row>
    <row r="7680" spans="1:7" x14ac:dyDescent="0.25">
      <c r="A7680" t="s">
        <v>9990</v>
      </c>
      <c r="B7680" t="s">
        <v>2641</v>
      </c>
      <c r="C7680" s="4">
        <v>54825</v>
      </c>
      <c r="D7680">
        <v>6471464479</v>
      </c>
      <c r="E7680">
        <f>VLOOKUP(D7680,  base_salary!A:A, 1, FALSE)</f>
        <v>6471464479</v>
      </c>
      <c r="F7680">
        <f t="shared" si="238"/>
        <v>0</v>
      </c>
      <c r="G7680">
        <f t="shared" ca="1" si="239"/>
        <v>0</v>
      </c>
    </row>
    <row r="7681" spans="1:7" x14ac:dyDescent="0.25">
      <c r="A7681" t="s">
        <v>9991</v>
      </c>
      <c r="B7681" t="s">
        <v>2372</v>
      </c>
      <c r="C7681" s="4">
        <v>40749</v>
      </c>
      <c r="D7681">
        <v>2659144249</v>
      </c>
      <c r="E7681">
        <f>VLOOKUP(D7681,  base_salary!A:A, 1, FALSE)</f>
        <v>2659144249</v>
      </c>
      <c r="F7681">
        <f t="shared" si="238"/>
        <v>0</v>
      </c>
      <c r="G7681">
        <f t="shared" ca="1" si="239"/>
        <v>0</v>
      </c>
    </row>
    <row r="7682" spans="1:7" x14ac:dyDescent="0.25">
      <c r="A7682" t="s">
        <v>9992</v>
      </c>
      <c r="B7682" t="s">
        <v>2533</v>
      </c>
      <c r="C7682" s="4">
        <v>45672</v>
      </c>
      <c r="D7682">
        <v>7625163059</v>
      </c>
      <c r="E7682">
        <f>VLOOKUP(D7682,  base_salary!A:A, 1, FALSE)</f>
        <v>7625163059</v>
      </c>
      <c r="F7682">
        <f t="shared" si="238"/>
        <v>0</v>
      </c>
      <c r="G7682">
        <f t="shared" ca="1" si="239"/>
        <v>0</v>
      </c>
    </row>
    <row r="7683" spans="1:7" x14ac:dyDescent="0.25">
      <c r="A7683" t="s">
        <v>9993</v>
      </c>
      <c r="B7683" t="s">
        <v>2118</v>
      </c>
      <c r="C7683" s="4">
        <v>11572</v>
      </c>
      <c r="D7683">
        <v>7979647432</v>
      </c>
      <c r="E7683">
        <f>VLOOKUP(D7683,  base_salary!A:A, 1, FALSE)</f>
        <v>7979647432</v>
      </c>
      <c r="F7683">
        <f t="shared" ref="F7683:F7746" si="240">IF(ISERROR(E7683), 1, 0)</f>
        <v>0</v>
      </c>
      <c r="G7683">
        <f t="shared" ref="G7683:G7746" ca="1" si="241">SUM(G:G)</f>
        <v>0</v>
      </c>
    </row>
    <row r="7684" spans="1:7" x14ac:dyDescent="0.25">
      <c r="A7684" t="s">
        <v>9994</v>
      </c>
      <c r="B7684" t="s">
        <v>1946</v>
      </c>
      <c r="C7684" s="4">
        <v>20253</v>
      </c>
      <c r="D7684">
        <v>6410530811</v>
      </c>
      <c r="E7684">
        <f>VLOOKUP(D7684,  base_salary!A:A, 1, FALSE)</f>
        <v>6410530811</v>
      </c>
      <c r="F7684">
        <f t="shared" si="240"/>
        <v>0</v>
      </c>
      <c r="G7684">
        <f t="shared" ca="1" si="241"/>
        <v>0</v>
      </c>
    </row>
    <row r="7685" spans="1:7" x14ac:dyDescent="0.25">
      <c r="A7685" t="s">
        <v>9995</v>
      </c>
      <c r="B7685" t="s">
        <v>2246</v>
      </c>
      <c r="C7685" s="4">
        <v>13611</v>
      </c>
      <c r="D7685">
        <v>5913755731</v>
      </c>
      <c r="E7685">
        <f>VLOOKUP(D7685,  base_salary!A:A, 1, FALSE)</f>
        <v>5913755731</v>
      </c>
      <c r="F7685">
        <f t="shared" si="240"/>
        <v>0</v>
      </c>
      <c r="G7685">
        <f t="shared" ca="1" si="241"/>
        <v>0</v>
      </c>
    </row>
    <row r="7686" spans="1:7" x14ac:dyDescent="0.25">
      <c r="A7686" t="s">
        <v>9996</v>
      </c>
      <c r="B7686" t="s">
        <v>2636</v>
      </c>
      <c r="C7686" s="4">
        <v>36205</v>
      </c>
      <c r="D7686">
        <v>6731572691</v>
      </c>
      <c r="E7686">
        <f>VLOOKUP(D7686,  base_salary!A:A, 1, FALSE)</f>
        <v>6731572691</v>
      </c>
      <c r="F7686">
        <f t="shared" si="240"/>
        <v>0</v>
      </c>
      <c r="G7686">
        <f t="shared" ca="1" si="241"/>
        <v>0</v>
      </c>
    </row>
    <row r="7687" spans="1:7" x14ac:dyDescent="0.25">
      <c r="A7687" t="s">
        <v>9997</v>
      </c>
      <c r="B7687" t="s">
        <v>3023</v>
      </c>
      <c r="C7687" s="4">
        <v>28404</v>
      </c>
      <c r="D7687">
        <v>3806430489</v>
      </c>
      <c r="E7687">
        <f>VLOOKUP(D7687,  base_salary!A:A, 1, FALSE)</f>
        <v>3806430489</v>
      </c>
      <c r="F7687">
        <f t="shared" si="240"/>
        <v>0</v>
      </c>
      <c r="G7687">
        <f t="shared" ca="1" si="241"/>
        <v>0</v>
      </c>
    </row>
    <row r="7688" spans="1:7" x14ac:dyDescent="0.25">
      <c r="A7688" t="s">
        <v>9998</v>
      </c>
      <c r="B7688" t="s">
        <v>3390</v>
      </c>
      <c r="C7688" s="4">
        <v>11999</v>
      </c>
      <c r="D7688">
        <v>1364767856</v>
      </c>
      <c r="E7688">
        <f>VLOOKUP(D7688,  base_salary!A:A, 1, FALSE)</f>
        <v>1364767856</v>
      </c>
      <c r="F7688">
        <f t="shared" si="240"/>
        <v>0</v>
      </c>
      <c r="G7688">
        <f t="shared" ca="1" si="241"/>
        <v>0</v>
      </c>
    </row>
    <row r="7689" spans="1:7" x14ac:dyDescent="0.25">
      <c r="A7689" t="s">
        <v>9999</v>
      </c>
      <c r="B7689" t="s">
        <v>2340</v>
      </c>
      <c r="C7689" s="4">
        <v>35091</v>
      </c>
      <c r="D7689">
        <v>37593587</v>
      </c>
      <c r="E7689">
        <f>VLOOKUP(D7689,  base_salary!A:A, 1, FALSE)</f>
        <v>37593587</v>
      </c>
      <c r="F7689">
        <f t="shared" si="240"/>
        <v>0</v>
      </c>
      <c r="G7689">
        <f t="shared" ca="1" si="241"/>
        <v>0</v>
      </c>
    </row>
    <row r="7690" spans="1:7" x14ac:dyDescent="0.25">
      <c r="A7690" t="s">
        <v>10000</v>
      </c>
      <c r="B7690" t="s">
        <v>2691</v>
      </c>
      <c r="C7690" s="4">
        <v>21311</v>
      </c>
      <c r="D7690">
        <v>9674189459</v>
      </c>
      <c r="E7690">
        <f>VLOOKUP(D7690,  base_salary!A:A, 1, FALSE)</f>
        <v>9674189459</v>
      </c>
      <c r="F7690">
        <f t="shared" si="240"/>
        <v>0</v>
      </c>
      <c r="G7690">
        <f t="shared" ca="1" si="241"/>
        <v>0</v>
      </c>
    </row>
    <row r="7691" spans="1:7" x14ac:dyDescent="0.25">
      <c r="A7691" t="s">
        <v>10001</v>
      </c>
      <c r="B7691" t="s">
        <v>2219</v>
      </c>
      <c r="C7691" s="4">
        <v>24578</v>
      </c>
      <c r="D7691">
        <v>1887308636</v>
      </c>
      <c r="E7691">
        <f>VLOOKUP(D7691,  base_salary!A:A, 1, FALSE)</f>
        <v>1887308636</v>
      </c>
      <c r="F7691">
        <f t="shared" si="240"/>
        <v>0</v>
      </c>
      <c r="G7691">
        <f t="shared" ca="1" si="241"/>
        <v>0</v>
      </c>
    </row>
    <row r="7692" spans="1:7" x14ac:dyDescent="0.25">
      <c r="A7692" t="s">
        <v>10002</v>
      </c>
      <c r="B7692" t="s">
        <v>2059</v>
      </c>
      <c r="C7692" s="4">
        <v>23132</v>
      </c>
      <c r="D7692">
        <v>1028388519</v>
      </c>
      <c r="E7692">
        <f>VLOOKUP(D7692,  base_salary!A:A, 1, FALSE)</f>
        <v>1028388519</v>
      </c>
      <c r="F7692">
        <f t="shared" si="240"/>
        <v>0</v>
      </c>
      <c r="G7692">
        <f t="shared" ca="1" si="241"/>
        <v>0</v>
      </c>
    </row>
    <row r="7693" spans="1:7" x14ac:dyDescent="0.25">
      <c r="A7693" t="s">
        <v>10003</v>
      </c>
      <c r="B7693" t="s">
        <v>2141</v>
      </c>
      <c r="C7693" s="4">
        <v>11116</v>
      </c>
      <c r="D7693">
        <v>2757793764</v>
      </c>
      <c r="E7693">
        <f>VLOOKUP(D7693,  base_salary!A:A, 1, FALSE)</f>
        <v>2757793764</v>
      </c>
      <c r="F7693">
        <f t="shared" si="240"/>
        <v>0</v>
      </c>
      <c r="G7693">
        <f t="shared" ca="1" si="241"/>
        <v>0</v>
      </c>
    </row>
    <row r="7694" spans="1:7" x14ac:dyDescent="0.25">
      <c r="A7694" t="s">
        <v>10004</v>
      </c>
      <c r="B7694" t="s">
        <v>2647</v>
      </c>
      <c r="C7694" s="4">
        <v>30091</v>
      </c>
      <c r="D7694">
        <v>8267733809</v>
      </c>
      <c r="E7694">
        <f>VLOOKUP(D7694,  base_salary!A:A, 1, FALSE)</f>
        <v>8267733809</v>
      </c>
      <c r="F7694">
        <f t="shared" si="240"/>
        <v>0</v>
      </c>
      <c r="G7694">
        <f t="shared" ca="1" si="241"/>
        <v>0</v>
      </c>
    </row>
    <row r="7695" spans="1:7" x14ac:dyDescent="0.25">
      <c r="A7695" t="s">
        <v>10005</v>
      </c>
      <c r="B7695" t="s">
        <v>3201</v>
      </c>
      <c r="C7695" s="4">
        <v>31383</v>
      </c>
      <c r="D7695">
        <v>1419116835</v>
      </c>
      <c r="E7695">
        <f>VLOOKUP(D7695,  base_salary!A:A, 1, FALSE)</f>
        <v>1419116835</v>
      </c>
      <c r="F7695">
        <f t="shared" si="240"/>
        <v>0</v>
      </c>
      <c r="G7695">
        <f t="shared" ca="1" si="241"/>
        <v>0</v>
      </c>
    </row>
    <row r="7696" spans="1:7" x14ac:dyDescent="0.25">
      <c r="A7696" t="s">
        <v>10006</v>
      </c>
      <c r="B7696" t="s">
        <v>2290</v>
      </c>
      <c r="C7696" s="4">
        <v>34104</v>
      </c>
      <c r="D7696">
        <v>8646243699</v>
      </c>
      <c r="E7696">
        <f>VLOOKUP(D7696,  base_salary!A:A, 1, FALSE)</f>
        <v>8646243699</v>
      </c>
      <c r="F7696">
        <f t="shared" si="240"/>
        <v>0</v>
      </c>
      <c r="G7696">
        <f t="shared" ca="1" si="241"/>
        <v>0</v>
      </c>
    </row>
    <row r="7697" spans="1:7" x14ac:dyDescent="0.25">
      <c r="A7697" t="s">
        <v>10007</v>
      </c>
      <c r="B7697" t="s">
        <v>2279</v>
      </c>
      <c r="C7697" s="4">
        <v>42649</v>
      </c>
      <c r="D7697">
        <v>2565093969</v>
      </c>
      <c r="E7697">
        <f>VLOOKUP(D7697,  base_salary!A:A, 1, FALSE)</f>
        <v>2565093969</v>
      </c>
      <c r="F7697">
        <f t="shared" si="240"/>
        <v>0</v>
      </c>
      <c r="G7697">
        <f t="shared" ca="1" si="241"/>
        <v>0</v>
      </c>
    </row>
    <row r="7698" spans="1:7" x14ac:dyDescent="0.25">
      <c r="A7698" t="s">
        <v>10008</v>
      </c>
      <c r="B7698" t="s">
        <v>3390</v>
      </c>
      <c r="C7698" s="4">
        <v>38988</v>
      </c>
      <c r="D7698">
        <v>274599287</v>
      </c>
      <c r="E7698">
        <f>VLOOKUP(D7698,  base_salary!A:A, 1, FALSE)</f>
        <v>274599287</v>
      </c>
      <c r="F7698">
        <f t="shared" si="240"/>
        <v>0</v>
      </c>
      <c r="G7698">
        <f t="shared" ca="1" si="241"/>
        <v>0</v>
      </c>
    </row>
    <row r="7699" spans="1:7" x14ac:dyDescent="0.25">
      <c r="A7699" t="s">
        <v>10009</v>
      </c>
      <c r="B7699" t="s">
        <v>2164</v>
      </c>
      <c r="C7699" s="4">
        <v>50854</v>
      </c>
      <c r="D7699">
        <v>4269946768</v>
      </c>
      <c r="E7699">
        <f>VLOOKUP(D7699,  base_salary!A:A, 1, FALSE)</f>
        <v>4269946768</v>
      </c>
      <c r="F7699">
        <f t="shared" si="240"/>
        <v>0</v>
      </c>
      <c r="G7699">
        <f t="shared" ca="1" si="241"/>
        <v>0</v>
      </c>
    </row>
    <row r="7700" spans="1:7" x14ac:dyDescent="0.25">
      <c r="A7700" t="s">
        <v>10010</v>
      </c>
      <c r="B7700" t="s">
        <v>3271</v>
      </c>
      <c r="C7700" s="4">
        <v>42727</v>
      </c>
      <c r="D7700">
        <v>4958503722</v>
      </c>
      <c r="E7700">
        <f>VLOOKUP(D7700,  base_salary!A:A, 1, FALSE)</f>
        <v>4958503722</v>
      </c>
      <c r="F7700">
        <f t="shared" si="240"/>
        <v>0</v>
      </c>
      <c r="G7700">
        <f t="shared" ca="1" si="241"/>
        <v>0</v>
      </c>
    </row>
    <row r="7701" spans="1:7" x14ac:dyDescent="0.25">
      <c r="A7701" t="s">
        <v>10011</v>
      </c>
      <c r="B7701" t="s">
        <v>2079</v>
      </c>
      <c r="C7701" s="4">
        <v>38631</v>
      </c>
      <c r="D7701">
        <v>1532722974</v>
      </c>
      <c r="E7701">
        <f>VLOOKUP(D7701,  base_salary!A:A, 1, FALSE)</f>
        <v>1532722974</v>
      </c>
      <c r="F7701">
        <f t="shared" si="240"/>
        <v>0</v>
      </c>
      <c r="G7701">
        <f t="shared" ca="1" si="241"/>
        <v>0</v>
      </c>
    </row>
    <row r="7702" spans="1:7" x14ac:dyDescent="0.25">
      <c r="A7702" t="s">
        <v>10012</v>
      </c>
      <c r="B7702" t="s">
        <v>2970</v>
      </c>
      <c r="C7702" s="4">
        <v>10114</v>
      </c>
      <c r="D7702">
        <v>2191014690</v>
      </c>
      <c r="E7702">
        <f>VLOOKUP(D7702,  base_salary!A:A, 1, FALSE)</f>
        <v>2191014690</v>
      </c>
      <c r="F7702">
        <f t="shared" si="240"/>
        <v>0</v>
      </c>
      <c r="G7702">
        <f t="shared" ca="1" si="241"/>
        <v>0</v>
      </c>
    </row>
    <row r="7703" spans="1:7" x14ac:dyDescent="0.25">
      <c r="A7703" t="s">
        <v>10013</v>
      </c>
      <c r="B7703" t="s">
        <v>2623</v>
      </c>
      <c r="C7703" s="4">
        <v>37839</v>
      </c>
      <c r="D7703">
        <v>6000780338</v>
      </c>
      <c r="E7703">
        <f>VLOOKUP(D7703,  base_salary!A:A, 1, FALSE)</f>
        <v>6000780338</v>
      </c>
      <c r="F7703">
        <f t="shared" si="240"/>
        <v>0</v>
      </c>
      <c r="G7703">
        <f t="shared" ca="1" si="241"/>
        <v>0</v>
      </c>
    </row>
    <row r="7704" spans="1:7" x14ac:dyDescent="0.25">
      <c r="A7704" t="s">
        <v>10014</v>
      </c>
      <c r="B7704" t="s">
        <v>3512</v>
      </c>
      <c r="C7704" s="4">
        <v>28087</v>
      </c>
      <c r="D7704">
        <v>76572129</v>
      </c>
      <c r="E7704">
        <f>VLOOKUP(D7704,  base_salary!A:A, 1, FALSE)</f>
        <v>76572129</v>
      </c>
      <c r="F7704">
        <f t="shared" si="240"/>
        <v>0</v>
      </c>
      <c r="G7704">
        <f t="shared" ca="1" si="241"/>
        <v>0</v>
      </c>
    </row>
    <row r="7705" spans="1:7" x14ac:dyDescent="0.25">
      <c r="A7705" t="s">
        <v>10015</v>
      </c>
      <c r="B7705" t="s">
        <v>2059</v>
      </c>
      <c r="C7705" s="4">
        <v>48413</v>
      </c>
      <c r="D7705">
        <v>1096335336</v>
      </c>
      <c r="E7705">
        <f>VLOOKUP(D7705,  base_salary!A:A, 1, FALSE)</f>
        <v>1096335336</v>
      </c>
      <c r="F7705">
        <f t="shared" si="240"/>
        <v>0</v>
      </c>
      <c r="G7705">
        <f t="shared" ca="1" si="241"/>
        <v>0</v>
      </c>
    </row>
    <row r="7706" spans="1:7" x14ac:dyDescent="0.25">
      <c r="A7706" t="s">
        <v>10016</v>
      </c>
      <c r="B7706" t="s">
        <v>2236</v>
      </c>
      <c r="C7706" s="4">
        <v>40050</v>
      </c>
      <c r="D7706">
        <v>3473885983</v>
      </c>
      <c r="E7706">
        <f>VLOOKUP(D7706,  base_salary!A:A, 1, FALSE)</f>
        <v>3473885983</v>
      </c>
      <c r="F7706">
        <f t="shared" si="240"/>
        <v>0</v>
      </c>
      <c r="G7706">
        <f t="shared" ca="1" si="241"/>
        <v>0</v>
      </c>
    </row>
    <row r="7707" spans="1:7" x14ac:dyDescent="0.25">
      <c r="A7707" t="s">
        <v>10017</v>
      </c>
      <c r="B7707" t="s">
        <v>1980</v>
      </c>
      <c r="C7707" s="4">
        <v>26342</v>
      </c>
      <c r="D7707">
        <v>2353272215</v>
      </c>
      <c r="E7707">
        <f>VLOOKUP(D7707,  base_salary!A:A, 1, FALSE)</f>
        <v>2353272215</v>
      </c>
      <c r="F7707">
        <f t="shared" si="240"/>
        <v>0</v>
      </c>
      <c r="G7707">
        <f t="shared" ca="1" si="241"/>
        <v>0</v>
      </c>
    </row>
    <row r="7708" spans="1:7" x14ac:dyDescent="0.25">
      <c r="A7708" t="s">
        <v>10018</v>
      </c>
      <c r="B7708" t="s">
        <v>2018</v>
      </c>
      <c r="C7708" s="4">
        <v>34922</v>
      </c>
      <c r="D7708">
        <v>27852261</v>
      </c>
      <c r="E7708">
        <f>VLOOKUP(D7708,  base_salary!A:A, 1, FALSE)</f>
        <v>27852261</v>
      </c>
      <c r="F7708">
        <f t="shared" si="240"/>
        <v>0</v>
      </c>
      <c r="G7708">
        <f t="shared" ca="1" si="241"/>
        <v>0</v>
      </c>
    </row>
    <row r="7709" spans="1:7" x14ac:dyDescent="0.25">
      <c r="A7709" t="s">
        <v>10019</v>
      </c>
      <c r="B7709" t="s">
        <v>3886</v>
      </c>
      <c r="C7709" s="4">
        <v>34247</v>
      </c>
      <c r="D7709">
        <v>9705650896</v>
      </c>
      <c r="E7709">
        <f>VLOOKUP(D7709,  base_salary!A:A, 1, FALSE)</f>
        <v>9705650896</v>
      </c>
      <c r="F7709">
        <f t="shared" si="240"/>
        <v>0</v>
      </c>
      <c r="G7709">
        <f t="shared" ca="1" si="241"/>
        <v>0</v>
      </c>
    </row>
    <row r="7710" spans="1:7" x14ac:dyDescent="0.25">
      <c r="A7710" t="s">
        <v>10020</v>
      </c>
      <c r="B7710" t="s">
        <v>2360</v>
      </c>
      <c r="C7710" s="4">
        <v>12139</v>
      </c>
      <c r="D7710">
        <v>7160109333</v>
      </c>
      <c r="E7710">
        <f>VLOOKUP(D7710,  base_salary!A:A, 1, FALSE)</f>
        <v>7160109333</v>
      </c>
      <c r="F7710">
        <f t="shared" si="240"/>
        <v>0</v>
      </c>
      <c r="G7710">
        <f t="shared" ca="1" si="241"/>
        <v>0</v>
      </c>
    </row>
    <row r="7711" spans="1:7" x14ac:dyDescent="0.25">
      <c r="A7711" t="s">
        <v>10021</v>
      </c>
      <c r="B7711" t="s">
        <v>2182</v>
      </c>
      <c r="C7711" s="4">
        <v>11403</v>
      </c>
      <c r="D7711">
        <v>7914395587</v>
      </c>
      <c r="E7711">
        <f>VLOOKUP(D7711,  base_salary!A:A, 1, FALSE)</f>
        <v>7914395587</v>
      </c>
      <c r="F7711">
        <f t="shared" si="240"/>
        <v>0</v>
      </c>
      <c r="G7711">
        <f t="shared" ca="1" si="241"/>
        <v>0</v>
      </c>
    </row>
    <row r="7712" spans="1:7" x14ac:dyDescent="0.25">
      <c r="A7712" t="s">
        <v>10022</v>
      </c>
      <c r="B7712" t="s">
        <v>2764</v>
      </c>
      <c r="C7712" s="4">
        <v>40750</v>
      </c>
      <c r="D7712">
        <v>549857826</v>
      </c>
      <c r="E7712">
        <f>VLOOKUP(D7712,  base_salary!A:A, 1, FALSE)</f>
        <v>549857826</v>
      </c>
      <c r="F7712">
        <f t="shared" si="240"/>
        <v>0</v>
      </c>
      <c r="G7712">
        <f t="shared" ca="1" si="241"/>
        <v>0</v>
      </c>
    </row>
    <row r="7713" spans="1:7" x14ac:dyDescent="0.25">
      <c r="A7713" t="s">
        <v>10023</v>
      </c>
      <c r="B7713" t="s">
        <v>3113</v>
      </c>
      <c r="C7713" s="4">
        <v>44687</v>
      </c>
      <c r="D7713">
        <v>3213290963</v>
      </c>
      <c r="E7713">
        <f>VLOOKUP(D7713,  base_salary!A:A, 1, FALSE)</f>
        <v>3213290963</v>
      </c>
      <c r="F7713">
        <f t="shared" si="240"/>
        <v>0</v>
      </c>
      <c r="G7713">
        <f t="shared" ca="1" si="241"/>
        <v>0</v>
      </c>
    </row>
    <row r="7714" spans="1:7" x14ac:dyDescent="0.25">
      <c r="A7714" t="s">
        <v>10024</v>
      </c>
      <c r="B7714" t="s">
        <v>3369</v>
      </c>
      <c r="C7714" s="4">
        <v>53958</v>
      </c>
      <c r="D7714">
        <v>244523738</v>
      </c>
      <c r="E7714">
        <f>VLOOKUP(D7714,  base_salary!A:A, 1, FALSE)</f>
        <v>244523738</v>
      </c>
      <c r="F7714">
        <f t="shared" si="240"/>
        <v>0</v>
      </c>
      <c r="G7714">
        <f t="shared" ca="1" si="241"/>
        <v>0</v>
      </c>
    </row>
    <row r="7715" spans="1:7" x14ac:dyDescent="0.25">
      <c r="A7715" t="s">
        <v>10025</v>
      </c>
      <c r="B7715" t="s">
        <v>2109</v>
      </c>
      <c r="C7715" s="4">
        <v>22473</v>
      </c>
      <c r="D7715">
        <v>115757341</v>
      </c>
      <c r="E7715">
        <f>VLOOKUP(D7715,  base_salary!A:A, 1, FALSE)</f>
        <v>115757341</v>
      </c>
      <c r="F7715">
        <f t="shared" si="240"/>
        <v>0</v>
      </c>
      <c r="G7715">
        <f t="shared" ca="1" si="241"/>
        <v>0</v>
      </c>
    </row>
    <row r="7716" spans="1:7" x14ac:dyDescent="0.25">
      <c r="A7716" t="s">
        <v>10026</v>
      </c>
      <c r="B7716" t="s">
        <v>1934</v>
      </c>
      <c r="C7716" s="4">
        <v>16599</v>
      </c>
      <c r="D7716">
        <v>6227038881</v>
      </c>
      <c r="E7716">
        <f>VLOOKUP(D7716,  base_salary!A:A, 1, FALSE)</f>
        <v>6227038881</v>
      </c>
      <c r="F7716">
        <f t="shared" si="240"/>
        <v>0</v>
      </c>
      <c r="G7716">
        <f t="shared" ca="1" si="241"/>
        <v>0</v>
      </c>
    </row>
    <row r="7717" spans="1:7" x14ac:dyDescent="0.25">
      <c r="A7717" t="s">
        <v>10027</v>
      </c>
      <c r="B7717" t="s">
        <v>2345</v>
      </c>
      <c r="C7717" s="4">
        <v>51379</v>
      </c>
      <c r="D7717">
        <v>4691333258</v>
      </c>
      <c r="E7717">
        <f>VLOOKUP(D7717,  base_salary!A:A, 1, FALSE)</f>
        <v>4691333258</v>
      </c>
      <c r="F7717">
        <f t="shared" si="240"/>
        <v>0</v>
      </c>
      <c r="G7717">
        <f t="shared" ca="1" si="241"/>
        <v>0</v>
      </c>
    </row>
    <row r="7718" spans="1:7" x14ac:dyDescent="0.25">
      <c r="A7718" t="s">
        <v>10028</v>
      </c>
      <c r="B7718" t="s">
        <v>3527</v>
      </c>
      <c r="C7718" s="4">
        <v>13416</v>
      </c>
      <c r="D7718">
        <v>679204083</v>
      </c>
      <c r="E7718">
        <f>VLOOKUP(D7718,  base_salary!A:A, 1, FALSE)</f>
        <v>679204083</v>
      </c>
      <c r="F7718">
        <f t="shared" si="240"/>
        <v>0</v>
      </c>
      <c r="G7718">
        <f t="shared" ca="1" si="241"/>
        <v>0</v>
      </c>
    </row>
    <row r="7719" spans="1:7" x14ac:dyDescent="0.25">
      <c r="A7719" t="s">
        <v>10029</v>
      </c>
      <c r="B7719" t="s">
        <v>2650</v>
      </c>
      <c r="C7719" s="4">
        <v>56517</v>
      </c>
      <c r="D7719">
        <v>17898579</v>
      </c>
      <c r="E7719">
        <f>VLOOKUP(D7719,  base_salary!A:A, 1, FALSE)</f>
        <v>17898579</v>
      </c>
      <c r="F7719">
        <f t="shared" si="240"/>
        <v>0</v>
      </c>
      <c r="G7719">
        <f t="shared" ca="1" si="241"/>
        <v>0</v>
      </c>
    </row>
    <row r="7720" spans="1:7" x14ac:dyDescent="0.25">
      <c r="A7720" t="s">
        <v>10030</v>
      </c>
      <c r="B7720" t="s">
        <v>1978</v>
      </c>
      <c r="C7720" s="4">
        <v>28063</v>
      </c>
      <c r="D7720">
        <v>6275593709</v>
      </c>
      <c r="E7720">
        <f>VLOOKUP(D7720,  base_salary!A:A, 1, FALSE)</f>
        <v>6275593709</v>
      </c>
      <c r="F7720">
        <f t="shared" si="240"/>
        <v>0</v>
      </c>
      <c r="G7720">
        <f t="shared" ca="1" si="241"/>
        <v>0</v>
      </c>
    </row>
    <row r="7721" spans="1:7" x14ac:dyDescent="0.25">
      <c r="A7721" t="s">
        <v>10031</v>
      </c>
      <c r="B7721" t="s">
        <v>2118</v>
      </c>
      <c r="C7721" s="4">
        <v>11892</v>
      </c>
      <c r="D7721">
        <v>858481901</v>
      </c>
      <c r="E7721">
        <f>VLOOKUP(D7721,  base_salary!A:A, 1, FALSE)</f>
        <v>858481901</v>
      </c>
      <c r="F7721">
        <f t="shared" si="240"/>
        <v>0</v>
      </c>
      <c r="G7721">
        <f t="shared" ca="1" si="241"/>
        <v>0</v>
      </c>
    </row>
    <row r="7722" spans="1:7" x14ac:dyDescent="0.25">
      <c r="A7722" t="s">
        <v>10032</v>
      </c>
      <c r="B7722" t="s">
        <v>1995</v>
      </c>
      <c r="C7722" s="4">
        <v>11246</v>
      </c>
      <c r="D7722">
        <v>1918356416</v>
      </c>
      <c r="E7722">
        <f>VLOOKUP(D7722,  base_salary!A:A, 1, FALSE)</f>
        <v>1918356416</v>
      </c>
      <c r="F7722">
        <f t="shared" si="240"/>
        <v>0</v>
      </c>
      <c r="G7722">
        <f t="shared" ca="1" si="241"/>
        <v>0</v>
      </c>
    </row>
    <row r="7723" spans="1:7" x14ac:dyDescent="0.25">
      <c r="A7723" t="s">
        <v>10033</v>
      </c>
      <c r="B7723" t="s">
        <v>2170</v>
      </c>
      <c r="C7723" s="4">
        <v>37694</v>
      </c>
      <c r="D7723">
        <v>8705788102</v>
      </c>
      <c r="E7723">
        <f>VLOOKUP(D7723,  base_salary!A:A, 1, FALSE)</f>
        <v>8705788102</v>
      </c>
      <c r="F7723">
        <f t="shared" si="240"/>
        <v>0</v>
      </c>
      <c r="G7723">
        <f t="shared" ca="1" si="241"/>
        <v>0</v>
      </c>
    </row>
    <row r="7724" spans="1:7" x14ac:dyDescent="0.25">
      <c r="A7724" t="s">
        <v>10034</v>
      </c>
      <c r="B7724" t="s">
        <v>2746</v>
      </c>
      <c r="C7724" s="4">
        <v>46427</v>
      </c>
      <c r="D7724">
        <v>76572129</v>
      </c>
      <c r="E7724">
        <f>VLOOKUP(D7724,  base_salary!A:A, 1, FALSE)</f>
        <v>76572129</v>
      </c>
      <c r="F7724">
        <f t="shared" si="240"/>
        <v>0</v>
      </c>
      <c r="G7724">
        <f t="shared" ca="1" si="241"/>
        <v>0</v>
      </c>
    </row>
    <row r="7725" spans="1:7" x14ac:dyDescent="0.25">
      <c r="A7725" t="s">
        <v>10035</v>
      </c>
      <c r="B7725" t="s">
        <v>2752</v>
      </c>
      <c r="C7725" s="4">
        <v>49981</v>
      </c>
      <c r="D7725">
        <v>509389570</v>
      </c>
      <c r="E7725">
        <f>VLOOKUP(D7725,  base_salary!A:A, 1, FALSE)</f>
        <v>509389570</v>
      </c>
      <c r="F7725">
        <f t="shared" si="240"/>
        <v>0</v>
      </c>
      <c r="G7725">
        <f t="shared" ca="1" si="241"/>
        <v>0</v>
      </c>
    </row>
    <row r="7726" spans="1:7" x14ac:dyDescent="0.25">
      <c r="A7726" t="s">
        <v>10036</v>
      </c>
      <c r="B7726" t="s">
        <v>2143</v>
      </c>
      <c r="C7726" s="4">
        <v>16379</v>
      </c>
      <c r="D7726">
        <v>6720857681</v>
      </c>
      <c r="E7726">
        <f>VLOOKUP(D7726,  base_salary!A:A, 1, FALSE)</f>
        <v>6720857681</v>
      </c>
      <c r="F7726">
        <f t="shared" si="240"/>
        <v>0</v>
      </c>
      <c r="G7726">
        <f t="shared" ca="1" si="241"/>
        <v>0</v>
      </c>
    </row>
    <row r="7727" spans="1:7" x14ac:dyDescent="0.25">
      <c r="A7727" t="s">
        <v>10037</v>
      </c>
      <c r="B7727" t="s">
        <v>2035</v>
      </c>
      <c r="C7727" s="4">
        <v>11026</v>
      </c>
      <c r="D7727">
        <v>7188904251</v>
      </c>
      <c r="E7727">
        <f>VLOOKUP(D7727,  base_salary!A:A, 1, FALSE)</f>
        <v>7188904251</v>
      </c>
      <c r="F7727">
        <f t="shared" si="240"/>
        <v>0</v>
      </c>
      <c r="G7727">
        <f t="shared" ca="1" si="241"/>
        <v>0</v>
      </c>
    </row>
    <row r="7728" spans="1:7" x14ac:dyDescent="0.25">
      <c r="A7728" t="s">
        <v>10038</v>
      </c>
      <c r="B7728" t="s">
        <v>3297</v>
      </c>
      <c r="C7728" s="4">
        <v>55982</v>
      </c>
      <c r="D7728">
        <v>3933561566</v>
      </c>
      <c r="E7728">
        <f>VLOOKUP(D7728,  base_salary!A:A, 1, FALSE)</f>
        <v>3933561566</v>
      </c>
      <c r="F7728">
        <f t="shared" si="240"/>
        <v>0</v>
      </c>
      <c r="G7728">
        <f t="shared" ca="1" si="241"/>
        <v>0</v>
      </c>
    </row>
    <row r="7729" spans="1:7" x14ac:dyDescent="0.25">
      <c r="A7729" t="s">
        <v>10039</v>
      </c>
      <c r="B7729" t="s">
        <v>2269</v>
      </c>
      <c r="C7729" s="4">
        <v>46324</v>
      </c>
      <c r="D7729">
        <v>5588978080</v>
      </c>
      <c r="E7729">
        <f>VLOOKUP(D7729,  base_salary!A:A, 1, FALSE)</f>
        <v>5588978080</v>
      </c>
      <c r="F7729">
        <f t="shared" si="240"/>
        <v>0</v>
      </c>
      <c r="G7729">
        <f t="shared" ca="1" si="241"/>
        <v>0</v>
      </c>
    </row>
    <row r="7730" spans="1:7" x14ac:dyDescent="0.25">
      <c r="A7730" t="s">
        <v>10040</v>
      </c>
      <c r="B7730" t="s">
        <v>2540</v>
      </c>
      <c r="C7730" s="4">
        <v>22939</v>
      </c>
      <c r="D7730">
        <v>9381484503</v>
      </c>
      <c r="E7730">
        <f>VLOOKUP(D7730,  base_salary!A:A, 1, FALSE)</f>
        <v>9381484503</v>
      </c>
      <c r="F7730">
        <f t="shared" si="240"/>
        <v>0</v>
      </c>
      <c r="G7730">
        <f t="shared" ca="1" si="241"/>
        <v>0</v>
      </c>
    </row>
    <row r="7731" spans="1:7" x14ac:dyDescent="0.25">
      <c r="A7731" t="s">
        <v>10041</v>
      </c>
      <c r="B7731" t="s">
        <v>2293</v>
      </c>
      <c r="C7731" s="4">
        <v>58555</v>
      </c>
      <c r="D7731">
        <v>3746690722</v>
      </c>
      <c r="E7731">
        <f>VLOOKUP(D7731,  base_salary!A:A, 1, FALSE)</f>
        <v>3746690722</v>
      </c>
      <c r="F7731">
        <f t="shared" si="240"/>
        <v>0</v>
      </c>
      <c r="G7731">
        <f t="shared" ca="1" si="241"/>
        <v>0</v>
      </c>
    </row>
    <row r="7732" spans="1:7" x14ac:dyDescent="0.25">
      <c r="A7732" t="s">
        <v>10042</v>
      </c>
      <c r="B7732" t="s">
        <v>4461</v>
      </c>
      <c r="C7732" s="4">
        <v>29144</v>
      </c>
      <c r="D7732">
        <v>3772653790</v>
      </c>
      <c r="E7732">
        <f>VLOOKUP(D7732,  base_salary!A:A, 1, FALSE)</f>
        <v>3772653790</v>
      </c>
      <c r="F7732">
        <f t="shared" si="240"/>
        <v>0</v>
      </c>
      <c r="G7732">
        <f t="shared" ca="1" si="241"/>
        <v>0</v>
      </c>
    </row>
    <row r="7733" spans="1:7" x14ac:dyDescent="0.25">
      <c r="A7733" t="s">
        <v>10043</v>
      </c>
      <c r="B7733" t="s">
        <v>2614</v>
      </c>
      <c r="C7733" s="4">
        <v>11721</v>
      </c>
      <c r="D7733">
        <v>8460683117</v>
      </c>
      <c r="E7733">
        <f>VLOOKUP(D7733,  base_salary!A:A, 1, FALSE)</f>
        <v>8460683117</v>
      </c>
      <c r="F7733">
        <f t="shared" si="240"/>
        <v>0</v>
      </c>
      <c r="G7733">
        <f t="shared" ca="1" si="241"/>
        <v>0</v>
      </c>
    </row>
    <row r="7734" spans="1:7" x14ac:dyDescent="0.25">
      <c r="A7734" t="s">
        <v>10044</v>
      </c>
      <c r="B7734" t="s">
        <v>2032</v>
      </c>
      <c r="C7734" s="4">
        <v>30221</v>
      </c>
      <c r="D7734">
        <v>7011563598</v>
      </c>
      <c r="E7734">
        <f>VLOOKUP(D7734,  base_salary!A:A, 1, FALSE)</f>
        <v>7011563598</v>
      </c>
      <c r="F7734">
        <f t="shared" si="240"/>
        <v>0</v>
      </c>
      <c r="G7734">
        <f t="shared" ca="1" si="241"/>
        <v>0</v>
      </c>
    </row>
    <row r="7735" spans="1:7" x14ac:dyDescent="0.25">
      <c r="A7735" t="s">
        <v>10045</v>
      </c>
      <c r="B7735" t="s">
        <v>1938</v>
      </c>
      <c r="C7735" s="4">
        <v>43382</v>
      </c>
      <c r="D7735">
        <v>9829586073</v>
      </c>
      <c r="E7735">
        <f>VLOOKUP(D7735,  base_salary!A:A, 1, FALSE)</f>
        <v>9829586073</v>
      </c>
      <c r="F7735">
        <f t="shared" si="240"/>
        <v>0</v>
      </c>
      <c r="G7735">
        <f t="shared" ca="1" si="241"/>
        <v>0</v>
      </c>
    </row>
    <row r="7736" spans="1:7" x14ac:dyDescent="0.25">
      <c r="A7736" t="s">
        <v>10046</v>
      </c>
      <c r="B7736" t="s">
        <v>2006</v>
      </c>
      <c r="C7736" s="4">
        <v>38022</v>
      </c>
      <c r="D7736">
        <v>1489889981</v>
      </c>
      <c r="E7736">
        <f>VLOOKUP(D7736,  base_salary!A:A, 1, FALSE)</f>
        <v>1489889981</v>
      </c>
      <c r="F7736">
        <f t="shared" si="240"/>
        <v>0</v>
      </c>
      <c r="G7736">
        <f t="shared" ca="1" si="241"/>
        <v>0</v>
      </c>
    </row>
    <row r="7737" spans="1:7" x14ac:dyDescent="0.25">
      <c r="A7737" t="s">
        <v>10047</v>
      </c>
      <c r="B7737" t="s">
        <v>2507</v>
      </c>
      <c r="C7737" s="4">
        <v>34582</v>
      </c>
      <c r="D7737">
        <v>4698538416</v>
      </c>
      <c r="E7737">
        <f>VLOOKUP(D7737,  base_salary!A:A, 1, FALSE)</f>
        <v>4698538416</v>
      </c>
      <c r="F7737">
        <f t="shared" si="240"/>
        <v>0</v>
      </c>
      <c r="G7737">
        <f t="shared" ca="1" si="241"/>
        <v>0</v>
      </c>
    </row>
    <row r="7738" spans="1:7" x14ac:dyDescent="0.25">
      <c r="A7738" t="s">
        <v>10048</v>
      </c>
      <c r="B7738" t="s">
        <v>2470</v>
      </c>
      <c r="C7738" s="4">
        <v>20990</v>
      </c>
      <c r="D7738">
        <v>3932861779</v>
      </c>
      <c r="E7738">
        <f>VLOOKUP(D7738,  base_salary!A:A, 1, FALSE)</f>
        <v>3932861779</v>
      </c>
      <c r="F7738">
        <f t="shared" si="240"/>
        <v>0</v>
      </c>
      <c r="G7738">
        <f t="shared" ca="1" si="241"/>
        <v>0</v>
      </c>
    </row>
    <row r="7739" spans="1:7" x14ac:dyDescent="0.25">
      <c r="A7739" t="s">
        <v>10049</v>
      </c>
      <c r="B7739" t="s">
        <v>2670</v>
      </c>
      <c r="C7739" s="4">
        <v>55065</v>
      </c>
      <c r="D7739">
        <v>7567063646</v>
      </c>
      <c r="E7739">
        <f>VLOOKUP(D7739,  base_salary!A:A, 1, FALSE)</f>
        <v>7567063646</v>
      </c>
      <c r="F7739">
        <f t="shared" si="240"/>
        <v>0</v>
      </c>
      <c r="G7739">
        <f t="shared" ca="1" si="241"/>
        <v>0</v>
      </c>
    </row>
    <row r="7740" spans="1:7" x14ac:dyDescent="0.25">
      <c r="A7740" t="s">
        <v>10050</v>
      </c>
      <c r="B7740" t="s">
        <v>2257</v>
      </c>
      <c r="C7740" s="4">
        <v>34955</v>
      </c>
      <c r="D7740">
        <v>1296185559</v>
      </c>
      <c r="E7740">
        <f>VLOOKUP(D7740,  base_salary!A:A, 1, FALSE)</f>
        <v>1296185559</v>
      </c>
      <c r="F7740">
        <f t="shared" si="240"/>
        <v>0</v>
      </c>
      <c r="G7740">
        <f t="shared" ca="1" si="241"/>
        <v>0</v>
      </c>
    </row>
    <row r="7741" spans="1:7" x14ac:dyDescent="0.25">
      <c r="A7741" t="s">
        <v>10051</v>
      </c>
      <c r="B7741" t="s">
        <v>2166</v>
      </c>
      <c r="C7741" s="4">
        <v>20047</v>
      </c>
      <c r="D7741">
        <v>4184483038</v>
      </c>
      <c r="E7741">
        <f>VLOOKUP(D7741,  base_salary!A:A, 1, FALSE)</f>
        <v>4184483038</v>
      </c>
      <c r="F7741">
        <f t="shared" si="240"/>
        <v>0</v>
      </c>
      <c r="G7741">
        <f t="shared" ca="1" si="241"/>
        <v>0</v>
      </c>
    </row>
    <row r="7742" spans="1:7" x14ac:dyDescent="0.25">
      <c r="A7742" t="s">
        <v>10052</v>
      </c>
      <c r="B7742" t="s">
        <v>2507</v>
      </c>
      <c r="C7742" s="4">
        <v>42294</v>
      </c>
      <c r="D7742">
        <v>9403474378</v>
      </c>
      <c r="E7742">
        <f>VLOOKUP(D7742,  base_salary!A:A, 1, FALSE)</f>
        <v>9403474378</v>
      </c>
      <c r="F7742">
        <f t="shared" si="240"/>
        <v>0</v>
      </c>
      <c r="G7742">
        <f t="shared" ca="1" si="241"/>
        <v>0</v>
      </c>
    </row>
    <row r="7743" spans="1:7" x14ac:dyDescent="0.25">
      <c r="A7743" t="s">
        <v>10053</v>
      </c>
      <c r="B7743" t="s">
        <v>3873</v>
      </c>
      <c r="C7743" s="4">
        <v>42440</v>
      </c>
      <c r="D7743">
        <v>8694120054</v>
      </c>
      <c r="E7743">
        <f>VLOOKUP(D7743,  base_salary!A:A, 1, FALSE)</f>
        <v>8694120054</v>
      </c>
      <c r="F7743">
        <f t="shared" si="240"/>
        <v>0</v>
      </c>
      <c r="G7743">
        <f t="shared" ca="1" si="241"/>
        <v>0</v>
      </c>
    </row>
    <row r="7744" spans="1:7" x14ac:dyDescent="0.25">
      <c r="A7744" t="s">
        <v>10054</v>
      </c>
      <c r="B7744" t="s">
        <v>3487</v>
      </c>
      <c r="C7744" s="4">
        <v>39874</v>
      </c>
      <c r="D7744">
        <v>3524504531</v>
      </c>
      <c r="E7744">
        <f>VLOOKUP(D7744,  base_salary!A:A, 1, FALSE)</f>
        <v>3524504531</v>
      </c>
      <c r="F7744">
        <f t="shared" si="240"/>
        <v>0</v>
      </c>
      <c r="G7744">
        <f t="shared" ca="1" si="241"/>
        <v>0</v>
      </c>
    </row>
    <row r="7745" spans="1:7" x14ac:dyDescent="0.25">
      <c r="A7745" t="s">
        <v>10055</v>
      </c>
      <c r="B7745" t="s">
        <v>1938</v>
      </c>
      <c r="C7745" s="4">
        <v>36403</v>
      </c>
      <c r="D7745">
        <v>2307209530</v>
      </c>
      <c r="E7745">
        <f>VLOOKUP(D7745,  base_salary!A:A, 1, FALSE)</f>
        <v>2307209530</v>
      </c>
      <c r="F7745">
        <f t="shared" si="240"/>
        <v>0</v>
      </c>
      <c r="G7745">
        <f t="shared" ca="1" si="241"/>
        <v>0</v>
      </c>
    </row>
    <row r="7746" spans="1:7" x14ac:dyDescent="0.25">
      <c r="A7746" t="s">
        <v>10056</v>
      </c>
      <c r="B7746" t="s">
        <v>2065</v>
      </c>
      <c r="C7746" s="4">
        <v>53630</v>
      </c>
      <c r="D7746">
        <v>9260254965</v>
      </c>
      <c r="E7746">
        <f>VLOOKUP(D7746,  base_salary!A:A, 1, FALSE)</f>
        <v>9260254965</v>
      </c>
      <c r="F7746">
        <f t="shared" si="240"/>
        <v>0</v>
      </c>
      <c r="G7746">
        <f t="shared" ca="1" si="241"/>
        <v>0</v>
      </c>
    </row>
    <row r="7747" spans="1:7" x14ac:dyDescent="0.25">
      <c r="A7747" t="s">
        <v>10057</v>
      </c>
      <c r="B7747" t="s">
        <v>1999</v>
      </c>
      <c r="C7747" s="4">
        <v>31474</v>
      </c>
      <c r="D7747">
        <v>2841287114</v>
      </c>
      <c r="E7747">
        <f>VLOOKUP(D7747,  base_salary!A:A, 1, FALSE)</f>
        <v>2841287114</v>
      </c>
      <c r="F7747">
        <f t="shared" ref="F7747:F7810" si="242">IF(ISERROR(E7747), 1, 0)</f>
        <v>0</v>
      </c>
      <c r="G7747">
        <f t="shared" ref="G7747:G7810" ca="1" si="243">SUM(G:G)</f>
        <v>0</v>
      </c>
    </row>
    <row r="7748" spans="1:7" x14ac:dyDescent="0.25">
      <c r="A7748" t="s">
        <v>10058</v>
      </c>
      <c r="B7748" t="s">
        <v>2511</v>
      </c>
      <c r="C7748" s="4">
        <v>32349</v>
      </c>
      <c r="D7748">
        <v>2607689635</v>
      </c>
      <c r="E7748">
        <f>VLOOKUP(D7748,  base_salary!A:A, 1, FALSE)</f>
        <v>2607689635</v>
      </c>
      <c r="F7748">
        <f t="shared" si="242"/>
        <v>0</v>
      </c>
      <c r="G7748">
        <f t="shared" ca="1" si="243"/>
        <v>0</v>
      </c>
    </row>
    <row r="7749" spans="1:7" x14ac:dyDescent="0.25">
      <c r="A7749" t="s">
        <v>10059</v>
      </c>
      <c r="B7749" t="s">
        <v>3356</v>
      </c>
      <c r="C7749" s="4">
        <v>22860</v>
      </c>
      <c r="D7749">
        <v>885693418</v>
      </c>
      <c r="E7749">
        <f>VLOOKUP(D7749,  base_salary!A:A, 1, FALSE)</f>
        <v>885693418</v>
      </c>
      <c r="F7749">
        <f t="shared" si="242"/>
        <v>0</v>
      </c>
      <c r="G7749">
        <f t="shared" ca="1" si="243"/>
        <v>0</v>
      </c>
    </row>
    <row r="7750" spans="1:7" x14ac:dyDescent="0.25">
      <c r="A7750" t="s">
        <v>10060</v>
      </c>
      <c r="B7750" t="s">
        <v>3558</v>
      </c>
      <c r="C7750" s="4">
        <v>55904</v>
      </c>
      <c r="D7750">
        <v>8533410514</v>
      </c>
      <c r="E7750">
        <f>VLOOKUP(D7750,  base_salary!A:A, 1, FALSE)</f>
        <v>8533410514</v>
      </c>
      <c r="F7750">
        <f t="shared" si="242"/>
        <v>0</v>
      </c>
      <c r="G7750">
        <f t="shared" ca="1" si="243"/>
        <v>0</v>
      </c>
    </row>
    <row r="7751" spans="1:7" x14ac:dyDescent="0.25">
      <c r="A7751" t="s">
        <v>10061</v>
      </c>
      <c r="B7751" t="s">
        <v>2491</v>
      </c>
      <c r="C7751" s="4">
        <v>47064</v>
      </c>
      <c r="D7751">
        <v>4372257910</v>
      </c>
      <c r="E7751">
        <f>VLOOKUP(D7751,  base_salary!A:A, 1, FALSE)</f>
        <v>4372257910</v>
      </c>
      <c r="F7751">
        <f t="shared" si="242"/>
        <v>0</v>
      </c>
      <c r="G7751">
        <f t="shared" ca="1" si="243"/>
        <v>0</v>
      </c>
    </row>
    <row r="7752" spans="1:7" x14ac:dyDescent="0.25">
      <c r="A7752" t="s">
        <v>10062</v>
      </c>
      <c r="B7752" t="s">
        <v>2071</v>
      </c>
      <c r="C7752" s="4">
        <v>53805</v>
      </c>
      <c r="D7752">
        <v>8526090127</v>
      </c>
      <c r="E7752">
        <f>VLOOKUP(D7752,  base_salary!A:A, 1, FALSE)</f>
        <v>8526090127</v>
      </c>
      <c r="F7752">
        <f t="shared" si="242"/>
        <v>0</v>
      </c>
      <c r="G7752">
        <f t="shared" ca="1" si="243"/>
        <v>0</v>
      </c>
    </row>
    <row r="7753" spans="1:7" x14ac:dyDescent="0.25">
      <c r="A7753" t="s">
        <v>10063</v>
      </c>
      <c r="B7753" t="s">
        <v>2691</v>
      </c>
      <c r="C7753" s="4">
        <v>33936</v>
      </c>
      <c r="D7753">
        <v>6788593582</v>
      </c>
      <c r="E7753">
        <f>VLOOKUP(D7753,  base_salary!A:A, 1, FALSE)</f>
        <v>6788593582</v>
      </c>
      <c r="F7753">
        <f t="shared" si="242"/>
        <v>0</v>
      </c>
      <c r="G7753">
        <f t="shared" ca="1" si="243"/>
        <v>0</v>
      </c>
    </row>
    <row r="7754" spans="1:7" x14ac:dyDescent="0.25">
      <c r="A7754" t="s">
        <v>10064</v>
      </c>
      <c r="B7754" t="s">
        <v>3092</v>
      </c>
      <c r="C7754" s="4">
        <v>45563</v>
      </c>
      <c r="D7754">
        <v>1888252693</v>
      </c>
      <c r="E7754">
        <f>VLOOKUP(D7754,  base_salary!A:A, 1, FALSE)</f>
        <v>1888252693</v>
      </c>
      <c r="F7754">
        <f t="shared" si="242"/>
        <v>0</v>
      </c>
      <c r="G7754">
        <f t="shared" ca="1" si="243"/>
        <v>0</v>
      </c>
    </row>
    <row r="7755" spans="1:7" x14ac:dyDescent="0.25">
      <c r="A7755" t="s">
        <v>10065</v>
      </c>
      <c r="B7755" t="s">
        <v>3279</v>
      </c>
      <c r="C7755" s="4">
        <v>26799</v>
      </c>
      <c r="D7755">
        <v>8350412399</v>
      </c>
      <c r="E7755">
        <f>VLOOKUP(D7755,  base_salary!A:A, 1, FALSE)</f>
        <v>8350412399</v>
      </c>
      <c r="F7755">
        <f t="shared" si="242"/>
        <v>0</v>
      </c>
      <c r="G7755">
        <f t="shared" ca="1" si="243"/>
        <v>0</v>
      </c>
    </row>
    <row r="7756" spans="1:7" x14ac:dyDescent="0.25">
      <c r="A7756" t="s">
        <v>10066</v>
      </c>
      <c r="B7756" t="s">
        <v>2135</v>
      </c>
      <c r="C7756" s="4">
        <v>17437</v>
      </c>
      <c r="D7756">
        <v>1028388519</v>
      </c>
      <c r="E7756">
        <f>VLOOKUP(D7756,  base_salary!A:A, 1, FALSE)</f>
        <v>1028388519</v>
      </c>
      <c r="F7756">
        <f t="shared" si="242"/>
        <v>0</v>
      </c>
      <c r="G7756">
        <f t="shared" ca="1" si="243"/>
        <v>0</v>
      </c>
    </row>
    <row r="7757" spans="1:7" x14ac:dyDescent="0.25">
      <c r="A7757" t="s">
        <v>10067</v>
      </c>
      <c r="B7757" t="s">
        <v>2093</v>
      </c>
      <c r="C7757" s="4">
        <v>20470</v>
      </c>
      <c r="D7757">
        <v>2136806068</v>
      </c>
      <c r="E7757">
        <f>VLOOKUP(D7757,  base_salary!A:A, 1, FALSE)</f>
        <v>2136806068</v>
      </c>
      <c r="F7757">
        <f t="shared" si="242"/>
        <v>0</v>
      </c>
      <c r="G7757">
        <f t="shared" ca="1" si="243"/>
        <v>0</v>
      </c>
    </row>
    <row r="7758" spans="1:7" x14ac:dyDescent="0.25">
      <c r="A7758" t="s">
        <v>10068</v>
      </c>
      <c r="B7758" t="s">
        <v>2106</v>
      </c>
      <c r="C7758" s="4">
        <v>13369</v>
      </c>
      <c r="D7758">
        <v>6446166575</v>
      </c>
      <c r="E7758">
        <f>VLOOKUP(D7758,  base_salary!A:A, 1, FALSE)</f>
        <v>6446166575</v>
      </c>
      <c r="F7758">
        <f t="shared" si="242"/>
        <v>0</v>
      </c>
      <c r="G7758">
        <f t="shared" ca="1" si="243"/>
        <v>0</v>
      </c>
    </row>
    <row r="7759" spans="1:7" x14ac:dyDescent="0.25">
      <c r="A7759" t="s">
        <v>10069</v>
      </c>
      <c r="B7759" t="s">
        <v>2071</v>
      </c>
      <c r="C7759" s="4">
        <v>12030</v>
      </c>
      <c r="D7759">
        <v>7338728615</v>
      </c>
      <c r="E7759">
        <f>VLOOKUP(D7759,  base_salary!A:A, 1, FALSE)</f>
        <v>7338728615</v>
      </c>
      <c r="F7759">
        <f t="shared" si="242"/>
        <v>0</v>
      </c>
      <c r="G7759">
        <f t="shared" ca="1" si="243"/>
        <v>0</v>
      </c>
    </row>
    <row r="7760" spans="1:7" x14ac:dyDescent="0.25">
      <c r="A7760" t="s">
        <v>10070</v>
      </c>
      <c r="B7760" t="s">
        <v>2300</v>
      </c>
      <c r="C7760" s="4">
        <v>25343</v>
      </c>
      <c r="D7760">
        <v>7140803102</v>
      </c>
      <c r="E7760">
        <f>VLOOKUP(D7760,  base_salary!A:A, 1, FALSE)</f>
        <v>7140803102</v>
      </c>
      <c r="F7760">
        <f t="shared" si="242"/>
        <v>0</v>
      </c>
      <c r="G7760">
        <f t="shared" ca="1" si="243"/>
        <v>0</v>
      </c>
    </row>
    <row r="7761" spans="1:7" x14ac:dyDescent="0.25">
      <c r="A7761" t="s">
        <v>10071</v>
      </c>
      <c r="B7761" t="s">
        <v>2378</v>
      </c>
      <c r="C7761" s="4">
        <v>43777</v>
      </c>
      <c r="D7761">
        <v>3145010581</v>
      </c>
      <c r="E7761">
        <f>VLOOKUP(D7761,  base_salary!A:A, 1, FALSE)</f>
        <v>3145010581</v>
      </c>
      <c r="F7761">
        <f t="shared" si="242"/>
        <v>0</v>
      </c>
      <c r="G7761">
        <f t="shared" ca="1" si="243"/>
        <v>0</v>
      </c>
    </row>
    <row r="7762" spans="1:7" x14ac:dyDescent="0.25">
      <c r="A7762" t="s">
        <v>10072</v>
      </c>
      <c r="B7762" t="s">
        <v>2151</v>
      </c>
      <c r="C7762" s="4">
        <v>19409</v>
      </c>
      <c r="D7762">
        <v>8370379001</v>
      </c>
      <c r="E7762">
        <f>VLOOKUP(D7762,  base_salary!A:A, 1, FALSE)</f>
        <v>8370379001</v>
      </c>
      <c r="F7762">
        <f t="shared" si="242"/>
        <v>0</v>
      </c>
      <c r="G7762">
        <f t="shared" ca="1" si="243"/>
        <v>0</v>
      </c>
    </row>
    <row r="7763" spans="1:7" x14ac:dyDescent="0.25">
      <c r="A7763" t="s">
        <v>10073</v>
      </c>
      <c r="B7763" t="s">
        <v>2184</v>
      </c>
      <c r="C7763" s="4">
        <v>50214</v>
      </c>
      <c r="D7763">
        <v>9096285417</v>
      </c>
      <c r="E7763">
        <f>VLOOKUP(D7763,  base_salary!A:A, 1, FALSE)</f>
        <v>9096285417</v>
      </c>
      <c r="F7763">
        <f t="shared" si="242"/>
        <v>0</v>
      </c>
      <c r="G7763">
        <f t="shared" ca="1" si="243"/>
        <v>0</v>
      </c>
    </row>
    <row r="7764" spans="1:7" x14ac:dyDescent="0.25">
      <c r="A7764" t="s">
        <v>10074</v>
      </c>
      <c r="B7764" t="s">
        <v>2166</v>
      </c>
      <c r="C7764" s="4">
        <v>36134</v>
      </c>
      <c r="D7764">
        <v>1462119603</v>
      </c>
      <c r="E7764">
        <f>VLOOKUP(D7764,  base_salary!A:A, 1, FALSE)</f>
        <v>1462119603</v>
      </c>
      <c r="F7764">
        <f t="shared" si="242"/>
        <v>0</v>
      </c>
      <c r="G7764">
        <f t="shared" ca="1" si="243"/>
        <v>0</v>
      </c>
    </row>
    <row r="7765" spans="1:7" x14ac:dyDescent="0.25">
      <c r="A7765" t="s">
        <v>10075</v>
      </c>
      <c r="B7765" t="s">
        <v>2647</v>
      </c>
      <c r="C7765" s="4">
        <v>36017</v>
      </c>
      <c r="D7765">
        <v>2677632772</v>
      </c>
      <c r="E7765">
        <f>VLOOKUP(D7765,  base_salary!A:A, 1, FALSE)</f>
        <v>2677632772</v>
      </c>
      <c r="F7765">
        <f t="shared" si="242"/>
        <v>0</v>
      </c>
      <c r="G7765">
        <f t="shared" ca="1" si="243"/>
        <v>0</v>
      </c>
    </row>
    <row r="7766" spans="1:7" x14ac:dyDescent="0.25">
      <c r="A7766" t="s">
        <v>10076</v>
      </c>
      <c r="B7766" t="s">
        <v>2360</v>
      </c>
      <c r="C7766" s="4">
        <v>56182</v>
      </c>
      <c r="D7766">
        <v>4097160079</v>
      </c>
      <c r="E7766">
        <f>VLOOKUP(D7766,  base_salary!A:A, 1, FALSE)</f>
        <v>4097160079</v>
      </c>
      <c r="F7766">
        <f t="shared" si="242"/>
        <v>0</v>
      </c>
      <c r="G7766">
        <f t="shared" ca="1" si="243"/>
        <v>0</v>
      </c>
    </row>
    <row r="7767" spans="1:7" x14ac:dyDescent="0.25">
      <c r="A7767" t="s">
        <v>10077</v>
      </c>
      <c r="B7767" t="s">
        <v>2127</v>
      </c>
      <c r="C7767" s="4">
        <v>30102</v>
      </c>
      <c r="D7767">
        <v>1990335721</v>
      </c>
      <c r="E7767">
        <f>VLOOKUP(D7767,  base_salary!A:A, 1, FALSE)</f>
        <v>1990335721</v>
      </c>
      <c r="F7767">
        <f t="shared" si="242"/>
        <v>0</v>
      </c>
      <c r="G7767">
        <f t="shared" ca="1" si="243"/>
        <v>0</v>
      </c>
    </row>
    <row r="7768" spans="1:7" x14ac:dyDescent="0.25">
      <c r="A7768" t="s">
        <v>10078</v>
      </c>
      <c r="B7768" t="s">
        <v>2251</v>
      </c>
      <c r="C7768" s="4">
        <v>19096</v>
      </c>
      <c r="D7768">
        <v>4453315724</v>
      </c>
      <c r="E7768">
        <f>VLOOKUP(D7768,  base_salary!A:A, 1, FALSE)</f>
        <v>4453315724</v>
      </c>
      <c r="F7768">
        <f t="shared" si="242"/>
        <v>0</v>
      </c>
      <c r="G7768">
        <f t="shared" ca="1" si="243"/>
        <v>0</v>
      </c>
    </row>
    <row r="7769" spans="1:7" x14ac:dyDescent="0.25">
      <c r="A7769" t="s">
        <v>10079</v>
      </c>
      <c r="B7769" t="s">
        <v>2047</v>
      </c>
      <c r="C7769" s="4">
        <v>14979</v>
      </c>
      <c r="D7769">
        <v>7957976743</v>
      </c>
      <c r="E7769">
        <f>VLOOKUP(D7769,  base_salary!A:A, 1, FALSE)</f>
        <v>7957976743</v>
      </c>
      <c r="F7769">
        <f t="shared" si="242"/>
        <v>0</v>
      </c>
      <c r="G7769">
        <f t="shared" ca="1" si="243"/>
        <v>0</v>
      </c>
    </row>
    <row r="7770" spans="1:7" x14ac:dyDescent="0.25">
      <c r="A7770" t="s">
        <v>10080</v>
      </c>
      <c r="B7770" t="s">
        <v>2293</v>
      </c>
      <c r="C7770" s="4">
        <v>54088</v>
      </c>
      <c r="D7770">
        <v>8322342209</v>
      </c>
      <c r="E7770">
        <f>VLOOKUP(D7770,  base_salary!A:A, 1, FALSE)</f>
        <v>8322342209</v>
      </c>
      <c r="F7770">
        <f t="shared" si="242"/>
        <v>0</v>
      </c>
      <c r="G7770">
        <f t="shared" ca="1" si="243"/>
        <v>0</v>
      </c>
    </row>
    <row r="7771" spans="1:7" x14ac:dyDescent="0.25">
      <c r="A7771" t="s">
        <v>10081</v>
      </c>
      <c r="B7771" t="s">
        <v>2641</v>
      </c>
      <c r="C7771" s="4">
        <v>18257</v>
      </c>
      <c r="D7771">
        <v>1743464649</v>
      </c>
      <c r="E7771">
        <f>VLOOKUP(D7771,  base_salary!A:A, 1, FALSE)</f>
        <v>1743464649</v>
      </c>
      <c r="F7771">
        <f t="shared" si="242"/>
        <v>0</v>
      </c>
      <c r="G7771">
        <f t="shared" ca="1" si="243"/>
        <v>0</v>
      </c>
    </row>
    <row r="7772" spans="1:7" x14ac:dyDescent="0.25">
      <c r="A7772" t="s">
        <v>10082</v>
      </c>
      <c r="B7772" t="s">
        <v>3076</v>
      </c>
      <c r="C7772" s="4">
        <v>58689</v>
      </c>
      <c r="D7772">
        <v>8519669638</v>
      </c>
      <c r="E7772">
        <f>VLOOKUP(D7772,  base_salary!A:A, 1, FALSE)</f>
        <v>8519669638</v>
      </c>
      <c r="F7772">
        <f t="shared" si="242"/>
        <v>0</v>
      </c>
      <c r="G7772">
        <f t="shared" ca="1" si="243"/>
        <v>0</v>
      </c>
    </row>
    <row r="7773" spans="1:7" x14ac:dyDescent="0.25">
      <c r="A7773" t="s">
        <v>10083</v>
      </c>
      <c r="B7773" t="s">
        <v>2734</v>
      </c>
      <c r="C7773" s="4">
        <v>57329</v>
      </c>
      <c r="D7773">
        <v>2821741499</v>
      </c>
      <c r="E7773">
        <f>VLOOKUP(D7773,  base_salary!A:A, 1, FALSE)</f>
        <v>2821741499</v>
      </c>
      <c r="F7773">
        <f t="shared" si="242"/>
        <v>0</v>
      </c>
      <c r="G7773">
        <f t="shared" ca="1" si="243"/>
        <v>0</v>
      </c>
    </row>
    <row r="7774" spans="1:7" x14ac:dyDescent="0.25">
      <c r="A7774" t="s">
        <v>10084</v>
      </c>
      <c r="B7774" t="s">
        <v>2687</v>
      </c>
      <c r="C7774" s="4">
        <v>10684</v>
      </c>
      <c r="D7774">
        <v>2859931651</v>
      </c>
      <c r="E7774">
        <f>VLOOKUP(D7774,  base_salary!A:A, 1, FALSE)</f>
        <v>2859931651</v>
      </c>
      <c r="F7774">
        <f t="shared" si="242"/>
        <v>0</v>
      </c>
      <c r="G7774">
        <f t="shared" ca="1" si="243"/>
        <v>0</v>
      </c>
    </row>
    <row r="7775" spans="1:7" x14ac:dyDescent="0.25">
      <c r="A7775" t="s">
        <v>10085</v>
      </c>
      <c r="B7775" t="s">
        <v>2012</v>
      </c>
      <c r="C7775" s="4">
        <v>21743</v>
      </c>
      <c r="D7775">
        <v>7462961601</v>
      </c>
      <c r="E7775">
        <f>VLOOKUP(D7775,  base_salary!A:A, 1, FALSE)</f>
        <v>7462961601</v>
      </c>
      <c r="F7775">
        <f t="shared" si="242"/>
        <v>0</v>
      </c>
      <c r="G7775">
        <f t="shared" ca="1" si="243"/>
        <v>0</v>
      </c>
    </row>
    <row r="7776" spans="1:7" x14ac:dyDescent="0.25">
      <c r="A7776" t="s">
        <v>10086</v>
      </c>
      <c r="B7776" t="s">
        <v>2441</v>
      </c>
      <c r="C7776" s="4">
        <v>21228</v>
      </c>
      <c r="D7776">
        <v>2763158331</v>
      </c>
      <c r="E7776">
        <f>VLOOKUP(D7776,  base_salary!A:A, 1, FALSE)</f>
        <v>2763158331</v>
      </c>
      <c r="F7776">
        <f t="shared" si="242"/>
        <v>0</v>
      </c>
      <c r="G7776">
        <f t="shared" ca="1" si="243"/>
        <v>0</v>
      </c>
    </row>
    <row r="7777" spans="1:7" x14ac:dyDescent="0.25">
      <c r="A7777" t="s">
        <v>10087</v>
      </c>
      <c r="B7777" t="s">
        <v>2393</v>
      </c>
      <c r="C7777" s="4">
        <v>38983</v>
      </c>
      <c r="D7777">
        <v>3967370569</v>
      </c>
      <c r="E7777">
        <f>VLOOKUP(D7777,  base_salary!A:A, 1, FALSE)</f>
        <v>3967370569</v>
      </c>
      <c r="F7777">
        <f t="shared" si="242"/>
        <v>0</v>
      </c>
      <c r="G7777">
        <f t="shared" ca="1" si="243"/>
        <v>0</v>
      </c>
    </row>
    <row r="7778" spans="1:7" x14ac:dyDescent="0.25">
      <c r="A7778" t="s">
        <v>10088</v>
      </c>
      <c r="B7778" t="s">
        <v>2225</v>
      </c>
      <c r="C7778" s="4">
        <v>34635</v>
      </c>
      <c r="D7778">
        <v>5764917026</v>
      </c>
      <c r="E7778">
        <f>VLOOKUP(D7778,  base_salary!A:A, 1, FALSE)</f>
        <v>5764917026</v>
      </c>
      <c r="F7778">
        <f t="shared" si="242"/>
        <v>0</v>
      </c>
      <c r="G7778">
        <f t="shared" ca="1" si="243"/>
        <v>0</v>
      </c>
    </row>
    <row r="7779" spans="1:7" x14ac:dyDescent="0.25">
      <c r="A7779" t="s">
        <v>10089</v>
      </c>
      <c r="B7779" t="s">
        <v>2170</v>
      </c>
      <c r="C7779" s="4">
        <v>36983</v>
      </c>
      <c r="D7779">
        <v>8731494560</v>
      </c>
      <c r="E7779">
        <f>VLOOKUP(D7779,  base_salary!A:A, 1, FALSE)</f>
        <v>8731494560</v>
      </c>
      <c r="F7779">
        <f t="shared" si="242"/>
        <v>0</v>
      </c>
      <c r="G7779">
        <f t="shared" ca="1" si="243"/>
        <v>0</v>
      </c>
    </row>
    <row r="7780" spans="1:7" x14ac:dyDescent="0.25">
      <c r="A7780" t="s">
        <v>10090</v>
      </c>
      <c r="B7780" t="s">
        <v>3720</v>
      </c>
      <c r="C7780" s="4">
        <v>42909</v>
      </c>
      <c r="D7780">
        <v>1462166245</v>
      </c>
      <c r="E7780">
        <f>VLOOKUP(D7780,  base_salary!A:A, 1, FALSE)</f>
        <v>1462166245</v>
      </c>
      <c r="F7780">
        <f t="shared" si="242"/>
        <v>0</v>
      </c>
      <c r="G7780">
        <f t="shared" ca="1" si="243"/>
        <v>0</v>
      </c>
    </row>
    <row r="7781" spans="1:7" x14ac:dyDescent="0.25">
      <c r="A7781" t="s">
        <v>10091</v>
      </c>
      <c r="B7781" t="s">
        <v>2121</v>
      </c>
      <c r="C7781" s="4">
        <v>31232</v>
      </c>
      <c r="D7781">
        <v>7098438871</v>
      </c>
      <c r="E7781">
        <f>VLOOKUP(D7781,  base_salary!A:A, 1, FALSE)</f>
        <v>7098438871</v>
      </c>
      <c r="F7781">
        <f t="shared" si="242"/>
        <v>0</v>
      </c>
      <c r="G7781">
        <f t="shared" ca="1" si="243"/>
        <v>0</v>
      </c>
    </row>
    <row r="7782" spans="1:7" x14ac:dyDescent="0.25">
      <c r="A7782" t="s">
        <v>10092</v>
      </c>
      <c r="B7782" t="s">
        <v>2016</v>
      </c>
      <c r="C7782" s="4">
        <v>21491</v>
      </c>
      <c r="D7782">
        <v>2493113470</v>
      </c>
      <c r="E7782">
        <f>VLOOKUP(D7782,  base_salary!A:A, 1, FALSE)</f>
        <v>2493113470</v>
      </c>
      <c r="F7782">
        <f t="shared" si="242"/>
        <v>0</v>
      </c>
      <c r="G7782">
        <f t="shared" ca="1" si="243"/>
        <v>0</v>
      </c>
    </row>
    <row r="7783" spans="1:7" x14ac:dyDescent="0.25">
      <c r="A7783" t="s">
        <v>10093</v>
      </c>
      <c r="B7783" t="s">
        <v>2182</v>
      </c>
      <c r="C7783" s="4">
        <v>11842</v>
      </c>
      <c r="D7783">
        <v>6209983448</v>
      </c>
      <c r="E7783">
        <f>VLOOKUP(D7783,  base_salary!A:A, 1, FALSE)</f>
        <v>6209983448</v>
      </c>
      <c r="F7783">
        <f t="shared" si="242"/>
        <v>0</v>
      </c>
      <c r="G7783">
        <f t="shared" ca="1" si="243"/>
        <v>0</v>
      </c>
    </row>
    <row r="7784" spans="1:7" x14ac:dyDescent="0.25">
      <c r="A7784" t="s">
        <v>10094</v>
      </c>
      <c r="B7784" t="s">
        <v>2608</v>
      </c>
      <c r="C7784" s="4">
        <v>42574</v>
      </c>
      <c r="D7784">
        <v>7243767311</v>
      </c>
      <c r="E7784">
        <f>VLOOKUP(D7784,  base_salary!A:A, 1, FALSE)</f>
        <v>7243767311</v>
      </c>
      <c r="F7784">
        <f t="shared" si="242"/>
        <v>0</v>
      </c>
      <c r="G7784">
        <f t="shared" ca="1" si="243"/>
        <v>0</v>
      </c>
    </row>
    <row r="7785" spans="1:7" x14ac:dyDescent="0.25">
      <c r="A7785" t="s">
        <v>10095</v>
      </c>
      <c r="B7785" t="s">
        <v>2051</v>
      </c>
      <c r="C7785" s="4">
        <v>58833</v>
      </c>
      <c r="D7785">
        <v>6769297310</v>
      </c>
      <c r="E7785">
        <f>VLOOKUP(D7785,  base_salary!A:A, 1, FALSE)</f>
        <v>6769297310</v>
      </c>
      <c r="F7785">
        <f t="shared" si="242"/>
        <v>0</v>
      </c>
      <c r="G7785">
        <f t="shared" ca="1" si="243"/>
        <v>0</v>
      </c>
    </row>
    <row r="7786" spans="1:7" x14ac:dyDescent="0.25">
      <c r="A7786" t="s">
        <v>10096</v>
      </c>
      <c r="B7786" t="s">
        <v>2028</v>
      </c>
      <c r="C7786" s="4">
        <v>14158</v>
      </c>
      <c r="D7786">
        <v>1532722974</v>
      </c>
      <c r="E7786">
        <f>VLOOKUP(D7786,  base_salary!A:A, 1, FALSE)</f>
        <v>1532722974</v>
      </c>
      <c r="F7786">
        <f t="shared" si="242"/>
        <v>0</v>
      </c>
      <c r="G7786">
        <f t="shared" ca="1" si="243"/>
        <v>0</v>
      </c>
    </row>
    <row r="7787" spans="1:7" x14ac:dyDescent="0.25">
      <c r="A7787" t="s">
        <v>10097</v>
      </c>
      <c r="B7787" t="s">
        <v>3558</v>
      </c>
      <c r="C7787" s="4">
        <v>56871</v>
      </c>
      <c r="D7787">
        <v>4009257075</v>
      </c>
      <c r="E7787">
        <f>VLOOKUP(D7787,  base_salary!A:A, 1, FALSE)</f>
        <v>4009257075</v>
      </c>
      <c r="F7787">
        <f t="shared" si="242"/>
        <v>0</v>
      </c>
      <c r="G7787">
        <f t="shared" ca="1" si="243"/>
        <v>0</v>
      </c>
    </row>
    <row r="7788" spans="1:7" x14ac:dyDescent="0.25">
      <c r="A7788" t="s">
        <v>10098</v>
      </c>
      <c r="B7788" t="s">
        <v>2494</v>
      </c>
      <c r="C7788" s="4">
        <v>42738</v>
      </c>
      <c r="D7788">
        <v>2411473303</v>
      </c>
      <c r="E7788">
        <f>VLOOKUP(D7788,  base_salary!A:A, 1, FALSE)</f>
        <v>2411473303</v>
      </c>
      <c r="F7788">
        <f t="shared" si="242"/>
        <v>0</v>
      </c>
      <c r="G7788">
        <f t="shared" ca="1" si="243"/>
        <v>0</v>
      </c>
    </row>
    <row r="7789" spans="1:7" x14ac:dyDescent="0.25">
      <c r="A7789" t="s">
        <v>10099</v>
      </c>
      <c r="B7789" t="s">
        <v>2161</v>
      </c>
      <c r="C7789" s="4">
        <v>20933</v>
      </c>
      <c r="D7789">
        <v>4808886316</v>
      </c>
      <c r="E7789">
        <f>VLOOKUP(D7789,  base_salary!A:A, 1, FALSE)</f>
        <v>4808886316</v>
      </c>
      <c r="F7789">
        <f t="shared" si="242"/>
        <v>0</v>
      </c>
      <c r="G7789">
        <f t="shared" ca="1" si="243"/>
        <v>0</v>
      </c>
    </row>
    <row r="7790" spans="1:7" x14ac:dyDescent="0.25">
      <c r="A7790" t="s">
        <v>10100</v>
      </c>
      <c r="B7790" t="s">
        <v>2135</v>
      </c>
      <c r="C7790" s="4">
        <v>39342</v>
      </c>
      <c r="D7790">
        <v>8127128031</v>
      </c>
      <c r="E7790">
        <f>VLOOKUP(D7790,  base_salary!A:A, 1, FALSE)</f>
        <v>8127128031</v>
      </c>
      <c r="F7790">
        <f t="shared" si="242"/>
        <v>0</v>
      </c>
      <c r="G7790">
        <f t="shared" ca="1" si="243"/>
        <v>0</v>
      </c>
    </row>
    <row r="7791" spans="1:7" x14ac:dyDescent="0.25">
      <c r="A7791" t="s">
        <v>10101</v>
      </c>
      <c r="B7791" t="s">
        <v>4362</v>
      </c>
      <c r="C7791" s="4">
        <v>24434</v>
      </c>
      <c r="D7791">
        <v>8664054479</v>
      </c>
      <c r="E7791">
        <f>VLOOKUP(D7791,  base_salary!A:A, 1, FALSE)</f>
        <v>8664054479</v>
      </c>
      <c r="F7791">
        <f t="shared" si="242"/>
        <v>0</v>
      </c>
      <c r="G7791">
        <f t="shared" ca="1" si="243"/>
        <v>0</v>
      </c>
    </row>
    <row r="7792" spans="1:7" x14ac:dyDescent="0.25">
      <c r="A7792" t="s">
        <v>10102</v>
      </c>
      <c r="B7792" t="s">
        <v>2251</v>
      </c>
      <c r="C7792" s="4">
        <v>31642</v>
      </c>
      <c r="D7792">
        <v>8895721314</v>
      </c>
      <c r="E7792">
        <f>VLOOKUP(D7792,  base_salary!A:A, 1, FALSE)</f>
        <v>8895721314</v>
      </c>
      <c r="F7792">
        <f t="shared" si="242"/>
        <v>0</v>
      </c>
      <c r="G7792">
        <f t="shared" ca="1" si="243"/>
        <v>0</v>
      </c>
    </row>
    <row r="7793" spans="1:7" x14ac:dyDescent="0.25">
      <c r="A7793" t="s">
        <v>10103</v>
      </c>
      <c r="B7793" t="s">
        <v>2290</v>
      </c>
      <c r="C7793" s="4">
        <v>14525</v>
      </c>
      <c r="D7793">
        <v>116428384</v>
      </c>
      <c r="E7793">
        <f>VLOOKUP(D7793,  base_salary!A:A, 1, FALSE)</f>
        <v>116428384</v>
      </c>
      <c r="F7793">
        <f t="shared" si="242"/>
        <v>0</v>
      </c>
      <c r="G7793">
        <f t="shared" ca="1" si="243"/>
        <v>0</v>
      </c>
    </row>
    <row r="7794" spans="1:7" x14ac:dyDescent="0.25">
      <c r="A7794" t="s">
        <v>10104</v>
      </c>
      <c r="B7794" t="s">
        <v>2374</v>
      </c>
      <c r="C7794" s="4">
        <v>31589</v>
      </c>
      <c r="D7794">
        <v>9590888275</v>
      </c>
      <c r="E7794">
        <f>VLOOKUP(D7794,  base_salary!A:A, 1, FALSE)</f>
        <v>9590888275</v>
      </c>
      <c r="F7794">
        <f t="shared" si="242"/>
        <v>0</v>
      </c>
      <c r="G7794">
        <f t="shared" ca="1" si="243"/>
        <v>0</v>
      </c>
    </row>
    <row r="7795" spans="1:7" x14ac:dyDescent="0.25">
      <c r="A7795" t="s">
        <v>10105</v>
      </c>
      <c r="B7795" t="s">
        <v>4461</v>
      </c>
      <c r="C7795" s="4">
        <v>25000</v>
      </c>
      <c r="D7795">
        <v>324399618</v>
      </c>
      <c r="E7795">
        <f>VLOOKUP(D7795,  base_salary!A:A, 1, FALSE)</f>
        <v>324399618</v>
      </c>
      <c r="F7795">
        <f t="shared" si="242"/>
        <v>0</v>
      </c>
      <c r="G7795">
        <f t="shared" ca="1" si="243"/>
        <v>0</v>
      </c>
    </row>
    <row r="7796" spans="1:7" x14ac:dyDescent="0.25">
      <c r="A7796" t="s">
        <v>10106</v>
      </c>
      <c r="B7796" t="s">
        <v>2314</v>
      </c>
      <c r="C7796" s="4">
        <v>30198</v>
      </c>
      <c r="D7796">
        <v>556704134</v>
      </c>
      <c r="E7796">
        <f>VLOOKUP(D7796,  base_salary!A:A, 1, FALSE)</f>
        <v>556704134</v>
      </c>
      <c r="F7796">
        <f t="shared" si="242"/>
        <v>0</v>
      </c>
      <c r="G7796">
        <f t="shared" ca="1" si="243"/>
        <v>0</v>
      </c>
    </row>
    <row r="7797" spans="1:7" x14ac:dyDescent="0.25">
      <c r="A7797" t="s">
        <v>10107</v>
      </c>
      <c r="B7797" t="s">
        <v>3253</v>
      </c>
      <c r="C7797" s="4">
        <v>35573</v>
      </c>
      <c r="D7797">
        <v>4409014943</v>
      </c>
      <c r="E7797">
        <f>VLOOKUP(D7797,  base_salary!A:A, 1, FALSE)</f>
        <v>4409014943</v>
      </c>
      <c r="F7797">
        <f t="shared" si="242"/>
        <v>0</v>
      </c>
      <c r="G7797">
        <f t="shared" ca="1" si="243"/>
        <v>0</v>
      </c>
    </row>
    <row r="7798" spans="1:7" x14ac:dyDescent="0.25">
      <c r="A7798" t="s">
        <v>10108</v>
      </c>
      <c r="B7798" t="s">
        <v>2501</v>
      </c>
      <c r="C7798" s="4">
        <v>43819</v>
      </c>
      <c r="D7798">
        <v>5280433926</v>
      </c>
      <c r="E7798">
        <f>VLOOKUP(D7798,  base_salary!A:A, 1, FALSE)</f>
        <v>5280433926</v>
      </c>
      <c r="F7798">
        <f t="shared" si="242"/>
        <v>0</v>
      </c>
      <c r="G7798">
        <f t="shared" ca="1" si="243"/>
        <v>0</v>
      </c>
    </row>
    <row r="7799" spans="1:7" x14ac:dyDescent="0.25">
      <c r="A7799" t="s">
        <v>10109</v>
      </c>
      <c r="B7799" t="s">
        <v>2288</v>
      </c>
      <c r="C7799" s="4">
        <v>51610</v>
      </c>
      <c r="D7799">
        <v>7436398989</v>
      </c>
      <c r="E7799">
        <f>VLOOKUP(D7799,  base_salary!A:A, 1, FALSE)</f>
        <v>7436398989</v>
      </c>
      <c r="F7799">
        <f t="shared" si="242"/>
        <v>0</v>
      </c>
      <c r="G7799">
        <f t="shared" ca="1" si="243"/>
        <v>0</v>
      </c>
    </row>
    <row r="7800" spans="1:7" x14ac:dyDescent="0.25">
      <c r="A7800" t="s">
        <v>10110</v>
      </c>
      <c r="B7800" t="s">
        <v>2129</v>
      </c>
      <c r="C7800" s="4">
        <v>59422</v>
      </c>
      <c r="D7800">
        <v>7251959615</v>
      </c>
      <c r="E7800">
        <f>VLOOKUP(D7800,  base_salary!A:A, 1, FALSE)</f>
        <v>7251959615</v>
      </c>
      <c r="F7800">
        <f t="shared" si="242"/>
        <v>0</v>
      </c>
      <c r="G7800">
        <f t="shared" ca="1" si="243"/>
        <v>0</v>
      </c>
    </row>
    <row r="7801" spans="1:7" x14ac:dyDescent="0.25">
      <c r="A7801" t="s">
        <v>10111</v>
      </c>
      <c r="B7801" t="s">
        <v>2223</v>
      </c>
      <c r="C7801" s="4">
        <v>34112</v>
      </c>
      <c r="D7801">
        <v>4031884281</v>
      </c>
      <c r="E7801">
        <f>VLOOKUP(D7801,  base_salary!A:A, 1, FALSE)</f>
        <v>4031884281</v>
      </c>
      <c r="F7801">
        <f t="shared" si="242"/>
        <v>0</v>
      </c>
      <c r="G7801">
        <f t="shared" ca="1" si="243"/>
        <v>0</v>
      </c>
    </row>
    <row r="7802" spans="1:7" x14ac:dyDescent="0.25">
      <c r="A7802" t="s">
        <v>10112</v>
      </c>
      <c r="B7802" t="s">
        <v>3873</v>
      </c>
      <c r="C7802" s="4">
        <v>33319</v>
      </c>
      <c r="D7802">
        <v>2066028762</v>
      </c>
      <c r="E7802">
        <f>VLOOKUP(D7802,  base_salary!A:A, 1, FALSE)</f>
        <v>2066028762</v>
      </c>
      <c r="F7802">
        <f t="shared" si="242"/>
        <v>0</v>
      </c>
      <c r="G7802">
        <f t="shared" ca="1" si="243"/>
        <v>0</v>
      </c>
    </row>
    <row r="7803" spans="1:7" x14ac:dyDescent="0.25">
      <c r="A7803" t="s">
        <v>10113</v>
      </c>
      <c r="B7803" t="s">
        <v>2239</v>
      </c>
      <c r="C7803" s="4">
        <v>47914</v>
      </c>
      <c r="D7803">
        <v>4359854056</v>
      </c>
      <c r="E7803">
        <f>VLOOKUP(D7803,  base_salary!A:A, 1, FALSE)</f>
        <v>4359854056</v>
      </c>
      <c r="F7803">
        <f t="shared" si="242"/>
        <v>0</v>
      </c>
      <c r="G7803">
        <f t="shared" ca="1" si="243"/>
        <v>0</v>
      </c>
    </row>
    <row r="7804" spans="1:7" x14ac:dyDescent="0.25">
      <c r="A7804" t="s">
        <v>10114</v>
      </c>
      <c r="B7804" t="s">
        <v>2916</v>
      </c>
      <c r="C7804" s="4">
        <v>13824</v>
      </c>
      <c r="D7804">
        <v>8254304106</v>
      </c>
      <c r="E7804">
        <f>VLOOKUP(D7804,  base_salary!A:A, 1, FALSE)</f>
        <v>8254304106</v>
      </c>
      <c r="F7804">
        <f t="shared" si="242"/>
        <v>0</v>
      </c>
      <c r="G7804">
        <f t="shared" ca="1" si="243"/>
        <v>0</v>
      </c>
    </row>
    <row r="7805" spans="1:7" x14ac:dyDescent="0.25">
      <c r="A7805" t="s">
        <v>10115</v>
      </c>
      <c r="B7805" t="s">
        <v>1988</v>
      </c>
      <c r="C7805" s="4">
        <v>33198</v>
      </c>
      <c r="D7805">
        <v>5293354957</v>
      </c>
      <c r="E7805">
        <f>VLOOKUP(D7805,  base_salary!A:A, 1, FALSE)</f>
        <v>5293354957</v>
      </c>
      <c r="F7805">
        <f t="shared" si="242"/>
        <v>0</v>
      </c>
      <c r="G7805">
        <f t="shared" ca="1" si="243"/>
        <v>0</v>
      </c>
    </row>
    <row r="7806" spans="1:7" x14ac:dyDescent="0.25">
      <c r="A7806" t="s">
        <v>10116</v>
      </c>
      <c r="B7806" t="s">
        <v>2567</v>
      </c>
      <c r="C7806" s="4">
        <v>29124</v>
      </c>
      <c r="D7806">
        <v>2565290632</v>
      </c>
      <c r="E7806">
        <f>VLOOKUP(D7806,  base_salary!A:A, 1, FALSE)</f>
        <v>2565290632</v>
      </c>
      <c r="F7806">
        <f t="shared" si="242"/>
        <v>0</v>
      </c>
      <c r="G7806">
        <f t="shared" ca="1" si="243"/>
        <v>0</v>
      </c>
    </row>
    <row r="7807" spans="1:7" x14ac:dyDescent="0.25">
      <c r="A7807" t="s">
        <v>10117</v>
      </c>
      <c r="B7807" t="s">
        <v>2061</v>
      </c>
      <c r="C7807" s="4">
        <v>17709</v>
      </c>
      <c r="D7807">
        <v>1074899180</v>
      </c>
      <c r="E7807">
        <f>VLOOKUP(D7807,  base_salary!A:A, 1, FALSE)</f>
        <v>1074899180</v>
      </c>
      <c r="F7807">
        <f t="shared" si="242"/>
        <v>0</v>
      </c>
      <c r="G7807">
        <f t="shared" ca="1" si="243"/>
        <v>0</v>
      </c>
    </row>
    <row r="7808" spans="1:7" x14ac:dyDescent="0.25">
      <c r="A7808" t="s">
        <v>10118</v>
      </c>
      <c r="B7808" t="s">
        <v>2674</v>
      </c>
      <c r="C7808" s="4">
        <v>49257</v>
      </c>
      <c r="D7808">
        <v>9620547551</v>
      </c>
      <c r="E7808">
        <f>VLOOKUP(D7808,  base_salary!A:A, 1, FALSE)</f>
        <v>9620547551</v>
      </c>
      <c r="F7808">
        <f t="shared" si="242"/>
        <v>0</v>
      </c>
      <c r="G7808">
        <f t="shared" ca="1" si="243"/>
        <v>0</v>
      </c>
    </row>
    <row r="7809" spans="1:7" x14ac:dyDescent="0.25">
      <c r="A7809" t="s">
        <v>10119</v>
      </c>
      <c r="B7809" t="s">
        <v>2231</v>
      </c>
      <c r="C7809" s="4">
        <v>39943</v>
      </c>
      <c r="D7809">
        <v>1598957961</v>
      </c>
      <c r="E7809">
        <f>VLOOKUP(D7809,  base_salary!A:A, 1, FALSE)</f>
        <v>1598957961</v>
      </c>
      <c r="F7809">
        <f t="shared" si="242"/>
        <v>0</v>
      </c>
      <c r="G7809">
        <f t="shared" ca="1" si="243"/>
        <v>0</v>
      </c>
    </row>
    <row r="7810" spans="1:7" x14ac:dyDescent="0.25">
      <c r="A7810" t="s">
        <v>10120</v>
      </c>
      <c r="B7810" t="s">
        <v>2239</v>
      </c>
      <c r="C7810" s="4">
        <v>48327</v>
      </c>
      <c r="D7810">
        <v>3545427749</v>
      </c>
      <c r="E7810">
        <f>VLOOKUP(D7810,  base_salary!A:A, 1, FALSE)</f>
        <v>3545427749</v>
      </c>
      <c r="F7810">
        <f t="shared" si="242"/>
        <v>0</v>
      </c>
      <c r="G7810">
        <f t="shared" ca="1" si="243"/>
        <v>0</v>
      </c>
    </row>
    <row r="7811" spans="1:7" x14ac:dyDescent="0.25">
      <c r="A7811" t="s">
        <v>10121</v>
      </c>
      <c r="B7811" t="s">
        <v>2184</v>
      </c>
      <c r="C7811" s="4">
        <v>16204</v>
      </c>
      <c r="D7811">
        <v>9457151267</v>
      </c>
      <c r="E7811">
        <f>VLOOKUP(D7811,  base_salary!A:A, 1, FALSE)</f>
        <v>9457151267</v>
      </c>
      <c r="F7811">
        <f t="shared" ref="F7811:F7874" si="244">IF(ISERROR(E7811), 1, 0)</f>
        <v>0</v>
      </c>
      <c r="G7811">
        <f t="shared" ref="G7811:G7874" ca="1" si="245">SUM(G:G)</f>
        <v>0</v>
      </c>
    </row>
    <row r="7812" spans="1:7" x14ac:dyDescent="0.25">
      <c r="A7812" t="s">
        <v>10122</v>
      </c>
      <c r="B7812" t="s">
        <v>2405</v>
      </c>
      <c r="C7812" s="4">
        <v>38895</v>
      </c>
      <c r="D7812">
        <v>5623896162</v>
      </c>
      <c r="E7812">
        <f>VLOOKUP(D7812,  base_salary!A:A, 1, FALSE)</f>
        <v>5623896162</v>
      </c>
      <c r="F7812">
        <f t="shared" si="244"/>
        <v>0</v>
      </c>
      <c r="G7812">
        <f t="shared" ca="1" si="245"/>
        <v>0</v>
      </c>
    </row>
    <row r="7813" spans="1:7" x14ac:dyDescent="0.25">
      <c r="A7813" t="s">
        <v>10123</v>
      </c>
      <c r="B7813" t="s">
        <v>3369</v>
      </c>
      <c r="C7813" s="4">
        <v>12570</v>
      </c>
      <c r="D7813">
        <v>7962906979</v>
      </c>
      <c r="E7813">
        <f>VLOOKUP(D7813,  base_salary!A:A, 1, FALSE)</f>
        <v>7962906979</v>
      </c>
      <c r="F7813">
        <f t="shared" si="244"/>
        <v>0</v>
      </c>
      <c r="G7813">
        <f t="shared" ca="1" si="245"/>
        <v>0</v>
      </c>
    </row>
    <row r="7814" spans="1:7" x14ac:dyDescent="0.25">
      <c r="A7814" t="s">
        <v>10124</v>
      </c>
      <c r="B7814" t="s">
        <v>1964</v>
      </c>
      <c r="C7814" s="4">
        <v>47087</v>
      </c>
      <c r="D7814">
        <v>1522190236</v>
      </c>
      <c r="E7814">
        <f>VLOOKUP(D7814,  base_salary!A:A, 1, FALSE)</f>
        <v>1522190236</v>
      </c>
      <c r="F7814">
        <f t="shared" si="244"/>
        <v>0</v>
      </c>
      <c r="G7814">
        <f t="shared" ca="1" si="245"/>
        <v>0</v>
      </c>
    </row>
    <row r="7815" spans="1:7" x14ac:dyDescent="0.25">
      <c r="A7815" t="s">
        <v>10125</v>
      </c>
      <c r="B7815" t="s">
        <v>2920</v>
      </c>
      <c r="C7815" s="4">
        <v>54540</v>
      </c>
      <c r="D7815">
        <v>901154172</v>
      </c>
      <c r="E7815">
        <f>VLOOKUP(D7815,  base_salary!A:A, 1, FALSE)</f>
        <v>901154172</v>
      </c>
      <c r="F7815">
        <f t="shared" si="244"/>
        <v>0</v>
      </c>
      <c r="G7815">
        <f t="shared" ca="1" si="245"/>
        <v>0</v>
      </c>
    </row>
    <row r="7816" spans="1:7" x14ac:dyDescent="0.25">
      <c r="A7816" t="s">
        <v>10126</v>
      </c>
      <c r="B7816" t="s">
        <v>2501</v>
      </c>
      <c r="C7816" s="4">
        <v>12239</v>
      </c>
      <c r="D7816">
        <v>8277918739</v>
      </c>
      <c r="E7816">
        <f>VLOOKUP(D7816,  base_salary!A:A, 1, FALSE)</f>
        <v>8277918739</v>
      </c>
      <c r="F7816">
        <f t="shared" si="244"/>
        <v>0</v>
      </c>
      <c r="G7816">
        <f t="shared" ca="1" si="245"/>
        <v>0</v>
      </c>
    </row>
    <row r="7817" spans="1:7" x14ac:dyDescent="0.25">
      <c r="A7817" t="s">
        <v>10127</v>
      </c>
      <c r="B7817" t="s">
        <v>2308</v>
      </c>
      <c r="C7817" s="4">
        <v>50873</v>
      </c>
      <c r="D7817">
        <v>1657097021</v>
      </c>
      <c r="E7817">
        <f>VLOOKUP(D7817,  base_salary!A:A, 1, FALSE)</f>
        <v>1657097021</v>
      </c>
      <c r="F7817">
        <f t="shared" si="244"/>
        <v>0</v>
      </c>
      <c r="G7817">
        <f t="shared" ca="1" si="245"/>
        <v>0</v>
      </c>
    </row>
    <row r="7818" spans="1:7" x14ac:dyDescent="0.25">
      <c r="A7818" t="s">
        <v>10128</v>
      </c>
      <c r="B7818" t="s">
        <v>2028</v>
      </c>
      <c r="C7818" s="4">
        <v>21603</v>
      </c>
      <c r="D7818">
        <v>7462961601</v>
      </c>
      <c r="E7818">
        <f>VLOOKUP(D7818,  base_salary!A:A, 1, FALSE)</f>
        <v>7462961601</v>
      </c>
      <c r="F7818">
        <f t="shared" si="244"/>
        <v>0</v>
      </c>
      <c r="G7818">
        <f t="shared" ca="1" si="245"/>
        <v>0</v>
      </c>
    </row>
    <row r="7819" spans="1:7" x14ac:dyDescent="0.25">
      <c r="A7819" t="s">
        <v>10129</v>
      </c>
      <c r="B7819" t="s">
        <v>3356</v>
      </c>
      <c r="C7819" s="4">
        <v>20033</v>
      </c>
      <c r="D7819">
        <v>8024322455</v>
      </c>
      <c r="E7819">
        <f>VLOOKUP(D7819,  base_salary!A:A, 1, FALSE)</f>
        <v>8024322455</v>
      </c>
      <c r="F7819">
        <f t="shared" si="244"/>
        <v>0</v>
      </c>
      <c r="G7819">
        <f t="shared" ca="1" si="245"/>
        <v>0</v>
      </c>
    </row>
    <row r="7820" spans="1:7" x14ac:dyDescent="0.25">
      <c r="A7820" t="s">
        <v>10130</v>
      </c>
      <c r="B7820" t="s">
        <v>3237</v>
      </c>
      <c r="C7820" s="4">
        <v>15319</v>
      </c>
      <c r="D7820">
        <v>1892125439</v>
      </c>
      <c r="E7820">
        <f>VLOOKUP(D7820,  base_salary!A:A, 1, FALSE)</f>
        <v>1892125439</v>
      </c>
      <c r="F7820">
        <f t="shared" si="244"/>
        <v>0</v>
      </c>
      <c r="G7820">
        <f t="shared" ca="1" si="245"/>
        <v>0</v>
      </c>
    </row>
    <row r="7821" spans="1:7" x14ac:dyDescent="0.25">
      <c r="A7821" t="s">
        <v>10131</v>
      </c>
      <c r="B7821" t="s">
        <v>2168</v>
      </c>
      <c r="C7821" s="4">
        <v>34723</v>
      </c>
      <c r="D7821">
        <v>4852897158</v>
      </c>
      <c r="E7821">
        <f>VLOOKUP(D7821,  base_salary!A:A, 1, FALSE)</f>
        <v>4852897158</v>
      </c>
      <c r="F7821">
        <f t="shared" si="244"/>
        <v>0</v>
      </c>
      <c r="G7821">
        <f t="shared" ca="1" si="245"/>
        <v>0</v>
      </c>
    </row>
    <row r="7822" spans="1:7" x14ac:dyDescent="0.25">
      <c r="A7822" t="s">
        <v>10132</v>
      </c>
      <c r="B7822" t="s">
        <v>1999</v>
      </c>
      <c r="C7822" s="4">
        <v>51732</v>
      </c>
      <c r="D7822">
        <v>1081492333</v>
      </c>
      <c r="E7822">
        <f>VLOOKUP(D7822,  base_salary!A:A, 1, FALSE)</f>
        <v>1081492333</v>
      </c>
      <c r="F7822">
        <f t="shared" si="244"/>
        <v>0</v>
      </c>
      <c r="G7822">
        <f t="shared" ca="1" si="245"/>
        <v>0</v>
      </c>
    </row>
    <row r="7823" spans="1:7" x14ac:dyDescent="0.25">
      <c r="A7823" t="s">
        <v>10133</v>
      </c>
      <c r="B7823" t="s">
        <v>2478</v>
      </c>
      <c r="C7823" s="4">
        <v>21204</v>
      </c>
      <c r="D7823">
        <v>2257563263</v>
      </c>
      <c r="E7823">
        <f>VLOOKUP(D7823,  base_salary!A:A, 1, FALSE)</f>
        <v>2257563263</v>
      </c>
      <c r="F7823">
        <f t="shared" si="244"/>
        <v>0</v>
      </c>
      <c r="G7823">
        <f t="shared" ca="1" si="245"/>
        <v>0</v>
      </c>
    </row>
    <row r="7824" spans="1:7" x14ac:dyDescent="0.25">
      <c r="A7824" t="s">
        <v>10134</v>
      </c>
      <c r="B7824" t="s">
        <v>1932</v>
      </c>
      <c r="C7824" s="4">
        <v>43994</v>
      </c>
      <c r="D7824">
        <v>5209112160</v>
      </c>
      <c r="E7824">
        <f>VLOOKUP(D7824,  base_salary!A:A, 1, FALSE)</f>
        <v>5209112160</v>
      </c>
      <c r="F7824">
        <f t="shared" si="244"/>
        <v>0</v>
      </c>
      <c r="G7824">
        <f t="shared" ca="1" si="245"/>
        <v>0</v>
      </c>
    </row>
    <row r="7825" spans="1:7" x14ac:dyDescent="0.25">
      <c r="A7825" t="s">
        <v>10135</v>
      </c>
      <c r="B7825" t="s">
        <v>2563</v>
      </c>
      <c r="C7825" s="4">
        <v>54895</v>
      </c>
      <c r="D7825">
        <v>2497321256</v>
      </c>
      <c r="E7825">
        <f>VLOOKUP(D7825,  base_salary!A:A, 1, FALSE)</f>
        <v>2497321256</v>
      </c>
      <c r="F7825">
        <f t="shared" si="244"/>
        <v>0</v>
      </c>
      <c r="G7825">
        <f t="shared" ca="1" si="245"/>
        <v>0</v>
      </c>
    </row>
    <row r="7826" spans="1:7" x14ac:dyDescent="0.25">
      <c r="A7826" t="s">
        <v>10136</v>
      </c>
      <c r="B7826" t="s">
        <v>2885</v>
      </c>
      <c r="C7826" s="4">
        <v>49100</v>
      </c>
      <c r="D7826">
        <v>8858733592</v>
      </c>
      <c r="E7826">
        <f>VLOOKUP(D7826,  base_salary!A:A, 1, FALSE)</f>
        <v>8858733592</v>
      </c>
      <c r="F7826">
        <f t="shared" si="244"/>
        <v>0</v>
      </c>
      <c r="G7826">
        <f t="shared" ca="1" si="245"/>
        <v>0</v>
      </c>
    </row>
    <row r="7827" spans="1:7" x14ac:dyDescent="0.25">
      <c r="A7827" t="s">
        <v>10137</v>
      </c>
      <c r="B7827" t="s">
        <v>2071</v>
      </c>
      <c r="C7827" s="4">
        <v>42816</v>
      </c>
      <c r="D7827">
        <v>2128813026</v>
      </c>
      <c r="E7827">
        <f>VLOOKUP(D7827,  base_salary!A:A, 1, FALSE)</f>
        <v>2128813026</v>
      </c>
      <c r="F7827">
        <f t="shared" si="244"/>
        <v>0</v>
      </c>
      <c r="G7827">
        <f t="shared" ca="1" si="245"/>
        <v>0</v>
      </c>
    </row>
    <row r="7828" spans="1:7" x14ac:dyDescent="0.25">
      <c r="A7828" t="s">
        <v>10138</v>
      </c>
      <c r="B7828" t="s">
        <v>2079</v>
      </c>
      <c r="C7828" s="4">
        <v>33328</v>
      </c>
      <c r="D7828">
        <v>1839046880</v>
      </c>
      <c r="E7828">
        <f>VLOOKUP(D7828,  base_salary!A:A, 1, FALSE)</f>
        <v>1839046880</v>
      </c>
      <c r="F7828">
        <f t="shared" si="244"/>
        <v>0</v>
      </c>
      <c r="G7828">
        <f t="shared" ca="1" si="245"/>
        <v>0</v>
      </c>
    </row>
    <row r="7829" spans="1:7" x14ac:dyDescent="0.25">
      <c r="A7829" t="s">
        <v>10139</v>
      </c>
      <c r="B7829" t="s">
        <v>2151</v>
      </c>
      <c r="C7829" s="4">
        <v>15858</v>
      </c>
      <c r="D7829">
        <v>1549399640</v>
      </c>
      <c r="E7829">
        <f>VLOOKUP(D7829,  base_salary!A:A, 1, FALSE)</f>
        <v>1549399640</v>
      </c>
      <c r="F7829">
        <f t="shared" si="244"/>
        <v>0</v>
      </c>
      <c r="G7829">
        <f t="shared" ca="1" si="245"/>
        <v>0</v>
      </c>
    </row>
    <row r="7830" spans="1:7" x14ac:dyDescent="0.25">
      <c r="A7830" t="s">
        <v>10140</v>
      </c>
      <c r="B7830" t="s">
        <v>2380</v>
      </c>
      <c r="C7830" s="4">
        <v>46968</v>
      </c>
      <c r="D7830">
        <v>8703756602</v>
      </c>
      <c r="E7830">
        <f>VLOOKUP(D7830,  base_salary!A:A, 1, FALSE)</f>
        <v>8703756602</v>
      </c>
      <c r="F7830">
        <f t="shared" si="244"/>
        <v>0</v>
      </c>
      <c r="G7830">
        <f t="shared" ca="1" si="245"/>
        <v>0</v>
      </c>
    </row>
    <row r="7831" spans="1:7" x14ac:dyDescent="0.25">
      <c r="A7831" t="s">
        <v>10141</v>
      </c>
      <c r="B7831" t="s">
        <v>2156</v>
      </c>
      <c r="C7831" s="4">
        <v>48741</v>
      </c>
      <c r="D7831">
        <v>3967370569</v>
      </c>
      <c r="E7831">
        <f>VLOOKUP(D7831,  base_salary!A:A, 1, FALSE)</f>
        <v>3967370569</v>
      </c>
      <c r="F7831">
        <f t="shared" si="244"/>
        <v>0</v>
      </c>
      <c r="G7831">
        <f t="shared" ca="1" si="245"/>
        <v>0</v>
      </c>
    </row>
    <row r="7832" spans="1:7" x14ac:dyDescent="0.25">
      <c r="A7832" t="s">
        <v>10142</v>
      </c>
      <c r="B7832" t="s">
        <v>2345</v>
      </c>
      <c r="C7832" s="4">
        <v>29714</v>
      </c>
      <c r="D7832">
        <v>3164004753</v>
      </c>
      <c r="E7832">
        <f>VLOOKUP(D7832,  base_salary!A:A, 1, FALSE)</f>
        <v>3164004753</v>
      </c>
      <c r="F7832">
        <f t="shared" si="244"/>
        <v>0</v>
      </c>
      <c r="G7832">
        <f t="shared" ca="1" si="245"/>
        <v>0</v>
      </c>
    </row>
    <row r="7833" spans="1:7" x14ac:dyDescent="0.25">
      <c r="A7833" t="s">
        <v>10143</v>
      </c>
      <c r="B7833" t="s">
        <v>2129</v>
      </c>
      <c r="C7833" s="4">
        <v>39876</v>
      </c>
      <c r="D7833">
        <v>495702854</v>
      </c>
      <c r="E7833">
        <f>VLOOKUP(D7833,  base_salary!A:A, 1, FALSE)</f>
        <v>495702854</v>
      </c>
      <c r="F7833">
        <f t="shared" si="244"/>
        <v>0</v>
      </c>
      <c r="G7833">
        <f t="shared" ca="1" si="245"/>
        <v>0</v>
      </c>
    </row>
    <row r="7834" spans="1:7" x14ac:dyDescent="0.25">
      <c r="A7834" t="s">
        <v>10144</v>
      </c>
      <c r="B7834" t="s">
        <v>2242</v>
      </c>
      <c r="C7834" s="4">
        <v>14146</v>
      </c>
      <c r="D7834">
        <v>2973481236</v>
      </c>
      <c r="E7834">
        <f>VLOOKUP(D7834,  base_salary!A:A, 1, FALSE)</f>
        <v>2973481236</v>
      </c>
      <c r="F7834">
        <f t="shared" si="244"/>
        <v>0</v>
      </c>
      <c r="G7834">
        <f t="shared" ca="1" si="245"/>
        <v>0</v>
      </c>
    </row>
    <row r="7835" spans="1:7" x14ac:dyDescent="0.25">
      <c r="A7835" t="s">
        <v>10145</v>
      </c>
      <c r="B7835" t="s">
        <v>2436</v>
      </c>
      <c r="C7835" s="4">
        <v>15521</v>
      </c>
      <c r="D7835">
        <v>4094820760</v>
      </c>
      <c r="E7835">
        <f>VLOOKUP(D7835,  base_salary!A:A, 1, FALSE)</f>
        <v>4094820760</v>
      </c>
      <c r="F7835">
        <f t="shared" si="244"/>
        <v>0</v>
      </c>
      <c r="G7835">
        <f t="shared" ca="1" si="245"/>
        <v>0</v>
      </c>
    </row>
    <row r="7836" spans="1:7" x14ac:dyDescent="0.25">
      <c r="A7836" t="s">
        <v>10146</v>
      </c>
      <c r="B7836" t="s">
        <v>2035</v>
      </c>
      <c r="C7836" s="4">
        <v>32149</v>
      </c>
      <c r="D7836">
        <v>7670936274</v>
      </c>
      <c r="E7836">
        <f>VLOOKUP(D7836,  base_salary!A:A, 1, FALSE)</f>
        <v>7670936274</v>
      </c>
      <c r="F7836">
        <f t="shared" si="244"/>
        <v>0</v>
      </c>
      <c r="G7836">
        <f t="shared" ca="1" si="245"/>
        <v>0</v>
      </c>
    </row>
    <row r="7837" spans="1:7" x14ac:dyDescent="0.25">
      <c r="A7837" t="s">
        <v>10147</v>
      </c>
      <c r="B7837" t="s">
        <v>2089</v>
      </c>
      <c r="C7837" s="4">
        <v>12596</v>
      </c>
      <c r="D7837">
        <v>2763158331</v>
      </c>
      <c r="E7837">
        <f>VLOOKUP(D7837,  base_salary!A:A, 1, FALSE)</f>
        <v>2763158331</v>
      </c>
      <c r="F7837">
        <f t="shared" si="244"/>
        <v>0</v>
      </c>
      <c r="G7837">
        <f t="shared" ca="1" si="245"/>
        <v>0</v>
      </c>
    </row>
    <row r="7838" spans="1:7" x14ac:dyDescent="0.25">
      <c r="A7838" t="s">
        <v>10148</v>
      </c>
      <c r="B7838" t="s">
        <v>2557</v>
      </c>
      <c r="C7838" s="4">
        <v>55488</v>
      </c>
      <c r="D7838">
        <v>8128449354</v>
      </c>
      <c r="E7838">
        <f>VLOOKUP(D7838,  base_salary!A:A, 1, FALSE)</f>
        <v>8128449354</v>
      </c>
      <c r="F7838">
        <f t="shared" si="244"/>
        <v>0</v>
      </c>
      <c r="G7838">
        <f t="shared" ca="1" si="245"/>
        <v>0</v>
      </c>
    </row>
    <row r="7839" spans="1:7" x14ac:dyDescent="0.25">
      <c r="A7839" t="s">
        <v>10149</v>
      </c>
      <c r="B7839" t="s">
        <v>2253</v>
      </c>
      <c r="C7839" s="4">
        <v>40111</v>
      </c>
      <c r="D7839">
        <v>9829586073</v>
      </c>
      <c r="E7839">
        <f>VLOOKUP(D7839,  base_salary!A:A, 1, FALSE)</f>
        <v>9829586073</v>
      </c>
      <c r="F7839">
        <f t="shared" si="244"/>
        <v>0</v>
      </c>
      <c r="G7839">
        <f t="shared" ca="1" si="245"/>
        <v>0</v>
      </c>
    </row>
    <row r="7840" spans="1:7" x14ac:dyDescent="0.25">
      <c r="A7840" t="s">
        <v>10150</v>
      </c>
      <c r="B7840" t="s">
        <v>2403</v>
      </c>
      <c r="C7840" s="4">
        <v>44531</v>
      </c>
      <c r="D7840">
        <v>4795089876</v>
      </c>
      <c r="E7840">
        <f>VLOOKUP(D7840,  base_salary!A:A, 1, FALSE)</f>
        <v>4795089876</v>
      </c>
      <c r="F7840">
        <f t="shared" si="244"/>
        <v>0</v>
      </c>
      <c r="G7840">
        <f t="shared" ca="1" si="245"/>
        <v>0</v>
      </c>
    </row>
    <row r="7841" spans="1:7" x14ac:dyDescent="0.25">
      <c r="A7841" t="s">
        <v>10151</v>
      </c>
      <c r="B7841" t="s">
        <v>2271</v>
      </c>
      <c r="C7841" s="4">
        <v>19781</v>
      </c>
      <c r="D7841">
        <v>5407735911</v>
      </c>
      <c r="E7841">
        <f>VLOOKUP(D7841,  base_salary!A:A, 1, FALSE)</f>
        <v>5407735911</v>
      </c>
      <c r="F7841">
        <f t="shared" si="244"/>
        <v>0</v>
      </c>
      <c r="G7841">
        <f t="shared" ca="1" si="245"/>
        <v>0</v>
      </c>
    </row>
    <row r="7842" spans="1:7" x14ac:dyDescent="0.25">
      <c r="A7842" t="s">
        <v>10152</v>
      </c>
      <c r="B7842" t="s">
        <v>2073</v>
      </c>
      <c r="C7842" s="4">
        <v>43064</v>
      </c>
      <c r="D7842">
        <v>6279928705</v>
      </c>
      <c r="E7842">
        <f>VLOOKUP(D7842,  base_salary!A:A, 1, FALSE)</f>
        <v>6279928705</v>
      </c>
      <c r="F7842">
        <f t="shared" si="244"/>
        <v>0</v>
      </c>
      <c r="G7842">
        <f t="shared" ca="1" si="245"/>
        <v>0</v>
      </c>
    </row>
    <row r="7843" spans="1:7" x14ac:dyDescent="0.25">
      <c r="A7843" t="s">
        <v>10153</v>
      </c>
      <c r="B7843" t="s">
        <v>2106</v>
      </c>
      <c r="C7843" s="4">
        <v>23806</v>
      </c>
      <c r="D7843">
        <v>5395528121</v>
      </c>
      <c r="E7843">
        <f>VLOOKUP(D7843,  base_salary!A:A, 1, FALSE)</f>
        <v>5395528121</v>
      </c>
      <c r="F7843">
        <f t="shared" si="244"/>
        <v>0</v>
      </c>
      <c r="G7843">
        <f t="shared" ca="1" si="245"/>
        <v>0</v>
      </c>
    </row>
    <row r="7844" spans="1:7" x14ac:dyDescent="0.25">
      <c r="A7844" t="s">
        <v>10154</v>
      </c>
      <c r="B7844" t="s">
        <v>3753</v>
      </c>
      <c r="C7844" s="4">
        <v>59736</v>
      </c>
      <c r="D7844">
        <v>9267164694</v>
      </c>
      <c r="E7844">
        <f>VLOOKUP(D7844,  base_salary!A:A, 1, FALSE)</f>
        <v>9267164694</v>
      </c>
      <c r="F7844">
        <f t="shared" si="244"/>
        <v>0</v>
      </c>
      <c r="G7844">
        <f t="shared" ca="1" si="245"/>
        <v>0</v>
      </c>
    </row>
    <row r="7845" spans="1:7" x14ac:dyDescent="0.25">
      <c r="A7845" t="s">
        <v>10155</v>
      </c>
      <c r="B7845" t="s">
        <v>2372</v>
      </c>
      <c r="C7845" s="4">
        <v>58931</v>
      </c>
      <c r="D7845">
        <v>4525743115</v>
      </c>
      <c r="E7845">
        <f>VLOOKUP(D7845,  base_salary!A:A, 1, FALSE)</f>
        <v>4525743115</v>
      </c>
      <c r="F7845">
        <f t="shared" si="244"/>
        <v>0</v>
      </c>
      <c r="G7845">
        <f t="shared" ca="1" si="245"/>
        <v>0</v>
      </c>
    </row>
    <row r="7846" spans="1:7" x14ac:dyDescent="0.25">
      <c r="A7846" t="s">
        <v>10156</v>
      </c>
      <c r="B7846" t="s">
        <v>2234</v>
      </c>
      <c r="C7846" s="4">
        <v>54318</v>
      </c>
      <c r="D7846">
        <v>784224471</v>
      </c>
      <c r="E7846">
        <f>VLOOKUP(D7846,  base_salary!A:A, 1, FALSE)</f>
        <v>784224471</v>
      </c>
      <c r="F7846">
        <f t="shared" si="244"/>
        <v>0</v>
      </c>
      <c r="G7846">
        <f t="shared" ca="1" si="245"/>
        <v>0</v>
      </c>
    </row>
    <row r="7847" spans="1:7" x14ac:dyDescent="0.25">
      <c r="A7847" t="s">
        <v>10157</v>
      </c>
      <c r="B7847" t="s">
        <v>3023</v>
      </c>
      <c r="C7847" s="4">
        <v>16217</v>
      </c>
      <c r="D7847">
        <v>7775126329</v>
      </c>
      <c r="E7847">
        <f>VLOOKUP(D7847,  base_salary!A:A, 1, FALSE)</f>
        <v>7775126329</v>
      </c>
      <c r="F7847">
        <f t="shared" si="244"/>
        <v>0</v>
      </c>
      <c r="G7847">
        <f t="shared" ca="1" si="245"/>
        <v>0</v>
      </c>
    </row>
    <row r="7848" spans="1:7" x14ac:dyDescent="0.25">
      <c r="A7848" t="s">
        <v>10158</v>
      </c>
      <c r="B7848" t="s">
        <v>2709</v>
      </c>
      <c r="C7848" s="4">
        <v>21563</v>
      </c>
      <c r="D7848">
        <v>2841287114</v>
      </c>
      <c r="E7848">
        <f>VLOOKUP(D7848,  base_salary!A:A, 1, FALSE)</f>
        <v>2841287114</v>
      </c>
      <c r="F7848">
        <f t="shared" si="244"/>
        <v>0</v>
      </c>
      <c r="G7848">
        <f t="shared" ca="1" si="245"/>
        <v>0</v>
      </c>
    </row>
    <row r="7849" spans="1:7" x14ac:dyDescent="0.25">
      <c r="A7849" t="s">
        <v>10159</v>
      </c>
      <c r="B7849" t="s">
        <v>2647</v>
      </c>
      <c r="C7849" s="4">
        <v>35924</v>
      </c>
      <c r="D7849">
        <v>5412518958</v>
      </c>
      <c r="E7849">
        <f>VLOOKUP(D7849,  base_salary!A:A, 1, FALSE)</f>
        <v>5412518958</v>
      </c>
      <c r="F7849">
        <f t="shared" si="244"/>
        <v>0</v>
      </c>
      <c r="G7849">
        <f t="shared" ca="1" si="245"/>
        <v>0</v>
      </c>
    </row>
    <row r="7850" spans="1:7" x14ac:dyDescent="0.25">
      <c r="A7850" t="s">
        <v>10160</v>
      </c>
      <c r="B7850" t="s">
        <v>3356</v>
      </c>
      <c r="C7850" s="4">
        <v>41507</v>
      </c>
      <c r="D7850">
        <v>6209983448</v>
      </c>
      <c r="E7850">
        <f>VLOOKUP(D7850,  base_salary!A:A, 1, FALSE)</f>
        <v>6209983448</v>
      </c>
      <c r="F7850">
        <f t="shared" si="244"/>
        <v>0</v>
      </c>
      <c r="G7850">
        <f t="shared" ca="1" si="245"/>
        <v>0</v>
      </c>
    </row>
    <row r="7851" spans="1:7" x14ac:dyDescent="0.25">
      <c r="A7851" t="s">
        <v>10161</v>
      </c>
      <c r="B7851" t="s">
        <v>2146</v>
      </c>
      <c r="C7851" s="4">
        <v>15252</v>
      </c>
      <c r="D7851">
        <v>3792993961</v>
      </c>
      <c r="E7851">
        <f>VLOOKUP(D7851,  base_salary!A:A, 1, FALSE)</f>
        <v>3792993961</v>
      </c>
      <c r="F7851">
        <f t="shared" si="244"/>
        <v>0</v>
      </c>
      <c r="G7851">
        <f t="shared" ca="1" si="245"/>
        <v>0</v>
      </c>
    </row>
    <row r="7852" spans="1:7" x14ac:dyDescent="0.25">
      <c r="A7852" t="s">
        <v>10162</v>
      </c>
      <c r="B7852" t="s">
        <v>4362</v>
      </c>
      <c r="C7852" s="4">
        <v>27037</v>
      </c>
      <c r="D7852">
        <v>5000631609</v>
      </c>
      <c r="E7852">
        <f>VLOOKUP(D7852,  base_salary!A:A, 1, FALSE)</f>
        <v>5000631609</v>
      </c>
      <c r="F7852">
        <f t="shared" si="244"/>
        <v>0</v>
      </c>
      <c r="G7852">
        <f t="shared" ca="1" si="245"/>
        <v>0</v>
      </c>
    </row>
    <row r="7853" spans="1:7" x14ac:dyDescent="0.25">
      <c r="A7853" t="s">
        <v>10163</v>
      </c>
      <c r="B7853" t="s">
        <v>2039</v>
      </c>
      <c r="C7853" s="4">
        <v>42411</v>
      </c>
      <c r="D7853">
        <v>5726465660</v>
      </c>
      <c r="E7853">
        <f>VLOOKUP(D7853,  base_salary!A:A, 1, FALSE)</f>
        <v>5726465660</v>
      </c>
      <c r="F7853">
        <f t="shared" si="244"/>
        <v>0</v>
      </c>
      <c r="G7853">
        <f t="shared" ca="1" si="245"/>
        <v>0</v>
      </c>
    </row>
    <row r="7854" spans="1:7" x14ac:dyDescent="0.25">
      <c r="A7854" t="s">
        <v>10164</v>
      </c>
      <c r="B7854" t="s">
        <v>2345</v>
      </c>
      <c r="C7854" s="4">
        <v>40190</v>
      </c>
      <c r="D7854">
        <v>2185059785</v>
      </c>
      <c r="E7854">
        <f>VLOOKUP(D7854,  base_salary!A:A, 1, FALSE)</f>
        <v>2185059785</v>
      </c>
      <c r="F7854">
        <f t="shared" si="244"/>
        <v>0</v>
      </c>
      <c r="G7854">
        <f t="shared" ca="1" si="245"/>
        <v>0</v>
      </c>
    </row>
    <row r="7855" spans="1:7" x14ac:dyDescent="0.25">
      <c r="A7855" t="s">
        <v>10165</v>
      </c>
      <c r="B7855" t="s">
        <v>2059</v>
      </c>
      <c r="C7855" s="4">
        <v>20957</v>
      </c>
      <c r="D7855">
        <v>8187246642</v>
      </c>
      <c r="E7855">
        <f>VLOOKUP(D7855,  base_salary!A:A, 1, FALSE)</f>
        <v>8187246642</v>
      </c>
      <c r="F7855">
        <f t="shared" si="244"/>
        <v>0</v>
      </c>
      <c r="G7855">
        <f t="shared" ca="1" si="245"/>
        <v>0</v>
      </c>
    </row>
    <row r="7856" spans="1:7" x14ac:dyDescent="0.25">
      <c r="A7856" t="s">
        <v>10166</v>
      </c>
      <c r="B7856" t="s">
        <v>2129</v>
      </c>
      <c r="C7856" s="4">
        <v>26391</v>
      </c>
      <c r="D7856">
        <v>8377113392</v>
      </c>
      <c r="E7856">
        <f>VLOOKUP(D7856,  base_salary!A:A, 1, FALSE)</f>
        <v>8377113392</v>
      </c>
      <c r="F7856">
        <f t="shared" si="244"/>
        <v>0</v>
      </c>
      <c r="G7856">
        <f t="shared" ca="1" si="245"/>
        <v>0</v>
      </c>
    </row>
    <row r="7857" spans="1:7" x14ac:dyDescent="0.25">
      <c r="A7857" t="s">
        <v>10167</v>
      </c>
      <c r="B7857" t="s">
        <v>3023</v>
      </c>
      <c r="C7857" s="4">
        <v>45799</v>
      </c>
      <c r="D7857">
        <v>2975315244</v>
      </c>
      <c r="E7857">
        <f>VLOOKUP(D7857,  base_salary!A:A, 1, FALSE)</f>
        <v>2975315244</v>
      </c>
      <c r="F7857">
        <f t="shared" si="244"/>
        <v>0</v>
      </c>
      <c r="G7857">
        <f t="shared" ca="1" si="245"/>
        <v>0</v>
      </c>
    </row>
    <row r="7858" spans="1:7" x14ac:dyDescent="0.25">
      <c r="A7858" t="s">
        <v>10168</v>
      </c>
      <c r="B7858" t="s">
        <v>2576</v>
      </c>
      <c r="C7858" s="4">
        <v>30755</v>
      </c>
      <c r="D7858">
        <v>2873915978</v>
      </c>
      <c r="E7858">
        <f>VLOOKUP(D7858,  base_salary!A:A, 1, FALSE)</f>
        <v>2873915978</v>
      </c>
      <c r="F7858">
        <f t="shared" si="244"/>
        <v>0</v>
      </c>
      <c r="G7858">
        <f t="shared" ca="1" si="245"/>
        <v>0</v>
      </c>
    </row>
    <row r="7859" spans="1:7" x14ac:dyDescent="0.25">
      <c r="A7859" t="s">
        <v>10169</v>
      </c>
      <c r="B7859" t="s">
        <v>4145</v>
      </c>
      <c r="C7859" s="4">
        <v>16204</v>
      </c>
      <c r="D7859">
        <v>4192879565</v>
      </c>
      <c r="E7859">
        <f>VLOOKUP(D7859,  base_salary!A:A, 1, FALSE)</f>
        <v>4192879565</v>
      </c>
      <c r="F7859">
        <f t="shared" si="244"/>
        <v>0</v>
      </c>
      <c r="G7859">
        <f t="shared" ca="1" si="245"/>
        <v>0</v>
      </c>
    </row>
    <row r="7860" spans="1:7" x14ac:dyDescent="0.25">
      <c r="A7860" t="s">
        <v>10170</v>
      </c>
      <c r="B7860" t="s">
        <v>2283</v>
      </c>
      <c r="C7860" s="4">
        <v>56371</v>
      </c>
      <c r="D7860">
        <v>4502817627</v>
      </c>
      <c r="E7860">
        <f>VLOOKUP(D7860,  base_salary!A:A, 1, FALSE)</f>
        <v>4502817627</v>
      </c>
      <c r="F7860">
        <f t="shared" si="244"/>
        <v>0</v>
      </c>
      <c r="G7860">
        <f t="shared" ca="1" si="245"/>
        <v>0</v>
      </c>
    </row>
    <row r="7861" spans="1:7" x14ac:dyDescent="0.25">
      <c r="A7861" t="s">
        <v>10171</v>
      </c>
      <c r="B7861" t="s">
        <v>3041</v>
      </c>
      <c r="C7861" s="4">
        <v>19462</v>
      </c>
      <c r="D7861">
        <v>7794042674</v>
      </c>
      <c r="E7861">
        <f>VLOOKUP(D7861,  base_salary!A:A, 1, FALSE)</f>
        <v>7794042674</v>
      </c>
      <c r="F7861">
        <f t="shared" si="244"/>
        <v>0</v>
      </c>
      <c r="G7861">
        <f t="shared" ca="1" si="245"/>
        <v>0</v>
      </c>
    </row>
    <row r="7862" spans="1:7" x14ac:dyDescent="0.25">
      <c r="A7862" t="s">
        <v>10172</v>
      </c>
      <c r="B7862" t="s">
        <v>4864</v>
      </c>
      <c r="C7862" s="4">
        <v>57593</v>
      </c>
      <c r="D7862">
        <v>2500807061</v>
      </c>
      <c r="E7862">
        <f>VLOOKUP(D7862,  base_salary!A:A, 1, FALSE)</f>
        <v>2500807061</v>
      </c>
      <c r="F7862">
        <f t="shared" si="244"/>
        <v>0</v>
      </c>
      <c r="G7862">
        <f t="shared" ca="1" si="245"/>
        <v>0</v>
      </c>
    </row>
    <row r="7863" spans="1:7" x14ac:dyDescent="0.25">
      <c r="A7863" t="s">
        <v>10173</v>
      </c>
      <c r="B7863" t="s">
        <v>2641</v>
      </c>
      <c r="C7863" s="4">
        <v>13468</v>
      </c>
      <c r="D7863">
        <v>4328154427</v>
      </c>
      <c r="E7863">
        <f>VLOOKUP(D7863,  base_salary!A:A, 1, FALSE)</f>
        <v>4328154427</v>
      </c>
      <c r="F7863">
        <f t="shared" si="244"/>
        <v>0</v>
      </c>
      <c r="G7863">
        <f t="shared" ca="1" si="245"/>
        <v>0</v>
      </c>
    </row>
    <row r="7864" spans="1:7" x14ac:dyDescent="0.25">
      <c r="A7864" t="s">
        <v>10174</v>
      </c>
      <c r="B7864" t="s">
        <v>2253</v>
      </c>
      <c r="C7864" s="4">
        <v>56667</v>
      </c>
      <c r="D7864">
        <v>2298319154</v>
      </c>
      <c r="E7864">
        <f>VLOOKUP(D7864,  base_salary!A:A, 1, FALSE)</f>
        <v>2298319154</v>
      </c>
      <c r="F7864">
        <f t="shared" si="244"/>
        <v>0</v>
      </c>
      <c r="G7864">
        <f t="shared" ca="1" si="245"/>
        <v>0</v>
      </c>
    </row>
    <row r="7865" spans="1:7" x14ac:dyDescent="0.25">
      <c r="A7865" t="s">
        <v>10175</v>
      </c>
      <c r="B7865" t="s">
        <v>2286</v>
      </c>
      <c r="C7865" s="4">
        <v>59652</v>
      </c>
      <c r="D7865">
        <v>901154172</v>
      </c>
      <c r="E7865">
        <f>VLOOKUP(D7865,  base_salary!A:A, 1, FALSE)</f>
        <v>901154172</v>
      </c>
      <c r="F7865">
        <f t="shared" si="244"/>
        <v>0</v>
      </c>
      <c r="G7865">
        <f t="shared" ca="1" si="245"/>
        <v>0</v>
      </c>
    </row>
    <row r="7866" spans="1:7" x14ac:dyDescent="0.25">
      <c r="A7866" t="s">
        <v>10176</v>
      </c>
      <c r="B7866" t="s">
        <v>1948</v>
      </c>
      <c r="C7866" s="4">
        <v>16537</v>
      </c>
      <c r="D7866">
        <v>7906441400</v>
      </c>
      <c r="E7866">
        <f>VLOOKUP(D7866,  base_salary!A:A, 1, FALSE)</f>
        <v>7906441400</v>
      </c>
      <c r="F7866">
        <f t="shared" si="244"/>
        <v>0</v>
      </c>
      <c r="G7866">
        <f t="shared" ca="1" si="245"/>
        <v>0</v>
      </c>
    </row>
    <row r="7867" spans="1:7" x14ac:dyDescent="0.25">
      <c r="A7867" t="s">
        <v>10177</v>
      </c>
      <c r="B7867" t="s">
        <v>2016</v>
      </c>
      <c r="C7867" s="4">
        <v>51787</v>
      </c>
      <c r="D7867">
        <v>4969679754</v>
      </c>
      <c r="E7867">
        <f>VLOOKUP(D7867,  base_salary!A:A, 1, FALSE)</f>
        <v>4969679754</v>
      </c>
      <c r="F7867">
        <f t="shared" si="244"/>
        <v>0</v>
      </c>
      <c r="G7867">
        <f t="shared" ca="1" si="245"/>
        <v>0</v>
      </c>
    </row>
    <row r="7868" spans="1:7" x14ac:dyDescent="0.25">
      <c r="A7868" t="s">
        <v>10178</v>
      </c>
      <c r="B7868" t="s">
        <v>3533</v>
      </c>
      <c r="C7868" s="4">
        <v>46584</v>
      </c>
      <c r="D7868">
        <v>8550875457</v>
      </c>
      <c r="E7868">
        <f>VLOOKUP(D7868,  base_salary!A:A, 1, FALSE)</f>
        <v>8550875457</v>
      </c>
      <c r="F7868">
        <f t="shared" si="244"/>
        <v>0</v>
      </c>
      <c r="G7868">
        <f t="shared" ca="1" si="245"/>
        <v>0</v>
      </c>
    </row>
    <row r="7869" spans="1:7" x14ac:dyDescent="0.25">
      <c r="A7869" t="s">
        <v>10179</v>
      </c>
      <c r="B7869" t="s">
        <v>2693</v>
      </c>
      <c r="C7869" s="4">
        <v>20217</v>
      </c>
      <c r="D7869">
        <v>5142790693</v>
      </c>
      <c r="E7869">
        <f>VLOOKUP(D7869,  base_salary!A:A, 1, FALSE)</f>
        <v>5142790693</v>
      </c>
      <c r="F7869">
        <f t="shared" si="244"/>
        <v>0</v>
      </c>
      <c r="G7869">
        <f t="shared" ca="1" si="245"/>
        <v>0</v>
      </c>
    </row>
    <row r="7870" spans="1:7" x14ac:dyDescent="0.25">
      <c r="A7870" t="s">
        <v>10180</v>
      </c>
      <c r="B7870" t="s">
        <v>2374</v>
      </c>
      <c r="C7870" s="4">
        <v>32016</v>
      </c>
      <c r="D7870">
        <v>5913755731</v>
      </c>
      <c r="E7870">
        <f>VLOOKUP(D7870,  base_salary!A:A, 1, FALSE)</f>
        <v>5913755731</v>
      </c>
      <c r="F7870">
        <f t="shared" si="244"/>
        <v>0</v>
      </c>
      <c r="G7870">
        <f t="shared" ca="1" si="245"/>
        <v>0</v>
      </c>
    </row>
    <row r="7871" spans="1:7" x14ac:dyDescent="0.25">
      <c r="A7871" t="s">
        <v>10181</v>
      </c>
      <c r="B7871" t="s">
        <v>2355</v>
      </c>
      <c r="C7871" s="4">
        <v>37817</v>
      </c>
      <c r="D7871">
        <v>5837501576</v>
      </c>
      <c r="E7871">
        <f>VLOOKUP(D7871,  base_salary!A:A, 1, FALSE)</f>
        <v>5837501576</v>
      </c>
      <c r="F7871">
        <f t="shared" si="244"/>
        <v>0</v>
      </c>
      <c r="G7871">
        <f t="shared" ca="1" si="245"/>
        <v>0</v>
      </c>
    </row>
    <row r="7872" spans="1:7" x14ac:dyDescent="0.25">
      <c r="A7872" t="s">
        <v>10182</v>
      </c>
      <c r="B7872" t="s">
        <v>2271</v>
      </c>
      <c r="C7872" s="4">
        <v>19349</v>
      </c>
      <c r="D7872">
        <v>1972775170</v>
      </c>
      <c r="E7872">
        <f>VLOOKUP(D7872,  base_salary!A:A, 1, FALSE)</f>
        <v>1972775170</v>
      </c>
      <c r="F7872">
        <f t="shared" si="244"/>
        <v>0</v>
      </c>
      <c r="G7872">
        <f t="shared" ca="1" si="245"/>
        <v>0</v>
      </c>
    </row>
    <row r="7873" spans="1:7" x14ac:dyDescent="0.25">
      <c r="A7873" t="s">
        <v>10183</v>
      </c>
      <c r="B7873" t="s">
        <v>2687</v>
      </c>
      <c r="C7873" s="4">
        <v>53488</v>
      </c>
      <c r="D7873">
        <v>9621331862</v>
      </c>
      <c r="E7873">
        <f>VLOOKUP(D7873,  base_salary!A:A, 1, FALSE)</f>
        <v>9621331862</v>
      </c>
      <c r="F7873">
        <f t="shared" si="244"/>
        <v>0</v>
      </c>
      <c r="G7873">
        <f t="shared" ca="1" si="245"/>
        <v>0</v>
      </c>
    </row>
    <row r="7874" spans="1:7" x14ac:dyDescent="0.25">
      <c r="A7874" t="s">
        <v>10184</v>
      </c>
      <c r="B7874" t="s">
        <v>2111</v>
      </c>
      <c r="C7874" s="4">
        <v>32391</v>
      </c>
      <c r="D7874">
        <v>4031884281</v>
      </c>
      <c r="E7874">
        <f>VLOOKUP(D7874,  base_salary!A:A, 1, FALSE)</f>
        <v>4031884281</v>
      </c>
      <c r="F7874">
        <f t="shared" si="244"/>
        <v>0</v>
      </c>
      <c r="G7874">
        <f t="shared" ca="1" si="245"/>
        <v>0</v>
      </c>
    </row>
    <row r="7875" spans="1:7" x14ac:dyDescent="0.25">
      <c r="A7875" t="s">
        <v>10185</v>
      </c>
      <c r="B7875" t="s">
        <v>2010</v>
      </c>
      <c r="C7875" s="4">
        <v>34689</v>
      </c>
      <c r="D7875">
        <v>9381484503</v>
      </c>
      <c r="E7875">
        <f>VLOOKUP(D7875,  base_salary!A:A, 1, FALSE)</f>
        <v>9381484503</v>
      </c>
      <c r="F7875">
        <f t="shared" ref="F7875:F7938" si="246">IF(ISERROR(E7875), 1, 0)</f>
        <v>0</v>
      </c>
      <c r="G7875">
        <f t="shared" ref="G7875:G7938" ca="1" si="247">SUM(G:G)</f>
        <v>0</v>
      </c>
    </row>
    <row r="7876" spans="1:7" x14ac:dyDescent="0.25">
      <c r="A7876" t="s">
        <v>10186</v>
      </c>
      <c r="B7876" t="s">
        <v>2804</v>
      </c>
      <c r="C7876" s="4">
        <v>22844</v>
      </c>
      <c r="D7876">
        <v>1718344562</v>
      </c>
      <c r="E7876">
        <f>VLOOKUP(D7876,  base_salary!A:A, 1, FALSE)</f>
        <v>1718344562</v>
      </c>
      <c r="F7876">
        <f t="shared" si="246"/>
        <v>0</v>
      </c>
      <c r="G7876">
        <f t="shared" ca="1" si="247"/>
        <v>0</v>
      </c>
    </row>
    <row r="7877" spans="1:7" x14ac:dyDescent="0.25">
      <c r="A7877" t="s">
        <v>10187</v>
      </c>
      <c r="B7877" t="s">
        <v>2184</v>
      </c>
      <c r="C7877" s="4">
        <v>32108</v>
      </c>
      <c r="D7877">
        <v>7979647432</v>
      </c>
      <c r="E7877">
        <f>VLOOKUP(D7877,  base_salary!A:A, 1, FALSE)</f>
        <v>7979647432</v>
      </c>
      <c r="F7877">
        <f t="shared" si="246"/>
        <v>0</v>
      </c>
      <c r="G7877">
        <f t="shared" ca="1" si="247"/>
        <v>0</v>
      </c>
    </row>
    <row r="7878" spans="1:7" x14ac:dyDescent="0.25">
      <c r="A7878" t="s">
        <v>10188</v>
      </c>
      <c r="B7878" t="s">
        <v>2151</v>
      </c>
      <c r="C7878" s="4">
        <v>27393</v>
      </c>
      <c r="D7878">
        <v>9095573850</v>
      </c>
      <c r="E7878">
        <f>VLOOKUP(D7878,  base_salary!A:A, 1, FALSE)</f>
        <v>9095573850</v>
      </c>
      <c r="F7878">
        <f t="shared" si="246"/>
        <v>0</v>
      </c>
      <c r="G7878">
        <f t="shared" ca="1" si="247"/>
        <v>0</v>
      </c>
    </row>
    <row r="7879" spans="1:7" x14ac:dyDescent="0.25">
      <c r="A7879" t="s">
        <v>10189</v>
      </c>
      <c r="B7879" t="s">
        <v>2217</v>
      </c>
      <c r="C7879" s="4">
        <v>57028</v>
      </c>
      <c r="D7879">
        <v>7205256240</v>
      </c>
      <c r="E7879">
        <f>VLOOKUP(D7879,  base_salary!A:A, 1, FALSE)</f>
        <v>7205256240</v>
      </c>
      <c r="F7879">
        <f t="shared" si="246"/>
        <v>0</v>
      </c>
      <c r="G7879">
        <f t="shared" ca="1" si="247"/>
        <v>0</v>
      </c>
    </row>
    <row r="7880" spans="1:7" x14ac:dyDescent="0.25">
      <c r="A7880" t="s">
        <v>10190</v>
      </c>
      <c r="B7880" t="s">
        <v>2158</v>
      </c>
      <c r="C7880" s="4">
        <v>38459</v>
      </c>
      <c r="D7880">
        <v>5353923685</v>
      </c>
      <c r="E7880">
        <f>VLOOKUP(D7880,  base_salary!A:A, 1, FALSE)</f>
        <v>5353923685</v>
      </c>
      <c r="F7880">
        <f t="shared" si="246"/>
        <v>0</v>
      </c>
      <c r="G7880">
        <f t="shared" ca="1" si="247"/>
        <v>0</v>
      </c>
    </row>
    <row r="7881" spans="1:7" x14ac:dyDescent="0.25">
      <c r="A7881" t="s">
        <v>10191</v>
      </c>
      <c r="B7881" t="s">
        <v>2340</v>
      </c>
      <c r="C7881" s="4">
        <v>33053</v>
      </c>
      <c r="D7881">
        <v>8507800106</v>
      </c>
      <c r="E7881">
        <f>VLOOKUP(D7881,  base_salary!A:A, 1, FALSE)</f>
        <v>8507800106</v>
      </c>
      <c r="F7881">
        <f t="shared" si="246"/>
        <v>0</v>
      </c>
      <c r="G7881">
        <f t="shared" ca="1" si="247"/>
        <v>0</v>
      </c>
    </row>
    <row r="7882" spans="1:7" x14ac:dyDescent="0.25">
      <c r="A7882" t="s">
        <v>10192</v>
      </c>
      <c r="B7882" t="s">
        <v>2663</v>
      </c>
      <c r="C7882" s="4">
        <v>33971</v>
      </c>
      <c r="D7882">
        <v>8731494560</v>
      </c>
      <c r="E7882">
        <f>VLOOKUP(D7882,  base_salary!A:A, 1, FALSE)</f>
        <v>8731494560</v>
      </c>
      <c r="F7882">
        <f t="shared" si="246"/>
        <v>0</v>
      </c>
      <c r="G7882">
        <f t="shared" ca="1" si="247"/>
        <v>0</v>
      </c>
    </row>
    <row r="7883" spans="1:7" x14ac:dyDescent="0.25">
      <c r="A7883" t="s">
        <v>10193</v>
      </c>
      <c r="B7883" t="s">
        <v>3291</v>
      </c>
      <c r="C7883" s="4">
        <v>48300</v>
      </c>
      <c r="D7883">
        <v>29906814</v>
      </c>
      <c r="E7883">
        <f>VLOOKUP(D7883,  base_salary!A:A, 1, FALSE)</f>
        <v>29906814</v>
      </c>
      <c r="F7883">
        <f t="shared" si="246"/>
        <v>0</v>
      </c>
      <c r="G7883">
        <f t="shared" ca="1" si="247"/>
        <v>0</v>
      </c>
    </row>
    <row r="7884" spans="1:7" x14ac:dyDescent="0.25">
      <c r="A7884" t="s">
        <v>10194</v>
      </c>
      <c r="B7884" t="s">
        <v>2312</v>
      </c>
      <c r="C7884" s="4">
        <v>46019</v>
      </c>
      <c r="D7884">
        <v>6410530811</v>
      </c>
      <c r="E7884">
        <f>VLOOKUP(D7884,  base_salary!A:A, 1, FALSE)</f>
        <v>6410530811</v>
      </c>
      <c r="F7884">
        <f t="shared" si="246"/>
        <v>0</v>
      </c>
      <c r="G7884">
        <f t="shared" ca="1" si="247"/>
        <v>0</v>
      </c>
    </row>
    <row r="7885" spans="1:7" x14ac:dyDescent="0.25">
      <c r="A7885" t="s">
        <v>10195</v>
      </c>
      <c r="B7885" t="s">
        <v>2557</v>
      </c>
      <c r="C7885" s="4">
        <v>15702</v>
      </c>
      <c r="D7885">
        <v>9803956825</v>
      </c>
      <c r="E7885">
        <f>VLOOKUP(D7885,  base_salary!A:A, 1, FALSE)</f>
        <v>9803956825</v>
      </c>
      <c r="F7885">
        <f t="shared" si="246"/>
        <v>0</v>
      </c>
      <c r="G7885">
        <f t="shared" ca="1" si="247"/>
        <v>0</v>
      </c>
    </row>
    <row r="7886" spans="1:7" x14ac:dyDescent="0.25">
      <c r="A7886" t="s">
        <v>10196</v>
      </c>
      <c r="B7886" t="s">
        <v>2296</v>
      </c>
      <c r="C7886" s="4">
        <v>44935</v>
      </c>
      <c r="D7886">
        <v>7411705322</v>
      </c>
      <c r="E7886">
        <f>VLOOKUP(D7886,  base_salary!A:A, 1, FALSE)</f>
        <v>7411705322</v>
      </c>
      <c r="F7886">
        <f t="shared" si="246"/>
        <v>0</v>
      </c>
      <c r="G7886">
        <f t="shared" ca="1" si="247"/>
        <v>0</v>
      </c>
    </row>
    <row r="7887" spans="1:7" x14ac:dyDescent="0.25">
      <c r="A7887" t="s">
        <v>10197</v>
      </c>
      <c r="B7887" t="s">
        <v>2067</v>
      </c>
      <c r="C7887" s="4">
        <v>23206</v>
      </c>
      <c r="D7887">
        <v>2599557828</v>
      </c>
      <c r="E7887">
        <f>VLOOKUP(D7887,  base_salary!A:A, 1, FALSE)</f>
        <v>2599557828</v>
      </c>
      <c r="F7887">
        <f t="shared" si="246"/>
        <v>0</v>
      </c>
      <c r="G7887">
        <f t="shared" ca="1" si="247"/>
        <v>0</v>
      </c>
    </row>
    <row r="7888" spans="1:7" x14ac:dyDescent="0.25">
      <c r="A7888" t="s">
        <v>10198</v>
      </c>
      <c r="B7888" t="s">
        <v>3512</v>
      </c>
      <c r="C7888" s="4">
        <v>33549</v>
      </c>
      <c r="D7888">
        <v>1918356416</v>
      </c>
      <c r="E7888">
        <f>VLOOKUP(D7888,  base_salary!A:A, 1, FALSE)</f>
        <v>1918356416</v>
      </c>
      <c r="F7888">
        <f t="shared" si="246"/>
        <v>0</v>
      </c>
      <c r="G7888">
        <f t="shared" ca="1" si="247"/>
        <v>0</v>
      </c>
    </row>
    <row r="7889" spans="1:7" x14ac:dyDescent="0.25">
      <c r="A7889" t="s">
        <v>10199</v>
      </c>
      <c r="B7889" t="s">
        <v>1999</v>
      </c>
      <c r="C7889" s="4">
        <v>21767</v>
      </c>
      <c r="D7889">
        <v>2859931651</v>
      </c>
      <c r="E7889">
        <f>VLOOKUP(D7889,  base_salary!A:A, 1, FALSE)</f>
        <v>2859931651</v>
      </c>
      <c r="F7889">
        <f t="shared" si="246"/>
        <v>0</v>
      </c>
      <c r="G7889">
        <f t="shared" ca="1" si="247"/>
        <v>0</v>
      </c>
    </row>
    <row r="7890" spans="1:7" x14ac:dyDescent="0.25">
      <c r="A7890" t="s">
        <v>10200</v>
      </c>
      <c r="B7890" t="s">
        <v>2663</v>
      </c>
      <c r="C7890" s="4">
        <v>25357</v>
      </c>
      <c r="D7890">
        <v>7865341539</v>
      </c>
      <c r="E7890">
        <f>VLOOKUP(D7890,  base_salary!A:A, 1, FALSE)</f>
        <v>7865341539</v>
      </c>
      <c r="F7890">
        <f t="shared" si="246"/>
        <v>0</v>
      </c>
      <c r="G7890">
        <f t="shared" ca="1" si="247"/>
        <v>0</v>
      </c>
    </row>
    <row r="7891" spans="1:7" x14ac:dyDescent="0.25">
      <c r="A7891" t="s">
        <v>10201</v>
      </c>
      <c r="B7891" t="s">
        <v>2764</v>
      </c>
      <c r="C7891" s="4">
        <v>55242</v>
      </c>
      <c r="D7891">
        <v>6173504774</v>
      </c>
      <c r="E7891">
        <f>VLOOKUP(D7891,  base_salary!A:A, 1, FALSE)</f>
        <v>6173504774</v>
      </c>
      <c r="F7891">
        <f t="shared" si="246"/>
        <v>0</v>
      </c>
      <c r="G7891">
        <f t="shared" ca="1" si="247"/>
        <v>0</v>
      </c>
    </row>
    <row r="7892" spans="1:7" x14ac:dyDescent="0.25">
      <c r="A7892" t="s">
        <v>10202</v>
      </c>
      <c r="B7892" t="s">
        <v>4145</v>
      </c>
      <c r="C7892" s="4">
        <v>11037</v>
      </c>
      <c r="D7892">
        <v>8673837456</v>
      </c>
      <c r="E7892">
        <f>VLOOKUP(D7892,  base_salary!A:A, 1, FALSE)</f>
        <v>8673837456</v>
      </c>
      <c r="F7892">
        <f t="shared" si="246"/>
        <v>0</v>
      </c>
      <c r="G7892">
        <f t="shared" ca="1" si="247"/>
        <v>0</v>
      </c>
    </row>
    <row r="7893" spans="1:7" x14ac:dyDescent="0.25">
      <c r="A7893" t="s">
        <v>10203</v>
      </c>
      <c r="B7893" t="s">
        <v>2650</v>
      </c>
      <c r="C7893" s="4">
        <v>46776</v>
      </c>
      <c r="D7893">
        <v>8204786093</v>
      </c>
      <c r="E7893">
        <f>VLOOKUP(D7893,  base_salary!A:A, 1, FALSE)</f>
        <v>8204786093</v>
      </c>
      <c r="F7893">
        <f t="shared" si="246"/>
        <v>0</v>
      </c>
      <c r="G7893">
        <f t="shared" ca="1" si="247"/>
        <v>0</v>
      </c>
    </row>
    <row r="7894" spans="1:7" x14ac:dyDescent="0.25">
      <c r="A7894" t="s">
        <v>10204</v>
      </c>
      <c r="B7894" t="s">
        <v>2517</v>
      </c>
      <c r="C7894" s="4">
        <v>10992</v>
      </c>
      <c r="D7894">
        <v>6836716731</v>
      </c>
      <c r="E7894">
        <f>VLOOKUP(D7894,  base_salary!A:A, 1, FALSE)</f>
        <v>6836716731</v>
      </c>
      <c r="F7894">
        <f t="shared" si="246"/>
        <v>0</v>
      </c>
      <c r="G7894">
        <f t="shared" ca="1" si="247"/>
        <v>0</v>
      </c>
    </row>
    <row r="7895" spans="1:7" x14ac:dyDescent="0.25">
      <c r="A7895" t="s">
        <v>10205</v>
      </c>
      <c r="B7895" t="s">
        <v>2039</v>
      </c>
      <c r="C7895" s="4">
        <v>37139</v>
      </c>
      <c r="D7895">
        <v>9223618401</v>
      </c>
      <c r="E7895">
        <f>VLOOKUP(D7895,  base_salary!A:A, 1, FALSE)</f>
        <v>9223618401</v>
      </c>
      <c r="F7895">
        <f t="shared" si="246"/>
        <v>0</v>
      </c>
      <c r="G7895">
        <f t="shared" ca="1" si="247"/>
        <v>0</v>
      </c>
    </row>
    <row r="7896" spans="1:7" x14ac:dyDescent="0.25">
      <c r="A7896" t="s">
        <v>10206</v>
      </c>
      <c r="B7896" t="s">
        <v>2127</v>
      </c>
      <c r="C7896" s="4">
        <v>23138</v>
      </c>
      <c r="D7896">
        <v>1163292249</v>
      </c>
      <c r="E7896">
        <f>VLOOKUP(D7896,  base_salary!A:A, 1, FALSE)</f>
        <v>1163292249</v>
      </c>
      <c r="F7896">
        <f t="shared" si="246"/>
        <v>0</v>
      </c>
      <c r="G7896">
        <f t="shared" ca="1" si="247"/>
        <v>0</v>
      </c>
    </row>
    <row r="7897" spans="1:7" x14ac:dyDescent="0.25">
      <c r="A7897" t="s">
        <v>10207</v>
      </c>
      <c r="B7897" t="s">
        <v>1972</v>
      </c>
      <c r="C7897" s="4">
        <v>20857</v>
      </c>
      <c r="D7897">
        <v>5407735911</v>
      </c>
      <c r="E7897">
        <f>VLOOKUP(D7897,  base_salary!A:A, 1, FALSE)</f>
        <v>5407735911</v>
      </c>
      <c r="F7897">
        <f t="shared" si="246"/>
        <v>0</v>
      </c>
      <c r="G7897">
        <f t="shared" ca="1" si="247"/>
        <v>0</v>
      </c>
    </row>
    <row r="7898" spans="1:7" x14ac:dyDescent="0.25">
      <c r="A7898" t="s">
        <v>10208</v>
      </c>
      <c r="B7898" t="s">
        <v>2316</v>
      </c>
      <c r="C7898" s="4">
        <v>26149</v>
      </c>
      <c r="D7898">
        <v>6973806759</v>
      </c>
      <c r="E7898">
        <f>VLOOKUP(D7898,  base_salary!A:A, 1, FALSE)</f>
        <v>6973806759</v>
      </c>
      <c r="F7898">
        <f t="shared" si="246"/>
        <v>0</v>
      </c>
      <c r="G7898">
        <f t="shared" ca="1" si="247"/>
        <v>0</v>
      </c>
    </row>
    <row r="7899" spans="1:7" x14ac:dyDescent="0.25">
      <c r="A7899" t="s">
        <v>10209</v>
      </c>
      <c r="B7899" t="s">
        <v>2380</v>
      </c>
      <c r="C7899" s="4">
        <v>46275</v>
      </c>
      <c r="D7899">
        <v>701563818</v>
      </c>
      <c r="E7899">
        <f>VLOOKUP(D7899,  base_salary!A:A, 1, FALSE)</f>
        <v>701563818</v>
      </c>
      <c r="F7899">
        <f t="shared" si="246"/>
        <v>0</v>
      </c>
      <c r="G7899">
        <f t="shared" ca="1" si="247"/>
        <v>0</v>
      </c>
    </row>
    <row r="7900" spans="1:7" x14ac:dyDescent="0.25">
      <c r="A7900" t="s">
        <v>10210</v>
      </c>
      <c r="B7900" t="s">
        <v>2054</v>
      </c>
      <c r="C7900" s="4">
        <v>40680</v>
      </c>
      <c r="D7900">
        <v>62571575</v>
      </c>
      <c r="E7900">
        <f>VLOOKUP(D7900,  base_salary!A:A, 1, FALSE)</f>
        <v>62571575</v>
      </c>
      <c r="F7900">
        <f t="shared" si="246"/>
        <v>0</v>
      </c>
      <c r="G7900">
        <f t="shared" ca="1" si="247"/>
        <v>0</v>
      </c>
    </row>
    <row r="7901" spans="1:7" x14ac:dyDescent="0.25">
      <c r="A7901" t="s">
        <v>10211</v>
      </c>
      <c r="B7901" t="s">
        <v>2396</v>
      </c>
      <c r="C7901" s="4">
        <v>17936</v>
      </c>
      <c r="D7901">
        <v>2480515559</v>
      </c>
      <c r="E7901">
        <f>VLOOKUP(D7901,  base_salary!A:A, 1, FALSE)</f>
        <v>2480515559</v>
      </c>
      <c r="F7901">
        <f t="shared" si="246"/>
        <v>0</v>
      </c>
      <c r="G7901">
        <f t="shared" ca="1" si="247"/>
        <v>0</v>
      </c>
    </row>
    <row r="7902" spans="1:7" x14ac:dyDescent="0.25">
      <c r="A7902" t="s">
        <v>10212</v>
      </c>
      <c r="B7902" t="s">
        <v>1997</v>
      </c>
      <c r="C7902" s="4">
        <v>48554</v>
      </c>
      <c r="D7902">
        <v>1573192775</v>
      </c>
      <c r="E7902">
        <f>VLOOKUP(D7902,  base_salary!A:A, 1, FALSE)</f>
        <v>1573192775</v>
      </c>
      <c r="F7902">
        <f t="shared" si="246"/>
        <v>0</v>
      </c>
      <c r="G7902">
        <f t="shared" ca="1" si="247"/>
        <v>0</v>
      </c>
    </row>
    <row r="7903" spans="1:7" x14ac:dyDescent="0.25">
      <c r="A7903" t="s">
        <v>10213</v>
      </c>
      <c r="B7903" t="s">
        <v>2045</v>
      </c>
      <c r="C7903" s="4">
        <v>11463</v>
      </c>
      <c r="D7903">
        <v>3547596165</v>
      </c>
      <c r="E7903">
        <f>VLOOKUP(D7903,  base_salary!A:A, 1, FALSE)</f>
        <v>3547596165</v>
      </c>
      <c r="F7903">
        <f t="shared" si="246"/>
        <v>0</v>
      </c>
      <c r="G7903">
        <f t="shared" ca="1" si="247"/>
        <v>0</v>
      </c>
    </row>
    <row r="7904" spans="1:7" x14ac:dyDescent="0.25">
      <c r="A7904" t="s">
        <v>10214</v>
      </c>
      <c r="B7904" t="s">
        <v>2660</v>
      </c>
      <c r="C7904" s="4">
        <v>42911</v>
      </c>
      <c r="D7904">
        <v>544760832</v>
      </c>
      <c r="E7904">
        <f>VLOOKUP(D7904,  base_salary!A:A, 1, FALSE)</f>
        <v>544760832</v>
      </c>
      <c r="F7904">
        <f t="shared" si="246"/>
        <v>0</v>
      </c>
      <c r="G7904">
        <f t="shared" ca="1" si="247"/>
        <v>0</v>
      </c>
    </row>
    <row r="7905" spans="1:7" x14ac:dyDescent="0.25">
      <c r="A7905" t="s">
        <v>10215</v>
      </c>
      <c r="B7905" t="s">
        <v>2166</v>
      </c>
      <c r="C7905" s="4">
        <v>21927</v>
      </c>
      <c r="D7905">
        <v>2821741499</v>
      </c>
      <c r="E7905">
        <f>VLOOKUP(D7905,  base_salary!A:A, 1, FALSE)</f>
        <v>2821741499</v>
      </c>
      <c r="F7905">
        <f t="shared" si="246"/>
        <v>0</v>
      </c>
      <c r="G7905">
        <f t="shared" ca="1" si="247"/>
        <v>0</v>
      </c>
    </row>
    <row r="7906" spans="1:7" x14ac:dyDescent="0.25">
      <c r="A7906" t="s">
        <v>10216</v>
      </c>
      <c r="B7906" t="s">
        <v>3142</v>
      </c>
      <c r="C7906" s="4">
        <v>39949</v>
      </c>
      <c r="D7906">
        <v>7957976743</v>
      </c>
      <c r="E7906">
        <f>VLOOKUP(D7906,  base_salary!A:A, 1, FALSE)</f>
        <v>7957976743</v>
      </c>
      <c r="F7906">
        <f t="shared" si="246"/>
        <v>0</v>
      </c>
      <c r="G7906">
        <f t="shared" ca="1" si="247"/>
        <v>0</v>
      </c>
    </row>
    <row r="7907" spans="1:7" x14ac:dyDescent="0.25">
      <c r="A7907" t="s">
        <v>10217</v>
      </c>
      <c r="B7907" t="s">
        <v>4422</v>
      </c>
      <c r="C7907" s="4">
        <v>12089</v>
      </c>
      <c r="D7907">
        <v>8731494560</v>
      </c>
      <c r="E7907">
        <f>VLOOKUP(D7907,  base_salary!A:A, 1, FALSE)</f>
        <v>8731494560</v>
      </c>
      <c r="F7907">
        <f t="shared" si="246"/>
        <v>0</v>
      </c>
      <c r="G7907">
        <f t="shared" ca="1" si="247"/>
        <v>0</v>
      </c>
    </row>
    <row r="7908" spans="1:7" x14ac:dyDescent="0.25">
      <c r="A7908" t="s">
        <v>10218</v>
      </c>
      <c r="B7908" t="s">
        <v>2321</v>
      </c>
      <c r="C7908" s="4">
        <v>22319</v>
      </c>
      <c r="D7908">
        <v>9403474378</v>
      </c>
      <c r="E7908">
        <f>VLOOKUP(D7908,  base_salary!A:A, 1, FALSE)</f>
        <v>9403474378</v>
      </c>
      <c r="F7908">
        <f t="shared" si="246"/>
        <v>0</v>
      </c>
      <c r="G7908">
        <f t="shared" ca="1" si="247"/>
        <v>0</v>
      </c>
    </row>
    <row r="7909" spans="1:7" x14ac:dyDescent="0.25">
      <c r="A7909" t="s">
        <v>10219</v>
      </c>
      <c r="B7909" t="s">
        <v>2633</v>
      </c>
      <c r="C7909" s="4">
        <v>26133</v>
      </c>
      <c r="D7909">
        <v>7467563949</v>
      </c>
      <c r="E7909">
        <f>VLOOKUP(D7909,  base_salary!A:A, 1, FALSE)</f>
        <v>7467563949</v>
      </c>
      <c r="F7909">
        <f t="shared" si="246"/>
        <v>0</v>
      </c>
      <c r="G7909">
        <f t="shared" ca="1" si="247"/>
        <v>0</v>
      </c>
    </row>
    <row r="7910" spans="1:7" x14ac:dyDescent="0.25">
      <c r="A7910" t="s">
        <v>10220</v>
      </c>
      <c r="B7910" t="s">
        <v>2614</v>
      </c>
      <c r="C7910" s="4">
        <v>52706</v>
      </c>
      <c r="D7910">
        <v>4398950745</v>
      </c>
      <c r="E7910">
        <f>VLOOKUP(D7910,  base_salary!A:A, 1, FALSE)</f>
        <v>4398950745</v>
      </c>
      <c r="F7910">
        <f t="shared" si="246"/>
        <v>0</v>
      </c>
      <c r="G7910">
        <f t="shared" ca="1" si="247"/>
        <v>0</v>
      </c>
    </row>
    <row r="7911" spans="1:7" x14ac:dyDescent="0.25">
      <c r="A7911" t="s">
        <v>10221</v>
      </c>
      <c r="B7911" t="s">
        <v>3583</v>
      </c>
      <c r="C7911" s="4">
        <v>59025</v>
      </c>
      <c r="D7911">
        <v>2547511673</v>
      </c>
      <c r="E7911">
        <f>VLOOKUP(D7911,  base_salary!A:A, 1, FALSE)</f>
        <v>2547511673</v>
      </c>
      <c r="F7911">
        <f t="shared" si="246"/>
        <v>0</v>
      </c>
      <c r="G7911">
        <f t="shared" ca="1" si="247"/>
        <v>0</v>
      </c>
    </row>
    <row r="7912" spans="1:7" x14ac:dyDescent="0.25">
      <c r="A7912" t="s">
        <v>10222</v>
      </c>
      <c r="B7912" t="s">
        <v>2077</v>
      </c>
      <c r="C7912" s="4">
        <v>41296</v>
      </c>
      <c r="D7912">
        <v>5574535556</v>
      </c>
      <c r="E7912">
        <f>VLOOKUP(D7912,  base_salary!A:A, 1, FALSE)</f>
        <v>5574535556</v>
      </c>
      <c r="F7912">
        <f t="shared" si="246"/>
        <v>0</v>
      </c>
      <c r="G7912">
        <f t="shared" ca="1" si="247"/>
        <v>0</v>
      </c>
    </row>
    <row r="7913" spans="1:7" x14ac:dyDescent="0.25">
      <c r="A7913" t="s">
        <v>10223</v>
      </c>
      <c r="B7913" t="s">
        <v>2350</v>
      </c>
      <c r="C7913" s="4">
        <v>48710</v>
      </c>
      <c r="D7913">
        <v>6988089128</v>
      </c>
      <c r="E7913">
        <f>VLOOKUP(D7913,  base_salary!A:A, 1, FALSE)</f>
        <v>6988089128</v>
      </c>
      <c r="F7913">
        <f t="shared" si="246"/>
        <v>0</v>
      </c>
      <c r="G7913">
        <f t="shared" ca="1" si="247"/>
        <v>0</v>
      </c>
    </row>
    <row r="7914" spans="1:7" x14ac:dyDescent="0.25">
      <c r="A7914" t="s">
        <v>10224</v>
      </c>
      <c r="B7914" t="s">
        <v>2199</v>
      </c>
      <c r="C7914" s="4">
        <v>18496</v>
      </c>
      <c r="D7914">
        <v>5837501576</v>
      </c>
      <c r="E7914">
        <f>VLOOKUP(D7914,  base_salary!A:A, 1, FALSE)</f>
        <v>5837501576</v>
      </c>
      <c r="F7914">
        <f t="shared" si="246"/>
        <v>0</v>
      </c>
      <c r="G7914">
        <f t="shared" ca="1" si="247"/>
        <v>0</v>
      </c>
    </row>
    <row r="7915" spans="1:7" x14ac:dyDescent="0.25">
      <c r="A7915" t="s">
        <v>10225</v>
      </c>
      <c r="B7915" t="s">
        <v>2205</v>
      </c>
      <c r="C7915" s="4">
        <v>16256</v>
      </c>
      <c r="D7915">
        <v>8748349712</v>
      </c>
      <c r="E7915">
        <f>VLOOKUP(D7915,  base_salary!A:A, 1, FALSE)</f>
        <v>8748349712</v>
      </c>
      <c r="F7915">
        <f t="shared" si="246"/>
        <v>0</v>
      </c>
      <c r="G7915">
        <f t="shared" ca="1" si="247"/>
        <v>0</v>
      </c>
    </row>
    <row r="7916" spans="1:7" x14ac:dyDescent="0.25">
      <c r="A7916" t="s">
        <v>10226</v>
      </c>
      <c r="B7916" t="s">
        <v>2154</v>
      </c>
      <c r="C7916" s="4">
        <v>28342</v>
      </c>
      <c r="D7916">
        <v>9369490930</v>
      </c>
      <c r="E7916">
        <f>VLOOKUP(D7916,  base_salary!A:A, 1, FALSE)</f>
        <v>9369490930</v>
      </c>
      <c r="F7916">
        <f t="shared" si="246"/>
        <v>0</v>
      </c>
      <c r="G7916">
        <f t="shared" ca="1" si="247"/>
        <v>0</v>
      </c>
    </row>
    <row r="7917" spans="1:7" x14ac:dyDescent="0.25">
      <c r="A7917" t="s">
        <v>10227</v>
      </c>
      <c r="B7917" t="s">
        <v>2731</v>
      </c>
      <c r="C7917" s="4">
        <v>54108</v>
      </c>
      <c r="D7917">
        <v>3041948354</v>
      </c>
      <c r="E7917">
        <f>VLOOKUP(D7917,  base_salary!A:A, 1, FALSE)</f>
        <v>3041948354</v>
      </c>
      <c r="F7917">
        <f t="shared" si="246"/>
        <v>0</v>
      </c>
      <c r="G7917">
        <f t="shared" ca="1" si="247"/>
        <v>0</v>
      </c>
    </row>
    <row r="7918" spans="1:7" x14ac:dyDescent="0.25">
      <c r="A7918" t="s">
        <v>10228</v>
      </c>
      <c r="B7918" t="s">
        <v>3078</v>
      </c>
      <c r="C7918" s="4">
        <v>47094</v>
      </c>
      <c r="D7918">
        <v>9674189459</v>
      </c>
      <c r="E7918">
        <f>VLOOKUP(D7918,  base_salary!A:A, 1, FALSE)</f>
        <v>9674189459</v>
      </c>
      <c r="F7918">
        <f t="shared" si="246"/>
        <v>0</v>
      </c>
      <c r="G7918">
        <f t="shared" ca="1" si="247"/>
        <v>0</v>
      </c>
    </row>
    <row r="7919" spans="1:7" x14ac:dyDescent="0.25">
      <c r="A7919" t="s">
        <v>10229</v>
      </c>
      <c r="B7919" t="s">
        <v>1932</v>
      </c>
      <c r="C7919" s="4">
        <v>13920</v>
      </c>
      <c r="D7919">
        <v>2450711406</v>
      </c>
      <c r="E7919">
        <f>VLOOKUP(D7919,  base_salary!A:A, 1, FALSE)</f>
        <v>2450711406</v>
      </c>
      <c r="F7919">
        <f t="shared" si="246"/>
        <v>0</v>
      </c>
      <c r="G7919">
        <f t="shared" ca="1" si="247"/>
        <v>0</v>
      </c>
    </row>
    <row r="7920" spans="1:7" x14ac:dyDescent="0.25">
      <c r="A7920" t="s">
        <v>10230</v>
      </c>
      <c r="B7920" t="s">
        <v>2257</v>
      </c>
      <c r="C7920" s="4">
        <v>56777</v>
      </c>
      <c r="D7920">
        <v>7628323464</v>
      </c>
      <c r="E7920">
        <f>VLOOKUP(D7920,  base_salary!A:A, 1, FALSE)</f>
        <v>7628323464</v>
      </c>
      <c r="F7920">
        <f t="shared" si="246"/>
        <v>0</v>
      </c>
      <c r="G7920">
        <f t="shared" ca="1" si="247"/>
        <v>0</v>
      </c>
    </row>
    <row r="7921" spans="1:7" x14ac:dyDescent="0.25">
      <c r="A7921" t="s">
        <v>10231</v>
      </c>
      <c r="B7921" t="s">
        <v>3720</v>
      </c>
      <c r="C7921" s="4">
        <v>45391</v>
      </c>
      <c r="D7921">
        <v>9403474378</v>
      </c>
      <c r="E7921">
        <f>VLOOKUP(D7921,  base_salary!A:A, 1, FALSE)</f>
        <v>9403474378</v>
      </c>
      <c r="F7921">
        <f t="shared" si="246"/>
        <v>0</v>
      </c>
      <c r="G7921">
        <f t="shared" ca="1" si="247"/>
        <v>0</v>
      </c>
    </row>
    <row r="7922" spans="1:7" x14ac:dyDescent="0.25">
      <c r="A7922" t="s">
        <v>10232</v>
      </c>
      <c r="B7922" t="s">
        <v>2164</v>
      </c>
      <c r="C7922" s="4">
        <v>41130</v>
      </c>
      <c r="D7922">
        <v>1856596435</v>
      </c>
      <c r="E7922">
        <f>VLOOKUP(D7922,  base_salary!A:A, 1, FALSE)</f>
        <v>1856596435</v>
      </c>
      <c r="F7922">
        <f t="shared" si="246"/>
        <v>0</v>
      </c>
      <c r="G7922">
        <f t="shared" ca="1" si="247"/>
        <v>0</v>
      </c>
    </row>
    <row r="7923" spans="1:7" x14ac:dyDescent="0.25">
      <c r="A7923" t="s">
        <v>10233</v>
      </c>
      <c r="B7923" t="s">
        <v>2396</v>
      </c>
      <c r="C7923" s="4">
        <v>39486</v>
      </c>
      <c r="D7923">
        <v>966588630</v>
      </c>
      <c r="E7923">
        <f>VLOOKUP(D7923,  base_salary!A:A, 1, FALSE)</f>
        <v>966588630</v>
      </c>
      <c r="F7923">
        <f t="shared" si="246"/>
        <v>0</v>
      </c>
      <c r="G7923">
        <f t="shared" ca="1" si="247"/>
        <v>0</v>
      </c>
    </row>
    <row r="7924" spans="1:7" x14ac:dyDescent="0.25">
      <c r="A7924" t="s">
        <v>10234</v>
      </c>
      <c r="B7924" t="s">
        <v>1997</v>
      </c>
      <c r="C7924" s="4">
        <v>58298</v>
      </c>
      <c r="D7924">
        <v>7286297414</v>
      </c>
      <c r="E7924">
        <f>VLOOKUP(D7924,  base_salary!A:A, 1, FALSE)</f>
        <v>7286297414</v>
      </c>
      <c r="F7924">
        <f t="shared" si="246"/>
        <v>0</v>
      </c>
      <c r="G7924">
        <f t="shared" ca="1" si="247"/>
        <v>0</v>
      </c>
    </row>
    <row r="7925" spans="1:7" x14ac:dyDescent="0.25">
      <c r="A7925" t="s">
        <v>10235</v>
      </c>
      <c r="B7925" t="s">
        <v>3758</v>
      </c>
      <c r="C7925" s="4">
        <v>19053</v>
      </c>
      <c r="D7925">
        <v>8223052873</v>
      </c>
      <c r="E7925">
        <f>VLOOKUP(D7925,  base_salary!A:A, 1, FALSE)</f>
        <v>8223052873</v>
      </c>
      <c r="F7925">
        <f t="shared" si="246"/>
        <v>0</v>
      </c>
      <c r="G7925">
        <f t="shared" ca="1" si="247"/>
        <v>0</v>
      </c>
    </row>
    <row r="7926" spans="1:7" x14ac:dyDescent="0.25">
      <c r="A7926" t="s">
        <v>10236</v>
      </c>
      <c r="B7926" t="s">
        <v>2051</v>
      </c>
      <c r="C7926" s="4">
        <v>28777</v>
      </c>
      <c r="D7926">
        <v>5814713100</v>
      </c>
      <c r="E7926">
        <f>VLOOKUP(D7926,  base_salary!A:A, 1, FALSE)</f>
        <v>5814713100</v>
      </c>
      <c r="F7926">
        <f t="shared" si="246"/>
        <v>0</v>
      </c>
      <c r="G7926">
        <f t="shared" ca="1" si="247"/>
        <v>0</v>
      </c>
    </row>
    <row r="7927" spans="1:7" x14ac:dyDescent="0.25">
      <c r="A7927" t="s">
        <v>10237</v>
      </c>
      <c r="B7927" t="s">
        <v>2536</v>
      </c>
      <c r="C7927" s="4">
        <v>34691</v>
      </c>
      <c r="D7927">
        <v>5603330430</v>
      </c>
      <c r="E7927">
        <f>VLOOKUP(D7927,  base_salary!A:A, 1, FALSE)</f>
        <v>5603330430</v>
      </c>
      <c r="F7927">
        <f t="shared" si="246"/>
        <v>0</v>
      </c>
      <c r="G7927">
        <f t="shared" ca="1" si="247"/>
        <v>0</v>
      </c>
    </row>
    <row r="7928" spans="1:7" x14ac:dyDescent="0.25">
      <c r="A7928" t="s">
        <v>10238</v>
      </c>
      <c r="B7928" t="s">
        <v>2236</v>
      </c>
      <c r="C7928" s="4">
        <v>17276</v>
      </c>
      <c r="D7928">
        <v>3935718624</v>
      </c>
      <c r="E7928">
        <f>VLOOKUP(D7928,  base_salary!A:A, 1, FALSE)</f>
        <v>3935718624</v>
      </c>
      <c r="F7928">
        <f t="shared" si="246"/>
        <v>0</v>
      </c>
      <c r="G7928">
        <f t="shared" ca="1" si="247"/>
        <v>0</v>
      </c>
    </row>
    <row r="7929" spans="1:7" x14ac:dyDescent="0.25">
      <c r="A7929" t="s">
        <v>10239</v>
      </c>
      <c r="B7929" t="s">
        <v>4461</v>
      </c>
      <c r="C7929" s="4">
        <v>49034</v>
      </c>
      <c r="D7929">
        <v>6788593582</v>
      </c>
      <c r="E7929">
        <f>VLOOKUP(D7929,  base_salary!A:A, 1, FALSE)</f>
        <v>6788593582</v>
      </c>
      <c r="F7929">
        <f t="shared" si="246"/>
        <v>0</v>
      </c>
      <c r="G7929">
        <f t="shared" ca="1" si="247"/>
        <v>0</v>
      </c>
    </row>
    <row r="7930" spans="1:7" x14ac:dyDescent="0.25">
      <c r="A7930" t="s">
        <v>10240</v>
      </c>
      <c r="B7930" t="s">
        <v>2931</v>
      </c>
      <c r="C7930" s="4">
        <v>22473</v>
      </c>
      <c r="D7930">
        <v>7160109333</v>
      </c>
      <c r="E7930">
        <f>VLOOKUP(D7930,  base_salary!A:A, 1, FALSE)</f>
        <v>7160109333</v>
      </c>
      <c r="F7930">
        <f t="shared" si="246"/>
        <v>0</v>
      </c>
      <c r="G7930">
        <f t="shared" ca="1" si="247"/>
        <v>0</v>
      </c>
    </row>
    <row r="7931" spans="1:7" x14ac:dyDescent="0.25">
      <c r="A7931" t="s">
        <v>10241</v>
      </c>
      <c r="B7931" t="s">
        <v>2239</v>
      </c>
      <c r="C7931" s="4">
        <v>34633</v>
      </c>
      <c r="D7931">
        <v>8904404991</v>
      </c>
      <c r="E7931">
        <f>VLOOKUP(D7931,  base_salary!A:A, 1, FALSE)</f>
        <v>8904404991</v>
      </c>
      <c r="F7931">
        <f t="shared" si="246"/>
        <v>0</v>
      </c>
      <c r="G7931">
        <f t="shared" ca="1" si="247"/>
        <v>0</v>
      </c>
    </row>
    <row r="7932" spans="1:7" x14ac:dyDescent="0.25">
      <c r="A7932" t="s">
        <v>10242</v>
      </c>
      <c r="B7932" t="s">
        <v>1962</v>
      </c>
      <c r="C7932" s="4">
        <v>44285</v>
      </c>
      <c r="D7932">
        <v>5209112160</v>
      </c>
      <c r="E7932">
        <f>VLOOKUP(D7932,  base_salary!A:A, 1, FALSE)</f>
        <v>5209112160</v>
      </c>
      <c r="F7932">
        <f t="shared" si="246"/>
        <v>0</v>
      </c>
      <c r="G7932">
        <f t="shared" ca="1" si="247"/>
        <v>0</v>
      </c>
    </row>
    <row r="7933" spans="1:7" x14ac:dyDescent="0.25">
      <c r="A7933" t="s">
        <v>10243</v>
      </c>
      <c r="B7933" t="s">
        <v>3023</v>
      </c>
      <c r="C7933" s="4">
        <v>30702</v>
      </c>
      <c r="D7933">
        <v>6183510505</v>
      </c>
      <c r="E7933">
        <f>VLOOKUP(D7933,  base_salary!A:A, 1, FALSE)</f>
        <v>6183510505</v>
      </c>
      <c r="F7933">
        <f t="shared" si="246"/>
        <v>0</v>
      </c>
      <c r="G7933">
        <f t="shared" ca="1" si="247"/>
        <v>0</v>
      </c>
    </row>
    <row r="7934" spans="1:7" x14ac:dyDescent="0.25">
      <c r="A7934" t="s">
        <v>10244</v>
      </c>
      <c r="B7934" t="s">
        <v>1952</v>
      </c>
      <c r="C7934" s="4">
        <v>16060</v>
      </c>
      <c r="D7934">
        <v>3986480021</v>
      </c>
      <c r="E7934">
        <f>VLOOKUP(D7934,  base_salary!A:A, 1, FALSE)</f>
        <v>3986480021</v>
      </c>
      <c r="F7934">
        <f t="shared" si="246"/>
        <v>0</v>
      </c>
      <c r="G7934">
        <f t="shared" ca="1" si="247"/>
        <v>0</v>
      </c>
    </row>
    <row r="7935" spans="1:7" x14ac:dyDescent="0.25">
      <c r="A7935" t="s">
        <v>10245</v>
      </c>
      <c r="B7935" t="s">
        <v>2546</v>
      </c>
      <c r="C7935" s="4">
        <v>24520</v>
      </c>
      <c r="D7935">
        <v>5863557389</v>
      </c>
      <c r="E7935">
        <f>VLOOKUP(D7935,  base_salary!A:A, 1, FALSE)</f>
        <v>5863557389</v>
      </c>
      <c r="F7935">
        <f t="shared" si="246"/>
        <v>0</v>
      </c>
      <c r="G7935">
        <f t="shared" ca="1" si="247"/>
        <v>0</v>
      </c>
    </row>
    <row r="7936" spans="1:7" x14ac:dyDescent="0.25">
      <c r="A7936" t="s">
        <v>10246</v>
      </c>
      <c r="B7936" t="s">
        <v>2323</v>
      </c>
      <c r="C7936" s="4">
        <v>54947</v>
      </c>
      <c r="D7936">
        <v>7473861379</v>
      </c>
      <c r="E7936">
        <f>VLOOKUP(D7936,  base_salary!A:A, 1, FALSE)</f>
        <v>7473861379</v>
      </c>
      <c r="F7936">
        <f t="shared" si="246"/>
        <v>0</v>
      </c>
      <c r="G7936">
        <f t="shared" ca="1" si="247"/>
        <v>0</v>
      </c>
    </row>
    <row r="7937" spans="1:7" x14ac:dyDescent="0.25">
      <c r="A7937" t="s">
        <v>10247</v>
      </c>
      <c r="B7937" t="s">
        <v>3886</v>
      </c>
      <c r="C7937" s="4">
        <v>45308</v>
      </c>
      <c r="D7937">
        <v>8223052873</v>
      </c>
      <c r="E7937">
        <f>VLOOKUP(D7937,  base_salary!A:A, 1, FALSE)</f>
        <v>8223052873</v>
      </c>
      <c r="F7937">
        <f t="shared" si="246"/>
        <v>0</v>
      </c>
      <c r="G7937">
        <f t="shared" ca="1" si="247"/>
        <v>0</v>
      </c>
    </row>
    <row r="7938" spans="1:7" x14ac:dyDescent="0.25">
      <c r="A7938" t="s">
        <v>10248</v>
      </c>
      <c r="B7938" t="s">
        <v>3078</v>
      </c>
      <c r="C7938" s="4">
        <v>53505</v>
      </c>
      <c r="D7938">
        <v>9674189459</v>
      </c>
      <c r="E7938">
        <f>VLOOKUP(D7938,  base_salary!A:A, 1, FALSE)</f>
        <v>9674189459</v>
      </c>
      <c r="F7938">
        <f t="shared" si="246"/>
        <v>0</v>
      </c>
      <c r="G7938">
        <f t="shared" ca="1" si="247"/>
        <v>0</v>
      </c>
    </row>
    <row r="7939" spans="1:7" x14ac:dyDescent="0.25">
      <c r="A7939" t="s">
        <v>10249</v>
      </c>
      <c r="B7939" t="s">
        <v>2175</v>
      </c>
      <c r="C7939" s="4">
        <v>19314</v>
      </c>
      <c r="D7939">
        <v>4862005330</v>
      </c>
      <c r="E7939">
        <f>VLOOKUP(D7939,  base_salary!A:A, 1, FALSE)</f>
        <v>4862005330</v>
      </c>
      <c r="F7939">
        <f t="shared" ref="F7939:F8002" si="248">IF(ISERROR(E7939), 1, 0)</f>
        <v>0</v>
      </c>
      <c r="G7939">
        <f t="shared" ref="G7939:G8002" ca="1" si="249">SUM(G:G)</f>
        <v>0</v>
      </c>
    </row>
    <row r="7940" spans="1:7" x14ac:dyDescent="0.25">
      <c r="A7940" t="s">
        <v>10250</v>
      </c>
      <c r="B7940" t="s">
        <v>2170</v>
      </c>
      <c r="C7940" s="4">
        <v>22167</v>
      </c>
      <c r="D7940">
        <v>6713405010</v>
      </c>
      <c r="E7940">
        <f>VLOOKUP(D7940,  base_salary!A:A, 1, FALSE)</f>
        <v>6713405010</v>
      </c>
      <c r="F7940">
        <f t="shared" si="248"/>
        <v>0</v>
      </c>
      <c r="G7940">
        <f t="shared" ca="1" si="249"/>
        <v>0</v>
      </c>
    </row>
    <row r="7941" spans="1:7" x14ac:dyDescent="0.25">
      <c r="A7941" t="s">
        <v>10251</v>
      </c>
      <c r="B7941" t="s">
        <v>2380</v>
      </c>
      <c r="C7941" s="4">
        <v>45967</v>
      </c>
      <c r="D7941">
        <v>5341512014</v>
      </c>
      <c r="E7941">
        <f>VLOOKUP(D7941,  base_salary!A:A, 1, FALSE)</f>
        <v>5341512014</v>
      </c>
      <c r="F7941">
        <f t="shared" si="248"/>
        <v>0</v>
      </c>
      <c r="G7941">
        <f t="shared" ca="1" si="249"/>
        <v>0</v>
      </c>
    </row>
    <row r="7942" spans="1:7" x14ac:dyDescent="0.25">
      <c r="A7942" t="s">
        <v>10252</v>
      </c>
      <c r="B7942" t="s">
        <v>2175</v>
      </c>
      <c r="C7942" s="4">
        <v>38792</v>
      </c>
      <c r="D7942">
        <v>8646243699</v>
      </c>
      <c r="E7942">
        <f>VLOOKUP(D7942,  base_salary!A:A, 1, FALSE)</f>
        <v>8646243699</v>
      </c>
      <c r="F7942">
        <f t="shared" si="248"/>
        <v>0</v>
      </c>
      <c r="G7942">
        <f t="shared" ca="1" si="249"/>
        <v>0</v>
      </c>
    </row>
    <row r="7943" spans="1:7" x14ac:dyDescent="0.25">
      <c r="A7943" t="s">
        <v>10253</v>
      </c>
      <c r="B7943" t="s">
        <v>1930</v>
      </c>
      <c r="C7943" s="4">
        <v>22588</v>
      </c>
      <c r="D7943">
        <v>8664054479</v>
      </c>
      <c r="E7943">
        <f>VLOOKUP(D7943,  base_salary!A:A, 1, FALSE)</f>
        <v>8664054479</v>
      </c>
      <c r="F7943">
        <f t="shared" si="248"/>
        <v>0</v>
      </c>
      <c r="G7943">
        <f t="shared" ca="1" si="249"/>
        <v>0</v>
      </c>
    </row>
    <row r="7944" spans="1:7" x14ac:dyDescent="0.25">
      <c r="A7944" t="s">
        <v>10254</v>
      </c>
      <c r="B7944" t="s">
        <v>2175</v>
      </c>
      <c r="C7944" s="4">
        <v>59898</v>
      </c>
      <c r="D7944">
        <v>62571575</v>
      </c>
      <c r="E7944">
        <f>VLOOKUP(D7944,  base_salary!A:A, 1, FALSE)</f>
        <v>62571575</v>
      </c>
      <c r="F7944">
        <f t="shared" si="248"/>
        <v>0</v>
      </c>
      <c r="G7944">
        <f t="shared" ca="1" si="249"/>
        <v>0</v>
      </c>
    </row>
    <row r="7945" spans="1:7" x14ac:dyDescent="0.25">
      <c r="A7945" t="s">
        <v>10255</v>
      </c>
      <c r="B7945" t="s">
        <v>2383</v>
      </c>
      <c r="C7945" s="4">
        <v>23406</v>
      </c>
      <c r="D7945">
        <v>2411473303</v>
      </c>
      <c r="E7945">
        <f>VLOOKUP(D7945,  base_salary!A:A, 1, FALSE)</f>
        <v>2411473303</v>
      </c>
      <c r="F7945">
        <f t="shared" si="248"/>
        <v>0</v>
      </c>
      <c r="G7945">
        <f t="shared" ca="1" si="249"/>
        <v>0</v>
      </c>
    </row>
    <row r="7946" spans="1:7" x14ac:dyDescent="0.25">
      <c r="A7946" t="s">
        <v>10256</v>
      </c>
      <c r="B7946" t="s">
        <v>2360</v>
      </c>
      <c r="C7946" s="4">
        <v>47648</v>
      </c>
      <c r="D7946">
        <v>769312748</v>
      </c>
      <c r="E7946">
        <f>VLOOKUP(D7946,  base_salary!A:A, 1, FALSE)</f>
        <v>769312748</v>
      </c>
      <c r="F7946">
        <f t="shared" si="248"/>
        <v>0</v>
      </c>
      <c r="G7946">
        <f t="shared" ca="1" si="249"/>
        <v>0</v>
      </c>
    </row>
    <row r="7947" spans="1:7" x14ac:dyDescent="0.25">
      <c r="A7947" t="s">
        <v>10257</v>
      </c>
      <c r="B7947" t="s">
        <v>3279</v>
      </c>
      <c r="C7947" s="4">
        <v>26473</v>
      </c>
      <c r="D7947">
        <v>6286877770</v>
      </c>
      <c r="E7947">
        <f>VLOOKUP(D7947,  base_salary!A:A, 1, FALSE)</f>
        <v>6286877770</v>
      </c>
      <c r="F7947">
        <f t="shared" si="248"/>
        <v>0</v>
      </c>
      <c r="G7947">
        <f t="shared" ca="1" si="249"/>
        <v>0</v>
      </c>
    </row>
    <row r="7948" spans="1:7" x14ac:dyDescent="0.25">
      <c r="A7948" t="s">
        <v>10258</v>
      </c>
      <c r="B7948" t="s">
        <v>4422</v>
      </c>
      <c r="C7948" s="4">
        <v>11382</v>
      </c>
      <c r="D7948">
        <v>6815475379</v>
      </c>
      <c r="E7948">
        <f>VLOOKUP(D7948,  base_salary!A:A, 1, FALSE)</f>
        <v>6815475379</v>
      </c>
      <c r="F7948">
        <f t="shared" si="248"/>
        <v>0</v>
      </c>
      <c r="G7948">
        <f t="shared" ca="1" si="249"/>
        <v>0</v>
      </c>
    </row>
    <row r="7949" spans="1:7" x14ac:dyDescent="0.25">
      <c r="A7949" t="s">
        <v>10259</v>
      </c>
      <c r="B7949" t="s">
        <v>2266</v>
      </c>
      <c r="C7949" s="4">
        <v>22204</v>
      </c>
      <c r="D7949">
        <v>2748937082</v>
      </c>
      <c r="E7949">
        <f>VLOOKUP(D7949,  base_salary!A:A, 1, FALSE)</f>
        <v>2748937082</v>
      </c>
      <c r="F7949">
        <f t="shared" si="248"/>
        <v>0</v>
      </c>
      <c r="G7949">
        <f t="shared" ca="1" si="249"/>
        <v>0</v>
      </c>
    </row>
    <row r="7950" spans="1:7" x14ac:dyDescent="0.25">
      <c r="A7950" t="s">
        <v>10260</v>
      </c>
      <c r="B7950" t="s">
        <v>2249</v>
      </c>
      <c r="C7950" s="4">
        <v>36022</v>
      </c>
      <c r="D7950">
        <v>6260817967</v>
      </c>
      <c r="E7950">
        <f>VLOOKUP(D7950,  base_salary!A:A, 1, FALSE)</f>
        <v>6260817967</v>
      </c>
      <c r="F7950">
        <f t="shared" si="248"/>
        <v>0</v>
      </c>
      <c r="G7950">
        <f t="shared" ca="1" si="249"/>
        <v>0</v>
      </c>
    </row>
    <row r="7951" spans="1:7" x14ac:dyDescent="0.25">
      <c r="A7951" t="s">
        <v>10261</v>
      </c>
      <c r="B7951" t="s">
        <v>2929</v>
      </c>
      <c r="C7951" s="4">
        <v>41364</v>
      </c>
      <c r="D7951">
        <v>1606657585</v>
      </c>
      <c r="E7951">
        <f>VLOOKUP(D7951,  base_salary!A:A, 1, FALSE)</f>
        <v>1606657585</v>
      </c>
      <c r="F7951">
        <f t="shared" si="248"/>
        <v>0</v>
      </c>
      <c r="G7951">
        <f t="shared" ca="1" si="249"/>
        <v>0</v>
      </c>
    </row>
    <row r="7952" spans="1:7" x14ac:dyDescent="0.25">
      <c r="A7952" t="s">
        <v>10262</v>
      </c>
      <c r="B7952" t="s">
        <v>3297</v>
      </c>
      <c r="C7952" s="4">
        <v>30485</v>
      </c>
      <c r="D7952">
        <v>999389173</v>
      </c>
      <c r="E7952">
        <f>VLOOKUP(D7952,  base_salary!A:A, 1, FALSE)</f>
        <v>999389173</v>
      </c>
      <c r="F7952">
        <f t="shared" si="248"/>
        <v>0</v>
      </c>
      <c r="G7952">
        <f t="shared" ca="1" si="249"/>
        <v>0</v>
      </c>
    </row>
    <row r="7953" spans="1:7" x14ac:dyDescent="0.25">
      <c r="A7953" t="s">
        <v>10263</v>
      </c>
      <c r="B7953" t="s">
        <v>2269</v>
      </c>
      <c r="C7953" s="4">
        <v>48138</v>
      </c>
      <c r="D7953">
        <v>9726268931</v>
      </c>
      <c r="E7953">
        <f>VLOOKUP(D7953,  base_salary!A:A, 1, FALSE)</f>
        <v>9726268931</v>
      </c>
      <c r="F7953">
        <f t="shared" si="248"/>
        <v>0</v>
      </c>
      <c r="G7953">
        <f t="shared" ca="1" si="249"/>
        <v>0</v>
      </c>
    </row>
    <row r="7954" spans="1:7" x14ac:dyDescent="0.25">
      <c r="A7954" t="s">
        <v>10264</v>
      </c>
      <c r="B7954" t="s">
        <v>2300</v>
      </c>
      <c r="C7954" s="4">
        <v>46347</v>
      </c>
      <c r="D7954">
        <v>6531376252</v>
      </c>
      <c r="E7954">
        <f>VLOOKUP(D7954,  base_salary!A:A, 1, FALSE)</f>
        <v>6531376252</v>
      </c>
      <c r="F7954">
        <f t="shared" si="248"/>
        <v>0</v>
      </c>
      <c r="G7954">
        <f t="shared" ca="1" si="249"/>
        <v>0</v>
      </c>
    </row>
    <row r="7955" spans="1:7" x14ac:dyDescent="0.25">
      <c r="A7955" t="s">
        <v>10265</v>
      </c>
      <c r="B7955" t="s">
        <v>2166</v>
      </c>
      <c r="C7955" s="4">
        <v>44678</v>
      </c>
      <c r="D7955">
        <v>3381164996</v>
      </c>
      <c r="E7955">
        <f>VLOOKUP(D7955,  base_salary!A:A, 1, FALSE)</f>
        <v>3381164996</v>
      </c>
      <c r="F7955">
        <f t="shared" si="248"/>
        <v>0</v>
      </c>
      <c r="G7955">
        <f t="shared" ca="1" si="249"/>
        <v>0</v>
      </c>
    </row>
    <row r="7956" spans="1:7" x14ac:dyDescent="0.25">
      <c r="A7956" t="s">
        <v>10266</v>
      </c>
      <c r="B7956" t="s">
        <v>2207</v>
      </c>
      <c r="C7956" s="4">
        <v>24198</v>
      </c>
      <c r="D7956">
        <v>1053331541</v>
      </c>
      <c r="E7956">
        <f>VLOOKUP(D7956,  base_salary!A:A, 1, FALSE)</f>
        <v>1053331541</v>
      </c>
      <c r="F7956">
        <f t="shared" si="248"/>
        <v>0</v>
      </c>
      <c r="G7956">
        <f t="shared" ca="1" si="249"/>
        <v>0</v>
      </c>
    </row>
    <row r="7957" spans="1:7" x14ac:dyDescent="0.25">
      <c r="A7957" t="s">
        <v>10267</v>
      </c>
      <c r="B7957" t="s">
        <v>3393</v>
      </c>
      <c r="C7957" s="4">
        <v>40818</v>
      </c>
      <c r="D7957">
        <v>8728207157</v>
      </c>
      <c r="E7957">
        <f>VLOOKUP(D7957,  base_salary!A:A, 1, FALSE)</f>
        <v>8728207157</v>
      </c>
      <c r="F7957">
        <f t="shared" si="248"/>
        <v>0</v>
      </c>
      <c r="G7957">
        <f t="shared" ca="1" si="249"/>
        <v>0</v>
      </c>
    </row>
    <row r="7958" spans="1:7" x14ac:dyDescent="0.25">
      <c r="A7958" t="s">
        <v>10268</v>
      </c>
      <c r="B7958" t="s">
        <v>2164</v>
      </c>
      <c r="C7958" s="4">
        <v>55038</v>
      </c>
      <c r="D7958">
        <v>3513651333</v>
      </c>
      <c r="E7958">
        <f>VLOOKUP(D7958,  base_salary!A:A, 1, FALSE)</f>
        <v>3513651333</v>
      </c>
      <c r="F7958">
        <f t="shared" si="248"/>
        <v>0</v>
      </c>
      <c r="G7958">
        <f t="shared" ca="1" si="249"/>
        <v>0</v>
      </c>
    </row>
    <row r="7959" spans="1:7" x14ac:dyDescent="0.25">
      <c r="A7959" t="s">
        <v>10269</v>
      </c>
      <c r="B7959" t="s">
        <v>2141</v>
      </c>
      <c r="C7959" s="4">
        <v>47629</v>
      </c>
      <c r="D7959">
        <v>4235594176</v>
      </c>
      <c r="E7959">
        <f>VLOOKUP(D7959,  base_salary!A:A, 1, FALSE)</f>
        <v>4235594176</v>
      </c>
      <c r="F7959">
        <f t="shared" si="248"/>
        <v>0</v>
      </c>
      <c r="G7959">
        <f t="shared" ca="1" si="249"/>
        <v>0</v>
      </c>
    </row>
    <row r="7960" spans="1:7" x14ac:dyDescent="0.25">
      <c r="A7960" t="s">
        <v>10270</v>
      </c>
      <c r="B7960" t="s">
        <v>3376</v>
      </c>
      <c r="C7960" s="4">
        <v>31532</v>
      </c>
      <c r="D7960">
        <v>8788824691</v>
      </c>
      <c r="E7960">
        <f>VLOOKUP(D7960,  base_salary!A:A, 1, FALSE)</f>
        <v>8788824691</v>
      </c>
      <c r="F7960">
        <f t="shared" si="248"/>
        <v>0</v>
      </c>
      <c r="G7960">
        <f t="shared" ca="1" si="249"/>
        <v>0</v>
      </c>
    </row>
    <row r="7961" spans="1:7" x14ac:dyDescent="0.25">
      <c r="A7961" t="s">
        <v>10271</v>
      </c>
      <c r="B7961" t="s">
        <v>2436</v>
      </c>
      <c r="C7961" s="4">
        <v>23211</v>
      </c>
      <c r="D7961">
        <v>4808886316</v>
      </c>
      <c r="E7961">
        <f>VLOOKUP(D7961,  base_salary!A:A, 1, FALSE)</f>
        <v>4808886316</v>
      </c>
      <c r="F7961">
        <f t="shared" si="248"/>
        <v>0</v>
      </c>
      <c r="G7961">
        <f t="shared" ca="1" si="249"/>
        <v>0</v>
      </c>
    </row>
    <row r="7962" spans="1:7" x14ac:dyDescent="0.25">
      <c r="A7962" t="s">
        <v>10272</v>
      </c>
      <c r="B7962" t="s">
        <v>2468</v>
      </c>
      <c r="C7962" s="4">
        <v>23926</v>
      </c>
      <c r="D7962">
        <v>6214787945</v>
      </c>
      <c r="E7962">
        <f>VLOOKUP(D7962,  base_salary!A:A, 1, FALSE)</f>
        <v>6214787945</v>
      </c>
      <c r="F7962">
        <f t="shared" si="248"/>
        <v>0</v>
      </c>
      <c r="G7962">
        <f t="shared" ca="1" si="249"/>
        <v>0</v>
      </c>
    </row>
    <row r="7963" spans="1:7" x14ac:dyDescent="0.25">
      <c r="A7963" t="s">
        <v>10273</v>
      </c>
      <c r="B7963" t="s">
        <v>2383</v>
      </c>
      <c r="C7963" s="4">
        <v>37296</v>
      </c>
      <c r="D7963">
        <v>2230983466</v>
      </c>
      <c r="E7963">
        <f>VLOOKUP(D7963,  base_salary!A:A, 1, FALSE)</f>
        <v>2230983466</v>
      </c>
      <c r="F7963">
        <f t="shared" si="248"/>
        <v>0</v>
      </c>
      <c r="G7963">
        <f t="shared" ca="1" si="249"/>
        <v>0</v>
      </c>
    </row>
    <row r="7964" spans="1:7" x14ac:dyDescent="0.25">
      <c r="A7964" t="s">
        <v>10274</v>
      </c>
      <c r="B7964" t="s">
        <v>2293</v>
      </c>
      <c r="C7964" s="4">
        <v>41174</v>
      </c>
      <c r="D7964">
        <v>4328154427</v>
      </c>
      <c r="E7964">
        <f>VLOOKUP(D7964,  base_salary!A:A, 1, FALSE)</f>
        <v>4328154427</v>
      </c>
      <c r="F7964">
        <f t="shared" si="248"/>
        <v>0</v>
      </c>
      <c r="G7964">
        <f t="shared" ca="1" si="249"/>
        <v>0</v>
      </c>
    </row>
    <row r="7965" spans="1:7" x14ac:dyDescent="0.25">
      <c r="A7965" t="s">
        <v>10275</v>
      </c>
      <c r="B7965" t="s">
        <v>2083</v>
      </c>
      <c r="C7965" s="4">
        <v>39615</v>
      </c>
      <c r="D7965">
        <v>4716524892</v>
      </c>
      <c r="E7965">
        <f>VLOOKUP(D7965,  base_salary!A:A, 1, FALSE)</f>
        <v>4716524892</v>
      </c>
      <c r="F7965">
        <f t="shared" si="248"/>
        <v>0</v>
      </c>
      <c r="G7965">
        <f t="shared" ca="1" si="249"/>
        <v>0</v>
      </c>
    </row>
    <row r="7966" spans="1:7" x14ac:dyDescent="0.25">
      <c r="A7966" t="s">
        <v>10276</v>
      </c>
      <c r="B7966" t="s">
        <v>2778</v>
      </c>
      <c r="C7966" s="4">
        <v>15054</v>
      </c>
      <c r="D7966">
        <v>8032296239</v>
      </c>
      <c r="E7966">
        <f>VLOOKUP(D7966,  base_salary!A:A, 1, FALSE)</f>
        <v>8032296239</v>
      </c>
      <c r="F7966">
        <f t="shared" si="248"/>
        <v>0</v>
      </c>
      <c r="G7966">
        <f t="shared" ca="1" si="249"/>
        <v>0</v>
      </c>
    </row>
    <row r="7967" spans="1:7" x14ac:dyDescent="0.25">
      <c r="A7967" t="s">
        <v>10277</v>
      </c>
      <c r="B7967" t="s">
        <v>3734</v>
      </c>
      <c r="C7967" s="4">
        <v>52878</v>
      </c>
      <c r="D7967">
        <v>6148235056</v>
      </c>
      <c r="E7967">
        <f>VLOOKUP(D7967,  base_salary!A:A, 1, FALSE)</f>
        <v>6148235056</v>
      </c>
      <c r="F7967">
        <f t="shared" si="248"/>
        <v>0</v>
      </c>
      <c r="G7967">
        <f t="shared" ca="1" si="249"/>
        <v>0</v>
      </c>
    </row>
    <row r="7968" spans="1:7" x14ac:dyDescent="0.25">
      <c r="A7968" t="s">
        <v>10278</v>
      </c>
      <c r="B7968" t="s">
        <v>2137</v>
      </c>
      <c r="C7968" s="4">
        <v>27306</v>
      </c>
      <c r="D7968">
        <v>1351073265</v>
      </c>
      <c r="E7968">
        <f>VLOOKUP(D7968,  base_salary!A:A, 1, FALSE)</f>
        <v>1351073265</v>
      </c>
      <c r="F7968">
        <f t="shared" si="248"/>
        <v>0</v>
      </c>
      <c r="G7968">
        <f t="shared" ca="1" si="249"/>
        <v>0</v>
      </c>
    </row>
    <row r="7969" spans="1:7" x14ac:dyDescent="0.25">
      <c r="A7969" t="s">
        <v>10279</v>
      </c>
      <c r="B7969" t="s">
        <v>2077</v>
      </c>
      <c r="C7969" s="4">
        <v>51195</v>
      </c>
      <c r="D7969">
        <v>4688336071</v>
      </c>
      <c r="E7969">
        <f>VLOOKUP(D7969,  base_salary!A:A, 1, FALSE)</f>
        <v>4688336071</v>
      </c>
      <c r="F7969">
        <f t="shared" si="248"/>
        <v>0</v>
      </c>
      <c r="G7969">
        <f t="shared" ca="1" si="249"/>
        <v>0</v>
      </c>
    </row>
    <row r="7970" spans="1:7" x14ac:dyDescent="0.25">
      <c r="A7970" t="s">
        <v>10280</v>
      </c>
      <c r="B7970" t="s">
        <v>2028</v>
      </c>
      <c r="C7970" s="4">
        <v>43958</v>
      </c>
      <c r="D7970">
        <v>3609467622</v>
      </c>
      <c r="E7970">
        <f>VLOOKUP(D7970,  base_salary!A:A, 1, FALSE)</f>
        <v>3609467622</v>
      </c>
      <c r="F7970">
        <f t="shared" si="248"/>
        <v>0</v>
      </c>
      <c r="G7970">
        <f t="shared" ca="1" si="249"/>
        <v>0</v>
      </c>
    </row>
    <row r="7971" spans="1:7" x14ac:dyDescent="0.25">
      <c r="A7971" t="s">
        <v>10281</v>
      </c>
      <c r="B7971" t="s">
        <v>2873</v>
      </c>
      <c r="C7971" s="4">
        <v>44568</v>
      </c>
      <c r="D7971">
        <v>6183510505</v>
      </c>
      <c r="E7971">
        <f>VLOOKUP(D7971,  base_salary!A:A, 1, FALSE)</f>
        <v>6183510505</v>
      </c>
      <c r="F7971">
        <f t="shared" si="248"/>
        <v>0</v>
      </c>
      <c r="G7971">
        <f t="shared" ca="1" si="249"/>
        <v>0</v>
      </c>
    </row>
    <row r="7972" spans="1:7" x14ac:dyDescent="0.25">
      <c r="A7972" t="s">
        <v>10282</v>
      </c>
      <c r="B7972" t="s">
        <v>2372</v>
      </c>
      <c r="C7972" s="4">
        <v>22291</v>
      </c>
      <c r="D7972">
        <v>8047841793</v>
      </c>
      <c r="E7972">
        <f>VLOOKUP(D7972,  base_salary!A:A, 1, FALSE)</f>
        <v>8047841793</v>
      </c>
      <c r="F7972">
        <f t="shared" si="248"/>
        <v>0</v>
      </c>
      <c r="G7972">
        <f t="shared" ca="1" si="249"/>
        <v>0</v>
      </c>
    </row>
    <row r="7973" spans="1:7" x14ac:dyDescent="0.25">
      <c r="A7973" t="s">
        <v>10283</v>
      </c>
      <c r="B7973" t="s">
        <v>2335</v>
      </c>
      <c r="C7973" s="4">
        <v>17093</v>
      </c>
      <c r="D7973">
        <v>4839119791</v>
      </c>
      <c r="E7973">
        <f>VLOOKUP(D7973,  base_salary!A:A, 1, FALSE)</f>
        <v>4839119791</v>
      </c>
      <c r="F7973">
        <f t="shared" si="248"/>
        <v>0</v>
      </c>
      <c r="G7973">
        <f t="shared" ca="1" si="249"/>
        <v>0</v>
      </c>
    </row>
    <row r="7974" spans="1:7" x14ac:dyDescent="0.25">
      <c r="A7974" t="s">
        <v>10284</v>
      </c>
      <c r="B7974" t="s">
        <v>2722</v>
      </c>
      <c r="C7974" s="4">
        <v>33718</v>
      </c>
      <c r="D7974">
        <v>8302317314</v>
      </c>
      <c r="E7974">
        <f>VLOOKUP(D7974,  base_salary!A:A, 1, FALSE)</f>
        <v>8302317314</v>
      </c>
      <c r="F7974">
        <f t="shared" si="248"/>
        <v>0</v>
      </c>
      <c r="G7974">
        <f t="shared" ca="1" si="249"/>
        <v>0</v>
      </c>
    </row>
    <row r="7975" spans="1:7" x14ac:dyDescent="0.25">
      <c r="A7975" t="s">
        <v>10285</v>
      </c>
      <c r="B7975" t="s">
        <v>2146</v>
      </c>
      <c r="C7975" s="4">
        <v>45782</v>
      </c>
      <c r="D7975">
        <v>4969679754</v>
      </c>
      <c r="E7975">
        <f>VLOOKUP(D7975,  base_salary!A:A, 1, FALSE)</f>
        <v>4969679754</v>
      </c>
      <c r="F7975">
        <f t="shared" si="248"/>
        <v>0</v>
      </c>
      <c r="G7975">
        <f t="shared" ca="1" si="249"/>
        <v>0</v>
      </c>
    </row>
    <row r="7976" spans="1:7" x14ac:dyDescent="0.25">
      <c r="A7976" t="s">
        <v>10286</v>
      </c>
      <c r="B7976" t="s">
        <v>2337</v>
      </c>
      <c r="C7976" s="4">
        <v>37619</v>
      </c>
      <c r="D7976">
        <v>6109997811</v>
      </c>
      <c r="E7976">
        <f>VLOOKUP(D7976,  base_salary!A:A, 1, FALSE)</f>
        <v>6109997811</v>
      </c>
      <c r="F7976">
        <f t="shared" si="248"/>
        <v>0</v>
      </c>
      <c r="G7976">
        <f t="shared" ca="1" si="249"/>
        <v>0</v>
      </c>
    </row>
    <row r="7977" spans="1:7" x14ac:dyDescent="0.25">
      <c r="A7977" t="s">
        <v>10287</v>
      </c>
      <c r="B7977" t="s">
        <v>3393</v>
      </c>
      <c r="C7977" s="4">
        <v>30336</v>
      </c>
      <c r="D7977">
        <v>1442784075</v>
      </c>
      <c r="E7977">
        <f>VLOOKUP(D7977,  base_salary!A:A, 1, FALSE)</f>
        <v>1442784075</v>
      </c>
      <c r="F7977">
        <f t="shared" si="248"/>
        <v>0</v>
      </c>
      <c r="G7977">
        <f t="shared" ca="1" si="249"/>
        <v>0</v>
      </c>
    </row>
    <row r="7978" spans="1:7" x14ac:dyDescent="0.25">
      <c r="A7978" t="s">
        <v>10288</v>
      </c>
      <c r="B7978" t="s">
        <v>2329</v>
      </c>
      <c r="C7978" s="4">
        <v>55242</v>
      </c>
      <c r="D7978">
        <v>2045928187</v>
      </c>
      <c r="E7978">
        <f>VLOOKUP(D7978,  base_salary!A:A, 1, FALSE)</f>
        <v>2045928187</v>
      </c>
      <c r="F7978">
        <f t="shared" si="248"/>
        <v>0</v>
      </c>
      <c r="G7978">
        <f t="shared" ca="1" si="249"/>
        <v>0</v>
      </c>
    </row>
    <row r="7979" spans="1:7" x14ac:dyDescent="0.25">
      <c r="A7979" t="s">
        <v>10289</v>
      </c>
      <c r="B7979" t="s">
        <v>2077</v>
      </c>
      <c r="C7979" s="4">
        <v>37780</v>
      </c>
      <c r="D7979">
        <v>2117567142</v>
      </c>
      <c r="E7979">
        <f>VLOOKUP(D7979,  base_salary!A:A, 1, FALSE)</f>
        <v>2117567142</v>
      </c>
      <c r="F7979">
        <f t="shared" si="248"/>
        <v>0</v>
      </c>
      <c r="G7979">
        <f t="shared" ca="1" si="249"/>
        <v>0</v>
      </c>
    </row>
    <row r="7980" spans="1:7" x14ac:dyDescent="0.25">
      <c r="A7980" t="s">
        <v>10290</v>
      </c>
      <c r="B7980" t="s">
        <v>1964</v>
      </c>
      <c r="C7980" s="4">
        <v>50266</v>
      </c>
      <c r="D7980">
        <v>5907724676</v>
      </c>
      <c r="E7980">
        <f>VLOOKUP(D7980,  base_salary!A:A, 1, FALSE)</f>
        <v>5907724676</v>
      </c>
      <c r="F7980">
        <f t="shared" si="248"/>
        <v>0</v>
      </c>
      <c r="G7980">
        <f t="shared" ca="1" si="249"/>
        <v>0</v>
      </c>
    </row>
    <row r="7981" spans="1:7" x14ac:dyDescent="0.25">
      <c r="A7981" t="s">
        <v>10291</v>
      </c>
      <c r="B7981" t="s">
        <v>3720</v>
      </c>
      <c r="C7981" s="4">
        <v>24341</v>
      </c>
      <c r="D7981">
        <v>2307209530</v>
      </c>
      <c r="E7981">
        <f>VLOOKUP(D7981,  base_salary!A:A, 1, FALSE)</f>
        <v>2307209530</v>
      </c>
      <c r="F7981">
        <f t="shared" si="248"/>
        <v>0</v>
      </c>
      <c r="G7981">
        <f t="shared" ca="1" si="249"/>
        <v>0</v>
      </c>
    </row>
    <row r="7982" spans="1:7" x14ac:dyDescent="0.25">
      <c r="A7982" t="s">
        <v>10292</v>
      </c>
      <c r="B7982" t="s">
        <v>3517</v>
      </c>
      <c r="C7982" s="4">
        <v>40565</v>
      </c>
      <c r="D7982">
        <v>8658719154</v>
      </c>
      <c r="E7982">
        <f>VLOOKUP(D7982,  base_salary!A:A, 1, FALSE)</f>
        <v>8658719154</v>
      </c>
      <c r="F7982">
        <f t="shared" si="248"/>
        <v>0</v>
      </c>
      <c r="G7982">
        <f t="shared" ca="1" si="249"/>
        <v>0</v>
      </c>
    </row>
    <row r="7983" spans="1:7" x14ac:dyDescent="0.25">
      <c r="A7983" t="s">
        <v>10293</v>
      </c>
      <c r="B7983" t="s">
        <v>2517</v>
      </c>
      <c r="C7983" s="4">
        <v>54115</v>
      </c>
      <c r="D7983">
        <v>819852252</v>
      </c>
      <c r="E7983">
        <f>VLOOKUP(D7983,  base_salary!A:A, 1, FALSE)</f>
        <v>819852252</v>
      </c>
      <c r="F7983">
        <f t="shared" si="248"/>
        <v>0</v>
      </c>
      <c r="G7983">
        <f t="shared" ca="1" si="249"/>
        <v>0</v>
      </c>
    </row>
    <row r="7984" spans="1:7" x14ac:dyDescent="0.25">
      <c r="A7984" t="s">
        <v>10294</v>
      </c>
      <c r="B7984" t="s">
        <v>2129</v>
      </c>
      <c r="C7984" s="4">
        <v>55094</v>
      </c>
      <c r="D7984">
        <v>6515844751</v>
      </c>
      <c r="E7984">
        <f>VLOOKUP(D7984,  base_salary!A:A, 1, FALSE)</f>
        <v>6515844751</v>
      </c>
      <c r="F7984">
        <f t="shared" si="248"/>
        <v>0</v>
      </c>
      <c r="G7984">
        <f t="shared" ca="1" si="249"/>
        <v>0</v>
      </c>
    </row>
    <row r="7985" spans="1:7" x14ac:dyDescent="0.25">
      <c r="A7985" t="s">
        <v>10295</v>
      </c>
      <c r="B7985" t="s">
        <v>2965</v>
      </c>
      <c r="C7985" s="4">
        <v>30606</v>
      </c>
      <c r="D7985">
        <v>6732216945</v>
      </c>
      <c r="E7985">
        <f>VLOOKUP(D7985,  base_salary!A:A, 1, FALSE)</f>
        <v>6732216945</v>
      </c>
      <c r="F7985">
        <f t="shared" si="248"/>
        <v>0</v>
      </c>
      <c r="G7985">
        <f t="shared" ca="1" si="249"/>
        <v>0</v>
      </c>
    </row>
    <row r="7986" spans="1:7" x14ac:dyDescent="0.25">
      <c r="A7986" t="s">
        <v>10296</v>
      </c>
      <c r="B7986" t="s">
        <v>2047</v>
      </c>
      <c r="C7986" s="4">
        <v>49133</v>
      </c>
      <c r="D7986">
        <v>140020098</v>
      </c>
      <c r="E7986">
        <f>VLOOKUP(D7986,  base_salary!A:A, 1, FALSE)</f>
        <v>140020098</v>
      </c>
      <c r="F7986">
        <f t="shared" si="248"/>
        <v>0</v>
      </c>
      <c r="G7986">
        <f t="shared" ca="1" si="249"/>
        <v>0</v>
      </c>
    </row>
    <row r="7987" spans="1:7" x14ac:dyDescent="0.25">
      <c r="A7987" t="s">
        <v>10297</v>
      </c>
      <c r="B7987" t="s">
        <v>2329</v>
      </c>
      <c r="C7987" s="4">
        <v>17734</v>
      </c>
      <c r="D7987">
        <v>3288836432</v>
      </c>
      <c r="E7987">
        <f>VLOOKUP(D7987,  base_salary!A:A, 1, FALSE)</f>
        <v>3288836432</v>
      </c>
      <c r="F7987">
        <f t="shared" si="248"/>
        <v>0</v>
      </c>
      <c r="G7987">
        <f t="shared" ca="1" si="249"/>
        <v>0</v>
      </c>
    </row>
    <row r="7988" spans="1:7" x14ac:dyDescent="0.25">
      <c r="A7988" t="s">
        <v>10298</v>
      </c>
      <c r="B7988" t="s">
        <v>2441</v>
      </c>
      <c r="C7988" s="4">
        <v>10831</v>
      </c>
      <c r="D7988">
        <v>4984363320</v>
      </c>
      <c r="E7988">
        <f>VLOOKUP(D7988,  base_salary!A:A, 1, FALSE)</f>
        <v>4984363320</v>
      </c>
      <c r="F7988">
        <f t="shared" si="248"/>
        <v>0</v>
      </c>
      <c r="G7988">
        <f t="shared" ca="1" si="249"/>
        <v>0</v>
      </c>
    </row>
    <row r="7989" spans="1:7" x14ac:dyDescent="0.25">
      <c r="A7989" t="s">
        <v>10299</v>
      </c>
      <c r="B7989" t="s">
        <v>2242</v>
      </c>
      <c r="C7989" s="4">
        <v>31662</v>
      </c>
      <c r="D7989">
        <v>5903124704</v>
      </c>
      <c r="E7989">
        <f>VLOOKUP(D7989,  base_salary!A:A, 1, FALSE)</f>
        <v>5903124704</v>
      </c>
      <c r="F7989">
        <f t="shared" si="248"/>
        <v>0</v>
      </c>
      <c r="G7989">
        <f t="shared" ca="1" si="249"/>
        <v>0</v>
      </c>
    </row>
    <row r="7990" spans="1:7" x14ac:dyDescent="0.25">
      <c r="A7990" t="s">
        <v>10300</v>
      </c>
      <c r="B7990" t="s">
        <v>2345</v>
      </c>
      <c r="C7990" s="4">
        <v>35226</v>
      </c>
      <c r="D7990">
        <v>2117567142</v>
      </c>
      <c r="E7990">
        <f>VLOOKUP(D7990,  base_salary!A:A, 1, FALSE)</f>
        <v>2117567142</v>
      </c>
      <c r="F7990">
        <f t="shared" si="248"/>
        <v>0</v>
      </c>
      <c r="G7990">
        <f t="shared" ca="1" si="249"/>
        <v>0</v>
      </c>
    </row>
    <row r="7991" spans="1:7" x14ac:dyDescent="0.25">
      <c r="A7991" t="s">
        <v>10301</v>
      </c>
      <c r="B7991" t="s">
        <v>2439</v>
      </c>
      <c r="C7991" s="4">
        <v>17538</v>
      </c>
      <c r="D7991">
        <v>6041314951</v>
      </c>
      <c r="E7991">
        <f>VLOOKUP(D7991,  base_salary!A:A, 1, FALSE)</f>
        <v>6041314951</v>
      </c>
      <c r="F7991">
        <f t="shared" si="248"/>
        <v>0</v>
      </c>
      <c r="G7991">
        <f t="shared" ca="1" si="249"/>
        <v>0</v>
      </c>
    </row>
    <row r="7992" spans="1:7" x14ac:dyDescent="0.25">
      <c r="A7992" t="s">
        <v>10302</v>
      </c>
      <c r="B7992" t="s">
        <v>2348</v>
      </c>
      <c r="C7992" s="4">
        <v>26812</v>
      </c>
      <c r="D7992">
        <v>3086393343</v>
      </c>
      <c r="E7992">
        <f>VLOOKUP(D7992,  base_salary!A:A, 1, FALSE)</f>
        <v>3086393343</v>
      </c>
      <c r="F7992">
        <f t="shared" si="248"/>
        <v>0</v>
      </c>
      <c r="G7992">
        <f t="shared" ca="1" si="249"/>
        <v>0</v>
      </c>
    </row>
    <row r="7993" spans="1:7" x14ac:dyDescent="0.25">
      <c r="A7993" t="s">
        <v>10303</v>
      </c>
      <c r="B7993" t="s">
        <v>2075</v>
      </c>
      <c r="C7993" s="4">
        <v>26999</v>
      </c>
      <c r="D7993">
        <v>6854809452</v>
      </c>
      <c r="E7993">
        <f>VLOOKUP(D7993,  base_salary!A:A, 1, FALSE)</f>
        <v>6854809452</v>
      </c>
      <c r="F7993">
        <f t="shared" si="248"/>
        <v>0</v>
      </c>
      <c r="G7993">
        <f t="shared" ca="1" si="249"/>
        <v>0</v>
      </c>
    </row>
    <row r="7994" spans="1:7" x14ac:dyDescent="0.25">
      <c r="A7994" t="s">
        <v>10304</v>
      </c>
      <c r="B7994" t="s">
        <v>2524</v>
      </c>
      <c r="C7994" s="4">
        <v>23443</v>
      </c>
      <c r="D7994">
        <v>4328154427</v>
      </c>
      <c r="E7994">
        <f>VLOOKUP(D7994,  base_salary!A:A, 1, FALSE)</f>
        <v>4328154427</v>
      </c>
      <c r="F7994">
        <f t="shared" si="248"/>
        <v>0</v>
      </c>
      <c r="G7994">
        <f t="shared" ca="1" si="249"/>
        <v>0</v>
      </c>
    </row>
    <row r="7995" spans="1:7" x14ac:dyDescent="0.25">
      <c r="A7995" t="s">
        <v>10305</v>
      </c>
      <c r="B7995" t="s">
        <v>3108</v>
      </c>
      <c r="C7995" s="4">
        <v>26461</v>
      </c>
      <c r="D7995">
        <v>2809344809</v>
      </c>
      <c r="E7995">
        <f>VLOOKUP(D7995,  base_salary!A:A, 1, FALSE)</f>
        <v>2809344809</v>
      </c>
      <c r="F7995">
        <f t="shared" si="248"/>
        <v>0</v>
      </c>
      <c r="G7995">
        <f t="shared" ca="1" si="249"/>
        <v>0</v>
      </c>
    </row>
    <row r="7996" spans="1:7" x14ac:dyDescent="0.25">
      <c r="A7996" t="s">
        <v>10306</v>
      </c>
      <c r="B7996" t="s">
        <v>2533</v>
      </c>
      <c r="C7996" s="4">
        <v>40388</v>
      </c>
      <c r="D7996">
        <v>7070564503</v>
      </c>
      <c r="E7996">
        <f>VLOOKUP(D7996,  base_salary!A:A, 1, FALSE)</f>
        <v>7070564503</v>
      </c>
      <c r="F7996">
        <f t="shared" si="248"/>
        <v>0</v>
      </c>
      <c r="G7996">
        <f t="shared" ca="1" si="249"/>
        <v>0</v>
      </c>
    </row>
    <row r="7997" spans="1:7" x14ac:dyDescent="0.25">
      <c r="A7997" t="s">
        <v>10307</v>
      </c>
      <c r="B7997" t="s">
        <v>2099</v>
      </c>
      <c r="C7997" s="4">
        <v>57143</v>
      </c>
      <c r="D7997">
        <v>9483290694</v>
      </c>
      <c r="E7997">
        <f>VLOOKUP(D7997,  base_salary!A:A, 1, FALSE)</f>
        <v>9483290694</v>
      </c>
      <c r="F7997">
        <f t="shared" si="248"/>
        <v>0</v>
      </c>
      <c r="G7997">
        <f t="shared" ca="1" si="249"/>
        <v>0</v>
      </c>
    </row>
    <row r="7998" spans="1:7" x14ac:dyDescent="0.25">
      <c r="A7998" t="s">
        <v>10308</v>
      </c>
      <c r="B7998" t="s">
        <v>1948</v>
      </c>
      <c r="C7998" s="4">
        <v>41466</v>
      </c>
      <c r="D7998">
        <v>7374898193</v>
      </c>
      <c r="E7998">
        <f>VLOOKUP(D7998,  base_salary!A:A, 1, FALSE)</f>
        <v>7374898193</v>
      </c>
      <c r="F7998">
        <f t="shared" si="248"/>
        <v>0</v>
      </c>
      <c r="G7998">
        <f t="shared" ca="1" si="249"/>
        <v>0</v>
      </c>
    </row>
    <row r="7999" spans="1:7" x14ac:dyDescent="0.25">
      <c r="A7999" t="s">
        <v>10309</v>
      </c>
      <c r="B7999" t="s">
        <v>2665</v>
      </c>
      <c r="C7999" s="4">
        <v>46213</v>
      </c>
      <c r="D7999">
        <v>8728207157</v>
      </c>
      <c r="E7999">
        <f>VLOOKUP(D7999,  base_salary!A:A, 1, FALSE)</f>
        <v>8728207157</v>
      </c>
      <c r="F7999">
        <f t="shared" si="248"/>
        <v>0</v>
      </c>
      <c r="G7999">
        <f t="shared" ca="1" si="249"/>
        <v>0</v>
      </c>
    </row>
    <row r="8000" spans="1:7" x14ac:dyDescent="0.25">
      <c r="A8000" t="s">
        <v>10310</v>
      </c>
      <c r="B8000" t="s">
        <v>2511</v>
      </c>
      <c r="C8000" s="4">
        <v>49113</v>
      </c>
      <c r="D8000">
        <v>6253520369</v>
      </c>
      <c r="E8000">
        <f>VLOOKUP(D8000,  base_salary!A:A, 1, FALSE)</f>
        <v>6253520369</v>
      </c>
      <c r="F8000">
        <f t="shared" si="248"/>
        <v>0</v>
      </c>
      <c r="G8000">
        <f t="shared" ca="1" si="249"/>
        <v>0</v>
      </c>
    </row>
    <row r="8001" spans="1:7" x14ac:dyDescent="0.25">
      <c r="A8001" t="s">
        <v>10311</v>
      </c>
      <c r="B8001" t="s">
        <v>2093</v>
      </c>
      <c r="C8001" s="4">
        <v>44443</v>
      </c>
      <c r="D8001">
        <v>6788593582</v>
      </c>
      <c r="E8001">
        <f>VLOOKUP(D8001,  base_salary!A:A, 1, FALSE)</f>
        <v>6788593582</v>
      </c>
      <c r="F8001">
        <f t="shared" si="248"/>
        <v>0</v>
      </c>
      <c r="G8001">
        <f t="shared" ca="1" si="249"/>
        <v>0</v>
      </c>
    </row>
    <row r="8002" spans="1:7" x14ac:dyDescent="0.25">
      <c r="A8002" t="s">
        <v>10312</v>
      </c>
      <c r="B8002" t="s">
        <v>2992</v>
      </c>
      <c r="C8002" s="4">
        <v>14191</v>
      </c>
      <c r="D8002">
        <v>6776868107</v>
      </c>
      <c r="E8002">
        <f>VLOOKUP(D8002,  base_salary!A:A, 1, FALSE)</f>
        <v>6776868107</v>
      </c>
      <c r="F8002">
        <f t="shared" si="248"/>
        <v>0</v>
      </c>
      <c r="G8002">
        <f t="shared" ca="1" si="249"/>
        <v>0</v>
      </c>
    </row>
    <row r="8003" spans="1:7" x14ac:dyDescent="0.25">
      <c r="A8003" t="s">
        <v>10313</v>
      </c>
      <c r="B8003" t="s">
        <v>2409</v>
      </c>
      <c r="C8003" s="4">
        <v>48215</v>
      </c>
      <c r="D8003">
        <v>992720575</v>
      </c>
      <c r="E8003">
        <f>VLOOKUP(D8003,  base_salary!A:A, 1, FALSE)</f>
        <v>992720575</v>
      </c>
      <c r="F8003">
        <f t="shared" ref="F8003:F8066" si="250">IF(ISERROR(E8003), 1, 0)</f>
        <v>0</v>
      </c>
      <c r="G8003">
        <f t="shared" ref="G8003:G8066" ca="1" si="251">SUM(G:G)</f>
        <v>0</v>
      </c>
    </row>
    <row r="8004" spans="1:7" x14ac:dyDescent="0.25">
      <c r="A8004" t="s">
        <v>10314</v>
      </c>
      <c r="B8004" t="s">
        <v>3487</v>
      </c>
      <c r="C8004" s="4">
        <v>56428</v>
      </c>
      <c r="D8004">
        <v>9491257560</v>
      </c>
      <c r="E8004">
        <f>VLOOKUP(D8004,  base_salary!A:A, 1, FALSE)</f>
        <v>9491257560</v>
      </c>
      <c r="F8004">
        <f t="shared" si="250"/>
        <v>0</v>
      </c>
      <c r="G8004">
        <f t="shared" ca="1" si="251"/>
        <v>0</v>
      </c>
    </row>
    <row r="8005" spans="1:7" x14ac:dyDescent="0.25">
      <c r="A8005" t="s">
        <v>10315</v>
      </c>
      <c r="B8005" t="s">
        <v>1978</v>
      </c>
      <c r="C8005" s="4">
        <v>26298</v>
      </c>
      <c r="D8005">
        <v>197180590</v>
      </c>
      <c r="E8005">
        <f>VLOOKUP(D8005,  base_salary!A:A, 1, FALSE)</f>
        <v>197180590</v>
      </c>
      <c r="F8005">
        <f t="shared" si="250"/>
        <v>0</v>
      </c>
      <c r="G8005">
        <f t="shared" ca="1" si="251"/>
        <v>0</v>
      </c>
    </row>
    <row r="8006" spans="1:7" x14ac:dyDescent="0.25">
      <c r="A8006" t="s">
        <v>10316</v>
      </c>
      <c r="B8006" t="s">
        <v>4422</v>
      </c>
      <c r="C8006" s="4">
        <v>16253</v>
      </c>
      <c r="D8006">
        <v>6253520369</v>
      </c>
      <c r="E8006">
        <f>VLOOKUP(D8006,  base_salary!A:A, 1, FALSE)</f>
        <v>6253520369</v>
      </c>
      <c r="F8006">
        <f t="shared" si="250"/>
        <v>0</v>
      </c>
      <c r="G8006">
        <f t="shared" ca="1" si="251"/>
        <v>0</v>
      </c>
    </row>
    <row r="8007" spans="1:7" x14ac:dyDescent="0.25">
      <c r="A8007" t="s">
        <v>10317</v>
      </c>
      <c r="B8007" t="s">
        <v>2990</v>
      </c>
      <c r="C8007" s="4">
        <v>51610</v>
      </c>
      <c r="D8007">
        <v>4808886316</v>
      </c>
      <c r="E8007">
        <f>VLOOKUP(D8007,  base_salary!A:A, 1, FALSE)</f>
        <v>4808886316</v>
      </c>
      <c r="F8007">
        <f t="shared" si="250"/>
        <v>0</v>
      </c>
      <c r="G8007">
        <f t="shared" ca="1" si="251"/>
        <v>0</v>
      </c>
    </row>
    <row r="8008" spans="1:7" x14ac:dyDescent="0.25">
      <c r="A8008" t="s">
        <v>10318</v>
      </c>
      <c r="B8008" t="s">
        <v>2173</v>
      </c>
      <c r="C8008" s="4">
        <v>19064</v>
      </c>
      <c r="D8008">
        <v>813832926</v>
      </c>
      <c r="E8008">
        <f>VLOOKUP(D8008,  base_salary!A:A, 1, FALSE)</f>
        <v>813832926</v>
      </c>
      <c r="F8008">
        <f t="shared" si="250"/>
        <v>0</v>
      </c>
      <c r="G8008">
        <f t="shared" ca="1" si="251"/>
        <v>0</v>
      </c>
    </row>
    <row r="8009" spans="1:7" x14ac:dyDescent="0.25">
      <c r="A8009" t="s">
        <v>10319</v>
      </c>
      <c r="B8009" t="s">
        <v>2965</v>
      </c>
      <c r="C8009" s="4">
        <v>28624</v>
      </c>
      <c r="D8009">
        <v>9726873223</v>
      </c>
      <c r="E8009">
        <f>VLOOKUP(D8009,  base_salary!A:A, 1, FALSE)</f>
        <v>9726873223</v>
      </c>
      <c r="F8009">
        <f t="shared" si="250"/>
        <v>0</v>
      </c>
      <c r="G8009">
        <f t="shared" ca="1" si="251"/>
        <v>0</v>
      </c>
    </row>
    <row r="8010" spans="1:7" x14ac:dyDescent="0.25">
      <c r="A8010" t="s">
        <v>10320</v>
      </c>
      <c r="B8010" t="s">
        <v>2101</v>
      </c>
      <c r="C8010" s="4">
        <v>15741</v>
      </c>
      <c r="D8010">
        <v>2411473303</v>
      </c>
      <c r="E8010">
        <f>VLOOKUP(D8010,  base_salary!A:A, 1, FALSE)</f>
        <v>2411473303</v>
      </c>
      <c r="F8010">
        <f t="shared" si="250"/>
        <v>0</v>
      </c>
      <c r="G8010">
        <f t="shared" ca="1" si="251"/>
        <v>0</v>
      </c>
    </row>
    <row r="8011" spans="1:7" x14ac:dyDescent="0.25">
      <c r="A8011" t="s">
        <v>10321</v>
      </c>
      <c r="B8011" t="s">
        <v>2439</v>
      </c>
      <c r="C8011" s="4">
        <v>27948</v>
      </c>
      <c r="D8011">
        <v>76572129</v>
      </c>
      <c r="E8011">
        <f>VLOOKUP(D8011,  base_salary!A:A, 1, FALSE)</f>
        <v>76572129</v>
      </c>
      <c r="F8011">
        <f t="shared" si="250"/>
        <v>0</v>
      </c>
      <c r="G8011">
        <f t="shared" ca="1" si="251"/>
        <v>0</v>
      </c>
    </row>
    <row r="8012" spans="1:7" x14ac:dyDescent="0.25">
      <c r="A8012" t="s">
        <v>10322</v>
      </c>
      <c r="B8012" t="s">
        <v>2246</v>
      </c>
      <c r="C8012" s="4">
        <v>26406</v>
      </c>
      <c r="D8012">
        <v>9095573850</v>
      </c>
      <c r="E8012">
        <f>VLOOKUP(D8012,  base_salary!A:A, 1, FALSE)</f>
        <v>9095573850</v>
      </c>
      <c r="F8012">
        <f t="shared" si="250"/>
        <v>0</v>
      </c>
      <c r="G8012">
        <f t="shared" ca="1" si="251"/>
        <v>0</v>
      </c>
    </row>
    <row r="8013" spans="1:7" x14ac:dyDescent="0.25">
      <c r="A8013" t="s">
        <v>10323</v>
      </c>
      <c r="B8013" t="s">
        <v>3286</v>
      </c>
      <c r="C8013" s="4">
        <v>17037</v>
      </c>
      <c r="D8013">
        <v>1743464649</v>
      </c>
      <c r="E8013">
        <f>VLOOKUP(D8013,  base_salary!A:A, 1, FALSE)</f>
        <v>1743464649</v>
      </c>
      <c r="F8013">
        <f t="shared" si="250"/>
        <v>0</v>
      </c>
      <c r="G8013">
        <f t="shared" ca="1" si="251"/>
        <v>0</v>
      </c>
    </row>
    <row r="8014" spans="1:7" x14ac:dyDescent="0.25">
      <c r="A8014" t="s">
        <v>10324</v>
      </c>
      <c r="B8014" t="s">
        <v>2075</v>
      </c>
      <c r="C8014" s="4">
        <v>28405</v>
      </c>
      <c r="D8014">
        <v>3473885983</v>
      </c>
      <c r="E8014">
        <f>VLOOKUP(D8014,  base_salary!A:A, 1, FALSE)</f>
        <v>3473885983</v>
      </c>
      <c r="F8014">
        <f t="shared" si="250"/>
        <v>0</v>
      </c>
      <c r="G8014">
        <f t="shared" ca="1" si="251"/>
        <v>0</v>
      </c>
    </row>
    <row r="8015" spans="1:7" x14ac:dyDescent="0.25">
      <c r="A8015" t="s">
        <v>10325</v>
      </c>
      <c r="B8015" t="s">
        <v>2293</v>
      </c>
      <c r="C8015" s="4">
        <v>10219</v>
      </c>
      <c r="D8015">
        <v>7479962290</v>
      </c>
      <c r="E8015">
        <f>VLOOKUP(D8015,  base_salary!A:A, 1, FALSE)</f>
        <v>7479962290</v>
      </c>
      <c r="F8015">
        <f t="shared" si="250"/>
        <v>0</v>
      </c>
      <c r="G8015">
        <f t="shared" ca="1" si="251"/>
        <v>0</v>
      </c>
    </row>
    <row r="8016" spans="1:7" x14ac:dyDescent="0.25">
      <c r="A8016" t="s">
        <v>10326</v>
      </c>
      <c r="B8016" t="s">
        <v>2298</v>
      </c>
      <c r="C8016" s="4">
        <v>46894</v>
      </c>
      <c r="D8016">
        <v>7411705322</v>
      </c>
      <c r="E8016">
        <f>VLOOKUP(D8016,  base_salary!A:A, 1, FALSE)</f>
        <v>7411705322</v>
      </c>
      <c r="F8016">
        <f t="shared" si="250"/>
        <v>0</v>
      </c>
      <c r="G8016">
        <f t="shared" ca="1" si="251"/>
        <v>0</v>
      </c>
    </row>
    <row r="8017" spans="1:7" x14ac:dyDescent="0.25">
      <c r="A8017" t="s">
        <v>10327</v>
      </c>
      <c r="B8017" t="s">
        <v>2628</v>
      </c>
      <c r="C8017" s="4">
        <v>39053</v>
      </c>
      <c r="D8017">
        <v>502909099</v>
      </c>
      <c r="E8017">
        <f>VLOOKUP(D8017,  base_salary!A:A, 1, FALSE)</f>
        <v>502909099</v>
      </c>
      <c r="F8017">
        <f t="shared" si="250"/>
        <v>0</v>
      </c>
      <c r="G8017">
        <f t="shared" ca="1" si="251"/>
        <v>0</v>
      </c>
    </row>
    <row r="8018" spans="1:7" x14ac:dyDescent="0.25">
      <c r="A8018" t="s">
        <v>10328</v>
      </c>
      <c r="B8018" t="s">
        <v>2401</v>
      </c>
      <c r="C8018" s="4">
        <v>37087</v>
      </c>
      <c r="D8018">
        <v>247438790</v>
      </c>
      <c r="E8018">
        <f>VLOOKUP(D8018,  base_salary!A:A, 1, FALSE)</f>
        <v>247438790</v>
      </c>
      <c r="F8018">
        <f t="shared" si="250"/>
        <v>0</v>
      </c>
      <c r="G8018">
        <f t="shared" ca="1" si="251"/>
        <v>0</v>
      </c>
    </row>
    <row r="8019" spans="1:7" x14ac:dyDescent="0.25">
      <c r="A8019" t="s">
        <v>10329</v>
      </c>
      <c r="B8019" t="s">
        <v>2141</v>
      </c>
      <c r="C8019" s="4">
        <v>42676</v>
      </c>
      <c r="D8019">
        <v>7957976743</v>
      </c>
      <c r="E8019">
        <f>VLOOKUP(D8019,  base_salary!A:A, 1, FALSE)</f>
        <v>7957976743</v>
      </c>
      <c r="F8019">
        <f t="shared" si="250"/>
        <v>0</v>
      </c>
      <c r="G8019">
        <f t="shared" ca="1" si="251"/>
        <v>0</v>
      </c>
    </row>
    <row r="8020" spans="1:7" x14ac:dyDescent="0.25">
      <c r="A8020" t="s">
        <v>10330</v>
      </c>
      <c r="B8020" t="s">
        <v>2302</v>
      </c>
      <c r="C8020" s="4">
        <v>42349</v>
      </c>
      <c r="D8020">
        <v>8419732141</v>
      </c>
      <c r="E8020">
        <f>VLOOKUP(D8020,  base_salary!A:A, 1, FALSE)</f>
        <v>8419732141</v>
      </c>
      <c r="F8020">
        <f t="shared" si="250"/>
        <v>0</v>
      </c>
      <c r="G8020">
        <f t="shared" ca="1" si="251"/>
        <v>0</v>
      </c>
    </row>
    <row r="8021" spans="1:7" x14ac:dyDescent="0.25">
      <c r="A8021" t="s">
        <v>10331</v>
      </c>
      <c r="B8021" t="s">
        <v>2623</v>
      </c>
      <c r="C8021" s="4">
        <v>11535</v>
      </c>
      <c r="D8021">
        <v>1444572199</v>
      </c>
      <c r="E8021">
        <f>VLOOKUP(D8021,  base_salary!A:A, 1, FALSE)</f>
        <v>1444572199</v>
      </c>
      <c r="F8021">
        <f t="shared" si="250"/>
        <v>0</v>
      </c>
      <c r="G8021">
        <f t="shared" ca="1" si="251"/>
        <v>0</v>
      </c>
    </row>
    <row r="8022" spans="1:7" x14ac:dyDescent="0.25">
      <c r="A8022" t="s">
        <v>10332</v>
      </c>
      <c r="B8022" t="s">
        <v>3369</v>
      </c>
      <c r="C8022" s="4">
        <v>12529</v>
      </c>
      <c r="D8022">
        <v>2804488179</v>
      </c>
      <c r="E8022">
        <f>VLOOKUP(D8022,  base_salary!A:A, 1, FALSE)</f>
        <v>2804488179</v>
      </c>
      <c r="F8022">
        <f t="shared" si="250"/>
        <v>0</v>
      </c>
      <c r="G8022">
        <f t="shared" ca="1" si="251"/>
        <v>0</v>
      </c>
    </row>
    <row r="8023" spans="1:7" x14ac:dyDescent="0.25">
      <c r="A8023" t="s">
        <v>10333</v>
      </c>
      <c r="B8023" t="s">
        <v>2039</v>
      </c>
      <c r="C8023" s="4">
        <v>30533</v>
      </c>
      <c r="D8023">
        <v>2524572722</v>
      </c>
      <c r="E8023">
        <f>VLOOKUP(D8023,  base_salary!A:A, 1, FALSE)</f>
        <v>2524572722</v>
      </c>
      <c r="F8023">
        <f t="shared" si="250"/>
        <v>0</v>
      </c>
      <c r="G8023">
        <f t="shared" ca="1" si="251"/>
        <v>0</v>
      </c>
    </row>
    <row r="8024" spans="1:7" x14ac:dyDescent="0.25">
      <c r="A8024" t="s">
        <v>10334</v>
      </c>
      <c r="B8024" t="s">
        <v>2118</v>
      </c>
      <c r="C8024" s="4">
        <v>28273</v>
      </c>
      <c r="D8024">
        <v>6313424239</v>
      </c>
      <c r="E8024">
        <f>VLOOKUP(D8024,  base_salary!A:A, 1, FALSE)</f>
        <v>6313424239</v>
      </c>
      <c r="F8024">
        <f t="shared" si="250"/>
        <v>0</v>
      </c>
      <c r="G8024">
        <f t="shared" ca="1" si="251"/>
        <v>0</v>
      </c>
    </row>
    <row r="8025" spans="1:7" x14ac:dyDescent="0.25">
      <c r="A8025" t="s">
        <v>10335</v>
      </c>
      <c r="B8025" t="s">
        <v>2251</v>
      </c>
      <c r="C8025" s="4">
        <v>50469</v>
      </c>
      <c r="D8025">
        <v>589071254</v>
      </c>
      <c r="E8025">
        <f>VLOOKUP(D8025,  base_salary!A:A, 1, FALSE)</f>
        <v>589071254</v>
      </c>
      <c r="F8025">
        <f t="shared" si="250"/>
        <v>0</v>
      </c>
      <c r="G8025">
        <f t="shared" ca="1" si="251"/>
        <v>0</v>
      </c>
    </row>
    <row r="8026" spans="1:7" x14ac:dyDescent="0.25">
      <c r="A8026" t="s">
        <v>10336</v>
      </c>
      <c r="B8026" t="s">
        <v>2231</v>
      </c>
      <c r="C8026" s="4">
        <v>48447</v>
      </c>
      <c r="D8026">
        <v>6275593709</v>
      </c>
      <c r="E8026">
        <f>VLOOKUP(D8026,  base_salary!A:A, 1, FALSE)</f>
        <v>6275593709</v>
      </c>
      <c r="F8026">
        <f t="shared" si="250"/>
        <v>0</v>
      </c>
      <c r="G8026">
        <f t="shared" ca="1" si="251"/>
        <v>0</v>
      </c>
    </row>
    <row r="8027" spans="1:7" x14ac:dyDescent="0.25">
      <c r="A8027" t="s">
        <v>10337</v>
      </c>
      <c r="B8027" t="s">
        <v>1984</v>
      </c>
      <c r="C8027" s="4">
        <v>37166</v>
      </c>
      <c r="D8027">
        <v>3127459866</v>
      </c>
      <c r="E8027">
        <f>VLOOKUP(D8027,  base_salary!A:A, 1, FALSE)</f>
        <v>3127459866</v>
      </c>
      <c r="F8027">
        <f t="shared" si="250"/>
        <v>0</v>
      </c>
      <c r="G8027">
        <f t="shared" ca="1" si="251"/>
        <v>0</v>
      </c>
    </row>
    <row r="8028" spans="1:7" x14ac:dyDescent="0.25">
      <c r="A8028" t="s">
        <v>10338</v>
      </c>
      <c r="B8028" t="s">
        <v>3023</v>
      </c>
      <c r="C8028" s="4">
        <v>24549</v>
      </c>
      <c r="D8028">
        <v>4862005330</v>
      </c>
      <c r="E8028">
        <f>VLOOKUP(D8028,  base_salary!A:A, 1, FALSE)</f>
        <v>4862005330</v>
      </c>
      <c r="F8028">
        <f t="shared" si="250"/>
        <v>0</v>
      </c>
      <c r="G8028">
        <f t="shared" ca="1" si="251"/>
        <v>0</v>
      </c>
    </row>
    <row r="8029" spans="1:7" x14ac:dyDescent="0.25">
      <c r="A8029" t="s">
        <v>10339</v>
      </c>
      <c r="B8029" t="s">
        <v>1982</v>
      </c>
      <c r="C8029" s="4">
        <v>44631</v>
      </c>
      <c r="D8029">
        <v>7088886472</v>
      </c>
      <c r="E8029">
        <f>VLOOKUP(D8029,  base_salary!A:A, 1, FALSE)</f>
        <v>7088886472</v>
      </c>
      <c r="F8029">
        <f t="shared" si="250"/>
        <v>0</v>
      </c>
      <c r="G8029">
        <f t="shared" ca="1" si="251"/>
        <v>0</v>
      </c>
    </row>
    <row r="8030" spans="1:7" x14ac:dyDescent="0.25">
      <c r="A8030" t="s">
        <v>10340</v>
      </c>
      <c r="B8030" t="s">
        <v>2920</v>
      </c>
      <c r="C8030" s="4">
        <v>47215</v>
      </c>
      <c r="D8030">
        <v>3016741628</v>
      </c>
      <c r="E8030">
        <f>VLOOKUP(D8030,  base_salary!A:A, 1, FALSE)</f>
        <v>3016741628</v>
      </c>
      <c r="F8030">
        <f t="shared" si="250"/>
        <v>0</v>
      </c>
      <c r="G8030">
        <f t="shared" ca="1" si="251"/>
        <v>0</v>
      </c>
    </row>
    <row r="8031" spans="1:7" x14ac:dyDescent="0.25">
      <c r="A8031" t="s">
        <v>10341</v>
      </c>
      <c r="B8031" t="s">
        <v>2914</v>
      </c>
      <c r="C8031" s="4">
        <v>12767</v>
      </c>
      <c r="D8031">
        <v>2659144249</v>
      </c>
      <c r="E8031">
        <f>VLOOKUP(D8031,  base_salary!A:A, 1, FALSE)</f>
        <v>2659144249</v>
      </c>
      <c r="F8031">
        <f t="shared" si="250"/>
        <v>0</v>
      </c>
      <c r="G8031">
        <f t="shared" ca="1" si="251"/>
        <v>0</v>
      </c>
    </row>
    <row r="8032" spans="1:7" x14ac:dyDescent="0.25">
      <c r="A8032" t="s">
        <v>10342</v>
      </c>
      <c r="B8032" t="s">
        <v>2121</v>
      </c>
      <c r="C8032" s="4">
        <v>42964</v>
      </c>
      <c r="D8032">
        <v>7462528568</v>
      </c>
      <c r="E8032">
        <f>VLOOKUP(D8032,  base_salary!A:A, 1, FALSE)</f>
        <v>7462528568</v>
      </c>
      <c r="F8032">
        <f t="shared" si="250"/>
        <v>0</v>
      </c>
      <c r="G8032">
        <f t="shared" ca="1" si="251"/>
        <v>0</v>
      </c>
    </row>
    <row r="8033" spans="1:7" x14ac:dyDescent="0.25">
      <c r="A8033" t="s">
        <v>10343</v>
      </c>
      <c r="B8033" t="s">
        <v>3886</v>
      </c>
      <c r="C8033" s="4">
        <v>47331</v>
      </c>
      <c r="D8033">
        <v>6183510505</v>
      </c>
      <c r="E8033">
        <f>VLOOKUP(D8033,  base_salary!A:A, 1, FALSE)</f>
        <v>6183510505</v>
      </c>
      <c r="F8033">
        <f t="shared" si="250"/>
        <v>0</v>
      </c>
      <c r="G8033">
        <f t="shared" ca="1" si="251"/>
        <v>0</v>
      </c>
    </row>
    <row r="8034" spans="1:7" x14ac:dyDescent="0.25">
      <c r="A8034" t="s">
        <v>10344</v>
      </c>
      <c r="B8034" t="s">
        <v>2323</v>
      </c>
      <c r="C8034" s="4">
        <v>14290</v>
      </c>
      <c r="D8034">
        <v>5726465660</v>
      </c>
      <c r="E8034">
        <f>VLOOKUP(D8034,  base_salary!A:A, 1, FALSE)</f>
        <v>5726465660</v>
      </c>
      <c r="F8034">
        <f t="shared" si="250"/>
        <v>0</v>
      </c>
      <c r="G8034">
        <f t="shared" ca="1" si="251"/>
        <v>0</v>
      </c>
    </row>
    <row r="8035" spans="1:7" x14ac:dyDescent="0.25">
      <c r="A8035" t="s">
        <v>10345</v>
      </c>
      <c r="B8035" t="s">
        <v>3508</v>
      </c>
      <c r="C8035" s="4">
        <v>18369</v>
      </c>
      <c r="D8035">
        <v>9800744517</v>
      </c>
      <c r="E8035">
        <f>VLOOKUP(D8035,  base_salary!A:A, 1, FALSE)</f>
        <v>9800744517</v>
      </c>
      <c r="F8035">
        <f t="shared" si="250"/>
        <v>0</v>
      </c>
      <c r="G8035">
        <f t="shared" ca="1" si="251"/>
        <v>0</v>
      </c>
    </row>
    <row r="8036" spans="1:7" x14ac:dyDescent="0.25">
      <c r="A8036" t="s">
        <v>10346</v>
      </c>
      <c r="B8036" t="s">
        <v>2757</v>
      </c>
      <c r="C8036" s="4">
        <v>16041</v>
      </c>
      <c r="D8036">
        <v>2551917727</v>
      </c>
      <c r="E8036">
        <f>VLOOKUP(D8036,  base_salary!A:A, 1, FALSE)</f>
        <v>2551917727</v>
      </c>
      <c r="F8036">
        <f t="shared" si="250"/>
        <v>0</v>
      </c>
      <c r="G8036">
        <f t="shared" ca="1" si="251"/>
        <v>0</v>
      </c>
    </row>
    <row r="8037" spans="1:7" x14ac:dyDescent="0.25">
      <c r="A8037" t="s">
        <v>10347</v>
      </c>
      <c r="B8037" t="s">
        <v>1954</v>
      </c>
      <c r="C8037" s="4">
        <v>36467</v>
      </c>
      <c r="D8037">
        <v>7567063646</v>
      </c>
      <c r="E8037">
        <f>VLOOKUP(D8037,  base_salary!A:A, 1, FALSE)</f>
        <v>7567063646</v>
      </c>
      <c r="F8037">
        <f t="shared" si="250"/>
        <v>0</v>
      </c>
      <c r="G8037">
        <f t="shared" ca="1" si="251"/>
        <v>0</v>
      </c>
    </row>
    <row r="8038" spans="1:7" x14ac:dyDescent="0.25">
      <c r="A8038" t="s">
        <v>10348</v>
      </c>
      <c r="B8038" t="s">
        <v>1999</v>
      </c>
      <c r="C8038" s="4">
        <v>10549</v>
      </c>
      <c r="D8038">
        <v>7573774818</v>
      </c>
      <c r="E8038">
        <f>VLOOKUP(D8038,  base_salary!A:A, 1, FALSE)</f>
        <v>7573774818</v>
      </c>
      <c r="F8038">
        <f t="shared" si="250"/>
        <v>0</v>
      </c>
      <c r="G8038">
        <f t="shared" ca="1" si="251"/>
        <v>0</v>
      </c>
    </row>
    <row r="8039" spans="1:7" x14ac:dyDescent="0.25">
      <c r="A8039" t="s">
        <v>10349</v>
      </c>
      <c r="B8039" t="s">
        <v>2396</v>
      </c>
      <c r="C8039" s="4">
        <v>30146</v>
      </c>
      <c r="D8039">
        <v>7286297414</v>
      </c>
      <c r="E8039">
        <f>VLOOKUP(D8039,  base_salary!A:A, 1, FALSE)</f>
        <v>7286297414</v>
      </c>
      <c r="F8039">
        <f t="shared" si="250"/>
        <v>0</v>
      </c>
      <c r="G8039">
        <f t="shared" ca="1" si="251"/>
        <v>0</v>
      </c>
    </row>
    <row r="8040" spans="1:7" x14ac:dyDescent="0.25">
      <c r="A8040" t="s">
        <v>10350</v>
      </c>
      <c r="B8040" t="s">
        <v>2164</v>
      </c>
      <c r="C8040" s="4">
        <v>44263</v>
      </c>
      <c r="D8040">
        <v>299663825</v>
      </c>
      <c r="E8040">
        <f>VLOOKUP(D8040,  base_salary!A:A, 1, FALSE)</f>
        <v>299663825</v>
      </c>
      <c r="F8040">
        <f t="shared" si="250"/>
        <v>0</v>
      </c>
      <c r="G8040">
        <f t="shared" ca="1" si="251"/>
        <v>0</v>
      </c>
    </row>
    <row r="8041" spans="1:7" x14ac:dyDescent="0.25">
      <c r="A8041" t="s">
        <v>10351</v>
      </c>
      <c r="B8041" t="s">
        <v>2507</v>
      </c>
      <c r="C8041" s="4">
        <v>15833</v>
      </c>
      <c r="D8041">
        <v>2575500974</v>
      </c>
      <c r="E8041">
        <f>VLOOKUP(D8041,  base_salary!A:A, 1, FALSE)</f>
        <v>2575500974</v>
      </c>
      <c r="F8041">
        <f t="shared" si="250"/>
        <v>0</v>
      </c>
      <c r="G8041">
        <f t="shared" ca="1" si="251"/>
        <v>0</v>
      </c>
    </row>
    <row r="8042" spans="1:7" x14ac:dyDescent="0.25">
      <c r="A8042" t="s">
        <v>10352</v>
      </c>
      <c r="B8042" t="s">
        <v>2099</v>
      </c>
      <c r="C8042" s="4">
        <v>31495</v>
      </c>
      <c r="D8042">
        <v>4759627103</v>
      </c>
      <c r="E8042">
        <f>VLOOKUP(D8042,  base_salary!A:A, 1, FALSE)</f>
        <v>4759627103</v>
      </c>
      <c r="F8042">
        <f t="shared" si="250"/>
        <v>0</v>
      </c>
      <c r="G8042">
        <f t="shared" ca="1" si="251"/>
        <v>0</v>
      </c>
    </row>
    <row r="8043" spans="1:7" x14ac:dyDescent="0.25">
      <c r="A8043" t="s">
        <v>10353</v>
      </c>
      <c r="B8043" t="s">
        <v>2014</v>
      </c>
      <c r="C8043" s="4">
        <v>38476</v>
      </c>
      <c r="D8043">
        <v>9726644925</v>
      </c>
      <c r="E8043">
        <f>VLOOKUP(D8043,  base_salary!A:A, 1, FALSE)</f>
        <v>9726644925</v>
      </c>
      <c r="F8043">
        <f t="shared" si="250"/>
        <v>0</v>
      </c>
      <c r="G8043">
        <f t="shared" ca="1" si="251"/>
        <v>0</v>
      </c>
    </row>
    <row r="8044" spans="1:7" x14ac:dyDescent="0.25">
      <c r="A8044" t="s">
        <v>10354</v>
      </c>
      <c r="B8044" t="s">
        <v>3279</v>
      </c>
      <c r="C8044" s="4">
        <v>14533</v>
      </c>
      <c r="D8044">
        <v>2922893758</v>
      </c>
      <c r="E8044">
        <f>VLOOKUP(D8044,  base_salary!A:A, 1, FALSE)</f>
        <v>2922893758</v>
      </c>
      <c r="F8044">
        <f t="shared" si="250"/>
        <v>0</v>
      </c>
      <c r="G8044">
        <f t="shared" ca="1" si="251"/>
        <v>0</v>
      </c>
    </row>
    <row r="8045" spans="1:7" x14ac:dyDescent="0.25">
      <c r="A8045" t="s">
        <v>10355</v>
      </c>
      <c r="B8045" t="s">
        <v>2764</v>
      </c>
      <c r="C8045" s="4">
        <v>25397</v>
      </c>
      <c r="D8045">
        <v>7440017404</v>
      </c>
      <c r="E8045">
        <f>VLOOKUP(D8045,  base_salary!A:A, 1, FALSE)</f>
        <v>7440017404</v>
      </c>
      <c r="F8045">
        <f t="shared" si="250"/>
        <v>0</v>
      </c>
      <c r="G8045">
        <f t="shared" ca="1" si="251"/>
        <v>0</v>
      </c>
    </row>
    <row r="8046" spans="1:7" x14ac:dyDescent="0.25">
      <c r="A8046" t="s">
        <v>10356</v>
      </c>
      <c r="B8046" t="s">
        <v>2201</v>
      </c>
      <c r="C8046" s="4">
        <v>38288</v>
      </c>
      <c r="D8046">
        <v>6408517315</v>
      </c>
      <c r="E8046">
        <f>VLOOKUP(D8046,  base_salary!A:A, 1, FALSE)</f>
        <v>6408517315</v>
      </c>
      <c r="F8046">
        <f t="shared" si="250"/>
        <v>0</v>
      </c>
      <c r="G8046">
        <f t="shared" ca="1" si="251"/>
        <v>0</v>
      </c>
    </row>
    <row r="8047" spans="1:7" x14ac:dyDescent="0.25">
      <c r="A8047" t="s">
        <v>10357</v>
      </c>
      <c r="B8047" t="s">
        <v>2182</v>
      </c>
      <c r="C8047" s="4">
        <v>11004</v>
      </c>
      <c r="D8047">
        <v>5082945165</v>
      </c>
      <c r="E8047">
        <f>VLOOKUP(D8047,  base_salary!A:A, 1, FALSE)</f>
        <v>5082945165</v>
      </c>
      <c r="F8047">
        <f t="shared" si="250"/>
        <v>0</v>
      </c>
      <c r="G8047">
        <f t="shared" ca="1" si="251"/>
        <v>0</v>
      </c>
    </row>
    <row r="8048" spans="1:7" x14ac:dyDescent="0.25">
      <c r="A8048" t="s">
        <v>10358</v>
      </c>
      <c r="B8048" t="s">
        <v>3113</v>
      </c>
      <c r="C8048" s="4">
        <v>37334</v>
      </c>
      <c r="D8048">
        <v>7367438190</v>
      </c>
      <c r="E8048">
        <f>VLOOKUP(D8048,  base_salary!A:A, 1, FALSE)</f>
        <v>7367438190</v>
      </c>
      <c r="F8048">
        <f t="shared" si="250"/>
        <v>0</v>
      </c>
      <c r="G8048">
        <f t="shared" ca="1" si="251"/>
        <v>0</v>
      </c>
    </row>
    <row r="8049" spans="1:7" x14ac:dyDescent="0.25">
      <c r="A8049" t="s">
        <v>10359</v>
      </c>
      <c r="B8049" t="s">
        <v>1936</v>
      </c>
      <c r="C8049" s="4">
        <v>12348</v>
      </c>
      <c r="D8049">
        <v>5929508313</v>
      </c>
      <c r="E8049">
        <f>VLOOKUP(D8049,  base_salary!A:A, 1, FALSE)</f>
        <v>5929508313</v>
      </c>
      <c r="F8049">
        <f t="shared" si="250"/>
        <v>0</v>
      </c>
      <c r="G8049">
        <f t="shared" ca="1" si="251"/>
        <v>0</v>
      </c>
    </row>
    <row r="8050" spans="1:7" x14ac:dyDescent="0.25">
      <c r="A8050" t="s">
        <v>10360</v>
      </c>
      <c r="B8050" t="s">
        <v>2127</v>
      </c>
      <c r="C8050" s="4">
        <v>49588</v>
      </c>
      <c r="D8050">
        <v>8109358470</v>
      </c>
      <c r="E8050">
        <f>VLOOKUP(D8050,  base_salary!A:A, 1, FALSE)</f>
        <v>8109358470</v>
      </c>
      <c r="F8050">
        <f t="shared" si="250"/>
        <v>0</v>
      </c>
      <c r="G8050">
        <f t="shared" ca="1" si="251"/>
        <v>0</v>
      </c>
    </row>
    <row r="8051" spans="1:7" x14ac:dyDescent="0.25">
      <c r="A8051" t="s">
        <v>10361</v>
      </c>
      <c r="B8051" t="s">
        <v>2587</v>
      </c>
      <c r="C8051" s="4">
        <v>48754</v>
      </c>
      <c r="D8051">
        <v>1351073265</v>
      </c>
      <c r="E8051">
        <f>VLOOKUP(D8051,  base_salary!A:A, 1, FALSE)</f>
        <v>1351073265</v>
      </c>
      <c r="F8051">
        <f t="shared" si="250"/>
        <v>0</v>
      </c>
      <c r="G8051">
        <f t="shared" ca="1" si="251"/>
        <v>0</v>
      </c>
    </row>
    <row r="8052" spans="1:7" x14ac:dyDescent="0.25">
      <c r="A8052" t="s">
        <v>10362</v>
      </c>
      <c r="B8052" t="s">
        <v>2077</v>
      </c>
      <c r="C8052" s="4">
        <v>56881</v>
      </c>
      <c r="D8052">
        <v>5811999097</v>
      </c>
      <c r="E8052">
        <f>VLOOKUP(D8052,  base_salary!A:A, 1, FALSE)</f>
        <v>5811999097</v>
      </c>
      <c r="F8052">
        <f t="shared" si="250"/>
        <v>0</v>
      </c>
      <c r="G8052">
        <f t="shared" ca="1" si="251"/>
        <v>0</v>
      </c>
    </row>
    <row r="8053" spans="1:7" x14ac:dyDescent="0.25">
      <c r="A8053" t="s">
        <v>10363</v>
      </c>
      <c r="B8053" t="s">
        <v>2530</v>
      </c>
      <c r="C8053" s="4">
        <v>22048</v>
      </c>
      <c r="D8053">
        <v>7180536660</v>
      </c>
      <c r="E8053">
        <f>VLOOKUP(D8053,  base_salary!A:A, 1, FALSE)</f>
        <v>7180536660</v>
      </c>
      <c r="F8053">
        <f t="shared" si="250"/>
        <v>0</v>
      </c>
      <c r="G8053">
        <f t="shared" ca="1" si="251"/>
        <v>0</v>
      </c>
    </row>
    <row r="8054" spans="1:7" x14ac:dyDescent="0.25">
      <c r="A8054" t="s">
        <v>10364</v>
      </c>
      <c r="B8054" t="s">
        <v>2214</v>
      </c>
      <c r="C8054" s="4">
        <v>51706</v>
      </c>
      <c r="D8054">
        <v>5304381319</v>
      </c>
      <c r="E8054">
        <f>VLOOKUP(D8054,  base_salary!A:A, 1, FALSE)</f>
        <v>5304381319</v>
      </c>
      <c r="F8054">
        <f t="shared" si="250"/>
        <v>0</v>
      </c>
      <c r="G8054">
        <f t="shared" ca="1" si="251"/>
        <v>0</v>
      </c>
    </row>
    <row r="8055" spans="1:7" x14ac:dyDescent="0.25">
      <c r="A8055" t="s">
        <v>10365</v>
      </c>
      <c r="B8055" t="s">
        <v>1978</v>
      </c>
      <c r="C8055" s="4">
        <v>42737</v>
      </c>
      <c r="D8055">
        <v>1990334539</v>
      </c>
      <c r="E8055">
        <f>VLOOKUP(D8055,  base_salary!A:A, 1, FALSE)</f>
        <v>1990334539</v>
      </c>
      <c r="F8055">
        <f t="shared" si="250"/>
        <v>0</v>
      </c>
      <c r="G8055">
        <f t="shared" ca="1" si="251"/>
        <v>0</v>
      </c>
    </row>
    <row r="8056" spans="1:7" x14ac:dyDescent="0.25">
      <c r="A8056" t="s">
        <v>10366</v>
      </c>
      <c r="B8056" t="s">
        <v>2059</v>
      </c>
      <c r="C8056" s="4">
        <v>58898</v>
      </c>
      <c r="D8056">
        <v>4482855448</v>
      </c>
      <c r="E8056">
        <f>VLOOKUP(D8056,  base_salary!A:A, 1, FALSE)</f>
        <v>4482855448</v>
      </c>
      <c r="F8056">
        <f t="shared" si="250"/>
        <v>0</v>
      </c>
      <c r="G8056">
        <f t="shared" ca="1" si="251"/>
        <v>0</v>
      </c>
    </row>
    <row r="8057" spans="1:7" x14ac:dyDescent="0.25">
      <c r="A8057" t="s">
        <v>10367</v>
      </c>
      <c r="B8057" t="s">
        <v>2600</v>
      </c>
      <c r="C8057" s="4">
        <v>54922</v>
      </c>
      <c r="D8057">
        <v>6378969205</v>
      </c>
      <c r="E8057">
        <f>VLOOKUP(D8057,  base_salary!A:A, 1, FALSE)</f>
        <v>6378969205</v>
      </c>
      <c r="F8057">
        <f t="shared" si="250"/>
        <v>0</v>
      </c>
      <c r="G8057">
        <f t="shared" ca="1" si="251"/>
        <v>0</v>
      </c>
    </row>
    <row r="8058" spans="1:7" x14ac:dyDescent="0.25">
      <c r="A8058" t="s">
        <v>10368</v>
      </c>
      <c r="B8058" t="s">
        <v>2001</v>
      </c>
      <c r="C8058" s="4">
        <v>19270</v>
      </c>
      <c r="D8058">
        <v>4730395069</v>
      </c>
      <c r="E8058">
        <f>VLOOKUP(D8058,  base_salary!A:A, 1, FALSE)</f>
        <v>4730395069</v>
      </c>
      <c r="F8058">
        <f t="shared" si="250"/>
        <v>0</v>
      </c>
      <c r="G8058">
        <f t="shared" ca="1" si="251"/>
        <v>0</v>
      </c>
    </row>
    <row r="8059" spans="1:7" x14ac:dyDescent="0.25">
      <c r="A8059" t="s">
        <v>10369</v>
      </c>
      <c r="B8059" t="s">
        <v>2452</v>
      </c>
      <c r="C8059" s="4">
        <v>37885</v>
      </c>
      <c r="D8059">
        <v>1992195951</v>
      </c>
      <c r="E8059">
        <f>VLOOKUP(D8059,  base_salary!A:A, 1, FALSE)</f>
        <v>1992195951</v>
      </c>
      <c r="F8059">
        <f t="shared" si="250"/>
        <v>0</v>
      </c>
      <c r="G8059">
        <f t="shared" ca="1" si="251"/>
        <v>0</v>
      </c>
    </row>
    <row r="8060" spans="1:7" x14ac:dyDescent="0.25">
      <c r="A8060" t="s">
        <v>10370</v>
      </c>
      <c r="B8060" t="s">
        <v>2563</v>
      </c>
      <c r="C8060" s="4">
        <v>44344</v>
      </c>
      <c r="D8060">
        <v>1419116835</v>
      </c>
      <c r="E8060">
        <f>VLOOKUP(D8060,  base_salary!A:A, 1, FALSE)</f>
        <v>1419116835</v>
      </c>
      <c r="F8060">
        <f t="shared" si="250"/>
        <v>0</v>
      </c>
      <c r="G8060">
        <f t="shared" ca="1" si="251"/>
        <v>0</v>
      </c>
    </row>
    <row r="8061" spans="1:7" x14ac:dyDescent="0.25">
      <c r="A8061" t="s">
        <v>10371</v>
      </c>
      <c r="B8061" t="s">
        <v>2010</v>
      </c>
      <c r="C8061" s="4">
        <v>46305</v>
      </c>
      <c r="D8061">
        <v>7140803102</v>
      </c>
      <c r="E8061">
        <f>VLOOKUP(D8061,  base_salary!A:A, 1, FALSE)</f>
        <v>7140803102</v>
      </c>
      <c r="F8061">
        <f t="shared" si="250"/>
        <v>0</v>
      </c>
      <c r="G8061">
        <f t="shared" ca="1" si="251"/>
        <v>0</v>
      </c>
    </row>
    <row r="8062" spans="1:7" x14ac:dyDescent="0.25">
      <c r="A8062" t="s">
        <v>10372</v>
      </c>
      <c r="B8062" t="s">
        <v>2951</v>
      </c>
      <c r="C8062" s="4">
        <v>36930</v>
      </c>
      <c r="D8062">
        <v>7243767311</v>
      </c>
      <c r="E8062">
        <f>VLOOKUP(D8062,  base_salary!A:A, 1, FALSE)</f>
        <v>7243767311</v>
      </c>
      <c r="F8062">
        <f t="shared" si="250"/>
        <v>0</v>
      </c>
      <c r="G8062">
        <f t="shared" ca="1" si="251"/>
        <v>0</v>
      </c>
    </row>
    <row r="8063" spans="1:7" x14ac:dyDescent="0.25">
      <c r="A8063" t="s">
        <v>10373</v>
      </c>
      <c r="B8063" t="s">
        <v>3758</v>
      </c>
      <c r="C8063" s="4">
        <v>25027</v>
      </c>
      <c r="D8063">
        <v>1953937357</v>
      </c>
      <c r="E8063">
        <f>VLOOKUP(D8063,  base_salary!A:A, 1, FALSE)</f>
        <v>1953937357</v>
      </c>
      <c r="F8063">
        <f t="shared" si="250"/>
        <v>0</v>
      </c>
      <c r="G8063">
        <f t="shared" ca="1" si="251"/>
        <v>0</v>
      </c>
    </row>
    <row r="8064" spans="1:7" x14ac:dyDescent="0.25">
      <c r="A8064" t="s">
        <v>10374</v>
      </c>
      <c r="B8064" t="s">
        <v>2173</v>
      </c>
      <c r="C8064" s="4">
        <v>23362</v>
      </c>
      <c r="D8064">
        <v>6695538166</v>
      </c>
      <c r="E8064">
        <f>VLOOKUP(D8064,  base_salary!A:A, 1, FALSE)</f>
        <v>6695538166</v>
      </c>
      <c r="F8064">
        <f t="shared" si="250"/>
        <v>0</v>
      </c>
      <c r="G8064">
        <f t="shared" ca="1" si="251"/>
        <v>0</v>
      </c>
    </row>
    <row r="8065" spans="1:7" x14ac:dyDescent="0.25">
      <c r="A8065" t="s">
        <v>10375</v>
      </c>
      <c r="B8065" t="s">
        <v>2674</v>
      </c>
      <c r="C8065" s="4">
        <v>19507</v>
      </c>
      <c r="D8065">
        <v>4739588234</v>
      </c>
      <c r="E8065">
        <f>VLOOKUP(D8065,  base_salary!A:A, 1, FALSE)</f>
        <v>4739588234</v>
      </c>
      <c r="F8065">
        <f t="shared" si="250"/>
        <v>0</v>
      </c>
      <c r="G8065">
        <f t="shared" ca="1" si="251"/>
        <v>0</v>
      </c>
    </row>
    <row r="8066" spans="1:7" x14ac:dyDescent="0.25">
      <c r="A8066" t="s">
        <v>10376</v>
      </c>
      <c r="B8066" t="s">
        <v>2749</v>
      </c>
      <c r="C8066" s="4">
        <v>25937</v>
      </c>
      <c r="D8066">
        <v>5629875752</v>
      </c>
      <c r="E8066">
        <f>VLOOKUP(D8066,  base_salary!A:A, 1, FALSE)</f>
        <v>5629875752</v>
      </c>
      <c r="F8066">
        <f t="shared" si="250"/>
        <v>0</v>
      </c>
      <c r="G8066">
        <f t="shared" ca="1" si="251"/>
        <v>0</v>
      </c>
    </row>
    <row r="8067" spans="1:7" x14ac:dyDescent="0.25">
      <c r="A8067" t="s">
        <v>10377</v>
      </c>
      <c r="B8067" t="s">
        <v>2385</v>
      </c>
      <c r="C8067" s="4">
        <v>10255</v>
      </c>
      <c r="D8067">
        <v>5975948169</v>
      </c>
      <c r="E8067">
        <f>VLOOKUP(D8067,  base_salary!A:A, 1, FALSE)</f>
        <v>5975948169</v>
      </c>
      <c r="F8067">
        <f t="shared" ref="F8067:F8130" si="252">IF(ISERROR(E8067), 1, 0)</f>
        <v>0</v>
      </c>
      <c r="G8067">
        <f t="shared" ref="G8067:G8130" ca="1" si="253">SUM(G:G)</f>
        <v>0</v>
      </c>
    </row>
    <row r="8068" spans="1:7" x14ac:dyDescent="0.25">
      <c r="A8068" t="s">
        <v>10378</v>
      </c>
      <c r="B8068" t="s">
        <v>1956</v>
      </c>
      <c r="C8068" s="4">
        <v>29497</v>
      </c>
      <c r="D8068">
        <v>8099854152</v>
      </c>
      <c r="E8068">
        <f>VLOOKUP(D8068,  base_salary!A:A, 1, FALSE)</f>
        <v>8099854152</v>
      </c>
      <c r="F8068">
        <f t="shared" si="252"/>
        <v>0</v>
      </c>
      <c r="G8068">
        <f t="shared" ca="1" si="253"/>
        <v>0</v>
      </c>
    </row>
    <row r="8069" spans="1:7" x14ac:dyDescent="0.25">
      <c r="A8069" t="s">
        <v>10379</v>
      </c>
      <c r="B8069" t="s">
        <v>2073</v>
      </c>
      <c r="C8069" s="4">
        <v>51220</v>
      </c>
      <c r="D8069">
        <v>264454596</v>
      </c>
      <c r="E8069">
        <f>VLOOKUP(D8069,  base_salary!A:A, 1, FALSE)</f>
        <v>264454596</v>
      </c>
      <c r="F8069">
        <f t="shared" si="252"/>
        <v>0</v>
      </c>
      <c r="G8069">
        <f t="shared" ca="1" si="253"/>
        <v>0</v>
      </c>
    </row>
    <row r="8070" spans="1:7" x14ac:dyDescent="0.25">
      <c r="A8070" t="s">
        <v>10380</v>
      </c>
      <c r="B8070" t="s">
        <v>2596</v>
      </c>
      <c r="C8070" s="4">
        <v>29535</v>
      </c>
      <c r="D8070">
        <v>6375014751</v>
      </c>
      <c r="E8070">
        <f>VLOOKUP(D8070,  base_salary!A:A, 1, FALSE)</f>
        <v>6375014751</v>
      </c>
      <c r="F8070">
        <f t="shared" si="252"/>
        <v>0</v>
      </c>
      <c r="G8070">
        <f t="shared" ca="1" si="253"/>
        <v>0</v>
      </c>
    </row>
    <row r="8071" spans="1:7" x14ac:dyDescent="0.25">
      <c r="A8071" t="s">
        <v>10381</v>
      </c>
      <c r="B8071" t="s">
        <v>2546</v>
      </c>
      <c r="C8071" s="4">
        <v>32977</v>
      </c>
      <c r="D8071">
        <v>2294342399</v>
      </c>
      <c r="E8071">
        <f>VLOOKUP(D8071,  base_salary!A:A, 1, FALSE)</f>
        <v>2294342399</v>
      </c>
      <c r="F8071">
        <f t="shared" si="252"/>
        <v>0</v>
      </c>
      <c r="G8071">
        <f t="shared" ca="1" si="253"/>
        <v>0</v>
      </c>
    </row>
    <row r="8072" spans="1:7" x14ac:dyDescent="0.25">
      <c r="A8072" t="s">
        <v>10382</v>
      </c>
      <c r="B8072" t="s">
        <v>2436</v>
      </c>
      <c r="C8072" s="4">
        <v>32337</v>
      </c>
      <c r="D8072">
        <v>3060876401</v>
      </c>
      <c r="E8072">
        <f>VLOOKUP(D8072,  base_salary!A:A, 1, FALSE)</f>
        <v>3060876401</v>
      </c>
      <c r="F8072">
        <f t="shared" si="252"/>
        <v>0</v>
      </c>
      <c r="G8072">
        <f t="shared" ca="1" si="253"/>
        <v>0</v>
      </c>
    </row>
    <row r="8073" spans="1:7" x14ac:dyDescent="0.25">
      <c r="A8073" t="s">
        <v>10383</v>
      </c>
      <c r="B8073" t="s">
        <v>2358</v>
      </c>
      <c r="C8073" s="4">
        <v>55770</v>
      </c>
      <c r="D8073">
        <v>2353272215</v>
      </c>
      <c r="E8073">
        <f>VLOOKUP(D8073,  base_salary!A:A, 1, FALSE)</f>
        <v>2353272215</v>
      </c>
      <c r="F8073">
        <f t="shared" si="252"/>
        <v>0</v>
      </c>
      <c r="G8073">
        <f t="shared" ca="1" si="253"/>
        <v>0</v>
      </c>
    </row>
    <row r="8074" spans="1:7" x14ac:dyDescent="0.25">
      <c r="A8074" t="s">
        <v>10384</v>
      </c>
      <c r="B8074" t="s">
        <v>2253</v>
      </c>
      <c r="C8074" s="4">
        <v>47970</v>
      </c>
      <c r="D8074">
        <v>8945564357</v>
      </c>
      <c r="E8074">
        <f>VLOOKUP(D8074,  base_salary!A:A, 1, FALSE)</f>
        <v>8945564357</v>
      </c>
      <c r="F8074">
        <f t="shared" si="252"/>
        <v>0</v>
      </c>
      <c r="G8074">
        <f t="shared" ca="1" si="253"/>
        <v>0</v>
      </c>
    </row>
    <row r="8075" spans="1:7" x14ac:dyDescent="0.25">
      <c r="A8075" t="s">
        <v>10385</v>
      </c>
      <c r="B8075" t="s">
        <v>2674</v>
      </c>
      <c r="C8075" s="4">
        <v>38288</v>
      </c>
      <c r="D8075">
        <v>2185059785</v>
      </c>
      <c r="E8075">
        <f>VLOOKUP(D8075,  base_salary!A:A, 1, FALSE)</f>
        <v>2185059785</v>
      </c>
      <c r="F8075">
        <f t="shared" si="252"/>
        <v>0</v>
      </c>
      <c r="G8075">
        <f t="shared" ca="1" si="253"/>
        <v>0</v>
      </c>
    </row>
    <row r="8076" spans="1:7" x14ac:dyDescent="0.25">
      <c r="A8076" t="s">
        <v>10386</v>
      </c>
      <c r="B8076" t="s">
        <v>3785</v>
      </c>
      <c r="C8076" s="4">
        <v>29672</v>
      </c>
      <c r="D8076">
        <v>8128449354</v>
      </c>
      <c r="E8076">
        <f>VLOOKUP(D8076,  base_salary!A:A, 1, FALSE)</f>
        <v>8128449354</v>
      </c>
      <c r="F8076">
        <f t="shared" si="252"/>
        <v>0</v>
      </c>
      <c r="G8076">
        <f t="shared" ca="1" si="253"/>
        <v>0</v>
      </c>
    </row>
    <row r="8077" spans="1:7" x14ac:dyDescent="0.25">
      <c r="A8077" t="s">
        <v>10387</v>
      </c>
      <c r="B8077" t="s">
        <v>2271</v>
      </c>
      <c r="C8077" s="4">
        <v>30610</v>
      </c>
      <c r="D8077">
        <v>5412518958</v>
      </c>
      <c r="E8077">
        <f>VLOOKUP(D8077,  base_salary!A:A, 1, FALSE)</f>
        <v>5412518958</v>
      </c>
      <c r="F8077">
        <f t="shared" si="252"/>
        <v>0</v>
      </c>
      <c r="G8077">
        <f t="shared" ca="1" si="253"/>
        <v>0</v>
      </c>
    </row>
    <row r="8078" spans="1:7" x14ac:dyDescent="0.25">
      <c r="A8078" t="s">
        <v>10388</v>
      </c>
      <c r="B8078" t="s">
        <v>2043</v>
      </c>
      <c r="C8078" s="4">
        <v>41467</v>
      </c>
      <c r="D8078">
        <v>6515844751</v>
      </c>
      <c r="E8078">
        <f>VLOOKUP(D8078,  base_salary!A:A, 1, FALSE)</f>
        <v>6515844751</v>
      </c>
      <c r="F8078">
        <f t="shared" si="252"/>
        <v>0</v>
      </c>
      <c r="G8078">
        <f t="shared" ca="1" si="253"/>
        <v>0</v>
      </c>
    </row>
    <row r="8079" spans="1:7" x14ac:dyDescent="0.25">
      <c r="A8079" t="s">
        <v>10389</v>
      </c>
      <c r="B8079" t="s">
        <v>2491</v>
      </c>
      <c r="C8079" s="4">
        <v>54517</v>
      </c>
      <c r="D8079">
        <v>7645724897</v>
      </c>
      <c r="E8079">
        <f>VLOOKUP(D8079,  base_salary!A:A, 1, FALSE)</f>
        <v>7645724897</v>
      </c>
      <c r="F8079">
        <f t="shared" si="252"/>
        <v>0</v>
      </c>
      <c r="G8079">
        <f t="shared" ca="1" si="253"/>
        <v>0</v>
      </c>
    </row>
    <row r="8080" spans="1:7" x14ac:dyDescent="0.25">
      <c r="A8080" t="s">
        <v>10390</v>
      </c>
      <c r="B8080" t="s">
        <v>2192</v>
      </c>
      <c r="C8080" s="4">
        <v>15260</v>
      </c>
      <c r="D8080">
        <v>9260254965</v>
      </c>
      <c r="E8080">
        <f>VLOOKUP(D8080,  base_salary!A:A, 1, FALSE)</f>
        <v>9260254965</v>
      </c>
      <c r="F8080">
        <f t="shared" si="252"/>
        <v>0</v>
      </c>
      <c r="G8080">
        <f t="shared" ca="1" si="253"/>
        <v>0</v>
      </c>
    </row>
    <row r="8081" spans="1:7" x14ac:dyDescent="0.25">
      <c r="A8081" t="s">
        <v>10391</v>
      </c>
      <c r="B8081" t="s">
        <v>1970</v>
      </c>
      <c r="C8081" s="4">
        <v>20485</v>
      </c>
      <c r="D8081">
        <v>5412518958</v>
      </c>
      <c r="E8081">
        <f>VLOOKUP(D8081,  base_salary!A:A, 1, FALSE)</f>
        <v>5412518958</v>
      </c>
      <c r="F8081">
        <f t="shared" si="252"/>
        <v>0</v>
      </c>
      <c r="G8081">
        <f t="shared" ca="1" si="253"/>
        <v>0</v>
      </c>
    </row>
    <row r="8082" spans="1:7" x14ac:dyDescent="0.25">
      <c r="A8082" t="s">
        <v>10392</v>
      </c>
      <c r="B8082" t="s">
        <v>3297</v>
      </c>
      <c r="C8082" s="4">
        <v>25590</v>
      </c>
      <c r="D8082">
        <v>939715988</v>
      </c>
      <c r="E8082">
        <f>VLOOKUP(D8082,  base_salary!A:A, 1, FALSE)</f>
        <v>939715988</v>
      </c>
      <c r="F8082">
        <f t="shared" si="252"/>
        <v>0</v>
      </c>
      <c r="G8082">
        <f t="shared" ca="1" si="253"/>
        <v>0</v>
      </c>
    </row>
    <row r="8083" spans="1:7" x14ac:dyDescent="0.25">
      <c r="A8083" t="s">
        <v>10393</v>
      </c>
      <c r="B8083" t="s">
        <v>2757</v>
      </c>
      <c r="C8083" s="4">
        <v>44867</v>
      </c>
      <c r="D8083">
        <v>9128677390</v>
      </c>
      <c r="E8083">
        <f>VLOOKUP(D8083,  base_salary!A:A, 1, FALSE)</f>
        <v>9128677390</v>
      </c>
      <c r="F8083">
        <f t="shared" si="252"/>
        <v>0</v>
      </c>
      <c r="G8083">
        <f t="shared" ca="1" si="253"/>
        <v>0</v>
      </c>
    </row>
    <row r="8084" spans="1:7" x14ac:dyDescent="0.25">
      <c r="A8084" t="s">
        <v>10394</v>
      </c>
      <c r="B8084" t="s">
        <v>2073</v>
      </c>
      <c r="C8084" s="4">
        <v>53606</v>
      </c>
      <c r="D8084">
        <v>8694120054</v>
      </c>
      <c r="E8084">
        <f>VLOOKUP(D8084,  base_salary!A:A, 1, FALSE)</f>
        <v>8694120054</v>
      </c>
      <c r="F8084">
        <f t="shared" si="252"/>
        <v>0</v>
      </c>
      <c r="G8084">
        <f t="shared" ca="1" si="253"/>
        <v>0</v>
      </c>
    </row>
    <row r="8085" spans="1:7" x14ac:dyDescent="0.25">
      <c r="A8085" t="s">
        <v>10395</v>
      </c>
      <c r="B8085" t="s">
        <v>2113</v>
      </c>
      <c r="C8085" s="4">
        <v>55287</v>
      </c>
      <c r="D8085">
        <v>3303111790</v>
      </c>
      <c r="E8085">
        <f>VLOOKUP(D8085,  base_salary!A:A, 1, FALSE)</f>
        <v>3303111790</v>
      </c>
      <c r="F8085">
        <f t="shared" si="252"/>
        <v>0</v>
      </c>
      <c r="G8085">
        <f t="shared" ca="1" si="253"/>
        <v>0</v>
      </c>
    </row>
    <row r="8086" spans="1:7" x14ac:dyDescent="0.25">
      <c r="A8086" t="s">
        <v>10396</v>
      </c>
      <c r="B8086" t="s">
        <v>2790</v>
      </c>
      <c r="C8086" s="4">
        <v>26101</v>
      </c>
      <c r="D8086">
        <v>8333777430</v>
      </c>
      <c r="E8086">
        <f>VLOOKUP(D8086,  base_salary!A:A, 1, FALSE)</f>
        <v>8333777430</v>
      </c>
      <c r="F8086">
        <f t="shared" si="252"/>
        <v>0</v>
      </c>
      <c r="G8086">
        <f t="shared" ca="1" si="253"/>
        <v>0</v>
      </c>
    </row>
    <row r="8087" spans="1:7" x14ac:dyDescent="0.25">
      <c r="A8087" t="s">
        <v>10397</v>
      </c>
      <c r="B8087" t="s">
        <v>2617</v>
      </c>
      <c r="C8087" s="4">
        <v>42068</v>
      </c>
      <c r="D8087">
        <v>1192770250</v>
      </c>
      <c r="E8087">
        <f>VLOOKUP(D8087,  base_salary!A:A, 1, FALSE)</f>
        <v>1192770250</v>
      </c>
      <c r="F8087">
        <f t="shared" si="252"/>
        <v>0</v>
      </c>
      <c r="G8087">
        <f t="shared" ca="1" si="253"/>
        <v>0</v>
      </c>
    </row>
    <row r="8088" spans="1:7" x14ac:dyDescent="0.25">
      <c r="A8088" t="s">
        <v>10398</v>
      </c>
      <c r="B8088" t="s">
        <v>2380</v>
      </c>
      <c r="C8088" s="4">
        <v>52874</v>
      </c>
      <c r="D8088">
        <v>9128677390</v>
      </c>
      <c r="E8088">
        <f>VLOOKUP(D8088,  base_salary!A:A, 1, FALSE)</f>
        <v>9128677390</v>
      </c>
      <c r="F8088">
        <f t="shared" si="252"/>
        <v>0</v>
      </c>
      <c r="G8088">
        <f t="shared" ca="1" si="253"/>
        <v>0</v>
      </c>
    </row>
    <row r="8089" spans="1:7" x14ac:dyDescent="0.25">
      <c r="A8089" t="s">
        <v>10399</v>
      </c>
      <c r="B8089" t="s">
        <v>3873</v>
      </c>
      <c r="C8089" s="4">
        <v>33967</v>
      </c>
      <c r="D8089">
        <v>7760701055</v>
      </c>
      <c r="E8089">
        <f>VLOOKUP(D8089,  base_salary!A:A, 1, FALSE)</f>
        <v>7760701055</v>
      </c>
      <c r="F8089">
        <f t="shared" si="252"/>
        <v>0</v>
      </c>
      <c r="G8089">
        <f t="shared" ca="1" si="253"/>
        <v>0</v>
      </c>
    </row>
    <row r="8090" spans="1:7" x14ac:dyDescent="0.25">
      <c r="A8090" t="s">
        <v>10400</v>
      </c>
      <c r="B8090" t="s">
        <v>1932</v>
      </c>
      <c r="C8090" s="4">
        <v>19522</v>
      </c>
      <c r="D8090">
        <v>4184483038</v>
      </c>
      <c r="E8090">
        <f>VLOOKUP(D8090,  base_salary!A:A, 1, FALSE)</f>
        <v>4184483038</v>
      </c>
      <c r="F8090">
        <f t="shared" si="252"/>
        <v>0</v>
      </c>
      <c r="G8090">
        <f t="shared" ca="1" si="253"/>
        <v>0</v>
      </c>
    </row>
    <row r="8091" spans="1:7" x14ac:dyDescent="0.25">
      <c r="A8091" t="s">
        <v>10401</v>
      </c>
      <c r="B8091" t="s">
        <v>3169</v>
      </c>
      <c r="C8091" s="4">
        <v>55380</v>
      </c>
      <c r="D8091">
        <v>2066028762</v>
      </c>
      <c r="E8091">
        <f>VLOOKUP(D8091,  base_salary!A:A, 1, FALSE)</f>
        <v>2066028762</v>
      </c>
      <c r="F8091">
        <f t="shared" si="252"/>
        <v>0</v>
      </c>
      <c r="G8091">
        <f t="shared" ca="1" si="253"/>
        <v>0</v>
      </c>
    </row>
    <row r="8092" spans="1:7" x14ac:dyDescent="0.25">
      <c r="A8092" t="s">
        <v>10402</v>
      </c>
      <c r="B8092" t="s">
        <v>2722</v>
      </c>
      <c r="C8092" s="4">
        <v>55466</v>
      </c>
      <c r="D8092">
        <v>5687748091</v>
      </c>
      <c r="E8092">
        <f>VLOOKUP(D8092,  base_salary!A:A, 1, FALSE)</f>
        <v>5687748091</v>
      </c>
      <c r="F8092">
        <f t="shared" si="252"/>
        <v>0</v>
      </c>
      <c r="G8092">
        <f t="shared" ca="1" si="253"/>
        <v>0</v>
      </c>
    </row>
    <row r="8093" spans="1:7" x14ac:dyDescent="0.25">
      <c r="A8093" t="s">
        <v>10403</v>
      </c>
      <c r="B8093" t="s">
        <v>3050</v>
      </c>
      <c r="C8093" s="4">
        <v>32921</v>
      </c>
      <c r="D8093">
        <v>9381484503</v>
      </c>
      <c r="E8093">
        <f>VLOOKUP(D8093,  base_salary!A:A, 1, FALSE)</f>
        <v>9381484503</v>
      </c>
      <c r="F8093">
        <f t="shared" si="252"/>
        <v>0</v>
      </c>
      <c r="G8093">
        <f t="shared" ca="1" si="253"/>
        <v>0</v>
      </c>
    </row>
    <row r="8094" spans="1:7" x14ac:dyDescent="0.25">
      <c r="A8094" t="s">
        <v>10404</v>
      </c>
      <c r="B8094" t="s">
        <v>2143</v>
      </c>
      <c r="C8094" s="4">
        <v>18013</v>
      </c>
      <c r="D8094">
        <v>9684187432</v>
      </c>
      <c r="E8094">
        <f>VLOOKUP(D8094,  base_salary!A:A, 1, FALSE)</f>
        <v>9684187432</v>
      </c>
      <c r="F8094">
        <f t="shared" si="252"/>
        <v>0</v>
      </c>
      <c r="G8094">
        <f t="shared" ca="1" si="253"/>
        <v>0</v>
      </c>
    </row>
    <row r="8095" spans="1:7" x14ac:dyDescent="0.25">
      <c r="A8095" t="s">
        <v>10405</v>
      </c>
      <c r="B8095" t="s">
        <v>2151</v>
      </c>
      <c r="C8095" s="4">
        <v>22940</v>
      </c>
      <c r="D8095">
        <v>826490107</v>
      </c>
      <c r="E8095">
        <f>VLOOKUP(D8095,  base_salary!A:A, 1, FALSE)</f>
        <v>826490107</v>
      </c>
      <c r="F8095">
        <f t="shared" si="252"/>
        <v>0</v>
      </c>
      <c r="G8095">
        <f t="shared" ca="1" si="253"/>
        <v>0</v>
      </c>
    </row>
    <row r="8096" spans="1:7" x14ac:dyDescent="0.25">
      <c r="A8096" t="s">
        <v>10406</v>
      </c>
      <c r="B8096" t="s">
        <v>3558</v>
      </c>
      <c r="C8096" s="4">
        <v>13722</v>
      </c>
      <c r="D8096">
        <v>4502817627</v>
      </c>
      <c r="E8096">
        <f>VLOOKUP(D8096,  base_salary!A:A, 1, FALSE)</f>
        <v>4502817627</v>
      </c>
      <c r="F8096">
        <f t="shared" si="252"/>
        <v>0</v>
      </c>
      <c r="G8096">
        <f t="shared" ca="1" si="253"/>
        <v>0</v>
      </c>
    </row>
    <row r="8097" spans="1:7" x14ac:dyDescent="0.25">
      <c r="A8097" t="s">
        <v>10407</v>
      </c>
      <c r="B8097" t="s">
        <v>2302</v>
      </c>
      <c r="C8097" s="4">
        <v>26000</v>
      </c>
      <c r="D8097">
        <v>5990182805</v>
      </c>
      <c r="E8097">
        <f>VLOOKUP(D8097,  base_salary!A:A, 1, FALSE)</f>
        <v>5990182805</v>
      </c>
      <c r="F8097">
        <f t="shared" si="252"/>
        <v>0</v>
      </c>
      <c r="G8097">
        <f t="shared" ca="1" si="253"/>
        <v>0</v>
      </c>
    </row>
    <row r="8098" spans="1:7" x14ac:dyDescent="0.25">
      <c r="A8098" t="s">
        <v>10408</v>
      </c>
      <c r="B8098" t="s">
        <v>2097</v>
      </c>
      <c r="C8098" s="4">
        <v>55846</v>
      </c>
      <c r="D8098">
        <v>3269054114</v>
      </c>
      <c r="E8098">
        <f>VLOOKUP(D8098,  base_salary!A:A, 1, FALSE)</f>
        <v>3269054114</v>
      </c>
      <c r="F8098">
        <f t="shared" si="252"/>
        <v>0</v>
      </c>
      <c r="G8098">
        <f t="shared" ca="1" si="253"/>
        <v>0</v>
      </c>
    </row>
    <row r="8099" spans="1:7" x14ac:dyDescent="0.25">
      <c r="A8099" t="s">
        <v>10409</v>
      </c>
      <c r="B8099" t="s">
        <v>2608</v>
      </c>
      <c r="C8099" s="4">
        <v>37069</v>
      </c>
      <c r="D8099">
        <v>9800744517</v>
      </c>
      <c r="E8099">
        <f>VLOOKUP(D8099,  base_salary!A:A, 1, FALSE)</f>
        <v>9800744517</v>
      </c>
      <c r="F8099">
        <f t="shared" si="252"/>
        <v>0</v>
      </c>
      <c r="G8099">
        <f t="shared" ca="1" si="253"/>
        <v>0</v>
      </c>
    </row>
    <row r="8100" spans="1:7" x14ac:dyDescent="0.25">
      <c r="A8100" t="s">
        <v>10410</v>
      </c>
      <c r="B8100" t="s">
        <v>2507</v>
      </c>
      <c r="C8100" s="4">
        <v>31380</v>
      </c>
      <c r="D8100">
        <v>5395528121</v>
      </c>
      <c r="E8100">
        <f>VLOOKUP(D8100,  base_salary!A:A, 1, FALSE)</f>
        <v>5395528121</v>
      </c>
      <c r="F8100">
        <f t="shared" si="252"/>
        <v>0</v>
      </c>
      <c r="G8100">
        <f t="shared" ca="1" si="253"/>
        <v>0</v>
      </c>
    </row>
    <row r="8101" spans="1:7" x14ac:dyDescent="0.25">
      <c r="A8101" t="s">
        <v>10411</v>
      </c>
      <c r="B8101" t="s">
        <v>2239</v>
      </c>
      <c r="C8101" s="4">
        <v>37019</v>
      </c>
      <c r="D8101">
        <v>8128449354</v>
      </c>
      <c r="E8101">
        <f>VLOOKUP(D8101,  base_salary!A:A, 1, FALSE)</f>
        <v>8128449354</v>
      </c>
      <c r="F8101">
        <f t="shared" si="252"/>
        <v>0</v>
      </c>
      <c r="G8101">
        <f t="shared" ca="1" si="253"/>
        <v>0</v>
      </c>
    </row>
    <row r="8102" spans="1:7" x14ac:dyDescent="0.25">
      <c r="A8102" t="s">
        <v>10412</v>
      </c>
      <c r="B8102" t="s">
        <v>2507</v>
      </c>
      <c r="C8102" s="4">
        <v>54711</v>
      </c>
      <c r="D8102">
        <v>7088886472</v>
      </c>
      <c r="E8102">
        <f>VLOOKUP(D8102,  base_salary!A:A, 1, FALSE)</f>
        <v>7088886472</v>
      </c>
      <c r="F8102">
        <f t="shared" si="252"/>
        <v>0</v>
      </c>
      <c r="G8102">
        <f t="shared" ca="1" si="253"/>
        <v>0</v>
      </c>
    </row>
    <row r="8103" spans="1:7" x14ac:dyDescent="0.25">
      <c r="A8103" t="s">
        <v>10413</v>
      </c>
      <c r="B8103" t="s">
        <v>2641</v>
      </c>
      <c r="C8103" s="4">
        <v>34841</v>
      </c>
      <c r="D8103">
        <v>6275593709</v>
      </c>
      <c r="E8103">
        <f>VLOOKUP(D8103,  base_salary!A:A, 1, FALSE)</f>
        <v>6275593709</v>
      </c>
      <c r="F8103">
        <f t="shared" si="252"/>
        <v>0</v>
      </c>
      <c r="G8103">
        <f t="shared" ca="1" si="253"/>
        <v>0</v>
      </c>
    </row>
    <row r="8104" spans="1:7" x14ac:dyDescent="0.25">
      <c r="A8104" t="s">
        <v>10414</v>
      </c>
      <c r="B8104" t="s">
        <v>2095</v>
      </c>
      <c r="C8104" s="4">
        <v>59161</v>
      </c>
      <c r="D8104">
        <v>5684780105</v>
      </c>
      <c r="E8104">
        <f>VLOOKUP(D8104,  base_salary!A:A, 1, FALSE)</f>
        <v>5684780105</v>
      </c>
      <c r="F8104">
        <f t="shared" si="252"/>
        <v>0</v>
      </c>
      <c r="G8104">
        <f t="shared" ca="1" si="253"/>
        <v>0</v>
      </c>
    </row>
    <row r="8105" spans="1:7" x14ac:dyDescent="0.25">
      <c r="A8105" t="s">
        <v>10415</v>
      </c>
      <c r="B8105" t="s">
        <v>2757</v>
      </c>
      <c r="C8105" s="4">
        <v>55454</v>
      </c>
      <c r="D8105">
        <v>9151658844</v>
      </c>
      <c r="E8105">
        <f>VLOOKUP(D8105,  base_salary!A:A, 1, FALSE)</f>
        <v>9151658844</v>
      </c>
      <c r="F8105">
        <f t="shared" si="252"/>
        <v>0</v>
      </c>
      <c r="G8105">
        <f t="shared" ca="1" si="253"/>
        <v>0</v>
      </c>
    </row>
    <row r="8106" spans="1:7" x14ac:dyDescent="0.25">
      <c r="A8106" t="s">
        <v>10416</v>
      </c>
      <c r="B8106" t="s">
        <v>2511</v>
      </c>
      <c r="C8106" s="4">
        <v>42204</v>
      </c>
      <c r="D8106">
        <v>9340547551</v>
      </c>
      <c r="E8106">
        <f>VLOOKUP(D8106,  base_salary!A:A, 1, FALSE)</f>
        <v>9340547551</v>
      </c>
      <c r="F8106">
        <f t="shared" si="252"/>
        <v>0</v>
      </c>
      <c r="G8106">
        <f t="shared" ca="1" si="253"/>
        <v>0</v>
      </c>
    </row>
    <row r="8107" spans="1:7" x14ac:dyDescent="0.25">
      <c r="A8107" t="s">
        <v>10417</v>
      </c>
      <c r="B8107" t="s">
        <v>2473</v>
      </c>
      <c r="C8107" s="4">
        <v>39270</v>
      </c>
      <c r="D8107">
        <v>7866715386</v>
      </c>
      <c r="E8107">
        <f>VLOOKUP(D8107,  base_salary!A:A, 1, FALSE)</f>
        <v>7866715386</v>
      </c>
      <c r="F8107">
        <f t="shared" si="252"/>
        <v>0</v>
      </c>
      <c r="G8107">
        <f t="shared" ca="1" si="253"/>
        <v>0</v>
      </c>
    </row>
    <row r="8108" spans="1:7" x14ac:dyDescent="0.25">
      <c r="A8108" t="s">
        <v>10418</v>
      </c>
      <c r="B8108" t="s">
        <v>2054</v>
      </c>
      <c r="C8108" s="4">
        <v>29724</v>
      </c>
      <c r="D8108">
        <v>5134745579</v>
      </c>
      <c r="E8108">
        <f>VLOOKUP(D8108,  base_salary!A:A, 1, FALSE)</f>
        <v>5134745579</v>
      </c>
      <c r="F8108">
        <f t="shared" si="252"/>
        <v>0</v>
      </c>
      <c r="G8108">
        <f t="shared" ca="1" si="253"/>
        <v>0</v>
      </c>
    </row>
    <row r="8109" spans="1:7" x14ac:dyDescent="0.25">
      <c r="A8109" t="s">
        <v>10419</v>
      </c>
      <c r="B8109" t="s">
        <v>2459</v>
      </c>
      <c r="C8109" s="4">
        <v>57549</v>
      </c>
      <c r="D8109">
        <v>6214787945</v>
      </c>
      <c r="E8109">
        <f>VLOOKUP(D8109,  base_salary!A:A, 1, FALSE)</f>
        <v>6214787945</v>
      </c>
      <c r="F8109">
        <f t="shared" si="252"/>
        <v>0</v>
      </c>
      <c r="G8109">
        <f t="shared" ca="1" si="253"/>
        <v>0</v>
      </c>
    </row>
    <row r="8110" spans="1:7" x14ac:dyDescent="0.25">
      <c r="A8110" t="s">
        <v>10420</v>
      </c>
      <c r="B8110" t="s">
        <v>1968</v>
      </c>
      <c r="C8110" s="4">
        <v>34077</v>
      </c>
      <c r="D8110">
        <v>5412518958</v>
      </c>
      <c r="E8110">
        <f>VLOOKUP(D8110,  base_salary!A:A, 1, FALSE)</f>
        <v>5412518958</v>
      </c>
      <c r="F8110">
        <f t="shared" si="252"/>
        <v>0</v>
      </c>
      <c r="G8110">
        <f t="shared" ca="1" si="253"/>
        <v>0</v>
      </c>
    </row>
    <row r="8111" spans="1:7" x14ac:dyDescent="0.25">
      <c r="A8111" t="s">
        <v>10421</v>
      </c>
      <c r="B8111" t="s">
        <v>2505</v>
      </c>
      <c r="C8111" s="4">
        <v>47235</v>
      </c>
      <c r="D8111">
        <v>8333777430</v>
      </c>
      <c r="E8111">
        <f>VLOOKUP(D8111,  base_salary!A:A, 1, FALSE)</f>
        <v>8333777430</v>
      </c>
      <c r="F8111">
        <f t="shared" si="252"/>
        <v>0</v>
      </c>
      <c r="G8111">
        <f t="shared" ca="1" si="253"/>
        <v>0</v>
      </c>
    </row>
    <row r="8112" spans="1:7" x14ac:dyDescent="0.25">
      <c r="A8112" t="s">
        <v>10422</v>
      </c>
      <c r="B8112" t="s">
        <v>2494</v>
      </c>
      <c r="C8112" s="4">
        <v>45111</v>
      </c>
      <c r="D8112">
        <v>4475496373</v>
      </c>
      <c r="E8112">
        <f>VLOOKUP(D8112,  base_salary!A:A, 1, FALSE)</f>
        <v>4475496373</v>
      </c>
      <c r="F8112">
        <f t="shared" si="252"/>
        <v>0</v>
      </c>
      <c r="G8112">
        <f t="shared" ca="1" si="253"/>
        <v>0</v>
      </c>
    </row>
    <row r="8113" spans="1:7" x14ac:dyDescent="0.25">
      <c r="A8113" t="s">
        <v>10423</v>
      </c>
      <c r="B8113" t="s">
        <v>2923</v>
      </c>
      <c r="C8113" s="4">
        <v>13167</v>
      </c>
      <c r="D8113">
        <v>797787712</v>
      </c>
      <c r="E8113">
        <f>VLOOKUP(D8113,  base_salary!A:A, 1, FALSE)</f>
        <v>797787712</v>
      </c>
      <c r="F8113">
        <f t="shared" si="252"/>
        <v>0</v>
      </c>
      <c r="G8113">
        <f t="shared" ca="1" si="253"/>
        <v>0</v>
      </c>
    </row>
    <row r="8114" spans="1:7" x14ac:dyDescent="0.25">
      <c r="A8114" t="s">
        <v>10424</v>
      </c>
      <c r="B8114" t="s">
        <v>2804</v>
      </c>
      <c r="C8114" s="4">
        <v>23618</v>
      </c>
      <c r="D8114">
        <v>1739513533</v>
      </c>
      <c r="E8114">
        <f>VLOOKUP(D8114,  base_salary!A:A, 1, FALSE)</f>
        <v>1739513533</v>
      </c>
      <c r="F8114">
        <f t="shared" si="252"/>
        <v>0</v>
      </c>
      <c r="G8114">
        <f t="shared" ca="1" si="253"/>
        <v>0</v>
      </c>
    </row>
    <row r="8115" spans="1:7" x14ac:dyDescent="0.25">
      <c r="A8115" t="s">
        <v>10425</v>
      </c>
      <c r="B8115" t="s">
        <v>2511</v>
      </c>
      <c r="C8115" s="4">
        <v>10881</v>
      </c>
      <c r="D8115">
        <v>8333777430</v>
      </c>
      <c r="E8115">
        <f>VLOOKUP(D8115,  base_salary!A:A, 1, FALSE)</f>
        <v>8333777430</v>
      </c>
      <c r="F8115">
        <f t="shared" si="252"/>
        <v>0</v>
      </c>
      <c r="G8115">
        <f t="shared" ca="1" si="253"/>
        <v>0</v>
      </c>
    </row>
    <row r="8116" spans="1:7" x14ac:dyDescent="0.25">
      <c r="A8116" t="s">
        <v>10426</v>
      </c>
      <c r="B8116" t="s">
        <v>2061</v>
      </c>
      <c r="C8116" s="4">
        <v>18744</v>
      </c>
      <c r="D8116">
        <v>9966428720</v>
      </c>
      <c r="E8116">
        <f>VLOOKUP(D8116,  base_salary!A:A, 1, FALSE)</f>
        <v>9966428720</v>
      </c>
      <c r="F8116">
        <f t="shared" si="252"/>
        <v>0</v>
      </c>
      <c r="G8116">
        <f t="shared" ca="1" si="253"/>
        <v>0</v>
      </c>
    </row>
    <row r="8117" spans="1:7" x14ac:dyDescent="0.25">
      <c r="A8117" t="s">
        <v>10427</v>
      </c>
      <c r="B8117" t="s">
        <v>2190</v>
      </c>
      <c r="C8117" s="4">
        <v>30388</v>
      </c>
      <c r="D8117">
        <v>7132417177</v>
      </c>
      <c r="E8117">
        <f>VLOOKUP(D8117,  base_salary!A:A, 1, FALSE)</f>
        <v>7132417177</v>
      </c>
      <c r="F8117">
        <f t="shared" si="252"/>
        <v>0</v>
      </c>
      <c r="G8117">
        <f t="shared" ca="1" si="253"/>
        <v>0</v>
      </c>
    </row>
    <row r="8118" spans="1:7" x14ac:dyDescent="0.25">
      <c r="A8118" t="s">
        <v>10428</v>
      </c>
      <c r="B8118" t="s">
        <v>1993</v>
      </c>
      <c r="C8118" s="4">
        <v>16894</v>
      </c>
      <c r="D8118">
        <v>4783377790</v>
      </c>
      <c r="E8118">
        <f>VLOOKUP(D8118,  base_salary!A:A, 1, FALSE)</f>
        <v>4783377790</v>
      </c>
      <c r="F8118">
        <f t="shared" si="252"/>
        <v>0</v>
      </c>
      <c r="G8118">
        <f t="shared" ca="1" si="253"/>
        <v>0</v>
      </c>
    </row>
    <row r="8119" spans="1:7" x14ac:dyDescent="0.25">
      <c r="A8119" t="s">
        <v>10429</v>
      </c>
      <c r="B8119" t="s">
        <v>2809</v>
      </c>
      <c r="C8119" s="4">
        <v>40724</v>
      </c>
      <c r="D8119">
        <v>7630993544</v>
      </c>
      <c r="E8119">
        <f>VLOOKUP(D8119,  base_salary!A:A, 1, FALSE)</f>
        <v>7630993544</v>
      </c>
      <c r="F8119">
        <f t="shared" si="252"/>
        <v>0</v>
      </c>
      <c r="G8119">
        <f t="shared" ca="1" si="253"/>
        <v>0</v>
      </c>
    </row>
    <row r="8120" spans="1:7" x14ac:dyDescent="0.25">
      <c r="A8120" t="s">
        <v>10430</v>
      </c>
      <c r="B8120" t="s">
        <v>2194</v>
      </c>
      <c r="C8120" s="4">
        <v>44565</v>
      </c>
      <c r="D8120">
        <v>4184483038</v>
      </c>
      <c r="E8120">
        <f>VLOOKUP(D8120,  base_salary!A:A, 1, FALSE)</f>
        <v>4184483038</v>
      </c>
      <c r="F8120">
        <f t="shared" si="252"/>
        <v>0</v>
      </c>
      <c r="G8120">
        <f t="shared" ca="1" si="253"/>
        <v>0</v>
      </c>
    </row>
    <row r="8121" spans="1:7" x14ac:dyDescent="0.25">
      <c r="A8121" t="s">
        <v>10431</v>
      </c>
      <c r="B8121" t="s">
        <v>4145</v>
      </c>
      <c r="C8121" s="4">
        <v>31168</v>
      </c>
      <c r="D8121">
        <v>5244119095</v>
      </c>
      <c r="E8121">
        <f>VLOOKUP(D8121,  base_salary!A:A, 1, FALSE)</f>
        <v>5244119095</v>
      </c>
      <c r="F8121">
        <f t="shared" si="252"/>
        <v>0</v>
      </c>
      <c r="G8121">
        <f t="shared" ca="1" si="253"/>
        <v>0</v>
      </c>
    </row>
    <row r="8122" spans="1:7" x14ac:dyDescent="0.25">
      <c r="A8122" t="s">
        <v>10432</v>
      </c>
      <c r="B8122" t="s">
        <v>2006</v>
      </c>
      <c r="C8122" s="4">
        <v>55392</v>
      </c>
      <c r="D8122">
        <v>1085075834</v>
      </c>
      <c r="E8122">
        <f>VLOOKUP(D8122,  base_salary!A:A, 1, FALSE)</f>
        <v>1085075834</v>
      </c>
      <c r="F8122">
        <f t="shared" si="252"/>
        <v>0</v>
      </c>
      <c r="G8122">
        <f t="shared" ca="1" si="253"/>
        <v>0</v>
      </c>
    </row>
    <row r="8123" spans="1:7" x14ac:dyDescent="0.25">
      <c r="A8123" t="s">
        <v>10433</v>
      </c>
      <c r="B8123" t="s">
        <v>2405</v>
      </c>
      <c r="C8123" s="4">
        <v>33605</v>
      </c>
      <c r="D8123">
        <v>6259267215</v>
      </c>
      <c r="E8123">
        <f>VLOOKUP(D8123,  base_salary!A:A, 1, FALSE)</f>
        <v>6259267215</v>
      </c>
      <c r="F8123">
        <f t="shared" si="252"/>
        <v>0</v>
      </c>
      <c r="G8123">
        <f t="shared" ca="1" si="253"/>
        <v>0</v>
      </c>
    </row>
    <row r="8124" spans="1:7" x14ac:dyDescent="0.25">
      <c r="A8124" t="s">
        <v>10434</v>
      </c>
      <c r="B8124" t="s">
        <v>2436</v>
      </c>
      <c r="C8124" s="4">
        <v>39943</v>
      </c>
      <c r="D8124">
        <v>9621571960</v>
      </c>
      <c r="E8124">
        <f>VLOOKUP(D8124,  base_salary!A:A, 1, FALSE)</f>
        <v>9621571960</v>
      </c>
      <c r="F8124">
        <f t="shared" si="252"/>
        <v>0</v>
      </c>
      <c r="G8124">
        <f t="shared" ca="1" si="253"/>
        <v>0</v>
      </c>
    </row>
    <row r="8125" spans="1:7" x14ac:dyDescent="0.25">
      <c r="A8125" t="s">
        <v>10435</v>
      </c>
      <c r="B8125" t="s">
        <v>1952</v>
      </c>
      <c r="C8125" s="4">
        <v>48283</v>
      </c>
      <c r="D8125">
        <v>1192770250</v>
      </c>
      <c r="E8125">
        <f>VLOOKUP(D8125,  base_salary!A:A, 1, FALSE)</f>
        <v>1192770250</v>
      </c>
      <c r="F8125">
        <f t="shared" si="252"/>
        <v>0</v>
      </c>
      <c r="G8125">
        <f t="shared" ca="1" si="253"/>
        <v>0</v>
      </c>
    </row>
    <row r="8126" spans="1:7" x14ac:dyDescent="0.25">
      <c r="A8126" t="s">
        <v>10436</v>
      </c>
      <c r="B8126" t="s">
        <v>2355</v>
      </c>
      <c r="C8126" s="4">
        <v>51271</v>
      </c>
      <c r="D8126">
        <v>4920920075</v>
      </c>
      <c r="E8126">
        <f>VLOOKUP(D8126,  base_salary!A:A, 1, FALSE)</f>
        <v>4920920075</v>
      </c>
      <c r="F8126">
        <f t="shared" si="252"/>
        <v>0</v>
      </c>
      <c r="G8126">
        <f t="shared" ca="1" si="253"/>
        <v>0</v>
      </c>
    </row>
    <row r="8127" spans="1:7" x14ac:dyDescent="0.25">
      <c r="A8127" t="s">
        <v>10437</v>
      </c>
      <c r="B8127" t="s">
        <v>2069</v>
      </c>
      <c r="C8127" s="4">
        <v>21708</v>
      </c>
      <c r="D8127">
        <v>879297433</v>
      </c>
      <c r="E8127">
        <f>VLOOKUP(D8127,  base_salary!A:A, 1, FALSE)</f>
        <v>879297433</v>
      </c>
      <c r="F8127">
        <f t="shared" si="252"/>
        <v>0</v>
      </c>
      <c r="G8127">
        <f t="shared" ca="1" si="253"/>
        <v>0</v>
      </c>
    </row>
    <row r="8128" spans="1:7" x14ac:dyDescent="0.25">
      <c r="A8128" t="s">
        <v>10438</v>
      </c>
      <c r="B8128" t="s">
        <v>2587</v>
      </c>
      <c r="C8128" s="4">
        <v>12381</v>
      </c>
      <c r="D8128">
        <v>2500807061</v>
      </c>
      <c r="E8128">
        <f>VLOOKUP(D8128,  base_salary!A:A, 1, FALSE)</f>
        <v>2500807061</v>
      </c>
      <c r="F8128">
        <f t="shared" si="252"/>
        <v>0</v>
      </c>
      <c r="G8128">
        <f t="shared" ca="1" si="253"/>
        <v>0</v>
      </c>
    </row>
    <row r="8129" spans="1:7" x14ac:dyDescent="0.25">
      <c r="A8129" t="s">
        <v>10439</v>
      </c>
      <c r="B8129" t="s">
        <v>1964</v>
      </c>
      <c r="C8129" s="4">
        <v>23931</v>
      </c>
      <c r="D8129">
        <v>715518151</v>
      </c>
      <c r="E8129">
        <f>VLOOKUP(D8129,  base_salary!A:A, 1, FALSE)</f>
        <v>715518151</v>
      </c>
      <c r="F8129">
        <f t="shared" si="252"/>
        <v>0</v>
      </c>
      <c r="G8129">
        <f t="shared" ca="1" si="253"/>
        <v>0</v>
      </c>
    </row>
    <row r="8130" spans="1:7" x14ac:dyDescent="0.25">
      <c r="A8130" t="s">
        <v>10440</v>
      </c>
      <c r="B8130" t="s">
        <v>3144</v>
      </c>
      <c r="C8130" s="4">
        <v>34966</v>
      </c>
      <c r="D8130">
        <v>569240891</v>
      </c>
      <c r="E8130">
        <f>VLOOKUP(D8130,  base_salary!A:A, 1, FALSE)</f>
        <v>569240891</v>
      </c>
      <c r="F8130">
        <f t="shared" si="252"/>
        <v>0</v>
      </c>
      <c r="G8130">
        <f t="shared" ca="1" si="253"/>
        <v>0</v>
      </c>
    </row>
    <row r="8131" spans="1:7" x14ac:dyDescent="0.25">
      <c r="A8131" t="s">
        <v>10441</v>
      </c>
      <c r="B8131" t="s">
        <v>2190</v>
      </c>
      <c r="C8131" s="4">
        <v>49067</v>
      </c>
      <c r="D8131">
        <v>9107581297</v>
      </c>
      <c r="E8131">
        <f>VLOOKUP(D8131,  base_salary!A:A, 1, FALSE)</f>
        <v>9107581297</v>
      </c>
      <c r="F8131">
        <f t="shared" ref="F8131:F8194" si="254">IF(ISERROR(E8131), 1, 0)</f>
        <v>0</v>
      </c>
      <c r="G8131">
        <f t="shared" ref="G8131:G8194" ca="1" si="255">SUM(G:G)</f>
        <v>0</v>
      </c>
    </row>
    <row r="8132" spans="1:7" x14ac:dyDescent="0.25">
      <c r="A8132" t="s">
        <v>10442</v>
      </c>
      <c r="B8132" t="s">
        <v>2606</v>
      </c>
      <c r="C8132" s="4">
        <v>29411</v>
      </c>
      <c r="D8132">
        <v>5293354957</v>
      </c>
      <c r="E8132">
        <f>VLOOKUP(D8132,  base_salary!A:A, 1, FALSE)</f>
        <v>5293354957</v>
      </c>
      <c r="F8132">
        <f t="shared" si="254"/>
        <v>0</v>
      </c>
      <c r="G8132">
        <f t="shared" ca="1" si="255"/>
        <v>0</v>
      </c>
    </row>
    <row r="8133" spans="1:7" x14ac:dyDescent="0.25">
      <c r="A8133" t="s">
        <v>10443</v>
      </c>
      <c r="B8133" t="s">
        <v>2337</v>
      </c>
      <c r="C8133" s="4">
        <v>39726</v>
      </c>
      <c r="D8133">
        <v>5153694038</v>
      </c>
      <c r="E8133">
        <f>VLOOKUP(D8133,  base_salary!A:A, 1, FALSE)</f>
        <v>5153694038</v>
      </c>
      <c r="F8133">
        <f t="shared" si="254"/>
        <v>0</v>
      </c>
      <c r="G8133">
        <f t="shared" ca="1" si="255"/>
        <v>0</v>
      </c>
    </row>
    <row r="8134" spans="1:7" x14ac:dyDescent="0.25">
      <c r="A8134" t="s">
        <v>10444</v>
      </c>
      <c r="B8134" t="s">
        <v>2608</v>
      </c>
      <c r="C8134" s="4">
        <v>28106</v>
      </c>
      <c r="D8134">
        <v>8335120919</v>
      </c>
      <c r="E8134">
        <f>VLOOKUP(D8134,  base_salary!A:A, 1, FALSE)</f>
        <v>8335120919</v>
      </c>
      <c r="F8134">
        <f t="shared" si="254"/>
        <v>0</v>
      </c>
      <c r="G8134">
        <f t="shared" ca="1" si="255"/>
        <v>0</v>
      </c>
    </row>
    <row r="8135" spans="1:7" x14ac:dyDescent="0.25">
      <c r="A8135" t="s">
        <v>10445</v>
      </c>
      <c r="B8135" t="s">
        <v>2061</v>
      </c>
      <c r="C8135" s="4">
        <v>50719</v>
      </c>
      <c r="D8135">
        <v>532074068</v>
      </c>
      <c r="E8135">
        <f>VLOOKUP(D8135,  base_salary!A:A, 1, FALSE)</f>
        <v>532074068</v>
      </c>
      <c r="F8135">
        <f t="shared" si="254"/>
        <v>0</v>
      </c>
      <c r="G8135">
        <f t="shared" ca="1" si="255"/>
        <v>0</v>
      </c>
    </row>
    <row r="8136" spans="1:7" x14ac:dyDescent="0.25">
      <c r="A8136" t="s">
        <v>10446</v>
      </c>
      <c r="B8136" t="s">
        <v>3291</v>
      </c>
      <c r="C8136" s="4">
        <v>32203</v>
      </c>
      <c r="D8136">
        <v>7966083349</v>
      </c>
      <c r="E8136">
        <f>VLOOKUP(D8136,  base_salary!A:A, 1, FALSE)</f>
        <v>7966083349</v>
      </c>
      <c r="F8136">
        <f t="shared" si="254"/>
        <v>0</v>
      </c>
      <c r="G8136">
        <f t="shared" ca="1" si="255"/>
        <v>0</v>
      </c>
    </row>
    <row r="8137" spans="1:7" x14ac:dyDescent="0.25">
      <c r="A8137" t="s">
        <v>10447</v>
      </c>
      <c r="B8137" t="s">
        <v>2929</v>
      </c>
      <c r="C8137" s="4">
        <v>19895</v>
      </c>
      <c r="D8137">
        <v>8128449354</v>
      </c>
      <c r="E8137">
        <f>VLOOKUP(D8137,  base_salary!A:A, 1, FALSE)</f>
        <v>8128449354</v>
      </c>
      <c r="F8137">
        <f t="shared" si="254"/>
        <v>0</v>
      </c>
      <c r="G8137">
        <f t="shared" ca="1" si="255"/>
        <v>0</v>
      </c>
    </row>
    <row r="8138" spans="1:7" x14ac:dyDescent="0.25">
      <c r="A8138" t="s">
        <v>10448</v>
      </c>
      <c r="B8138" t="s">
        <v>2790</v>
      </c>
      <c r="C8138" s="4">
        <v>31493</v>
      </c>
      <c r="D8138">
        <v>5984294621</v>
      </c>
      <c r="E8138">
        <f>VLOOKUP(D8138,  base_salary!A:A, 1, FALSE)</f>
        <v>5984294621</v>
      </c>
      <c r="F8138">
        <f t="shared" si="254"/>
        <v>0</v>
      </c>
      <c r="G8138">
        <f t="shared" ca="1" si="255"/>
        <v>0</v>
      </c>
    </row>
    <row r="8139" spans="1:7" x14ac:dyDescent="0.25">
      <c r="A8139" t="s">
        <v>10449</v>
      </c>
      <c r="B8139" t="s">
        <v>2824</v>
      </c>
      <c r="C8139" s="4">
        <v>24057</v>
      </c>
      <c r="D8139">
        <v>6446166575</v>
      </c>
      <c r="E8139">
        <f>VLOOKUP(D8139,  base_salary!A:A, 1, FALSE)</f>
        <v>6446166575</v>
      </c>
      <c r="F8139">
        <f t="shared" si="254"/>
        <v>0</v>
      </c>
      <c r="G8139">
        <f t="shared" ca="1" si="255"/>
        <v>0</v>
      </c>
    </row>
    <row r="8140" spans="1:7" x14ac:dyDescent="0.25">
      <c r="A8140" t="s">
        <v>10450</v>
      </c>
      <c r="B8140" t="s">
        <v>2496</v>
      </c>
      <c r="C8140" s="4">
        <v>32803</v>
      </c>
      <c r="D8140">
        <v>8750494546</v>
      </c>
      <c r="E8140">
        <f>VLOOKUP(D8140,  base_salary!A:A, 1, FALSE)</f>
        <v>8750494546</v>
      </c>
      <c r="F8140">
        <f t="shared" si="254"/>
        <v>0</v>
      </c>
      <c r="G8140">
        <f t="shared" ca="1" si="255"/>
        <v>0</v>
      </c>
    </row>
    <row r="8141" spans="1:7" x14ac:dyDescent="0.25">
      <c r="A8141" t="s">
        <v>10451</v>
      </c>
      <c r="B8141" t="s">
        <v>2797</v>
      </c>
      <c r="C8141" s="4">
        <v>39533</v>
      </c>
      <c r="D8141">
        <v>4877108939</v>
      </c>
      <c r="E8141">
        <f>VLOOKUP(D8141,  base_salary!A:A, 1, FALSE)</f>
        <v>4877108939</v>
      </c>
      <c r="F8141">
        <f t="shared" si="254"/>
        <v>0</v>
      </c>
      <c r="G8141">
        <f t="shared" ca="1" si="255"/>
        <v>0</v>
      </c>
    </row>
    <row r="8142" spans="1:7" x14ac:dyDescent="0.25">
      <c r="A8142" t="s">
        <v>10452</v>
      </c>
      <c r="B8142" t="s">
        <v>3237</v>
      </c>
      <c r="C8142" s="4">
        <v>33867</v>
      </c>
      <c r="D8142">
        <v>4786629839</v>
      </c>
      <c r="E8142">
        <f>VLOOKUP(D8142,  base_salary!A:A, 1, FALSE)</f>
        <v>4786629839</v>
      </c>
      <c r="F8142">
        <f t="shared" si="254"/>
        <v>0</v>
      </c>
      <c r="G8142">
        <f t="shared" ca="1" si="255"/>
        <v>0</v>
      </c>
    </row>
    <row r="8143" spans="1:7" x14ac:dyDescent="0.25">
      <c r="A8143" t="s">
        <v>10453</v>
      </c>
      <c r="B8143" t="s">
        <v>2396</v>
      </c>
      <c r="C8143" s="4">
        <v>33193</v>
      </c>
      <c r="D8143">
        <v>3060876401</v>
      </c>
      <c r="E8143">
        <f>VLOOKUP(D8143,  base_salary!A:A, 1, FALSE)</f>
        <v>3060876401</v>
      </c>
      <c r="F8143">
        <f t="shared" si="254"/>
        <v>0</v>
      </c>
      <c r="G8143">
        <f t="shared" ca="1" si="255"/>
        <v>0</v>
      </c>
    </row>
    <row r="8144" spans="1:7" x14ac:dyDescent="0.25">
      <c r="A8144" t="s">
        <v>10454</v>
      </c>
      <c r="B8144" t="s">
        <v>3023</v>
      </c>
      <c r="C8144" s="4">
        <v>24212</v>
      </c>
      <c r="D8144">
        <v>2158895349</v>
      </c>
      <c r="E8144">
        <f>VLOOKUP(D8144,  base_salary!A:A, 1, FALSE)</f>
        <v>2158895349</v>
      </c>
      <c r="F8144">
        <f t="shared" si="254"/>
        <v>0</v>
      </c>
      <c r="G8144">
        <f t="shared" ca="1" si="255"/>
        <v>0</v>
      </c>
    </row>
    <row r="8145" spans="1:7" x14ac:dyDescent="0.25">
      <c r="A8145" t="s">
        <v>10455</v>
      </c>
      <c r="B8145" t="s">
        <v>2572</v>
      </c>
      <c r="C8145" s="4">
        <v>47959</v>
      </c>
      <c r="D8145">
        <v>3642452728</v>
      </c>
      <c r="E8145">
        <f>VLOOKUP(D8145,  base_salary!A:A, 1, FALSE)</f>
        <v>3642452728</v>
      </c>
      <c r="F8145">
        <f t="shared" si="254"/>
        <v>0</v>
      </c>
      <c r="G8145">
        <f t="shared" ca="1" si="255"/>
        <v>0</v>
      </c>
    </row>
    <row r="8146" spans="1:7" x14ac:dyDescent="0.25">
      <c r="A8146" t="s">
        <v>10456</v>
      </c>
      <c r="B8146" t="s">
        <v>2310</v>
      </c>
      <c r="C8146" s="4">
        <v>43178</v>
      </c>
      <c r="D8146">
        <v>4958503722</v>
      </c>
      <c r="E8146">
        <f>VLOOKUP(D8146,  base_salary!A:A, 1, FALSE)</f>
        <v>4958503722</v>
      </c>
      <c r="F8146">
        <f t="shared" si="254"/>
        <v>0</v>
      </c>
      <c r="G8146">
        <f t="shared" ca="1" si="255"/>
        <v>0</v>
      </c>
    </row>
    <row r="8147" spans="1:7" x14ac:dyDescent="0.25">
      <c r="A8147" t="s">
        <v>10457</v>
      </c>
      <c r="B8147" t="s">
        <v>2931</v>
      </c>
      <c r="C8147" s="4">
        <v>46229</v>
      </c>
      <c r="D8147">
        <v>4958503722</v>
      </c>
      <c r="E8147">
        <f>VLOOKUP(D8147,  base_salary!A:A, 1, FALSE)</f>
        <v>4958503722</v>
      </c>
      <c r="F8147">
        <f t="shared" si="254"/>
        <v>0</v>
      </c>
      <c r="G8147">
        <f t="shared" ca="1" si="255"/>
        <v>0</v>
      </c>
    </row>
    <row r="8148" spans="1:7" x14ac:dyDescent="0.25">
      <c r="A8148" t="s">
        <v>10458</v>
      </c>
      <c r="B8148" t="s">
        <v>2517</v>
      </c>
      <c r="C8148" s="4">
        <v>42905</v>
      </c>
      <c r="D8148">
        <v>6300411419</v>
      </c>
      <c r="E8148">
        <f>VLOOKUP(D8148,  base_salary!A:A, 1, FALSE)</f>
        <v>6300411419</v>
      </c>
      <c r="F8148">
        <f t="shared" si="254"/>
        <v>0</v>
      </c>
      <c r="G8148">
        <f t="shared" ca="1" si="255"/>
        <v>0</v>
      </c>
    </row>
    <row r="8149" spans="1:7" x14ac:dyDescent="0.25">
      <c r="A8149" t="s">
        <v>10459</v>
      </c>
      <c r="B8149" t="s">
        <v>2809</v>
      </c>
      <c r="C8149" s="4">
        <v>17774</v>
      </c>
      <c r="D8149">
        <v>1856596435</v>
      </c>
      <c r="E8149">
        <f>VLOOKUP(D8149,  base_salary!A:A, 1, FALSE)</f>
        <v>1856596435</v>
      </c>
      <c r="F8149">
        <f t="shared" si="254"/>
        <v>0</v>
      </c>
      <c r="G8149">
        <f t="shared" ca="1" si="255"/>
        <v>0</v>
      </c>
    </row>
    <row r="8150" spans="1:7" x14ac:dyDescent="0.25">
      <c r="A8150" t="s">
        <v>10460</v>
      </c>
      <c r="B8150" t="s">
        <v>3356</v>
      </c>
      <c r="C8150" s="4">
        <v>12963</v>
      </c>
      <c r="D8150">
        <v>2739934548</v>
      </c>
      <c r="E8150">
        <f>VLOOKUP(D8150,  base_salary!A:A, 1, FALSE)</f>
        <v>2739934548</v>
      </c>
      <c r="F8150">
        <f t="shared" si="254"/>
        <v>0</v>
      </c>
      <c r="G8150">
        <f t="shared" ca="1" si="255"/>
        <v>0</v>
      </c>
    </row>
    <row r="8151" spans="1:7" x14ac:dyDescent="0.25">
      <c r="A8151" t="s">
        <v>10461</v>
      </c>
      <c r="B8151" t="s">
        <v>2503</v>
      </c>
      <c r="C8151" s="4">
        <v>40498</v>
      </c>
      <c r="D8151">
        <v>8267733809</v>
      </c>
      <c r="E8151">
        <f>VLOOKUP(D8151,  base_salary!A:A, 1, FALSE)</f>
        <v>8267733809</v>
      </c>
      <c r="F8151">
        <f t="shared" si="254"/>
        <v>0</v>
      </c>
      <c r="G8151">
        <f t="shared" ca="1" si="255"/>
        <v>0</v>
      </c>
    </row>
    <row r="8152" spans="1:7" x14ac:dyDescent="0.25">
      <c r="A8152" t="s">
        <v>10462</v>
      </c>
      <c r="B8152" t="s">
        <v>2323</v>
      </c>
      <c r="C8152" s="4">
        <v>44390</v>
      </c>
      <c r="D8152">
        <v>1081492333</v>
      </c>
      <c r="E8152">
        <f>VLOOKUP(D8152,  base_salary!A:A, 1, FALSE)</f>
        <v>1081492333</v>
      </c>
      <c r="F8152">
        <f t="shared" si="254"/>
        <v>0</v>
      </c>
      <c r="G8152">
        <f t="shared" ca="1" si="255"/>
        <v>0</v>
      </c>
    </row>
    <row r="8153" spans="1:7" x14ac:dyDescent="0.25">
      <c r="A8153" t="s">
        <v>10463</v>
      </c>
      <c r="B8153" t="s">
        <v>2647</v>
      </c>
      <c r="C8153" s="4">
        <v>38974</v>
      </c>
      <c r="D8153">
        <v>8264394108</v>
      </c>
      <c r="E8153">
        <f>VLOOKUP(D8153,  base_salary!A:A, 1, FALSE)</f>
        <v>8264394108</v>
      </c>
      <c r="F8153">
        <f t="shared" si="254"/>
        <v>0</v>
      </c>
      <c r="G8153">
        <f t="shared" ca="1" si="255"/>
        <v>0</v>
      </c>
    </row>
    <row r="8154" spans="1:7" x14ac:dyDescent="0.25">
      <c r="A8154" t="s">
        <v>10464</v>
      </c>
      <c r="B8154" t="s">
        <v>1972</v>
      </c>
      <c r="C8154" s="4">
        <v>26430</v>
      </c>
      <c r="D8154">
        <v>5795848808</v>
      </c>
      <c r="E8154">
        <f>VLOOKUP(D8154,  base_salary!A:A, 1, FALSE)</f>
        <v>5795848808</v>
      </c>
      <c r="F8154">
        <f t="shared" si="254"/>
        <v>0</v>
      </c>
      <c r="G8154">
        <f t="shared" ca="1" si="255"/>
        <v>0</v>
      </c>
    </row>
    <row r="8155" spans="1:7" x14ac:dyDescent="0.25">
      <c r="A8155" t="s">
        <v>10465</v>
      </c>
      <c r="B8155" t="s">
        <v>2139</v>
      </c>
      <c r="C8155" s="4">
        <v>58464</v>
      </c>
      <c r="D8155">
        <v>8875320292</v>
      </c>
      <c r="E8155">
        <f>VLOOKUP(D8155,  base_salary!A:A, 1, FALSE)</f>
        <v>8875320292</v>
      </c>
      <c r="F8155">
        <f t="shared" si="254"/>
        <v>0</v>
      </c>
      <c r="G8155">
        <f t="shared" ca="1" si="255"/>
        <v>0</v>
      </c>
    </row>
    <row r="8156" spans="1:7" x14ac:dyDescent="0.25">
      <c r="A8156" t="s">
        <v>10466</v>
      </c>
      <c r="B8156" t="s">
        <v>2075</v>
      </c>
      <c r="C8156" s="4">
        <v>33114</v>
      </c>
      <c r="D8156">
        <v>299663825</v>
      </c>
      <c r="E8156">
        <f>VLOOKUP(D8156,  base_salary!A:A, 1, FALSE)</f>
        <v>299663825</v>
      </c>
      <c r="F8156">
        <f t="shared" si="254"/>
        <v>0</v>
      </c>
      <c r="G8156">
        <f t="shared" ca="1" si="255"/>
        <v>0</v>
      </c>
    </row>
    <row r="8157" spans="1:7" x14ac:dyDescent="0.25">
      <c r="A8157" t="s">
        <v>10467</v>
      </c>
      <c r="B8157" t="s">
        <v>3253</v>
      </c>
      <c r="C8157" s="4">
        <v>19295</v>
      </c>
      <c r="D8157">
        <v>5153694038</v>
      </c>
      <c r="E8157">
        <f>VLOOKUP(D8157,  base_salary!A:A, 1, FALSE)</f>
        <v>5153694038</v>
      </c>
      <c r="F8157">
        <f t="shared" si="254"/>
        <v>0</v>
      </c>
      <c r="G8157">
        <f t="shared" ca="1" si="255"/>
        <v>0</v>
      </c>
    </row>
    <row r="8158" spans="1:7" x14ac:dyDescent="0.25">
      <c r="A8158" t="s">
        <v>10468</v>
      </c>
      <c r="B8158" t="s">
        <v>1966</v>
      </c>
      <c r="C8158" s="4">
        <v>54961</v>
      </c>
      <c r="D8158">
        <v>3738218785</v>
      </c>
      <c r="E8158">
        <f>VLOOKUP(D8158,  base_salary!A:A, 1, FALSE)</f>
        <v>3738218785</v>
      </c>
      <c r="F8158">
        <f t="shared" si="254"/>
        <v>0</v>
      </c>
      <c r="G8158">
        <f t="shared" ca="1" si="255"/>
        <v>0</v>
      </c>
    </row>
    <row r="8159" spans="1:7" x14ac:dyDescent="0.25">
      <c r="A8159" t="s">
        <v>10469</v>
      </c>
      <c r="B8159" t="s">
        <v>2077</v>
      </c>
      <c r="C8159" s="4">
        <v>10640</v>
      </c>
      <c r="D8159">
        <v>9627071331</v>
      </c>
      <c r="E8159">
        <f>VLOOKUP(D8159,  base_salary!A:A, 1, FALSE)</f>
        <v>9627071331</v>
      </c>
      <c r="F8159">
        <f t="shared" si="254"/>
        <v>0</v>
      </c>
      <c r="G8159">
        <f t="shared" ca="1" si="255"/>
        <v>0</v>
      </c>
    </row>
    <row r="8160" spans="1:7" x14ac:dyDescent="0.25">
      <c r="A8160" t="s">
        <v>10470</v>
      </c>
      <c r="B8160" t="s">
        <v>2166</v>
      </c>
      <c r="C8160" s="4">
        <v>23675</v>
      </c>
      <c r="D8160">
        <v>481875921</v>
      </c>
      <c r="E8160">
        <f>VLOOKUP(D8160,  base_salary!A:A, 1, FALSE)</f>
        <v>481875921</v>
      </c>
      <c r="F8160">
        <f t="shared" si="254"/>
        <v>0</v>
      </c>
      <c r="G8160">
        <f t="shared" ca="1" si="255"/>
        <v>0</v>
      </c>
    </row>
    <row r="8161" spans="1:7" x14ac:dyDescent="0.25">
      <c r="A8161" t="s">
        <v>10471</v>
      </c>
      <c r="B8161" t="s">
        <v>2348</v>
      </c>
      <c r="C8161" s="4">
        <v>19972</v>
      </c>
      <c r="D8161">
        <v>7263964236</v>
      </c>
      <c r="E8161">
        <f>VLOOKUP(D8161,  base_salary!A:A, 1, FALSE)</f>
        <v>7263964236</v>
      </c>
      <c r="F8161">
        <f t="shared" si="254"/>
        <v>0</v>
      </c>
      <c r="G8161">
        <f t="shared" ca="1" si="255"/>
        <v>0</v>
      </c>
    </row>
    <row r="8162" spans="1:7" x14ac:dyDescent="0.25">
      <c r="A8162" t="s">
        <v>10472</v>
      </c>
      <c r="B8162" t="s">
        <v>2459</v>
      </c>
      <c r="C8162" s="4">
        <v>11184</v>
      </c>
      <c r="D8162">
        <v>7152427402</v>
      </c>
      <c r="E8162">
        <f>VLOOKUP(D8162,  base_salary!A:A, 1, FALSE)</f>
        <v>7152427402</v>
      </c>
      <c r="F8162">
        <f t="shared" si="254"/>
        <v>0</v>
      </c>
      <c r="G8162">
        <f t="shared" ca="1" si="255"/>
        <v>0</v>
      </c>
    </row>
    <row r="8163" spans="1:7" x14ac:dyDescent="0.25">
      <c r="A8163" t="s">
        <v>10473</v>
      </c>
      <c r="B8163" t="s">
        <v>3286</v>
      </c>
      <c r="C8163" s="4">
        <v>34957</v>
      </c>
      <c r="D8163">
        <v>3269054114</v>
      </c>
      <c r="E8163">
        <f>VLOOKUP(D8163,  base_salary!A:A, 1, FALSE)</f>
        <v>3269054114</v>
      </c>
      <c r="F8163">
        <f t="shared" si="254"/>
        <v>0</v>
      </c>
      <c r="G8163">
        <f t="shared" ca="1" si="255"/>
        <v>0</v>
      </c>
    </row>
    <row r="8164" spans="1:7" x14ac:dyDescent="0.25">
      <c r="A8164" t="s">
        <v>10474</v>
      </c>
      <c r="B8164" t="s">
        <v>1968</v>
      </c>
      <c r="C8164" s="4">
        <v>22796</v>
      </c>
      <c r="D8164">
        <v>4649590612</v>
      </c>
      <c r="E8164">
        <f>VLOOKUP(D8164,  base_salary!A:A, 1, FALSE)</f>
        <v>4649590612</v>
      </c>
      <c r="F8164">
        <f t="shared" si="254"/>
        <v>0</v>
      </c>
      <c r="G8164">
        <f t="shared" ca="1" si="255"/>
        <v>0</v>
      </c>
    </row>
    <row r="8165" spans="1:7" x14ac:dyDescent="0.25">
      <c r="A8165" t="s">
        <v>10475</v>
      </c>
      <c r="B8165" t="s">
        <v>3517</v>
      </c>
      <c r="C8165" s="4">
        <v>20145</v>
      </c>
      <c r="D8165">
        <v>8264394108</v>
      </c>
      <c r="E8165">
        <f>VLOOKUP(D8165,  base_salary!A:A, 1, FALSE)</f>
        <v>8264394108</v>
      </c>
      <c r="F8165">
        <f t="shared" si="254"/>
        <v>0</v>
      </c>
      <c r="G8165">
        <f t="shared" ca="1" si="255"/>
        <v>0</v>
      </c>
    </row>
    <row r="8166" spans="1:7" x14ac:dyDescent="0.25">
      <c r="A8166" t="s">
        <v>10476</v>
      </c>
      <c r="B8166" t="s">
        <v>2271</v>
      </c>
      <c r="C8166" s="4">
        <v>26116</v>
      </c>
      <c r="D8166">
        <v>4074728869</v>
      </c>
      <c r="E8166">
        <f>VLOOKUP(D8166,  base_salary!A:A, 1, FALSE)</f>
        <v>4074728869</v>
      </c>
      <c r="F8166">
        <f t="shared" si="254"/>
        <v>0</v>
      </c>
      <c r="G8166">
        <f t="shared" ca="1" si="255"/>
        <v>0</v>
      </c>
    </row>
    <row r="8167" spans="1:7" x14ac:dyDescent="0.25">
      <c r="A8167" t="s">
        <v>10477</v>
      </c>
      <c r="B8167" t="s">
        <v>2847</v>
      </c>
      <c r="C8167" s="4">
        <v>37409</v>
      </c>
      <c r="D8167">
        <v>9238967105</v>
      </c>
      <c r="E8167">
        <f>VLOOKUP(D8167,  base_salary!A:A, 1, FALSE)</f>
        <v>9238967105</v>
      </c>
      <c r="F8167">
        <f t="shared" si="254"/>
        <v>0</v>
      </c>
      <c r="G8167">
        <f t="shared" ca="1" si="255"/>
        <v>0</v>
      </c>
    </row>
    <row r="8168" spans="1:7" x14ac:dyDescent="0.25">
      <c r="A8168" t="s">
        <v>10478</v>
      </c>
      <c r="B8168" t="s">
        <v>2014</v>
      </c>
      <c r="C8168" s="4">
        <v>27608</v>
      </c>
      <c r="D8168">
        <v>3554200719</v>
      </c>
      <c r="E8168">
        <f>VLOOKUP(D8168,  base_salary!A:A, 1, FALSE)</f>
        <v>3554200719</v>
      </c>
      <c r="F8168">
        <f t="shared" si="254"/>
        <v>0</v>
      </c>
      <c r="G8168">
        <f t="shared" ca="1" si="255"/>
        <v>0</v>
      </c>
    </row>
    <row r="8169" spans="1:7" x14ac:dyDescent="0.25">
      <c r="A8169" t="s">
        <v>10479</v>
      </c>
      <c r="B8169" t="s">
        <v>2131</v>
      </c>
      <c r="C8169" s="4">
        <v>47879</v>
      </c>
      <c r="D8169">
        <v>5285704227</v>
      </c>
      <c r="E8169">
        <f>VLOOKUP(D8169,  base_salary!A:A, 1, FALSE)</f>
        <v>5285704227</v>
      </c>
      <c r="F8169">
        <f t="shared" si="254"/>
        <v>0</v>
      </c>
      <c r="G8169">
        <f t="shared" ca="1" si="255"/>
        <v>0</v>
      </c>
    </row>
    <row r="8170" spans="1:7" x14ac:dyDescent="0.25">
      <c r="A8170" t="s">
        <v>10480</v>
      </c>
      <c r="B8170" t="s">
        <v>2687</v>
      </c>
      <c r="C8170" s="4">
        <v>36929</v>
      </c>
      <c r="D8170">
        <v>2191930824</v>
      </c>
      <c r="E8170">
        <f>VLOOKUP(D8170,  base_salary!A:A, 1, FALSE)</f>
        <v>2191930824</v>
      </c>
      <c r="F8170">
        <f t="shared" si="254"/>
        <v>0</v>
      </c>
      <c r="G8170">
        <f t="shared" ca="1" si="255"/>
        <v>0</v>
      </c>
    </row>
    <row r="8171" spans="1:7" x14ac:dyDescent="0.25">
      <c r="A8171" t="s">
        <v>10481</v>
      </c>
      <c r="B8171" t="s">
        <v>2137</v>
      </c>
      <c r="C8171" s="4">
        <v>51564</v>
      </c>
      <c r="D8171">
        <v>6842801095</v>
      </c>
      <c r="E8171">
        <f>VLOOKUP(D8171,  base_salary!A:A, 1, FALSE)</f>
        <v>6842801095</v>
      </c>
      <c r="F8171">
        <f t="shared" si="254"/>
        <v>0</v>
      </c>
      <c r="G8171">
        <f t="shared" ca="1" si="255"/>
        <v>0</v>
      </c>
    </row>
    <row r="8172" spans="1:7" x14ac:dyDescent="0.25">
      <c r="A8172" t="s">
        <v>10482</v>
      </c>
      <c r="B8172" t="s">
        <v>2762</v>
      </c>
      <c r="C8172" s="4">
        <v>40244</v>
      </c>
      <c r="D8172">
        <v>9340547551</v>
      </c>
      <c r="E8172">
        <f>VLOOKUP(D8172,  base_salary!A:A, 1, FALSE)</f>
        <v>9340547551</v>
      </c>
      <c r="F8172">
        <f t="shared" si="254"/>
        <v>0</v>
      </c>
      <c r="G8172">
        <f t="shared" ca="1" si="255"/>
        <v>0</v>
      </c>
    </row>
    <row r="8173" spans="1:7" x14ac:dyDescent="0.25">
      <c r="A8173" t="s">
        <v>10483</v>
      </c>
      <c r="B8173" t="s">
        <v>1932</v>
      </c>
      <c r="C8173" s="4">
        <v>47323</v>
      </c>
      <c r="D8173">
        <v>2592292012</v>
      </c>
      <c r="E8173">
        <f>VLOOKUP(D8173,  base_salary!A:A, 1, FALSE)</f>
        <v>2592292012</v>
      </c>
      <c r="F8173">
        <f t="shared" si="254"/>
        <v>0</v>
      </c>
      <c r="G8173">
        <f t="shared" ca="1" si="255"/>
        <v>0</v>
      </c>
    </row>
    <row r="8174" spans="1:7" x14ac:dyDescent="0.25">
      <c r="A8174" t="s">
        <v>10484</v>
      </c>
      <c r="B8174" t="s">
        <v>2628</v>
      </c>
      <c r="C8174" s="4">
        <v>59112</v>
      </c>
      <c r="D8174">
        <v>8904404991</v>
      </c>
      <c r="E8174">
        <f>VLOOKUP(D8174,  base_salary!A:A, 1, FALSE)</f>
        <v>8904404991</v>
      </c>
      <c r="F8174">
        <f t="shared" si="254"/>
        <v>0</v>
      </c>
      <c r="G8174">
        <f t="shared" ca="1" si="255"/>
        <v>0</v>
      </c>
    </row>
    <row r="8175" spans="1:7" x14ac:dyDescent="0.25">
      <c r="A8175" t="s">
        <v>10485</v>
      </c>
      <c r="B8175" t="s">
        <v>2067</v>
      </c>
      <c r="C8175" s="4">
        <v>11390</v>
      </c>
      <c r="D8175">
        <v>6789106936</v>
      </c>
      <c r="E8175">
        <f>VLOOKUP(D8175,  base_salary!A:A, 1, FALSE)</f>
        <v>6789106936</v>
      </c>
      <c r="F8175">
        <f t="shared" si="254"/>
        <v>0</v>
      </c>
      <c r="G8175">
        <f t="shared" ca="1" si="255"/>
        <v>0</v>
      </c>
    </row>
    <row r="8176" spans="1:7" x14ac:dyDescent="0.25">
      <c r="A8176" t="s">
        <v>10486</v>
      </c>
      <c r="B8176" t="s">
        <v>2722</v>
      </c>
      <c r="C8176" s="4">
        <v>14070</v>
      </c>
      <c r="D8176">
        <v>209942509</v>
      </c>
      <c r="E8176">
        <f>VLOOKUP(D8176,  base_salary!A:A, 1, FALSE)</f>
        <v>209942509</v>
      </c>
      <c r="F8176">
        <f t="shared" si="254"/>
        <v>0</v>
      </c>
      <c r="G8176">
        <f t="shared" ca="1" si="255"/>
        <v>0</v>
      </c>
    </row>
    <row r="8177" spans="1:7" x14ac:dyDescent="0.25">
      <c r="A8177" t="s">
        <v>10487</v>
      </c>
      <c r="B8177" t="s">
        <v>2239</v>
      </c>
      <c r="C8177" s="4">
        <v>55205</v>
      </c>
      <c r="D8177">
        <v>8249460030</v>
      </c>
      <c r="E8177">
        <f>VLOOKUP(D8177,  base_salary!A:A, 1, FALSE)</f>
        <v>8249460030</v>
      </c>
      <c r="F8177">
        <f t="shared" si="254"/>
        <v>0</v>
      </c>
      <c r="G8177">
        <f t="shared" ca="1" si="255"/>
        <v>0</v>
      </c>
    </row>
    <row r="8178" spans="1:7" x14ac:dyDescent="0.25">
      <c r="A8178" t="s">
        <v>10488</v>
      </c>
      <c r="B8178" t="s">
        <v>2223</v>
      </c>
      <c r="C8178" s="4">
        <v>40077</v>
      </c>
      <c r="D8178">
        <v>2255261316</v>
      </c>
      <c r="E8178">
        <f>VLOOKUP(D8178,  base_salary!A:A, 1, FALSE)</f>
        <v>2255261316</v>
      </c>
      <c r="F8178">
        <f t="shared" si="254"/>
        <v>0</v>
      </c>
      <c r="G8178">
        <f t="shared" ca="1" si="255"/>
        <v>0</v>
      </c>
    </row>
    <row r="8179" spans="1:7" x14ac:dyDescent="0.25">
      <c r="A8179" t="s">
        <v>10489</v>
      </c>
      <c r="B8179" t="s">
        <v>2047</v>
      </c>
      <c r="C8179" s="4">
        <v>30743</v>
      </c>
      <c r="D8179">
        <v>2748937082</v>
      </c>
      <c r="E8179">
        <f>VLOOKUP(D8179,  base_salary!A:A, 1, FALSE)</f>
        <v>2748937082</v>
      </c>
      <c r="F8179">
        <f t="shared" si="254"/>
        <v>0</v>
      </c>
      <c r="G8179">
        <f t="shared" ca="1" si="255"/>
        <v>0</v>
      </c>
    </row>
    <row r="8180" spans="1:7" x14ac:dyDescent="0.25">
      <c r="A8180" t="s">
        <v>10490</v>
      </c>
      <c r="B8180" t="s">
        <v>1936</v>
      </c>
      <c r="C8180" s="4">
        <v>55957</v>
      </c>
      <c r="D8180">
        <v>8908432159</v>
      </c>
      <c r="E8180">
        <f>VLOOKUP(D8180,  base_salary!A:A, 1, FALSE)</f>
        <v>8908432159</v>
      </c>
      <c r="F8180">
        <f t="shared" si="254"/>
        <v>0</v>
      </c>
      <c r="G8180">
        <f t="shared" ca="1" si="255"/>
        <v>0</v>
      </c>
    </row>
    <row r="8181" spans="1:7" x14ac:dyDescent="0.25">
      <c r="A8181" t="s">
        <v>10491</v>
      </c>
      <c r="B8181" t="s">
        <v>1974</v>
      </c>
      <c r="C8181" s="4">
        <v>41876</v>
      </c>
      <c r="D8181">
        <v>2551917727</v>
      </c>
      <c r="E8181">
        <f>VLOOKUP(D8181,  base_salary!A:A, 1, FALSE)</f>
        <v>2551917727</v>
      </c>
      <c r="F8181">
        <f t="shared" si="254"/>
        <v>0</v>
      </c>
      <c r="G8181">
        <f t="shared" ca="1" si="255"/>
        <v>0</v>
      </c>
    </row>
    <row r="8182" spans="1:7" x14ac:dyDescent="0.25">
      <c r="A8182" t="s">
        <v>10492</v>
      </c>
      <c r="B8182" t="s">
        <v>2016</v>
      </c>
      <c r="C8182" s="4">
        <v>33914</v>
      </c>
      <c r="D8182">
        <v>7440017404</v>
      </c>
      <c r="E8182">
        <f>VLOOKUP(D8182,  base_salary!A:A, 1, FALSE)</f>
        <v>7440017404</v>
      </c>
      <c r="F8182">
        <f t="shared" si="254"/>
        <v>0</v>
      </c>
      <c r="G8182">
        <f t="shared" ca="1" si="255"/>
        <v>0</v>
      </c>
    </row>
    <row r="8183" spans="1:7" x14ac:dyDescent="0.25">
      <c r="A8183" t="s">
        <v>10493</v>
      </c>
      <c r="B8183" t="s">
        <v>1976</v>
      </c>
      <c r="C8183" s="4">
        <v>44006</v>
      </c>
      <c r="D8183">
        <v>8757371024</v>
      </c>
      <c r="E8183">
        <f>VLOOKUP(D8183,  base_salary!A:A, 1, FALSE)</f>
        <v>8757371024</v>
      </c>
      <c r="F8183">
        <f t="shared" si="254"/>
        <v>0</v>
      </c>
      <c r="G8183">
        <f t="shared" ca="1" si="255"/>
        <v>0</v>
      </c>
    </row>
    <row r="8184" spans="1:7" x14ac:dyDescent="0.25">
      <c r="A8184" t="s">
        <v>10494</v>
      </c>
      <c r="B8184" t="s">
        <v>3369</v>
      </c>
      <c r="C8184" s="4">
        <v>28772</v>
      </c>
      <c r="D8184">
        <v>4773306254</v>
      </c>
      <c r="E8184">
        <f>VLOOKUP(D8184,  base_salary!A:A, 1, FALSE)</f>
        <v>4773306254</v>
      </c>
      <c r="F8184">
        <f t="shared" si="254"/>
        <v>0</v>
      </c>
      <c r="G8184">
        <f t="shared" ca="1" si="255"/>
        <v>0</v>
      </c>
    </row>
    <row r="8185" spans="1:7" x14ac:dyDescent="0.25">
      <c r="A8185" t="s">
        <v>10495</v>
      </c>
      <c r="B8185" t="s">
        <v>2762</v>
      </c>
      <c r="C8185" s="4">
        <v>58068</v>
      </c>
      <c r="D8185">
        <v>8467388188</v>
      </c>
      <c r="E8185">
        <f>VLOOKUP(D8185,  base_salary!A:A, 1, FALSE)</f>
        <v>8467388188</v>
      </c>
      <c r="F8185">
        <f t="shared" si="254"/>
        <v>0</v>
      </c>
      <c r="G8185">
        <f t="shared" ca="1" si="255"/>
        <v>0</v>
      </c>
    </row>
    <row r="8186" spans="1:7" x14ac:dyDescent="0.25">
      <c r="A8186" t="s">
        <v>10496</v>
      </c>
      <c r="B8186" t="s">
        <v>2161</v>
      </c>
      <c r="C8186" s="4">
        <v>59658</v>
      </c>
      <c r="D8186">
        <v>4085082426</v>
      </c>
      <c r="E8186">
        <f>VLOOKUP(D8186,  base_salary!A:A, 1, FALSE)</f>
        <v>4085082426</v>
      </c>
      <c r="F8186">
        <f t="shared" si="254"/>
        <v>0</v>
      </c>
      <c r="G8186">
        <f t="shared" ca="1" si="255"/>
        <v>0</v>
      </c>
    </row>
    <row r="8187" spans="1:7" x14ac:dyDescent="0.25">
      <c r="A8187" t="s">
        <v>10497</v>
      </c>
      <c r="B8187" t="s">
        <v>2010</v>
      </c>
      <c r="C8187" s="4">
        <v>21454</v>
      </c>
      <c r="D8187">
        <v>8401146046</v>
      </c>
      <c r="E8187">
        <f>VLOOKUP(D8187,  base_salary!A:A, 1, FALSE)</f>
        <v>8401146046</v>
      </c>
      <c r="F8187">
        <f t="shared" si="254"/>
        <v>0</v>
      </c>
      <c r="G8187">
        <f t="shared" ca="1" si="255"/>
        <v>0</v>
      </c>
    </row>
    <row r="8188" spans="1:7" x14ac:dyDescent="0.25">
      <c r="A8188" t="s">
        <v>10498</v>
      </c>
      <c r="B8188" t="s">
        <v>2641</v>
      </c>
      <c r="C8188" s="4">
        <v>50251</v>
      </c>
      <c r="D8188">
        <v>222477806</v>
      </c>
      <c r="E8188">
        <f>VLOOKUP(D8188,  base_salary!A:A, 1, FALSE)</f>
        <v>222477806</v>
      </c>
      <c r="F8188">
        <f t="shared" si="254"/>
        <v>0</v>
      </c>
      <c r="G8188">
        <f t="shared" ca="1" si="255"/>
        <v>0</v>
      </c>
    </row>
    <row r="8189" spans="1:7" x14ac:dyDescent="0.25">
      <c r="A8189" t="s">
        <v>10499</v>
      </c>
      <c r="B8189" t="s">
        <v>2008</v>
      </c>
      <c r="C8189" s="4">
        <v>58190</v>
      </c>
      <c r="D8189">
        <v>8349606134</v>
      </c>
      <c r="E8189">
        <f>VLOOKUP(D8189,  base_salary!A:A, 1, FALSE)</f>
        <v>8349606134</v>
      </c>
      <c r="F8189">
        <f t="shared" si="254"/>
        <v>0</v>
      </c>
      <c r="G8189">
        <f t="shared" ca="1" si="255"/>
        <v>0</v>
      </c>
    </row>
    <row r="8190" spans="1:7" x14ac:dyDescent="0.25">
      <c r="A8190" t="s">
        <v>10500</v>
      </c>
      <c r="B8190" t="s">
        <v>1980</v>
      </c>
      <c r="C8190" s="4">
        <v>27398</v>
      </c>
      <c r="D8190">
        <v>2259282237</v>
      </c>
      <c r="E8190">
        <f>VLOOKUP(D8190,  base_salary!A:A, 1, FALSE)</f>
        <v>2259282237</v>
      </c>
      <c r="F8190">
        <f t="shared" si="254"/>
        <v>0</v>
      </c>
      <c r="G8190">
        <f t="shared" ca="1" si="255"/>
        <v>0</v>
      </c>
    </row>
    <row r="8191" spans="1:7" x14ac:dyDescent="0.25">
      <c r="A8191" t="s">
        <v>10501</v>
      </c>
      <c r="B8191" t="s">
        <v>2970</v>
      </c>
      <c r="C8191" s="4">
        <v>38542</v>
      </c>
      <c r="D8191">
        <v>1462166245</v>
      </c>
      <c r="E8191">
        <f>VLOOKUP(D8191,  base_salary!A:A, 1, FALSE)</f>
        <v>1462166245</v>
      </c>
      <c r="F8191">
        <f t="shared" si="254"/>
        <v>0</v>
      </c>
      <c r="G8191">
        <f t="shared" ca="1" si="255"/>
        <v>0</v>
      </c>
    </row>
    <row r="8192" spans="1:7" x14ac:dyDescent="0.25">
      <c r="A8192" t="s">
        <v>10502</v>
      </c>
      <c r="B8192" t="s">
        <v>2156</v>
      </c>
      <c r="C8192" s="4">
        <v>12050</v>
      </c>
      <c r="D8192">
        <v>471886378</v>
      </c>
      <c r="E8192">
        <f>VLOOKUP(D8192,  base_salary!A:A, 1, FALSE)</f>
        <v>471886378</v>
      </c>
      <c r="F8192">
        <f t="shared" si="254"/>
        <v>0</v>
      </c>
      <c r="G8192">
        <f t="shared" ca="1" si="255"/>
        <v>0</v>
      </c>
    </row>
    <row r="8193" spans="1:7" x14ac:dyDescent="0.25">
      <c r="A8193" t="s">
        <v>10503</v>
      </c>
      <c r="B8193" t="s">
        <v>2018</v>
      </c>
      <c r="C8193" s="4">
        <v>51303</v>
      </c>
      <c r="D8193">
        <v>6300411419</v>
      </c>
      <c r="E8193">
        <f>VLOOKUP(D8193,  base_salary!A:A, 1, FALSE)</f>
        <v>6300411419</v>
      </c>
      <c r="F8193">
        <f t="shared" si="254"/>
        <v>0</v>
      </c>
      <c r="G8193">
        <f t="shared" ca="1" si="255"/>
        <v>0</v>
      </c>
    </row>
    <row r="8194" spans="1:7" x14ac:dyDescent="0.25">
      <c r="A8194" t="s">
        <v>10504</v>
      </c>
      <c r="B8194" t="s">
        <v>2856</v>
      </c>
      <c r="C8194" s="4">
        <v>27665</v>
      </c>
      <c r="D8194">
        <v>2234966051</v>
      </c>
      <c r="E8194">
        <f>VLOOKUP(D8194,  base_salary!A:A, 1, FALSE)</f>
        <v>2234966051</v>
      </c>
      <c r="F8194">
        <f t="shared" si="254"/>
        <v>0</v>
      </c>
      <c r="G8194">
        <f t="shared" ca="1" si="255"/>
        <v>0</v>
      </c>
    </row>
    <row r="8195" spans="1:7" x14ac:dyDescent="0.25">
      <c r="A8195" t="s">
        <v>10505</v>
      </c>
      <c r="B8195" t="s">
        <v>3376</v>
      </c>
      <c r="C8195" s="4">
        <v>39284</v>
      </c>
      <c r="D8195">
        <v>1371021422</v>
      </c>
      <c r="E8195">
        <f>VLOOKUP(D8195,  base_salary!A:A, 1, FALSE)</f>
        <v>1371021422</v>
      </c>
      <c r="F8195">
        <f t="shared" ref="F8195:F8258" si="256">IF(ISERROR(E8195), 1, 0)</f>
        <v>0</v>
      </c>
      <c r="G8195">
        <f t="shared" ref="G8195:G8258" ca="1" si="257">SUM(G:G)</f>
        <v>0</v>
      </c>
    </row>
    <row r="8196" spans="1:7" x14ac:dyDescent="0.25">
      <c r="A8196" t="s">
        <v>10506</v>
      </c>
      <c r="B8196" t="s">
        <v>2470</v>
      </c>
      <c r="C8196" s="4">
        <v>12029</v>
      </c>
      <c r="D8196">
        <v>5988565948</v>
      </c>
      <c r="E8196">
        <f>VLOOKUP(D8196,  base_salary!A:A, 1, FALSE)</f>
        <v>5988565948</v>
      </c>
      <c r="F8196">
        <f t="shared" si="256"/>
        <v>0</v>
      </c>
      <c r="G8196">
        <f t="shared" ca="1" si="257"/>
        <v>0</v>
      </c>
    </row>
    <row r="8197" spans="1:7" x14ac:dyDescent="0.25">
      <c r="A8197" t="s">
        <v>10507</v>
      </c>
      <c r="B8197" t="s">
        <v>2244</v>
      </c>
      <c r="C8197" s="4">
        <v>32318</v>
      </c>
      <c r="D8197">
        <v>6214787945</v>
      </c>
      <c r="E8197">
        <f>VLOOKUP(D8197,  base_salary!A:A, 1, FALSE)</f>
        <v>6214787945</v>
      </c>
      <c r="F8197">
        <f t="shared" si="256"/>
        <v>0</v>
      </c>
      <c r="G8197">
        <f t="shared" ca="1" si="257"/>
        <v>0</v>
      </c>
    </row>
    <row r="8198" spans="1:7" x14ac:dyDescent="0.25">
      <c r="A8198" t="s">
        <v>10508</v>
      </c>
      <c r="B8198" t="s">
        <v>2369</v>
      </c>
      <c r="C8198" s="4">
        <v>54754</v>
      </c>
      <c r="D8198">
        <v>6718456802</v>
      </c>
      <c r="E8198">
        <f>VLOOKUP(D8198,  base_salary!A:A, 1, FALSE)</f>
        <v>6718456802</v>
      </c>
      <c r="F8198">
        <f t="shared" si="256"/>
        <v>0</v>
      </c>
      <c r="G8198">
        <f t="shared" ca="1" si="257"/>
        <v>0</v>
      </c>
    </row>
    <row r="8199" spans="1:7" x14ac:dyDescent="0.25">
      <c r="A8199" t="s">
        <v>10509</v>
      </c>
      <c r="B8199" t="s">
        <v>3356</v>
      </c>
      <c r="C8199" s="4">
        <v>23018</v>
      </c>
      <c r="D8199">
        <v>5948190226</v>
      </c>
      <c r="E8199">
        <f>VLOOKUP(D8199,  base_salary!A:A, 1, FALSE)</f>
        <v>5948190226</v>
      </c>
      <c r="F8199">
        <f t="shared" si="256"/>
        <v>0</v>
      </c>
      <c r="G8199">
        <f t="shared" ca="1" si="257"/>
        <v>0</v>
      </c>
    </row>
    <row r="8200" spans="1:7" x14ac:dyDescent="0.25">
      <c r="A8200" t="s">
        <v>10510</v>
      </c>
      <c r="B8200" t="s">
        <v>2182</v>
      </c>
      <c r="C8200" s="4">
        <v>28736</v>
      </c>
      <c r="D8200">
        <v>8850022085</v>
      </c>
      <c r="E8200">
        <f>VLOOKUP(D8200,  base_salary!A:A, 1, FALSE)</f>
        <v>8850022085</v>
      </c>
      <c r="F8200">
        <f t="shared" si="256"/>
        <v>0</v>
      </c>
      <c r="G8200">
        <f t="shared" ca="1" si="257"/>
        <v>0</v>
      </c>
    </row>
    <row r="8201" spans="1:7" x14ac:dyDescent="0.25">
      <c r="A8201" t="s">
        <v>10511</v>
      </c>
      <c r="B8201" t="s">
        <v>3390</v>
      </c>
      <c r="C8201" s="4">
        <v>17118</v>
      </c>
      <c r="D8201">
        <v>9545462825</v>
      </c>
      <c r="E8201">
        <f>VLOOKUP(D8201,  base_salary!A:A, 1, FALSE)</f>
        <v>9545462825</v>
      </c>
      <c r="F8201">
        <f t="shared" si="256"/>
        <v>0</v>
      </c>
      <c r="G8201">
        <f t="shared" ca="1" si="257"/>
        <v>0</v>
      </c>
    </row>
    <row r="8202" spans="1:7" x14ac:dyDescent="0.25">
      <c r="A8202" t="s">
        <v>10512</v>
      </c>
      <c r="B8202" t="s">
        <v>3291</v>
      </c>
      <c r="C8202" s="4">
        <v>17046</v>
      </c>
      <c r="D8202">
        <v>1296185559</v>
      </c>
      <c r="E8202">
        <f>VLOOKUP(D8202,  base_salary!A:A, 1, FALSE)</f>
        <v>1296185559</v>
      </c>
      <c r="F8202">
        <f t="shared" si="256"/>
        <v>0</v>
      </c>
      <c r="G8202">
        <f t="shared" ca="1" si="257"/>
        <v>0</v>
      </c>
    </row>
    <row r="8203" spans="1:7" x14ac:dyDescent="0.25">
      <c r="A8203" t="s">
        <v>10513</v>
      </c>
      <c r="B8203" t="s">
        <v>2572</v>
      </c>
      <c r="C8203" s="4">
        <v>29779</v>
      </c>
      <c r="D8203">
        <v>4783377790</v>
      </c>
      <c r="E8203">
        <f>VLOOKUP(D8203,  base_salary!A:A, 1, FALSE)</f>
        <v>4783377790</v>
      </c>
      <c r="F8203">
        <f t="shared" si="256"/>
        <v>0</v>
      </c>
      <c r="G8203">
        <f t="shared" ca="1" si="257"/>
        <v>0</v>
      </c>
    </row>
    <row r="8204" spans="1:7" x14ac:dyDescent="0.25">
      <c r="A8204" t="s">
        <v>10514</v>
      </c>
      <c r="B8204" t="s">
        <v>2020</v>
      </c>
      <c r="C8204" s="4">
        <v>18851</v>
      </c>
      <c r="D8204">
        <v>5928086253</v>
      </c>
      <c r="E8204">
        <f>VLOOKUP(D8204,  base_salary!A:A, 1, FALSE)</f>
        <v>5928086253</v>
      </c>
      <c r="F8204">
        <f t="shared" si="256"/>
        <v>0</v>
      </c>
      <c r="G8204">
        <f t="shared" ca="1" si="257"/>
        <v>0</v>
      </c>
    </row>
    <row r="8205" spans="1:7" x14ac:dyDescent="0.25">
      <c r="A8205" t="s">
        <v>10515</v>
      </c>
      <c r="B8205" t="s">
        <v>2628</v>
      </c>
      <c r="C8205" s="4">
        <v>58878</v>
      </c>
      <c r="D8205">
        <v>4396213212</v>
      </c>
      <c r="E8205">
        <f>VLOOKUP(D8205,  base_salary!A:A, 1, FALSE)</f>
        <v>4396213212</v>
      </c>
      <c r="F8205">
        <f t="shared" si="256"/>
        <v>0</v>
      </c>
      <c r="G8205">
        <f t="shared" ca="1" si="257"/>
        <v>0</v>
      </c>
    </row>
    <row r="8206" spans="1:7" x14ac:dyDescent="0.25">
      <c r="A8206" t="s">
        <v>10516</v>
      </c>
      <c r="B8206" t="s">
        <v>2415</v>
      </c>
      <c r="C8206" s="4">
        <v>17439</v>
      </c>
      <c r="D8206">
        <v>5134745579</v>
      </c>
      <c r="E8206">
        <f>VLOOKUP(D8206,  base_salary!A:A, 1, FALSE)</f>
        <v>5134745579</v>
      </c>
      <c r="F8206">
        <f t="shared" si="256"/>
        <v>0</v>
      </c>
      <c r="G8206">
        <f t="shared" ca="1" si="257"/>
        <v>0</v>
      </c>
    </row>
    <row r="8207" spans="1:7" x14ac:dyDescent="0.25">
      <c r="A8207" t="s">
        <v>10517</v>
      </c>
      <c r="B8207" t="s">
        <v>1940</v>
      </c>
      <c r="C8207" s="4">
        <v>26853</v>
      </c>
      <c r="D8207">
        <v>2561690342</v>
      </c>
      <c r="E8207">
        <f>VLOOKUP(D8207,  base_salary!A:A, 1, FALSE)</f>
        <v>2561690342</v>
      </c>
      <c r="F8207">
        <f t="shared" si="256"/>
        <v>0</v>
      </c>
      <c r="G8207">
        <f t="shared" ca="1" si="257"/>
        <v>0</v>
      </c>
    </row>
    <row r="8208" spans="1:7" x14ac:dyDescent="0.25">
      <c r="A8208" t="s">
        <v>10518</v>
      </c>
      <c r="B8208" t="s">
        <v>2691</v>
      </c>
      <c r="C8208" s="4">
        <v>18023</v>
      </c>
      <c r="D8208">
        <v>9018504580</v>
      </c>
      <c r="E8208">
        <f>VLOOKUP(D8208,  base_salary!A:A, 1, FALSE)</f>
        <v>9018504580</v>
      </c>
      <c r="F8208">
        <f t="shared" si="256"/>
        <v>0</v>
      </c>
      <c r="G8208">
        <f t="shared" ca="1" si="257"/>
        <v>0</v>
      </c>
    </row>
    <row r="8209" spans="1:7" x14ac:dyDescent="0.25">
      <c r="A8209" t="s">
        <v>10519</v>
      </c>
      <c r="B8209" t="s">
        <v>2214</v>
      </c>
      <c r="C8209" s="4">
        <v>22600</v>
      </c>
      <c r="D8209">
        <v>2524572722</v>
      </c>
      <c r="E8209">
        <f>VLOOKUP(D8209,  base_salary!A:A, 1, FALSE)</f>
        <v>2524572722</v>
      </c>
      <c r="F8209">
        <f t="shared" si="256"/>
        <v>0</v>
      </c>
      <c r="G8209">
        <f t="shared" ca="1" si="257"/>
        <v>0</v>
      </c>
    </row>
    <row r="8210" spans="1:7" x14ac:dyDescent="0.25">
      <c r="A8210" t="s">
        <v>10520</v>
      </c>
      <c r="B8210" t="s">
        <v>2244</v>
      </c>
      <c r="C8210" s="4">
        <v>43410</v>
      </c>
      <c r="D8210">
        <v>7931128354</v>
      </c>
      <c r="E8210">
        <f>VLOOKUP(D8210,  base_salary!A:A, 1, FALSE)</f>
        <v>7931128354</v>
      </c>
      <c r="F8210">
        <f t="shared" si="256"/>
        <v>0</v>
      </c>
      <c r="G8210">
        <f t="shared" ca="1" si="257"/>
        <v>0</v>
      </c>
    </row>
    <row r="8211" spans="1:7" x14ac:dyDescent="0.25">
      <c r="A8211" t="s">
        <v>10521</v>
      </c>
      <c r="B8211" t="s">
        <v>2158</v>
      </c>
      <c r="C8211" s="4">
        <v>14818</v>
      </c>
      <c r="D8211">
        <v>2740930763</v>
      </c>
      <c r="E8211">
        <f>VLOOKUP(D8211,  base_salary!A:A, 1, FALSE)</f>
        <v>2740930763</v>
      </c>
      <c r="F8211">
        <f t="shared" si="256"/>
        <v>0</v>
      </c>
      <c r="G8211">
        <f t="shared" ca="1" si="257"/>
        <v>0</v>
      </c>
    </row>
    <row r="8212" spans="1:7" x14ac:dyDescent="0.25">
      <c r="A8212" t="s">
        <v>10522</v>
      </c>
      <c r="B8212" t="s">
        <v>2965</v>
      </c>
      <c r="C8212" s="4">
        <v>34452</v>
      </c>
      <c r="D8212">
        <v>1992195951</v>
      </c>
      <c r="E8212">
        <f>VLOOKUP(D8212,  base_salary!A:A, 1, FALSE)</f>
        <v>1992195951</v>
      </c>
      <c r="F8212">
        <f t="shared" si="256"/>
        <v>0</v>
      </c>
      <c r="G8212">
        <f t="shared" ca="1" si="257"/>
        <v>0</v>
      </c>
    </row>
    <row r="8213" spans="1:7" x14ac:dyDescent="0.25">
      <c r="A8213" t="s">
        <v>10523</v>
      </c>
      <c r="B8213" t="s">
        <v>2345</v>
      </c>
      <c r="C8213" s="4">
        <v>13969</v>
      </c>
      <c r="D8213">
        <v>6358114417</v>
      </c>
      <c r="E8213">
        <f>VLOOKUP(D8213,  base_salary!A:A, 1, FALSE)</f>
        <v>6358114417</v>
      </c>
      <c r="F8213">
        <f t="shared" si="256"/>
        <v>0</v>
      </c>
      <c r="G8213">
        <f t="shared" ca="1" si="257"/>
        <v>0</v>
      </c>
    </row>
    <row r="8214" spans="1:7" x14ac:dyDescent="0.25">
      <c r="A8214" t="s">
        <v>10524</v>
      </c>
      <c r="B8214" t="s">
        <v>2127</v>
      </c>
      <c r="C8214" s="4">
        <v>52535</v>
      </c>
      <c r="D8214">
        <v>1042822263</v>
      </c>
      <c r="E8214">
        <f>VLOOKUP(D8214,  base_salary!A:A, 1, FALSE)</f>
        <v>1042822263</v>
      </c>
      <c r="F8214">
        <f t="shared" si="256"/>
        <v>0</v>
      </c>
      <c r="G8214">
        <f t="shared" ca="1" si="257"/>
        <v>0</v>
      </c>
    </row>
    <row r="8215" spans="1:7" x14ac:dyDescent="0.25">
      <c r="A8215" t="s">
        <v>10525</v>
      </c>
      <c r="B8215" t="s">
        <v>3583</v>
      </c>
      <c r="C8215" s="4">
        <v>29333</v>
      </c>
      <c r="D8215">
        <v>5134745579</v>
      </c>
      <c r="E8215">
        <f>VLOOKUP(D8215,  base_salary!A:A, 1, FALSE)</f>
        <v>5134745579</v>
      </c>
      <c r="F8215">
        <f t="shared" si="256"/>
        <v>0</v>
      </c>
      <c r="G8215">
        <f t="shared" ca="1" si="257"/>
        <v>0</v>
      </c>
    </row>
    <row r="8216" spans="1:7" x14ac:dyDescent="0.25">
      <c r="A8216" t="s">
        <v>10526</v>
      </c>
      <c r="B8216" t="s">
        <v>2752</v>
      </c>
      <c r="C8216" s="4">
        <v>28344</v>
      </c>
      <c r="D8216">
        <v>6109997811</v>
      </c>
      <c r="E8216">
        <f>VLOOKUP(D8216,  base_salary!A:A, 1, FALSE)</f>
        <v>6109997811</v>
      </c>
      <c r="F8216">
        <f t="shared" si="256"/>
        <v>0</v>
      </c>
      <c r="G8216">
        <f t="shared" ca="1" si="257"/>
        <v>0</v>
      </c>
    </row>
    <row r="8217" spans="1:7" x14ac:dyDescent="0.25">
      <c r="A8217" t="s">
        <v>10527</v>
      </c>
      <c r="B8217" t="s">
        <v>2574</v>
      </c>
      <c r="C8217" s="4">
        <v>56955</v>
      </c>
      <c r="D8217">
        <v>3266408608</v>
      </c>
      <c r="E8217">
        <f>VLOOKUP(D8217,  base_salary!A:A, 1, FALSE)</f>
        <v>3266408608</v>
      </c>
      <c r="F8217">
        <f t="shared" si="256"/>
        <v>0</v>
      </c>
      <c r="G8217">
        <f t="shared" ca="1" si="257"/>
        <v>0</v>
      </c>
    </row>
    <row r="8218" spans="1:7" x14ac:dyDescent="0.25">
      <c r="A8218" t="s">
        <v>10528</v>
      </c>
      <c r="B8218" t="s">
        <v>2310</v>
      </c>
      <c r="C8218" s="4">
        <v>10442</v>
      </c>
      <c r="D8218">
        <v>3101620996</v>
      </c>
      <c r="E8218">
        <f>VLOOKUP(D8218,  base_salary!A:A, 1, FALSE)</f>
        <v>3101620996</v>
      </c>
      <c r="F8218">
        <f t="shared" si="256"/>
        <v>0</v>
      </c>
      <c r="G8218">
        <f t="shared" ca="1" si="257"/>
        <v>0</v>
      </c>
    </row>
    <row r="8219" spans="1:7" x14ac:dyDescent="0.25">
      <c r="A8219" t="s">
        <v>10529</v>
      </c>
      <c r="B8219" t="s">
        <v>2841</v>
      </c>
      <c r="C8219" s="4">
        <v>30991</v>
      </c>
      <c r="D8219">
        <v>7700368295</v>
      </c>
      <c r="E8219">
        <f>VLOOKUP(D8219,  base_salary!A:A, 1, FALSE)</f>
        <v>7700368295</v>
      </c>
      <c r="F8219">
        <f t="shared" si="256"/>
        <v>0</v>
      </c>
      <c r="G8219">
        <f t="shared" ca="1" si="257"/>
        <v>0</v>
      </c>
    </row>
    <row r="8220" spans="1:7" x14ac:dyDescent="0.25">
      <c r="A8220" t="s">
        <v>10530</v>
      </c>
      <c r="B8220" t="s">
        <v>2047</v>
      </c>
      <c r="C8220" s="4">
        <v>17661</v>
      </c>
      <c r="D8220">
        <v>8552526727</v>
      </c>
      <c r="E8220">
        <f>VLOOKUP(D8220,  base_salary!A:A, 1, FALSE)</f>
        <v>8552526727</v>
      </c>
      <c r="F8220">
        <f t="shared" si="256"/>
        <v>0</v>
      </c>
      <c r="G8220">
        <f t="shared" ca="1" si="257"/>
        <v>0</v>
      </c>
    </row>
    <row r="8221" spans="1:7" x14ac:dyDescent="0.25">
      <c r="A8221" t="s">
        <v>10531</v>
      </c>
      <c r="B8221" t="s">
        <v>2255</v>
      </c>
      <c r="C8221" s="4">
        <v>40552</v>
      </c>
      <c r="D8221">
        <v>8238030943</v>
      </c>
      <c r="E8221">
        <f>VLOOKUP(D8221,  base_salary!A:A, 1, FALSE)</f>
        <v>8238030943</v>
      </c>
      <c r="F8221">
        <f t="shared" si="256"/>
        <v>0</v>
      </c>
      <c r="G8221">
        <f t="shared" ca="1" si="257"/>
        <v>0</v>
      </c>
    </row>
    <row r="8222" spans="1:7" x14ac:dyDescent="0.25">
      <c r="A8222" t="s">
        <v>10532</v>
      </c>
      <c r="B8222" t="s">
        <v>2030</v>
      </c>
      <c r="C8222" s="4">
        <v>28426</v>
      </c>
      <c r="D8222">
        <v>7011563598</v>
      </c>
      <c r="E8222">
        <f>VLOOKUP(D8222,  base_salary!A:A, 1, FALSE)</f>
        <v>7011563598</v>
      </c>
      <c r="F8222">
        <f t="shared" si="256"/>
        <v>0</v>
      </c>
      <c r="G8222">
        <f t="shared" ca="1" si="257"/>
        <v>0</v>
      </c>
    </row>
    <row r="8223" spans="1:7" x14ac:dyDescent="0.25">
      <c r="A8223" t="s">
        <v>10533</v>
      </c>
      <c r="B8223" t="s">
        <v>2205</v>
      </c>
      <c r="C8223" s="4">
        <v>11638</v>
      </c>
      <c r="D8223">
        <v>1532722974</v>
      </c>
      <c r="E8223">
        <f>VLOOKUP(D8223,  base_salary!A:A, 1, FALSE)</f>
        <v>1532722974</v>
      </c>
      <c r="F8223">
        <f t="shared" si="256"/>
        <v>0</v>
      </c>
      <c r="G8223">
        <f t="shared" ca="1" si="257"/>
        <v>0</v>
      </c>
    </row>
    <row r="8224" spans="1:7" x14ac:dyDescent="0.25">
      <c r="A8224" t="s">
        <v>10534</v>
      </c>
      <c r="B8224" t="s">
        <v>2997</v>
      </c>
      <c r="C8224" s="4">
        <v>49701</v>
      </c>
      <c r="D8224">
        <v>7673188813</v>
      </c>
      <c r="E8224">
        <f>VLOOKUP(D8224,  base_salary!A:A, 1, FALSE)</f>
        <v>7673188813</v>
      </c>
      <c r="F8224">
        <f t="shared" si="256"/>
        <v>0</v>
      </c>
      <c r="G8224">
        <f t="shared" ca="1" si="257"/>
        <v>0</v>
      </c>
    </row>
    <row r="8225" spans="1:7" x14ac:dyDescent="0.25">
      <c r="A8225" t="s">
        <v>10535</v>
      </c>
      <c r="B8225" t="s">
        <v>3315</v>
      </c>
      <c r="C8225" s="4">
        <v>44892</v>
      </c>
      <c r="D8225">
        <v>222477806</v>
      </c>
      <c r="E8225">
        <f>VLOOKUP(D8225,  base_salary!A:A, 1, FALSE)</f>
        <v>222477806</v>
      </c>
      <c r="F8225">
        <f t="shared" si="256"/>
        <v>0</v>
      </c>
      <c r="G8225">
        <f t="shared" ca="1" si="257"/>
        <v>0</v>
      </c>
    </row>
    <row r="8226" spans="1:7" x14ac:dyDescent="0.25">
      <c r="A8226" t="s">
        <v>10536</v>
      </c>
      <c r="B8226" t="s">
        <v>1993</v>
      </c>
      <c r="C8226" s="4">
        <v>44016</v>
      </c>
      <c r="D8226">
        <v>9800744517</v>
      </c>
      <c r="E8226">
        <f>VLOOKUP(D8226,  base_salary!A:A, 1, FALSE)</f>
        <v>9800744517</v>
      </c>
      <c r="F8226">
        <f t="shared" si="256"/>
        <v>0</v>
      </c>
      <c r="G8226">
        <f t="shared" ca="1" si="257"/>
        <v>0</v>
      </c>
    </row>
    <row r="8227" spans="1:7" x14ac:dyDescent="0.25">
      <c r="A8227" t="s">
        <v>10537</v>
      </c>
      <c r="B8227" t="s">
        <v>3758</v>
      </c>
      <c r="C8227" s="4">
        <v>23204</v>
      </c>
      <c r="D8227">
        <v>3935718624</v>
      </c>
      <c r="E8227">
        <f>VLOOKUP(D8227,  base_salary!A:A, 1, FALSE)</f>
        <v>3935718624</v>
      </c>
      <c r="F8227">
        <f t="shared" si="256"/>
        <v>0</v>
      </c>
      <c r="G8227">
        <f t="shared" ca="1" si="257"/>
        <v>0</v>
      </c>
    </row>
    <row r="8228" spans="1:7" x14ac:dyDescent="0.25">
      <c r="A8228" t="s">
        <v>10538</v>
      </c>
      <c r="B8228" t="s">
        <v>2636</v>
      </c>
      <c r="C8228" s="4">
        <v>30641</v>
      </c>
      <c r="D8228">
        <v>8002426673</v>
      </c>
      <c r="E8228">
        <f>VLOOKUP(D8228,  base_salary!A:A, 1, FALSE)</f>
        <v>8002426673</v>
      </c>
      <c r="F8228">
        <f t="shared" si="256"/>
        <v>0</v>
      </c>
      <c r="G8228">
        <f t="shared" ca="1" si="257"/>
        <v>0</v>
      </c>
    </row>
    <row r="8229" spans="1:7" x14ac:dyDescent="0.25">
      <c r="A8229" t="s">
        <v>10539</v>
      </c>
      <c r="B8229" t="s">
        <v>2809</v>
      </c>
      <c r="C8229" s="4">
        <v>50956</v>
      </c>
      <c r="D8229">
        <v>3670950885</v>
      </c>
      <c r="E8229">
        <f>VLOOKUP(D8229,  base_salary!A:A, 1, FALSE)</f>
        <v>3670950885</v>
      </c>
      <c r="F8229">
        <f t="shared" si="256"/>
        <v>0</v>
      </c>
      <c r="G8229">
        <f t="shared" ca="1" si="257"/>
        <v>0</v>
      </c>
    </row>
    <row r="8230" spans="1:7" x14ac:dyDescent="0.25">
      <c r="A8230" t="s">
        <v>10540</v>
      </c>
      <c r="B8230" t="s">
        <v>2305</v>
      </c>
      <c r="C8230" s="4">
        <v>37561</v>
      </c>
      <c r="D8230">
        <v>6837456032</v>
      </c>
      <c r="E8230">
        <f>VLOOKUP(D8230,  base_salary!A:A, 1, FALSE)</f>
        <v>6837456032</v>
      </c>
      <c r="F8230">
        <f t="shared" si="256"/>
        <v>0</v>
      </c>
      <c r="G8230">
        <f t="shared" ca="1" si="257"/>
        <v>0</v>
      </c>
    </row>
    <row r="8231" spans="1:7" x14ac:dyDescent="0.25">
      <c r="A8231" t="s">
        <v>10541</v>
      </c>
      <c r="B8231" t="s">
        <v>2168</v>
      </c>
      <c r="C8231" s="4">
        <v>22038</v>
      </c>
      <c r="D8231">
        <v>1990334539</v>
      </c>
      <c r="E8231">
        <f>VLOOKUP(D8231,  base_salary!A:A, 1, FALSE)</f>
        <v>1990334539</v>
      </c>
      <c r="F8231">
        <f t="shared" si="256"/>
        <v>0</v>
      </c>
      <c r="G8231">
        <f t="shared" ca="1" si="257"/>
        <v>0</v>
      </c>
    </row>
    <row r="8232" spans="1:7" x14ac:dyDescent="0.25">
      <c r="A8232" t="s">
        <v>10542</v>
      </c>
      <c r="B8232" t="s">
        <v>2260</v>
      </c>
      <c r="C8232" s="4">
        <v>38946</v>
      </c>
      <c r="D8232">
        <v>7152427402</v>
      </c>
      <c r="E8232">
        <f>VLOOKUP(D8232,  base_salary!A:A, 1, FALSE)</f>
        <v>7152427402</v>
      </c>
      <c r="F8232">
        <f t="shared" si="256"/>
        <v>0</v>
      </c>
      <c r="G8232">
        <f t="shared" ca="1" si="257"/>
        <v>0</v>
      </c>
    </row>
    <row r="8233" spans="1:7" x14ac:dyDescent="0.25">
      <c r="A8233" t="s">
        <v>10543</v>
      </c>
      <c r="B8233" t="s">
        <v>2041</v>
      </c>
      <c r="C8233" s="4">
        <v>51193</v>
      </c>
      <c r="D8233">
        <v>7188904251</v>
      </c>
      <c r="E8233">
        <f>VLOOKUP(D8233,  base_salary!A:A, 1, FALSE)</f>
        <v>7188904251</v>
      </c>
      <c r="F8233">
        <f t="shared" si="256"/>
        <v>0</v>
      </c>
      <c r="G8233">
        <f t="shared" ca="1" si="257"/>
        <v>0</v>
      </c>
    </row>
    <row r="8234" spans="1:7" x14ac:dyDescent="0.25">
      <c r="A8234" t="s">
        <v>10544</v>
      </c>
      <c r="B8234" t="s">
        <v>2073</v>
      </c>
      <c r="C8234" s="4">
        <v>40639</v>
      </c>
      <c r="D8234">
        <v>4306425231</v>
      </c>
      <c r="E8234">
        <f>VLOOKUP(D8234,  base_salary!A:A, 1, FALSE)</f>
        <v>4306425231</v>
      </c>
      <c r="F8234">
        <f t="shared" si="256"/>
        <v>0</v>
      </c>
      <c r="G8234">
        <f t="shared" ca="1" si="257"/>
        <v>0</v>
      </c>
    </row>
    <row r="8235" spans="1:7" x14ac:dyDescent="0.25">
      <c r="A8235" t="s">
        <v>10545</v>
      </c>
      <c r="B8235" t="s">
        <v>2507</v>
      </c>
      <c r="C8235" s="4">
        <v>24491</v>
      </c>
      <c r="D8235">
        <v>3670950885</v>
      </c>
      <c r="E8235">
        <f>VLOOKUP(D8235,  base_salary!A:A, 1, FALSE)</f>
        <v>3670950885</v>
      </c>
      <c r="F8235">
        <f t="shared" si="256"/>
        <v>0</v>
      </c>
      <c r="G8235">
        <f t="shared" ca="1" si="257"/>
        <v>0</v>
      </c>
    </row>
    <row r="8236" spans="1:7" x14ac:dyDescent="0.25">
      <c r="A8236" t="s">
        <v>10546</v>
      </c>
      <c r="B8236" t="s">
        <v>2234</v>
      </c>
      <c r="C8236" s="4">
        <v>36801</v>
      </c>
      <c r="D8236">
        <v>2524849899</v>
      </c>
      <c r="E8236">
        <f>VLOOKUP(D8236,  base_salary!A:A, 1, FALSE)</f>
        <v>2524849899</v>
      </c>
      <c r="F8236">
        <f t="shared" si="256"/>
        <v>0</v>
      </c>
      <c r="G8236">
        <f t="shared" ca="1" si="257"/>
        <v>0</v>
      </c>
    </row>
    <row r="8237" spans="1:7" x14ac:dyDescent="0.25">
      <c r="A8237" t="s">
        <v>10547</v>
      </c>
      <c r="B8237" t="s">
        <v>2762</v>
      </c>
      <c r="C8237" s="4">
        <v>29269</v>
      </c>
      <c r="D8237">
        <v>9548500949</v>
      </c>
      <c r="E8237">
        <f>VLOOKUP(D8237,  base_salary!A:A, 1, FALSE)</f>
        <v>9548500949</v>
      </c>
      <c r="F8237">
        <f t="shared" si="256"/>
        <v>0</v>
      </c>
      <c r="G8237">
        <f t="shared" ca="1" si="257"/>
        <v>0</v>
      </c>
    </row>
    <row r="8238" spans="1:7" x14ac:dyDescent="0.25">
      <c r="A8238" t="s">
        <v>10548</v>
      </c>
      <c r="B8238" t="s">
        <v>2348</v>
      </c>
      <c r="C8238" s="4">
        <v>41574</v>
      </c>
      <c r="D8238">
        <v>1351073265</v>
      </c>
      <c r="E8238">
        <f>VLOOKUP(D8238,  base_salary!A:A, 1, FALSE)</f>
        <v>1351073265</v>
      </c>
      <c r="F8238">
        <f t="shared" si="256"/>
        <v>0</v>
      </c>
      <c r="G8238">
        <f t="shared" ca="1" si="257"/>
        <v>0</v>
      </c>
    </row>
    <row r="8239" spans="1:7" x14ac:dyDescent="0.25">
      <c r="A8239" t="s">
        <v>10549</v>
      </c>
      <c r="B8239" t="s">
        <v>2164</v>
      </c>
      <c r="C8239" s="4">
        <v>49364</v>
      </c>
      <c r="D8239">
        <v>1462166245</v>
      </c>
      <c r="E8239">
        <f>VLOOKUP(D8239,  base_salary!A:A, 1, FALSE)</f>
        <v>1462166245</v>
      </c>
      <c r="F8239">
        <f t="shared" si="256"/>
        <v>0</v>
      </c>
      <c r="G8239">
        <f t="shared" ca="1" si="257"/>
        <v>0</v>
      </c>
    </row>
    <row r="8240" spans="1:7" x14ac:dyDescent="0.25">
      <c r="A8240" t="s">
        <v>10550</v>
      </c>
      <c r="B8240" t="s">
        <v>3512</v>
      </c>
      <c r="C8240" s="4">
        <v>42944</v>
      </c>
      <c r="D8240">
        <v>3792993961</v>
      </c>
      <c r="E8240">
        <f>VLOOKUP(D8240,  base_salary!A:A, 1, FALSE)</f>
        <v>3792993961</v>
      </c>
      <c r="F8240">
        <f t="shared" si="256"/>
        <v>0</v>
      </c>
      <c r="G8240">
        <f t="shared" ca="1" si="257"/>
        <v>0</v>
      </c>
    </row>
    <row r="8241" spans="1:7" x14ac:dyDescent="0.25">
      <c r="A8241" t="s">
        <v>10551</v>
      </c>
      <c r="B8241" t="s">
        <v>2290</v>
      </c>
      <c r="C8241" s="4">
        <v>10800</v>
      </c>
      <c r="D8241">
        <v>7888574610</v>
      </c>
      <c r="E8241">
        <f>VLOOKUP(D8241,  base_salary!A:A, 1, FALSE)</f>
        <v>7888574610</v>
      </c>
      <c r="F8241">
        <f t="shared" si="256"/>
        <v>0</v>
      </c>
      <c r="G8241">
        <f t="shared" ca="1" si="257"/>
        <v>0</v>
      </c>
    </row>
    <row r="8242" spans="1:7" x14ac:dyDescent="0.25">
      <c r="A8242" t="s">
        <v>10552</v>
      </c>
      <c r="B8242" t="s">
        <v>3663</v>
      </c>
      <c r="C8242" s="4">
        <v>16464</v>
      </c>
      <c r="D8242">
        <v>7132417177</v>
      </c>
      <c r="E8242">
        <f>VLOOKUP(D8242,  base_salary!A:A, 1, FALSE)</f>
        <v>7132417177</v>
      </c>
      <c r="F8242">
        <f t="shared" si="256"/>
        <v>0</v>
      </c>
      <c r="G8242">
        <f t="shared" ca="1" si="257"/>
        <v>0</v>
      </c>
    </row>
    <row r="8243" spans="1:7" x14ac:dyDescent="0.25">
      <c r="A8243" t="s">
        <v>10553</v>
      </c>
      <c r="B8243" t="s">
        <v>2325</v>
      </c>
      <c r="C8243" s="4">
        <v>24379</v>
      </c>
      <c r="D8243">
        <v>8322342209</v>
      </c>
      <c r="E8243">
        <f>VLOOKUP(D8243,  base_salary!A:A, 1, FALSE)</f>
        <v>8322342209</v>
      </c>
      <c r="F8243">
        <f t="shared" si="256"/>
        <v>0</v>
      </c>
      <c r="G8243">
        <f t="shared" ca="1" si="257"/>
        <v>0</v>
      </c>
    </row>
    <row r="8244" spans="1:7" x14ac:dyDescent="0.25">
      <c r="A8244" t="s">
        <v>10554</v>
      </c>
      <c r="B8244" t="s">
        <v>2051</v>
      </c>
      <c r="C8244" s="4">
        <v>57922</v>
      </c>
      <c r="D8244">
        <v>5828678620</v>
      </c>
      <c r="E8244">
        <f>VLOOKUP(D8244,  base_salary!A:A, 1, FALSE)</f>
        <v>5828678620</v>
      </c>
      <c r="F8244">
        <f t="shared" si="256"/>
        <v>0</v>
      </c>
      <c r="G8244">
        <f t="shared" ca="1" si="257"/>
        <v>0</v>
      </c>
    </row>
    <row r="8245" spans="1:7" x14ac:dyDescent="0.25">
      <c r="A8245" t="s">
        <v>10555</v>
      </c>
      <c r="B8245" t="s">
        <v>1995</v>
      </c>
      <c r="C8245" s="4">
        <v>26723</v>
      </c>
      <c r="D8245">
        <v>6214787945</v>
      </c>
      <c r="E8245">
        <f>VLOOKUP(D8245,  base_salary!A:A, 1, FALSE)</f>
        <v>6214787945</v>
      </c>
      <c r="F8245">
        <f t="shared" si="256"/>
        <v>0</v>
      </c>
      <c r="G8245">
        <f t="shared" ca="1" si="257"/>
        <v>0</v>
      </c>
    </row>
    <row r="8246" spans="1:7" x14ac:dyDescent="0.25">
      <c r="A8246" t="s">
        <v>10556</v>
      </c>
      <c r="B8246" t="s">
        <v>2175</v>
      </c>
      <c r="C8246" s="4">
        <v>28201</v>
      </c>
      <c r="D8246">
        <v>5929508313</v>
      </c>
      <c r="E8246">
        <f>VLOOKUP(D8246,  base_salary!A:A, 1, FALSE)</f>
        <v>5929508313</v>
      </c>
      <c r="F8246">
        <f t="shared" si="256"/>
        <v>0</v>
      </c>
      <c r="G8246">
        <f t="shared" ca="1" si="257"/>
        <v>0</v>
      </c>
    </row>
    <row r="8247" spans="1:7" x14ac:dyDescent="0.25">
      <c r="A8247" t="s">
        <v>10557</v>
      </c>
      <c r="B8247" t="s">
        <v>2168</v>
      </c>
      <c r="C8247" s="4">
        <v>50342</v>
      </c>
      <c r="D8247">
        <v>1192770250</v>
      </c>
      <c r="E8247">
        <f>VLOOKUP(D8247,  base_salary!A:A, 1, FALSE)</f>
        <v>1192770250</v>
      </c>
      <c r="F8247">
        <f t="shared" si="256"/>
        <v>0</v>
      </c>
      <c r="G8247">
        <f t="shared" ca="1" si="257"/>
        <v>0</v>
      </c>
    </row>
    <row r="8248" spans="1:7" x14ac:dyDescent="0.25">
      <c r="A8248" t="s">
        <v>10558</v>
      </c>
      <c r="B8248" t="s">
        <v>2279</v>
      </c>
      <c r="C8248" s="4">
        <v>22991</v>
      </c>
      <c r="D8248">
        <v>7469392467</v>
      </c>
      <c r="E8248">
        <f>VLOOKUP(D8248,  base_salary!A:A, 1, FALSE)</f>
        <v>7469392467</v>
      </c>
      <c r="F8248">
        <f t="shared" si="256"/>
        <v>0</v>
      </c>
      <c r="G8248">
        <f t="shared" ca="1" si="257"/>
        <v>0</v>
      </c>
    </row>
    <row r="8249" spans="1:7" x14ac:dyDescent="0.25">
      <c r="A8249" t="s">
        <v>10559</v>
      </c>
      <c r="B8249" t="s">
        <v>2151</v>
      </c>
      <c r="C8249" s="4">
        <v>12161</v>
      </c>
      <c r="D8249">
        <v>9447906176</v>
      </c>
      <c r="E8249">
        <f>VLOOKUP(D8249,  base_salary!A:A, 1, FALSE)</f>
        <v>9447906176</v>
      </c>
      <c r="F8249">
        <f t="shared" si="256"/>
        <v>0</v>
      </c>
      <c r="G8249">
        <f t="shared" ca="1" si="257"/>
        <v>0</v>
      </c>
    </row>
    <row r="8250" spans="1:7" x14ac:dyDescent="0.25">
      <c r="A8250" t="s">
        <v>10560</v>
      </c>
      <c r="B8250" t="s">
        <v>2137</v>
      </c>
      <c r="C8250" s="4">
        <v>34881</v>
      </c>
      <c r="D8250">
        <v>6227038881</v>
      </c>
      <c r="E8250">
        <f>VLOOKUP(D8250,  base_salary!A:A, 1, FALSE)</f>
        <v>6227038881</v>
      </c>
      <c r="F8250">
        <f t="shared" si="256"/>
        <v>0</v>
      </c>
      <c r="G8250">
        <f t="shared" ca="1" si="257"/>
        <v>0</v>
      </c>
    </row>
    <row r="8251" spans="1:7" x14ac:dyDescent="0.25">
      <c r="A8251" t="s">
        <v>10561</v>
      </c>
      <c r="B8251" t="s">
        <v>2225</v>
      </c>
      <c r="C8251" s="4">
        <v>45712</v>
      </c>
      <c r="D8251">
        <v>2975315244</v>
      </c>
      <c r="E8251">
        <f>VLOOKUP(D8251,  base_salary!A:A, 1, FALSE)</f>
        <v>2975315244</v>
      </c>
      <c r="F8251">
        <f t="shared" si="256"/>
        <v>0</v>
      </c>
      <c r="G8251">
        <f t="shared" ca="1" si="257"/>
        <v>0</v>
      </c>
    </row>
    <row r="8252" spans="1:7" x14ac:dyDescent="0.25">
      <c r="A8252" t="s">
        <v>10562</v>
      </c>
      <c r="B8252" t="s">
        <v>2251</v>
      </c>
      <c r="C8252" s="4">
        <v>53974</v>
      </c>
      <c r="D8252">
        <v>481875921</v>
      </c>
      <c r="E8252">
        <f>VLOOKUP(D8252,  base_salary!A:A, 1, FALSE)</f>
        <v>481875921</v>
      </c>
      <c r="F8252">
        <f t="shared" si="256"/>
        <v>0</v>
      </c>
      <c r="G8252">
        <f t="shared" ca="1" si="257"/>
        <v>0</v>
      </c>
    </row>
    <row r="8253" spans="1:7" x14ac:dyDescent="0.25">
      <c r="A8253" t="s">
        <v>10563</v>
      </c>
      <c r="B8253" t="s">
        <v>2749</v>
      </c>
      <c r="C8253" s="4">
        <v>21194</v>
      </c>
      <c r="D8253">
        <v>7741079360</v>
      </c>
      <c r="E8253">
        <f>VLOOKUP(D8253,  base_salary!A:A, 1, FALSE)</f>
        <v>7741079360</v>
      </c>
      <c r="F8253">
        <f t="shared" si="256"/>
        <v>0</v>
      </c>
      <c r="G8253">
        <f t="shared" ca="1" si="257"/>
        <v>0</v>
      </c>
    </row>
    <row r="8254" spans="1:7" x14ac:dyDescent="0.25">
      <c r="A8254" t="s">
        <v>10564</v>
      </c>
      <c r="B8254" t="s">
        <v>2557</v>
      </c>
      <c r="C8254" s="4">
        <v>16419</v>
      </c>
      <c r="D8254">
        <v>8519669638</v>
      </c>
      <c r="E8254">
        <f>VLOOKUP(D8254,  base_salary!A:A, 1, FALSE)</f>
        <v>8519669638</v>
      </c>
      <c r="F8254">
        <f t="shared" si="256"/>
        <v>0</v>
      </c>
      <c r="G8254">
        <f t="shared" ca="1" si="257"/>
        <v>0</v>
      </c>
    </row>
    <row r="8255" spans="1:7" x14ac:dyDescent="0.25">
      <c r="A8255" t="s">
        <v>10565</v>
      </c>
      <c r="B8255" t="s">
        <v>3039</v>
      </c>
      <c r="C8255" s="4">
        <v>39900</v>
      </c>
      <c r="D8255">
        <v>9023313240</v>
      </c>
      <c r="E8255">
        <f>VLOOKUP(D8255,  base_salary!A:A, 1, FALSE)</f>
        <v>9023313240</v>
      </c>
      <c r="F8255">
        <f t="shared" si="256"/>
        <v>0</v>
      </c>
      <c r="G8255">
        <f t="shared" ca="1" si="257"/>
        <v>0</v>
      </c>
    </row>
    <row r="8256" spans="1:7" x14ac:dyDescent="0.25">
      <c r="A8256" t="s">
        <v>10566</v>
      </c>
      <c r="B8256" t="s">
        <v>2141</v>
      </c>
      <c r="C8256" s="4">
        <v>51886</v>
      </c>
      <c r="D8256">
        <v>9013891098</v>
      </c>
      <c r="E8256">
        <f>VLOOKUP(D8256,  base_salary!A:A, 1, FALSE)</f>
        <v>9013891098</v>
      </c>
      <c r="F8256">
        <f t="shared" si="256"/>
        <v>0</v>
      </c>
      <c r="G8256">
        <f t="shared" ca="1" si="257"/>
        <v>0</v>
      </c>
    </row>
    <row r="8257" spans="1:7" x14ac:dyDescent="0.25">
      <c r="A8257" t="s">
        <v>10567</v>
      </c>
      <c r="B8257" t="s">
        <v>2914</v>
      </c>
      <c r="C8257" s="4">
        <v>47427</v>
      </c>
      <c r="D8257">
        <v>8875320292</v>
      </c>
      <c r="E8257">
        <f>VLOOKUP(D8257,  base_salary!A:A, 1, FALSE)</f>
        <v>8875320292</v>
      </c>
      <c r="F8257">
        <f t="shared" si="256"/>
        <v>0</v>
      </c>
      <c r="G8257">
        <f t="shared" ca="1" si="257"/>
        <v>0</v>
      </c>
    </row>
    <row r="8258" spans="1:7" x14ac:dyDescent="0.25">
      <c r="A8258" t="s">
        <v>10568</v>
      </c>
      <c r="B8258" t="s">
        <v>2223</v>
      </c>
      <c r="C8258" s="4">
        <v>51868</v>
      </c>
      <c r="D8258">
        <v>3779559293</v>
      </c>
      <c r="E8258">
        <f>VLOOKUP(D8258,  base_salary!A:A, 1, FALSE)</f>
        <v>3779559293</v>
      </c>
      <c r="F8258">
        <f t="shared" si="256"/>
        <v>0</v>
      </c>
      <c r="G8258">
        <f t="shared" ca="1" si="257"/>
        <v>0</v>
      </c>
    </row>
    <row r="8259" spans="1:7" x14ac:dyDescent="0.25">
      <c r="A8259" t="s">
        <v>10569</v>
      </c>
      <c r="B8259" t="s">
        <v>1972</v>
      </c>
      <c r="C8259" s="4">
        <v>53400</v>
      </c>
      <c r="D8259">
        <v>9096285417</v>
      </c>
      <c r="E8259">
        <f>VLOOKUP(D8259,  base_salary!A:A, 1, FALSE)</f>
        <v>9096285417</v>
      </c>
      <c r="F8259">
        <f t="shared" ref="F8259:F8322" si="258">IF(ISERROR(E8259), 1, 0)</f>
        <v>0</v>
      </c>
      <c r="G8259">
        <f t="shared" ref="G8259:G8322" ca="1" si="259">SUM(G:G)</f>
        <v>0</v>
      </c>
    </row>
    <row r="8260" spans="1:7" x14ac:dyDescent="0.25">
      <c r="A8260" t="s">
        <v>10570</v>
      </c>
      <c r="B8260" t="s">
        <v>2856</v>
      </c>
      <c r="C8260" s="4">
        <v>50921</v>
      </c>
      <c r="D8260">
        <v>6209983448</v>
      </c>
      <c r="E8260">
        <f>VLOOKUP(D8260,  base_salary!A:A, 1, FALSE)</f>
        <v>6209983448</v>
      </c>
      <c r="F8260">
        <f t="shared" si="258"/>
        <v>0</v>
      </c>
      <c r="G8260">
        <f t="shared" ca="1" si="259"/>
        <v>0</v>
      </c>
    </row>
    <row r="8261" spans="1:7" x14ac:dyDescent="0.25">
      <c r="A8261" t="s">
        <v>10571</v>
      </c>
      <c r="B8261" t="s">
        <v>2920</v>
      </c>
      <c r="C8261" s="4">
        <v>24770</v>
      </c>
      <c r="D8261">
        <v>7304628987</v>
      </c>
      <c r="E8261">
        <f>VLOOKUP(D8261,  base_salary!A:A, 1, FALSE)</f>
        <v>7304628987</v>
      </c>
      <c r="F8261">
        <f t="shared" si="258"/>
        <v>0</v>
      </c>
      <c r="G8261">
        <f t="shared" ca="1" si="259"/>
        <v>0</v>
      </c>
    </row>
    <row r="8262" spans="1:7" x14ac:dyDescent="0.25">
      <c r="A8262" t="s">
        <v>10572</v>
      </c>
      <c r="B8262" t="s">
        <v>2054</v>
      </c>
      <c r="C8262" s="4">
        <v>40487</v>
      </c>
      <c r="D8262">
        <v>2944219065</v>
      </c>
      <c r="E8262">
        <f>VLOOKUP(D8262,  base_salary!A:A, 1, FALSE)</f>
        <v>2944219065</v>
      </c>
      <c r="F8262">
        <f t="shared" si="258"/>
        <v>0</v>
      </c>
      <c r="G8262">
        <f t="shared" ca="1" si="259"/>
        <v>0</v>
      </c>
    </row>
    <row r="8263" spans="1:7" x14ac:dyDescent="0.25">
      <c r="A8263" t="s">
        <v>10573</v>
      </c>
      <c r="B8263" t="s">
        <v>2606</v>
      </c>
      <c r="C8263" s="4">
        <v>14341</v>
      </c>
      <c r="D8263">
        <v>5811999097</v>
      </c>
      <c r="E8263">
        <f>VLOOKUP(D8263,  base_salary!A:A, 1, FALSE)</f>
        <v>5811999097</v>
      </c>
      <c r="F8263">
        <f t="shared" si="258"/>
        <v>0</v>
      </c>
      <c r="G8263">
        <f t="shared" ca="1" si="259"/>
        <v>0</v>
      </c>
    </row>
    <row r="8264" spans="1:7" x14ac:dyDescent="0.25">
      <c r="A8264" t="s">
        <v>10574</v>
      </c>
      <c r="B8264" t="s">
        <v>2143</v>
      </c>
      <c r="C8264" s="4">
        <v>57705</v>
      </c>
      <c r="D8264">
        <v>844376051</v>
      </c>
      <c r="E8264">
        <f>VLOOKUP(D8264,  base_salary!A:A, 1, FALSE)</f>
        <v>844376051</v>
      </c>
      <c r="F8264">
        <f t="shared" si="258"/>
        <v>0</v>
      </c>
      <c r="G8264">
        <f t="shared" ca="1" si="259"/>
        <v>0</v>
      </c>
    </row>
    <row r="8265" spans="1:7" x14ac:dyDescent="0.25">
      <c r="A8265" t="s">
        <v>10575</v>
      </c>
      <c r="B8265" t="s">
        <v>2188</v>
      </c>
      <c r="C8265" s="4">
        <v>42783</v>
      </c>
      <c r="D8265">
        <v>1953937357</v>
      </c>
      <c r="E8265">
        <f>VLOOKUP(D8265,  base_salary!A:A, 1, FALSE)</f>
        <v>1953937357</v>
      </c>
      <c r="F8265">
        <f t="shared" si="258"/>
        <v>0</v>
      </c>
      <c r="G8265">
        <f t="shared" ca="1" si="259"/>
        <v>0</v>
      </c>
    </row>
    <row r="8266" spans="1:7" x14ac:dyDescent="0.25">
      <c r="A8266" t="s">
        <v>10576</v>
      </c>
      <c r="B8266" t="s">
        <v>3269</v>
      </c>
      <c r="C8266" s="4">
        <v>46560</v>
      </c>
      <c r="D8266">
        <v>4499766028</v>
      </c>
      <c r="E8266">
        <f>VLOOKUP(D8266,  base_salary!A:A, 1, FALSE)</f>
        <v>4499766028</v>
      </c>
      <c r="F8266">
        <f t="shared" si="258"/>
        <v>0</v>
      </c>
      <c r="G8266">
        <f t="shared" ca="1" si="259"/>
        <v>0</v>
      </c>
    </row>
    <row r="8267" spans="1:7" x14ac:dyDescent="0.25">
      <c r="A8267" t="s">
        <v>10577</v>
      </c>
      <c r="B8267" t="s">
        <v>2149</v>
      </c>
      <c r="C8267" s="4">
        <v>59391</v>
      </c>
      <c r="D8267">
        <v>4900475084</v>
      </c>
      <c r="E8267">
        <f>VLOOKUP(D8267,  base_salary!A:A, 1, FALSE)</f>
        <v>4900475084</v>
      </c>
      <c r="F8267">
        <f t="shared" si="258"/>
        <v>0</v>
      </c>
      <c r="G8267">
        <f t="shared" ca="1" si="259"/>
        <v>0</v>
      </c>
    </row>
    <row r="8268" spans="1:7" x14ac:dyDescent="0.25">
      <c r="A8268" t="s">
        <v>10578</v>
      </c>
      <c r="B8268" t="s">
        <v>2083</v>
      </c>
      <c r="C8268" s="4">
        <v>58705</v>
      </c>
      <c r="D8268">
        <v>3288836432</v>
      </c>
      <c r="E8268">
        <f>VLOOKUP(D8268,  base_salary!A:A, 1, FALSE)</f>
        <v>3288836432</v>
      </c>
      <c r="F8268">
        <f t="shared" si="258"/>
        <v>0</v>
      </c>
      <c r="G8268">
        <f t="shared" ca="1" si="259"/>
        <v>0</v>
      </c>
    </row>
    <row r="8269" spans="1:7" x14ac:dyDescent="0.25">
      <c r="A8269" t="s">
        <v>10579</v>
      </c>
      <c r="B8269" t="s">
        <v>3126</v>
      </c>
      <c r="C8269" s="4">
        <v>26698</v>
      </c>
      <c r="D8269">
        <v>7240169995</v>
      </c>
      <c r="E8269">
        <f>VLOOKUP(D8269,  base_salary!A:A, 1, FALSE)</f>
        <v>7240169995</v>
      </c>
      <c r="F8269">
        <f t="shared" si="258"/>
        <v>0</v>
      </c>
      <c r="G8269">
        <f t="shared" ca="1" si="259"/>
        <v>0</v>
      </c>
    </row>
    <row r="8270" spans="1:7" x14ac:dyDescent="0.25">
      <c r="A8270" t="s">
        <v>10580</v>
      </c>
      <c r="B8270" t="s">
        <v>2161</v>
      </c>
      <c r="C8270" s="4">
        <v>13777</v>
      </c>
      <c r="D8270">
        <v>5759255762</v>
      </c>
      <c r="E8270">
        <f>VLOOKUP(D8270,  base_salary!A:A, 1, FALSE)</f>
        <v>5759255762</v>
      </c>
      <c r="F8270">
        <f t="shared" si="258"/>
        <v>0</v>
      </c>
      <c r="G8270">
        <f t="shared" ca="1" si="259"/>
        <v>0</v>
      </c>
    </row>
    <row r="8271" spans="1:7" x14ac:dyDescent="0.25">
      <c r="A8271" t="s">
        <v>10581</v>
      </c>
      <c r="B8271" t="s">
        <v>2992</v>
      </c>
      <c r="C8271" s="4">
        <v>38666</v>
      </c>
      <c r="D8271">
        <v>492630925</v>
      </c>
      <c r="E8271">
        <f>VLOOKUP(D8271,  base_salary!A:A, 1, FALSE)</f>
        <v>492630925</v>
      </c>
      <c r="F8271">
        <f t="shared" si="258"/>
        <v>0</v>
      </c>
      <c r="G8271">
        <f t="shared" ca="1" si="259"/>
        <v>0</v>
      </c>
    </row>
    <row r="8272" spans="1:7" x14ac:dyDescent="0.25">
      <c r="A8272" t="s">
        <v>10582</v>
      </c>
      <c r="B8272" t="s">
        <v>2116</v>
      </c>
      <c r="C8272" s="4">
        <v>33366</v>
      </c>
      <c r="D8272">
        <v>1918356416</v>
      </c>
      <c r="E8272">
        <f>VLOOKUP(D8272,  base_salary!A:A, 1, FALSE)</f>
        <v>1918356416</v>
      </c>
      <c r="F8272">
        <f t="shared" si="258"/>
        <v>0</v>
      </c>
      <c r="G8272">
        <f t="shared" ca="1" si="259"/>
        <v>0</v>
      </c>
    </row>
    <row r="8273" spans="1:7" x14ac:dyDescent="0.25">
      <c r="A8273" t="s">
        <v>10583</v>
      </c>
      <c r="B8273" t="s">
        <v>1986</v>
      </c>
      <c r="C8273" s="4">
        <v>31542</v>
      </c>
      <c r="D8273">
        <v>9018504580</v>
      </c>
      <c r="E8273">
        <f>VLOOKUP(D8273,  base_salary!A:A, 1, FALSE)</f>
        <v>9018504580</v>
      </c>
      <c r="F8273">
        <f t="shared" si="258"/>
        <v>0</v>
      </c>
      <c r="G8273">
        <f t="shared" ca="1" si="259"/>
        <v>0</v>
      </c>
    </row>
    <row r="8274" spans="1:7" x14ac:dyDescent="0.25">
      <c r="A8274" t="s">
        <v>10584</v>
      </c>
      <c r="B8274" t="s">
        <v>2151</v>
      </c>
      <c r="C8274" s="4">
        <v>56178</v>
      </c>
      <c r="D8274">
        <v>4359854056</v>
      </c>
      <c r="E8274">
        <f>VLOOKUP(D8274,  base_salary!A:A, 1, FALSE)</f>
        <v>4359854056</v>
      </c>
      <c r="F8274">
        <f t="shared" si="258"/>
        <v>0</v>
      </c>
      <c r="G8274">
        <f t="shared" ca="1" si="259"/>
        <v>0</v>
      </c>
    </row>
    <row r="8275" spans="1:7" x14ac:dyDescent="0.25">
      <c r="A8275" t="s">
        <v>10585</v>
      </c>
      <c r="B8275" t="s">
        <v>1997</v>
      </c>
      <c r="C8275" s="4">
        <v>26885</v>
      </c>
      <c r="D8275">
        <v>594961432</v>
      </c>
      <c r="E8275">
        <f>VLOOKUP(D8275,  base_salary!A:A, 1, FALSE)</f>
        <v>594961432</v>
      </c>
      <c r="F8275">
        <f t="shared" si="258"/>
        <v>0</v>
      </c>
      <c r="G8275">
        <f t="shared" ca="1" si="259"/>
        <v>0</v>
      </c>
    </row>
    <row r="8276" spans="1:7" x14ac:dyDescent="0.25">
      <c r="A8276" t="s">
        <v>10586</v>
      </c>
      <c r="B8276" t="s">
        <v>2505</v>
      </c>
      <c r="C8276" s="4">
        <v>31185</v>
      </c>
      <c r="D8276">
        <v>7011563598</v>
      </c>
      <c r="E8276">
        <f>VLOOKUP(D8276,  base_salary!A:A, 1, FALSE)</f>
        <v>7011563598</v>
      </c>
      <c r="F8276">
        <f t="shared" si="258"/>
        <v>0</v>
      </c>
      <c r="G8276">
        <f t="shared" ca="1" si="259"/>
        <v>0</v>
      </c>
    </row>
    <row r="8277" spans="1:7" x14ac:dyDescent="0.25">
      <c r="A8277" t="s">
        <v>10587</v>
      </c>
      <c r="B8277" t="s">
        <v>2393</v>
      </c>
      <c r="C8277" s="4">
        <v>16645</v>
      </c>
      <c r="D8277">
        <v>8349606134</v>
      </c>
      <c r="E8277">
        <f>VLOOKUP(D8277,  base_salary!A:A, 1, FALSE)</f>
        <v>8349606134</v>
      </c>
      <c r="F8277">
        <f t="shared" si="258"/>
        <v>0</v>
      </c>
      <c r="G8277">
        <f t="shared" ca="1" si="259"/>
        <v>0</v>
      </c>
    </row>
    <row r="8278" spans="1:7" x14ac:dyDescent="0.25">
      <c r="A8278" t="s">
        <v>10588</v>
      </c>
      <c r="B8278" t="s">
        <v>2037</v>
      </c>
      <c r="C8278" s="4">
        <v>32062</v>
      </c>
      <c r="D8278">
        <v>4342145855</v>
      </c>
      <c r="E8278">
        <f>VLOOKUP(D8278,  base_salary!A:A, 1, FALSE)</f>
        <v>4342145855</v>
      </c>
      <c r="F8278">
        <f t="shared" si="258"/>
        <v>0</v>
      </c>
      <c r="G8278">
        <f t="shared" ca="1" si="259"/>
        <v>0</v>
      </c>
    </row>
    <row r="8279" spans="1:7" x14ac:dyDescent="0.25">
      <c r="A8279" t="s">
        <v>10589</v>
      </c>
      <c r="B8279" t="s">
        <v>1980</v>
      </c>
      <c r="C8279" s="4">
        <v>32413</v>
      </c>
      <c r="D8279">
        <v>3497169404</v>
      </c>
      <c r="E8279">
        <f>VLOOKUP(D8279,  base_salary!A:A, 1, FALSE)</f>
        <v>3497169404</v>
      </c>
      <c r="F8279">
        <f t="shared" si="258"/>
        <v>0</v>
      </c>
      <c r="G8279">
        <f t="shared" ca="1" si="259"/>
        <v>0</v>
      </c>
    </row>
    <row r="8280" spans="1:7" x14ac:dyDescent="0.25">
      <c r="A8280" t="s">
        <v>10590</v>
      </c>
      <c r="B8280" t="s">
        <v>1980</v>
      </c>
      <c r="C8280" s="4">
        <v>40549</v>
      </c>
      <c r="D8280">
        <v>3824197065</v>
      </c>
      <c r="E8280">
        <f>VLOOKUP(D8280,  base_salary!A:A, 1, FALSE)</f>
        <v>3824197065</v>
      </c>
      <c r="F8280">
        <f t="shared" si="258"/>
        <v>0</v>
      </c>
      <c r="G8280">
        <f t="shared" ca="1" si="259"/>
        <v>0</v>
      </c>
    </row>
    <row r="8281" spans="1:7" x14ac:dyDescent="0.25">
      <c r="A8281" t="s">
        <v>10591</v>
      </c>
      <c r="B8281" t="s">
        <v>3390</v>
      </c>
      <c r="C8281" s="4">
        <v>25971</v>
      </c>
      <c r="D8281">
        <v>2607689635</v>
      </c>
      <c r="E8281">
        <f>VLOOKUP(D8281,  base_salary!A:A, 1, FALSE)</f>
        <v>2607689635</v>
      </c>
      <c r="F8281">
        <f t="shared" si="258"/>
        <v>0</v>
      </c>
      <c r="G8281">
        <f t="shared" ca="1" si="259"/>
        <v>0</v>
      </c>
    </row>
    <row r="8282" spans="1:7" x14ac:dyDescent="0.25">
      <c r="A8282" t="s">
        <v>10592</v>
      </c>
      <c r="B8282" t="s">
        <v>3517</v>
      </c>
      <c r="C8282" s="4">
        <v>36089</v>
      </c>
      <c r="D8282">
        <v>303831626</v>
      </c>
      <c r="E8282">
        <f>VLOOKUP(D8282,  base_salary!A:A, 1, FALSE)</f>
        <v>303831626</v>
      </c>
      <c r="F8282">
        <f t="shared" si="258"/>
        <v>0</v>
      </c>
      <c r="G8282">
        <f t="shared" ca="1" si="259"/>
        <v>0</v>
      </c>
    </row>
    <row r="8283" spans="1:7" x14ac:dyDescent="0.25">
      <c r="A8283" t="s">
        <v>10593</v>
      </c>
      <c r="B8283" t="s">
        <v>2069</v>
      </c>
      <c r="C8283" s="4">
        <v>43075</v>
      </c>
      <c r="D8283">
        <v>5299481160</v>
      </c>
      <c r="E8283">
        <f>VLOOKUP(D8283,  base_salary!A:A, 1, FALSE)</f>
        <v>5299481160</v>
      </c>
      <c r="F8283">
        <f t="shared" si="258"/>
        <v>0</v>
      </c>
      <c r="G8283">
        <f t="shared" ca="1" si="259"/>
        <v>0</v>
      </c>
    </row>
    <row r="8284" spans="1:7" x14ac:dyDescent="0.25">
      <c r="A8284" t="s">
        <v>10594</v>
      </c>
      <c r="B8284" t="s">
        <v>2246</v>
      </c>
      <c r="C8284" s="4">
        <v>17233</v>
      </c>
      <c r="D8284">
        <v>4009257075</v>
      </c>
      <c r="E8284">
        <f>VLOOKUP(D8284,  base_salary!A:A, 1, FALSE)</f>
        <v>4009257075</v>
      </c>
      <c r="F8284">
        <f t="shared" si="258"/>
        <v>0</v>
      </c>
      <c r="G8284">
        <f t="shared" ca="1" si="259"/>
        <v>0</v>
      </c>
    </row>
    <row r="8285" spans="1:7" x14ac:dyDescent="0.25">
      <c r="A8285" t="s">
        <v>10595</v>
      </c>
      <c r="B8285" t="s">
        <v>3517</v>
      </c>
      <c r="C8285" s="4">
        <v>42067</v>
      </c>
      <c r="D8285">
        <v>2821741499</v>
      </c>
      <c r="E8285">
        <f>VLOOKUP(D8285,  base_salary!A:A, 1, FALSE)</f>
        <v>2821741499</v>
      </c>
      <c r="F8285">
        <f t="shared" si="258"/>
        <v>0</v>
      </c>
      <c r="G8285">
        <f t="shared" ca="1" si="259"/>
        <v>0</v>
      </c>
    </row>
    <row r="8286" spans="1:7" x14ac:dyDescent="0.25">
      <c r="A8286" t="s">
        <v>10596</v>
      </c>
      <c r="B8286" t="s">
        <v>2028</v>
      </c>
      <c r="C8286" s="4">
        <v>35726</v>
      </c>
      <c r="D8286">
        <v>4492546545</v>
      </c>
      <c r="E8286">
        <f>VLOOKUP(D8286,  base_salary!A:A, 1, FALSE)</f>
        <v>4492546545</v>
      </c>
      <c r="F8286">
        <f t="shared" si="258"/>
        <v>0</v>
      </c>
      <c r="G8286">
        <f t="shared" ca="1" si="259"/>
        <v>0</v>
      </c>
    </row>
    <row r="8287" spans="1:7" x14ac:dyDescent="0.25">
      <c r="A8287" t="s">
        <v>10597</v>
      </c>
      <c r="B8287" t="s">
        <v>1972</v>
      </c>
      <c r="C8287" s="4">
        <v>23288</v>
      </c>
      <c r="D8287">
        <v>6375014751</v>
      </c>
      <c r="E8287">
        <f>VLOOKUP(D8287,  base_salary!A:A, 1, FALSE)</f>
        <v>6375014751</v>
      </c>
      <c r="F8287">
        <f t="shared" si="258"/>
        <v>0</v>
      </c>
      <c r="G8287">
        <f t="shared" ca="1" si="259"/>
        <v>0</v>
      </c>
    </row>
    <row r="8288" spans="1:7" x14ac:dyDescent="0.25">
      <c r="A8288" t="s">
        <v>10598</v>
      </c>
      <c r="B8288" t="s">
        <v>2380</v>
      </c>
      <c r="C8288" s="4">
        <v>40751</v>
      </c>
      <c r="D8288">
        <v>4958503722</v>
      </c>
      <c r="E8288">
        <f>VLOOKUP(D8288,  base_salary!A:A, 1, FALSE)</f>
        <v>4958503722</v>
      </c>
      <c r="F8288">
        <f t="shared" si="258"/>
        <v>0</v>
      </c>
      <c r="G8288">
        <f t="shared" ca="1" si="259"/>
        <v>0</v>
      </c>
    </row>
    <row r="8289" spans="1:7" x14ac:dyDescent="0.25">
      <c r="A8289" t="s">
        <v>10599</v>
      </c>
      <c r="B8289" t="s">
        <v>3039</v>
      </c>
      <c r="C8289" s="4">
        <v>49123</v>
      </c>
      <c r="D8289">
        <v>8908432159</v>
      </c>
      <c r="E8289">
        <f>VLOOKUP(D8289,  base_salary!A:A, 1, FALSE)</f>
        <v>8908432159</v>
      </c>
      <c r="F8289">
        <f t="shared" si="258"/>
        <v>0</v>
      </c>
      <c r="G8289">
        <f t="shared" ca="1" si="259"/>
        <v>0</v>
      </c>
    </row>
    <row r="8290" spans="1:7" x14ac:dyDescent="0.25">
      <c r="A8290" t="s">
        <v>10600</v>
      </c>
      <c r="B8290" t="s">
        <v>2188</v>
      </c>
      <c r="C8290" s="4">
        <v>32847</v>
      </c>
      <c r="D8290">
        <v>2117567142</v>
      </c>
      <c r="E8290">
        <f>VLOOKUP(D8290,  base_salary!A:A, 1, FALSE)</f>
        <v>2117567142</v>
      </c>
      <c r="F8290">
        <f t="shared" si="258"/>
        <v>0</v>
      </c>
      <c r="G8290">
        <f t="shared" ca="1" si="259"/>
        <v>0</v>
      </c>
    </row>
    <row r="8291" spans="1:7" x14ac:dyDescent="0.25">
      <c r="A8291" t="s">
        <v>10601</v>
      </c>
      <c r="B8291" t="s">
        <v>2488</v>
      </c>
      <c r="C8291" s="4">
        <v>47814</v>
      </c>
      <c r="D8291">
        <v>1898839557</v>
      </c>
      <c r="E8291">
        <f>VLOOKUP(D8291,  base_salary!A:A, 1, FALSE)</f>
        <v>1898839557</v>
      </c>
      <c r="F8291">
        <f t="shared" si="258"/>
        <v>0</v>
      </c>
      <c r="G8291">
        <f t="shared" ca="1" si="259"/>
        <v>0</v>
      </c>
    </row>
    <row r="8292" spans="1:7" x14ac:dyDescent="0.25">
      <c r="A8292" t="s">
        <v>10602</v>
      </c>
      <c r="B8292" t="s">
        <v>2083</v>
      </c>
      <c r="C8292" s="4">
        <v>38563</v>
      </c>
      <c r="D8292">
        <v>495702854</v>
      </c>
      <c r="E8292">
        <f>VLOOKUP(D8292,  base_salary!A:A, 1, FALSE)</f>
        <v>495702854</v>
      </c>
      <c r="F8292">
        <f t="shared" si="258"/>
        <v>0</v>
      </c>
      <c r="G8292">
        <f t="shared" ca="1" si="259"/>
        <v>0</v>
      </c>
    </row>
    <row r="8293" spans="1:7" x14ac:dyDescent="0.25">
      <c r="A8293" t="s">
        <v>10603</v>
      </c>
      <c r="B8293" t="s">
        <v>2369</v>
      </c>
      <c r="C8293" s="4">
        <v>22851</v>
      </c>
      <c r="D8293">
        <v>3227873028</v>
      </c>
      <c r="E8293">
        <f>VLOOKUP(D8293,  base_salary!A:A, 1, FALSE)</f>
        <v>3227873028</v>
      </c>
      <c r="F8293">
        <f t="shared" si="258"/>
        <v>0</v>
      </c>
      <c r="G8293">
        <f t="shared" ca="1" si="259"/>
        <v>0</v>
      </c>
    </row>
    <row r="8294" spans="1:7" x14ac:dyDescent="0.25">
      <c r="A8294" t="s">
        <v>10604</v>
      </c>
      <c r="B8294" t="s">
        <v>2014</v>
      </c>
      <c r="C8294" s="4">
        <v>15975</v>
      </c>
      <c r="D8294">
        <v>1009146149</v>
      </c>
      <c r="E8294">
        <f>VLOOKUP(D8294,  base_salary!A:A, 1, FALSE)</f>
        <v>1009146149</v>
      </c>
      <c r="F8294">
        <f t="shared" si="258"/>
        <v>0</v>
      </c>
      <c r="G8294">
        <f t="shared" ca="1" si="259"/>
        <v>0</v>
      </c>
    </row>
    <row r="8295" spans="1:7" x14ac:dyDescent="0.25">
      <c r="A8295" t="s">
        <v>10605</v>
      </c>
      <c r="B8295" t="s">
        <v>2037</v>
      </c>
      <c r="C8295" s="4">
        <v>22785</v>
      </c>
      <c r="D8295">
        <v>3013094990</v>
      </c>
      <c r="E8295">
        <f>VLOOKUP(D8295,  base_salary!A:A, 1, FALSE)</f>
        <v>3013094990</v>
      </c>
      <c r="F8295">
        <f t="shared" si="258"/>
        <v>0</v>
      </c>
      <c r="G8295">
        <f t="shared" ca="1" si="259"/>
        <v>0</v>
      </c>
    </row>
    <row r="8296" spans="1:7" x14ac:dyDescent="0.25">
      <c r="A8296" t="s">
        <v>10606</v>
      </c>
      <c r="B8296" t="s">
        <v>2426</v>
      </c>
      <c r="C8296" s="4">
        <v>12132</v>
      </c>
      <c r="D8296">
        <v>8875305560</v>
      </c>
      <c r="E8296">
        <f>VLOOKUP(D8296,  base_salary!A:A, 1, FALSE)</f>
        <v>8875305560</v>
      </c>
      <c r="F8296">
        <f t="shared" si="258"/>
        <v>0</v>
      </c>
      <c r="G8296">
        <f t="shared" ca="1" si="259"/>
        <v>0</v>
      </c>
    </row>
    <row r="8297" spans="1:7" x14ac:dyDescent="0.25">
      <c r="A8297" t="s">
        <v>10607</v>
      </c>
      <c r="B8297" t="s">
        <v>2151</v>
      </c>
      <c r="C8297" s="4">
        <v>11179</v>
      </c>
      <c r="D8297">
        <v>895027720</v>
      </c>
      <c r="E8297">
        <f>VLOOKUP(D8297,  base_salary!A:A, 1, FALSE)</f>
        <v>895027720</v>
      </c>
      <c r="F8297">
        <f t="shared" si="258"/>
        <v>0</v>
      </c>
      <c r="G8297">
        <f t="shared" ca="1" si="259"/>
        <v>0</v>
      </c>
    </row>
    <row r="8298" spans="1:7" x14ac:dyDescent="0.25">
      <c r="A8298" t="s">
        <v>10608</v>
      </c>
      <c r="B8298" t="s">
        <v>2546</v>
      </c>
      <c r="C8298" s="4">
        <v>43149</v>
      </c>
      <c r="D8298">
        <v>8162941088</v>
      </c>
      <c r="E8298">
        <f>VLOOKUP(D8298,  base_salary!A:A, 1, FALSE)</f>
        <v>8162941088</v>
      </c>
      <c r="F8298">
        <f t="shared" si="258"/>
        <v>0</v>
      </c>
      <c r="G8298">
        <f t="shared" ca="1" si="259"/>
        <v>0</v>
      </c>
    </row>
    <row r="8299" spans="1:7" x14ac:dyDescent="0.25">
      <c r="A8299" t="s">
        <v>10609</v>
      </c>
      <c r="B8299" t="s">
        <v>1991</v>
      </c>
      <c r="C8299" s="4">
        <v>51731</v>
      </c>
      <c r="D8299">
        <v>325547246</v>
      </c>
      <c r="E8299">
        <f>VLOOKUP(D8299,  base_salary!A:A, 1, FALSE)</f>
        <v>325547246</v>
      </c>
      <c r="F8299">
        <f t="shared" si="258"/>
        <v>0</v>
      </c>
      <c r="G8299">
        <f t="shared" ca="1" si="259"/>
        <v>0</v>
      </c>
    </row>
    <row r="8300" spans="1:7" x14ac:dyDescent="0.25">
      <c r="A8300" t="s">
        <v>10610</v>
      </c>
      <c r="B8300" t="s">
        <v>1934</v>
      </c>
      <c r="C8300" s="4">
        <v>47119</v>
      </c>
      <c r="D8300">
        <v>2958727874</v>
      </c>
      <c r="E8300">
        <f>VLOOKUP(D8300,  base_salary!A:A, 1, FALSE)</f>
        <v>2958727874</v>
      </c>
      <c r="F8300">
        <f t="shared" si="258"/>
        <v>0</v>
      </c>
      <c r="G8300">
        <f t="shared" ca="1" si="259"/>
        <v>0</v>
      </c>
    </row>
    <row r="8301" spans="1:7" x14ac:dyDescent="0.25">
      <c r="A8301" t="s">
        <v>10611</v>
      </c>
      <c r="B8301" t="s">
        <v>2269</v>
      </c>
      <c r="C8301" s="4">
        <v>37531</v>
      </c>
      <c r="D8301">
        <v>6209983448</v>
      </c>
      <c r="E8301">
        <f>VLOOKUP(D8301,  base_salary!A:A, 1, FALSE)</f>
        <v>6209983448</v>
      </c>
      <c r="F8301">
        <f t="shared" si="258"/>
        <v>0</v>
      </c>
      <c r="G8301">
        <f t="shared" ca="1" si="259"/>
        <v>0</v>
      </c>
    </row>
    <row r="8302" spans="1:7" x14ac:dyDescent="0.25">
      <c r="A8302" t="s">
        <v>10612</v>
      </c>
      <c r="B8302" t="s">
        <v>2517</v>
      </c>
      <c r="C8302" s="4">
        <v>23220</v>
      </c>
      <c r="D8302">
        <v>1364767856</v>
      </c>
      <c r="E8302">
        <f>VLOOKUP(D8302,  base_salary!A:A, 1, FALSE)</f>
        <v>1364767856</v>
      </c>
      <c r="F8302">
        <f t="shared" si="258"/>
        <v>0</v>
      </c>
      <c r="G8302">
        <f t="shared" ca="1" si="259"/>
        <v>0</v>
      </c>
    </row>
    <row r="8303" spans="1:7" x14ac:dyDescent="0.25">
      <c r="A8303" t="s">
        <v>10613</v>
      </c>
      <c r="B8303" t="s">
        <v>2424</v>
      </c>
      <c r="C8303" s="4">
        <v>40017</v>
      </c>
      <c r="D8303">
        <v>3469413983</v>
      </c>
      <c r="E8303">
        <f>VLOOKUP(D8303,  base_salary!A:A, 1, FALSE)</f>
        <v>3469413983</v>
      </c>
      <c r="F8303">
        <f t="shared" si="258"/>
        <v>0</v>
      </c>
      <c r="G8303">
        <f t="shared" ca="1" si="259"/>
        <v>0</v>
      </c>
    </row>
    <row r="8304" spans="1:7" x14ac:dyDescent="0.25">
      <c r="A8304" t="s">
        <v>10614</v>
      </c>
      <c r="B8304" t="s">
        <v>2214</v>
      </c>
      <c r="C8304" s="4">
        <v>25028</v>
      </c>
      <c r="D8304">
        <v>1472093461</v>
      </c>
      <c r="E8304">
        <f>VLOOKUP(D8304,  base_salary!A:A, 1, FALSE)</f>
        <v>1472093461</v>
      </c>
      <c r="F8304">
        <f t="shared" si="258"/>
        <v>0</v>
      </c>
      <c r="G8304">
        <f t="shared" ca="1" si="259"/>
        <v>0</v>
      </c>
    </row>
    <row r="8305" spans="1:7" x14ac:dyDescent="0.25">
      <c r="A8305" t="s">
        <v>10615</v>
      </c>
      <c r="B8305" t="s">
        <v>3243</v>
      </c>
      <c r="C8305" s="4">
        <v>46980</v>
      </c>
      <c r="D8305">
        <v>7888574610</v>
      </c>
      <c r="E8305">
        <f>VLOOKUP(D8305,  base_salary!A:A, 1, FALSE)</f>
        <v>7888574610</v>
      </c>
      <c r="F8305">
        <f t="shared" si="258"/>
        <v>0</v>
      </c>
      <c r="G8305">
        <f t="shared" ca="1" si="259"/>
        <v>0</v>
      </c>
    </row>
    <row r="8306" spans="1:7" x14ac:dyDescent="0.25">
      <c r="A8306" t="s">
        <v>10616</v>
      </c>
      <c r="B8306" t="s">
        <v>2151</v>
      </c>
      <c r="C8306" s="4">
        <v>15515</v>
      </c>
      <c r="D8306">
        <v>7492341709</v>
      </c>
      <c r="E8306">
        <f>VLOOKUP(D8306,  base_salary!A:A, 1, FALSE)</f>
        <v>7492341709</v>
      </c>
      <c r="F8306">
        <f t="shared" si="258"/>
        <v>0</v>
      </c>
      <c r="G8306">
        <f t="shared" ca="1" si="259"/>
        <v>0</v>
      </c>
    </row>
    <row r="8307" spans="1:7" x14ac:dyDescent="0.25">
      <c r="A8307" t="s">
        <v>10617</v>
      </c>
      <c r="B8307" t="s">
        <v>2158</v>
      </c>
      <c r="C8307" s="4">
        <v>49777</v>
      </c>
      <c r="D8307">
        <v>1411873114</v>
      </c>
      <c r="E8307">
        <f>VLOOKUP(D8307,  base_salary!A:A, 1, FALSE)</f>
        <v>1411873114</v>
      </c>
      <c r="F8307">
        <f t="shared" si="258"/>
        <v>0</v>
      </c>
      <c r="G8307">
        <f t="shared" ca="1" si="259"/>
        <v>0</v>
      </c>
    </row>
    <row r="8308" spans="1:7" x14ac:dyDescent="0.25">
      <c r="A8308" t="s">
        <v>10618</v>
      </c>
      <c r="B8308" t="s">
        <v>2184</v>
      </c>
      <c r="C8308" s="4">
        <v>38199</v>
      </c>
      <c r="D8308">
        <v>4029727026</v>
      </c>
      <c r="E8308">
        <f>VLOOKUP(D8308,  base_salary!A:A, 1, FALSE)</f>
        <v>4029727026</v>
      </c>
      <c r="F8308">
        <f t="shared" si="258"/>
        <v>0</v>
      </c>
      <c r="G8308">
        <f t="shared" ca="1" si="259"/>
        <v>0</v>
      </c>
    </row>
    <row r="8309" spans="1:7" x14ac:dyDescent="0.25">
      <c r="A8309" t="s">
        <v>10619</v>
      </c>
      <c r="B8309" t="s">
        <v>1976</v>
      </c>
      <c r="C8309" s="4">
        <v>49203</v>
      </c>
      <c r="D8309">
        <v>4269946768</v>
      </c>
      <c r="E8309">
        <f>VLOOKUP(D8309,  base_salary!A:A, 1, FALSE)</f>
        <v>4269946768</v>
      </c>
      <c r="F8309">
        <f t="shared" si="258"/>
        <v>0</v>
      </c>
      <c r="G8309">
        <f t="shared" ca="1" si="259"/>
        <v>0</v>
      </c>
    </row>
    <row r="8310" spans="1:7" x14ac:dyDescent="0.25">
      <c r="A8310" t="s">
        <v>10620</v>
      </c>
      <c r="B8310" t="s">
        <v>3142</v>
      </c>
      <c r="C8310" s="4">
        <v>41241</v>
      </c>
      <c r="D8310">
        <v>5503746279</v>
      </c>
      <c r="E8310">
        <f>VLOOKUP(D8310,  base_salary!A:A, 1, FALSE)</f>
        <v>5503746279</v>
      </c>
      <c r="F8310">
        <f t="shared" si="258"/>
        <v>0</v>
      </c>
      <c r="G8310">
        <f t="shared" ca="1" si="259"/>
        <v>0</v>
      </c>
    </row>
    <row r="8311" spans="1:7" x14ac:dyDescent="0.25">
      <c r="A8311" t="s">
        <v>10621</v>
      </c>
      <c r="B8311" t="s">
        <v>2166</v>
      </c>
      <c r="C8311" s="4">
        <v>44347</v>
      </c>
      <c r="D8311">
        <v>7824503232</v>
      </c>
      <c r="E8311">
        <f>VLOOKUP(D8311,  base_salary!A:A, 1, FALSE)</f>
        <v>7824503232</v>
      </c>
      <c r="F8311">
        <f t="shared" si="258"/>
        <v>0</v>
      </c>
      <c r="G8311">
        <f t="shared" ca="1" si="259"/>
        <v>0</v>
      </c>
    </row>
    <row r="8312" spans="1:7" x14ac:dyDescent="0.25">
      <c r="A8312" t="s">
        <v>10622</v>
      </c>
      <c r="B8312" t="s">
        <v>1930</v>
      </c>
      <c r="C8312" s="4">
        <v>31824</v>
      </c>
      <c r="D8312">
        <v>885693418</v>
      </c>
      <c r="E8312">
        <f>VLOOKUP(D8312,  base_salary!A:A, 1, FALSE)</f>
        <v>885693418</v>
      </c>
      <c r="F8312">
        <f t="shared" si="258"/>
        <v>0</v>
      </c>
      <c r="G8312">
        <f t="shared" ca="1" si="259"/>
        <v>0</v>
      </c>
    </row>
    <row r="8313" spans="1:7" x14ac:dyDescent="0.25">
      <c r="A8313" t="s">
        <v>10623</v>
      </c>
      <c r="B8313" t="s">
        <v>1952</v>
      </c>
      <c r="C8313" s="4">
        <v>46163</v>
      </c>
      <c r="D8313">
        <v>4398950745</v>
      </c>
      <c r="E8313">
        <f>VLOOKUP(D8313,  base_salary!A:A, 1, FALSE)</f>
        <v>4398950745</v>
      </c>
      <c r="F8313">
        <f t="shared" si="258"/>
        <v>0</v>
      </c>
      <c r="G8313">
        <f t="shared" ca="1" si="259"/>
        <v>0</v>
      </c>
    </row>
    <row r="8314" spans="1:7" x14ac:dyDescent="0.25">
      <c r="A8314" t="s">
        <v>10624</v>
      </c>
      <c r="B8314" t="s">
        <v>3041</v>
      </c>
      <c r="C8314" s="4">
        <v>18955</v>
      </c>
      <c r="D8314">
        <v>4499766028</v>
      </c>
      <c r="E8314">
        <f>VLOOKUP(D8314,  base_salary!A:A, 1, FALSE)</f>
        <v>4499766028</v>
      </c>
      <c r="F8314">
        <f t="shared" si="258"/>
        <v>0</v>
      </c>
      <c r="G8314">
        <f t="shared" ca="1" si="259"/>
        <v>0</v>
      </c>
    </row>
    <row r="8315" spans="1:7" x14ac:dyDescent="0.25">
      <c r="A8315" t="s">
        <v>10625</v>
      </c>
      <c r="B8315" t="s">
        <v>2269</v>
      </c>
      <c r="C8315" s="4">
        <v>24435</v>
      </c>
      <c r="D8315">
        <v>1573192775</v>
      </c>
      <c r="E8315">
        <f>VLOOKUP(D8315,  base_salary!A:A, 1, FALSE)</f>
        <v>1573192775</v>
      </c>
      <c r="F8315">
        <f t="shared" si="258"/>
        <v>0</v>
      </c>
      <c r="G8315">
        <f t="shared" ca="1" si="259"/>
        <v>0</v>
      </c>
    </row>
    <row r="8316" spans="1:7" x14ac:dyDescent="0.25">
      <c r="A8316" t="s">
        <v>10626</v>
      </c>
      <c r="B8316" t="s">
        <v>4018</v>
      </c>
      <c r="C8316" s="4">
        <v>58653</v>
      </c>
      <c r="D8316">
        <v>3991963221</v>
      </c>
      <c r="E8316">
        <f>VLOOKUP(D8316,  base_salary!A:A, 1, FALSE)</f>
        <v>3991963221</v>
      </c>
      <c r="F8316">
        <f t="shared" si="258"/>
        <v>0</v>
      </c>
      <c r="G8316">
        <f t="shared" ca="1" si="259"/>
        <v>0</v>
      </c>
    </row>
    <row r="8317" spans="1:7" x14ac:dyDescent="0.25">
      <c r="A8317" t="s">
        <v>10627</v>
      </c>
      <c r="B8317" t="s">
        <v>2028</v>
      </c>
      <c r="C8317" s="4">
        <v>41733</v>
      </c>
      <c r="D8317">
        <v>1969484233</v>
      </c>
      <c r="E8317">
        <f>VLOOKUP(D8317,  base_salary!A:A, 1, FALSE)</f>
        <v>1969484233</v>
      </c>
      <c r="F8317">
        <f t="shared" si="258"/>
        <v>0</v>
      </c>
      <c r="G8317">
        <f t="shared" ca="1" si="259"/>
        <v>0</v>
      </c>
    </row>
    <row r="8318" spans="1:7" x14ac:dyDescent="0.25">
      <c r="A8318" t="s">
        <v>10628</v>
      </c>
      <c r="B8318" t="s">
        <v>3753</v>
      </c>
      <c r="C8318" s="4">
        <v>43430</v>
      </c>
      <c r="D8318">
        <v>1313434965</v>
      </c>
      <c r="E8318">
        <f>VLOOKUP(D8318,  base_salary!A:A, 1, FALSE)</f>
        <v>1313434965</v>
      </c>
      <c r="F8318">
        <f t="shared" si="258"/>
        <v>0</v>
      </c>
      <c r="G8318">
        <f t="shared" ca="1" si="259"/>
        <v>0</v>
      </c>
    </row>
    <row r="8319" spans="1:7" x14ac:dyDescent="0.25">
      <c r="A8319" t="s">
        <v>10629</v>
      </c>
      <c r="B8319" t="s">
        <v>2242</v>
      </c>
      <c r="C8319" s="4">
        <v>55607</v>
      </c>
      <c r="D8319">
        <v>5064247826</v>
      </c>
      <c r="E8319">
        <f>VLOOKUP(D8319,  base_salary!A:A, 1, FALSE)</f>
        <v>5064247826</v>
      </c>
      <c r="F8319">
        <f t="shared" si="258"/>
        <v>0</v>
      </c>
      <c r="G8319">
        <f t="shared" ca="1" si="259"/>
        <v>0</v>
      </c>
    </row>
    <row r="8320" spans="1:7" x14ac:dyDescent="0.25">
      <c r="A8320" t="s">
        <v>10630</v>
      </c>
      <c r="B8320" t="s">
        <v>3734</v>
      </c>
      <c r="C8320" s="4">
        <v>16619</v>
      </c>
      <c r="D8320">
        <v>1664426442</v>
      </c>
      <c r="E8320">
        <f>VLOOKUP(D8320,  base_salary!A:A, 1, FALSE)</f>
        <v>1664426442</v>
      </c>
      <c r="F8320">
        <f t="shared" si="258"/>
        <v>0</v>
      </c>
      <c r="G8320">
        <f t="shared" ca="1" si="259"/>
        <v>0</v>
      </c>
    </row>
    <row r="8321" spans="1:7" x14ac:dyDescent="0.25">
      <c r="A8321" t="s">
        <v>10631</v>
      </c>
      <c r="B8321" t="s">
        <v>2113</v>
      </c>
      <c r="C8321" s="4">
        <v>58871</v>
      </c>
      <c r="D8321">
        <v>7659816853</v>
      </c>
      <c r="E8321">
        <f>VLOOKUP(D8321,  base_salary!A:A, 1, FALSE)</f>
        <v>7659816853</v>
      </c>
      <c r="F8321">
        <f t="shared" si="258"/>
        <v>0</v>
      </c>
      <c r="G8321">
        <f t="shared" ca="1" si="259"/>
        <v>0</v>
      </c>
    </row>
    <row r="8322" spans="1:7" x14ac:dyDescent="0.25">
      <c r="A8322" t="s">
        <v>10632</v>
      </c>
      <c r="B8322" t="s">
        <v>1978</v>
      </c>
      <c r="C8322" s="4">
        <v>21928</v>
      </c>
      <c r="D8322">
        <v>7473861379</v>
      </c>
      <c r="E8322">
        <f>VLOOKUP(D8322,  base_salary!A:A, 1, FALSE)</f>
        <v>7473861379</v>
      </c>
      <c r="F8322">
        <f t="shared" si="258"/>
        <v>0</v>
      </c>
      <c r="G8322">
        <f t="shared" ca="1" si="259"/>
        <v>0</v>
      </c>
    </row>
    <row r="8323" spans="1:7" x14ac:dyDescent="0.25">
      <c r="A8323" t="s">
        <v>10633</v>
      </c>
      <c r="B8323" t="s">
        <v>2494</v>
      </c>
      <c r="C8323" s="4">
        <v>21719</v>
      </c>
      <c r="D8323">
        <v>7374898193</v>
      </c>
      <c r="E8323">
        <f>VLOOKUP(D8323,  base_salary!A:A, 1, FALSE)</f>
        <v>7374898193</v>
      </c>
      <c r="F8323">
        <f t="shared" ref="F8323:F8386" si="260">IF(ISERROR(E8323), 1, 0)</f>
        <v>0</v>
      </c>
      <c r="G8323">
        <f t="shared" ref="G8323:G8386" ca="1" si="261">SUM(G:G)</f>
        <v>0</v>
      </c>
    </row>
    <row r="8324" spans="1:7" x14ac:dyDescent="0.25">
      <c r="A8324" t="s">
        <v>10634</v>
      </c>
      <c r="B8324" t="s">
        <v>1999</v>
      </c>
      <c r="C8324" s="4">
        <v>30086</v>
      </c>
      <c r="D8324">
        <v>9545462825</v>
      </c>
      <c r="E8324">
        <f>VLOOKUP(D8324,  base_salary!A:A, 1, FALSE)</f>
        <v>9545462825</v>
      </c>
      <c r="F8324">
        <f t="shared" si="260"/>
        <v>0</v>
      </c>
      <c r="G8324">
        <f t="shared" ca="1" si="261"/>
        <v>0</v>
      </c>
    </row>
    <row r="8325" spans="1:7" x14ac:dyDescent="0.25">
      <c r="A8325" t="s">
        <v>10635</v>
      </c>
      <c r="B8325" t="s">
        <v>1970</v>
      </c>
      <c r="C8325" s="4">
        <v>55540</v>
      </c>
      <c r="D8325">
        <v>2702941109</v>
      </c>
      <c r="E8325">
        <f>VLOOKUP(D8325,  base_salary!A:A, 1, FALSE)</f>
        <v>2702941109</v>
      </c>
      <c r="F8325">
        <f t="shared" si="260"/>
        <v>0</v>
      </c>
      <c r="G8325">
        <f t="shared" ca="1" si="261"/>
        <v>0</v>
      </c>
    </row>
    <row r="8326" spans="1:7" x14ac:dyDescent="0.25">
      <c r="A8326" t="s">
        <v>10636</v>
      </c>
      <c r="B8326" t="s">
        <v>2051</v>
      </c>
      <c r="C8326" s="4">
        <v>30317</v>
      </c>
      <c r="D8326">
        <v>1231429186</v>
      </c>
      <c r="E8326">
        <f>VLOOKUP(D8326,  base_salary!A:A, 1, FALSE)</f>
        <v>1231429186</v>
      </c>
      <c r="F8326">
        <f t="shared" si="260"/>
        <v>0</v>
      </c>
      <c r="G8326">
        <f t="shared" ca="1" si="261"/>
        <v>0</v>
      </c>
    </row>
    <row r="8327" spans="1:7" x14ac:dyDescent="0.25">
      <c r="A8327" t="s">
        <v>10637</v>
      </c>
      <c r="B8327" t="s">
        <v>2929</v>
      </c>
      <c r="C8327" s="4">
        <v>53861</v>
      </c>
      <c r="D8327">
        <v>7160109333</v>
      </c>
      <c r="E8327">
        <f>VLOOKUP(D8327,  base_salary!A:A, 1, FALSE)</f>
        <v>7160109333</v>
      </c>
      <c r="F8327">
        <f t="shared" si="260"/>
        <v>0</v>
      </c>
      <c r="G8327">
        <f t="shared" ca="1" si="261"/>
        <v>0</v>
      </c>
    </row>
    <row r="8328" spans="1:7" x14ac:dyDescent="0.25">
      <c r="A8328" t="s">
        <v>10638</v>
      </c>
      <c r="B8328" t="s">
        <v>2288</v>
      </c>
      <c r="C8328" s="4">
        <v>54186</v>
      </c>
      <c r="D8328">
        <v>4396213212</v>
      </c>
      <c r="E8328">
        <f>VLOOKUP(D8328,  base_salary!A:A, 1, FALSE)</f>
        <v>4396213212</v>
      </c>
      <c r="F8328">
        <f t="shared" si="260"/>
        <v>0</v>
      </c>
      <c r="G8328">
        <f t="shared" ca="1" si="261"/>
        <v>0</v>
      </c>
    </row>
    <row r="8329" spans="1:7" x14ac:dyDescent="0.25">
      <c r="A8329" t="s">
        <v>10639</v>
      </c>
      <c r="B8329" t="s">
        <v>2302</v>
      </c>
      <c r="C8329" s="4">
        <v>14692</v>
      </c>
      <c r="D8329">
        <v>5117202538</v>
      </c>
      <c r="E8329">
        <f>VLOOKUP(D8329,  base_salary!A:A, 1, FALSE)</f>
        <v>5117202538</v>
      </c>
      <c r="F8329">
        <f t="shared" si="260"/>
        <v>0</v>
      </c>
      <c r="G8329">
        <f t="shared" ca="1" si="261"/>
        <v>0</v>
      </c>
    </row>
    <row r="8330" spans="1:7" x14ac:dyDescent="0.25">
      <c r="A8330" t="s">
        <v>10640</v>
      </c>
      <c r="B8330" t="s">
        <v>2071</v>
      </c>
      <c r="C8330" s="4">
        <v>47819</v>
      </c>
      <c r="D8330">
        <v>7688943361</v>
      </c>
      <c r="E8330">
        <f>VLOOKUP(D8330,  base_salary!A:A, 1, FALSE)</f>
        <v>7688943361</v>
      </c>
      <c r="F8330">
        <f t="shared" si="260"/>
        <v>0</v>
      </c>
      <c r="G8330">
        <f t="shared" ca="1" si="261"/>
        <v>0</v>
      </c>
    </row>
    <row r="8331" spans="1:7" x14ac:dyDescent="0.25">
      <c r="A8331" t="s">
        <v>10641</v>
      </c>
      <c r="B8331" t="s">
        <v>2201</v>
      </c>
      <c r="C8331" s="4">
        <v>47616</v>
      </c>
      <c r="D8331">
        <v>2575500974</v>
      </c>
      <c r="E8331">
        <f>VLOOKUP(D8331,  base_salary!A:A, 1, FALSE)</f>
        <v>2575500974</v>
      </c>
      <c r="F8331">
        <f t="shared" si="260"/>
        <v>0</v>
      </c>
      <c r="G8331">
        <f t="shared" ca="1" si="261"/>
        <v>0</v>
      </c>
    </row>
    <row r="8332" spans="1:7" x14ac:dyDescent="0.25">
      <c r="A8332" t="s">
        <v>10642</v>
      </c>
      <c r="B8332" t="s">
        <v>3390</v>
      </c>
      <c r="C8332" s="4">
        <v>37119</v>
      </c>
      <c r="D8332">
        <v>5519420165</v>
      </c>
      <c r="E8332">
        <f>VLOOKUP(D8332,  base_salary!A:A, 1, FALSE)</f>
        <v>5519420165</v>
      </c>
      <c r="F8332">
        <f t="shared" si="260"/>
        <v>0</v>
      </c>
      <c r="G8332">
        <f t="shared" ca="1" si="261"/>
        <v>0</v>
      </c>
    </row>
    <row r="8333" spans="1:7" x14ac:dyDescent="0.25">
      <c r="A8333" t="s">
        <v>10643</v>
      </c>
      <c r="B8333" t="s">
        <v>2749</v>
      </c>
      <c r="C8333" s="4">
        <v>45763</v>
      </c>
      <c r="D8333">
        <v>7961231404</v>
      </c>
      <c r="E8333">
        <f>VLOOKUP(D8333,  base_salary!A:A, 1, FALSE)</f>
        <v>7961231404</v>
      </c>
      <c r="F8333">
        <f t="shared" si="260"/>
        <v>0</v>
      </c>
      <c r="G8333">
        <f t="shared" ca="1" si="261"/>
        <v>0</v>
      </c>
    </row>
    <row r="8334" spans="1:7" x14ac:dyDescent="0.25">
      <c r="A8334" t="s">
        <v>10644</v>
      </c>
      <c r="B8334" t="s">
        <v>2164</v>
      </c>
      <c r="C8334" s="4">
        <v>17998</v>
      </c>
      <c r="D8334">
        <v>4638232353</v>
      </c>
      <c r="E8334">
        <f>VLOOKUP(D8334,  base_salary!A:A, 1, FALSE)</f>
        <v>4638232353</v>
      </c>
      <c r="F8334">
        <f t="shared" si="260"/>
        <v>0</v>
      </c>
      <c r="G8334">
        <f t="shared" ca="1" si="261"/>
        <v>0</v>
      </c>
    </row>
    <row r="8335" spans="1:7" x14ac:dyDescent="0.25">
      <c r="A8335" t="s">
        <v>10645</v>
      </c>
      <c r="B8335" t="s">
        <v>2524</v>
      </c>
      <c r="C8335" s="4">
        <v>15155</v>
      </c>
      <c r="D8335">
        <v>2492824950</v>
      </c>
      <c r="E8335">
        <f>VLOOKUP(D8335,  base_salary!A:A, 1, FALSE)</f>
        <v>2492824950</v>
      </c>
      <c r="F8335">
        <f t="shared" si="260"/>
        <v>0</v>
      </c>
      <c r="G8335">
        <f t="shared" ca="1" si="261"/>
        <v>0</v>
      </c>
    </row>
    <row r="8336" spans="1:7" x14ac:dyDescent="0.25">
      <c r="A8336" t="s">
        <v>10646</v>
      </c>
      <c r="B8336" t="s">
        <v>2113</v>
      </c>
      <c r="C8336" s="4">
        <v>48464</v>
      </c>
      <c r="D8336">
        <v>4191160419</v>
      </c>
      <c r="E8336">
        <f>VLOOKUP(D8336,  base_salary!A:A, 1, FALSE)</f>
        <v>4191160419</v>
      </c>
      <c r="F8336">
        <f t="shared" si="260"/>
        <v>0</v>
      </c>
      <c r="G8336">
        <f t="shared" ca="1" si="261"/>
        <v>0</v>
      </c>
    </row>
    <row r="8337" spans="1:7" x14ac:dyDescent="0.25">
      <c r="A8337" t="s">
        <v>10647</v>
      </c>
      <c r="B8337" t="s">
        <v>2177</v>
      </c>
      <c r="C8337" s="4">
        <v>50144</v>
      </c>
      <c r="D8337">
        <v>8460683117</v>
      </c>
      <c r="E8337">
        <f>VLOOKUP(D8337,  base_salary!A:A, 1, FALSE)</f>
        <v>8460683117</v>
      </c>
      <c r="F8337">
        <f t="shared" si="260"/>
        <v>0</v>
      </c>
      <c r="G8337">
        <f t="shared" ca="1" si="261"/>
        <v>0</v>
      </c>
    </row>
    <row r="8338" spans="1:7" x14ac:dyDescent="0.25">
      <c r="A8338" t="s">
        <v>10648</v>
      </c>
      <c r="B8338" t="s">
        <v>2431</v>
      </c>
      <c r="C8338" s="4">
        <v>33874</v>
      </c>
      <c r="D8338">
        <v>6019132307</v>
      </c>
      <c r="E8338">
        <f>VLOOKUP(D8338,  base_salary!A:A, 1, FALSE)</f>
        <v>6019132307</v>
      </c>
      <c r="F8338">
        <f t="shared" si="260"/>
        <v>0</v>
      </c>
      <c r="G8338">
        <f t="shared" ca="1" si="261"/>
        <v>0</v>
      </c>
    </row>
    <row r="8339" spans="1:7" x14ac:dyDescent="0.25">
      <c r="A8339" t="s">
        <v>10649</v>
      </c>
      <c r="B8339" t="s">
        <v>1995</v>
      </c>
      <c r="C8339" s="4">
        <v>46740</v>
      </c>
      <c r="D8339">
        <v>2191014690</v>
      </c>
      <c r="E8339">
        <f>VLOOKUP(D8339,  base_salary!A:A, 1, FALSE)</f>
        <v>2191014690</v>
      </c>
      <c r="F8339">
        <f t="shared" si="260"/>
        <v>0</v>
      </c>
      <c r="G8339">
        <f t="shared" ca="1" si="261"/>
        <v>0</v>
      </c>
    </row>
    <row r="8340" spans="1:7" x14ac:dyDescent="0.25">
      <c r="A8340" t="s">
        <v>10650</v>
      </c>
      <c r="B8340" t="s">
        <v>1964</v>
      </c>
      <c r="C8340" s="4">
        <v>18991</v>
      </c>
      <c r="D8340">
        <v>1755716656</v>
      </c>
      <c r="E8340">
        <f>VLOOKUP(D8340,  base_salary!A:A, 1, FALSE)</f>
        <v>1755716656</v>
      </c>
      <c r="F8340">
        <f t="shared" si="260"/>
        <v>0</v>
      </c>
      <c r="G8340">
        <f t="shared" ca="1" si="261"/>
        <v>0</v>
      </c>
    </row>
    <row r="8341" spans="1:7" x14ac:dyDescent="0.25">
      <c r="A8341" t="s">
        <v>10651</v>
      </c>
      <c r="B8341" t="s">
        <v>2111</v>
      </c>
      <c r="C8341" s="4">
        <v>20397</v>
      </c>
      <c r="D8341">
        <v>1028388519</v>
      </c>
      <c r="E8341">
        <f>VLOOKUP(D8341,  base_salary!A:A, 1, FALSE)</f>
        <v>1028388519</v>
      </c>
      <c r="F8341">
        <f t="shared" si="260"/>
        <v>0</v>
      </c>
      <c r="G8341">
        <f t="shared" ca="1" si="261"/>
        <v>0</v>
      </c>
    </row>
    <row r="8342" spans="1:7" x14ac:dyDescent="0.25">
      <c r="A8342" t="s">
        <v>10652</v>
      </c>
      <c r="B8342" t="s">
        <v>2389</v>
      </c>
      <c r="C8342" s="4">
        <v>15870</v>
      </c>
      <c r="D8342">
        <v>1628738227</v>
      </c>
      <c r="E8342">
        <f>VLOOKUP(D8342,  base_salary!A:A, 1, FALSE)</f>
        <v>1628738227</v>
      </c>
      <c r="F8342">
        <f t="shared" si="260"/>
        <v>0</v>
      </c>
      <c r="G8342">
        <f t="shared" ca="1" si="261"/>
        <v>0</v>
      </c>
    </row>
    <row r="8343" spans="1:7" x14ac:dyDescent="0.25">
      <c r="A8343" t="s">
        <v>10653</v>
      </c>
      <c r="B8343" t="s">
        <v>2201</v>
      </c>
      <c r="C8343" s="4">
        <v>55213</v>
      </c>
      <c r="D8343">
        <v>960994726</v>
      </c>
      <c r="E8343">
        <f>VLOOKUP(D8343,  base_salary!A:A, 1, FALSE)</f>
        <v>960994726</v>
      </c>
      <c r="F8343">
        <f t="shared" si="260"/>
        <v>0</v>
      </c>
      <c r="G8343">
        <f t="shared" ca="1" si="261"/>
        <v>0</v>
      </c>
    </row>
    <row r="8344" spans="1:7" x14ac:dyDescent="0.25">
      <c r="A8344" t="s">
        <v>10654</v>
      </c>
      <c r="B8344" t="s">
        <v>2143</v>
      </c>
      <c r="C8344" s="4">
        <v>53653</v>
      </c>
      <c r="D8344">
        <v>994826516</v>
      </c>
      <c r="E8344">
        <f>VLOOKUP(D8344,  base_salary!A:A, 1, FALSE)</f>
        <v>994826516</v>
      </c>
      <c r="F8344">
        <f t="shared" si="260"/>
        <v>0</v>
      </c>
      <c r="G8344">
        <f t="shared" ca="1" si="261"/>
        <v>0</v>
      </c>
    </row>
    <row r="8345" spans="1:7" x14ac:dyDescent="0.25">
      <c r="A8345" t="s">
        <v>10655</v>
      </c>
      <c r="B8345" t="s">
        <v>2501</v>
      </c>
      <c r="C8345" s="4">
        <v>43191</v>
      </c>
      <c r="D8345">
        <v>2670196322</v>
      </c>
      <c r="E8345">
        <f>VLOOKUP(D8345,  base_salary!A:A, 1, FALSE)</f>
        <v>2670196322</v>
      </c>
      <c r="F8345">
        <f t="shared" si="260"/>
        <v>0</v>
      </c>
      <c r="G8345">
        <f t="shared" ca="1" si="261"/>
        <v>0</v>
      </c>
    </row>
    <row r="8346" spans="1:7" x14ac:dyDescent="0.25">
      <c r="A8346" t="s">
        <v>10656</v>
      </c>
      <c r="B8346" t="s">
        <v>2709</v>
      </c>
      <c r="C8346" s="4">
        <v>24305</v>
      </c>
      <c r="D8346">
        <v>8335120919</v>
      </c>
      <c r="E8346">
        <f>VLOOKUP(D8346,  base_salary!A:A, 1, FALSE)</f>
        <v>8335120919</v>
      </c>
      <c r="F8346">
        <f t="shared" si="260"/>
        <v>0</v>
      </c>
      <c r="G8346">
        <f t="shared" ca="1" si="261"/>
        <v>0</v>
      </c>
    </row>
    <row r="8347" spans="1:7" x14ac:dyDescent="0.25">
      <c r="A8347" t="s">
        <v>10657</v>
      </c>
      <c r="B8347" t="s">
        <v>1946</v>
      </c>
      <c r="C8347" s="4">
        <v>16343</v>
      </c>
      <c r="D8347">
        <v>3513651333</v>
      </c>
      <c r="E8347">
        <f>VLOOKUP(D8347,  base_salary!A:A, 1, FALSE)</f>
        <v>3513651333</v>
      </c>
      <c r="F8347">
        <f t="shared" si="260"/>
        <v>0</v>
      </c>
      <c r="G8347">
        <f t="shared" ca="1" si="261"/>
        <v>0</v>
      </c>
    </row>
    <row r="8348" spans="1:7" x14ac:dyDescent="0.25">
      <c r="A8348" t="s">
        <v>10658</v>
      </c>
      <c r="B8348" t="s">
        <v>1968</v>
      </c>
      <c r="C8348" s="4">
        <v>13599</v>
      </c>
      <c r="D8348">
        <v>3779559293</v>
      </c>
      <c r="E8348">
        <f>VLOOKUP(D8348,  base_salary!A:A, 1, FALSE)</f>
        <v>3779559293</v>
      </c>
      <c r="F8348">
        <f t="shared" si="260"/>
        <v>0</v>
      </c>
      <c r="G8348">
        <f t="shared" ca="1" si="261"/>
        <v>0</v>
      </c>
    </row>
    <row r="8349" spans="1:7" x14ac:dyDescent="0.25">
      <c r="A8349" t="s">
        <v>10659</v>
      </c>
      <c r="B8349" t="s">
        <v>2077</v>
      </c>
      <c r="C8349" s="4">
        <v>48802</v>
      </c>
      <c r="D8349">
        <v>471886378</v>
      </c>
      <c r="E8349">
        <f>VLOOKUP(D8349,  base_salary!A:A, 1, FALSE)</f>
        <v>471886378</v>
      </c>
      <c r="F8349">
        <f t="shared" si="260"/>
        <v>0</v>
      </c>
      <c r="G8349">
        <f t="shared" ca="1" si="261"/>
        <v>0</v>
      </c>
    </row>
    <row r="8350" spans="1:7" x14ac:dyDescent="0.25">
      <c r="A8350" t="s">
        <v>10660</v>
      </c>
      <c r="B8350" t="s">
        <v>2596</v>
      </c>
      <c r="C8350" s="4">
        <v>15084</v>
      </c>
      <c r="D8350">
        <v>3877279783</v>
      </c>
      <c r="E8350">
        <f>VLOOKUP(D8350,  base_salary!A:A, 1, FALSE)</f>
        <v>3877279783</v>
      </c>
      <c r="F8350">
        <f t="shared" si="260"/>
        <v>0</v>
      </c>
      <c r="G8350">
        <f t="shared" ca="1" si="261"/>
        <v>0</v>
      </c>
    </row>
    <row r="8351" spans="1:7" x14ac:dyDescent="0.25">
      <c r="A8351" t="s">
        <v>10661</v>
      </c>
      <c r="B8351" t="s">
        <v>3533</v>
      </c>
      <c r="C8351" s="4">
        <v>16713</v>
      </c>
      <c r="D8351">
        <v>5422052862</v>
      </c>
      <c r="E8351">
        <f>VLOOKUP(D8351,  base_salary!A:A, 1, FALSE)</f>
        <v>5422052862</v>
      </c>
      <c r="F8351">
        <f t="shared" si="260"/>
        <v>0</v>
      </c>
      <c r="G8351">
        <f t="shared" ca="1" si="261"/>
        <v>0</v>
      </c>
    </row>
    <row r="8352" spans="1:7" x14ac:dyDescent="0.25">
      <c r="A8352" t="s">
        <v>10662</v>
      </c>
      <c r="B8352" t="s">
        <v>2503</v>
      </c>
      <c r="C8352" s="4">
        <v>59977</v>
      </c>
      <c r="D8352">
        <v>263573389</v>
      </c>
      <c r="E8352">
        <f>VLOOKUP(D8352,  base_salary!A:A, 1, FALSE)</f>
        <v>263573389</v>
      </c>
      <c r="F8352">
        <f t="shared" si="260"/>
        <v>0</v>
      </c>
      <c r="G8352">
        <f t="shared" ca="1" si="261"/>
        <v>0</v>
      </c>
    </row>
    <row r="8353" spans="1:7" x14ac:dyDescent="0.25">
      <c r="A8353" t="s">
        <v>10663</v>
      </c>
      <c r="B8353" t="s">
        <v>2572</v>
      </c>
      <c r="C8353" s="4">
        <v>22292</v>
      </c>
      <c r="D8353">
        <v>4877108939</v>
      </c>
      <c r="E8353">
        <f>VLOOKUP(D8353,  base_salary!A:A, 1, FALSE)</f>
        <v>4877108939</v>
      </c>
      <c r="F8353">
        <f t="shared" si="260"/>
        <v>0</v>
      </c>
      <c r="G8353">
        <f t="shared" ca="1" si="261"/>
        <v>0</v>
      </c>
    </row>
    <row r="8354" spans="1:7" x14ac:dyDescent="0.25">
      <c r="A8354" t="s">
        <v>10664</v>
      </c>
      <c r="B8354" t="s">
        <v>1946</v>
      </c>
      <c r="C8354" s="4">
        <v>21608</v>
      </c>
      <c r="D8354">
        <v>2592292012</v>
      </c>
      <c r="E8354">
        <f>VLOOKUP(D8354,  base_salary!A:A, 1, FALSE)</f>
        <v>2592292012</v>
      </c>
      <c r="F8354">
        <f t="shared" si="260"/>
        <v>0</v>
      </c>
      <c r="G8354">
        <f t="shared" ca="1" si="261"/>
        <v>0</v>
      </c>
    </row>
    <row r="8355" spans="1:7" x14ac:dyDescent="0.25">
      <c r="A8355" t="s">
        <v>10665</v>
      </c>
      <c r="B8355" t="s">
        <v>2212</v>
      </c>
      <c r="C8355" s="4">
        <v>57842</v>
      </c>
      <c r="D8355">
        <v>8128449354</v>
      </c>
      <c r="E8355">
        <f>VLOOKUP(D8355,  base_salary!A:A, 1, FALSE)</f>
        <v>8128449354</v>
      </c>
      <c r="F8355">
        <f t="shared" si="260"/>
        <v>0</v>
      </c>
      <c r="G8355">
        <f t="shared" ca="1" si="261"/>
        <v>0</v>
      </c>
    </row>
    <row r="8356" spans="1:7" x14ac:dyDescent="0.25">
      <c r="A8356" t="s">
        <v>10666</v>
      </c>
      <c r="B8356" t="s">
        <v>2093</v>
      </c>
      <c r="C8356" s="4">
        <v>37377</v>
      </c>
      <c r="D8356">
        <v>5002048994</v>
      </c>
      <c r="E8356">
        <f>VLOOKUP(D8356,  base_salary!A:A, 1, FALSE)</f>
        <v>5002048994</v>
      </c>
      <c r="F8356">
        <f t="shared" si="260"/>
        <v>0</v>
      </c>
      <c r="G8356">
        <f t="shared" ca="1" si="261"/>
        <v>0</v>
      </c>
    </row>
    <row r="8357" spans="1:7" x14ac:dyDescent="0.25">
      <c r="A8357" t="s">
        <v>10667</v>
      </c>
      <c r="B8357" t="s">
        <v>3142</v>
      </c>
      <c r="C8357" s="4">
        <v>36378</v>
      </c>
      <c r="D8357">
        <v>453763030</v>
      </c>
      <c r="E8357">
        <f>VLOOKUP(D8357,  base_salary!A:A, 1, FALSE)</f>
        <v>453763030</v>
      </c>
      <c r="F8357">
        <f t="shared" si="260"/>
        <v>0</v>
      </c>
      <c r="G8357">
        <f t="shared" ca="1" si="261"/>
        <v>0</v>
      </c>
    </row>
    <row r="8358" spans="1:7" x14ac:dyDescent="0.25">
      <c r="A8358" t="s">
        <v>10668</v>
      </c>
      <c r="B8358" t="s">
        <v>2734</v>
      </c>
      <c r="C8358" s="4">
        <v>13260</v>
      </c>
      <c r="D8358">
        <v>3418374697</v>
      </c>
      <c r="E8358">
        <f>VLOOKUP(D8358,  base_salary!A:A, 1, FALSE)</f>
        <v>3418374697</v>
      </c>
      <c r="F8358">
        <f t="shared" si="260"/>
        <v>0</v>
      </c>
      <c r="G8358">
        <f t="shared" ca="1" si="261"/>
        <v>0</v>
      </c>
    </row>
    <row r="8359" spans="1:7" x14ac:dyDescent="0.25">
      <c r="A8359" t="s">
        <v>10669</v>
      </c>
      <c r="B8359" t="s">
        <v>2012</v>
      </c>
      <c r="C8359" s="4">
        <v>12927</v>
      </c>
      <c r="D8359">
        <v>483886254</v>
      </c>
      <c r="E8359">
        <f>VLOOKUP(D8359,  base_salary!A:A, 1, FALSE)</f>
        <v>483886254</v>
      </c>
      <c r="F8359">
        <f t="shared" si="260"/>
        <v>0</v>
      </c>
      <c r="G8359">
        <f t="shared" ca="1" si="261"/>
        <v>0</v>
      </c>
    </row>
    <row r="8360" spans="1:7" x14ac:dyDescent="0.25">
      <c r="A8360" t="s">
        <v>10670</v>
      </c>
      <c r="B8360" t="s">
        <v>2970</v>
      </c>
      <c r="C8360" s="4">
        <v>38661</v>
      </c>
      <c r="D8360">
        <v>5138969978</v>
      </c>
      <c r="E8360">
        <f>VLOOKUP(D8360,  base_salary!A:A, 1, FALSE)</f>
        <v>5138969978</v>
      </c>
      <c r="F8360">
        <f t="shared" si="260"/>
        <v>0</v>
      </c>
      <c r="G8360">
        <f t="shared" ca="1" si="261"/>
        <v>0</v>
      </c>
    </row>
    <row r="8361" spans="1:7" x14ac:dyDescent="0.25">
      <c r="A8361" t="s">
        <v>10671</v>
      </c>
      <c r="B8361" t="s">
        <v>2606</v>
      </c>
      <c r="C8361" s="4">
        <v>17475</v>
      </c>
      <c r="D8361">
        <v>879297433</v>
      </c>
      <c r="E8361">
        <f>VLOOKUP(D8361,  base_salary!A:A, 1, FALSE)</f>
        <v>879297433</v>
      </c>
      <c r="F8361">
        <f t="shared" si="260"/>
        <v>0</v>
      </c>
      <c r="G8361">
        <f t="shared" ca="1" si="261"/>
        <v>0</v>
      </c>
    </row>
    <row r="8362" spans="1:7" x14ac:dyDescent="0.25">
      <c r="A8362" t="s">
        <v>10672</v>
      </c>
      <c r="B8362" t="s">
        <v>2426</v>
      </c>
      <c r="C8362" s="4">
        <v>34393</v>
      </c>
      <c r="D8362">
        <v>7160109333</v>
      </c>
      <c r="E8362">
        <f>VLOOKUP(D8362,  base_salary!A:A, 1, FALSE)</f>
        <v>7160109333</v>
      </c>
      <c r="F8362">
        <f t="shared" si="260"/>
        <v>0</v>
      </c>
      <c r="G8362">
        <f t="shared" ca="1" si="261"/>
        <v>0</v>
      </c>
    </row>
    <row r="8363" spans="1:7" x14ac:dyDescent="0.25">
      <c r="A8363" t="s">
        <v>10673</v>
      </c>
      <c r="B8363" t="s">
        <v>2210</v>
      </c>
      <c r="C8363" s="4">
        <v>22248</v>
      </c>
      <c r="D8363">
        <v>8002426673</v>
      </c>
      <c r="E8363">
        <f>VLOOKUP(D8363,  base_salary!A:A, 1, FALSE)</f>
        <v>8002426673</v>
      </c>
      <c r="F8363">
        <f t="shared" si="260"/>
        <v>0</v>
      </c>
      <c r="G8363">
        <f t="shared" ca="1" si="261"/>
        <v>0</v>
      </c>
    </row>
    <row r="8364" spans="1:7" x14ac:dyDescent="0.25">
      <c r="A8364" t="s">
        <v>10674</v>
      </c>
      <c r="B8364" t="s">
        <v>2734</v>
      </c>
      <c r="C8364" s="4">
        <v>41941</v>
      </c>
      <c r="D8364">
        <v>1155371844</v>
      </c>
      <c r="E8364">
        <f>VLOOKUP(D8364,  base_salary!A:A, 1, FALSE)</f>
        <v>1155371844</v>
      </c>
      <c r="F8364">
        <f t="shared" si="260"/>
        <v>0</v>
      </c>
      <c r="G8364">
        <f t="shared" ca="1" si="261"/>
        <v>0</v>
      </c>
    </row>
    <row r="8365" spans="1:7" x14ac:dyDescent="0.25">
      <c r="A8365" t="s">
        <v>10675</v>
      </c>
      <c r="B8365" t="s">
        <v>2687</v>
      </c>
      <c r="C8365" s="4">
        <v>19658</v>
      </c>
      <c r="D8365">
        <v>62571575</v>
      </c>
      <c r="E8365">
        <f>VLOOKUP(D8365,  base_salary!A:A, 1, FALSE)</f>
        <v>62571575</v>
      </c>
      <c r="F8365">
        <f t="shared" si="260"/>
        <v>0</v>
      </c>
      <c r="G8365">
        <f t="shared" ca="1" si="261"/>
        <v>0</v>
      </c>
    </row>
    <row r="8366" spans="1:7" x14ac:dyDescent="0.25">
      <c r="A8366" t="s">
        <v>10676</v>
      </c>
      <c r="B8366" t="s">
        <v>2345</v>
      </c>
      <c r="C8366" s="4">
        <v>45043</v>
      </c>
      <c r="D8366">
        <v>8175279842</v>
      </c>
      <c r="E8366">
        <f>VLOOKUP(D8366,  base_salary!A:A, 1, FALSE)</f>
        <v>8175279842</v>
      </c>
      <c r="F8366">
        <f t="shared" si="260"/>
        <v>0</v>
      </c>
      <c r="G8366">
        <f t="shared" ca="1" si="261"/>
        <v>0</v>
      </c>
    </row>
    <row r="8367" spans="1:7" x14ac:dyDescent="0.25">
      <c r="A8367" t="s">
        <v>10677</v>
      </c>
      <c r="B8367" t="s">
        <v>2288</v>
      </c>
      <c r="C8367" s="4">
        <v>16694</v>
      </c>
      <c r="D8367">
        <v>1898839557</v>
      </c>
      <c r="E8367">
        <f>VLOOKUP(D8367,  base_salary!A:A, 1, FALSE)</f>
        <v>1898839557</v>
      </c>
      <c r="F8367">
        <f t="shared" si="260"/>
        <v>0</v>
      </c>
      <c r="G8367">
        <f t="shared" ca="1" si="261"/>
        <v>0</v>
      </c>
    </row>
    <row r="8368" spans="1:7" x14ac:dyDescent="0.25">
      <c r="A8368" t="s">
        <v>10678</v>
      </c>
      <c r="B8368" t="s">
        <v>1997</v>
      </c>
      <c r="C8368" s="4">
        <v>16063</v>
      </c>
      <c r="D8368">
        <v>4359854056</v>
      </c>
      <c r="E8368">
        <f>VLOOKUP(D8368,  base_salary!A:A, 1, FALSE)</f>
        <v>4359854056</v>
      </c>
      <c r="F8368">
        <f t="shared" si="260"/>
        <v>0</v>
      </c>
      <c r="G8368">
        <f t="shared" ca="1" si="261"/>
        <v>0</v>
      </c>
    </row>
    <row r="8369" spans="1:7" x14ac:dyDescent="0.25">
      <c r="A8369" t="s">
        <v>10679</v>
      </c>
      <c r="B8369" t="s">
        <v>3271</v>
      </c>
      <c r="C8369" s="4">
        <v>57855</v>
      </c>
      <c r="D8369">
        <v>6731572691</v>
      </c>
      <c r="E8369">
        <f>VLOOKUP(D8369,  base_salary!A:A, 1, FALSE)</f>
        <v>6731572691</v>
      </c>
      <c r="F8369">
        <f t="shared" si="260"/>
        <v>0</v>
      </c>
      <c r="G8369">
        <f t="shared" ca="1" si="261"/>
        <v>0</v>
      </c>
    </row>
    <row r="8370" spans="1:7" x14ac:dyDescent="0.25">
      <c r="A8370" t="s">
        <v>10680</v>
      </c>
      <c r="B8370" t="s">
        <v>2099</v>
      </c>
      <c r="C8370" s="4">
        <v>43785</v>
      </c>
      <c r="D8370">
        <v>1969484233</v>
      </c>
      <c r="E8370">
        <f>VLOOKUP(D8370,  base_salary!A:A, 1, FALSE)</f>
        <v>1969484233</v>
      </c>
      <c r="F8370">
        <f t="shared" si="260"/>
        <v>0</v>
      </c>
      <c r="G8370">
        <f t="shared" ca="1" si="261"/>
        <v>0</v>
      </c>
    </row>
    <row r="8371" spans="1:7" x14ac:dyDescent="0.25">
      <c r="A8371" t="s">
        <v>10681</v>
      </c>
      <c r="B8371" t="s">
        <v>2037</v>
      </c>
      <c r="C8371" s="4">
        <v>43658</v>
      </c>
      <c r="D8371">
        <v>3016446324</v>
      </c>
      <c r="E8371">
        <f>VLOOKUP(D8371,  base_salary!A:A, 1, FALSE)</f>
        <v>3016446324</v>
      </c>
      <c r="F8371">
        <f t="shared" si="260"/>
        <v>0</v>
      </c>
      <c r="G8371">
        <f t="shared" ca="1" si="261"/>
        <v>0</v>
      </c>
    </row>
    <row r="8372" spans="1:7" x14ac:dyDescent="0.25">
      <c r="A8372" t="s">
        <v>10682</v>
      </c>
      <c r="B8372" t="s">
        <v>2141</v>
      </c>
      <c r="C8372" s="4">
        <v>10819</v>
      </c>
      <c r="D8372">
        <v>4192443678</v>
      </c>
      <c r="E8372">
        <f>VLOOKUP(D8372,  base_salary!A:A, 1, FALSE)</f>
        <v>4192443678</v>
      </c>
      <c r="F8372">
        <f t="shared" si="260"/>
        <v>0</v>
      </c>
      <c r="G8372">
        <f t="shared" ca="1" si="261"/>
        <v>0</v>
      </c>
    </row>
    <row r="8373" spans="1:7" x14ac:dyDescent="0.25">
      <c r="A8373" t="s">
        <v>10683</v>
      </c>
      <c r="B8373" t="s">
        <v>1993</v>
      </c>
      <c r="C8373" s="4">
        <v>41755</v>
      </c>
      <c r="D8373">
        <v>6462250968</v>
      </c>
      <c r="E8373">
        <f>VLOOKUP(D8373,  base_salary!A:A, 1, FALSE)</f>
        <v>6462250968</v>
      </c>
      <c r="F8373">
        <f t="shared" si="260"/>
        <v>0</v>
      </c>
      <c r="G8373">
        <f t="shared" ca="1" si="261"/>
        <v>0</v>
      </c>
    </row>
    <row r="8374" spans="1:7" x14ac:dyDescent="0.25">
      <c r="A8374" t="s">
        <v>10684</v>
      </c>
      <c r="B8374" t="s">
        <v>2054</v>
      </c>
      <c r="C8374" s="4">
        <v>22372</v>
      </c>
      <c r="D8374">
        <v>1149008652</v>
      </c>
      <c r="E8374">
        <f>VLOOKUP(D8374,  base_salary!A:A, 1, FALSE)</f>
        <v>1149008652</v>
      </c>
      <c r="F8374">
        <f t="shared" si="260"/>
        <v>0</v>
      </c>
      <c r="G8374">
        <f t="shared" ca="1" si="261"/>
        <v>0</v>
      </c>
    </row>
    <row r="8375" spans="1:7" x14ac:dyDescent="0.25">
      <c r="A8375" t="s">
        <v>10685</v>
      </c>
      <c r="B8375" t="s">
        <v>2018</v>
      </c>
      <c r="C8375" s="4">
        <v>49440</v>
      </c>
      <c r="D8375">
        <v>7251959615</v>
      </c>
      <c r="E8375">
        <f>VLOOKUP(D8375,  base_salary!A:A, 1, FALSE)</f>
        <v>7251959615</v>
      </c>
      <c r="F8375">
        <f t="shared" si="260"/>
        <v>0</v>
      </c>
      <c r="G8375">
        <f t="shared" ca="1" si="261"/>
        <v>0</v>
      </c>
    </row>
    <row r="8376" spans="1:7" x14ac:dyDescent="0.25">
      <c r="A8376" t="s">
        <v>10686</v>
      </c>
      <c r="B8376" t="s">
        <v>2288</v>
      </c>
      <c r="C8376" s="4">
        <v>52988</v>
      </c>
      <c r="D8376">
        <v>4236713853</v>
      </c>
      <c r="E8376">
        <f>VLOOKUP(D8376,  base_salary!A:A, 1, FALSE)</f>
        <v>4236713853</v>
      </c>
      <c r="F8376">
        <f t="shared" si="260"/>
        <v>0</v>
      </c>
      <c r="G8376">
        <f t="shared" ca="1" si="261"/>
        <v>0</v>
      </c>
    </row>
    <row r="8377" spans="1:7" x14ac:dyDescent="0.25">
      <c r="A8377" t="s">
        <v>10687</v>
      </c>
      <c r="B8377" t="s">
        <v>2396</v>
      </c>
      <c r="C8377" s="4">
        <v>34900</v>
      </c>
      <c r="D8377">
        <v>1532722974</v>
      </c>
      <c r="E8377">
        <f>VLOOKUP(D8377,  base_salary!A:A, 1, FALSE)</f>
        <v>1532722974</v>
      </c>
      <c r="F8377">
        <f t="shared" si="260"/>
        <v>0</v>
      </c>
      <c r="G8377">
        <f t="shared" ca="1" si="261"/>
        <v>0</v>
      </c>
    </row>
    <row r="8378" spans="1:7" x14ac:dyDescent="0.25">
      <c r="A8378" t="s">
        <v>10688</v>
      </c>
      <c r="B8378" t="s">
        <v>2205</v>
      </c>
      <c r="C8378" s="4">
        <v>15798</v>
      </c>
      <c r="D8378">
        <v>3661649302</v>
      </c>
      <c r="E8378">
        <f>VLOOKUP(D8378,  base_salary!A:A, 1, FALSE)</f>
        <v>3661649302</v>
      </c>
      <c r="F8378">
        <f t="shared" si="260"/>
        <v>0</v>
      </c>
      <c r="G8378">
        <f t="shared" ca="1" si="261"/>
        <v>0</v>
      </c>
    </row>
    <row r="8379" spans="1:7" x14ac:dyDescent="0.25">
      <c r="A8379" t="s">
        <v>10689</v>
      </c>
      <c r="B8379" t="s">
        <v>1982</v>
      </c>
      <c r="C8379" s="4">
        <v>22245</v>
      </c>
      <c r="D8379">
        <v>8322342209</v>
      </c>
      <c r="E8379">
        <f>VLOOKUP(D8379,  base_salary!A:A, 1, FALSE)</f>
        <v>8322342209</v>
      </c>
      <c r="F8379">
        <f t="shared" si="260"/>
        <v>0</v>
      </c>
      <c r="G8379">
        <f t="shared" ca="1" si="261"/>
        <v>0</v>
      </c>
    </row>
    <row r="8380" spans="1:7" x14ac:dyDescent="0.25">
      <c r="A8380" t="s">
        <v>10690</v>
      </c>
      <c r="B8380" t="s">
        <v>2970</v>
      </c>
      <c r="C8380" s="4">
        <v>20404</v>
      </c>
      <c r="D8380">
        <v>8565880958</v>
      </c>
      <c r="E8380">
        <f>VLOOKUP(D8380,  base_salary!A:A, 1, FALSE)</f>
        <v>8565880958</v>
      </c>
      <c r="F8380">
        <f t="shared" si="260"/>
        <v>0</v>
      </c>
      <c r="G8380">
        <f t="shared" ca="1" si="261"/>
        <v>0</v>
      </c>
    </row>
    <row r="8381" spans="1:7" x14ac:dyDescent="0.25">
      <c r="A8381" t="s">
        <v>10691</v>
      </c>
      <c r="B8381" t="s">
        <v>2321</v>
      </c>
      <c r="C8381" s="4">
        <v>30106</v>
      </c>
      <c r="D8381">
        <v>4049350750</v>
      </c>
      <c r="E8381">
        <f>VLOOKUP(D8381,  base_salary!A:A, 1, FALSE)</f>
        <v>4049350750</v>
      </c>
      <c r="F8381">
        <f t="shared" si="260"/>
        <v>0</v>
      </c>
      <c r="G8381">
        <f t="shared" ca="1" si="261"/>
        <v>0</v>
      </c>
    </row>
    <row r="8382" spans="1:7" x14ac:dyDescent="0.25">
      <c r="A8382" t="s">
        <v>10692</v>
      </c>
      <c r="B8382" t="s">
        <v>2293</v>
      </c>
      <c r="C8382" s="4">
        <v>11957</v>
      </c>
      <c r="D8382">
        <v>1391414047</v>
      </c>
      <c r="E8382">
        <f>VLOOKUP(D8382,  base_salary!A:A, 1, FALSE)</f>
        <v>1391414047</v>
      </c>
      <c r="F8382">
        <f t="shared" si="260"/>
        <v>0</v>
      </c>
      <c r="G8382">
        <f t="shared" ca="1" si="261"/>
        <v>0</v>
      </c>
    </row>
    <row r="8383" spans="1:7" x14ac:dyDescent="0.25">
      <c r="A8383" t="s">
        <v>10693</v>
      </c>
      <c r="B8383" t="s">
        <v>2182</v>
      </c>
      <c r="C8383" s="4">
        <v>11911</v>
      </c>
      <c r="D8383">
        <v>3554200719</v>
      </c>
      <c r="E8383">
        <f>VLOOKUP(D8383,  base_salary!A:A, 1, FALSE)</f>
        <v>3554200719</v>
      </c>
      <c r="F8383">
        <f t="shared" si="260"/>
        <v>0</v>
      </c>
      <c r="G8383">
        <f t="shared" ca="1" si="261"/>
        <v>0</v>
      </c>
    </row>
    <row r="8384" spans="1:7" x14ac:dyDescent="0.25">
      <c r="A8384" t="s">
        <v>10694</v>
      </c>
      <c r="B8384" t="s">
        <v>2606</v>
      </c>
      <c r="C8384" s="4">
        <v>16288</v>
      </c>
      <c r="D8384">
        <v>2575500974</v>
      </c>
      <c r="E8384">
        <f>VLOOKUP(D8384,  base_salary!A:A, 1, FALSE)</f>
        <v>2575500974</v>
      </c>
      <c r="F8384">
        <f t="shared" si="260"/>
        <v>0</v>
      </c>
      <c r="G8384">
        <f t="shared" ca="1" si="261"/>
        <v>0</v>
      </c>
    </row>
    <row r="8385" spans="1:7" x14ac:dyDescent="0.25">
      <c r="A8385" t="s">
        <v>10695</v>
      </c>
      <c r="B8385" t="s">
        <v>1995</v>
      </c>
      <c r="C8385" s="4">
        <v>49402</v>
      </c>
      <c r="D8385">
        <v>8460683117</v>
      </c>
      <c r="E8385">
        <f>VLOOKUP(D8385,  base_salary!A:A, 1, FALSE)</f>
        <v>8460683117</v>
      </c>
      <c r="F8385">
        <f t="shared" si="260"/>
        <v>0</v>
      </c>
      <c r="G8385">
        <f t="shared" ca="1" si="261"/>
        <v>0</v>
      </c>
    </row>
    <row r="8386" spans="1:7" x14ac:dyDescent="0.25">
      <c r="A8386" t="s">
        <v>10696</v>
      </c>
      <c r="B8386" t="s">
        <v>3041</v>
      </c>
      <c r="C8386" s="4">
        <v>26384</v>
      </c>
      <c r="D8386">
        <v>9196221739</v>
      </c>
      <c r="E8386">
        <f>VLOOKUP(D8386,  base_salary!A:A, 1, FALSE)</f>
        <v>9196221739</v>
      </c>
      <c r="F8386">
        <f t="shared" si="260"/>
        <v>0</v>
      </c>
      <c r="G8386">
        <f t="shared" ca="1" si="261"/>
        <v>0</v>
      </c>
    </row>
    <row r="8387" spans="1:7" x14ac:dyDescent="0.25">
      <c r="A8387" t="s">
        <v>10697</v>
      </c>
      <c r="B8387" t="s">
        <v>4018</v>
      </c>
      <c r="C8387" s="4">
        <v>27195</v>
      </c>
      <c r="D8387">
        <v>4739588234</v>
      </c>
      <c r="E8387">
        <f>VLOOKUP(D8387,  base_salary!A:A, 1, FALSE)</f>
        <v>4739588234</v>
      </c>
      <c r="F8387">
        <f t="shared" ref="F8387:F8450" si="262">IF(ISERROR(E8387), 1, 0)</f>
        <v>0</v>
      </c>
      <c r="G8387">
        <f t="shared" ref="G8387:G8450" ca="1" si="263">SUM(G:G)</f>
        <v>0</v>
      </c>
    </row>
    <row r="8388" spans="1:7" x14ac:dyDescent="0.25">
      <c r="A8388" t="s">
        <v>10698</v>
      </c>
      <c r="B8388" t="s">
        <v>2207</v>
      </c>
      <c r="C8388" s="4">
        <v>25668</v>
      </c>
      <c r="D8388">
        <v>2292892200</v>
      </c>
      <c r="E8388">
        <f>VLOOKUP(D8388,  base_salary!A:A, 1, FALSE)</f>
        <v>2292892200</v>
      </c>
      <c r="F8388">
        <f t="shared" si="262"/>
        <v>0</v>
      </c>
      <c r="G8388">
        <f t="shared" ca="1" si="263"/>
        <v>0</v>
      </c>
    </row>
    <row r="8389" spans="1:7" x14ac:dyDescent="0.25">
      <c r="A8389" t="s">
        <v>10699</v>
      </c>
      <c r="B8389" t="s">
        <v>2507</v>
      </c>
      <c r="C8389" s="4">
        <v>54489</v>
      </c>
      <c r="D8389">
        <v>7152427402</v>
      </c>
      <c r="E8389">
        <f>VLOOKUP(D8389,  base_salary!A:A, 1, FALSE)</f>
        <v>7152427402</v>
      </c>
      <c r="F8389">
        <f t="shared" si="262"/>
        <v>0</v>
      </c>
      <c r="G8389">
        <f t="shared" ca="1" si="263"/>
        <v>0</v>
      </c>
    </row>
    <row r="8390" spans="1:7" x14ac:dyDescent="0.25">
      <c r="A8390" t="s">
        <v>10700</v>
      </c>
      <c r="B8390" t="s">
        <v>2014</v>
      </c>
      <c r="C8390" s="4">
        <v>20092</v>
      </c>
      <c r="D8390">
        <v>1992195951</v>
      </c>
      <c r="E8390">
        <f>VLOOKUP(D8390,  base_salary!A:A, 1, FALSE)</f>
        <v>1992195951</v>
      </c>
      <c r="F8390">
        <f t="shared" si="262"/>
        <v>0</v>
      </c>
      <c r="G8390">
        <f t="shared" ca="1" si="263"/>
        <v>0</v>
      </c>
    </row>
    <row r="8391" spans="1:7" x14ac:dyDescent="0.25">
      <c r="A8391" t="s">
        <v>10701</v>
      </c>
      <c r="B8391" t="s">
        <v>2680</v>
      </c>
      <c r="C8391" s="4">
        <v>30982</v>
      </c>
      <c r="D8391">
        <v>6852060985</v>
      </c>
      <c r="E8391">
        <f>VLOOKUP(D8391,  base_salary!A:A, 1, FALSE)</f>
        <v>6852060985</v>
      </c>
      <c r="F8391">
        <f t="shared" si="262"/>
        <v>0</v>
      </c>
      <c r="G8391">
        <f t="shared" ca="1" si="263"/>
        <v>0</v>
      </c>
    </row>
    <row r="8392" spans="1:7" x14ac:dyDescent="0.25">
      <c r="A8392" t="s">
        <v>10702</v>
      </c>
      <c r="B8392" t="s">
        <v>2061</v>
      </c>
      <c r="C8392" s="4">
        <v>41742</v>
      </c>
      <c r="D8392">
        <v>8173067724</v>
      </c>
      <c r="E8392">
        <f>VLOOKUP(D8392,  base_salary!A:A, 1, FALSE)</f>
        <v>8173067724</v>
      </c>
      <c r="F8392">
        <f t="shared" si="262"/>
        <v>0</v>
      </c>
      <c r="G8392">
        <f t="shared" ca="1" si="263"/>
        <v>0</v>
      </c>
    </row>
    <row r="8393" spans="1:7" x14ac:dyDescent="0.25">
      <c r="A8393" t="s">
        <v>10703</v>
      </c>
      <c r="B8393" t="s">
        <v>2507</v>
      </c>
      <c r="C8393" s="4">
        <v>57123</v>
      </c>
      <c r="D8393">
        <v>9815158015</v>
      </c>
      <c r="E8393">
        <f>VLOOKUP(D8393,  base_salary!A:A, 1, FALSE)</f>
        <v>9815158015</v>
      </c>
      <c r="F8393">
        <f t="shared" si="262"/>
        <v>0</v>
      </c>
      <c r="G8393">
        <f t="shared" ca="1" si="263"/>
        <v>0</v>
      </c>
    </row>
    <row r="8394" spans="1:7" x14ac:dyDescent="0.25">
      <c r="A8394" t="s">
        <v>10704</v>
      </c>
      <c r="B8394" t="s">
        <v>2207</v>
      </c>
      <c r="C8394" s="4">
        <v>33116</v>
      </c>
      <c r="D8394">
        <v>3915983489</v>
      </c>
      <c r="E8394">
        <f>VLOOKUP(D8394,  base_salary!A:A, 1, FALSE)</f>
        <v>3915983489</v>
      </c>
      <c r="F8394">
        <f t="shared" si="262"/>
        <v>0</v>
      </c>
      <c r="G8394">
        <f t="shared" ca="1" si="263"/>
        <v>0</v>
      </c>
    </row>
    <row r="8395" spans="1:7" x14ac:dyDescent="0.25">
      <c r="A8395" t="s">
        <v>10705</v>
      </c>
      <c r="B8395" t="s">
        <v>2006</v>
      </c>
      <c r="C8395" s="4">
        <v>40880</v>
      </c>
      <c r="D8395">
        <v>62571575</v>
      </c>
      <c r="E8395">
        <f>VLOOKUP(D8395,  base_salary!A:A, 1, FALSE)</f>
        <v>62571575</v>
      </c>
      <c r="F8395">
        <f t="shared" si="262"/>
        <v>0</v>
      </c>
      <c r="G8395">
        <f t="shared" ca="1" si="263"/>
        <v>0</v>
      </c>
    </row>
    <row r="8396" spans="1:7" x14ac:dyDescent="0.25">
      <c r="A8396" t="s">
        <v>10706</v>
      </c>
      <c r="B8396" t="s">
        <v>2071</v>
      </c>
      <c r="C8396" s="4">
        <v>31468</v>
      </c>
      <c r="D8396">
        <v>244523738</v>
      </c>
      <c r="E8396">
        <f>VLOOKUP(D8396,  base_salary!A:A, 1, FALSE)</f>
        <v>244523738</v>
      </c>
      <c r="F8396">
        <f t="shared" si="262"/>
        <v>0</v>
      </c>
      <c r="G8396">
        <f t="shared" ca="1" si="263"/>
        <v>0</v>
      </c>
    </row>
    <row r="8397" spans="1:7" x14ac:dyDescent="0.25">
      <c r="A8397" t="s">
        <v>10707</v>
      </c>
      <c r="B8397" t="s">
        <v>2491</v>
      </c>
      <c r="C8397" s="4">
        <v>34373</v>
      </c>
      <c r="D8397">
        <v>6618120233</v>
      </c>
      <c r="E8397">
        <f>VLOOKUP(D8397,  base_salary!A:A, 1, FALSE)</f>
        <v>6618120233</v>
      </c>
      <c r="F8397">
        <f t="shared" si="262"/>
        <v>0</v>
      </c>
      <c r="G8397">
        <f t="shared" ca="1" si="263"/>
        <v>0</v>
      </c>
    </row>
    <row r="8398" spans="1:7" x14ac:dyDescent="0.25">
      <c r="A8398" t="s">
        <v>10708</v>
      </c>
      <c r="B8398" t="s">
        <v>2121</v>
      </c>
      <c r="C8398" s="4">
        <v>25185</v>
      </c>
      <c r="D8398">
        <v>1014658829</v>
      </c>
      <c r="E8398">
        <f>VLOOKUP(D8398,  base_salary!A:A, 1, FALSE)</f>
        <v>1014658829</v>
      </c>
      <c r="F8398">
        <f t="shared" si="262"/>
        <v>0</v>
      </c>
      <c r="G8398">
        <f t="shared" ca="1" si="263"/>
        <v>0</v>
      </c>
    </row>
    <row r="8399" spans="1:7" x14ac:dyDescent="0.25">
      <c r="A8399" t="s">
        <v>10709</v>
      </c>
      <c r="B8399" t="s">
        <v>2067</v>
      </c>
      <c r="C8399" s="4">
        <v>22679</v>
      </c>
      <c r="D8399">
        <v>8162941088</v>
      </c>
      <c r="E8399">
        <f>VLOOKUP(D8399,  base_salary!A:A, 1, FALSE)</f>
        <v>8162941088</v>
      </c>
      <c r="F8399">
        <f t="shared" si="262"/>
        <v>0</v>
      </c>
      <c r="G8399">
        <f t="shared" ca="1" si="263"/>
        <v>0</v>
      </c>
    </row>
    <row r="8400" spans="1:7" x14ac:dyDescent="0.25">
      <c r="A8400" t="s">
        <v>10710</v>
      </c>
      <c r="B8400" t="s">
        <v>1993</v>
      </c>
      <c r="C8400" s="4">
        <v>34234</v>
      </c>
      <c r="D8400">
        <v>7931128354</v>
      </c>
      <c r="E8400">
        <f>VLOOKUP(D8400,  base_salary!A:A, 1, FALSE)</f>
        <v>7931128354</v>
      </c>
      <c r="F8400">
        <f t="shared" si="262"/>
        <v>0</v>
      </c>
      <c r="G8400">
        <f t="shared" ca="1" si="263"/>
        <v>0</v>
      </c>
    </row>
    <row r="8401" spans="1:7" x14ac:dyDescent="0.25">
      <c r="A8401" t="s">
        <v>10711</v>
      </c>
      <c r="B8401" t="s">
        <v>2348</v>
      </c>
      <c r="C8401" s="4">
        <v>19064</v>
      </c>
      <c r="D8401">
        <v>2922893758</v>
      </c>
      <c r="E8401">
        <f>VLOOKUP(D8401,  base_salary!A:A, 1, FALSE)</f>
        <v>2922893758</v>
      </c>
      <c r="F8401">
        <f t="shared" si="262"/>
        <v>0</v>
      </c>
      <c r="G8401">
        <f t="shared" ca="1" si="263"/>
        <v>0</v>
      </c>
    </row>
    <row r="8402" spans="1:7" x14ac:dyDescent="0.25">
      <c r="A8402" t="s">
        <v>10712</v>
      </c>
      <c r="B8402" t="s">
        <v>2207</v>
      </c>
      <c r="C8402" s="4">
        <v>57200</v>
      </c>
      <c r="D8402">
        <v>4670832530</v>
      </c>
      <c r="E8402">
        <f>VLOOKUP(D8402,  base_salary!A:A, 1, FALSE)</f>
        <v>4670832530</v>
      </c>
      <c r="F8402">
        <f t="shared" si="262"/>
        <v>0</v>
      </c>
      <c r="G8402">
        <f t="shared" ca="1" si="263"/>
        <v>0</v>
      </c>
    </row>
    <row r="8403" spans="1:7" x14ac:dyDescent="0.25">
      <c r="A8403" t="s">
        <v>10713</v>
      </c>
      <c r="B8403" t="s">
        <v>2441</v>
      </c>
      <c r="C8403" s="4">
        <v>49884</v>
      </c>
      <c r="D8403">
        <v>4453705328</v>
      </c>
      <c r="E8403">
        <f>VLOOKUP(D8403,  base_salary!A:A, 1, FALSE)</f>
        <v>4453705328</v>
      </c>
      <c r="F8403">
        <f t="shared" si="262"/>
        <v>0</v>
      </c>
      <c r="G8403">
        <f t="shared" ca="1" si="263"/>
        <v>0</v>
      </c>
    </row>
    <row r="8404" spans="1:7" x14ac:dyDescent="0.25">
      <c r="A8404" t="s">
        <v>10714</v>
      </c>
      <c r="B8404" t="s">
        <v>3243</v>
      </c>
      <c r="C8404" s="4">
        <v>29125</v>
      </c>
      <c r="D8404">
        <v>7837437543</v>
      </c>
      <c r="E8404">
        <f>VLOOKUP(D8404,  base_salary!A:A, 1, FALSE)</f>
        <v>7837437543</v>
      </c>
      <c r="F8404">
        <f t="shared" si="262"/>
        <v>0</v>
      </c>
      <c r="G8404">
        <f t="shared" ca="1" si="263"/>
        <v>0</v>
      </c>
    </row>
    <row r="8405" spans="1:7" x14ac:dyDescent="0.25">
      <c r="A8405" t="s">
        <v>10715</v>
      </c>
      <c r="B8405" t="s">
        <v>2636</v>
      </c>
      <c r="C8405" s="4">
        <v>13857</v>
      </c>
      <c r="D8405">
        <v>9292607561</v>
      </c>
      <c r="E8405">
        <f>VLOOKUP(D8405,  base_salary!A:A, 1, FALSE)</f>
        <v>9292607561</v>
      </c>
      <c r="F8405">
        <f t="shared" si="262"/>
        <v>0</v>
      </c>
      <c r="G8405">
        <f t="shared" ca="1" si="263"/>
        <v>0</v>
      </c>
    </row>
    <row r="8406" spans="1:7" x14ac:dyDescent="0.25">
      <c r="A8406" t="s">
        <v>10716</v>
      </c>
      <c r="B8406" t="s">
        <v>5394</v>
      </c>
      <c r="C8406" s="4">
        <v>42746</v>
      </c>
      <c r="D8406">
        <v>3967370569</v>
      </c>
      <c r="E8406">
        <f>VLOOKUP(D8406,  base_salary!A:A, 1, FALSE)</f>
        <v>3967370569</v>
      </c>
      <c r="F8406">
        <f t="shared" si="262"/>
        <v>0</v>
      </c>
      <c r="G8406">
        <f t="shared" ca="1" si="263"/>
        <v>0</v>
      </c>
    </row>
    <row r="8407" spans="1:7" x14ac:dyDescent="0.25">
      <c r="A8407" t="s">
        <v>10717</v>
      </c>
      <c r="B8407" t="s">
        <v>2424</v>
      </c>
      <c r="C8407" s="4">
        <v>10491</v>
      </c>
      <c r="D8407">
        <v>9627071331</v>
      </c>
      <c r="E8407">
        <f>VLOOKUP(D8407,  base_salary!A:A, 1, FALSE)</f>
        <v>9627071331</v>
      </c>
      <c r="F8407">
        <f t="shared" si="262"/>
        <v>0</v>
      </c>
      <c r="G8407">
        <f t="shared" ca="1" si="263"/>
        <v>0</v>
      </c>
    </row>
    <row r="8408" spans="1:7" x14ac:dyDescent="0.25">
      <c r="A8408" t="s">
        <v>10718</v>
      </c>
      <c r="B8408" t="s">
        <v>2614</v>
      </c>
      <c r="C8408" s="4">
        <v>57762</v>
      </c>
      <c r="D8408">
        <v>6293335589</v>
      </c>
      <c r="E8408">
        <f>VLOOKUP(D8408,  base_salary!A:A, 1, FALSE)</f>
        <v>6293335589</v>
      </c>
      <c r="F8408">
        <f t="shared" si="262"/>
        <v>0</v>
      </c>
      <c r="G8408">
        <f t="shared" ca="1" si="263"/>
        <v>0</v>
      </c>
    </row>
    <row r="8409" spans="1:7" x14ac:dyDescent="0.25">
      <c r="A8409" t="s">
        <v>10719</v>
      </c>
      <c r="B8409" t="s">
        <v>2300</v>
      </c>
      <c r="C8409" s="4">
        <v>16761</v>
      </c>
      <c r="D8409">
        <v>9328457335</v>
      </c>
      <c r="E8409">
        <f>VLOOKUP(D8409,  base_salary!A:A, 1, FALSE)</f>
        <v>9328457335</v>
      </c>
      <c r="F8409">
        <f t="shared" si="262"/>
        <v>0</v>
      </c>
      <c r="G8409">
        <f t="shared" ca="1" si="263"/>
        <v>0</v>
      </c>
    </row>
    <row r="8410" spans="1:7" x14ac:dyDescent="0.25">
      <c r="A8410" t="s">
        <v>10720</v>
      </c>
      <c r="B8410" t="s">
        <v>2641</v>
      </c>
      <c r="C8410" s="4">
        <v>14920</v>
      </c>
      <c r="D8410">
        <v>2565290632</v>
      </c>
      <c r="E8410">
        <f>VLOOKUP(D8410,  base_salary!A:A, 1, FALSE)</f>
        <v>2565290632</v>
      </c>
      <c r="F8410">
        <f t="shared" si="262"/>
        <v>0</v>
      </c>
      <c r="G8410">
        <f t="shared" ca="1" si="263"/>
        <v>0</v>
      </c>
    </row>
    <row r="8411" spans="1:7" x14ac:dyDescent="0.25">
      <c r="A8411" t="s">
        <v>10721</v>
      </c>
      <c r="B8411" t="s">
        <v>2505</v>
      </c>
      <c r="C8411" s="4">
        <v>22746</v>
      </c>
      <c r="D8411">
        <v>7824503232</v>
      </c>
      <c r="E8411">
        <f>VLOOKUP(D8411,  base_salary!A:A, 1, FALSE)</f>
        <v>7824503232</v>
      </c>
      <c r="F8411">
        <f t="shared" si="262"/>
        <v>0</v>
      </c>
      <c r="G8411">
        <f t="shared" ca="1" si="263"/>
        <v>0</v>
      </c>
    </row>
    <row r="8412" spans="1:7" x14ac:dyDescent="0.25">
      <c r="A8412" t="s">
        <v>10722</v>
      </c>
      <c r="B8412" t="s">
        <v>4422</v>
      </c>
      <c r="C8412" s="4">
        <v>16784</v>
      </c>
      <c r="D8412">
        <v>895027720</v>
      </c>
      <c r="E8412">
        <f>VLOOKUP(D8412,  base_salary!A:A, 1, FALSE)</f>
        <v>895027720</v>
      </c>
      <c r="F8412">
        <f t="shared" si="262"/>
        <v>0</v>
      </c>
      <c r="G8412">
        <f t="shared" ca="1" si="263"/>
        <v>0</v>
      </c>
    </row>
    <row r="8413" spans="1:7" x14ac:dyDescent="0.25">
      <c r="A8413" t="s">
        <v>10723</v>
      </c>
      <c r="B8413" t="s">
        <v>2853</v>
      </c>
      <c r="C8413" s="4">
        <v>36493</v>
      </c>
      <c r="D8413">
        <v>8664054479</v>
      </c>
      <c r="E8413">
        <f>VLOOKUP(D8413,  base_salary!A:A, 1, FALSE)</f>
        <v>8664054479</v>
      </c>
      <c r="F8413">
        <f t="shared" si="262"/>
        <v>0</v>
      </c>
      <c r="G8413">
        <f t="shared" ca="1" si="263"/>
        <v>0</v>
      </c>
    </row>
    <row r="8414" spans="1:7" x14ac:dyDescent="0.25">
      <c r="A8414" t="s">
        <v>10724</v>
      </c>
      <c r="B8414" t="s">
        <v>2170</v>
      </c>
      <c r="C8414" s="4">
        <v>31960</v>
      </c>
      <c r="D8414">
        <v>9885165231</v>
      </c>
      <c r="E8414">
        <f>VLOOKUP(D8414,  base_salary!A:A, 1, FALSE)</f>
        <v>9885165231</v>
      </c>
      <c r="F8414">
        <f t="shared" si="262"/>
        <v>0</v>
      </c>
      <c r="G8414">
        <f t="shared" ca="1" si="263"/>
        <v>0</v>
      </c>
    </row>
    <row r="8415" spans="1:7" x14ac:dyDescent="0.25">
      <c r="A8415" t="s">
        <v>10725</v>
      </c>
      <c r="B8415" t="s">
        <v>2614</v>
      </c>
      <c r="C8415" s="4">
        <v>19772</v>
      </c>
      <c r="D8415">
        <v>8685064791</v>
      </c>
      <c r="E8415">
        <f>VLOOKUP(D8415,  base_salary!A:A, 1, FALSE)</f>
        <v>8685064791</v>
      </c>
      <c r="F8415">
        <f t="shared" si="262"/>
        <v>0</v>
      </c>
      <c r="G8415">
        <f t="shared" ca="1" si="263"/>
        <v>0</v>
      </c>
    </row>
    <row r="8416" spans="1:7" x14ac:dyDescent="0.25">
      <c r="A8416" t="s">
        <v>10726</v>
      </c>
      <c r="B8416" t="s">
        <v>3356</v>
      </c>
      <c r="C8416" s="4">
        <v>55428</v>
      </c>
      <c r="D8416">
        <v>3303111790</v>
      </c>
      <c r="E8416">
        <f>VLOOKUP(D8416,  base_salary!A:A, 1, FALSE)</f>
        <v>3303111790</v>
      </c>
      <c r="F8416">
        <f t="shared" si="262"/>
        <v>0</v>
      </c>
      <c r="G8416">
        <f t="shared" ca="1" si="263"/>
        <v>0</v>
      </c>
    </row>
    <row r="8417" spans="1:7" x14ac:dyDescent="0.25">
      <c r="A8417" t="s">
        <v>10727</v>
      </c>
      <c r="B8417" t="s">
        <v>2030</v>
      </c>
      <c r="C8417" s="4">
        <v>59345</v>
      </c>
      <c r="D8417">
        <v>6788593582</v>
      </c>
      <c r="E8417">
        <f>VLOOKUP(D8417,  base_salary!A:A, 1, FALSE)</f>
        <v>6788593582</v>
      </c>
      <c r="F8417">
        <f t="shared" si="262"/>
        <v>0</v>
      </c>
      <c r="G8417">
        <f t="shared" ca="1" si="263"/>
        <v>0</v>
      </c>
    </row>
    <row r="8418" spans="1:7" x14ac:dyDescent="0.25">
      <c r="A8418" t="s">
        <v>10728</v>
      </c>
      <c r="B8418" t="s">
        <v>1948</v>
      </c>
      <c r="C8418" s="4">
        <v>46131</v>
      </c>
      <c r="D8418">
        <v>8099854152</v>
      </c>
      <c r="E8418">
        <f>VLOOKUP(D8418,  base_salary!A:A, 1, FALSE)</f>
        <v>8099854152</v>
      </c>
      <c r="F8418">
        <f t="shared" si="262"/>
        <v>0</v>
      </c>
      <c r="G8418">
        <f t="shared" ca="1" si="263"/>
        <v>0</v>
      </c>
    </row>
    <row r="8419" spans="1:7" x14ac:dyDescent="0.25">
      <c r="A8419" t="s">
        <v>10729</v>
      </c>
      <c r="B8419" t="s">
        <v>2283</v>
      </c>
      <c r="C8419" s="4">
        <v>45083</v>
      </c>
      <c r="D8419">
        <v>8482007106</v>
      </c>
      <c r="E8419">
        <f>VLOOKUP(D8419,  base_salary!A:A, 1, FALSE)</f>
        <v>8482007106</v>
      </c>
      <c r="F8419">
        <f t="shared" si="262"/>
        <v>0</v>
      </c>
      <c r="G8419">
        <f t="shared" ca="1" si="263"/>
        <v>0</v>
      </c>
    </row>
    <row r="8420" spans="1:7" x14ac:dyDescent="0.25">
      <c r="A8420" t="s">
        <v>10730</v>
      </c>
      <c r="B8420" t="s">
        <v>2650</v>
      </c>
      <c r="C8420" s="4">
        <v>24845</v>
      </c>
      <c r="D8420">
        <v>6487054410</v>
      </c>
      <c r="E8420">
        <f>VLOOKUP(D8420,  base_salary!A:A, 1, FALSE)</f>
        <v>6487054410</v>
      </c>
      <c r="F8420">
        <f t="shared" si="262"/>
        <v>0</v>
      </c>
      <c r="G8420">
        <f t="shared" ca="1" si="263"/>
        <v>0</v>
      </c>
    </row>
    <row r="8421" spans="1:7" x14ac:dyDescent="0.25">
      <c r="A8421" t="s">
        <v>10731</v>
      </c>
      <c r="B8421" t="s">
        <v>2103</v>
      </c>
      <c r="C8421" s="4">
        <v>11437</v>
      </c>
      <c r="D8421">
        <v>4075444457</v>
      </c>
      <c r="E8421">
        <f>VLOOKUP(D8421,  base_salary!A:A, 1, FALSE)</f>
        <v>4075444457</v>
      </c>
      <c r="F8421">
        <f t="shared" si="262"/>
        <v>0</v>
      </c>
      <c r="G8421">
        <f t="shared" ca="1" si="263"/>
        <v>0</v>
      </c>
    </row>
    <row r="8422" spans="1:7" x14ac:dyDescent="0.25">
      <c r="A8422" t="s">
        <v>10732</v>
      </c>
      <c r="B8422" t="s">
        <v>2217</v>
      </c>
      <c r="C8422" s="4">
        <v>30792</v>
      </c>
      <c r="D8422">
        <v>2702941109</v>
      </c>
      <c r="E8422">
        <f>VLOOKUP(D8422,  base_salary!A:A, 1, FALSE)</f>
        <v>2702941109</v>
      </c>
      <c r="F8422">
        <f t="shared" si="262"/>
        <v>0</v>
      </c>
      <c r="G8422">
        <f t="shared" ca="1" si="263"/>
        <v>0</v>
      </c>
    </row>
    <row r="8423" spans="1:7" x14ac:dyDescent="0.25">
      <c r="A8423" t="s">
        <v>10733</v>
      </c>
      <c r="B8423" t="s">
        <v>3291</v>
      </c>
      <c r="C8423" s="4">
        <v>59631</v>
      </c>
      <c r="D8423">
        <v>1729795870</v>
      </c>
      <c r="E8423">
        <f>VLOOKUP(D8423,  base_salary!A:A, 1, FALSE)</f>
        <v>1729795870</v>
      </c>
      <c r="F8423">
        <f t="shared" si="262"/>
        <v>0</v>
      </c>
      <c r="G8423">
        <f t="shared" ca="1" si="263"/>
        <v>0</v>
      </c>
    </row>
    <row r="8424" spans="1:7" x14ac:dyDescent="0.25">
      <c r="A8424" t="s">
        <v>10734</v>
      </c>
      <c r="B8424" t="s">
        <v>2164</v>
      </c>
      <c r="C8424" s="4">
        <v>19142</v>
      </c>
      <c r="D8424">
        <v>5209112160</v>
      </c>
      <c r="E8424">
        <f>VLOOKUP(D8424,  base_salary!A:A, 1, FALSE)</f>
        <v>5209112160</v>
      </c>
      <c r="F8424">
        <f t="shared" si="262"/>
        <v>0</v>
      </c>
      <c r="G8424">
        <f t="shared" ca="1" si="263"/>
        <v>0</v>
      </c>
    </row>
    <row r="8425" spans="1:7" x14ac:dyDescent="0.25">
      <c r="A8425" t="s">
        <v>10735</v>
      </c>
      <c r="B8425" t="s">
        <v>1964</v>
      </c>
      <c r="C8425" s="4">
        <v>55269</v>
      </c>
      <c r="D8425">
        <v>2450711406</v>
      </c>
      <c r="E8425">
        <f>VLOOKUP(D8425,  base_salary!A:A, 1, FALSE)</f>
        <v>2450711406</v>
      </c>
      <c r="F8425">
        <f t="shared" si="262"/>
        <v>0</v>
      </c>
      <c r="G8425">
        <f t="shared" ca="1" si="263"/>
        <v>0</v>
      </c>
    </row>
    <row r="8426" spans="1:7" x14ac:dyDescent="0.25">
      <c r="A8426" t="s">
        <v>10736</v>
      </c>
      <c r="B8426" t="s">
        <v>2279</v>
      </c>
      <c r="C8426" s="4">
        <v>11259</v>
      </c>
      <c r="D8426">
        <v>9107581297</v>
      </c>
      <c r="E8426">
        <f>VLOOKUP(D8426,  base_salary!A:A, 1, FALSE)</f>
        <v>9107581297</v>
      </c>
      <c r="F8426">
        <f t="shared" si="262"/>
        <v>0</v>
      </c>
      <c r="G8426">
        <f t="shared" ca="1" si="263"/>
        <v>0</v>
      </c>
    </row>
    <row r="8427" spans="1:7" x14ac:dyDescent="0.25">
      <c r="A8427" t="s">
        <v>10737</v>
      </c>
      <c r="B8427" t="s">
        <v>1944</v>
      </c>
      <c r="C8427" s="4">
        <v>32512</v>
      </c>
      <c r="D8427">
        <v>6364724701</v>
      </c>
      <c r="E8427">
        <f>VLOOKUP(D8427,  base_salary!A:A, 1, FALSE)</f>
        <v>6364724701</v>
      </c>
      <c r="F8427">
        <f t="shared" si="262"/>
        <v>0</v>
      </c>
      <c r="G8427">
        <f t="shared" ca="1" si="263"/>
        <v>0</v>
      </c>
    </row>
    <row r="8428" spans="1:7" x14ac:dyDescent="0.25">
      <c r="A8428" t="s">
        <v>10738</v>
      </c>
      <c r="B8428" t="s">
        <v>2244</v>
      </c>
      <c r="C8428" s="4">
        <v>30940</v>
      </c>
      <c r="D8428">
        <v>3266408608</v>
      </c>
      <c r="E8428">
        <f>VLOOKUP(D8428,  base_salary!A:A, 1, FALSE)</f>
        <v>3266408608</v>
      </c>
      <c r="F8428">
        <f t="shared" si="262"/>
        <v>0</v>
      </c>
      <c r="G8428">
        <f t="shared" ca="1" si="263"/>
        <v>0</v>
      </c>
    </row>
    <row r="8429" spans="1:7" x14ac:dyDescent="0.25">
      <c r="A8429" t="s">
        <v>10739</v>
      </c>
      <c r="B8429" t="s">
        <v>2424</v>
      </c>
      <c r="C8429" s="4">
        <v>55671</v>
      </c>
      <c r="D8429">
        <v>4398950745</v>
      </c>
      <c r="E8429">
        <f>VLOOKUP(D8429,  base_salary!A:A, 1, FALSE)</f>
        <v>4398950745</v>
      </c>
      <c r="F8429">
        <f t="shared" si="262"/>
        <v>0</v>
      </c>
      <c r="G8429">
        <f t="shared" ca="1" si="263"/>
        <v>0</v>
      </c>
    </row>
    <row r="8430" spans="1:7" x14ac:dyDescent="0.25">
      <c r="A8430" t="s">
        <v>10740</v>
      </c>
      <c r="B8430" t="s">
        <v>2249</v>
      </c>
      <c r="C8430" s="4">
        <v>57236</v>
      </c>
      <c r="D8430">
        <v>8370379001</v>
      </c>
      <c r="E8430">
        <f>VLOOKUP(D8430,  base_salary!A:A, 1, FALSE)</f>
        <v>8370379001</v>
      </c>
      <c r="F8430">
        <f t="shared" si="262"/>
        <v>0</v>
      </c>
      <c r="G8430">
        <f t="shared" ca="1" si="263"/>
        <v>0</v>
      </c>
    </row>
    <row r="8431" spans="1:7" x14ac:dyDescent="0.25">
      <c r="A8431" t="s">
        <v>10741</v>
      </c>
      <c r="B8431" t="s">
        <v>3886</v>
      </c>
      <c r="C8431" s="4">
        <v>27839</v>
      </c>
      <c r="D8431">
        <v>2128813026</v>
      </c>
      <c r="E8431">
        <f>VLOOKUP(D8431,  base_salary!A:A, 1, FALSE)</f>
        <v>2128813026</v>
      </c>
      <c r="F8431">
        <f t="shared" si="262"/>
        <v>0</v>
      </c>
      <c r="G8431">
        <f t="shared" ca="1" si="263"/>
        <v>0</v>
      </c>
    </row>
    <row r="8432" spans="1:7" x14ac:dyDescent="0.25">
      <c r="A8432" t="s">
        <v>10742</v>
      </c>
      <c r="B8432" t="s">
        <v>1984</v>
      </c>
      <c r="C8432" s="4">
        <v>35472</v>
      </c>
      <c r="D8432">
        <v>7516977292</v>
      </c>
      <c r="E8432">
        <f>VLOOKUP(D8432,  base_salary!A:A, 1, FALSE)</f>
        <v>7516977292</v>
      </c>
      <c r="F8432">
        <f t="shared" si="262"/>
        <v>0</v>
      </c>
      <c r="G8432">
        <f t="shared" ca="1" si="263"/>
        <v>0</v>
      </c>
    </row>
    <row r="8433" spans="1:7" x14ac:dyDescent="0.25">
      <c r="A8433" t="s">
        <v>10743</v>
      </c>
      <c r="B8433" t="s">
        <v>2173</v>
      </c>
      <c r="C8433" s="4">
        <v>12980</v>
      </c>
      <c r="D8433">
        <v>9892583027</v>
      </c>
      <c r="E8433">
        <f>VLOOKUP(D8433,  base_salary!A:A, 1, FALSE)</f>
        <v>9892583027</v>
      </c>
      <c r="F8433">
        <f t="shared" si="262"/>
        <v>0</v>
      </c>
      <c r="G8433">
        <f t="shared" ca="1" si="263"/>
        <v>0</v>
      </c>
    </row>
    <row r="8434" spans="1:7" x14ac:dyDescent="0.25">
      <c r="A8434" t="s">
        <v>10744</v>
      </c>
      <c r="B8434" t="s">
        <v>1984</v>
      </c>
      <c r="C8434" s="4">
        <v>13934</v>
      </c>
      <c r="D8434">
        <v>7462961601</v>
      </c>
      <c r="E8434">
        <f>VLOOKUP(D8434,  base_salary!A:A, 1, FALSE)</f>
        <v>7462961601</v>
      </c>
      <c r="F8434">
        <f t="shared" si="262"/>
        <v>0</v>
      </c>
      <c r="G8434">
        <f t="shared" ca="1" si="263"/>
        <v>0</v>
      </c>
    </row>
    <row r="8435" spans="1:7" x14ac:dyDescent="0.25">
      <c r="A8435" t="s">
        <v>10745</v>
      </c>
      <c r="B8435" t="s">
        <v>2095</v>
      </c>
      <c r="C8435" s="4">
        <v>44714</v>
      </c>
      <c r="D8435">
        <v>1391414047</v>
      </c>
      <c r="E8435">
        <f>VLOOKUP(D8435,  base_salary!A:A, 1, FALSE)</f>
        <v>1391414047</v>
      </c>
      <c r="F8435">
        <f t="shared" si="262"/>
        <v>0</v>
      </c>
      <c r="G8435">
        <f t="shared" ca="1" si="263"/>
        <v>0</v>
      </c>
    </row>
    <row r="8436" spans="1:7" x14ac:dyDescent="0.25">
      <c r="A8436" t="s">
        <v>10746</v>
      </c>
      <c r="B8436" t="s">
        <v>2628</v>
      </c>
      <c r="C8436" s="4">
        <v>24477</v>
      </c>
      <c r="D8436">
        <v>2510440322</v>
      </c>
      <c r="E8436">
        <f>VLOOKUP(D8436,  base_salary!A:A, 1, FALSE)</f>
        <v>2510440322</v>
      </c>
      <c r="F8436">
        <f t="shared" si="262"/>
        <v>0</v>
      </c>
      <c r="G8436">
        <f t="shared" ca="1" si="263"/>
        <v>0</v>
      </c>
    </row>
    <row r="8437" spans="1:7" x14ac:dyDescent="0.25">
      <c r="A8437" t="s">
        <v>10747</v>
      </c>
      <c r="B8437" t="s">
        <v>2809</v>
      </c>
      <c r="C8437" s="4">
        <v>54462</v>
      </c>
      <c r="D8437">
        <v>5234982726</v>
      </c>
      <c r="E8437">
        <f>VLOOKUP(D8437,  base_salary!A:A, 1, FALSE)</f>
        <v>5234982726</v>
      </c>
      <c r="F8437">
        <f t="shared" si="262"/>
        <v>0</v>
      </c>
      <c r="G8437">
        <f t="shared" ca="1" si="263"/>
        <v>0</v>
      </c>
    </row>
    <row r="8438" spans="1:7" x14ac:dyDescent="0.25">
      <c r="A8438" t="s">
        <v>10748</v>
      </c>
      <c r="B8438" t="s">
        <v>3039</v>
      </c>
      <c r="C8438" s="4">
        <v>57518</v>
      </c>
      <c r="D8438">
        <v>4372257910</v>
      </c>
      <c r="E8438">
        <f>VLOOKUP(D8438,  base_salary!A:A, 1, FALSE)</f>
        <v>4372257910</v>
      </c>
      <c r="F8438">
        <f t="shared" si="262"/>
        <v>0</v>
      </c>
      <c r="G8438">
        <f t="shared" ca="1" si="263"/>
        <v>0</v>
      </c>
    </row>
    <row r="8439" spans="1:7" x14ac:dyDescent="0.25">
      <c r="A8439" t="s">
        <v>10749</v>
      </c>
      <c r="B8439" t="s">
        <v>2006</v>
      </c>
      <c r="C8439" s="4">
        <v>43578</v>
      </c>
      <c r="D8439">
        <v>7039995972</v>
      </c>
      <c r="E8439">
        <f>VLOOKUP(D8439,  base_salary!A:A, 1, FALSE)</f>
        <v>7039995972</v>
      </c>
      <c r="F8439">
        <f t="shared" si="262"/>
        <v>0</v>
      </c>
      <c r="G8439">
        <f t="shared" ca="1" si="263"/>
        <v>0</v>
      </c>
    </row>
    <row r="8440" spans="1:7" x14ac:dyDescent="0.25">
      <c r="A8440" t="s">
        <v>10750</v>
      </c>
      <c r="B8440" t="s">
        <v>3376</v>
      </c>
      <c r="C8440" s="4">
        <v>42359</v>
      </c>
      <c r="D8440">
        <v>8640079943</v>
      </c>
      <c r="E8440">
        <f>VLOOKUP(D8440,  base_salary!A:A, 1, FALSE)</f>
        <v>8640079943</v>
      </c>
      <c r="F8440">
        <f t="shared" si="262"/>
        <v>0</v>
      </c>
      <c r="G8440">
        <f t="shared" ca="1" si="263"/>
        <v>0</v>
      </c>
    </row>
    <row r="8441" spans="1:7" x14ac:dyDescent="0.25">
      <c r="A8441" t="s">
        <v>10751</v>
      </c>
      <c r="B8441" t="s">
        <v>2146</v>
      </c>
      <c r="C8441" s="4">
        <v>39691</v>
      </c>
      <c r="D8441">
        <v>4649590612</v>
      </c>
      <c r="E8441">
        <f>VLOOKUP(D8441,  base_salary!A:A, 1, FALSE)</f>
        <v>4649590612</v>
      </c>
      <c r="F8441">
        <f t="shared" si="262"/>
        <v>0</v>
      </c>
      <c r="G8441">
        <f t="shared" ca="1" si="263"/>
        <v>0</v>
      </c>
    </row>
    <row r="8442" spans="1:7" x14ac:dyDescent="0.25">
      <c r="A8442" t="s">
        <v>10752</v>
      </c>
      <c r="B8442" t="s">
        <v>3243</v>
      </c>
      <c r="C8442" s="4">
        <v>28027</v>
      </c>
      <c r="D8442">
        <v>7000350199</v>
      </c>
      <c r="E8442">
        <f>VLOOKUP(D8442,  base_salary!A:A, 1, FALSE)</f>
        <v>7000350199</v>
      </c>
      <c r="F8442">
        <f t="shared" si="262"/>
        <v>0</v>
      </c>
      <c r="G8442">
        <f t="shared" ca="1" si="263"/>
        <v>0</v>
      </c>
    </row>
    <row r="8443" spans="1:7" x14ac:dyDescent="0.25">
      <c r="A8443" t="s">
        <v>10753</v>
      </c>
      <c r="B8443" t="s">
        <v>2524</v>
      </c>
      <c r="C8443" s="4">
        <v>48009</v>
      </c>
      <c r="D8443">
        <v>1887308636</v>
      </c>
      <c r="E8443">
        <f>VLOOKUP(D8443,  base_salary!A:A, 1, FALSE)</f>
        <v>1887308636</v>
      </c>
      <c r="F8443">
        <f t="shared" si="262"/>
        <v>0</v>
      </c>
      <c r="G8443">
        <f t="shared" ca="1" si="263"/>
        <v>0</v>
      </c>
    </row>
    <row r="8444" spans="1:7" x14ac:dyDescent="0.25">
      <c r="A8444" t="s">
        <v>10754</v>
      </c>
      <c r="B8444" t="s">
        <v>2617</v>
      </c>
      <c r="C8444" s="4">
        <v>30093</v>
      </c>
      <c r="D8444">
        <v>4739588234</v>
      </c>
      <c r="E8444">
        <f>VLOOKUP(D8444,  base_salary!A:A, 1, FALSE)</f>
        <v>4739588234</v>
      </c>
      <c r="F8444">
        <f t="shared" si="262"/>
        <v>0</v>
      </c>
      <c r="G8444">
        <f t="shared" ca="1" si="263"/>
        <v>0</v>
      </c>
    </row>
    <row r="8445" spans="1:7" x14ac:dyDescent="0.25">
      <c r="A8445" t="s">
        <v>10755</v>
      </c>
      <c r="B8445" t="s">
        <v>2283</v>
      </c>
      <c r="C8445" s="4">
        <v>46472</v>
      </c>
      <c r="D8445">
        <v>4094820760</v>
      </c>
      <c r="E8445">
        <f>VLOOKUP(D8445,  base_salary!A:A, 1, FALSE)</f>
        <v>4094820760</v>
      </c>
      <c r="F8445">
        <f t="shared" si="262"/>
        <v>0</v>
      </c>
      <c r="G8445">
        <f t="shared" ca="1" si="263"/>
        <v>0</v>
      </c>
    </row>
    <row r="8446" spans="1:7" x14ac:dyDescent="0.25">
      <c r="A8446" t="s">
        <v>10756</v>
      </c>
      <c r="B8446" t="s">
        <v>2166</v>
      </c>
      <c r="C8446" s="4">
        <v>40429</v>
      </c>
      <c r="D8446">
        <v>1462119603</v>
      </c>
      <c r="E8446">
        <f>VLOOKUP(D8446,  base_salary!A:A, 1, FALSE)</f>
        <v>1462119603</v>
      </c>
      <c r="F8446">
        <f t="shared" si="262"/>
        <v>0</v>
      </c>
      <c r="G8446">
        <f t="shared" ca="1" si="263"/>
        <v>0</v>
      </c>
    </row>
    <row r="8447" spans="1:7" x14ac:dyDescent="0.25">
      <c r="A8447" t="s">
        <v>10757</v>
      </c>
      <c r="B8447" t="s">
        <v>3508</v>
      </c>
      <c r="C8447" s="4">
        <v>59102</v>
      </c>
      <c r="D8447">
        <v>9939542542</v>
      </c>
      <c r="E8447">
        <f>VLOOKUP(D8447,  base_salary!A:A, 1, FALSE)</f>
        <v>9939542542</v>
      </c>
      <c r="F8447">
        <f t="shared" si="262"/>
        <v>0</v>
      </c>
      <c r="G8447">
        <f t="shared" ca="1" si="263"/>
        <v>0</v>
      </c>
    </row>
    <row r="8448" spans="1:7" x14ac:dyDescent="0.25">
      <c r="A8448" t="s">
        <v>10758</v>
      </c>
      <c r="B8448" t="s">
        <v>2073</v>
      </c>
      <c r="C8448" s="4">
        <v>14549</v>
      </c>
      <c r="D8448">
        <v>2408183758</v>
      </c>
      <c r="E8448">
        <f>VLOOKUP(D8448,  base_salary!A:A, 1, FALSE)</f>
        <v>2408183758</v>
      </c>
      <c r="F8448">
        <f t="shared" si="262"/>
        <v>0</v>
      </c>
      <c r="G8448">
        <f t="shared" ca="1" si="263"/>
        <v>0</v>
      </c>
    </row>
    <row r="8449" spans="1:7" x14ac:dyDescent="0.25">
      <c r="A8449" t="s">
        <v>10759</v>
      </c>
      <c r="B8449" t="s">
        <v>4864</v>
      </c>
      <c r="C8449" s="4">
        <v>26922</v>
      </c>
      <c r="D8449">
        <v>4786629839</v>
      </c>
      <c r="E8449">
        <f>VLOOKUP(D8449,  base_salary!A:A, 1, FALSE)</f>
        <v>4786629839</v>
      </c>
      <c r="F8449">
        <f t="shared" si="262"/>
        <v>0</v>
      </c>
      <c r="G8449">
        <f t="shared" ca="1" si="263"/>
        <v>0</v>
      </c>
    </row>
    <row r="8450" spans="1:7" x14ac:dyDescent="0.25">
      <c r="A8450" t="s">
        <v>10760</v>
      </c>
      <c r="B8450" t="s">
        <v>1984</v>
      </c>
      <c r="C8450" s="4">
        <v>14289</v>
      </c>
      <c r="D8450">
        <v>2908560011</v>
      </c>
      <c r="E8450">
        <f>VLOOKUP(D8450,  base_salary!A:A, 1, FALSE)</f>
        <v>2908560011</v>
      </c>
      <c r="F8450">
        <f t="shared" si="262"/>
        <v>0</v>
      </c>
      <c r="G8450">
        <f t="shared" ca="1" si="263"/>
        <v>0</v>
      </c>
    </row>
    <row r="8451" spans="1:7" x14ac:dyDescent="0.25">
      <c r="A8451" t="s">
        <v>10761</v>
      </c>
      <c r="B8451" t="s">
        <v>3533</v>
      </c>
      <c r="C8451" s="4">
        <v>26099</v>
      </c>
      <c r="D8451">
        <v>4638232353</v>
      </c>
      <c r="E8451">
        <f>VLOOKUP(D8451,  base_salary!A:A, 1, FALSE)</f>
        <v>4638232353</v>
      </c>
      <c r="F8451">
        <f t="shared" ref="F8451:F8514" si="264">IF(ISERROR(E8451), 1, 0)</f>
        <v>0</v>
      </c>
      <c r="G8451">
        <f t="shared" ref="G8451:G8514" ca="1" si="265">SUM(G:G)</f>
        <v>0</v>
      </c>
    </row>
    <row r="8452" spans="1:7" x14ac:dyDescent="0.25">
      <c r="A8452" t="s">
        <v>10762</v>
      </c>
      <c r="B8452" t="s">
        <v>1964</v>
      </c>
      <c r="C8452" s="4">
        <v>17101</v>
      </c>
      <c r="D8452">
        <v>5828678620</v>
      </c>
      <c r="E8452">
        <f>VLOOKUP(D8452,  base_salary!A:A, 1, FALSE)</f>
        <v>5828678620</v>
      </c>
      <c r="F8452">
        <f t="shared" si="264"/>
        <v>0</v>
      </c>
      <c r="G8452">
        <f t="shared" ca="1" si="265"/>
        <v>0</v>
      </c>
    </row>
    <row r="8453" spans="1:7" x14ac:dyDescent="0.25">
      <c r="A8453" t="s">
        <v>10763</v>
      </c>
      <c r="B8453" t="s">
        <v>2135</v>
      </c>
      <c r="C8453" s="4">
        <v>55973</v>
      </c>
      <c r="D8453">
        <v>2376099331</v>
      </c>
      <c r="E8453">
        <f>VLOOKUP(D8453,  base_salary!A:A, 1, FALSE)</f>
        <v>2376099331</v>
      </c>
      <c r="F8453">
        <f t="shared" si="264"/>
        <v>0</v>
      </c>
      <c r="G8453">
        <f t="shared" ca="1" si="265"/>
        <v>0</v>
      </c>
    </row>
    <row r="8454" spans="1:7" x14ac:dyDescent="0.25">
      <c r="A8454" t="s">
        <v>10764</v>
      </c>
      <c r="B8454" t="s">
        <v>2123</v>
      </c>
      <c r="C8454" s="4">
        <v>32241</v>
      </c>
      <c r="D8454">
        <v>37593587</v>
      </c>
      <c r="E8454">
        <f>VLOOKUP(D8454,  base_salary!A:A, 1, FALSE)</f>
        <v>37593587</v>
      </c>
      <c r="F8454">
        <f t="shared" si="264"/>
        <v>0</v>
      </c>
      <c r="G8454">
        <f t="shared" ca="1" si="265"/>
        <v>0</v>
      </c>
    </row>
    <row r="8455" spans="1:7" x14ac:dyDescent="0.25">
      <c r="A8455" t="s">
        <v>10765</v>
      </c>
      <c r="B8455" t="s">
        <v>2391</v>
      </c>
      <c r="C8455" s="4">
        <v>54868</v>
      </c>
      <c r="D8455">
        <v>8646243699</v>
      </c>
      <c r="E8455">
        <f>VLOOKUP(D8455,  base_salary!A:A, 1, FALSE)</f>
        <v>8646243699</v>
      </c>
      <c r="F8455">
        <f t="shared" si="264"/>
        <v>0</v>
      </c>
      <c r="G8455">
        <f t="shared" ca="1" si="265"/>
        <v>0</v>
      </c>
    </row>
    <row r="8456" spans="1:7" x14ac:dyDescent="0.25">
      <c r="A8456" t="s">
        <v>10766</v>
      </c>
      <c r="B8456" t="s">
        <v>1968</v>
      </c>
      <c r="C8456" s="4">
        <v>58496</v>
      </c>
      <c r="D8456">
        <v>6819637888</v>
      </c>
      <c r="E8456">
        <f>VLOOKUP(D8456,  base_salary!A:A, 1, FALSE)</f>
        <v>6819637888</v>
      </c>
      <c r="F8456">
        <f t="shared" si="264"/>
        <v>0</v>
      </c>
      <c r="G8456">
        <f t="shared" ca="1" si="265"/>
        <v>0</v>
      </c>
    </row>
    <row r="8457" spans="1:7" x14ac:dyDescent="0.25">
      <c r="A8457" t="s">
        <v>10767</v>
      </c>
      <c r="B8457" t="s">
        <v>3108</v>
      </c>
      <c r="C8457" s="4">
        <v>13509</v>
      </c>
      <c r="D8457">
        <v>6375014751</v>
      </c>
      <c r="E8457">
        <f>VLOOKUP(D8457,  base_salary!A:A, 1, FALSE)</f>
        <v>6375014751</v>
      </c>
      <c r="F8457">
        <f t="shared" si="264"/>
        <v>0</v>
      </c>
      <c r="G8457">
        <f t="shared" ca="1" si="265"/>
        <v>0</v>
      </c>
    </row>
    <row r="8458" spans="1:7" x14ac:dyDescent="0.25">
      <c r="A8458" t="s">
        <v>10768</v>
      </c>
      <c r="B8458" t="s">
        <v>2992</v>
      </c>
      <c r="C8458" s="4">
        <v>55806</v>
      </c>
      <c r="D8458">
        <v>6471464479</v>
      </c>
      <c r="E8458">
        <f>VLOOKUP(D8458,  base_salary!A:A, 1, FALSE)</f>
        <v>6471464479</v>
      </c>
      <c r="F8458">
        <f t="shared" si="264"/>
        <v>0</v>
      </c>
      <c r="G8458">
        <f t="shared" ca="1" si="265"/>
        <v>0</v>
      </c>
    </row>
    <row r="8459" spans="1:7" x14ac:dyDescent="0.25">
      <c r="A8459" t="s">
        <v>10769</v>
      </c>
      <c r="B8459" t="s">
        <v>3078</v>
      </c>
      <c r="C8459" s="4">
        <v>13975</v>
      </c>
      <c r="D8459">
        <v>304906506</v>
      </c>
      <c r="E8459">
        <f>VLOOKUP(D8459,  base_salary!A:A, 1, FALSE)</f>
        <v>304906506</v>
      </c>
      <c r="F8459">
        <f t="shared" si="264"/>
        <v>0</v>
      </c>
      <c r="G8459">
        <f t="shared" ca="1" si="265"/>
        <v>0</v>
      </c>
    </row>
    <row r="8460" spans="1:7" x14ac:dyDescent="0.25">
      <c r="A8460" t="s">
        <v>10770</v>
      </c>
      <c r="B8460" t="s">
        <v>2071</v>
      </c>
      <c r="C8460" s="4">
        <v>55454</v>
      </c>
      <c r="D8460">
        <v>7635344498</v>
      </c>
      <c r="E8460">
        <f>VLOOKUP(D8460,  base_salary!A:A, 1, FALSE)</f>
        <v>7635344498</v>
      </c>
      <c r="F8460">
        <f t="shared" si="264"/>
        <v>0</v>
      </c>
      <c r="G8460">
        <f t="shared" ca="1" si="265"/>
        <v>0</v>
      </c>
    </row>
    <row r="8461" spans="1:7" x14ac:dyDescent="0.25">
      <c r="A8461" t="s">
        <v>10771</v>
      </c>
      <c r="B8461" t="s">
        <v>2143</v>
      </c>
      <c r="C8461" s="4">
        <v>29178</v>
      </c>
      <c r="D8461">
        <v>8093156364</v>
      </c>
      <c r="E8461">
        <f>VLOOKUP(D8461,  base_salary!A:A, 1, FALSE)</f>
        <v>8093156364</v>
      </c>
      <c r="F8461">
        <f t="shared" si="264"/>
        <v>0</v>
      </c>
      <c r="G8461">
        <f t="shared" ca="1" si="265"/>
        <v>0</v>
      </c>
    </row>
    <row r="8462" spans="1:7" x14ac:dyDescent="0.25">
      <c r="A8462" t="s">
        <v>10772</v>
      </c>
      <c r="B8462" t="s">
        <v>2146</v>
      </c>
      <c r="C8462" s="4">
        <v>13182</v>
      </c>
      <c r="D8462">
        <v>549857826</v>
      </c>
      <c r="E8462">
        <f>VLOOKUP(D8462,  base_salary!A:A, 1, FALSE)</f>
        <v>549857826</v>
      </c>
      <c r="F8462">
        <f t="shared" si="264"/>
        <v>0</v>
      </c>
      <c r="G8462">
        <f t="shared" ca="1" si="265"/>
        <v>0</v>
      </c>
    </row>
    <row r="8463" spans="1:7" x14ac:dyDescent="0.25">
      <c r="A8463" t="s">
        <v>10773</v>
      </c>
      <c r="B8463" t="s">
        <v>2246</v>
      </c>
      <c r="C8463" s="4">
        <v>31503</v>
      </c>
      <c r="D8463">
        <v>3145039288</v>
      </c>
      <c r="E8463">
        <f>VLOOKUP(D8463,  base_salary!A:A, 1, FALSE)</f>
        <v>3145039288</v>
      </c>
      <c r="F8463">
        <f t="shared" si="264"/>
        <v>0</v>
      </c>
      <c r="G8463">
        <f t="shared" ca="1" si="265"/>
        <v>0</v>
      </c>
    </row>
    <row r="8464" spans="1:7" x14ac:dyDescent="0.25">
      <c r="A8464" t="s">
        <v>10774</v>
      </c>
      <c r="B8464" t="s">
        <v>2079</v>
      </c>
      <c r="C8464" s="4">
        <v>59985</v>
      </c>
      <c r="D8464">
        <v>7462961601</v>
      </c>
      <c r="E8464">
        <f>VLOOKUP(D8464,  base_salary!A:A, 1, FALSE)</f>
        <v>7462961601</v>
      </c>
      <c r="F8464">
        <f t="shared" si="264"/>
        <v>0</v>
      </c>
      <c r="G8464">
        <f t="shared" ca="1" si="265"/>
        <v>0</v>
      </c>
    </row>
    <row r="8465" spans="1:7" x14ac:dyDescent="0.25">
      <c r="A8465" t="s">
        <v>10775</v>
      </c>
      <c r="B8465" t="s">
        <v>2641</v>
      </c>
      <c r="C8465" s="4">
        <v>37744</v>
      </c>
      <c r="D8465">
        <v>5197585250</v>
      </c>
      <c r="E8465">
        <f>VLOOKUP(D8465,  base_salary!A:A, 1, FALSE)</f>
        <v>5197585250</v>
      </c>
      <c r="F8465">
        <f t="shared" si="264"/>
        <v>0</v>
      </c>
      <c r="G8465">
        <f t="shared" ca="1" si="265"/>
        <v>0</v>
      </c>
    </row>
    <row r="8466" spans="1:7" x14ac:dyDescent="0.25">
      <c r="A8466" t="s">
        <v>10776</v>
      </c>
      <c r="B8466" t="s">
        <v>3315</v>
      </c>
      <c r="C8466" s="4">
        <v>52541</v>
      </c>
      <c r="D8466">
        <v>7493076952</v>
      </c>
      <c r="E8466">
        <f>VLOOKUP(D8466,  base_salary!A:A, 1, FALSE)</f>
        <v>7493076952</v>
      </c>
      <c r="F8466">
        <f t="shared" si="264"/>
        <v>0</v>
      </c>
      <c r="G8466">
        <f t="shared" ca="1" si="265"/>
        <v>0</v>
      </c>
    </row>
    <row r="8467" spans="1:7" x14ac:dyDescent="0.25">
      <c r="A8467" t="s">
        <v>10777</v>
      </c>
      <c r="B8467" t="s">
        <v>3235</v>
      </c>
      <c r="C8467" s="4">
        <v>25845</v>
      </c>
      <c r="D8467">
        <v>5759255762</v>
      </c>
      <c r="E8467">
        <f>VLOOKUP(D8467,  base_salary!A:A, 1, FALSE)</f>
        <v>5759255762</v>
      </c>
      <c r="F8467">
        <f t="shared" si="264"/>
        <v>0</v>
      </c>
      <c r="G8467">
        <f t="shared" ca="1" si="265"/>
        <v>0</v>
      </c>
    </row>
    <row r="8468" spans="1:7" x14ac:dyDescent="0.25">
      <c r="A8468" t="s">
        <v>10778</v>
      </c>
      <c r="B8468" t="s">
        <v>2063</v>
      </c>
      <c r="C8468" s="4">
        <v>20281</v>
      </c>
      <c r="D8468">
        <v>4504361140</v>
      </c>
      <c r="E8468">
        <f>VLOOKUP(D8468,  base_salary!A:A, 1, FALSE)</f>
        <v>4504361140</v>
      </c>
      <c r="F8468">
        <f t="shared" si="264"/>
        <v>0</v>
      </c>
      <c r="G8468">
        <f t="shared" ca="1" si="265"/>
        <v>0</v>
      </c>
    </row>
    <row r="8469" spans="1:7" x14ac:dyDescent="0.25">
      <c r="A8469" t="s">
        <v>10779</v>
      </c>
      <c r="B8469" t="s">
        <v>2557</v>
      </c>
      <c r="C8469" s="4">
        <v>21051</v>
      </c>
      <c r="D8469">
        <v>4638232353</v>
      </c>
      <c r="E8469">
        <f>VLOOKUP(D8469,  base_salary!A:A, 1, FALSE)</f>
        <v>4638232353</v>
      </c>
      <c r="F8469">
        <f t="shared" si="264"/>
        <v>0</v>
      </c>
      <c r="G8469">
        <f t="shared" ca="1" si="265"/>
        <v>0</v>
      </c>
    </row>
    <row r="8470" spans="1:7" x14ac:dyDescent="0.25">
      <c r="A8470" t="s">
        <v>10780</v>
      </c>
      <c r="B8470" t="s">
        <v>1978</v>
      </c>
      <c r="C8470" s="4">
        <v>38474</v>
      </c>
      <c r="D8470">
        <v>5779075530</v>
      </c>
      <c r="E8470">
        <f>VLOOKUP(D8470,  base_salary!A:A, 1, FALSE)</f>
        <v>5779075530</v>
      </c>
      <c r="F8470">
        <f t="shared" si="264"/>
        <v>0</v>
      </c>
      <c r="G8470">
        <f t="shared" ca="1" si="265"/>
        <v>0</v>
      </c>
    </row>
    <row r="8471" spans="1:7" x14ac:dyDescent="0.25">
      <c r="A8471" t="s">
        <v>10781</v>
      </c>
      <c r="B8471" t="s">
        <v>3076</v>
      </c>
      <c r="C8471" s="4">
        <v>41652</v>
      </c>
      <c r="D8471">
        <v>9305168396</v>
      </c>
      <c r="E8471">
        <f>VLOOKUP(D8471,  base_salary!A:A, 1, FALSE)</f>
        <v>9305168396</v>
      </c>
      <c r="F8471">
        <f t="shared" si="264"/>
        <v>0</v>
      </c>
      <c r="G8471">
        <f t="shared" ca="1" si="265"/>
        <v>0</v>
      </c>
    </row>
    <row r="8472" spans="1:7" x14ac:dyDescent="0.25">
      <c r="A8472" t="s">
        <v>10782</v>
      </c>
      <c r="B8472" t="s">
        <v>2022</v>
      </c>
      <c r="C8472" s="4">
        <v>56089</v>
      </c>
      <c r="D8472">
        <v>4808886316</v>
      </c>
      <c r="E8472">
        <f>VLOOKUP(D8472,  base_salary!A:A, 1, FALSE)</f>
        <v>4808886316</v>
      </c>
      <c r="F8472">
        <f t="shared" si="264"/>
        <v>0</v>
      </c>
      <c r="G8472">
        <f t="shared" ca="1" si="265"/>
        <v>0</v>
      </c>
    </row>
    <row r="8473" spans="1:7" x14ac:dyDescent="0.25">
      <c r="A8473" t="s">
        <v>10783</v>
      </c>
      <c r="B8473" t="s">
        <v>2665</v>
      </c>
      <c r="C8473" s="4">
        <v>17944</v>
      </c>
      <c r="D8473">
        <v>8154943166</v>
      </c>
      <c r="E8473">
        <f>VLOOKUP(D8473,  base_salary!A:A, 1, FALSE)</f>
        <v>8154943166</v>
      </c>
      <c r="F8473">
        <f t="shared" si="264"/>
        <v>0</v>
      </c>
      <c r="G8473">
        <f t="shared" ca="1" si="265"/>
        <v>0</v>
      </c>
    </row>
    <row r="8474" spans="1:7" x14ac:dyDescent="0.25">
      <c r="A8474" t="s">
        <v>10784</v>
      </c>
      <c r="B8474" t="s">
        <v>2804</v>
      </c>
      <c r="C8474" s="4">
        <v>29058</v>
      </c>
      <c r="D8474">
        <v>8640079943</v>
      </c>
      <c r="E8474">
        <f>VLOOKUP(D8474,  base_salary!A:A, 1, FALSE)</f>
        <v>8640079943</v>
      </c>
      <c r="F8474">
        <f t="shared" si="264"/>
        <v>0</v>
      </c>
      <c r="G8474">
        <f t="shared" ca="1" si="265"/>
        <v>0</v>
      </c>
    </row>
    <row r="8475" spans="1:7" x14ac:dyDescent="0.25">
      <c r="A8475" t="s">
        <v>10785</v>
      </c>
      <c r="B8475" t="s">
        <v>2470</v>
      </c>
      <c r="C8475" s="4">
        <v>50150</v>
      </c>
      <c r="D8475">
        <v>6720857681</v>
      </c>
      <c r="E8475">
        <f>VLOOKUP(D8475,  base_salary!A:A, 1, FALSE)</f>
        <v>6720857681</v>
      </c>
      <c r="F8475">
        <f t="shared" si="264"/>
        <v>0</v>
      </c>
      <c r="G8475">
        <f t="shared" ca="1" si="265"/>
        <v>0</v>
      </c>
    </row>
    <row r="8476" spans="1:7" x14ac:dyDescent="0.25">
      <c r="A8476" t="s">
        <v>10786</v>
      </c>
      <c r="B8476" t="s">
        <v>5394</v>
      </c>
      <c r="C8476" s="4">
        <v>13449</v>
      </c>
      <c r="D8476">
        <v>7088886472</v>
      </c>
      <c r="E8476">
        <f>VLOOKUP(D8476,  base_salary!A:A, 1, FALSE)</f>
        <v>7088886472</v>
      </c>
      <c r="F8476">
        <f t="shared" si="264"/>
        <v>0</v>
      </c>
      <c r="G8476">
        <f t="shared" ca="1" si="265"/>
        <v>0</v>
      </c>
    </row>
    <row r="8477" spans="1:7" x14ac:dyDescent="0.25">
      <c r="A8477" t="s">
        <v>10787</v>
      </c>
      <c r="B8477" t="s">
        <v>2325</v>
      </c>
      <c r="C8477" s="4">
        <v>28868</v>
      </c>
      <c r="D8477">
        <v>9518260397</v>
      </c>
      <c r="E8477">
        <f>VLOOKUP(D8477,  base_salary!A:A, 1, FALSE)</f>
        <v>9518260397</v>
      </c>
      <c r="F8477">
        <f t="shared" si="264"/>
        <v>0</v>
      </c>
      <c r="G8477">
        <f t="shared" ca="1" si="265"/>
        <v>0</v>
      </c>
    </row>
    <row r="8478" spans="1:7" x14ac:dyDescent="0.25">
      <c r="A8478" t="s">
        <v>10788</v>
      </c>
      <c r="B8478" t="s">
        <v>2032</v>
      </c>
      <c r="C8478" s="4">
        <v>19374</v>
      </c>
      <c r="D8478">
        <v>3935718624</v>
      </c>
      <c r="E8478">
        <f>VLOOKUP(D8478,  base_salary!A:A, 1, FALSE)</f>
        <v>3935718624</v>
      </c>
      <c r="F8478">
        <f t="shared" si="264"/>
        <v>0</v>
      </c>
      <c r="G8478">
        <f t="shared" ca="1" si="265"/>
        <v>0</v>
      </c>
    </row>
    <row r="8479" spans="1:7" x14ac:dyDescent="0.25">
      <c r="A8479" t="s">
        <v>10789</v>
      </c>
      <c r="B8479" t="s">
        <v>2069</v>
      </c>
      <c r="C8479" s="4">
        <v>53136</v>
      </c>
      <c r="D8479">
        <v>4972162740</v>
      </c>
      <c r="E8479">
        <f>VLOOKUP(D8479,  base_salary!A:A, 1, FALSE)</f>
        <v>4972162740</v>
      </c>
      <c r="F8479">
        <f t="shared" si="264"/>
        <v>0</v>
      </c>
      <c r="G8479">
        <f t="shared" ca="1" si="265"/>
        <v>0</v>
      </c>
    </row>
    <row r="8480" spans="1:7" x14ac:dyDescent="0.25">
      <c r="A8480" t="s">
        <v>10790</v>
      </c>
      <c r="B8480" t="s">
        <v>2896</v>
      </c>
      <c r="C8480" s="4">
        <v>20255</v>
      </c>
      <c r="D8480">
        <v>264454596</v>
      </c>
      <c r="E8480">
        <f>VLOOKUP(D8480,  base_salary!A:A, 1, FALSE)</f>
        <v>264454596</v>
      </c>
      <c r="F8480">
        <f t="shared" si="264"/>
        <v>0</v>
      </c>
      <c r="G8480">
        <f t="shared" ca="1" si="265"/>
        <v>0</v>
      </c>
    </row>
    <row r="8481" spans="1:7" x14ac:dyDescent="0.25">
      <c r="A8481" t="s">
        <v>10791</v>
      </c>
      <c r="B8481" t="s">
        <v>1993</v>
      </c>
      <c r="C8481" s="4">
        <v>19924</v>
      </c>
      <c r="D8481">
        <v>7866715386</v>
      </c>
      <c r="E8481">
        <f>VLOOKUP(D8481,  base_salary!A:A, 1, FALSE)</f>
        <v>7866715386</v>
      </c>
      <c r="F8481">
        <f t="shared" si="264"/>
        <v>0</v>
      </c>
      <c r="G8481">
        <f t="shared" ca="1" si="265"/>
        <v>0</v>
      </c>
    </row>
    <row r="8482" spans="1:7" x14ac:dyDescent="0.25">
      <c r="A8482" t="s">
        <v>10792</v>
      </c>
      <c r="B8482" t="s">
        <v>2177</v>
      </c>
      <c r="C8482" s="4">
        <v>29035</v>
      </c>
      <c r="D8482">
        <v>7637608875</v>
      </c>
      <c r="E8482">
        <f>VLOOKUP(D8482,  base_salary!A:A, 1, FALSE)</f>
        <v>7637608875</v>
      </c>
      <c r="F8482">
        <f t="shared" si="264"/>
        <v>0</v>
      </c>
      <c r="G8482">
        <f t="shared" ca="1" si="265"/>
        <v>0</v>
      </c>
    </row>
    <row r="8483" spans="1:7" x14ac:dyDescent="0.25">
      <c r="A8483" t="s">
        <v>10793</v>
      </c>
      <c r="B8483" t="s">
        <v>3279</v>
      </c>
      <c r="C8483" s="4">
        <v>35046</v>
      </c>
      <c r="D8483">
        <v>4978659442</v>
      </c>
      <c r="E8483">
        <f>VLOOKUP(D8483,  base_salary!A:A, 1, FALSE)</f>
        <v>4978659442</v>
      </c>
      <c r="F8483">
        <f t="shared" si="264"/>
        <v>0</v>
      </c>
      <c r="G8483">
        <f t="shared" ca="1" si="265"/>
        <v>0</v>
      </c>
    </row>
    <row r="8484" spans="1:7" x14ac:dyDescent="0.25">
      <c r="A8484" t="s">
        <v>10794</v>
      </c>
      <c r="B8484" t="s">
        <v>2343</v>
      </c>
      <c r="C8484" s="4">
        <v>37617</v>
      </c>
      <c r="D8484">
        <v>4649590612</v>
      </c>
      <c r="E8484">
        <f>VLOOKUP(D8484,  base_salary!A:A, 1, FALSE)</f>
        <v>4649590612</v>
      </c>
      <c r="F8484">
        <f t="shared" si="264"/>
        <v>0</v>
      </c>
      <c r="G8484">
        <f t="shared" ca="1" si="265"/>
        <v>0</v>
      </c>
    </row>
    <row r="8485" spans="1:7" x14ac:dyDescent="0.25">
      <c r="A8485" t="s">
        <v>10795</v>
      </c>
      <c r="B8485" t="s">
        <v>2073</v>
      </c>
      <c r="C8485" s="4">
        <v>31687</v>
      </c>
      <c r="D8485">
        <v>3843300291</v>
      </c>
      <c r="E8485">
        <f>VLOOKUP(D8485,  base_salary!A:A, 1, FALSE)</f>
        <v>3843300291</v>
      </c>
      <c r="F8485">
        <f t="shared" si="264"/>
        <v>0</v>
      </c>
      <c r="G8485">
        <f t="shared" ca="1" si="265"/>
        <v>0</v>
      </c>
    </row>
    <row r="8486" spans="1:7" x14ac:dyDescent="0.25">
      <c r="A8486" t="s">
        <v>10796</v>
      </c>
      <c r="B8486" t="s">
        <v>3144</v>
      </c>
      <c r="C8486" s="4">
        <v>39557</v>
      </c>
      <c r="D8486">
        <v>6852060985</v>
      </c>
      <c r="E8486">
        <f>VLOOKUP(D8486,  base_salary!A:A, 1, FALSE)</f>
        <v>6852060985</v>
      </c>
      <c r="F8486">
        <f t="shared" si="264"/>
        <v>0</v>
      </c>
      <c r="G8486">
        <f t="shared" ca="1" si="265"/>
        <v>0</v>
      </c>
    </row>
    <row r="8487" spans="1:7" x14ac:dyDescent="0.25">
      <c r="A8487" t="s">
        <v>10797</v>
      </c>
      <c r="B8487" t="s">
        <v>2896</v>
      </c>
      <c r="C8487" s="4">
        <v>26612</v>
      </c>
      <c r="D8487">
        <v>2185059785</v>
      </c>
      <c r="E8487">
        <f>VLOOKUP(D8487,  base_salary!A:A, 1, FALSE)</f>
        <v>2185059785</v>
      </c>
      <c r="F8487">
        <f t="shared" si="264"/>
        <v>0</v>
      </c>
      <c r="G8487">
        <f t="shared" ca="1" si="265"/>
        <v>0</v>
      </c>
    </row>
    <row r="8488" spans="1:7" x14ac:dyDescent="0.25">
      <c r="A8488" t="s">
        <v>10798</v>
      </c>
      <c r="B8488" t="s">
        <v>1984</v>
      </c>
      <c r="C8488" s="4">
        <v>17165</v>
      </c>
      <c r="D8488">
        <v>7866715386</v>
      </c>
      <c r="E8488">
        <f>VLOOKUP(D8488,  base_salary!A:A, 1, FALSE)</f>
        <v>7866715386</v>
      </c>
      <c r="F8488">
        <f t="shared" si="264"/>
        <v>0</v>
      </c>
      <c r="G8488">
        <f t="shared" ca="1" si="265"/>
        <v>0</v>
      </c>
    </row>
    <row r="8489" spans="1:7" x14ac:dyDescent="0.25">
      <c r="A8489" t="s">
        <v>10799</v>
      </c>
      <c r="B8489" t="s">
        <v>1934</v>
      </c>
      <c r="C8489" s="4">
        <v>21336</v>
      </c>
      <c r="D8489">
        <v>303831626</v>
      </c>
      <c r="E8489">
        <f>VLOOKUP(D8489,  base_salary!A:A, 1, FALSE)</f>
        <v>303831626</v>
      </c>
      <c r="F8489">
        <f t="shared" si="264"/>
        <v>0</v>
      </c>
      <c r="G8489">
        <f t="shared" ca="1" si="265"/>
        <v>0</v>
      </c>
    </row>
    <row r="8490" spans="1:7" x14ac:dyDescent="0.25">
      <c r="A8490" t="s">
        <v>10800</v>
      </c>
      <c r="B8490" t="s">
        <v>2459</v>
      </c>
      <c r="C8490" s="4">
        <v>34648</v>
      </c>
      <c r="D8490">
        <v>3843300291</v>
      </c>
      <c r="E8490">
        <f>VLOOKUP(D8490,  base_salary!A:A, 1, FALSE)</f>
        <v>3843300291</v>
      </c>
      <c r="F8490">
        <f t="shared" si="264"/>
        <v>0</v>
      </c>
      <c r="G8490">
        <f t="shared" ca="1" si="265"/>
        <v>0</v>
      </c>
    </row>
    <row r="8491" spans="1:7" x14ac:dyDescent="0.25">
      <c r="A8491" t="s">
        <v>10801</v>
      </c>
      <c r="B8491" t="s">
        <v>2253</v>
      </c>
      <c r="C8491" s="4">
        <v>46191</v>
      </c>
      <c r="D8491">
        <v>7074056774</v>
      </c>
      <c r="E8491">
        <f>VLOOKUP(D8491,  base_salary!A:A, 1, FALSE)</f>
        <v>7074056774</v>
      </c>
      <c r="F8491">
        <f t="shared" si="264"/>
        <v>0</v>
      </c>
      <c r="G8491">
        <f t="shared" ca="1" si="265"/>
        <v>0</v>
      </c>
    </row>
    <row r="8492" spans="1:7" x14ac:dyDescent="0.25">
      <c r="A8492" t="s">
        <v>10802</v>
      </c>
      <c r="B8492" t="s">
        <v>1980</v>
      </c>
      <c r="C8492" s="4">
        <v>22033</v>
      </c>
      <c r="D8492">
        <v>132027631</v>
      </c>
      <c r="E8492">
        <f>VLOOKUP(D8492,  base_salary!A:A, 1, FALSE)</f>
        <v>132027631</v>
      </c>
      <c r="F8492">
        <f t="shared" si="264"/>
        <v>0</v>
      </c>
      <c r="G8492">
        <f t="shared" ca="1" si="265"/>
        <v>0</v>
      </c>
    </row>
    <row r="8493" spans="1:7" x14ac:dyDescent="0.25">
      <c r="A8493" t="s">
        <v>10803</v>
      </c>
      <c r="B8493" t="s">
        <v>2319</v>
      </c>
      <c r="C8493" s="4">
        <v>28817</v>
      </c>
      <c r="D8493">
        <v>2234966051</v>
      </c>
      <c r="E8493">
        <f>VLOOKUP(D8493,  base_salary!A:A, 1, FALSE)</f>
        <v>2234966051</v>
      </c>
      <c r="F8493">
        <f t="shared" si="264"/>
        <v>0</v>
      </c>
      <c r="G8493">
        <f t="shared" ca="1" si="265"/>
        <v>0</v>
      </c>
    </row>
    <row r="8494" spans="1:7" x14ac:dyDescent="0.25">
      <c r="A8494" t="s">
        <v>10804</v>
      </c>
      <c r="B8494" t="s">
        <v>2574</v>
      </c>
      <c r="C8494" s="4">
        <v>38049</v>
      </c>
      <c r="D8494">
        <v>6731572691</v>
      </c>
      <c r="E8494">
        <f>VLOOKUP(D8494,  base_salary!A:A, 1, FALSE)</f>
        <v>6731572691</v>
      </c>
      <c r="F8494">
        <f t="shared" si="264"/>
        <v>0</v>
      </c>
      <c r="G8494">
        <f t="shared" ca="1" si="265"/>
        <v>0</v>
      </c>
    </row>
    <row r="8495" spans="1:7" x14ac:dyDescent="0.25">
      <c r="A8495" t="s">
        <v>10805</v>
      </c>
      <c r="B8495" t="s">
        <v>4864</v>
      </c>
      <c r="C8495" s="4">
        <v>17883</v>
      </c>
      <c r="D8495">
        <v>9104569016</v>
      </c>
      <c r="E8495">
        <f>VLOOKUP(D8495,  base_salary!A:A, 1, FALSE)</f>
        <v>9104569016</v>
      </c>
      <c r="F8495">
        <f t="shared" si="264"/>
        <v>0</v>
      </c>
      <c r="G8495">
        <f t="shared" ca="1" si="265"/>
        <v>0</v>
      </c>
    </row>
    <row r="8496" spans="1:7" x14ac:dyDescent="0.25">
      <c r="A8496" t="s">
        <v>10806</v>
      </c>
      <c r="B8496" t="s">
        <v>2665</v>
      </c>
      <c r="C8496" s="4">
        <v>52735</v>
      </c>
      <c r="D8496">
        <v>250257920</v>
      </c>
      <c r="E8496">
        <f>VLOOKUP(D8496,  base_salary!A:A, 1, FALSE)</f>
        <v>250257920</v>
      </c>
      <c r="F8496">
        <f t="shared" si="264"/>
        <v>0</v>
      </c>
      <c r="G8496">
        <f t="shared" ca="1" si="265"/>
        <v>0</v>
      </c>
    </row>
    <row r="8497" spans="1:7" x14ac:dyDescent="0.25">
      <c r="A8497" t="s">
        <v>10807</v>
      </c>
      <c r="B8497" t="s">
        <v>2210</v>
      </c>
      <c r="C8497" s="4">
        <v>24223</v>
      </c>
      <c r="D8497">
        <v>4689682046</v>
      </c>
      <c r="E8497">
        <f>VLOOKUP(D8497,  base_salary!A:A, 1, FALSE)</f>
        <v>4689682046</v>
      </c>
      <c r="F8497">
        <f t="shared" si="264"/>
        <v>0</v>
      </c>
      <c r="G8497">
        <f t="shared" ca="1" si="265"/>
        <v>0</v>
      </c>
    </row>
    <row r="8498" spans="1:7" x14ac:dyDescent="0.25">
      <c r="A8498" t="s">
        <v>10808</v>
      </c>
      <c r="B8498" t="s">
        <v>2574</v>
      </c>
      <c r="C8498" s="4">
        <v>23493</v>
      </c>
      <c r="D8498">
        <v>1469328364</v>
      </c>
      <c r="E8498">
        <f>VLOOKUP(D8498,  base_salary!A:A, 1, FALSE)</f>
        <v>1469328364</v>
      </c>
      <c r="F8498">
        <f t="shared" si="264"/>
        <v>0</v>
      </c>
      <c r="G8498">
        <f t="shared" ca="1" si="265"/>
        <v>0</v>
      </c>
    </row>
    <row r="8499" spans="1:7" x14ac:dyDescent="0.25">
      <c r="A8499" t="s">
        <v>10809</v>
      </c>
      <c r="B8499" t="s">
        <v>3369</v>
      </c>
      <c r="C8499" s="4">
        <v>28894</v>
      </c>
      <c r="D8499">
        <v>4876404933</v>
      </c>
      <c r="E8499">
        <f>VLOOKUP(D8499,  base_salary!A:A, 1, FALSE)</f>
        <v>4876404933</v>
      </c>
      <c r="F8499">
        <f t="shared" si="264"/>
        <v>0</v>
      </c>
      <c r="G8499">
        <f t="shared" ca="1" si="265"/>
        <v>0</v>
      </c>
    </row>
    <row r="8500" spans="1:7" x14ac:dyDescent="0.25">
      <c r="A8500" t="s">
        <v>10810</v>
      </c>
      <c r="B8500" t="s">
        <v>2030</v>
      </c>
      <c r="C8500" s="4">
        <v>11484</v>
      </c>
      <c r="D8500">
        <v>1462119603</v>
      </c>
      <c r="E8500">
        <f>VLOOKUP(D8500,  base_salary!A:A, 1, FALSE)</f>
        <v>1462119603</v>
      </c>
      <c r="F8500">
        <f t="shared" si="264"/>
        <v>0</v>
      </c>
      <c r="G8500">
        <f t="shared" ca="1" si="265"/>
        <v>0</v>
      </c>
    </row>
    <row r="8501" spans="1:7" x14ac:dyDescent="0.25">
      <c r="A8501" t="s">
        <v>10811</v>
      </c>
      <c r="B8501" t="s">
        <v>2164</v>
      </c>
      <c r="C8501" s="4">
        <v>12030</v>
      </c>
      <c r="D8501">
        <v>4920920075</v>
      </c>
      <c r="E8501">
        <f>VLOOKUP(D8501,  base_salary!A:A, 1, FALSE)</f>
        <v>4920920075</v>
      </c>
      <c r="F8501">
        <f t="shared" si="264"/>
        <v>0</v>
      </c>
      <c r="G8501">
        <f t="shared" ca="1" si="265"/>
        <v>0</v>
      </c>
    </row>
    <row r="8502" spans="1:7" x14ac:dyDescent="0.25">
      <c r="A8502" t="s">
        <v>10812</v>
      </c>
      <c r="B8502" t="s">
        <v>2129</v>
      </c>
      <c r="C8502" s="4">
        <v>12177</v>
      </c>
      <c r="D8502">
        <v>9627071331</v>
      </c>
      <c r="E8502">
        <f>VLOOKUP(D8502,  base_salary!A:A, 1, FALSE)</f>
        <v>9627071331</v>
      </c>
      <c r="F8502">
        <f t="shared" si="264"/>
        <v>0</v>
      </c>
      <c r="G8502">
        <f t="shared" ca="1" si="265"/>
        <v>0</v>
      </c>
    </row>
    <row r="8503" spans="1:7" x14ac:dyDescent="0.25">
      <c r="A8503" t="s">
        <v>10813</v>
      </c>
      <c r="B8503" t="s">
        <v>2468</v>
      </c>
      <c r="C8503" s="4">
        <v>15056</v>
      </c>
      <c r="D8503">
        <v>965285472</v>
      </c>
      <c r="E8503">
        <f>VLOOKUP(D8503,  base_salary!A:A, 1, FALSE)</f>
        <v>965285472</v>
      </c>
      <c r="F8503">
        <f t="shared" si="264"/>
        <v>0</v>
      </c>
      <c r="G8503">
        <f t="shared" ca="1" si="265"/>
        <v>0</v>
      </c>
    </row>
    <row r="8504" spans="1:7" x14ac:dyDescent="0.25">
      <c r="A8504" t="s">
        <v>10814</v>
      </c>
      <c r="B8504" t="s">
        <v>2283</v>
      </c>
      <c r="C8504" s="4">
        <v>36818</v>
      </c>
      <c r="D8504">
        <v>264454596</v>
      </c>
      <c r="E8504">
        <f>VLOOKUP(D8504,  base_salary!A:A, 1, FALSE)</f>
        <v>264454596</v>
      </c>
      <c r="F8504">
        <f t="shared" si="264"/>
        <v>0</v>
      </c>
      <c r="G8504">
        <f t="shared" ca="1" si="265"/>
        <v>0</v>
      </c>
    </row>
    <row r="8505" spans="1:7" x14ac:dyDescent="0.25">
      <c r="A8505" t="s">
        <v>10815</v>
      </c>
      <c r="B8505" t="s">
        <v>2530</v>
      </c>
      <c r="C8505" s="4">
        <v>47681</v>
      </c>
      <c r="D8505">
        <v>3473885983</v>
      </c>
      <c r="E8505">
        <f>VLOOKUP(D8505,  base_salary!A:A, 1, FALSE)</f>
        <v>3473885983</v>
      </c>
      <c r="F8505">
        <f t="shared" si="264"/>
        <v>0</v>
      </c>
      <c r="G8505">
        <f t="shared" ca="1" si="265"/>
        <v>0</v>
      </c>
    </row>
    <row r="8506" spans="1:7" x14ac:dyDescent="0.25">
      <c r="A8506" t="s">
        <v>10816</v>
      </c>
      <c r="B8506" t="s">
        <v>3271</v>
      </c>
      <c r="C8506" s="4">
        <v>46741</v>
      </c>
      <c r="D8506">
        <v>3428040538</v>
      </c>
      <c r="E8506">
        <f>VLOOKUP(D8506,  base_salary!A:A, 1, FALSE)</f>
        <v>3428040538</v>
      </c>
      <c r="F8506">
        <f t="shared" si="264"/>
        <v>0</v>
      </c>
      <c r="G8506">
        <f t="shared" ca="1" si="265"/>
        <v>0</v>
      </c>
    </row>
    <row r="8507" spans="1:7" x14ac:dyDescent="0.25">
      <c r="A8507" t="s">
        <v>10817</v>
      </c>
      <c r="B8507" t="s">
        <v>2623</v>
      </c>
      <c r="C8507" s="4">
        <v>40334</v>
      </c>
      <c r="D8507">
        <v>1439916314</v>
      </c>
      <c r="E8507">
        <f>VLOOKUP(D8507,  base_salary!A:A, 1, FALSE)</f>
        <v>1439916314</v>
      </c>
      <c r="F8507">
        <f t="shared" si="264"/>
        <v>0</v>
      </c>
      <c r="G8507">
        <f t="shared" ca="1" si="265"/>
        <v>0</v>
      </c>
    </row>
    <row r="8508" spans="1:7" x14ac:dyDescent="0.25">
      <c r="A8508" t="s">
        <v>10818</v>
      </c>
      <c r="B8508" t="s">
        <v>2008</v>
      </c>
      <c r="C8508" s="4">
        <v>16935</v>
      </c>
      <c r="D8508">
        <v>7236563277</v>
      </c>
      <c r="E8508">
        <f>VLOOKUP(D8508,  base_salary!A:A, 1, FALSE)</f>
        <v>7236563277</v>
      </c>
      <c r="F8508">
        <f t="shared" si="264"/>
        <v>0</v>
      </c>
      <c r="G8508">
        <f t="shared" ca="1" si="265"/>
        <v>0</v>
      </c>
    </row>
    <row r="8509" spans="1:7" x14ac:dyDescent="0.25">
      <c r="A8509" t="s">
        <v>10819</v>
      </c>
      <c r="B8509" t="s">
        <v>2718</v>
      </c>
      <c r="C8509" s="4">
        <v>41761</v>
      </c>
      <c r="D8509">
        <v>4492546545</v>
      </c>
      <c r="E8509">
        <f>VLOOKUP(D8509,  base_salary!A:A, 1, FALSE)</f>
        <v>4492546545</v>
      </c>
      <c r="F8509">
        <f t="shared" si="264"/>
        <v>0</v>
      </c>
      <c r="G8509">
        <f t="shared" ca="1" si="265"/>
        <v>0</v>
      </c>
    </row>
    <row r="8510" spans="1:7" x14ac:dyDescent="0.25">
      <c r="A8510" t="s">
        <v>10820</v>
      </c>
      <c r="B8510" t="s">
        <v>2014</v>
      </c>
      <c r="C8510" s="4">
        <v>15361</v>
      </c>
      <c r="D8510">
        <v>899126162</v>
      </c>
      <c r="E8510">
        <f>VLOOKUP(D8510,  base_salary!A:A, 1, FALSE)</f>
        <v>899126162</v>
      </c>
      <c r="F8510">
        <f t="shared" si="264"/>
        <v>0</v>
      </c>
      <c r="G8510">
        <f t="shared" ca="1" si="265"/>
        <v>0</v>
      </c>
    </row>
    <row r="8511" spans="1:7" x14ac:dyDescent="0.25">
      <c r="A8511" t="s">
        <v>10821</v>
      </c>
      <c r="B8511" t="s">
        <v>2061</v>
      </c>
      <c r="C8511" s="4">
        <v>32390</v>
      </c>
      <c r="D8511">
        <v>3772653790</v>
      </c>
      <c r="E8511">
        <f>VLOOKUP(D8511,  base_salary!A:A, 1, FALSE)</f>
        <v>3772653790</v>
      </c>
      <c r="F8511">
        <f t="shared" si="264"/>
        <v>0</v>
      </c>
      <c r="G8511">
        <f t="shared" ca="1" si="265"/>
        <v>0</v>
      </c>
    </row>
    <row r="8512" spans="1:7" x14ac:dyDescent="0.25">
      <c r="A8512" t="s">
        <v>10822</v>
      </c>
      <c r="B8512" t="s">
        <v>2647</v>
      </c>
      <c r="C8512" s="4">
        <v>21642</v>
      </c>
      <c r="D8512">
        <v>5907724676</v>
      </c>
      <c r="E8512">
        <f>VLOOKUP(D8512,  base_salary!A:A, 1, FALSE)</f>
        <v>5907724676</v>
      </c>
      <c r="F8512">
        <f t="shared" si="264"/>
        <v>0</v>
      </c>
      <c r="G8512">
        <f t="shared" ca="1" si="265"/>
        <v>0</v>
      </c>
    </row>
    <row r="8513" spans="1:7" x14ac:dyDescent="0.25">
      <c r="A8513" t="s">
        <v>10823</v>
      </c>
      <c r="B8513" t="s">
        <v>2244</v>
      </c>
      <c r="C8513" s="4">
        <v>36839</v>
      </c>
      <c r="D8513">
        <v>923191143</v>
      </c>
      <c r="E8513">
        <f>VLOOKUP(D8513,  base_salary!A:A, 1, FALSE)</f>
        <v>923191143</v>
      </c>
      <c r="F8513">
        <f t="shared" si="264"/>
        <v>0</v>
      </c>
      <c r="G8513">
        <f t="shared" ca="1" si="265"/>
        <v>0</v>
      </c>
    </row>
    <row r="8514" spans="1:7" x14ac:dyDescent="0.25">
      <c r="A8514" t="s">
        <v>10824</v>
      </c>
      <c r="B8514" t="s">
        <v>2106</v>
      </c>
      <c r="C8514" s="4">
        <v>33552</v>
      </c>
      <c r="D8514">
        <v>9892583027</v>
      </c>
      <c r="E8514">
        <f>VLOOKUP(D8514,  base_salary!A:A, 1, FALSE)</f>
        <v>9892583027</v>
      </c>
      <c r="F8514">
        <f t="shared" si="264"/>
        <v>0</v>
      </c>
      <c r="G8514">
        <f t="shared" ca="1" si="265"/>
        <v>0</v>
      </c>
    </row>
    <row r="8515" spans="1:7" x14ac:dyDescent="0.25">
      <c r="A8515" t="s">
        <v>10825</v>
      </c>
      <c r="B8515" t="s">
        <v>2431</v>
      </c>
      <c r="C8515" s="4">
        <v>13829</v>
      </c>
      <c r="D8515">
        <v>3600185284</v>
      </c>
      <c r="E8515">
        <f>VLOOKUP(D8515,  base_salary!A:A, 1, FALSE)</f>
        <v>3600185284</v>
      </c>
      <c r="F8515">
        <f t="shared" ref="F8515:F8578" si="266">IF(ISERROR(E8515), 1, 0)</f>
        <v>0</v>
      </c>
      <c r="G8515">
        <f t="shared" ref="G8515:G8578" ca="1" si="267">SUM(G:G)</f>
        <v>0</v>
      </c>
    </row>
    <row r="8516" spans="1:7" x14ac:dyDescent="0.25">
      <c r="A8516" t="s">
        <v>10826</v>
      </c>
      <c r="B8516" t="s">
        <v>2365</v>
      </c>
      <c r="C8516" s="4">
        <v>47049</v>
      </c>
      <c r="D8516">
        <v>4877108939</v>
      </c>
      <c r="E8516">
        <f>VLOOKUP(D8516,  base_salary!A:A, 1, FALSE)</f>
        <v>4877108939</v>
      </c>
      <c r="F8516">
        <f t="shared" si="266"/>
        <v>0</v>
      </c>
      <c r="G8516">
        <f t="shared" ca="1" si="267"/>
        <v>0</v>
      </c>
    </row>
    <row r="8517" spans="1:7" x14ac:dyDescent="0.25">
      <c r="A8517" t="s">
        <v>10827</v>
      </c>
      <c r="B8517" t="s">
        <v>2154</v>
      </c>
      <c r="C8517" s="4">
        <v>58086</v>
      </c>
      <c r="D8517">
        <v>4342145855</v>
      </c>
      <c r="E8517">
        <f>VLOOKUP(D8517,  base_salary!A:A, 1, FALSE)</f>
        <v>4342145855</v>
      </c>
      <c r="F8517">
        <f t="shared" si="266"/>
        <v>0</v>
      </c>
      <c r="G8517">
        <f t="shared" ca="1" si="267"/>
        <v>0</v>
      </c>
    </row>
    <row r="8518" spans="1:7" x14ac:dyDescent="0.25">
      <c r="A8518" t="s">
        <v>10828</v>
      </c>
      <c r="B8518" t="s">
        <v>2965</v>
      </c>
      <c r="C8518" s="4">
        <v>39587</v>
      </c>
      <c r="D8518">
        <v>9013891098</v>
      </c>
      <c r="E8518">
        <f>VLOOKUP(D8518,  base_salary!A:A, 1, FALSE)</f>
        <v>9013891098</v>
      </c>
      <c r="F8518">
        <f t="shared" si="266"/>
        <v>0</v>
      </c>
      <c r="G8518">
        <f t="shared" ca="1" si="267"/>
        <v>0</v>
      </c>
    </row>
    <row r="8519" spans="1:7" x14ac:dyDescent="0.25">
      <c r="A8519" t="s">
        <v>10829</v>
      </c>
      <c r="B8519" t="s">
        <v>2047</v>
      </c>
      <c r="C8519" s="4">
        <v>11712</v>
      </c>
      <c r="D8519">
        <v>8728207157</v>
      </c>
      <c r="E8519">
        <f>VLOOKUP(D8519,  base_salary!A:A, 1, FALSE)</f>
        <v>8728207157</v>
      </c>
      <c r="F8519">
        <f t="shared" si="266"/>
        <v>0</v>
      </c>
      <c r="G8519">
        <f t="shared" ca="1" si="267"/>
        <v>0</v>
      </c>
    </row>
    <row r="8520" spans="1:7" x14ac:dyDescent="0.25">
      <c r="A8520" t="s">
        <v>10830</v>
      </c>
      <c r="B8520" t="s">
        <v>2496</v>
      </c>
      <c r="C8520" s="4">
        <v>32382</v>
      </c>
      <c r="D8520">
        <v>9223618401</v>
      </c>
      <c r="E8520">
        <f>VLOOKUP(D8520,  base_salary!A:A, 1, FALSE)</f>
        <v>9223618401</v>
      </c>
      <c r="F8520">
        <f t="shared" si="266"/>
        <v>0</v>
      </c>
      <c r="G8520">
        <f t="shared" ca="1" si="267"/>
        <v>0</v>
      </c>
    </row>
    <row r="8521" spans="1:7" x14ac:dyDescent="0.25">
      <c r="A8521" t="s">
        <v>10831</v>
      </c>
      <c r="B8521" t="s">
        <v>1972</v>
      </c>
      <c r="C8521" s="4">
        <v>55685</v>
      </c>
      <c r="D8521">
        <v>2670196322</v>
      </c>
      <c r="E8521">
        <f>VLOOKUP(D8521,  base_salary!A:A, 1, FALSE)</f>
        <v>2670196322</v>
      </c>
      <c r="F8521">
        <f t="shared" si="266"/>
        <v>0</v>
      </c>
      <c r="G8521">
        <f t="shared" ca="1" si="267"/>
        <v>0</v>
      </c>
    </row>
    <row r="8522" spans="1:7" x14ac:dyDescent="0.25">
      <c r="A8522" t="s">
        <v>10832</v>
      </c>
      <c r="B8522" t="s">
        <v>3369</v>
      </c>
      <c r="C8522" s="4">
        <v>21302</v>
      </c>
      <c r="D8522">
        <v>1549399640</v>
      </c>
      <c r="E8522">
        <f>VLOOKUP(D8522,  base_salary!A:A, 1, FALSE)</f>
        <v>1549399640</v>
      </c>
      <c r="F8522">
        <f t="shared" si="266"/>
        <v>0</v>
      </c>
      <c r="G8522">
        <f t="shared" ca="1" si="267"/>
        <v>0</v>
      </c>
    </row>
    <row r="8523" spans="1:7" x14ac:dyDescent="0.25">
      <c r="A8523" t="s">
        <v>10833</v>
      </c>
      <c r="B8523" t="s">
        <v>2452</v>
      </c>
      <c r="C8523" s="4">
        <v>42730</v>
      </c>
      <c r="D8523">
        <v>4866916575</v>
      </c>
      <c r="E8523">
        <f>VLOOKUP(D8523,  base_salary!A:A, 1, FALSE)</f>
        <v>4866916575</v>
      </c>
      <c r="F8523">
        <f t="shared" si="266"/>
        <v>0</v>
      </c>
      <c r="G8523">
        <f t="shared" ca="1" si="267"/>
        <v>0</v>
      </c>
    </row>
    <row r="8524" spans="1:7" x14ac:dyDescent="0.25">
      <c r="A8524" t="s">
        <v>10834</v>
      </c>
      <c r="B8524" t="s">
        <v>2154</v>
      </c>
      <c r="C8524" s="4">
        <v>32645</v>
      </c>
      <c r="D8524">
        <v>2376099331</v>
      </c>
      <c r="E8524">
        <f>VLOOKUP(D8524,  base_salary!A:A, 1, FALSE)</f>
        <v>2376099331</v>
      </c>
      <c r="F8524">
        <f t="shared" si="266"/>
        <v>0</v>
      </c>
      <c r="G8524">
        <f t="shared" ca="1" si="267"/>
        <v>0</v>
      </c>
    </row>
    <row r="8525" spans="1:7" x14ac:dyDescent="0.25">
      <c r="A8525" t="s">
        <v>10835</v>
      </c>
      <c r="B8525" t="s">
        <v>2279</v>
      </c>
      <c r="C8525" s="4">
        <v>28373</v>
      </c>
      <c r="D8525">
        <v>7152427402</v>
      </c>
      <c r="E8525">
        <f>VLOOKUP(D8525,  base_salary!A:A, 1, FALSE)</f>
        <v>7152427402</v>
      </c>
      <c r="F8525">
        <f t="shared" si="266"/>
        <v>0</v>
      </c>
      <c r="G8525">
        <f t="shared" ca="1" si="267"/>
        <v>0</v>
      </c>
    </row>
    <row r="8526" spans="1:7" x14ac:dyDescent="0.25">
      <c r="A8526" t="s">
        <v>10836</v>
      </c>
      <c r="B8526" t="s">
        <v>2329</v>
      </c>
      <c r="C8526" s="4">
        <v>54025</v>
      </c>
      <c r="D8526">
        <v>9267164694</v>
      </c>
      <c r="E8526">
        <f>VLOOKUP(D8526,  base_salary!A:A, 1, FALSE)</f>
        <v>9267164694</v>
      </c>
      <c r="F8526">
        <f t="shared" si="266"/>
        <v>0</v>
      </c>
      <c r="G8526">
        <f t="shared" ca="1" si="267"/>
        <v>0</v>
      </c>
    </row>
    <row r="8527" spans="1:7" x14ac:dyDescent="0.25">
      <c r="A8527" t="s">
        <v>10837</v>
      </c>
      <c r="B8527" t="s">
        <v>4461</v>
      </c>
      <c r="C8527" s="4">
        <v>34753</v>
      </c>
      <c r="D8527">
        <v>8728207157</v>
      </c>
      <c r="E8527">
        <f>VLOOKUP(D8527,  base_salary!A:A, 1, FALSE)</f>
        <v>8728207157</v>
      </c>
      <c r="F8527">
        <f t="shared" si="266"/>
        <v>0</v>
      </c>
      <c r="G8527">
        <f t="shared" ca="1" si="267"/>
        <v>0</v>
      </c>
    </row>
    <row r="8528" spans="1:7" x14ac:dyDescent="0.25">
      <c r="A8528" t="s">
        <v>10838</v>
      </c>
      <c r="B8528" t="s">
        <v>2164</v>
      </c>
      <c r="C8528" s="4">
        <v>27668</v>
      </c>
      <c r="D8528">
        <v>5828678620</v>
      </c>
      <c r="E8528">
        <f>VLOOKUP(D8528,  base_salary!A:A, 1, FALSE)</f>
        <v>5828678620</v>
      </c>
      <c r="F8528">
        <f t="shared" si="266"/>
        <v>0</v>
      </c>
      <c r="G8528">
        <f t="shared" ca="1" si="267"/>
        <v>0</v>
      </c>
    </row>
    <row r="8529" spans="1:7" x14ac:dyDescent="0.25">
      <c r="A8529" t="s">
        <v>10839</v>
      </c>
      <c r="B8529" t="s">
        <v>2149</v>
      </c>
      <c r="C8529" s="4">
        <v>13977</v>
      </c>
      <c r="D8529">
        <v>784224471</v>
      </c>
      <c r="E8529">
        <f>VLOOKUP(D8529,  base_salary!A:A, 1, FALSE)</f>
        <v>784224471</v>
      </c>
      <c r="F8529">
        <f t="shared" si="266"/>
        <v>0</v>
      </c>
      <c r="G8529">
        <f t="shared" ca="1" si="267"/>
        <v>0</v>
      </c>
    </row>
    <row r="8530" spans="1:7" x14ac:dyDescent="0.25">
      <c r="A8530" t="s">
        <v>10840</v>
      </c>
      <c r="B8530" t="s">
        <v>2572</v>
      </c>
      <c r="C8530" s="4">
        <v>44587</v>
      </c>
      <c r="D8530">
        <v>960994726</v>
      </c>
      <c r="E8530">
        <f>VLOOKUP(D8530,  base_salary!A:A, 1, FALSE)</f>
        <v>960994726</v>
      </c>
      <c r="F8530">
        <f t="shared" si="266"/>
        <v>0</v>
      </c>
      <c r="G8530">
        <f t="shared" ca="1" si="267"/>
        <v>0</v>
      </c>
    </row>
    <row r="8531" spans="1:7" x14ac:dyDescent="0.25">
      <c r="A8531" t="s">
        <v>10841</v>
      </c>
      <c r="B8531" t="s">
        <v>3663</v>
      </c>
      <c r="C8531" s="4">
        <v>57096</v>
      </c>
      <c r="D8531">
        <v>7180110256</v>
      </c>
      <c r="E8531">
        <f>VLOOKUP(D8531,  base_salary!A:A, 1, FALSE)</f>
        <v>7180110256</v>
      </c>
      <c r="F8531">
        <f t="shared" si="266"/>
        <v>0</v>
      </c>
      <c r="G8531">
        <f t="shared" ca="1" si="267"/>
        <v>0</v>
      </c>
    </row>
    <row r="8532" spans="1:7" x14ac:dyDescent="0.25">
      <c r="A8532" t="s">
        <v>10842</v>
      </c>
      <c r="B8532" t="s">
        <v>2314</v>
      </c>
      <c r="C8532" s="4">
        <v>25511</v>
      </c>
      <c r="D8532">
        <v>2497321256</v>
      </c>
      <c r="E8532">
        <f>VLOOKUP(D8532,  base_salary!A:A, 1, FALSE)</f>
        <v>2497321256</v>
      </c>
      <c r="F8532">
        <f t="shared" si="266"/>
        <v>0</v>
      </c>
      <c r="G8532">
        <f t="shared" ca="1" si="267"/>
        <v>0</v>
      </c>
    </row>
    <row r="8533" spans="1:7" x14ac:dyDescent="0.25">
      <c r="A8533" t="s">
        <v>10843</v>
      </c>
      <c r="B8533" t="s">
        <v>3508</v>
      </c>
      <c r="C8533" s="4">
        <v>54859</v>
      </c>
      <c r="D8533">
        <v>6235447353</v>
      </c>
      <c r="E8533">
        <f>VLOOKUP(D8533,  base_salary!A:A, 1, FALSE)</f>
        <v>6235447353</v>
      </c>
      <c r="F8533">
        <f t="shared" si="266"/>
        <v>0</v>
      </c>
      <c r="G8533">
        <f t="shared" ca="1" si="267"/>
        <v>0</v>
      </c>
    </row>
    <row r="8534" spans="1:7" x14ac:dyDescent="0.25">
      <c r="A8534" t="s">
        <v>10844</v>
      </c>
      <c r="B8534" t="s">
        <v>2113</v>
      </c>
      <c r="C8534" s="4">
        <v>11403</v>
      </c>
      <c r="D8534">
        <v>5299481160</v>
      </c>
      <c r="E8534">
        <f>VLOOKUP(D8534,  base_salary!A:A, 1, FALSE)</f>
        <v>5299481160</v>
      </c>
      <c r="F8534">
        <f t="shared" si="266"/>
        <v>0</v>
      </c>
      <c r="G8534">
        <f t="shared" ca="1" si="267"/>
        <v>0</v>
      </c>
    </row>
    <row r="8535" spans="1:7" x14ac:dyDescent="0.25">
      <c r="A8535" t="s">
        <v>10845</v>
      </c>
      <c r="B8535" t="s">
        <v>2039</v>
      </c>
      <c r="C8535" s="4">
        <v>26002</v>
      </c>
      <c r="D8535">
        <v>3933021111</v>
      </c>
      <c r="E8535">
        <f>VLOOKUP(D8535,  base_salary!A:A, 1, FALSE)</f>
        <v>3933021111</v>
      </c>
      <c r="F8535">
        <f t="shared" si="266"/>
        <v>0</v>
      </c>
      <c r="G8535">
        <f t="shared" ca="1" si="267"/>
        <v>0</v>
      </c>
    </row>
    <row r="8536" spans="1:7" x14ac:dyDescent="0.25">
      <c r="A8536" t="s">
        <v>10846</v>
      </c>
      <c r="B8536" t="s">
        <v>2131</v>
      </c>
      <c r="C8536" s="4">
        <v>29085</v>
      </c>
      <c r="D8536">
        <v>9624054975</v>
      </c>
      <c r="E8536">
        <f>VLOOKUP(D8536,  base_salary!A:A, 1, FALSE)</f>
        <v>9624054975</v>
      </c>
      <c r="F8536">
        <f t="shared" si="266"/>
        <v>0</v>
      </c>
      <c r="G8536">
        <f t="shared" ca="1" si="267"/>
        <v>0</v>
      </c>
    </row>
    <row r="8537" spans="1:7" x14ac:dyDescent="0.25">
      <c r="A8537" t="s">
        <v>10847</v>
      </c>
      <c r="B8537" t="s">
        <v>2687</v>
      </c>
      <c r="C8537" s="4">
        <v>25564</v>
      </c>
      <c r="D8537">
        <v>8850022085</v>
      </c>
      <c r="E8537">
        <f>VLOOKUP(D8537,  base_salary!A:A, 1, FALSE)</f>
        <v>8850022085</v>
      </c>
      <c r="F8537">
        <f t="shared" si="266"/>
        <v>0</v>
      </c>
      <c r="G8537">
        <f t="shared" ca="1" si="267"/>
        <v>0</v>
      </c>
    </row>
    <row r="8538" spans="1:7" x14ac:dyDescent="0.25">
      <c r="A8538" t="s">
        <v>10848</v>
      </c>
      <c r="B8538" t="s">
        <v>2135</v>
      </c>
      <c r="C8538" s="4">
        <v>37756</v>
      </c>
      <c r="D8538">
        <v>4075444457</v>
      </c>
      <c r="E8538">
        <f>VLOOKUP(D8538,  base_salary!A:A, 1, FALSE)</f>
        <v>4075444457</v>
      </c>
      <c r="F8538">
        <f t="shared" si="266"/>
        <v>0</v>
      </c>
      <c r="G8538">
        <f t="shared" ca="1" si="267"/>
        <v>0</v>
      </c>
    </row>
    <row r="8539" spans="1:7" x14ac:dyDescent="0.25">
      <c r="A8539" t="s">
        <v>10849</v>
      </c>
      <c r="B8539" t="s">
        <v>2151</v>
      </c>
      <c r="C8539" s="4">
        <v>51472</v>
      </c>
      <c r="D8539">
        <v>9766606919</v>
      </c>
      <c r="E8539">
        <f>VLOOKUP(D8539,  base_salary!A:A, 1, FALSE)</f>
        <v>9766606919</v>
      </c>
      <c r="F8539">
        <f t="shared" si="266"/>
        <v>0</v>
      </c>
      <c r="G8539">
        <f t="shared" ca="1" si="267"/>
        <v>0</v>
      </c>
    </row>
    <row r="8540" spans="1:7" x14ac:dyDescent="0.25">
      <c r="A8540" t="s">
        <v>10850</v>
      </c>
      <c r="B8540" t="s">
        <v>2431</v>
      </c>
      <c r="C8540" s="4">
        <v>39537</v>
      </c>
      <c r="D8540">
        <v>228985188</v>
      </c>
      <c r="E8540">
        <f>VLOOKUP(D8540,  base_salary!A:A, 1, FALSE)</f>
        <v>228985188</v>
      </c>
      <c r="F8540">
        <f t="shared" si="266"/>
        <v>0</v>
      </c>
      <c r="G8540">
        <f t="shared" ca="1" si="267"/>
        <v>0</v>
      </c>
    </row>
    <row r="8541" spans="1:7" x14ac:dyDescent="0.25">
      <c r="A8541" t="s">
        <v>10851</v>
      </c>
      <c r="B8541" t="s">
        <v>3734</v>
      </c>
      <c r="C8541" s="4">
        <v>27660</v>
      </c>
      <c r="D8541">
        <v>689661541</v>
      </c>
      <c r="E8541">
        <f>VLOOKUP(D8541,  base_salary!A:A, 1, FALSE)</f>
        <v>689661541</v>
      </c>
      <c r="F8541">
        <f t="shared" si="266"/>
        <v>0</v>
      </c>
      <c r="G8541">
        <f t="shared" ca="1" si="267"/>
        <v>0</v>
      </c>
    </row>
    <row r="8542" spans="1:7" x14ac:dyDescent="0.25">
      <c r="A8542" t="s">
        <v>10852</v>
      </c>
      <c r="B8542" t="s">
        <v>2298</v>
      </c>
      <c r="C8542" s="4">
        <v>33749</v>
      </c>
      <c r="D8542">
        <v>7479962290</v>
      </c>
      <c r="E8542">
        <f>VLOOKUP(D8542,  base_salary!A:A, 1, FALSE)</f>
        <v>7479962290</v>
      </c>
      <c r="F8542">
        <f t="shared" si="266"/>
        <v>0</v>
      </c>
      <c r="G8542">
        <f t="shared" ca="1" si="267"/>
        <v>0</v>
      </c>
    </row>
    <row r="8543" spans="1:7" x14ac:dyDescent="0.25">
      <c r="A8543" t="s">
        <v>10853</v>
      </c>
      <c r="B8543" t="s">
        <v>2965</v>
      </c>
      <c r="C8543" s="4">
        <v>54623</v>
      </c>
      <c r="D8543">
        <v>3086393343</v>
      </c>
      <c r="E8543">
        <f>VLOOKUP(D8543,  base_salary!A:A, 1, FALSE)</f>
        <v>3086393343</v>
      </c>
      <c r="F8543">
        <f t="shared" si="266"/>
        <v>0</v>
      </c>
      <c r="G8543">
        <f t="shared" ca="1" si="267"/>
        <v>0</v>
      </c>
    </row>
    <row r="8544" spans="1:7" x14ac:dyDescent="0.25">
      <c r="A8544" t="s">
        <v>10854</v>
      </c>
      <c r="B8544" t="s">
        <v>3369</v>
      </c>
      <c r="C8544" s="4">
        <v>26507</v>
      </c>
      <c r="D8544">
        <v>1163292249</v>
      </c>
      <c r="E8544">
        <f>VLOOKUP(D8544,  base_salary!A:A, 1, FALSE)</f>
        <v>1163292249</v>
      </c>
      <c r="F8544">
        <f t="shared" si="266"/>
        <v>0</v>
      </c>
      <c r="G8544">
        <f t="shared" ca="1" si="267"/>
        <v>0</v>
      </c>
    </row>
    <row r="8545" spans="1:7" x14ac:dyDescent="0.25">
      <c r="A8545" t="s">
        <v>10855</v>
      </c>
      <c r="B8545" t="s">
        <v>2141</v>
      </c>
      <c r="C8545" s="4">
        <v>15967</v>
      </c>
      <c r="D8545">
        <v>27852261</v>
      </c>
      <c r="E8545">
        <f>VLOOKUP(D8545,  base_salary!A:A, 1, FALSE)</f>
        <v>27852261</v>
      </c>
      <c r="F8545">
        <f t="shared" si="266"/>
        <v>0</v>
      </c>
      <c r="G8545">
        <f t="shared" ca="1" si="267"/>
        <v>0</v>
      </c>
    </row>
    <row r="8546" spans="1:7" x14ac:dyDescent="0.25">
      <c r="A8546" t="s">
        <v>10856</v>
      </c>
      <c r="B8546" t="s">
        <v>2428</v>
      </c>
      <c r="C8546" s="4">
        <v>32682</v>
      </c>
      <c r="D8546">
        <v>3560320844</v>
      </c>
      <c r="E8546">
        <f>VLOOKUP(D8546,  base_salary!A:A, 1, FALSE)</f>
        <v>3560320844</v>
      </c>
      <c r="F8546">
        <f t="shared" si="266"/>
        <v>0</v>
      </c>
      <c r="G8546">
        <f t="shared" ca="1" si="267"/>
        <v>0</v>
      </c>
    </row>
    <row r="8547" spans="1:7" x14ac:dyDescent="0.25">
      <c r="A8547" t="s">
        <v>10857</v>
      </c>
      <c r="B8547" t="s">
        <v>1932</v>
      </c>
      <c r="C8547" s="4">
        <v>44593</v>
      </c>
      <c r="D8547">
        <v>3991175401</v>
      </c>
      <c r="E8547">
        <f>VLOOKUP(D8547,  base_salary!A:A, 1, FALSE)</f>
        <v>3991175401</v>
      </c>
      <c r="F8547">
        <f t="shared" si="266"/>
        <v>0</v>
      </c>
      <c r="G8547">
        <f t="shared" ca="1" si="267"/>
        <v>0</v>
      </c>
    </row>
    <row r="8548" spans="1:7" x14ac:dyDescent="0.25">
      <c r="A8548" t="s">
        <v>10858</v>
      </c>
      <c r="B8548" t="s">
        <v>1974</v>
      </c>
      <c r="C8548" s="4">
        <v>16415</v>
      </c>
      <c r="D8548">
        <v>8850022085</v>
      </c>
      <c r="E8548">
        <f>VLOOKUP(D8548,  base_salary!A:A, 1, FALSE)</f>
        <v>8850022085</v>
      </c>
      <c r="F8548">
        <f t="shared" si="266"/>
        <v>0</v>
      </c>
      <c r="G8548">
        <f t="shared" ca="1" si="267"/>
        <v>0</v>
      </c>
    </row>
    <row r="8549" spans="1:7" x14ac:dyDescent="0.25">
      <c r="A8549" t="s">
        <v>10859</v>
      </c>
      <c r="B8549" t="s">
        <v>2929</v>
      </c>
      <c r="C8549" s="4">
        <v>24151</v>
      </c>
      <c r="D8549">
        <v>9984023702</v>
      </c>
      <c r="E8549">
        <f>VLOOKUP(D8549,  base_salary!A:A, 1, FALSE)</f>
        <v>9984023702</v>
      </c>
      <c r="F8549">
        <f t="shared" si="266"/>
        <v>0</v>
      </c>
      <c r="G8549">
        <f t="shared" ca="1" si="267"/>
        <v>0</v>
      </c>
    </row>
    <row r="8550" spans="1:7" x14ac:dyDescent="0.25">
      <c r="A8550" t="s">
        <v>10860</v>
      </c>
      <c r="B8550" t="s">
        <v>2670</v>
      </c>
      <c r="C8550" s="4">
        <v>21750</v>
      </c>
      <c r="D8550">
        <v>7888574610</v>
      </c>
      <c r="E8550">
        <f>VLOOKUP(D8550,  base_salary!A:A, 1, FALSE)</f>
        <v>7888574610</v>
      </c>
      <c r="F8550">
        <f t="shared" si="266"/>
        <v>0</v>
      </c>
      <c r="G8550">
        <f t="shared" ca="1" si="267"/>
        <v>0</v>
      </c>
    </row>
    <row r="8551" spans="1:7" x14ac:dyDescent="0.25">
      <c r="A8551" t="s">
        <v>10861</v>
      </c>
      <c r="B8551" t="s">
        <v>2393</v>
      </c>
      <c r="C8551" s="4">
        <v>29428</v>
      </c>
      <c r="D8551">
        <v>5975948169</v>
      </c>
      <c r="E8551">
        <f>VLOOKUP(D8551,  base_salary!A:A, 1, FALSE)</f>
        <v>5975948169</v>
      </c>
      <c r="F8551">
        <f t="shared" si="266"/>
        <v>0</v>
      </c>
      <c r="G8551">
        <f t="shared" ca="1" si="267"/>
        <v>0</v>
      </c>
    </row>
    <row r="8552" spans="1:7" x14ac:dyDescent="0.25">
      <c r="A8552" t="s">
        <v>10862</v>
      </c>
      <c r="B8552" t="s">
        <v>3558</v>
      </c>
      <c r="C8552" s="4">
        <v>28327</v>
      </c>
      <c r="D8552">
        <v>9624054975</v>
      </c>
      <c r="E8552">
        <f>VLOOKUP(D8552,  base_salary!A:A, 1, FALSE)</f>
        <v>9624054975</v>
      </c>
      <c r="F8552">
        <f t="shared" si="266"/>
        <v>0</v>
      </c>
      <c r="G8552">
        <f t="shared" ca="1" si="267"/>
        <v>0</v>
      </c>
    </row>
    <row r="8553" spans="1:7" x14ac:dyDescent="0.25">
      <c r="A8553" t="s">
        <v>10863</v>
      </c>
      <c r="B8553" t="s">
        <v>2674</v>
      </c>
      <c r="C8553" s="4">
        <v>58314</v>
      </c>
      <c r="D8553">
        <v>5907724676</v>
      </c>
      <c r="E8553">
        <f>VLOOKUP(D8553,  base_salary!A:A, 1, FALSE)</f>
        <v>5907724676</v>
      </c>
      <c r="F8553">
        <f t="shared" si="266"/>
        <v>0</v>
      </c>
      <c r="G8553">
        <f t="shared" ca="1" si="267"/>
        <v>0</v>
      </c>
    </row>
    <row r="8554" spans="1:7" x14ac:dyDescent="0.25">
      <c r="A8554" t="s">
        <v>10864</v>
      </c>
      <c r="B8554" t="s">
        <v>2452</v>
      </c>
      <c r="C8554" s="4">
        <v>18101</v>
      </c>
      <c r="D8554">
        <v>3545427749</v>
      </c>
      <c r="E8554">
        <f>VLOOKUP(D8554,  base_salary!A:A, 1, FALSE)</f>
        <v>3545427749</v>
      </c>
      <c r="F8554">
        <f t="shared" si="266"/>
        <v>0</v>
      </c>
      <c r="G8554">
        <f t="shared" ca="1" si="267"/>
        <v>0</v>
      </c>
    </row>
    <row r="8555" spans="1:7" x14ac:dyDescent="0.25">
      <c r="A8555" t="s">
        <v>10865</v>
      </c>
      <c r="B8555" t="s">
        <v>2608</v>
      </c>
      <c r="C8555" s="4">
        <v>48732</v>
      </c>
      <c r="D8555">
        <v>2740930763</v>
      </c>
      <c r="E8555">
        <f>VLOOKUP(D8555,  base_salary!A:A, 1, FALSE)</f>
        <v>2740930763</v>
      </c>
      <c r="F8555">
        <f t="shared" si="266"/>
        <v>0</v>
      </c>
      <c r="G8555">
        <f t="shared" ca="1" si="267"/>
        <v>0</v>
      </c>
    </row>
    <row r="8556" spans="1:7" x14ac:dyDescent="0.25">
      <c r="A8556" t="s">
        <v>10866</v>
      </c>
      <c r="B8556" t="s">
        <v>2824</v>
      </c>
      <c r="C8556" s="4">
        <v>40725</v>
      </c>
      <c r="D8556">
        <v>1475796307</v>
      </c>
      <c r="E8556">
        <f>VLOOKUP(D8556,  base_salary!A:A, 1, FALSE)</f>
        <v>1475796307</v>
      </c>
      <c r="F8556">
        <f t="shared" si="266"/>
        <v>0</v>
      </c>
      <c r="G8556">
        <f t="shared" ca="1" si="267"/>
        <v>0</v>
      </c>
    </row>
    <row r="8557" spans="1:7" x14ac:dyDescent="0.25">
      <c r="A8557" t="s">
        <v>10867</v>
      </c>
      <c r="B8557" t="s">
        <v>3376</v>
      </c>
      <c r="C8557" s="4">
        <v>22445</v>
      </c>
      <c r="D8557">
        <v>5358183647</v>
      </c>
      <c r="E8557">
        <f>VLOOKUP(D8557,  base_salary!A:A, 1, FALSE)</f>
        <v>5358183647</v>
      </c>
      <c r="F8557">
        <f t="shared" si="266"/>
        <v>0</v>
      </c>
      <c r="G8557">
        <f t="shared" ca="1" si="267"/>
        <v>0</v>
      </c>
    </row>
    <row r="8558" spans="1:7" x14ac:dyDescent="0.25">
      <c r="A8558" t="s">
        <v>10868</v>
      </c>
      <c r="B8558" t="s">
        <v>2057</v>
      </c>
      <c r="C8558" s="4">
        <v>48530</v>
      </c>
      <c r="D8558">
        <v>2958692264</v>
      </c>
      <c r="E8558">
        <f>VLOOKUP(D8558,  base_salary!A:A, 1, FALSE)</f>
        <v>2958692264</v>
      </c>
      <c r="F8558">
        <f t="shared" si="266"/>
        <v>0</v>
      </c>
      <c r="G8558">
        <f t="shared" ca="1" si="267"/>
        <v>0</v>
      </c>
    </row>
    <row r="8559" spans="1:7" x14ac:dyDescent="0.25">
      <c r="A8559" t="s">
        <v>10869</v>
      </c>
      <c r="B8559" t="s">
        <v>2491</v>
      </c>
      <c r="C8559" s="4">
        <v>10412</v>
      </c>
      <c r="D8559">
        <v>3538909016</v>
      </c>
      <c r="E8559">
        <f>VLOOKUP(D8559,  base_salary!A:A, 1, FALSE)</f>
        <v>3538909016</v>
      </c>
      <c r="F8559">
        <f t="shared" si="266"/>
        <v>0</v>
      </c>
      <c r="G8559">
        <f t="shared" ca="1" si="267"/>
        <v>0</v>
      </c>
    </row>
    <row r="8560" spans="1:7" x14ac:dyDescent="0.25">
      <c r="A8560" t="s">
        <v>10870</v>
      </c>
      <c r="B8560" t="s">
        <v>2355</v>
      </c>
      <c r="C8560" s="4">
        <v>19798</v>
      </c>
      <c r="D8560">
        <v>3127459866</v>
      </c>
      <c r="E8560">
        <f>VLOOKUP(D8560,  base_salary!A:A, 1, FALSE)</f>
        <v>3127459866</v>
      </c>
      <c r="F8560">
        <f t="shared" si="266"/>
        <v>0</v>
      </c>
      <c r="G8560">
        <f t="shared" ca="1" si="267"/>
        <v>0</v>
      </c>
    </row>
    <row r="8561" spans="1:7" x14ac:dyDescent="0.25">
      <c r="A8561" t="s">
        <v>10871</v>
      </c>
      <c r="B8561" t="s">
        <v>2335</v>
      </c>
      <c r="C8561" s="4">
        <v>29714</v>
      </c>
      <c r="D8561">
        <v>9002722281</v>
      </c>
      <c r="E8561">
        <f>VLOOKUP(D8561,  base_salary!A:A, 1, FALSE)</f>
        <v>9002722281</v>
      </c>
      <c r="F8561">
        <f t="shared" si="266"/>
        <v>0</v>
      </c>
      <c r="G8561">
        <f t="shared" ca="1" si="267"/>
        <v>0</v>
      </c>
    </row>
    <row r="8562" spans="1:7" x14ac:dyDescent="0.25">
      <c r="A8562" t="s">
        <v>10872</v>
      </c>
      <c r="B8562" t="s">
        <v>3369</v>
      </c>
      <c r="C8562" s="4">
        <v>45431</v>
      </c>
      <c r="D8562">
        <v>3524504531</v>
      </c>
      <c r="E8562">
        <f>VLOOKUP(D8562,  base_salary!A:A, 1, FALSE)</f>
        <v>3524504531</v>
      </c>
      <c r="F8562">
        <f t="shared" si="266"/>
        <v>0</v>
      </c>
      <c r="G8562">
        <f t="shared" ca="1" si="267"/>
        <v>0</v>
      </c>
    </row>
    <row r="8563" spans="1:7" x14ac:dyDescent="0.25">
      <c r="A8563" t="s">
        <v>10873</v>
      </c>
      <c r="B8563" t="s">
        <v>2131</v>
      </c>
      <c r="C8563" s="4">
        <v>19637</v>
      </c>
      <c r="D8563">
        <v>4504361140</v>
      </c>
      <c r="E8563">
        <f>VLOOKUP(D8563,  base_salary!A:A, 1, FALSE)</f>
        <v>4504361140</v>
      </c>
      <c r="F8563">
        <f t="shared" si="266"/>
        <v>0</v>
      </c>
      <c r="G8563">
        <f t="shared" ca="1" si="267"/>
        <v>0</v>
      </c>
    </row>
    <row r="8564" spans="1:7" x14ac:dyDescent="0.25">
      <c r="A8564" t="s">
        <v>10874</v>
      </c>
      <c r="B8564" t="s">
        <v>2212</v>
      </c>
      <c r="C8564" s="4">
        <v>13803</v>
      </c>
      <c r="D8564">
        <v>5153694038</v>
      </c>
      <c r="E8564">
        <f>VLOOKUP(D8564,  base_salary!A:A, 1, FALSE)</f>
        <v>5153694038</v>
      </c>
      <c r="F8564">
        <f t="shared" si="266"/>
        <v>0</v>
      </c>
      <c r="G8564">
        <f t="shared" ca="1" si="267"/>
        <v>0</v>
      </c>
    </row>
    <row r="8565" spans="1:7" x14ac:dyDescent="0.25">
      <c r="A8565" t="s">
        <v>10875</v>
      </c>
      <c r="B8565" t="s">
        <v>2182</v>
      </c>
      <c r="C8565" s="4">
        <v>46404</v>
      </c>
      <c r="D8565">
        <v>3935718624</v>
      </c>
      <c r="E8565">
        <f>VLOOKUP(D8565,  base_salary!A:A, 1, FALSE)</f>
        <v>3935718624</v>
      </c>
      <c r="F8565">
        <f t="shared" si="266"/>
        <v>0</v>
      </c>
      <c r="G8565">
        <f t="shared" ca="1" si="267"/>
        <v>0</v>
      </c>
    </row>
    <row r="8566" spans="1:7" x14ac:dyDescent="0.25">
      <c r="A8566" t="s">
        <v>10876</v>
      </c>
      <c r="B8566" t="s">
        <v>2802</v>
      </c>
      <c r="C8566" s="4">
        <v>17699</v>
      </c>
      <c r="D8566">
        <v>2779378506</v>
      </c>
      <c r="E8566">
        <f>VLOOKUP(D8566,  base_salary!A:A, 1, FALSE)</f>
        <v>2779378506</v>
      </c>
      <c r="F8566">
        <f t="shared" si="266"/>
        <v>0</v>
      </c>
      <c r="G8566">
        <f t="shared" ca="1" si="267"/>
        <v>0</v>
      </c>
    </row>
    <row r="8567" spans="1:7" x14ac:dyDescent="0.25">
      <c r="A8567" t="s">
        <v>10877</v>
      </c>
      <c r="B8567" t="s">
        <v>2077</v>
      </c>
      <c r="C8567" s="4">
        <v>20476</v>
      </c>
      <c r="D8567">
        <v>5241020535</v>
      </c>
      <c r="E8567">
        <f>VLOOKUP(D8567,  base_salary!A:A, 1, FALSE)</f>
        <v>5241020535</v>
      </c>
      <c r="F8567">
        <f t="shared" si="266"/>
        <v>0</v>
      </c>
      <c r="G8567">
        <f t="shared" ca="1" si="267"/>
        <v>0</v>
      </c>
    </row>
    <row r="8568" spans="1:7" x14ac:dyDescent="0.25">
      <c r="A8568" t="s">
        <v>10878</v>
      </c>
      <c r="B8568" t="s">
        <v>2496</v>
      </c>
      <c r="C8568" s="4">
        <v>30715</v>
      </c>
      <c r="D8568">
        <v>2355104786</v>
      </c>
      <c r="E8568">
        <f>VLOOKUP(D8568,  base_salary!A:A, 1, FALSE)</f>
        <v>2355104786</v>
      </c>
      <c r="F8568">
        <f t="shared" si="266"/>
        <v>0</v>
      </c>
      <c r="G8568">
        <f t="shared" ca="1" si="267"/>
        <v>0</v>
      </c>
    </row>
    <row r="8569" spans="1:7" x14ac:dyDescent="0.25">
      <c r="A8569" t="s">
        <v>10879</v>
      </c>
      <c r="B8569" t="s">
        <v>3078</v>
      </c>
      <c r="C8569" s="4">
        <v>57776</v>
      </c>
      <c r="D8569">
        <v>4876404933</v>
      </c>
      <c r="E8569">
        <f>VLOOKUP(D8569,  base_salary!A:A, 1, FALSE)</f>
        <v>4876404933</v>
      </c>
      <c r="F8569">
        <f t="shared" si="266"/>
        <v>0</v>
      </c>
      <c r="G8569">
        <f t="shared" ca="1" si="267"/>
        <v>0</v>
      </c>
    </row>
    <row r="8570" spans="1:7" x14ac:dyDescent="0.25">
      <c r="A8570" t="s">
        <v>10880</v>
      </c>
      <c r="B8570" t="s">
        <v>2809</v>
      </c>
      <c r="C8570" s="4">
        <v>55188</v>
      </c>
      <c r="D8570">
        <v>115757341</v>
      </c>
      <c r="E8570">
        <f>VLOOKUP(D8570,  base_salary!A:A, 1, FALSE)</f>
        <v>115757341</v>
      </c>
      <c r="F8570">
        <f t="shared" si="266"/>
        <v>0</v>
      </c>
      <c r="G8570">
        <f t="shared" ca="1" si="267"/>
        <v>0</v>
      </c>
    </row>
    <row r="8571" spans="1:7" x14ac:dyDescent="0.25">
      <c r="A8571" t="s">
        <v>10881</v>
      </c>
      <c r="B8571" t="s">
        <v>2802</v>
      </c>
      <c r="C8571" s="4">
        <v>53911</v>
      </c>
      <c r="D8571">
        <v>1972775170</v>
      </c>
      <c r="E8571">
        <f>VLOOKUP(D8571,  base_salary!A:A, 1, FALSE)</f>
        <v>1972775170</v>
      </c>
      <c r="F8571">
        <f t="shared" si="266"/>
        <v>0</v>
      </c>
      <c r="G8571">
        <f t="shared" ca="1" si="267"/>
        <v>0</v>
      </c>
    </row>
    <row r="8572" spans="1:7" x14ac:dyDescent="0.25">
      <c r="A8572" t="s">
        <v>10882</v>
      </c>
      <c r="B8572" t="s">
        <v>2225</v>
      </c>
      <c r="C8572" s="4">
        <v>20602</v>
      </c>
      <c r="D8572">
        <v>2973558387</v>
      </c>
      <c r="E8572">
        <f>VLOOKUP(D8572,  base_salary!A:A, 1, FALSE)</f>
        <v>2973558387</v>
      </c>
      <c r="F8572">
        <f t="shared" si="266"/>
        <v>0</v>
      </c>
      <c r="G8572">
        <f t="shared" ca="1" si="267"/>
        <v>0</v>
      </c>
    </row>
    <row r="8573" spans="1:7" x14ac:dyDescent="0.25">
      <c r="A8573" t="s">
        <v>10883</v>
      </c>
      <c r="B8573" t="s">
        <v>2253</v>
      </c>
      <c r="C8573" s="4">
        <v>12658</v>
      </c>
      <c r="D8573">
        <v>4768254810</v>
      </c>
      <c r="E8573">
        <f>VLOOKUP(D8573,  base_salary!A:A, 1, FALSE)</f>
        <v>4768254810</v>
      </c>
      <c r="F8573">
        <f t="shared" si="266"/>
        <v>0</v>
      </c>
      <c r="G8573">
        <f t="shared" ca="1" si="267"/>
        <v>0</v>
      </c>
    </row>
    <row r="8574" spans="1:7" x14ac:dyDescent="0.25">
      <c r="A8574" t="s">
        <v>10884</v>
      </c>
      <c r="B8574" t="s">
        <v>2045</v>
      </c>
      <c r="C8574" s="4">
        <v>30023</v>
      </c>
      <c r="D8574">
        <v>2649428619</v>
      </c>
      <c r="E8574">
        <f>VLOOKUP(D8574,  base_salary!A:A, 1, FALSE)</f>
        <v>2649428619</v>
      </c>
      <c r="F8574">
        <f t="shared" si="266"/>
        <v>0</v>
      </c>
      <c r="G8574">
        <f t="shared" ca="1" si="267"/>
        <v>0</v>
      </c>
    </row>
    <row r="8575" spans="1:7" x14ac:dyDescent="0.25">
      <c r="A8575" t="s">
        <v>10885</v>
      </c>
      <c r="B8575" t="s">
        <v>2992</v>
      </c>
      <c r="C8575" s="4">
        <v>53921</v>
      </c>
      <c r="D8575">
        <v>1231429186</v>
      </c>
      <c r="E8575">
        <f>VLOOKUP(D8575,  base_salary!A:A, 1, FALSE)</f>
        <v>1231429186</v>
      </c>
      <c r="F8575">
        <f t="shared" si="266"/>
        <v>0</v>
      </c>
      <c r="G8575">
        <f t="shared" ca="1" si="267"/>
        <v>0</v>
      </c>
    </row>
    <row r="8576" spans="1:7" x14ac:dyDescent="0.25">
      <c r="A8576" t="s">
        <v>10886</v>
      </c>
      <c r="B8576" t="s">
        <v>2312</v>
      </c>
      <c r="C8576" s="4">
        <v>33401</v>
      </c>
      <c r="D8576">
        <v>6776868107</v>
      </c>
      <c r="E8576">
        <f>VLOOKUP(D8576,  base_salary!A:A, 1, FALSE)</f>
        <v>6776868107</v>
      </c>
      <c r="F8576">
        <f t="shared" si="266"/>
        <v>0</v>
      </c>
      <c r="G8576">
        <f t="shared" ca="1" si="267"/>
        <v>0</v>
      </c>
    </row>
    <row r="8577" spans="1:7" x14ac:dyDescent="0.25">
      <c r="A8577" t="s">
        <v>10887</v>
      </c>
      <c r="B8577" t="s">
        <v>2073</v>
      </c>
      <c r="C8577" s="4">
        <v>52324</v>
      </c>
      <c r="D8577">
        <v>813832926</v>
      </c>
      <c r="E8577">
        <f>VLOOKUP(D8577,  base_salary!A:A, 1, FALSE)</f>
        <v>813832926</v>
      </c>
      <c r="F8577">
        <f t="shared" si="266"/>
        <v>0</v>
      </c>
      <c r="G8577">
        <f t="shared" ca="1" si="267"/>
        <v>0</v>
      </c>
    </row>
    <row r="8578" spans="1:7" x14ac:dyDescent="0.25">
      <c r="A8578" t="s">
        <v>10888</v>
      </c>
      <c r="B8578" t="s">
        <v>2800</v>
      </c>
      <c r="C8578" s="4">
        <v>52155</v>
      </c>
      <c r="D8578">
        <v>6321654205</v>
      </c>
      <c r="E8578">
        <f>VLOOKUP(D8578,  base_salary!A:A, 1, FALSE)</f>
        <v>6321654205</v>
      </c>
      <c r="F8578">
        <f t="shared" si="266"/>
        <v>0</v>
      </c>
      <c r="G8578">
        <f t="shared" ca="1" si="267"/>
        <v>0</v>
      </c>
    </row>
    <row r="8579" spans="1:7" x14ac:dyDescent="0.25">
      <c r="A8579" t="s">
        <v>10889</v>
      </c>
      <c r="B8579" t="s">
        <v>2496</v>
      </c>
      <c r="C8579" s="4">
        <v>45433</v>
      </c>
      <c r="D8579">
        <v>7906441400</v>
      </c>
      <c r="E8579">
        <f>VLOOKUP(D8579,  base_salary!A:A, 1, FALSE)</f>
        <v>7906441400</v>
      </c>
      <c r="F8579">
        <f t="shared" ref="F8579:F8642" si="268">IF(ISERROR(E8579), 1, 0)</f>
        <v>0</v>
      </c>
      <c r="G8579">
        <f t="shared" ref="G8579:G8642" ca="1" si="269">SUM(G:G)</f>
        <v>0</v>
      </c>
    </row>
    <row r="8580" spans="1:7" x14ac:dyDescent="0.25">
      <c r="A8580" t="s">
        <v>10890</v>
      </c>
      <c r="B8580" t="s">
        <v>2372</v>
      </c>
      <c r="C8580" s="4">
        <v>24412</v>
      </c>
      <c r="D8580">
        <v>2230983466</v>
      </c>
      <c r="E8580">
        <f>VLOOKUP(D8580,  base_salary!A:A, 1, FALSE)</f>
        <v>2230983466</v>
      </c>
      <c r="F8580">
        <f t="shared" si="268"/>
        <v>0</v>
      </c>
      <c r="G8580">
        <f t="shared" ca="1" si="269"/>
        <v>0</v>
      </c>
    </row>
    <row r="8581" spans="1:7" x14ac:dyDescent="0.25">
      <c r="A8581" t="s">
        <v>10891</v>
      </c>
      <c r="B8581" t="s">
        <v>2376</v>
      </c>
      <c r="C8581" s="4">
        <v>20594</v>
      </c>
      <c r="D8581">
        <v>6769297310</v>
      </c>
      <c r="E8581">
        <f>VLOOKUP(D8581,  base_salary!A:A, 1, FALSE)</f>
        <v>6769297310</v>
      </c>
      <c r="F8581">
        <f t="shared" si="268"/>
        <v>0</v>
      </c>
      <c r="G8581">
        <f t="shared" ca="1" si="269"/>
        <v>0</v>
      </c>
    </row>
    <row r="8582" spans="1:7" x14ac:dyDescent="0.25">
      <c r="A8582" t="s">
        <v>10892</v>
      </c>
      <c r="B8582" t="s">
        <v>2166</v>
      </c>
      <c r="C8582" s="4">
        <v>41234</v>
      </c>
      <c r="D8582">
        <v>7567063646</v>
      </c>
      <c r="E8582">
        <f>VLOOKUP(D8582,  base_salary!A:A, 1, FALSE)</f>
        <v>7567063646</v>
      </c>
      <c r="F8582">
        <f t="shared" si="268"/>
        <v>0</v>
      </c>
      <c r="G8582">
        <f t="shared" ca="1" si="269"/>
        <v>0</v>
      </c>
    </row>
    <row r="8583" spans="1:7" x14ac:dyDescent="0.25">
      <c r="A8583" t="s">
        <v>10893</v>
      </c>
      <c r="B8583" t="s">
        <v>2665</v>
      </c>
      <c r="C8583" s="4">
        <v>23383</v>
      </c>
      <c r="D8583">
        <v>2297168497</v>
      </c>
      <c r="E8583">
        <f>VLOOKUP(D8583,  base_salary!A:A, 1, FALSE)</f>
        <v>2297168497</v>
      </c>
      <c r="F8583">
        <f t="shared" si="268"/>
        <v>0</v>
      </c>
      <c r="G8583">
        <f t="shared" ca="1" si="269"/>
        <v>0</v>
      </c>
    </row>
    <row r="8584" spans="1:7" x14ac:dyDescent="0.25">
      <c r="A8584" t="s">
        <v>10894</v>
      </c>
      <c r="B8584" t="s">
        <v>2533</v>
      </c>
      <c r="C8584" s="4">
        <v>33106</v>
      </c>
      <c r="D8584">
        <v>3133221701</v>
      </c>
      <c r="E8584">
        <f>VLOOKUP(D8584,  base_salary!A:A, 1, FALSE)</f>
        <v>3133221701</v>
      </c>
      <c r="F8584">
        <f t="shared" si="268"/>
        <v>0</v>
      </c>
      <c r="G8584">
        <f t="shared" ca="1" si="269"/>
        <v>0</v>
      </c>
    </row>
    <row r="8585" spans="1:7" x14ac:dyDescent="0.25">
      <c r="A8585" t="s">
        <v>10895</v>
      </c>
      <c r="B8585" t="s">
        <v>2992</v>
      </c>
      <c r="C8585" s="4">
        <v>11831</v>
      </c>
      <c r="D8585">
        <v>2809344809</v>
      </c>
      <c r="E8585">
        <f>VLOOKUP(D8585,  base_salary!A:A, 1, FALSE)</f>
        <v>2809344809</v>
      </c>
      <c r="F8585">
        <f t="shared" si="268"/>
        <v>0</v>
      </c>
      <c r="G8585">
        <f t="shared" ca="1" si="269"/>
        <v>0</v>
      </c>
    </row>
    <row r="8586" spans="1:7" x14ac:dyDescent="0.25">
      <c r="A8586" t="s">
        <v>10896</v>
      </c>
      <c r="B8586" t="s">
        <v>2746</v>
      </c>
      <c r="C8586" s="4">
        <v>17820</v>
      </c>
      <c r="D8586">
        <v>5637692440</v>
      </c>
      <c r="E8586">
        <f>VLOOKUP(D8586,  base_salary!A:A, 1, FALSE)</f>
        <v>5637692440</v>
      </c>
      <c r="F8586">
        <f t="shared" si="268"/>
        <v>0</v>
      </c>
      <c r="G8586">
        <f t="shared" ca="1" si="269"/>
        <v>0</v>
      </c>
    </row>
    <row r="8587" spans="1:7" x14ac:dyDescent="0.25">
      <c r="A8587" t="s">
        <v>10897</v>
      </c>
      <c r="B8587" t="s">
        <v>2129</v>
      </c>
      <c r="C8587" s="4">
        <v>41343</v>
      </c>
      <c r="D8587">
        <v>4752702681</v>
      </c>
      <c r="E8587">
        <f>VLOOKUP(D8587,  base_salary!A:A, 1, FALSE)</f>
        <v>4752702681</v>
      </c>
      <c r="F8587">
        <f t="shared" si="268"/>
        <v>0</v>
      </c>
      <c r="G8587">
        <f t="shared" ca="1" si="269"/>
        <v>0</v>
      </c>
    </row>
    <row r="8588" spans="1:7" x14ac:dyDescent="0.25">
      <c r="A8588" t="s">
        <v>10898</v>
      </c>
      <c r="B8588" t="s">
        <v>2436</v>
      </c>
      <c r="C8588" s="4">
        <v>57759</v>
      </c>
      <c r="D8588">
        <v>8646243699</v>
      </c>
      <c r="E8588">
        <f>VLOOKUP(D8588,  base_salary!A:A, 1, FALSE)</f>
        <v>8646243699</v>
      </c>
      <c r="F8588">
        <f t="shared" si="268"/>
        <v>0</v>
      </c>
      <c r="G8588">
        <f t="shared" ca="1" si="269"/>
        <v>0</v>
      </c>
    </row>
    <row r="8589" spans="1:7" x14ac:dyDescent="0.25">
      <c r="A8589" t="s">
        <v>10899</v>
      </c>
      <c r="B8589" t="s">
        <v>2024</v>
      </c>
      <c r="C8589" s="4">
        <v>42865</v>
      </c>
      <c r="D8589">
        <v>2975315244</v>
      </c>
      <c r="E8589">
        <f>VLOOKUP(D8589,  base_salary!A:A, 1, FALSE)</f>
        <v>2975315244</v>
      </c>
      <c r="F8589">
        <f t="shared" si="268"/>
        <v>0</v>
      </c>
      <c r="G8589">
        <f t="shared" ca="1" si="269"/>
        <v>0</v>
      </c>
    </row>
    <row r="8590" spans="1:7" x14ac:dyDescent="0.25">
      <c r="A8590" t="s">
        <v>10900</v>
      </c>
      <c r="B8590" t="s">
        <v>3527</v>
      </c>
      <c r="C8590" s="4">
        <v>48979</v>
      </c>
      <c r="D8590">
        <v>7367438190</v>
      </c>
      <c r="E8590">
        <f>VLOOKUP(D8590,  base_salary!A:A, 1, FALSE)</f>
        <v>7367438190</v>
      </c>
      <c r="F8590">
        <f t="shared" si="268"/>
        <v>0</v>
      </c>
      <c r="G8590">
        <f t="shared" ca="1" si="269"/>
        <v>0</v>
      </c>
    </row>
    <row r="8591" spans="1:7" x14ac:dyDescent="0.25">
      <c r="A8591" t="s">
        <v>10901</v>
      </c>
      <c r="B8591" t="s">
        <v>2264</v>
      </c>
      <c r="C8591" s="4">
        <v>17335</v>
      </c>
      <c r="D8591">
        <v>601779371</v>
      </c>
      <c r="E8591">
        <f>VLOOKUP(D8591,  base_salary!A:A, 1, FALSE)</f>
        <v>601779371</v>
      </c>
      <c r="F8591">
        <f t="shared" si="268"/>
        <v>0</v>
      </c>
      <c r="G8591">
        <f t="shared" ca="1" si="269"/>
        <v>0</v>
      </c>
    </row>
    <row r="8592" spans="1:7" x14ac:dyDescent="0.25">
      <c r="A8592" t="s">
        <v>10902</v>
      </c>
      <c r="B8592" t="s">
        <v>4864</v>
      </c>
      <c r="C8592" s="4">
        <v>35490</v>
      </c>
      <c r="D8592">
        <v>9545462825</v>
      </c>
      <c r="E8592">
        <f>VLOOKUP(D8592,  base_salary!A:A, 1, FALSE)</f>
        <v>9545462825</v>
      </c>
      <c r="F8592">
        <f t="shared" si="268"/>
        <v>0</v>
      </c>
      <c r="G8592">
        <f t="shared" ca="1" si="269"/>
        <v>0</v>
      </c>
    </row>
    <row r="8593" spans="1:7" x14ac:dyDescent="0.25">
      <c r="A8593" t="s">
        <v>10903</v>
      </c>
      <c r="B8593" t="s">
        <v>2089</v>
      </c>
      <c r="C8593" s="4">
        <v>30948</v>
      </c>
      <c r="D8593">
        <v>3463222345</v>
      </c>
      <c r="E8593">
        <f>VLOOKUP(D8593,  base_salary!A:A, 1, FALSE)</f>
        <v>3463222345</v>
      </c>
      <c r="F8593">
        <f t="shared" si="268"/>
        <v>0</v>
      </c>
      <c r="G8593">
        <f t="shared" ca="1" si="269"/>
        <v>0</v>
      </c>
    </row>
    <row r="8594" spans="1:7" x14ac:dyDescent="0.25">
      <c r="A8594" t="s">
        <v>10904</v>
      </c>
      <c r="B8594" t="s">
        <v>2628</v>
      </c>
      <c r="C8594" s="4">
        <v>26134</v>
      </c>
      <c r="D8594">
        <v>6019132307</v>
      </c>
      <c r="E8594">
        <f>VLOOKUP(D8594,  base_salary!A:A, 1, FALSE)</f>
        <v>6019132307</v>
      </c>
      <c r="F8594">
        <f t="shared" si="268"/>
        <v>0</v>
      </c>
      <c r="G8594">
        <f t="shared" ca="1" si="269"/>
        <v>0</v>
      </c>
    </row>
    <row r="8595" spans="1:7" x14ac:dyDescent="0.25">
      <c r="A8595" t="s">
        <v>10905</v>
      </c>
      <c r="B8595" t="s">
        <v>2234</v>
      </c>
      <c r="C8595" s="4">
        <v>46607</v>
      </c>
      <c r="D8595">
        <v>4610039311</v>
      </c>
      <c r="E8595">
        <f>VLOOKUP(D8595,  base_salary!A:A, 1, FALSE)</f>
        <v>4610039311</v>
      </c>
      <c r="F8595">
        <f t="shared" si="268"/>
        <v>0</v>
      </c>
      <c r="G8595">
        <f t="shared" ca="1" si="269"/>
        <v>0</v>
      </c>
    </row>
    <row r="8596" spans="1:7" x14ac:dyDescent="0.25">
      <c r="A8596" t="s">
        <v>10906</v>
      </c>
      <c r="B8596" t="s">
        <v>1942</v>
      </c>
      <c r="C8596" s="4">
        <v>22671</v>
      </c>
      <c r="D8596">
        <v>6271204627</v>
      </c>
      <c r="E8596">
        <f>VLOOKUP(D8596,  base_salary!A:A, 1, FALSE)</f>
        <v>6271204627</v>
      </c>
      <c r="F8596">
        <f t="shared" si="268"/>
        <v>0</v>
      </c>
      <c r="G8596">
        <f t="shared" ca="1" si="269"/>
        <v>0</v>
      </c>
    </row>
    <row r="8597" spans="1:7" x14ac:dyDescent="0.25">
      <c r="A8597" t="s">
        <v>10907</v>
      </c>
      <c r="B8597" t="s">
        <v>2325</v>
      </c>
      <c r="C8597" s="4">
        <v>21761</v>
      </c>
      <c r="D8597">
        <v>5117202538</v>
      </c>
      <c r="E8597">
        <f>VLOOKUP(D8597,  base_salary!A:A, 1, FALSE)</f>
        <v>5117202538</v>
      </c>
      <c r="F8597">
        <f t="shared" si="268"/>
        <v>0</v>
      </c>
      <c r="G8597">
        <f t="shared" ca="1" si="269"/>
        <v>0</v>
      </c>
    </row>
    <row r="8598" spans="1:7" x14ac:dyDescent="0.25">
      <c r="A8598" t="s">
        <v>10908</v>
      </c>
      <c r="B8598" t="s">
        <v>2716</v>
      </c>
      <c r="C8598" s="4">
        <v>43941</v>
      </c>
      <c r="D8598">
        <v>6253520369</v>
      </c>
      <c r="E8598">
        <f>VLOOKUP(D8598,  base_salary!A:A, 1, FALSE)</f>
        <v>6253520369</v>
      </c>
      <c r="F8598">
        <f t="shared" si="268"/>
        <v>0</v>
      </c>
      <c r="G8598">
        <f t="shared" ca="1" si="269"/>
        <v>0</v>
      </c>
    </row>
    <row r="8599" spans="1:7" x14ac:dyDescent="0.25">
      <c r="A8599" t="s">
        <v>10909</v>
      </c>
      <c r="B8599" t="s">
        <v>2035</v>
      </c>
      <c r="C8599" s="4">
        <v>59755</v>
      </c>
      <c r="D8599">
        <v>8945564357</v>
      </c>
      <c r="E8599">
        <f>VLOOKUP(D8599,  base_salary!A:A, 1, FALSE)</f>
        <v>8945564357</v>
      </c>
      <c r="F8599">
        <f t="shared" si="268"/>
        <v>0</v>
      </c>
      <c r="G8599">
        <f t="shared" ca="1" si="269"/>
        <v>0</v>
      </c>
    </row>
    <row r="8600" spans="1:7" x14ac:dyDescent="0.25">
      <c r="A8600" t="s">
        <v>10910</v>
      </c>
      <c r="B8600" t="s">
        <v>2271</v>
      </c>
      <c r="C8600" s="4">
        <v>25021</v>
      </c>
      <c r="D8600">
        <v>1592980554</v>
      </c>
      <c r="E8600">
        <f>VLOOKUP(D8600,  base_salary!A:A, 1, FALSE)</f>
        <v>1592980554</v>
      </c>
      <c r="F8600">
        <f t="shared" si="268"/>
        <v>0</v>
      </c>
      <c r="G8600">
        <f t="shared" ca="1" si="269"/>
        <v>0</v>
      </c>
    </row>
    <row r="8601" spans="1:7" x14ac:dyDescent="0.25">
      <c r="A8601" t="s">
        <v>10911</v>
      </c>
      <c r="B8601" t="s">
        <v>2380</v>
      </c>
      <c r="C8601" s="4">
        <v>18281</v>
      </c>
      <c r="D8601">
        <v>3824197065</v>
      </c>
      <c r="E8601">
        <f>VLOOKUP(D8601,  base_salary!A:A, 1, FALSE)</f>
        <v>3824197065</v>
      </c>
      <c r="F8601">
        <f t="shared" si="268"/>
        <v>0</v>
      </c>
      <c r="G8601">
        <f t="shared" ca="1" si="269"/>
        <v>0</v>
      </c>
    </row>
    <row r="8602" spans="1:7" x14ac:dyDescent="0.25">
      <c r="A8602" t="s">
        <v>10912</v>
      </c>
      <c r="B8602" t="s">
        <v>3039</v>
      </c>
      <c r="C8602" s="4">
        <v>19661</v>
      </c>
      <c r="D8602">
        <v>1192770250</v>
      </c>
      <c r="E8602">
        <f>VLOOKUP(D8602,  base_salary!A:A, 1, FALSE)</f>
        <v>1192770250</v>
      </c>
      <c r="F8602">
        <f t="shared" si="268"/>
        <v>0</v>
      </c>
      <c r="G8602">
        <f t="shared" ca="1" si="269"/>
        <v>0</v>
      </c>
    </row>
    <row r="8603" spans="1:7" x14ac:dyDescent="0.25">
      <c r="A8603" t="s">
        <v>10913</v>
      </c>
      <c r="B8603" t="s">
        <v>3253</v>
      </c>
      <c r="C8603" s="4">
        <v>28796</v>
      </c>
      <c r="D8603">
        <v>8676088039</v>
      </c>
      <c r="E8603">
        <f>VLOOKUP(D8603,  base_salary!A:A, 1, FALSE)</f>
        <v>8676088039</v>
      </c>
      <c r="F8603">
        <f t="shared" si="268"/>
        <v>0</v>
      </c>
      <c r="G8603">
        <f t="shared" ca="1" si="269"/>
        <v>0</v>
      </c>
    </row>
    <row r="8604" spans="1:7" x14ac:dyDescent="0.25">
      <c r="A8604" t="s">
        <v>10914</v>
      </c>
      <c r="B8604" t="s">
        <v>2802</v>
      </c>
      <c r="C8604" s="4">
        <v>32374</v>
      </c>
      <c r="D8604">
        <v>3867281491</v>
      </c>
      <c r="E8604">
        <f>VLOOKUP(D8604,  base_salary!A:A, 1, FALSE)</f>
        <v>3867281491</v>
      </c>
      <c r="F8604">
        <f t="shared" si="268"/>
        <v>0</v>
      </c>
      <c r="G8604">
        <f t="shared" ca="1" si="269"/>
        <v>0</v>
      </c>
    </row>
    <row r="8605" spans="1:7" x14ac:dyDescent="0.25">
      <c r="A8605" t="s">
        <v>10915</v>
      </c>
      <c r="B8605" t="s">
        <v>2663</v>
      </c>
      <c r="C8605" s="4">
        <v>43426</v>
      </c>
      <c r="D8605">
        <v>2117567142</v>
      </c>
      <c r="E8605">
        <f>VLOOKUP(D8605,  base_salary!A:A, 1, FALSE)</f>
        <v>2117567142</v>
      </c>
      <c r="F8605">
        <f t="shared" si="268"/>
        <v>0</v>
      </c>
      <c r="G8605">
        <f t="shared" ca="1" si="269"/>
        <v>0</v>
      </c>
    </row>
    <row r="8606" spans="1:7" x14ac:dyDescent="0.25">
      <c r="A8606" t="s">
        <v>10916</v>
      </c>
      <c r="B8606" t="s">
        <v>2419</v>
      </c>
      <c r="C8606" s="4">
        <v>40671</v>
      </c>
      <c r="D8606">
        <v>4808886316</v>
      </c>
      <c r="E8606">
        <f>VLOOKUP(D8606,  base_salary!A:A, 1, FALSE)</f>
        <v>4808886316</v>
      </c>
      <c r="F8606">
        <f t="shared" si="268"/>
        <v>0</v>
      </c>
      <c r="G8606">
        <f t="shared" ca="1" si="269"/>
        <v>0</v>
      </c>
    </row>
    <row r="8607" spans="1:7" x14ac:dyDescent="0.25">
      <c r="A8607" t="s">
        <v>10917</v>
      </c>
      <c r="B8607" t="s">
        <v>2546</v>
      </c>
      <c r="C8607" s="4">
        <v>38080</v>
      </c>
      <c r="D8607">
        <v>2579936017</v>
      </c>
      <c r="E8607">
        <f>VLOOKUP(D8607,  base_salary!A:A, 1, FALSE)</f>
        <v>2579936017</v>
      </c>
      <c r="F8607">
        <f t="shared" si="268"/>
        <v>0</v>
      </c>
      <c r="G8607">
        <f t="shared" ca="1" si="269"/>
        <v>0</v>
      </c>
    </row>
    <row r="8608" spans="1:7" x14ac:dyDescent="0.25">
      <c r="A8608" t="s">
        <v>10918</v>
      </c>
      <c r="B8608" t="s">
        <v>1970</v>
      </c>
      <c r="C8608" s="4">
        <v>11081</v>
      </c>
      <c r="D8608">
        <v>7760701055</v>
      </c>
      <c r="E8608">
        <f>VLOOKUP(D8608,  base_salary!A:A, 1, FALSE)</f>
        <v>7760701055</v>
      </c>
      <c r="F8608">
        <f t="shared" si="268"/>
        <v>0</v>
      </c>
      <c r="G8608">
        <f t="shared" ca="1" si="269"/>
        <v>0</v>
      </c>
    </row>
    <row r="8609" spans="1:7" x14ac:dyDescent="0.25">
      <c r="A8609" t="s">
        <v>10919</v>
      </c>
      <c r="B8609" t="s">
        <v>1995</v>
      </c>
      <c r="C8609" s="4">
        <v>12223</v>
      </c>
      <c r="D8609">
        <v>5211527984</v>
      </c>
      <c r="E8609">
        <f>VLOOKUP(D8609,  base_salary!A:A, 1, FALSE)</f>
        <v>5211527984</v>
      </c>
      <c r="F8609">
        <f t="shared" si="268"/>
        <v>0</v>
      </c>
      <c r="G8609">
        <f t="shared" ca="1" si="269"/>
        <v>0</v>
      </c>
    </row>
    <row r="8610" spans="1:7" x14ac:dyDescent="0.25">
      <c r="A8610" t="s">
        <v>10920</v>
      </c>
      <c r="B8610" t="s">
        <v>2312</v>
      </c>
      <c r="C8610" s="4">
        <v>13503</v>
      </c>
      <c r="D8610">
        <v>3086393343</v>
      </c>
      <c r="E8610">
        <f>VLOOKUP(D8610,  base_salary!A:A, 1, FALSE)</f>
        <v>3086393343</v>
      </c>
      <c r="F8610">
        <f t="shared" si="268"/>
        <v>0</v>
      </c>
      <c r="G8610">
        <f t="shared" ca="1" si="269"/>
        <v>0</v>
      </c>
    </row>
    <row r="8611" spans="1:7" x14ac:dyDescent="0.25">
      <c r="A8611" t="s">
        <v>10921</v>
      </c>
      <c r="B8611" t="s">
        <v>2563</v>
      </c>
      <c r="C8611" s="4">
        <v>16891</v>
      </c>
      <c r="D8611">
        <v>4839119791</v>
      </c>
      <c r="E8611">
        <f>VLOOKUP(D8611,  base_salary!A:A, 1, FALSE)</f>
        <v>4839119791</v>
      </c>
      <c r="F8611">
        <f t="shared" si="268"/>
        <v>0</v>
      </c>
      <c r="G8611">
        <f t="shared" ca="1" si="269"/>
        <v>0</v>
      </c>
    </row>
    <row r="8612" spans="1:7" x14ac:dyDescent="0.25">
      <c r="A8612" t="s">
        <v>10922</v>
      </c>
      <c r="B8612" t="s">
        <v>2847</v>
      </c>
      <c r="C8612" s="4">
        <v>11473</v>
      </c>
      <c r="D8612">
        <v>7957976743</v>
      </c>
      <c r="E8612">
        <f>VLOOKUP(D8612,  base_salary!A:A, 1, FALSE)</f>
        <v>7957976743</v>
      </c>
      <c r="F8612">
        <f t="shared" si="268"/>
        <v>0</v>
      </c>
      <c r="G8612">
        <f t="shared" ca="1" si="269"/>
        <v>0</v>
      </c>
    </row>
    <row r="8613" spans="1:7" x14ac:dyDescent="0.25">
      <c r="A8613" t="s">
        <v>10923</v>
      </c>
      <c r="B8613" t="s">
        <v>2045</v>
      </c>
      <c r="C8613" s="4">
        <v>41171</v>
      </c>
      <c r="D8613">
        <v>9621571960</v>
      </c>
      <c r="E8613">
        <f>VLOOKUP(D8613,  base_salary!A:A, 1, FALSE)</f>
        <v>9621571960</v>
      </c>
      <c r="F8613">
        <f t="shared" si="268"/>
        <v>0</v>
      </c>
      <c r="G8613">
        <f t="shared" ca="1" si="269"/>
        <v>0</v>
      </c>
    </row>
    <row r="8614" spans="1:7" x14ac:dyDescent="0.25">
      <c r="A8614" t="s">
        <v>10924</v>
      </c>
      <c r="B8614" t="s">
        <v>2030</v>
      </c>
      <c r="C8614" s="4">
        <v>16790</v>
      </c>
      <c r="D8614">
        <v>6408517315</v>
      </c>
      <c r="E8614">
        <f>VLOOKUP(D8614,  base_salary!A:A, 1, FALSE)</f>
        <v>6408517315</v>
      </c>
      <c r="F8614">
        <f t="shared" si="268"/>
        <v>0</v>
      </c>
      <c r="G8614">
        <f t="shared" ca="1" si="269"/>
        <v>0</v>
      </c>
    </row>
    <row r="8615" spans="1:7" x14ac:dyDescent="0.25">
      <c r="A8615" t="s">
        <v>10925</v>
      </c>
      <c r="B8615" t="s">
        <v>2039</v>
      </c>
      <c r="C8615" s="4">
        <v>14971</v>
      </c>
      <c r="D8615">
        <v>8157157730</v>
      </c>
      <c r="E8615">
        <f>VLOOKUP(D8615,  base_salary!A:A, 1, FALSE)</f>
        <v>8157157730</v>
      </c>
      <c r="F8615">
        <f t="shared" si="268"/>
        <v>0</v>
      </c>
      <c r="G8615">
        <f t="shared" ca="1" si="269"/>
        <v>0</v>
      </c>
    </row>
    <row r="8616" spans="1:7" x14ac:dyDescent="0.25">
      <c r="A8616" t="s">
        <v>10926</v>
      </c>
      <c r="B8616" t="s">
        <v>2885</v>
      </c>
      <c r="C8616" s="4">
        <v>55499</v>
      </c>
      <c r="D8616">
        <v>1420239228</v>
      </c>
      <c r="E8616">
        <f>VLOOKUP(D8616,  base_salary!A:A, 1, FALSE)</f>
        <v>1420239228</v>
      </c>
      <c r="F8616">
        <f t="shared" si="268"/>
        <v>0</v>
      </c>
      <c r="G8616">
        <f t="shared" ca="1" si="269"/>
        <v>0</v>
      </c>
    </row>
    <row r="8617" spans="1:7" x14ac:dyDescent="0.25">
      <c r="A8617" t="s">
        <v>10927</v>
      </c>
      <c r="B8617" t="s">
        <v>2253</v>
      </c>
      <c r="C8617" s="4">
        <v>58486</v>
      </c>
      <c r="D8617">
        <v>4482855448</v>
      </c>
      <c r="E8617">
        <f>VLOOKUP(D8617,  base_salary!A:A, 1, FALSE)</f>
        <v>4482855448</v>
      </c>
      <c r="F8617">
        <f t="shared" si="268"/>
        <v>0</v>
      </c>
      <c r="G8617">
        <f t="shared" ca="1" si="269"/>
        <v>0</v>
      </c>
    </row>
    <row r="8618" spans="1:7" x14ac:dyDescent="0.25">
      <c r="A8618" t="s">
        <v>10928</v>
      </c>
      <c r="B8618" t="s">
        <v>2097</v>
      </c>
      <c r="C8618" s="4">
        <v>15658</v>
      </c>
      <c r="D8618">
        <v>5623930522</v>
      </c>
      <c r="E8618">
        <f>VLOOKUP(D8618,  base_salary!A:A, 1, FALSE)</f>
        <v>5623930522</v>
      </c>
      <c r="F8618">
        <f t="shared" si="268"/>
        <v>0</v>
      </c>
      <c r="G8618">
        <f t="shared" ca="1" si="269"/>
        <v>0</v>
      </c>
    </row>
    <row r="8619" spans="1:7" x14ac:dyDescent="0.25">
      <c r="A8619" t="s">
        <v>10929</v>
      </c>
      <c r="B8619" t="s">
        <v>3376</v>
      </c>
      <c r="C8619" s="4">
        <v>52727</v>
      </c>
      <c r="D8619">
        <v>2074776004</v>
      </c>
      <c r="E8619">
        <f>VLOOKUP(D8619,  base_salary!A:A, 1, FALSE)</f>
        <v>2074776004</v>
      </c>
      <c r="F8619">
        <f t="shared" si="268"/>
        <v>0</v>
      </c>
      <c r="G8619">
        <f t="shared" ca="1" si="269"/>
        <v>0</v>
      </c>
    </row>
    <row r="8620" spans="1:7" x14ac:dyDescent="0.25">
      <c r="A8620" t="s">
        <v>10930</v>
      </c>
      <c r="B8620" t="s">
        <v>2853</v>
      </c>
      <c r="C8620" s="4">
        <v>11131</v>
      </c>
      <c r="D8620">
        <v>7866715386</v>
      </c>
      <c r="E8620">
        <f>VLOOKUP(D8620,  base_salary!A:A, 1, FALSE)</f>
        <v>7866715386</v>
      </c>
      <c r="F8620">
        <f t="shared" si="268"/>
        <v>0</v>
      </c>
      <c r="G8620">
        <f t="shared" ca="1" si="269"/>
        <v>0</v>
      </c>
    </row>
    <row r="8621" spans="1:7" x14ac:dyDescent="0.25">
      <c r="A8621" t="s">
        <v>10931</v>
      </c>
      <c r="B8621" t="s">
        <v>2047</v>
      </c>
      <c r="C8621" s="4">
        <v>50856</v>
      </c>
      <c r="D8621">
        <v>8550875457</v>
      </c>
      <c r="E8621">
        <f>VLOOKUP(D8621,  base_salary!A:A, 1, FALSE)</f>
        <v>8550875457</v>
      </c>
      <c r="F8621">
        <f t="shared" si="268"/>
        <v>0</v>
      </c>
      <c r="G8621">
        <f t="shared" ca="1" si="269"/>
        <v>0</v>
      </c>
    </row>
    <row r="8622" spans="1:7" x14ac:dyDescent="0.25">
      <c r="A8622" t="s">
        <v>10932</v>
      </c>
      <c r="B8622" t="s">
        <v>2223</v>
      </c>
      <c r="C8622" s="4">
        <v>56688</v>
      </c>
      <c r="D8622">
        <v>3545427749</v>
      </c>
      <c r="E8622">
        <f>VLOOKUP(D8622,  base_salary!A:A, 1, FALSE)</f>
        <v>3545427749</v>
      </c>
      <c r="F8622">
        <f t="shared" si="268"/>
        <v>0</v>
      </c>
      <c r="G8622">
        <f t="shared" ca="1" si="269"/>
        <v>0</v>
      </c>
    </row>
    <row r="8623" spans="1:7" x14ac:dyDescent="0.25">
      <c r="A8623" t="s">
        <v>10933</v>
      </c>
      <c r="B8623" t="s">
        <v>3873</v>
      </c>
      <c r="C8623" s="4">
        <v>20624</v>
      </c>
      <c r="D8623">
        <v>6284045549</v>
      </c>
      <c r="E8623">
        <f>VLOOKUP(D8623,  base_salary!A:A, 1, FALSE)</f>
        <v>6284045549</v>
      </c>
      <c r="F8623">
        <f t="shared" si="268"/>
        <v>0</v>
      </c>
      <c r="G8623">
        <f t="shared" ca="1" si="269"/>
        <v>0</v>
      </c>
    </row>
    <row r="8624" spans="1:7" x14ac:dyDescent="0.25">
      <c r="A8624" t="s">
        <v>10934</v>
      </c>
      <c r="B8624" t="s">
        <v>2740</v>
      </c>
      <c r="C8624" s="4">
        <v>28275</v>
      </c>
      <c r="D8624">
        <v>1042822263</v>
      </c>
      <c r="E8624">
        <f>VLOOKUP(D8624,  base_salary!A:A, 1, FALSE)</f>
        <v>1042822263</v>
      </c>
      <c r="F8624">
        <f t="shared" si="268"/>
        <v>0</v>
      </c>
      <c r="G8624">
        <f t="shared" ca="1" si="269"/>
        <v>0</v>
      </c>
    </row>
    <row r="8625" spans="1:7" x14ac:dyDescent="0.25">
      <c r="A8625" t="s">
        <v>10935</v>
      </c>
      <c r="B8625" t="s">
        <v>2010</v>
      </c>
      <c r="C8625" s="4">
        <v>39083</v>
      </c>
      <c r="D8625">
        <v>8419732141</v>
      </c>
      <c r="E8625">
        <f>VLOOKUP(D8625,  base_salary!A:A, 1, FALSE)</f>
        <v>8419732141</v>
      </c>
      <c r="F8625">
        <f t="shared" si="268"/>
        <v>0</v>
      </c>
      <c r="G8625">
        <f t="shared" ca="1" si="269"/>
        <v>0</v>
      </c>
    </row>
    <row r="8626" spans="1:7" x14ac:dyDescent="0.25">
      <c r="A8626" t="s">
        <v>10936</v>
      </c>
      <c r="B8626" t="s">
        <v>2762</v>
      </c>
      <c r="C8626" s="4">
        <v>27555</v>
      </c>
      <c r="D8626">
        <v>4472356473</v>
      </c>
      <c r="E8626">
        <f>VLOOKUP(D8626,  base_salary!A:A, 1, FALSE)</f>
        <v>4472356473</v>
      </c>
      <c r="F8626">
        <f t="shared" si="268"/>
        <v>0</v>
      </c>
      <c r="G8626">
        <f t="shared" ca="1" si="269"/>
        <v>0</v>
      </c>
    </row>
    <row r="8627" spans="1:7" x14ac:dyDescent="0.25">
      <c r="A8627" t="s">
        <v>10937</v>
      </c>
      <c r="B8627" t="s">
        <v>3108</v>
      </c>
      <c r="C8627" s="4">
        <v>17182</v>
      </c>
      <c r="D8627">
        <v>3547596165</v>
      </c>
      <c r="E8627">
        <f>VLOOKUP(D8627,  base_salary!A:A, 1, FALSE)</f>
        <v>3547596165</v>
      </c>
      <c r="F8627">
        <f t="shared" si="268"/>
        <v>0</v>
      </c>
      <c r="G8627">
        <f t="shared" ca="1" si="269"/>
        <v>0</v>
      </c>
    </row>
    <row r="8628" spans="1:7" x14ac:dyDescent="0.25">
      <c r="A8628" t="s">
        <v>10938</v>
      </c>
      <c r="B8628" t="s">
        <v>2343</v>
      </c>
      <c r="C8628" s="4">
        <v>42599</v>
      </c>
      <c r="D8628">
        <v>7892446737</v>
      </c>
      <c r="E8628">
        <f>VLOOKUP(D8628,  base_salary!A:A, 1, FALSE)</f>
        <v>7892446737</v>
      </c>
      <c r="F8628">
        <f t="shared" si="268"/>
        <v>0</v>
      </c>
      <c r="G8628">
        <f t="shared" ca="1" si="269"/>
        <v>0</v>
      </c>
    </row>
    <row r="8629" spans="1:7" x14ac:dyDescent="0.25">
      <c r="A8629" t="s">
        <v>10939</v>
      </c>
      <c r="B8629" t="s">
        <v>2192</v>
      </c>
      <c r="C8629" s="4">
        <v>25904</v>
      </c>
      <c r="D8629">
        <v>5687748091</v>
      </c>
      <c r="E8629">
        <f>VLOOKUP(D8629,  base_salary!A:A, 1, FALSE)</f>
        <v>5687748091</v>
      </c>
      <c r="F8629">
        <f t="shared" si="268"/>
        <v>0</v>
      </c>
      <c r="G8629">
        <f t="shared" ca="1" si="269"/>
        <v>0</v>
      </c>
    </row>
    <row r="8630" spans="1:7" x14ac:dyDescent="0.25">
      <c r="A8630" t="s">
        <v>10940</v>
      </c>
      <c r="B8630" t="s">
        <v>2722</v>
      </c>
      <c r="C8630" s="4">
        <v>31934</v>
      </c>
      <c r="D8630">
        <v>7098438871</v>
      </c>
      <c r="E8630">
        <f>VLOOKUP(D8630,  base_salary!A:A, 1, FALSE)</f>
        <v>7098438871</v>
      </c>
      <c r="F8630">
        <f t="shared" si="268"/>
        <v>0</v>
      </c>
      <c r="G8630">
        <f t="shared" ca="1" si="269"/>
        <v>0</v>
      </c>
    </row>
    <row r="8631" spans="1:7" x14ac:dyDescent="0.25">
      <c r="A8631" t="s">
        <v>10941</v>
      </c>
      <c r="B8631" t="s">
        <v>2345</v>
      </c>
      <c r="C8631" s="4">
        <v>11345</v>
      </c>
      <c r="D8631">
        <v>999389173</v>
      </c>
      <c r="E8631">
        <f>VLOOKUP(D8631,  base_salary!A:A, 1, FALSE)</f>
        <v>999389173</v>
      </c>
      <c r="F8631">
        <f t="shared" si="268"/>
        <v>0</v>
      </c>
      <c r="G8631">
        <f t="shared" ca="1" si="269"/>
        <v>0</v>
      </c>
    </row>
    <row r="8632" spans="1:7" x14ac:dyDescent="0.25">
      <c r="A8632" t="s">
        <v>10942</v>
      </c>
      <c r="B8632" t="s">
        <v>2593</v>
      </c>
      <c r="C8632" s="4">
        <v>23987</v>
      </c>
      <c r="D8632">
        <v>7707009371</v>
      </c>
      <c r="E8632">
        <f>VLOOKUP(D8632,  base_salary!A:A, 1, FALSE)</f>
        <v>7707009371</v>
      </c>
      <c r="F8632">
        <f t="shared" si="268"/>
        <v>0</v>
      </c>
      <c r="G8632">
        <f t="shared" ca="1" si="269"/>
        <v>0</v>
      </c>
    </row>
    <row r="8633" spans="1:7" x14ac:dyDescent="0.25">
      <c r="A8633" t="s">
        <v>10943</v>
      </c>
      <c r="B8633" t="s">
        <v>2365</v>
      </c>
      <c r="C8633" s="4">
        <v>27764</v>
      </c>
      <c r="D8633">
        <v>2314136845</v>
      </c>
      <c r="E8633">
        <f>VLOOKUP(D8633,  base_salary!A:A, 1, FALSE)</f>
        <v>2314136845</v>
      </c>
      <c r="F8633">
        <f t="shared" si="268"/>
        <v>0</v>
      </c>
      <c r="G8633">
        <f t="shared" ca="1" si="269"/>
        <v>0</v>
      </c>
    </row>
    <row r="8634" spans="1:7" x14ac:dyDescent="0.25">
      <c r="A8634" t="s">
        <v>10944</v>
      </c>
      <c r="B8634" t="s">
        <v>4145</v>
      </c>
      <c r="C8634" s="4">
        <v>59353</v>
      </c>
      <c r="D8634">
        <v>264454596</v>
      </c>
      <c r="E8634">
        <f>VLOOKUP(D8634,  base_salary!A:A, 1, FALSE)</f>
        <v>264454596</v>
      </c>
      <c r="F8634">
        <f t="shared" si="268"/>
        <v>0</v>
      </c>
      <c r="G8634">
        <f t="shared" ca="1" si="269"/>
        <v>0</v>
      </c>
    </row>
    <row r="8635" spans="1:7" x14ac:dyDescent="0.25">
      <c r="A8635" t="s">
        <v>10945</v>
      </c>
      <c r="B8635" t="s">
        <v>2376</v>
      </c>
      <c r="C8635" s="4">
        <v>16706</v>
      </c>
      <c r="D8635">
        <v>4937054791</v>
      </c>
      <c r="E8635">
        <f>VLOOKUP(D8635,  base_salary!A:A, 1, FALSE)</f>
        <v>4937054791</v>
      </c>
      <c r="F8635">
        <f t="shared" si="268"/>
        <v>0</v>
      </c>
      <c r="G8635">
        <f t="shared" ca="1" si="269"/>
        <v>0</v>
      </c>
    </row>
    <row r="8636" spans="1:7" x14ac:dyDescent="0.25">
      <c r="A8636" t="s">
        <v>10946</v>
      </c>
      <c r="B8636" t="s">
        <v>3291</v>
      </c>
      <c r="C8636" s="4">
        <v>28593</v>
      </c>
      <c r="D8636">
        <v>9939542542</v>
      </c>
      <c r="E8636">
        <f>VLOOKUP(D8636,  base_salary!A:A, 1, FALSE)</f>
        <v>9939542542</v>
      </c>
      <c r="F8636">
        <f t="shared" si="268"/>
        <v>0</v>
      </c>
      <c r="G8636">
        <f t="shared" ca="1" si="269"/>
        <v>0</v>
      </c>
    </row>
    <row r="8637" spans="1:7" x14ac:dyDescent="0.25">
      <c r="A8637" t="s">
        <v>10947</v>
      </c>
      <c r="B8637" t="s">
        <v>2383</v>
      </c>
      <c r="C8637" s="4">
        <v>51027</v>
      </c>
      <c r="D8637">
        <v>7567063646</v>
      </c>
      <c r="E8637">
        <f>VLOOKUP(D8637,  base_salary!A:A, 1, FALSE)</f>
        <v>7567063646</v>
      </c>
      <c r="F8637">
        <f t="shared" si="268"/>
        <v>0</v>
      </c>
      <c r="G8637">
        <f t="shared" ca="1" si="269"/>
        <v>0</v>
      </c>
    </row>
    <row r="8638" spans="1:7" x14ac:dyDescent="0.25">
      <c r="A8638" t="s">
        <v>10948</v>
      </c>
      <c r="B8638" t="s">
        <v>3291</v>
      </c>
      <c r="C8638" s="4">
        <v>43585</v>
      </c>
      <c r="D8638">
        <v>6275593709</v>
      </c>
      <c r="E8638">
        <f>VLOOKUP(D8638,  base_salary!A:A, 1, FALSE)</f>
        <v>6275593709</v>
      </c>
      <c r="F8638">
        <f t="shared" si="268"/>
        <v>0</v>
      </c>
      <c r="G8638">
        <f t="shared" ca="1" si="269"/>
        <v>0</v>
      </c>
    </row>
    <row r="8639" spans="1:7" x14ac:dyDescent="0.25">
      <c r="A8639" t="s">
        <v>10949</v>
      </c>
      <c r="B8639" t="s">
        <v>2154</v>
      </c>
      <c r="C8639" s="4">
        <v>43163</v>
      </c>
      <c r="D8639">
        <v>4286367630</v>
      </c>
      <c r="E8639">
        <f>VLOOKUP(D8639,  base_salary!A:A, 1, FALSE)</f>
        <v>4286367630</v>
      </c>
      <c r="F8639">
        <f t="shared" si="268"/>
        <v>0</v>
      </c>
      <c r="G8639">
        <f t="shared" ca="1" si="269"/>
        <v>0</v>
      </c>
    </row>
    <row r="8640" spans="1:7" x14ac:dyDescent="0.25">
      <c r="A8640" t="s">
        <v>10950</v>
      </c>
      <c r="B8640" t="s">
        <v>2355</v>
      </c>
      <c r="C8640" s="4">
        <v>17543</v>
      </c>
      <c r="D8640">
        <v>4984363320</v>
      </c>
      <c r="E8640">
        <f>VLOOKUP(D8640,  base_salary!A:A, 1, FALSE)</f>
        <v>4984363320</v>
      </c>
      <c r="F8640">
        <f t="shared" si="268"/>
        <v>0</v>
      </c>
      <c r="G8640">
        <f t="shared" ca="1" si="269"/>
        <v>0</v>
      </c>
    </row>
    <row r="8641" spans="1:7" x14ac:dyDescent="0.25">
      <c r="A8641" t="s">
        <v>10951</v>
      </c>
      <c r="B8641" t="s">
        <v>1999</v>
      </c>
      <c r="C8641" s="4">
        <v>30308</v>
      </c>
      <c r="D8641">
        <v>7160109333</v>
      </c>
      <c r="E8641">
        <f>VLOOKUP(D8641,  base_salary!A:A, 1, FALSE)</f>
        <v>7160109333</v>
      </c>
      <c r="F8641">
        <f t="shared" si="268"/>
        <v>0</v>
      </c>
      <c r="G8641">
        <f t="shared" ca="1" si="269"/>
        <v>0</v>
      </c>
    </row>
    <row r="8642" spans="1:7" x14ac:dyDescent="0.25">
      <c r="A8642" t="s">
        <v>10952</v>
      </c>
      <c r="B8642" t="s">
        <v>2194</v>
      </c>
      <c r="C8642" s="4">
        <v>14069</v>
      </c>
      <c r="D8642">
        <v>4306425231</v>
      </c>
      <c r="E8642">
        <f>VLOOKUP(D8642,  base_salary!A:A, 1, FALSE)</f>
        <v>4306425231</v>
      </c>
      <c r="F8642">
        <f t="shared" si="268"/>
        <v>0</v>
      </c>
      <c r="G8642">
        <f t="shared" ca="1" si="269"/>
        <v>0</v>
      </c>
    </row>
    <row r="8643" spans="1:7" x14ac:dyDescent="0.25">
      <c r="A8643" t="s">
        <v>10953</v>
      </c>
      <c r="B8643" t="s">
        <v>2118</v>
      </c>
      <c r="C8643" s="4">
        <v>53697</v>
      </c>
      <c r="D8643">
        <v>3463222345</v>
      </c>
      <c r="E8643">
        <f>VLOOKUP(D8643,  base_salary!A:A, 1, FALSE)</f>
        <v>3463222345</v>
      </c>
      <c r="F8643">
        <f t="shared" ref="F8643:F8706" si="270">IF(ISERROR(E8643), 1, 0)</f>
        <v>0</v>
      </c>
      <c r="G8643">
        <f t="shared" ref="G8643:G8706" ca="1" si="271">SUM(G:G)</f>
        <v>0</v>
      </c>
    </row>
    <row r="8644" spans="1:7" x14ac:dyDescent="0.25">
      <c r="A8644" t="s">
        <v>10954</v>
      </c>
      <c r="B8644" t="s">
        <v>3092</v>
      </c>
      <c r="C8644" s="4">
        <v>56143</v>
      </c>
      <c r="D8644">
        <v>2702941109</v>
      </c>
      <c r="E8644">
        <f>VLOOKUP(D8644,  base_salary!A:A, 1, FALSE)</f>
        <v>2702941109</v>
      </c>
      <c r="F8644">
        <f t="shared" si="270"/>
        <v>0</v>
      </c>
      <c r="G8644">
        <f t="shared" ca="1" si="271"/>
        <v>0</v>
      </c>
    </row>
    <row r="8645" spans="1:7" x14ac:dyDescent="0.25">
      <c r="A8645" t="s">
        <v>10955</v>
      </c>
      <c r="B8645" t="s">
        <v>2286</v>
      </c>
      <c r="C8645" s="4">
        <v>32661</v>
      </c>
      <c r="D8645">
        <v>8099854152</v>
      </c>
      <c r="E8645">
        <f>VLOOKUP(D8645,  base_salary!A:A, 1, FALSE)</f>
        <v>8099854152</v>
      </c>
      <c r="F8645">
        <f t="shared" si="270"/>
        <v>0</v>
      </c>
      <c r="G8645">
        <f t="shared" ca="1" si="271"/>
        <v>0</v>
      </c>
    </row>
    <row r="8646" spans="1:7" x14ac:dyDescent="0.25">
      <c r="A8646" t="s">
        <v>10956</v>
      </c>
      <c r="B8646" t="s">
        <v>2396</v>
      </c>
      <c r="C8646" s="4">
        <v>58445</v>
      </c>
      <c r="D8646">
        <v>2257563263</v>
      </c>
      <c r="E8646">
        <f>VLOOKUP(D8646,  base_salary!A:A, 1, FALSE)</f>
        <v>2257563263</v>
      </c>
      <c r="F8646">
        <f t="shared" si="270"/>
        <v>0</v>
      </c>
      <c r="G8646">
        <f t="shared" ca="1" si="271"/>
        <v>0</v>
      </c>
    </row>
    <row r="8647" spans="1:7" x14ac:dyDescent="0.25">
      <c r="A8647" t="s">
        <v>10957</v>
      </c>
      <c r="B8647" t="s">
        <v>3376</v>
      </c>
      <c r="C8647" s="4">
        <v>53174</v>
      </c>
      <c r="D8647">
        <v>994826516</v>
      </c>
      <c r="E8647">
        <f>VLOOKUP(D8647,  base_salary!A:A, 1, FALSE)</f>
        <v>994826516</v>
      </c>
      <c r="F8647">
        <f t="shared" si="270"/>
        <v>0</v>
      </c>
      <c r="G8647">
        <f t="shared" ca="1" si="271"/>
        <v>0</v>
      </c>
    </row>
    <row r="8648" spans="1:7" x14ac:dyDescent="0.25">
      <c r="A8648" t="s">
        <v>10958</v>
      </c>
      <c r="B8648" t="s">
        <v>2355</v>
      </c>
      <c r="C8648" s="4">
        <v>50145</v>
      </c>
      <c r="D8648">
        <v>1456229036</v>
      </c>
      <c r="E8648">
        <f>VLOOKUP(D8648,  base_salary!A:A, 1, FALSE)</f>
        <v>1456229036</v>
      </c>
      <c r="F8648">
        <f t="shared" si="270"/>
        <v>0</v>
      </c>
      <c r="G8648">
        <f t="shared" ca="1" si="271"/>
        <v>0</v>
      </c>
    </row>
    <row r="8649" spans="1:7" x14ac:dyDescent="0.25">
      <c r="A8649" t="s">
        <v>10959</v>
      </c>
      <c r="B8649" t="s">
        <v>2736</v>
      </c>
      <c r="C8649" s="4">
        <v>21349</v>
      </c>
      <c r="D8649">
        <v>2841287114</v>
      </c>
      <c r="E8649">
        <f>VLOOKUP(D8649,  base_salary!A:A, 1, FALSE)</f>
        <v>2841287114</v>
      </c>
      <c r="F8649">
        <f t="shared" si="270"/>
        <v>0</v>
      </c>
      <c r="G8649">
        <f t="shared" ca="1" si="271"/>
        <v>0</v>
      </c>
    </row>
    <row r="8650" spans="1:7" x14ac:dyDescent="0.25">
      <c r="A8650" t="s">
        <v>10960</v>
      </c>
      <c r="B8650" t="s">
        <v>2095</v>
      </c>
      <c r="C8650" s="4">
        <v>23158</v>
      </c>
      <c r="D8650">
        <v>4269946768</v>
      </c>
      <c r="E8650">
        <f>VLOOKUP(D8650,  base_salary!A:A, 1, FALSE)</f>
        <v>4269946768</v>
      </c>
      <c r="F8650">
        <f t="shared" si="270"/>
        <v>0</v>
      </c>
      <c r="G8650">
        <f t="shared" ca="1" si="271"/>
        <v>0</v>
      </c>
    </row>
    <row r="8651" spans="1:7" x14ac:dyDescent="0.25">
      <c r="A8651" t="s">
        <v>10961</v>
      </c>
      <c r="B8651" t="s">
        <v>2348</v>
      </c>
      <c r="C8651" s="4">
        <v>29682</v>
      </c>
      <c r="D8651">
        <v>8904404991</v>
      </c>
      <c r="E8651">
        <f>VLOOKUP(D8651,  base_salary!A:A, 1, FALSE)</f>
        <v>8904404991</v>
      </c>
      <c r="F8651">
        <f t="shared" si="270"/>
        <v>0</v>
      </c>
      <c r="G8651">
        <f t="shared" ca="1" si="271"/>
        <v>0</v>
      </c>
    </row>
    <row r="8652" spans="1:7" x14ac:dyDescent="0.25">
      <c r="A8652" t="s">
        <v>10962</v>
      </c>
      <c r="B8652" t="s">
        <v>2166</v>
      </c>
      <c r="C8652" s="4">
        <v>46638</v>
      </c>
      <c r="D8652">
        <v>6279928705</v>
      </c>
      <c r="E8652">
        <f>VLOOKUP(D8652,  base_salary!A:A, 1, FALSE)</f>
        <v>6279928705</v>
      </c>
      <c r="F8652">
        <f t="shared" si="270"/>
        <v>0</v>
      </c>
      <c r="G8652">
        <f t="shared" ca="1" si="271"/>
        <v>0</v>
      </c>
    </row>
    <row r="8653" spans="1:7" x14ac:dyDescent="0.25">
      <c r="A8653" t="s">
        <v>10963</v>
      </c>
      <c r="B8653" t="s">
        <v>2014</v>
      </c>
      <c r="C8653" s="4">
        <v>14179</v>
      </c>
      <c r="D8653">
        <v>4656574848</v>
      </c>
      <c r="E8653">
        <f>VLOOKUP(D8653,  base_salary!A:A, 1, FALSE)</f>
        <v>4656574848</v>
      </c>
      <c r="F8653">
        <f t="shared" si="270"/>
        <v>0</v>
      </c>
      <c r="G8653">
        <f t="shared" ca="1" si="271"/>
        <v>0</v>
      </c>
    </row>
    <row r="8654" spans="1:7" x14ac:dyDescent="0.25">
      <c r="A8654" t="s">
        <v>10964</v>
      </c>
      <c r="B8654" t="s">
        <v>2061</v>
      </c>
      <c r="C8654" s="4">
        <v>36739</v>
      </c>
      <c r="D8654">
        <v>3933561566</v>
      </c>
      <c r="E8654">
        <f>VLOOKUP(D8654,  base_salary!A:A, 1, FALSE)</f>
        <v>3933561566</v>
      </c>
      <c r="F8654">
        <f t="shared" si="270"/>
        <v>0</v>
      </c>
      <c r="G8654">
        <f t="shared" ca="1" si="271"/>
        <v>0</v>
      </c>
    </row>
    <row r="8655" spans="1:7" x14ac:dyDescent="0.25">
      <c r="A8655" t="s">
        <v>10965</v>
      </c>
      <c r="B8655" t="s">
        <v>2305</v>
      </c>
      <c r="C8655" s="4">
        <v>47145</v>
      </c>
      <c r="D8655">
        <v>9340547551</v>
      </c>
      <c r="E8655">
        <f>VLOOKUP(D8655,  base_salary!A:A, 1, FALSE)</f>
        <v>9340547551</v>
      </c>
      <c r="F8655">
        <f t="shared" si="270"/>
        <v>0</v>
      </c>
      <c r="G8655">
        <f t="shared" ca="1" si="271"/>
        <v>0</v>
      </c>
    </row>
    <row r="8656" spans="1:7" x14ac:dyDescent="0.25">
      <c r="A8656" t="s">
        <v>10966</v>
      </c>
      <c r="B8656" t="s">
        <v>3183</v>
      </c>
      <c r="C8656" s="4">
        <v>41808</v>
      </c>
      <c r="D8656">
        <v>2191014690</v>
      </c>
      <c r="E8656">
        <f>VLOOKUP(D8656,  base_salary!A:A, 1, FALSE)</f>
        <v>2191014690</v>
      </c>
      <c r="F8656">
        <f t="shared" si="270"/>
        <v>0</v>
      </c>
      <c r="G8656">
        <f t="shared" ca="1" si="271"/>
        <v>0</v>
      </c>
    </row>
    <row r="8657" spans="1:7" x14ac:dyDescent="0.25">
      <c r="A8657" t="s">
        <v>10967</v>
      </c>
      <c r="B8657" t="s">
        <v>2473</v>
      </c>
      <c r="C8657" s="4">
        <v>29972</v>
      </c>
      <c r="D8657">
        <v>2158895349</v>
      </c>
      <c r="E8657">
        <f>VLOOKUP(D8657,  base_salary!A:A, 1, FALSE)</f>
        <v>2158895349</v>
      </c>
      <c r="F8657">
        <f t="shared" si="270"/>
        <v>0</v>
      </c>
      <c r="G8657">
        <f t="shared" ca="1" si="271"/>
        <v>0</v>
      </c>
    </row>
    <row r="8658" spans="1:7" x14ac:dyDescent="0.25">
      <c r="A8658" t="s">
        <v>10968</v>
      </c>
      <c r="B8658" t="s">
        <v>2530</v>
      </c>
      <c r="C8658" s="4">
        <v>44147</v>
      </c>
      <c r="D8658">
        <v>7885796000</v>
      </c>
      <c r="E8658">
        <f>VLOOKUP(D8658,  base_salary!A:A, 1, FALSE)</f>
        <v>7885796000</v>
      </c>
      <c r="F8658">
        <f t="shared" si="270"/>
        <v>0</v>
      </c>
      <c r="G8658">
        <f t="shared" ca="1" si="271"/>
        <v>0</v>
      </c>
    </row>
    <row r="8659" spans="1:7" x14ac:dyDescent="0.25">
      <c r="A8659" t="s">
        <v>10969</v>
      </c>
      <c r="B8659" t="s">
        <v>2063</v>
      </c>
      <c r="C8659" s="4">
        <v>45782</v>
      </c>
      <c r="D8659">
        <v>7469392467</v>
      </c>
      <c r="E8659">
        <f>VLOOKUP(D8659,  base_salary!A:A, 1, FALSE)</f>
        <v>7469392467</v>
      </c>
      <c r="F8659">
        <f t="shared" si="270"/>
        <v>0</v>
      </c>
      <c r="G8659">
        <f t="shared" ca="1" si="271"/>
        <v>0</v>
      </c>
    </row>
    <row r="8660" spans="1:7" x14ac:dyDescent="0.25">
      <c r="A8660" t="s">
        <v>10970</v>
      </c>
      <c r="B8660" t="s">
        <v>2424</v>
      </c>
      <c r="C8660" s="4">
        <v>59669</v>
      </c>
      <c r="D8660">
        <v>5764488419</v>
      </c>
      <c r="E8660">
        <f>VLOOKUP(D8660,  base_salary!A:A, 1, FALSE)</f>
        <v>5764488419</v>
      </c>
      <c r="F8660">
        <f t="shared" si="270"/>
        <v>0</v>
      </c>
      <c r="G8660">
        <f t="shared" ca="1" si="271"/>
        <v>0</v>
      </c>
    </row>
    <row r="8661" spans="1:7" x14ac:dyDescent="0.25">
      <c r="A8661" t="s">
        <v>10971</v>
      </c>
      <c r="B8661" t="s">
        <v>2990</v>
      </c>
      <c r="C8661" s="4">
        <v>32263</v>
      </c>
      <c r="D8661">
        <v>8875305560</v>
      </c>
      <c r="E8661">
        <f>VLOOKUP(D8661,  base_salary!A:A, 1, FALSE)</f>
        <v>8875305560</v>
      </c>
      <c r="F8661">
        <f t="shared" si="270"/>
        <v>0</v>
      </c>
      <c r="G8661">
        <f t="shared" ca="1" si="271"/>
        <v>0</v>
      </c>
    </row>
    <row r="8662" spans="1:7" x14ac:dyDescent="0.25">
      <c r="A8662" t="s">
        <v>10972</v>
      </c>
      <c r="B8662" t="s">
        <v>2116</v>
      </c>
      <c r="C8662" s="4">
        <v>49882</v>
      </c>
      <c r="D8662">
        <v>8289594380</v>
      </c>
      <c r="E8662">
        <f>VLOOKUP(D8662,  base_salary!A:A, 1, FALSE)</f>
        <v>8289594380</v>
      </c>
      <c r="F8662">
        <f t="shared" si="270"/>
        <v>0</v>
      </c>
      <c r="G8662">
        <f t="shared" ca="1" si="271"/>
        <v>0</v>
      </c>
    </row>
    <row r="8663" spans="1:7" x14ac:dyDescent="0.25">
      <c r="A8663" t="s">
        <v>10973</v>
      </c>
      <c r="B8663" t="s">
        <v>3243</v>
      </c>
      <c r="C8663" s="4">
        <v>26791</v>
      </c>
      <c r="D8663">
        <v>515647594</v>
      </c>
      <c r="E8663">
        <f>VLOOKUP(D8663,  base_salary!A:A, 1, FALSE)</f>
        <v>515647594</v>
      </c>
      <c r="F8663">
        <f t="shared" si="270"/>
        <v>0</v>
      </c>
      <c r="G8663">
        <f t="shared" ca="1" si="271"/>
        <v>0</v>
      </c>
    </row>
    <row r="8664" spans="1:7" x14ac:dyDescent="0.25">
      <c r="A8664" t="s">
        <v>10974</v>
      </c>
      <c r="B8664" t="s">
        <v>2004</v>
      </c>
      <c r="C8664" s="4">
        <v>37953</v>
      </c>
      <c r="D8664">
        <v>6596440737</v>
      </c>
      <c r="E8664">
        <f>VLOOKUP(D8664,  base_salary!A:A, 1, FALSE)</f>
        <v>6596440737</v>
      </c>
      <c r="F8664">
        <f t="shared" si="270"/>
        <v>0</v>
      </c>
      <c r="G8664">
        <f t="shared" ca="1" si="271"/>
        <v>0</v>
      </c>
    </row>
    <row r="8665" spans="1:7" x14ac:dyDescent="0.25">
      <c r="A8665" t="s">
        <v>10975</v>
      </c>
      <c r="B8665" t="s">
        <v>1970</v>
      </c>
      <c r="C8665" s="4">
        <v>34228</v>
      </c>
      <c r="D8665">
        <v>7741079360</v>
      </c>
      <c r="E8665">
        <f>VLOOKUP(D8665,  base_salary!A:A, 1, FALSE)</f>
        <v>7741079360</v>
      </c>
      <c r="F8665">
        <f t="shared" si="270"/>
        <v>0</v>
      </c>
      <c r="G8665">
        <f t="shared" ca="1" si="271"/>
        <v>0</v>
      </c>
    </row>
    <row r="8666" spans="1:7" x14ac:dyDescent="0.25">
      <c r="A8666" t="s">
        <v>10976</v>
      </c>
      <c r="B8666" t="s">
        <v>2127</v>
      </c>
      <c r="C8666" s="4">
        <v>23895</v>
      </c>
      <c r="D8666">
        <v>8002426673</v>
      </c>
      <c r="E8666">
        <f>VLOOKUP(D8666,  base_salary!A:A, 1, FALSE)</f>
        <v>8002426673</v>
      </c>
      <c r="F8666">
        <f t="shared" si="270"/>
        <v>0</v>
      </c>
      <c r="G8666">
        <f t="shared" ca="1" si="271"/>
        <v>0</v>
      </c>
    </row>
    <row r="8667" spans="1:7" x14ac:dyDescent="0.25">
      <c r="A8667" t="s">
        <v>10977</v>
      </c>
      <c r="B8667" t="s">
        <v>2192</v>
      </c>
      <c r="C8667" s="4">
        <v>19112</v>
      </c>
      <c r="D8667">
        <v>6973806759</v>
      </c>
      <c r="E8667">
        <f>VLOOKUP(D8667,  base_salary!A:A, 1, FALSE)</f>
        <v>6973806759</v>
      </c>
      <c r="F8667">
        <f t="shared" si="270"/>
        <v>0</v>
      </c>
      <c r="G8667">
        <f t="shared" ca="1" si="271"/>
        <v>0</v>
      </c>
    </row>
    <row r="8668" spans="1:7" x14ac:dyDescent="0.25">
      <c r="A8668" t="s">
        <v>10978</v>
      </c>
      <c r="B8668" t="s">
        <v>3076</v>
      </c>
      <c r="C8668" s="4">
        <v>28780</v>
      </c>
      <c r="D8668">
        <v>1754740677</v>
      </c>
      <c r="E8668">
        <f>VLOOKUP(D8668,  base_salary!A:A, 1, FALSE)</f>
        <v>1754740677</v>
      </c>
      <c r="F8668">
        <f t="shared" si="270"/>
        <v>0</v>
      </c>
      <c r="G8668">
        <f t="shared" ca="1" si="271"/>
        <v>0</v>
      </c>
    </row>
    <row r="8669" spans="1:7" x14ac:dyDescent="0.25">
      <c r="A8669" t="s">
        <v>10979</v>
      </c>
      <c r="B8669" t="s">
        <v>2197</v>
      </c>
      <c r="C8669" s="4">
        <v>30902</v>
      </c>
      <c r="D8669">
        <v>3060876401</v>
      </c>
      <c r="E8669">
        <f>VLOOKUP(D8669,  base_salary!A:A, 1, FALSE)</f>
        <v>3060876401</v>
      </c>
      <c r="F8669">
        <f t="shared" si="270"/>
        <v>0</v>
      </c>
      <c r="G8669">
        <f t="shared" ca="1" si="271"/>
        <v>0</v>
      </c>
    </row>
    <row r="8670" spans="1:7" x14ac:dyDescent="0.25">
      <c r="A8670" t="s">
        <v>10980</v>
      </c>
      <c r="B8670" t="s">
        <v>3558</v>
      </c>
      <c r="C8670" s="4">
        <v>35462</v>
      </c>
      <c r="D8670">
        <v>7979647432</v>
      </c>
      <c r="E8670">
        <f>VLOOKUP(D8670,  base_salary!A:A, 1, FALSE)</f>
        <v>7979647432</v>
      </c>
      <c r="F8670">
        <f t="shared" si="270"/>
        <v>0</v>
      </c>
      <c r="G8670">
        <f t="shared" ca="1" si="271"/>
        <v>0</v>
      </c>
    </row>
    <row r="8671" spans="1:7" x14ac:dyDescent="0.25">
      <c r="A8671" t="s">
        <v>10981</v>
      </c>
      <c r="B8671" t="s">
        <v>3050</v>
      </c>
      <c r="C8671" s="4">
        <v>32818</v>
      </c>
      <c r="D8671">
        <v>8568859739</v>
      </c>
      <c r="E8671">
        <f>VLOOKUP(D8671,  base_salary!A:A, 1, FALSE)</f>
        <v>8568859739</v>
      </c>
      <c r="F8671">
        <f t="shared" si="270"/>
        <v>0</v>
      </c>
      <c r="G8671">
        <f t="shared" ca="1" si="271"/>
        <v>0</v>
      </c>
    </row>
    <row r="8672" spans="1:7" x14ac:dyDescent="0.25">
      <c r="A8672" t="s">
        <v>10982</v>
      </c>
      <c r="B8672" t="s">
        <v>2302</v>
      </c>
      <c r="C8672" s="4">
        <v>27368</v>
      </c>
      <c r="D8672">
        <v>5403399259</v>
      </c>
      <c r="E8672">
        <f>VLOOKUP(D8672,  base_salary!A:A, 1, FALSE)</f>
        <v>5403399259</v>
      </c>
      <c r="F8672">
        <f t="shared" si="270"/>
        <v>0</v>
      </c>
      <c r="G8672">
        <f t="shared" ca="1" si="271"/>
        <v>0</v>
      </c>
    </row>
    <row r="8673" spans="1:7" x14ac:dyDescent="0.25">
      <c r="A8673" t="s">
        <v>10983</v>
      </c>
      <c r="B8673" t="s">
        <v>2431</v>
      </c>
      <c r="C8673" s="4">
        <v>42942</v>
      </c>
      <c r="D8673">
        <v>1565607864</v>
      </c>
      <c r="E8673">
        <f>VLOOKUP(D8673,  base_salary!A:A, 1, FALSE)</f>
        <v>1565607864</v>
      </c>
      <c r="F8673">
        <f t="shared" si="270"/>
        <v>0</v>
      </c>
      <c r="G8673">
        <f t="shared" ca="1" si="271"/>
        <v>0</v>
      </c>
    </row>
    <row r="8674" spans="1:7" x14ac:dyDescent="0.25">
      <c r="A8674" t="s">
        <v>10984</v>
      </c>
      <c r="B8674" t="s">
        <v>2177</v>
      </c>
      <c r="C8674" s="4">
        <v>55293</v>
      </c>
      <c r="D8674">
        <v>9766606919</v>
      </c>
      <c r="E8674">
        <f>VLOOKUP(D8674,  base_salary!A:A, 1, FALSE)</f>
        <v>9766606919</v>
      </c>
      <c r="F8674">
        <f t="shared" si="270"/>
        <v>0</v>
      </c>
      <c r="G8674">
        <f t="shared" ca="1" si="271"/>
        <v>0</v>
      </c>
    </row>
    <row r="8675" spans="1:7" x14ac:dyDescent="0.25">
      <c r="A8675" t="s">
        <v>10985</v>
      </c>
      <c r="B8675" t="s">
        <v>2016</v>
      </c>
      <c r="C8675" s="4">
        <v>23094</v>
      </c>
      <c r="D8675">
        <v>9483290694</v>
      </c>
      <c r="E8675">
        <f>VLOOKUP(D8675,  base_salary!A:A, 1, FALSE)</f>
        <v>9483290694</v>
      </c>
      <c r="F8675">
        <f t="shared" si="270"/>
        <v>0</v>
      </c>
      <c r="G8675">
        <f t="shared" ca="1" si="271"/>
        <v>0</v>
      </c>
    </row>
    <row r="8676" spans="1:7" x14ac:dyDescent="0.25">
      <c r="A8676" t="s">
        <v>10986</v>
      </c>
      <c r="B8676" t="s">
        <v>2824</v>
      </c>
      <c r="C8676" s="4">
        <v>15206</v>
      </c>
      <c r="D8676">
        <v>8069192305</v>
      </c>
      <c r="E8676">
        <f>VLOOKUP(D8676,  base_salary!A:A, 1, FALSE)</f>
        <v>8069192305</v>
      </c>
      <c r="F8676">
        <f t="shared" si="270"/>
        <v>0</v>
      </c>
      <c r="G8676">
        <f t="shared" ca="1" si="271"/>
        <v>0</v>
      </c>
    </row>
    <row r="8677" spans="1:7" x14ac:dyDescent="0.25">
      <c r="A8677" t="s">
        <v>10987</v>
      </c>
      <c r="B8677" t="s">
        <v>2173</v>
      </c>
      <c r="C8677" s="4">
        <v>49685</v>
      </c>
      <c r="D8677">
        <v>4866916575</v>
      </c>
      <c r="E8677">
        <f>VLOOKUP(D8677,  base_salary!A:A, 1, FALSE)</f>
        <v>4866916575</v>
      </c>
      <c r="F8677">
        <f t="shared" si="270"/>
        <v>0</v>
      </c>
      <c r="G8677">
        <f t="shared" ca="1" si="271"/>
        <v>0</v>
      </c>
    </row>
    <row r="8678" spans="1:7" x14ac:dyDescent="0.25">
      <c r="A8678" t="s">
        <v>10988</v>
      </c>
      <c r="B8678" t="s">
        <v>2736</v>
      </c>
      <c r="C8678" s="4">
        <v>19316</v>
      </c>
      <c r="D8678">
        <v>7533163729</v>
      </c>
      <c r="E8678">
        <f>VLOOKUP(D8678,  base_salary!A:A, 1, FALSE)</f>
        <v>7533163729</v>
      </c>
      <c r="F8678">
        <f t="shared" si="270"/>
        <v>0</v>
      </c>
      <c r="G8678">
        <f t="shared" ca="1" si="271"/>
        <v>0</v>
      </c>
    </row>
    <row r="8679" spans="1:7" x14ac:dyDescent="0.25">
      <c r="A8679" t="s">
        <v>10989</v>
      </c>
      <c r="B8679" t="s">
        <v>2824</v>
      </c>
      <c r="C8679" s="4">
        <v>58216</v>
      </c>
      <c r="D8679">
        <v>3000763902</v>
      </c>
      <c r="E8679">
        <f>VLOOKUP(D8679,  base_salary!A:A, 1, FALSE)</f>
        <v>3000763902</v>
      </c>
      <c r="F8679">
        <f t="shared" si="270"/>
        <v>0</v>
      </c>
      <c r="G8679">
        <f t="shared" ca="1" si="271"/>
        <v>0</v>
      </c>
    </row>
    <row r="8680" spans="1:7" x14ac:dyDescent="0.25">
      <c r="A8680" t="s">
        <v>10990</v>
      </c>
      <c r="B8680" t="s">
        <v>2403</v>
      </c>
      <c r="C8680" s="4">
        <v>17214</v>
      </c>
      <c r="D8680">
        <v>1787288307</v>
      </c>
      <c r="E8680">
        <f>VLOOKUP(D8680,  base_salary!A:A, 1, FALSE)</f>
        <v>1787288307</v>
      </c>
      <c r="F8680">
        <f t="shared" si="270"/>
        <v>0</v>
      </c>
      <c r="G8680">
        <f t="shared" ca="1" si="271"/>
        <v>0</v>
      </c>
    </row>
    <row r="8681" spans="1:7" x14ac:dyDescent="0.25">
      <c r="A8681" t="s">
        <v>10991</v>
      </c>
      <c r="B8681" t="s">
        <v>2428</v>
      </c>
      <c r="C8681" s="4">
        <v>29341</v>
      </c>
      <c r="D8681">
        <v>1096335336</v>
      </c>
      <c r="E8681">
        <f>VLOOKUP(D8681,  base_salary!A:A, 1, FALSE)</f>
        <v>1096335336</v>
      </c>
      <c r="F8681">
        <f t="shared" si="270"/>
        <v>0</v>
      </c>
      <c r="G8681">
        <f t="shared" ca="1" si="271"/>
        <v>0</v>
      </c>
    </row>
    <row r="8682" spans="1:7" x14ac:dyDescent="0.25">
      <c r="A8682" t="s">
        <v>10992</v>
      </c>
      <c r="B8682" t="s">
        <v>2221</v>
      </c>
      <c r="C8682" s="4">
        <v>20723</v>
      </c>
      <c r="D8682">
        <v>7273123196</v>
      </c>
      <c r="E8682">
        <f>VLOOKUP(D8682,  base_salary!A:A, 1, FALSE)</f>
        <v>7273123196</v>
      </c>
      <c r="F8682">
        <f t="shared" si="270"/>
        <v>0</v>
      </c>
      <c r="G8682">
        <f t="shared" ca="1" si="271"/>
        <v>0</v>
      </c>
    </row>
    <row r="8683" spans="1:7" x14ac:dyDescent="0.25">
      <c r="A8683" t="s">
        <v>10993</v>
      </c>
      <c r="B8683" t="s">
        <v>2286</v>
      </c>
      <c r="C8683" s="4">
        <v>29663</v>
      </c>
      <c r="D8683">
        <v>9072843924</v>
      </c>
      <c r="E8683">
        <f>VLOOKUP(D8683,  base_salary!A:A, 1, FALSE)</f>
        <v>9072843924</v>
      </c>
      <c r="F8683">
        <f t="shared" si="270"/>
        <v>0</v>
      </c>
      <c r="G8683">
        <f t="shared" ca="1" si="271"/>
        <v>0</v>
      </c>
    </row>
    <row r="8684" spans="1:7" x14ac:dyDescent="0.25">
      <c r="A8684" t="s">
        <v>10994</v>
      </c>
      <c r="B8684" t="s">
        <v>2824</v>
      </c>
      <c r="C8684" s="4">
        <v>38662</v>
      </c>
      <c r="D8684">
        <v>5588978080</v>
      </c>
      <c r="E8684">
        <f>VLOOKUP(D8684,  base_salary!A:A, 1, FALSE)</f>
        <v>5588978080</v>
      </c>
      <c r="F8684">
        <f t="shared" si="270"/>
        <v>0</v>
      </c>
      <c r="G8684">
        <f t="shared" ca="1" si="271"/>
        <v>0</v>
      </c>
    </row>
    <row r="8685" spans="1:7" x14ac:dyDescent="0.25">
      <c r="A8685" t="s">
        <v>10995</v>
      </c>
      <c r="B8685" t="s">
        <v>2251</v>
      </c>
      <c r="C8685" s="4">
        <v>44558</v>
      </c>
      <c r="D8685">
        <v>1754740677</v>
      </c>
      <c r="E8685">
        <f>VLOOKUP(D8685,  base_salary!A:A, 1, FALSE)</f>
        <v>1754740677</v>
      </c>
      <c r="F8685">
        <f t="shared" si="270"/>
        <v>0</v>
      </c>
      <c r="G8685">
        <f t="shared" ca="1" si="271"/>
        <v>0</v>
      </c>
    </row>
    <row r="8686" spans="1:7" x14ac:dyDescent="0.25">
      <c r="A8686" t="s">
        <v>10996</v>
      </c>
      <c r="B8686" t="s">
        <v>2325</v>
      </c>
      <c r="C8686" s="4">
        <v>47592</v>
      </c>
      <c r="D8686">
        <v>4691333258</v>
      </c>
      <c r="E8686">
        <f>VLOOKUP(D8686,  base_salary!A:A, 1, FALSE)</f>
        <v>4691333258</v>
      </c>
      <c r="F8686">
        <f t="shared" si="270"/>
        <v>0</v>
      </c>
      <c r="G8686">
        <f t="shared" ca="1" si="271"/>
        <v>0</v>
      </c>
    </row>
    <row r="8687" spans="1:7" x14ac:dyDescent="0.25">
      <c r="A8687" t="s">
        <v>10997</v>
      </c>
      <c r="B8687" t="s">
        <v>2663</v>
      </c>
      <c r="C8687" s="4">
        <v>40821</v>
      </c>
      <c r="D8687">
        <v>3858163570</v>
      </c>
      <c r="E8687">
        <f>VLOOKUP(D8687,  base_salary!A:A, 1, FALSE)</f>
        <v>3858163570</v>
      </c>
      <c r="F8687">
        <f t="shared" si="270"/>
        <v>0</v>
      </c>
      <c r="G8687">
        <f t="shared" ca="1" si="271"/>
        <v>0</v>
      </c>
    </row>
    <row r="8688" spans="1:7" x14ac:dyDescent="0.25">
      <c r="A8688" t="s">
        <v>10998</v>
      </c>
      <c r="B8688" t="s">
        <v>2158</v>
      </c>
      <c r="C8688" s="4">
        <v>29348</v>
      </c>
      <c r="D8688">
        <v>2973558387</v>
      </c>
      <c r="E8688">
        <f>VLOOKUP(D8688,  base_salary!A:A, 1, FALSE)</f>
        <v>2973558387</v>
      </c>
      <c r="F8688">
        <f t="shared" si="270"/>
        <v>0</v>
      </c>
      <c r="G8688">
        <f t="shared" ca="1" si="271"/>
        <v>0</v>
      </c>
    </row>
    <row r="8689" spans="1:7" x14ac:dyDescent="0.25">
      <c r="A8689" t="s">
        <v>10999</v>
      </c>
      <c r="B8689" t="s">
        <v>2063</v>
      </c>
      <c r="C8689" s="4">
        <v>52811</v>
      </c>
      <c r="D8689">
        <v>4396213212</v>
      </c>
      <c r="E8689">
        <f>VLOOKUP(D8689,  base_salary!A:A, 1, FALSE)</f>
        <v>4396213212</v>
      </c>
      <c r="F8689">
        <f t="shared" si="270"/>
        <v>0</v>
      </c>
      <c r="G8689">
        <f t="shared" ca="1" si="271"/>
        <v>0</v>
      </c>
    </row>
    <row r="8690" spans="1:7" x14ac:dyDescent="0.25">
      <c r="A8690" t="s">
        <v>11000</v>
      </c>
      <c r="B8690" t="s">
        <v>2457</v>
      </c>
      <c r="C8690" s="4">
        <v>10650</v>
      </c>
      <c r="D8690">
        <v>5984294621</v>
      </c>
      <c r="E8690">
        <f>VLOOKUP(D8690,  base_salary!A:A, 1, FALSE)</f>
        <v>5984294621</v>
      </c>
      <c r="F8690">
        <f t="shared" si="270"/>
        <v>0</v>
      </c>
      <c r="G8690">
        <f t="shared" ca="1" si="271"/>
        <v>0</v>
      </c>
    </row>
    <row r="8691" spans="1:7" x14ac:dyDescent="0.25">
      <c r="A8691" t="s">
        <v>11001</v>
      </c>
      <c r="B8691" t="s">
        <v>2154</v>
      </c>
      <c r="C8691" s="4">
        <v>43674</v>
      </c>
      <c r="D8691">
        <v>1888605537</v>
      </c>
      <c r="E8691">
        <f>VLOOKUP(D8691,  base_salary!A:A, 1, FALSE)</f>
        <v>1888605537</v>
      </c>
      <c r="F8691">
        <f t="shared" si="270"/>
        <v>0</v>
      </c>
      <c r="G8691">
        <f t="shared" ca="1" si="271"/>
        <v>0</v>
      </c>
    </row>
    <row r="8692" spans="1:7" x14ac:dyDescent="0.25">
      <c r="A8692" t="s">
        <v>11002</v>
      </c>
      <c r="B8692" t="s">
        <v>2736</v>
      </c>
      <c r="C8692" s="4">
        <v>27118</v>
      </c>
      <c r="D8692">
        <v>6695538166</v>
      </c>
      <c r="E8692">
        <f>VLOOKUP(D8692,  base_salary!A:A, 1, FALSE)</f>
        <v>6695538166</v>
      </c>
      <c r="F8692">
        <f t="shared" si="270"/>
        <v>0</v>
      </c>
      <c r="G8692">
        <f t="shared" ca="1" si="271"/>
        <v>0</v>
      </c>
    </row>
    <row r="8693" spans="1:7" x14ac:dyDescent="0.25">
      <c r="A8693" t="s">
        <v>11003</v>
      </c>
      <c r="B8693" t="s">
        <v>3113</v>
      </c>
      <c r="C8693" s="4">
        <v>57648</v>
      </c>
      <c r="D8693">
        <v>6515844751</v>
      </c>
      <c r="E8693">
        <f>VLOOKUP(D8693,  base_salary!A:A, 1, FALSE)</f>
        <v>6515844751</v>
      </c>
      <c r="F8693">
        <f t="shared" si="270"/>
        <v>0</v>
      </c>
      <c r="G8693">
        <f t="shared" ca="1" si="271"/>
        <v>0</v>
      </c>
    </row>
    <row r="8694" spans="1:7" x14ac:dyDescent="0.25">
      <c r="A8694" t="s">
        <v>11004</v>
      </c>
      <c r="B8694" t="s">
        <v>2149</v>
      </c>
      <c r="C8694" s="4">
        <v>21311</v>
      </c>
      <c r="D8694">
        <v>1664426442</v>
      </c>
      <c r="E8694">
        <f>VLOOKUP(D8694,  base_salary!A:A, 1, FALSE)</f>
        <v>1664426442</v>
      </c>
      <c r="F8694">
        <f t="shared" si="270"/>
        <v>0</v>
      </c>
      <c r="G8694">
        <f t="shared" ca="1" si="271"/>
        <v>0</v>
      </c>
    </row>
    <row r="8695" spans="1:7" x14ac:dyDescent="0.25">
      <c r="A8695" t="s">
        <v>11005</v>
      </c>
      <c r="B8695" t="s">
        <v>2203</v>
      </c>
      <c r="C8695" s="4">
        <v>54409</v>
      </c>
      <c r="D8695">
        <v>9800744517</v>
      </c>
      <c r="E8695">
        <f>VLOOKUP(D8695,  base_salary!A:A, 1, FALSE)</f>
        <v>9800744517</v>
      </c>
      <c r="F8695">
        <f t="shared" si="270"/>
        <v>0</v>
      </c>
      <c r="G8695">
        <f t="shared" ca="1" si="271"/>
        <v>0</v>
      </c>
    </row>
    <row r="8696" spans="1:7" x14ac:dyDescent="0.25">
      <c r="A8696" t="s">
        <v>11006</v>
      </c>
      <c r="B8696" t="s">
        <v>2426</v>
      </c>
      <c r="C8696" s="4">
        <v>19234</v>
      </c>
      <c r="D8696">
        <v>1573192775</v>
      </c>
      <c r="E8696">
        <f>VLOOKUP(D8696,  base_salary!A:A, 1, FALSE)</f>
        <v>1573192775</v>
      </c>
      <c r="F8696">
        <f t="shared" si="270"/>
        <v>0</v>
      </c>
      <c r="G8696">
        <f t="shared" ca="1" si="271"/>
        <v>0</v>
      </c>
    </row>
    <row r="8697" spans="1:7" x14ac:dyDescent="0.25">
      <c r="A8697" t="s">
        <v>11007</v>
      </c>
      <c r="B8697" t="s">
        <v>2393</v>
      </c>
      <c r="C8697" s="4">
        <v>58775</v>
      </c>
      <c r="D8697">
        <v>4235594176</v>
      </c>
      <c r="E8697">
        <f>VLOOKUP(D8697,  base_salary!A:A, 1, FALSE)</f>
        <v>4235594176</v>
      </c>
      <c r="F8697">
        <f t="shared" si="270"/>
        <v>0</v>
      </c>
      <c r="G8697">
        <f t="shared" ca="1" si="271"/>
        <v>0</v>
      </c>
    </row>
    <row r="8698" spans="1:7" x14ac:dyDescent="0.25">
      <c r="A8698" t="s">
        <v>11008</v>
      </c>
      <c r="B8698" t="s">
        <v>2293</v>
      </c>
      <c r="C8698" s="4">
        <v>15282</v>
      </c>
      <c r="D8698">
        <v>8516539148</v>
      </c>
      <c r="E8698">
        <f>VLOOKUP(D8698,  base_salary!A:A, 1, FALSE)</f>
        <v>8516539148</v>
      </c>
      <c r="F8698">
        <f t="shared" si="270"/>
        <v>0</v>
      </c>
      <c r="G8698">
        <f t="shared" ca="1" si="271"/>
        <v>0</v>
      </c>
    </row>
    <row r="8699" spans="1:7" x14ac:dyDescent="0.25">
      <c r="A8699" t="s">
        <v>11009</v>
      </c>
      <c r="B8699" t="s">
        <v>2436</v>
      </c>
      <c r="C8699" s="4">
        <v>55278</v>
      </c>
      <c r="D8699">
        <v>9238967105</v>
      </c>
      <c r="E8699">
        <f>VLOOKUP(D8699,  base_salary!A:A, 1, FALSE)</f>
        <v>9238967105</v>
      </c>
      <c r="F8699">
        <f t="shared" si="270"/>
        <v>0</v>
      </c>
      <c r="G8699">
        <f t="shared" ca="1" si="271"/>
        <v>0</v>
      </c>
    </row>
    <row r="8700" spans="1:7" x14ac:dyDescent="0.25">
      <c r="A8700" t="s">
        <v>11010</v>
      </c>
      <c r="B8700" t="s">
        <v>3050</v>
      </c>
      <c r="C8700" s="4">
        <v>12524</v>
      </c>
      <c r="D8700">
        <v>6854809452</v>
      </c>
      <c r="E8700">
        <f>VLOOKUP(D8700,  base_salary!A:A, 1, FALSE)</f>
        <v>6854809452</v>
      </c>
      <c r="F8700">
        <f t="shared" si="270"/>
        <v>0</v>
      </c>
      <c r="G8700">
        <f t="shared" ca="1" si="271"/>
        <v>0</v>
      </c>
    </row>
    <row r="8701" spans="1:7" x14ac:dyDescent="0.25">
      <c r="A8701" t="s">
        <v>11011</v>
      </c>
      <c r="B8701" t="s">
        <v>2977</v>
      </c>
      <c r="C8701" s="4">
        <v>25050</v>
      </c>
      <c r="D8701">
        <v>7011563598</v>
      </c>
      <c r="E8701">
        <f>VLOOKUP(D8701,  base_salary!A:A, 1, FALSE)</f>
        <v>7011563598</v>
      </c>
      <c r="F8701">
        <f t="shared" si="270"/>
        <v>0</v>
      </c>
      <c r="G8701">
        <f t="shared" ca="1" si="271"/>
        <v>0</v>
      </c>
    </row>
    <row r="8702" spans="1:7" x14ac:dyDescent="0.25">
      <c r="A8702" t="s">
        <v>11012</v>
      </c>
      <c r="B8702" t="s">
        <v>3785</v>
      </c>
      <c r="C8702" s="4">
        <v>20326</v>
      </c>
      <c r="D8702">
        <v>3473885983</v>
      </c>
      <c r="E8702">
        <f>VLOOKUP(D8702,  base_salary!A:A, 1, FALSE)</f>
        <v>3473885983</v>
      </c>
      <c r="F8702">
        <f t="shared" si="270"/>
        <v>0</v>
      </c>
      <c r="G8702">
        <f t="shared" ca="1" si="271"/>
        <v>0</v>
      </c>
    </row>
    <row r="8703" spans="1:7" x14ac:dyDescent="0.25">
      <c r="A8703" t="s">
        <v>11013</v>
      </c>
      <c r="B8703" t="s">
        <v>2236</v>
      </c>
      <c r="C8703" s="4">
        <v>41183</v>
      </c>
      <c r="D8703">
        <v>449160092</v>
      </c>
      <c r="E8703">
        <f>VLOOKUP(D8703,  base_salary!A:A, 1, FALSE)</f>
        <v>449160092</v>
      </c>
      <c r="F8703">
        <f t="shared" si="270"/>
        <v>0</v>
      </c>
      <c r="G8703">
        <f t="shared" ca="1" si="271"/>
        <v>0</v>
      </c>
    </row>
    <row r="8704" spans="1:7" x14ac:dyDescent="0.25">
      <c r="A8704" t="s">
        <v>11014</v>
      </c>
      <c r="B8704" t="s">
        <v>2345</v>
      </c>
      <c r="C8704" s="4">
        <v>22146</v>
      </c>
      <c r="D8704">
        <v>1856596435</v>
      </c>
      <c r="E8704">
        <f>VLOOKUP(D8704,  base_salary!A:A, 1, FALSE)</f>
        <v>1856596435</v>
      </c>
      <c r="F8704">
        <f t="shared" si="270"/>
        <v>0</v>
      </c>
      <c r="G8704">
        <f t="shared" ca="1" si="271"/>
        <v>0</v>
      </c>
    </row>
    <row r="8705" spans="1:7" x14ac:dyDescent="0.25">
      <c r="A8705" t="s">
        <v>11015</v>
      </c>
      <c r="B8705" t="s">
        <v>2670</v>
      </c>
      <c r="C8705" s="4">
        <v>36933</v>
      </c>
      <c r="D8705">
        <v>8335120919</v>
      </c>
      <c r="E8705">
        <f>VLOOKUP(D8705,  base_salary!A:A, 1, FALSE)</f>
        <v>8335120919</v>
      </c>
      <c r="F8705">
        <f t="shared" si="270"/>
        <v>0</v>
      </c>
      <c r="G8705">
        <f t="shared" ca="1" si="271"/>
        <v>0</v>
      </c>
    </row>
    <row r="8706" spans="1:7" x14ac:dyDescent="0.25">
      <c r="A8706" t="s">
        <v>11016</v>
      </c>
      <c r="B8706" t="s">
        <v>2111</v>
      </c>
      <c r="C8706" s="4">
        <v>11296</v>
      </c>
      <c r="D8706">
        <v>8099854152</v>
      </c>
      <c r="E8706">
        <f>VLOOKUP(D8706,  base_salary!A:A, 1, FALSE)</f>
        <v>8099854152</v>
      </c>
      <c r="F8706">
        <f t="shared" si="270"/>
        <v>0</v>
      </c>
      <c r="G8706">
        <f t="shared" ca="1" si="271"/>
        <v>0</v>
      </c>
    </row>
    <row r="8707" spans="1:7" x14ac:dyDescent="0.25">
      <c r="A8707" t="s">
        <v>11017</v>
      </c>
      <c r="B8707" t="s">
        <v>2101</v>
      </c>
      <c r="C8707" s="4">
        <v>38499</v>
      </c>
      <c r="D8707">
        <v>5726465660</v>
      </c>
      <c r="E8707">
        <f>VLOOKUP(D8707,  base_salary!A:A, 1, FALSE)</f>
        <v>5726465660</v>
      </c>
      <c r="F8707">
        <f t="shared" ref="F8707:F8770" si="272">IF(ISERROR(E8707), 1, 0)</f>
        <v>0</v>
      </c>
      <c r="G8707">
        <f t="shared" ref="G8707:G8770" ca="1" si="273">SUM(G:G)</f>
        <v>0</v>
      </c>
    </row>
    <row r="8708" spans="1:7" x14ac:dyDescent="0.25">
      <c r="A8708" t="s">
        <v>11018</v>
      </c>
      <c r="B8708" t="s">
        <v>1944</v>
      </c>
      <c r="C8708" s="4">
        <v>26428</v>
      </c>
      <c r="D8708">
        <v>7596173217</v>
      </c>
      <c r="E8708">
        <f>VLOOKUP(D8708,  base_salary!A:A, 1, FALSE)</f>
        <v>7596173217</v>
      </c>
      <c r="F8708">
        <f t="shared" si="272"/>
        <v>0</v>
      </c>
      <c r="G8708">
        <f t="shared" ca="1" si="273"/>
        <v>0</v>
      </c>
    </row>
    <row r="8709" spans="1:7" x14ac:dyDescent="0.25">
      <c r="A8709" t="s">
        <v>11019</v>
      </c>
      <c r="B8709" t="s">
        <v>4163</v>
      </c>
      <c r="C8709" s="4">
        <v>55630</v>
      </c>
      <c r="D8709">
        <v>5684780105</v>
      </c>
      <c r="E8709">
        <f>VLOOKUP(D8709,  base_salary!A:A, 1, FALSE)</f>
        <v>5684780105</v>
      </c>
      <c r="F8709">
        <f t="shared" si="272"/>
        <v>0</v>
      </c>
      <c r="G8709">
        <f t="shared" ca="1" si="273"/>
        <v>0</v>
      </c>
    </row>
    <row r="8710" spans="1:7" x14ac:dyDescent="0.25">
      <c r="A8710" t="s">
        <v>11020</v>
      </c>
      <c r="B8710" t="s">
        <v>2682</v>
      </c>
      <c r="C8710" s="4">
        <v>49408</v>
      </c>
      <c r="D8710">
        <v>7205288142</v>
      </c>
      <c r="E8710">
        <f>VLOOKUP(D8710,  base_salary!A:A, 1, FALSE)</f>
        <v>7205288142</v>
      </c>
      <c r="F8710">
        <f t="shared" si="272"/>
        <v>0</v>
      </c>
      <c r="G8710">
        <f t="shared" ca="1" si="273"/>
        <v>0</v>
      </c>
    </row>
    <row r="8711" spans="1:7" x14ac:dyDescent="0.25">
      <c r="A8711" t="s">
        <v>11021</v>
      </c>
      <c r="B8711" t="s">
        <v>2069</v>
      </c>
      <c r="C8711" s="4">
        <v>39577</v>
      </c>
      <c r="D8711">
        <v>76572129</v>
      </c>
      <c r="E8711">
        <f>VLOOKUP(D8711,  base_salary!A:A, 1, FALSE)</f>
        <v>76572129</v>
      </c>
      <c r="F8711">
        <f t="shared" si="272"/>
        <v>0</v>
      </c>
      <c r="G8711">
        <f t="shared" ca="1" si="273"/>
        <v>0</v>
      </c>
    </row>
    <row r="8712" spans="1:7" x14ac:dyDescent="0.25">
      <c r="A8712" t="s">
        <v>11022</v>
      </c>
      <c r="B8712" t="s">
        <v>1930</v>
      </c>
      <c r="C8712" s="4">
        <v>11432</v>
      </c>
      <c r="D8712">
        <v>9163060264</v>
      </c>
      <c r="E8712">
        <f>VLOOKUP(D8712,  base_salary!A:A, 1, FALSE)</f>
        <v>9163060264</v>
      </c>
      <c r="F8712">
        <f t="shared" si="272"/>
        <v>0</v>
      </c>
      <c r="G8712">
        <f t="shared" ca="1" si="273"/>
        <v>0</v>
      </c>
    </row>
    <row r="8713" spans="1:7" x14ac:dyDescent="0.25">
      <c r="A8713" t="s">
        <v>11023</v>
      </c>
      <c r="B8713" t="s">
        <v>2923</v>
      </c>
      <c r="C8713" s="4">
        <v>36523</v>
      </c>
      <c r="D8713">
        <v>1969484233</v>
      </c>
      <c r="E8713">
        <f>VLOOKUP(D8713,  base_salary!A:A, 1, FALSE)</f>
        <v>1969484233</v>
      </c>
      <c r="F8713">
        <f t="shared" si="272"/>
        <v>0</v>
      </c>
      <c r="G8713">
        <f t="shared" ca="1" si="273"/>
        <v>0</v>
      </c>
    </row>
    <row r="8714" spans="1:7" x14ac:dyDescent="0.25">
      <c r="A8714" t="s">
        <v>11024</v>
      </c>
      <c r="B8714" t="s">
        <v>2663</v>
      </c>
      <c r="C8714" s="4">
        <v>56231</v>
      </c>
      <c r="D8714">
        <v>8145387981</v>
      </c>
      <c r="E8714">
        <f>VLOOKUP(D8714,  base_salary!A:A, 1, FALSE)</f>
        <v>8145387981</v>
      </c>
      <c r="F8714">
        <f t="shared" si="272"/>
        <v>0</v>
      </c>
      <c r="G8714">
        <f t="shared" ca="1" si="273"/>
        <v>0</v>
      </c>
    </row>
    <row r="8715" spans="1:7" x14ac:dyDescent="0.25">
      <c r="A8715" t="s">
        <v>11025</v>
      </c>
      <c r="B8715" t="s">
        <v>2214</v>
      </c>
      <c r="C8715" s="4">
        <v>19596</v>
      </c>
      <c r="D8715">
        <v>4718207207</v>
      </c>
      <c r="E8715">
        <f>VLOOKUP(D8715,  base_salary!A:A, 1, FALSE)</f>
        <v>4718207207</v>
      </c>
      <c r="F8715">
        <f t="shared" si="272"/>
        <v>0</v>
      </c>
      <c r="G8715">
        <f t="shared" ca="1" si="273"/>
        <v>0</v>
      </c>
    </row>
    <row r="8716" spans="1:7" x14ac:dyDescent="0.25">
      <c r="A8716" t="s">
        <v>11026</v>
      </c>
      <c r="B8716" t="s">
        <v>2335</v>
      </c>
      <c r="C8716" s="4">
        <v>15151</v>
      </c>
      <c r="D8716">
        <v>4876404933</v>
      </c>
      <c r="E8716">
        <f>VLOOKUP(D8716,  base_salary!A:A, 1, FALSE)</f>
        <v>4876404933</v>
      </c>
      <c r="F8716">
        <f t="shared" si="272"/>
        <v>0</v>
      </c>
      <c r="G8716">
        <f t="shared" ca="1" si="273"/>
        <v>0</v>
      </c>
    </row>
    <row r="8717" spans="1:7" x14ac:dyDescent="0.25">
      <c r="A8717" t="s">
        <v>11027</v>
      </c>
      <c r="B8717" t="s">
        <v>2554</v>
      </c>
      <c r="C8717" s="4">
        <v>28427</v>
      </c>
      <c r="D8717">
        <v>3288836432</v>
      </c>
      <c r="E8717">
        <f>VLOOKUP(D8717,  base_salary!A:A, 1, FALSE)</f>
        <v>3288836432</v>
      </c>
      <c r="F8717">
        <f t="shared" si="272"/>
        <v>0</v>
      </c>
      <c r="G8717">
        <f t="shared" ca="1" si="273"/>
        <v>0</v>
      </c>
    </row>
    <row r="8718" spans="1:7" x14ac:dyDescent="0.25">
      <c r="A8718" t="s">
        <v>11028</v>
      </c>
      <c r="B8718" t="s">
        <v>2192</v>
      </c>
      <c r="C8718" s="4">
        <v>33411</v>
      </c>
      <c r="D8718">
        <v>1953937357</v>
      </c>
      <c r="E8718">
        <f>VLOOKUP(D8718,  base_salary!A:A, 1, FALSE)</f>
        <v>1953937357</v>
      </c>
      <c r="F8718">
        <f t="shared" si="272"/>
        <v>0</v>
      </c>
      <c r="G8718">
        <f t="shared" ca="1" si="273"/>
        <v>0</v>
      </c>
    </row>
    <row r="8719" spans="1:7" x14ac:dyDescent="0.25">
      <c r="A8719" t="s">
        <v>11029</v>
      </c>
      <c r="B8719" t="s">
        <v>2914</v>
      </c>
      <c r="C8719" s="4">
        <v>51666</v>
      </c>
      <c r="D8719">
        <v>1990335721</v>
      </c>
      <c r="E8719">
        <f>VLOOKUP(D8719,  base_salary!A:A, 1, FALSE)</f>
        <v>1990335721</v>
      </c>
      <c r="F8719">
        <f t="shared" si="272"/>
        <v>0</v>
      </c>
      <c r="G8719">
        <f t="shared" ca="1" si="273"/>
        <v>0</v>
      </c>
    </row>
    <row r="8720" spans="1:7" x14ac:dyDescent="0.25">
      <c r="A8720" t="s">
        <v>11030</v>
      </c>
      <c r="B8720" t="s">
        <v>4163</v>
      </c>
      <c r="C8720" s="4">
        <v>27631</v>
      </c>
      <c r="D8720">
        <v>8017115954</v>
      </c>
      <c r="E8720">
        <f>VLOOKUP(D8720,  base_salary!A:A, 1, FALSE)</f>
        <v>8017115954</v>
      </c>
      <c r="F8720">
        <f t="shared" si="272"/>
        <v>0</v>
      </c>
      <c r="G8720">
        <f t="shared" ca="1" si="273"/>
        <v>0</v>
      </c>
    </row>
    <row r="8721" spans="1:7" x14ac:dyDescent="0.25">
      <c r="A8721" t="s">
        <v>11031</v>
      </c>
      <c r="B8721" t="s">
        <v>2049</v>
      </c>
      <c r="C8721" s="4">
        <v>27732</v>
      </c>
      <c r="D8721">
        <v>3956653289</v>
      </c>
      <c r="E8721">
        <f>VLOOKUP(D8721,  base_salary!A:A, 1, FALSE)</f>
        <v>3956653289</v>
      </c>
      <c r="F8721">
        <f t="shared" si="272"/>
        <v>0</v>
      </c>
      <c r="G8721">
        <f t="shared" ca="1" si="273"/>
        <v>0</v>
      </c>
    </row>
    <row r="8722" spans="1:7" x14ac:dyDescent="0.25">
      <c r="A8722" t="s">
        <v>11032</v>
      </c>
      <c r="B8722" t="s">
        <v>2574</v>
      </c>
      <c r="C8722" s="4">
        <v>21212</v>
      </c>
      <c r="D8722">
        <v>7966879720</v>
      </c>
      <c r="E8722">
        <f>VLOOKUP(D8722,  base_salary!A:A, 1, FALSE)</f>
        <v>7966879720</v>
      </c>
      <c r="F8722">
        <f t="shared" si="272"/>
        <v>0</v>
      </c>
      <c r="G8722">
        <f t="shared" ca="1" si="273"/>
        <v>0</v>
      </c>
    </row>
    <row r="8723" spans="1:7" x14ac:dyDescent="0.25">
      <c r="A8723" t="s">
        <v>11033</v>
      </c>
      <c r="B8723" t="s">
        <v>2035</v>
      </c>
      <c r="C8723" s="4">
        <v>28452</v>
      </c>
      <c r="D8723">
        <v>3545427749</v>
      </c>
      <c r="E8723">
        <f>VLOOKUP(D8723,  base_salary!A:A, 1, FALSE)</f>
        <v>3545427749</v>
      </c>
      <c r="F8723">
        <f t="shared" si="272"/>
        <v>0</v>
      </c>
      <c r="G8723">
        <f t="shared" ca="1" si="273"/>
        <v>0</v>
      </c>
    </row>
    <row r="8724" spans="1:7" x14ac:dyDescent="0.25">
      <c r="A8724" t="s">
        <v>11034</v>
      </c>
      <c r="B8724" t="s">
        <v>2593</v>
      </c>
      <c r="C8724" s="4">
        <v>11532</v>
      </c>
      <c r="D8724">
        <v>6734537986</v>
      </c>
      <c r="E8724">
        <f>VLOOKUP(D8724,  base_salary!A:A, 1, FALSE)</f>
        <v>6734537986</v>
      </c>
      <c r="F8724">
        <f t="shared" si="272"/>
        <v>0</v>
      </c>
      <c r="G8724">
        <f t="shared" ca="1" si="273"/>
        <v>0</v>
      </c>
    </row>
    <row r="8725" spans="1:7" x14ac:dyDescent="0.25">
      <c r="A8725" t="s">
        <v>11035</v>
      </c>
      <c r="B8725" t="s">
        <v>2587</v>
      </c>
      <c r="C8725" s="4">
        <v>36957</v>
      </c>
      <c r="D8725">
        <v>7453397081</v>
      </c>
      <c r="E8725">
        <f>VLOOKUP(D8725,  base_salary!A:A, 1, FALSE)</f>
        <v>7453397081</v>
      </c>
      <c r="F8725">
        <f t="shared" si="272"/>
        <v>0</v>
      </c>
      <c r="G8725">
        <f t="shared" ca="1" si="273"/>
        <v>0</v>
      </c>
    </row>
    <row r="8726" spans="1:7" x14ac:dyDescent="0.25">
      <c r="A8726" t="s">
        <v>11036</v>
      </c>
      <c r="B8726" t="s">
        <v>2246</v>
      </c>
      <c r="C8726" s="4">
        <v>46439</v>
      </c>
      <c r="D8726">
        <v>4290015026</v>
      </c>
      <c r="E8726">
        <f>VLOOKUP(D8726,  base_salary!A:A, 1, FALSE)</f>
        <v>4290015026</v>
      </c>
      <c r="F8726">
        <f t="shared" si="272"/>
        <v>0</v>
      </c>
      <c r="G8726">
        <f t="shared" ca="1" si="273"/>
        <v>0</v>
      </c>
    </row>
    <row r="8727" spans="1:7" x14ac:dyDescent="0.25">
      <c r="A8727" t="s">
        <v>11037</v>
      </c>
      <c r="B8727" t="s">
        <v>2587</v>
      </c>
      <c r="C8727" s="4">
        <v>36559</v>
      </c>
      <c r="D8727">
        <v>4656574848</v>
      </c>
      <c r="E8727">
        <f>VLOOKUP(D8727,  base_salary!A:A, 1, FALSE)</f>
        <v>4656574848</v>
      </c>
      <c r="F8727">
        <f t="shared" si="272"/>
        <v>0</v>
      </c>
      <c r="G8727">
        <f t="shared" ca="1" si="273"/>
        <v>0</v>
      </c>
    </row>
    <row r="8728" spans="1:7" x14ac:dyDescent="0.25">
      <c r="A8728" t="s">
        <v>11038</v>
      </c>
      <c r="B8728" t="s">
        <v>2032</v>
      </c>
      <c r="C8728" s="4">
        <v>22519</v>
      </c>
      <c r="D8728">
        <v>9373778889</v>
      </c>
      <c r="E8728">
        <f>VLOOKUP(D8728,  base_salary!A:A, 1, FALSE)</f>
        <v>9373778889</v>
      </c>
      <c r="F8728">
        <f t="shared" si="272"/>
        <v>0</v>
      </c>
      <c r="G8728">
        <f t="shared" ca="1" si="273"/>
        <v>0</v>
      </c>
    </row>
    <row r="8729" spans="1:7" x14ac:dyDescent="0.25">
      <c r="A8729" t="s">
        <v>11039</v>
      </c>
      <c r="B8729" t="s">
        <v>5394</v>
      </c>
      <c r="C8729" s="4">
        <v>59939</v>
      </c>
      <c r="D8729">
        <v>4472356473</v>
      </c>
      <c r="E8729">
        <f>VLOOKUP(D8729,  base_salary!A:A, 1, FALSE)</f>
        <v>4472356473</v>
      </c>
      <c r="F8729">
        <f t="shared" si="272"/>
        <v>0</v>
      </c>
      <c r="G8729">
        <f t="shared" ca="1" si="273"/>
        <v>0</v>
      </c>
    </row>
    <row r="8730" spans="1:7" x14ac:dyDescent="0.25">
      <c r="A8730" t="s">
        <v>11040</v>
      </c>
      <c r="B8730" t="s">
        <v>2345</v>
      </c>
      <c r="C8730" s="4">
        <v>39462</v>
      </c>
      <c r="D8730">
        <v>6720857681</v>
      </c>
      <c r="E8730">
        <f>VLOOKUP(D8730,  base_salary!A:A, 1, FALSE)</f>
        <v>6720857681</v>
      </c>
      <c r="F8730">
        <f t="shared" si="272"/>
        <v>0</v>
      </c>
      <c r="G8730">
        <f t="shared" ca="1" si="273"/>
        <v>0</v>
      </c>
    </row>
    <row r="8731" spans="1:7" x14ac:dyDescent="0.25">
      <c r="A8731" t="s">
        <v>11041</v>
      </c>
      <c r="B8731" t="s">
        <v>3050</v>
      </c>
      <c r="C8731" s="4">
        <v>29222</v>
      </c>
      <c r="D8731">
        <v>2739934548</v>
      </c>
      <c r="E8731">
        <f>VLOOKUP(D8731,  base_salary!A:A, 1, FALSE)</f>
        <v>2739934548</v>
      </c>
      <c r="F8731">
        <f t="shared" si="272"/>
        <v>0</v>
      </c>
      <c r="G8731">
        <f t="shared" ca="1" si="273"/>
        <v>0</v>
      </c>
    </row>
    <row r="8732" spans="1:7" x14ac:dyDescent="0.25">
      <c r="A8732" t="s">
        <v>11042</v>
      </c>
      <c r="B8732" t="s">
        <v>2246</v>
      </c>
      <c r="C8732" s="4">
        <v>24464</v>
      </c>
      <c r="D8732">
        <v>3824197065</v>
      </c>
      <c r="E8732">
        <f>VLOOKUP(D8732,  base_salary!A:A, 1, FALSE)</f>
        <v>3824197065</v>
      </c>
      <c r="F8732">
        <f t="shared" si="272"/>
        <v>0</v>
      </c>
      <c r="G8732">
        <f t="shared" ca="1" si="273"/>
        <v>0</v>
      </c>
    </row>
    <row r="8733" spans="1:7" x14ac:dyDescent="0.25">
      <c r="A8733" t="s">
        <v>11043</v>
      </c>
      <c r="B8733" t="s">
        <v>2129</v>
      </c>
      <c r="C8733" s="4">
        <v>14535</v>
      </c>
      <c r="D8733">
        <v>2417008025</v>
      </c>
      <c r="E8733">
        <f>VLOOKUP(D8733,  base_salary!A:A, 1, FALSE)</f>
        <v>2417008025</v>
      </c>
      <c r="F8733">
        <f t="shared" si="272"/>
        <v>0</v>
      </c>
      <c r="G8733">
        <f t="shared" ca="1" si="273"/>
        <v>0</v>
      </c>
    </row>
    <row r="8734" spans="1:7" x14ac:dyDescent="0.25">
      <c r="A8734" t="s">
        <v>11044</v>
      </c>
      <c r="B8734" t="s">
        <v>2393</v>
      </c>
      <c r="C8734" s="4">
        <v>34645</v>
      </c>
      <c r="D8734">
        <v>2053848936</v>
      </c>
      <c r="E8734">
        <f>VLOOKUP(D8734,  base_salary!A:A, 1, FALSE)</f>
        <v>2053848936</v>
      </c>
      <c r="F8734">
        <f t="shared" si="272"/>
        <v>0</v>
      </c>
      <c r="G8734">
        <f t="shared" ca="1" si="273"/>
        <v>0</v>
      </c>
    </row>
    <row r="8735" spans="1:7" x14ac:dyDescent="0.25">
      <c r="A8735" t="s">
        <v>11045</v>
      </c>
      <c r="B8735" t="s">
        <v>2401</v>
      </c>
      <c r="C8735" s="4">
        <v>47788</v>
      </c>
      <c r="D8735">
        <v>7160109333</v>
      </c>
      <c r="E8735">
        <f>VLOOKUP(D8735,  base_salary!A:A, 1, FALSE)</f>
        <v>7160109333</v>
      </c>
      <c r="F8735">
        <f t="shared" si="272"/>
        <v>0</v>
      </c>
      <c r="G8735">
        <f t="shared" ca="1" si="273"/>
        <v>0</v>
      </c>
    </row>
    <row r="8736" spans="1:7" x14ac:dyDescent="0.25">
      <c r="A8736" t="s">
        <v>11046</v>
      </c>
      <c r="B8736" t="s">
        <v>2716</v>
      </c>
      <c r="C8736" s="4">
        <v>10411</v>
      </c>
      <c r="D8736">
        <v>7741079360</v>
      </c>
      <c r="E8736">
        <f>VLOOKUP(D8736,  base_salary!A:A, 1, FALSE)</f>
        <v>7741079360</v>
      </c>
      <c r="F8736">
        <f t="shared" si="272"/>
        <v>0</v>
      </c>
      <c r="G8736">
        <f t="shared" ca="1" si="273"/>
        <v>0</v>
      </c>
    </row>
    <row r="8737" spans="1:7" x14ac:dyDescent="0.25">
      <c r="A8737" t="s">
        <v>11047</v>
      </c>
      <c r="B8737" t="s">
        <v>2426</v>
      </c>
      <c r="C8737" s="4">
        <v>36988</v>
      </c>
      <c r="D8737">
        <v>5153694038</v>
      </c>
      <c r="E8737">
        <f>VLOOKUP(D8737,  base_salary!A:A, 1, FALSE)</f>
        <v>5153694038</v>
      </c>
      <c r="F8737">
        <f t="shared" si="272"/>
        <v>0</v>
      </c>
      <c r="G8737">
        <f t="shared" ca="1" si="273"/>
        <v>0</v>
      </c>
    </row>
    <row r="8738" spans="1:7" x14ac:dyDescent="0.25">
      <c r="A8738" t="s">
        <v>11048</v>
      </c>
      <c r="B8738" t="s">
        <v>2321</v>
      </c>
      <c r="C8738" s="4">
        <v>41997</v>
      </c>
      <c r="D8738">
        <v>1606657585</v>
      </c>
      <c r="E8738">
        <f>VLOOKUP(D8738,  base_salary!A:A, 1, FALSE)</f>
        <v>1606657585</v>
      </c>
      <c r="F8738">
        <f t="shared" si="272"/>
        <v>0</v>
      </c>
      <c r="G8738">
        <f t="shared" ca="1" si="273"/>
        <v>0</v>
      </c>
    </row>
    <row r="8739" spans="1:7" x14ac:dyDescent="0.25">
      <c r="A8739" t="s">
        <v>11049</v>
      </c>
      <c r="B8739" t="s">
        <v>2276</v>
      </c>
      <c r="C8739" s="4">
        <v>40250</v>
      </c>
      <c r="D8739">
        <v>2493113470</v>
      </c>
      <c r="E8739">
        <f>VLOOKUP(D8739,  base_salary!A:A, 1, FALSE)</f>
        <v>2493113470</v>
      </c>
      <c r="F8739">
        <f t="shared" si="272"/>
        <v>0</v>
      </c>
      <c r="G8739">
        <f t="shared" ca="1" si="273"/>
        <v>0</v>
      </c>
    </row>
    <row r="8740" spans="1:7" x14ac:dyDescent="0.25">
      <c r="A8740" t="s">
        <v>11050</v>
      </c>
      <c r="B8740" t="s">
        <v>3113</v>
      </c>
      <c r="C8740" s="4">
        <v>42365</v>
      </c>
      <c r="D8740">
        <v>9317454674</v>
      </c>
      <c r="E8740">
        <f>VLOOKUP(D8740,  base_salary!A:A, 1, FALSE)</f>
        <v>9317454674</v>
      </c>
      <c r="F8740">
        <f t="shared" si="272"/>
        <v>0</v>
      </c>
      <c r="G8740">
        <f t="shared" ca="1" si="273"/>
        <v>0</v>
      </c>
    </row>
    <row r="8741" spans="1:7" x14ac:dyDescent="0.25">
      <c r="A8741" t="s">
        <v>11051</v>
      </c>
      <c r="B8741" t="s">
        <v>1944</v>
      </c>
      <c r="C8741" s="4">
        <v>52480</v>
      </c>
      <c r="D8741">
        <v>1532722974</v>
      </c>
      <c r="E8741">
        <f>VLOOKUP(D8741,  base_salary!A:A, 1, FALSE)</f>
        <v>1532722974</v>
      </c>
      <c r="F8741">
        <f t="shared" si="272"/>
        <v>0</v>
      </c>
      <c r="G8741">
        <f t="shared" ca="1" si="273"/>
        <v>0</v>
      </c>
    </row>
    <row r="8742" spans="1:7" x14ac:dyDescent="0.25">
      <c r="A8742" t="s">
        <v>11052</v>
      </c>
      <c r="B8742" t="s">
        <v>2329</v>
      </c>
      <c r="C8742" s="4">
        <v>43084</v>
      </c>
      <c r="D8742">
        <v>3303111790</v>
      </c>
      <c r="E8742">
        <f>VLOOKUP(D8742,  base_salary!A:A, 1, FALSE)</f>
        <v>3303111790</v>
      </c>
      <c r="F8742">
        <f t="shared" si="272"/>
        <v>0</v>
      </c>
      <c r="G8742">
        <f t="shared" ca="1" si="273"/>
        <v>0</v>
      </c>
    </row>
    <row r="8743" spans="1:7" x14ac:dyDescent="0.25">
      <c r="A8743" t="s">
        <v>11053</v>
      </c>
      <c r="B8743" t="s">
        <v>2026</v>
      </c>
      <c r="C8743" s="4">
        <v>49906</v>
      </c>
      <c r="D8743">
        <v>4085082426</v>
      </c>
      <c r="E8743">
        <f>VLOOKUP(D8743,  base_salary!A:A, 1, FALSE)</f>
        <v>4085082426</v>
      </c>
      <c r="F8743">
        <f t="shared" si="272"/>
        <v>0</v>
      </c>
      <c r="G8743">
        <f t="shared" ca="1" si="273"/>
        <v>0</v>
      </c>
    </row>
    <row r="8744" spans="1:7" x14ac:dyDescent="0.25">
      <c r="A8744" t="s">
        <v>11054</v>
      </c>
      <c r="B8744" t="s">
        <v>2722</v>
      </c>
      <c r="C8744" s="4">
        <v>46330</v>
      </c>
      <c r="D8744">
        <v>8718856853</v>
      </c>
      <c r="E8744">
        <f>VLOOKUP(D8744,  base_salary!A:A, 1, FALSE)</f>
        <v>8718856853</v>
      </c>
      <c r="F8744">
        <f t="shared" si="272"/>
        <v>0</v>
      </c>
      <c r="G8744">
        <f t="shared" ca="1" si="273"/>
        <v>0</v>
      </c>
    </row>
    <row r="8745" spans="1:7" x14ac:dyDescent="0.25">
      <c r="A8745" t="s">
        <v>11055</v>
      </c>
      <c r="B8745" t="s">
        <v>2116</v>
      </c>
      <c r="C8745" s="4">
        <v>42465</v>
      </c>
      <c r="D8745">
        <v>6410530811</v>
      </c>
      <c r="E8745">
        <f>VLOOKUP(D8745,  base_salary!A:A, 1, FALSE)</f>
        <v>6410530811</v>
      </c>
      <c r="F8745">
        <f t="shared" si="272"/>
        <v>0</v>
      </c>
      <c r="G8745">
        <f t="shared" ca="1" si="273"/>
        <v>0</v>
      </c>
    </row>
    <row r="8746" spans="1:7" x14ac:dyDescent="0.25">
      <c r="A8746" t="s">
        <v>11056</v>
      </c>
      <c r="B8746" t="s">
        <v>2207</v>
      </c>
      <c r="C8746" s="4">
        <v>32763</v>
      </c>
      <c r="D8746">
        <v>6471464479</v>
      </c>
      <c r="E8746">
        <f>VLOOKUP(D8746,  base_salary!A:A, 1, FALSE)</f>
        <v>6471464479</v>
      </c>
      <c r="F8746">
        <f t="shared" si="272"/>
        <v>0</v>
      </c>
      <c r="G8746">
        <f t="shared" ca="1" si="273"/>
        <v>0</v>
      </c>
    </row>
    <row r="8747" spans="1:7" x14ac:dyDescent="0.25">
      <c r="A8747" t="s">
        <v>11057</v>
      </c>
      <c r="B8747" t="s">
        <v>1952</v>
      </c>
      <c r="C8747" s="4">
        <v>54633</v>
      </c>
      <c r="D8747">
        <v>784224471</v>
      </c>
      <c r="E8747">
        <f>VLOOKUP(D8747,  base_salary!A:A, 1, FALSE)</f>
        <v>784224471</v>
      </c>
      <c r="F8747">
        <f t="shared" si="272"/>
        <v>0</v>
      </c>
      <c r="G8747">
        <f t="shared" ca="1" si="273"/>
        <v>0</v>
      </c>
    </row>
    <row r="8748" spans="1:7" x14ac:dyDescent="0.25">
      <c r="A8748" t="s">
        <v>11058</v>
      </c>
      <c r="B8748" t="s">
        <v>2093</v>
      </c>
      <c r="C8748" s="4">
        <v>56064</v>
      </c>
      <c r="D8748">
        <v>9107581297</v>
      </c>
      <c r="E8748">
        <f>VLOOKUP(D8748,  base_salary!A:A, 1, FALSE)</f>
        <v>9107581297</v>
      </c>
      <c r="F8748">
        <f t="shared" si="272"/>
        <v>0</v>
      </c>
      <c r="G8748">
        <f t="shared" ca="1" si="273"/>
        <v>0</v>
      </c>
    </row>
    <row r="8749" spans="1:7" x14ac:dyDescent="0.25">
      <c r="A8749" t="s">
        <v>11059</v>
      </c>
      <c r="B8749" t="s">
        <v>2177</v>
      </c>
      <c r="C8749" s="4">
        <v>51701</v>
      </c>
      <c r="D8749">
        <v>2493113470</v>
      </c>
      <c r="E8749">
        <f>VLOOKUP(D8749,  base_salary!A:A, 1, FALSE)</f>
        <v>2493113470</v>
      </c>
      <c r="F8749">
        <f t="shared" si="272"/>
        <v>0</v>
      </c>
      <c r="G8749">
        <f t="shared" ca="1" si="273"/>
        <v>0</v>
      </c>
    </row>
    <row r="8750" spans="1:7" x14ac:dyDescent="0.25">
      <c r="A8750" t="s">
        <v>11060</v>
      </c>
      <c r="B8750" t="s">
        <v>3558</v>
      </c>
      <c r="C8750" s="4">
        <v>27661</v>
      </c>
      <c r="D8750">
        <v>8289594380</v>
      </c>
      <c r="E8750">
        <f>VLOOKUP(D8750,  base_salary!A:A, 1, FALSE)</f>
        <v>8289594380</v>
      </c>
      <c r="F8750">
        <f t="shared" si="272"/>
        <v>0</v>
      </c>
      <c r="G8750">
        <f t="shared" ca="1" si="273"/>
        <v>0</v>
      </c>
    </row>
    <row r="8751" spans="1:7" x14ac:dyDescent="0.25">
      <c r="A8751" t="s">
        <v>11061</v>
      </c>
      <c r="B8751" t="s">
        <v>2161</v>
      </c>
      <c r="C8751" s="4">
        <v>29795</v>
      </c>
      <c r="D8751">
        <v>8350412399</v>
      </c>
      <c r="E8751">
        <f>VLOOKUP(D8751,  base_salary!A:A, 1, FALSE)</f>
        <v>8350412399</v>
      </c>
      <c r="F8751">
        <f t="shared" si="272"/>
        <v>0</v>
      </c>
      <c r="G8751">
        <f t="shared" ca="1" si="273"/>
        <v>0</v>
      </c>
    </row>
    <row r="8752" spans="1:7" x14ac:dyDescent="0.25">
      <c r="A8752" t="s">
        <v>11062</v>
      </c>
      <c r="B8752" t="s">
        <v>2470</v>
      </c>
      <c r="C8752" s="4">
        <v>22770</v>
      </c>
      <c r="D8752">
        <v>5407735911</v>
      </c>
      <c r="E8752">
        <f>VLOOKUP(D8752,  base_salary!A:A, 1, FALSE)</f>
        <v>5407735911</v>
      </c>
      <c r="F8752">
        <f t="shared" si="272"/>
        <v>0</v>
      </c>
      <c r="G8752">
        <f t="shared" ca="1" si="273"/>
        <v>0</v>
      </c>
    </row>
    <row r="8753" spans="1:7" x14ac:dyDescent="0.25">
      <c r="A8753" t="s">
        <v>11063</v>
      </c>
      <c r="B8753" t="s">
        <v>2143</v>
      </c>
      <c r="C8753" s="4">
        <v>20202</v>
      </c>
      <c r="D8753">
        <v>3986480021</v>
      </c>
      <c r="E8753">
        <f>VLOOKUP(D8753,  base_salary!A:A, 1, FALSE)</f>
        <v>3986480021</v>
      </c>
      <c r="F8753">
        <f t="shared" si="272"/>
        <v>0</v>
      </c>
      <c r="G8753">
        <f t="shared" ca="1" si="273"/>
        <v>0</v>
      </c>
    </row>
    <row r="8754" spans="1:7" x14ac:dyDescent="0.25">
      <c r="A8754" t="s">
        <v>11064</v>
      </c>
      <c r="B8754" t="s">
        <v>1958</v>
      </c>
      <c r="C8754" s="4">
        <v>24356</v>
      </c>
      <c r="D8754">
        <v>5929508313</v>
      </c>
      <c r="E8754">
        <f>VLOOKUP(D8754,  base_salary!A:A, 1, FALSE)</f>
        <v>5929508313</v>
      </c>
      <c r="F8754">
        <f t="shared" si="272"/>
        <v>0</v>
      </c>
      <c r="G8754">
        <f t="shared" ca="1" si="273"/>
        <v>0</v>
      </c>
    </row>
    <row r="8755" spans="1:7" x14ac:dyDescent="0.25">
      <c r="A8755" t="s">
        <v>11065</v>
      </c>
      <c r="B8755" t="s">
        <v>2600</v>
      </c>
      <c r="C8755" s="4">
        <v>25030</v>
      </c>
      <c r="D8755">
        <v>3273288531</v>
      </c>
      <c r="E8755">
        <f>VLOOKUP(D8755,  base_salary!A:A, 1, FALSE)</f>
        <v>3273288531</v>
      </c>
      <c r="F8755">
        <f t="shared" si="272"/>
        <v>0</v>
      </c>
      <c r="G8755">
        <f t="shared" ca="1" si="273"/>
        <v>0</v>
      </c>
    </row>
    <row r="8756" spans="1:7" x14ac:dyDescent="0.25">
      <c r="A8756" t="s">
        <v>11066</v>
      </c>
      <c r="B8756" t="s">
        <v>2199</v>
      </c>
      <c r="C8756" s="4">
        <v>29911</v>
      </c>
      <c r="D8756">
        <v>3996818513</v>
      </c>
      <c r="E8756">
        <f>VLOOKUP(D8756,  base_salary!A:A, 1, FALSE)</f>
        <v>3996818513</v>
      </c>
      <c r="F8756">
        <f t="shared" si="272"/>
        <v>0</v>
      </c>
      <c r="G8756">
        <f t="shared" ca="1" si="273"/>
        <v>0</v>
      </c>
    </row>
    <row r="8757" spans="1:7" x14ac:dyDescent="0.25">
      <c r="A8757" t="s">
        <v>11067</v>
      </c>
      <c r="B8757" t="s">
        <v>2077</v>
      </c>
      <c r="C8757" s="4">
        <v>53310</v>
      </c>
      <c r="D8757">
        <v>9163060264</v>
      </c>
      <c r="E8757">
        <f>VLOOKUP(D8757,  base_salary!A:A, 1, FALSE)</f>
        <v>9163060264</v>
      </c>
      <c r="F8757">
        <f t="shared" si="272"/>
        <v>0</v>
      </c>
      <c r="G8757">
        <f t="shared" ca="1" si="273"/>
        <v>0</v>
      </c>
    </row>
    <row r="8758" spans="1:7" x14ac:dyDescent="0.25">
      <c r="A8758" t="s">
        <v>11068</v>
      </c>
      <c r="B8758" t="s">
        <v>2045</v>
      </c>
      <c r="C8758" s="4">
        <v>51063</v>
      </c>
      <c r="D8758">
        <v>8694120054</v>
      </c>
      <c r="E8758">
        <f>VLOOKUP(D8758,  base_salary!A:A, 1, FALSE)</f>
        <v>8694120054</v>
      </c>
      <c r="F8758">
        <f t="shared" si="272"/>
        <v>0</v>
      </c>
      <c r="G8758">
        <f t="shared" ca="1" si="273"/>
        <v>0</v>
      </c>
    </row>
    <row r="8759" spans="1:7" x14ac:dyDescent="0.25">
      <c r="A8759" t="s">
        <v>11069</v>
      </c>
      <c r="B8759" t="s">
        <v>3734</v>
      </c>
      <c r="C8759" s="4">
        <v>36000</v>
      </c>
      <c r="D8759">
        <v>4185019157</v>
      </c>
      <c r="E8759">
        <f>VLOOKUP(D8759,  base_salary!A:A, 1, FALSE)</f>
        <v>4185019157</v>
      </c>
      <c r="F8759">
        <f t="shared" si="272"/>
        <v>0</v>
      </c>
      <c r="G8759">
        <f t="shared" ca="1" si="273"/>
        <v>0</v>
      </c>
    </row>
    <row r="8760" spans="1:7" x14ac:dyDescent="0.25">
      <c r="A8760" t="s">
        <v>11070</v>
      </c>
      <c r="B8760" t="s">
        <v>2113</v>
      </c>
      <c r="C8760" s="4">
        <v>52266</v>
      </c>
      <c r="D8760">
        <v>4037854406</v>
      </c>
      <c r="E8760">
        <f>VLOOKUP(D8760,  base_salary!A:A, 1, FALSE)</f>
        <v>4037854406</v>
      </c>
      <c r="F8760">
        <f t="shared" si="272"/>
        <v>0</v>
      </c>
      <c r="G8760">
        <f t="shared" ca="1" si="273"/>
        <v>0</v>
      </c>
    </row>
    <row r="8761" spans="1:7" x14ac:dyDescent="0.25">
      <c r="A8761" t="s">
        <v>11071</v>
      </c>
      <c r="B8761" t="s">
        <v>2660</v>
      </c>
      <c r="C8761" s="4">
        <v>27537</v>
      </c>
      <c r="D8761">
        <v>8887868026</v>
      </c>
      <c r="E8761">
        <f>VLOOKUP(D8761,  base_salary!A:A, 1, FALSE)</f>
        <v>8887868026</v>
      </c>
      <c r="F8761">
        <f t="shared" si="272"/>
        <v>0</v>
      </c>
      <c r="G8761">
        <f t="shared" ca="1" si="273"/>
        <v>0</v>
      </c>
    </row>
    <row r="8762" spans="1:7" x14ac:dyDescent="0.25">
      <c r="A8762" t="s">
        <v>11072</v>
      </c>
      <c r="B8762" t="s">
        <v>1962</v>
      </c>
      <c r="C8762" s="4">
        <v>38195</v>
      </c>
      <c r="D8762">
        <v>4786629839</v>
      </c>
      <c r="E8762">
        <f>VLOOKUP(D8762,  base_salary!A:A, 1, FALSE)</f>
        <v>4786629839</v>
      </c>
      <c r="F8762">
        <f t="shared" si="272"/>
        <v>0</v>
      </c>
      <c r="G8762">
        <f t="shared" ca="1" si="273"/>
        <v>0</v>
      </c>
    </row>
    <row r="8763" spans="1:7" x14ac:dyDescent="0.25">
      <c r="A8763" t="s">
        <v>11073</v>
      </c>
      <c r="B8763" t="s">
        <v>3023</v>
      </c>
      <c r="C8763" s="4">
        <v>30921</v>
      </c>
      <c r="D8763">
        <v>3824197065</v>
      </c>
      <c r="E8763">
        <f>VLOOKUP(D8763,  base_salary!A:A, 1, FALSE)</f>
        <v>3824197065</v>
      </c>
      <c r="F8763">
        <f t="shared" si="272"/>
        <v>0</v>
      </c>
      <c r="G8763">
        <f t="shared" ca="1" si="273"/>
        <v>0</v>
      </c>
    </row>
    <row r="8764" spans="1:7" x14ac:dyDescent="0.25">
      <c r="A8764" t="s">
        <v>11074</v>
      </c>
      <c r="B8764" t="s">
        <v>2190</v>
      </c>
      <c r="C8764" s="4">
        <v>34249</v>
      </c>
      <c r="D8764">
        <v>6596440737</v>
      </c>
      <c r="E8764">
        <f>VLOOKUP(D8764,  base_salary!A:A, 1, FALSE)</f>
        <v>6596440737</v>
      </c>
      <c r="F8764">
        <f t="shared" si="272"/>
        <v>0</v>
      </c>
      <c r="G8764">
        <f t="shared" ca="1" si="273"/>
        <v>0</v>
      </c>
    </row>
    <row r="8765" spans="1:7" x14ac:dyDescent="0.25">
      <c r="A8765" t="s">
        <v>11075</v>
      </c>
      <c r="B8765" t="s">
        <v>2179</v>
      </c>
      <c r="C8765" s="4">
        <v>54899</v>
      </c>
      <c r="D8765">
        <v>6915102108</v>
      </c>
      <c r="E8765">
        <f>VLOOKUP(D8765,  base_salary!A:A, 1, FALSE)</f>
        <v>6915102108</v>
      </c>
      <c r="F8765">
        <f t="shared" si="272"/>
        <v>0</v>
      </c>
      <c r="G8765">
        <f t="shared" ca="1" si="273"/>
        <v>0</v>
      </c>
    </row>
    <row r="8766" spans="1:7" x14ac:dyDescent="0.25">
      <c r="A8766" t="s">
        <v>11076</v>
      </c>
      <c r="B8766" t="s">
        <v>2393</v>
      </c>
      <c r="C8766" s="4">
        <v>42287</v>
      </c>
      <c r="D8766">
        <v>1606657585</v>
      </c>
      <c r="E8766">
        <f>VLOOKUP(D8766,  base_salary!A:A, 1, FALSE)</f>
        <v>1606657585</v>
      </c>
      <c r="F8766">
        <f t="shared" si="272"/>
        <v>0</v>
      </c>
      <c r="G8766">
        <f t="shared" ca="1" si="273"/>
        <v>0</v>
      </c>
    </row>
    <row r="8767" spans="1:7" x14ac:dyDescent="0.25">
      <c r="A8767" t="s">
        <v>11077</v>
      </c>
      <c r="B8767" t="s">
        <v>2536</v>
      </c>
      <c r="C8767" s="4">
        <v>25773</v>
      </c>
      <c r="D8767">
        <v>3867281491</v>
      </c>
      <c r="E8767">
        <f>VLOOKUP(D8767,  base_salary!A:A, 1, FALSE)</f>
        <v>3867281491</v>
      </c>
      <c r="F8767">
        <f t="shared" si="272"/>
        <v>0</v>
      </c>
      <c r="G8767">
        <f t="shared" ca="1" si="273"/>
        <v>0</v>
      </c>
    </row>
    <row r="8768" spans="1:7" x14ac:dyDescent="0.25">
      <c r="A8768" t="s">
        <v>11078</v>
      </c>
      <c r="B8768" t="s">
        <v>1954</v>
      </c>
      <c r="C8768" s="4">
        <v>23367</v>
      </c>
      <c r="D8768">
        <v>2748937082</v>
      </c>
      <c r="E8768">
        <f>VLOOKUP(D8768,  base_salary!A:A, 1, FALSE)</f>
        <v>2748937082</v>
      </c>
      <c r="F8768">
        <f t="shared" si="272"/>
        <v>0</v>
      </c>
      <c r="G8768">
        <f t="shared" ca="1" si="273"/>
        <v>0</v>
      </c>
    </row>
    <row r="8769" spans="1:7" x14ac:dyDescent="0.25">
      <c r="A8769" t="s">
        <v>11079</v>
      </c>
      <c r="B8769" t="s">
        <v>2587</v>
      </c>
      <c r="C8769" s="4">
        <v>23302</v>
      </c>
      <c r="D8769">
        <v>1391414047</v>
      </c>
      <c r="E8769">
        <f>VLOOKUP(D8769,  base_salary!A:A, 1, FALSE)</f>
        <v>1391414047</v>
      </c>
      <c r="F8769">
        <f t="shared" si="272"/>
        <v>0</v>
      </c>
      <c r="G8769">
        <f t="shared" ca="1" si="273"/>
        <v>0</v>
      </c>
    </row>
    <row r="8770" spans="1:7" x14ac:dyDescent="0.25">
      <c r="A8770" t="s">
        <v>11080</v>
      </c>
      <c r="B8770" t="s">
        <v>2641</v>
      </c>
      <c r="C8770" s="4">
        <v>26901</v>
      </c>
      <c r="D8770">
        <v>6637560367</v>
      </c>
      <c r="E8770">
        <f>VLOOKUP(D8770,  base_salary!A:A, 1, FALSE)</f>
        <v>6637560367</v>
      </c>
      <c r="F8770">
        <f t="shared" si="272"/>
        <v>0</v>
      </c>
      <c r="G8770">
        <f t="shared" ca="1" si="273"/>
        <v>0</v>
      </c>
    </row>
    <row r="8771" spans="1:7" x14ac:dyDescent="0.25">
      <c r="A8771" t="s">
        <v>11081</v>
      </c>
      <c r="B8771" t="s">
        <v>2439</v>
      </c>
      <c r="C8771" s="4">
        <v>25607</v>
      </c>
      <c r="D8771">
        <v>1420239228</v>
      </c>
      <c r="E8771">
        <f>VLOOKUP(D8771,  base_salary!A:A, 1, FALSE)</f>
        <v>1420239228</v>
      </c>
      <c r="F8771">
        <f t="shared" ref="F8771:F8834" si="274">IF(ISERROR(E8771), 1, 0)</f>
        <v>0</v>
      </c>
      <c r="G8771">
        <f t="shared" ref="G8771:G8834" ca="1" si="275">SUM(G:G)</f>
        <v>0</v>
      </c>
    </row>
    <row r="8772" spans="1:7" x14ac:dyDescent="0.25">
      <c r="A8772" t="s">
        <v>11082</v>
      </c>
      <c r="B8772" t="s">
        <v>2026</v>
      </c>
      <c r="C8772" s="4">
        <v>57970</v>
      </c>
      <c r="D8772">
        <v>2255261316</v>
      </c>
      <c r="E8772">
        <f>VLOOKUP(D8772,  base_salary!A:A, 1, FALSE)</f>
        <v>2255261316</v>
      </c>
      <c r="F8772">
        <f t="shared" si="274"/>
        <v>0</v>
      </c>
      <c r="G8772">
        <f t="shared" ca="1" si="275"/>
        <v>0</v>
      </c>
    </row>
    <row r="8773" spans="1:7" x14ac:dyDescent="0.25">
      <c r="A8773" t="s">
        <v>11083</v>
      </c>
      <c r="B8773" t="s">
        <v>2288</v>
      </c>
      <c r="C8773" s="4">
        <v>29256</v>
      </c>
      <c r="D8773">
        <v>923191143</v>
      </c>
      <c r="E8773">
        <f>VLOOKUP(D8773,  base_salary!A:A, 1, FALSE)</f>
        <v>923191143</v>
      </c>
      <c r="F8773">
        <f t="shared" si="274"/>
        <v>0</v>
      </c>
      <c r="G8773">
        <f t="shared" ca="1" si="275"/>
        <v>0</v>
      </c>
    </row>
    <row r="8774" spans="1:7" x14ac:dyDescent="0.25">
      <c r="A8774" t="s">
        <v>11084</v>
      </c>
      <c r="B8774" t="s">
        <v>2271</v>
      </c>
      <c r="C8774" s="4">
        <v>51999</v>
      </c>
      <c r="D8774">
        <v>7966879720</v>
      </c>
      <c r="E8774">
        <f>VLOOKUP(D8774,  base_salary!A:A, 1, FALSE)</f>
        <v>7966879720</v>
      </c>
      <c r="F8774">
        <f t="shared" si="274"/>
        <v>0</v>
      </c>
      <c r="G8774">
        <f t="shared" ca="1" si="275"/>
        <v>0</v>
      </c>
    </row>
    <row r="8775" spans="1:7" x14ac:dyDescent="0.25">
      <c r="A8775" t="s">
        <v>11085</v>
      </c>
      <c r="B8775" t="s">
        <v>2325</v>
      </c>
      <c r="C8775" s="4">
        <v>25297</v>
      </c>
      <c r="D8775">
        <v>3642452728</v>
      </c>
      <c r="E8775">
        <f>VLOOKUP(D8775,  base_salary!A:A, 1, FALSE)</f>
        <v>3642452728</v>
      </c>
      <c r="F8775">
        <f t="shared" si="274"/>
        <v>0</v>
      </c>
      <c r="G8775">
        <f t="shared" ca="1" si="275"/>
        <v>0</v>
      </c>
    </row>
    <row r="8776" spans="1:7" x14ac:dyDescent="0.25">
      <c r="A8776" t="s">
        <v>11086</v>
      </c>
      <c r="B8776" t="s">
        <v>1934</v>
      </c>
      <c r="C8776" s="4">
        <v>41394</v>
      </c>
      <c r="D8776">
        <v>7192290785</v>
      </c>
      <c r="E8776">
        <f>VLOOKUP(D8776,  base_salary!A:A, 1, FALSE)</f>
        <v>7192290785</v>
      </c>
      <c r="F8776">
        <f t="shared" si="274"/>
        <v>0</v>
      </c>
      <c r="G8776">
        <f t="shared" ca="1" si="275"/>
        <v>0</v>
      </c>
    </row>
    <row r="8777" spans="1:7" x14ac:dyDescent="0.25">
      <c r="A8777" t="s">
        <v>11087</v>
      </c>
      <c r="B8777" t="s">
        <v>2424</v>
      </c>
      <c r="C8777" s="4">
        <v>28832</v>
      </c>
      <c r="D8777">
        <v>4011453366</v>
      </c>
      <c r="E8777">
        <f>VLOOKUP(D8777,  base_salary!A:A, 1, FALSE)</f>
        <v>4011453366</v>
      </c>
      <c r="F8777">
        <f t="shared" si="274"/>
        <v>0</v>
      </c>
      <c r="G8777">
        <f t="shared" ca="1" si="275"/>
        <v>0</v>
      </c>
    </row>
    <row r="8778" spans="1:7" x14ac:dyDescent="0.25">
      <c r="A8778" t="s">
        <v>11088</v>
      </c>
      <c r="B8778" t="s">
        <v>2014</v>
      </c>
      <c r="C8778" s="4">
        <v>55627</v>
      </c>
      <c r="D8778">
        <v>3428040538</v>
      </c>
      <c r="E8778">
        <f>VLOOKUP(D8778,  base_salary!A:A, 1, FALSE)</f>
        <v>3428040538</v>
      </c>
      <c r="F8778">
        <f t="shared" si="274"/>
        <v>0</v>
      </c>
      <c r="G8778">
        <f t="shared" ca="1" si="275"/>
        <v>0</v>
      </c>
    </row>
    <row r="8779" spans="1:7" x14ac:dyDescent="0.25">
      <c r="A8779" t="s">
        <v>11089</v>
      </c>
      <c r="B8779" t="s">
        <v>2641</v>
      </c>
      <c r="C8779" s="4">
        <v>45536</v>
      </c>
      <c r="D8779">
        <v>6284045549</v>
      </c>
      <c r="E8779">
        <f>VLOOKUP(D8779,  base_salary!A:A, 1, FALSE)</f>
        <v>6284045549</v>
      </c>
      <c r="F8779">
        <f t="shared" si="274"/>
        <v>0</v>
      </c>
      <c r="G8779">
        <f t="shared" ca="1" si="275"/>
        <v>0</v>
      </c>
    </row>
    <row r="8780" spans="1:7" x14ac:dyDescent="0.25">
      <c r="A8780" t="s">
        <v>11090</v>
      </c>
      <c r="B8780" t="s">
        <v>3142</v>
      </c>
      <c r="C8780" s="4">
        <v>27877</v>
      </c>
      <c r="D8780">
        <v>7573774818</v>
      </c>
      <c r="E8780">
        <f>VLOOKUP(D8780,  base_salary!A:A, 1, FALSE)</f>
        <v>7573774818</v>
      </c>
      <c r="F8780">
        <f t="shared" si="274"/>
        <v>0</v>
      </c>
      <c r="G8780">
        <f t="shared" ca="1" si="275"/>
        <v>0</v>
      </c>
    </row>
    <row r="8781" spans="1:7" x14ac:dyDescent="0.25">
      <c r="A8781" t="s">
        <v>11091</v>
      </c>
      <c r="B8781" t="s">
        <v>2097</v>
      </c>
      <c r="C8781" s="4">
        <v>51213</v>
      </c>
      <c r="D8781">
        <v>4716524892</v>
      </c>
      <c r="E8781">
        <f>VLOOKUP(D8781,  base_salary!A:A, 1, FALSE)</f>
        <v>4716524892</v>
      </c>
      <c r="F8781">
        <f t="shared" si="274"/>
        <v>0</v>
      </c>
      <c r="G8781">
        <f t="shared" ca="1" si="275"/>
        <v>0</v>
      </c>
    </row>
    <row r="8782" spans="1:7" x14ac:dyDescent="0.25">
      <c r="A8782" t="s">
        <v>11092</v>
      </c>
      <c r="B8782" t="s">
        <v>1972</v>
      </c>
      <c r="C8782" s="4">
        <v>14001</v>
      </c>
      <c r="D8782">
        <v>569240891</v>
      </c>
      <c r="E8782">
        <f>VLOOKUP(D8782,  base_salary!A:A, 1, FALSE)</f>
        <v>569240891</v>
      </c>
      <c r="F8782">
        <f t="shared" si="274"/>
        <v>0</v>
      </c>
      <c r="G8782">
        <f t="shared" ca="1" si="275"/>
        <v>0</v>
      </c>
    </row>
    <row r="8783" spans="1:7" x14ac:dyDescent="0.25">
      <c r="A8783" t="s">
        <v>11093</v>
      </c>
      <c r="B8783" t="s">
        <v>2276</v>
      </c>
      <c r="C8783" s="4">
        <v>15200</v>
      </c>
      <c r="D8783">
        <v>8157157730</v>
      </c>
      <c r="E8783">
        <f>VLOOKUP(D8783,  base_salary!A:A, 1, FALSE)</f>
        <v>8157157730</v>
      </c>
      <c r="F8783">
        <f t="shared" si="274"/>
        <v>0</v>
      </c>
      <c r="G8783">
        <f t="shared" ca="1" si="275"/>
        <v>0</v>
      </c>
    </row>
    <row r="8784" spans="1:7" x14ac:dyDescent="0.25">
      <c r="A8784" t="s">
        <v>11094</v>
      </c>
      <c r="B8784" t="s">
        <v>4864</v>
      </c>
      <c r="C8784" s="4">
        <v>52845</v>
      </c>
      <c r="D8784">
        <v>7824503232</v>
      </c>
      <c r="E8784">
        <f>VLOOKUP(D8784,  base_salary!A:A, 1, FALSE)</f>
        <v>7824503232</v>
      </c>
      <c r="F8784">
        <f t="shared" si="274"/>
        <v>0</v>
      </c>
      <c r="G8784">
        <f t="shared" ca="1" si="275"/>
        <v>0</v>
      </c>
    </row>
    <row r="8785" spans="1:7" x14ac:dyDescent="0.25">
      <c r="A8785" t="s">
        <v>11095</v>
      </c>
      <c r="B8785" t="s">
        <v>2374</v>
      </c>
      <c r="C8785" s="4">
        <v>44621</v>
      </c>
      <c r="D8785">
        <v>9603610356</v>
      </c>
      <c r="E8785">
        <f>VLOOKUP(D8785,  base_salary!A:A, 1, FALSE)</f>
        <v>9603610356</v>
      </c>
      <c r="F8785">
        <f t="shared" si="274"/>
        <v>0</v>
      </c>
      <c r="G8785">
        <f t="shared" ca="1" si="275"/>
        <v>0</v>
      </c>
    </row>
    <row r="8786" spans="1:7" x14ac:dyDescent="0.25">
      <c r="A8786" t="s">
        <v>11096</v>
      </c>
      <c r="B8786" t="s">
        <v>2847</v>
      </c>
      <c r="C8786" s="4">
        <v>21213</v>
      </c>
      <c r="D8786">
        <v>3269054114</v>
      </c>
      <c r="E8786">
        <f>VLOOKUP(D8786,  base_salary!A:A, 1, FALSE)</f>
        <v>3269054114</v>
      </c>
      <c r="F8786">
        <f t="shared" si="274"/>
        <v>0</v>
      </c>
      <c r="G8786">
        <f t="shared" ca="1" si="275"/>
        <v>0</v>
      </c>
    </row>
    <row r="8787" spans="1:7" x14ac:dyDescent="0.25">
      <c r="A8787" t="s">
        <v>11097</v>
      </c>
      <c r="B8787" t="s">
        <v>3753</v>
      </c>
      <c r="C8787" s="4">
        <v>38197</v>
      </c>
      <c r="D8787">
        <v>569240891</v>
      </c>
      <c r="E8787">
        <f>VLOOKUP(D8787,  base_salary!A:A, 1, FALSE)</f>
        <v>569240891</v>
      </c>
      <c r="F8787">
        <f t="shared" si="274"/>
        <v>0</v>
      </c>
      <c r="G8787">
        <f t="shared" ca="1" si="275"/>
        <v>0</v>
      </c>
    </row>
    <row r="8788" spans="1:7" x14ac:dyDescent="0.25">
      <c r="A8788" t="s">
        <v>11098</v>
      </c>
      <c r="B8788" t="s">
        <v>1982</v>
      </c>
      <c r="C8788" s="4">
        <v>35410</v>
      </c>
      <c r="D8788">
        <v>2500807061</v>
      </c>
      <c r="E8788">
        <f>VLOOKUP(D8788,  base_salary!A:A, 1, FALSE)</f>
        <v>2500807061</v>
      </c>
      <c r="F8788">
        <f t="shared" si="274"/>
        <v>0</v>
      </c>
      <c r="G8788">
        <f t="shared" ca="1" si="275"/>
        <v>0</v>
      </c>
    </row>
    <row r="8789" spans="1:7" x14ac:dyDescent="0.25">
      <c r="A8789" t="s">
        <v>11099</v>
      </c>
      <c r="B8789" t="s">
        <v>2269</v>
      </c>
      <c r="C8789" s="4">
        <v>21750</v>
      </c>
      <c r="D8789">
        <v>5828678620</v>
      </c>
      <c r="E8789">
        <f>VLOOKUP(D8789,  base_salary!A:A, 1, FALSE)</f>
        <v>5828678620</v>
      </c>
      <c r="F8789">
        <f t="shared" si="274"/>
        <v>0</v>
      </c>
      <c r="G8789">
        <f t="shared" ca="1" si="275"/>
        <v>0</v>
      </c>
    </row>
    <row r="8790" spans="1:7" x14ac:dyDescent="0.25">
      <c r="A8790" t="s">
        <v>11100</v>
      </c>
      <c r="B8790" t="s">
        <v>2225</v>
      </c>
      <c r="C8790" s="4">
        <v>45950</v>
      </c>
      <c r="D8790">
        <v>6938295417</v>
      </c>
      <c r="E8790">
        <f>VLOOKUP(D8790,  base_salary!A:A, 1, FALSE)</f>
        <v>6938295417</v>
      </c>
      <c r="F8790">
        <f t="shared" si="274"/>
        <v>0</v>
      </c>
      <c r="G8790">
        <f t="shared" ca="1" si="275"/>
        <v>0</v>
      </c>
    </row>
    <row r="8791" spans="1:7" x14ac:dyDescent="0.25">
      <c r="A8791" t="s">
        <v>11101</v>
      </c>
      <c r="B8791" t="s">
        <v>2389</v>
      </c>
      <c r="C8791" s="4">
        <v>24399</v>
      </c>
      <c r="D8791">
        <v>299663825</v>
      </c>
      <c r="E8791">
        <f>VLOOKUP(D8791,  base_salary!A:A, 1, FALSE)</f>
        <v>299663825</v>
      </c>
      <c r="F8791">
        <f t="shared" si="274"/>
        <v>0</v>
      </c>
      <c r="G8791">
        <f t="shared" ca="1" si="275"/>
        <v>0</v>
      </c>
    </row>
    <row r="8792" spans="1:7" x14ac:dyDescent="0.25">
      <c r="A8792" t="s">
        <v>11102</v>
      </c>
      <c r="B8792" t="s">
        <v>2569</v>
      </c>
      <c r="C8792" s="4">
        <v>25517</v>
      </c>
      <c r="D8792">
        <v>4269946768</v>
      </c>
      <c r="E8792">
        <f>VLOOKUP(D8792,  base_salary!A:A, 1, FALSE)</f>
        <v>4269946768</v>
      </c>
      <c r="F8792">
        <f t="shared" si="274"/>
        <v>0</v>
      </c>
      <c r="G8792">
        <f t="shared" ca="1" si="275"/>
        <v>0</v>
      </c>
    </row>
    <row r="8793" spans="1:7" x14ac:dyDescent="0.25">
      <c r="A8793" t="s">
        <v>11103</v>
      </c>
      <c r="B8793" t="s">
        <v>2234</v>
      </c>
      <c r="C8793" s="4">
        <v>23256</v>
      </c>
      <c r="D8793">
        <v>8875320292</v>
      </c>
      <c r="E8793">
        <f>VLOOKUP(D8793,  base_salary!A:A, 1, FALSE)</f>
        <v>8875320292</v>
      </c>
      <c r="F8793">
        <f t="shared" si="274"/>
        <v>0</v>
      </c>
      <c r="G8793">
        <f t="shared" ca="1" si="275"/>
        <v>0</v>
      </c>
    </row>
    <row r="8794" spans="1:7" x14ac:dyDescent="0.25">
      <c r="A8794" t="s">
        <v>11104</v>
      </c>
      <c r="B8794" t="s">
        <v>3041</v>
      </c>
      <c r="C8794" s="4">
        <v>24326</v>
      </c>
      <c r="D8794">
        <v>3507341514</v>
      </c>
      <c r="E8794">
        <f>VLOOKUP(D8794,  base_salary!A:A, 1, FALSE)</f>
        <v>3507341514</v>
      </c>
      <c r="F8794">
        <f t="shared" si="274"/>
        <v>0</v>
      </c>
      <c r="G8794">
        <f t="shared" ca="1" si="275"/>
        <v>0</v>
      </c>
    </row>
    <row r="8795" spans="1:7" x14ac:dyDescent="0.25">
      <c r="A8795" t="s">
        <v>11105</v>
      </c>
      <c r="B8795" t="s">
        <v>2234</v>
      </c>
      <c r="C8795" s="4">
        <v>44911</v>
      </c>
      <c r="D8795">
        <v>879297433</v>
      </c>
      <c r="E8795">
        <f>VLOOKUP(D8795,  base_salary!A:A, 1, FALSE)</f>
        <v>879297433</v>
      </c>
      <c r="F8795">
        <f t="shared" si="274"/>
        <v>0</v>
      </c>
      <c r="G8795">
        <f t="shared" ca="1" si="275"/>
        <v>0</v>
      </c>
    </row>
    <row r="8796" spans="1:7" x14ac:dyDescent="0.25">
      <c r="A8796" t="s">
        <v>11106</v>
      </c>
      <c r="B8796" t="s">
        <v>2468</v>
      </c>
      <c r="C8796" s="4">
        <v>48710</v>
      </c>
      <c r="D8796">
        <v>4342145855</v>
      </c>
      <c r="E8796">
        <f>VLOOKUP(D8796,  base_salary!A:A, 1, FALSE)</f>
        <v>4342145855</v>
      </c>
      <c r="F8796">
        <f t="shared" si="274"/>
        <v>0</v>
      </c>
      <c r="G8796">
        <f t="shared" ca="1" si="275"/>
        <v>0</v>
      </c>
    </row>
    <row r="8797" spans="1:7" x14ac:dyDescent="0.25">
      <c r="A8797" t="s">
        <v>11107</v>
      </c>
      <c r="B8797" t="s">
        <v>1958</v>
      </c>
      <c r="C8797" s="4">
        <v>32514</v>
      </c>
      <c r="D8797">
        <v>3764546336</v>
      </c>
      <c r="E8797">
        <f>VLOOKUP(D8797,  base_salary!A:A, 1, FALSE)</f>
        <v>3764546336</v>
      </c>
      <c r="F8797">
        <f t="shared" si="274"/>
        <v>0</v>
      </c>
      <c r="G8797">
        <f t="shared" ca="1" si="275"/>
        <v>0</v>
      </c>
    </row>
    <row r="8798" spans="1:7" x14ac:dyDescent="0.25">
      <c r="A8798" t="s">
        <v>11108</v>
      </c>
      <c r="B8798" t="s">
        <v>2965</v>
      </c>
      <c r="C8798" s="4">
        <v>23426</v>
      </c>
      <c r="D8798">
        <v>9885165231</v>
      </c>
      <c r="E8798">
        <f>VLOOKUP(D8798,  base_salary!A:A, 1, FALSE)</f>
        <v>9885165231</v>
      </c>
      <c r="F8798">
        <f t="shared" si="274"/>
        <v>0</v>
      </c>
      <c r="G8798">
        <f t="shared" ca="1" si="275"/>
        <v>0</v>
      </c>
    </row>
    <row r="8799" spans="1:7" x14ac:dyDescent="0.25">
      <c r="A8799" t="s">
        <v>11109</v>
      </c>
      <c r="B8799" t="s">
        <v>2617</v>
      </c>
      <c r="C8799" s="4">
        <v>47058</v>
      </c>
      <c r="D8799">
        <v>1419116835</v>
      </c>
      <c r="E8799">
        <f>VLOOKUP(D8799,  base_salary!A:A, 1, FALSE)</f>
        <v>1419116835</v>
      </c>
      <c r="F8799">
        <f t="shared" si="274"/>
        <v>0</v>
      </c>
      <c r="G8799">
        <f t="shared" ca="1" si="275"/>
        <v>0</v>
      </c>
    </row>
    <row r="8800" spans="1:7" x14ac:dyDescent="0.25">
      <c r="A8800" t="s">
        <v>11110</v>
      </c>
      <c r="B8800" t="s">
        <v>2264</v>
      </c>
      <c r="C8800" s="4">
        <v>44505</v>
      </c>
      <c r="D8800">
        <v>8267733809</v>
      </c>
      <c r="E8800">
        <f>VLOOKUP(D8800,  base_salary!A:A, 1, FALSE)</f>
        <v>8267733809</v>
      </c>
      <c r="F8800">
        <f t="shared" si="274"/>
        <v>0</v>
      </c>
      <c r="G8800">
        <f t="shared" ca="1" si="275"/>
        <v>0</v>
      </c>
    </row>
    <row r="8801" spans="1:7" x14ac:dyDescent="0.25">
      <c r="A8801" t="s">
        <v>11111</v>
      </c>
      <c r="B8801" t="s">
        <v>2369</v>
      </c>
      <c r="C8801" s="4">
        <v>40360</v>
      </c>
      <c r="D8801">
        <v>6007705854</v>
      </c>
      <c r="E8801">
        <f>VLOOKUP(D8801,  base_salary!A:A, 1, FALSE)</f>
        <v>6007705854</v>
      </c>
      <c r="F8801">
        <f t="shared" si="274"/>
        <v>0</v>
      </c>
      <c r="G8801">
        <f t="shared" ca="1" si="275"/>
        <v>0</v>
      </c>
    </row>
    <row r="8802" spans="1:7" x14ac:dyDescent="0.25">
      <c r="A8802" t="s">
        <v>11112</v>
      </c>
      <c r="B8802" t="s">
        <v>2623</v>
      </c>
      <c r="C8802" s="4">
        <v>44572</v>
      </c>
      <c r="D8802">
        <v>2659144249</v>
      </c>
      <c r="E8802">
        <f>VLOOKUP(D8802,  base_salary!A:A, 1, FALSE)</f>
        <v>2659144249</v>
      </c>
      <c r="F8802">
        <f t="shared" si="274"/>
        <v>0</v>
      </c>
      <c r="G8802">
        <f t="shared" ca="1" si="275"/>
        <v>0</v>
      </c>
    </row>
    <row r="8803" spans="1:7" x14ac:dyDescent="0.25">
      <c r="A8803" t="s">
        <v>11113</v>
      </c>
      <c r="B8803" t="s">
        <v>2873</v>
      </c>
      <c r="C8803" s="4">
        <v>10274</v>
      </c>
      <c r="D8803">
        <v>7178607831</v>
      </c>
      <c r="E8803">
        <f>VLOOKUP(D8803,  base_salary!A:A, 1, FALSE)</f>
        <v>7178607831</v>
      </c>
      <c r="F8803">
        <f t="shared" si="274"/>
        <v>0</v>
      </c>
      <c r="G8803">
        <f t="shared" ca="1" si="275"/>
        <v>0</v>
      </c>
    </row>
    <row r="8804" spans="1:7" x14ac:dyDescent="0.25">
      <c r="A8804" t="s">
        <v>11114</v>
      </c>
      <c r="B8804" t="s">
        <v>2166</v>
      </c>
      <c r="C8804" s="4">
        <v>53549</v>
      </c>
      <c r="D8804">
        <v>7268478941</v>
      </c>
      <c r="E8804">
        <f>VLOOKUP(D8804,  base_salary!A:A, 1, FALSE)</f>
        <v>7268478941</v>
      </c>
      <c r="F8804">
        <f t="shared" si="274"/>
        <v>0</v>
      </c>
      <c r="G8804">
        <f t="shared" ca="1" si="275"/>
        <v>0</v>
      </c>
    </row>
    <row r="8805" spans="1:7" x14ac:dyDescent="0.25">
      <c r="A8805" t="s">
        <v>11115</v>
      </c>
      <c r="B8805" t="s">
        <v>3286</v>
      </c>
      <c r="C8805" s="4">
        <v>41354</v>
      </c>
      <c r="D8805">
        <v>4759627103</v>
      </c>
      <c r="E8805">
        <f>VLOOKUP(D8805,  base_salary!A:A, 1, FALSE)</f>
        <v>4759627103</v>
      </c>
      <c r="F8805">
        <f t="shared" si="274"/>
        <v>0</v>
      </c>
      <c r="G8805">
        <f t="shared" ca="1" si="275"/>
        <v>0</v>
      </c>
    </row>
    <row r="8806" spans="1:7" x14ac:dyDescent="0.25">
      <c r="A8806" t="s">
        <v>11116</v>
      </c>
      <c r="B8806" t="s">
        <v>4018</v>
      </c>
      <c r="C8806" s="4">
        <v>36337</v>
      </c>
      <c r="D8806">
        <v>7865341539</v>
      </c>
      <c r="E8806">
        <f>VLOOKUP(D8806,  base_salary!A:A, 1, FALSE)</f>
        <v>7865341539</v>
      </c>
      <c r="F8806">
        <f t="shared" si="274"/>
        <v>0</v>
      </c>
      <c r="G8806">
        <f t="shared" ca="1" si="275"/>
        <v>0</v>
      </c>
    </row>
    <row r="8807" spans="1:7" x14ac:dyDescent="0.25">
      <c r="A8807" t="s">
        <v>11117</v>
      </c>
      <c r="B8807" t="s">
        <v>3286</v>
      </c>
      <c r="C8807" s="4">
        <v>34985</v>
      </c>
      <c r="D8807">
        <v>3021692982</v>
      </c>
      <c r="E8807">
        <f>VLOOKUP(D8807,  base_salary!A:A, 1, FALSE)</f>
        <v>3021692982</v>
      </c>
      <c r="F8807">
        <f t="shared" si="274"/>
        <v>0</v>
      </c>
      <c r="G8807">
        <f t="shared" ca="1" si="275"/>
        <v>0</v>
      </c>
    </row>
    <row r="8808" spans="1:7" x14ac:dyDescent="0.25">
      <c r="A8808" t="s">
        <v>11118</v>
      </c>
      <c r="B8808" t="s">
        <v>3041</v>
      </c>
      <c r="C8808" s="4">
        <v>24613</v>
      </c>
      <c r="D8808">
        <v>4716524892</v>
      </c>
      <c r="E8808">
        <f>VLOOKUP(D8808,  base_salary!A:A, 1, FALSE)</f>
        <v>4716524892</v>
      </c>
      <c r="F8808">
        <f t="shared" si="274"/>
        <v>0</v>
      </c>
      <c r="G8808">
        <f t="shared" ca="1" si="275"/>
        <v>0</v>
      </c>
    </row>
    <row r="8809" spans="1:7" x14ac:dyDescent="0.25">
      <c r="A8809" t="s">
        <v>11119</v>
      </c>
      <c r="B8809" t="s">
        <v>1936</v>
      </c>
      <c r="C8809" s="4">
        <v>25903</v>
      </c>
      <c r="D8809">
        <v>8346855079</v>
      </c>
      <c r="E8809">
        <f>VLOOKUP(D8809,  base_salary!A:A, 1, FALSE)</f>
        <v>8346855079</v>
      </c>
      <c r="F8809">
        <f t="shared" si="274"/>
        <v>0</v>
      </c>
      <c r="G8809">
        <f t="shared" ca="1" si="275"/>
        <v>0</v>
      </c>
    </row>
    <row r="8810" spans="1:7" x14ac:dyDescent="0.25">
      <c r="A8810" t="s">
        <v>11120</v>
      </c>
      <c r="B8810" t="s">
        <v>2746</v>
      </c>
      <c r="C8810" s="4">
        <v>29217</v>
      </c>
      <c r="D8810">
        <v>6279928705</v>
      </c>
      <c r="E8810">
        <f>VLOOKUP(D8810,  base_salary!A:A, 1, FALSE)</f>
        <v>6279928705</v>
      </c>
      <c r="F8810">
        <f t="shared" si="274"/>
        <v>0</v>
      </c>
      <c r="G8810">
        <f t="shared" ca="1" si="275"/>
        <v>0</v>
      </c>
    </row>
    <row r="8811" spans="1:7" x14ac:dyDescent="0.25">
      <c r="A8811" t="s">
        <v>11121</v>
      </c>
      <c r="B8811" t="s">
        <v>2567</v>
      </c>
      <c r="C8811" s="4">
        <v>30426</v>
      </c>
      <c r="D8811">
        <v>9939542542</v>
      </c>
      <c r="E8811">
        <f>VLOOKUP(D8811,  base_salary!A:A, 1, FALSE)</f>
        <v>9939542542</v>
      </c>
      <c r="F8811">
        <f t="shared" si="274"/>
        <v>0</v>
      </c>
      <c r="G8811">
        <f t="shared" ca="1" si="275"/>
        <v>0</v>
      </c>
    </row>
    <row r="8812" spans="1:7" x14ac:dyDescent="0.25">
      <c r="A8812" t="s">
        <v>11122</v>
      </c>
      <c r="B8812" t="s">
        <v>2749</v>
      </c>
      <c r="C8812" s="4">
        <v>26720</v>
      </c>
      <c r="D8812">
        <v>4406664351</v>
      </c>
      <c r="E8812">
        <f>VLOOKUP(D8812,  base_salary!A:A, 1, FALSE)</f>
        <v>4406664351</v>
      </c>
      <c r="F8812">
        <f t="shared" si="274"/>
        <v>0</v>
      </c>
      <c r="G8812">
        <f t="shared" ca="1" si="275"/>
        <v>0</v>
      </c>
    </row>
    <row r="8813" spans="1:7" x14ac:dyDescent="0.25">
      <c r="A8813" t="s">
        <v>11123</v>
      </c>
      <c r="B8813" t="s">
        <v>2035</v>
      </c>
      <c r="C8813" s="4">
        <v>31790</v>
      </c>
      <c r="D8813">
        <v>2306669465</v>
      </c>
      <c r="E8813">
        <f>VLOOKUP(D8813,  base_salary!A:A, 1, FALSE)</f>
        <v>2306669465</v>
      </c>
      <c r="F8813">
        <f t="shared" si="274"/>
        <v>0</v>
      </c>
      <c r="G8813">
        <f t="shared" ca="1" si="275"/>
        <v>0</v>
      </c>
    </row>
    <row r="8814" spans="1:7" x14ac:dyDescent="0.25">
      <c r="A8814" t="s">
        <v>11124</v>
      </c>
      <c r="B8814" t="s">
        <v>2931</v>
      </c>
      <c r="C8814" s="4">
        <v>23455</v>
      </c>
      <c r="D8814">
        <v>4997183822</v>
      </c>
      <c r="E8814">
        <f>VLOOKUP(D8814,  base_salary!A:A, 1, FALSE)</f>
        <v>4997183822</v>
      </c>
      <c r="F8814">
        <f t="shared" si="274"/>
        <v>0</v>
      </c>
      <c r="G8814">
        <f t="shared" ca="1" si="275"/>
        <v>0</v>
      </c>
    </row>
    <row r="8815" spans="1:7" x14ac:dyDescent="0.25">
      <c r="A8815" t="s">
        <v>11125</v>
      </c>
      <c r="B8815" t="s">
        <v>2536</v>
      </c>
      <c r="C8815" s="4">
        <v>12797</v>
      </c>
      <c r="D8815">
        <v>966588630</v>
      </c>
      <c r="E8815">
        <f>VLOOKUP(D8815,  base_salary!A:A, 1, FALSE)</f>
        <v>966588630</v>
      </c>
      <c r="F8815">
        <f t="shared" si="274"/>
        <v>0</v>
      </c>
      <c r="G8815">
        <f t="shared" ca="1" si="275"/>
        <v>0</v>
      </c>
    </row>
    <row r="8816" spans="1:7" x14ac:dyDescent="0.25">
      <c r="A8816" t="s">
        <v>11126</v>
      </c>
      <c r="B8816" t="s">
        <v>2614</v>
      </c>
      <c r="C8816" s="4">
        <v>33892</v>
      </c>
      <c r="D8816">
        <v>2493113470</v>
      </c>
      <c r="E8816">
        <f>VLOOKUP(D8816,  base_salary!A:A, 1, FALSE)</f>
        <v>2493113470</v>
      </c>
      <c r="F8816">
        <f t="shared" si="274"/>
        <v>0</v>
      </c>
      <c r="G8816">
        <f t="shared" ca="1" si="275"/>
        <v>0</v>
      </c>
    </row>
    <row r="8817" spans="1:7" x14ac:dyDescent="0.25">
      <c r="A8817" t="s">
        <v>11127</v>
      </c>
      <c r="B8817" t="s">
        <v>2372</v>
      </c>
      <c r="C8817" s="4">
        <v>59081</v>
      </c>
      <c r="D8817">
        <v>6842911427</v>
      </c>
      <c r="E8817">
        <f>VLOOKUP(D8817,  base_salary!A:A, 1, FALSE)</f>
        <v>6842911427</v>
      </c>
      <c r="F8817">
        <f t="shared" si="274"/>
        <v>0</v>
      </c>
      <c r="G8817">
        <f t="shared" ca="1" si="275"/>
        <v>0</v>
      </c>
    </row>
    <row r="8818" spans="1:7" x14ac:dyDescent="0.25">
      <c r="A8818" t="s">
        <v>11128</v>
      </c>
      <c r="B8818" t="s">
        <v>2201</v>
      </c>
      <c r="C8818" s="4">
        <v>22274</v>
      </c>
      <c r="D8818">
        <v>4718207207</v>
      </c>
      <c r="E8818">
        <f>VLOOKUP(D8818,  base_salary!A:A, 1, FALSE)</f>
        <v>4718207207</v>
      </c>
      <c r="F8818">
        <f t="shared" si="274"/>
        <v>0</v>
      </c>
      <c r="G8818">
        <f t="shared" ca="1" si="275"/>
        <v>0</v>
      </c>
    </row>
    <row r="8819" spans="1:7" x14ac:dyDescent="0.25">
      <c r="A8819" t="s">
        <v>11129</v>
      </c>
      <c r="B8819" t="s">
        <v>2600</v>
      </c>
      <c r="C8819" s="4">
        <v>11990</v>
      </c>
      <c r="D8819">
        <v>7625163059</v>
      </c>
      <c r="E8819">
        <f>VLOOKUP(D8819,  base_salary!A:A, 1, FALSE)</f>
        <v>7625163059</v>
      </c>
      <c r="F8819">
        <f t="shared" si="274"/>
        <v>0</v>
      </c>
      <c r="G8819">
        <f t="shared" ca="1" si="275"/>
        <v>0</v>
      </c>
    </row>
    <row r="8820" spans="1:7" x14ac:dyDescent="0.25">
      <c r="A8820" t="s">
        <v>11130</v>
      </c>
      <c r="B8820" t="s">
        <v>2069</v>
      </c>
      <c r="C8820" s="4">
        <v>22657</v>
      </c>
      <c r="D8820">
        <v>2237103631</v>
      </c>
      <c r="E8820">
        <f>VLOOKUP(D8820,  base_salary!A:A, 1, FALSE)</f>
        <v>2237103631</v>
      </c>
      <c r="F8820">
        <f t="shared" si="274"/>
        <v>0</v>
      </c>
      <c r="G8820">
        <f t="shared" ca="1" si="275"/>
        <v>0</v>
      </c>
    </row>
    <row r="8821" spans="1:7" x14ac:dyDescent="0.25">
      <c r="A8821" t="s">
        <v>11131</v>
      </c>
      <c r="B8821" t="s">
        <v>2279</v>
      </c>
      <c r="C8821" s="4">
        <v>28844</v>
      </c>
      <c r="D8821">
        <v>2480515559</v>
      </c>
      <c r="E8821">
        <f>VLOOKUP(D8821,  base_salary!A:A, 1, FALSE)</f>
        <v>2480515559</v>
      </c>
      <c r="F8821">
        <f t="shared" si="274"/>
        <v>0</v>
      </c>
      <c r="G8821">
        <f t="shared" ca="1" si="275"/>
        <v>0</v>
      </c>
    </row>
    <row r="8822" spans="1:7" x14ac:dyDescent="0.25">
      <c r="A8822" t="s">
        <v>11132</v>
      </c>
      <c r="B8822" t="s">
        <v>2194</v>
      </c>
      <c r="C8822" s="4">
        <v>25963</v>
      </c>
      <c r="D8822">
        <v>9328457335</v>
      </c>
      <c r="E8822">
        <f>VLOOKUP(D8822,  base_salary!A:A, 1, FALSE)</f>
        <v>9328457335</v>
      </c>
      <c r="F8822">
        <f t="shared" si="274"/>
        <v>0</v>
      </c>
      <c r="G8822">
        <f t="shared" ca="1" si="275"/>
        <v>0</v>
      </c>
    </row>
    <row r="8823" spans="1:7" x14ac:dyDescent="0.25">
      <c r="A8823" t="s">
        <v>11133</v>
      </c>
      <c r="B8823" t="s">
        <v>2600</v>
      </c>
      <c r="C8823" s="4">
        <v>33713</v>
      </c>
      <c r="D8823">
        <v>9892583027</v>
      </c>
      <c r="E8823">
        <f>VLOOKUP(D8823,  base_salary!A:A, 1, FALSE)</f>
        <v>9892583027</v>
      </c>
      <c r="F8823">
        <f t="shared" si="274"/>
        <v>0</v>
      </c>
      <c r="G8823">
        <f t="shared" ca="1" si="275"/>
        <v>0</v>
      </c>
    </row>
    <row r="8824" spans="1:7" x14ac:dyDescent="0.25">
      <c r="A8824" t="s">
        <v>11134</v>
      </c>
      <c r="B8824" t="s">
        <v>1932</v>
      </c>
      <c r="C8824" s="4">
        <v>38850</v>
      </c>
      <c r="D8824">
        <v>3469413983</v>
      </c>
      <c r="E8824">
        <f>VLOOKUP(D8824,  base_salary!A:A, 1, FALSE)</f>
        <v>3469413983</v>
      </c>
      <c r="F8824">
        <f t="shared" si="274"/>
        <v>0</v>
      </c>
      <c r="G8824">
        <f t="shared" ca="1" si="275"/>
        <v>0</v>
      </c>
    </row>
    <row r="8825" spans="1:7" x14ac:dyDescent="0.25">
      <c r="A8825" t="s">
        <v>11135</v>
      </c>
      <c r="B8825" t="s">
        <v>2111</v>
      </c>
      <c r="C8825" s="4">
        <v>24678</v>
      </c>
      <c r="D8825">
        <v>7824503232</v>
      </c>
      <c r="E8825">
        <f>VLOOKUP(D8825,  base_salary!A:A, 1, FALSE)</f>
        <v>7824503232</v>
      </c>
      <c r="F8825">
        <f t="shared" si="274"/>
        <v>0</v>
      </c>
      <c r="G8825">
        <f t="shared" ca="1" si="275"/>
        <v>0</v>
      </c>
    </row>
    <row r="8826" spans="1:7" x14ac:dyDescent="0.25">
      <c r="A8826" t="s">
        <v>11136</v>
      </c>
      <c r="B8826" t="s">
        <v>4362</v>
      </c>
      <c r="C8826" s="4">
        <v>14995</v>
      </c>
      <c r="D8826">
        <v>2657442315</v>
      </c>
      <c r="E8826">
        <f>VLOOKUP(D8826,  base_salary!A:A, 1, FALSE)</f>
        <v>2657442315</v>
      </c>
      <c r="F8826">
        <f t="shared" si="274"/>
        <v>0</v>
      </c>
      <c r="G8826">
        <f t="shared" ca="1" si="275"/>
        <v>0</v>
      </c>
    </row>
    <row r="8827" spans="1:7" x14ac:dyDescent="0.25">
      <c r="A8827" t="s">
        <v>11137</v>
      </c>
      <c r="B8827" t="s">
        <v>1944</v>
      </c>
      <c r="C8827" s="4">
        <v>42108</v>
      </c>
      <c r="D8827">
        <v>7054972058</v>
      </c>
      <c r="E8827">
        <f>VLOOKUP(D8827,  base_salary!A:A, 1, FALSE)</f>
        <v>7054972058</v>
      </c>
      <c r="F8827">
        <f t="shared" si="274"/>
        <v>0</v>
      </c>
      <c r="G8827">
        <f t="shared" ca="1" si="275"/>
        <v>0</v>
      </c>
    </row>
    <row r="8828" spans="1:7" x14ac:dyDescent="0.25">
      <c r="A8828" t="s">
        <v>11138</v>
      </c>
      <c r="B8828" t="s">
        <v>2253</v>
      </c>
      <c r="C8828" s="4">
        <v>30588</v>
      </c>
      <c r="D8828">
        <v>7367438190</v>
      </c>
      <c r="E8828">
        <f>VLOOKUP(D8828,  base_salary!A:A, 1, FALSE)</f>
        <v>7367438190</v>
      </c>
      <c r="F8828">
        <f t="shared" si="274"/>
        <v>0</v>
      </c>
      <c r="G8828">
        <f t="shared" ca="1" si="275"/>
        <v>0</v>
      </c>
    </row>
    <row r="8829" spans="1:7" x14ac:dyDescent="0.25">
      <c r="A8829" t="s">
        <v>11139</v>
      </c>
      <c r="B8829" t="s">
        <v>2063</v>
      </c>
      <c r="C8829" s="4">
        <v>32000</v>
      </c>
      <c r="D8829">
        <v>4768254810</v>
      </c>
      <c r="E8829">
        <f>VLOOKUP(D8829,  base_salary!A:A, 1, FALSE)</f>
        <v>4768254810</v>
      </c>
      <c r="F8829">
        <f t="shared" si="274"/>
        <v>0</v>
      </c>
      <c r="G8829">
        <f t="shared" ca="1" si="275"/>
        <v>0</v>
      </c>
    </row>
    <row r="8830" spans="1:7" x14ac:dyDescent="0.25">
      <c r="A8830" t="s">
        <v>11140</v>
      </c>
      <c r="B8830" t="s">
        <v>1934</v>
      </c>
      <c r="C8830" s="4">
        <v>31306</v>
      </c>
      <c r="D8830">
        <v>9072843924</v>
      </c>
      <c r="E8830">
        <f>VLOOKUP(D8830,  base_salary!A:A, 1, FALSE)</f>
        <v>9072843924</v>
      </c>
      <c r="F8830">
        <f t="shared" si="274"/>
        <v>0</v>
      </c>
      <c r="G8830">
        <f t="shared" ca="1" si="275"/>
        <v>0</v>
      </c>
    </row>
    <row r="8831" spans="1:7" x14ac:dyDescent="0.25">
      <c r="A8831" t="s">
        <v>11141</v>
      </c>
      <c r="B8831" t="s">
        <v>2369</v>
      </c>
      <c r="C8831" s="4">
        <v>19192</v>
      </c>
      <c r="D8831">
        <v>6126779991</v>
      </c>
      <c r="E8831">
        <f>VLOOKUP(D8831,  base_salary!A:A, 1, FALSE)</f>
        <v>6126779991</v>
      </c>
      <c r="F8831">
        <f t="shared" si="274"/>
        <v>0</v>
      </c>
      <c r="G8831">
        <f t="shared" ca="1" si="275"/>
        <v>0</v>
      </c>
    </row>
    <row r="8832" spans="1:7" x14ac:dyDescent="0.25">
      <c r="A8832" t="s">
        <v>11142</v>
      </c>
      <c r="B8832" t="s">
        <v>2680</v>
      </c>
      <c r="C8832" s="4">
        <v>21817</v>
      </c>
      <c r="D8832">
        <v>5142790693</v>
      </c>
      <c r="E8832">
        <f>VLOOKUP(D8832,  base_salary!A:A, 1, FALSE)</f>
        <v>5142790693</v>
      </c>
      <c r="F8832">
        <f t="shared" si="274"/>
        <v>0</v>
      </c>
      <c r="G8832">
        <f t="shared" ca="1" si="275"/>
        <v>0</v>
      </c>
    </row>
    <row r="8833" spans="1:7" x14ac:dyDescent="0.25">
      <c r="A8833" t="s">
        <v>11143</v>
      </c>
      <c r="B8833" t="s">
        <v>1944</v>
      </c>
      <c r="C8833" s="4">
        <v>41507</v>
      </c>
      <c r="D8833">
        <v>7769010411</v>
      </c>
      <c r="E8833">
        <f>VLOOKUP(D8833,  base_salary!A:A, 1, FALSE)</f>
        <v>7769010411</v>
      </c>
      <c r="F8833">
        <f t="shared" si="274"/>
        <v>0</v>
      </c>
      <c r="G8833">
        <f t="shared" ca="1" si="275"/>
        <v>0</v>
      </c>
    </row>
    <row r="8834" spans="1:7" x14ac:dyDescent="0.25">
      <c r="A8834" t="s">
        <v>11144</v>
      </c>
      <c r="B8834" t="s">
        <v>2970</v>
      </c>
      <c r="C8834" s="4">
        <v>34925</v>
      </c>
      <c r="D8834">
        <v>6173504774</v>
      </c>
      <c r="E8834">
        <f>VLOOKUP(D8834,  base_salary!A:A, 1, FALSE)</f>
        <v>6173504774</v>
      </c>
      <c r="F8834">
        <f t="shared" si="274"/>
        <v>0</v>
      </c>
      <c r="G8834">
        <f t="shared" ca="1" si="275"/>
        <v>0</v>
      </c>
    </row>
    <row r="8835" spans="1:7" x14ac:dyDescent="0.25">
      <c r="A8835" t="s">
        <v>11145</v>
      </c>
      <c r="B8835" t="s">
        <v>2951</v>
      </c>
      <c r="C8835" s="4">
        <v>20729</v>
      </c>
      <c r="D8835">
        <v>5519420165</v>
      </c>
      <c r="E8835">
        <f>VLOOKUP(D8835,  base_salary!A:A, 1, FALSE)</f>
        <v>5519420165</v>
      </c>
      <c r="F8835">
        <f t="shared" ref="F8835:F8898" si="276">IF(ISERROR(E8835), 1, 0)</f>
        <v>0</v>
      </c>
      <c r="G8835">
        <f t="shared" ref="G8835:G8898" ca="1" si="277">SUM(G:G)</f>
        <v>0</v>
      </c>
    </row>
    <row r="8836" spans="1:7" x14ac:dyDescent="0.25">
      <c r="A8836" t="s">
        <v>11146</v>
      </c>
      <c r="B8836" t="s">
        <v>2026</v>
      </c>
      <c r="C8836" s="4">
        <v>37350</v>
      </c>
      <c r="D8836">
        <v>9229113786</v>
      </c>
      <c r="E8836">
        <f>VLOOKUP(D8836,  base_salary!A:A, 1, FALSE)</f>
        <v>9229113786</v>
      </c>
      <c r="F8836">
        <f t="shared" si="276"/>
        <v>0</v>
      </c>
      <c r="G8836">
        <f t="shared" ca="1" si="277"/>
        <v>0</v>
      </c>
    </row>
    <row r="8837" spans="1:7" x14ac:dyDescent="0.25">
      <c r="A8837" t="s">
        <v>11147</v>
      </c>
      <c r="B8837" t="s">
        <v>2484</v>
      </c>
      <c r="C8837" s="4">
        <v>42531</v>
      </c>
      <c r="D8837">
        <v>8620758454</v>
      </c>
      <c r="E8837">
        <f>VLOOKUP(D8837,  base_salary!A:A, 1, FALSE)</f>
        <v>8620758454</v>
      </c>
      <c r="F8837">
        <f t="shared" si="276"/>
        <v>0</v>
      </c>
      <c r="G8837">
        <f t="shared" ca="1" si="277"/>
        <v>0</v>
      </c>
    </row>
    <row r="8838" spans="1:7" x14ac:dyDescent="0.25">
      <c r="A8838" t="s">
        <v>11148</v>
      </c>
      <c r="B8838" t="s">
        <v>2106</v>
      </c>
      <c r="C8838" s="4">
        <v>32242</v>
      </c>
      <c r="D8838">
        <v>4852897158</v>
      </c>
      <c r="E8838">
        <f>VLOOKUP(D8838,  base_salary!A:A, 1, FALSE)</f>
        <v>4852897158</v>
      </c>
      <c r="F8838">
        <f t="shared" si="276"/>
        <v>0</v>
      </c>
      <c r="G8838">
        <f t="shared" ca="1" si="277"/>
        <v>0</v>
      </c>
    </row>
    <row r="8839" spans="1:7" x14ac:dyDescent="0.25">
      <c r="A8839" t="s">
        <v>11149</v>
      </c>
      <c r="B8839" t="s">
        <v>3886</v>
      </c>
      <c r="C8839" s="4">
        <v>53909</v>
      </c>
      <c r="D8839">
        <v>1472093461</v>
      </c>
      <c r="E8839">
        <f>VLOOKUP(D8839,  base_salary!A:A, 1, FALSE)</f>
        <v>1472093461</v>
      </c>
      <c r="F8839">
        <f t="shared" si="276"/>
        <v>0</v>
      </c>
      <c r="G8839">
        <f t="shared" ca="1" si="277"/>
        <v>0</v>
      </c>
    </row>
    <row r="8840" spans="1:7" x14ac:dyDescent="0.25">
      <c r="A8840" t="s">
        <v>11150</v>
      </c>
      <c r="B8840" t="s">
        <v>2567</v>
      </c>
      <c r="C8840" s="4">
        <v>21379</v>
      </c>
      <c r="D8840">
        <v>8350412399</v>
      </c>
      <c r="E8840">
        <f>VLOOKUP(D8840,  base_salary!A:A, 1, FALSE)</f>
        <v>8350412399</v>
      </c>
      <c r="F8840">
        <f t="shared" si="276"/>
        <v>0</v>
      </c>
      <c r="G8840">
        <f t="shared" ca="1" si="277"/>
        <v>0</v>
      </c>
    </row>
    <row r="8841" spans="1:7" x14ac:dyDescent="0.25">
      <c r="A8841" t="s">
        <v>11151</v>
      </c>
      <c r="B8841" t="s">
        <v>2257</v>
      </c>
      <c r="C8841" s="4">
        <v>51247</v>
      </c>
      <c r="D8841">
        <v>8154943166</v>
      </c>
      <c r="E8841">
        <f>VLOOKUP(D8841,  base_salary!A:A, 1, FALSE)</f>
        <v>8154943166</v>
      </c>
      <c r="F8841">
        <f t="shared" si="276"/>
        <v>0</v>
      </c>
      <c r="G8841">
        <f t="shared" ca="1" si="277"/>
        <v>0</v>
      </c>
    </row>
    <row r="8842" spans="1:7" x14ac:dyDescent="0.25">
      <c r="A8842" t="s">
        <v>11152</v>
      </c>
      <c r="B8842" t="s">
        <v>2385</v>
      </c>
      <c r="C8842" s="4">
        <v>43511</v>
      </c>
      <c r="D8842">
        <v>8099854152</v>
      </c>
      <c r="E8842">
        <f>VLOOKUP(D8842,  base_salary!A:A, 1, FALSE)</f>
        <v>8099854152</v>
      </c>
      <c r="F8842">
        <f t="shared" si="276"/>
        <v>0</v>
      </c>
      <c r="G8842">
        <f t="shared" ca="1" si="277"/>
        <v>0</v>
      </c>
    </row>
    <row r="8843" spans="1:7" x14ac:dyDescent="0.25">
      <c r="A8843" t="s">
        <v>11153</v>
      </c>
      <c r="B8843" t="s">
        <v>2554</v>
      </c>
      <c r="C8843" s="4">
        <v>27196</v>
      </c>
      <c r="D8843">
        <v>6789106936</v>
      </c>
      <c r="E8843">
        <f>VLOOKUP(D8843,  base_salary!A:A, 1, FALSE)</f>
        <v>6789106936</v>
      </c>
      <c r="F8843">
        <f t="shared" si="276"/>
        <v>0</v>
      </c>
      <c r="G8843">
        <f t="shared" ca="1" si="277"/>
        <v>0</v>
      </c>
    </row>
    <row r="8844" spans="1:7" x14ac:dyDescent="0.25">
      <c r="A8844" t="s">
        <v>11154</v>
      </c>
      <c r="B8844" t="s">
        <v>2369</v>
      </c>
      <c r="C8844" s="4">
        <v>17465</v>
      </c>
      <c r="D8844">
        <v>8748349712</v>
      </c>
      <c r="E8844">
        <f>VLOOKUP(D8844,  base_salary!A:A, 1, FALSE)</f>
        <v>8748349712</v>
      </c>
      <c r="F8844">
        <f t="shared" si="276"/>
        <v>0</v>
      </c>
      <c r="G8844">
        <f t="shared" ca="1" si="277"/>
        <v>0</v>
      </c>
    </row>
    <row r="8845" spans="1:7" x14ac:dyDescent="0.25">
      <c r="A8845" t="s">
        <v>11155</v>
      </c>
      <c r="B8845" t="s">
        <v>3023</v>
      </c>
      <c r="C8845" s="4">
        <v>47153</v>
      </c>
      <c r="D8845">
        <v>5623178685</v>
      </c>
      <c r="E8845">
        <f>VLOOKUP(D8845,  base_salary!A:A, 1, FALSE)</f>
        <v>5623178685</v>
      </c>
      <c r="F8845">
        <f t="shared" si="276"/>
        <v>0</v>
      </c>
      <c r="G8845">
        <f t="shared" ca="1" si="277"/>
        <v>0</v>
      </c>
    </row>
    <row r="8846" spans="1:7" x14ac:dyDescent="0.25">
      <c r="A8846" t="s">
        <v>11156</v>
      </c>
      <c r="B8846" t="s">
        <v>1932</v>
      </c>
      <c r="C8846" s="4">
        <v>16675</v>
      </c>
      <c r="D8846">
        <v>8682006391</v>
      </c>
      <c r="E8846">
        <f>VLOOKUP(D8846,  base_salary!A:A, 1, FALSE)</f>
        <v>8682006391</v>
      </c>
      <c r="F8846">
        <f t="shared" si="276"/>
        <v>0</v>
      </c>
      <c r="G8846">
        <f t="shared" ca="1" si="277"/>
        <v>0</v>
      </c>
    </row>
    <row r="8847" spans="1:7" x14ac:dyDescent="0.25">
      <c r="A8847" t="s">
        <v>11157</v>
      </c>
      <c r="B8847" t="s">
        <v>2473</v>
      </c>
      <c r="C8847" s="4">
        <v>25711</v>
      </c>
      <c r="D8847">
        <v>9458563771</v>
      </c>
      <c r="E8847">
        <f>VLOOKUP(D8847,  base_salary!A:A, 1, FALSE)</f>
        <v>9458563771</v>
      </c>
      <c r="F8847">
        <f t="shared" si="276"/>
        <v>0</v>
      </c>
      <c r="G8847">
        <f t="shared" ca="1" si="277"/>
        <v>0</v>
      </c>
    </row>
    <row r="8848" spans="1:7" x14ac:dyDescent="0.25">
      <c r="A8848" t="s">
        <v>11158</v>
      </c>
      <c r="B8848" t="s">
        <v>2727</v>
      </c>
      <c r="C8848" s="4">
        <v>30950</v>
      </c>
      <c r="D8848">
        <v>7325246862</v>
      </c>
      <c r="E8848">
        <f>VLOOKUP(D8848,  base_salary!A:A, 1, FALSE)</f>
        <v>7325246862</v>
      </c>
      <c r="F8848">
        <f t="shared" si="276"/>
        <v>0</v>
      </c>
      <c r="G8848">
        <f t="shared" ca="1" si="277"/>
        <v>0</v>
      </c>
    </row>
    <row r="8849" spans="1:7" x14ac:dyDescent="0.25">
      <c r="A8849" t="s">
        <v>11159</v>
      </c>
      <c r="B8849" t="s">
        <v>2790</v>
      </c>
      <c r="C8849" s="4">
        <v>14787</v>
      </c>
      <c r="D8849">
        <v>2740930763</v>
      </c>
      <c r="E8849">
        <f>VLOOKUP(D8849,  base_salary!A:A, 1, FALSE)</f>
        <v>2740930763</v>
      </c>
      <c r="F8849">
        <f t="shared" si="276"/>
        <v>0</v>
      </c>
      <c r="G8849">
        <f t="shared" ca="1" si="277"/>
        <v>0</v>
      </c>
    </row>
    <row r="8850" spans="1:7" x14ac:dyDescent="0.25">
      <c r="A8850" t="s">
        <v>11160</v>
      </c>
      <c r="B8850" t="s">
        <v>2740</v>
      </c>
      <c r="C8850" s="4">
        <v>16531</v>
      </c>
      <c r="D8850">
        <v>896700143</v>
      </c>
      <c r="E8850">
        <f>VLOOKUP(D8850,  base_salary!A:A, 1, FALSE)</f>
        <v>896700143</v>
      </c>
      <c r="F8850">
        <f t="shared" si="276"/>
        <v>0</v>
      </c>
      <c r="G8850">
        <f t="shared" ca="1" si="277"/>
        <v>0</v>
      </c>
    </row>
    <row r="8851" spans="1:7" x14ac:dyDescent="0.25">
      <c r="A8851" t="s">
        <v>11161</v>
      </c>
      <c r="B8851" t="s">
        <v>2716</v>
      </c>
      <c r="C8851" s="4">
        <v>27509</v>
      </c>
      <c r="D8851">
        <v>8516539148</v>
      </c>
      <c r="E8851">
        <f>VLOOKUP(D8851,  base_salary!A:A, 1, FALSE)</f>
        <v>8516539148</v>
      </c>
      <c r="F8851">
        <f t="shared" si="276"/>
        <v>0</v>
      </c>
      <c r="G8851">
        <f t="shared" ca="1" si="277"/>
        <v>0</v>
      </c>
    </row>
    <row r="8852" spans="1:7" x14ac:dyDescent="0.25">
      <c r="A8852" t="s">
        <v>11162</v>
      </c>
      <c r="B8852" t="s">
        <v>2260</v>
      </c>
      <c r="C8852" s="4">
        <v>20504</v>
      </c>
      <c r="D8852">
        <v>3524504531</v>
      </c>
      <c r="E8852">
        <f>VLOOKUP(D8852,  base_salary!A:A, 1, FALSE)</f>
        <v>3524504531</v>
      </c>
      <c r="F8852">
        <f t="shared" si="276"/>
        <v>0</v>
      </c>
      <c r="G8852">
        <f t="shared" ca="1" si="277"/>
        <v>0</v>
      </c>
    </row>
    <row r="8853" spans="1:7" x14ac:dyDescent="0.25">
      <c r="A8853" t="s">
        <v>11163</v>
      </c>
      <c r="B8853" t="s">
        <v>2809</v>
      </c>
      <c r="C8853" s="4">
        <v>50759</v>
      </c>
      <c r="D8853">
        <v>209942509</v>
      </c>
      <c r="E8853">
        <f>VLOOKUP(D8853,  base_salary!A:A, 1, FALSE)</f>
        <v>209942509</v>
      </c>
      <c r="F8853">
        <f t="shared" si="276"/>
        <v>0</v>
      </c>
      <c r="G8853">
        <f t="shared" ca="1" si="277"/>
        <v>0</v>
      </c>
    </row>
    <row r="8854" spans="1:7" x14ac:dyDescent="0.25">
      <c r="A8854" t="s">
        <v>11164</v>
      </c>
      <c r="B8854" t="s">
        <v>2293</v>
      </c>
      <c r="C8854" s="4">
        <v>38062</v>
      </c>
      <c r="D8854">
        <v>495702854</v>
      </c>
      <c r="E8854">
        <f>VLOOKUP(D8854,  base_salary!A:A, 1, FALSE)</f>
        <v>495702854</v>
      </c>
      <c r="F8854">
        <f t="shared" si="276"/>
        <v>0</v>
      </c>
      <c r="G8854">
        <f t="shared" ca="1" si="277"/>
        <v>0</v>
      </c>
    </row>
    <row r="8855" spans="1:7" x14ac:dyDescent="0.25">
      <c r="A8855" t="s">
        <v>11165</v>
      </c>
      <c r="B8855" t="s">
        <v>1960</v>
      </c>
      <c r="C8855" s="4">
        <v>25818</v>
      </c>
      <c r="D8855">
        <v>7281103514</v>
      </c>
      <c r="E8855">
        <f>VLOOKUP(D8855,  base_salary!A:A, 1, FALSE)</f>
        <v>7281103514</v>
      </c>
      <c r="F8855">
        <f t="shared" si="276"/>
        <v>0</v>
      </c>
      <c r="G8855">
        <f t="shared" ca="1" si="277"/>
        <v>0</v>
      </c>
    </row>
    <row r="8856" spans="1:7" x14ac:dyDescent="0.25">
      <c r="A8856" t="s">
        <v>11166</v>
      </c>
      <c r="B8856" t="s">
        <v>2236</v>
      </c>
      <c r="C8856" s="4">
        <v>38124</v>
      </c>
      <c r="D8856">
        <v>9260254965</v>
      </c>
      <c r="E8856">
        <f>VLOOKUP(D8856,  base_salary!A:A, 1, FALSE)</f>
        <v>9260254965</v>
      </c>
      <c r="F8856">
        <f t="shared" si="276"/>
        <v>0</v>
      </c>
      <c r="G8856">
        <f t="shared" ca="1" si="277"/>
        <v>0</v>
      </c>
    </row>
    <row r="8857" spans="1:7" x14ac:dyDescent="0.25">
      <c r="A8857" t="s">
        <v>11167</v>
      </c>
      <c r="B8857" t="s">
        <v>2283</v>
      </c>
      <c r="C8857" s="4">
        <v>25672</v>
      </c>
      <c r="D8857">
        <v>9624054975</v>
      </c>
      <c r="E8857">
        <f>VLOOKUP(D8857,  base_salary!A:A, 1, FALSE)</f>
        <v>9624054975</v>
      </c>
      <c r="F8857">
        <f t="shared" si="276"/>
        <v>0</v>
      </c>
      <c r="G8857">
        <f t="shared" ca="1" si="277"/>
        <v>0</v>
      </c>
    </row>
    <row r="8858" spans="1:7" x14ac:dyDescent="0.25">
      <c r="A8858" t="s">
        <v>11168</v>
      </c>
      <c r="B8858" t="s">
        <v>2600</v>
      </c>
      <c r="C8858" s="4">
        <v>35980</v>
      </c>
      <c r="D8858">
        <v>2524849899</v>
      </c>
      <c r="E8858">
        <f>VLOOKUP(D8858,  base_salary!A:A, 1, FALSE)</f>
        <v>2524849899</v>
      </c>
      <c r="F8858">
        <f t="shared" si="276"/>
        <v>0</v>
      </c>
      <c r="G8858">
        <f t="shared" ca="1" si="277"/>
        <v>0</v>
      </c>
    </row>
    <row r="8859" spans="1:7" x14ac:dyDescent="0.25">
      <c r="A8859" t="s">
        <v>11169</v>
      </c>
      <c r="B8859" t="s">
        <v>2097</v>
      </c>
      <c r="C8859" s="4">
        <v>55591</v>
      </c>
      <c r="D8859">
        <v>9800744517</v>
      </c>
      <c r="E8859">
        <f>VLOOKUP(D8859,  base_salary!A:A, 1, FALSE)</f>
        <v>9800744517</v>
      </c>
      <c r="F8859">
        <f t="shared" si="276"/>
        <v>0</v>
      </c>
      <c r="G8859">
        <f t="shared" ca="1" si="277"/>
        <v>0</v>
      </c>
    </row>
    <row r="8860" spans="1:7" x14ac:dyDescent="0.25">
      <c r="A8860" t="s">
        <v>11170</v>
      </c>
      <c r="B8860" t="s">
        <v>2113</v>
      </c>
      <c r="C8860" s="4">
        <v>59094</v>
      </c>
      <c r="D8860">
        <v>5552170407</v>
      </c>
      <c r="E8860">
        <f>VLOOKUP(D8860,  base_salary!A:A, 1, FALSE)</f>
        <v>5552170407</v>
      </c>
      <c r="F8860">
        <f t="shared" si="276"/>
        <v>0</v>
      </c>
      <c r="G8860">
        <f t="shared" ca="1" si="277"/>
        <v>0</v>
      </c>
    </row>
    <row r="8861" spans="1:7" x14ac:dyDescent="0.25">
      <c r="A8861" t="s">
        <v>11171</v>
      </c>
      <c r="B8861" t="s">
        <v>2856</v>
      </c>
      <c r="C8861" s="4">
        <v>38573</v>
      </c>
      <c r="D8861">
        <v>4773306254</v>
      </c>
      <c r="E8861">
        <f>VLOOKUP(D8861,  base_salary!A:A, 1, FALSE)</f>
        <v>4773306254</v>
      </c>
      <c r="F8861">
        <f t="shared" si="276"/>
        <v>0</v>
      </c>
      <c r="G8861">
        <f t="shared" ca="1" si="277"/>
        <v>0</v>
      </c>
    </row>
    <row r="8862" spans="1:7" x14ac:dyDescent="0.25">
      <c r="A8862" t="s">
        <v>11172</v>
      </c>
      <c r="B8862" t="s">
        <v>1995</v>
      </c>
      <c r="C8862" s="4">
        <v>36046</v>
      </c>
      <c r="D8862">
        <v>1155371844</v>
      </c>
      <c r="E8862">
        <f>VLOOKUP(D8862,  base_salary!A:A, 1, FALSE)</f>
        <v>1155371844</v>
      </c>
      <c r="F8862">
        <f t="shared" si="276"/>
        <v>0</v>
      </c>
      <c r="G8862">
        <f t="shared" ca="1" si="277"/>
        <v>0</v>
      </c>
    </row>
    <row r="8863" spans="1:7" x14ac:dyDescent="0.25">
      <c r="A8863" t="s">
        <v>11173</v>
      </c>
      <c r="B8863" t="s">
        <v>1993</v>
      </c>
      <c r="C8863" s="4">
        <v>35769</v>
      </c>
      <c r="D8863">
        <v>7070564503</v>
      </c>
      <c r="E8863">
        <f>VLOOKUP(D8863,  base_salary!A:A, 1, FALSE)</f>
        <v>7070564503</v>
      </c>
      <c r="F8863">
        <f t="shared" si="276"/>
        <v>0</v>
      </c>
      <c r="G8863">
        <f t="shared" ca="1" si="277"/>
        <v>0</v>
      </c>
    </row>
    <row r="8864" spans="1:7" x14ac:dyDescent="0.25">
      <c r="A8864" t="s">
        <v>11174</v>
      </c>
      <c r="B8864" t="s">
        <v>2436</v>
      </c>
      <c r="C8864" s="4">
        <v>48053</v>
      </c>
      <c r="D8864">
        <v>7286297414</v>
      </c>
      <c r="E8864">
        <f>VLOOKUP(D8864,  base_salary!A:A, 1, FALSE)</f>
        <v>7286297414</v>
      </c>
      <c r="F8864">
        <f t="shared" si="276"/>
        <v>0</v>
      </c>
      <c r="G8864">
        <f t="shared" ca="1" si="277"/>
        <v>0</v>
      </c>
    </row>
    <row r="8865" spans="1:7" x14ac:dyDescent="0.25">
      <c r="A8865" t="s">
        <v>11175</v>
      </c>
      <c r="B8865" t="s">
        <v>2246</v>
      </c>
      <c r="C8865" s="4">
        <v>14920</v>
      </c>
      <c r="D8865">
        <v>8462409454</v>
      </c>
      <c r="E8865">
        <f>VLOOKUP(D8865,  base_salary!A:A, 1, FALSE)</f>
        <v>8462409454</v>
      </c>
      <c r="F8865">
        <f t="shared" si="276"/>
        <v>0</v>
      </c>
      <c r="G8865">
        <f t="shared" ca="1" si="277"/>
        <v>0</v>
      </c>
    </row>
    <row r="8866" spans="1:7" x14ac:dyDescent="0.25">
      <c r="A8866" t="s">
        <v>11176</v>
      </c>
      <c r="B8866" t="s">
        <v>3560</v>
      </c>
      <c r="C8866" s="4">
        <v>56434</v>
      </c>
      <c r="D8866">
        <v>1598957961</v>
      </c>
      <c r="E8866">
        <f>VLOOKUP(D8866,  base_salary!A:A, 1, FALSE)</f>
        <v>1598957961</v>
      </c>
      <c r="F8866">
        <f t="shared" si="276"/>
        <v>0</v>
      </c>
      <c r="G8866">
        <f t="shared" ca="1" si="277"/>
        <v>0</v>
      </c>
    </row>
    <row r="8867" spans="1:7" x14ac:dyDescent="0.25">
      <c r="A8867" t="s">
        <v>11177</v>
      </c>
      <c r="B8867" t="s">
        <v>2494</v>
      </c>
      <c r="C8867" s="4">
        <v>12878</v>
      </c>
      <c r="D8867">
        <v>5439294325</v>
      </c>
      <c r="E8867">
        <f>VLOOKUP(D8867,  base_salary!A:A, 1, FALSE)</f>
        <v>5439294325</v>
      </c>
      <c r="F8867">
        <f t="shared" si="276"/>
        <v>0</v>
      </c>
      <c r="G8867">
        <f t="shared" ca="1" si="277"/>
        <v>0</v>
      </c>
    </row>
    <row r="8868" spans="1:7" x14ac:dyDescent="0.25">
      <c r="A8868" t="s">
        <v>11178</v>
      </c>
      <c r="B8868" t="s">
        <v>2264</v>
      </c>
      <c r="C8868" s="4">
        <v>32441</v>
      </c>
      <c r="D8868">
        <v>3040116061</v>
      </c>
      <c r="E8868">
        <f>VLOOKUP(D8868,  base_salary!A:A, 1, FALSE)</f>
        <v>3040116061</v>
      </c>
      <c r="F8868">
        <f t="shared" si="276"/>
        <v>0</v>
      </c>
      <c r="G8868">
        <f t="shared" ca="1" si="277"/>
        <v>0</v>
      </c>
    </row>
    <row r="8869" spans="1:7" x14ac:dyDescent="0.25">
      <c r="A8869" t="s">
        <v>11179</v>
      </c>
      <c r="B8869" t="s">
        <v>2161</v>
      </c>
      <c r="C8869" s="4">
        <v>42729</v>
      </c>
      <c r="D8869">
        <v>959209328</v>
      </c>
      <c r="E8869">
        <f>VLOOKUP(D8869,  base_salary!A:A, 1, FALSE)</f>
        <v>959209328</v>
      </c>
      <c r="F8869">
        <f t="shared" si="276"/>
        <v>0</v>
      </c>
      <c r="G8869">
        <f t="shared" ca="1" si="277"/>
        <v>0</v>
      </c>
    </row>
    <row r="8870" spans="1:7" x14ac:dyDescent="0.25">
      <c r="A8870" t="s">
        <v>11180</v>
      </c>
      <c r="B8870" t="s">
        <v>2439</v>
      </c>
      <c r="C8870" s="4">
        <v>41849</v>
      </c>
      <c r="D8870">
        <v>5280433926</v>
      </c>
      <c r="E8870">
        <f>VLOOKUP(D8870,  base_salary!A:A, 1, FALSE)</f>
        <v>5280433926</v>
      </c>
      <c r="F8870">
        <f t="shared" si="276"/>
        <v>0</v>
      </c>
      <c r="G8870">
        <f t="shared" ca="1" si="277"/>
        <v>0</v>
      </c>
    </row>
    <row r="8871" spans="1:7" x14ac:dyDescent="0.25">
      <c r="A8871" t="s">
        <v>11181</v>
      </c>
      <c r="B8871" t="s">
        <v>2173</v>
      </c>
      <c r="C8871" s="4">
        <v>38762</v>
      </c>
      <c r="D8871">
        <v>630160104</v>
      </c>
      <c r="E8871">
        <f>VLOOKUP(D8871,  base_salary!A:A, 1, FALSE)</f>
        <v>630160104</v>
      </c>
      <c r="F8871">
        <f t="shared" si="276"/>
        <v>0</v>
      </c>
      <c r="G8871">
        <f t="shared" ca="1" si="277"/>
        <v>0</v>
      </c>
    </row>
    <row r="8872" spans="1:7" x14ac:dyDescent="0.25">
      <c r="A8872" t="s">
        <v>11182</v>
      </c>
      <c r="B8872" t="s">
        <v>2727</v>
      </c>
      <c r="C8872" s="4">
        <v>41410</v>
      </c>
      <c r="D8872">
        <v>1042822263</v>
      </c>
      <c r="E8872">
        <f>VLOOKUP(D8872,  base_salary!A:A, 1, FALSE)</f>
        <v>1042822263</v>
      </c>
      <c r="F8872">
        <f t="shared" si="276"/>
        <v>0</v>
      </c>
      <c r="G8872">
        <f t="shared" ca="1" si="277"/>
        <v>0</v>
      </c>
    </row>
    <row r="8873" spans="1:7" x14ac:dyDescent="0.25">
      <c r="A8873" t="s">
        <v>11183</v>
      </c>
      <c r="B8873" t="s">
        <v>3142</v>
      </c>
      <c r="C8873" s="4">
        <v>22722</v>
      </c>
      <c r="D8873">
        <v>8460683117</v>
      </c>
      <c r="E8873">
        <f>VLOOKUP(D8873,  base_salary!A:A, 1, FALSE)</f>
        <v>8460683117</v>
      </c>
      <c r="F8873">
        <f t="shared" si="276"/>
        <v>0</v>
      </c>
      <c r="G8873">
        <f t="shared" ca="1" si="277"/>
        <v>0</v>
      </c>
    </row>
    <row r="8874" spans="1:7" x14ac:dyDescent="0.25">
      <c r="A8874" t="s">
        <v>11184</v>
      </c>
      <c r="B8874" t="s">
        <v>2246</v>
      </c>
      <c r="C8874" s="4">
        <v>22804</v>
      </c>
      <c r="D8874">
        <v>5759255762</v>
      </c>
      <c r="E8874">
        <f>VLOOKUP(D8874,  base_salary!A:A, 1, FALSE)</f>
        <v>5759255762</v>
      </c>
      <c r="F8874">
        <f t="shared" si="276"/>
        <v>0</v>
      </c>
      <c r="G8874">
        <f t="shared" ca="1" si="277"/>
        <v>0</v>
      </c>
    </row>
    <row r="8875" spans="1:7" x14ac:dyDescent="0.25">
      <c r="A8875" t="s">
        <v>11185</v>
      </c>
      <c r="B8875" t="s">
        <v>3169</v>
      </c>
      <c r="C8875" s="4">
        <v>32495</v>
      </c>
      <c r="D8875">
        <v>4260324861</v>
      </c>
      <c r="E8875">
        <f>VLOOKUP(D8875,  base_salary!A:A, 1, FALSE)</f>
        <v>4260324861</v>
      </c>
      <c r="F8875">
        <f t="shared" si="276"/>
        <v>0</v>
      </c>
      <c r="G8875">
        <f t="shared" ca="1" si="277"/>
        <v>0</v>
      </c>
    </row>
    <row r="8876" spans="1:7" x14ac:dyDescent="0.25">
      <c r="A8876" t="s">
        <v>11186</v>
      </c>
      <c r="B8876" t="s">
        <v>2051</v>
      </c>
      <c r="C8876" s="4">
        <v>42000</v>
      </c>
      <c r="D8876">
        <v>263573389</v>
      </c>
      <c r="E8876">
        <f>VLOOKUP(D8876,  base_salary!A:A, 1, FALSE)</f>
        <v>263573389</v>
      </c>
      <c r="F8876">
        <f t="shared" si="276"/>
        <v>0</v>
      </c>
      <c r="G8876">
        <f t="shared" ca="1" si="277"/>
        <v>0</v>
      </c>
    </row>
    <row r="8877" spans="1:7" x14ac:dyDescent="0.25">
      <c r="A8877" t="s">
        <v>11187</v>
      </c>
      <c r="B8877" t="s">
        <v>2093</v>
      </c>
      <c r="C8877" s="4">
        <v>41803</v>
      </c>
      <c r="D8877">
        <v>3101620996</v>
      </c>
      <c r="E8877">
        <f>VLOOKUP(D8877,  base_salary!A:A, 1, FALSE)</f>
        <v>3101620996</v>
      </c>
      <c r="F8877">
        <f t="shared" si="276"/>
        <v>0</v>
      </c>
      <c r="G8877">
        <f t="shared" ca="1" si="277"/>
        <v>0</v>
      </c>
    </row>
    <row r="8878" spans="1:7" x14ac:dyDescent="0.25">
      <c r="A8878" t="s">
        <v>11188</v>
      </c>
      <c r="B8878" t="s">
        <v>2004</v>
      </c>
      <c r="C8878" s="4">
        <v>16094</v>
      </c>
      <c r="D8878">
        <v>6837456032</v>
      </c>
      <c r="E8878">
        <f>VLOOKUP(D8878,  base_salary!A:A, 1, FALSE)</f>
        <v>6837456032</v>
      </c>
      <c r="F8878">
        <f t="shared" si="276"/>
        <v>0</v>
      </c>
      <c r="G8878">
        <f t="shared" ca="1" si="277"/>
        <v>0</v>
      </c>
    </row>
    <row r="8879" spans="1:7" x14ac:dyDescent="0.25">
      <c r="A8879" t="s">
        <v>11189</v>
      </c>
      <c r="B8879" t="s">
        <v>2804</v>
      </c>
      <c r="C8879" s="4">
        <v>13772</v>
      </c>
      <c r="D8879">
        <v>2417008025</v>
      </c>
      <c r="E8879">
        <f>VLOOKUP(D8879,  base_salary!A:A, 1, FALSE)</f>
        <v>2417008025</v>
      </c>
      <c r="F8879">
        <f t="shared" si="276"/>
        <v>0</v>
      </c>
      <c r="G8879">
        <f t="shared" ca="1" si="277"/>
        <v>0</v>
      </c>
    </row>
    <row r="8880" spans="1:7" x14ac:dyDescent="0.25">
      <c r="A8880" t="s">
        <v>11190</v>
      </c>
      <c r="B8880" t="s">
        <v>2164</v>
      </c>
      <c r="C8880" s="4">
        <v>22891</v>
      </c>
      <c r="D8880">
        <v>6731572691</v>
      </c>
      <c r="E8880">
        <f>VLOOKUP(D8880,  base_salary!A:A, 1, FALSE)</f>
        <v>6731572691</v>
      </c>
      <c r="F8880">
        <f t="shared" si="276"/>
        <v>0</v>
      </c>
      <c r="G8880">
        <f t="shared" ca="1" si="277"/>
        <v>0</v>
      </c>
    </row>
    <row r="8881" spans="1:7" x14ac:dyDescent="0.25">
      <c r="A8881" t="s">
        <v>11191</v>
      </c>
      <c r="B8881" t="s">
        <v>2298</v>
      </c>
      <c r="C8881" s="4">
        <v>19628</v>
      </c>
      <c r="D8881">
        <v>9153408497</v>
      </c>
      <c r="E8881">
        <f>VLOOKUP(D8881,  base_salary!A:A, 1, FALSE)</f>
        <v>9153408497</v>
      </c>
      <c r="F8881">
        <f t="shared" si="276"/>
        <v>0</v>
      </c>
      <c r="G8881">
        <f t="shared" ca="1" si="277"/>
        <v>0</v>
      </c>
    </row>
    <row r="8882" spans="1:7" x14ac:dyDescent="0.25">
      <c r="A8882" t="s">
        <v>11192</v>
      </c>
      <c r="B8882" t="s">
        <v>2343</v>
      </c>
      <c r="C8882" s="4">
        <v>32254</v>
      </c>
      <c r="D8882">
        <v>9317454674</v>
      </c>
      <c r="E8882">
        <f>VLOOKUP(D8882,  base_salary!A:A, 1, FALSE)</f>
        <v>9317454674</v>
      </c>
      <c r="F8882">
        <f t="shared" si="276"/>
        <v>0</v>
      </c>
      <c r="G8882">
        <f t="shared" ca="1" si="277"/>
        <v>0</v>
      </c>
    </row>
    <row r="8883" spans="1:7" x14ac:dyDescent="0.25">
      <c r="A8883" t="s">
        <v>11193</v>
      </c>
      <c r="B8883" t="s">
        <v>3113</v>
      </c>
      <c r="C8883" s="4">
        <v>20945</v>
      </c>
      <c r="D8883">
        <v>7659816853</v>
      </c>
      <c r="E8883">
        <f>VLOOKUP(D8883,  base_salary!A:A, 1, FALSE)</f>
        <v>7659816853</v>
      </c>
      <c r="F8883">
        <f t="shared" si="276"/>
        <v>0</v>
      </c>
      <c r="G8883">
        <f t="shared" ca="1" si="277"/>
        <v>0</v>
      </c>
    </row>
    <row r="8884" spans="1:7" x14ac:dyDescent="0.25">
      <c r="A8884" t="s">
        <v>11194</v>
      </c>
      <c r="B8884" t="s">
        <v>2028</v>
      </c>
      <c r="C8884" s="4">
        <v>30608</v>
      </c>
      <c r="D8884">
        <v>9855833406</v>
      </c>
      <c r="E8884">
        <f>VLOOKUP(D8884,  base_salary!A:A, 1, FALSE)</f>
        <v>9855833406</v>
      </c>
      <c r="F8884">
        <f t="shared" si="276"/>
        <v>0</v>
      </c>
      <c r="G8884">
        <f t="shared" ca="1" si="277"/>
        <v>0</v>
      </c>
    </row>
    <row r="8885" spans="1:7" x14ac:dyDescent="0.25">
      <c r="A8885" t="s">
        <v>11195</v>
      </c>
      <c r="B8885" t="s">
        <v>3734</v>
      </c>
      <c r="C8885" s="4">
        <v>42970</v>
      </c>
      <c r="D8885">
        <v>2183763965</v>
      </c>
      <c r="E8885">
        <f>VLOOKUP(D8885,  base_salary!A:A, 1, FALSE)</f>
        <v>2183763965</v>
      </c>
      <c r="F8885">
        <f t="shared" si="276"/>
        <v>0</v>
      </c>
      <c r="G8885">
        <f t="shared" ca="1" si="277"/>
        <v>0</v>
      </c>
    </row>
    <row r="8886" spans="1:7" x14ac:dyDescent="0.25">
      <c r="A8886" t="s">
        <v>11196</v>
      </c>
      <c r="B8886" t="s">
        <v>2749</v>
      </c>
      <c r="C8886" s="4">
        <v>47776</v>
      </c>
      <c r="D8886">
        <v>7760701055</v>
      </c>
      <c r="E8886">
        <f>VLOOKUP(D8886,  base_salary!A:A, 1, FALSE)</f>
        <v>7760701055</v>
      </c>
      <c r="F8886">
        <f t="shared" si="276"/>
        <v>0</v>
      </c>
      <c r="G8886">
        <f t="shared" ca="1" si="277"/>
        <v>0</v>
      </c>
    </row>
    <row r="8887" spans="1:7" x14ac:dyDescent="0.25">
      <c r="A8887" t="s">
        <v>11197</v>
      </c>
      <c r="B8887" t="s">
        <v>2660</v>
      </c>
      <c r="C8887" s="4">
        <v>22750</v>
      </c>
      <c r="D8887">
        <v>6322781804</v>
      </c>
      <c r="E8887">
        <f>VLOOKUP(D8887,  base_salary!A:A, 1, FALSE)</f>
        <v>6322781804</v>
      </c>
      <c r="F8887">
        <f t="shared" si="276"/>
        <v>0</v>
      </c>
      <c r="G8887">
        <f t="shared" ca="1" si="277"/>
        <v>0</v>
      </c>
    </row>
    <row r="8888" spans="1:7" x14ac:dyDescent="0.25">
      <c r="A8888" t="s">
        <v>11198</v>
      </c>
      <c r="B8888" t="s">
        <v>1952</v>
      </c>
      <c r="C8888" s="4">
        <v>39174</v>
      </c>
      <c r="D8888">
        <v>3016446324</v>
      </c>
      <c r="E8888">
        <f>VLOOKUP(D8888,  base_salary!A:A, 1, FALSE)</f>
        <v>3016446324</v>
      </c>
      <c r="F8888">
        <f t="shared" si="276"/>
        <v>0</v>
      </c>
      <c r="G8888">
        <f t="shared" ca="1" si="277"/>
        <v>0</v>
      </c>
    </row>
    <row r="8889" spans="1:7" x14ac:dyDescent="0.25">
      <c r="A8889" t="s">
        <v>11199</v>
      </c>
      <c r="B8889" t="s">
        <v>2290</v>
      </c>
      <c r="C8889" s="4">
        <v>42530</v>
      </c>
      <c r="D8889">
        <v>6446166575</v>
      </c>
      <c r="E8889">
        <f>VLOOKUP(D8889,  base_salary!A:A, 1, FALSE)</f>
        <v>6446166575</v>
      </c>
      <c r="F8889">
        <f t="shared" si="276"/>
        <v>0</v>
      </c>
      <c r="G8889">
        <f t="shared" ca="1" si="277"/>
        <v>0</v>
      </c>
    </row>
    <row r="8890" spans="1:7" x14ac:dyDescent="0.25">
      <c r="A8890" t="s">
        <v>11200</v>
      </c>
      <c r="B8890" t="s">
        <v>2199</v>
      </c>
      <c r="C8890" s="4">
        <v>49472</v>
      </c>
      <c r="D8890">
        <v>813832926</v>
      </c>
      <c r="E8890">
        <f>VLOOKUP(D8890,  base_salary!A:A, 1, FALSE)</f>
        <v>813832926</v>
      </c>
      <c r="F8890">
        <f t="shared" si="276"/>
        <v>0</v>
      </c>
      <c r="G8890">
        <f t="shared" ca="1" si="277"/>
        <v>0</v>
      </c>
    </row>
    <row r="8891" spans="1:7" x14ac:dyDescent="0.25">
      <c r="A8891" t="s">
        <v>11201</v>
      </c>
      <c r="B8891" t="s">
        <v>2533</v>
      </c>
      <c r="C8891" s="4">
        <v>10303</v>
      </c>
      <c r="D8891">
        <v>5837501576</v>
      </c>
      <c r="E8891">
        <f>VLOOKUP(D8891,  base_salary!A:A, 1, FALSE)</f>
        <v>5837501576</v>
      </c>
      <c r="F8891">
        <f t="shared" si="276"/>
        <v>0</v>
      </c>
      <c r="G8891">
        <f t="shared" ca="1" si="277"/>
        <v>0</v>
      </c>
    </row>
    <row r="8892" spans="1:7" x14ac:dyDescent="0.25">
      <c r="A8892" t="s">
        <v>11202</v>
      </c>
      <c r="B8892" t="s">
        <v>3583</v>
      </c>
      <c r="C8892" s="4">
        <v>26434</v>
      </c>
      <c r="D8892">
        <v>8646243699</v>
      </c>
      <c r="E8892">
        <f>VLOOKUP(D8892,  base_salary!A:A, 1, FALSE)</f>
        <v>8646243699</v>
      </c>
      <c r="F8892">
        <f t="shared" si="276"/>
        <v>0</v>
      </c>
      <c r="G8892">
        <f t="shared" ca="1" si="277"/>
        <v>0</v>
      </c>
    </row>
    <row r="8893" spans="1:7" x14ac:dyDescent="0.25">
      <c r="A8893" t="s">
        <v>11203</v>
      </c>
      <c r="B8893" t="s">
        <v>2517</v>
      </c>
      <c r="C8893" s="4">
        <v>23112</v>
      </c>
      <c r="D8893">
        <v>7338728615</v>
      </c>
      <c r="E8893">
        <f>VLOOKUP(D8893,  base_salary!A:A, 1, FALSE)</f>
        <v>7338728615</v>
      </c>
      <c r="F8893">
        <f t="shared" si="276"/>
        <v>0</v>
      </c>
      <c r="G8893">
        <f t="shared" ca="1" si="277"/>
        <v>0</v>
      </c>
    </row>
    <row r="8894" spans="1:7" x14ac:dyDescent="0.25">
      <c r="A8894" t="s">
        <v>11204</v>
      </c>
      <c r="B8894" t="s">
        <v>3527</v>
      </c>
      <c r="C8894" s="4">
        <v>33035</v>
      </c>
      <c r="D8894">
        <v>1489889981</v>
      </c>
      <c r="E8894">
        <f>VLOOKUP(D8894,  base_salary!A:A, 1, FALSE)</f>
        <v>1489889981</v>
      </c>
      <c r="F8894">
        <f t="shared" si="276"/>
        <v>0</v>
      </c>
      <c r="G8894">
        <f t="shared" ca="1" si="277"/>
        <v>0</v>
      </c>
    </row>
    <row r="8895" spans="1:7" x14ac:dyDescent="0.25">
      <c r="A8895" t="s">
        <v>11205</v>
      </c>
      <c r="B8895" t="s">
        <v>2149</v>
      </c>
      <c r="C8895" s="4">
        <v>49105</v>
      </c>
      <c r="D8895">
        <v>7700368295</v>
      </c>
      <c r="E8895">
        <f>VLOOKUP(D8895,  base_salary!A:A, 1, FALSE)</f>
        <v>7700368295</v>
      </c>
      <c r="F8895">
        <f t="shared" si="276"/>
        <v>0</v>
      </c>
      <c r="G8895">
        <f t="shared" ca="1" si="277"/>
        <v>0</v>
      </c>
    </row>
    <row r="8896" spans="1:7" x14ac:dyDescent="0.25">
      <c r="A8896" t="s">
        <v>11206</v>
      </c>
      <c r="B8896" t="s">
        <v>3508</v>
      </c>
      <c r="C8896" s="4">
        <v>54497</v>
      </c>
      <c r="D8896">
        <v>5234982726</v>
      </c>
      <c r="E8896">
        <f>VLOOKUP(D8896,  base_salary!A:A, 1, FALSE)</f>
        <v>5234982726</v>
      </c>
      <c r="F8896">
        <f t="shared" si="276"/>
        <v>0</v>
      </c>
      <c r="G8896">
        <f t="shared" ca="1" si="277"/>
        <v>0</v>
      </c>
    </row>
    <row r="8897" spans="1:7" x14ac:dyDescent="0.25">
      <c r="A8897" t="s">
        <v>11207</v>
      </c>
      <c r="B8897" t="s">
        <v>2175</v>
      </c>
      <c r="C8897" s="4">
        <v>27011</v>
      </c>
      <c r="D8897">
        <v>3524504531</v>
      </c>
      <c r="E8897">
        <f>VLOOKUP(D8897,  base_salary!A:A, 1, FALSE)</f>
        <v>3524504531</v>
      </c>
      <c r="F8897">
        <f t="shared" si="276"/>
        <v>0</v>
      </c>
      <c r="G8897">
        <f t="shared" ca="1" si="277"/>
        <v>0</v>
      </c>
    </row>
    <row r="8898" spans="1:7" x14ac:dyDescent="0.25">
      <c r="A8898" t="s">
        <v>11208</v>
      </c>
      <c r="B8898" t="s">
        <v>1958</v>
      </c>
      <c r="C8898" s="4">
        <v>19790</v>
      </c>
      <c r="D8898">
        <v>19662963</v>
      </c>
      <c r="E8898">
        <f>VLOOKUP(D8898,  base_salary!A:A, 1, FALSE)</f>
        <v>19662963</v>
      </c>
      <c r="F8898">
        <f t="shared" si="276"/>
        <v>0</v>
      </c>
      <c r="G8898">
        <f t="shared" ca="1" si="277"/>
        <v>0</v>
      </c>
    </row>
    <row r="8899" spans="1:7" x14ac:dyDescent="0.25">
      <c r="A8899" t="s">
        <v>11209</v>
      </c>
      <c r="B8899" t="s">
        <v>2164</v>
      </c>
      <c r="C8899" s="4">
        <v>45685</v>
      </c>
      <c r="D8899">
        <v>6854809452</v>
      </c>
      <c r="E8899">
        <f>VLOOKUP(D8899,  base_salary!A:A, 1, FALSE)</f>
        <v>6854809452</v>
      </c>
      <c r="F8899">
        <f t="shared" ref="F8899:F8962" si="278">IF(ISERROR(E8899), 1, 0)</f>
        <v>0</v>
      </c>
      <c r="G8899">
        <f t="shared" ref="G8899:G8962" ca="1" si="279">SUM(G:G)</f>
        <v>0</v>
      </c>
    </row>
    <row r="8900" spans="1:7" x14ac:dyDescent="0.25">
      <c r="A8900" t="s">
        <v>11210</v>
      </c>
      <c r="B8900" t="s">
        <v>3247</v>
      </c>
      <c r="C8900" s="4">
        <v>39200</v>
      </c>
      <c r="D8900">
        <v>2450711406</v>
      </c>
      <c r="E8900">
        <f>VLOOKUP(D8900,  base_salary!A:A, 1, FALSE)</f>
        <v>2450711406</v>
      </c>
      <c r="F8900">
        <f t="shared" si="278"/>
        <v>0</v>
      </c>
      <c r="G8900">
        <f t="shared" ca="1" si="279"/>
        <v>0</v>
      </c>
    </row>
    <row r="8901" spans="1:7" x14ac:dyDescent="0.25">
      <c r="A8901" t="s">
        <v>11211</v>
      </c>
      <c r="B8901" t="s">
        <v>2210</v>
      </c>
      <c r="C8901" s="4">
        <v>36483</v>
      </c>
      <c r="D8901">
        <v>1014658829</v>
      </c>
      <c r="E8901">
        <f>VLOOKUP(D8901,  base_salary!A:A, 1, FALSE)</f>
        <v>1014658829</v>
      </c>
      <c r="F8901">
        <f t="shared" si="278"/>
        <v>0</v>
      </c>
      <c r="G8901">
        <f t="shared" ca="1" si="279"/>
        <v>0</v>
      </c>
    </row>
    <row r="8902" spans="1:7" x14ac:dyDescent="0.25">
      <c r="A8902" t="s">
        <v>11212</v>
      </c>
      <c r="B8902" t="s">
        <v>2024</v>
      </c>
      <c r="C8902" s="4">
        <v>51600</v>
      </c>
      <c r="D8902">
        <v>2423731264</v>
      </c>
      <c r="E8902">
        <f>VLOOKUP(D8902,  base_salary!A:A, 1, FALSE)</f>
        <v>2423731264</v>
      </c>
      <c r="F8902">
        <f t="shared" si="278"/>
        <v>0</v>
      </c>
      <c r="G8902">
        <f t="shared" ca="1" si="279"/>
        <v>0</v>
      </c>
    </row>
    <row r="8903" spans="1:7" x14ac:dyDescent="0.25">
      <c r="A8903" t="s">
        <v>11213</v>
      </c>
      <c r="B8903" t="s">
        <v>2073</v>
      </c>
      <c r="C8903" s="4">
        <v>15590</v>
      </c>
      <c r="D8903">
        <v>2841287114</v>
      </c>
      <c r="E8903">
        <f>VLOOKUP(D8903,  base_salary!A:A, 1, FALSE)</f>
        <v>2841287114</v>
      </c>
      <c r="F8903">
        <f t="shared" si="278"/>
        <v>0</v>
      </c>
      <c r="G8903">
        <f t="shared" ca="1" si="279"/>
        <v>0</v>
      </c>
    </row>
    <row r="8904" spans="1:7" x14ac:dyDescent="0.25">
      <c r="A8904" t="s">
        <v>11214</v>
      </c>
      <c r="B8904" t="s">
        <v>2951</v>
      </c>
      <c r="C8904" s="4">
        <v>17722</v>
      </c>
      <c r="D8904">
        <v>1969484233</v>
      </c>
      <c r="E8904">
        <f>VLOOKUP(D8904,  base_salary!A:A, 1, FALSE)</f>
        <v>1969484233</v>
      </c>
      <c r="F8904">
        <f t="shared" si="278"/>
        <v>0</v>
      </c>
      <c r="G8904">
        <f t="shared" ca="1" si="279"/>
        <v>0</v>
      </c>
    </row>
    <row r="8905" spans="1:7" x14ac:dyDescent="0.25">
      <c r="A8905" t="s">
        <v>11215</v>
      </c>
      <c r="B8905" t="s">
        <v>2896</v>
      </c>
      <c r="C8905" s="4">
        <v>41376</v>
      </c>
      <c r="D8905">
        <v>4406664351</v>
      </c>
      <c r="E8905">
        <f>VLOOKUP(D8905,  base_salary!A:A, 1, FALSE)</f>
        <v>4406664351</v>
      </c>
      <c r="F8905">
        <f t="shared" si="278"/>
        <v>0</v>
      </c>
      <c r="G8905">
        <f t="shared" ca="1" si="279"/>
        <v>0</v>
      </c>
    </row>
    <row r="8906" spans="1:7" x14ac:dyDescent="0.25">
      <c r="A8906" t="s">
        <v>11216</v>
      </c>
      <c r="B8906" t="s">
        <v>2740</v>
      </c>
      <c r="C8906" s="4">
        <v>28917</v>
      </c>
      <c r="D8906">
        <v>3746690722</v>
      </c>
      <c r="E8906">
        <f>VLOOKUP(D8906,  base_salary!A:A, 1, FALSE)</f>
        <v>3746690722</v>
      </c>
      <c r="F8906">
        <f t="shared" si="278"/>
        <v>0</v>
      </c>
      <c r="G8906">
        <f t="shared" ca="1" si="279"/>
        <v>0</v>
      </c>
    </row>
    <row r="8907" spans="1:7" x14ac:dyDescent="0.25">
      <c r="A8907" t="s">
        <v>11217</v>
      </c>
      <c r="B8907" t="s">
        <v>1976</v>
      </c>
      <c r="C8907" s="4">
        <v>48771</v>
      </c>
      <c r="D8907">
        <v>4795089876</v>
      </c>
      <c r="E8907">
        <f>VLOOKUP(D8907,  base_salary!A:A, 1, FALSE)</f>
        <v>4795089876</v>
      </c>
      <c r="F8907">
        <f t="shared" si="278"/>
        <v>0</v>
      </c>
      <c r="G8907">
        <f t="shared" ca="1" si="279"/>
        <v>0</v>
      </c>
    </row>
    <row r="8908" spans="1:7" x14ac:dyDescent="0.25">
      <c r="A8908" t="s">
        <v>11218</v>
      </c>
      <c r="B8908" t="s">
        <v>2358</v>
      </c>
      <c r="C8908" s="4">
        <v>45353</v>
      </c>
      <c r="D8908">
        <v>4768254810</v>
      </c>
      <c r="E8908">
        <f>VLOOKUP(D8908,  base_salary!A:A, 1, FALSE)</f>
        <v>4768254810</v>
      </c>
      <c r="F8908">
        <f t="shared" si="278"/>
        <v>0</v>
      </c>
      <c r="G8908">
        <f t="shared" ca="1" si="279"/>
        <v>0</v>
      </c>
    </row>
    <row r="8909" spans="1:7" x14ac:dyDescent="0.25">
      <c r="A8909" t="s">
        <v>11219</v>
      </c>
      <c r="B8909" t="s">
        <v>2546</v>
      </c>
      <c r="C8909" s="4">
        <v>45109</v>
      </c>
      <c r="D8909">
        <v>8267733809</v>
      </c>
      <c r="E8909">
        <f>VLOOKUP(D8909,  base_salary!A:A, 1, FALSE)</f>
        <v>8267733809</v>
      </c>
      <c r="F8909">
        <f t="shared" si="278"/>
        <v>0</v>
      </c>
      <c r="G8909">
        <f t="shared" ca="1" si="279"/>
        <v>0</v>
      </c>
    </row>
    <row r="8910" spans="1:7" x14ac:dyDescent="0.25">
      <c r="A8910" t="s">
        <v>11220</v>
      </c>
      <c r="B8910" t="s">
        <v>2255</v>
      </c>
      <c r="C8910" s="4">
        <v>30516</v>
      </c>
      <c r="D8910">
        <v>2298319154</v>
      </c>
      <c r="E8910">
        <f>VLOOKUP(D8910,  base_salary!A:A, 1, FALSE)</f>
        <v>2298319154</v>
      </c>
      <c r="F8910">
        <f t="shared" si="278"/>
        <v>0</v>
      </c>
      <c r="G8910">
        <f t="shared" ca="1" si="279"/>
        <v>0</v>
      </c>
    </row>
    <row r="8911" spans="1:7" x14ac:dyDescent="0.25">
      <c r="A8911" t="s">
        <v>11221</v>
      </c>
      <c r="B8911" t="s">
        <v>3144</v>
      </c>
      <c r="C8911" s="4">
        <v>42655</v>
      </c>
      <c r="D8911">
        <v>2649428619</v>
      </c>
      <c r="E8911">
        <f>VLOOKUP(D8911,  base_salary!A:A, 1, FALSE)</f>
        <v>2649428619</v>
      </c>
      <c r="F8911">
        <f t="shared" si="278"/>
        <v>0</v>
      </c>
      <c r="G8911">
        <f t="shared" ca="1" si="279"/>
        <v>0</v>
      </c>
    </row>
    <row r="8912" spans="1:7" x14ac:dyDescent="0.25">
      <c r="A8912" t="s">
        <v>11222</v>
      </c>
      <c r="B8912" t="s">
        <v>3076</v>
      </c>
      <c r="C8912" s="4">
        <v>16468</v>
      </c>
      <c r="D8912">
        <v>4786629839</v>
      </c>
      <c r="E8912">
        <f>VLOOKUP(D8912,  base_salary!A:A, 1, FALSE)</f>
        <v>4786629839</v>
      </c>
      <c r="F8912">
        <f t="shared" si="278"/>
        <v>0</v>
      </c>
      <c r="G8912">
        <f t="shared" ca="1" si="279"/>
        <v>0</v>
      </c>
    </row>
    <row r="8913" spans="1:7" x14ac:dyDescent="0.25">
      <c r="A8913" t="s">
        <v>11223</v>
      </c>
      <c r="B8913" t="s">
        <v>2244</v>
      </c>
      <c r="C8913" s="4">
        <v>50039</v>
      </c>
      <c r="D8913">
        <v>5153694038</v>
      </c>
      <c r="E8913">
        <f>VLOOKUP(D8913,  base_salary!A:A, 1, FALSE)</f>
        <v>5153694038</v>
      </c>
      <c r="F8913">
        <f t="shared" si="278"/>
        <v>0</v>
      </c>
      <c r="G8913">
        <f t="shared" ca="1" si="279"/>
        <v>0</v>
      </c>
    </row>
    <row r="8914" spans="1:7" x14ac:dyDescent="0.25">
      <c r="A8914" t="s">
        <v>11224</v>
      </c>
      <c r="B8914" t="s">
        <v>2929</v>
      </c>
      <c r="C8914" s="4">
        <v>54980</v>
      </c>
      <c r="D8914">
        <v>2524572722</v>
      </c>
      <c r="E8914">
        <f>VLOOKUP(D8914,  base_salary!A:A, 1, FALSE)</f>
        <v>2524572722</v>
      </c>
      <c r="F8914">
        <f t="shared" si="278"/>
        <v>0</v>
      </c>
      <c r="G8914">
        <f t="shared" ca="1" si="279"/>
        <v>0</v>
      </c>
    </row>
    <row r="8915" spans="1:7" x14ac:dyDescent="0.25">
      <c r="A8915" t="s">
        <v>11225</v>
      </c>
      <c r="B8915" t="s">
        <v>2424</v>
      </c>
      <c r="C8915" s="4">
        <v>57853</v>
      </c>
      <c r="D8915">
        <v>6487054410</v>
      </c>
      <c r="E8915">
        <f>VLOOKUP(D8915,  base_salary!A:A, 1, FALSE)</f>
        <v>6487054410</v>
      </c>
      <c r="F8915">
        <f t="shared" si="278"/>
        <v>0</v>
      </c>
      <c r="G8915">
        <f t="shared" ca="1" si="279"/>
        <v>0</v>
      </c>
    </row>
    <row r="8916" spans="1:7" x14ac:dyDescent="0.25">
      <c r="A8916" t="s">
        <v>11226</v>
      </c>
      <c r="B8916" t="s">
        <v>1976</v>
      </c>
      <c r="C8916" s="4">
        <v>16933</v>
      </c>
      <c r="D8916">
        <v>3269054114</v>
      </c>
      <c r="E8916">
        <f>VLOOKUP(D8916,  base_salary!A:A, 1, FALSE)</f>
        <v>3269054114</v>
      </c>
      <c r="F8916">
        <f t="shared" si="278"/>
        <v>0</v>
      </c>
      <c r="G8916">
        <f t="shared" ca="1" si="279"/>
        <v>0</v>
      </c>
    </row>
    <row r="8917" spans="1:7" x14ac:dyDescent="0.25">
      <c r="A8917" t="s">
        <v>11227</v>
      </c>
      <c r="B8917" t="s">
        <v>1986</v>
      </c>
      <c r="C8917" s="4">
        <v>46867</v>
      </c>
      <c r="D8917">
        <v>5285704227</v>
      </c>
      <c r="E8917">
        <f>VLOOKUP(D8917,  base_salary!A:A, 1, FALSE)</f>
        <v>5285704227</v>
      </c>
      <c r="F8917">
        <f t="shared" si="278"/>
        <v>0</v>
      </c>
      <c r="G8917">
        <f t="shared" ca="1" si="279"/>
        <v>0</v>
      </c>
    </row>
    <row r="8918" spans="1:7" x14ac:dyDescent="0.25">
      <c r="A8918" t="s">
        <v>11228</v>
      </c>
      <c r="B8918" t="s">
        <v>2321</v>
      </c>
      <c r="C8918" s="4">
        <v>48602</v>
      </c>
      <c r="D8918">
        <v>3021692982</v>
      </c>
      <c r="E8918">
        <f>VLOOKUP(D8918,  base_salary!A:A, 1, FALSE)</f>
        <v>3021692982</v>
      </c>
      <c r="F8918">
        <f t="shared" si="278"/>
        <v>0</v>
      </c>
      <c r="G8918">
        <f t="shared" ca="1" si="279"/>
        <v>0</v>
      </c>
    </row>
    <row r="8919" spans="1:7" x14ac:dyDescent="0.25">
      <c r="A8919" t="s">
        <v>11229</v>
      </c>
      <c r="B8919" t="s">
        <v>2028</v>
      </c>
      <c r="C8919" s="4">
        <v>16443</v>
      </c>
      <c r="D8919">
        <v>1009146149</v>
      </c>
      <c r="E8919">
        <f>VLOOKUP(D8919,  base_salary!A:A, 1, FALSE)</f>
        <v>1009146149</v>
      </c>
      <c r="F8919">
        <f t="shared" si="278"/>
        <v>0</v>
      </c>
      <c r="G8919">
        <f t="shared" ca="1" si="279"/>
        <v>0</v>
      </c>
    </row>
    <row r="8920" spans="1:7" x14ac:dyDescent="0.25">
      <c r="A8920" t="s">
        <v>11230</v>
      </c>
      <c r="B8920" t="s">
        <v>3517</v>
      </c>
      <c r="C8920" s="4">
        <v>59524</v>
      </c>
      <c r="D8920">
        <v>1895483948</v>
      </c>
      <c r="E8920">
        <f>VLOOKUP(D8920,  base_salary!A:A, 1, FALSE)</f>
        <v>1895483948</v>
      </c>
      <c r="F8920">
        <f t="shared" si="278"/>
        <v>0</v>
      </c>
      <c r="G8920">
        <f t="shared" ca="1" si="279"/>
        <v>0</v>
      </c>
    </row>
    <row r="8921" spans="1:7" x14ac:dyDescent="0.25">
      <c r="A8921" t="s">
        <v>11231</v>
      </c>
      <c r="B8921" t="s">
        <v>3039</v>
      </c>
      <c r="C8921" s="4">
        <v>38706</v>
      </c>
      <c r="D8921">
        <v>9153408497</v>
      </c>
      <c r="E8921">
        <f>VLOOKUP(D8921,  base_salary!A:A, 1, FALSE)</f>
        <v>9153408497</v>
      </c>
      <c r="F8921">
        <f t="shared" si="278"/>
        <v>0</v>
      </c>
      <c r="G8921">
        <f t="shared" ca="1" si="279"/>
        <v>0</v>
      </c>
    </row>
    <row r="8922" spans="1:7" x14ac:dyDescent="0.25">
      <c r="A8922" t="s">
        <v>11232</v>
      </c>
      <c r="B8922" t="s">
        <v>2069</v>
      </c>
      <c r="C8922" s="4">
        <v>13869</v>
      </c>
      <c r="D8922">
        <v>9258570278</v>
      </c>
      <c r="E8922">
        <f>VLOOKUP(D8922,  base_salary!A:A, 1, FALSE)</f>
        <v>9258570278</v>
      </c>
      <c r="F8922">
        <f t="shared" si="278"/>
        <v>0</v>
      </c>
      <c r="G8922">
        <f t="shared" ca="1" si="279"/>
        <v>0</v>
      </c>
    </row>
    <row r="8923" spans="1:7" x14ac:dyDescent="0.25">
      <c r="A8923" t="s">
        <v>11233</v>
      </c>
      <c r="B8923" t="s">
        <v>2809</v>
      </c>
      <c r="C8923" s="4">
        <v>18045</v>
      </c>
      <c r="D8923">
        <v>9627071331</v>
      </c>
      <c r="E8923">
        <f>VLOOKUP(D8923,  base_salary!A:A, 1, FALSE)</f>
        <v>9627071331</v>
      </c>
      <c r="F8923">
        <f t="shared" si="278"/>
        <v>0</v>
      </c>
      <c r="G8923">
        <f t="shared" ca="1" si="279"/>
        <v>0</v>
      </c>
    </row>
    <row r="8924" spans="1:7" x14ac:dyDescent="0.25">
      <c r="A8924" t="s">
        <v>11234</v>
      </c>
      <c r="B8924" t="s">
        <v>3113</v>
      </c>
      <c r="C8924" s="4">
        <v>18625</v>
      </c>
      <c r="D8924">
        <v>7000350199</v>
      </c>
      <c r="E8924">
        <f>VLOOKUP(D8924,  base_salary!A:A, 1, FALSE)</f>
        <v>7000350199</v>
      </c>
      <c r="F8924">
        <f t="shared" si="278"/>
        <v>0</v>
      </c>
      <c r="G8924">
        <f t="shared" ca="1" si="279"/>
        <v>0</v>
      </c>
    </row>
    <row r="8925" spans="1:7" x14ac:dyDescent="0.25">
      <c r="A8925" t="s">
        <v>11235</v>
      </c>
      <c r="B8925" t="s">
        <v>2439</v>
      </c>
      <c r="C8925" s="4">
        <v>52528</v>
      </c>
      <c r="D8925">
        <v>9547713507</v>
      </c>
      <c r="E8925">
        <f>VLOOKUP(D8925,  base_salary!A:A, 1, FALSE)</f>
        <v>9547713507</v>
      </c>
      <c r="F8925">
        <f t="shared" si="278"/>
        <v>0</v>
      </c>
      <c r="G8925">
        <f t="shared" ca="1" si="279"/>
        <v>0</v>
      </c>
    </row>
    <row r="8926" spans="1:7" x14ac:dyDescent="0.25">
      <c r="A8926" t="s">
        <v>11236</v>
      </c>
      <c r="B8926" t="s">
        <v>2680</v>
      </c>
      <c r="C8926" s="4">
        <v>16169</v>
      </c>
      <c r="D8926">
        <v>7866715386</v>
      </c>
      <c r="E8926">
        <f>VLOOKUP(D8926,  base_salary!A:A, 1, FALSE)</f>
        <v>7866715386</v>
      </c>
      <c r="F8926">
        <f t="shared" si="278"/>
        <v>0</v>
      </c>
      <c r="G8926">
        <f t="shared" ca="1" si="279"/>
        <v>0</v>
      </c>
    </row>
    <row r="8927" spans="1:7" x14ac:dyDescent="0.25">
      <c r="A8927" t="s">
        <v>11237</v>
      </c>
      <c r="B8927" t="s">
        <v>2680</v>
      </c>
      <c r="C8927" s="4">
        <v>49985</v>
      </c>
      <c r="D8927">
        <v>9258570278</v>
      </c>
      <c r="E8927">
        <f>VLOOKUP(D8927,  base_salary!A:A, 1, FALSE)</f>
        <v>9258570278</v>
      </c>
      <c r="F8927">
        <f t="shared" si="278"/>
        <v>0</v>
      </c>
      <c r="G8927">
        <f t="shared" ca="1" si="279"/>
        <v>0</v>
      </c>
    </row>
    <row r="8928" spans="1:7" x14ac:dyDescent="0.25">
      <c r="A8928" t="s">
        <v>11238</v>
      </c>
      <c r="B8928" t="s">
        <v>2006</v>
      </c>
      <c r="C8928" s="4">
        <v>39141</v>
      </c>
      <c r="D8928">
        <v>1364767856</v>
      </c>
      <c r="E8928">
        <f>VLOOKUP(D8928,  base_salary!A:A, 1, FALSE)</f>
        <v>1364767856</v>
      </c>
      <c r="F8928">
        <f t="shared" si="278"/>
        <v>0</v>
      </c>
      <c r="G8928">
        <f t="shared" ca="1" si="279"/>
        <v>0</v>
      </c>
    </row>
    <row r="8929" spans="1:7" x14ac:dyDescent="0.25">
      <c r="A8929" t="s">
        <v>11239</v>
      </c>
      <c r="B8929" t="s">
        <v>2746</v>
      </c>
      <c r="C8929" s="4">
        <v>12039</v>
      </c>
      <c r="D8929">
        <v>3569619966</v>
      </c>
      <c r="E8929">
        <f>VLOOKUP(D8929,  base_salary!A:A, 1, FALSE)</f>
        <v>3569619966</v>
      </c>
      <c r="F8929">
        <f t="shared" si="278"/>
        <v>0</v>
      </c>
      <c r="G8929">
        <f t="shared" ca="1" si="279"/>
        <v>0</v>
      </c>
    </row>
    <row r="8930" spans="1:7" x14ac:dyDescent="0.25">
      <c r="A8930" t="s">
        <v>11240</v>
      </c>
      <c r="B8930" t="s">
        <v>2393</v>
      </c>
      <c r="C8930" s="4">
        <v>24290</v>
      </c>
      <c r="D8930">
        <v>4978659442</v>
      </c>
      <c r="E8930">
        <f>VLOOKUP(D8930,  base_salary!A:A, 1, FALSE)</f>
        <v>4978659442</v>
      </c>
      <c r="F8930">
        <f t="shared" si="278"/>
        <v>0</v>
      </c>
      <c r="G8930">
        <f t="shared" ca="1" si="279"/>
        <v>0</v>
      </c>
    </row>
    <row r="8931" spans="1:7" x14ac:dyDescent="0.25">
      <c r="A8931" t="s">
        <v>11241</v>
      </c>
      <c r="B8931" t="s">
        <v>2992</v>
      </c>
      <c r="C8931" s="4">
        <v>39837</v>
      </c>
      <c r="D8931">
        <v>9958099322</v>
      </c>
      <c r="E8931">
        <f>VLOOKUP(D8931,  base_salary!A:A, 1, FALSE)</f>
        <v>9958099322</v>
      </c>
      <c r="F8931">
        <f t="shared" si="278"/>
        <v>0</v>
      </c>
      <c r="G8931">
        <f t="shared" ca="1" si="279"/>
        <v>0</v>
      </c>
    </row>
    <row r="8932" spans="1:7" x14ac:dyDescent="0.25">
      <c r="A8932" t="s">
        <v>11242</v>
      </c>
      <c r="B8932" t="s">
        <v>4461</v>
      </c>
      <c r="C8932" s="4">
        <v>34171</v>
      </c>
      <c r="D8932">
        <v>3904109642</v>
      </c>
      <c r="E8932">
        <f>VLOOKUP(D8932,  base_salary!A:A, 1, FALSE)</f>
        <v>3904109642</v>
      </c>
      <c r="F8932">
        <f t="shared" si="278"/>
        <v>0</v>
      </c>
      <c r="G8932">
        <f t="shared" ca="1" si="279"/>
        <v>0</v>
      </c>
    </row>
    <row r="8933" spans="1:7" x14ac:dyDescent="0.25">
      <c r="A8933" t="s">
        <v>11243</v>
      </c>
      <c r="B8933" t="s">
        <v>2633</v>
      </c>
      <c r="C8933" s="4">
        <v>41492</v>
      </c>
      <c r="D8933">
        <v>4920920075</v>
      </c>
      <c r="E8933">
        <f>VLOOKUP(D8933,  base_salary!A:A, 1, FALSE)</f>
        <v>4920920075</v>
      </c>
      <c r="F8933">
        <f t="shared" si="278"/>
        <v>0</v>
      </c>
      <c r="G8933">
        <f t="shared" ca="1" si="279"/>
        <v>0</v>
      </c>
    </row>
    <row r="8934" spans="1:7" x14ac:dyDescent="0.25">
      <c r="A8934" t="s">
        <v>11244</v>
      </c>
      <c r="B8934" t="s">
        <v>2184</v>
      </c>
      <c r="C8934" s="4">
        <v>16636</v>
      </c>
      <c r="D8934">
        <v>1958063002</v>
      </c>
      <c r="E8934">
        <f>VLOOKUP(D8934,  base_salary!A:A, 1, FALSE)</f>
        <v>1958063002</v>
      </c>
      <c r="F8934">
        <f t="shared" si="278"/>
        <v>0</v>
      </c>
      <c r="G8934">
        <f t="shared" ca="1" si="279"/>
        <v>0</v>
      </c>
    </row>
    <row r="8935" spans="1:7" x14ac:dyDescent="0.25">
      <c r="A8935" t="s">
        <v>11245</v>
      </c>
      <c r="B8935" t="s">
        <v>2869</v>
      </c>
      <c r="C8935" s="4">
        <v>12851</v>
      </c>
      <c r="D8935">
        <v>5948190226</v>
      </c>
      <c r="E8935">
        <f>VLOOKUP(D8935,  base_salary!A:A, 1, FALSE)</f>
        <v>5948190226</v>
      </c>
      <c r="F8935">
        <f t="shared" si="278"/>
        <v>0</v>
      </c>
      <c r="G8935">
        <f t="shared" ca="1" si="279"/>
        <v>0</v>
      </c>
    </row>
    <row r="8936" spans="1:7" x14ac:dyDescent="0.25">
      <c r="A8936" t="s">
        <v>11246</v>
      </c>
      <c r="B8936" t="s">
        <v>2797</v>
      </c>
      <c r="C8936" s="4">
        <v>12756</v>
      </c>
      <c r="D8936">
        <v>5828678620</v>
      </c>
      <c r="E8936">
        <f>VLOOKUP(D8936,  base_salary!A:A, 1, FALSE)</f>
        <v>5828678620</v>
      </c>
      <c r="F8936">
        <f t="shared" si="278"/>
        <v>0</v>
      </c>
      <c r="G8936">
        <f t="shared" ca="1" si="279"/>
        <v>0</v>
      </c>
    </row>
    <row r="8937" spans="1:7" x14ac:dyDescent="0.25">
      <c r="A8937" t="s">
        <v>11247</v>
      </c>
      <c r="B8937" t="s">
        <v>2411</v>
      </c>
      <c r="C8937" s="4">
        <v>20445</v>
      </c>
      <c r="D8937">
        <v>7469392467</v>
      </c>
      <c r="E8937">
        <f>VLOOKUP(D8937,  base_salary!A:A, 1, FALSE)</f>
        <v>7469392467</v>
      </c>
      <c r="F8937">
        <f t="shared" si="278"/>
        <v>0</v>
      </c>
      <c r="G8937">
        <f t="shared" ca="1" si="279"/>
        <v>0</v>
      </c>
    </row>
    <row r="8938" spans="1:7" x14ac:dyDescent="0.25">
      <c r="A8938" t="s">
        <v>11248</v>
      </c>
      <c r="B8938" t="s">
        <v>2916</v>
      </c>
      <c r="C8938" s="4">
        <v>39737</v>
      </c>
      <c r="D8938">
        <v>1074899180</v>
      </c>
      <c r="E8938">
        <f>VLOOKUP(D8938,  base_salary!A:A, 1, FALSE)</f>
        <v>1074899180</v>
      </c>
      <c r="F8938">
        <f t="shared" si="278"/>
        <v>0</v>
      </c>
      <c r="G8938">
        <f t="shared" ca="1" si="279"/>
        <v>0</v>
      </c>
    </row>
    <row r="8939" spans="1:7" x14ac:dyDescent="0.25">
      <c r="A8939" t="s">
        <v>11249</v>
      </c>
      <c r="B8939" t="s">
        <v>1982</v>
      </c>
      <c r="C8939" s="4">
        <v>13179</v>
      </c>
      <c r="D8939">
        <v>5079859830</v>
      </c>
      <c r="E8939">
        <f>VLOOKUP(D8939,  base_salary!A:A, 1, FALSE)</f>
        <v>5079859830</v>
      </c>
      <c r="F8939">
        <f t="shared" si="278"/>
        <v>0</v>
      </c>
      <c r="G8939">
        <f t="shared" ca="1" si="279"/>
        <v>0</v>
      </c>
    </row>
    <row r="8940" spans="1:7" x14ac:dyDescent="0.25">
      <c r="A8940" t="s">
        <v>11250</v>
      </c>
      <c r="B8940" t="s">
        <v>2484</v>
      </c>
      <c r="C8940" s="4">
        <v>58668</v>
      </c>
      <c r="D8940">
        <v>3670950885</v>
      </c>
      <c r="E8940">
        <f>VLOOKUP(D8940,  base_salary!A:A, 1, FALSE)</f>
        <v>3670950885</v>
      </c>
      <c r="F8940">
        <f t="shared" si="278"/>
        <v>0</v>
      </c>
      <c r="G8940">
        <f t="shared" ca="1" si="279"/>
        <v>0</v>
      </c>
    </row>
    <row r="8941" spans="1:7" x14ac:dyDescent="0.25">
      <c r="A8941" t="s">
        <v>11251</v>
      </c>
      <c r="B8941" t="s">
        <v>2073</v>
      </c>
      <c r="C8941" s="4">
        <v>11410</v>
      </c>
      <c r="D8941">
        <v>4406664351</v>
      </c>
      <c r="E8941">
        <f>VLOOKUP(D8941,  base_salary!A:A, 1, FALSE)</f>
        <v>4406664351</v>
      </c>
      <c r="F8941">
        <f t="shared" si="278"/>
        <v>0</v>
      </c>
      <c r="G8941">
        <f t="shared" ca="1" si="279"/>
        <v>0</v>
      </c>
    </row>
    <row r="8942" spans="1:7" x14ac:dyDescent="0.25">
      <c r="A8942" t="s">
        <v>11252</v>
      </c>
      <c r="B8942" t="s">
        <v>1930</v>
      </c>
      <c r="C8942" s="4">
        <v>43858</v>
      </c>
      <c r="D8942">
        <v>933051662</v>
      </c>
      <c r="E8942">
        <f>VLOOKUP(D8942,  base_salary!A:A, 1, FALSE)</f>
        <v>933051662</v>
      </c>
      <c r="F8942">
        <f t="shared" si="278"/>
        <v>0</v>
      </c>
      <c r="G8942">
        <f t="shared" ca="1" si="279"/>
        <v>0</v>
      </c>
    </row>
    <row r="8943" spans="1:7" x14ac:dyDescent="0.25">
      <c r="A8943" t="s">
        <v>11253</v>
      </c>
      <c r="B8943" t="s">
        <v>2246</v>
      </c>
      <c r="C8943" s="4">
        <v>13750</v>
      </c>
      <c r="D8943">
        <v>3266408608</v>
      </c>
      <c r="E8943">
        <f>VLOOKUP(D8943,  base_salary!A:A, 1, FALSE)</f>
        <v>3266408608</v>
      </c>
      <c r="F8943">
        <f t="shared" si="278"/>
        <v>0</v>
      </c>
      <c r="G8943">
        <f t="shared" ca="1" si="279"/>
        <v>0</v>
      </c>
    </row>
    <row r="8944" spans="1:7" x14ac:dyDescent="0.25">
      <c r="A8944" t="s">
        <v>11254</v>
      </c>
      <c r="B8944" t="s">
        <v>2990</v>
      </c>
      <c r="C8944" s="4">
        <v>50058</v>
      </c>
      <c r="D8944">
        <v>303831626</v>
      </c>
      <c r="E8944">
        <f>VLOOKUP(D8944,  base_salary!A:A, 1, FALSE)</f>
        <v>303831626</v>
      </c>
      <c r="F8944">
        <f t="shared" si="278"/>
        <v>0</v>
      </c>
      <c r="G8944">
        <f t="shared" ca="1" si="279"/>
        <v>0</v>
      </c>
    </row>
    <row r="8945" spans="1:7" x14ac:dyDescent="0.25">
      <c r="A8945" t="s">
        <v>11255</v>
      </c>
      <c r="B8945" t="s">
        <v>3393</v>
      </c>
      <c r="C8945" s="4">
        <v>11064</v>
      </c>
      <c r="D8945">
        <v>8664054479</v>
      </c>
      <c r="E8945">
        <f>VLOOKUP(D8945,  base_salary!A:A, 1, FALSE)</f>
        <v>8664054479</v>
      </c>
      <c r="F8945">
        <f t="shared" si="278"/>
        <v>0</v>
      </c>
      <c r="G8945">
        <f t="shared" ca="1" si="279"/>
        <v>0</v>
      </c>
    </row>
    <row r="8946" spans="1:7" x14ac:dyDescent="0.25">
      <c r="A8946" t="s">
        <v>11256</v>
      </c>
      <c r="B8946" t="s">
        <v>2345</v>
      </c>
      <c r="C8946" s="4">
        <v>27191</v>
      </c>
      <c r="D8946">
        <v>2130919499</v>
      </c>
      <c r="E8946">
        <f>VLOOKUP(D8946,  base_salary!A:A, 1, FALSE)</f>
        <v>2130919499</v>
      </c>
      <c r="F8946">
        <f t="shared" si="278"/>
        <v>0</v>
      </c>
      <c r="G8946">
        <f t="shared" ca="1" si="279"/>
        <v>0</v>
      </c>
    </row>
    <row r="8947" spans="1:7" x14ac:dyDescent="0.25">
      <c r="A8947" t="s">
        <v>11257</v>
      </c>
      <c r="B8947" t="s">
        <v>2264</v>
      </c>
      <c r="C8947" s="4">
        <v>32332</v>
      </c>
      <c r="D8947">
        <v>7263964236</v>
      </c>
      <c r="E8947">
        <f>VLOOKUP(D8947,  base_salary!A:A, 1, FALSE)</f>
        <v>7263964236</v>
      </c>
      <c r="F8947">
        <f t="shared" si="278"/>
        <v>0</v>
      </c>
      <c r="G8947">
        <f t="shared" ca="1" si="279"/>
        <v>0</v>
      </c>
    </row>
    <row r="8948" spans="1:7" x14ac:dyDescent="0.25">
      <c r="A8948" t="s">
        <v>11258</v>
      </c>
      <c r="B8948" t="s">
        <v>2106</v>
      </c>
      <c r="C8948" s="4">
        <v>52108</v>
      </c>
      <c r="D8948">
        <v>5068508845</v>
      </c>
      <c r="E8948">
        <f>VLOOKUP(D8948,  base_salary!A:A, 1, FALSE)</f>
        <v>5068508845</v>
      </c>
      <c r="F8948">
        <f t="shared" si="278"/>
        <v>0</v>
      </c>
      <c r="G8948">
        <f t="shared" ca="1" si="279"/>
        <v>0</v>
      </c>
    </row>
    <row r="8949" spans="1:7" x14ac:dyDescent="0.25">
      <c r="A8949" t="s">
        <v>11259</v>
      </c>
      <c r="B8949" t="s">
        <v>2548</v>
      </c>
      <c r="C8949" s="4">
        <v>28093</v>
      </c>
      <c r="D8949">
        <v>7673188813</v>
      </c>
      <c r="E8949">
        <f>VLOOKUP(D8949,  base_salary!A:A, 1, FALSE)</f>
        <v>7673188813</v>
      </c>
      <c r="F8949">
        <f t="shared" si="278"/>
        <v>0</v>
      </c>
      <c r="G8949">
        <f t="shared" ca="1" si="279"/>
        <v>0</v>
      </c>
    </row>
    <row r="8950" spans="1:7" x14ac:dyDescent="0.25">
      <c r="A8950" t="s">
        <v>11260</v>
      </c>
      <c r="B8950" t="s">
        <v>2161</v>
      </c>
      <c r="C8950" s="4">
        <v>56739</v>
      </c>
      <c r="D8950">
        <v>1469328364</v>
      </c>
      <c r="E8950">
        <f>VLOOKUP(D8950,  base_salary!A:A, 1, FALSE)</f>
        <v>1469328364</v>
      </c>
      <c r="F8950">
        <f t="shared" si="278"/>
        <v>0</v>
      </c>
      <c r="G8950">
        <f t="shared" ca="1" si="279"/>
        <v>0</v>
      </c>
    </row>
    <row r="8951" spans="1:7" x14ac:dyDescent="0.25">
      <c r="A8951" t="s">
        <v>11261</v>
      </c>
      <c r="B8951" t="s">
        <v>2557</v>
      </c>
      <c r="C8951" s="4">
        <v>51827</v>
      </c>
      <c r="D8951">
        <v>2809344809</v>
      </c>
      <c r="E8951">
        <f>VLOOKUP(D8951,  base_salary!A:A, 1, FALSE)</f>
        <v>2809344809</v>
      </c>
      <c r="F8951">
        <f t="shared" si="278"/>
        <v>0</v>
      </c>
      <c r="G8951">
        <f t="shared" ca="1" si="279"/>
        <v>0</v>
      </c>
    </row>
    <row r="8952" spans="1:7" x14ac:dyDescent="0.25">
      <c r="A8952" t="s">
        <v>11262</v>
      </c>
      <c r="B8952" t="s">
        <v>2087</v>
      </c>
      <c r="C8952" s="4">
        <v>22843</v>
      </c>
      <c r="D8952">
        <v>9128677390</v>
      </c>
      <c r="E8952">
        <f>VLOOKUP(D8952,  base_salary!A:A, 1, FALSE)</f>
        <v>9128677390</v>
      </c>
      <c r="F8952">
        <f t="shared" si="278"/>
        <v>0</v>
      </c>
      <c r="G8952">
        <f t="shared" ca="1" si="279"/>
        <v>0</v>
      </c>
    </row>
    <row r="8953" spans="1:7" x14ac:dyDescent="0.25">
      <c r="A8953" t="s">
        <v>11263</v>
      </c>
      <c r="B8953" t="s">
        <v>2718</v>
      </c>
      <c r="C8953" s="4">
        <v>56551</v>
      </c>
      <c r="D8953">
        <v>1382734301</v>
      </c>
      <c r="E8953">
        <f>VLOOKUP(D8953,  base_salary!A:A, 1, FALSE)</f>
        <v>1382734301</v>
      </c>
      <c r="F8953">
        <f t="shared" si="278"/>
        <v>0</v>
      </c>
      <c r="G8953">
        <f t="shared" ca="1" si="279"/>
        <v>0</v>
      </c>
    </row>
    <row r="8954" spans="1:7" x14ac:dyDescent="0.25">
      <c r="A8954" t="s">
        <v>11264</v>
      </c>
      <c r="B8954" t="s">
        <v>3144</v>
      </c>
      <c r="C8954" s="4">
        <v>55885</v>
      </c>
      <c r="D8954">
        <v>1990335721</v>
      </c>
      <c r="E8954">
        <f>VLOOKUP(D8954,  base_salary!A:A, 1, FALSE)</f>
        <v>1990335721</v>
      </c>
      <c r="F8954">
        <f t="shared" si="278"/>
        <v>0</v>
      </c>
      <c r="G8954">
        <f t="shared" ca="1" si="279"/>
        <v>0</v>
      </c>
    </row>
    <row r="8955" spans="1:7" x14ac:dyDescent="0.25">
      <c r="A8955" t="s">
        <v>11265</v>
      </c>
      <c r="B8955" t="s">
        <v>2290</v>
      </c>
      <c r="C8955" s="4">
        <v>33036</v>
      </c>
      <c r="D8955">
        <v>1252810490</v>
      </c>
      <c r="E8955">
        <f>VLOOKUP(D8955,  base_salary!A:A, 1, FALSE)</f>
        <v>1252810490</v>
      </c>
      <c r="F8955">
        <f t="shared" si="278"/>
        <v>0</v>
      </c>
      <c r="G8955">
        <f t="shared" ca="1" si="279"/>
        <v>0</v>
      </c>
    </row>
    <row r="8956" spans="1:7" x14ac:dyDescent="0.25">
      <c r="A8956" t="s">
        <v>11266</v>
      </c>
      <c r="B8956" t="s">
        <v>2249</v>
      </c>
      <c r="C8956" s="4">
        <v>22966</v>
      </c>
      <c r="D8956">
        <v>2280674246</v>
      </c>
      <c r="E8956">
        <f>VLOOKUP(D8956,  base_salary!A:A, 1, FALSE)</f>
        <v>2280674246</v>
      </c>
      <c r="F8956">
        <f t="shared" si="278"/>
        <v>0</v>
      </c>
      <c r="G8956">
        <f t="shared" ca="1" si="279"/>
        <v>0</v>
      </c>
    </row>
    <row r="8957" spans="1:7" x14ac:dyDescent="0.25">
      <c r="A8957" t="s">
        <v>11267</v>
      </c>
      <c r="B8957" t="s">
        <v>2161</v>
      </c>
      <c r="C8957" s="4">
        <v>51163</v>
      </c>
      <c r="D8957">
        <v>1371021422</v>
      </c>
      <c r="E8957">
        <f>VLOOKUP(D8957,  base_salary!A:A, 1, FALSE)</f>
        <v>1371021422</v>
      </c>
      <c r="F8957">
        <f t="shared" si="278"/>
        <v>0</v>
      </c>
      <c r="G8957">
        <f t="shared" ca="1" si="279"/>
        <v>0</v>
      </c>
    </row>
    <row r="8958" spans="1:7" x14ac:dyDescent="0.25">
      <c r="A8958" t="s">
        <v>11268</v>
      </c>
      <c r="B8958" t="s">
        <v>2606</v>
      </c>
      <c r="C8958" s="4">
        <v>29201</v>
      </c>
      <c r="D8958">
        <v>6375014751</v>
      </c>
      <c r="E8958">
        <f>VLOOKUP(D8958,  base_salary!A:A, 1, FALSE)</f>
        <v>6375014751</v>
      </c>
      <c r="F8958">
        <f t="shared" si="278"/>
        <v>0</v>
      </c>
      <c r="G8958">
        <f t="shared" ca="1" si="279"/>
        <v>0</v>
      </c>
    </row>
    <row r="8959" spans="1:7" x14ac:dyDescent="0.25">
      <c r="A8959" t="s">
        <v>11269</v>
      </c>
      <c r="B8959" t="s">
        <v>2059</v>
      </c>
      <c r="C8959" s="4">
        <v>11938</v>
      </c>
      <c r="D8959">
        <v>1606657585</v>
      </c>
      <c r="E8959">
        <f>VLOOKUP(D8959,  base_salary!A:A, 1, FALSE)</f>
        <v>1606657585</v>
      </c>
      <c r="F8959">
        <f t="shared" si="278"/>
        <v>0</v>
      </c>
      <c r="G8959">
        <f t="shared" ca="1" si="279"/>
        <v>0</v>
      </c>
    </row>
    <row r="8960" spans="1:7" x14ac:dyDescent="0.25">
      <c r="A8960" t="s">
        <v>11270</v>
      </c>
      <c r="B8960" t="s">
        <v>3126</v>
      </c>
      <c r="C8960" s="4">
        <v>17073</v>
      </c>
      <c r="D8960">
        <v>5561472151</v>
      </c>
      <c r="E8960">
        <f>VLOOKUP(D8960,  base_salary!A:A, 1, FALSE)</f>
        <v>5561472151</v>
      </c>
      <c r="F8960">
        <f t="shared" si="278"/>
        <v>0</v>
      </c>
      <c r="G8960">
        <f t="shared" ca="1" si="279"/>
        <v>0</v>
      </c>
    </row>
    <row r="8961" spans="1:7" x14ac:dyDescent="0.25">
      <c r="A8961" t="s">
        <v>11271</v>
      </c>
      <c r="B8961" t="s">
        <v>2663</v>
      </c>
      <c r="C8961" s="4">
        <v>59530</v>
      </c>
      <c r="D8961">
        <v>9114174103</v>
      </c>
      <c r="E8961">
        <f>VLOOKUP(D8961,  base_salary!A:A, 1, FALSE)</f>
        <v>9114174103</v>
      </c>
      <c r="F8961">
        <f t="shared" si="278"/>
        <v>0</v>
      </c>
      <c r="G8961">
        <f t="shared" ca="1" si="279"/>
        <v>0</v>
      </c>
    </row>
    <row r="8962" spans="1:7" x14ac:dyDescent="0.25">
      <c r="A8962" t="s">
        <v>11272</v>
      </c>
      <c r="B8962" t="s">
        <v>2393</v>
      </c>
      <c r="C8962" s="4">
        <v>44378</v>
      </c>
      <c r="D8962">
        <v>3996818513</v>
      </c>
      <c r="E8962">
        <f>VLOOKUP(D8962,  base_salary!A:A, 1, FALSE)</f>
        <v>3996818513</v>
      </c>
      <c r="F8962">
        <f t="shared" si="278"/>
        <v>0</v>
      </c>
      <c r="G8962">
        <f t="shared" ca="1" si="279"/>
        <v>0</v>
      </c>
    </row>
    <row r="8963" spans="1:7" x14ac:dyDescent="0.25">
      <c r="A8963" t="s">
        <v>11273</v>
      </c>
      <c r="B8963" t="s">
        <v>2063</v>
      </c>
      <c r="C8963" s="4">
        <v>20294</v>
      </c>
      <c r="D8963">
        <v>3509620267</v>
      </c>
      <c r="E8963">
        <f>VLOOKUP(D8963,  base_salary!A:A, 1, FALSE)</f>
        <v>3509620267</v>
      </c>
      <c r="F8963">
        <f t="shared" ref="F8963:F9026" si="280">IF(ISERROR(E8963), 1, 0)</f>
        <v>0</v>
      </c>
      <c r="G8963">
        <f t="shared" ref="G8963:G9026" ca="1" si="281">SUM(G:G)</f>
        <v>0</v>
      </c>
    </row>
    <row r="8964" spans="1:7" x14ac:dyDescent="0.25">
      <c r="A8964" t="s">
        <v>11274</v>
      </c>
      <c r="B8964" t="s">
        <v>1988</v>
      </c>
      <c r="C8964" s="4">
        <v>24601</v>
      </c>
      <c r="D8964">
        <v>3819859829</v>
      </c>
      <c r="E8964">
        <f>VLOOKUP(D8964,  base_salary!A:A, 1, FALSE)</f>
        <v>3819859829</v>
      </c>
      <c r="F8964">
        <f t="shared" si="280"/>
        <v>0</v>
      </c>
      <c r="G8964">
        <f t="shared" ca="1" si="281"/>
        <v>0</v>
      </c>
    </row>
    <row r="8965" spans="1:7" x14ac:dyDescent="0.25">
      <c r="A8965" t="s">
        <v>11275</v>
      </c>
      <c r="B8965" t="s">
        <v>3558</v>
      </c>
      <c r="C8965" s="4">
        <v>53497</v>
      </c>
      <c r="D8965">
        <v>2411473303</v>
      </c>
      <c r="E8965">
        <f>VLOOKUP(D8965,  base_salary!A:A, 1, FALSE)</f>
        <v>2411473303</v>
      </c>
      <c r="F8965">
        <f t="shared" si="280"/>
        <v>0</v>
      </c>
      <c r="G8965">
        <f t="shared" ca="1" si="281"/>
        <v>0</v>
      </c>
    </row>
    <row r="8966" spans="1:7" x14ac:dyDescent="0.25">
      <c r="A8966" t="s">
        <v>11276</v>
      </c>
      <c r="B8966" t="s">
        <v>3533</v>
      </c>
      <c r="C8966" s="4">
        <v>38403</v>
      </c>
      <c r="D8966">
        <v>244523738</v>
      </c>
      <c r="E8966">
        <f>VLOOKUP(D8966,  base_salary!A:A, 1, FALSE)</f>
        <v>244523738</v>
      </c>
      <c r="F8966">
        <f t="shared" si="280"/>
        <v>0</v>
      </c>
      <c r="G8966">
        <f t="shared" ca="1" si="281"/>
        <v>0</v>
      </c>
    </row>
    <row r="8967" spans="1:7" x14ac:dyDescent="0.25">
      <c r="A8967" t="s">
        <v>11277</v>
      </c>
      <c r="B8967" t="s">
        <v>2853</v>
      </c>
      <c r="C8967" s="4">
        <v>29768</v>
      </c>
      <c r="D8967">
        <v>6789106936</v>
      </c>
      <c r="E8967">
        <f>VLOOKUP(D8967,  base_salary!A:A, 1, FALSE)</f>
        <v>6789106936</v>
      </c>
      <c r="F8967">
        <f t="shared" si="280"/>
        <v>0</v>
      </c>
      <c r="G8967">
        <f t="shared" ca="1" si="281"/>
        <v>0</v>
      </c>
    </row>
    <row r="8968" spans="1:7" x14ac:dyDescent="0.25">
      <c r="A8968" t="s">
        <v>11278</v>
      </c>
      <c r="B8968" t="s">
        <v>4018</v>
      </c>
      <c r="C8968" s="4">
        <v>17169</v>
      </c>
      <c r="D8968">
        <v>2908560011</v>
      </c>
      <c r="E8968">
        <f>VLOOKUP(D8968,  base_salary!A:A, 1, FALSE)</f>
        <v>2908560011</v>
      </c>
      <c r="F8968">
        <f t="shared" si="280"/>
        <v>0</v>
      </c>
      <c r="G8968">
        <f t="shared" ca="1" si="281"/>
        <v>0</v>
      </c>
    </row>
    <row r="8969" spans="1:7" x14ac:dyDescent="0.25">
      <c r="A8969" t="s">
        <v>11279</v>
      </c>
      <c r="B8969" t="s">
        <v>2166</v>
      </c>
      <c r="C8969" s="4">
        <v>34017</v>
      </c>
      <c r="D8969">
        <v>3524504531</v>
      </c>
      <c r="E8969">
        <f>VLOOKUP(D8969,  base_salary!A:A, 1, FALSE)</f>
        <v>3524504531</v>
      </c>
      <c r="F8969">
        <f t="shared" si="280"/>
        <v>0</v>
      </c>
      <c r="G8969">
        <f t="shared" ca="1" si="281"/>
        <v>0</v>
      </c>
    </row>
    <row r="8970" spans="1:7" x14ac:dyDescent="0.25">
      <c r="A8970" t="s">
        <v>11280</v>
      </c>
      <c r="B8970" t="s">
        <v>2505</v>
      </c>
      <c r="C8970" s="4">
        <v>34824</v>
      </c>
      <c r="D8970">
        <v>4878156686</v>
      </c>
      <c r="E8970">
        <f>VLOOKUP(D8970,  base_salary!A:A, 1, FALSE)</f>
        <v>4878156686</v>
      </c>
      <c r="F8970">
        <f t="shared" si="280"/>
        <v>0</v>
      </c>
      <c r="G8970">
        <f t="shared" ca="1" si="281"/>
        <v>0</v>
      </c>
    </row>
    <row r="8971" spans="1:7" x14ac:dyDescent="0.25">
      <c r="A8971" t="s">
        <v>11281</v>
      </c>
      <c r="B8971" t="s">
        <v>2016</v>
      </c>
      <c r="C8971" s="4">
        <v>37102</v>
      </c>
      <c r="D8971">
        <v>4502817627</v>
      </c>
      <c r="E8971">
        <f>VLOOKUP(D8971,  base_salary!A:A, 1, FALSE)</f>
        <v>4502817627</v>
      </c>
      <c r="F8971">
        <f t="shared" si="280"/>
        <v>0</v>
      </c>
      <c r="G8971">
        <f t="shared" ca="1" si="281"/>
        <v>0</v>
      </c>
    </row>
    <row r="8972" spans="1:7" x14ac:dyDescent="0.25">
      <c r="A8972" t="s">
        <v>11282</v>
      </c>
      <c r="B8972" t="s">
        <v>2239</v>
      </c>
      <c r="C8972" s="4">
        <v>50427</v>
      </c>
      <c r="D8972">
        <v>2117567142</v>
      </c>
      <c r="E8972">
        <f>VLOOKUP(D8972,  base_salary!A:A, 1, FALSE)</f>
        <v>2117567142</v>
      </c>
      <c r="F8972">
        <f t="shared" si="280"/>
        <v>0</v>
      </c>
      <c r="G8972">
        <f t="shared" ca="1" si="281"/>
        <v>0</v>
      </c>
    </row>
    <row r="8973" spans="1:7" x14ac:dyDescent="0.25">
      <c r="A8973" t="s">
        <v>11283</v>
      </c>
      <c r="B8973" t="s">
        <v>3785</v>
      </c>
      <c r="C8973" s="4">
        <v>28485</v>
      </c>
      <c r="D8973">
        <v>8254304106</v>
      </c>
      <c r="E8973">
        <f>VLOOKUP(D8973,  base_salary!A:A, 1, FALSE)</f>
        <v>8254304106</v>
      </c>
      <c r="F8973">
        <f t="shared" si="280"/>
        <v>0</v>
      </c>
      <c r="G8973">
        <f t="shared" ca="1" si="281"/>
        <v>0</v>
      </c>
    </row>
    <row r="8974" spans="1:7" x14ac:dyDescent="0.25">
      <c r="A8974" t="s">
        <v>11284</v>
      </c>
      <c r="B8974" t="s">
        <v>3915</v>
      </c>
      <c r="C8974" s="4">
        <v>40856</v>
      </c>
      <c r="D8974">
        <v>8034345962</v>
      </c>
      <c r="E8974">
        <f>VLOOKUP(D8974,  base_salary!A:A, 1, FALSE)</f>
        <v>8034345962</v>
      </c>
      <c r="F8974">
        <f t="shared" si="280"/>
        <v>0</v>
      </c>
      <c r="G8974">
        <f t="shared" ca="1" si="281"/>
        <v>0</v>
      </c>
    </row>
    <row r="8975" spans="1:7" x14ac:dyDescent="0.25">
      <c r="A8975" t="s">
        <v>11285</v>
      </c>
      <c r="B8975" t="s">
        <v>2484</v>
      </c>
      <c r="C8975" s="4">
        <v>25910</v>
      </c>
      <c r="D8975">
        <v>62571575</v>
      </c>
      <c r="E8975">
        <f>VLOOKUP(D8975,  base_salary!A:A, 1, FALSE)</f>
        <v>62571575</v>
      </c>
      <c r="F8975">
        <f t="shared" si="280"/>
        <v>0</v>
      </c>
      <c r="G8975">
        <f t="shared" ca="1" si="281"/>
        <v>0</v>
      </c>
    </row>
    <row r="8976" spans="1:7" x14ac:dyDescent="0.25">
      <c r="A8976" t="s">
        <v>11286</v>
      </c>
      <c r="B8976" t="s">
        <v>2139</v>
      </c>
      <c r="C8976" s="4">
        <v>36328</v>
      </c>
      <c r="D8976">
        <v>6041314951</v>
      </c>
      <c r="E8976">
        <f>VLOOKUP(D8976,  base_salary!A:A, 1, FALSE)</f>
        <v>6041314951</v>
      </c>
      <c r="F8976">
        <f t="shared" si="280"/>
        <v>0</v>
      </c>
      <c r="G8976">
        <f t="shared" ca="1" si="281"/>
        <v>0</v>
      </c>
    </row>
    <row r="8977" spans="1:7" x14ac:dyDescent="0.25">
      <c r="A8977" t="s">
        <v>11287</v>
      </c>
      <c r="B8977" t="s">
        <v>2869</v>
      </c>
      <c r="C8977" s="4">
        <v>12465</v>
      </c>
      <c r="D8977">
        <v>4578004252</v>
      </c>
      <c r="E8977">
        <f>VLOOKUP(D8977,  base_salary!A:A, 1, FALSE)</f>
        <v>4578004252</v>
      </c>
      <c r="F8977">
        <f t="shared" si="280"/>
        <v>0</v>
      </c>
      <c r="G8977">
        <f t="shared" ca="1" si="281"/>
        <v>0</v>
      </c>
    </row>
    <row r="8978" spans="1:7" x14ac:dyDescent="0.25">
      <c r="A8978" t="s">
        <v>11288</v>
      </c>
      <c r="B8978" t="s">
        <v>1960</v>
      </c>
      <c r="C8978" s="4">
        <v>13248</v>
      </c>
      <c r="D8978">
        <v>325547246</v>
      </c>
      <c r="E8978">
        <f>VLOOKUP(D8978,  base_salary!A:A, 1, FALSE)</f>
        <v>325547246</v>
      </c>
      <c r="F8978">
        <f t="shared" si="280"/>
        <v>0</v>
      </c>
      <c r="G8978">
        <f t="shared" ca="1" si="281"/>
        <v>0</v>
      </c>
    </row>
    <row r="8979" spans="1:7" x14ac:dyDescent="0.25">
      <c r="A8979" t="s">
        <v>11289</v>
      </c>
      <c r="B8979" t="s">
        <v>4145</v>
      </c>
      <c r="C8979" s="4">
        <v>27991</v>
      </c>
      <c r="D8979">
        <v>4839119791</v>
      </c>
      <c r="E8979">
        <f>VLOOKUP(D8979,  base_salary!A:A, 1, FALSE)</f>
        <v>4839119791</v>
      </c>
      <c r="F8979">
        <f t="shared" si="280"/>
        <v>0</v>
      </c>
      <c r="G8979">
        <f t="shared" ca="1" si="281"/>
        <v>0</v>
      </c>
    </row>
    <row r="8980" spans="1:7" x14ac:dyDescent="0.25">
      <c r="A8980" t="s">
        <v>11290</v>
      </c>
      <c r="B8980" t="s">
        <v>2026</v>
      </c>
      <c r="C8980" s="4">
        <v>35524</v>
      </c>
      <c r="D8980">
        <v>3060876401</v>
      </c>
      <c r="E8980">
        <f>VLOOKUP(D8980,  base_salary!A:A, 1, FALSE)</f>
        <v>3060876401</v>
      </c>
      <c r="F8980">
        <f t="shared" si="280"/>
        <v>0</v>
      </c>
      <c r="G8980">
        <f t="shared" ca="1" si="281"/>
        <v>0</v>
      </c>
    </row>
    <row r="8981" spans="1:7" x14ac:dyDescent="0.25">
      <c r="A8981" t="s">
        <v>11291</v>
      </c>
      <c r="B8981" t="s">
        <v>2722</v>
      </c>
      <c r="C8981" s="4">
        <v>31429</v>
      </c>
      <c r="D8981">
        <v>2294342399</v>
      </c>
      <c r="E8981">
        <f>VLOOKUP(D8981,  base_salary!A:A, 1, FALSE)</f>
        <v>2294342399</v>
      </c>
      <c r="F8981">
        <f t="shared" si="280"/>
        <v>0</v>
      </c>
      <c r="G8981">
        <f t="shared" ca="1" si="281"/>
        <v>0</v>
      </c>
    </row>
    <row r="8982" spans="1:7" x14ac:dyDescent="0.25">
      <c r="A8982" t="s">
        <v>11292</v>
      </c>
      <c r="B8982" t="s">
        <v>2574</v>
      </c>
      <c r="C8982" s="4">
        <v>53906</v>
      </c>
      <c r="D8982">
        <v>3379645060</v>
      </c>
      <c r="E8982">
        <f>VLOOKUP(D8982,  base_salary!A:A, 1, FALSE)</f>
        <v>3379645060</v>
      </c>
      <c r="F8982">
        <f t="shared" si="280"/>
        <v>0</v>
      </c>
      <c r="G8982">
        <f t="shared" ca="1" si="281"/>
        <v>0</v>
      </c>
    </row>
    <row r="8983" spans="1:7" x14ac:dyDescent="0.25">
      <c r="A8983" t="s">
        <v>11293</v>
      </c>
      <c r="B8983" t="s">
        <v>2977</v>
      </c>
      <c r="C8983" s="4">
        <v>11968</v>
      </c>
      <c r="D8983">
        <v>7233077789</v>
      </c>
      <c r="E8983">
        <f>VLOOKUP(D8983,  base_salary!A:A, 1, FALSE)</f>
        <v>7233077789</v>
      </c>
      <c r="F8983">
        <f t="shared" si="280"/>
        <v>0</v>
      </c>
      <c r="G8983">
        <f t="shared" ca="1" si="281"/>
        <v>0</v>
      </c>
    </row>
    <row r="8984" spans="1:7" x14ac:dyDescent="0.25">
      <c r="A8984" t="s">
        <v>11294</v>
      </c>
      <c r="B8984" t="s">
        <v>2154</v>
      </c>
      <c r="C8984" s="4">
        <v>56305</v>
      </c>
      <c r="D8984">
        <v>9317454674</v>
      </c>
      <c r="E8984">
        <f>VLOOKUP(D8984,  base_salary!A:A, 1, FALSE)</f>
        <v>9317454674</v>
      </c>
      <c r="F8984">
        <f t="shared" si="280"/>
        <v>0</v>
      </c>
      <c r="G8984">
        <f t="shared" ca="1" si="281"/>
        <v>0</v>
      </c>
    </row>
    <row r="8985" spans="1:7" x14ac:dyDescent="0.25">
      <c r="A8985" t="s">
        <v>11295</v>
      </c>
      <c r="B8985" t="s">
        <v>2740</v>
      </c>
      <c r="C8985" s="4">
        <v>42858</v>
      </c>
      <c r="D8985">
        <v>8875320292</v>
      </c>
      <c r="E8985">
        <f>VLOOKUP(D8985,  base_salary!A:A, 1, FALSE)</f>
        <v>8875320292</v>
      </c>
      <c r="F8985">
        <f t="shared" si="280"/>
        <v>0</v>
      </c>
      <c r="G8985">
        <f t="shared" ca="1" si="281"/>
        <v>0</v>
      </c>
    </row>
    <row r="8986" spans="1:7" x14ac:dyDescent="0.25">
      <c r="A8986" t="s">
        <v>11296</v>
      </c>
      <c r="B8986" t="s">
        <v>1964</v>
      </c>
      <c r="C8986" s="4">
        <v>36472</v>
      </c>
      <c r="D8986">
        <v>2804488179</v>
      </c>
      <c r="E8986">
        <f>VLOOKUP(D8986,  base_salary!A:A, 1, FALSE)</f>
        <v>2804488179</v>
      </c>
      <c r="F8986">
        <f t="shared" si="280"/>
        <v>0</v>
      </c>
      <c r="G8986">
        <f t="shared" ca="1" si="281"/>
        <v>0</v>
      </c>
    </row>
    <row r="8987" spans="1:7" x14ac:dyDescent="0.25">
      <c r="A8987" t="s">
        <v>11297</v>
      </c>
      <c r="B8987" t="s">
        <v>2459</v>
      </c>
      <c r="C8987" s="4">
        <v>45752</v>
      </c>
      <c r="D8987">
        <v>5863557389</v>
      </c>
      <c r="E8987">
        <f>VLOOKUP(D8987,  base_salary!A:A, 1, FALSE)</f>
        <v>5863557389</v>
      </c>
      <c r="F8987">
        <f t="shared" si="280"/>
        <v>0</v>
      </c>
      <c r="G8987">
        <f t="shared" ca="1" si="281"/>
        <v>0</v>
      </c>
    </row>
    <row r="8988" spans="1:7" x14ac:dyDescent="0.25">
      <c r="A8988" t="s">
        <v>11298</v>
      </c>
      <c r="B8988" t="s">
        <v>3487</v>
      </c>
      <c r="C8988" s="4">
        <v>44579</v>
      </c>
      <c r="D8988">
        <v>2524572722</v>
      </c>
      <c r="E8988">
        <f>VLOOKUP(D8988,  base_salary!A:A, 1, FALSE)</f>
        <v>2524572722</v>
      </c>
      <c r="F8988">
        <f t="shared" si="280"/>
        <v>0</v>
      </c>
      <c r="G8988">
        <f t="shared" ca="1" si="281"/>
        <v>0</v>
      </c>
    </row>
    <row r="8989" spans="1:7" x14ac:dyDescent="0.25">
      <c r="A8989" t="s">
        <v>11299</v>
      </c>
      <c r="B8989" t="s">
        <v>2687</v>
      </c>
      <c r="C8989" s="4">
        <v>53023</v>
      </c>
      <c r="D8989">
        <v>2209340063</v>
      </c>
      <c r="E8989">
        <f>VLOOKUP(D8989,  base_salary!A:A, 1, FALSE)</f>
        <v>2209340063</v>
      </c>
      <c r="F8989">
        <f t="shared" si="280"/>
        <v>0</v>
      </c>
      <c r="G8989">
        <f t="shared" ca="1" si="281"/>
        <v>0</v>
      </c>
    </row>
    <row r="8990" spans="1:7" x14ac:dyDescent="0.25">
      <c r="A8990" t="s">
        <v>11300</v>
      </c>
      <c r="B8990" t="s">
        <v>2415</v>
      </c>
      <c r="C8990" s="4">
        <v>46745</v>
      </c>
      <c r="D8990">
        <v>2492824950</v>
      </c>
      <c r="E8990">
        <f>VLOOKUP(D8990,  base_salary!A:A, 1, FALSE)</f>
        <v>2492824950</v>
      </c>
      <c r="F8990">
        <f t="shared" si="280"/>
        <v>0</v>
      </c>
      <c r="G8990">
        <f t="shared" ca="1" si="281"/>
        <v>0</v>
      </c>
    </row>
    <row r="8991" spans="1:7" x14ac:dyDescent="0.25">
      <c r="A8991" t="s">
        <v>11301</v>
      </c>
      <c r="B8991" t="s">
        <v>2415</v>
      </c>
      <c r="C8991" s="4">
        <v>30720</v>
      </c>
      <c r="D8991">
        <v>2873915978</v>
      </c>
      <c r="E8991">
        <f>VLOOKUP(D8991,  base_salary!A:A, 1, FALSE)</f>
        <v>2873915978</v>
      </c>
      <c r="F8991">
        <f t="shared" si="280"/>
        <v>0</v>
      </c>
      <c r="G8991">
        <f t="shared" ca="1" si="281"/>
        <v>0</v>
      </c>
    </row>
    <row r="8992" spans="1:7" x14ac:dyDescent="0.25">
      <c r="A8992" t="s">
        <v>11302</v>
      </c>
      <c r="B8992" t="s">
        <v>1988</v>
      </c>
      <c r="C8992" s="4">
        <v>46814</v>
      </c>
      <c r="D8992">
        <v>4492546545</v>
      </c>
      <c r="E8992">
        <f>VLOOKUP(D8992,  base_salary!A:A, 1, FALSE)</f>
        <v>4492546545</v>
      </c>
      <c r="F8992">
        <f t="shared" si="280"/>
        <v>0</v>
      </c>
      <c r="G8992">
        <f t="shared" ca="1" si="281"/>
        <v>0</v>
      </c>
    </row>
    <row r="8993" spans="1:7" x14ac:dyDescent="0.25">
      <c r="A8993" t="s">
        <v>11303</v>
      </c>
      <c r="B8993" t="s">
        <v>2552</v>
      </c>
      <c r="C8993" s="4">
        <v>41429</v>
      </c>
      <c r="D8993">
        <v>2908560011</v>
      </c>
      <c r="E8993">
        <f>VLOOKUP(D8993,  base_salary!A:A, 1, FALSE)</f>
        <v>2908560011</v>
      </c>
      <c r="F8993">
        <f t="shared" si="280"/>
        <v>0</v>
      </c>
      <c r="G8993">
        <f t="shared" ca="1" si="281"/>
        <v>0</v>
      </c>
    </row>
    <row r="8994" spans="1:7" x14ac:dyDescent="0.25">
      <c r="A8994" t="s">
        <v>11304</v>
      </c>
      <c r="B8994" t="s">
        <v>2179</v>
      </c>
      <c r="C8994" s="4">
        <v>52140</v>
      </c>
      <c r="D8994">
        <v>2551917727</v>
      </c>
      <c r="E8994">
        <f>VLOOKUP(D8994,  base_salary!A:A, 1, FALSE)</f>
        <v>2551917727</v>
      </c>
      <c r="F8994">
        <f t="shared" si="280"/>
        <v>0</v>
      </c>
      <c r="G8994">
        <f t="shared" ca="1" si="281"/>
        <v>0</v>
      </c>
    </row>
    <row r="8995" spans="1:7" x14ac:dyDescent="0.25">
      <c r="A8995" t="s">
        <v>11305</v>
      </c>
      <c r="B8995" t="s">
        <v>1940</v>
      </c>
      <c r="C8995" s="4">
        <v>19288</v>
      </c>
      <c r="D8995">
        <v>7263964236</v>
      </c>
      <c r="E8995">
        <f>VLOOKUP(D8995,  base_salary!A:A, 1, FALSE)</f>
        <v>7263964236</v>
      </c>
      <c r="F8995">
        <f t="shared" si="280"/>
        <v>0</v>
      </c>
      <c r="G8995">
        <f t="shared" ca="1" si="281"/>
        <v>0</v>
      </c>
    </row>
    <row r="8996" spans="1:7" x14ac:dyDescent="0.25">
      <c r="A8996" t="s">
        <v>11306</v>
      </c>
      <c r="B8996" t="s">
        <v>2004</v>
      </c>
      <c r="C8996" s="4">
        <v>54401</v>
      </c>
      <c r="D8996">
        <v>1249074622</v>
      </c>
      <c r="E8996">
        <f>VLOOKUP(D8996,  base_salary!A:A, 1, FALSE)</f>
        <v>1249074622</v>
      </c>
      <c r="F8996">
        <f t="shared" si="280"/>
        <v>0</v>
      </c>
      <c r="G8996">
        <f t="shared" ca="1" si="281"/>
        <v>0</v>
      </c>
    </row>
    <row r="8997" spans="1:7" x14ac:dyDescent="0.25">
      <c r="A8997" t="s">
        <v>11307</v>
      </c>
      <c r="B8997" t="s">
        <v>2073</v>
      </c>
      <c r="C8997" s="4">
        <v>30176</v>
      </c>
      <c r="D8997">
        <v>6732216945</v>
      </c>
      <c r="E8997">
        <f>VLOOKUP(D8997,  base_salary!A:A, 1, FALSE)</f>
        <v>6732216945</v>
      </c>
      <c r="F8997">
        <f t="shared" si="280"/>
        <v>0</v>
      </c>
      <c r="G8997">
        <f t="shared" ca="1" si="281"/>
        <v>0</v>
      </c>
    </row>
    <row r="8998" spans="1:7" x14ac:dyDescent="0.25">
      <c r="A8998" t="s">
        <v>11308</v>
      </c>
      <c r="B8998" t="s">
        <v>2008</v>
      </c>
      <c r="C8998" s="4">
        <v>24967</v>
      </c>
      <c r="D8998">
        <v>5903124704</v>
      </c>
      <c r="E8998">
        <f>VLOOKUP(D8998,  base_salary!A:A, 1, FALSE)</f>
        <v>5903124704</v>
      </c>
      <c r="F8998">
        <f t="shared" si="280"/>
        <v>0</v>
      </c>
      <c r="G8998">
        <f t="shared" ca="1" si="281"/>
        <v>0</v>
      </c>
    </row>
    <row r="8999" spans="1:7" x14ac:dyDescent="0.25">
      <c r="A8999" t="s">
        <v>11309</v>
      </c>
      <c r="B8999" t="s">
        <v>2099</v>
      </c>
      <c r="C8999" s="4">
        <v>16278</v>
      </c>
      <c r="D8999">
        <v>3129526900</v>
      </c>
      <c r="E8999">
        <f>VLOOKUP(D8999,  base_salary!A:A, 1, FALSE)</f>
        <v>3129526900</v>
      </c>
      <c r="F8999">
        <f t="shared" si="280"/>
        <v>0</v>
      </c>
      <c r="G8999">
        <f t="shared" ca="1" si="281"/>
        <v>0</v>
      </c>
    </row>
    <row r="9000" spans="1:7" x14ac:dyDescent="0.25">
      <c r="A9000" t="s">
        <v>11310</v>
      </c>
      <c r="B9000" t="s">
        <v>3050</v>
      </c>
      <c r="C9000" s="4">
        <v>26053</v>
      </c>
      <c r="D9000">
        <v>1062607929</v>
      </c>
      <c r="E9000">
        <f>VLOOKUP(D9000,  base_salary!A:A, 1, FALSE)</f>
        <v>1062607929</v>
      </c>
      <c r="F9000">
        <f t="shared" si="280"/>
        <v>0</v>
      </c>
      <c r="G9000">
        <f t="shared" ca="1" si="281"/>
        <v>0</v>
      </c>
    </row>
    <row r="9001" spans="1:7" x14ac:dyDescent="0.25">
      <c r="A9001" t="s">
        <v>11311</v>
      </c>
      <c r="B9001" t="s">
        <v>2965</v>
      </c>
      <c r="C9001" s="4">
        <v>29694</v>
      </c>
      <c r="D9001">
        <v>2757793764</v>
      </c>
      <c r="E9001">
        <f>VLOOKUP(D9001,  base_salary!A:A, 1, FALSE)</f>
        <v>2757793764</v>
      </c>
      <c r="F9001">
        <f t="shared" si="280"/>
        <v>0</v>
      </c>
      <c r="G9001">
        <f t="shared" ca="1" si="281"/>
        <v>0</v>
      </c>
    </row>
    <row r="9002" spans="1:7" x14ac:dyDescent="0.25">
      <c r="A9002" t="s">
        <v>11312</v>
      </c>
      <c r="B9002" t="s">
        <v>3512</v>
      </c>
      <c r="C9002" s="4">
        <v>27917</v>
      </c>
      <c r="D9002">
        <v>4175195971</v>
      </c>
      <c r="E9002">
        <f>VLOOKUP(D9002,  base_salary!A:A, 1, FALSE)</f>
        <v>4175195971</v>
      </c>
      <c r="F9002">
        <f t="shared" si="280"/>
        <v>0</v>
      </c>
      <c r="G9002">
        <f t="shared" ca="1" si="281"/>
        <v>0</v>
      </c>
    </row>
    <row r="9003" spans="1:7" x14ac:dyDescent="0.25">
      <c r="A9003" t="s">
        <v>11313</v>
      </c>
      <c r="B9003" t="s">
        <v>2914</v>
      </c>
      <c r="C9003" s="4">
        <v>57144</v>
      </c>
      <c r="D9003">
        <v>6300411419</v>
      </c>
      <c r="E9003">
        <f>VLOOKUP(D9003,  base_salary!A:A, 1, FALSE)</f>
        <v>6300411419</v>
      </c>
      <c r="F9003">
        <f t="shared" si="280"/>
        <v>0</v>
      </c>
      <c r="G9003">
        <f t="shared" ca="1" si="281"/>
        <v>0</v>
      </c>
    </row>
    <row r="9004" spans="1:7" x14ac:dyDescent="0.25">
      <c r="A9004" t="s">
        <v>11314</v>
      </c>
      <c r="B9004" t="s">
        <v>2151</v>
      </c>
      <c r="C9004" s="4">
        <v>29717</v>
      </c>
      <c r="D9004">
        <v>1442784075</v>
      </c>
      <c r="E9004">
        <f>VLOOKUP(D9004,  base_salary!A:A, 1, FALSE)</f>
        <v>1442784075</v>
      </c>
      <c r="F9004">
        <f t="shared" si="280"/>
        <v>0</v>
      </c>
      <c r="G9004">
        <f t="shared" ca="1" si="281"/>
        <v>0</v>
      </c>
    </row>
    <row r="9005" spans="1:7" x14ac:dyDescent="0.25">
      <c r="A9005" t="s">
        <v>11315</v>
      </c>
      <c r="B9005" t="s">
        <v>2901</v>
      </c>
      <c r="C9005" s="4">
        <v>54494</v>
      </c>
      <c r="D9005">
        <v>879297433</v>
      </c>
      <c r="E9005">
        <f>VLOOKUP(D9005,  base_salary!A:A, 1, FALSE)</f>
        <v>879297433</v>
      </c>
      <c r="F9005">
        <f t="shared" si="280"/>
        <v>0</v>
      </c>
      <c r="G9005">
        <f t="shared" ca="1" si="281"/>
        <v>0</v>
      </c>
    </row>
    <row r="9006" spans="1:7" x14ac:dyDescent="0.25">
      <c r="A9006" t="s">
        <v>11316</v>
      </c>
      <c r="B9006" t="s">
        <v>2749</v>
      </c>
      <c r="C9006" s="4">
        <v>10313</v>
      </c>
      <c r="D9006">
        <v>2158895349</v>
      </c>
      <c r="E9006">
        <f>VLOOKUP(D9006,  base_salary!A:A, 1, FALSE)</f>
        <v>2158895349</v>
      </c>
      <c r="F9006">
        <f t="shared" si="280"/>
        <v>0</v>
      </c>
      <c r="G9006">
        <f t="shared" ca="1" si="281"/>
        <v>0</v>
      </c>
    </row>
    <row r="9007" spans="1:7" x14ac:dyDescent="0.25">
      <c r="A9007" t="s">
        <v>11317</v>
      </c>
      <c r="B9007" t="s">
        <v>2764</v>
      </c>
      <c r="C9007" s="4">
        <v>37741</v>
      </c>
      <c r="D9007">
        <v>2353272215</v>
      </c>
      <c r="E9007">
        <f>VLOOKUP(D9007,  base_salary!A:A, 1, FALSE)</f>
        <v>2353272215</v>
      </c>
      <c r="F9007">
        <f t="shared" si="280"/>
        <v>0</v>
      </c>
      <c r="G9007">
        <f t="shared" ca="1" si="281"/>
        <v>0</v>
      </c>
    </row>
    <row r="9008" spans="1:7" x14ac:dyDescent="0.25">
      <c r="A9008" t="s">
        <v>11318</v>
      </c>
      <c r="B9008" t="s">
        <v>2468</v>
      </c>
      <c r="C9008" s="4">
        <v>35698</v>
      </c>
      <c r="D9008">
        <v>8034345962</v>
      </c>
      <c r="E9008">
        <f>VLOOKUP(D9008,  base_salary!A:A, 1, FALSE)</f>
        <v>8034345962</v>
      </c>
      <c r="F9008">
        <f t="shared" si="280"/>
        <v>0</v>
      </c>
      <c r="G9008">
        <f t="shared" ca="1" si="281"/>
        <v>0</v>
      </c>
    </row>
    <row r="9009" spans="1:7" x14ac:dyDescent="0.25">
      <c r="A9009" t="s">
        <v>11319</v>
      </c>
      <c r="B9009" t="s">
        <v>2459</v>
      </c>
      <c r="C9009" s="4">
        <v>43405</v>
      </c>
      <c r="D9009">
        <v>5347887761</v>
      </c>
      <c r="E9009">
        <f>VLOOKUP(D9009,  base_salary!A:A, 1, FALSE)</f>
        <v>5347887761</v>
      </c>
      <c r="F9009">
        <f t="shared" si="280"/>
        <v>0</v>
      </c>
      <c r="G9009">
        <f t="shared" ca="1" si="281"/>
        <v>0</v>
      </c>
    </row>
    <row r="9010" spans="1:7" x14ac:dyDescent="0.25">
      <c r="A9010" t="s">
        <v>11320</v>
      </c>
      <c r="B9010" t="s">
        <v>3201</v>
      </c>
      <c r="C9010" s="4">
        <v>45506</v>
      </c>
      <c r="D9010">
        <v>9287480133</v>
      </c>
      <c r="E9010">
        <f>VLOOKUP(D9010,  base_salary!A:A, 1, FALSE)</f>
        <v>9287480133</v>
      </c>
      <c r="F9010">
        <f t="shared" si="280"/>
        <v>0</v>
      </c>
      <c r="G9010">
        <f t="shared" ca="1" si="281"/>
        <v>0</v>
      </c>
    </row>
    <row r="9011" spans="1:7" x14ac:dyDescent="0.25">
      <c r="A9011" t="s">
        <v>11321</v>
      </c>
      <c r="B9011" t="s">
        <v>2736</v>
      </c>
      <c r="C9011" s="4">
        <v>18539</v>
      </c>
      <c r="D9011">
        <v>9267164694</v>
      </c>
      <c r="E9011">
        <f>VLOOKUP(D9011,  base_salary!A:A, 1, FALSE)</f>
        <v>9267164694</v>
      </c>
      <c r="F9011">
        <f t="shared" si="280"/>
        <v>0</v>
      </c>
      <c r="G9011">
        <f t="shared" ca="1" si="281"/>
        <v>0</v>
      </c>
    </row>
    <row r="9012" spans="1:7" x14ac:dyDescent="0.25">
      <c r="A9012" t="s">
        <v>11322</v>
      </c>
      <c r="B9012" t="s">
        <v>2063</v>
      </c>
      <c r="C9012" s="4">
        <v>20449</v>
      </c>
      <c r="D9012">
        <v>9403474378</v>
      </c>
      <c r="E9012">
        <f>VLOOKUP(D9012,  base_salary!A:A, 1, FALSE)</f>
        <v>9403474378</v>
      </c>
      <c r="F9012">
        <f t="shared" si="280"/>
        <v>0</v>
      </c>
      <c r="G9012">
        <f t="shared" ca="1" si="281"/>
        <v>0</v>
      </c>
    </row>
    <row r="9013" spans="1:7" x14ac:dyDescent="0.25">
      <c r="A9013" t="s">
        <v>11323</v>
      </c>
      <c r="B9013" t="s">
        <v>2929</v>
      </c>
      <c r="C9013" s="4">
        <v>37022</v>
      </c>
      <c r="D9013">
        <v>2079803735</v>
      </c>
      <c r="E9013">
        <f>VLOOKUP(D9013,  base_salary!A:A, 1, FALSE)</f>
        <v>2079803735</v>
      </c>
      <c r="F9013">
        <f t="shared" si="280"/>
        <v>0</v>
      </c>
      <c r="G9013">
        <f t="shared" ca="1" si="281"/>
        <v>0</v>
      </c>
    </row>
    <row r="9014" spans="1:7" x14ac:dyDescent="0.25">
      <c r="A9014" t="s">
        <v>11324</v>
      </c>
      <c r="B9014" t="s">
        <v>2255</v>
      </c>
      <c r="C9014" s="4">
        <v>18578</v>
      </c>
      <c r="D9014">
        <v>2128813026</v>
      </c>
      <c r="E9014">
        <f>VLOOKUP(D9014,  base_salary!A:A, 1, FALSE)</f>
        <v>2128813026</v>
      </c>
      <c r="F9014">
        <f t="shared" si="280"/>
        <v>0</v>
      </c>
      <c r="G9014">
        <f t="shared" ca="1" si="281"/>
        <v>0</v>
      </c>
    </row>
    <row r="9015" spans="1:7" x14ac:dyDescent="0.25">
      <c r="A9015" t="s">
        <v>11325</v>
      </c>
      <c r="B9015" t="s">
        <v>2043</v>
      </c>
      <c r="C9015" s="4">
        <v>24212</v>
      </c>
      <c r="D9015">
        <v>813832926</v>
      </c>
      <c r="E9015">
        <f>VLOOKUP(D9015,  base_salary!A:A, 1, FALSE)</f>
        <v>813832926</v>
      </c>
      <c r="F9015">
        <f t="shared" si="280"/>
        <v>0</v>
      </c>
      <c r="G9015">
        <f t="shared" ca="1" si="281"/>
        <v>0</v>
      </c>
    </row>
    <row r="9016" spans="1:7" x14ac:dyDescent="0.25">
      <c r="A9016" t="s">
        <v>11326</v>
      </c>
      <c r="B9016" t="s">
        <v>2682</v>
      </c>
      <c r="C9016" s="4">
        <v>24417</v>
      </c>
      <c r="D9016">
        <v>2012142672</v>
      </c>
      <c r="E9016">
        <f>VLOOKUP(D9016,  base_salary!A:A, 1, FALSE)</f>
        <v>2012142672</v>
      </c>
      <c r="F9016">
        <f t="shared" si="280"/>
        <v>0</v>
      </c>
      <c r="G9016">
        <f t="shared" ca="1" si="281"/>
        <v>0</v>
      </c>
    </row>
    <row r="9017" spans="1:7" x14ac:dyDescent="0.25">
      <c r="A9017" t="s">
        <v>11327</v>
      </c>
      <c r="B9017" t="s">
        <v>2190</v>
      </c>
      <c r="C9017" s="4">
        <v>54419</v>
      </c>
      <c r="D9017">
        <v>6276010022</v>
      </c>
      <c r="E9017">
        <f>VLOOKUP(D9017,  base_salary!A:A, 1, FALSE)</f>
        <v>6276010022</v>
      </c>
      <c r="F9017">
        <f t="shared" si="280"/>
        <v>0</v>
      </c>
      <c r="G9017">
        <f t="shared" ca="1" si="281"/>
        <v>0</v>
      </c>
    </row>
    <row r="9018" spans="1:7" x14ac:dyDescent="0.25">
      <c r="A9018" t="s">
        <v>11328</v>
      </c>
      <c r="B9018" t="s">
        <v>2809</v>
      </c>
      <c r="C9018" s="4">
        <v>55499</v>
      </c>
      <c r="D9018">
        <v>7191906499</v>
      </c>
      <c r="E9018">
        <f>VLOOKUP(D9018,  base_salary!A:A, 1, FALSE)</f>
        <v>7191906499</v>
      </c>
      <c r="F9018">
        <f t="shared" si="280"/>
        <v>0</v>
      </c>
      <c r="G9018">
        <f t="shared" ca="1" si="281"/>
        <v>0</v>
      </c>
    </row>
    <row r="9019" spans="1:7" x14ac:dyDescent="0.25">
      <c r="A9019" t="s">
        <v>11329</v>
      </c>
      <c r="B9019" t="s">
        <v>2028</v>
      </c>
      <c r="C9019" s="4">
        <v>40168</v>
      </c>
      <c r="D9019">
        <v>9095573850</v>
      </c>
      <c r="E9019">
        <f>VLOOKUP(D9019,  base_salary!A:A, 1, FALSE)</f>
        <v>9095573850</v>
      </c>
      <c r="F9019">
        <f t="shared" si="280"/>
        <v>0</v>
      </c>
      <c r="G9019">
        <f t="shared" ca="1" si="281"/>
        <v>0</v>
      </c>
    </row>
    <row r="9020" spans="1:7" x14ac:dyDescent="0.25">
      <c r="A9020" t="s">
        <v>11330</v>
      </c>
      <c r="B9020" t="s">
        <v>2709</v>
      </c>
      <c r="C9020" s="4">
        <v>50336</v>
      </c>
      <c r="D9020">
        <v>2792636599</v>
      </c>
      <c r="E9020">
        <f>VLOOKUP(D9020,  base_salary!A:A, 1, FALSE)</f>
        <v>2792636599</v>
      </c>
      <c r="F9020">
        <f t="shared" si="280"/>
        <v>0</v>
      </c>
      <c r="G9020">
        <f t="shared" ca="1" si="281"/>
        <v>0</v>
      </c>
    </row>
    <row r="9021" spans="1:7" x14ac:dyDescent="0.25">
      <c r="A9021" t="s">
        <v>11331</v>
      </c>
      <c r="B9021" t="s">
        <v>2149</v>
      </c>
      <c r="C9021" s="4">
        <v>17081</v>
      </c>
      <c r="D9021">
        <v>5984294621</v>
      </c>
      <c r="E9021">
        <f>VLOOKUP(D9021,  base_salary!A:A, 1, FALSE)</f>
        <v>5984294621</v>
      </c>
      <c r="F9021">
        <f t="shared" si="280"/>
        <v>0</v>
      </c>
      <c r="G9021">
        <f t="shared" ca="1" si="281"/>
        <v>0</v>
      </c>
    </row>
    <row r="9022" spans="1:7" x14ac:dyDescent="0.25">
      <c r="A9022" t="s">
        <v>11332</v>
      </c>
      <c r="B9022" t="s">
        <v>2517</v>
      </c>
      <c r="C9022" s="4">
        <v>14653</v>
      </c>
      <c r="D9022">
        <v>1079691642</v>
      </c>
      <c r="E9022">
        <f>VLOOKUP(D9022,  base_salary!A:A, 1, FALSE)</f>
        <v>1079691642</v>
      </c>
      <c r="F9022">
        <f t="shared" si="280"/>
        <v>0</v>
      </c>
      <c r="G9022">
        <f t="shared" ca="1" si="281"/>
        <v>0</v>
      </c>
    </row>
    <row r="9023" spans="1:7" x14ac:dyDescent="0.25">
      <c r="A9023" t="s">
        <v>11333</v>
      </c>
      <c r="B9023" t="s">
        <v>3315</v>
      </c>
      <c r="C9023" s="4">
        <v>14085</v>
      </c>
      <c r="D9023">
        <v>784224471</v>
      </c>
      <c r="E9023">
        <f>VLOOKUP(D9023,  base_salary!A:A, 1, FALSE)</f>
        <v>784224471</v>
      </c>
      <c r="F9023">
        <f t="shared" si="280"/>
        <v>0</v>
      </c>
      <c r="G9023">
        <f t="shared" ca="1" si="281"/>
        <v>0</v>
      </c>
    </row>
    <row r="9024" spans="1:7" x14ac:dyDescent="0.25">
      <c r="A9024" t="s">
        <v>11334</v>
      </c>
      <c r="B9024" t="s">
        <v>2077</v>
      </c>
      <c r="C9024" s="4">
        <v>45257</v>
      </c>
      <c r="D9024">
        <v>244523738</v>
      </c>
      <c r="E9024">
        <f>VLOOKUP(D9024,  base_salary!A:A, 1, FALSE)</f>
        <v>244523738</v>
      </c>
      <c r="F9024">
        <f t="shared" si="280"/>
        <v>0</v>
      </c>
      <c r="G9024">
        <f t="shared" ca="1" si="281"/>
        <v>0</v>
      </c>
    </row>
    <row r="9025" spans="1:7" x14ac:dyDescent="0.25">
      <c r="A9025" t="s">
        <v>11335</v>
      </c>
      <c r="B9025" t="s">
        <v>3753</v>
      </c>
      <c r="C9025" s="4">
        <v>42199</v>
      </c>
      <c r="D9025">
        <v>9095573850</v>
      </c>
      <c r="E9025">
        <f>VLOOKUP(D9025,  base_salary!A:A, 1, FALSE)</f>
        <v>9095573850</v>
      </c>
      <c r="F9025">
        <f t="shared" si="280"/>
        <v>0</v>
      </c>
      <c r="G9025">
        <f t="shared" ca="1" si="281"/>
        <v>0</v>
      </c>
    </row>
    <row r="9026" spans="1:7" x14ac:dyDescent="0.25">
      <c r="A9026" t="s">
        <v>11336</v>
      </c>
      <c r="B9026" t="s">
        <v>2271</v>
      </c>
      <c r="C9026" s="4">
        <v>33392</v>
      </c>
      <c r="D9026">
        <v>4768254810</v>
      </c>
      <c r="E9026">
        <f>VLOOKUP(D9026,  base_salary!A:A, 1, FALSE)</f>
        <v>4768254810</v>
      </c>
      <c r="F9026">
        <f t="shared" si="280"/>
        <v>0</v>
      </c>
      <c r="G9026">
        <f t="shared" ca="1" si="281"/>
        <v>0</v>
      </c>
    </row>
    <row r="9027" spans="1:7" x14ac:dyDescent="0.25">
      <c r="A9027" t="s">
        <v>11337</v>
      </c>
      <c r="B9027" t="s">
        <v>2325</v>
      </c>
      <c r="C9027" s="4">
        <v>39882</v>
      </c>
      <c r="D9027">
        <v>1462119603</v>
      </c>
      <c r="E9027">
        <f>VLOOKUP(D9027,  base_salary!A:A, 1, FALSE)</f>
        <v>1462119603</v>
      </c>
      <c r="F9027">
        <f t="shared" ref="F9027:F9090" si="282">IF(ISERROR(E9027), 1, 0)</f>
        <v>0</v>
      </c>
      <c r="G9027">
        <f t="shared" ref="G9027:G9090" ca="1" si="283">SUM(G:G)</f>
        <v>0</v>
      </c>
    </row>
    <row r="9028" spans="1:7" x14ac:dyDescent="0.25">
      <c r="A9028" t="s">
        <v>11338</v>
      </c>
      <c r="B9028" t="s">
        <v>1932</v>
      </c>
      <c r="C9028" s="4">
        <v>19773</v>
      </c>
      <c r="D9028">
        <v>8315800957</v>
      </c>
      <c r="E9028">
        <f>VLOOKUP(D9028,  base_salary!A:A, 1, FALSE)</f>
        <v>8315800957</v>
      </c>
      <c r="F9028">
        <f t="shared" si="282"/>
        <v>0</v>
      </c>
      <c r="G9028">
        <f t="shared" ca="1" si="283"/>
        <v>0</v>
      </c>
    </row>
    <row r="9029" spans="1:7" x14ac:dyDescent="0.25">
      <c r="A9029" t="s">
        <v>11339</v>
      </c>
      <c r="B9029" t="s">
        <v>2727</v>
      </c>
      <c r="C9029" s="4">
        <v>48295</v>
      </c>
      <c r="D9029">
        <v>9057758911</v>
      </c>
      <c r="E9029">
        <f>VLOOKUP(D9029,  base_salary!A:A, 1, FALSE)</f>
        <v>9057758911</v>
      </c>
      <c r="F9029">
        <f t="shared" si="282"/>
        <v>0</v>
      </c>
      <c r="G9029">
        <f t="shared" ca="1" si="283"/>
        <v>0</v>
      </c>
    </row>
    <row r="9030" spans="1:7" x14ac:dyDescent="0.25">
      <c r="A9030" t="s">
        <v>11340</v>
      </c>
      <c r="B9030" t="s">
        <v>2365</v>
      </c>
      <c r="C9030" s="4">
        <v>38457</v>
      </c>
      <c r="D9030">
        <v>4119729087</v>
      </c>
      <c r="E9030">
        <f>VLOOKUP(D9030,  base_salary!A:A, 1, FALSE)</f>
        <v>4119729087</v>
      </c>
      <c r="F9030">
        <f t="shared" si="282"/>
        <v>0</v>
      </c>
      <c r="G9030">
        <f t="shared" ca="1" si="283"/>
        <v>0</v>
      </c>
    </row>
    <row r="9031" spans="1:7" x14ac:dyDescent="0.25">
      <c r="A9031" t="s">
        <v>11341</v>
      </c>
      <c r="B9031" t="s">
        <v>2179</v>
      </c>
      <c r="C9031" s="4">
        <v>41281</v>
      </c>
      <c r="D9031">
        <v>9705650896</v>
      </c>
      <c r="E9031">
        <f>VLOOKUP(D9031,  base_salary!A:A, 1, FALSE)</f>
        <v>9705650896</v>
      </c>
      <c r="F9031">
        <f t="shared" si="282"/>
        <v>0</v>
      </c>
      <c r="G9031">
        <f t="shared" ca="1" si="283"/>
        <v>0</v>
      </c>
    </row>
    <row r="9032" spans="1:7" x14ac:dyDescent="0.25">
      <c r="A9032" t="s">
        <v>11342</v>
      </c>
      <c r="B9032" t="s">
        <v>3286</v>
      </c>
      <c r="C9032" s="4">
        <v>36813</v>
      </c>
      <c r="D9032">
        <v>3145039288</v>
      </c>
      <c r="E9032">
        <f>VLOOKUP(D9032,  base_salary!A:A, 1, FALSE)</f>
        <v>3145039288</v>
      </c>
      <c r="F9032">
        <f t="shared" si="282"/>
        <v>0</v>
      </c>
      <c r="G9032">
        <f t="shared" ca="1" si="283"/>
        <v>0</v>
      </c>
    </row>
    <row r="9033" spans="1:7" x14ac:dyDescent="0.25">
      <c r="A9033" t="s">
        <v>11343</v>
      </c>
      <c r="B9033" t="s">
        <v>2345</v>
      </c>
      <c r="C9033" s="4">
        <v>44830</v>
      </c>
      <c r="D9033">
        <v>4862005330</v>
      </c>
      <c r="E9033">
        <f>VLOOKUP(D9033,  base_salary!A:A, 1, FALSE)</f>
        <v>4862005330</v>
      </c>
      <c r="F9033">
        <f t="shared" si="282"/>
        <v>0</v>
      </c>
      <c r="G9033">
        <f t="shared" ca="1" si="283"/>
        <v>0</v>
      </c>
    </row>
    <row r="9034" spans="1:7" x14ac:dyDescent="0.25">
      <c r="A9034" t="s">
        <v>11344</v>
      </c>
      <c r="B9034" t="s">
        <v>2016</v>
      </c>
      <c r="C9034" s="4">
        <v>15352</v>
      </c>
      <c r="D9034">
        <v>7178607831</v>
      </c>
      <c r="E9034">
        <f>VLOOKUP(D9034,  base_salary!A:A, 1, FALSE)</f>
        <v>7178607831</v>
      </c>
      <c r="F9034">
        <f t="shared" si="282"/>
        <v>0</v>
      </c>
      <c r="G9034">
        <f t="shared" ca="1" si="283"/>
        <v>0</v>
      </c>
    </row>
    <row r="9035" spans="1:7" x14ac:dyDescent="0.25">
      <c r="A9035" t="s">
        <v>11345</v>
      </c>
      <c r="B9035" t="s">
        <v>2847</v>
      </c>
      <c r="C9035" s="4">
        <v>59562</v>
      </c>
      <c r="D9035">
        <v>4235594176</v>
      </c>
      <c r="E9035">
        <f>VLOOKUP(D9035,  base_salary!A:A, 1, FALSE)</f>
        <v>4235594176</v>
      </c>
      <c r="F9035">
        <f t="shared" si="282"/>
        <v>0</v>
      </c>
      <c r="G9035">
        <f t="shared" ca="1" si="283"/>
        <v>0</v>
      </c>
    </row>
    <row r="9036" spans="1:7" x14ac:dyDescent="0.25">
      <c r="A9036" t="s">
        <v>11346</v>
      </c>
      <c r="B9036" t="s">
        <v>1960</v>
      </c>
      <c r="C9036" s="4">
        <v>33577</v>
      </c>
      <c r="D9036">
        <v>4986200380</v>
      </c>
      <c r="E9036">
        <f>VLOOKUP(D9036,  base_salary!A:A, 1, FALSE)</f>
        <v>4986200380</v>
      </c>
      <c r="F9036">
        <f t="shared" si="282"/>
        <v>0</v>
      </c>
      <c r="G9036">
        <f t="shared" ca="1" si="283"/>
        <v>0</v>
      </c>
    </row>
    <row r="9037" spans="1:7" x14ac:dyDescent="0.25">
      <c r="A9037" t="s">
        <v>11347</v>
      </c>
      <c r="B9037" t="s">
        <v>2129</v>
      </c>
      <c r="C9037" s="4">
        <v>15664</v>
      </c>
      <c r="D9037">
        <v>3738218785</v>
      </c>
      <c r="E9037">
        <f>VLOOKUP(D9037,  base_salary!A:A, 1, FALSE)</f>
        <v>3738218785</v>
      </c>
      <c r="F9037">
        <f t="shared" si="282"/>
        <v>0</v>
      </c>
      <c r="G9037">
        <f t="shared" ca="1" si="283"/>
        <v>0</v>
      </c>
    </row>
    <row r="9038" spans="1:7" x14ac:dyDescent="0.25">
      <c r="A9038" t="s">
        <v>11348</v>
      </c>
      <c r="B9038" t="s">
        <v>2374</v>
      </c>
      <c r="C9038" s="4">
        <v>12090</v>
      </c>
      <c r="D9038">
        <v>6259267215</v>
      </c>
      <c r="E9038">
        <f>VLOOKUP(D9038,  base_salary!A:A, 1, FALSE)</f>
        <v>6259267215</v>
      </c>
      <c r="F9038">
        <f t="shared" si="282"/>
        <v>0</v>
      </c>
      <c r="G9038">
        <f t="shared" ca="1" si="283"/>
        <v>0</v>
      </c>
    </row>
    <row r="9039" spans="1:7" x14ac:dyDescent="0.25">
      <c r="A9039" t="s">
        <v>11349</v>
      </c>
      <c r="B9039" t="s">
        <v>2411</v>
      </c>
      <c r="C9039" s="4">
        <v>19053</v>
      </c>
      <c r="D9039">
        <v>303831626</v>
      </c>
      <c r="E9039">
        <f>VLOOKUP(D9039,  base_salary!A:A, 1, FALSE)</f>
        <v>303831626</v>
      </c>
      <c r="F9039">
        <f t="shared" si="282"/>
        <v>0</v>
      </c>
      <c r="G9039">
        <f t="shared" ca="1" si="283"/>
        <v>0</v>
      </c>
    </row>
    <row r="9040" spans="1:7" x14ac:dyDescent="0.25">
      <c r="A9040" t="s">
        <v>11350</v>
      </c>
      <c r="B9040" t="s">
        <v>4461</v>
      </c>
      <c r="C9040" s="4">
        <v>21026</v>
      </c>
      <c r="D9040">
        <v>3932861779</v>
      </c>
      <c r="E9040">
        <f>VLOOKUP(D9040,  base_salary!A:A, 1, FALSE)</f>
        <v>3932861779</v>
      </c>
      <c r="F9040">
        <f t="shared" si="282"/>
        <v>0</v>
      </c>
      <c r="G9040">
        <f t="shared" ca="1" si="283"/>
        <v>0</v>
      </c>
    </row>
    <row r="9041" spans="1:7" x14ac:dyDescent="0.25">
      <c r="A9041" t="s">
        <v>11351</v>
      </c>
      <c r="B9041" t="s">
        <v>2358</v>
      </c>
      <c r="C9041" s="4">
        <v>37449</v>
      </c>
      <c r="D9041">
        <v>4808886316</v>
      </c>
      <c r="E9041">
        <f>VLOOKUP(D9041,  base_salary!A:A, 1, FALSE)</f>
        <v>4808886316</v>
      </c>
      <c r="F9041">
        <f t="shared" si="282"/>
        <v>0</v>
      </c>
      <c r="G9041">
        <f t="shared" ca="1" si="283"/>
        <v>0</v>
      </c>
    </row>
    <row r="9042" spans="1:7" x14ac:dyDescent="0.25">
      <c r="A9042" t="s">
        <v>11352</v>
      </c>
      <c r="B9042" t="s">
        <v>2764</v>
      </c>
      <c r="C9042" s="4">
        <v>26719</v>
      </c>
      <c r="D9042">
        <v>3273288531</v>
      </c>
      <c r="E9042">
        <f>VLOOKUP(D9042,  base_salary!A:A, 1, FALSE)</f>
        <v>3273288531</v>
      </c>
      <c r="F9042">
        <f t="shared" si="282"/>
        <v>0</v>
      </c>
      <c r="G9042">
        <f t="shared" ca="1" si="283"/>
        <v>0</v>
      </c>
    </row>
    <row r="9043" spans="1:7" x14ac:dyDescent="0.25">
      <c r="A9043" t="s">
        <v>11353</v>
      </c>
      <c r="B9043" t="s">
        <v>2131</v>
      </c>
      <c r="C9043" s="4">
        <v>35826</v>
      </c>
      <c r="D9043">
        <v>9057758911</v>
      </c>
      <c r="E9043">
        <f>VLOOKUP(D9043,  base_salary!A:A, 1, FALSE)</f>
        <v>9057758911</v>
      </c>
      <c r="F9043">
        <f t="shared" si="282"/>
        <v>0</v>
      </c>
      <c r="G9043">
        <f t="shared" ca="1" si="283"/>
        <v>0</v>
      </c>
    </row>
    <row r="9044" spans="1:7" x14ac:dyDescent="0.25">
      <c r="A9044" t="s">
        <v>11354</v>
      </c>
      <c r="B9044" t="s">
        <v>3078</v>
      </c>
      <c r="C9044" s="4">
        <v>19165</v>
      </c>
      <c r="D9044">
        <v>2809344809</v>
      </c>
      <c r="E9044">
        <f>VLOOKUP(D9044,  base_salary!A:A, 1, FALSE)</f>
        <v>2809344809</v>
      </c>
      <c r="F9044">
        <f t="shared" si="282"/>
        <v>0</v>
      </c>
      <c r="G9044">
        <f t="shared" ca="1" si="283"/>
        <v>0</v>
      </c>
    </row>
    <row r="9045" spans="1:7" x14ac:dyDescent="0.25">
      <c r="A9045" t="s">
        <v>11355</v>
      </c>
      <c r="B9045" t="s">
        <v>2075</v>
      </c>
      <c r="C9045" s="4">
        <v>50104</v>
      </c>
      <c r="D9045">
        <v>9018504580</v>
      </c>
      <c r="E9045">
        <f>VLOOKUP(D9045,  base_salary!A:A, 1, FALSE)</f>
        <v>9018504580</v>
      </c>
      <c r="F9045">
        <f t="shared" si="282"/>
        <v>0</v>
      </c>
      <c r="G9045">
        <f t="shared" ca="1" si="283"/>
        <v>0</v>
      </c>
    </row>
    <row r="9046" spans="1:7" x14ac:dyDescent="0.25">
      <c r="A9046" t="s">
        <v>11356</v>
      </c>
      <c r="B9046" t="s">
        <v>2008</v>
      </c>
      <c r="C9046" s="4">
        <v>15947</v>
      </c>
      <c r="D9046">
        <v>3580617389</v>
      </c>
      <c r="E9046">
        <f>VLOOKUP(D9046,  base_salary!A:A, 1, FALSE)</f>
        <v>3580617389</v>
      </c>
      <c r="F9046">
        <f t="shared" si="282"/>
        <v>0</v>
      </c>
      <c r="G9046">
        <f t="shared" ca="1" si="283"/>
        <v>0</v>
      </c>
    </row>
    <row r="9047" spans="1:7" x14ac:dyDescent="0.25">
      <c r="A9047" t="s">
        <v>11357</v>
      </c>
      <c r="B9047" t="s">
        <v>2075</v>
      </c>
      <c r="C9047" s="4">
        <v>34039</v>
      </c>
      <c r="D9047">
        <v>5412518958</v>
      </c>
      <c r="E9047">
        <f>VLOOKUP(D9047,  base_salary!A:A, 1, FALSE)</f>
        <v>5412518958</v>
      </c>
      <c r="F9047">
        <f t="shared" si="282"/>
        <v>0</v>
      </c>
      <c r="G9047">
        <f t="shared" ca="1" si="283"/>
        <v>0</v>
      </c>
    </row>
    <row r="9048" spans="1:7" x14ac:dyDescent="0.25">
      <c r="A9048" t="s">
        <v>11358</v>
      </c>
      <c r="B9048" t="s">
        <v>2716</v>
      </c>
      <c r="C9048" s="4">
        <v>59792</v>
      </c>
      <c r="D9048">
        <v>549857826</v>
      </c>
      <c r="E9048">
        <f>VLOOKUP(D9048,  base_salary!A:A, 1, FALSE)</f>
        <v>549857826</v>
      </c>
      <c r="F9048">
        <f t="shared" si="282"/>
        <v>0</v>
      </c>
      <c r="G9048">
        <f t="shared" ca="1" si="283"/>
        <v>0</v>
      </c>
    </row>
    <row r="9049" spans="1:7" x14ac:dyDescent="0.25">
      <c r="A9049" t="s">
        <v>11359</v>
      </c>
      <c r="B9049" t="s">
        <v>3023</v>
      </c>
      <c r="C9049" s="4">
        <v>31148</v>
      </c>
      <c r="D9049">
        <v>3060876401</v>
      </c>
      <c r="E9049">
        <f>VLOOKUP(D9049,  base_salary!A:A, 1, FALSE)</f>
        <v>3060876401</v>
      </c>
      <c r="F9049">
        <f t="shared" si="282"/>
        <v>0</v>
      </c>
      <c r="G9049">
        <f t="shared" ca="1" si="283"/>
        <v>0</v>
      </c>
    </row>
    <row r="9050" spans="1:7" x14ac:dyDescent="0.25">
      <c r="A9050" t="s">
        <v>11360</v>
      </c>
      <c r="B9050" t="s">
        <v>1960</v>
      </c>
      <c r="C9050" s="4">
        <v>39491</v>
      </c>
      <c r="D9050">
        <v>7596173217</v>
      </c>
      <c r="E9050">
        <f>VLOOKUP(D9050,  base_salary!A:A, 1, FALSE)</f>
        <v>7596173217</v>
      </c>
      <c r="F9050">
        <f t="shared" si="282"/>
        <v>0</v>
      </c>
      <c r="G9050">
        <f t="shared" ca="1" si="283"/>
        <v>0</v>
      </c>
    </row>
    <row r="9051" spans="1:7" x14ac:dyDescent="0.25">
      <c r="A9051" t="s">
        <v>11361</v>
      </c>
      <c r="B9051" t="s">
        <v>2856</v>
      </c>
      <c r="C9051" s="4">
        <v>30213</v>
      </c>
      <c r="D9051">
        <v>7700368295</v>
      </c>
      <c r="E9051">
        <f>VLOOKUP(D9051,  base_salary!A:A, 1, FALSE)</f>
        <v>7700368295</v>
      </c>
      <c r="F9051">
        <f t="shared" si="282"/>
        <v>0</v>
      </c>
      <c r="G9051">
        <f t="shared" ca="1" si="283"/>
        <v>0</v>
      </c>
    </row>
    <row r="9052" spans="1:7" x14ac:dyDescent="0.25">
      <c r="A9052" t="s">
        <v>11362</v>
      </c>
      <c r="B9052" t="s">
        <v>2841</v>
      </c>
      <c r="C9052" s="4">
        <v>11716</v>
      </c>
      <c r="D9052">
        <v>6724903874</v>
      </c>
      <c r="E9052">
        <f>VLOOKUP(D9052,  base_salary!A:A, 1, FALSE)</f>
        <v>6724903874</v>
      </c>
      <c r="F9052">
        <f t="shared" si="282"/>
        <v>0</v>
      </c>
      <c r="G9052">
        <f t="shared" ca="1" si="283"/>
        <v>0</v>
      </c>
    </row>
    <row r="9053" spans="1:7" x14ac:dyDescent="0.25">
      <c r="A9053" t="s">
        <v>11363</v>
      </c>
      <c r="B9053" t="s">
        <v>2663</v>
      </c>
      <c r="C9053" s="4">
        <v>54368</v>
      </c>
      <c r="D9053">
        <v>116428384</v>
      </c>
      <c r="E9053">
        <f>VLOOKUP(D9053,  base_salary!A:A, 1, FALSE)</f>
        <v>116428384</v>
      </c>
      <c r="F9053">
        <f t="shared" si="282"/>
        <v>0</v>
      </c>
      <c r="G9053">
        <f t="shared" ca="1" si="283"/>
        <v>0</v>
      </c>
    </row>
    <row r="9054" spans="1:7" x14ac:dyDescent="0.25">
      <c r="A9054" t="s">
        <v>11364</v>
      </c>
      <c r="B9054" t="s">
        <v>2118</v>
      </c>
      <c r="C9054" s="4">
        <v>55315</v>
      </c>
      <c r="D9054">
        <v>8349606134</v>
      </c>
      <c r="E9054">
        <f>VLOOKUP(D9054,  base_salary!A:A, 1, FALSE)</f>
        <v>8349606134</v>
      </c>
      <c r="F9054">
        <f t="shared" si="282"/>
        <v>0</v>
      </c>
      <c r="G9054">
        <f t="shared" ca="1" si="283"/>
        <v>0</v>
      </c>
    </row>
    <row r="9055" spans="1:7" x14ac:dyDescent="0.25">
      <c r="A9055" t="s">
        <v>11365</v>
      </c>
      <c r="B9055" t="s">
        <v>2345</v>
      </c>
      <c r="C9055" s="4">
        <v>59346</v>
      </c>
      <c r="D9055">
        <v>4808886316</v>
      </c>
      <c r="E9055">
        <f>VLOOKUP(D9055,  base_salary!A:A, 1, FALSE)</f>
        <v>4808886316</v>
      </c>
      <c r="F9055">
        <f t="shared" si="282"/>
        <v>0</v>
      </c>
      <c r="G9055">
        <f t="shared" ca="1" si="283"/>
        <v>0</v>
      </c>
    </row>
    <row r="9056" spans="1:7" x14ac:dyDescent="0.25">
      <c r="A9056" t="s">
        <v>11366</v>
      </c>
      <c r="B9056" t="s">
        <v>2035</v>
      </c>
      <c r="C9056" s="4">
        <v>44301</v>
      </c>
      <c r="D9056">
        <v>966588630</v>
      </c>
      <c r="E9056">
        <f>VLOOKUP(D9056,  base_salary!A:A, 1, FALSE)</f>
        <v>966588630</v>
      </c>
      <c r="F9056">
        <f t="shared" si="282"/>
        <v>0</v>
      </c>
      <c r="G9056">
        <f t="shared" ca="1" si="283"/>
        <v>0</v>
      </c>
    </row>
    <row r="9057" spans="1:7" x14ac:dyDescent="0.25">
      <c r="A9057" t="s">
        <v>11367</v>
      </c>
      <c r="B9057" t="s">
        <v>2345</v>
      </c>
      <c r="C9057" s="4">
        <v>31627</v>
      </c>
      <c r="D9057">
        <v>1953937357</v>
      </c>
      <c r="E9057">
        <f>VLOOKUP(D9057,  base_salary!A:A, 1, FALSE)</f>
        <v>1953937357</v>
      </c>
      <c r="F9057">
        <f t="shared" si="282"/>
        <v>0</v>
      </c>
      <c r="G9057">
        <f t="shared" ca="1" si="283"/>
        <v>0</v>
      </c>
    </row>
    <row r="9058" spans="1:7" x14ac:dyDescent="0.25">
      <c r="A9058" t="s">
        <v>11368</v>
      </c>
      <c r="B9058" t="s">
        <v>2288</v>
      </c>
      <c r="C9058" s="4">
        <v>20530</v>
      </c>
      <c r="D9058">
        <v>9412192312</v>
      </c>
      <c r="E9058">
        <f>VLOOKUP(D9058,  base_salary!A:A, 1, FALSE)</f>
        <v>9412192312</v>
      </c>
      <c r="F9058">
        <f t="shared" si="282"/>
        <v>0</v>
      </c>
      <c r="G9058">
        <f t="shared" ca="1" si="283"/>
        <v>0</v>
      </c>
    </row>
    <row r="9059" spans="1:7" x14ac:dyDescent="0.25">
      <c r="A9059" t="s">
        <v>11369</v>
      </c>
      <c r="B9059" t="s">
        <v>2097</v>
      </c>
      <c r="C9059" s="4">
        <v>16201</v>
      </c>
      <c r="D9059">
        <v>8750494546</v>
      </c>
      <c r="E9059">
        <f>VLOOKUP(D9059,  base_salary!A:A, 1, FALSE)</f>
        <v>8750494546</v>
      </c>
      <c r="F9059">
        <f t="shared" si="282"/>
        <v>0</v>
      </c>
      <c r="G9059">
        <f t="shared" ca="1" si="283"/>
        <v>0</v>
      </c>
    </row>
    <row r="9060" spans="1:7" x14ac:dyDescent="0.25">
      <c r="A9060" t="s">
        <v>11370</v>
      </c>
      <c r="B9060" t="s">
        <v>2507</v>
      </c>
      <c r="C9060" s="4">
        <v>33383</v>
      </c>
      <c r="D9060">
        <v>3642452728</v>
      </c>
      <c r="E9060">
        <f>VLOOKUP(D9060,  base_salary!A:A, 1, FALSE)</f>
        <v>3642452728</v>
      </c>
      <c r="F9060">
        <f t="shared" si="282"/>
        <v>0</v>
      </c>
      <c r="G9060">
        <f t="shared" ca="1" si="283"/>
        <v>0</v>
      </c>
    </row>
    <row r="9061" spans="1:7" x14ac:dyDescent="0.25">
      <c r="A9061" t="s">
        <v>11371</v>
      </c>
      <c r="B9061" t="s">
        <v>2503</v>
      </c>
      <c r="C9061" s="4">
        <v>28332</v>
      </c>
      <c r="D9061">
        <v>303831626</v>
      </c>
      <c r="E9061">
        <f>VLOOKUP(D9061,  base_salary!A:A, 1, FALSE)</f>
        <v>303831626</v>
      </c>
      <c r="F9061">
        <f t="shared" si="282"/>
        <v>0</v>
      </c>
      <c r="G9061">
        <f t="shared" ca="1" si="283"/>
        <v>0</v>
      </c>
    </row>
    <row r="9062" spans="1:7" x14ac:dyDescent="0.25">
      <c r="A9062" t="s">
        <v>11372</v>
      </c>
      <c r="B9062" t="s">
        <v>4163</v>
      </c>
      <c r="C9062" s="4">
        <v>37843</v>
      </c>
      <c r="D9062">
        <v>8175279842</v>
      </c>
      <c r="E9062">
        <f>VLOOKUP(D9062,  base_salary!A:A, 1, FALSE)</f>
        <v>8175279842</v>
      </c>
      <c r="F9062">
        <f t="shared" si="282"/>
        <v>0</v>
      </c>
      <c r="G9062">
        <f t="shared" ca="1" si="283"/>
        <v>0</v>
      </c>
    </row>
    <row r="9063" spans="1:7" x14ac:dyDescent="0.25">
      <c r="A9063" t="s">
        <v>11373</v>
      </c>
      <c r="B9063" t="s">
        <v>2800</v>
      </c>
      <c r="C9063" s="4">
        <v>42157</v>
      </c>
      <c r="D9063">
        <v>2279888742</v>
      </c>
      <c r="E9063">
        <f>VLOOKUP(D9063,  base_salary!A:A, 1, FALSE)</f>
        <v>2279888742</v>
      </c>
      <c r="F9063">
        <f t="shared" si="282"/>
        <v>0</v>
      </c>
      <c r="G9063">
        <f t="shared" ca="1" si="283"/>
        <v>0</v>
      </c>
    </row>
    <row r="9064" spans="1:7" x14ac:dyDescent="0.25">
      <c r="A9064" t="s">
        <v>11374</v>
      </c>
      <c r="B9064" t="s">
        <v>2920</v>
      </c>
      <c r="C9064" s="4">
        <v>45561</v>
      </c>
      <c r="D9064">
        <v>4795089876</v>
      </c>
      <c r="E9064">
        <f>VLOOKUP(D9064,  base_salary!A:A, 1, FALSE)</f>
        <v>4795089876</v>
      </c>
      <c r="F9064">
        <f t="shared" si="282"/>
        <v>0</v>
      </c>
      <c r="G9064">
        <f t="shared" ca="1" si="283"/>
        <v>0</v>
      </c>
    </row>
    <row r="9065" spans="1:7" x14ac:dyDescent="0.25">
      <c r="A9065" t="s">
        <v>11375</v>
      </c>
      <c r="B9065" t="s">
        <v>2194</v>
      </c>
      <c r="C9065" s="4">
        <v>36402</v>
      </c>
      <c r="D9065">
        <v>2352201101</v>
      </c>
      <c r="E9065">
        <f>VLOOKUP(D9065,  base_salary!A:A, 1, FALSE)</f>
        <v>2352201101</v>
      </c>
      <c r="F9065">
        <f t="shared" si="282"/>
        <v>0</v>
      </c>
      <c r="G9065">
        <f t="shared" ca="1" si="283"/>
        <v>0</v>
      </c>
    </row>
    <row r="9066" spans="1:7" x14ac:dyDescent="0.25">
      <c r="A9066" t="s">
        <v>11376</v>
      </c>
      <c r="B9066" t="s">
        <v>2018</v>
      </c>
      <c r="C9066" s="4">
        <v>49259</v>
      </c>
      <c r="D9066">
        <v>2257563263</v>
      </c>
      <c r="E9066">
        <f>VLOOKUP(D9066,  base_salary!A:A, 1, FALSE)</f>
        <v>2257563263</v>
      </c>
      <c r="F9066">
        <f t="shared" si="282"/>
        <v>0</v>
      </c>
      <c r="G9066">
        <f t="shared" ca="1" si="283"/>
        <v>0</v>
      </c>
    </row>
    <row r="9067" spans="1:7" x14ac:dyDescent="0.25">
      <c r="A9067" t="s">
        <v>11377</v>
      </c>
      <c r="B9067" t="s">
        <v>1948</v>
      </c>
      <c r="C9067" s="4">
        <v>21969</v>
      </c>
      <c r="D9067">
        <v>8646243699</v>
      </c>
      <c r="E9067">
        <f>VLOOKUP(D9067,  base_salary!A:A, 1, FALSE)</f>
        <v>8646243699</v>
      </c>
      <c r="F9067">
        <f t="shared" si="282"/>
        <v>0</v>
      </c>
      <c r="G9067">
        <f t="shared" ca="1" si="283"/>
        <v>0</v>
      </c>
    </row>
    <row r="9068" spans="1:7" x14ac:dyDescent="0.25">
      <c r="A9068" t="s">
        <v>11378</v>
      </c>
      <c r="B9068" t="s">
        <v>2135</v>
      </c>
      <c r="C9068" s="4">
        <v>57899</v>
      </c>
      <c r="D9068">
        <v>5988565948</v>
      </c>
      <c r="E9068">
        <f>VLOOKUP(D9068,  base_salary!A:A, 1, FALSE)</f>
        <v>5988565948</v>
      </c>
      <c r="F9068">
        <f t="shared" si="282"/>
        <v>0</v>
      </c>
      <c r="G9068">
        <f t="shared" ca="1" si="283"/>
        <v>0</v>
      </c>
    </row>
    <row r="9069" spans="1:7" x14ac:dyDescent="0.25">
      <c r="A9069" t="s">
        <v>11379</v>
      </c>
      <c r="B9069" t="s">
        <v>2175</v>
      </c>
      <c r="C9069" s="4">
        <v>22154</v>
      </c>
      <c r="D9069">
        <v>132027631</v>
      </c>
      <c r="E9069">
        <f>VLOOKUP(D9069,  base_salary!A:A, 1, FALSE)</f>
        <v>132027631</v>
      </c>
      <c r="F9069">
        <f t="shared" si="282"/>
        <v>0</v>
      </c>
      <c r="G9069">
        <f t="shared" ca="1" si="283"/>
        <v>0</v>
      </c>
    </row>
    <row r="9070" spans="1:7" x14ac:dyDescent="0.25">
      <c r="A9070" t="s">
        <v>11380</v>
      </c>
      <c r="B9070" t="s">
        <v>2596</v>
      </c>
      <c r="C9070" s="4">
        <v>14665</v>
      </c>
      <c r="D9070">
        <v>2158895349</v>
      </c>
      <c r="E9070">
        <f>VLOOKUP(D9070,  base_salary!A:A, 1, FALSE)</f>
        <v>2158895349</v>
      </c>
      <c r="F9070">
        <f t="shared" si="282"/>
        <v>0</v>
      </c>
      <c r="G9070">
        <f t="shared" ca="1" si="283"/>
        <v>0</v>
      </c>
    </row>
    <row r="9071" spans="1:7" x14ac:dyDescent="0.25">
      <c r="A9071" t="s">
        <v>11381</v>
      </c>
      <c r="B9071" t="s">
        <v>2519</v>
      </c>
      <c r="C9071" s="4">
        <v>15752</v>
      </c>
      <c r="D9071">
        <v>3569414450</v>
      </c>
      <c r="E9071">
        <f>VLOOKUP(D9071,  base_salary!A:A, 1, FALSE)</f>
        <v>3569414450</v>
      </c>
      <c r="F9071">
        <f t="shared" si="282"/>
        <v>0</v>
      </c>
      <c r="G9071">
        <f t="shared" ca="1" si="283"/>
        <v>0</v>
      </c>
    </row>
    <row r="9072" spans="1:7" x14ac:dyDescent="0.25">
      <c r="A9072" t="s">
        <v>11382</v>
      </c>
      <c r="B9072" t="s">
        <v>3078</v>
      </c>
      <c r="C9072" s="4">
        <v>34554</v>
      </c>
      <c r="D9072">
        <v>2259282237</v>
      </c>
      <c r="E9072">
        <f>VLOOKUP(D9072,  base_salary!A:A, 1, FALSE)</f>
        <v>2259282237</v>
      </c>
      <c r="F9072">
        <f t="shared" si="282"/>
        <v>0</v>
      </c>
      <c r="G9072">
        <f t="shared" ca="1" si="283"/>
        <v>0</v>
      </c>
    </row>
    <row r="9073" spans="1:7" x14ac:dyDescent="0.25">
      <c r="A9073" t="s">
        <v>11383</v>
      </c>
      <c r="B9073" t="s">
        <v>1966</v>
      </c>
      <c r="C9073" s="4">
        <v>14246</v>
      </c>
      <c r="D9073">
        <v>8333777430</v>
      </c>
      <c r="E9073">
        <f>VLOOKUP(D9073,  base_salary!A:A, 1, FALSE)</f>
        <v>8333777430</v>
      </c>
      <c r="F9073">
        <f t="shared" si="282"/>
        <v>0</v>
      </c>
      <c r="G9073">
        <f t="shared" ca="1" si="283"/>
        <v>0</v>
      </c>
    </row>
    <row r="9074" spans="1:7" x14ac:dyDescent="0.25">
      <c r="A9074" t="s">
        <v>11384</v>
      </c>
      <c r="B9074" t="s">
        <v>2441</v>
      </c>
      <c r="C9074" s="4">
        <v>16240</v>
      </c>
      <c r="D9074">
        <v>2973558387</v>
      </c>
      <c r="E9074">
        <f>VLOOKUP(D9074,  base_salary!A:A, 1, FALSE)</f>
        <v>2973558387</v>
      </c>
      <c r="F9074">
        <f t="shared" si="282"/>
        <v>0</v>
      </c>
      <c r="G9074">
        <f t="shared" ca="1" si="283"/>
        <v>0</v>
      </c>
    </row>
    <row r="9075" spans="1:7" x14ac:dyDescent="0.25">
      <c r="A9075" t="s">
        <v>11385</v>
      </c>
      <c r="B9075" t="s">
        <v>2298</v>
      </c>
      <c r="C9075" s="4">
        <v>59365</v>
      </c>
      <c r="D9075">
        <v>7205256240</v>
      </c>
      <c r="E9075">
        <f>VLOOKUP(D9075,  base_salary!A:A, 1, FALSE)</f>
        <v>7205256240</v>
      </c>
      <c r="F9075">
        <f t="shared" si="282"/>
        <v>0</v>
      </c>
      <c r="G9075">
        <f t="shared" ca="1" si="283"/>
        <v>0</v>
      </c>
    </row>
    <row r="9076" spans="1:7" x14ac:dyDescent="0.25">
      <c r="A9076" t="s">
        <v>11386</v>
      </c>
      <c r="B9076" t="s">
        <v>2154</v>
      </c>
      <c r="C9076" s="4">
        <v>26351</v>
      </c>
      <c r="D9076">
        <v>232367817</v>
      </c>
      <c r="E9076">
        <f>VLOOKUP(D9076,  base_salary!A:A, 1, FALSE)</f>
        <v>232367817</v>
      </c>
      <c r="F9076">
        <f t="shared" si="282"/>
        <v>0</v>
      </c>
      <c r="G9076">
        <f t="shared" ca="1" si="283"/>
        <v>0</v>
      </c>
    </row>
    <row r="9077" spans="1:7" x14ac:dyDescent="0.25">
      <c r="A9077" t="s">
        <v>11387</v>
      </c>
      <c r="B9077" t="s">
        <v>2246</v>
      </c>
      <c r="C9077" s="4">
        <v>25773</v>
      </c>
      <c r="D9077">
        <v>6286877770</v>
      </c>
      <c r="E9077">
        <f>VLOOKUP(D9077,  base_salary!A:A, 1, FALSE)</f>
        <v>6286877770</v>
      </c>
      <c r="F9077">
        <f t="shared" si="282"/>
        <v>0</v>
      </c>
      <c r="G9077">
        <f t="shared" ca="1" si="283"/>
        <v>0</v>
      </c>
    </row>
    <row r="9078" spans="1:7" x14ac:dyDescent="0.25">
      <c r="A9078" t="s">
        <v>11388</v>
      </c>
      <c r="B9078" t="s">
        <v>2214</v>
      </c>
      <c r="C9078" s="4">
        <v>11115</v>
      </c>
      <c r="D9078">
        <v>320120716</v>
      </c>
      <c r="E9078">
        <f>VLOOKUP(D9078,  base_salary!A:A, 1, FALSE)</f>
        <v>320120716</v>
      </c>
      <c r="F9078">
        <f t="shared" si="282"/>
        <v>0</v>
      </c>
      <c r="G9078">
        <f t="shared" ca="1" si="283"/>
        <v>0</v>
      </c>
    </row>
    <row r="9079" spans="1:7" x14ac:dyDescent="0.25">
      <c r="A9079" t="s">
        <v>11389</v>
      </c>
      <c r="B9079" t="s">
        <v>2266</v>
      </c>
      <c r="C9079" s="4">
        <v>25997</v>
      </c>
      <c r="D9079">
        <v>1898839557</v>
      </c>
      <c r="E9079">
        <f>VLOOKUP(D9079,  base_salary!A:A, 1, FALSE)</f>
        <v>1898839557</v>
      </c>
      <c r="F9079">
        <f t="shared" si="282"/>
        <v>0</v>
      </c>
      <c r="G9079">
        <f t="shared" ca="1" si="283"/>
        <v>0</v>
      </c>
    </row>
    <row r="9080" spans="1:7" x14ac:dyDescent="0.25">
      <c r="A9080" t="s">
        <v>11390</v>
      </c>
      <c r="B9080" t="s">
        <v>2205</v>
      </c>
      <c r="C9080" s="4">
        <v>27567</v>
      </c>
      <c r="D9080">
        <v>1231429186</v>
      </c>
      <c r="E9080">
        <f>VLOOKUP(D9080,  base_salary!A:A, 1, FALSE)</f>
        <v>1231429186</v>
      </c>
      <c r="F9080">
        <f t="shared" si="282"/>
        <v>0</v>
      </c>
      <c r="G9080">
        <f t="shared" ca="1" si="283"/>
        <v>0</v>
      </c>
    </row>
    <row r="9081" spans="1:7" x14ac:dyDescent="0.25">
      <c r="A9081" t="s">
        <v>11391</v>
      </c>
      <c r="B9081" t="s">
        <v>2665</v>
      </c>
      <c r="C9081" s="4">
        <v>43613</v>
      </c>
      <c r="D9081">
        <v>5068508845</v>
      </c>
      <c r="E9081">
        <f>VLOOKUP(D9081,  base_salary!A:A, 1, FALSE)</f>
        <v>5068508845</v>
      </c>
      <c r="F9081">
        <f t="shared" si="282"/>
        <v>0</v>
      </c>
      <c r="G9081">
        <f t="shared" ca="1" si="283"/>
        <v>0</v>
      </c>
    </row>
    <row r="9082" spans="1:7" x14ac:dyDescent="0.25">
      <c r="A9082" t="s">
        <v>11392</v>
      </c>
      <c r="B9082" t="s">
        <v>2797</v>
      </c>
      <c r="C9082" s="4">
        <v>57690</v>
      </c>
      <c r="D9082">
        <v>4759627103</v>
      </c>
      <c r="E9082">
        <f>VLOOKUP(D9082,  base_salary!A:A, 1, FALSE)</f>
        <v>4759627103</v>
      </c>
      <c r="F9082">
        <f t="shared" si="282"/>
        <v>0</v>
      </c>
      <c r="G9082">
        <f t="shared" ca="1" si="283"/>
        <v>0</v>
      </c>
    </row>
    <row r="9083" spans="1:7" x14ac:dyDescent="0.25">
      <c r="A9083" t="s">
        <v>11393</v>
      </c>
      <c r="B9083" t="s">
        <v>1930</v>
      </c>
      <c r="C9083" s="4">
        <v>13172</v>
      </c>
      <c r="D9083">
        <v>8054305400</v>
      </c>
      <c r="E9083">
        <f>VLOOKUP(D9083,  base_salary!A:A, 1, FALSE)</f>
        <v>8054305400</v>
      </c>
      <c r="F9083">
        <f t="shared" si="282"/>
        <v>0</v>
      </c>
      <c r="G9083">
        <f t="shared" ca="1" si="283"/>
        <v>0</v>
      </c>
    </row>
    <row r="9084" spans="1:7" x14ac:dyDescent="0.25">
      <c r="A9084" t="s">
        <v>11394</v>
      </c>
      <c r="B9084" t="s">
        <v>2403</v>
      </c>
      <c r="C9084" s="4">
        <v>11139</v>
      </c>
      <c r="D9084">
        <v>4159390110</v>
      </c>
      <c r="E9084">
        <f>VLOOKUP(D9084,  base_salary!A:A, 1, FALSE)</f>
        <v>4159390110</v>
      </c>
      <c r="F9084">
        <f t="shared" si="282"/>
        <v>0</v>
      </c>
      <c r="G9084">
        <f t="shared" ca="1" si="283"/>
        <v>0</v>
      </c>
    </row>
    <row r="9085" spans="1:7" x14ac:dyDescent="0.25">
      <c r="A9085" t="s">
        <v>11395</v>
      </c>
      <c r="B9085" t="s">
        <v>2714</v>
      </c>
      <c r="C9085" s="4">
        <v>29784</v>
      </c>
      <c r="D9085">
        <v>5412518958</v>
      </c>
      <c r="E9085">
        <f>VLOOKUP(D9085,  base_salary!A:A, 1, FALSE)</f>
        <v>5412518958</v>
      </c>
      <c r="F9085">
        <f t="shared" si="282"/>
        <v>0</v>
      </c>
      <c r="G9085">
        <f t="shared" ca="1" si="283"/>
        <v>0</v>
      </c>
    </row>
    <row r="9086" spans="1:7" x14ac:dyDescent="0.25">
      <c r="A9086" t="s">
        <v>11396</v>
      </c>
      <c r="B9086" t="s">
        <v>2507</v>
      </c>
      <c r="C9086" s="4">
        <v>43907</v>
      </c>
      <c r="D9086">
        <v>2149326663</v>
      </c>
      <c r="E9086">
        <f>VLOOKUP(D9086,  base_salary!A:A, 1, FALSE)</f>
        <v>2149326663</v>
      </c>
      <c r="F9086">
        <f t="shared" si="282"/>
        <v>0</v>
      </c>
      <c r="G9086">
        <f t="shared" ca="1" si="283"/>
        <v>0</v>
      </c>
    </row>
    <row r="9087" spans="1:7" x14ac:dyDescent="0.25">
      <c r="A9087" t="s">
        <v>11397</v>
      </c>
      <c r="B9087" t="s">
        <v>3279</v>
      </c>
      <c r="C9087" s="4">
        <v>10546</v>
      </c>
      <c r="D9087">
        <v>6819596901</v>
      </c>
      <c r="E9087">
        <f>VLOOKUP(D9087,  base_salary!A:A, 1, FALSE)</f>
        <v>6819596901</v>
      </c>
      <c r="F9087">
        <f t="shared" si="282"/>
        <v>0</v>
      </c>
      <c r="G9087">
        <f t="shared" ca="1" si="283"/>
        <v>0</v>
      </c>
    </row>
    <row r="9088" spans="1:7" x14ac:dyDescent="0.25">
      <c r="A9088" t="s">
        <v>11398</v>
      </c>
      <c r="B9088" t="s">
        <v>3235</v>
      </c>
      <c r="C9088" s="4">
        <v>37419</v>
      </c>
      <c r="D9088">
        <v>7338728615</v>
      </c>
      <c r="E9088">
        <f>VLOOKUP(D9088,  base_salary!A:A, 1, FALSE)</f>
        <v>7338728615</v>
      </c>
      <c r="F9088">
        <f t="shared" si="282"/>
        <v>0</v>
      </c>
      <c r="G9088">
        <f t="shared" ca="1" si="283"/>
        <v>0</v>
      </c>
    </row>
    <row r="9089" spans="1:7" x14ac:dyDescent="0.25">
      <c r="A9089" t="s">
        <v>11399</v>
      </c>
      <c r="B9089" t="s">
        <v>3376</v>
      </c>
      <c r="C9089" s="4">
        <v>20655</v>
      </c>
      <c r="D9089">
        <v>7885796000</v>
      </c>
      <c r="E9089">
        <f>VLOOKUP(D9089,  base_salary!A:A, 1, FALSE)</f>
        <v>7885796000</v>
      </c>
      <c r="F9089">
        <f t="shared" si="282"/>
        <v>0</v>
      </c>
      <c r="G9089">
        <f t="shared" ca="1" si="283"/>
        <v>0</v>
      </c>
    </row>
    <row r="9090" spans="1:7" x14ac:dyDescent="0.25">
      <c r="A9090" t="s">
        <v>11400</v>
      </c>
      <c r="B9090" t="s">
        <v>2106</v>
      </c>
      <c r="C9090" s="4">
        <v>13761</v>
      </c>
      <c r="D9090">
        <v>9529277938</v>
      </c>
      <c r="E9090">
        <f>VLOOKUP(D9090,  base_salary!A:A, 1, FALSE)</f>
        <v>9529277938</v>
      </c>
      <c r="F9090">
        <f t="shared" si="282"/>
        <v>0</v>
      </c>
      <c r="G9090">
        <f t="shared" ca="1" si="283"/>
        <v>0</v>
      </c>
    </row>
    <row r="9091" spans="1:7" x14ac:dyDescent="0.25">
      <c r="A9091" t="s">
        <v>11401</v>
      </c>
      <c r="B9091" t="s">
        <v>2593</v>
      </c>
      <c r="C9091" s="4">
        <v>53785</v>
      </c>
      <c r="D9091">
        <v>9815158015</v>
      </c>
      <c r="E9091">
        <f>VLOOKUP(D9091,  base_salary!A:A, 1, FALSE)</f>
        <v>9815158015</v>
      </c>
      <c r="F9091">
        <f t="shared" ref="F9091:F9154" si="284">IF(ISERROR(E9091), 1, 0)</f>
        <v>0</v>
      </c>
      <c r="G9091">
        <f t="shared" ref="G9091:G9154" ca="1" si="285">SUM(G:G)</f>
        <v>0</v>
      </c>
    </row>
    <row r="9092" spans="1:7" x14ac:dyDescent="0.25">
      <c r="A9092" t="s">
        <v>11402</v>
      </c>
      <c r="B9092" t="s">
        <v>3663</v>
      </c>
      <c r="C9092" s="4">
        <v>18244</v>
      </c>
      <c r="D9092">
        <v>4453315724</v>
      </c>
      <c r="E9092">
        <f>VLOOKUP(D9092,  base_salary!A:A, 1, FALSE)</f>
        <v>4453315724</v>
      </c>
      <c r="F9092">
        <f t="shared" si="284"/>
        <v>0</v>
      </c>
      <c r="G9092">
        <f t="shared" ca="1" si="285"/>
        <v>0</v>
      </c>
    </row>
    <row r="9093" spans="1:7" x14ac:dyDescent="0.25">
      <c r="A9093" t="s">
        <v>11403</v>
      </c>
      <c r="B9093" t="s">
        <v>2663</v>
      </c>
      <c r="C9093" s="4">
        <v>23796</v>
      </c>
      <c r="D9093">
        <v>7236563277</v>
      </c>
      <c r="E9093">
        <f>VLOOKUP(D9093,  base_salary!A:A, 1, FALSE)</f>
        <v>7236563277</v>
      </c>
      <c r="F9093">
        <f t="shared" si="284"/>
        <v>0</v>
      </c>
      <c r="G9093">
        <f t="shared" ca="1" si="285"/>
        <v>0</v>
      </c>
    </row>
    <row r="9094" spans="1:7" x14ac:dyDescent="0.25">
      <c r="A9094" t="s">
        <v>11404</v>
      </c>
      <c r="B9094" t="s">
        <v>2249</v>
      </c>
      <c r="C9094" s="4">
        <v>49000</v>
      </c>
      <c r="D9094">
        <v>5988565948</v>
      </c>
      <c r="E9094">
        <f>VLOOKUP(D9094,  base_salary!A:A, 1, FALSE)</f>
        <v>5988565948</v>
      </c>
      <c r="F9094">
        <f t="shared" si="284"/>
        <v>0</v>
      </c>
      <c r="G9094">
        <f t="shared" ca="1" si="285"/>
        <v>0</v>
      </c>
    </row>
    <row r="9095" spans="1:7" x14ac:dyDescent="0.25">
      <c r="A9095" t="s">
        <v>11405</v>
      </c>
      <c r="B9095" t="s">
        <v>2308</v>
      </c>
      <c r="C9095" s="4">
        <v>10128</v>
      </c>
      <c r="D9095">
        <v>4323727860</v>
      </c>
      <c r="E9095">
        <f>VLOOKUP(D9095,  base_salary!A:A, 1, FALSE)</f>
        <v>4323727860</v>
      </c>
      <c r="F9095">
        <f t="shared" si="284"/>
        <v>0</v>
      </c>
      <c r="G9095">
        <f t="shared" ca="1" si="285"/>
        <v>0</v>
      </c>
    </row>
    <row r="9096" spans="1:7" x14ac:dyDescent="0.25">
      <c r="A9096" t="s">
        <v>11406</v>
      </c>
      <c r="B9096" t="s">
        <v>2360</v>
      </c>
      <c r="C9096" s="4">
        <v>37416</v>
      </c>
      <c r="D9096">
        <v>6148235056</v>
      </c>
      <c r="E9096">
        <f>VLOOKUP(D9096,  base_salary!A:A, 1, FALSE)</f>
        <v>6148235056</v>
      </c>
      <c r="F9096">
        <f t="shared" si="284"/>
        <v>0</v>
      </c>
      <c r="G9096">
        <f t="shared" ca="1" si="285"/>
        <v>0</v>
      </c>
    </row>
    <row r="9097" spans="1:7" x14ac:dyDescent="0.25">
      <c r="A9097" t="s">
        <v>11407</v>
      </c>
      <c r="B9097" t="s">
        <v>2139</v>
      </c>
      <c r="C9097" s="4">
        <v>40230</v>
      </c>
      <c r="D9097">
        <v>1892125439</v>
      </c>
      <c r="E9097">
        <f>VLOOKUP(D9097,  base_salary!A:A, 1, FALSE)</f>
        <v>1892125439</v>
      </c>
      <c r="F9097">
        <f t="shared" si="284"/>
        <v>0</v>
      </c>
      <c r="G9097">
        <f t="shared" ca="1" si="285"/>
        <v>0</v>
      </c>
    </row>
    <row r="9098" spans="1:7" x14ac:dyDescent="0.25">
      <c r="A9098" t="s">
        <v>11408</v>
      </c>
      <c r="B9098" t="s">
        <v>2623</v>
      </c>
      <c r="C9098" s="4">
        <v>25281</v>
      </c>
      <c r="D9098">
        <v>5068508845</v>
      </c>
      <c r="E9098">
        <f>VLOOKUP(D9098,  base_salary!A:A, 1, FALSE)</f>
        <v>5068508845</v>
      </c>
      <c r="F9098">
        <f t="shared" si="284"/>
        <v>0</v>
      </c>
      <c r="G9098">
        <f t="shared" ca="1" si="285"/>
        <v>0</v>
      </c>
    </row>
    <row r="9099" spans="1:7" x14ac:dyDescent="0.25">
      <c r="A9099" t="s">
        <v>11409</v>
      </c>
      <c r="B9099" t="s">
        <v>2043</v>
      </c>
      <c r="C9099" s="4">
        <v>37551</v>
      </c>
      <c r="D9099">
        <v>1541082834</v>
      </c>
      <c r="E9099">
        <f>VLOOKUP(D9099,  base_salary!A:A, 1, FALSE)</f>
        <v>1541082834</v>
      </c>
      <c r="F9099">
        <f t="shared" si="284"/>
        <v>0</v>
      </c>
      <c r="G9099">
        <f t="shared" ca="1" si="285"/>
        <v>0</v>
      </c>
    </row>
    <row r="9100" spans="1:7" x14ac:dyDescent="0.25">
      <c r="A9100" t="s">
        <v>11410</v>
      </c>
      <c r="B9100" t="s">
        <v>2097</v>
      </c>
      <c r="C9100" s="4">
        <v>14896</v>
      </c>
      <c r="D9100">
        <v>7573774818</v>
      </c>
      <c r="E9100">
        <f>VLOOKUP(D9100,  base_salary!A:A, 1, FALSE)</f>
        <v>7573774818</v>
      </c>
      <c r="F9100">
        <f t="shared" si="284"/>
        <v>0</v>
      </c>
      <c r="G9100">
        <f t="shared" ca="1" si="285"/>
        <v>0</v>
      </c>
    </row>
    <row r="9101" spans="1:7" x14ac:dyDescent="0.25">
      <c r="A9101" t="s">
        <v>11411</v>
      </c>
      <c r="B9101" t="s">
        <v>2300</v>
      </c>
      <c r="C9101" s="4">
        <v>26727</v>
      </c>
      <c r="D9101">
        <v>7112955017</v>
      </c>
      <c r="E9101">
        <f>VLOOKUP(D9101,  base_salary!A:A, 1, FALSE)</f>
        <v>7112955017</v>
      </c>
      <c r="F9101">
        <f t="shared" si="284"/>
        <v>0</v>
      </c>
      <c r="G9101">
        <f t="shared" ca="1" si="285"/>
        <v>0</v>
      </c>
    </row>
    <row r="9102" spans="1:7" x14ac:dyDescent="0.25">
      <c r="A9102" t="s">
        <v>11412</v>
      </c>
      <c r="B9102" t="s">
        <v>2569</v>
      </c>
      <c r="C9102" s="4">
        <v>31934</v>
      </c>
      <c r="D9102">
        <v>7462528568</v>
      </c>
      <c r="E9102">
        <f>VLOOKUP(D9102,  base_salary!A:A, 1, FALSE)</f>
        <v>7462528568</v>
      </c>
      <c r="F9102">
        <f t="shared" si="284"/>
        <v>0</v>
      </c>
      <c r="G9102">
        <f t="shared" ca="1" si="285"/>
        <v>0</v>
      </c>
    </row>
    <row r="9103" spans="1:7" x14ac:dyDescent="0.25">
      <c r="A9103" t="s">
        <v>11413</v>
      </c>
      <c r="B9103" t="s">
        <v>2557</v>
      </c>
      <c r="C9103" s="4">
        <v>27768</v>
      </c>
      <c r="D9103">
        <v>8370379001</v>
      </c>
      <c r="E9103">
        <f>VLOOKUP(D9103,  base_salary!A:A, 1, FALSE)</f>
        <v>8370379001</v>
      </c>
      <c r="F9103">
        <f t="shared" si="284"/>
        <v>0</v>
      </c>
      <c r="G9103">
        <f t="shared" ca="1" si="285"/>
        <v>0</v>
      </c>
    </row>
    <row r="9104" spans="1:7" x14ac:dyDescent="0.25">
      <c r="A9104" t="s">
        <v>11414</v>
      </c>
      <c r="B9104" t="s">
        <v>2242</v>
      </c>
      <c r="C9104" s="4">
        <v>17842</v>
      </c>
      <c r="D9104">
        <v>6732216945</v>
      </c>
      <c r="E9104">
        <f>VLOOKUP(D9104,  base_salary!A:A, 1, FALSE)</f>
        <v>6732216945</v>
      </c>
      <c r="F9104">
        <f t="shared" si="284"/>
        <v>0</v>
      </c>
      <c r="G9104">
        <f t="shared" ca="1" si="285"/>
        <v>0</v>
      </c>
    </row>
    <row r="9105" spans="1:7" x14ac:dyDescent="0.25">
      <c r="A9105" t="s">
        <v>11415</v>
      </c>
      <c r="B9105" t="s">
        <v>2623</v>
      </c>
      <c r="C9105" s="4">
        <v>35058</v>
      </c>
      <c r="D9105">
        <v>2074776004</v>
      </c>
      <c r="E9105">
        <f>VLOOKUP(D9105,  base_salary!A:A, 1, FALSE)</f>
        <v>2074776004</v>
      </c>
      <c r="F9105">
        <f t="shared" si="284"/>
        <v>0</v>
      </c>
      <c r="G9105">
        <f t="shared" ca="1" si="285"/>
        <v>0</v>
      </c>
    </row>
    <row r="9106" spans="1:7" x14ac:dyDescent="0.25">
      <c r="A9106" t="s">
        <v>11416</v>
      </c>
      <c r="B9106" t="s">
        <v>2752</v>
      </c>
      <c r="C9106" s="4">
        <v>33000</v>
      </c>
      <c r="D9106">
        <v>6462250968</v>
      </c>
      <c r="E9106">
        <f>VLOOKUP(D9106,  base_salary!A:A, 1, FALSE)</f>
        <v>6462250968</v>
      </c>
      <c r="F9106">
        <f t="shared" si="284"/>
        <v>0</v>
      </c>
      <c r="G9106">
        <f t="shared" ca="1" si="285"/>
        <v>0</v>
      </c>
    </row>
    <row r="9107" spans="1:7" x14ac:dyDescent="0.25">
      <c r="A9107" t="s">
        <v>11417</v>
      </c>
      <c r="B9107" t="s">
        <v>2101</v>
      </c>
      <c r="C9107" s="4">
        <v>41484</v>
      </c>
      <c r="D9107">
        <v>6148235056</v>
      </c>
      <c r="E9107">
        <f>VLOOKUP(D9107,  base_salary!A:A, 1, FALSE)</f>
        <v>6148235056</v>
      </c>
      <c r="F9107">
        <f t="shared" si="284"/>
        <v>0</v>
      </c>
      <c r="G9107">
        <f t="shared" ca="1" si="285"/>
        <v>0</v>
      </c>
    </row>
    <row r="9108" spans="1:7" x14ac:dyDescent="0.25">
      <c r="A9108" t="s">
        <v>11418</v>
      </c>
      <c r="B9108" t="s">
        <v>3286</v>
      </c>
      <c r="C9108" s="4">
        <v>36626</v>
      </c>
      <c r="D9108">
        <v>7304628987</v>
      </c>
      <c r="E9108">
        <f>VLOOKUP(D9108,  base_salary!A:A, 1, FALSE)</f>
        <v>7304628987</v>
      </c>
      <c r="F9108">
        <f t="shared" si="284"/>
        <v>0</v>
      </c>
      <c r="G9108">
        <f t="shared" ca="1" si="285"/>
        <v>0</v>
      </c>
    </row>
    <row r="9109" spans="1:7" x14ac:dyDescent="0.25">
      <c r="A9109" t="s">
        <v>11419</v>
      </c>
      <c r="B9109" t="s">
        <v>2244</v>
      </c>
      <c r="C9109" s="4">
        <v>40114</v>
      </c>
      <c r="D9109">
        <v>8187246642</v>
      </c>
      <c r="E9109">
        <f>VLOOKUP(D9109,  base_salary!A:A, 1, FALSE)</f>
        <v>8187246642</v>
      </c>
      <c r="F9109">
        <f t="shared" si="284"/>
        <v>0</v>
      </c>
      <c r="G9109">
        <f t="shared" ca="1" si="285"/>
        <v>0</v>
      </c>
    </row>
    <row r="9110" spans="1:7" x14ac:dyDescent="0.25">
      <c r="A9110" t="s">
        <v>11420</v>
      </c>
      <c r="B9110" t="s">
        <v>2687</v>
      </c>
      <c r="C9110" s="4">
        <v>38292</v>
      </c>
      <c r="D9110">
        <v>5726465660</v>
      </c>
      <c r="E9110">
        <f>VLOOKUP(D9110,  base_salary!A:A, 1, FALSE)</f>
        <v>5726465660</v>
      </c>
      <c r="F9110">
        <f t="shared" si="284"/>
        <v>0</v>
      </c>
      <c r="G9110">
        <f t="shared" ca="1" si="285"/>
        <v>0</v>
      </c>
    </row>
    <row r="9111" spans="1:7" x14ac:dyDescent="0.25">
      <c r="A9111" t="s">
        <v>11421</v>
      </c>
      <c r="B9111" t="s">
        <v>2718</v>
      </c>
      <c r="C9111" s="4">
        <v>15909</v>
      </c>
      <c r="D9111">
        <v>1522190236</v>
      </c>
      <c r="E9111">
        <f>VLOOKUP(D9111,  base_salary!A:A, 1, FALSE)</f>
        <v>1522190236</v>
      </c>
      <c r="F9111">
        <f t="shared" si="284"/>
        <v>0</v>
      </c>
      <c r="G9111">
        <f t="shared" ca="1" si="285"/>
        <v>0</v>
      </c>
    </row>
    <row r="9112" spans="1:7" x14ac:dyDescent="0.25">
      <c r="A9112" t="s">
        <v>11422</v>
      </c>
      <c r="B9112" t="s">
        <v>2929</v>
      </c>
      <c r="C9112" s="4">
        <v>38845</v>
      </c>
      <c r="D9112">
        <v>9684187432</v>
      </c>
      <c r="E9112">
        <f>VLOOKUP(D9112,  base_salary!A:A, 1, FALSE)</f>
        <v>9684187432</v>
      </c>
      <c r="F9112">
        <f t="shared" si="284"/>
        <v>0</v>
      </c>
      <c r="G9112">
        <f t="shared" ca="1" si="285"/>
        <v>0</v>
      </c>
    </row>
    <row r="9113" spans="1:7" x14ac:dyDescent="0.25">
      <c r="A9113" t="s">
        <v>11423</v>
      </c>
      <c r="B9113" t="s">
        <v>2032</v>
      </c>
      <c r="C9113" s="4">
        <v>42430</v>
      </c>
      <c r="D9113">
        <v>5068508845</v>
      </c>
      <c r="E9113">
        <f>VLOOKUP(D9113,  base_salary!A:A, 1, FALSE)</f>
        <v>5068508845</v>
      </c>
      <c r="F9113">
        <f t="shared" si="284"/>
        <v>0</v>
      </c>
      <c r="G9113">
        <f t="shared" ca="1" si="285"/>
        <v>0</v>
      </c>
    </row>
    <row r="9114" spans="1:7" x14ac:dyDescent="0.25">
      <c r="A9114" t="s">
        <v>11424</v>
      </c>
      <c r="B9114" t="s">
        <v>2323</v>
      </c>
      <c r="C9114" s="4">
        <v>46751</v>
      </c>
      <c r="D9114">
        <v>826490107</v>
      </c>
      <c r="E9114">
        <f>VLOOKUP(D9114,  base_salary!A:A, 1, FALSE)</f>
        <v>826490107</v>
      </c>
      <c r="F9114">
        <f t="shared" si="284"/>
        <v>0</v>
      </c>
      <c r="G9114">
        <f t="shared" ca="1" si="285"/>
        <v>0</v>
      </c>
    </row>
    <row r="9115" spans="1:7" x14ac:dyDescent="0.25">
      <c r="A9115" t="s">
        <v>11425</v>
      </c>
      <c r="B9115" t="s">
        <v>3142</v>
      </c>
      <c r="C9115" s="4">
        <v>21035</v>
      </c>
      <c r="D9115">
        <v>8145387981</v>
      </c>
      <c r="E9115">
        <f>VLOOKUP(D9115,  base_salary!A:A, 1, FALSE)</f>
        <v>8145387981</v>
      </c>
      <c r="F9115">
        <f t="shared" si="284"/>
        <v>0</v>
      </c>
      <c r="G9115">
        <f t="shared" ca="1" si="285"/>
        <v>0</v>
      </c>
    </row>
    <row r="9116" spans="1:7" x14ac:dyDescent="0.25">
      <c r="A9116" t="s">
        <v>11426</v>
      </c>
      <c r="B9116" t="s">
        <v>2762</v>
      </c>
      <c r="C9116" s="4">
        <v>35020</v>
      </c>
      <c r="D9116">
        <v>7180110256</v>
      </c>
      <c r="E9116">
        <f>VLOOKUP(D9116,  base_salary!A:A, 1, FALSE)</f>
        <v>7180110256</v>
      </c>
      <c r="F9116">
        <f t="shared" si="284"/>
        <v>0</v>
      </c>
      <c r="G9116">
        <f t="shared" ca="1" si="285"/>
        <v>0</v>
      </c>
    </row>
    <row r="9117" spans="1:7" x14ac:dyDescent="0.25">
      <c r="A9117" t="s">
        <v>11427</v>
      </c>
      <c r="B9117" t="s">
        <v>2264</v>
      </c>
      <c r="C9117" s="4">
        <v>33178</v>
      </c>
      <c r="D9117">
        <v>6731572691</v>
      </c>
      <c r="E9117">
        <f>VLOOKUP(D9117,  base_salary!A:A, 1, FALSE)</f>
        <v>6731572691</v>
      </c>
      <c r="F9117">
        <f t="shared" si="284"/>
        <v>0</v>
      </c>
      <c r="G9117">
        <f t="shared" ca="1" si="285"/>
        <v>0</v>
      </c>
    </row>
    <row r="9118" spans="1:7" x14ac:dyDescent="0.25">
      <c r="A9118" t="s">
        <v>11428</v>
      </c>
      <c r="B9118" t="s">
        <v>2809</v>
      </c>
      <c r="C9118" s="4">
        <v>25671</v>
      </c>
      <c r="D9118">
        <v>7188904251</v>
      </c>
      <c r="E9118">
        <f>VLOOKUP(D9118,  base_salary!A:A, 1, FALSE)</f>
        <v>7188904251</v>
      </c>
      <c r="F9118">
        <f t="shared" si="284"/>
        <v>0</v>
      </c>
      <c r="G9118">
        <f t="shared" ca="1" si="285"/>
        <v>0</v>
      </c>
    </row>
    <row r="9119" spans="1:7" x14ac:dyDescent="0.25">
      <c r="A9119" t="s">
        <v>11429</v>
      </c>
      <c r="B9119" t="s">
        <v>2253</v>
      </c>
      <c r="C9119" s="4">
        <v>28093</v>
      </c>
      <c r="D9119">
        <v>2659144249</v>
      </c>
      <c r="E9119">
        <f>VLOOKUP(D9119,  base_salary!A:A, 1, FALSE)</f>
        <v>2659144249</v>
      </c>
      <c r="F9119">
        <f t="shared" si="284"/>
        <v>0</v>
      </c>
      <c r="G9119">
        <f t="shared" ca="1" si="285"/>
        <v>0</v>
      </c>
    </row>
    <row r="9120" spans="1:7" x14ac:dyDescent="0.25">
      <c r="A9120" t="s">
        <v>11430</v>
      </c>
      <c r="B9120" t="s">
        <v>2210</v>
      </c>
      <c r="C9120" s="4">
        <v>52189</v>
      </c>
      <c r="D9120">
        <v>7479962290</v>
      </c>
      <c r="E9120">
        <f>VLOOKUP(D9120,  base_salary!A:A, 1, FALSE)</f>
        <v>7479962290</v>
      </c>
      <c r="F9120">
        <f t="shared" si="284"/>
        <v>0</v>
      </c>
      <c r="G9120">
        <f t="shared" ca="1" si="285"/>
        <v>0</v>
      </c>
    </row>
    <row r="9121" spans="1:7" x14ac:dyDescent="0.25">
      <c r="A9121" t="s">
        <v>11431</v>
      </c>
      <c r="B9121" t="s">
        <v>2001</v>
      </c>
      <c r="C9121" s="4">
        <v>57381</v>
      </c>
      <c r="D9121">
        <v>7469392467</v>
      </c>
      <c r="E9121">
        <f>VLOOKUP(D9121,  base_salary!A:A, 1, FALSE)</f>
        <v>7469392467</v>
      </c>
      <c r="F9121">
        <f t="shared" si="284"/>
        <v>0</v>
      </c>
      <c r="G9121">
        <f t="shared" ca="1" si="285"/>
        <v>0</v>
      </c>
    </row>
    <row r="9122" spans="1:7" x14ac:dyDescent="0.25">
      <c r="A9122" t="s">
        <v>11432</v>
      </c>
      <c r="B9122" t="s">
        <v>2804</v>
      </c>
      <c r="C9122" s="4">
        <v>39857</v>
      </c>
      <c r="D9122">
        <v>3772653790</v>
      </c>
      <c r="E9122">
        <f>VLOOKUP(D9122,  base_salary!A:A, 1, FALSE)</f>
        <v>3772653790</v>
      </c>
      <c r="F9122">
        <f t="shared" si="284"/>
        <v>0</v>
      </c>
      <c r="G9122">
        <f t="shared" ca="1" si="285"/>
        <v>0</v>
      </c>
    </row>
    <row r="9123" spans="1:7" x14ac:dyDescent="0.25">
      <c r="A9123" t="s">
        <v>11433</v>
      </c>
      <c r="B9123" t="s">
        <v>2396</v>
      </c>
      <c r="C9123" s="4">
        <v>10710</v>
      </c>
      <c r="D9123">
        <v>3219601650</v>
      </c>
      <c r="E9123">
        <f>VLOOKUP(D9123,  base_salary!A:A, 1, FALSE)</f>
        <v>3219601650</v>
      </c>
      <c r="F9123">
        <f t="shared" si="284"/>
        <v>0</v>
      </c>
      <c r="G9123">
        <f t="shared" ca="1" si="285"/>
        <v>0</v>
      </c>
    </row>
    <row r="9124" spans="1:7" x14ac:dyDescent="0.25">
      <c r="A9124" t="s">
        <v>11434</v>
      </c>
      <c r="B9124" t="s">
        <v>2797</v>
      </c>
      <c r="C9124" s="4">
        <v>45358</v>
      </c>
      <c r="D9124">
        <v>3211170715</v>
      </c>
      <c r="E9124">
        <f>VLOOKUP(D9124,  base_salary!A:A, 1, FALSE)</f>
        <v>3211170715</v>
      </c>
      <c r="F9124">
        <f t="shared" si="284"/>
        <v>0</v>
      </c>
      <c r="G9124">
        <f t="shared" ca="1" si="285"/>
        <v>0</v>
      </c>
    </row>
    <row r="9125" spans="1:7" x14ac:dyDescent="0.25">
      <c r="A9125" t="s">
        <v>11435</v>
      </c>
      <c r="B9125" t="s">
        <v>2061</v>
      </c>
      <c r="C9125" s="4">
        <v>41711</v>
      </c>
      <c r="D9125">
        <v>2922893758</v>
      </c>
      <c r="E9125">
        <f>VLOOKUP(D9125,  base_salary!A:A, 1, FALSE)</f>
        <v>2922893758</v>
      </c>
      <c r="F9125">
        <f t="shared" si="284"/>
        <v>0</v>
      </c>
      <c r="G9125">
        <f t="shared" ca="1" si="285"/>
        <v>0</v>
      </c>
    </row>
    <row r="9126" spans="1:7" x14ac:dyDescent="0.25">
      <c r="A9126" t="s">
        <v>11436</v>
      </c>
      <c r="B9126" t="s">
        <v>2210</v>
      </c>
      <c r="C9126" s="4">
        <v>21090</v>
      </c>
      <c r="D9126">
        <v>3600185284</v>
      </c>
      <c r="E9126">
        <f>VLOOKUP(D9126,  base_salary!A:A, 1, FALSE)</f>
        <v>3600185284</v>
      </c>
      <c r="F9126">
        <f t="shared" si="284"/>
        <v>0</v>
      </c>
      <c r="G9126">
        <f t="shared" ca="1" si="285"/>
        <v>0</v>
      </c>
    </row>
    <row r="9127" spans="1:7" x14ac:dyDescent="0.25">
      <c r="A9127" t="s">
        <v>11437</v>
      </c>
      <c r="B9127" t="s">
        <v>2628</v>
      </c>
      <c r="C9127" s="4">
        <v>20263</v>
      </c>
      <c r="D9127">
        <v>3458178171</v>
      </c>
      <c r="E9127">
        <f>VLOOKUP(D9127,  base_salary!A:A, 1, FALSE)</f>
        <v>3458178171</v>
      </c>
      <c r="F9127">
        <f t="shared" si="284"/>
        <v>0</v>
      </c>
      <c r="G9127">
        <f t="shared" ca="1" si="285"/>
        <v>0</v>
      </c>
    </row>
    <row r="9128" spans="1:7" x14ac:dyDescent="0.25">
      <c r="A9128" t="s">
        <v>11438</v>
      </c>
      <c r="B9128" t="s">
        <v>2325</v>
      </c>
      <c r="C9128" s="4">
        <v>53519</v>
      </c>
      <c r="D9128">
        <v>3560320844</v>
      </c>
      <c r="E9128">
        <f>VLOOKUP(D9128,  base_salary!A:A, 1, FALSE)</f>
        <v>3560320844</v>
      </c>
      <c r="F9128">
        <f t="shared" si="284"/>
        <v>0</v>
      </c>
      <c r="G9128">
        <f t="shared" ca="1" si="285"/>
        <v>0</v>
      </c>
    </row>
    <row r="9129" spans="1:7" x14ac:dyDescent="0.25">
      <c r="A9129" t="s">
        <v>11439</v>
      </c>
      <c r="B9129" t="s">
        <v>2411</v>
      </c>
      <c r="C9129" s="4">
        <v>40929</v>
      </c>
      <c r="D9129">
        <v>8640079943</v>
      </c>
      <c r="E9129">
        <f>VLOOKUP(D9129,  base_salary!A:A, 1, FALSE)</f>
        <v>8640079943</v>
      </c>
      <c r="F9129">
        <f t="shared" si="284"/>
        <v>0</v>
      </c>
      <c r="G9129">
        <f t="shared" ca="1" si="285"/>
        <v>0</v>
      </c>
    </row>
    <row r="9130" spans="1:7" x14ac:dyDescent="0.25">
      <c r="A9130" t="s">
        <v>11440</v>
      </c>
      <c r="B9130" t="s">
        <v>2057</v>
      </c>
      <c r="C9130" s="4">
        <v>54529</v>
      </c>
      <c r="D9130">
        <v>7000350199</v>
      </c>
      <c r="E9130">
        <f>VLOOKUP(D9130,  base_salary!A:A, 1, FALSE)</f>
        <v>7000350199</v>
      </c>
      <c r="F9130">
        <f t="shared" si="284"/>
        <v>0</v>
      </c>
      <c r="G9130">
        <f t="shared" ca="1" si="285"/>
        <v>0</v>
      </c>
    </row>
    <row r="9131" spans="1:7" x14ac:dyDescent="0.25">
      <c r="A9131" t="s">
        <v>11441</v>
      </c>
      <c r="B9131" t="s">
        <v>2749</v>
      </c>
      <c r="C9131" s="4">
        <v>10976</v>
      </c>
      <c r="D9131">
        <v>7637608875</v>
      </c>
      <c r="E9131">
        <f>VLOOKUP(D9131,  base_salary!A:A, 1, FALSE)</f>
        <v>7637608875</v>
      </c>
      <c r="F9131">
        <f t="shared" si="284"/>
        <v>0</v>
      </c>
      <c r="G9131">
        <f t="shared" ca="1" si="285"/>
        <v>0</v>
      </c>
    </row>
    <row r="9132" spans="1:7" x14ac:dyDescent="0.25">
      <c r="A9132" t="s">
        <v>11442</v>
      </c>
      <c r="B9132" t="s">
        <v>3243</v>
      </c>
      <c r="C9132" s="4">
        <v>29254</v>
      </c>
      <c r="D9132">
        <v>146065492</v>
      </c>
      <c r="E9132">
        <f>VLOOKUP(D9132,  base_salary!A:A, 1, FALSE)</f>
        <v>146065492</v>
      </c>
      <c r="F9132">
        <f t="shared" si="284"/>
        <v>0</v>
      </c>
      <c r="G9132">
        <f t="shared" ca="1" si="285"/>
        <v>0</v>
      </c>
    </row>
    <row r="9133" spans="1:7" x14ac:dyDescent="0.25">
      <c r="A9133" t="s">
        <v>11443</v>
      </c>
      <c r="B9133" t="s">
        <v>3142</v>
      </c>
      <c r="C9133" s="4">
        <v>35298</v>
      </c>
      <c r="D9133">
        <v>2492824950</v>
      </c>
      <c r="E9133">
        <f>VLOOKUP(D9133,  base_salary!A:A, 1, FALSE)</f>
        <v>2492824950</v>
      </c>
      <c r="F9133">
        <f t="shared" si="284"/>
        <v>0</v>
      </c>
      <c r="G9133">
        <f t="shared" ca="1" si="285"/>
        <v>0</v>
      </c>
    </row>
    <row r="9134" spans="1:7" x14ac:dyDescent="0.25">
      <c r="A9134" t="s">
        <v>11444</v>
      </c>
      <c r="B9134" t="s">
        <v>1964</v>
      </c>
      <c r="C9134" s="4">
        <v>35467</v>
      </c>
      <c r="D9134">
        <v>8507800106</v>
      </c>
      <c r="E9134">
        <f>VLOOKUP(D9134,  base_salary!A:A, 1, FALSE)</f>
        <v>8507800106</v>
      </c>
      <c r="F9134">
        <f t="shared" si="284"/>
        <v>0</v>
      </c>
      <c r="G9134">
        <f t="shared" ca="1" si="285"/>
        <v>0</v>
      </c>
    </row>
    <row r="9135" spans="1:7" x14ac:dyDescent="0.25">
      <c r="A9135" t="s">
        <v>11445</v>
      </c>
      <c r="B9135" t="s">
        <v>1974</v>
      </c>
      <c r="C9135" s="4">
        <v>48114</v>
      </c>
      <c r="D9135">
        <v>7630993544</v>
      </c>
      <c r="E9135">
        <f>VLOOKUP(D9135,  base_salary!A:A, 1, FALSE)</f>
        <v>7630993544</v>
      </c>
      <c r="F9135">
        <f t="shared" si="284"/>
        <v>0</v>
      </c>
      <c r="G9135">
        <f t="shared" ca="1" si="285"/>
        <v>0</v>
      </c>
    </row>
    <row r="9136" spans="1:7" x14ac:dyDescent="0.25">
      <c r="A9136" t="s">
        <v>11446</v>
      </c>
      <c r="B9136" t="s">
        <v>1938</v>
      </c>
      <c r="C9136" s="4">
        <v>41227</v>
      </c>
      <c r="D9136">
        <v>4439073344</v>
      </c>
      <c r="E9136">
        <f>VLOOKUP(D9136,  base_salary!A:A, 1, FALSE)</f>
        <v>4439073344</v>
      </c>
      <c r="F9136">
        <f t="shared" si="284"/>
        <v>0</v>
      </c>
      <c r="G9136">
        <f t="shared" ca="1" si="285"/>
        <v>0</v>
      </c>
    </row>
    <row r="9137" spans="1:7" x14ac:dyDescent="0.25">
      <c r="A9137" t="s">
        <v>11447</v>
      </c>
      <c r="B9137" t="s">
        <v>2205</v>
      </c>
      <c r="C9137" s="4">
        <v>16065</v>
      </c>
      <c r="D9137">
        <v>3779559293</v>
      </c>
      <c r="E9137">
        <f>VLOOKUP(D9137,  base_salary!A:A, 1, FALSE)</f>
        <v>3779559293</v>
      </c>
      <c r="F9137">
        <f t="shared" si="284"/>
        <v>0</v>
      </c>
      <c r="G9137">
        <f t="shared" ca="1" si="285"/>
        <v>0</v>
      </c>
    </row>
    <row r="9138" spans="1:7" x14ac:dyDescent="0.25">
      <c r="A9138" t="s">
        <v>11448</v>
      </c>
      <c r="B9138" t="s">
        <v>2369</v>
      </c>
      <c r="C9138" s="4">
        <v>16135</v>
      </c>
      <c r="D9138">
        <v>5280433926</v>
      </c>
      <c r="E9138">
        <f>VLOOKUP(D9138,  base_salary!A:A, 1, FALSE)</f>
        <v>5280433926</v>
      </c>
      <c r="F9138">
        <f t="shared" si="284"/>
        <v>0</v>
      </c>
      <c r="G9138">
        <f t="shared" ca="1" si="285"/>
        <v>0</v>
      </c>
    </row>
    <row r="9139" spans="1:7" x14ac:dyDescent="0.25">
      <c r="A9139" t="s">
        <v>11449</v>
      </c>
      <c r="B9139" t="s">
        <v>2177</v>
      </c>
      <c r="C9139" s="4">
        <v>11610</v>
      </c>
      <c r="D9139">
        <v>3877279783</v>
      </c>
      <c r="E9139">
        <f>VLOOKUP(D9139,  base_salary!A:A, 1, FALSE)</f>
        <v>3877279783</v>
      </c>
      <c r="F9139">
        <f t="shared" si="284"/>
        <v>0</v>
      </c>
      <c r="G9139">
        <f t="shared" ca="1" si="285"/>
        <v>0</v>
      </c>
    </row>
    <row r="9140" spans="1:7" x14ac:dyDescent="0.25">
      <c r="A9140" t="s">
        <v>11450</v>
      </c>
      <c r="B9140" t="s">
        <v>2507</v>
      </c>
      <c r="C9140" s="4">
        <v>25918</v>
      </c>
      <c r="D9140">
        <v>4453315724</v>
      </c>
      <c r="E9140">
        <f>VLOOKUP(D9140,  base_salary!A:A, 1, FALSE)</f>
        <v>4453315724</v>
      </c>
      <c r="F9140">
        <f t="shared" si="284"/>
        <v>0</v>
      </c>
      <c r="G9140">
        <f t="shared" ca="1" si="285"/>
        <v>0</v>
      </c>
    </row>
    <row r="9141" spans="1:7" x14ac:dyDescent="0.25">
      <c r="A9141" t="s">
        <v>11451</v>
      </c>
      <c r="B9141" t="s">
        <v>2473</v>
      </c>
      <c r="C9141" s="4">
        <v>30817</v>
      </c>
      <c r="D9141">
        <v>2510440322</v>
      </c>
      <c r="E9141">
        <f>VLOOKUP(D9141,  base_salary!A:A, 1, FALSE)</f>
        <v>2510440322</v>
      </c>
      <c r="F9141">
        <f t="shared" si="284"/>
        <v>0</v>
      </c>
      <c r="G9141">
        <f t="shared" ca="1" si="285"/>
        <v>0</v>
      </c>
    </row>
    <row r="9142" spans="1:7" x14ac:dyDescent="0.25">
      <c r="A9142" t="s">
        <v>11452</v>
      </c>
      <c r="B9142" t="s">
        <v>2348</v>
      </c>
      <c r="C9142" s="4">
        <v>21759</v>
      </c>
      <c r="D9142">
        <v>8733080267</v>
      </c>
      <c r="E9142">
        <f>VLOOKUP(D9142,  base_salary!A:A, 1, FALSE)</f>
        <v>8733080267</v>
      </c>
      <c r="F9142">
        <f t="shared" si="284"/>
        <v>0</v>
      </c>
      <c r="G9142">
        <f t="shared" ca="1" si="285"/>
        <v>0</v>
      </c>
    </row>
    <row r="9143" spans="1:7" x14ac:dyDescent="0.25">
      <c r="A9143" t="s">
        <v>11453</v>
      </c>
      <c r="B9143" t="s">
        <v>2505</v>
      </c>
      <c r="C9143" s="4">
        <v>59027</v>
      </c>
      <c r="D9143">
        <v>7411705322</v>
      </c>
      <c r="E9143">
        <f>VLOOKUP(D9143,  base_salary!A:A, 1, FALSE)</f>
        <v>7411705322</v>
      </c>
      <c r="F9143">
        <f t="shared" si="284"/>
        <v>0</v>
      </c>
      <c r="G9143">
        <f t="shared" ca="1" si="285"/>
        <v>0</v>
      </c>
    </row>
    <row r="9144" spans="1:7" x14ac:dyDescent="0.25">
      <c r="A9144" t="s">
        <v>11454</v>
      </c>
      <c r="B9144" t="s">
        <v>2035</v>
      </c>
      <c r="C9144" s="4">
        <v>27390</v>
      </c>
      <c r="D9144">
        <v>1729795870</v>
      </c>
      <c r="E9144">
        <f>VLOOKUP(D9144,  base_salary!A:A, 1, FALSE)</f>
        <v>1729795870</v>
      </c>
      <c r="F9144">
        <f t="shared" si="284"/>
        <v>0</v>
      </c>
      <c r="G9144">
        <f t="shared" ca="1" si="285"/>
        <v>0</v>
      </c>
    </row>
    <row r="9145" spans="1:7" x14ac:dyDescent="0.25">
      <c r="A9145" t="s">
        <v>11455</v>
      </c>
      <c r="B9145" t="s">
        <v>1932</v>
      </c>
      <c r="C9145" s="4">
        <v>53665</v>
      </c>
      <c r="D9145">
        <v>4768342426</v>
      </c>
      <c r="E9145">
        <f>VLOOKUP(D9145,  base_salary!A:A, 1, FALSE)</f>
        <v>4768342426</v>
      </c>
      <c r="F9145">
        <f t="shared" si="284"/>
        <v>0</v>
      </c>
      <c r="G9145">
        <f t="shared" ca="1" si="285"/>
        <v>0</v>
      </c>
    </row>
    <row r="9146" spans="1:7" x14ac:dyDescent="0.25">
      <c r="A9146" t="s">
        <v>11456</v>
      </c>
      <c r="B9146" t="s">
        <v>2239</v>
      </c>
      <c r="C9146" s="4">
        <v>40089</v>
      </c>
      <c r="D9146">
        <v>37593587</v>
      </c>
      <c r="E9146">
        <f>VLOOKUP(D9146,  base_salary!A:A, 1, FALSE)</f>
        <v>37593587</v>
      </c>
      <c r="F9146">
        <f t="shared" si="284"/>
        <v>0</v>
      </c>
      <c r="G9146">
        <f t="shared" ca="1" si="285"/>
        <v>0</v>
      </c>
    </row>
    <row r="9147" spans="1:7" x14ac:dyDescent="0.25">
      <c r="A9147" t="s">
        <v>11457</v>
      </c>
      <c r="B9147" t="s">
        <v>2012</v>
      </c>
      <c r="C9147" s="4">
        <v>41358</v>
      </c>
      <c r="D9147">
        <v>9223618401</v>
      </c>
      <c r="E9147">
        <f>VLOOKUP(D9147,  base_salary!A:A, 1, FALSE)</f>
        <v>9223618401</v>
      </c>
      <c r="F9147">
        <f t="shared" si="284"/>
        <v>0</v>
      </c>
      <c r="G9147">
        <f t="shared" ca="1" si="285"/>
        <v>0</v>
      </c>
    </row>
    <row r="9148" spans="1:7" x14ac:dyDescent="0.25">
      <c r="A9148" t="s">
        <v>11458</v>
      </c>
      <c r="B9148" t="s">
        <v>2170</v>
      </c>
      <c r="C9148" s="4">
        <v>17127</v>
      </c>
      <c r="D9148">
        <v>4037854406</v>
      </c>
      <c r="E9148">
        <f>VLOOKUP(D9148,  base_salary!A:A, 1, FALSE)</f>
        <v>4037854406</v>
      </c>
      <c r="F9148">
        <f t="shared" si="284"/>
        <v>0</v>
      </c>
      <c r="G9148">
        <f t="shared" ca="1" si="285"/>
        <v>0</v>
      </c>
    </row>
    <row r="9149" spans="1:7" x14ac:dyDescent="0.25">
      <c r="A9149" t="s">
        <v>11459</v>
      </c>
      <c r="B9149" t="s">
        <v>1946</v>
      </c>
      <c r="C9149" s="4">
        <v>21423</v>
      </c>
      <c r="D9149">
        <v>7233077789</v>
      </c>
      <c r="E9149">
        <f>VLOOKUP(D9149,  base_salary!A:A, 1, FALSE)</f>
        <v>7233077789</v>
      </c>
      <c r="F9149">
        <f t="shared" si="284"/>
        <v>0</v>
      </c>
      <c r="G9149">
        <f t="shared" ca="1" si="285"/>
        <v>0</v>
      </c>
    </row>
    <row r="9150" spans="1:7" x14ac:dyDescent="0.25">
      <c r="A9150" t="s">
        <v>11460</v>
      </c>
      <c r="B9150" t="s">
        <v>2521</v>
      </c>
      <c r="C9150" s="4">
        <v>34659</v>
      </c>
      <c r="D9150">
        <v>1895483948</v>
      </c>
      <c r="E9150">
        <f>VLOOKUP(D9150,  base_salary!A:A, 1, FALSE)</f>
        <v>1895483948</v>
      </c>
      <c r="F9150">
        <f t="shared" si="284"/>
        <v>0</v>
      </c>
      <c r="G9150">
        <f t="shared" ca="1" si="285"/>
        <v>0</v>
      </c>
    </row>
    <row r="9151" spans="1:7" x14ac:dyDescent="0.25">
      <c r="A9151" t="s">
        <v>11461</v>
      </c>
      <c r="B9151" t="s">
        <v>1984</v>
      </c>
      <c r="C9151" s="4">
        <v>57902</v>
      </c>
      <c r="D9151">
        <v>2497321256</v>
      </c>
      <c r="E9151">
        <f>VLOOKUP(D9151,  base_salary!A:A, 1, FALSE)</f>
        <v>2497321256</v>
      </c>
      <c r="F9151">
        <f t="shared" si="284"/>
        <v>0</v>
      </c>
      <c r="G9151">
        <f t="shared" ca="1" si="285"/>
        <v>0</v>
      </c>
    </row>
    <row r="9152" spans="1:7" x14ac:dyDescent="0.25">
      <c r="A9152" t="s">
        <v>11462</v>
      </c>
      <c r="B9152" t="s">
        <v>3758</v>
      </c>
      <c r="C9152" s="4">
        <v>39085</v>
      </c>
      <c r="D9152">
        <v>7268478941</v>
      </c>
      <c r="E9152">
        <f>VLOOKUP(D9152,  base_salary!A:A, 1, FALSE)</f>
        <v>7268478941</v>
      </c>
      <c r="F9152">
        <f t="shared" si="284"/>
        <v>0</v>
      </c>
      <c r="G9152">
        <f t="shared" ca="1" si="285"/>
        <v>0</v>
      </c>
    </row>
    <row r="9153" spans="1:7" x14ac:dyDescent="0.25">
      <c r="A9153" t="s">
        <v>11463</v>
      </c>
      <c r="B9153" t="s">
        <v>2992</v>
      </c>
      <c r="C9153" s="4">
        <v>40679</v>
      </c>
      <c r="D9153">
        <v>6894004730</v>
      </c>
      <c r="E9153">
        <f>VLOOKUP(D9153,  base_salary!A:A, 1, FALSE)</f>
        <v>6894004730</v>
      </c>
      <c r="F9153">
        <f t="shared" si="284"/>
        <v>0</v>
      </c>
      <c r="G9153">
        <f t="shared" ca="1" si="285"/>
        <v>0</v>
      </c>
    </row>
    <row r="9154" spans="1:7" x14ac:dyDescent="0.25">
      <c r="A9154" t="s">
        <v>11464</v>
      </c>
      <c r="B9154" t="s">
        <v>2557</v>
      </c>
      <c r="C9154" s="4">
        <v>34561</v>
      </c>
      <c r="D9154">
        <v>9107581297</v>
      </c>
      <c r="E9154">
        <f>VLOOKUP(D9154,  base_salary!A:A, 1, FALSE)</f>
        <v>9107581297</v>
      </c>
      <c r="F9154">
        <f t="shared" si="284"/>
        <v>0</v>
      </c>
      <c r="G9154">
        <f t="shared" ca="1" si="285"/>
        <v>0</v>
      </c>
    </row>
    <row r="9155" spans="1:7" x14ac:dyDescent="0.25">
      <c r="A9155" t="s">
        <v>11465</v>
      </c>
      <c r="B9155" t="s">
        <v>2727</v>
      </c>
      <c r="C9155" s="4">
        <v>10085</v>
      </c>
      <c r="D9155">
        <v>9516781780</v>
      </c>
      <c r="E9155">
        <f>VLOOKUP(D9155,  base_salary!A:A, 1, FALSE)</f>
        <v>9516781780</v>
      </c>
      <c r="F9155">
        <f t="shared" ref="F9155:F9218" si="286">IF(ISERROR(E9155), 1, 0)</f>
        <v>0</v>
      </c>
      <c r="G9155">
        <f t="shared" ref="G9155:G9218" ca="1" si="287">SUM(G:G)</f>
        <v>0</v>
      </c>
    </row>
    <row r="9156" spans="1:7" x14ac:dyDescent="0.25">
      <c r="A9156" t="s">
        <v>11466</v>
      </c>
      <c r="B9156" t="s">
        <v>3734</v>
      </c>
      <c r="C9156" s="4">
        <v>51636</v>
      </c>
      <c r="D9156">
        <v>9984023702</v>
      </c>
      <c r="E9156">
        <f>VLOOKUP(D9156,  base_salary!A:A, 1, FALSE)</f>
        <v>9984023702</v>
      </c>
      <c r="F9156">
        <f t="shared" si="286"/>
        <v>0</v>
      </c>
      <c r="G9156">
        <f t="shared" ca="1" si="287"/>
        <v>0</v>
      </c>
    </row>
    <row r="9157" spans="1:7" x14ac:dyDescent="0.25">
      <c r="A9157" t="s">
        <v>11467</v>
      </c>
      <c r="B9157" t="s">
        <v>2507</v>
      </c>
      <c r="C9157" s="4">
        <v>32570</v>
      </c>
      <c r="D9157">
        <v>893122882</v>
      </c>
      <c r="E9157">
        <f>VLOOKUP(D9157,  base_salary!A:A, 1, FALSE)</f>
        <v>893122882</v>
      </c>
      <c r="F9157">
        <f t="shared" si="286"/>
        <v>0</v>
      </c>
      <c r="G9157">
        <f t="shared" ca="1" si="287"/>
        <v>0</v>
      </c>
    </row>
    <row r="9158" spans="1:7" x14ac:dyDescent="0.25">
      <c r="A9158" t="s">
        <v>11468</v>
      </c>
      <c r="B9158" t="s">
        <v>3390</v>
      </c>
      <c r="C9158" s="4">
        <v>29564</v>
      </c>
      <c r="D9158">
        <v>6938295417</v>
      </c>
      <c r="E9158">
        <f>VLOOKUP(D9158,  base_salary!A:A, 1, FALSE)</f>
        <v>6938295417</v>
      </c>
      <c r="F9158">
        <f t="shared" si="286"/>
        <v>0</v>
      </c>
      <c r="G9158">
        <f t="shared" ca="1" si="287"/>
        <v>0</v>
      </c>
    </row>
    <row r="9159" spans="1:7" x14ac:dyDescent="0.25">
      <c r="A9159" t="s">
        <v>11469</v>
      </c>
      <c r="B9159" t="s">
        <v>1997</v>
      </c>
      <c r="C9159" s="4">
        <v>32099</v>
      </c>
      <c r="D9159">
        <v>679204083</v>
      </c>
      <c r="E9159">
        <f>VLOOKUP(D9159,  base_salary!A:A, 1, FALSE)</f>
        <v>679204083</v>
      </c>
      <c r="F9159">
        <f t="shared" si="286"/>
        <v>0</v>
      </c>
      <c r="G9159">
        <f t="shared" ca="1" si="287"/>
        <v>0</v>
      </c>
    </row>
    <row r="9160" spans="1:7" x14ac:dyDescent="0.25">
      <c r="A9160" t="s">
        <v>11470</v>
      </c>
      <c r="B9160" t="s">
        <v>2314</v>
      </c>
      <c r="C9160" s="4">
        <v>17645</v>
      </c>
      <c r="D9160">
        <v>2298319154</v>
      </c>
      <c r="E9160">
        <f>VLOOKUP(D9160,  base_salary!A:A, 1, FALSE)</f>
        <v>2298319154</v>
      </c>
      <c r="F9160">
        <f t="shared" si="286"/>
        <v>0</v>
      </c>
      <c r="G9160">
        <f t="shared" ca="1" si="287"/>
        <v>0</v>
      </c>
    </row>
    <row r="9161" spans="1:7" x14ac:dyDescent="0.25">
      <c r="A9161" t="s">
        <v>11471</v>
      </c>
      <c r="B9161" t="s">
        <v>2931</v>
      </c>
      <c r="C9161" s="4">
        <v>49364</v>
      </c>
      <c r="D9161">
        <v>5412518958</v>
      </c>
      <c r="E9161">
        <f>VLOOKUP(D9161,  base_salary!A:A, 1, FALSE)</f>
        <v>5412518958</v>
      </c>
      <c r="F9161">
        <f t="shared" si="286"/>
        <v>0</v>
      </c>
      <c r="G9161">
        <f t="shared" ca="1" si="287"/>
        <v>0</v>
      </c>
    </row>
    <row r="9162" spans="1:7" x14ac:dyDescent="0.25">
      <c r="A9162" t="s">
        <v>11472</v>
      </c>
      <c r="B9162" t="s">
        <v>2853</v>
      </c>
      <c r="C9162" s="4">
        <v>45092</v>
      </c>
      <c r="D9162">
        <v>9153408497</v>
      </c>
      <c r="E9162">
        <f>VLOOKUP(D9162,  base_salary!A:A, 1, FALSE)</f>
        <v>9153408497</v>
      </c>
      <c r="F9162">
        <f t="shared" si="286"/>
        <v>0</v>
      </c>
      <c r="G9162">
        <f t="shared" ca="1" si="287"/>
        <v>0</v>
      </c>
    </row>
    <row r="9163" spans="1:7" x14ac:dyDescent="0.25">
      <c r="A9163" t="s">
        <v>11473</v>
      </c>
      <c r="B9163" t="s">
        <v>3269</v>
      </c>
      <c r="C9163" s="4">
        <v>27564</v>
      </c>
      <c r="D9163">
        <v>8998375370</v>
      </c>
      <c r="E9163">
        <f>VLOOKUP(D9163,  base_salary!A:A, 1, FALSE)</f>
        <v>8998375370</v>
      </c>
      <c r="F9163">
        <f t="shared" si="286"/>
        <v>0</v>
      </c>
      <c r="G9163">
        <f t="shared" ca="1" si="287"/>
        <v>0</v>
      </c>
    </row>
    <row r="9164" spans="1:7" x14ac:dyDescent="0.25">
      <c r="A9164" t="s">
        <v>11474</v>
      </c>
      <c r="B9164" t="s">
        <v>2517</v>
      </c>
      <c r="C9164" s="4">
        <v>45993</v>
      </c>
      <c r="D9164">
        <v>5764917026</v>
      </c>
      <c r="E9164">
        <f>VLOOKUP(D9164,  base_salary!A:A, 1, FALSE)</f>
        <v>5764917026</v>
      </c>
      <c r="F9164">
        <f t="shared" si="286"/>
        <v>0</v>
      </c>
      <c r="G9164">
        <f t="shared" ca="1" si="287"/>
        <v>0</v>
      </c>
    </row>
    <row r="9165" spans="1:7" x14ac:dyDescent="0.25">
      <c r="A9165" t="s">
        <v>11475</v>
      </c>
      <c r="B9165" t="s">
        <v>2214</v>
      </c>
      <c r="C9165" s="4">
        <v>47374</v>
      </c>
      <c r="D9165">
        <v>8550875457</v>
      </c>
      <c r="E9165">
        <f>VLOOKUP(D9165,  base_salary!A:A, 1, FALSE)</f>
        <v>8550875457</v>
      </c>
      <c r="F9165">
        <f t="shared" si="286"/>
        <v>0</v>
      </c>
      <c r="G9165">
        <f t="shared" ca="1" si="287"/>
        <v>0</v>
      </c>
    </row>
    <row r="9166" spans="1:7" x14ac:dyDescent="0.25">
      <c r="A9166" t="s">
        <v>11476</v>
      </c>
      <c r="B9166" t="s">
        <v>2127</v>
      </c>
      <c r="C9166" s="4">
        <v>17290</v>
      </c>
      <c r="D9166">
        <v>5341512014</v>
      </c>
      <c r="E9166">
        <f>VLOOKUP(D9166,  base_salary!A:A, 1, FALSE)</f>
        <v>5341512014</v>
      </c>
      <c r="F9166">
        <f t="shared" si="286"/>
        <v>0</v>
      </c>
      <c r="G9166">
        <f t="shared" ca="1" si="287"/>
        <v>0</v>
      </c>
    </row>
    <row r="9167" spans="1:7" x14ac:dyDescent="0.25">
      <c r="A9167" t="s">
        <v>11477</v>
      </c>
      <c r="B9167" t="s">
        <v>2143</v>
      </c>
      <c r="C9167" s="4">
        <v>55191</v>
      </c>
      <c r="D9167">
        <v>9057758911</v>
      </c>
      <c r="E9167">
        <f>VLOOKUP(D9167,  base_salary!A:A, 1, FALSE)</f>
        <v>9057758911</v>
      </c>
      <c r="F9167">
        <f t="shared" si="286"/>
        <v>0</v>
      </c>
      <c r="G9167">
        <f t="shared" ca="1" si="287"/>
        <v>0</v>
      </c>
    </row>
    <row r="9168" spans="1:7" x14ac:dyDescent="0.25">
      <c r="A9168" t="s">
        <v>11478</v>
      </c>
      <c r="B9168" t="s">
        <v>3113</v>
      </c>
      <c r="C9168" s="4">
        <v>33242</v>
      </c>
      <c r="D9168">
        <v>3986480021</v>
      </c>
      <c r="E9168">
        <f>VLOOKUP(D9168,  base_salary!A:A, 1, FALSE)</f>
        <v>3986480021</v>
      </c>
      <c r="F9168">
        <f t="shared" si="286"/>
        <v>0</v>
      </c>
      <c r="G9168">
        <f t="shared" ca="1" si="287"/>
        <v>0</v>
      </c>
    </row>
    <row r="9169" spans="1:7" x14ac:dyDescent="0.25">
      <c r="A9169" t="s">
        <v>11479</v>
      </c>
      <c r="B9169" t="s">
        <v>2663</v>
      </c>
      <c r="C9169" s="4">
        <v>20349</v>
      </c>
      <c r="D9169">
        <v>8750494546</v>
      </c>
      <c r="E9169">
        <f>VLOOKUP(D9169,  base_salary!A:A, 1, FALSE)</f>
        <v>8750494546</v>
      </c>
      <c r="F9169">
        <f t="shared" si="286"/>
        <v>0</v>
      </c>
      <c r="G9169">
        <f t="shared" ca="1" si="287"/>
        <v>0</v>
      </c>
    </row>
    <row r="9170" spans="1:7" x14ac:dyDescent="0.25">
      <c r="A9170" t="s">
        <v>11480</v>
      </c>
      <c r="B9170" t="s">
        <v>3734</v>
      </c>
      <c r="C9170" s="4">
        <v>50062</v>
      </c>
      <c r="D9170">
        <v>146065492</v>
      </c>
      <c r="E9170">
        <f>VLOOKUP(D9170,  base_salary!A:A, 1, FALSE)</f>
        <v>146065492</v>
      </c>
      <c r="F9170">
        <f t="shared" si="286"/>
        <v>0</v>
      </c>
      <c r="G9170">
        <f t="shared" ca="1" si="287"/>
        <v>0</v>
      </c>
    </row>
    <row r="9171" spans="1:7" x14ac:dyDescent="0.25">
      <c r="A9171" t="s">
        <v>11481</v>
      </c>
      <c r="B9171" t="s">
        <v>1964</v>
      </c>
      <c r="C9171" s="4">
        <v>56505</v>
      </c>
      <c r="D9171">
        <v>7178607831</v>
      </c>
      <c r="E9171">
        <f>VLOOKUP(D9171,  base_salary!A:A, 1, FALSE)</f>
        <v>7178607831</v>
      </c>
      <c r="F9171">
        <f t="shared" si="286"/>
        <v>0</v>
      </c>
      <c r="G9171">
        <f t="shared" ca="1" si="287"/>
        <v>0</v>
      </c>
    </row>
    <row r="9172" spans="1:7" x14ac:dyDescent="0.25">
      <c r="A9172" t="s">
        <v>11482</v>
      </c>
      <c r="B9172" t="s">
        <v>2264</v>
      </c>
      <c r="C9172" s="4">
        <v>19655</v>
      </c>
      <c r="D9172">
        <v>3473885983</v>
      </c>
      <c r="E9172">
        <f>VLOOKUP(D9172,  base_salary!A:A, 1, FALSE)</f>
        <v>3473885983</v>
      </c>
      <c r="F9172">
        <f t="shared" si="286"/>
        <v>0</v>
      </c>
      <c r="G9172">
        <f t="shared" ca="1" si="287"/>
        <v>0</v>
      </c>
    </row>
    <row r="9173" spans="1:7" x14ac:dyDescent="0.25">
      <c r="A9173" t="s">
        <v>11483</v>
      </c>
      <c r="B9173" t="s">
        <v>2188</v>
      </c>
      <c r="C9173" s="4">
        <v>43596</v>
      </c>
      <c r="D9173">
        <v>1606657585</v>
      </c>
      <c r="E9173">
        <f>VLOOKUP(D9173,  base_salary!A:A, 1, FALSE)</f>
        <v>1606657585</v>
      </c>
      <c r="F9173">
        <f t="shared" si="286"/>
        <v>0</v>
      </c>
      <c r="G9173">
        <f t="shared" ca="1" si="287"/>
        <v>0</v>
      </c>
    </row>
    <row r="9174" spans="1:7" x14ac:dyDescent="0.25">
      <c r="A9174" t="s">
        <v>11484</v>
      </c>
      <c r="B9174" t="s">
        <v>2764</v>
      </c>
      <c r="C9174" s="4">
        <v>10588</v>
      </c>
      <c r="D9174">
        <v>8685064791</v>
      </c>
      <c r="E9174">
        <f>VLOOKUP(D9174,  base_salary!A:A, 1, FALSE)</f>
        <v>8685064791</v>
      </c>
      <c r="F9174">
        <f t="shared" si="286"/>
        <v>0</v>
      </c>
      <c r="G9174">
        <f t="shared" ca="1" si="287"/>
        <v>0</v>
      </c>
    </row>
    <row r="9175" spans="1:7" x14ac:dyDescent="0.25">
      <c r="A9175" t="s">
        <v>11485</v>
      </c>
      <c r="B9175" t="s">
        <v>1952</v>
      </c>
      <c r="C9175" s="4">
        <v>15160</v>
      </c>
      <c r="D9175">
        <v>8832488175</v>
      </c>
      <c r="E9175">
        <f>VLOOKUP(D9175,  base_salary!A:A, 1, FALSE)</f>
        <v>8832488175</v>
      </c>
      <c r="F9175">
        <f t="shared" si="286"/>
        <v>0</v>
      </c>
      <c r="G9175">
        <f t="shared" ca="1" si="287"/>
        <v>0</v>
      </c>
    </row>
    <row r="9176" spans="1:7" x14ac:dyDescent="0.25">
      <c r="A9176" t="s">
        <v>11486</v>
      </c>
      <c r="B9176" t="s">
        <v>1980</v>
      </c>
      <c r="C9176" s="4">
        <v>22870</v>
      </c>
      <c r="D9176">
        <v>1411873114</v>
      </c>
      <c r="E9176">
        <f>VLOOKUP(D9176,  base_salary!A:A, 1, FALSE)</f>
        <v>1411873114</v>
      </c>
      <c r="F9176">
        <f t="shared" si="286"/>
        <v>0</v>
      </c>
      <c r="G9176">
        <f t="shared" ca="1" si="287"/>
        <v>0</v>
      </c>
    </row>
    <row r="9177" spans="1:7" x14ac:dyDescent="0.25">
      <c r="A9177" t="s">
        <v>11487</v>
      </c>
      <c r="B9177" t="s">
        <v>1974</v>
      </c>
      <c r="C9177" s="4">
        <v>20605</v>
      </c>
      <c r="D9177">
        <v>8904404991</v>
      </c>
      <c r="E9177">
        <f>VLOOKUP(D9177,  base_salary!A:A, 1, FALSE)</f>
        <v>8904404991</v>
      </c>
      <c r="F9177">
        <f t="shared" si="286"/>
        <v>0</v>
      </c>
      <c r="G9177">
        <f t="shared" ca="1" si="287"/>
        <v>0</v>
      </c>
    </row>
    <row r="9178" spans="1:7" x14ac:dyDescent="0.25">
      <c r="A9178" t="s">
        <v>11488</v>
      </c>
      <c r="B9178" t="s">
        <v>2511</v>
      </c>
      <c r="C9178" s="4">
        <v>17259</v>
      </c>
      <c r="D9178">
        <v>5358183647</v>
      </c>
      <c r="E9178">
        <f>VLOOKUP(D9178,  base_salary!A:A, 1, FALSE)</f>
        <v>5358183647</v>
      </c>
      <c r="F9178">
        <f t="shared" si="286"/>
        <v>0</v>
      </c>
      <c r="G9178">
        <f t="shared" ca="1" si="287"/>
        <v>0</v>
      </c>
    </row>
    <row r="9179" spans="1:7" x14ac:dyDescent="0.25">
      <c r="A9179" t="s">
        <v>11489</v>
      </c>
      <c r="B9179" t="s">
        <v>2210</v>
      </c>
      <c r="C9179" s="4">
        <v>33141</v>
      </c>
      <c r="D9179">
        <v>4878156686</v>
      </c>
      <c r="E9179">
        <f>VLOOKUP(D9179,  base_salary!A:A, 1, FALSE)</f>
        <v>4878156686</v>
      </c>
      <c r="F9179">
        <f t="shared" si="286"/>
        <v>0</v>
      </c>
      <c r="G9179">
        <f t="shared" ca="1" si="287"/>
        <v>0</v>
      </c>
    </row>
    <row r="9180" spans="1:7" x14ac:dyDescent="0.25">
      <c r="A9180" t="s">
        <v>11490</v>
      </c>
      <c r="B9180" t="s">
        <v>2089</v>
      </c>
      <c r="C9180" s="4">
        <v>36970</v>
      </c>
      <c r="D9180">
        <v>9104569016</v>
      </c>
      <c r="E9180">
        <f>VLOOKUP(D9180,  base_salary!A:A, 1, FALSE)</f>
        <v>9104569016</v>
      </c>
      <c r="F9180">
        <f t="shared" si="286"/>
        <v>0</v>
      </c>
      <c r="G9180">
        <f t="shared" ca="1" si="287"/>
        <v>0</v>
      </c>
    </row>
    <row r="9181" spans="1:7" x14ac:dyDescent="0.25">
      <c r="A9181" t="s">
        <v>11491</v>
      </c>
      <c r="B9181" t="s">
        <v>2548</v>
      </c>
      <c r="C9181" s="4">
        <v>23238</v>
      </c>
      <c r="D9181">
        <v>9518260397</v>
      </c>
      <c r="E9181">
        <f>VLOOKUP(D9181,  base_salary!A:A, 1, FALSE)</f>
        <v>9518260397</v>
      </c>
      <c r="F9181">
        <f t="shared" si="286"/>
        <v>0</v>
      </c>
      <c r="G9181">
        <f t="shared" ca="1" si="287"/>
        <v>0</v>
      </c>
    </row>
    <row r="9182" spans="1:7" x14ac:dyDescent="0.25">
      <c r="A9182" t="s">
        <v>11492</v>
      </c>
      <c r="B9182" t="s">
        <v>1956</v>
      </c>
      <c r="C9182" s="4">
        <v>54271</v>
      </c>
      <c r="D9182">
        <v>806065796</v>
      </c>
      <c r="E9182">
        <f>VLOOKUP(D9182,  base_salary!A:A, 1, FALSE)</f>
        <v>806065796</v>
      </c>
      <c r="F9182">
        <f t="shared" si="286"/>
        <v>0</v>
      </c>
      <c r="G9182">
        <f t="shared" ca="1" si="287"/>
        <v>0</v>
      </c>
    </row>
    <row r="9183" spans="1:7" x14ac:dyDescent="0.25">
      <c r="A9183" t="s">
        <v>11493</v>
      </c>
      <c r="B9183" t="s">
        <v>2693</v>
      </c>
      <c r="C9183" s="4">
        <v>19496</v>
      </c>
      <c r="D9183">
        <v>3303111790</v>
      </c>
      <c r="E9183">
        <f>VLOOKUP(D9183,  base_salary!A:A, 1, FALSE)</f>
        <v>3303111790</v>
      </c>
      <c r="F9183">
        <f t="shared" si="286"/>
        <v>0</v>
      </c>
      <c r="G9183">
        <f t="shared" ca="1" si="287"/>
        <v>0</v>
      </c>
    </row>
    <row r="9184" spans="1:7" x14ac:dyDescent="0.25">
      <c r="A9184" t="s">
        <v>11494</v>
      </c>
      <c r="B9184" t="s">
        <v>3247</v>
      </c>
      <c r="C9184" s="4">
        <v>40751</v>
      </c>
      <c r="D9184">
        <v>3956653289</v>
      </c>
      <c r="E9184">
        <f>VLOOKUP(D9184,  base_salary!A:A, 1, FALSE)</f>
        <v>3956653289</v>
      </c>
      <c r="F9184">
        <f t="shared" si="286"/>
        <v>0</v>
      </c>
      <c r="G9184">
        <f t="shared" ca="1" si="287"/>
        <v>0</v>
      </c>
    </row>
    <row r="9185" spans="1:7" x14ac:dyDescent="0.25">
      <c r="A9185" t="s">
        <v>11495</v>
      </c>
      <c r="B9185" t="s">
        <v>1952</v>
      </c>
      <c r="C9185" s="4">
        <v>42346</v>
      </c>
      <c r="D9185">
        <v>7249524151</v>
      </c>
      <c r="E9185">
        <f>VLOOKUP(D9185,  base_salary!A:A, 1, FALSE)</f>
        <v>7249524151</v>
      </c>
      <c r="F9185">
        <f t="shared" si="286"/>
        <v>0</v>
      </c>
      <c r="G9185">
        <f t="shared" ca="1" si="287"/>
        <v>0</v>
      </c>
    </row>
    <row r="9186" spans="1:7" x14ac:dyDescent="0.25">
      <c r="A9186" t="s">
        <v>11496</v>
      </c>
      <c r="B9186" t="s">
        <v>1942</v>
      </c>
      <c r="C9186" s="4">
        <v>53457</v>
      </c>
      <c r="D9186">
        <v>8361813608</v>
      </c>
      <c r="E9186">
        <f>VLOOKUP(D9186,  base_salary!A:A, 1, FALSE)</f>
        <v>8361813608</v>
      </c>
      <c r="F9186">
        <f t="shared" si="286"/>
        <v>0</v>
      </c>
      <c r="G9186">
        <f t="shared" ca="1" si="287"/>
        <v>0</v>
      </c>
    </row>
    <row r="9187" spans="1:7" x14ac:dyDescent="0.25">
      <c r="A9187" t="s">
        <v>11497</v>
      </c>
      <c r="B9187" t="s">
        <v>3873</v>
      </c>
      <c r="C9187" s="4">
        <v>24518</v>
      </c>
      <c r="D9187">
        <v>1755716656</v>
      </c>
      <c r="E9187">
        <f>VLOOKUP(D9187,  base_salary!A:A, 1, FALSE)</f>
        <v>1755716656</v>
      </c>
      <c r="F9187">
        <f t="shared" si="286"/>
        <v>0</v>
      </c>
      <c r="G9187">
        <f t="shared" ca="1" si="287"/>
        <v>0</v>
      </c>
    </row>
    <row r="9188" spans="1:7" x14ac:dyDescent="0.25">
      <c r="A9188" t="s">
        <v>11498</v>
      </c>
      <c r="B9188" t="s">
        <v>2001</v>
      </c>
      <c r="C9188" s="4">
        <v>57741</v>
      </c>
      <c r="D9188">
        <v>62571575</v>
      </c>
      <c r="E9188">
        <f>VLOOKUP(D9188,  base_salary!A:A, 1, FALSE)</f>
        <v>62571575</v>
      </c>
      <c r="F9188">
        <f t="shared" si="286"/>
        <v>0</v>
      </c>
      <c r="G9188">
        <f t="shared" ca="1" si="287"/>
        <v>0</v>
      </c>
    </row>
    <row r="9189" spans="1:7" x14ac:dyDescent="0.25">
      <c r="A9189" t="s">
        <v>11499</v>
      </c>
      <c r="B9189" t="s">
        <v>2847</v>
      </c>
      <c r="C9189" s="4">
        <v>15774</v>
      </c>
      <c r="D9189">
        <v>4286367630</v>
      </c>
      <c r="E9189">
        <f>VLOOKUP(D9189,  base_salary!A:A, 1, FALSE)</f>
        <v>4286367630</v>
      </c>
      <c r="F9189">
        <f t="shared" si="286"/>
        <v>0</v>
      </c>
      <c r="G9189">
        <f t="shared" ca="1" si="287"/>
        <v>0</v>
      </c>
    </row>
    <row r="9190" spans="1:7" x14ac:dyDescent="0.25">
      <c r="A9190" t="s">
        <v>11500</v>
      </c>
      <c r="B9190" t="s">
        <v>2308</v>
      </c>
      <c r="C9190" s="4">
        <v>16633</v>
      </c>
      <c r="D9190">
        <v>8249460030</v>
      </c>
      <c r="E9190">
        <f>VLOOKUP(D9190,  base_salary!A:A, 1, FALSE)</f>
        <v>8249460030</v>
      </c>
      <c r="F9190">
        <f t="shared" si="286"/>
        <v>0</v>
      </c>
      <c r="G9190">
        <f t="shared" ca="1" si="287"/>
        <v>0</v>
      </c>
    </row>
    <row r="9191" spans="1:7" x14ac:dyDescent="0.25">
      <c r="A9191" t="s">
        <v>11501</v>
      </c>
      <c r="B9191" t="s">
        <v>2097</v>
      </c>
      <c r="C9191" s="4">
        <v>30903</v>
      </c>
      <c r="D9191">
        <v>8162941088</v>
      </c>
      <c r="E9191">
        <f>VLOOKUP(D9191,  base_salary!A:A, 1, FALSE)</f>
        <v>8162941088</v>
      </c>
      <c r="F9191">
        <f t="shared" si="286"/>
        <v>0</v>
      </c>
      <c r="G9191">
        <f t="shared" ca="1" si="287"/>
        <v>0</v>
      </c>
    </row>
    <row r="9192" spans="1:7" x14ac:dyDescent="0.25">
      <c r="A9192" t="s">
        <v>11502</v>
      </c>
      <c r="B9192" t="s">
        <v>2931</v>
      </c>
      <c r="C9192" s="4">
        <v>49379</v>
      </c>
      <c r="D9192">
        <v>1042822263</v>
      </c>
      <c r="E9192">
        <f>VLOOKUP(D9192,  base_salary!A:A, 1, FALSE)</f>
        <v>1042822263</v>
      </c>
      <c r="F9192">
        <f t="shared" si="286"/>
        <v>0</v>
      </c>
      <c r="G9192">
        <f t="shared" ca="1" si="287"/>
        <v>0</v>
      </c>
    </row>
    <row r="9193" spans="1:7" x14ac:dyDescent="0.25">
      <c r="A9193" t="s">
        <v>11503</v>
      </c>
      <c r="B9193" t="s">
        <v>2731</v>
      </c>
      <c r="C9193" s="4">
        <v>18397</v>
      </c>
      <c r="D9193">
        <v>9965847037</v>
      </c>
      <c r="E9193">
        <f>VLOOKUP(D9193,  base_salary!A:A, 1, FALSE)</f>
        <v>9965847037</v>
      </c>
      <c r="F9193">
        <f t="shared" si="286"/>
        <v>0</v>
      </c>
      <c r="G9193">
        <f t="shared" ca="1" si="287"/>
        <v>0</v>
      </c>
    </row>
    <row r="9194" spans="1:7" x14ac:dyDescent="0.25">
      <c r="A9194" t="s">
        <v>11504</v>
      </c>
      <c r="B9194" t="s">
        <v>2059</v>
      </c>
      <c r="C9194" s="4">
        <v>51937</v>
      </c>
      <c r="D9194">
        <v>2450711406</v>
      </c>
      <c r="E9194">
        <f>VLOOKUP(D9194,  base_salary!A:A, 1, FALSE)</f>
        <v>2450711406</v>
      </c>
      <c r="F9194">
        <f t="shared" si="286"/>
        <v>0</v>
      </c>
      <c r="G9194">
        <f t="shared" ca="1" si="287"/>
        <v>0</v>
      </c>
    </row>
    <row r="9195" spans="1:7" x14ac:dyDescent="0.25">
      <c r="A9195" t="s">
        <v>11505</v>
      </c>
      <c r="B9195" t="s">
        <v>2207</v>
      </c>
      <c r="C9195" s="4">
        <v>39282</v>
      </c>
      <c r="D9195">
        <v>5197585250</v>
      </c>
      <c r="E9195">
        <f>VLOOKUP(D9195,  base_salary!A:A, 1, FALSE)</f>
        <v>5197585250</v>
      </c>
      <c r="F9195">
        <f t="shared" si="286"/>
        <v>0</v>
      </c>
      <c r="G9195">
        <f t="shared" ca="1" si="287"/>
        <v>0</v>
      </c>
    </row>
    <row r="9196" spans="1:7" x14ac:dyDescent="0.25">
      <c r="A9196" t="s">
        <v>11506</v>
      </c>
      <c r="B9196" t="s">
        <v>2521</v>
      </c>
      <c r="C9196" s="4">
        <v>52986</v>
      </c>
      <c r="D9196">
        <v>4958503722</v>
      </c>
      <c r="E9196">
        <f>VLOOKUP(D9196,  base_salary!A:A, 1, FALSE)</f>
        <v>4958503722</v>
      </c>
      <c r="F9196">
        <f t="shared" si="286"/>
        <v>0</v>
      </c>
      <c r="G9196">
        <f t="shared" ca="1" si="287"/>
        <v>0</v>
      </c>
    </row>
    <row r="9197" spans="1:7" x14ac:dyDescent="0.25">
      <c r="A9197" t="s">
        <v>11507</v>
      </c>
      <c r="B9197" t="s">
        <v>2018</v>
      </c>
      <c r="C9197" s="4">
        <v>38437</v>
      </c>
      <c r="D9197">
        <v>4009257075</v>
      </c>
      <c r="E9197">
        <f>VLOOKUP(D9197,  base_salary!A:A, 1, FALSE)</f>
        <v>4009257075</v>
      </c>
      <c r="F9197">
        <f t="shared" si="286"/>
        <v>0</v>
      </c>
      <c r="G9197">
        <f t="shared" ca="1" si="287"/>
        <v>0</v>
      </c>
    </row>
    <row r="9198" spans="1:7" x14ac:dyDescent="0.25">
      <c r="A9198" t="s">
        <v>11508</v>
      </c>
      <c r="B9198" t="s">
        <v>2063</v>
      </c>
      <c r="C9198" s="4">
        <v>29411</v>
      </c>
      <c r="D9198">
        <v>492630925</v>
      </c>
      <c r="E9198">
        <f>VLOOKUP(D9198,  base_salary!A:A, 1, FALSE)</f>
        <v>492630925</v>
      </c>
      <c r="F9198">
        <f t="shared" si="286"/>
        <v>0</v>
      </c>
      <c r="G9198">
        <f t="shared" ca="1" si="287"/>
        <v>0</v>
      </c>
    </row>
    <row r="9199" spans="1:7" x14ac:dyDescent="0.25">
      <c r="A9199" t="s">
        <v>11509</v>
      </c>
      <c r="B9199" t="s">
        <v>2484</v>
      </c>
      <c r="C9199" s="4">
        <v>38662</v>
      </c>
      <c r="D9199">
        <v>2657442315</v>
      </c>
      <c r="E9199">
        <f>VLOOKUP(D9199,  base_salary!A:A, 1, FALSE)</f>
        <v>2657442315</v>
      </c>
      <c r="F9199">
        <f t="shared" si="286"/>
        <v>0</v>
      </c>
      <c r="G9199">
        <f t="shared" ca="1" si="287"/>
        <v>0</v>
      </c>
    </row>
    <row r="9200" spans="1:7" x14ac:dyDescent="0.25">
      <c r="A9200" t="s">
        <v>11510</v>
      </c>
      <c r="B9200" t="s">
        <v>2057</v>
      </c>
      <c r="C9200" s="4">
        <v>15620</v>
      </c>
      <c r="D9200">
        <v>1898839557</v>
      </c>
      <c r="E9200">
        <f>VLOOKUP(D9200,  base_salary!A:A, 1, FALSE)</f>
        <v>1898839557</v>
      </c>
      <c r="F9200">
        <f t="shared" si="286"/>
        <v>0</v>
      </c>
      <c r="G9200">
        <f t="shared" ca="1" si="287"/>
        <v>0</v>
      </c>
    </row>
    <row r="9201" spans="1:7" x14ac:dyDescent="0.25">
      <c r="A9201" t="s">
        <v>11511</v>
      </c>
      <c r="B9201" t="s">
        <v>2047</v>
      </c>
      <c r="C9201" s="4">
        <v>54720</v>
      </c>
      <c r="D9201">
        <v>3488994694</v>
      </c>
      <c r="E9201">
        <f>VLOOKUP(D9201,  base_salary!A:A, 1, FALSE)</f>
        <v>3488994694</v>
      </c>
      <c r="F9201">
        <f t="shared" si="286"/>
        <v>0</v>
      </c>
      <c r="G9201">
        <f t="shared" ca="1" si="287"/>
        <v>0</v>
      </c>
    </row>
    <row r="9202" spans="1:7" x14ac:dyDescent="0.25">
      <c r="A9202" t="s">
        <v>11512</v>
      </c>
      <c r="B9202" t="s">
        <v>2639</v>
      </c>
      <c r="C9202" s="4">
        <v>39775</v>
      </c>
      <c r="D9202">
        <v>6478891895</v>
      </c>
      <c r="E9202">
        <f>VLOOKUP(D9202,  base_salary!A:A, 1, FALSE)</f>
        <v>6478891895</v>
      </c>
      <c r="F9202">
        <f t="shared" si="286"/>
        <v>0</v>
      </c>
      <c r="G9202">
        <f t="shared" ca="1" si="287"/>
        <v>0</v>
      </c>
    </row>
    <row r="9203" spans="1:7" x14ac:dyDescent="0.25">
      <c r="A9203" t="s">
        <v>11513</v>
      </c>
      <c r="B9203" t="s">
        <v>2540</v>
      </c>
      <c r="C9203" s="4">
        <v>20085</v>
      </c>
      <c r="D9203">
        <v>8333777430</v>
      </c>
      <c r="E9203">
        <f>VLOOKUP(D9203,  base_salary!A:A, 1, FALSE)</f>
        <v>8333777430</v>
      </c>
      <c r="F9203">
        <f t="shared" si="286"/>
        <v>0</v>
      </c>
      <c r="G9203">
        <f t="shared" ca="1" si="287"/>
        <v>0</v>
      </c>
    </row>
    <row r="9204" spans="1:7" x14ac:dyDescent="0.25">
      <c r="A9204" t="s">
        <v>11514</v>
      </c>
      <c r="B9204" t="s">
        <v>2415</v>
      </c>
      <c r="C9204" s="4">
        <v>15681</v>
      </c>
      <c r="D9204">
        <v>6478891895</v>
      </c>
      <c r="E9204">
        <f>VLOOKUP(D9204,  base_salary!A:A, 1, FALSE)</f>
        <v>6478891895</v>
      </c>
      <c r="F9204">
        <f t="shared" si="286"/>
        <v>0</v>
      </c>
      <c r="G9204">
        <f t="shared" ca="1" si="287"/>
        <v>0</v>
      </c>
    </row>
    <row r="9205" spans="1:7" x14ac:dyDescent="0.25">
      <c r="A9205" t="s">
        <v>11515</v>
      </c>
      <c r="B9205" t="s">
        <v>2885</v>
      </c>
      <c r="C9205" s="4">
        <v>37718</v>
      </c>
      <c r="D9205">
        <v>7191906499</v>
      </c>
      <c r="E9205">
        <f>VLOOKUP(D9205,  base_salary!A:A, 1, FALSE)</f>
        <v>7191906499</v>
      </c>
      <c r="F9205">
        <f t="shared" si="286"/>
        <v>0</v>
      </c>
      <c r="G9205">
        <f t="shared" ca="1" si="287"/>
        <v>0</v>
      </c>
    </row>
    <row r="9206" spans="1:7" x14ac:dyDescent="0.25">
      <c r="A9206" t="s">
        <v>11516</v>
      </c>
      <c r="B9206" t="s">
        <v>2026</v>
      </c>
      <c r="C9206" s="4">
        <v>16479</v>
      </c>
      <c r="D9206">
        <v>806065796</v>
      </c>
      <c r="E9206">
        <f>VLOOKUP(D9206,  base_salary!A:A, 1, FALSE)</f>
        <v>806065796</v>
      </c>
      <c r="F9206">
        <f t="shared" si="286"/>
        <v>0</v>
      </c>
      <c r="G9206">
        <f t="shared" ca="1" si="287"/>
        <v>0</v>
      </c>
    </row>
    <row r="9207" spans="1:7" x14ac:dyDescent="0.25">
      <c r="A9207" t="s">
        <v>11517</v>
      </c>
      <c r="B9207" t="s">
        <v>4163</v>
      </c>
      <c r="C9207" s="4">
        <v>19034</v>
      </c>
      <c r="D9207">
        <v>5241020535</v>
      </c>
      <c r="E9207">
        <f>VLOOKUP(D9207,  base_salary!A:A, 1, FALSE)</f>
        <v>5241020535</v>
      </c>
      <c r="F9207">
        <f t="shared" si="286"/>
        <v>0</v>
      </c>
      <c r="G9207">
        <f t="shared" ca="1" si="287"/>
        <v>0</v>
      </c>
    </row>
    <row r="9208" spans="1:7" x14ac:dyDescent="0.25">
      <c r="A9208" t="s">
        <v>11518</v>
      </c>
      <c r="B9208" t="s">
        <v>2099</v>
      </c>
      <c r="C9208" s="4">
        <v>56837</v>
      </c>
      <c r="D9208">
        <v>4698538416</v>
      </c>
      <c r="E9208">
        <f>VLOOKUP(D9208,  base_salary!A:A, 1, FALSE)</f>
        <v>4698538416</v>
      </c>
      <c r="F9208">
        <f t="shared" si="286"/>
        <v>0</v>
      </c>
      <c r="G9208">
        <f t="shared" ca="1" si="287"/>
        <v>0</v>
      </c>
    </row>
    <row r="9209" spans="1:7" x14ac:dyDescent="0.25">
      <c r="A9209" t="s">
        <v>11519</v>
      </c>
      <c r="B9209" t="s">
        <v>2376</v>
      </c>
      <c r="C9209" s="4">
        <v>58328</v>
      </c>
      <c r="D9209">
        <v>2500807061</v>
      </c>
      <c r="E9209">
        <f>VLOOKUP(D9209,  base_salary!A:A, 1, FALSE)</f>
        <v>2500807061</v>
      </c>
      <c r="F9209">
        <f t="shared" si="286"/>
        <v>0</v>
      </c>
      <c r="G9209">
        <f t="shared" ca="1" si="287"/>
        <v>0</v>
      </c>
    </row>
    <row r="9210" spans="1:7" x14ac:dyDescent="0.25">
      <c r="A9210" t="s">
        <v>11520</v>
      </c>
      <c r="B9210" t="s">
        <v>2212</v>
      </c>
      <c r="C9210" s="4">
        <v>32241</v>
      </c>
      <c r="D9210">
        <v>1892125439</v>
      </c>
      <c r="E9210">
        <f>VLOOKUP(D9210,  base_salary!A:A, 1, FALSE)</f>
        <v>1892125439</v>
      </c>
      <c r="F9210">
        <f t="shared" si="286"/>
        <v>0</v>
      </c>
      <c r="G9210">
        <f t="shared" ca="1" si="287"/>
        <v>0</v>
      </c>
    </row>
    <row r="9211" spans="1:7" x14ac:dyDescent="0.25">
      <c r="A9211" t="s">
        <v>11521</v>
      </c>
      <c r="B9211" t="s">
        <v>2593</v>
      </c>
      <c r="C9211" s="4">
        <v>49726</v>
      </c>
      <c r="D9211">
        <v>1462166245</v>
      </c>
      <c r="E9211">
        <f>VLOOKUP(D9211,  base_salary!A:A, 1, FALSE)</f>
        <v>1462166245</v>
      </c>
      <c r="F9211">
        <f t="shared" si="286"/>
        <v>0</v>
      </c>
      <c r="G9211">
        <f t="shared" ca="1" si="287"/>
        <v>0</v>
      </c>
    </row>
    <row r="9212" spans="1:7" x14ac:dyDescent="0.25">
      <c r="A9212" t="s">
        <v>11522</v>
      </c>
      <c r="B9212" t="s">
        <v>3286</v>
      </c>
      <c r="C9212" s="4">
        <v>43303</v>
      </c>
      <c r="D9212">
        <v>6084639828</v>
      </c>
      <c r="E9212">
        <f>VLOOKUP(D9212,  base_salary!A:A, 1, FALSE)</f>
        <v>6084639828</v>
      </c>
      <c r="F9212">
        <f t="shared" si="286"/>
        <v>0</v>
      </c>
      <c r="G9212">
        <f t="shared" ca="1" si="287"/>
        <v>0</v>
      </c>
    </row>
    <row r="9213" spans="1:7" x14ac:dyDescent="0.25">
      <c r="A9213" t="s">
        <v>11523</v>
      </c>
      <c r="B9213" t="s">
        <v>2305</v>
      </c>
      <c r="C9213" s="4">
        <v>11522</v>
      </c>
      <c r="D9213">
        <v>1419116835</v>
      </c>
      <c r="E9213">
        <f>VLOOKUP(D9213,  base_salary!A:A, 1, FALSE)</f>
        <v>1419116835</v>
      </c>
      <c r="F9213">
        <f t="shared" si="286"/>
        <v>0</v>
      </c>
      <c r="G9213">
        <f t="shared" ca="1" si="287"/>
        <v>0</v>
      </c>
    </row>
    <row r="9214" spans="1:7" x14ac:dyDescent="0.25">
      <c r="A9214" t="s">
        <v>11524</v>
      </c>
      <c r="B9214" t="s">
        <v>2310</v>
      </c>
      <c r="C9214" s="4">
        <v>17826</v>
      </c>
      <c r="D9214">
        <v>7192290785</v>
      </c>
      <c r="E9214">
        <f>VLOOKUP(D9214,  base_salary!A:A, 1, FALSE)</f>
        <v>7192290785</v>
      </c>
      <c r="F9214">
        <f t="shared" si="286"/>
        <v>0</v>
      </c>
      <c r="G9214">
        <f t="shared" ca="1" si="287"/>
        <v>0</v>
      </c>
    </row>
    <row r="9215" spans="1:7" x14ac:dyDescent="0.25">
      <c r="A9215" t="s">
        <v>11525</v>
      </c>
      <c r="B9215" t="s">
        <v>2693</v>
      </c>
      <c r="C9215" s="4">
        <v>32764</v>
      </c>
      <c r="D9215">
        <v>8731494560</v>
      </c>
      <c r="E9215">
        <f>VLOOKUP(D9215,  base_salary!A:A, 1, FALSE)</f>
        <v>8731494560</v>
      </c>
      <c r="F9215">
        <f t="shared" si="286"/>
        <v>0</v>
      </c>
      <c r="G9215">
        <f t="shared" ca="1" si="287"/>
        <v>0</v>
      </c>
    </row>
    <row r="9216" spans="1:7" x14ac:dyDescent="0.25">
      <c r="A9216" t="s">
        <v>11526</v>
      </c>
      <c r="B9216" t="s">
        <v>2325</v>
      </c>
      <c r="C9216" s="4">
        <v>54558</v>
      </c>
      <c r="D9216">
        <v>8387947148</v>
      </c>
      <c r="E9216">
        <f>VLOOKUP(D9216,  base_salary!A:A, 1, FALSE)</f>
        <v>8387947148</v>
      </c>
      <c r="F9216">
        <f t="shared" si="286"/>
        <v>0</v>
      </c>
      <c r="G9216">
        <f t="shared" ca="1" si="287"/>
        <v>0</v>
      </c>
    </row>
    <row r="9217" spans="1:7" x14ac:dyDescent="0.25">
      <c r="A9217" t="s">
        <v>11527</v>
      </c>
      <c r="B9217" t="s">
        <v>3390</v>
      </c>
      <c r="C9217" s="4">
        <v>12788</v>
      </c>
      <c r="D9217">
        <v>8277918739</v>
      </c>
      <c r="E9217">
        <f>VLOOKUP(D9217,  base_salary!A:A, 1, FALSE)</f>
        <v>8277918739</v>
      </c>
      <c r="F9217">
        <f t="shared" si="286"/>
        <v>0</v>
      </c>
      <c r="G9217">
        <f t="shared" ca="1" si="287"/>
        <v>0</v>
      </c>
    </row>
    <row r="9218" spans="1:7" x14ac:dyDescent="0.25">
      <c r="A9218" t="s">
        <v>11528</v>
      </c>
      <c r="B9218" t="s">
        <v>2257</v>
      </c>
      <c r="C9218" s="4">
        <v>47531</v>
      </c>
      <c r="D9218">
        <v>9958099322</v>
      </c>
      <c r="E9218">
        <f>VLOOKUP(D9218,  base_salary!A:A, 1, FALSE)</f>
        <v>9958099322</v>
      </c>
      <c r="F9218">
        <f t="shared" si="286"/>
        <v>0</v>
      </c>
      <c r="G9218">
        <f t="shared" ca="1" si="287"/>
        <v>0</v>
      </c>
    </row>
    <row r="9219" spans="1:7" x14ac:dyDescent="0.25">
      <c r="A9219" t="s">
        <v>11529</v>
      </c>
      <c r="B9219" t="s">
        <v>2071</v>
      </c>
      <c r="C9219" s="4">
        <v>31946</v>
      </c>
      <c r="D9219">
        <v>3303111790</v>
      </c>
      <c r="E9219">
        <f>VLOOKUP(D9219,  base_salary!A:A, 1, FALSE)</f>
        <v>3303111790</v>
      </c>
      <c r="F9219">
        <f t="shared" ref="F9219:F9282" si="288">IF(ISERROR(E9219), 1, 0)</f>
        <v>0</v>
      </c>
      <c r="G9219">
        <f t="shared" ref="G9219:G9282" ca="1" si="289">SUM(G:G)</f>
        <v>0</v>
      </c>
    </row>
    <row r="9220" spans="1:7" x14ac:dyDescent="0.25">
      <c r="A9220" t="s">
        <v>11530</v>
      </c>
      <c r="B9220" t="s">
        <v>2680</v>
      </c>
      <c r="C9220" s="4">
        <v>36838</v>
      </c>
      <c r="D9220">
        <v>4398950745</v>
      </c>
      <c r="E9220">
        <f>VLOOKUP(D9220,  base_salary!A:A, 1, FALSE)</f>
        <v>4398950745</v>
      </c>
      <c r="F9220">
        <f t="shared" si="288"/>
        <v>0</v>
      </c>
      <c r="G9220">
        <f t="shared" ca="1" si="289"/>
        <v>0</v>
      </c>
    </row>
    <row r="9221" spans="1:7" x14ac:dyDescent="0.25">
      <c r="A9221" t="s">
        <v>11531</v>
      </c>
      <c r="B9221" t="s">
        <v>2018</v>
      </c>
      <c r="C9221" s="4">
        <v>23467</v>
      </c>
      <c r="D9221">
        <v>819852252</v>
      </c>
      <c r="E9221">
        <f>VLOOKUP(D9221,  base_salary!A:A, 1, FALSE)</f>
        <v>819852252</v>
      </c>
      <c r="F9221">
        <f t="shared" si="288"/>
        <v>0</v>
      </c>
      <c r="G9221">
        <f t="shared" ca="1" si="289"/>
        <v>0</v>
      </c>
    </row>
    <row r="9222" spans="1:7" x14ac:dyDescent="0.25">
      <c r="A9222" t="s">
        <v>11532</v>
      </c>
      <c r="B9222" t="s">
        <v>2316</v>
      </c>
      <c r="C9222" s="4">
        <v>28357</v>
      </c>
      <c r="D9222">
        <v>8718856853</v>
      </c>
      <c r="E9222">
        <f>VLOOKUP(D9222,  base_salary!A:A, 1, FALSE)</f>
        <v>8718856853</v>
      </c>
      <c r="F9222">
        <f t="shared" si="288"/>
        <v>0</v>
      </c>
      <c r="G9222">
        <f t="shared" ca="1" si="289"/>
        <v>0</v>
      </c>
    </row>
    <row r="9223" spans="1:7" x14ac:dyDescent="0.25">
      <c r="A9223" t="s">
        <v>11533</v>
      </c>
      <c r="B9223" t="s">
        <v>3286</v>
      </c>
      <c r="C9223" s="4">
        <v>24744</v>
      </c>
      <c r="D9223">
        <v>992720575</v>
      </c>
      <c r="E9223">
        <f>VLOOKUP(D9223,  base_salary!A:A, 1, FALSE)</f>
        <v>992720575</v>
      </c>
      <c r="F9223">
        <f t="shared" si="288"/>
        <v>0</v>
      </c>
      <c r="G9223">
        <f t="shared" ca="1" si="289"/>
        <v>0</v>
      </c>
    </row>
    <row r="9224" spans="1:7" x14ac:dyDescent="0.25">
      <c r="A9224" t="s">
        <v>11534</v>
      </c>
      <c r="B9224" t="s">
        <v>1978</v>
      </c>
      <c r="C9224" s="4">
        <v>49029</v>
      </c>
      <c r="D9224">
        <v>3145010581</v>
      </c>
      <c r="E9224">
        <f>VLOOKUP(D9224,  base_salary!A:A, 1, FALSE)</f>
        <v>3145010581</v>
      </c>
      <c r="F9224">
        <f t="shared" si="288"/>
        <v>0</v>
      </c>
      <c r="G9224">
        <f t="shared" ca="1" si="289"/>
        <v>0</v>
      </c>
    </row>
    <row r="9225" spans="1:7" x14ac:dyDescent="0.25">
      <c r="A9225" t="s">
        <v>11535</v>
      </c>
      <c r="B9225" t="s">
        <v>2217</v>
      </c>
      <c r="C9225" s="4">
        <v>11320</v>
      </c>
      <c r="D9225">
        <v>6894004730</v>
      </c>
      <c r="E9225">
        <f>VLOOKUP(D9225,  base_salary!A:A, 1, FALSE)</f>
        <v>6894004730</v>
      </c>
      <c r="F9225">
        <f t="shared" si="288"/>
        <v>0</v>
      </c>
      <c r="G9225">
        <f t="shared" ca="1" si="289"/>
        <v>0</v>
      </c>
    </row>
    <row r="9226" spans="1:7" x14ac:dyDescent="0.25">
      <c r="A9226" t="s">
        <v>11536</v>
      </c>
      <c r="B9226" t="s">
        <v>2223</v>
      </c>
      <c r="C9226" s="4">
        <v>38437</v>
      </c>
      <c r="D9226">
        <v>898924138</v>
      </c>
      <c r="E9226">
        <f>VLOOKUP(D9226,  base_salary!A:A, 1, FALSE)</f>
        <v>898924138</v>
      </c>
      <c r="F9226">
        <f t="shared" si="288"/>
        <v>0</v>
      </c>
      <c r="G9226">
        <f t="shared" ca="1" si="289"/>
        <v>0</v>
      </c>
    </row>
    <row r="9227" spans="1:7" x14ac:dyDescent="0.25">
      <c r="A9227" t="s">
        <v>11537</v>
      </c>
      <c r="B9227" t="s">
        <v>2650</v>
      </c>
      <c r="C9227" s="4">
        <v>55788</v>
      </c>
      <c r="D9227">
        <v>481875921</v>
      </c>
      <c r="E9227">
        <f>VLOOKUP(D9227,  base_salary!A:A, 1, FALSE)</f>
        <v>481875921</v>
      </c>
      <c r="F9227">
        <f t="shared" si="288"/>
        <v>0</v>
      </c>
      <c r="G9227">
        <f t="shared" ca="1" si="289"/>
        <v>0</v>
      </c>
    </row>
    <row r="9228" spans="1:7" x14ac:dyDescent="0.25">
      <c r="A9228" t="s">
        <v>11538</v>
      </c>
      <c r="B9228" t="s">
        <v>2494</v>
      </c>
      <c r="C9228" s="4">
        <v>51791</v>
      </c>
      <c r="D9228">
        <v>1028388519</v>
      </c>
      <c r="E9228">
        <f>VLOOKUP(D9228,  base_salary!A:A, 1, FALSE)</f>
        <v>1028388519</v>
      </c>
      <c r="F9228">
        <f t="shared" si="288"/>
        <v>0</v>
      </c>
      <c r="G9228">
        <f t="shared" ca="1" si="289"/>
        <v>0</v>
      </c>
    </row>
    <row r="9229" spans="1:7" x14ac:dyDescent="0.25">
      <c r="A9229" t="s">
        <v>11539</v>
      </c>
      <c r="B9229" t="s">
        <v>2650</v>
      </c>
      <c r="C9229" s="4">
        <v>46844</v>
      </c>
      <c r="D9229">
        <v>9966428720</v>
      </c>
      <c r="E9229">
        <f>VLOOKUP(D9229,  base_salary!A:A, 1, FALSE)</f>
        <v>9966428720</v>
      </c>
      <c r="F9229">
        <f t="shared" si="288"/>
        <v>0</v>
      </c>
      <c r="G9229">
        <f t="shared" ca="1" si="289"/>
        <v>0</v>
      </c>
    </row>
    <row r="9230" spans="1:7" x14ac:dyDescent="0.25">
      <c r="A9230" t="s">
        <v>11540</v>
      </c>
      <c r="B9230" t="s">
        <v>2853</v>
      </c>
      <c r="C9230" s="4">
        <v>56969</v>
      </c>
      <c r="D9230">
        <v>7326611955</v>
      </c>
      <c r="E9230">
        <f>VLOOKUP(D9230,  base_salary!A:A, 1, FALSE)</f>
        <v>7326611955</v>
      </c>
      <c r="F9230">
        <f t="shared" si="288"/>
        <v>0</v>
      </c>
      <c r="G9230">
        <f t="shared" ca="1" si="289"/>
        <v>0</v>
      </c>
    </row>
    <row r="9231" spans="1:7" x14ac:dyDescent="0.25">
      <c r="A9231" t="s">
        <v>11541</v>
      </c>
      <c r="B9231" t="s">
        <v>2073</v>
      </c>
      <c r="C9231" s="4">
        <v>45184</v>
      </c>
      <c r="D9231">
        <v>8516539148</v>
      </c>
      <c r="E9231">
        <f>VLOOKUP(D9231,  base_salary!A:A, 1, FALSE)</f>
        <v>8516539148</v>
      </c>
      <c r="F9231">
        <f t="shared" si="288"/>
        <v>0</v>
      </c>
      <c r="G9231">
        <f t="shared" ca="1" si="289"/>
        <v>0</v>
      </c>
    </row>
    <row r="9232" spans="1:7" x14ac:dyDescent="0.25">
      <c r="A9232" t="s">
        <v>11542</v>
      </c>
      <c r="B9232" t="s">
        <v>2554</v>
      </c>
      <c r="C9232" s="4">
        <v>21060</v>
      </c>
      <c r="D9232">
        <v>6915102108</v>
      </c>
      <c r="E9232">
        <f>VLOOKUP(D9232,  base_salary!A:A, 1, FALSE)</f>
        <v>6915102108</v>
      </c>
      <c r="F9232">
        <f t="shared" si="288"/>
        <v>0</v>
      </c>
      <c r="G9232">
        <f t="shared" ca="1" si="289"/>
        <v>0</v>
      </c>
    </row>
    <row r="9233" spans="1:7" x14ac:dyDescent="0.25">
      <c r="A9233" t="s">
        <v>11543</v>
      </c>
      <c r="B9233" t="s">
        <v>3201</v>
      </c>
      <c r="C9233" s="4">
        <v>54260</v>
      </c>
      <c r="D9233">
        <v>6842797632</v>
      </c>
      <c r="E9233">
        <f>VLOOKUP(D9233,  base_salary!A:A, 1, FALSE)</f>
        <v>6842797632</v>
      </c>
      <c r="F9233">
        <f t="shared" si="288"/>
        <v>0</v>
      </c>
      <c r="G9233">
        <f t="shared" ca="1" si="289"/>
        <v>0</v>
      </c>
    </row>
    <row r="9234" spans="1:7" x14ac:dyDescent="0.25">
      <c r="A9234" t="s">
        <v>11544</v>
      </c>
      <c r="B9234" t="s">
        <v>2051</v>
      </c>
      <c r="C9234" s="4">
        <v>10668</v>
      </c>
      <c r="D9234">
        <v>7268478941</v>
      </c>
      <c r="E9234">
        <f>VLOOKUP(D9234,  base_salary!A:A, 1, FALSE)</f>
        <v>7268478941</v>
      </c>
      <c r="F9234">
        <f t="shared" si="288"/>
        <v>0</v>
      </c>
      <c r="G9234">
        <f t="shared" ca="1" si="289"/>
        <v>0</v>
      </c>
    </row>
    <row r="9235" spans="1:7" x14ac:dyDescent="0.25">
      <c r="A9235" t="s">
        <v>11545</v>
      </c>
      <c r="B9235" t="s">
        <v>2219</v>
      </c>
      <c r="C9235" s="4">
        <v>21215</v>
      </c>
      <c r="D9235">
        <v>3473885983</v>
      </c>
      <c r="E9235">
        <f>VLOOKUP(D9235,  base_salary!A:A, 1, FALSE)</f>
        <v>3473885983</v>
      </c>
      <c r="F9235">
        <f t="shared" si="288"/>
        <v>0</v>
      </c>
      <c r="G9235">
        <f t="shared" ca="1" si="289"/>
        <v>0</v>
      </c>
    </row>
    <row r="9236" spans="1:7" x14ac:dyDescent="0.25">
      <c r="A9236" t="s">
        <v>11546</v>
      </c>
      <c r="B9236" t="s">
        <v>3271</v>
      </c>
      <c r="C9236" s="4">
        <v>31440</v>
      </c>
      <c r="D9236">
        <v>3227873028</v>
      </c>
      <c r="E9236">
        <f>VLOOKUP(D9236,  base_salary!A:A, 1, FALSE)</f>
        <v>3227873028</v>
      </c>
      <c r="F9236">
        <f t="shared" si="288"/>
        <v>0</v>
      </c>
      <c r="G9236">
        <f t="shared" ca="1" si="289"/>
        <v>0</v>
      </c>
    </row>
    <row r="9237" spans="1:7" x14ac:dyDescent="0.25">
      <c r="A9237" t="s">
        <v>11547</v>
      </c>
      <c r="B9237" t="s">
        <v>2071</v>
      </c>
      <c r="C9237" s="4">
        <v>23338</v>
      </c>
      <c r="D9237">
        <v>8682006391</v>
      </c>
      <c r="E9237">
        <f>VLOOKUP(D9237,  base_salary!A:A, 1, FALSE)</f>
        <v>8682006391</v>
      </c>
      <c r="F9237">
        <f t="shared" si="288"/>
        <v>0</v>
      </c>
      <c r="G9237">
        <f t="shared" ca="1" si="289"/>
        <v>0</v>
      </c>
    </row>
    <row r="9238" spans="1:7" x14ac:dyDescent="0.25">
      <c r="A9238" t="s">
        <v>11548</v>
      </c>
      <c r="B9238" t="s">
        <v>2168</v>
      </c>
      <c r="C9238" s="4">
        <v>34930</v>
      </c>
      <c r="D9238">
        <v>797655034</v>
      </c>
      <c r="E9238">
        <f>VLOOKUP(D9238,  base_salary!A:A, 1, FALSE)</f>
        <v>797655034</v>
      </c>
      <c r="F9238">
        <f t="shared" si="288"/>
        <v>0</v>
      </c>
      <c r="G9238">
        <f t="shared" ca="1" si="289"/>
        <v>0</v>
      </c>
    </row>
    <row r="9239" spans="1:7" x14ac:dyDescent="0.25">
      <c r="A9239" t="s">
        <v>11549</v>
      </c>
      <c r="B9239" t="s">
        <v>2325</v>
      </c>
      <c r="C9239" s="4">
        <v>29586</v>
      </c>
      <c r="D9239">
        <v>6531376252</v>
      </c>
      <c r="E9239">
        <f>VLOOKUP(D9239,  base_salary!A:A, 1, FALSE)</f>
        <v>6531376252</v>
      </c>
      <c r="F9239">
        <f t="shared" si="288"/>
        <v>0</v>
      </c>
      <c r="G9239">
        <f t="shared" ca="1" si="289"/>
        <v>0</v>
      </c>
    </row>
    <row r="9240" spans="1:7" x14ac:dyDescent="0.25">
      <c r="A9240" t="s">
        <v>11550</v>
      </c>
      <c r="B9240" t="s">
        <v>3247</v>
      </c>
      <c r="C9240" s="4">
        <v>32392</v>
      </c>
      <c r="D9240">
        <v>8552526727</v>
      </c>
      <c r="E9240">
        <f>VLOOKUP(D9240,  base_salary!A:A, 1, FALSE)</f>
        <v>8552526727</v>
      </c>
      <c r="F9240">
        <f t="shared" si="288"/>
        <v>0</v>
      </c>
      <c r="G9240">
        <f t="shared" ca="1" si="289"/>
        <v>0</v>
      </c>
    </row>
    <row r="9241" spans="1:7" x14ac:dyDescent="0.25">
      <c r="A9241" t="s">
        <v>11551</v>
      </c>
      <c r="B9241" t="s">
        <v>2436</v>
      </c>
      <c r="C9241" s="4">
        <v>16677</v>
      </c>
      <c r="D9241">
        <v>7001733199</v>
      </c>
      <c r="E9241">
        <f>VLOOKUP(D9241,  base_salary!A:A, 1, FALSE)</f>
        <v>7001733199</v>
      </c>
      <c r="F9241">
        <f t="shared" si="288"/>
        <v>0</v>
      </c>
      <c r="G9241">
        <f t="shared" ca="1" si="289"/>
        <v>0</v>
      </c>
    </row>
    <row r="9242" spans="1:7" x14ac:dyDescent="0.25">
      <c r="A9242" t="s">
        <v>11552</v>
      </c>
      <c r="B9242" t="s">
        <v>3023</v>
      </c>
      <c r="C9242" s="4">
        <v>59462</v>
      </c>
      <c r="D9242">
        <v>116428384</v>
      </c>
      <c r="E9242">
        <f>VLOOKUP(D9242,  base_salary!A:A, 1, FALSE)</f>
        <v>116428384</v>
      </c>
      <c r="F9242">
        <f t="shared" si="288"/>
        <v>0</v>
      </c>
      <c r="G9242">
        <f t="shared" ca="1" si="289"/>
        <v>0</v>
      </c>
    </row>
    <row r="9243" spans="1:7" x14ac:dyDescent="0.25">
      <c r="A9243" t="s">
        <v>11553</v>
      </c>
      <c r="B9243" t="s">
        <v>2385</v>
      </c>
      <c r="C9243" s="4">
        <v>58687</v>
      </c>
      <c r="D9243">
        <v>3569414450</v>
      </c>
      <c r="E9243">
        <f>VLOOKUP(D9243,  base_salary!A:A, 1, FALSE)</f>
        <v>3569414450</v>
      </c>
      <c r="F9243">
        <f t="shared" si="288"/>
        <v>0</v>
      </c>
      <c r="G9243">
        <f t="shared" ca="1" si="289"/>
        <v>0</v>
      </c>
    </row>
    <row r="9244" spans="1:7" x14ac:dyDescent="0.25">
      <c r="A9244" t="s">
        <v>11554</v>
      </c>
      <c r="B9244" t="s">
        <v>2722</v>
      </c>
      <c r="C9244" s="4">
        <v>11903</v>
      </c>
      <c r="D9244">
        <v>8603912793</v>
      </c>
      <c r="E9244">
        <f>VLOOKUP(D9244,  base_salary!A:A, 1, FALSE)</f>
        <v>8603912793</v>
      </c>
      <c r="F9244">
        <f t="shared" si="288"/>
        <v>0</v>
      </c>
      <c r="G9244">
        <f t="shared" ca="1" si="289"/>
        <v>0</v>
      </c>
    </row>
    <row r="9245" spans="1:7" x14ac:dyDescent="0.25">
      <c r="A9245" t="s">
        <v>11555</v>
      </c>
      <c r="B9245" t="s">
        <v>2468</v>
      </c>
      <c r="C9245" s="4">
        <v>57853</v>
      </c>
      <c r="D9245">
        <v>3507341514</v>
      </c>
      <c r="E9245">
        <f>VLOOKUP(D9245,  base_salary!A:A, 1, FALSE)</f>
        <v>3507341514</v>
      </c>
      <c r="F9245">
        <f t="shared" si="288"/>
        <v>0</v>
      </c>
      <c r="G9245">
        <f t="shared" ca="1" si="289"/>
        <v>0</v>
      </c>
    </row>
    <row r="9246" spans="1:7" x14ac:dyDescent="0.25">
      <c r="A9246" t="s">
        <v>11556</v>
      </c>
      <c r="B9246" t="s">
        <v>2319</v>
      </c>
      <c r="C9246" s="4">
        <v>36600</v>
      </c>
      <c r="D9246">
        <v>8044612831</v>
      </c>
      <c r="E9246">
        <f>VLOOKUP(D9246,  base_salary!A:A, 1, FALSE)</f>
        <v>8044612831</v>
      </c>
      <c r="F9246">
        <f t="shared" si="288"/>
        <v>0</v>
      </c>
      <c r="G9246">
        <f t="shared" ca="1" si="289"/>
        <v>0</v>
      </c>
    </row>
    <row r="9247" spans="1:7" x14ac:dyDescent="0.25">
      <c r="A9247" t="s">
        <v>11557</v>
      </c>
      <c r="B9247" t="s">
        <v>2727</v>
      </c>
      <c r="C9247" s="4">
        <v>30737</v>
      </c>
      <c r="D9247">
        <v>3554301841</v>
      </c>
      <c r="E9247">
        <f>VLOOKUP(D9247,  base_salary!A:A, 1, FALSE)</f>
        <v>3554301841</v>
      </c>
      <c r="F9247">
        <f t="shared" si="288"/>
        <v>0</v>
      </c>
      <c r="G9247">
        <f t="shared" ca="1" si="289"/>
        <v>0</v>
      </c>
    </row>
    <row r="9248" spans="1:7" x14ac:dyDescent="0.25">
      <c r="A9248" t="s">
        <v>11558</v>
      </c>
      <c r="B9248" t="s">
        <v>2022</v>
      </c>
      <c r="C9248" s="4">
        <v>57811</v>
      </c>
      <c r="D9248">
        <v>9458901820</v>
      </c>
      <c r="E9248">
        <f>VLOOKUP(D9248,  base_salary!A:A, 1, FALSE)</f>
        <v>9458901820</v>
      </c>
      <c r="F9248">
        <f t="shared" si="288"/>
        <v>0</v>
      </c>
      <c r="G9248">
        <f t="shared" ca="1" si="289"/>
        <v>0</v>
      </c>
    </row>
    <row r="9249" spans="1:7" x14ac:dyDescent="0.25">
      <c r="A9249" t="s">
        <v>11559</v>
      </c>
      <c r="B9249" t="s">
        <v>2199</v>
      </c>
      <c r="C9249" s="4">
        <v>12427</v>
      </c>
      <c r="D9249">
        <v>4184483038</v>
      </c>
      <c r="E9249">
        <f>VLOOKUP(D9249,  base_salary!A:A, 1, FALSE)</f>
        <v>4184483038</v>
      </c>
      <c r="F9249">
        <f t="shared" si="288"/>
        <v>0</v>
      </c>
      <c r="G9249">
        <f t="shared" ca="1" si="289"/>
        <v>0</v>
      </c>
    </row>
    <row r="9250" spans="1:7" x14ac:dyDescent="0.25">
      <c r="A9250" t="s">
        <v>11560</v>
      </c>
      <c r="B9250" t="s">
        <v>1991</v>
      </c>
      <c r="C9250" s="4">
        <v>47000</v>
      </c>
      <c r="D9250">
        <v>7769010411</v>
      </c>
      <c r="E9250">
        <f>VLOOKUP(D9250,  base_salary!A:A, 1, FALSE)</f>
        <v>7769010411</v>
      </c>
      <c r="F9250">
        <f t="shared" si="288"/>
        <v>0</v>
      </c>
      <c r="G9250">
        <f t="shared" ca="1" si="289"/>
        <v>0</v>
      </c>
    </row>
    <row r="9251" spans="1:7" x14ac:dyDescent="0.25">
      <c r="A9251" t="s">
        <v>11561</v>
      </c>
      <c r="B9251" t="s">
        <v>2923</v>
      </c>
      <c r="C9251" s="4">
        <v>14430</v>
      </c>
      <c r="D9251">
        <v>1382734301</v>
      </c>
      <c r="E9251">
        <f>VLOOKUP(D9251,  base_salary!A:A, 1, FALSE)</f>
        <v>1382734301</v>
      </c>
      <c r="F9251">
        <f t="shared" si="288"/>
        <v>0</v>
      </c>
      <c r="G9251">
        <f t="shared" ca="1" si="289"/>
        <v>0</v>
      </c>
    </row>
    <row r="9252" spans="1:7" x14ac:dyDescent="0.25">
      <c r="A9252" t="s">
        <v>11562</v>
      </c>
      <c r="B9252" t="s">
        <v>2298</v>
      </c>
      <c r="C9252" s="4">
        <v>36181</v>
      </c>
      <c r="D9252">
        <v>8971738782</v>
      </c>
      <c r="E9252">
        <f>VLOOKUP(D9252,  base_salary!A:A, 1, FALSE)</f>
        <v>8971738782</v>
      </c>
      <c r="F9252">
        <f t="shared" si="288"/>
        <v>0</v>
      </c>
      <c r="G9252">
        <f t="shared" ca="1" si="289"/>
        <v>0</v>
      </c>
    </row>
    <row r="9253" spans="1:7" x14ac:dyDescent="0.25">
      <c r="A9253" t="s">
        <v>11563</v>
      </c>
      <c r="B9253" t="s">
        <v>2290</v>
      </c>
      <c r="C9253" s="4">
        <v>24569</v>
      </c>
      <c r="D9253">
        <v>4482855448</v>
      </c>
      <c r="E9253">
        <f>VLOOKUP(D9253,  base_salary!A:A, 1, FALSE)</f>
        <v>4482855448</v>
      </c>
      <c r="F9253">
        <f t="shared" si="288"/>
        <v>0</v>
      </c>
      <c r="G9253">
        <f t="shared" ca="1" si="289"/>
        <v>0</v>
      </c>
    </row>
    <row r="9254" spans="1:7" x14ac:dyDescent="0.25">
      <c r="A9254" t="s">
        <v>11564</v>
      </c>
      <c r="B9254" t="s">
        <v>2170</v>
      </c>
      <c r="C9254" s="4">
        <v>19212</v>
      </c>
      <c r="D9254">
        <v>9529277938</v>
      </c>
      <c r="E9254">
        <f>VLOOKUP(D9254,  base_salary!A:A, 1, FALSE)</f>
        <v>9529277938</v>
      </c>
      <c r="F9254">
        <f t="shared" si="288"/>
        <v>0</v>
      </c>
      <c r="G9254">
        <f t="shared" ca="1" si="289"/>
        <v>0</v>
      </c>
    </row>
    <row r="9255" spans="1:7" x14ac:dyDescent="0.25">
      <c r="A9255" t="s">
        <v>11565</v>
      </c>
      <c r="B9255" t="s">
        <v>2164</v>
      </c>
      <c r="C9255" s="4">
        <v>31620</v>
      </c>
      <c r="D9255">
        <v>7966083349</v>
      </c>
      <c r="E9255">
        <f>VLOOKUP(D9255,  base_salary!A:A, 1, FALSE)</f>
        <v>7966083349</v>
      </c>
      <c r="F9255">
        <f t="shared" si="288"/>
        <v>0</v>
      </c>
      <c r="G9255">
        <f t="shared" ca="1" si="289"/>
        <v>0</v>
      </c>
    </row>
    <row r="9256" spans="1:7" x14ac:dyDescent="0.25">
      <c r="A9256" t="s">
        <v>11566</v>
      </c>
      <c r="B9256" t="s">
        <v>2156</v>
      </c>
      <c r="C9256" s="4">
        <v>45557</v>
      </c>
      <c r="D9256">
        <v>299663825</v>
      </c>
      <c r="E9256">
        <f>VLOOKUP(D9256,  base_salary!A:A, 1, FALSE)</f>
        <v>299663825</v>
      </c>
      <c r="F9256">
        <f t="shared" si="288"/>
        <v>0</v>
      </c>
      <c r="G9256">
        <f t="shared" ca="1" si="289"/>
        <v>0</v>
      </c>
    </row>
    <row r="9257" spans="1:7" x14ac:dyDescent="0.25">
      <c r="A9257" t="s">
        <v>11567</v>
      </c>
      <c r="B9257" t="s">
        <v>2194</v>
      </c>
      <c r="C9257" s="4">
        <v>42509</v>
      </c>
      <c r="D9257">
        <v>9057758911</v>
      </c>
      <c r="E9257">
        <f>VLOOKUP(D9257,  base_salary!A:A, 1, FALSE)</f>
        <v>9057758911</v>
      </c>
      <c r="F9257">
        <f t="shared" si="288"/>
        <v>0</v>
      </c>
      <c r="G9257">
        <f t="shared" ca="1" si="289"/>
        <v>0</v>
      </c>
    </row>
    <row r="9258" spans="1:7" x14ac:dyDescent="0.25">
      <c r="A9258" t="s">
        <v>11568</v>
      </c>
      <c r="B9258" t="s">
        <v>2383</v>
      </c>
      <c r="C9258" s="4">
        <v>17511</v>
      </c>
      <c r="D9258">
        <v>9958099322</v>
      </c>
      <c r="E9258">
        <f>VLOOKUP(D9258,  base_salary!A:A, 1, FALSE)</f>
        <v>9958099322</v>
      </c>
      <c r="F9258">
        <f t="shared" si="288"/>
        <v>0</v>
      </c>
      <c r="G9258">
        <f t="shared" ca="1" si="289"/>
        <v>0</v>
      </c>
    </row>
    <row r="9259" spans="1:7" x14ac:dyDescent="0.25">
      <c r="A9259" t="s">
        <v>11569</v>
      </c>
      <c r="B9259" t="s">
        <v>2199</v>
      </c>
      <c r="C9259" s="4">
        <v>36335</v>
      </c>
      <c r="D9259">
        <v>1990335721</v>
      </c>
      <c r="E9259">
        <f>VLOOKUP(D9259,  base_salary!A:A, 1, FALSE)</f>
        <v>1990335721</v>
      </c>
      <c r="F9259">
        <f t="shared" si="288"/>
        <v>0</v>
      </c>
      <c r="G9259">
        <f t="shared" ca="1" si="289"/>
        <v>0</v>
      </c>
    </row>
    <row r="9260" spans="1:7" x14ac:dyDescent="0.25">
      <c r="A9260" t="s">
        <v>11570</v>
      </c>
      <c r="B9260" t="s">
        <v>2156</v>
      </c>
      <c r="C9260" s="4">
        <v>22298</v>
      </c>
      <c r="D9260">
        <v>492630925</v>
      </c>
      <c r="E9260">
        <f>VLOOKUP(D9260,  base_salary!A:A, 1, FALSE)</f>
        <v>492630925</v>
      </c>
      <c r="F9260">
        <f t="shared" si="288"/>
        <v>0</v>
      </c>
      <c r="G9260">
        <f t="shared" ca="1" si="289"/>
        <v>0</v>
      </c>
    </row>
    <row r="9261" spans="1:7" x14ac:dyDescent="0.25">
      <c r="A9261" t="s">
        <v>11571</v>
      </c>
      <c r="B9261" t="s">
        <v>3113</v>
      </c>
      <c r="C9261" s="4">
        <v>22367</v>
      </c>
      <c r="D9261">
        <v>8676088039</v>
      </c>
      <c r="E9261">
        <f>VLOOKUP(D9261,  base_salary!A:A, 1, FALSE)</f>
        <v>8676088039</v>
      </c>
      <c r="F9261">
        <f t="shared" si="288"/>
        <v>0</v>
      </c>
      <c r="G9261">
        <f t="shared" ca="1" si="289"/>
        <v>0</v>
      </c>
    </row>
    <row r="9262" spans="1:7" x14ac:dyDescent="0.25">
      <c r="A9262" t="s">
        <v>11572</v>
      </c>
      <c r="B9262" t="s">
        <v>2244</v>
      </c>
      <c r="C9262" s="4">
        <v>31842</v>
      </c>
      <c r="D9262">
        <v>3428040538</v>
      </c>
      <c r="E9262">
        <f>VLOOKUP(D9262,  base_salary!A:A, 1, FALSE)</f>
        <v>3428040538</v>
      </c>
      <c r="F9262">
        <f t="shared" si="288"/>
        <v>0</v>
      </c>
      <c r="G9262">
        <f t="shared" ca="1" si="289"/>
        <v>0</v>
      </c>
    </row>
    <row r="9263" spans="1:7" x14ac:dyDescent="0.25">
      <c r="A9263" t="s">
        <v>11573</v>
      </c>
      <c r="B9263" t="s">
        <v>2026</v>
      </c>
      <c r="C9263" s="4">
        <v>26528</v>
      </c>
      <c r="D9263">
        <v>898924138</v>
      </c>
      <c r="E9263">
        <f>VLOOKUP(D9263,  base_salary!A:A, 1, FALSE)</f>
        <v>898924138</v>
      </c>
      <c r="F9263">
        <f t="shared" si="288"/>
        <v>0</v>
      </c>
      <c r="G9263">
        <f t="shared" ca="1" si="289"/>
        <v>0</v>
      </c>
    </row>
    <row r="9264" spans="1:7" x14ac:dyDescent="0.25">
      <c r="A9264" t="s">
        <v>11574</v>
      </c>
      <c r="B9264" t="s">
        <v>2901</v>
      </c>
      <c r="C9264" s="4">
        <v>39603</v>
      </c>
      <c r="D9264">
        <v>8370379001</v>
      </c>
      <c r="E9264">
        <f>VLOOKUP(D9264,  base_salary!A:A, 1, FALSE)</f>
        <v>8370379001</v>
      </c>
      <c r="F9264">
        <f t="shared" si="288"/>
        <v>0</v>
      </c>
      <c r="G9264">
        <f t="shared" ca="1" si="289"/>
        <v>0</v>
      </c>
    </row>
    <row r="9265" spans="1:7" x14ac:dyDescent="0.25">
      <c r="A9265" t="s">
        <v>11575</v>
      </c>
      <c r="B9265" t="s">
        <v>2790</v>
      </c>
      <c r="C9265" s="4">
        <v>42730</v>
      </c>
      <c r="D9265">
        <v>1364767856</v>
      </c>
      <c r="E9265">
        <f>VLOOKUP(D9265,  base_salary!A:A, 1, FALSE)</f>
        <v>1364767856</v>
      </c>
      <c r="F9265">
        <f t="shared" si="288"/>
        <v>0</v>
      </c>
      <c r="G9265">
        <f t="shared" ca="1" si="289"/>
        <v>0</v>
      </c>
    </row>
    <row r="9266" spans="1:7" x14ac:dyDescent="0.25">
      <c r="A9266" t="s">
        <v>11576</v>
      </c>
      <c r="B9266" t="s">
        <v>2221</v>
      </c>
      <c r="C9266" s="4">
        <v>30072</v>
      </c>
      <c r="D9266">
        <v>8175279842</v>
      </c>
      <c r="E9266">
        <f>VLOOKUP(D9266,  base_salary!A:A, 1, FALSE)</f>
        <v>8175279842</v>
      </c>
      <c r="F9266">
        <f t="shared" si="288"/>
        <v>0</v>
      </c>
      <c r="G9266">
        <f t="shared" ca="1" si="289"/>
        <v>0</v>
      </c>
    </row>
    <row r="9267" spans="1:7" x14ac:dyDescent="0.25">
      <c r="A9267" t="s">
        <v>11577</v>
      </c>
      <c r="B9267" t="s">
        <v>2057</v>
      </c>
      <c r="C9267" s="4">
        <v>28960</v>
      </c>
      <c r="D9267">
        <v>8002426673</v>
      </c>
      <c r="E9267">
        <f>VLOOKUP(D9267,  base_salary!A:A, 1, FALSE)</f>
        <v>8002426673</v>
      </c>
      <c r="F9267">
        <f t="shared" si="288"/>
        <v>0</v>
      </c>
      <c r="G9267">
        <f t="shared" ca="1" si="289"/>
        <v>0</v>
      </c>
    </row>
    <row r="9268" spans="1:7" x14ac:dyDescent="0.25">
      <c r="A9268" t="s">
        <v>11578</v>
      </c>
      <c r="B9268" t="s">
        <v>2396</v>
      </c>
      <c r="C9268" s="4">
        <v>19918</v>
      </c>
      <c r="D9268">
        <v>6375014751</v>
      </c>
      <c r="E9268">
        <f>VLOOKUP(D9268,  base_salary!A:A, 1, FALSE)</f>
        <v>6375014751</v>
      </c>
      <c r="F9268">
        <f t="shared" si="288"/>
        <v>0</v>
      </c>
      <c r="G9268">
        <f t="shared" ca="1" si="289"/>
        <v>0</v>
      </c>
    </row>
    <row r="9269" spans="1:7" x14ac:dyDescent="0.25">
      <c r="A9269" t="s">
        <v>11579</v>
      </c>
      <c r="B9269" t="s">
        <v>2143</v>
      </c>
      <c r="C9269" s="4">
        <v>11934</v>
      </c>
      <c r="D9269">
        <v>4256220232</v>
      </c>
      <c r="E9269">
        <f>VLOOKUP(D9269,  base_salary!A:A, 1, FALSE)</f>
        <v>4256220232</v>
      </c>
      <c r="F9269">
        <f t="shared" si="288"/>
        <v>0</v>
      </c>
      <c r="G9269">
        <f t="shared" ca="1" si="289"/>
        <v>0</v>
      </c>
    </row>
    <row r="9270" spans="1:7" x14ac:dyDescent="0.25">
      <c r="A9270" t="s">
        <v>11580</v>
      </c>
      <c r="B9270" t="s">
        <v>2600</v>
      </c>
      <c r="C9270" s="4">
        <v>52065</v>
      </c>
      <c r="D9270">
        <v>3016446324</v>
      </c>
      <c r="E9270">
        <f>VLOOKUP(D9270,  base_salary!A:A, 1, FALSE)</f>
        <v>3016446324</v>
      </c>
      <c r="F9270">
        <f t="shared" si="288"/>
        <v>0</v>
      </c>
      <c r="G9270">
        <f t="shared" ca="1" si="289"/>
        <v>0</v>
      </c>
    </row>
    <row r="9271" spans="1:7" x14ac:dyDescent="0.25">
      <c r="A9271" t="s">
        <v>11581</v>
      </c>
      <c r="B9271" t="s">
        <v>2633</v>
      </c>
      <c r="C9271" s="4">
        <v>23036</v>
      </c>
      <c r="D9271">
        <v>9491257560</v>
      </c>
      <c r="E9271">
        <f>VLOOKUP(D9271,  base_salary!A:A, 1, FALSE)</f>
        <v>9491257560</v>
      </c>
      <c r="F9271">
        <f t="shared" si="288"/>
        <v>0</v>
      </c>
      <c r="G9271">
        <f t="shared" ca="1" si="289"/>
        <v>0</v>
      </c>
    </row>
    <row r="9272" spans="1:7" x14ac:dyDescent="0.25">
      <c r="A9272" t="s">
        <v>11582</v>
      </c>
      <c r="B9272" t="s">
        <v>2997</v>
      </c>
      <c r="C9272" s="4">
        <v>23370</v>
      </c>
      <c r="D9272">
        <v>6801140183</v>
      </c>
      <c r="E9272">
        <f>VLOOKUP(D9272,  base_salary!A:A, 1, FALSE)</f>
        <v>6801140183</v>
      </c>
      <c r="F9272">
        <f t="shared" si="288"/>
        <v>0</v>
      </c>
      <c r="G9272">
        <f t="shared" ca="1" si="289"/>
        <v>0</v>
      </c>
    </row>
    <row r="9273" spans="1:7" x14ac:dyDescent="0.25">
      <c r="A9273" t="s">
        <v>11583</v>
      </c>
      <c r="B9273" t="s">
        <v>2428</v>
      </c>
      <c r="C9273" s="4">
        <v>36205</v>
      </c>
      <c r="D9273">
        <v>9854387496</v>
      </c>
      <c r="E9273">
        <f>VLOOKUP(D9273,  base_salary!A:A, 1, FALSE)</f>
        <v>9854387496</v>
      </c>
      <c r="F9273">
        <f t="shared" si="288"/>
        <v>0</v>
      </c>
      <c r="G9273">
        <f t="shared" ca="1" si="289"/>
        <v>0</v>
      </c>
    </row>
    <row r="9274" spans="1:7" x14ac:dyDescent="0.25">
      <c r="A9274" t="s">
        <v>11584</v>
      </c>
      <c r="B9274" t="s">
        <v>2221</v>
      </c>
      <c r="C9274" s="4">
        <v>39224</v>
      </c>
      <c r="D9274">
        <v>6321654205</v>
      </c>
      <c r="E9274">
        <f>VLOOKUP(D9274,  base_salary!A:A, 1, FALSE)</f>
        <v>6321654205</v>
      </c>
      <c r="F9274">
        <f t="shared" si="288"/>
        <v>0</v>
      </c>
      <c r="G9274">
        <f t="shared" ca="1" si="289"/>
        <v>0</v>
      </c>
    </row>
    <row r="9275" spans="1:7" x14ac:dyDescent="0.25">
      <c r="A9275" t="s">
        <v>11585</v>
      </c>
      <c r="B9275" t="s">
        <v>2004</v>
      </c>
      <c r="C9275" s="4">
        <v>48268</v>
      </c>
      <c r="D9275">
        <v>6148303353</v>
      </c>
      <c r="E9275">
        <f>VLOOKUP(D9275,  base_salary!A:A, 1, FALSE)</f>
        <v>6148303353</v>
      </c>
      <c r="F9275">
        <f t="shared" si="288"/>
        <v>0</v>
      </c>
      <c r="G9275">
        <f t="shared" ca="1" si="289"/>
        <v>0</v>
      </c>
    </row>
    <row r="9276" spans="1:7" x14ac:dyDescent="0.25">
      <c r="A9276" t="s">
        <v>11586</v>
      </c>
      <c r="B9276" t="s">
        <v>2804</v>
      </c>
      <c r="C9276" s="4">
        <v>35291</v>
      </c>
      <c r="D9276">
        <v>8750494546</v>
      </c>
      <c r="E9276">
        <f>VLOOKUP(D9276,  base_salary!A:A, 1, FALSE)</f>
        <v>8750494546</v>
      </c>
      <c r="F9276">
        <f t="shared" si="288"/>
        <v>0</v>
      </c>
      <c r="G9276">
        <f t="shared" ca="1" si="289"/>
        <v>0</v>
      </c>
    </row>
    <row r="9277" spans="1:7" x14ac:dyDescent="0.25">
      <c r="A9277" t="s">
        <v>11587</v>
      </c>
      <c r="B9277" t="s">
        <v>2365</v>
      </c>
      <c r="C9277" s="4">
        <v>43461</v>
      </c>
      <c r="D9277">
        <v>858481901</v>
      </c>
      <c r="E9277">
        <f>VLOOKUP(D9277,  base_salary!A:A, 1, FALSE)</f>
        <v>858481901</v>
      </c>
      <c r="F9277">
        <f t="shared" si="288"/>
        <v>0</v>
      </c>
      <c r="G9277">
        <f t="shared" ca="1" si="289"/>
        <v>0</v>
      </c>
    </row>
    <row r="9278" spans="1:7" x14ac:dyDescent="0.25">
      <c r="A9278" t="s">
        <v>11588</v>
      </c>
      <c r="B9278" t="s">
        <v>2077</v>
      </c>
      <c r="C9278" s="4">
        <v>56771</v>
      </c>
      <c r="D9278">
        <v>9545462825</v>
      </c>
      <c r="E9278">
        <f>VLOOKUP(D9278,  base_salary!A:A, 1, FALSE)</f>
        <v>9545462825</v>
      </c>
      <c r="F9278">
        <f t="shared" si="288"/>
        <v>0</v>
      </c>
      <c r="G9278">
        <f t="shared" ca="1" si="289"/>
        <v>0</v>
      </c>
    </row>
    <row r="9279" spans="1:7" x14ac:dyDescent="0.25">
      <c r="A9279" t="s">
        <v>11589</v>
      </c>
      <c r="B9279" t="s">
        <v>2403</v>
      </c>
      <c r="C9279" s="4">
        <v>11662</v>
      </c>
      <c r="D9279">
        <v>8685064791</v>
      </c>
      <c r="E9279">
        <f>VLOOKUP(D9279,  base_salary!A:A, 1, FALSE)</f>
        <v>8685064791</v>
      </c>
      <c r="F9279">
        <f t="shared" si="288"/>
        <v>0</v>
      </c>
      <c r="G9279">
        <f t="shared" ca="1" si="289"/>
        <v>0</v>
      </c>
    </row>
    <row r="9280" spans="1:7" x14ac:dyDescent="0.25">
      <c r="A9280" t="s">
        <v>11590</v>
      </c>
      <c r="B9280" t="s">
        <v>2123</v>
      </c>
      <c r="C9280" s="4">
        <v>57166</v>
      </c>
      <c r="D9280">
        <v>5002048994</v>
      </c>
      <c r="E9280">
        <f>VLOOKUP(D9280,  base_salary!A:A, 1, FALSE)</f>
        <v>5002048994</v>
      </c>
      <c r="F9280">
        <f t="shared" si="288"/>
        <v>0</v>
      </c>
      <c r="G9280">
        <f t="shared" ca="1" si="289"/>
        <v>0</v>
      </c>
    </row>
    <row r="9281" spans="1:7" x14ac:dyDescent="0.25">
      <c r="A9281" t="s">
        <v>11591</v>
      </c>
      <c r="B9281" t="s">
        <v>2660</v>
      </c>
      <c r="C9281" s="4">
        <v>35759</v>
      </c>
      <c r="D9281">
        <v>2492824950</v>
      </c>
      <c r="E9281">
        <f>VLOOKUP(D9281,  base_salary!A:A, 1, FALSE)</f>
        <v>2492824950</v>
      </c>
      <c r="F9281">
        <f t="shared" si="288"/>
        <v>0</v>
      </c>
      <c r="G9281">
        <f t="shared" ca="1" si="289"/>
        <v>0</v>
      </c>
    </row>
    <row r="9282" spans="1:7" x14ac:dyDescent="0.25">
      <c r="A9282" t="s">
        <v>11592</v>
      </c>
      <c r="B9282" t="s">
        <v>2587</v>
      </c>
      <c r="C9282" s="4">
        <v>11008</v>
      </c>
      <c r="D9282">
        <v>27852261</v>
      </c>
      <c r="E9282">
        <f>VLOOKUP(D9282,  base_salary!A:A, 1, FALSE)</f>
        <v>27852261</v>
      </c>
      <c r="F9282">
        <f t="shared" si="288"/>
        <v>0</v>
      </c>
      <c r="G9282">
        <f t="shared" ca="1" si="289"/>
        <v>0</v>
      </c>
    </row>
    <row r="9283" spans="1:7" x14ac:dyDescent="0.25">
      <c r="A9283" t="s">
        <v>11593</v>
      </c>
      <c r="B9283" t="s">
        <v>2639</v>
      </c>
      <c r="C9283" s="4">
        <v>46640</v>
      </c>
      <c r="D9283">
        <v>9611070055</v>
      </c>
      <c r="E9283">
        <f>VLOOKUP(D9283,  base_salary!A:A, 1, FALSE)</f>
        <v>9611070055</v>
      </c>
      <c r="F9283">
        <f t="shared" ref="F9283:F9346" si="290">IF(ISERROR(E9283), 1, 0)</f>
        <v>0</v>
      </c>
      <c r="G9283">
        <f t="shared" ref="G9283:G9346" ca="1" si="291">SUM(G:G)</f>
        <v>0</v>
      </c>
    </row>
    <row r="9284" spans="1:7" x14ac:dyDescent="0.25">
      <c r="A9284" t="s">
        <v>11594</v>
      </c>
      <c r="B9284" t="s">
        <v>2249</v>
      </c>
      <c r="C9284" s="4">
        <v>45917</v>
      </c>
      <c r="D9284">
        <v>7453397081</v>
      </c>
      <c r="E9284">
        <f>VLOOKUP(D9284,  base_salary!A:A, 1, FALSE)</f>
        <v>7453397081</v>
      </c>
      <c r="F9284">
        <f t="shared" si="290"/>
        <v>0</v>
      </c>
      <c r="G9284">
        <f t="shared" ca="1" si="291"/>
        <v>0</v>
      </c>
    </row>
    <row r="9285" spans="1:7" x14ac:dyDescent="0.25">
      <c r="A9285" t="s">
        <v>11595</v>
      </c>
      <c r="B9285" t="s">
        <v>4461</v>
      </c>
      <c r="C9285" s="4">
        <v>13262</v>
      </c>
      <c r="D9285">
        <v>6106380341</v>
      </c>
      <c r="E9285">
        <f>VLOOKUP(D9285,  base_salary!A:A, 1, FALSE)</f>
        <v>6106380341</v>
      </c>
      <c r="F9285">
        <f t="shared" si="290"/>
        <v>0</v>
      </c>
      <c r="G9285">
        <f t="shared" ca="1" si="291"/>
        <v>0</v>
      </c>
    </row>
    <row r="9286" spans="1:7" x14ac:dyDescent="0.25">
      <c r="A9286" t="s">
        <v>11596</v>
      </c>
      <c r="B9286" t="s">
        <v>2623</v>
      </c>
      <c r="C9286" s="4">
        <v>12110</v>
      </c>
      <c r="D9286">
        <v>4075444457</v>
      </c>
      <c r="E9286">
        <f>VLOOKUP(D9286,  base_salary!A:A, 1, FALSE)</f>
        <v>4075444457</v>
      </c>
      <c r="F9286">
        <f t="shared" si="290"/>
        <v>0</v>
      </c>
      <c r="G9286">
        <f t="shared" ca="1" si="291"/>
        <v>0</v>
      </c>
    </row>
    <row r="9287" spans="1:7" x14ac:dyDescent="0.25">
      <c r="A9287" t="s">
        <v>11597</v>
      </c>
      <c r="B9287" t="s">
        <v>2762</v>
      </c>
      <c r="C9287" s="4">
        <v>30325</v>
      </c>
      <c r="D9287">
        <v>1462119603</v>
      </c>
      <c r="E9287">
        <f>VLOOKUP(D9287,  base_salary!A:A, 1, FALSE)</f>
        <v>1462119603</v>
      </c>
      <c r="F9287">
        <f t="shared" si="290"/>
        <v>0</v>
      </c>
      <c r="G9287">
        <f t="shared" ca="1" si="291"/>
        <v>0</v>
      </c>
    </row>
    <row r="9288" spans="1:7" x14ac:dyDescent="0.25">
      <c r="A9288" t="s">
        <v>11598</v>
      </c>
      <c r="B9288" t="s">
        <v>2004</v>
      </c>
      <c r="C9288" s="4">
        <v>18873</v>
      </c>
      <c r="D9288">
        <v>2958727874</v>
      </c>
      <c r="E9288">
        <f>VLOOKUP(D9288,  base_salary!A:A, 1, FALSE)</f>
        <v>2958727874</v>
      </c>
      <c r="F9288">
        <f t="shared" si="290"/>
        <v>0</v>
      </c>
      <c r="G9288">
        <f t="shared" ca="1" si="291"/>
        <v>0</v>
      </c>
    </row>
    <row r="9289" spans="1:7" x14ac:dyDescent="0.25">
      <c r="A9289" t="s">
        <v>11599</v>
      </c>
      <c r="B9289" t="s">
        <v>3279</v>
      </c>
      <c r="C9289" s="4">
        <v>44108</v>
      </c>
      <c r="D9289">
        <v>9151658844</v>
      </c>
      <c r="E9289">
        <f>VLOOKUP(D9289,  base_salary!A:A, 1, FALSE)</f>
        <v>9151658844</v>
      </c>
      <c r="F9289">
        <f t="shared" si="290"/>
        <v>0</v>
      </c>
      <c r="G9289">
        <f t="shared" ca="1" si="291"/>
        <v>0</v>
      </c>
    </row>
    <row r="9290" spans="1:7" x14ac:dyDescent="0.25">
      <c r="A9290" t="s">
        <v>11600</v>
      </c>
      <c r="B9290" t="s">
        <v>1942</v>
      </c>
      <c r="C9290" s="4">
        <v>26094</v>
      </c>
      <c r="D9290">
        <v>7673188813</v>
      </c>
      <c r="E9290">
        <f>VLOOKUP(D9290,  base_salary!A:A, 1, FALSE)</f>
        <v>7673188813</v>
      </c>
      <c r="F9290">
        <f t="shared" si="290"/>
        <v>0</v>
      </c>
      <c r="G9290">
        <f t="shared" ca="1" si="291"/>
        <v>0</v>
      </c>
    </row>
    <row r="9291" spans="1:7" x14ac:dyDescent="0.25">
      <c r="A9291" t="s">
        <v>11601</v>
      </c>
      <c r="B9291" t="s">
        <v>2415</v>
      </c>
      <c r="C9291" s="4">
        <v>57383</v>
      </c>
      <c r="D9291">
        <v>8002426673</v>
      </c>
      <c r="E9291">
        <f>VLOOKUP(D9291,  base_salary!A:A, 1, FALSE)</f>
        <v>8002426673</v>
      </c>
      <c r="F9291">
        <f t="shared" si="290"/>
        <v>0</v>
      </c>
      <c r="G9291">
        <f t="shared" ca="1" si="291"/>
        <v>0</v>
      </c>
    </row>
    <row r="9292" spans="1:7" x14ac:dyDescent="0.25">
      <c r="A9292" t="s">
        <v>11602</v>
      </c>
      <c r="B9292" t="s">
        <v>2951</v>
      </c>
      <c r="C9292" s="4">
        <v>14136</v>
      </c>
      <c r="D9292">
        <v>9293760045</v>
      </c>
      <c r="E9292">
        <f>VLOOKUP(D9292,  base_salary!A:A, 1, FALSE)</f>
        <v>9293760045</v>
      </c>
      <c r="F9292">
        <f t="shared" si="290"/>
        <v>0</v>
      </c>
      <c r="G9292">
        <f t="shared" ca="1" si="291"/>
        <v>0</v>
      </c>
    </row>
    <row r="9293" spans="1:7" x14ac:dyDescent="0.25">
      <c r="A9293" t="s">
        <v>11603</v>
      </c>
      <c r="B9293" t="s">
        <v>2293</v>
      </c>
      <c r="C9293" s="4">
        <v>31543</v>
      </c>
      <c r="D9293">
        <v>5474718616</v>
      </c>
      <c r="E9293">
        <f>VLOOKUP(D9293,  base_salary!A:A, 1, FALSE)</f>
        <v>5474718616</v>
      </c>
      <c r="F9293">
        <f t="shared" si="290"/>
        <v>0</v>
      </c>
      <c r="G9293">
        <f t="shared" ca="1" si="291"/>
        <v>0</v>
      </c>
    </row>
    <row r="9294" spans="1:7" x14ac:dyDescent="0.25">
      <c r="A9294" t="s">
        <v>11604</v>
      </c>
      <c r="B9294" t="s">
        <v>2491</v>
      </c>
      <c r="C9294" s="4">
        <v>25493</v>
      </c>
      <c r="D9294">
        <v>5138969978</v>
      </c>
      <c r="E9294">
        <f>VLOOKUP(D9294,  base_salary!A:A, 1, FALSE)</f>
        <v>5138969978</v>
      </c>
      <c r="F9294">
        <f t="shared" si="290"/>
        <v>0</v>
      </c>
      <c r="G9294">
        <f t="shared" ca="1" si="291"/>
        <v>0</v>
      </c>
    </row>
    <row r="9295" spans="1:7" x14ac:dyDescent="0.25">
      <c r="A9295" t="s">
        <v>11605</v>
      </c>
      <c r="B9295" t="s">
        <v>2680</v>
      </c>
      <c r="C9295" s="4">
        <v>52694</v>
      </c>
      <c r="D9295">
        <v>6313424239</v>
      </c>
      <c r="E9295">
        <f>VLOOKUP(D9295,  base_salary!A:A, 1, FALSE)</f>
        <v>6313424239</v>
      </c>
      <c r="F9295">
        <f t="shared" si="290"/>
        <v>0</v>
      </c>
      <c r="G9295">
        <f t="shared" ca="1" si="291"/>
        <v>0</v>
      </c>
    </row>
    <row r="9296" spans="1:7" x14ac:dyDescent="0.25">
      <c r="A9296" t="s">
        <v>11606</v>
      </c>
      <c r="B9296" t="s">
        <v>1940</v>
      </c>
      <c r="C9296" s="4">
        <v>23118</v>
      </c>
      <c r="D9296">
        <v>3016741628</v>
      </c>
      <c r="E9296">
        <f>VLOOKUP(D9296,  base_salary!A:A, 1, FALSE)</f>
        <v>3016741628</v>
      </c>
      <c r="F9296">
        <f t="shared" si="290"/>
        <v>0</v>
      </c>
      <c r="G9296">
        <f t="shared" ca="1" si="291"/>
        <v>0</v>
      </c>
    </row>
    <row r="9297" spans="1:7" x14ac:dyDescent="0.25">
      <c r="A9297" t="s">
        <v>11607</v>
      </c>
      <c r="B9297" t="s">
        <v>2614</v>
      </c>
      <c r="C9297" s="4">
        <v>27300</v>
      </c>
      <c r="D9297">
        <v>4472356473</v>
      </c>
      <c r="E9297">
        <f>VLOOKUP(D9297,  base_salary!A:A, 1, FALSE)</f>
        <v>4472356473</v>
      </c>
      <c r="F9297">
        <f t="shared" si="290"/>
        <v>0</v>
      </c>
      <c r="G9297">
        <f t="shared" ca="1" si="291"/>
        <v>0</v>
      </c>
    </row>
    <row r="9298" spans="1:7" x14ac:dyDescent="0.25">
      <c r="A9298" t="s">
        <v>11608</v>
      </c>
      <c r="B9298" t="s">
        <v>2251</v>
      </c>
      <c r="C9298" s="4">
        <v>35219</v>
      </c>
      <c r="D9298">
        <v>9627071331</v>
      </c>
      <c r="E9298">
        <f>VLOOKUP(D9298,  base_salary!A:A, 1, FALSE)</f>
        <v>9627071331</v>
      </c>
      <c r="F9298">
        <f t="shared" si="290"/>
        <v>0</v>
      </c>
      <c r="G9298">
        <f t="shared" ca="1" si="291"/>
        <v>0</v>
      </c>
    </row>
    <row r="9299" spans="1:7" x14ac:dyDescent="0.25">
      <c r="A9299" t="s">
        <v>11609</v>
      </c>
      <c r="B9299" t="s">
        <v>2687</v>
      </c>
      <c r="C9299" s="4">
        <v>49134</v>
      </c>
      <c r="D9299">
        <v>9096285417</v>
      </c>
      <c r="E9299">
        <f>VLOOKUP(D9299,  base_salary!A:A, 1, FALSE)</f>
        <v>9096285417</v>
      </c>
      <c r="F9299">
        <f t="shared" si="290"/>
        <v>0</v>
      </c>
      <c r="G9299">
        <f t="shared" ca="1" si="291"/>
        <v>0</v>
      </c>
    </row>
    <row r="9300" spans="1:7" x14ac:dyDescent="0.25">
      <c r="A9300" t="s">
        <v>11610</v>
      </c>
      <c r="B9300" t="s">
        <v>2004</v>
      </c>
      <c r="C9300" s="4">
        <v>34416</v>
      </c>
      <c r="D9300">
        <v>9651729414</v>
      </c>
      <c r="E9300">
        <f>VLOOKUP(D9300,  base_salary!A:A, 1, FALSE)</f>
        <v>9651729414</v>
      </c>
      <c r="F9300">
        <f t="shared" si="290"/>
        <v>0</v>
      </c>
      <c r="G9300">
        <f t="shared" ca="1" si="291"/>
        <v>0</v>
      </c>
    </row>
    <row r="9301" spans="1:7" x14ac:dyDescent="0.25">
      <c r="A9301" t="s">
        <v>11611</v>
      </c>
      <c r="B9301" t="s">
        <v>2335</v>
      </c>
      <c r="C9301" s="4">
        <v>55469</v>
      </c>
      <c r="D9301">
        <v>4192443678</v>
      </c>
      <c r="E9301">
        <f>VLOOKUP(D9301,  base_salary!A:A, 1, FALSE)</f>
        <v>4192443678</v>
      </c>
      <c r="F9301">
        <f t="shared" si="290"/>
        <v>0</v>
      </c>
      <c r="G9301">
        <f t="shared" ca="1" si="291"/>
        <v>0</v>
      </c>
    </row>
    <row r="9302" spans="1:7" x14ac:dyDescent="0.25">
      <c r="A9302" t="s">
        <v>11612</v>
      </c>
      <c r="B9302" t="s">
        <v>1995</v>
      </c>
      <c r="C9302" s="4">
        <v>27987</v>
      </c>
      <c r="D9302">
        <v>8315800957</v>
      </c>
      <c r="E9302">
        <f>VLOOKUP(D9302,  base_salary!A:A, 1, FALSE)</f>
        <v>8315800957</v>
      </c>
      <c r="F9302">
        <f t="shared" si="290"/>
        <v>0</v>
      </c>
      <c r="G9302">
        <f t="shared" ca="1" si="291"/>
        <v>0</v>
      </c>
    </row>
    <row r="9303" spans="1:7" x14ac:dyDescent="0.25">
      <c r="A9303" t="s">
        <v>11613</v>
      </c>
      <c r="B9303" t="s">
        <v>2977</v>
      </c>
      <c r="C9303" s="4">
        <v>28508</v>
      </c>
      <c r="D9303">
        <v>7794042674</v>
      </c>
      <c r="E9303">
        <f>VLOOKUP(D9303,  base_salary!A:A, 1, FALSE)</f>
        <v>7794042674</v>
      </c>
      <c r="F9303">
        <f t="shared" si="290"/>
        <v>0</v>
      </c>
      <c r="G9303">
        <f t="shared" ca="1" si="291"/>
        <v>0</v>
      </c>
    </row>
    <row r="9304" spans="1:7" x14ac:dyDescent="0.25">
      <c r="A9304" t="s">
        <v>11614</v>
      </c>
      <c r="B9304" t="s">
        <v>2290</v>
      </c>
      <c r="C9304" s="4">
        <v>58713</v>
      </c>
      <c r="D9304">
        <v>7914395587</v>
      </c>
      <c r="E9304">
        <f>VLOOKUP(D9304,  base_salary!A:A, 1, FALSE)</f>
        <v>7914395587</v>
      </c>
      <c r="F9304">
        <f t="shared" si="290"/>
        <v>0</v>
      </c>
      <c r="G9304">
        <f t="shared" ca="1" si="291"/>
        <v>0</v>
      </c>
    </row>
    <row r="9305" spans="1:7" x14ac:dyDescent="0.25">
      <c r="A9305" t="s">
        <v>11615</v>
      </c>
      <c r="B9305" t="s">
        <v>1993</v>
      </c>
      <c r="C9305" s="4">
        <v>46540</v>
      </c>
      <c r="D9305">
        <v>9966428720</v>
      </c>
      <c r="E9305">
        <f>VLOOKUP(D9305,  base_salary!A:A, 1, FALSE)</f>
        <v>9966428720</v>
      </c>
      <c r="F9305">
        <f t="shared" si="290"/>
        <v>0</v>
      </c>
      <c r="G9305">
        <f t="shared" ca="1" si="291"/>
        <v>0</v>
      </c>
    </row>
    <row r="9306" spans="1:7" x14ac:dyDescent="0.25">
      <c r="A9306" t="s">
        <v>11616</v>
      </c>
      <c r="B9306" t="s">
        <v>2496</v>
      </c>
      <c r="C9306" s="4">
        <v>35816</v>
      </c>
      <c r="D9306">
        <v>7273123196</v>
      </c>
      <c r="E9306">
        <f>VLOOKUP(D9306,  base_salary!A:A, 1, FALSE)</f>
        <v>7273123196</v>
      </c>
      <c r="F9306">
        <f t="shared" si="290"/>
        <v>0</v>
      </c>
      <c r="G9306">
        <f t="shared" ca="1" si="291"/>
        <v>0</v>
      </c>
    </row>
    <row r="9307" spans="1:7" x14ac:dyDescent="0.25">
      <c r="A9307" t="s">
        <v>11617</v>
      </c>
      <c r="B9307" t="s">
        <v>2847</v>
      </c>
      <c r="C9307" s="4">
        <v>55880</v>
      </c>
      <c r="D9307">
        <v>6000780338</v>
      </c>
      <c r="E9307">
        <f>VLOOKUP(D9307,  base_salary!A:A, 1, FALSE)</f>
        <v>6000780338</v>
      </c>
      <c r="F9307">
        <f t="shared" si="290"/>
        <v>0</v>
      </c>
      <c r="G9307">
        <f t="shared" ca="1" si="291"/>
        <v>0</v>
      </c>
    </row>
    <row r="9308" spans="1:7" x14ac:dyDescent="0.25">
      <c r="A9308" t="s">
        <v>11618</v>
      </c>
      <c r="B9308" t="s">
        <v>1936</v>
      </c>
      <c r="C9308" s="4">
        <v>59176</v>
      </c>
      <c r="D9308">
        <v>7273123196</v>
      </c>
      <c r="E9308">
        <f>VLOOKUP(D9308,  base_salary!A:A, 1, FALSE)</f>
        <v>7273123196</v>
      </c>
      <c r="F9308">
        <f t="shared" si="290"/>
        <v>0</v>
      </c>
      <c r="G9308">
        <f t="shared" ca="1" si="291"/>
        <v>0</v>
      </c>
    </row>
    <row r="9309" spans="1:7" x14ac:dyDescent="0.25">
      <c r="A9309" t="s">
        <v>11619</v>
      </c>
      <c r="B9309" t="s">
        <v>2184</v>
      </c>
      <c r="C9309" s="4">
        <v>38240</v>
      </c>
      <c r="D9309">
        <v>2677632772</v>
      </c>
      <c r="E9309">
        <f>VLOOKUP(D9309,  base_salary!A:A, 1, FALSE)</f>
        <v>2677632772</v>
      </c>
      <c r="F9309">
        <f t="shared" si="290"/>
        <v>0</v>
      </c>
      <c r="G9309">
        <f t="shared" ca="1" si="291"/>
        <v>0</v>
      </c>
    </row>
    <row r="9310" spans="1:7" x14ac:dyDescent="0.25">
      <c r="A9310" t="s">
        <v>11620</v>
      </c>
      <c r="B9310" t="s">
        <v>2372</v>
      </c>
      <c r="C9310" s="4">
        <v>14494</v>
      </c>
      <c r="D9310">
        <v>793441269</v>
      </c>
      <c r="E9310">
        <f>VLOOKUP(D9310,  base_salary!A:A, 1, FALSE)</f>
        <v>793441269</v>
      </c>
      <c r="F9310">
        <f t="shared" si="290"/>
        <v>0</v>
      </c>
      <c r="G9310">
        <f t="shared" ca="1" si="291"/>
        <v>0</v>
      </c>
    </row>
    <row r="9311" spans="1:7" x14ac:dyDescent="0.25">
      <c r="A9311" t="s">
        <v>11621</v>
      </c>
      <c r="B9311" t="s">
        <v>2554</v>
      </c>
      <c r="C9311" s="4">
        <v>47696</v>
      </c>
      <c r="D9311">
        <v>3013094990</v>
      </c>
      <c r="E9311">
        <f>VLOOKUP(D9311,  base_salary!A:A, 1, FALSE)</f>
        <v>3013094990</v>
      </c>
      <c r="F9311">
        <f t="shared" si="290"/>
        <v>0</v>
      </c>
      <c r="G9311">
        <f t="shared" ca="1" si="291"/>
        <v>0</v>
      </c>
    </row>
    <row r="9312" spans="1:7" x14ac:dyDescent="0.25">
      <c r="A9312" t="s">
        <v>11622</v>
      </c>
      <c r="B9312" t="s">
        <v>2290</v>
      </c>
      <c r="C9312" s="4">
        <v>55659</v>
      </c>
      <c r="D9312">
        <v>6842911427</v>
      </c>
      <c r="E9312">
        <f>VLOOKUP(D9312,  base_salary!A:A, 1, FALSE)</f>
        <v>6842911427</v>
      </c>
      <c r="F9312">
        <f t="shared" si="290"/>
        <v>0</v>
      </c>
      <c r="G9312">
        <f t="shared" ca="1" si="291"/>
        <v>0</v>
      </c>
    </row>
    <row r="9313" spans="1:7" x14ac:dyDescent="0.25">
      <c r="A9313" t="s">
        <v>11623</v>
      </c>
      <c r="B9313" t="s">
        <v>3076</v>
      </c>
      <c r="C9313" s="4">
        <v>51895</v>
      </c>
      <c r="D9313">
        <v>6275593709</v>
      </c>
      <c r="E9313">
        <f>VLOOKUP(D9313,  base_salary!A:A, 1, FALSE)</f>
        <v>6275593709</v>
      </c>
      <c r="F9313">
        <f t="shared" si="290"/>
        <v>0</v>
      </c>
      <c r="G9313">
        <f t="shared" ca="1" si="291"/>
        <v>0</v>
      </c>
    </row>
    <row r="9314" spans="1:7" x14ac:dyDescent="0.25">
      <c r="A9314" t="s">
        <v>11624</v>
      </c>
      <c r="B9314" t="s">
        <v>2135</v>
      </c>
      <c r="C9314" s="4">
        <v>53687</v>
      </c>
      <c r="D9314">
        <v>7596173217</v>
      </c>
      <c r="E9314">
        <f>VLOOKUP(D9314,  base_salary!A:A, 1, FALSE)</f>
        <v>7596173217</v>
      </c>
      <c r="F9314">
        <f t="shared" si="290"/>
        <v>0</v>
      </c>
      <c r="G9314">
        <f t="shared" ca="1" si="291"/>
        <v>0</v>
      </c>
    </row>
    <row r="9315" spans="1:7" x14ac:dyDescent="0.25">
      <c r="A9315" t="s">
        <v>11625</v>
      </c>
      <c r="B9315" t="s">
        <v>1958</v>
      </c>
      <c r="C9315" s="4">
        <v>40521</v>
      </c>
      <c r="D9315">
        <v>3670950885</v>
      </c>
      <c r="E9315">
        <f>VLOOKUP(D9315,  base_salary!A:A, 1, FALSE)</f>
        <v>3670950885</v>
      </c>
      <c r="F9315">
        <f t="shared" si="290"/>
        <v>0</v>
      </c>
      <c r="G9315">
        <f t="shared" ca="1" si="291"/>
        <v>0</v>
      </c>
    </row>
    <row r="9316" spans="1:7" x14ac:dyDescent="0.25">
      <c r="A9316" t="s">
        <v>11626</v>
      </c>
      <c r="B9316" t="s">
        <v>2929</v>
      </c>
      <c r="C9316" s="4">
        <v>24921</v>
      </c>
      <c r="D9316">
        <v>9312128221</v>
      </c>
      <c r="E9316">
        <f>VLOOKUP(D9316,  base_salary!A:A, 1, FALSE)</f>
        <v>9312128221</v>
      </c>
      <c r="F9316">
        <f t="shared" si="290"/>
        <v>0</v>
      </c>
      <c r="G9316">
        <f t="shared" ca="1" si="291"/>
        <v>0</v>
      </c>
    </row>
    <row r="9317" spans="1:7" x14ac:dyDescent="0.25">
      <c r="A9317" t="s">
        <v>11627</v>
      </c>
      <c r="B9317" t="s">
        <v>2123</v>
      </c>
      <c r="C9317" s="4">
        <v>50346</v>
      </c>
      <c r="D9317">
        <v>2821741499</v>
      </c>
      <c r="E9317">
        <f>VLOOKUP(D9317,  base_salary!A:A, 1, FALSE)</f>
        <v>2821741499</v>
      </c>
      <c r="F9317">
        <f t="shared" si="290"/>
        <v>0</v>
      </c>
      <c r="G9317">
        <f t="shared" ca="1" si="291"/>
        <v>0</v>
      </c>
    </row>
    <row r="9318" spans="1:7" x14ac:dyDescent="0.25">
      <c r="A9318" t="s">
        <v>11628</v>
      </c>
      <c r="B9318" t="s">
        <v>2682</v>
      </c>
      <c r="C9318" s="4">
        <v>41493</v>
      </c>
      <c r="D9318">
        <v>8692509450</v>
      </c>
      <c r="E9318">
        <f>VLOOKUP(D9318,  base_salary!A:A, 1, FALSE)</f>
        <v>8692509450</v>
      </c>
      <c r="F9318">
        <f t="shared" si="290"/>
        <v>0</v>
      </c>
      <c r="G9318">
        <f t="shared" ca="1" si="291"/>
        <v>0</v>
      </c>
    </row>
    <row r="9319" spans="1:7" x14ac:dyDescent="0.25">
      <c r="A9319" t="s">
        <v>11629</v>
      </c>
      <c r="B9319" t="s">
        <v>2251</v>
      </c>
      <c r="C9319" s="4">
        <v>47679</v>
      </c>
      <c r="D9319">
        <v>8419732141</v>
      </c>
      <c r="E9319">
        <f>VLOOKUP(D9319,  base_salary!A:A, 1, FALSE)</f>
        <v>8419732141</v>
      </c>
      <c r="F9319">
        <f t="shared" si="290"/>
        <v>0</v>
      </c>
      <c r="G9319">
        <f t="shared" ca="1" si="291"/>
        <v>0</v>
      </c>
    </row>
    <row r="9320" spans="1:7" x14ac:dyDescent="0.25">
      <c r="A9320" t="s">
        <v>11630</v>
      </c>
      <c r="B9320" t="s">
        <v>2718</v>
      </c>
      <c r="C9320" s="4">
        <v>52601</v>
      </c>
      <c r="D9320">
        <v>1351073265</v>
      </c>
      <c r="E9320">
        <f>VLOOKUP(D9320,  base_salary!A:A, 1, FALSE)</f>
        <v>1351073265</v>
      </c>
      <c r="F9320">
        <f t="shared" si="290"/>
        <v>0</v>
      </c>
      <c r="G9320">
        <f t="shared" ca="1" si="291"/>
        <v>0</v>
      </c>
    </row>
    <row r="9321" spans="1:7" x14ac:dyDescent="0.25">
      <c r="A9321" t="s">
        <v>11631</v>
      </c>
      <c r="B9321" t="s">
        <v>2197</v>
      </c>
      <c r="C9321" s="4">
        <v>10502</v>
      </c>
      <c r="D9321">
        <v>8808097757</v>
      </c>
      <c r="E9321">
        <f>VLOOKUP(D9321,  base_salary!A:A, 1, FALSE)</f>
        <v>8808097757</v>
      </c>
      <c r="F9321">
        <f t="shared" si="290"/>
        <v>0</v>
      </c>
      <c r="G9321">
        <f t="shared" ca="1" si="291"/>
        <v>0</v>
      </c>
    </row>
    <row r="9322" spans="1:7" x14ac:dyDescent="0.25">
      <c r="A9322" t="s">
        <v>11632</v>
      </c>
      <c r="B9322" t="s">
        <v>2997</v>
      </c>
      <c r="C9322" s="4">
        <v>33802</v>
      </c>
      <c r="D9322">
        <v>9620547551</v>
      </c>
      <c r="E9322">
        <f>VLOOKUP(D9322,  base_salary!A:A, 1, FALSE)</f>
        <v>9620547551</v>
      </c>
      <c r="F9322">
        <f t="shared" si="290"/>
        <v>0</v>
      </c>
      <c r="G9322">
        <f t="shared" ca="1" si="291"/>
        <v>0</v>
      </c>
    </row>
    <row r="9323" spans="1:7" x14ac:dyDescent="0.25">
      <c r="A9323" t="s">
        <v>11633</v>
      </c>
      <c r="B9323" t="s">
        <v>2049</v>
      </c>
      <c r="C9323" s="4">
        <v>43068</v>
      </c>
      <c r="D9323">
        <v>4838770758</v>
      </c>
      <c r="E9323">
        <f>VLOOKUP(D9323,  base_salary!A:A, 1, FALSE)</f>
        <v>4838770758</v>
      </c>
      <c r="F9323">
        <f t="shared" si="290"/>
        <v>0</v>
      </c>
      <c r="G9323">
        <f t="shared" ca="1" si="291"/>
        <v>0</v>
      </c>
    </row>
    <row r="9324" spans="1:7" x14ac:dyDescent="0.25">
      <c r="A9324" t="s">
        <v>11634</v>
      </c>
      <c r="B9324" t="s">
        <v>3169</v>
      </c>
      <c r="C9324" s="4">
        <v>17056</v>
      </c>
      <c r="D9324">
        <v>7516977292</v>
      </c>
      <c r="E9324">
        <f>VLOOKUP(D9324,  base_salary!A:A, 1, FALSE)</f>
        <v>7516977292</v>
      </c>
      <c r="F9324">
        <f t="shared" si="290"/>
        <v>0</v>
      </c>
      <c r="G9324">
        <f t="shared" ca="1" si="291"/>
        <v>0</v>
      </c>
    </row>
    <row r="9325" spans="1:7" x14ac:dyDescent="0.25">
      <c r="A9325" t="s">
        <v>11635</v>
      </c>
      <c r="B9325" t="s">
        <v>1954</v>
      </c>
      <c r="C9325" s="4">
        <v>56892</v>
      </c>
      <c r="D9325">
        <v>9328457335</v>
      </c>
      <c r="E9325">
        <f>VLOOKUP(D9325,  base_salary!A:A, 1, FALSE)</f>
        <v>9328457335</v>
      </c>
      <c r="F9325">
        <f t="shared" si="290"/>
        <v>0</v>
      </c>
      <c r="G9325">
        <f t="shared" ca="1" si="291"/>
        <v>0</v>
      </c>
    </row>
    <row r="9326" spans="1:7" x14ac:dyDescent="0.25">
      <c r="A9326" t="s">
        <v>11636</v>
      </c>
      <c r="B9326" t="s">
        <v>2279</v>
      </c>
      <c r="C9326" s="4">
        <v>37620</v>
      </c>
      <c r="D9326">
        <v>3935718624</v>
      </c>
      <c r="E9326">
        <f>VLOOKUP(D9326,  base_salary!A:A, 1, FALSE)</f>
        <v>3935718624</v>
      </c>
      <c r="F9326">
        <f t="shared" si="290"/>
        <v>0</v>
      </c>
      <c r="G9326">
        <f t="shared" ca="1" si="291"/>
        <v>0</v>
      </c>
    </row>
    <row r="9327" spans="1:7" x14ac:dyDescent="0.25">
      <c r="A9327" t="s">
        <v>11637</v>
      </c>
      <c r="B9327" t="s">
        <v>2727</v>
      </c>
      <c r="C9327" s="4">
        <v>23933</v>
      </c>
      <c r="D9327">
        <v>5474718616</v>
      </c>
      <c r="E9327">
        <f>VLOOKUP(D9327,  base_salary!A:A, 1, FALSE)</f>
        <v>5474718616</v>
      </c>
      <c r="F9327">
        <f t="shared" si="290"/>
        <v>0</v>
      </c>
      <c r="G9327">
        <f t="shared" ca="1" si="291"/>
        <v>0</v>
      </c>
    </row>
    <row r="9328" spans="1:7" x14ac:dyDescent="0.25">
      <c r="A9328" t="s">
        <v>11638</v>
      </c>
      <c r="B9328" t="s">
        <v>2290</v>
      </c>
      <c r="C9328" s="4">
        <v>52644</v>
      </c>
      <c r="D9328">
        <v>895027720</v>
      </c>
      <c r="E9328">
        <f>VLOOKUP(D9328,  base_salary!A:A, 1, FALSE)</f>
        <v>895027720</v>
      </c>
      <c r="F9328">
        <f t="shared" si="290"/>
        <v>0</v>
      </c>
      <c r="G9328">
        <f t="shared" ca="1" si="291"/>
        <v>0</v>
      </c>
    </row>
    <row r="9329" spans="1:7" x14ac:dyDescent="0.25">
      <c r="A9329" t="s">
        <v>11639</v>
      </c>
      <c r="B9329" t="s">
        <v>2059</v>
      </c>
      <c r="C9329" s="4">
        <v>20709</v>
      </c>
      <c r="D9329">
        <v>6084639828</v>
      </c>
      <c r="E9329">
        <f>VLOOKUP(D9329,  base_salary!A:A, 1, FALSE)</f>
        <v>6084639828</v>
      </c>
      <c r="F9329">
        <f t="shared" si="290"/>
        <v>0</v>
      </c>
      <c r="G9329">
        <f t="shared" ca="1" si="291"/>
        <v>0</v>
      </c>
    </row>
    <row r="9330" spans="1:7" x14ac:dyDescent="0.25">
      <c r="A9330" t="s">
        <v>11640</v>
      </c>
      <c r="B9330" t="s">
        <v>2246</v>
      </c>
      <c r="C9330" s="4">
        <v>42394</v>
      </c>
      <c r="D9330">
        <v>2355104786</v>
      </c>
      <c r="E9330">
        <f>VLOOKUP(D9330,  base_salary!A:A, 1, FALSE)</f>
        <v>2355104786</v>
      </c>
      <c r="F9330">
        <f t="shared" si="290"/>
        <v>0</v>
      </c>
      <c r="G9330">
        <f t="shared" ca="1" si="291"/>
        <v>0</v>
      </c>
    </row>
    <row r="9331" spans="1:7" x14ac:dyDescent="0.25">
      <c r="A9331" t="s">
        <v>11641</v>
      </c>
      <c r="B9331" t="s">
        <v>2051</v>
      </c>
      <c r="C9331" s="4">
        <v>36036</v>
      </c>
      <c r="D9331">
        <v>9312128221</v>
      </c>
      <c r="E9331">
        <f>VLOOKUP(D9331,  base_salary!A:A, 1, FALSE)</f>
        <v>9312128221</v>
      </c>
      <c r="F9331">
        <f t="shared" si="290"/>
        <v>0</v>
      </c>
      <c r="G9331">
        <f t="shared" ca="1" si="291"/>
        <v>0</v>
      </c>
    </row>
    <row r="9332" spans="1:7" x14ac:dyDescent="0.25">
      <c r="A9332" t="s">
        <v>11642</v>
      </c>
      <c r="B9332" t="s">
        <v>2054</v>
      </c>
      <c r="C9332" s="4">
        <v>10824</v>
      </c>
      <c r="D9332">
        <v>4900475084</v>
      </c>
      <c r="E9332">
        <f>VLOOKUP(D9332,  base_salary!A:A, 1, FALSE)</f>
        <v>4900475084</v>
      </c>
      <c r="F9332">
        <f t="shared" si="290"/>
        <v>0</v>
      </c>
      <c r="G9332">
        <f t="shared" ca="1" si="291"/>
        <v>0</v>
      </c>
    </row>
    <row r="9333" spans="1:7" x14ac:dyDescent="0.25">
      <c r="A9333" t="s">
        <v>11643</v>
      </c>
      <c r="B9333" t="s">
        <v>3023</v>
      </c>
      <c r="C9333" s="4">
        <v>13961</v>
      </c>
      <c r="D9333">
        <v>250257920</v>
      </c>
      <c r="E9333">
        <f>VLOOKUP(D9333,  base_salary!A:A, 1, FALSE)</f>
        <v>250257920</v>
      </c>
      <c r="F9333">
        <f t="shared" si="290"/>
        <v>0</v>
      </c>
      <c r="G9333">
        <f t="shared" ca="1" si="291"/>
        <v>0</v>
      </c>
    </row>
    <row r="9334" spans="1:7" x14ac:dyDescent="0.25">
      <c r="A9334" t="s">
        <v>11644</v>
      </c>
      <c r="B9334" t="s">
        <v>2129</v>
      </c>
      <c r="C9334" s="4">
        <v>26942</v>
      </c>
      <c r="D9334">
        <v>9293760045</v>
      </c>
      <c r="E9334">
        <f>VLOOKUP(D9334,  base_salary!A:A, 1, FALSE)</f>
        <v>9293760045</v>
      </c>
      <c r="F9334">
        <f t="shared" si="290"/>
        <v>0</v>
      </c>
      <c r="G9334">
        <f t="shared" ca="1" si="291"/>
        <v>0</v>
      </c>
    </row>
    <row r="9335" spans="1:7" x14ac:dyDescent="0.25">
      <c r="A9335" t="s">
        <v>11645</v>
      </c>
      <c r="B9335" t="s">
        <v>2251</v>
      </c>
      <c r="C9335" s="4">
        <v>27065</v>
      </c>
      <c r="D9335">
        <v>7741079360</v>
      </c>
      <c r="E9335">
        <f>VLOOKUP(D9335,  base_salary!A:A, 1, FALSE)</f>
        <v>7741079360</v>
      </c>
      <c r="F9335">
        <f t="shared" si="290"/>
        <v>0</v>
      </c>
      <c r="G9335">
        <f t="shared" ca="1" si="291"/>
        <v>0</v>
      </c>
    </row>
    <row r="9336" spans="1:7" x14ac:dyDescent="0.25">
      <c r="A9336" t="s">
        <v>11646</v>
      </c>
      <c r="B9336" t="s">
        <v>2264</v>
      </c>
      <c r="C9336" s="4">
        <v>33886</v>
      </c>
      <c r="D9336">
        <v>2885061928</v>
      </c>
      <c r="E9336">
        <f>VLOOKUP(D9336,  base_salary!A:A, 1, FALSE)</f>
        <v>2885061928</v>
      </c>
      <c r="F9336">
        <f t="shared" si="290"/>
        <v>0</v>
      </c>
      <c r="G9336">
        <f t="shared" ca="1" si="291"/>
        <v>0</v>
      </c>
    </row>
    <row r="9337" spans="1:7" x14ac:dyDescent="0.25">
      <c r="A9337" t="s">
        <v>11647</v>
      </c>
      <c r="B9337" t="s">
        <v>3512</v>
      </c>
      <c r="C9337" s="4">
        <v>10034</v>
      </c>
      <c r="D9337">
        <v>87033755</v>
      </c>
      <c r="E9337">
        <f>VLOOKUP(D9337,  base_salary!A:A, 1, FALSE)</f>
        <v>87033755</v>
      </c>
      <c r="F9337">
        <f t="shared" si="290"/>
        <v>0</v>
      </c>
      <c r="G9337">
        <f t="shared" ca="1" si="291"/>
        <v>0</v>
      </c>
    </row>
    <row r="9338" spans="1:7" x14ac:dyDescent="0.25">
      <c r="A9338" t="s">
        <v>11648</v>
      </c>
      <c r="B9338" t="s">
        <v>2530</v>
      </c>
      <c r="C9338" s="4">
        <v>51833</v>
      </c>
      <c r="D9338">
        <v>1953937357</v>
      </c>
      <c r="E9338">
        <f>VLOOKUP(D9338,  base_salary!A:A, 1, FALSE)</f>
        <v>1953937357</v>
      </c>
      <c r="F9338">
        <f t="shared" si="290"/>
        <v>0</v>
      </c>
      <c r="G9338">
        <f t="shared" ca="1" si="291"/>
        <v>0</v>
      </c>
    </row>
    <row r="9339" spans="1:7" x14ac:dyDescent="0.25">
      <c r="A9339" t="s">
        <v>11649</v>
      </c>
      <c r="B9339" t="s">
        <v>2298</v>
      </c>
      <c r="C9339" s="4">
        <v>53592</v>
      </c>
      <c r="D9339">
        <v>7979647432</v>
      </c>
      <c r="E9339">
        <f>VLOOKUP(D9339,  base_salary!A:A, 1, FALSE)</f>
        <v>7979647432</v>
      </c>
      <c r="F9339">
        <f t="shared" si="290"/>
        <v>0</v>
      </c>
      <c r="G9339">
        <f t="shared" ca="1" si="291"/>
        <v>0</v>
      </c>
    </row>
    <row r="9340" spans="1:7" x14ac:dyDescent="0.25">
      <c r="A9340" t="s">
        <v>11650</v>
      </c>
      <c r="B9340" t="s">
        <v>2650</v>
      </c>
      <c r="C9340" s="4">
        <v>42917</v>
      </c>
      <c r="D9340">
        <v>4866916575</v>
      </c>
      <c r="E9340">
        <f>VLOOKUP(D9340,  base_salary!A:A, 1, FALSE)</f>
        <v>4866916575</v>
      </c>
      <c r="F9340">
        <f t="shared" si="290"/>
        <v>0</v>
      </c>
      <c r="G9340">
        <f t="shared" ca="1" si="291"/>
        <v>0</v>
      </c>
    </row>
    <row r="9341" spans="1:7" x14ac:dyDescent="0.25">
      <c r="A9341" t="s">
        <v>11651</v>
      </c>
      <c r="B9341" t="s">
        <v>2567</v>
      </c>
      <c r="C9341" s="4">
        <v>50740</v>
      </c>
      <c r="D9341">
        <v>6836716731</v>
      </c>
      <c r="E9341">
        <f>VLOOKUP(D9341,  base_salary!A:A, 1, FALSE)</f>
        <v>6836716731</v>
      </c>
      <c r="F9341">
        <f t="shared" si="290"/>
        <v>0</v>
      </c>
      <c r="G9341">
        <f t="shared" ca="1" si="291"/>
        <v>0</v>
      </c>
    </row>
    <row r="9342" spans="1:7" x14ac:dyDescent="0.25">
      <c r="A9342" t="s">
        <v>11652</v>
      </c>
      <c r="B9342" t="s">
        <v>3517</v>
      </c>
      <c r="C9342" s="4">
        <v>38006</v>
      </c>
      <c r="D9342">
        <v>9686840923</v>
      </c>
      <c r="E9342">
        <f>VLOOKUP(D9342,  base_salary!A:A, 1, FALSE)</f>
        <v>9686840923</v>
      </c>
      <c r="F9342">
        <f t="shared" si="290"/>
        <v>0</v>
      </c>
      <c r="G9342">
        <f t="shared" ca="1" si="291"/>
        <v>0</v>
      </c>
    </row>
    <row r="9343" spans="1:7" x14ac:dyDescent="0.25">
      <c r="A9343" t="s">
        <v>11653</v>
      </c>
      <c r="B9343" t="s">
        <v>1964</v>
      </c>
      <c r="C9343" s="4">
        <v>52894</v>
      </c>
      <c r="D9343">
        <v>2307209530</v>
      </c>
      <c r="E9343">
        <f>VLOOKUP(D9343,  base_salary!A:A, 1, FALSE)</f>
        <v>2307209530</v>
      </c>
      <c r="F9343">
        <f t="shared" si="290"/>
        <v>0</v>
      </c>
      <c r="G9343">
        <f t="shared" ca="1" si="291"/>
        <v>0</v>
      </c>
    </row>
    <row r="9344" spans="1:7" x14ac:dyDescent="0.25">
      <c r="A9344" t="s">
        <v>11654</v>
      </c>
      <c r="B9344" t="s">
        <v>2264</v>
      </c>
      <c r="C9344" s="4">
        <v>41262</v>
      </c>
      <c r="D9344">
        <v>2066028762</v>
      </c>
      <c r="E9344">
        <f>VLOOKUP(D9344,  base_salary!A:A, 1, FALSE)</f>
        <v>2066028762</v>
      </c>
      <c r="F9344">
        <f t="shared" si="290"/>
        <v>0</v>
      </c>
      <c r="G9344">
        <f t="shared" ca="1" si="291"/>
        <v>0</v>
      </c>
    </row>
    <row r="9345" spans="1:7" x14ac:dyDescent="0.25">
      <c r="A9345" t="s">
        <v>11655</v>
      </c>
      <c r="B9345" t="s">
        <v>2409</v>
      </c>
      <c r="C9345" s="4">
        <v>33520</v>
      </c>
      <c r="D9345">
        <v>7427985850</v>
      </c>
      <c r="E9345">
        <f>VLOOKUP(D9345,  base_salary!A:A, 1, FALSE)</f>
        <v>7427985850</v>
      </c>
      <c r="F9345">
        <f t="shared" si="290"/>
        <v>0</v>
      </c>
      <c r="G9345">
        <f t="shared" ca="1" si="291"/>
        <v>0</v>
      </c>
    </row>
    <row r="9346" spans="1:7" x14ac:dyDescent="0.25">
      <c r="A9346" t="s">
        <v>11656</v>
      </c>
      <c r="B9346" t="s">
        <v>2164</v>
      </c>
      <c r="C9346" s="4">
        <v>23449</v>
      </c>
      <c r="D9346">
        <v>2234966051</v>
      </c>
      <c r="E9346">
        <f>VLOOKUP(D9346,  base_salary!A:A, 1, FALSE)</f>
        <v>2234966051</v>
      </c>
      <c r="F9346">
        <f t="shared" si="290"/>
        <v>0</v>
      </c>
      <c r="G9346">
        <f t="shared" ca="1" si="291"/>
        <v>0</v>
      </c>
    </row>
    <row r="9347" spans="1:7" x14ac:dyDescent="0.25">
      <c r="A9347" t="s">
        <v>11657</v>
      </c>
      <c r="B9347" t="s">
        <v>2109</v>
      </c>
      <c r="C9347" s="4">
        <v>37773</v>
      </c>
      <c r="D9347">
        <v>3227873028</v>
      </c>
      <c r="E9347">
        <f>VLOOKUP(D9347,  base_salary!A:A, 1, FALSE)</f>
        <v>3227873028</v>
      </c>
      <c r="F9347">
        <f t="shared" ref="F9347:F9410" si="292">IF(ISERROR(E9347), 1, 0)</f>
        <v>0</v>
      </c>
      <c r="G9347">
        <f t="shared" ref="G9347:G9410" ca="1" si="293">SUM(G:G)</f>
        <v>0</v>
      </c>
    </row>
    <row r="9348" spans="1:7" x14ac:dyDescent="0.25">
      <c r="A9348" t="s">
        <v>11658</v>
      </c>
      <c r="B9348" t="s">
        <v>3720</v>
      </c>
      <c r="C9348" s="4">
        <v>22287</v>
      </c>
      <c r="D9348">
        <v>8204786093</v>
      </c>
      <c r="E9348">
        <f>VLOOKUP(D9348,  base_salary!A:A, 1, FALSE)</f>
        <v>8204786093</v>
      </c>
      <c r="F9348">
        <f t="shared" si="292"/>
        <v>0</v>
      </c>
      <c r="G9348">
        <f t="shared" ca="1" si="293"/>
        <v>0</v>
      </c>
    </row>
    <row r="9349" spans="1:7" x14ac:dyDescent="0.25">
      <c r="A9349" t="s">
        <v>11659</v>
      </c>
      <c r="B9349" t="s">
        <v>2583</v>
      </c>
      <c r="C9349" s="4">
        <v>49141</v>
      </c>
      <c r="D9349">
        <v>5603002824</v>
      </c>
      <c r="E9349">
        <f>VLOOKUP(D9349,  base_salary!A:A, 1, FALSE)</f>
        <v>5603002824</v>
      </c>
      <c r="F9349">
        <f t="shared" si="292"/>
        <v>0</v>
      </c>
      <c r="G9349">
        <f t="shared" ca="1" si="293"/>
        <v>0</v>
      </c>
    </row>
    <row r="9350" spans="1:7" x14ac:dyDescent="0.25">
      <c r="A9350" t="s">
        <v>11660</v>
      </c>
      <c r="B9350" t="s">
        <v>2554</v>
      </c>
      <c r="C9350" s="4">
        <v>59775</v>
      </c>
      <c r="D9350">
        <v>146065492</v>
      </c>
      <c r="E9350">
        <f>VLOOKUP(D9350,  base_salary!A:A, 1, FALSE)</f>
        <v>146065492</v>
      </c>
      <c r="F9350">
        <f t="shared" si="292"/>
        <v>0</v>
      </c>
      <c r="G9350">
        <f t="shared" ca="1" si="293"/>
        <v>0</v>
      </c>
    </row>
    <row r="9351" spans="1:7" x14ac:dyDescent="0.25">
      <c r="A9351" t="s">
        <v>11661</v>
      </c>
      <c r="B9351" t="s">
        <v>2374</v>
      </c>
      <c r="C9351" s="4">
        <v>42871</v>
      </c>
      <c r="D9351">
        <v>8904404991</v>
      </c>
      <c r="E9351">
        <f>VLOOKUP(D9351,  base_salary!A:A, 1, FALSE)</f>
        <v>8904404991</v>
      </c>
      <c r="F9351">
        <f t="shared" si="292"/>
        <v>0</v>
      </c>
      <c r="G9351">
        <f t="shared" ca="1" si="293"/>
        <v>0</v>
      </c>
    </row>
    <row r="9352" spans="1:7" x14ac:dyDescent="0.25">
      <c r="A9352" t="s">
        <v>11662</v>
      </c>
      <c r="B9352" t="s">
        <v>2804</v>
      </c>
      <c r="C9352" s="4">
        <v>13943</v>
      </c>
      <c r="D9352">
        <v>304906506</v>
      </c>
      <c r="E9352">
        <f>VLOOKUP(D9352,  base_salary!A:A, 1, FALSE)</f>
        <v>304906506</v>
      </c>
      <c r="F9352">
        <f t="shared" si="292"/>
        <v>0</v>
      </c>
      <c r="G9352">
        <f t="shared" ca="1" si="293"/>
        <v>0</v>
      </c>
    </row>
    <row r="9353" spans="1:7" x14ac:dyDescent="0.25">
      <c r="A9353" t="s">
        <v>11663</v>
      </c>
      <c r="B9353" t="s">
        <v>1962</v>
      </c>
      <c r="C9353" s="4">
        <v>24895</v>
      </c>
      <c r="D9353">
        <v>5988565948</v>
      </c>
      <c r="E9353">
        <f>VLOOKUP(D9353,  base_salary!A:A, 1, FALSE)</f>
        <v>5988565948</v>
      </c>
      <c r="F9353">
        <f t="shared" si="292"/>
        <v>0</v>
      </c>
      <c r="G9353">
        <f t="shared" ca="1" si="293"/>
        <v>0</v>
      </c>
    </row>
    <row r="9354" spans="1:7" x14ac:dyDescent="0.25">
      <c r="A9354" t="s">
        <v>11664</v>
      </c>
      <c r="B9354" t="s">
        <v>2916</v>
      </c>
      <c r="C9354" s="4">
        <v>39548</v>
      </c>
      <c r="D9354">
        <v>8750494546</v>
      </c>
      <c r="E9354">
        <f>VLOOKUP(D9354,  base_salary!A:A, 1, FALSE)</f>
        <v>8750494546</v>
      </c>
      <c r="F9354">
        <f t="shared" si="292"/>
        <v>0</v>
      </c>
      <c r="G9354">
        <f t="shared" ca="1" si="293"/>
        <v>0</v>
      </c>
    </row>
    <row r="9355" spans="1:7" x14ac:dyDescent="0.25">
      <c r="A9355" t="s">
        <v>11665</v>
      </c>
      <c r="B9355" t="s">
        <v>2674</v>
      </c>
      <c r="C9355" s="4">
        <v>26544</v>
      </c>
      <c r="D9355">
        <v>9684187432</v>
      </c>
      <c r="E9355">
        <f>VLOOKUP(D9355,  base_salary!A:A, 1, FALSE)</f>
        <v>9684187432</v>
      </c>
      <c r="F9355">
        <f t="shared" si="292"/>
        <v>0</v>
      </c>
      <c r="G9355">
        <f t="shared" ca="1" si="293"/>
        <v>0</v>
      </c>
    </row>
    <row r="9356" spans="1:7" x14ac:dyDescent="0.25">
      <c r="A9356" t="s">
        <v>11666</v>
      </c>
      <c r="B9356" t="s">
        <v>2411</v>
      </c>
      <c r="C9356" s="4">
        <v>41258</v>
      </c>
      <c r="D9356">
        <v>9686840923</v>
      </c>
      <c r="E9356">
        <f>VLOOKUP(D9356,  base_salary!A:A, 1, FALSE)</f>
        <v>9686840923</v>
      </c>
      <c r="F9356">
        <f t="shared" si="292"/>
        <v>0</v>
      </c>
      <c r="G9356">
        <f t="shared" ca="1" si="293"/>
        <v>0</v>
      </c>
    </row>
    <row r="9357" spans="1:7" x14ac:dyDescent="0.25">
      <c r="A9357" t="s">
        <v>11667</v>
      </c>
      <c r="B9357" t="s">
        <v>2266</v>
      </c>
      <c r="C9357" s="4">
        <v>59328</v>
      </c>
      <c r="D9357">
        <v>898924138</v>
      </c>
      <c r="E9357">
        <f>VLOOKUP(D9357,  base_salary!A:A, 1, FALSE)</f>
        <v>898924138</v>
      </c>
      <c r="F9357">
        <f t="shared" si="292"/>
        <v>0</v>
      </c>
      <c r="G9357">
        <f t="shared" ca="1" si="293"/>
        <v>0</v>
      </c>
    </row>
    <row r="9358" spans="1:7" x14ac:dyDescent="0.25">
      <c r="A9358" t="s">
        <v>11668</v>
      </c>
      <c r="B9358" t="s">
        <v>3512</v>
      </c>
      <c r="C9358" s="4">
        <v>51347</v>
      </c>
      <c r="D9358">
        <v>8733080267</v>
      </c>
      <c r="E9358">
        <f>VLOOKUP(D9358,  base_salary!A:A, 1, FALSE)</f>
        <v>8733080267</v>
      </c>
      <c r="F9358">
        <f t="shared" si="292"/>
        <v>0</v>
      </c>
      <c r="G9358">
        <f t="shared" ca="1" si="293"/>
        <v>0</v>
      </c>
    </row>
    <row r="9359" spans="1:7" x14ac:dyDescent="0.25">
      <c r="A9359" t="s">
        <v>11669</v>
      </c>
      <c r="B9359" t="s">
        <v>2016</v>
      </c>
      <c r="C9359" s="4">
        <v>25552</v>
      </c>
      <c r="D9359">
        <v>1009146149</v>
      </c>
      <c r="E9359">
        <f>VLOOKUP(D9359,  base_salary!A:A, 1, FALSE)</f>
        <v>1009146149</v>
      </c>
      <c r="F9359">
        <f t="shared" si="292"/>
        <v>0</v>
      </c>
      <c r="G9359">
        <f t="shared" ca="1" si="293"/>
        <v>0</v>
      </c>
    </row>
    <row r="9360" spans="1:7" x14ac:dyDescent="0.25">
      <c r="A9360" t="s">
        <v>11670</v>
      </c>
      <c r="B9360" t="s">
        <v>1972</v>
      </c>
      <c r="C9360" s="4">
        <v>23270</v>
      </c>
      <c r="D9360">
        <v>4487905370</v>
      </c>
      <c r="E9360">
        <f>VLOOKUP(D9360,  base_salary!A:A, 1, FALSE)</f>
        <v>4487905370</v>
      </c>
      <c r="F9360">
        <f t="shared" si="292"/>
        <v>0</v>
      </c>
      <c r="G9360">
        <f t="shared" ca="1" si="293"/>
        <v>0</v>
      </c>
    </row>
    <row r="9361" spans="1:7" x14ac:dyDescent="0.25">
      <c r="A9361" t="s">
        <v>11671</v>
      </c>
      <c r="B9361" t="s">
        <v>2039</v>
      </c>
      <c r="C9361" s="4">
        <v>15278</v>
      </c>
      <c r="D9361">
        <v>1895483948</v>
      </c>
      <c r="E9361">
        <f>VLOOKUP(D9361,  base_salary!A:A, 1, FALSE)</f>
        <v>1895483948</v>
      </c>
      <c r="F9361">
        <f t="shared" si="292"/>
        <v>0</v>
      </c>
      <c r="G9361">
        <f t="shared" ca="1" si="293"/>
        <v>0</v>
      </c>
    </row>
    <row r="9362" spans="1:7" x14ac:dyDescent="0.25">
      <c r="A9362" t="s">
        <v>11672</v>
      </c>
      <c r="B9362" t="s">
        <v>2716</v>
      </c>
      <c r="C9362" s="4">
        <v>42141</v>
      </c>
      <c r="D9362">
        <v>9057758911</v>
      </c>
      <c r="E9362">
        <f>VLOOKUP(D9362,  base_salary!A:A, 1, FALSE)</f>
        <v>9057758911</v>
      </c>
      <c r="F9362">
        <f t="shared" si="292"/>
        <v>0</v>
      </c>
      <c r="G9362">
        <f t="shared" ca="1" si="293"/>
        <v>0</v>
      </c>
    </row>
    <row r="9363" spans="1:7" x14ac:dyDescent="0.25">
      <c r="A9363" t="s">
        <v>11673</v>
      </c>
      <c r="B9363" t="s">
        <v>2158</v>
      </c>
      <c r="C9363" s="4">
        <v>11488</v>
      </c>
      <c r="D9363">
        <v>9267164694</v>
      </c>
      <c r="E9363">
        <f>VLOOKUP(D9363,  base_salary!A:A, 1, FALSE)</f>
        <v>9267164694</v>
      </c>
      <c r="F9363">
        <f t="shared" si="292"/>
        <v>0</v>
      </c>
      <c r="G9363">
        <f t="shared" ca="1" si="293"/>
        <v>0</v>
      </c>
    </row>
    <row r="9364" spans="1:7" x14ac:dyDescent="0.25">
      <c r="A9364" t="s">
        <v>11674</v>
      </c>
      <c r="B9364" t="s">
        <v>2095</v>
      </c>
      <c r="C9364" s="4">
        <v>58293</v>
      </c>
      <c r="D9364">
        <v>2809344809</v>
      </c>
      <c r="E9364">
        <f>VLOOKUP(D9364,  base_salary!A:A, 1, FALSE)</f>
        <v>2809344809</v>
      </c>
      <c r="F9364">
        <f t="shared" si="292"/>
        <v>0</v>
      </c>
      <c r="G9364">
        <f t="shared" ca="1" si="293"/>
        <v>0</v>
      </c>
    </row>
    <row r="9365" spans="1:7" x14ac:dyDescent="0.25">
      <c r="A9365" t="s">
        <v>11675</v>
      </c>
      <c r="B9365" t="s">
        <v>2901</v>
      </c>
      <c r="C9365" s="4">
        <v>25491</v>
      </c>
      <c r="D9365">
        <v>1462166245</v>
      </c>
      <c r="E9365">
        <f>VLOOKUP(D9365,  base_salary!A:A, 1, FALSE)</f>
        <v>1462166245</v>
      </c>
      <c r="F9365">
        <f t="shared" si="292"/>
        <v>0</v>
      </c>
      <c r="G9365">
        <f t="shared" ca="1" si="293"/>
        <v>0</v>
      </c>
    </row>
    <row r="9366" spans="1:7" x14ac:dyDescent="0.25">
      <c r="A9366" t="s">
        <v>11676</v>
      </c>
      <c r="B9366" t="s">
        <v>2279</v>
      </c>
      <c r="C9366" s="4">
        <v>15988</v>
      </c>
      <c r="D9366">
        <v>3915983489</v>
      </c>
      <c r="E9366">
        <f>VLOOKUP(D9366,  base_salary!A:A, 1, FALSE)</f>
        <v>3915983489</v>
      </c>
      <c r="F9366">
        <f t="shared" si="292"/>
        <v>0</v>
      </c>
      <c r="G9366">
        <f t="shared" ca="1" si="293"/>
        <v>0</v>
      </c>
    </row>
    <row r="9367" spans="1:7" x14ac:dyDescent="0.25">
      <c r="A9367" t="s">
        <v>11677</v>
      </c>
      <c r="B9367" t="s">
        <v>1976</v>
      </c>
      <c r="C9367" s="4">
        <v>27850</v>
      </c>
      <c r="D9367">
        <v>397599129</v>
      </c>
      <c r="E9367">
        <f>VLOOKUP(D9367,  base_salary!A:A, 1, FALSE)</f>
        <v>397599129</v>
      </c>
      <c r="F9367">
        <f t="shared" si="292"/>
        <v>0</v>
      </c>
      <c r="G9367">
        <f t="shared" ca="1" si="293"/>
        <v>0</v>
      </c>
    </row>
    <row r="9368" spans="1:7" x14ac:dyDescent="0.25">
      <c r="A9368" t="s">
        <v>11678</v>
      </c>
      <c r="B9368" t="s">
        <v>3393</v>
      </c>
      <c r="C9368" s="4">
        <v>13717</v>
      </c>
      <c r="D9368">
        <v>4670832530</v>
      </c>
      <c r="E9368">
        <f>VLOOKUP(D9368,  base_salary!A:A, 1, FALSE)</f>
        <v>4670832530</v>
      </c>
      <c r="F9368">
        <f t="shared" si="292"/>
        <v>0</v>
      </c>
      <c r="G9368">
        <f t="shared" ca="1" si="293"/>
        <v>0</v>
      </c>
    </row>
    <row r="9369" spans="1:7" x14ac:dyDescent="0.25">
      <c r="A9369" t="s">
        <v>11679</v>
      </c>
      <c r="B9369" t="s">
        <v>2293</v>
      </c>
      <c r="C9369" s="4">
        <v>15274</v>
      </c>
      <c r="D9369">
        <v>9963057691</v>
      </c>
      <c r="E9369">
        <f>VLOOKUP(D9369,  base_salary!A:A, 1, FALSE)</f>
        <v>9963057691</v>
      </c>
      <c r="F9369">
        <f t="shared" si="292"/>
        <v>0</v>
      </c>
      <c r="G9369">
        <f t="shared" ca="1" si="293"/>
        <v>0</v>
      </c>
    </row>
    <row r="9370" spans="1:7" x14ac:dyDescent="0.25">
      <c r="A9370" t="s">
        <v>11680</v>
      </c>
      <c r="B9370" t="s">
        <v>2073</v>
      </c>
      <c r="C9370" s="4">
        <v>34955</v>
      </c>
      <c r="D9370">
        <v>9686840923</v>
      </c>
      <c r="E9370">
        <f>VLOOKUP(D9370,  base_salary!A:A, 1, FALSE)</f>
        <v>9686840923</v>
      </c>
      <c r="F9370">
        <f t="shared" si="292"/>
        <v>0</v>
      </c>
      <c r="G9370">
        <f t="shared" ca="1" si="293"/>
        <v>0</v>
      </c>
    </row>
    <row r="9371" spans="1:7" x14ac:dyDescent="0.25">
      <c r="A9371" t="s">
        <v>11681</v>
      </c>
      <c r="B9371" t="s">
        <v>2727</v>
      </c>
      <c r="C9371" s="4">
        <v>13665</v>
      </c>
      <c r="D9371">
        <v>2565290632</v>
      </c>
      <c r="E9371">
        <f>VLOOKUP(D9371,  base_salary!A:A, 1, FALSE)</f>
        <v>2565290632</v>
      </c>
      <c r="F9371">
        <f t="shared" si="292"/>
        <v>0</v>
      </c>
      <c r="G9371">
        <f t="shared" ca="1" si="293"/>
        <v>0</v>
      </c>
    </row>
    <row r="9372" spans="1:7" x14ac:dyDescent="0.25">
      <c r="A9372" t="s">
        <v>11682</v>
      </c>
      <c r="B9372" t="s">
        <v>2139</v>
      </c>
      <c r="C9372" s="4">
        <v>50891</v>
      </c>
      <c r="D9372">
        <v>8501525324</v>
      </c>
      <c r="E9372">
        <f>VLOOKUP(D9372,  base_salary!A:A, 1, FALSE)</f>
        <v>8501525324</v>
      </c>
      <c r="F9372">
        <f t="shared" si="292"/>
        <v>0</v>
      </c>
      <c r="G9372">
        <f t="shared" ca="1" si="293"/>
        <v>0</v>
      </c>
    </row>
    <row r="9373" spans="1:7" x14ac:dyDescent="0.25">
      <c r="A9373" t="s">
        <v>11683</v>
      </c>
      <c r="B9373" t="s">
        <v>1980</v>
      </c>
      <c r="C9373" s="4">
        <v>15350</v>
      </c>
      <c r="D9373">
        <v>8162941088</v>
      </c>
      <c r="E9373">
        <f>VLOOKUP(D9373,  base_salary!A:A, 1, FALSE)</f>
        <v>8162941088</v>
      </c>
      <c r="F9373">
        <f t="shared" si="292"/>
        <v>0</v>
      </c>
      <c r="G9373">
        <f t="shared" ca="1" si="293"/>
        <v>0</v>
      </c>
    </row>
    <row r="9374" spans="1:7" x14ac:dyDescent="0.25">
      <c r="A9374" t="s">
        <v>11684</v>
      </c>
      <c r="B9374" t="s">
        <v>1954</v>
      </c>
      <c r="C9374" s="4">
        <v>15367</v>
      </c>
      <c r="D9374">
        <v>2975315244</v>
      </c>
      <c r="E9374">
        <f>VLOOKUP(D9374,  base_salary!A:A, 1, FALSE)</f>
        <v>2975315244</v>
      </c>
      <c r="F9374">
        <f t="shared" si="292"/>
        <v>0</v>
      </c>
      <c r="G9374">
        <f t="shared" ca="1" si="293"/>
        <v>0</v>
      </c>
    </row>
    <row r="9375" spans="1:7" x14ac:dyDescent="0.25">
      <c r="A9375" t="s">
        <v>11685</v>
      </c>
      <c r="B9375" t="s">
        <v>2335</v>
      </c>
      <c r="C9375" s="4">
        <v>47735</v>
      </c>
      <c r="D9375">
        <v>8694120054</v>
      </c>
      <c r="E9375">
        <f>VLOOKUP(D9375,  base_salary!A:A, 1, FALSE)</f>
        <v>8694120054</v>
      </c>
      <c r="F9375">
        <f t="shared" si="292"/>
        <v>0</v>
      </c>
      <c r="G9375">
        <f t="shared" ca="1" si="293"/>
        <v>0</v>
      </c>
    </row>
    <row r="9376" spans="1:7" x14ac:dyDescent="0.25">
      <c r="A9376" t="s">
        <v>11686</v>
      </c>
      <c r="B9376" t="s">
        <v>1974</v>
      </c>
      <c r="C9376" s="4">
        <v>51357</v>
      </c>
      <c r="D9376">
        <v>7621218967</v>
      </c>
      <c r="E9376">
        <f>VLOOKUP(D9376,  base_salary!A:A, 1, FALSE)</f>
        <v>7621218967</v>
      </c>
      <c r="F9376">
        <f t="shared" si="292"/>
        <v>0</v>
      </c>
      <c r="G9376">
        <f t="shared" ca="1" si="293"/>
        <v>0</v>
      </c>
    </row>
    <row r="9377" spans="1:7" x14ac:dyDescent="0.25">
      <c r="A9377" t="s">
        <v>11687</v>
      </c>
      <c r="B9377" t="s">
        <v>2369</v>
      </c>
      <c r="C9377" s="4">
        <v>11759</v>
      </c>
      <c r="D9377">
        <v>9726644925</v>
      </c>
      <c r="E9377">
        <f>VLOOKUP(D9377,  base_salary!A:A, 1, FALSE)</f>
        <v>9726644925</v>
      </c>
      <c r="F9377">
        <f t="shared" si="292"/>
        <v>0</v>
      </c>
      <c r="G9377">
        <f t="shared" ca="1" si="293"/>
        <v>0</v>
      </c>
    </row>
    <row r="9378" spans="1:7" x14ac:dyDescent="0.25">
      <c r="A9378" t="s">
        <v>11688</v>
      </c>
      <c r="B9378" t="s">
        <v>2310</v>
      </c>
      <c r="C9378" s="4">
        <v>35774</v>
      </c>
      <c r="D9378">
        <v>3933561566</v>
      </c>
      <c r="E9378">
        <f>VLOOKUP(D9378,  base_salary!A:A, 1, FALSE)</f>
        <v>3933561566</v>
      </c>
      <c r="F9378">
        <f t="shared" si="292"/>
        <v>0</v>
      </c>
      <c r="G9378">
        <f t="shared" ca="1" si="293"/>
        <v>0</v>
      </c>
    </row>
    <row r="9379" spans="1:7" x14ac:dyDescent="0.25">
      <c r="A9379" t="s">
        <v>11689</v>
      </c>
      <c r="B9379" t="s">
        <v>2350</v>
      </c>
      <c r="C9379" s="4">
        <v>31025</v>
      </c>
      <c r="D9379">
        <v>4849214614</v>
      </c>
      <c r="E9379">
        <f>VLOOKUP(D9379,  base_salary!A:A, 1, FALSE)</f>
        <v>4849214614</v>
      </c>
      <c r="F9379">
        <f t="shared" si="292"/>
        <v>0</v>
      </c>
      <c r="G9379">
        <f t="shared" ca="1" si="293"/>
        <v>0</v>
      </c>
    </row>
    <row r="9380" spans="1:7" x14ac:dyDescent="0.25">
      <c r="A9380" t="s">
        <v>11690</v>
      </c>
      <c r="B9380" t="s">
        <v>2557</v>
      </c>
      <c r="C9380" s="4">
        <v>56159</v>
      </c>
      <c r="D9380">
        <v>2510440322</v>
      </c>
      <c r="E9380">
        <f>VLOOKUP(D9380,  base_salary!A:A, 1, FALSE)</f>
        <v>2510440322</v>
      </c>
      <c r="F9380">
        <f t="shared" si="292"/>
        <v>0</v>
      </c>
      <c r="G9380">
        <f t="shared" ca="1" si="293"/>
        <v>0</v>
      </c>
    </row>
    <row r="9381" spans="1:7" x14ac:dyDescent="0.25">
      <c r="A9381" t="s">
        <v>11691</v>
      </c>
      <c r="B9381" t="s">
        <v>2103</v>
      </c>
      <c r="C9381" s="4">
        <v>42707</v>
      </c>
      <c r="D9381">
        <v>197180590</v>
      </c>
      <c r="E9381">
        <f>VLOOKUP(D9381,  base_salary!A:A, 1, FALSE)</f>
        <v>197180590</v>
      </c>
      <c r="F9381">
        <f t="shared" si="292"/>
        <v>0</v>
      </c>
      <c r="G9381">
        <f t="shared" ca="1" si="293"/>
        <v>0</v>
      </c>
    </row>
    <row r="9382" spans="1:7" x14ac:dyDescent="0.25">
      <c r="A9382" t="s">
        <v>11692</v>
      </c>
      <c r="B9382" t="s">
        <v>2992</v>
      </c>
      <c r="C9382" s="4">
        <v>54581</v>
      </c>
      <c r="D9382">
        <v>2279888742</v>
      </c>
      <c r="E9382">
        <f>VLOOKUP(D9382,  base_salary!A:A, 1, FALSE)</f>
        <v>2279888742</v>
      </c>
      <c r="F9382">
        <f t="shared" si="292"/>
        <v>0</v>
      </c>
      <c r="G9382">
        <f t="shared" ca="1" si="293"/>
        <v>0</v>
      </c>
    </row>
    <row r="9383" spans="1:7" x14ac:dyDescent="0.25">
      <c r="A9383" t="s">
        <v>11693</v>
      </c>
      <c r="B9383" t="s">
        <v>2251</v>
      </c>
      <c r="C9383" s="4">
        <v>53485</v>
      </c>
      <c r="D9383">
        <v>2183763965</v>
      </c>
      <c r="E9383">
        <f>VLOOKUP(D9383,  base_salary!A:A, 1, FALSE)</f>
        <v>2183763965</v>
      </c>
      <c r="F9383">
        <f t="shared" si="292"/>
        <v>0</v>
      </c>
      <c r="G9383">
        <f t="shared" ca="1" si="293"/>
        <v>0</v>
      </c>
    </row>
    <row r="9384" spans="1:7" x14ac:dyDescent="0.25">
      <c r="A9384" t="s">
        <v>11694</v>
      </c>
      <c r="B9384" t="s">
        <v>2037</v>
      </c>
      <c r="C9384" s="4">
        <v>36595</v>
      </c>
      <c r="D9384">
        <v>977779009</v>
      </c>
      <c r="E9384">
        <f>VLOOKUP(D9384,  base_salary!A:A, 1, FALSE)</f>
        <v>977779009</v>
      </c>
      <c r="F9384">
        <f t="shared" si="292"/>
        <v>0</v>
      </c>
      <c r="G9384">
        <f t="shared" ca="1" si="293"/>
        <v>0</v>
      </c>
    </row>
    <row r="9385" spans="1:7" x14ac:dyDescent="0.25">
      <c r="A9385" t="s">
        <v>11695</v>
      </c>
      <c r="B9385" t="s">
        <v>2409</v>
      </c>
      <c r="C9385" s="4">
        <v>20068</v>
      </c>
      <c r="D9385">
        <v>7286297414</v>
      </c>
      <c r="E9385">
        <f>VLOOKUP(D9385,  base_salary!A:A, 1, FALSE)</f>
        <v>7286297414</v>
      </c>
      <c r="F9385">
        <f t="shared" si="292"/>
        <v>0</v>
      </c>
      <c r="G9385">
        <f t="shared" ca="1" si="293"/>
        <v>0</v>
      </c>
    </row>
    <row r="9386" spans="1:7" x14ac:dyDescent="0.25">
      <c r="A9386" t="s">
        <v>11696</v>
      </c>
      <c r="B9386" t="s">
        <v>3092</v>
      </c>
      <c r="C9386" s="4">
        <v>48407</v>
      </c>
      <c r="D9386">
        <v>1887308636</v>
      </c>
      <c r="E9386">
        <f>VLOOKUP(D9386,  base_salary!A:A, 1, FALSE)</f>
        <v>1887308636</v>
      </c>
      <c r="F9386">
        <f t="shared" si="292"/>
        <v>0</v>
      </c>
      <c r="G9386">
        <f t="shared" ca="1" si="293"/>
        <v>0</v>
      </c>
    </row>
    <row r="9387" spans="1:7" x14ac:dyDescent="0.25">
      <c r="A9387" t="s">
        <v>11697</v>
      </c>
      <c r="B9387" t="s">
        <v>2501</v>
      </c>
      <c r="C9387" s="4">
        <v>21406</v>
      </c>
      <c r="D9387">
        <v>7888574610</v>
      </c>
      <c r="E9387">
        <f>VLOOKUP(D9387,  base_salary!A:A, 1, FALSE)</f>
        <v>7888574610</v>
      </c>
      <c r="F9387">
        <f t="shared" si="292"/>
        <v>0</v>
      </c>
      <c r="G9387">
        <f t="shared" ca="1" si="293"/>
        <v>0</v>
      </c>
    </row>
    <row r="9388" spans="1:7" x14ac:dyDescent="0.25">
      <c r="A9388" t="s">
        <v>11698</v>
      </c>
      <c r="B9388" t="s">
        <v>2014</v>
      </c>
      <c r="C9388" s="4">
        <v>14406</v>
      </c>
      <c r="D9388">
        <v>1249074622</v>
      </c>
      <c r="E9388">
        <f>VLOOKUP(D9388,  base_salary!A:A, 1, FALSE)</f>
        <v>1249074622</v>
      </c>
      <c r="F9388">
        <f t="shared" si="292"/>
        <v>0</v>
      </c>
      <c r="G9388">
        <f t="shared" ca="1" si="293"/>
        <v>0</v>
      </c>
    </row>
    <row r="9389" spans="1:7" x14ac:dyDescent="0.25">
      <c r="A9389" t="s">
        <v>11699</v>
      </c>
      <c r="B9389" t="s">
        <v>2234</v>
      </c>
      <c r="C9389" s="4">
        <v>38077</v>
      </c>
      <c r="D9389">
        <v>9292607561</v>
      </c>
      <c r="E9389">
        <f>VLOOKUP(D9389,  base_salary!A:A, 1, FALSE)</f>
        <v>9292607561</v>
      </c>
      <c r="F9389">
        <f t="shared" si="292"/>
        <v>0</v>
      </c>
      <c r="G9389">
        <f t="shared" ca="1" si="293"/>
        <v>0</v>
      </c>
    </row>
    <row r="9390" spans="1:7" x14ac:dyDescent="0.25">
      <c r="A9390" t="s">
        <v>11700</v>
      </c>
      <c r="B9390" t="s">
        <v>2563</v>
      </c>
      <c r="C9390" s="4">
        <v>16552</v>
      </c>
      <c r="D9390">
        <v>7191906499</v>
      </c>
      <c r="E9390">
        <f>VLOOKUP(D9390,  base_salary!A:A, 1, FALSE)</f>
        <v>7191906499</v>
      </c>
      <c r="F9390">
        <f t="shared" si="292"/>
        <v>0</v>
      </c>
      <c r="G9390">
        <f t="shared" ca="1" si="293"/>
        <v>0</v>
      </c>
    </row>
    <row r="9391" spans="1:7" x14ac:dyDescent="0.25">
      <c r="A9391" t="s">
        <v>11701</v>
      </c>
      <c r="B9391" t="s">
        <v>2039</v>
      </c>
      <c r="C9391" s="4">
        <v>50404</v>
      </c>
      <c r="D9391">
        <v>2497321256</v>
      </c>
      <c r="E9391">
        <f>VLOOKUP(D9391,  base_salary!A:A, 1, FALSE)</f>
        <v>2497321256</v>
      </c>
      <c r="F9391">
        <f t="shared" si="292"/>
        <v>0</v>
      </c>
      <c r="G9391">
        <f t="shared" ca="1" si="293"/>
        <v>0</v>
      </c>
    </row>
    <row r="9392" spans="1:7" x14ac:dyDescent="0.25">
      <c r="A9392" t="s">
        <v>11702</v>
      </c>
      <c r="B9392" t="s">
        <v>3078</v>
      </c>
      <c r="C9392" s="4">
        <v>49059</v>
      </c>
      <c r="D9392">
        <v>3000763902</v>
      </c>
      <c r="E9392">
        <f>VLOOKUP(D9392,  base_salary!A:A, 1, FALSE)</f>
        <v>3000763902</v>
      </c>
      <c r="F9392">
        <f t="shared" si="292"/>
        <v>0</v>
      </c>
      <c r="G9392">
        <f t="shared" ca="1" si="293"/>
        <v>0</v>
      </c>
    </row>
    <row r="9393" spans="1:7" x14ac:dyDescent="0.25">
      <c r="A9393" t="s">
        <v>11703</v>
      </c>
      <c r="B9393" t="s">
        <v>2004</v>
      </c>
      <c r="C9393" s="4">
        <v>59242</v>
      </c>
      <c r="D9393">
        <v>8254304106</v>
      </c>
      <c r="E9393">
        <f>VLOOKUP(D9393,  base_salary!A:A, 1, FALSE)</f>
        <v>8254304106</v>
      </c>
      <c r="F9393">
        <f t="shared" si="292"/>
        <v>0</v>
      </c>
      <c r="G9393">
        <f t="shared" ca="1" si="293"/>
        <v>0</v>
      </c>
    </row>
    <row r="9394" spans="1:7" x14ac:dyDescent="0.25">
      <c r="A9394" t="s">
        <v>11704</v>
      </c>
      <c r="B9394" t="s">
        <v>1970</v>
      </c>
      <c r="C9394" s="4">
        <v>19217</v>
      </c>
      <c r="D9394">
        <v>320120716</v>
      </c>
      <c r="E9394">
        <f>VLOOKUP(D9394,  base_salary!A:A, 1, FALSE)</f>
        <v>320120716</v>
      </c>
      <c r="F9394">
        <f t="shared" si="292"/>
        <v>0</v>
      </c>
      <c r="G9394">
        <f t="shared" ca="1" si="293"/>
        <v>0</v>
      </c>
    </row>
    <row r="9395" spans="1:7" x14ac:dyDescent="0.25">
      <c r="A9395" t="s">
        <v>11705</v>
      </c>
      <c r="B9395" t="s">
        <v>1964</v>
      </c>
      <c r="C9395" s="4">
        <v>35046</v>
      </c>
      <c r="D9395">
        <v>2426144645</v>
      </c>
      <c r="E9395">
        <f>VLOOKUP(D9395,  base_salary!A:A, 1, FALSE)</f>
        <v>2426144645</v>
      </c>
      <c r="F9395">
        <f t="shared" si="292"/>
        <v>0</v>
      </c>
      <c r="G9395">
        <f t="shared" ca="1" si="293"/>
        <v>0</v>
      </c>
    </row>
    <row r="9396" spans="1:7" x14ac:dyDescent="0.25">
      <c r="A9396" t="s">
        <v>11706</v>
      </c>
      <c r="B9396" t="s">
        <v>2567</v>
      </c>
      <c r="C9396" s="4">
        <v>32123</v>
      </c>
      <c r="D9396">
        <v>1364767856</v>
      </c>
      <c r="E9396">
        <f>VLOOKUP(D9396,  base_salary!A:A, 1, FALSE)</f>
        <v>1364767856</v>
      </c>
      <c r="F9396">
        <f t="shared" si="292"/>
        <v>0</v>
      </c>
      <c r="G9396">
        <f t="shared" ca="1" si="293"/>
        <v>0</v>
      </c>
    </row>
    <row r="9397" spans="1:7" x14ac:dyDescent="0.25">
      <c r="A9397" t="s">
        <v>11707</v>
      </c>
      <c r="B9397" t="s">
        <v>3369</v>
      </c>
      <c r="C9397" s="4">
        <v>36727</v>
      </c>
      <c r="D9397">
        <v>1149008652</v>
      </c>
      <c r="E9397">
        <f>VLOOKUP(D9397,  base_salary!A:A, 1, FALSE)</f>
        <v>1149008652</v>
      </c>
      <c r="F9397">
        <f t="shared" si="292"/>
        <v>0</v>
      </c>
      <c r="G9397">
        <f t="shared" ca="1" si="293"/>
        <v>0</v>
      </c>
    </row>
    <row r="9398" spans="1:7" x14ac:dyDescent="0.25">
      <c r="A9398" t="s">
        <v>11708</v>
      </c>
      <c r="B9398" t="s">
        <v>2369</v>
      </c>
      <c r="C9398" s="4">
        <v>33555</v>
      </c>
      <c r="D9398">
        <v>8034345962</v>
      </c>
      <c r="E9398">
        <f>VLOOKUP(D9398,  base_salary!A:A, 1, FALSE)</f>
        <v>8034345962</v>
      </c>
      <c r="F9398">
        <f t="shared" si="292"/>
        <v>0</v>
      </c>
      <c r="G9398">
        <f t="shared" ca="1" si="293"/>
        <v>0</v>
      </c>
    </row>
    <row r="9399" spans="1:7" x14ac:dyDescent="0.25">
      <c r="A9399" t="s">
        <v>11709</v>
      </c>
      <c r="B9399" t="s">
        <v>2387</v>
      </c>
      <c r="C9399" s="4">
        <v>50959</v>
      </c>
      <c r="D9399">
        <v>896700143</v>
      </c>
      <c r="E9399">
        <f>VLOOKUP(D9399,  base_salary!A:A, 1, FALSE)</f>
        <v>896700143</v>
      </c>
      <c r="F9399">
        <f t="shared" si="292"/>
        <v>0</v>
      </c>
      <c r="G9399">
        <f t="shared" ca="1" si="293"/>
        <v>0</v>
      </c>
    </row>
    <row r="9400" spans="1:7" x14ac:dyDescent="0.25">
      <c r="A9400" t="s">
        <v>11710</v>
      </c>
      <c r="B9400" t="s">
        <v>3758</v>
      </c>
      <c r="C9400" s="4">
        <v>43395</v>
      </c>
      <c r="D9400">
        <v>5792300712</v>
      </c>
      <c r="E9400">
        <f>VLOOKUP(D9400,  base_salary!A:A, 1, FALSE)</f>
        <v>5792300712</v>
      </c>
      <c r="F9400">
        <f t="shared" si="292"/>
        <v>0</v>
      </c>
      <c r="G9400">
        <f t="shared" ca="1" si="293"/>
        <v>0</v>
      </c>
    </row>
    <row r="9401" spans="1:7" x14ac:dyDescent="0.25">
      <c r="A9401" t="s">
        <v>11711</v>
      </c>
      <c r="B9401" t="s">
        <v>2797</v>
      </c>
      <c r="C9401" s="4">
        <v>22515</v>
      </c>
      <c r="D9401">
        <v>101658508</v>
      </c>
      <c r="E9401">
        <f>VLOOKUP(D9401,  base_salary!A:A, 1, FALSE)</f>
        <v>101658508</v>
      </c>
      <c r="F9401">
        <f t="shared" si="292"/>
        <v>0</v>
      </c>
      <c r="G9401">
        <f t="shared" ca="1" si="293"/>
        <v>0</v>
      </c>
    </row>
    <row r="9402" spans="1:7" x14ac:dyDescent="0.25">
      <c r="A9402" t="s">
        <v>11712</v>
      </c>
      <c r="B9402" t="s">
        <v>2387</v>
      </c>
      <c r="C9402" s="4">
        <v>59204</v>
      </c>
      <c r="D9402">
        <v>7436398989</v>
      </c>
      <c r="E9402">
        <f>VLOOKUP(D9402,  base_salary!A:A, 1, FALSE)</f>
        <v>7436398989</v>
      </c>
      <c r="F9402">
        <f t="shared" si="292"/>
        <v>0</v>
      </c>
      <c r="G9402">
        <f t="shared" ca="1" si="293"/>
        <v>0</v>
      </c>
    </row>
    <row r="9403" spans="1:7" x14ac:dyDescent="0.25">
      <c r="A9403" t="s">
        <v>11713</v>
      </c>
      <c r="B9403" t="s">
        <v>2337</v>
      </c>
      <c r="C9403" s="4">
        <v>35967</v>
      </c>
      <c r="D9403">
        <v>1628738227</v>
      </c>
      <c r="E9403">
        <f>VLOOKUP(D9403,  base_salary!A:A, 1, FALSE)</f>
        <v>1628738227</v>
      </c>
      <c r="F9403">
        <f t="shared" si="292"/>
        <v>0</v>
      </c>
      <c r="G9403">
        <f t="shared" ca="1" si="293"/>
        <v>0</v>
      </c>
    </row>
    <row r="9404" spans="1:7" x14ac:dyDescent="0.25">
      <c r="A9404" t="s">
        <v>11714</v>
      </c>
      <c r="B9404" t="s">
        <v>2778</v>
      </c>
      <c r="C9404" s="4">
        <v>46020</v>
      </c>
      <c r="D9404">
        <v>7567063646</v>
      </c>
      <c r="E9404">
        <f>VLOOKUP(D9404,  base_salary!A:A, 1, FALSE)</f>
        <v>7567063646</v>
      </c>
      <c r="F9404">
        <f t="shared" si="292"/>
        <v>0</v>
      </c>
      <c r="G9404">
        <f t="shared" ca="1" si="293"/>
        <v>0</v>
      </c>
    </row>
    <row r="9405" spans="1:7" x14ac:dyDescent="0.25">
      <c r="A9405" t="s">
        <v>11715</v>
      </c>
      <c r="B9405" t="s">
        <v>2923</v>
      </c>
      <c r="C9405" s="4">
        <v>30903</v>
      </c>
      <c r="D9405">
        <v>6378969205</v>
      </c>
      <c r="E9405">
        <f>VLOOKUP(D9405,  base_salary!A:A, 1, FALSE)</f>
        <v>6378969205</v>
      </c>
      <c r="F9405">
        <f t="shared" si="292"/>
        <v>0</v>
      </c>
      <c r="G9405">
        <f t="shared" ca="1" si="293"/>
        <v>0</v>
      </c>
    </row>
    <row r="9406" spans="1:7" x14ac:dyDescent="0.25">
      <c r="A9406" t="s">
        <v>11716</v>
      </c>
      <c r="B9406" t="s">
        <v>2411</v>
      </c>
      <c r="C9406" s="4">
        <v>55874</v>
      </c>
      <c r="D9406">
        <v>1425230725</v>
      </c>
      <c r="E9406">
        <f>VLOOKUP(D9406,  base_salary!A:A, 1, FALSE)</f>
        <v>1425230725</v>
      </c>
      <c r="F9406">
        <f t="shared" si="292"/>
        <v>0</v>
      </c>
      <c r="G9406">
        <f t="shared" ca="1" si="293"/>
        <v>0</v>
      </c>
    </row>
    <row r="9407" spans="1:7" x14ac:dyDescent="0.25">
      <c r="A9407" t="s">
        <v>11717</v>
      </c>
      <c r="B9407" t="s">
        <v>2389</v>
      </c>
      <c r="C9407" s="4">
        <v>44591</v>
      </c>
      <c r="D9407">
        <v>7263964236</v>
      </c>
      <c r="E9407">
        <f>VLOOKUP(D9407,  base_salary!A:A, 1, FALSE)</f>
        <v>7263964236</v>
      </c>
      <c r="F9407">
        <f t="shared" si="292"/>
        <v>0</v>
      </c>
      <c r="G9407">
        <f t="shared" ca="1" si="293"/>
        <v>0</v>
      </c>
    </row>
    <row r="9408" spans="1:7" x14ac:dyDescent="0.25">
      <c r="A9408" t="s">
        <v>11718</v>
      </c>
      <c r="B9408" t="s">
        <v>3286</v>
      </c>
      <c r="C9408" s="4">
        <v>30030</v>
      </c>
      <c r="D9408">
        <v>1231429186</v>
      </c>
      <c r="E9408">
        <f>VLOOKUP(D9408,  base_salary!A:A, 1, FALSE)</f>
        <v>1231429186</v>
      </c>
      <c r="F9408">
        <f t="shared" si="292"/>
        <v>0</v>
      </c>
      <c r="G9408">
        <f t="shared" ca="1" si="293"/>
        <v>0</v>
      </c>
    </row>
    <row r="9409" spans="1:7" x14ac:dyDescent="0.25">
      <c r="A9409" t="s">
        <v>11719</v>
      </c>
      <c r="B9409" t="s">
        <v>2201</v>
      </c>
      <c r="C9409" s="4">
        <v>13797</v>
      </c>
      <c r="D9409">
        <v>8401146046</v>
      </c>
      <c r="E9409">
        <f>VLOOKUP(D9409,  base_salary!A:A, 1, FALSE)</f>
        <v>8401146046</v>
      </c>
      <c r="F9409">
        <f t="shared" si="292"/>
        <v>0</v>
      </c>
      <c r="G9409">
        <f t="shared" ca="1" si="293"/>
        <v>0</v>
      </c>
    </row>
    <row r="9410" spans="1:7" x14ac:dyDescent="0.25">
      <c r="A9410" t="s">
        <v>11720</v>
      </c>
      <c r="B9410" t="s">
        <v>2804</v>
      </c>
      <c r="C9410" s="4">
        <v>16418</v>
      </c>
      <c r="D9410">
        <v>4718207207</v>
      </c>
      <c r="E9410">
        <f>VLOOKUP(D9410,  base_salary!A:A, 1, FALSE)</f>
        <v>4718207207</v>
      </c>
      <c r="F9410">
        <f t="shared" si="292"/>
        <v>0</v>
      </c>
      <c r="G9410">
        <f t="shared" ca="1" si="293"/>
        <v>0</v>
      </c>
    </row>
    <row r="9411" spans="1:7" x14ac:dyDescent="0.25">
      <c r="A9411" t="s">
        <v>11721</v>
      </c>
      <c r="B9411" t="s">
        <v>2127</v>
      </c>
      <c r="C9411" s="4">
        <v>37774</v>
      </c>
      <c r="D9411">
        <v>132027631</v>
      </c>
      <c r="E9411">
        <f>VLOOKUP(D9411,  base_salary!A:A, 1, FALSE)</f>
        <v>132027631</v>
      </c>
      <c r="F9411">
        <f t="shared" ref="F9411:F9474" si="294">IF(ISERROR(E9411), 1, 0)</f>
        <v>0</v>
      </c>
      <c r="G9411">
        <f t="shared" ref="G9411:G9474" ca="1" si="295">SUM(G:G)</f>
        <v>0</v>
      </c>
    </row>
    <row r="9412" spans="1:7" x14ac:dyDescent="0.25">
      <c r="A9412" t="s">
        <v>11722</v>
      </c>
      <c r="B9412" t="s">
        <v>2517</v>
      </c>
      <c r="C9412" s="4">
        <v>29250</v>
      </c>
      <c r="D9412">
        <v>3271497702</v>
      </c>
      <c r="E9412">
        <f>VLOOKUP(D9412,  base_salary!A:A, 1, FALSE)</f>
        <v>3271497702</v>
      </c>
      <c r="F9412">
        <f t="shared" si="294"/>
        <v>0</v>
      </c>
      <c r="G9412">
        <f t="shared" ca="1" si="295"/>
        <v>0</v>
      </c>
    </row>
    <row r="9413" spans="1:7" x14ac:dyDescent="0.25">
      <c r="A9413" t="s">
        <v>11723</v>
      </c>
      <c r="B9413" t="s">
        <v>2097</v>
      </c>
      <c r="C9413" s="4">
        <v>24425</v>
      </c>
      <c r="D9413">
        <v>9207464802</v>
      </c>
      <c r="E9413">
        <f>VLOOKUP(D9413,  base_salary!A:A, 1, FALSE)</f>
        <v>9207464802</v>
      </c>
      <c r="F9413">
        <f t="shared" si="294"/>
        <v>0</v>
      </c>
      <c r="G9413">
        <f t="shared" ca="1" si="295"/>
        <v>0</v>
      </c>
    </row>
    <row r="9414" spans="1:7" x14ac:dyDescent="0.25">
      <c r="A9414" t="s">
        <v>11724</v>
      </c>
      <c r="B9414" t="s">
        <v>2722</v>
      </c>
      <c r="C9414" s="4">
        <v>35051</v>
      </c>
      <c r="D9414">
        <v>9958099322</v>
      </c>
      <c r="E9414">
        <f>VLOOKUP(D9414,  base_salary!A:A, 1, FALSE)</f>
        <v>9958099322</v>
      </c>
      <c r="F9414">
        <f t="shared" si="294"/>
        <v>0</v>
      </c>
      <c r="G9414">
        <f t="shared" ca="1" si="295"/>
        <v>0</v>
      </c>
    </row>
    <row r="9415" spans="1:7" x14ac:dyDescent="0.25">
      <c r="A9415" t="s">
        <v>11725</v>
      </c>
      <c r="B9415" t="s">
        <v>2089</v>
      </c>
      <c r="C9415" s="4">
        <v>53560</v>
      </c>
      <c r="D9415">
        <v>6358114417</v>
      </c>
      <c r="E9415">
        <f>VLOOKUP(D9415,  base_salary!A:A, 1, FALSE)</f>
        <v>6358114417</v>
      </c>
      <c r="F9415">
        <f t="shared" si="294"/>
        <v>0</v>
      </c>
      <c r="G9415">
        <f t="shared" ca="1" si="295"/>
        <v>0</v>
      </c>
    </row>
    <row r="9416" spans="1:7" x14ac:dyDescent="0.25">
      <c r="A9416" t="s">
        <v>11726</v>
      </c>
      <c r="B9416" t="s">
        <v>2059</v>
      </c>
      <c r="C9416" s="4">
        <v>44308</v>
      </c>
      <c r="D9416">
        <v>1898839557</v>
      </c>
      <c r="E9416">
        <f>VLOOKUP(D9416,  base_salary!A:A, 1, FALSE)</f>
        <v>1898839557</v>
      </c>
      <c r="F9416">
        <f t="shared" si="294"/>
        <v>0</v>
      </c>
      <c r="G9416">
        <f t="shared" ca="1" si="295"/>
        <v>0</v>
      </c>
    </row>
    <row r="9417" spans="1:7" x14ac:dyDescent="0.25">
      <c r="A9417" t="s">
        <v>11727</v>
      </c>
      <c r="B9417" t="s">
        <v>2166</v>
      </c>
      <c r="C9417" s="4">
        <v>19662</v>
      </c>
      <c r="D9417">
        <v>7373156215</v>
      </c>
      <c r="E9417">
        <f>VLOOKUP(D9417,  base_salary!A:A, 1, FALSE)</f>
        <v>7373156215</v>
      </c>
      <c r="F9417">
        <f t="shared" si="294"/>
        <v>0</v>
      </c>
      <c r="G9417">
        <f t="shared" ca="1" si="295"/>
        <v>0</v>
      </c>
    </row>
    <row r="9418" spans="1:7" x14ac:dyDescent="0.25">
      <c r="A9418" t="s">
        <v>11728</v>
      </c>
      <c r="B9418" t="s">
        <v>2931</v>
      </c>
      <c r="C9418" s="4">
        <v>43949</v>
      </c>
      <c r="D9418">
        <v>2352201101</v>
      </c>
      <c r="E9418">
        <f>VLOOKUP(D9418,  base_salary!A:A, 1, FALSE)</f>
        <v>2352201101</v>
      </c>
      <c r="F9418">
        <f t="shared" si="294"/>
        <v>0</v>
      </c>
      <c r="G9418">
        <f t="shared" ca="1" si="295"/>
        <v>0</v>
      </c>
    </row>
    <row r="9419" spans="1:7" x14ac:dyDescent="0.25">
      <c r="A9419" t="s">
        <v>11729</v>
      </c>
      <c r="B9419" t="s">
        <v>2873</v>
      </c>
      <c r="C9419" s="4">
        <v>54321</v>
      </c>
      <c r="D9419">
        <v>1918356416</v>
      </c>
      <c r="E9419">
        <f>VLOOKUP(D9419,  base_salary!A:A, 1, FALSE)</f>
        <v>1918356416</v>
      </c>
      <c r="F9419">
        <f t="shared" si="294"/>
        <v>0</v>
      </c>
      <c r="G9419">
        <f t="shared" ca="1" si="295"/>
        <v>0</v>
      </c>
    </row>
    <row r="9420" spans="1:7" x14ac:dyDescent="0.25">
      <c r="A9420" t="s">
        <v>11730</v>
      </c>
      <c r="B9420" t="s">
        <v>2426</v>
      </c>
      <c r="C9420" s="4">
        <v>34314</v>
      </c>
      <c r="D9420">
        <v>1439916314</v>
      </c>
      <c r="E9420">
        <f>VLOOKUP(D9420,  base_salary!A:A, 1, FALSE)</f>
        <v>1439916314</v>
      </c>
      <c r="F9420">
        <f t="shared" si="294"/>
        <v>0</v>
      </c>
      <c r="G9420">
        <f t="shared" ca="1" si="295"/>
        <v>0</v>
      </c>
    </row>
    <row r="9421" spans="1:7" x14ac:dyDescent="0.25">
      <c r="A9421" t="s">
        <v>11731</v>
      </c>
      <c r="B9421" t="s">
        <v>2083</v>
      </c>
      <c r="C9421" s="4">
        <v>58593</v>
      </c>
      <c r="D9421">
        <v>992720575</v>
      </c>
      <c r="E9421">
        <f>VLOOKUP(D9421,  base_salary!A:A, 1, FALSE)</f>
        <v>992720575</v>
      </c>
      <c r="F9421">
        <f t="shared" si="294"/>
        <v>0</v>
      </c>
      <c r="G9421">
        <f t="shared" ca="1" si="295"/>
        <v>0</v>
      </c>
    </row>
    <row r="9422" spans="1:7" x14ac:dyDescent="0.25">
      <c r="A9422" t="s">
        <v>11732</v>
      </c>
      <c r="B9422" t="s">
        <v>2951</v>
      </c>
      <c r="C9422" s="4">
        <v>22697</v>
      </c>
      <c r="D9422">
        <v>7866715386</v>
      </c>
      <c r="E9422">
        <f>VLOOKUP(D9422,  base_salary!A:A, 1, FALSE)</f>
        <v>7866715386</v>
      </c>
      <c r="F9422">
        <f t="shared" si="294"/>
        <v>0</v>
      </c>
      <c r="G9422">
        <f t="shared" ca="1" si="295"/>
        <v>0</v>
      </c>
    </row>
    <row r="9423" spans="1:7" x14ac:dyDescent="0.25">
      <c r="A9423" t="s">
        <v>11733</v>
      </c>
      <c r="B9423" t="s">
        <v>2139</v>
      </c>
      <c r="C9423" s="4">
        <v>22345</v>
      </c>
      <c r="D9423">
        <v>9196221739</v>
      </c>
      <c r="E9423">
        <f>VLOOKUP(D9423,  base_salary!A:A, 1, FALSE)</f>
        <v>9196221739</v>
      </c>
      <c r="F9423">
        <f t="shared" si="294"/>
        <v>0</v>
      </c>
      <c r="G9423">
        <f t="shared" ca="1" si="295"/>
        <v>0</v>
      </c>
    </row>
    <row r="9424" spans="1:7" x14ac:dyDescent="0.25">
      <c r="A9424" t="s">
        <v>11734</v>
      </c>
      <c r="B9424" t="s">
        <v>2809</v>
      </c>
      <c r="C9424" s="4">
        <v>44567</v>
      </c>
      <c r="D9424">
        <v>2599557828</v>
      </c>
      <c r="E9424">
        <f>VLOOKUP(D9424,  base_salary!A:A, 1, FALSE)</f>
        <v>2599557828</v>
      </c>
      <c r="F9424">
        <f t="shared" si="294"/>
        <v>0</v>
      </c>
      <c r="G9424">
        <f t="shared" ca="1" si="295"/>
        <v>0</v>
      </c>
    </row>
    <row r="9425" spans="1:7" x14ac:dyDescent="0.25">
      <c r="A9425" t="s">
        <v>11735</v>
      </c>
      <c r="B9425" t="s">
        <v>2004</v>
      </c>
      <c r="C9425" s="4">
        <v>30067</v>
      </c>
      <c r="D9425">
        <v>965285472</v>
      </c>
      <c r="E9425">
        <f>VLOOKUP(D9425,  base_salary!A:A, 1, FALSE)</f>
        <v>965285472</v>
      </c>
      <c r="F9425">
        <f t="shared" si="294"/>
        <v>0</v>
      </c>
      <c r="G9425">
        <f t="shared" ca="1" si="295"/>
        <v>0</v>
      </c>
    </row>
    <row r="9426" spans="1:7" x14ac:dyDescent="0.25">
      <c r="A9426" t="s">
        <v>11736</v>
      </c>
      <c r="B9426" t="s">
        <v>3078</v>
      </c>
      <c r="C9426" s="4">
        <v>29505</v>
      </c>
      <c r="D9426">
        <v>4920920075</v>
      </c>
      <c r="E9426">
        <f>VLOOKUP(D9426,  base_salary!A:A, 1, FALSE)</f>
        <v>4920920075</v>
      </c>
      <c r="F9426">
        <f t="shared" si="294"/>
        <v>0</v>
      </c>
      <c r="G9426">
        <f t="shared" ca="1" si="295"/>
        <v>0</v>
      </c>
    </row>
    <row r="9427" spans="1:7" x14ac:dyDescent="0.25">
      <c r="A9427" t="s">
        <v>11737</v>
      </c>
      <c r="B9427" t="s">
        <v>2146</v>
      </c>
      <c r="C9427" s="4">
        <v>10374</v>
      </c>
      <c r="D9427">
        <v>7033916019</v>
      </c>
      <c r="E9427">
        <f>VLOOKUP(D9427,  base_salary!A:A, 1, FALSE)</f>
        <v>7033916019</v>
      </c>
      <c r="F9427">
        <f t="shared" si="294"/>
        <v>0</v>
      </c>
      <c r="G9427">
        <f t="shared" ca="1" si="295"/>
        <v>0</v>
      </c>
    </row>
    <row r="9428" spans="1:7" x14ac:dyDescent="0.25">
      <c r="A9428" t="s">
        <v>11738</v>
      </c>
      <c r="B9428" t="s">
        <v>2212</v>
      </c>
      <c r="C9428" s="4">
        <v>32214</v>
      </c>
      <c r="D9428">
        <v>1231429186</v>
      </c>
      <c r="E9428">
        <f>VLOOKUP(D9428,  base_salary!A:A, 1, FALSE)</f>
        <v>1231429186</v>
      </c>
      <c r="F9428">
        <f t="shared" si="294"/>
        <v>0</v>
      </c>
      <c r="G9428">
        <f t="shared" ca="1" si="295"/>
        <v>0</v>
      </c>
    </row>
    <row r="9429" spans="1:7" x14ac:dyDescent="0.25">
      <c r="A9429" t="s">
        <v>11739</v>
      </c>
      <c r="B9429" t="s">
        <v>2089</v>
      </c>
      <c r="C9429" s="4">
        <v>34543</v>
      </c>
      <c r="D9429">
        <v>5138969978</v>
      </c>
      <c r="E9429">
        <f>VLOOKUP(D9429,  base_salary!A:A, 1, FALSE)</f>
        <v>5138969978</v>
      </c>
      <c r="F9429">
        <f t="shared" si="294"/>
        <v>0</v>
      </c>
      <c r="G9429">
        <f t="shared" ca="1" si="295"/>
        <v>0</v>
      </c>
    </row>
    <row r="9430" spans="1:7" x14ac:dyDescent="0.25">
      <c r="A9430" t="s">
        <v>11740</v>
      </c>
      <c r="B9430" t="s">
        <v>2137</v>
      </c>
      <c r="C9430" s="4">
        <v>55440</v>
      </c>
      <c r="D9430">
        <v>1152386727</v>
      </c>
      <c r="E9430">
        <f>VLOOKUP(D9430,  base_salary!A:A, 1, FALSE)</f>
        <v>1152386727</v>
      </c>
      <c r="F9430">
        <f t="shared" si="294"/>
        <v>0</v>
      </c>
      <c r="G9430">
        <f t="shared" ca="1" si="295"/>
        <v>0</v>
      </c>
    </row>
    <row r="9431" spans="1:7" x14ac:dyDescent="0.25">
      <c r="A9431" t="s">
        <v>11741</v>
      </c>
      <c r="B9431" t="s">
        <v>5394</v>
      </c>
      <c r="C9431" s="4">
        <v>39066</v>
      </c>
      <c r="D9431">
        <v>274599287</v>
      </c>
      <c r="E9431">
        <f>VLOOKUP(D9431,  base_salary!A:A, 1, FALSE)</f>
        <v>274599287</v>
      </c>
      <c r="F9431">
        <f t="shared" si="294"/>
        <v>0</v>
      </c>
      <c r="G9431">
        <f t="shared" ca="1" si="295"/>
        <v>0</v>
      </c>
    </row>
    <row r="9432" spans="1:7" x14ac:dyDescent="0.25">
      <c r="A9432" t="s">
        <v>11742</v>
      </c>
      <c r="B9432" t="s">
        <v>2286</v>
      </c>
      <c r="C9432" s="4">
        <v>38064</v>
      </c>
      <c r="D9432">
        <v>1155371844</v>
      </c>
      <c r="E9432">
        <f>VLOOKUP(D9432,  base_salary!A:A, 1, FALSE)</f>
        <v>1155371844</v>
      </c>
      <c r="F9432">
        <f t="shared" si="294"/>
        <v>0</v>
      </c>
      <c r="G9432">
        <f t="shared" ca="1" si="295"/>
        <v>0</v>
      </c>
    </row>
    <row r="9433" spans="1:7" x14ac:dyDescent="0.25">
      <c r="A9433" t="s">
        <v>11743</v>
      </c>
      <c r="B9433" t="s">
        <v>2641</v>
      </c>
      <c r="C9433" s="4">
        <v>16744</v>
      </c>
      <c r="D9433">
        <v>8346855079</v>
      </c>
      <c r="E9433">
        <f>VLOOKUP(D9433,  base_salary!A:A, 1, FALSE)</f>
        <v>8346855079</v>
      </c>
      <c r="F9433">
        <f t="shared" si="294"/>
        <v>0</v>
      </c>
      <c r="G9433">
        <f t="shared" ca="1" si="295"/>
        <v>0</v>
      </c>
    </row>
    <row r="9434" spans="1:7" x14ac:dyDescent="0.25">
      <c r="A9434" t="s">
        <v>11744</v>
      </c>
      <c r="B9434" t="s">
        <v>2660</v>
      </c>
      <c r="C9434" s="4">
        <v>52800</v>
      </c>
      <c r="D9434">
        <v>1009146149</v>
      </c>
      <c r="E9434">
        <f>VLOOKUP(D9434,  base_salary!A:A, 1, FALSE)</f>
        <v>1009146149</v>
      </c>
      <c r="F9434">
        <f t="shared" si="294"/>
        <v>0</v>
      </c>
      <c r="G9434">
        <f t="shared" ca="1" si="295"/>
        <v>0</v>
      </c>
    </row>
    <row r="9435" spans="1:7" x14ac:dyDescent="0.25">
      <c r="A9435" t="s">
        <v>11745</v>
      </c>
      <c r="B9435" t="s">
        <v>2790</v>
      </c>
      <c r="C9435" s="4">
        <v>54412</v>
      </c>
      <c r="D9435">
        <v>2234966051</v>
      </c>
      <c r="E9435">
        <f>VLOOKUP(D9435,  base_salary!A:A, 1, FALSE)</f>
        <v>2234966051</v>
      </c>
      <c r="F9435">
        <f t="shared" si="294"/>
        <v>0</v>
      </c>
      <c r="G9435">
        <f t="shared" ca="1" si="295"/>
        <v>0</v>
      </c>
    </row>
    <row r="9436" spans="1:7" x14ac:dyDescent="0.25">
      <c r="A9436" t="s">
        <v>11746</v>
      </c>
      <c r="B9436" t="s">
        <v>2800</v>
      </c>
      <c r="C9436" s="4">
        <v>29503</v>
      </c>
      <c r="D9436">
        <v>1657097021</v>
      </c>
      <c r="E9436">
        <f>VLOOKUP(D9436,  base_salary!A:A, 1, FALSE)</f>
        <v>1657097021</v>
      </c>
      <c r="F9436">
        <f t="shared" si="294"/>
        <v>0</v>
      </c>
      <c r="G9436">
        <f t="shared" ca="1" si="295"/>
        <v>0</v>
      </c>
    </row>
    <row r="9437" spans="1:7" x14ac:dyDescent="0.25">
      <c r="A9437" t="s">
        <v>11747</v>
      </c>
      <c r="B9437" t="s">
        <v>2360</v>
      </c>
      <c r="C9437" s="4">
        <v>45251</v>
      </c>
      <c r="D9437">
        <v>2297168497</v>
      </c>
      <c r="E9437">
        <f>VLOOKUP(D9437,  base_salary!A:A, 1, FALSE)</f>
        <v>2297168497</v>
      </c>
      <c r="F9437">
        <f t="shared" si="294"/>
        <v>0</v>
      </c>
      <c r="G9437">
        <f t="shared" ca="1" si="295"/>
        <v>0</v>
      </c>
    </row>
    <row r="9438" spans="1:7" x14ac:dyDescent="0.25">
      <c r="A9438" t="s">
        <v>11748</v>
      </c>
      <c r="B9438" t="s">
        <v>2246</v>
      </c>
      <c r="C9438" s="4">
        <v>44896</v>
      </c>
      <c r="D9438">
        <v>5675852751</v>
      </c>
      <c r="E9438">
        <f>VLOOKUP(D9438,  base_salary!A:A, 1, FALSE)</f>
        <v>5675852751</v>
      </c>
      <c r="F9438">
        <f t="shared" si="294"/>
        <v>0</v>
      </c>
      <c r="G9438">
        <f t="shared" ca="1" si="295"/>
        <v>0</v>
      </c>
    </row>
    <row r="9439" spans="1:7" x14ac:dyDescent="0.25">
      <c r="A9439" t="s">
        <v>11749</v>
      </c>
      <c r="B9439" t="s">
        <v>2314</v>
      </c>
      <c r="C9439" s="4">
        <v>57141</v>
      </c>
      <c r="D9439">
        <v>5675852751</v>
      </c>
      <c r="E9439">
        <f>VLOOKUP(D9439,  base_salary!A:A, 1, FALSE)</f>
        <v>5675852751</v>
      </c>
      <c r="F9439">
        <f t="shared" si="294"/>
        <v>0</v>
      </c>
      <c r="G9439">
        <f t="shared" ca="1" si="295"/>
        <v>0</v>
      </c>
    </row>
    <row r="9440" spans="1:7" x14ac:dyDescent="0.25">
      <c r="A9440" t="s">
        <v>11750</v>
      </c>
      <c r="B9440" t="s">
        <v>3108</v>
      </c>
      <c r="C9440" s="4">
        <v>14496</v>
      </c>
      <c r="D9440">
        <v>8519669638</v>
      </c>
      <c r="E9440">
        <f>VLOOKUP(D9440,  base_salary!A:A, 1, FALSE)</f>
        <v>8519669638</v>
      </c>
      <c r="F9440">
        <f t="shared" si="294"/>
        <v>0</v>
      </c>
      <c r="G9440">
        <f t="shared" ca="1" si="295"/>
        <v>0</v>
      </c>
    </row>
    <row r="9441" spans="1:7" x14ac:dyDescent="0.25">
      <c r="A9441" t="s">
        <v>11751</v>
      </c>
      <c r="B9441" t="s">
        <v>3487</v>
      </c>
      <c r="C9441" s="4">
        <v>23952</v>
      </c>
      <c r="D9441">
        <v>3469413983</v>
      </c>
      <c r="E9441">
        <f>VLOOKUP(D9441,  base_salary!A:A, 1, FALSE)</f>
        <v>3469413983</v>
      </c>
      <c r="F9441">
        <f t="shared" si="294"/>
        <v>0</v>
      </c>
      <c r="G9441">
        <f t="shared" ca="1" si="295"/>
        <v>0</v>
      </c>
    </row>
    <row r="9442" spans="1:7" x14ac:dyDescent="0.25">
      <c r="A9442" t="s">
        <v>11752</v>
      </c>
      <c r="B9442" t="s">
        <v>2396</v>
      </c>
      <c r="C9442" s="4">
        <v>31795</v>
      </c>
      <c r="D9442">
        <v>7326611955</v>
      </c>
      <c r="E9442">
        <f>VLOOKUP(D9442,  base_salary!A:A, 1, FALSE)</f>
        <v>7326611955</v>
      </c>
      <c r="F9442">
        <f t="shared" si="294"/>
        <v>0</v>
      </c>
      <c r="G9442">
        <f t="shared" ca="1" si="295"/>
        <v>0</v>
      </c>
    </row>
    <row r="9443" spans="1:7" x14ac:dyDescent="0.25">
      <c r="A9443" t="s">
        <v>11753</v>
      </c>
      <c r="B9443" t="s">
        <v>2790</v>
      </c>
      <c r="C9443" s="4">
        <v>26651</v>
      </c>
      <c r="D9443">
        <v>6275593709</v>
      </c>
      <c r="E9443">
        <f>VLOOKUP(D9443,  base_salary!A:A, 1, FALSE)</f>
        <v>6275593709</v>
      </c>
      <c r="F9443">
        <f t="shared" si="294"/>
        <v>0</v>
      </c>
      <c r="G9443">
        <f t="shared" ca="1" si="295"/>
        <v>0</v>
      </c>
    </row>
    <row r="9444" spans="1:7" x14ac:dyDescent="0.25">
      <c r="A9444" t="s">
        <v>11754</v>
      </c>
      <c r="B9444" t="s">
        <v>2004</v>
      </c>
      <c r="C9444" s="4">
        <v>43909</v>
      </c>
      <c r="D9444">
        <v>6731572691</v>
      </c>
      <c r="E9444">
        <f>VLOOKUP(D9444,  base_salary!A:A, 1, FALSE)</f>
        <v>6731572691</v>
      </c>
      <c r="F9444">
        <f t="shared" si="294"/>
        <v>0</v>
      </c>
      <c r="G9444">
        <f t="shared" ca="1" si="295"/>
        <v>0</v>
      </c>
    </row>
    <row r="9445" spans="1:7" x14ac:dyDescent="0.25">
      <c r="A9445" t="s">
        <v>11755</v>
      </c>
      <c r="B9445" t="s">
        <v>2439</v>
      </c>
      <c r="C9445" s="4">
        <v>28116</v>
      </c>
      <c r="D9445">
        <v>7326611955</v>
      </c>
      <c r="E9445">
        <f>VLOOKUP(D9445,  base_salary!A:A, 1, FALSE)</f>
        <v>7326611955</v>
      </c>
      <c r="F9445">
        <f t="shared" si="294"/>
        <v>0</v>
      </c>
      <c r="G9445">
        <f t="shared" ca="1" si="295"/>
        <v>0</v>
      </c>
    </row>
    <row r="9446" spans="1:7" x14ac:dyDescent="0.25">
      <c r="A9446" t="s">
        <v>11756</v>
      </c>
      <c r="B9446" t="s">
        <v>2223</v>
      </c>
      <c r="C9446" s="4">
        <v>31032</v>
      </c>
      <c r="D9446">
        <v>8361813608</v>
      </c>
      <c r="E9446">
        <f>VLOOKUP(D9446,  base_salary!A:A, 1, FALSE)</f>
        <v>8361813608</v>
      </c>
      <c r="F9446">
        <f t="shared" si="294"/>
        <v>0</v>
      </c>
      <c r="G9446">
        <f t="shared" ca="1" si="295"/>
        <v>0</v>
      </c>
    </row>
    <row r="9447" spans="1:7" x14ac:dyDescent="0.25">
      <c r="A9447" t="s">
        <v>11757</v>
      </c>
      <c r="B9447" t="s">
        <v>2554</v>
      </c>
      <c r="C9447" s="4">
        <v>55833</v>
      </c>
      <c r="D9447">
        <v>9317454674</v>
      </c>
      <c r="E9447">
        <f>VLOOKUP(D9447,  base_salary!A:A, 1, FALSE)</f>
        <v>9317454674</v>
      </c>
      <c r="F9447">
        <f t="shared" si="294"/>
        <v>0</v>
      </c>
      <c r="G9447">
        <f t="shared" ca="1" si="295"/>
        <v>0</v>
      </c>
    </row>
    <row r="9448" spans="1:7" x14ac:dyDescent="0.25">
      <c r="A9448" t="s">
        <v>11758</v>
      </c>
      <c r="B9448" t="s">
        <v>2340</v>
      </c>
      <c r="C9448" s="4">
        <v>32957</v>
      </c>
      <c r="D9448">
        <v>7074056774</v>
      </c>
      <c r="E9448">
        <f>VLOOKUP(D9448,  base_salary!A:A, 1, FALSE)</f>
        <v>7074056774</v>
      </c>
      <c r="F9448">
        <f t="shared" si="294"/>
        <v>0</v>
      </c>
      <c r="G9448">
        <f t="shared" ca="1" si="295"/>
        <v>0</v>
      </c>
    </row>
    <row r="9449" spans="1:7" x14ac:dyDescent="0.25">
      <c r="A9449" t="s">
        <v>11759</v>
      </c>
      <c r="B9449" t="s">
        <v>2419</v>
      </c>
      <c r="C9449" s="4">
        <v>20761</v>
      </c>
      <c r="D9449">
        <v>4406664351</v>
      </c>
      <c r="E9449">
        <f>VLOOKUP(D9449,  base_salary!A:A, 1, FALSE)</f>
        <v>4406664351</v>
      </c>
      <c r="F9449">
        <f t="shared" si="294"/>
        <v>0</v>
      </c>
      <c r="G9449">
        <f t="shared" ca="1" si="295"/>
        <v>0</v>
      </c>
    </row>
    <row r="9450" spans="1:7" x14ac:dyDescent="0.25">
      <c r="A9450" t="s">
        <v>11760</v>
      </c>
      <c r="B9450" t="s">
        <v>4018</v>
      </c>
      <c r="C9450" s="4">
        <v>27248</v>
      </c>
      <c r="D9450">
        <v>19662963</v>
      </c>
      <c r="E9450">
        <f>VLOOKUP(D9450,  base_salary!A:A, 1, FALSE)</f>
        <v>19662963</v>
      </c>
      <c r="F9450">
        <f t="shared" si="294"/>
        <v>0</v>
      </c>
      <c r="G9450">
        <f t="shared" ca="1" si="295"/>
        <v>0</v>
      </c>
    </row>
    <row r="9451" spans="1:7" x14ac:dyDescent="0.25">
      <c r="A9451" t="s">
        <v>11761</v>
      </c>
      <c r="B9451" t="s">
        <v>2047</v>
      </c>
      <c r="C9451" s="4">
        <v>44597</v>
      </c>
      <c r="D9451">
        <v>8054305400</v>
      </c>
      <c r="E9451">
        <f>VLOOKUP(D9451,  base_salary!A:A, 1, FALSE)</f>
        <v>8054305400</v>
      </c>
      <c r="F9451">
        <f t="shared" si="294"/>
        <v>0</v>
      </c>
      <c r="G9451">
        <f t="shared" ca="1" si="295"/>
        <v>0</v>
      </c>
    </row>
    <row r="9452" spans="1:7" x14ac:dyDescent="0.25">
      <c r="A9452" t="s">
        <v>11762</v>
      </c>
      <c r="B9452" t="s">
        <v>3785</v>
      </c>
      <c r="C9452" s="4">
        <v>56575</v>
      </c>
      <c r="D9452">
        <v>2607689635</v>
      </c>
      <c r="E9452">
        <f>VLOOKUP(D9452,  base_salary!A:A, 1, FALSE)</f>
        <v>2607689635</v>
      </c>
      <c r="F9452">
        <f t="shared" si="294"/>
        <v>0</v>
      </c>
      <c r="G9452">
        <f t="shared" ca="1" si="295"/>
        <v>0</v>
      </c>
    </row>
    <row r="9453" spans="1:7" x14ac:dyDescent="0.25">
      <c r="A9453" t="s">
        <v>11763</v>
      </c>
      <c r="B9453" t="s">
        <v>2380</v>
      </c>
      <c r="C9453" s="4">
        <v>33278</v>
      </c>
      <c r="D9453">
        <v>7645724897</v>
      </c>
      <c r="E9453">
        <f>VLOOKUP(D9453,  base_salary!A:A, 1, FALSE)</f>
        <v>7645724897</v>
      </c>
      <c r="F9453">
        <f t="shared" si="294"/>
        <v>0</v>
      </c>
      <c r="G9453">
        <f t="shared" ca="1" si="295"/>
        <v>0</v>
      </c>
    </row>
    <row r="9454" spans="1:7" x14ac:dyDescent="0.25">
      <c r="A9454" t="s">
        <v>11764</v>
      </c>
      <c r="B9454" t="s">
        <v>3271</v>
      </c>
      <c r="C9454" s="4">
        <v>12172</v>
      </c>
      <c r="D9454">
        <v>4862005330</v>
      </c>
      <c r="E9454">
        <f>VLOOKUP(D9454,  base_salary!A:A, 1, FALSE)</f>
        <v>4862005330</v>
      </c>
      <c r="F9454">
        <f t="shared" si="294"/>
        <v>0</v>
      </c>
      <c r="G9454">
        <f t="shared" ca="1" si="295"/>
        <v>0</v>
      </c>
    </row>
    <row r="9455" spans="1:7" x14ac:dyDescent="0.25">
      <c r="A9455" t="s">
        <v>11765</v>
      </c>
      <c r="B9455" t="s">
        <v>2207</v>
      </c>
      <c r="C9455" s="4">
        <v>40358</v>
      </c>
      <c r="D9455">
        <v>1009146149</v>
      </c>
      <c r="E9455">
        <f>VLOOKUP(D9455,  base_salary!A:A, 1, FALSE)</f>
        <v>1009146149</v>
      </c>
      <c r="F9455">
        <f t="shared" si="294"/>
        <v>0</v>
      </c>
      <c r="G9455">
        <f t="shared" ca="1" si="295"/>
        <v>0</v>
      </c>
    </row>
    <row r="9456" spans="1:7" x14ac:dyDescent="0.25">
      <c r="A9456" t="s">
        <v>11766</v>
      </c>
      <c r="B9456" t="s">
        <v>4145</v>
      </c>
      <c r="C9456" s="4">
        <v>21403</v>
      </c>
      <c r="D9456">
        <v>2973558387</v>
      </c>
      <c r="E9456">
        <f>VLOOKUP(D9456,  base_salary!A:A, 1, FALSE)</f>
        <v>2973558387</v>
      </c>
      <c r="F9456">
        <f t="shared" si="294"/>
        <v>0</v>
      </c>
      <c r="G9456">
        <f t="shared" ca="1" si="295"/>
        <v>0</v>
      </c>
    </row>
    <row r="9457" spans="1:7" x14ac:dyDescent="0.25">
      <c r="A9457" t="s">
        <v>11767</v>
      </c>
      <c r="B9457" t="s">
        <v>2546</v>
      </c>
      <c r="C9457" s="4">
        <v>23429</v>
      </c>
      <c r="D9457">
        <v>4716524892</v>
      </c>
      <c r="E9457">
        <f>VLOOKUP(D9457,  base_salary!A:A, 1, FALSE)</f>
        <v>4716524892</v>
      </c>
      <c r="F9457">
        <f t="shared" si="294"/>
        <v>0</v>
      </c>
      <c r="G9457">
        <f t="shared" ca="1" si="295"/>
        <v>0</v>
      </c>
    </row>
    <row r="9458" spans="1:7" x14ac:dyDescent="0.25">
      <c r="A9458" t="s">
        <v>11768</v>
      </c>
      <c r="B9458" t="s">
        <v>2554</v>
      </c>
      <c r="C9458" s="4">
        <v>44883</v>
      </c>
      <c r="D9458">
        <v>896700143</v>
      </c>
      <c r="E9458">
        <f>VLOOKUP(D9458,  base_salary!A:A, 1, FALSE)</f>
        <v>896700143</v>
      </c>
      <c r="F9458">
        <f t="shared" si="294"/>
        <v>0</v>
      </c>
      <c r="G9458">
        <f t="shared" ca="1" si="295"/>
        <v>0</v>
      </c>
    </row>
    <row r="9459" spans="1:7" x14ac:dyDescent="0.25">
      <c r="A9459" t="s">
        <v>11769</v>
      </c>
      <c r="B9459" t="s">
        <v>3560</v>
      </c>
      <c r="C9459" s="4">
        <v>10063</v>
      </c>
      <c r="D9459">
        <v>3409869514</v>
      </c>
      <c r="E9459">
        <f>VLOOKUP(D9459,  base_salary!A:A, 1, FALSE)</f>
        <v>3409869514</v>
      </c>
      <c r="F9459">
        <f t="shared" si="294"/>
        <v>0</v>
      </c>
      <c r="G9459">
        <f t="shared" ca="1" si="295"/>
        <v>0</v>
      </c>
    </row>
    <row r="9460" spans="1:7" x14ac:dyDescent="0.25">
      <c r="A9460" t="s">
        <v>11770</v>
      </c>
      <c r="B9460" t="s">
        <v>2470</v>
      </c>
      <c r="C9460" s="4">
        <v>45622</v>
      </c>
      <c r="D9460">
        <v>7824503232</v>
      </c>
      <c r="E9460">
        <f>VLOOKUP(D9460,  base_salary!A:A, 1, FALSE)</f>
        <v>7824503232</v>
      </c>
      <c r="F9460">
        <f t="shared" si="294"/>
        <v>0</v>
      </c>
      <c r="G9460">
        <f t="shared" ca="1" si="295"/>
        <v>0</v>
      </c>
    </row>
    <row r="9461" spans="1:7" x14ac:dyDescent="0.25">
      <c r="A9461" t="s">
        <v>11771</v>
      </c>
      <c r="B9461" t="s">
        <v>2028</v>
      </c>
      <c r="C9461" s="4">
        <v>16842</v>
      </c>
      <c r="D9461">
        <v>7070564503</v>
      </c>
      <c r="E9461">
        <f>VLOOKUP(D9461,  base_salary!A:A, 1, FALSE)</f>
        <v>7070564503</v>
      </c>
      <c r="F9461">
        <f t="shared" si="294"/>
        <v>0</v>
      </c>
      <c r="G9461">
        <f t="shared" ca="1" si="295"/>
        <v>0</v>
      </c>
    </row>
    <row r="9462" spans="1:7" x14ac:dyDescent="0.25">
      <c r="A9462" t="s">
        <v>11772</v>
      </c>
      <c r="B9462" t="s">
        <v>2343</v>
      </c>
      <c r="C9462" s="4">
        <v>35858</v>
      </c>
      <c r="D9462">
        <v>7966083349</v>
      </c>
      <c r="E9462">
        <f>VLOOKUP(D9462,  base_salary!A:A, 1, FALSE)</f>
        <v>7966083349</v>
      </c>
      <c r="F9462">
        <f t="shared" si="294"/>
        <v>0</v>
      </c>
      <c r="G9462">
        <f t="shared" ca="1" si="295"/>
        <v>0</v>
      </c>
    </row>
    <row r="9463" spans="1:7" x14ac:dyDescent="0.25">
      <c r="A9463" t="s">
        <v>11773</v>
      </c>
      <c r="B9463" t="s">
        <v>3201</v>
      </c>
      <c r="C9463" s="4">
        <v>48063</v>
      </c>
      <c r="D9463">
        <v>5074304008</v>
      </c>
      <c r="E9463">
        <f>VLOOKUP(D9463,  base_salary!A:A, 1, FALSE)</f>
        <v>5074304008</v>
      </c>
      <c r="F9463">
        <f t="shared" si="294"/>
        <v>0</v>
      </c>
      <c r="G9463">
        <f t="shared" ca="1" si="295"/>
        <v>0</v>
      </c>
    </row>
    <row r="9464" spans="1:7" x14ac:dyDescent="0.25">
      <c r="A9464" t="s">
        <v>11774</v>
      </c>
      <c r="B9464" t="s">
        <v>2847</v>
      </c>
      <c r="C9464" s="4">
        <v>54939</v>
      </c>
      <c r="D9464">
        <v>6776868107</v>
      </c>
      <c r="E9464">
        <f>VLOOKUP(D9464,  base_salary!A:A, 1, FALSE)</f>
        <v>6776868107</v>
      </c>
      <c r="F9464">
        <f t="shared" si="294"/>
        <v>0</v>
      </c>
      <c r="G9464">
        <f t="shared" ca="1" si="295"/>
        <v>0</v>
      </c>
    </row>
    <row r="9465" spans="1:7" x14ac:dyDescent="0.25">
      <c r="A9465" t="s">
        <v>11775</v>
      </c>
      <c r="B9465" t="s">
        <v>2478</v>
      </c>
      <c r="C9465" s="4">
        <v>15574</v>
      </c>
      <c r="D9465">
        <v>7098438871</v>
      </c>
      <c r="E9465">
        <f>VLOOKUP(D9465,  base_salary!A:A, 1, FALSE)</f>
        <v>7098438871</v>
      </c>
      <c r="F9465">
        <f t="shared" si="294"/>
        <v>0</v>
      </c>
      <c r="G9465">
        <f t="shared" ca="1" si="295"/>
        <v>0</v>
      </c>
    </row>
    <row r="9466" spans="1:7" x14ac:dyDescent="0.25">
      <c r="A9466" t="s">
        <v>11776</v>
      </c>
      <c r="B9466" t="s">
        <v>3269</v>
      </c>
      <c r="C9466" s="4">
        <v>41138</v>
      </c>
      <c r="D9466">
        <v>1895483948</v>
      </c>
      <c r="E9466">
        <f>VLOOKUP(D9466,  base_salary!A:A, 1, FALSE)</f>
        <v>1895483948</v>
      </c>
      <c r="F9466">
        <f t="shared" si="294"/>
        <v>0</v>
      </c>
      <c r="G9466">
        <f t="shared" ca="1" si="295"/>
        <v>0</v>
      </c>
    </row>
    <row r="9467" spans="1:7" x14ac:dyDescent="0.25">
      <c r="A9467" t="s">
        <v>11777</v>
      </c>
      <c r="B9467" t="s">
        <v>2279</v>
      </c>
      <c r="C9467" s="4">
        <v>36361</v>
      </c>
      <c r="D9467">
        <v>7906441400</v>
      </c>
      <c r="E9467">
        <f>VLOOKUP(D9467,  base_salary!A:A, 1, FALSE)</f>
        <v>7906441400</v>
      </c>
      <c r="F9467">
        <f t="shared" si="294"/>
        <v>0</v>
      </c>
      <c r="G9467">
        <f t="shared" ca="1" si="295"/>
        <v>0</v>
      </c>
    </row>
    <row r="9468" spans="1:7" x14ac:dyDescent="0.25">
      <c r="A9468" t="s">
        <v>11778</v>
      </c>
      <c r="B9468" t="s">
        <v>2047</v>
      </c>
      <c r="C9468" s="4">
        <v>36687</v>
      </c>
      <c r="D9468">
        <v>4401069773</v>
      </c>
      <c r="E9468">
        <f>VLOOKUP(D9468,  base_salary!A:A, 1, FALSE)</f>
        <v>4401069773</v>
      </c>
      <c r="F9468">
        <f t="shared" si="294"/>
        <v>0</v>
      </c>
      <c r="G9468">
        <f t="shared" ca="1" si="295"/>
        <v>0</v>
      </c>
    </row>
    <row r="9469" spans="1:7" x14ac:dyDescent="0.25">
      <c r="A9469" t="s">
        <v>11779</v>
      </c>
      <c r="B9469" t="s">
        <v>4362</v>
      </c>
      <c r="C9469" s="4">
        <v>41144</v>
      </c>
      <c r="D9469">
        <v>6510701464</v>
      </c>
      <c r="E9469">
        <f>VLOOKUP(D9469,  base_salary!A:A, 1, FALSE)</f>
        <v>6510701464</v>
      </c>
      <c r="F9469">
        <f t="shared" si="294"/>
        <v>0</v>
      </c>
      <c r="G9469">
        <f t="shared" ca="1" si="295"/>
        <v>0</v>
      </c>
    </row>
    <row r="9470" spans="1:7" x14ac:dyDescent="0.25">
      <c r="A9470" t="s">
        <v>11780</v>
      </c>
      <c r="B9470" t="s">
        <v>4362</v>
      </c>
      <c r="C9470" s="4">
        <v>28772</v>
      </c>
      <c r="D9470">
        <v>8501525324</v>
      </c>
      <c r="E9470">
        <f>VLOOKUP(D9470,  base_salary!A:A, 1, FALSE)</f>
        <v>8501525324</v>
      </c>
      <c r="F9470">
        <f t="shared" si="294"/>
        <v>0</v>
      </c>
      <c r="G9470">
        <f t="shared" ca="1" si="295"/>
        <v>0</v>
      </c>
    </row>
    <row r="9471" spans="1:7" x14ac:dyDescent="0.25">
      <c r="A9471" t="s">
        <v>11781</v>
      </c>
      <c r="B9471" t="s">
        <v>2507</v>
      </c>
      <c r="C9471" s="4">
        <v>44714</v>
      </c>
      <c r="D9471">
        <v>2083520173</v>
      </c>
      <c r="E9471">
        <f>VLOOKUP(D9471,  base_salary!A:A, 1, FALSE)</f>
        <v>2083520173</v>
      </c>
      <c r="F9471">
        <f t="shared" si="294"/>
        <v>0</v>
      </c>
      <c r="G9471">
        <f t="shared" ca="1" si="295"/>
        <v>0</v>
      </c>
    </row>
    <row r="9472" spans="1:7" x14ac:dyDescent="0.25">
      <c r="A9472" t="s">
        <v>11782</v>
      </c>
      <c r="B9472" t="s">
        <v>3039</v>
      </c>
      <c r="C9472" s="4">
        <v>54272</v>
      </c>
      <c r="D9472">
        <v>3127459866</v>
      </c>
      <c r="E9472">
        <f>VLOOKUP(D9472,  base_salary!A:A, 1, FALSE)</f>
        <v>3127459866</v>
      </c>
      <c r="F9472">
        <f t="shared" si="294"/>
        <v>0</v>
      </c>
      <c r="G9472">
        <f t="shared" ca="1" si="295"/>
        <v>0</v>
      </c>
    </row>
    <row r="9473" spans="1:7" x14ac:dyDescent="0.25">
      <c r="A9473" t="s">
        <v>11783</v>
      </c>
      <c r="B9473" t="s">
        <v>1986</v>
      </c>
      <c r="C9473" s="4">
        <v>55353</v>
      </c>
      <c r="D9473">
        <v>6724903874</v>
      </c>
      <c r="E9473">
        <f>VLOOKUP(D9473,  base_salary!A:A, 1, FALSE)</f>
        <v>6724903874</v>
      </c>
      <c r="F9473">
        <f t="shared" si="294"/>
        <v>0</v>
      </c>
      <c r="G9473">
        <f t="shared" ca="1" si="295"/>
        <v>0</v>
      </c>
    </row>
    <row r="9474" spans="1:7" x14ac:dyDescent="0.25">
      <c r="A9474" t="s">
        <v>11784</v>
      </c>
      <c r="B9474" t="s">
        <v>2335</v>
      </c>
      <c r="C9474" s="4">
        <v>35705</v>
      </c>
      <c r="D9474">
        <v>7074056774</v>
      </c>
      <c r="E9474">
        <f>VLOOKUP(D9474,  base_salary!A:A, 1, FALSE)</f>
        <v>7074056774</v>
      </c>
      <c r="F9474">
        <f t="shared" si="294"/>
        <v>0</v>
      </c>
      <c r="G9474">
        <f t="shared" ca="1" si="295"/>
        <v>0</v>
      </c>
    </row>
    <row r="9475" spans="1:7" x14ac:dyDescent="0.25">
      <c r="A9475" t="s">
        <v>11785</v>
      </c>
      <c r="B9475" t="s">
        <v>2600</v>
      </c>
      <c r="C9475" s="4">
        <v>51777</v>
      </c>
      <c r="D9475">
        <v>2480515559</v>
      </c>
      <c r="E9475">
        <f>VLOOKUP(D9475,  base_salary!A:A, 1, FALSE)</f>
        <v>2480515559</v>
      </c>
      <c r="F9475">
        <f t="shared" ref="F9475:F9538" si="296">IF(ISERROR(E9475), 1, 0)</f>
        <v>0</v>
      </c>
      <c r="G9475">
        <f t="shared" ref="G9475:G9538" ca="1" si="297">SUM(G:G)</f>
        <v>0</v>
      </c>
    </row>
    <row r="9476" spans="1:7" x14ac:dyDescent="0.25">
      <c r="A9476" t="s">
        <v>11786</v>
      </c>
      <c r="B9476" t="s">
        <v>2312</v>
      </c>
      <c r="C9476" s="4">
        <v>38063</v>
      </c>
      <c r="D9476">
        <v>6510701464</v>
      </c>
      <c r="E9476">
        <f>VLOOKUP(D9476,  base_salary!A:A, 1, FALSE)</f>
        <v>6510701464</v>
      </c>
      <c r="F9476">
        <f t="shared" si="296"/>
        <v>0</v>
      </c>
      <c r="G9476">
        <f t="shared" ca="1" si="297"/>
        <v>0</v>
      </c>
    </row>
    <row r="9477" spans="1:7" x14ac:dyDescent="0.25">
      <c r="A9477" t="s">
        <v>11787</v>
      </c>
      <c r="B9477" t="s">
        <v>1980</v>
      </c>
      <c r="C9477" s="4">
        <v>41969</v>
      </c>
      <c r="D9477">
        <v>9128677390</v>
      </c>
      <c r="E9477">
        <f>VLOOKUP(D9477,  base_salary!A:A, 1, FALSE)</f>
        <v>9128677390</v>
      </c>
      <c r="F9477">
        <f t="shared" si="296"/>
        <v>0</v>
      </c>
      <c r="G9477">
        <f t="shared" ca="1" si="297"/>
        <v>0</v>
      </c>
    </row>
    <row r="9478" spans="1:7" x14ac:dyDescent="0.25">
      <c r="A9478" t="s">
        <v>11788</v>
      </c>
      <c r="B9478" t="s">
        <v>2670</v>
      </c>
      <c r="C9478" s="4">
        <v>43703</v>
      </c>
      <c r="D9478">
        <v>228985188</v>
      </c>
      <c r="E9478">
        <f>VLOOKUP(D9478,  base_salary!A:A, 1, FALSE)</f>
        <v>228985188</v>
      </c>
      <c r="F9478">
        <f t="shared" si="296"/>
        <v>0</v>
      </c>
      <c r="G9478">
        <f t="shared" ca="1" si="297"/>
        <v>0</v>
      </c>
    </row>
    <row r="9479" spans="1:7" x14ac:dyDescent="0.25">
      <c r="A9479" t="s">
        <v>11789</v>
      </c>
      <c r="B9479" t="s">
        <v>2016</v>
      </c>
      <c r="C9479" s="4">
        <v>49322</v>
      </c>
      <c r="D9479">
        <v>2053848936</v>
      </c>
      <c r="E9479">
        <f>VLOOKUP(D9479,  base_salary!A:A, 1, FALSE)</f>
        <v>2053848936</v>
      </c>
      <c r="F9479">
        <f t="shared" si="296"/>
        <v>0</v>
      </c>
      <c r="G9479">
        <f t="shared" ca="1" si="297"/>
        <v>0</v>
      </c>
    </row>
    <row r="9480" spans="1:7" x14ac:dyDescent="0.25">
      <c r="A9480" t="s">
        <v>11790</v>
      </c>
      <c r="B9480" t="s">
        <v>2257</v>
      </c>
      <c r="C9480" s="4">
        <v>45338</v>
      </c>
      <c r="D9480">
        <v>9292607561</v>
      </c>
      <c r="E9480">
        <f>VLOOKUP(D9480,  base_salary!A:A, 1, FALSE)</f>
        <v>9292607561</v>
      </c>
      <c r="F9480">
        <f t="shared" si="296"/>
        <v>0</v>
      </c>
      <c r="G9480">
        <f t="shared" ca="1" si="297"/>
        <v>0</v>
      </c>
    </row>
    <row r="9481" spans="1:7" x14ac:dyDescent="0.25">
      <c r="A9481" t="s">
        <v>11791</v>
      </c>
      <c r="B9481" t="s">
        <v>2507</v>
      </c>
      <c r="C9481" s="4">
        <v>38788</v>
      </c>
      <c r="D9481">
        <v>7625163059</v>
      </c>
      <c r="E9481">
        <f>VLOOKUP(D9481,  base_salary!A:A, 1, FALSE)</f>
        <v>7625163059</v>
      </c>
      <c r="F9481">
        <f t="shared" si="296"/>
        <v>0</v>
      </c>
      <c r="G9481">
        <f t="shared" ca="1" si="297"/>
        <v>0</v>
      </c>
    </row>
    <row r="9482" spans="1:7" x14ac:dyDescent="0.25">
      <c r="A9482" t="s">
        <v>11792</v>
      </c>
      <c r="B9482" t="s">
        <v>2914</v>
      </c>
      <c r="C9482" s="4">
        <v>21264</v>
      </c>
      <c r="D9482">
        <v>8695742075</v>
      </c>
      <c r="E9482">
        <f>VLOOKUP(D9482,  base_salary!A:A, 1, FALSE)</f>
        <v>8695742075</v>
      </c>
      <c r="F9482">
        <f t="shared" si="296"/>
        <v>0</v>
      </c>
      <c r="G9482">
        <f t="shared" ca="1" si="297"/>
        <v>0</v>
      </c>
    </row>
    <row r="9483" spans="1:7" x14ac:dyDescent="0.25">
      <c r="A9483" t="s">
        <v>11793</v>
      </c>
      <c r="B9483" t="s">
        <v>2576</v>
      </c>
      <c r="C9483" s="4">
        <v>37317</v>
      </c>
      <c r="D9483">
        <v>2070860833</v>
      </c>
      <c r="E9483">
        <f>VLOOKUP(D9483,  base_salary!A:A, 1, FALSE)</f>
        <v>2070860833</v>
      </c>
      <c r="F9483">
        <f t="shared" si="296"/>
        <v>0</v>
      </c>
      <c r="G9483">
        <f t="shared" ca="1" si="297"/>
        <v>0</v>
      </c>
    </row>
    <row r="9484" spans="1:7" x14ac:dyDescent="0.25">
      <c r="A9484" t="s">
        <v>11794</v>
      </c>
      <c r="B9484" t="s">
        <v>4422</v>
      </c>
      <c r="C9484" s="4">
        <v>14733</v>
      </c>
      <c r="D9484">
        <v>6718456802</v>
      </c>
      <c r="E9484">
        <f>VLOOKUP(D9484,  base_salary!A:A, 1, FALSE)</f>
        <v>6718456802</v>
      </c>
      <c r="F9484">
        <f t="shared" si="296"/>
        <v>0</v>
      </c>
      <c r="G9484">
        <f t="shared" ca="1" si="297"/>
        <v>0</v>
      </c>
    </row>
    <row r="9485" spans="1:7" x14ac:dyDescent="0.25">
      <c r="A9485" t="s">
        <v>11795</v>
      </c>
      <c r="B9485" t="s">
        <v>2923</v>
      </c>
      <c r="C9485" s="4">
        <v>25104</v>
      </c>
      <c r="D9485">
        <v>9597202352</v>
      </c>
      <c r="E9485">
        <f>VLOOKUP(D9485,  base_salary!A:A, 1, FALSE)</f>
        <v>9597202352</v>
      </c>
      <c r="F9485">
        <f t="shared" si="296"/>
        <v>0</v>
      </c>
      <c r="G9485">
        <f t="shared" ca="1" si="297"/>
        <v>0</v>
      </c>
    </row>
    <row r="9486" spans="1:7" x14ac:dyDescent="0.25">
      <c r="A9486" t="s">
        <v>11796</v>
      </c>
      <c r="B9486" t="s">
        <v>2569</v>
      </c>
      <c r="C9486" s="4">
        <v>10085</v>
      </c>
      <c r="D9486">
        <v>304906506</v>
      </c>
      <c r="E9486">
        <f>VLOOKUP(D9486,  base_salary!A:A, 1, FALSE)</f>
        <v>304906506</v>
      </c>
      <c r="F9486">
        <f t="shared" si="296"/>
        <v>0</v>
      </c>
      <c r="G9486">
        <f t="shared" ca="1" si="297"/>
        <v>0</v>
      </c>
    </row>
    <row r="9487" spans="1:7" x14ac:dyDescent="0.25">
      <c r="A9487" t="s">
        <v>11797</v>
      </c>
      <c r="B9487" t="s">
        <v>2533</v>
      </c>
      <c r="C9487" s="4">
        <v>57637</v>
      </c>
      <c r="D9487">
        <v>2022565827</v>
      </c>
      <c r="E9487">
        <f>VLOOKUP(D9487,  base_salary!A:A, 1, FALSE)</f>
        <v>2022565827</v>
      </c>
      <c r="F9487">
        <f t="shared" si="296"/>
        <v>0</v>
      </c>
      <c r="G9487">
        <f t="shared" ca="1" si="297"/>
        <v>0</v>
      </c>
    </row>
    <row r="9488" spans="1:7" x14ac:dyDescent="0.25">
      <c r="A9488" t="s">
        <v>11798</v>
      </c>
      <c r="B9488" t="s">
        <v>2012</v>
      </c>
      <c r="C9488" s="4">
        <v>18521</v>
      </c>
      <c r="D9488">
        <v>7326611955</v>
      </c>
      <c r="E9488">
        <f>VLOOKUP(D9488,  base_salary!A:A, 1, FALSE)</f>
        <v>7326611955</v>
      </c>
      <c r="F9488">
        <f t="shared" si="296"/>
        <v>0</v>
      </c>
      <c r="G9488">
        <f t="shared" ca="1" si="297"/>
        <v>0</v>
      </c>
    </row>
    <row r="9489" spans="1:7" x14ac:dyDescent="0.25">
      <c r="A9489" t="s">
        <v>11799</v>
      </c>
      <c r="B9489" t="s">
        <v>2047</v>
      </c>
      <c r="C9489" s="4">
        <v>22392</v>
      </c>
      <c r="D9489">
        <v>4688336071</v>
      </c>
      <c r="E9489">
        <f>VLOOKUP(D9489,  base_salary!A:A, 1, FALSE)</f>
        <v>4688336071</v>
      </c>
      <c r="F9489">
        <f t="shared" si="296"/>
        <v>0</v>
      </c>
      <c r="G9489">
        <f t="shared" ca="1" si="297"/>
        <v>0</v>
      </c>
    </row>
    <row r="9490" spans="1:7" x14ac:dyDescent="0.25">
      <c r="A9490" t="s">
        <v>11800</v>
      </c>
      <c r="B9490" t="s">
        <v>3560</v>
      </c>
      <c r="C9490" s="4">
        <v>27138</v>
      </c>
      <c r="D9490">
        <v>244523738</v>
      </c>
      <c r="E9490">
        <f>VLOOKUP(D9490,  base_salary!A:A, 1, FALSE)</f>
        <v>244523738</v>
      </c>
      <c r="F9490">
        <f t="shared" si="296"/>
        <v>0</v>
      </c>
      <c r="G9490">
        <f t="shared" ca="1" si="297"/>
        <v>0</v>
      </c>
    </row>
    <row r="9491" spans="1:7" x14ac:dyDescent="0.25">
      <c r="A9491" t="s">
        <v>11801</v>
      </c>
      <c r="B9491" t="s">
        <v>2385</v>
      </c>
      <c r="C9491" s="4">
        <v>21931</v>
      </c>
      <c r="D9491">
        <v>2592292012</v>
      </c>
      <c r="E9491">
        <f>VLOOKUP(D9491,  base_salary!A:A, 1, FALSE)</f>
        <v>2592292012</v>
      </c>
      <c r="F9491">
        <f t="shared" si="296"/>
        <v>0</v>
      </c>
      <c r="G9491">
        <f t="shared" ca="1" si="297"/>
        <v>0</v>
      </c>
    </row>
    <row r="9492" spans="1:7" x14ac:dyDescent="0.25">
      <c r="A9492" t="s">
        <v>11802</v>
      </c>
      <c r="B9492" t="s">
        <v>3039</v>
      </c>
      <c r="C9492" s="4">
        <v>15056</v>
      </c>
      <c r="D9492">
        <v>8519669638</v>
      </c>
      <c r="E9492">
        <f>VLOOKUP(D9492,  base_salary!A:A, 1, FALSE)</f>
        <v>8519669638</v>
      </c>
      <c r="F9492">
        <f t="shared" si="296"/>
        <v>0</v>
      </c>
      <c r="G9492">
        <f t="shared" ca="1" si="297"/>
        <v>0</v>
      </c>
    </row>
    <row r="9493" spans="1:7" x14ac:dyDescent="0.25">
      <c r="A9493" t="s">
        <v>11803</v>
      </c>
      <c r="B9493" t="s">
        <v>2024</v>
      </c>
      <c r="C9493" s="4">
        <v>54010</v>
      </c>
      <c r="D9493">
        <v>4475496373</v>
      </c>
      <c r="E9493">
        <f>VLOOKUP(D9493,  base_salary!A:A, 1, FALSE)</f>
        <v>4475496373</v>
      </c>
      <c r="F9493">
        <f t="shared" si="296"/>
        <v>0</v>
      </c>
      <c r="G9493">
        <f t="shared" ca="1" si="297"/>
        <v>0</v>
      </c>
    </row>
    <row r="9494" spans="1:7" x14ac:dyDescent="0.25">
      <c r="A9494" t="s">
        <v>11804</v>
      </c>
      <c r="B9494" t="s">
        <v>2916</v>
      </c>
      <c r="C9494" s="4">
        <v>48525</v>
      </c>
      <c r="D9494">
        <v>8864419241</v>
      </c>
      <c r="E9494">
        <f>VLOOKUP(D9494,  base_salary!A:A, 1, FALSE)</f>
        <v>8864419241</v>
      </c>
      <c r="F9494">
        <f t="shared" si="296"/>
        <v>0</v>
      </c>
      <c r="G9494">
        <f t="shared" ca="1" si="297"/>
        <v>0</v>
      </c>
    </row>
    <row r="9495" spans="1:7" x14ac:dyDescent="0.25">
      <c r="A9495" t="s">
        <v>11805</v>
      </c>
      <c r="B9495" t="s">
        <v>2718</v>
      </c>
      <c r="C9495" s="4">
        <v>33263</v>
      </c>
      <c r="D9495">
        <v>6471464479</v>
      </c>
      <c r="E9495">
        <f>VLOOKUP(D9495,  base_salary!A:A, 1, FALSE)</f>
        <v>6471464479</v>
      </c>
      <c r="F9495">
        <f t="shared" si="296"/>
        <v>0</v>
      </c>
      <c r="G9495">
        <f t="shared" ca="1" si="297"/>
        <v>0</v>
      </c>
    </row>
    <row r="9496" spans="1:7" x14ac:dyDescent="0.25">
      <c r="A9496" t="s">
        <v>11806</v>
      </c>
      <c r="B9496" t="s">
        <v>3508</v>
      </c>
      <c r="C9496" s="4">
        <v>58421</v>
      </c>
      <c r="D9496">
        <v>4876404933</v>
      </c>
      <c r="E9496">
        <f>VLOOKUP(D9496,  base_salary!A:A, 1, FALSE)</f>
        <v>4876404933</v>
      </c>
      <c r="F9496">
        <f t="shared" si="296"/>
        <v>0</v>
      </c>
      <c r="G9496">
        <f t="shared" ca="1" si="297"/>
        <v>0</v>
      </c>
    </row>
    <row r="9497" spans="1:7" x14ac:dyDescent="0.25">
      <c r="A9497" t="s">
        <v>11807</v>
      </c>
      <c r="B9497" t="s">
        <v>2179</v>
      </c>
      <c r="C9497" s="4">
        <v>30038</v>
      </c>
      <c r="D9497">
        <v>1990334539</v>
      </c>
      <c r="E9497">
        <f>VLOOKUP(D9497,  base_salary!A:A, 1, FALSE)</f>
        <v>1990334539</v>
      </c>
      <c r="F9497">
        <f t="shared" si="296"/>
        <v>0</v>
      </c>
      <c r="G9497">
        <f t="shared" ca="1" si="297"/>
        <v>0</v>
      </c>
    </row>
    <row r="9498" spans="1:7" x14ac:dyDescent="0.25">
      <c r="A9498" t="s">
        <v>11808</v>
      </c>
      <c r="B9498" t="s">
        <v>2175</v>
      </c>
      <c r="C9498" s="4">
        <v>34300</v>
      </c>
      <c r="D9498">
        <v>8034345962</v>
      </c>
      <c r="E9498">
        <f>VLOOKUP(D9498,  base_salary!A:A, 1, FALSE)</f>
        <v>8034345962</v>
      </c>
      <c r="F9498">
        <f t="shared" si="296"/>
        <v>0</v>
      </c>
      <c r="G9498">
        <f t="shared" ca="1" si="297"/>
        <v>0</v>
      </c>
    </row>
    <row r="9499" spans="1:7" x14ac:dyDescent="0.25">
      <c r="A9499" t="s">
        <v>11809</v>
      </c>
      <c r="B9499" t="s">
        <v>2396</v>
      </c>
      <c r="C9499" s="4">
        <v>38740</v>
      </c>
      <c r="D9499">
        <v>1502791994</v>
      </c>
      <c r="E9499">
        <f>VLOOKUP(D9499,  base_salary!A:A, 1, FALSE)</f>
        <v>1502791994</v>
      </c>
      <c r="F9499">
        <f t="shared" si="296"/>
        <v>0</v>
      </c>
      <c r="G9499">
        <f t="shared" ca="1" si="297"/>
        <v>0</v>
      </c>
    </row>
    <row r="9500" spans="1:7" x14ac:dyDescent="0.25">
      <c r="A9500" t="s">
        <v>11810</v>
      </c>
      <c r="B9500" t="s">
        <v>2466</v>
      </c>
      <c r="C9500" s="4">
        <v>45770</v>
      </c>
      <c r="D9500">
        <v>5358183647</v>
      </c>
      <c r="E9500">
        <f>VLOOKUP(D9500,  base_salary!A:A, 1, FALSE)</f>
        <v>5358183647</v>
      </c>
      <c r="F9500">
        <f t="shared" si="296"/>
        <v>0</v>
      </c>
      <c r="G9500">
        <f t="shared" ca="1" si="297"/>
        <v>0</v>
      </c>
    </row>
    <row r="9501" spans="1:7" x14ac:dyDescent="0.25">
      <c r="A9501" t="s">
        <v>11811</v>
      </c>
      <c r="B9501" t="s">
        <v>2452</v>
      </c>
      <c r="C9501" s="4">
        <v>35931</v>
      </c>
      <c r="D9501">
        <v>132027631</v>
      </c>
      <c r="E9501">
        <f>VLOOKUP(D9501,  base_salary!A:A, 1, FALSE)</f>
        <v>132027631</v>
      </c>
      <c r="F9501">
        <f t="shared" si="296"/>
        <v>0</v>
      </c>
      <c r="G9501">
        <f t="shared" ca="1" si="297"/>
        <v>0</v>
      </c>
    </row>
    <row r="9502" spans="1:7" x14ac:dyDescent="0.25">
      <c r="A9502" t="s">
        <v>11812</v>
      </c>
      <c r="B9502" t="s">
        <v>2161</v>
      </c>
      <c r="C9502" s="4">
        <v>26410</v>
      </c>
      <c r="D9502">
        <v>7888574610</v>
      </c>
      <c r="E9502">
        <f>VLOOKUP(D9502,  base_salary!A:A, 1, FALSE)</f>
        <v>7888574610</v>
      </c>
      <c r="F9502">
        <f t="shared" si="296"/>
        <v>0</v>
      </c>
      <c r="G9502">
        <f t="shared" ca="1" si="297"/>
        <v>0</v>
      </c>
    </row>
    <row r="9503" spans="1:7" x14ac:dyDescent="0.25">
      <c r="A9503" t="s">
        <v>11813</v>
      </c>
      <c r="B9503" t="s">
        <v>3113</v>
      </c>
      <c r="C9503" s="4">
        <v>33278</v>
      </c>
      <c r="D9503">
        <v>3145010581</v>
      </c>
      <c r="E9503">
        <f>VLOOKUP(D9503,  base_salary!A:A, 1, FALSE)</f>
        <v>3145010581</v>
      </c>
      <c r="F9503">
        <f t="shared" si="296"/>
        <v>0</v>
      </c>
      <c r="G9503">
        <f t="shared" ca="1" si="297"/>
        <v>0</v>
      </c>
    </row>
    <row r="9504" spans="1:7" x14ac:dyDescent="0.25">
      <c r="A9504" t="s">
        <v>11814</v>
      </c>
      <c r="B9504" t="s">
        <v>2329</v>
      </c>
      <c r="C9504" s="4">
        <v>15071</v>
      </c>
      <c r="D9504">
        <v>2740930763</v>
      </c>
      <c r="E9504">
        <f>VLOOKUP(D9504,  base_salary!A:A, 1, FALSE)</f>
        <v>2740930763</v>
      </c>
      <c r="F9504">
        <f t="shared" si="296"/>
        <v>0</v>
      </c>
      <c r="G9504">
        <f t="shared" ca="1" si="297"/>
        <v>0</v>
      </c>
    </row>
    <row r="9505" spans="1:7" x14ac:dyDescent="0.25">
      <c r="A9505" t="s">
        <v>11815</v>
      </c>
      <c r="B9505" t="s">
        <v>2199</v>
      </c>
      <c r="C9505" s="4">
        <v>25683</v>
      </c>
      <c r="D9505">
        <v>2298319154</v>
      </c>
      <c r="E9505">
        <f>VLOOKUP(D9505,  base_salary!A:A, 1, FALSE)</f>
        <v>2298319154</v>
      </c>
      <c r="F9505">
        <f t="shared" si="296"/>
        <v>0</v>
      </c>
      <c r="G9505">
        <f t="shared" ca="1" si="297"/>
        <v>0</v>
      </c>
    </row>
    <row r="9506" spans="1:7" x14ac:dyDescent="0.25">
      <c r="A9506" t="s">
        <v>11816</v>
      </c>
      <c r="B9506" t="s">
        <v>2057</v>
      </c>
      <c r="C9506" s="4">
        <v>48335</v>
      </c>
      <c r="D9506">
        <v>4610039311</v>
      </c>
      <c r="E9506">
        <f>VLOOKUP(D9506,  base_salary!A:A, 1, FALSE)</f>
        <v>4610039311</v>
      </c>
      <c r="F9506">
        <f t="shared" si="296"/>
        <v>0</v>
      </c>
      <c r="G9506">
        <f t="shared" ca="1" si="297"/>
        <v>0</v>
      </c>
    </row>
    <row r="9507" spans="1:7" x14ac:dyDescent="0.25">
      <c r="A9507" t="s">
        <v>11817</v>
      </c>
      <c r="B9507" t="s">
        <v>2137</v>
      </c>
      <c r="C9507" s="4">
        <v>34736</v>
      </c>
      <c r="D9507">
        <v>5828678620</v>
      </c>
      <c r="E9507">
        <f>VLOOKUP(D9507,  base_salary!A:A, 1, FALSE)</f>
        <v>5828678620</v>
      </c>
      <c r="F9507">
        <f t="shared" si="296"/>
        <v>0</v>
      </c>
      <c r="G9507">
        <f t="shared" ca="1" si="297"/>
        <v>0</v>
      </c>
    </row>
    <row r="9508" spans="1:7" x14ac:dyDescent="0.25">
      <c r="A9508" t="s">
        <v>11818</v>
      </c>
      <c r="B9508" t="s">
        <v>2475</v>
      </c>
      <c r="C9508" s="4">
        <v>14040</v>
      </c>
      <c r="D9508">
        <v>8223052873</v>
      </c>
      <c r="E9508">
        <f>VLOOKUP(D9508,  base_salary!A:A, 1, FALSE)</f>
        <v>8223052873</v>
      </c>
      <c r="F9508">
        <f t="shared" si="296"/>
        <v>0</v>
      </c>
      <c r="G9508">
        <f t="shared" ca="1" si="297"/>
        <v>0</v>
      </c>
    </row>
    <row r="9509" spans="1:7" x14ac:dyDescent="0.25">
      <c r="A9509" t="s">
        <v>11819</v>
      </c>
      <c r="B9509" t="s">
        <v>2012</v>
      </c>
      <c r="C9509" s="4">
        <v>46059</v>
      </c>
      <c r="D9509">
        <v>6259267215</v>
      </c>
      <c r="E9509">
        <f>VLOOKUP(D9509,  base_salary!A:A, 1, FALSE)</f>
        <v>6259267215</v>
      </c>
      <c r="F9509">
        <f t="shared" si="296"/>
        <v>0</v>
      </c>
      <c r="G9509">
        <f t="shared" ca="1" si="297"/>
        <v>0</v>
      </c>
    </row>
    <row r="9510" spans="1:7" x14ac:dyDescent="0.25">
      <c r="A9510" t="s">
        <v>11820</v>
      </c>
      <c r="B9510" t="s">
        <v>3144</v>
      </c>
      <c r="C9510" s="4">
        <v>54209</v>
      </c>
      <c r="D9510">
        <v>6732216945</v>
      </c>
      <c r="E9510">
        <f>VLOOKUP(D9510,  base_salary!A:A, 1, FALSE)</f>
        <v>6732216945</v>
      </c>
      <c r="F9510">
        <f t="shared" si="296"/>
        <v>0</v>
      </c>
      <c r="G9510">
        <f t="shared" ca="1" si="297"/>
        <v>0</v>
      </c>
    </row>
    <row r="9511" spans="1:7" x14ac:dyDescent="0.25">
      <c r="A9511" t="s">
        <v>11821</v>
      </c>
      <c r="B9511" t="s">
        <v>3023</v>
      </c>
      <c r="C9511" s="4">
        <v>12161</v>
      </c>
      <c r="D9511">
        <v>2191930824</v>
      </c>
      <c r="E9511">
        <f>VLOOKUP(D9511,  base_salary!A:A, 1, FALSE)</f>
        <v>2191930824</v>
      </c>
      <c r="F9511">
        <f t="shared" si="296"/>
        <v>0</v>
      </c>
      <c r="G9511">
        <f t="shared" ca="1" si="297"/>
        <v>0</v>
      </c>
    </row>
    <row r="9512" spans="1:7" x14ac:dyDescent="0.25">
      <c r="A9512" t="s">
        <v>11822</v>
      </c>
      <c r="B9512" t="s">
        <v>2083</v>
      </c>
      <c r="C9512" s="4">
        <v>13795</v>
      </c>
      <c r="D9512">
        <v>5764488419</v>
      </c>
      <c r="E9512">
        <f>VLOOKUP(D9512,  base_salary!A:A, 1, FALSE)</f>
        <v>5764488419</v>
      </c>
      <c r="F9512">
        <f t="shared" si="296"/>
        <v>0</v>
      </c>
      <c r="G9512">
        <f t="shared" ca="1" si="297"/>
        <v>0</v>
      </c>
    </row>
    <row r="9513" spans="1:7" x14ac:dyDescent="0.25">
      <c r="A9513" t="s">
        <v>11823</v>
      </c>
      <c r="B9513" t="s">
        <v>2498</v>
      </c>
      <c r="C9513" s="4">
        <v>36938</v>
      </c>
      <c r="D9513">
        <v>701563818</v>
      </c>
      <c r="E9513">
        <f>VLOOKUP(D9513,  base_salary!A:A, 1, FALSE)</f>
        <v>701563818</v>
      </c>
      <c r="F9513">
        <f t="shared" si="296"/>
        <v>0</v>
      </c>
      <c r="G9513">
        <f t="shared" ca="1" si="297"/>
        <v>0</v>
      </c>
    </row>
    <row r="9514" spans="1:7" x14ac:dyDescent="0.25">
      <c r="A9514" t="s">
        <v>11824</v>
      </c>
      <c r="B9514" t="s">
        <v>2385</v>
      </c>
      <c r="C9514" s="4">
        <v>34365</v>
      </c>
      <c r="D9514">
        <v>3932861779</v>
      </c>
      <c r="E9514">
        <f>VLOOKUP(D9514,  base_salary!A:A, 1, FALSE)</f>
        <v>3932861779</v>
      </c>
      <c r="F9514">
        <f t="shared" si="296"/>
        <v>0</v>
      </c>
      <c r="G9514">
        <f t="shared" ca="1" si="297"/>
        <v>0</v>
      </c>
    </row>
    <row r="9515" spans="1:7" x14ac:dyDescent="0.25">
      <c r="A9515" t="s">
        <v>11825</v>
      </c>
      <c r="B9515" t="s">
        <v>3201</v>
      </c>
      <c r="C9515" s="4">
        <v>31903</v>
      </c>
      <c r="D9515">
        <v>1280521902</v>
      </c>
      <c r="E9515">
        <f>VLOOKUP(D9515,  base_salary!A:A, 1, FALSE)</f>
        <v>1280521902</v>
      </c>
      <c r="F9515">
        <f t="shared" si="296"/>
        <v>0</v>
      </c>
      <c r="G9515">
        <f t="shared" ca="1" si="297"/>
        <v>0</v>
      </c>
    </row>
    <row r="9516" spans="1:7" x14ac:dyDescent="0.25">
      <c r="A9516" t="s">
        <v>11826</v>
      </c>
      <c r="B9516" t="s">
        <v>2253</v>
      </c>
      <c r="C9516" s="4">
        <v>53245</v>
      </c>
      <c r="D9516">
        <v>8065075959</v>
      </c>
      <c r="E9516">
        <f>VLOOKUP(D9516,  base_salary!A:A, 1, FALSE)</f>
        <v>8065075959</v>
      </c>
      <c r="F9516">
        <f t="shared" si="296"/>
        <v>0</v>
      </c>
      <c r="G9516">
        <f t="shared" ca="1" si="297"/>
        <v>0</v>
      </c>
    </row>
    <row r="9517" spans="1:7" x14ac:dyDescent="0.25">
      <c r="A9517" t="s">
        <v>11827</v>
      </c>
      <c r="B9517" t="s">
        <v>1938</v>
      </c>
      <c r="C9517" s="4">
        <v>53624</v>
      </c>
      <c r="D9517">
        <v>250257920</v>
      </c>
      <c r="E9517">
        <f>VLOOKUP(D9517,  base_salary!A:A, 1, FALSE)</f>
        <v>250257920</v>
      </c>
      <c r="F9517">
        <f t="shared" si="296"/>
        <v>0</v>
      </c>
      <c r="G9517">
        <f t="shared" ca="1" si="297"/>
        <v>0</v>
      </c>
    </row>
    <row r="9518" spans="1:7" x14ac:dyDescent="0.25">
      <c r="A9518" t="s">
        <v>11828</v>
      </c>
      <c r="B9518" t="s">
        <v>2016</v>
      </c>
      <c r="C9518" s="4">
        <v>44981</v>
      </c>
      <c r="D9518">
        <v>4768342426</v>
      </c>
      <c r="E9518">
        <f>VLOOKUP(D9518,  base_salary!A:A, 1, FALSE)</f>
        <v>4768342426</v>
      </c>
      <c r="F9518">
        <f t="shared" si="296"/>
        <v>0</v>
      </c>
      <c r="G9518">
        <f t="shared" ca="1" si="297"/>
        <v>0</v>
      </c>
    </row>
    <row r="9519" spans="1:7" x14ac:dyDescent="0.25">
      <c r="A9519" t="s">
        <v>11829</v>
      </c>
      <c r="B9519" t="s">
        <v>1944</v>
      </c>
      <c r="C9519" s="4">
        <v>53758</v>
      </c>
      <c r="D9519">
        <v>9984023702</v>
      </c>
      <c r="E9519">
        <f>VLOOKUP(D9519,  base_salary!A:A, 1, FALSE)</f>
        <v>9984023702</v>
      </c>
      <c r="F9519">
        <f t="shared" si="296"/>
        <v>0</v>
      </c>
      <c r="G9519">
        <f t="shared" ca="1" si="297"/>
        <v>0</v>
      </c>
    </row>
    <row r="9520" spans="1:7" x14ac:dyDescent="0.25">
      <c r="A9520" t="s">
        <v>11830</v>
      </c>
      <c r="B9520" t="s">
        <v>2266</v>
      </c>
      <c r="C9520" s="4">
        <v>34348</v>
      </c>
      <c r="D9520">
        <v>7001733199</v>
      </c>
      <c r="E9520">
        <f>VLOOKUP(D9520,  base_salary!A:A, 1, FALSE)</f>
        <v>7001733199</v>
      </c>
      <c r="F9520">
        <f t="shared" si="296"/>
        <v>0</v>
      </c>
      <c r="G9520">
        <f t="shared" ca="1" si="297"/>
        <v>0</v>
      </c>
    </row>
    <row r="9521" spans="1:7" x14ac:dyDescent="0.25">
      <c r="A9521" t="s">
        <v>11831</v>
      </c>
      <c r="B9521" t="s">
        <v>2734</v>
      </c>
      <c r="C9521" s="4">
        <v>23162</v>
      </c>
      <c r="D9521">
        <v>9340547551</v>
      </c>
      <c r="E9521">
        <f>VLOOKUP(D9521,  base_salary!A:A, 1, FALSE)</f>
        <v>9340547551</v>
      </c>
      <c r="F9521">
        <f t="shared" si="296"/>
        <v>0</v>
      </c>
      <c r="G9521">
        <f t="shared" ca="1" si="297"/>
        <v>0</v>
      </c>
    </row>
    <row r="9522" spans="1:7" x14ac:dyDescent="0.25">
      <c r="A9522" t="s">
        <v>11832</v>
      </c>
      <c r="B9522" t="s">
        <v>2524</v>
      </c>
      <c r="C9522" s="4">
        <v>24309</v>
      </c>
      <c r="D9522">
        <v>4290015026</v>
      </c>
      <c r="E9522">
        <f>VLOOKUP(D9522,  base_salary!A:A, 1, FALSE)</f>
        <v>4290015026</v>
      </c>
      <c r="F9522">
        <f t="shared" si="296"/>
        <v>0</v>
      </c>
      <c r="G9522">
        <f t="shared" ca="1" si="297"/>
        <v>0</v>
      </c>
    </row>
    <row r="9523" spans="1:7" x14ac:dyDescent="0.25">
      <c r="A9523" t="s">
        <v>11833</v>
      </c>
      <c r="B9523" t="s">
        <v>1993</v>
      </c>
      <c r="C9523" s="4">
        <v>33569</v>
      </c>
      <c r="D9523">
        <v>2259282237</v>
      </c>
      <c r="E9523">
        <f>VLOOKUP(D9523,  base_salary!A:A, 1, FALSE)</f>
        <v>2259282237</v>
      </c>
      <c r="F9523">
        <f t="shared" si="296"/>
        <v>0</v>
      </c>
      <c r="G9523">
        <f t="shared" ca="1" si="297"/>
        <v>0</v>
      </c>
    </row>
    <row r="9524" spans="1:7" x14ac:dyDescent="0.25">
      <c r="A9524" t="s">
        <v>11834</v>
      </c>
      <c r="B9524" t="s">
        <v>2190</v>
      </c>
      <c r="C9524" s="4">
        <v>56745</v>
      </c>
      <c r="D9524">
        <v>6614458434</v>
      </c>
      <c r="E9524">
        <f>VLOOKUP(D9524,  base_salary!A:A, 1, FALSE)</f>
        <v>6614458434</v>
      </c>
      <c r="F9524">
        <f t="shared" si="296"/>
        <v>0</v>
      </c>
      <c r="G9524">
        <f t="shared" ca="1" si="297"/>
        <v>0</v>
      </c>
    </row>
    <row r="9525" spans="1:7" x14ac:dyDescent="0.25">
      <c r="A9525" t="s">
        <v>11835</v>
      </c>
      <c r="B9525" t="s">
        <v>2236</v>
      </c>
      <c r="C9525" s="4">
        <v>34904</v>
      </c>
      <c r="D9525">
        <v>8239612253</v>
      </c>
      <c r="E9525">
        <f>VLOOKUP(D9525,  base_salary!A:A, 1, FALSE)</f>
        <v>8239612253</v>
      </c>
      <c r="F9525">
        <f t="shared" si="296"/>
        <v>0</v>
      </c>
      <c r="G9525">
        <f t="shared" ca="1" si="297"/>
        <v>0</v>
      </c>
    </row>
    <row r="9526" spans="1:7" x14ac:dyDescent="0.25">
      <c r="A9526" t="s">
        <v>11836</v>
      </c>
      <c r="B9526" t="s">
        <v>2484</v>
      </c>
      <c r="C9526" s="4">
        <v>40278</v>
      </c>
      <c r="D9526">
        <v>5197585250</v>
      </c>
      <c r="E9526">
        <f>VLOOKUP(D9526,  base_salary!A:A, 1, FALSE)</f>
        <v>5197585250</v>
      </c>
      <c r="F9526">
        <f t="shared" si="296"/>
        <v>0</v>
      </c>
      <c r="G9526">
        <f t="shared" ca="1" si="297"/>
        <v>0</v>
      </c>
    </row>
    <row r="9527" spans="1:7" x14ac:dyDescent="0.25">
      <c r="A9527" t="s">
        <v>11837</v>
      </c>
      <c r="B9527" t="s">
        <v>2746</v>
      </c>
      <c r="C9527" s="4">
        <v>30633</v>
      </c>
      <c r="D9527">
        <v>5439294325</v>
      </c>
      <c r="E9527">
        <f>VLOOKUP(D9527,  base_salary!A:A, 1, FALSE)</f>
        <v>5439294325</v>
      </c>
      <c r="F9527">
        <f t="shared" si="296"/>
        <v>0</v>
      </c>
      <c r="G9527">
        <f t="shared" ca="1" si="297"/>
        <v>0</v>
      </c>
    </row>
    <row r="9528" spans="1:7" x14ac:dyDescent="0.25">
      <c r="A9528" t="s">
        <v>11838</v>
      </c>
      <c r="B9528" t="s">
        <v>2639</v>
      </c>
      <c r="C9528" s="4">
        <v>25956</v>
      </c>
      <c r="D9528">
        <v>17898579</v>
      </c>
      <c r="E9528">
        <f>VLOOKUP(D9528,  base_salary!A:A, 1, FALSE)</f>
        <v>17898579</v>
      </c>
      <c r="F9528">
        <f t="shared" si="296"/>
        <v>0</v>
      </c>
      <c r="G9528">
        <f t="shared" ca="1" si="297"/>
        <v>0</v>
      </c>
    </row>
    <row r="9529" spans="1:7" x14ac:dyDescent="0.25">
      <c r="A9529" t="s">
        <v>11839</v>
      </c>
      <c r="B9529" t="s">
        <v>2073</v>
      </c>
      <c r="C9529" s="4">
        <v>52370</v>
      </c>
      <c r="D9529">
        <v>689661541</v>
      </c>
      <c r="E9529">
        <f>VLOOKUP(D9529,  base_salary!A:A, 1, FALSE)</f>
        <v>689661541</v>
      </c>
      <c r="F9529">
        <f t="shared" si="296"/>
        <v>0</v>
      </c>
      <c r="G9529">
        <f t="shared" ca="1" si="297"/>
        <v>0</v>
      </c>
    </row>
    <row r="9530" spans="1:7" x14ac:dyDescent="0.25">
      <c r="A9530" t="s">
        <v>11840</v>
      </c>
      <c r="B9530" t="s">
        <v>2290</v>
      </c>
      <c r="C9530" s="4">
        <v>32245</v>
      </c>
      <c r="D9530">
        <v>5929508313</v>
      </c>
      <c r="E9530">
        <f>VLOOKUP(D9530,  base_salary!A:A, 1, FALSE)</f>
        <v>5929508313</v>
      </c>
      <c r="F9530">
        <f t="shared" si="296"/>
        <v>0</v>
      </c>
      <c r="G9530">
        <f t="shared" ca="1" si="297"/>
        <v>0</v>
      </c>
    </row>
    <row r="9531" spans="1:7" x14ac:dyDescent="0.25">
      <c r="A9531" t="s">
        <v>11841</v>
      </c>
      <c r="B9531" t="s">
        <v>2725</v>
      </c>
      <c r="C9531" s="4">
        <v>18647</v>
      </c>
      <c r="D9531">
        <v>6713405010</v>
      </c>
      <c r="E9531">
        <f>VLOOKUP(D9531,  base_salary!A:A, 1, FALSE)</f>
        <v>6713405010</v>
      </c>
      <c r="F9531">
        <f t="shared" si="296"/>
        <v>0</v>
      </c>
      <c r="G9531">
        <f t="shared" ca="1" si="297"/>
        <v>0</v>
      </c>
    </row>
    <row r="9532" spans="1:7" x14ac:dyDescent="0.25">
      <c r="A9532" t="s">
        <v>11842</v>
      </c>
      <c r="B9532" t="s">
        <v>2970</v>
      </c>
      <c r="C9532" s="4">
        <v>14808</v>
      </c>
      <c r="D9532">
        <v>8501525324</v>
      </c>
      <c r="E9532">
        <f>VLOOKUP(D9532,  base_salary!A:A, 1, FALSE)</f>
        <v>8501525324</v>
      </c>
      <c r="F9532">
        <f t="shared" si="296"/>
        <v>0</v>
      </c>
      <c r="G9532">
        <f t="shared" ca="1" si="297"/>
        <v>0</v>
      </c>
    </row>
    <row r="9533" spans="1:7" x14ac:dyDescent="0.25">
      <c r="A9533" t="s">
        <v>11843</v>
      </c>
      <c r="B9533" t="s">
        <v>2170</v>
      </c>
      <c r="C9533" s="4">
        <v>12243</v>
      </c>
      <c r="D9533">
        <v>4759627103</v>
      </c>
      <c r="E9533">
        <f>VLOOKUP(D9533,  base_salary!A:A, 1, FALSE)</f>
        <v>4759627103</v>
      </c>
      <c r="F9533">
        <f t="shared" si="296"/>
        <v>0</v>
      </c>
      <c r="G9533">
        <f t="shared" ca="1" si="297"/>
        <v>0</v>
      </c>
    </row>
    <row r="9534" spans="1:7" x14ac:dyDescent="0.25">
      <c r="A9534" t="s">
        <v>11844</v>
      </c>
      <c r="B9534" t="s">
        <v>2093</v>
      </c>
      <c r="C9534" s="4">
        <v>51275</v>
      </c>
      <c r="D9534">
        <v>7769010411</v>
      </c>
      <c r="E9534">
        <f>VLOOKUP(D9534,  base_salary!A:A, 1, FALSE)</f>
        <v>7769010411</v>
      </c>
      <c r="F9534">
        <f t="shared" si="296"/>
        <v>0</v>
      </c>
      <c r="G9534">
        <f t="shared" ca="1" si="297"/>
        <v>0</v>
      </c>
    </row>
    <row r="9535" spans="1:7" x14ac:dyDescent="0.25">
      <c r="A9535" t="s">
        <v>11845</v>
      </c>
      <c r="B9535" t="s">
        <v>2242</v>
      </c>
      <c r="C9535" s="4">
        <v>20928</v>
      </c>
      <c r="D9535">
        <v>5383734902</v>
      </c>
      <c r="E9535">
        <f>VLOOKUP(D9535,  base_salary!A:A, 1, FALSE)</f>
        <v>5383734902</v>
      </c>
      <c r="F9535">
        <f t="shared" si="296"/>
        <v>0</v>
      </c>
      <c r="G9535">
        <f t="shared" ca="1" si="297"/>
        <v>0</v>
      </c>
    </row>
    <row r="9536" spans="1:7" x14ac:dyDescent="0.25">
      <c r="A9536" t="s">
        <v>11846</v>
      </c>
      <c r="B9536" t="s">
        <v>2505</v>
      </c>
      <c r="C9536" s="4">
        <v>19957</v>
      </c>
      <c r="D9536">
        <v>7001733199</v>
      </c>
      <c r="E9536">
        <f>VLOOKUP(D9536,  base_salary!A:A, 1, FALSE)</f>
        <v>7001733199</v>
      </c>
      <c r="F9536">
        <f t="shared" si="296"/>
        <v>0</v>
      </c>
      <c r="G9536">
        <f t="shared" ca="1" si="297"/>
        <v>0</v>
      </c>
    </row>
    <row r="9537" spans="1:7" x14ac:dyDescent="0.25">
      <c r="A9537" t="s">
        <v>11847</v>
      </c>
      <c r="B9537" t="s">
        <v>2325</v>
      </c>
      <c r="C9537" s="4">
        <v>17575</v>
      </c>
      <c r="D9537">
        <v>9603610356</v>
      </c>
      <c r="E9537">
        <f>VLOOKUP(D9537,  base_salary!A:A, 1, FALSE)</f>
        <v>9603610356</v>
      </c>
      <c r="F9537">
        <f t="shared" si="296"/>
        <v>0</v>
      </c>
      <c r="G9537">
        <f t="shared" ca="1" si="297"/>
        <v>0</v>
      </c>
    </row>
    <row r="9538" spans="1:7" x14ac:dyDescent="0.25">
      <c r="A9538" t="s">
        <v>11848</v>
      </c>
      <c r="B9538" t="s">
        <v>2790</v>
      </c>
      <c r="C9538" s="4">
        <v>17644</v>
      </c>
      <c r="D9538">
        <v>4759627103</v>
      </c>
      <c r="E9538">
        <f>VLOOKUP(D9538,  base_salary!A:A, 1, FALSE)</f>
        <v>4759627103</v>
      </c>
      <c r="F9538">
        <f t="shared" si="296"/>
        <v>0</v>
      </c>
      <c r="G9538">
        <f t="shared" ca="1" si="297"/>
        <v>0</v>
      </c>
    </row>
    <row r="9539" spans="1:7" x14ac:dyDescent="0.25">
      <c r="A9539" t="s">
        <v>11849</v>
      </c>
      <c r="B9539" t="s">
        <v>2714</v>
      </c>
      <c r="C9539" s="4">
        <v>52624</v>
      </c>
      <c r="D9539">
        <v>397599129</v>
      </c>
      <c r="E9539">
        <f>VLOOKUP(D9539,  base_salary!A:A, 1, FALSE)</f>
        <v>397599129</v>
      </c>
      <c r="F9539">
        <f t="shared" ref="F9539:F9602" si="298">IF(ISERROR(E9539), 1, 0)</f>
        <v>0</v>
      </c>
      <c r="G9539">
        <f t="shared" ref="G9539:G9602" ca="1" si="299">SUM(G:G)</f>
        <v>0</v>
      </c>
    </row>
    <row r="9540" spans="1:7" x14ac:dyDescent="0.25">
      <c r="A9540" t="s">
        <v>11850</v>
      </c>
      <c r="B9540" t="s">
        <v>2335</v>
      </c>
      <c r="C9540" s="4">
        <v>52336</v>
      </c>
      <c r="D9540">
        <v>1085075834</v>
      </c>
      <c r="E9540">
        <f>VLOOKUP(D9540,  base_salary!A:A, 1, FALSE)</f>
        <v>1085075834</v>
      </c>
      <c r="F9540">
        <f t="shared" si="298"/>
        <v>0</v>
      </c>
      <c r="G9540">
        <f t="shared" ca="1" si="299"/>
        <v>0</v>
      </c>
    </row>
    <row r="9541" spans="1:7" x14ac:dyDescent="0.25">
      <c r="A9541" t="s">
        <v>11851</v>
      </c>
      <c r="B9541" t="s">
        <v>1991</v>
      </c>
      <c r="C9541" s="4">
        <v>36781</v>
      </c>
      <c r="D9541">
        <v>3145039288</v>
      </c>
      <c r="E9541">
        <f>VLOOKUP(D9541,  base_salary!A:A, 1, FALSE)</f>
        <v>3145039288</v>
      </c>
      <c r="F9541">
        <f t="shared" si="298"/>
        <v>0</v>
      </c>
      <c r="G9541">
        <f t="shared" ca="1" si="299"/>
        <v>0</v>
      </c>
    </row>
    <row r="9542" spans="1:7" x14ac:dyDescent="0.25">
      <c r="A9542" t="s">
        <v>11852</v>
      </c>
      <c r="B9542" t="s">
        <v>3390</v>
      </c>
      <c r="C9542" s="4">
        <v>30863</v>
      </c>
      <c r="D9542">
        <v>2257563263</v>
      </c>
      <c r="E9542">
        <f>VLOOKUP(D9542,  base_salary!A:A, 1, FALSE)</f>
        <v>2257563263</v>
      </c>
      <c r="F9542">
        <f t="shared" si="298"/>
        <v>0</v>
      </c>
      <c r="G9542">
        <f t="shared" ca="1" si="299"/>
        <v>0</v>
      </c>
    </row>
    <row r="9543" spans="1:7" x14ac:dyDescent="0.25">
      <c r="A9543" t="s">
        <v>11853</v>
      </c>
      <c r="B9543" t="s">
        <v>2059</v>
      </c>
      <c r="C9543" s="4">
        <v>54143</v>
      </c>
      <c r="D9543">
        <v>9228842121</v>
      </c>
      <c r="E9543">
        <f>VLOOKUP(D9543,  base_salary!A:A, 1, FALSE)</f>
        <v>9228842121</v>
      </c>
      <c r="F9543">
        <f t="shared" si="298"/>
        <v>0</v>
      </c>
      <c r="G9543">
        <f t="shared" ca="1" si="299"/>
        <v>0</v>
      </c>
    </row>
    <row r="9544" spans="1:7" x14ac:dyDescent="0.25">
      <c r="A9544" t="s">
        <v>11854</v>
      </c>
      <c r="B9544" t="s">
        <v>2470</v>
      </c>
      <c r="C9544" s="4">
        <v>56786</v>
      </c>
      <c r="D9544">
        <v>2259282237</v>
      </c>
      <c r="E9544">
        <f>VLOOKUP(D9544,  base_salary!A:A, 1, FALSE)</f>
        <v>2259282237</v>
      </c>
      <c r="F9544">
        <f t="shared" si="298"/>
        <v>0</v>
      </c>
      <c r="G9544">
        <f t="shared" ca="1" si="299"/>
        <v>0</v>
      </c>
    </row>
    <row r="9545" spans="1:7" x14ac:dyDescent="0.25">
      <c r="A9545" t="s">
        <v>11855</v>
      </c>
      <c r="B9545" t="s">
        <v>2041</v>
      </c>
      <c r="C9545" s="4">
        <v>41288</v>
      </c>
      <c r="D9545">
        <v>5759255762</v>
      </c>
      <c r="E9545">
        <f>VLOOKUP(D9545,  base_salary!A:A, 1, FALSE)</f>
        <v>5759255762</v>
      </c>
      <c r="F9545">
        <f t="shared" si="298"/>
        <v>0</v>
      </c>
      <c r="G9545">
        <f t="shared" ca="1" si="299"/>
        <v>0</v>
      </c>
    </row>
    <row r="9546" spans="1:7" x14ac:dyDescent="0.25">
      <c r="A9546" t="s">
        <v>11856</v>
      </c>
      <c r="B9546" t="s">
        <v>2885</v>
      </c>
      <c r="C9546" s="4">
        <v>46260</v>
      </c>
      <c r="D9546">
        <v>6253520369</v>
      </c>
      <c r="E9546">
        <f>VLOOKUP(D9546,  base_salary!A:A, 1, FALSE)</f>
        <v>6253520369</v>
      </c>
      <c r="F9546">
        <f t="shared" si="298"/>
        <v>0</v>
      </c>
      <c r="G9546">
        <f t="shared" ca="1" si="299"/>
        <v>0</v>
      </c>
    </row>
    <row r="9547" spans="1:7" x14ac:dyDescent="0.25">
      <c r="A9547" t="s">
        <v>11857</v>
      </c>
      <c r="B9547" t="s">
        <v>2203</v>
      </c>
      <c r="C9547" s="4">
        <v>45205</v>
      </c>
      <c r="D9547">
        <v>4795089876</v>
      </c>
      <c r="E9547">
        <f>VLOOKUP(D9547,  base_salary!A:A, 1, FALSE)</f>
        <v>4795089876</v>
      </c>
      <c r="F9547">
        <f t="shared" si="298"/>
        <v>0</v>
      </c>
      <c r="G9547">
        <f t="shared" ca="1" si="299"/>
        <v>0</v>
      </c>
    </row>
    <row r="9548" spans="1:7" x14ac:dyDescent="0.25">
      <c r="A9548" t="s">
        <v>11858</v>
      </c>
      <c r="B9548" t="s">
        <v>2431</v>
      </c>
      <c r="C9548" s="4">
        <v>28512</v>
      </c>
      <c r="D9548">
        <v>3435517239</v>
      </c>
      <c r="E9548">
        <f>VLOOKUP(D9548,  base_salary!A:A, 1, FALSE)</f>
        <v>3435517239</v>
      </c>
      <c r="F9548">
        <f t="shared" si="298"/>
        <v>0</v>
      </c>
      <c r="G9548">
        <f t="shared" ca="1" si="299"/>
        <v>0</v>
      </c>
    </row>
    <row r="9549" spans="1:7" x14ac:dyDescent="0.25">
      <c r="A9549" t="s">
        <v>11859</v>
      </c>
      <c r="B9549" t="s">
        <v>2069</v>
      </c>
      <c r="C9549" s="4">
        <v>49307</v>
      </c>
      <c r="D9549">
        <v>2893065872</v>
      </c>
      <c r="E9549">
        <f>VLOOKUP(D9549,  base_salary!A:A, 1, FALSE)</f>
        <v>2893065872</v>
      </c>
      <c r="F9549">
        <f t="shared" si="298"/>
        <v>0</v>
      </c>
      <c r="G9549">
        <f t="shared" ca="1" si="299"/>
        <v>0</v>
      </c>
    </row>
    <row r="9550" spans="1:7" x14ac:dyDescent="0.25">
      <c r="A9550" t="s">
        <v>11860</v>
      </c>
      <c r="B9550" t="s">
        <v>2288</v>
      </c>
      <c r="C9550" s="4">
        <v>56450</v>
      </c>
      <c r="D9550">
        <v>228985188</v>
      </c>
      <c r="E9550">
        <f>VLOOKUP(D9550,  base_salary!A:A, 1, FALSE)</f>
        <v>228985188</v>
      </c>
      <c r="F9550">
        <f t="shared" si="298"/>
        <v>0</v>
      </c>
      <c r="G9550">
        <f t="shared" ca="1" si="299"/>
        <v>0</v>
      </c>
    </row>
    <row r="9551" spans="1:7" x14ac:dyDescent="0.25">
      <c r="A9551" t="s">
        <v>11861</v>
      </c>
      <c r="B9551" t="s">
        <v>2271</v>
      </c>
      <c r="C9551" s="4">
        <v>40531</v>
      </c>
      <c r="D9551">
        <v>8069192305</v>
      </c>
      <c r="E9551">
        <f>VLOOKUP(D9551,  base_salary!A:A, 1, FALSE)</f>
        <v>8069192305</v>
      </c>
      <c r="F9551">
        <f t="shared" si="298"/>
        <v>0</v>
      </c>
      <c r="G9551">
        <f t="shared" ca="1" si="299"/>
        <v>0</v>
      </c>
    </row>
    <row r="9552" spans="1:7" x14ac:dyDescent="0.25">
      <c r="A9552" t="s">
        <v>11862</v>
      </c>
      <c r="B9552" t="s">
        <v>2006</v>
      </c>
      <c r="C9552" s="4">
        <v>56903</v>
      </c>
      <c r="D9552">
        <v>793441269</v>
      </c>
      <c r="E9552">
        <f>VLOOKUP(D9552,  base_salary!A:A, 1, FALSE)</f>
        <v>793441269</v>
      </c>
      <c r="F9552">
        <f t="shared" si="298"/>
        <v>0</v>
      </c>
      <c r="G9552">
        <f t="shared" ca="1" si="299"/>
        <v>0</v>
      </c>
    </row>
    <row r="9553" spans="1:7" x14ac:dyDescent="0.25">
      <c r="A9553" t="s">
        <v>11863</v>
      </c>
      <c r="B9553" t="s">
        <v>1976</v>
      </c>
      <c r="C9553" s="4">
        <v>42040</v>
      </c>
      <c r="D9553">
        <v>8887868026</v>
      </c>
      <c r="E9553">
        <f>VLOOKUP(D9553,  base_salary!A:A, 1, FALSE)</f>
        <v>8887868026</v>
      </c>
      <c r="F9553">
        <f t="shared" si="298"/>
        <v>0</v>
      </c>
      <c r="G9553">
        <f t="shared" ca="1" si="299"/>
        <v>0</v>
      </c>
    </row>
    <row r="9554" spans="1:7" x14ac:dyDescent="0.25">
      <c r="A9554" t="s">
        <v>11864</v>
      </c>
      <c r="B9554" t="s">
        <v>2383</v>
      </c>
      <c r="C9554" s="4">
        <v>56353</v>
      </c>
      <c r="D9554">
        <v>769312748</v>
      </c>
      <c r="E9554">
        <f>VLOOKUP(D9554,  base_salary!A:A, 1, FALSE)</f>
        <v>769312748</v>
      </c>
      <c r="F9554">
        <f t="shared" si="298"/>
        <v>0</v>
      </c>
      <c r="G9554">
        <f t="shared" ca="1" si="299"/>
        <v>0</v>
      </c>
    </row>
    <row r="9555" spans="1:7" x14ac:dyDescent="0.25">
      <c r="A9555" t="s">
        <v>11865</v>
      </c>
      <c r="B9555" t="s">
        <v>2101</v>
      </c>
      <c r="C9555" s="4">
        <v>27937</v>
      </c>
      <c r="D9555">
        <v>1053331541</v>
      </c>
      <c r="E9555">
        <f>VLOOKUP(D9555,  base_salary!A:A, 1, FALSE)</f>
        <v>1053331541</v>
      </c>
      <c r="F9555">
        <f t="shared" si="298"/>
        <v>0</v>
      </c>
      <c r="G9555">
        <f t="shared" ca="1" si="299"/>
        <v>0</v>
      </c>
    </row>
    <row r="9556" spans="1:7" x14ac:dyDescent="0.25">
      <c r="A9556" t="s">
        <v>11866</v>
      </c>
      <c r="B9556" t="s">
        <v>3041</v>
      </c>
      <c r="C9556" s="4">
        <v>50503</v>
      </c>
      <c r="D9556">
        <v>3513651333</v>
      </c>
      <c r="E9556">
        <f>VLOOKUP(D9556,  base_salary!A:A, 1, FALSE)</f>
        <v>3513651333</v>
      </c>
      <c r="F9556">
        <f t="shared" si="298"/>
        <v>0</v>
      </c>
      <c r="G9556">
        <f t="shared" ca="1" si="299"/>
        <v>0</v>
      </c>
    </row>
    <row r="9557" spans="1:7" x14ac:dyDescent="0.25">
      <c r="A9557" t="s">
        <v>11867</v>
      </c>
      <c r="B9557" t="s">
        <v>1964</v>
      </c>
      <c r="C9557" s="4">
        <v>17059</v>
      </c>
      <c r="D9557">
        <v>5075915108</v>
      </c>
      <c r="E9557">
        <f>VLOOKUP(D9557,  base_salary!A:A, 1, FALSE)</f>
        <v>5075915108</v>
      </c>
      <c r="F9557">
        <f t="shared" si="298"/>
        <v>0</v>
      </c>
      <c r="G9557">
        <f t="shared" ca="1" si="299"/>
        <v>0</v>
      </c>
    </row>
    <row r="9558" spans="1:7" x14ac:dyDescent="0.25">
      <c r="A9558" t="s">
        <v>11868</v>
      </c>
      <c r="B9558" t="s">
        <v>2139</v>
      </c>
      <c r="C9558" s="4">
        <v>31442</v>
      </c>
      <c r="D9558">
        <v>7326611955</v>
      </c>
      <c r="E9558">
        <f>VLOOKUP(D9558,  base_salary!A:A, 1, FALSE)</f>
        <v>7326611955</v>
      </c>
      <c r="F9558">
        <f t="shared" si="298"/>
        <v>0</v>
      </c>
      <c r="G9558">
        <f t="shared" ca="1" si="299"/>
        <v>0</v>
      </c>
    </row>
    <row r="9559" spans="1:7" x14ac:dyDescent="0.25">
      <c r="A9559" t="s">
        <v>11869</v>
      </c>
      <c r="B9559" t="s">
        <v>2018</v>
      </c>
      <c r="C9559" s="4">
        <v>50148</v>
      </c>
      <c r="D9559">
        <v>2297168497</v>
      </c>
      <c r="E9559">
        <f>VLOOKUP(D9559,  base_salary!A:A, 1, FALSE)</f>
        <v>2297168497</v>
      </c>
      <c r="F9559">
        <f t="shared" si="298"/>
        <v>0</v>
      </c>
      <c r="G9559">
        <f t="shared" ca="1" si="299"/>
        <v>0</v>
      </c>
    </row>
    <row r="9560" spans="1:7" x14ac:dyDescent="0.25">
      <c r="A9560" t="s">
        <v>11870</v>
      </c>
      <c r="B9560" t="s">
        <v>2576</v>
      </c>
      <c r="C9560" s="4">
        <v>24629</v>
      </c>
      <c r="D9560">
        <v>5341512014</v>
      </c>
      <c r="E9560">
        <f>VLOOKUP(D9560,  base_salary!A:A, 1, FALSE)</f>
        <v>5341512014</v>
      </c>
      <c r="F9560">
        <f t="shared" si="298"/>
        <v>0</v>
      </c>
      <c r="G9560">
        <f t="shared" ca="1" si="299"/>
        <v>0</v>
      </c>
    </row>
    <row r="9561" spans="1:7" x14ac:dyDescent="0.25">
      <c r="A9561" t="s">
        <v>11871</v>
      </c>
      <c r="B9561" t="s">
        <v>2047</v>
      </c>
      <c r="C9561" s="4">
        <v>21237</v>
      </c>
      <c r="D9561">
        <v>2405876701</v>
      </c>
      <c r="E9561">
        <f>VLOOKUP(D9561,  base_salary!A:A, 1, FALSE)</f>
        <v>2405876701</v>
      </c>
      <c r="F9561">
        <f t="shared" si="298"/>
        <v>0</v>
      </c>
      <c r="G9561">
        <f t="shared" ca="1" si="299"/>
        <v>0</v>
      </c>
    </row>
    <row r="9562" spans="1:7" x14ac:dyDescent="0.25">
      <c r="A9562" t="s">
        <v>11872</v>
      </c>
      <c r="B9562" t="s">
        <v>2517</v>
      </c>
      <c r="C9562" s="4">
        <v>44221</v>
      </c>
      <c r="D9562">
        <v>6789690301</v>
      </c>
      <c r="E9562">
        <f>VLOOKUP(D9562,  base_salary!A:A, 1, FALSE)</f>
        <v>6789690301</v>
      </c>
      <c r="F9562">
        <f t="shared" si="298"/>
        <v>0</v>
      </c>
      <c r="G9562">
        <f t="shared" ca="1" si="299"/>
        <v>0</v>
      </c>
    </row>
    <row r="9563" spans="1:7" x14ac:dyDescent="0.25">
      <c r="A9563" t="s">
        <v>11873</v>
      </c>
      <c r="B9563" t="s">
        <v>2633</v>
      </c>
      <c r="C9563" s="4">
        <v>31042</v>
      </c>
      <c r="D9563">
        <v>4808886316</v>
      </c>
      <c r="E9563">
        <f>VLOOKUP(D9563,  base_salary!A:A, 1, FALSE)</f>
        <v>4808886316</v>
      </c>
      <c r="F9563">
        <f t="shared" si="298"/>
        <v>0</v>
      </c>
      <c r="G9563">
        <f t="shared" ca="1" si="299"/>
        <v>0</v>
      </c>
    </row>
    <row r="9564" spans="1:7" x14ac:dyDescent="0.25">
      <c r="A9564" t="s">
        <v>11874</v>
      </c>
      <c r="B9564" t="s">
        <v>2507</v>
      </c>
      <c r="C9564" s="4">
        <v>12139</v>
      </c>
      <c r="D9564">
        <v>7373156215</v>
      </c>
      <c r="E9564">
        <f>VLOOKUP(D9564,  base_salary!A:A, 1, FALSE)</f>
        <v>7373156215</v>
      </c>
      <c r="F9564">
        <f t="shared" si="298"/>
        <v>0</v>
      </c>
      <c r="G9564">
        <f t="shared" ca="1" si="299"/>
        <v>0</v>
      </c>
    </row>
    <row r="9565" spans="1:7" x14ac:dyDescent="0.25">
      <c r="A9565" t="s">
        <v>11875</v>
      </c>
      <c r="B9565" t="s">
        <v>2824</v>
      </c>
      <c r="C9565" s="4">
        <v>14953</v>
      </c>
      <c r="D9565">
        <v>1518783783</v>
      </c>
      <c r="E9565">
        <f>VLOOKUP(D9565,  base_salary!A:A, 1, FALSE)</f>
        <v>1518783783</v>
      </c>
      <c r="F9565">
        <f t="shared" si="298"/>
        <v>0</v>
      </c>
      <c r="G9565">
        <f t="shared" ca="1" si="299"/>
        <v>0</v>
      </c>
    </row>
    <row r="9566" spans="1:7" x14ac:dyDescent="0.25">
      <c r="A9566" t="s">
        <v>11876</v>
      </c>
      <c r="B9566" t="s">
        <v>3169</v>
      </c>
      <c r="C9566" s="4">
        <v>51958</v>
      </c>
      <c r="D9566">
        <v>960994726</v>
      </c>
      <c r="E9566">
        <f>VLOOKUP(D9566,  base_salary!A:A, 1, FALSE)</f>
        <v>960994726</v>
      </c>
      <c r="F9566">
        <f t="shared" si="298"/>
        <v>0</v>
      </c>
      <c r="G9566">
        <f t="shared" ca="1" si="299"/>
        <v>0</v>
      </c>
    </row>
    <row r="9567" spans="1:7" x14ac:dyDescent="0.25">
      <c r="A9567" t="s">
        <v>11877</v>
      </c>
      <c r="B9567" t="s">
        <v>2141</v>
      </c>
      <c r="C9567" s="4">
        <v>36061</v>
      </c>
      <c r="D9567">
        <v>1444572199</v>
      </c>
      <c r="E9567">
        <f>VLOOKUP(D9567,  base_salary!A:A, 1, FALSE)</f>
        <v>1444572199</v>
      </c>
      <c r="F9567">
        <f t="shared" si="298"/>
        <v>0</v>
      </c>
      <c r="G9567">
        <f t="shared" ca="1" si="299"/>
        <v>0</v>
      </c>
    </row>
    <row r="9568" spans="1:7" x14ac:dyDescent="0.25">
      <c r="A9568" t="s">
        <v>11878</v>
      </c>
      <c r="B9568" t="s">
        <v>3663</v>
      </c>
      <c r="C9568" s="4">
        <v>32765</v>
      </c>
      <c r="D9568">
        <v>8350412399</v>
      </c>
      <c r="E9568">
        <f>VLOOKUP(D9568,  base_salary!A:A, 1, FALSE)</f>
        <v>8350412399</v>
      </c>
      <c r="F9568">
        <f t="shared" si="298"/>
        <v>0</v>
      </c>
      <c r="G9568">
        <f t="shared" ca="1" si="299"/>
        <v>0</v>
      </c>
    </row>
    <row r="9569" spans="1:7" x14ac:dyDescent="0.25">
      <c r="A9569" t="s">
        <v>11879</v>
      </c>
      <c r="B9569" t="s">
        <v>2633</v>
      </c>
      <c r="C9569" s="4">
        <v>25070</v>
      </c>
      <c r="D9569">
        <v>2649428619</v>
      </c>
      <c r="E9569">
        <f>VLOOKUP(D9569,  base_salary!A:A, 1, FALSE)</f>
        <v>2649428619</v>
      </c>
      <c r="F9569">
        <f t="shared" si="298"/>
        <v>0</v>
      </c>
      <c r="G9569">
        <f t="shared" ca="1" si="299"/>
        <v>0</v>
      </c>
    </row>
    <row r="9570" spans="1:7" x14ac:dyDescent="0.25">
      <c r="A9570" t="s">
        <v>11880</v>
      </c>
      <c r="B9570" t="s">
        <v>2161</v>
      </c>
      <c r="C9570" s="4">
        <v>14318</v>
      </c>
      <c r="D9570">
        <v>2763158331</v>
      </c>
      <c r="E9570">
        <f>VLOOKUP(D9570,  base_salary!A:A, 1, FALSE)</f>
        <v>2763158331</v>
      </c>
      <c r="F9570">
        <f t="shared" si="298"/>
        <v>0</v>
      </c>
      <c r="G9570">
        <f t="shared" ca="1" si="299"/>
        <v>0</v>
      </c>
    </row>
    <row r="9571" spans="1:7" x14ac:dyDescent="0.25">
      <c r="A9571" t="s">
        <v>11881</v>
      </c>
      <c r="B9571" t="s">
        <v>2452</v>
      </c>
      <c r="C9571" s="4">
        <v>40251</v>
      </c>
      <c r="D9571">
        <v>6789106936</v>
      </c>
      <c r="E9571">
        <f>VLOOKUP(D9571,  base_salary!A:A, 1, FALSE)</f>
        <v>6789106936</v>
      </c>
      <c r="F9571">
        <f t="shared" si="298"/>
        <v>0</v>
      </c>
      <c r="G9571">
        <f t="shared" ca="1" si="299"/>
        <v>0</v>
      </c>
    </row>
    <row r="9572" spans="1:7" x14ac:dyDescent="0.25">
      <c r="A9572" t="s">
        <v>11882</v>
      </c>
      <c r="B9572" t="s">
        <v>2337</v>
      </c>
      <c r="C9572" s="4">
        <v>37143</v>
      </c>
      <c r="D9572">
        <v>6695538166</v>
      </c>
      <c r="E9572">
        <f>VLOOKUP(D9572,  base_salary!A:A, 1, FALSE)</f>
        <v>6695538166</v>
      </c>
      <c r="F9572">
        <f t="shared" si="298"/>
        <v>0</v>
      </c>
      <c r="G9572">
        <f t="shared" ca="1" si="299"/>
        <v>0</v>
      </c>
    </row>
    <row r="9573" spans="1:7" x14ac:dyDescent="0.25">
      <c r="A9573" t="s">
        <v>11883</v>
      </c>
      <c r="B9573" t="s">
        <v>3512</v>
      </c>
      <c r="C9573" s="4">
        <v>12244</v>
      </c>
      <c r="D9573">
        <v>2158895349</v>
      </c>
      <c r="E9573">
        <f>VLOOKUP(D9573,  base_salary!A:A, 1, FALSE)</f>
        <v>2158895349</v>
      </c>
      <c r="F9573">
        <f t="shared" si="298"/>
        <v>0</v>
      </c>
      <c r="G9573">
        <f t="shared" ca="1" si="299"/>
        <v>0</v>
      </c>
    </row>
    <row r="9574" spans="1:7" x14ac:dyDescent="0.25">
      <c r="A9574" t="s">
        <v>11884</v>
      </c>
      <c r="B9574" t="s">
        <v>3076</v>
      </c>
      <c r="C9574" s="4">
        <v>47991</v>
      </c>
      <c r="D9574">
        <v>9331851693</v>
      </c>
      <c r="E9574">
        <f>VLOOKUP(D9574,  base_salary!A:A, 1, FALSE)</f>
        <v>9331851693</v>
      </c>
      <c r="F9574">
        <f t="shared" si="298"/>
        <v>0</v>
      </c>
      <c r="G9574">
        <f t="shared" ca="1" si="299"/>
        <v>0</v>
      </c>
    </row>
    <row r="9575" spans="1:7" x14ac:dyDescent="0.25">
      <c r="A9575" t="s">
        <v>11885</v>
      </c>
      <c r="B9575" t="s">
        <v>3039</v>
      </c>
      <c r="C9575" s="4">
        <v>32406</v>
      </c>
      <c r="D9575">
        <v>4786629839</v>
      </c>
      <c r="E9575">
        <f>VLOOKUP(D9575,  base_salary!A:A, 1, FALSE)</f>
        <v>4786629839</v>
      </c>
      <c r="F9575">
        <f t="shared" si="298"/>
        <v>0</v>
      </c>
      <c r="G9575">
        <f t="shared" ca="1" si="299"/>
        <v>0</v>
      </c>
    </row>
    <row r="9576" spans="1:7" x14ac:dyDescent="0.25">
      <c r="A9576" t="s">
        <v>11886</v>
      </c>
      <c r="B9576" t="s">
        <v>3076</v>
      </c>
      <c r="C9576" s="4">
        <v>51396</v>
      </c>
      <c r="D9576">
        <v>6713405010</v>
      </c>
      <c r="E9576">
        <f>VLOOKUP(D9576,  base_salary!A:A, 1, FALSE)</f>
        <v>6713405010</v>
      </c>
      <c r="F9576">
        <f t="shared" si="298"/>
        <v>0</v>
      </c>
      <c r="G9576">
        <f t="shared" ca="1" si="299"/>
        <v>0</v>
      </c>
    </row>
    <row r="9577" spans="1:7" x14ac:dyDescent="0.25">
      <c r="A9577" t="s">
        <v>11887</v>
      </c>
      <c r="B9577" t="s">
        <v>2350</v>
      </c>
      <c r="C9577" s="4">
        <v>37989</v>
      </c>
      <c r="D9577">
        <v>4783377790</v>
      </c>
      <c r="E9577">
        <f>VLOOKUP(D9577,  base_salary!A:A, 1, FALSE)</f>
        <v>4783377790</v>
      </c>
      <c r="F9577">
        <f t="shared" si="298"/>
        <v>0</v>
      </c>
      <c r="G9577">
        <f t="shared" ca="1" si="299"/>
        <v>0</v>
      </c>
    </row>
    <row r="9578" spans="1:7" x14ac:dyDescent="0.25">
      <c r="A9578" t="s">
        <v>11888</v>
      </c>
      <c r="B9578" t="s">
        <v>2012</v>
      </c>
      <c r="C9578" s="4">
        <v>57756</v>
      </c>
      <c r="D9578">
        <v>9287480133</v>
      </c>
      <c r="E9578">
        <f>VLOOKUP(D9578,  base_salary!A:A, 1, FALSE)</f>
        <v>9287480133</v>
      </c>
      <c r="F9578">
        <f t="shared" si="298"/>
        <v>0</v>
      </c>
      <c r="G9578">
        <f t="shared" ca="1" si="299"/>
        <v>0</v>
      </c>
    </row>
    <row r="9579" spans="1:7" x14ac:dyDescent="0.25">
      <c r="A9579" t="s">
        <v>11889</v>
      </c>
      <c r="B9579" t="s">
        <v>2709</v>
      </c>
      <c r="C9579" s="4">
        <v>32905</v>
      </c>
      <c r="D9579">
        <v>2922893758</v>
      </c>
      <c r="E9579">
        <f>VLOOKUP(D9579,  base_salary!A:A, 1, FALSE)</f>
        <v>2922893758</v>
      </c>
      <c r="F9579">
        <f t="shared" si="298"/>
        <v>0</v>
      </c>
      <c r="G9579">
        <f t="shared" ca="1" si="299"/>
        <v>0</v>
      </c>
    </row>
    <row r="9580" spans="1:7" x14ac:dyDescent="0.25">
      <c r="A9580" t="s">
        <v>11890</v>
      </c>
      <c r="B9580" t="s">
        <v>2682</v>
      </c>
      <c r="C9580" s="4">
        <v>15610</v>
      </c>
      <c r="D9580">
        <v>4578004252</v>
      </c>
      <c r="E9580">
        <f>VLOOKUP(D9580,  base_salary!A:A, 1, FALSE)</f>
        <v>4578004252</v>
      </c>
      <c r="F9580">
        <f t="shared" si="298"/>
        <v>0</v>
      </c>
      <c r="G9580">
        <f t="shared" ca="1" si="299"/>
        <v>0</v>
      </c>
    </row>
    <row r="9581" spans="1:7" x14ac:dyDescent="0.25">
      <c r="A9581" t="s">
        <v>11891</v>
      </c>
      <c r="B9581" t="s">
        <v>3237</v>
      </c>
      <c r="C9581" s="4">
        <v>16279</v>
      </c>
      <c r="D9581">
        <v>2191014690</v>
      </c>
      <c r="E9581">
        <f>VLOOKUP(D9581,  base_salary!A:A, 1, FALSE)</f>
        <v>2191014690</v>
      </c>
      <c r="F9581">
        <f t="shared" si="298"/>
        <v>0</v>
      </c>
      <c r="G9581">
        <f t="shared" ca="1" si="299"/>
        <v>0</v>
      </c>
    </row>
    <row r="9582" spans="1:7" x14ac:dyDescent="0.25">
      <c r="A9582" t="s">
        <v>11892</v>
      </c>
      <c r="B9582" t="s">
        <v>2164</v>
      </c>
      <c r="C9582" s="4">
        <v>53022</v>
      </c>
      <c r="D9582">
        <v>4184483038</v>
      </c>
      <c r="E9582">
        <f>VLOOKUP(D9582,  base_salary!A:A, 1, FALSE)</f>
        <v>4184483038</v>
      </c>
      <c r="F9582">
        <f t="shared" si="298"/>
        <v>0</v>
      </c>
      <c r="G9582">
        <f t="shared" ca="1" si="299"/>
        <v>0</v>
      </c>
    </row>
    <row r="9583" spans="1:7" x14ac:dyDescent="0.25">
      <c r="A9583" t="s">
        <v>11893</v>
      </c>
      <c r="B9583" t="s">
        <v>2257</v>
      </c>
      <c r="C9583" s="4">
        <v>32424</v>
      </c>
      <c r="D9583">
        <v>5913755731</v>
      </c>
      <c r="E9583">
        <f>VLOOKUP(D9583,  base_salary!A:A, 1, FALSE)</f>
        <v>5913755731</v>
      </c>
      <c r="F9583">
        <f t="shared" si="298"/>
        <v>0</v>
      </c>
      <c r="G9583">
        <f t="shared" ca="1" si="299"/>
        <v>0</v>
      </c>
    </row>
    <row r="9584" spans="1:7" x14ac:dyDescent="0.25">
      <c r="A9584" t="s">
        <v>11894</v>
      </c>
      <c r="B9584" t="s">
        <v>2251</v>
      </c>
      <c r="C9584" s="4">
        <v>28304</v>
      </c>
      <c r="D9584">
        <v>3779559293</v>
      </c>
      <c r="E9584">
        <f>VLOOKUP(D9584,  base_salary!A:A, 1, FALSE)</f>
        <v>3779559293</v>
      </c>
      <c r="F9584">
        <f t="shared" si="298"/>
        <v>0</v>
      </c>
      <c r="G9584">
        <f t="shared" ca="1" si="299"/>
        <v>0</v>
      </c>
    </row>
    <row r="9585" spans="1:7" x14ac:dyDescent="0.25">
      <c r="A9585" t="s">
        <v>11895</v>
      </c>
      <c r="B9585" t="s">
        <v>2129</v>
      </c>
      <c r="C9585" s="4">
        <v>42682</v>
      </c>
      <c r="D9585">
        <v>2763158331</v>
      </c>
      <c r="E9585">
        <f>VLOOKUP(D9585,  base_salary!A:A, 1, FALSE)</f>
        <v>2763158331</v>
      </c>
      <c r="F9585">
        <f t="shared" si="298"/>
        <v>0</v>
      </c>
      <c r="G9585">
        <f t="shared" ca="1" si="299"/>
        <v>0</v>
      </c>
    </row>
    <row r="9586" spans="1:7" x14ac:dyDescent="0.25">
      <c r="A9586" t="s">
        <v>11896</v>
      </c>
      <c r="B9586" t="s">
        <v>2519</v>
      </c>
      <c r="C9586" s="4">
        <v>42780</v>
      </c>
      <c r="D9586">
        <v>9518260397</v>
      </c>
      <c r="E9586">
        <f>VLOOKUP(D9586,  base_salary!A:A, 1, FALSE)</f>
        <v>9518260397</v>
      </c>
      <c r="F9586">
        <f t="shared" si="298"/>
        <v>0</v>
      </c>
      <c r="G9586">
        <f t="shared" ca="1" si="299"/>
        <v>0</v>
      </c>
    </row>
    <row r="9587" spans="1:7" x14ac:dyDescent="0.25">
      <c r="A9587" t="s">
        <v>11897</v>
      </c>
      <c r="B9587" t="s">
        <v>1932</v>
      </c>
      <c r="C9587" s="4">
        <v>18988</v>
      </c>
      <c r="D9587">
        <v>1268934771</v>
      </c>
      <c r="E9587">
        <f>VLOOKUP(D9587,  base_salary!A:A, 1, FALSE)</f>
        <v>1268934771</v>
      </c>
      <c r="F9587">
        <f t="shared" si="298"/>
        <v>0</v>
      </c>
      <c r="G9587">
        <f t="shared" ca="1" si="299"/>
        <v>0</v>
      </c>
    </row>
    <row r="9588" spans="1:7" x14ac:dyDescent="0.25">
      <c r="A9588" t="s">
        <v>11898</v>
      </c>
      <c r="B9588" t="s">
        <v>2135</v>
      </c>
      <c r="C9588" s="4">
        <v>43462</v>
      </c>
      <c r="D9588">
        <v>263573389</v>
      </c>
      <c r="E9588">
        <f>VLOOKUP(D9588,  base_salary!A:A, 1, FALSE)</f>
        <v>263573389</v>
      </c>
      <c r="F9588">
        <f t="shared" si="298"/>
        <v>0</v>
      </c>
      <c r="G9588">
        <f t="shared" ca="1" si="299"/>
        <v>0</v>
      </c>
    </row>
    <row r="9589" spans="1:7" x14ac:dyDescent="0.25">
      <c r="A9589" t="s">
        <v>11899</v>
      </c>
      <c r="B9589" t="s">
        <v>2154</v>
      </c>
      <c r="C9589" s="4">
        <v>50406</v>
      </c>
      <c r="D9589">
        <v>6733929554</v>
      </c>
      <c r="E9589">
        <f>VLOOKUP(D9589,  base_salary!A:A, 1, FALSE)</f>
        <v>6733929554</v>
      </c>
      <c r="F9589">
        <f t="shared" si="298"/>
        <v>0</v>
      </c>
      <c r="G9589">
        <f t="shared" ca="1" si="299"/>
        <v>0</v>
      </c>
    </row>
    <row r="9590" spans="1:7" x14ac:dyDescent="0.25">
      <c r="A9590" t="s">
        <v>11900</v>
      </c>
      <c r="B9590" t="s">
        <v>2170</v>
      </c>
      <c r="C9590" s="4">
        <v>14012</v>
      </c>
      <c r="D9590">
        <v>3516592710</v>
      </c>
      <c r="E9590">
        <f>VLOOKUP(D9590,  base_salary!A:A, 1, FALSE)</f>
        <v>3516592710</v>
      </c>
      <c r="F9590">
        <f t="shared" si="298"/>
        <v>0</v>
      </c>
      <c r="G9590">
        <f t="shared" ca="1" si="299"/>
        <v>0</v>
      </c>
    </row>
    <row r="9591" spans="1:7" x14ac:dyDescent="0.25">
      <c r="A9591" t="s">
        <v>11901</v>
      </c>
      <c r="B9591" t="s">
        <v>2365</v>
      </c>
      <c r="C9591" s="4">
        <v>34463</v>
      </c>
      <c r="D9591">
        <v>7243767311</v>
      </c>
      <c r="E9591">
        <f>VLOOKUP(D9591,  base_salary!A:A, 1, FALSE)</f>
        <v>7243767311</v>
      </c>
      <c r="F9591">
        <f t="shared" si="298"/>
        <v>0</v>
      </c>
      <c r="G9591">
        <f t="shared" ca="1" si="299"/>
        <v>0</v>
      </c>
    </row>
    <row r="9592" spans="1:7" x14ac:dyDescent="0.25">
      <c r="A9592" t="s">
        <v>11902</v>
      </c>
      <c r="B9592" t="s">
        <v>3291</v>
      </c>
      <c r="C9592" s="4">
        <v>40742</v>
      </c>
      <c r="D9592">
        <v>6890491998</v>
      </c>
      <c r="E9592">
        <f>VLOOKUP(D9592,  base_salary!A:A, 1, FALSE)</f>
        <v>6890491998</v>
      </c>
      <c r="F9592">
        <f t="shared" si="298"/>
        <v>0</v>
      </c>
      <c r="G9592">
        <f t="shared" ca="1" si="299"/>
        <v>0</v>
      </c>
    </row>
    <row r="9593" spans="1:7" x14ac:dyDescent="0.25">
      <c r="A9593" t="s">
        <v>11903</v>
      </c>
      <c r="B9593" t="s">
        <v>2168</v>
      </c>
      <c r="C9593" s="4">
        <v>21830</v>
      </c>
      <c r="D9593">
        <v>7493076952</v>
      </c>
      <c r="E9593">
        <f>VLOOKUP(D9593,  base_salary!A:A, 1, FALSE)</f>
        <v>7493076952</v>
      </c>
      <c r="F9593">
        <f t="shared" si="298"/>
        <v>0</v>
      </c>
      <c r="G9593">
        <f t="shared" ca="1" si="299"/>
        <v>0</v>
      </c>
    </row>
    <row r="9594" spans="1:7" x14ac:dyDescent="0.25">
      <c r="A9594" t="s">
        <v>11904</v>
      </c>
      <c r="B9594" t="s">
        <v>2663</v>
      </c>
      <c r="C9594" s="4">
        <v>31903</v>
      </c>
      <c r="D9594">
        <v>9491257560</v>
      </c>
      <c r="E9594">
        <f>VLOOKUP(D9594,  base_salary!A:A, 1, FALSE)</f>
        <v>9491257560</v>
      </c>
      <c r="F9594">
        <f t="shared" si="298"/>
        <v>0</v>
      </c>
      <c r="G9594">
        <f t="shared" ca="1" si="299"/>
        <v>0</v>
      </c>
    </row>
    <row r="9595" spans="1:7" x14ac:dyDescent="0.25">
      <c r="A9595" t="s">
        <v>11905</v>
      </c>
      <c r="B9595" t="s">
        <v>2639</v>
      </c>
      <c r="C9595" s="4">
        <v>11262</v>
      </c>
      <c r="D9595">
        <v>140020098</v>
      </c>
      <c r="E9595">
        <f>VLOOKUP(D9595,  base_salary!A:A, 1, FALSE)</f>
        <v>140020098</v>
      </c>
      <c r="F9595">
        <f t="shared" si="298"/>
        <v>0</v>
      </c>
      <c r="G9595">
        <f t="shared" ca="1" si="299"/>
        <v>0</v>
      </c>
    </row>
    <row r="9596" spans="1:7" x14ac:dyDescent="0.25">
      <c r="A9596" t="s">
        <v>11906</v>
      </c>
      <c r="B9596" t="s">
        <v>2051</v>
      </c>
      <c r="C9596" s="4">
        <v>17039</v>
      </c>
      <c r="D9596">
        <v>9803956825</v>
      </c>
      <c r="E9596">
        <f>VLOOKUP(D9596,  base_salary!A:A, 1, FALSE)</f>
        <v>9803956825</v>
      </c>
      <c r="F9596">
        <f t="shared" si="298"/>
        <v>0</v>
      </c>
      <c r="G9596">
        <f t="shared" ca="1" si="299"/>
        <v>0</v>
      </c>
    </row>
    <row r="9597" spans="1:7" x14ac:dyDescent="0.25">
      <c r="A9597" t="s">
        <v>11907</v>
      </c>
      <c r="B9597" t="s">
        <v>2524</v>
      </c>
      <c r="C9597" s="4">
        <v>49537</v>
      </c>
      <c r="D9597">
        <v>4866916575</v>
      </c>
      <c r="E9597">
        <f>VLOOKUP(D9597,  base_salary!A:A, 1, FALSE)</f>
        <v>4866916575</v>
      </c>
      <c r="F9597">
        <f t="shared" si="298"/>
        <v>0</v>
      </c>
      <c r="G9597">
        <f t="shared" ca="1" si="299"/>
        <v>0</v>
      </c>
    </row>
    <row r="9598" spans="1:7" x14ac:dyDescent="0.25">
      <c r="A9598" t="s">
        <v>11908</v>
      </c>
      <c r="B9598" t="s">
        <v>2305</v>
      </c>
      <c r="C9598" s="4">
        <v>50502</v>
      </c>
      <c r="D9598">
        <v>1263903657</v>
      </c>
      <c r="E9598">
        <f>VLOOKUP(D9598,  base_salary!A:A, 1, FALSE)</f>
        <v>1263903657</v>
      </c>
      <c r="F9598">
        <f t="shared" si="298"/>
        <v>0</v>
      </c>
      <c r="G9598">
        <f t="shared" ca="1" si="299"/>
        <v>0</v>
      </c>
    </row>
    <row r="9599" spans="1:7" x14ac:dyDescent="0.25">
      <c r="A9599" t="s">
        <v>11909</v>
      </c>
      <c r="B9599" t="s">
        <v>2600</v>
      </c>
      <c r="C9599" s="4">
        <v>23613</v>
      </c>
      <c r="D9599">
        <v>2792636599</v>
      </c>
      <c r="E9599">
        <f>VLOOKUP(D9599,  base_salary!A:A, 1, FALSE)</f>
        <v>2792636599</v>
      </c>
      <c r="F9599">
        <f t="shared" si="298"/>
        <v>0</v>
      </c>
      <c r="G9599">
        <f t="shared" ca="1" si="299"/>
        <v>0</v>
      </c>
    </row>
    <row r="9600" spans="1:7" x14ac:dyDescent="0.25">
      <c r="A9600" t="s">
        <v>11910</v>
      </c>
      <c r="B9600" t="s">
        <v>2452</v>
      </c>
      <c r="C9600" s="4">
        <v>23331</v>
      </c>
      <c r="D9600">
        <v>3824197065</v>
      </c>
      <c r="E9600">
        <f>VLOOKUP(D9600,  base_salary!A:A, 1, FALSE)</f>
        <v>3824197065</v>
      </c>
      <c r="F9600">
        <f t="shared" si="298"/>
        <v>0</v>
      </c>
      <c r="G9600">
        <f t="shared" ca="1" si="299"/>
        <v>0</v>
      </c>
    </row>
    <row r="9601" spans="1:7" x14ac:dyDescent="0.25">
      <c r="A9601" t="s">
        <v>11911</v>
      </c>
      <c r="B9601" t="s">
        <v>2752</v>
      </c>
      <c r="C9601" s="4">
        <v>55061</v>
      </c>
      <c r="D9601">
        <v>29906814</v>
      </c>
      <c r="E9601">
        <f>VLOOKUP(D9601,  base_salary!A:A, 1, FALSE)</f>
        <v>29906814</v>
      </c>
      <c r="F9601">
        <f t="shared" si="298"/>
        <v>0</v>
      </c>
      <c r="G9601">
        <f t="shared" ca="1" si="299"/>
        <v>0</v>
      </c>
    </row>
    <row r="9602" spans="1:7" x14ac:dyDescent="0.25">
      <c r="A9602" t="s">
        <v>11912</v>
      </c>
      <c r="B9602" t="s">
        <v>2567</v>
      </c>
      <c r="C9602" s="4">
        <v>43803</v>
      </c>
      <c r="D9602">
        <v>8682006391</v>
      </c>
      <c r="E9602">
        <f>VLOOKUP(D9602,  base_salary!A:A, 1, FALSE)</f>
        <v>8682006391</v>
      </c>
      <c r="F9602">
        <f t="shared" si="298"/>
        <v>0</v>
      </c>
      <c r="G9602">
        <f t="shared" ca="1" si="299"/>
        <v>0</v>
      </c>
    </row>
    <row r="9603" spans="1:7" x14ac:dyDescent="0.25">
      <c r="A9603" t="s">
        <v>11913</v>
      </c>
      <c r="B9603" t="s">
        <v>2419</v>
      </c>
      <c r="C9603" s="4">
        <v>52544</v>
      </c>
      <c r="D9603">
        <v>9885165231</v>
      </c>
      <c r="E9603">
        <f>VLOOKUP(D9603,  base_salary!A:A, 1, FALSE)</f>
        <v>9885165231</v>
      </c>
      <c r="F9603">
        <f t="shared" ref="F9603:F9666" si="300">IF(ISERROR(E9603), 1, 0)</f>
        <v>0</v>
      </c>
      <c r="G9603">
        <f t="shared" ref="G9603:G9666" ca="1" si="301">SUM(G:G)</f>
        <v>0</v>
      </c>
    </row>
    <row r="9604" spans="1:7" x14ac:dyDescent="0.25">
      <c r="A9604" t="s">
        <v>11914</v>
      </c>
      <c r="B9604" t="s">
        <v>3271</v>
      </c>
      <c r="C9604" s="4">
        <v>59103</v>
      </c>
      <c r="D9604">
        <v>5383734902</v>
      </c>
      <c r="E9604">
        <f>VLOOKUP(D9604,  base_salary!A:A, 1, FALSE)</f>
        <v>5383734902</v>
      </c>
      <c r="F9604">
        <f t="shared" si="300"/>
        <v>0</v>
      </c>
      <c r="G9604">
        <f t="shared" ca="1" si="301"/>
        <v>0</v>
      </c>
    </row>
    <row r="9605" spans="1:7" x14ac:dyDescent="0.25">
      <c r="A9605" t="s">
        <v>11915</v>
      </c>
      <c r="B9605" t="s">
        <v>2350</v>
      </c>
      <c r="C9605" s="4">
        <v>45054</v>
      </c>
      <c r="D9605">
        <v>4185019157</v>
      </c>
      <c r="E9605">
        <f>VLOOKUP(D9605,  base_salary!A:A, 1, FALSE)</f>
        <v>4185019157</v>
      </c>
      <c r="F9605">
        <f t="shared" si="300"/>
        <v>0</v>
      </c>
      <c r="G9605">
        <f t="shared" ca="1" si="301"/>
        <v>0</v>
      </c>
    </row>
    <row r="9606" spans="1:7" x14ac:dyDescent="0.25">
      <c r="A9606" t="s">
        <v>11916</v>
      </c>
      <c r="B9606" t="s">
        <v>3558</v>
      </c>
      <c r="C9606" s="4">
        <v>44385</v>
      </c>
      <c r="D9606">
        <v>8507800106</v>
      </c>
      <c r="E9606">
        <f>VLOOKUP(D9606,  base_salary!A:A, 1, FALSE)</f>
        <v>8507800106</v>
      </c>
      <c r="F9606">
        <f t="shared" si="300"/>
        <v>0</v>
      </c>
      <c r="G9606">
        <f t="shared" ca="1" si="301"/>
        <v>0</v>
      </c>
    </row>
    <row r="9607" spans="1:7" x14ac:dyDescent="0.25">
      <c r="A9607" t="s">
        <v>11917</v>
      </c>
      <c r="B9607" t="s">
        <v>2164</v>
      </c>
      <c r="C9607" s="4">
        <v>53388</v>
      </c>
      <c r="D9607">
        <v>1081492333</v>
      </c>
      <c r="E9607">
        <f>VLOOKUP(D9607,  base_salary!A:A, 1, FALSE)</f>
        <v>1081492333</v>
      </c>
      <c r="F9607">
        <f t="shared" si="300"/>
        <v>0</v>
      </c>
      <c r="G9607">
        <f t="shared" ca="1" si="301"/>
        <v>0</v>
      </c>
    </row>
    <row r="9608" spans="1:7" x14ac:dyDescent="0.25">
      <c r="A9608" t="s">
        <v>11918</v>
      </c>
      <c r="B9608" t="s">
        <v>2146</v>
      </c>
      <c r="C9608" s="4">
        <v>28364</v>
      </c>
      <c r="D9608">
        <v>3041948354</v>
      </c>
      <c r="E9608">
        <f>VLOOKUP(D9608,  base_salary!A:A, 1, FALSE)</f>
        <v>3041948354</v>
      </c>
      <c r="F9608">
        <f t="shared" si="300"/>
        <v>0</v>
      </c>
      <c r="G9608">
        <f t="shared" ca="1" si="301"/>
        <v>0</v>
      </c>
    </row>
    <row r="9609" spans="1:7" x14ac:dyDescent="0.25">
      <c r="A9609" t="s">
        <v>11919</v>
      </c>
      <c r="B9609" t="s">
        <v>2997</v>
      </c>
      <c r="C9609" s="4">
        <v>30342</v>
      </c>
      <c r="D9609">
        <v>6183510505</v>
      </c>
      <c r="E9609">
        <f>VLOOKUP(D9609,  base_salary!A:A, 1, FALSE)</f>
        <v>6183510505</v>
      </c>
      <c r="F9609">
        <f t="shared" si="300"/>
        <v>0</v>
      </c>
      <c r="G9609">
        <f t="shared" ca="1" si="301"/>
        <v>0</v>
      </c>
    </row>
    <row r="9610" spans="1:7" x14ac:dyDescent="0.25">
      <c r="A9610" t="s">
        <v>11920</v>
      </c>
      <c r="B9610" t="s">
        <v>2345</v>
      </c>
      <c r="C9610" s="4">
        <v>57160</v>
      </c>
      <c r="D9610">
        <v>3164004753</v>
      </c>
      <c r="E9610">
        <f>VLOOKUP(D9610,  base_salary!A:A, 1, FALSE)</f>
        <v>3164004753</v>
      </c>
      <c r="F9610">
        <f t="shared" si="300"/>
        <v>0</v>
      </c>
      <c r="G9610">
        <f t="shared" ca="1" si="301"/>
        <v>0</v>
      </c>
    </row>
    <row r="9611" spans="1:7" x14ac:dyDescent="0.25">
      <c r="A9611" t="s">
        <v>11921</v>
      </c>
      <c r="B9611" t="s">
        <v>2804</v>
      </c>
      <c r="C9611" s="4">
        <v>18364</v>
      </c>
      <c r="D9611">
        <v>1739513533</v>
      </c>
      <c r="E9611">
        <f>VLOOKUP(D9611,  base_salary!A:A, 1, FALSE)</f>
        <v>1739513533</v>
      </c>
      <c r="F9611">
        <f t="shared" si="300"/>
        <v>0</v>
      </c>
      <c r="G9611">
        <f t="shared" ca="1" si="301"/>
        <v>0</v>
      </c>
    </row>
    <row r="9612" spans="1:7" x14ac:dyDescent="0.25">
      <c r="A9612" t="s">
        <v>11922</v>
      </c>
      <c r="B9612" t="s">
        <v>2283</v>
      </c>
      <c r="C9612" s="4">
        <v>33667</v>
      </c>
      <c r="D9612">
        <v>6253520369</v>
      </c>
      <c r="E9612">
        <f>VLOOKUP(D9612,  base_salary!A:A, 1, FALSE)</f>
        <v>6253520369</v>
      </c>
      <c r="F9612">
        <f t="shared" si="300"/>
        <v>0</v>
      </c>
      <c r="G9612">
        <f t="shared" ca="1" si="301"/>
        <v>0</v>
      </c>
    </row>
    <row r="9613" spans="1:7" x14ac:dyDescent="0.25">
      <c r="A9613" t="s">
        <v>11923</v>
      </c>
      <c r="B9613" t="s">
        <v>1993</v>
      </c>
      <c r="C9613" s="4">
        <v>26607</v>
      </c>
      <c r="D9613">
        <v>1888252693</v>
      </c>
      <c r="E9613">
        <f>VLOOKUP(D9613,  base_salary!A:A, 1, FALSE)</f>
        <v>1888252693</v>
      </c>
      <c r="F9613">
        <f t="shared" si="300"/>
        <v>0</v>
      </c>
      <c r="G9613">
        <f t="shared" ca="1" si="301"/>
        <v>0</v>
      </c>
    </row>
    <row r="9614" spans="1:7" x14ac:dyDescent="0.25">
      <c r="A9614" t="s">
        <v>11924</v>
      </c>
      <c r="B9614" t="s">
        <v>2071</v>
      </c>
      <c r="C9614" s="4">
        <v>40927</v>
      </c>
      <c r="D9614">
        <v>2012142672</v>
      </c>
      <c r="E9614">
        <f>VLOOKUP(D9614,  base_salary!A:A, 1, FALSE)</f>
        <v>2012142672</v>
      </c>
      <c r="F9614">
        <f t="shared" si="300"/>
        <v>0</v>
      </c>
      <c r="G9614">
        <f t="shared" ca="1" si="301"/>
        <v>0</v>
      </c>
    </row>
    <row r="9615" spans="1:7" x14ac:dyDescent="0.25">
      <c r="A9615" t="s">
        <v>11925</v>
      </c>
      <c r="B9615" t="s">
        <v>2548</v>
      </c>
      <c r="C9615" s="4">
        <v>32559</v>
      </c>
      <c r="D9615">
        <v>1659418720</v>
      </c>
      <c r="E9615">
        <f>VLOOKUP(D9615,  base_salary!A:A, 1, FALSE)</f>
        <v>1659418720</v>
      </c>
      <c r="F9615">
        <f t="shared" si="300"/>
        <v>0</v>
      </c>
      <c r="G9615">
        <f t="shared" ca="1" si="301"/>
        <v>0</v>
      </c>
    </row>
    <row r="9616" spans="1:7" x14ac:dyDescent="0.25">
      <c r="A9616" t="s">
        <v>11926</v>
      </c>
      <c r="B9616" t="s">
        <v>1930</v>
      </c>
      <c r="C9616" s="4">
        <v>17045</v>
      </c>
      <c r="D9616">
        <v>8401146046</v>
      </c>
      <c r="E9616">
        <f>VLOOKUP(D9616,  base_salary!A:A, 1, FALSE)</f>
        <v>8401146046</v>
      </c>
      <c r="F9616">
        <f t="shared" si="300"/>
        <v>0</v>
      </c>
      <c r="G9616">
        <f t="shared" ca="1" si="301"/>
        <v>0</v>
      </c>
    </row>
    <row r="9617" spans="1:7" x14ac:dyDescent="0.25">
      <c r="A9617" t="s">
        <v>11927</v>
      </c>
      <c r="B9617" t="s">
        <v>2389</v>
      </c>
      <c r="C9617" s="4">
        <v>34863</v>
      </c>
      <c r="D9617">
        <v>1592980554</v>
      </c>
      <c r="E9617">
        <f>VLOOKUP(D9617,  base_salary!A:A, 1, FALSE)</f>
        <v>1592980554</v>
      </c>
      <c r="F9617">
        <f t="shared" si="300"/>
        <v>0</v>
      </c>
      <c r="G9617">
        <f t="shared" ca="1" si="301"/>
        <v>0</v>
      </c>
    </row>
    <row r="9618" spans="1:7" x14ac:dyDescent="0.25">
      <c r="A9618" t="s">
        <v>11928</v>
      </c>
      <c r="B9618" t="s">
        <v>2149</v>
      </c>
      <c r="C9618" s="4">
        <v>57626</v>
      </c>
      <c r="D9618">
        <v>9854387496</v>
      </c>
      <c r="E9618">
        <f>VLOOKUP(D9618,  base_salary!A:A, 1, FALSE)</f>
        <v>9854387496</v>
      </c>
      <c r="F9618">
        <f t="shared" si="300"/>
        <v>0</v>
      </c>
      <c r="G9618">
        <f t="shared" ca="1" si="301"/>
        <v>0</v>
      </c>
    </row>
    <row r="9619" spans="1:7" x14ac:dyDescent="0.25">
      <c r="A9619" t="s">
        <v>11929</v>
      </c>
      <c r="B9619" t="s">
        <v>2223</v>
      </c>
      <c r="C9619" s="4">
        <v>52671</v>
      </c>
      <c r="D9619">
        <v>923191143</v>
      </c>
      <c r="E9619">
        <f>VLOOKUP(D9619,  base_salary!A:A, 1, FALSE)</f>
        <v>923191143</v>
      </c>
      <c r="F9619">
        <f t="shared" si="300"/>
        <v>0</v>
      </c>
      <c r="G9619">
        <f t="shared" ca="1" si="301"/>
        <v>0</v>
      </c>
    </row>
    <row r="9620" spans="1:7" x14ac:dyDescent="0.25">
      <c r="A9620" t="s">
        <v>11930</v>
      </c>
      <c r="B9620" t="s">
        <v>3720</v>
      </c>
      <c r="C9620" s="4">
        <v>55143</v>
      </c>
      <c r="D9620">
        <v>3213290963</v>
      </c>
      <c r="E9620">
        <f>VLOOKUP(D9620,  base_salary!A:A, 1, FALSE)</f>
        <v>3213290963</v>
      </c>
      <c r="F9620">
        <f t="shared" si="300"/>
        <v>0</v>
      </c>
      <c r="G9620">
        <f t="shared" ca="1" si="301"/>
        <v>0</v>
      </c>
    </row>
    <row r="9621" spans="1:7" x14ac:dyDescent="0.25">
      <c r="A9621" t="s">
        <v>11931</v>
      </c>
      <c r="B9621" t="s">
        <v>2300</v>
      </c>
      <c r="C9621" s="4">
        <v>45478</v>
      </c>
      <c r="D9621">
        <v>146065492</v>
      </c>
      <c r="E9621">
        <f>VLOOKUP(D9621,  base_salary!A:A, 1, FALSE)</f>
        <v>146065492</v>
      </c>
      <c r="F9621">
        <f t="shared" si="300"/>
        <v>0</v>
      </c>
      <c r="G9621">
        <f t="shared" ca="1" si="301"/>
        <v>0</v>
      </c>
    </row>
    <row r="9622" spans="1:7" x14ac:dyDescent="0.25">
      <c r="A9622" t="s">
        <v>11932</v>
      </c>
      <c r="B9622" t="s">
        <v>2139</v>
      </c>
      <c r="C9622" s="4">
        <v>41537</v>
      </c>
      <c r="D9622">
        <v>3967370569</v>
      </c>
      <c r="E9622">
        <f>VLOOKUP(D9622,  base_salary!A:A, 1, FALSE)</f>
        <v>3967370569</v>
      </c>
      <c r="F9622">
        <f t="shared" si="300"/>
        <v>0</v>
      </c>
      <c r="G9622">
        <f t="shared" ca="1" si="301"/>
        <v>0</v>
      </c>
    </row>
    <row r="9623" spans="1:7" x14ac:dyDescent="0.25">
      <c r="A9623" t="s">
        <v>11933</v>
      </c>
      <c r="B9623" t="s">
        <v>3113</v>
      </c>
      <c r="C9623" s="4">
        <v>25248</v>
      </c>
      <c r="D9623">
        <v>3097425365</v>
      </c>
      <c r="E9623">
        <f>VLOOKUP(D9623,  base_salary!A:A, 1, FALSE)</f>
        <v>3097425365</v>
      </c>
      <c r="F9623">
        <f t="shared" si="300"/>
        <v>0</v>
      </c>
      <c r="G9623">
        <f t="shared" ca="1" si="301"/>
        <v>0</v>
      </c>
    </row>
    <row r="9624" spans="1:7" x14ac:dyDescent="0.25">
      <c r="A9624" t="s">
        <v>11934</v>
      </c>
      <c r="B9624" t="s">
        <v>2749</v>
      </c>
      <c r="C9624" s="4">
        <v>26959</v>
      </c>
      <c r="D9624">
        <v>453763030</v>
      </c>
      <c r="E9624">
        <f>VLOOKUP(D9624,  base_salary!A:A, 1, FALSE)</f>
        <v>453763030</v>
      </c>
      <c r="F9624">
        <f t="shared" si="300"/>
        <v>0</v>
      </c>
      <c r="G9624">
        <f t="shared" ca="1" si="301"/>
        <v>0</v>
      </c>
    </row>
    <row r="9625" spans="1:7" x14ac:dyDescent="0.25">
      <c r="A9625" t="s">
        <v>11935</v>
      </c>
      <c r="B9625" t="s">
        <v>2188</v>
      </c>
      <c r="C9625" s="4">
        <v>25738</v>
      </c>
      <c r="D9625">
        <v>2873915978</v>
      </c>
      <c r="E9625">
        <f>VLOOKUP(D9625,  base_salary!A:A, 1, FALSE)</f>
        <v>2873915978</v>
      </c>
      <c r="F9625">
        <f t="shared" si="300"/>
        <v>0</v>
      </c>
      <c r="G9625">
        <f t="shared" ca="1" si="301"/>
        <v>0</v>
      </c>
    </row>
    <row r="9626" spans="1:7" x14ac:dyDescent="0.25">
      <c r="A9626" t="s">
        <v>11936</v>
      </c>
      <c r="B9626" t="s">
        <v>1993</v>
      </c>
      <c r="C9626" s="4">
        <v>32216</v>
      </c>
      <c r="D9626">
        <v>5756920838</v>
      </c>
      <c r="E9626">
        <f>VLOOKUP(D9626,  base_salary!A:A, 1, FALSE)</f>
        <v>5756920838</v>
      </c>
      <c r="F9626">
        <f t="shared" si="300"/>
        <v>0</v>
      </c>
      <c r="G9626">
        <f t="shared" ca="1" si="301"/>
        <v>0</v>
      </c>
    </row>
    <row r="9627" spans="1:7" x14ac:dyDescent="0.25">
      <c r="A9627" t="s">
        <v>11937</v>
      </c>
      <c r="B9627" t="s">
        <v>3253</v>
      </c>
      <c r="C9627" s="4">
        <v>22408</v>
      </c>
      <c r="D9627">
        <v>1442784075</v>
      </c>
      <c r="E9627">
        <f>VLOOKUP(D9627,  base_salary!A:A, 1, FALSE)</f>
        <v>1442784075</v>
      </c>
      <c r="F9627">
        <f t="shared" si="300"/>
        <v>0</v>
      </c>
      <c r="G9627">
        <f t="shared" ca="1" si="301"/>
        <v>0</v>
      </c>
    </row>
    <row r="9628" spans="1:7" x14ac:dyDescent="0.25">
      <c r="A9628" t="s">
        <v>11938</v>
      </c>
      <c r="B9628" t="s">
        <v>2800</v>
      </c>
      <c r="C9628" s="4">
        <v>12494</v>
      </c>
      <c r="D9628">
        <v>2128813026</v>
      </c>
      <c r="E9628">
        <f>VLOOKUP(D9628,  base_salary!A:A, 1, FALSE)</f>
        <v>2128813026</v>
      </c>
      <c r="F9628">
        <f t="shared" si="300"/>
        <v>0</v>
      </c>
      <c r="G9628">
        <f t="shared" ca="1" si="301"/>
        <v>0</v>
      </c>
    </row>
    <row r="9629" spans="1:7" x14ac:dyDescent="0.25">
      <c r="A9629" t="s">
        <v>11939</v>
      </c>
      <c r="B9629" t="s">
        <v>2343</v>
      </c>
      <c r="C9629" s="4">
        <v>52120</v>
      </c>
      <c r="D9629">
        <v>2074776004</v>
      </c>
      <c r="E9629">
        <f>VLOOKUP(D9629,  base_salary!A:A, 1, FALSE)</f>
        <v>2074776004</v>
      </c>
      <c r="F9629">
        <f t="shared" si="300"/>
        <v>0</v>
      </c>
      <c r="G9629">
        <f t="shared" ca="1" si="301"/>
        <v>0</v>
      </c>
    </row>
    <row r="9630" spans="1:7" x14ac:dyDescent="0.25">
      <c r="A9630" t="s">
        <v>11940</v>
      </c>
      <c r="B9630" t="s">
        <v>2376</v>
      </c>
      <c r="C9630" s="4">
        <v>28147</v>
      </c>
      <c r="D9630">
        <v>8603912793</v>
      </c>
      <c r="E9630">
        <f>VLOOKUP(D9630,  base_salary!A:A, 1, FALSE)</f>
        <v>8603912793</v>
      </c>
      <c r="F9630">
        <f t="shared" si="300"/>
        <v>0</v>
      </c>
      <c r="G9630">
        <f t="shared" ca="1" si="301"/>
        <v>0</v>
      </c>
    </row>
    <row r="9631" spans="1:7" x14ac:dyDescent="0.25">
      <c r="A9631" t="s">
        <v>11941</v>
      </c>
      <c r="B9631" t="s">
        <v>2168</v>
      </c>
      <c r="C9631" s="4">
        <v>42112</v>
      </c>
      <c r="D9631">
        <v>5191866150</v>
      </c>
      <c r="E9631">
        <f>VLOOKUP(D9631,  base_salary!A:A, 1, FALSE)</f>
        <v>5191866150</v>
      </c>
      <c r="F9631">
        <f t="shared" si="300"/>
        <v>0</v>
      </c>
      <c r="G9631">
        <f t="shared" ca="1" si="301"/>
        <v>0</v>
      </c>
    </row>
    <row r="9632" spans="1:7" x14ac:dyDescent="0.25">
      <c r="A9632" t="s">
        <v>11942</v>
      </c>
      <c r="B9632" t="s">
        <v>2923</v>
      </c>
      <c r="C9632" s="4">
        <v>17663</v>
      </c>
      <c r="D9632">
        <v>4175195971</v>
      </c>
      <c r="E9632">
        <f>VLOOKUP(D9632,  base_salary!A:A, 1, FALSE)</f>
        <v>4175195971</v>
      </c>
      <c r="F9632">
        <f t="shared" si="300"/>
        <v>0</v>
      </c>
      <c r="G9632">
        <f t="shared" ca="1" si="301"/>
        <v>0</v>
      </c>
    </row>
    <row r="9633" spans="1:7" x14ac:dyDescent="0.25">
      <c r="A9633" t="s">
        <v>11943</v>
      </c>
      <c r="B9633" t="s">
        <v>1966</v>
      </c>
      <c r="C9633" s="4">
        <v>20408</v>
      </c>
      <c r="D9633">
        <v>1522190236</v>
      </c>
      <c r="E9633">
        <f>VLOOKUP(D9633,  base_salary!A:A, 1, FALSE)</f>
        <v>1522190236</v>
      </c>
      <c r="F9633">
        <f t="shared" si="300"/>
        <v>0</v>
      </c>
      <c r="G9633">
        <f t="shared" ca="1" si="301"/>
        <v>0</v>
      </c>
    </row>
    <row r="9634" spans="1:7" x14ac:dyDescent="0.25">
      <c r="A9634" t="s">
        <v>11944</v>
      </c>
      <c r="B9634" t="s">
        <v>2032</v>
      </c>
      <c r="C9634" s="4">
        <v>29139</v>
      </c>
      <c r="D9634">
        <v>7132417177</v>
      </c>
      <c r="E9634">
        <f>VLOOKUP(D9634,  base_salary!A:A, 1, FALSE)</f>
        <v>7132417177</v>
      </c>
      <c r="F9634">
        <f t="shared" si="300"/>
        <v>0</v>
      </c>
      <c r="G9634">
        <f t="shared" ca="1" si="301"/>
        <v>0</v>
      </c>
    </row>
    <row r="9635" spans="1:7" x14ac:dyDescent="0.25">
      <c r="A9635" t="s">
        <v>11945</v>
      </c>
      <c r="B9635" t="s">
        <v>3785</v>
      </c>
      <c r="C9635" s="4">
        <v>22759</v>
      </c>
      <c r="D9635">
        <v>2510440322</v>
      </c>
      <c r="E9635">
        <f>VLOOKUP(D9635,  base_salary!A:A, 1, FALSE)</f>
        <v>2510440322</v>
      </c>
      <c r="F9635">
        <f t="shared" si="300"/>
        <v>0</v>
      </c>
      <c r="G9635">
        <f t="shared" ca="1" si="301"/>
        <v>0</v>
      </c>
    </row>
    <row r="9636" spans="1:7" x14ac:dyDescent="0.25">
      <c r="A9636" t="s">
        <v>11946</v>
      </c>
      <c r="B9636" t="s">
        <v>3390</v>
      </c>
      <c r="C9636" s="4">
        <v>51504</v>
      </c>
      <c r="D9636">
        <v>8682006391</v>
      </c>
      <c r="E9636">
        <f>VLOOKUP(D9636,  base_salary!A:A, 1, FALSE)</f>
        <v>8682006391</v>
      </c>
      <c r="F9636">
        <f t="shared" si="300"/>
        <v>0</v>
      </c>
      <c r="G9636">
        <f t="shared" ca="1" si="301"/>
        <v>0</v>
      </c>
    </row>
    <row r="9637" spans="1:7" x14ac:dyDescent="0.25">
      <c r="A9637" t="s">
        <v>11947</v>
      </c>
      <c r="B9637" t="s">
        <v>2170</v>
      </c>
      <c r="C9637" s="4">
        <v>24413</v>
      </c>
      <c r="D9637">
        <v>2500807061</v>
      </c>
      <c r="E9637">
        <f>VLOOKUP(D9637,  base_salary!A:A, 1, FALSE)</f>
        <v>2500807061</v>
      </c>
      <c r="F9637">
        <f t="shared" si="300"/>
        <v>0</v>
      </c>
      <c r="G9637">
        <f t="shared" ca="1" si="301"/>
        <v>0</v>
      </c>
    </row>
    <row r="9638" spans="1:7" x14ac:dyDescent="0.25">
      <c r="A9638" t="s">
        <v>11948</v>
      </c>
      <c r="B9638" t="s">
        <v>2405</v>
      </c>
      <c r="C9638" s="4">
        <v>30322</v>
      </c>
      <c r="D9638">
        <v>4969679754</v>
      </c>
      <c r="E9638">
        <f>VLOOKUP(D9638,  base_salary!A:A, 1, FALSE)</f>
        <v>4969679754</v>
      </c>
      <c r="F9638">
        <f t="shared" si="300"/>
        <v>0</v>
      </c>
      <c r="G9638">
        <f t="shared" ca="1" si="301"/>
        <v>0</v>
      </c>
    </row>
    <row r="9639" spans="1:7" x14ac:dyDescent="0.25">
      <c r="A9639" t="s">
        <v>11949</v>
      </c>
      <c r="B9639" t="s">
        <v>3915</v>
      </c>
      <c r="C9639" s="4">
        <v>53009</v>
      </c>
      <c r="D9639">
        <v>5684780105</v>
      </c>
      <c r="E9639">
        <f>VLOOKUP(D9639,  base_salary!A:A, 1, FALSE)</f>
        <v>5684780105</v>
      </c>
      <c r="F9639">
        <f t="shared" si="300"/>
        <v>0</v>
      </c>
      <c r="G9639">
        <f t="shared" ca="1" si="301"/>
        <v>0</v>
      </c>
    </row>
    <row r="9640" spans="1:7" x14ac:dyDescent="0.25">
      <c r="A9640" t="s">
        <v>11950</v>
      </c>
      <c r="B9640" t="s">
        <v>2557</v>
      </c>
      <c r="C9640" s="4">
        <v>25039</v>
      </c>
      <c r="D9640">
        <v>3580617389</v>
      </c>
      <c r="E9640">
        <f>VLOOKUP(D9640,  base_salary!A:A, 1, FALSE)</f>
        <v>3580617389</v>
      </c>
      <c r="F9640">
        <f t="shared" si="300"/>
        <v>0</v>
      </c>
      <c r="G9640">
        <f t="shared" ca="1" si="301"/>
        <v>0</v>
      </c>
    </row>
    <row r="9641" spans="1:7" x14ac:dyDescent="0.25">
      <c r="A9641" t="s">
        <v>11951</v>
      </c>
      <c r="B9641" t="s">
        <v>2687</v>
      </c>
      <c r="C9641" s="4">
        <v>22679</v>
      </c>
      <c r="D9641">
        <v>3219601650</v>
      </c>
      <c r="E9641">
        <f>VLOOKUP(D9641,  base_salary!A:A, 1, FALSE)</f>
        <v>3219601650</v>
      </c>
      <c r="F9641">
        <f t="shared" si="300"/>
        <v>0</v>
      </c>
      <c r="G9641">
        <f t="shared" ca="1" si="301"/>
        <v>0</v>
      </c>
    </row>
    <row r="9642" spans="1:7" x14ac:dyDescent="0.25">
      <c r="A9642" t="s">
        <v>11952</v>
      </c>
      <c r="B9642" t="s">
        <v>2916</v>
      </c>
      <c r="C9642" s="4">
        <v>20318</v>
      </c>
      <c r="D9642">
        <v>2924550912</v>
      </c>
      <c r="E9642">
        <f>VLOOKUP(D9642,  base_salary!A:A, 1, FALSE)</f>
        <v>2924550912</v>
      </c>
      <c r="F9642">
        <f t="shared" si="300"/>
        <v>0</v>
      </c>
      <c r="G9642">
        <f t="shared" ca="1" si="301"/>
        <v>0</v>
      </c>
    </row>
    <row r="9643" spans="1:7" x14ac:dyDescent="0.25">
      <c r="A9643" t="s">
        <v>11953</v>
      </c>
      <c r="B9643" t="s">
        <v>2965</v>
      </c>
      <c r="C9643" s="4">
        <v>46937</v>
      </c>
      <c r="D9643">
        <v>2421688019</v>
      </c>
      <c r="E9643">
        <f>VLOOKUP(D9643,  base_salary!A:A, 1, FALSE)</f>
        <v>2421688019</v>
      </c>
      <c r="F9643">
        <f t="shared" si="300"/>
        <v>0</v>
      </c>
      <c r="G9643">
        <f t="shared" ca="1" si="301"/>
        <v>0</v>
      </c>
    </row>
    <row r="9644" spans="1:7" x14ac:dyDescent="0.25">
      <c r="A9644" t="s">
        <v>11954</v>
      </c>
      <c r="B9644" t="s">
        <v>2205</v>
      </c>
      <c r="C9644" s="4">
        <v>27320</v>
      </c>
      <c r="D9644">
        <v>4306425231</v>
      </c>
      <c r="E9644">
        <f>VLOOKUP(D9644,  base_salary!A:A, 1, FALSE)</f>
        <v>4306425231</v>
      </c>
      <c r="F9644">
        <f t="shared" si="300"/>
        <v>0</v>
      </c>
      <c r="G9644">
        <f t="shared" ca="1" si="301"/>
        <v>0</v>
      </c>
    </row>
    <row r="9645" spans="1:7" x14ac:dyDescent="0.25">
      <c r="A9645" t="s">
        <v>11955</v>
      </c>
      <c r="B9645" t="s">
        <v>5394</v>
      </c>
      <c r="C9645" s="4">
        <v>21212</v>
      </c>
      <c r="D9645">
        <v>2565290632</v>
      </c>
      <c r="E9645">
        <f>VLOOKUP(D9645,  base_salary!A:A, 1, FALSE)</f>
        <v>2565290632</v>
      </c>
      <c r="F9645">
        <f t="shared" si="300"/>
        <v>0</v>
      </c>
      <c r="G9645">
        <f t="shared" ca="1" si="301"/>
        <v>0</v>
      </c>
    </row>
    <row r="9646" spans="1:7" x14ac:dyDescent="0.25">
      <c r="A9646" t="s">
        <v>11956</v>
      </c>
      <c r="B9646" t="s">
        <v>2164</v>
      </c>
      <c r="C9646" s="4">
        <v>27035</v>
      </c>
      <c r="D9646">
        <v>4286367630</v>
      </c>
      <c r="E9646">
        <f>VLOOKUP(D9646,  base_salary!A:A, 1, FALSE)</f>
        <v>4286367630</v>
      </c>
      <c r="F9646">
        <f t="shared" si="300"/>
        <v>0</v>
      </c>
      <c r="G9646">
        <f t="shared" ca="1" si="301"/>
        <v>0</v>
      </c>
    </row>
    <row r="9647" spans="1:7" x14ac:dyDescent="0.25">
      <c r="A9647" t="s">
        <v>11957</v>
      </c>
      <c r="B9647" t="s">
        <v>2065</v>
      </c>
      <c r="C9647" s="4">
        <v>14159</v>
      </c>
      <c r="D9647">
        <v>5998486889</v>
      </c>
      <c r="E9647">
        <f>VLOOKUP(D9647,  base_salary!A:A, 1, FALSE)</f>
        <v>5998486889</v>
      </c>
      <c r="F9647">
        <f t="shared" si="300"/>
        <v>0</v>
      </c>
      <c r="G9647">
        <f t="shared" ca="1" si="301"/>
        <v>0</v>
      </c>
    </row>
    <row r="9648" spans="1:7" x14ac:dyDescent="0.25">
      <c r="A9648" t="s">
        <v>11958</v>
      </c>
      <c r="B9648" t="s">
        <v>2214</v>
      </c>
      <c r="C9648" s="4">
        <v>37931</v>
      </c>
      <c r="D9648">
        <v>8173067724</v>
      </c>
      <c r="E9648">
        <f>VLOOKUP(D9648,  base_salary!A:A, 1, FALSE)</f>
        <v>8173067724</v>
      </c>
      <c r="F9648">
        <f t="shared" si="300"/>
        <v>0</v>
      </c>
      <c r="G9648">
        <f t="shared" ca="1" si="301"/>
        <v>0</v>
      </c>
    </row>
    <row r="9649" spans="1:7" x14ac:dyDescent="0.25">
      <c r="A9649" t="s">
        <v>11959</v>
      </c>
      <c r="B9649" t="s">
        <v>3369</v>
      </c>
      <c r="C9649" s="4">
        <v>48146</v>
      </c>
      <c r="D9649">
        <v>5574535556</v>
      </c>
      <c r="E9649">
        <f>VLOOKUP(D9649,  base_salary!A:A, 1, FALSE)</f>
        <v>5574535556</v>
      </c>
      <c r="F9649">
        <f t="shared" si="300"/>
        <v>0</v>
      </c>
      <c r="G9649">
        <f t="shared" ca="1" si="301"/>
        <v>0</v>
      </c>
    </row>
    <row r="9650" spans="1:7" x14ac:dyDescent="0.25">
      <c r="A9650" t="s">
        <v>11960</v>
      </c>
      <c r="B9650" t="s">
        <v>2071</v>
      </c>
      <c r="C9650" s="4">
        <v>38727</v>
      </c>
      <c r="D9650">
        <v>4838770758</v>
      </c>
      <c r="E9650">
        <f>VLOOKUP(D9650,  base_salary!A:A, 1, FALSE)</f>
        <v>4838770758</v>
      </c>
      <c r="F9650">
        <f t="shared" si="300"/>
        <v>0</v>
      </c>
      <c r="G9650">
        <f t="shared" ca="1" si="301"/>
        <v>0</v>
      </c>
    </row>
    <row r="9651" spans="1:7" x14ac:dyDescent="0.25">
      <c r="A9651" t="s">
        <v>11961</v>
      </c>
      <c r="B9651" t="s">
        <v>2552</v>
      </c>
      <c r="C9651" s="4">
        <v>35911</v>
      </c>
      <c r="D9651">
        <v>5074304008</v>
      </c>
      <c r="E9651">
        <f>VLOOKUP(D9651,  base_salary!A:A, 1, FALSE)</f>
        <v>5074304008</v>
      </c>
      <c r="F9651">
        <f t="shared" si="300"/>
        <v>0</v>
      </c>
      <c r="G9651">
        <f t="shared" ca="1" si="301"/>
        <v>0</v>
      </c>
    </row>
    <row r="9652" spans="1:7" x14ac:dyDescent="0.25">
      <c r="A9652" t="s">
        <v>11962</v>
      </c>
      <c r="B9652" t="s">
        <v>2501</v>
      </c>
      <c r="C9652" s="4">
        <v>58555</v>
      </c>
      <c r="D9652">
        <v>115757341</v>
      </c>
      <c r="E9652">
        <f>VLOOKUP(D9652,  base_salary!A:A, 1, FALSE)</f>
        <v>115757341</v>
      </c>
      <c r="F9652">
        <f t="shared" si="300"/>
        <v>0</v>
      </c>
      <c r="G9652">
        <f t="shared" ca="1" si="301"/>
        <v>0</v>
      </c>
    </row>
    <row r="9653" spans="1:7" x14ac:dyDescent="0.25">
      <c r="A9653" t="s">
        <v>11963</v>
      </c>
      <c r="B9653" t="s">
        <v>2470</v>
      </c>
      <c r="C9653" s="4">
        <v>25747</v>
      </c>
      <c r="D9653">
        <v>4037854406</v>
      </c>
      <c r="E9653">
        <f>VLOOKUP(D9653,  base_salary!A:A, 1, FALSE)</f>
        <v>4037854406</v>
      </c>
      <c r="F9653">
        <f t="shared" si="300"/>
        <v>0</v>
      </c>
      <c r="G9653">
        <f t="shared" ca="1" si="301"/>
        <v>0</v>
      </c>
    </row>
    <row r="9654" spans="1:7" x14ac:dyDescent="0.25">
      <c r="A9654" t="s">
        <v>11964</v>
      </c>
      <c r="B9654" t="s">
        <v>1950</v>
      </c>
      <c r="C9654" s="4">
        <v>20898</v>
      </c>
      <c r="D9654">
        <v>1545110042</v>
      </c>
      <c r="E9654">
        <f>VLOOKUP(D9654,  base_salary!A:A, 1, FALSE)</f>
        <v>1545110042</v>
      </c>
      <c r="F9654">
        <f t="shared" si="300"/>
        <v>0</v>
      </c>
      <c r="G9654">
        <f t="shared" ca="1" si="301"/>
        <v>0</v>
      </c>
    </row>
    <row r="9655" spans="1:7" x14ac:dyDescent="0.25">
      <c r="A9655" t="s">
        <v>11965</v>
      </c>
      <c r="B9655" t="s">
        <v>2764</v>
      </c>
      <c r="C9655" s="4">
        <v>25361</v>
      </c>
      <c r="D9655">
        <v>7054972058</v>
      </c>
      <c r="E9655">
        <f>VLOOKUP(D9655,  base_salary!A:A, 1, FALSE)</f>
        <v>7054972058</v>
      </c>
      <c r="F9655">
        <f t="shared" si="300"/>
        <v>0</v>
      </c>
      <c r="G9655">
        <f t="shared" ca="1" si="301"/>
        <v>0</v>
      </c>
    </row>
    <row r="9656" spans="1:7" x14ac:dyDescent="0.25">
      <c r="A9656" t="s">
        <v>11966</v>
      </c>
      <c r="B9656" t="s">
        <v>3092</v>
      </c>
      <c r="C9656" s="4">
        <v>27185</v>
      </c>
      <c r="D9656">
        <v>4900475084</v>
      </c>
      <c r="E9656">
        <f>VLOOKUP(D9656,  base_salary!A:A, 1, FALSE)</f>
        <v>4900475084</v>
      </c>
      <c r="F9656">
        <f t="shared" si="300"/>
        <v>0</v>
      </c>
      <c r="G9656">
        <f t="shared" ca="1" si="301"/>
        <v>0</v>
      </c>
    </row>
    <row r="9657" spans="1:7" x14ac:dyDescent="0.25">
      <c r="A9657" t="s">
        <v>11967</v>
      </c>
      <c r="B9657" t="s">
        <v>2266</v>
      </c>
      <c r="C9657" s="4">
        <v>39700</v>
      </c>
      <c r="D9657">
        <v>9621571960</v>
      </c>
      <c r="E9657">
        <f>VLOOKUP(D9657,  base_salary!A:A, 1, FALSE)</f>
        <v>9621571960</v>
      </c>
      <c r="F9657">
        <f t="shared" si="300"/>
        <v>0</v>
      </c>
      <c r="G9657">
        <f t="shared" ca="1" si="301"/>
        <v>0</v>
      </c>
    </row>
    <row r="9658" spans="1:7" x14ac:dyDescent="0.25">
      <c r="A9658" t="s">
        <v>11968</v>
      </c>
      <c r="B9658" t="s">
        <v>2501</v>
      </c>
      <c r="C9658" s="4">
        <v>20823</v>
      </c>
      <c r="D9658">
        <v>6720857681</v>
      </c>
      <c r="E9658">
        <f>VLOOKUP(D9658,  base_salary!A:A, 1, FALSE)</f>
        <v>6720857681</v>
      </c>
      <c r="F9658">
        <f t="shared" si="300"/>
        <v>0</v>
      </c>
      <c r="G9658">
        <f t="shared" ca="1" si="301"/>
        <v>0</v>
      </c>
    </row>
    <row r="9659" spans="1:7" x14ac:dyDescent="0.25">
      <c r="A9659" t="s">
        <v>11969</v>
      </c>
      <c r="B9659" t="s">
        <v>3873</v>
      </c>
      <c r="C9659" s="4">
        <v>27045</v>
      </c>
      <c r="D9659">
        <v>6915102108</v>
      </c>
      <c r="E9659">
        <f>VLOOKUP(D9659,  base_salary!A:A, 1, FALSE)</f>
        <v>6915102108</v>
      </c>
      <c r="F9659">
        <f t="shared" si="300"/>
        <v>0</v>
      </c>
      <c r="G9659">
        <f t="shared" ca="1" si="301"/>
        <v>0</v>
      </c>
    </row>
    <row r="9660" spans="1:7" x14ac:dyDescent="0.25">
      <c r="A9660" t="s">
        <v>11970</v>
      </c>
      <c r="B9660" t="s">
        <v>2018</v>
      </c>
      <c r="C9660" s="4">
        <v>10408</v>
      </c>
      <c r="D9660">
        <v>4691333258</v>
      </c>
      <c r="E9660">
        <f>VLOOKUP(D9660,  base_salary!A:A, 1, FALSE)</f>
        <v>4691333258</v>
      </c>
      <c r="F9660">
        <f t="shared" si="300"/>
        <v>0</v>
      </c>
      <c r="G9660">
        <f t="shared" ca="1" si="301"/>
        <v>0</v>
      </c>
    </row>
    <row r="9661" spans="1:7" x14ac:dyDescent="0.25">
      <c r="A9661" t="s">
        <v>11971</v>
      </c>
      <c r="B9661" t="s">
        <v>2358</v>
      </c>
      <c r="C9661" s="4">
        <v>16306</v>
      </c>
      <c r="D9661">
        <v>7888574610</v>
      </c>
      <c r="E9661">
        <f>VLOOKUP(D9661,  base_salary!A:A, 1, FALSE)</f>
        <v>7888574610</v>
      </c>
      <c r="F9661">
        <f t="shared" si="300"/>
        <v>0</v>
      </c>
      <c r="G9661">
        <f t="shared" ca="1" si="301"/>
        <v>0</v>
      </c>
    </row>
    <row r="9662" spans="1:7" x14ac:dyDescent="0.25">
      <c r="A9662" t="s">
        <v>11972</v>
      </c>
      <c r="B9662" t="s">
        <v>2345</v>
      </c>
      <c r="C9662" s="4">
        <v>20118</v>
      </c>
      <c r="D9662">
        <v>2234966051</v>
      </c>
      <c r="E9662">
        <f>VLOOKUP(D9662,  base_salary!A:A, 1, FALSE)</f>
        <v>2234966051</v>
      </c>
      <c r="F9662">
        <f t="shared" si="300"/>
        <v>0</v>
      </c>
      <c r="G9662">
        <f t="shared" ca="1" si="301"/>
        <v>0</v>
      </c>
    </row>
    <row r="9663" spans="1:7" x14ac:dyDescent="0.25">
      <c r="A9663" t="s">
        <v>11973</v>
      </c>
      <c r="B9663" t="s">
        <v>2173</v>
      </c>
      <c r="C9663" s="4">
        <v>52107</v>
      </c>
      <c r="D9663">
        <v>9369490930</v>
      </c>
      <c r="E9663">
        <f>VLOOKUP(D9663,  base_salary!A:A, 1, FALSE)</f>
        <v>9369490930</v>
      </c>
      <c r="F9663">
        <f t="shared" si="300"/>
        <v>0</v>
      </c>
      <c r="G9663">
        <f t="shared" ca="1" si="301"/>
        <v>0</v>
      </c>
    </row>
    <row r="9664" spans="1:7" x14ac:dyDescent="0.25">
      <c r="A9664" t="s">
        <v>11974</v>
      </c>
      <c r="B9664" t="s">
        <v>2804</v>
      </c>
      <c r="C9664" s="4">
        <v>22331</v>
      </c>
      <c r="D9664">
        <v>4396213212</v>
      </c>
      <c r="E9664">
        <f>VLOOKUP(D9664,  base_salary!A:A, 1, FALSE)</f>
        <v>4396213212</v>
      </c>
      <c r="F9664">
        <f t="shared" si="300"/>
        <v>0</v>
      </c>
      <c r="G9664">
        <f t="shared" ca="1" si="301"/>
        <v>0</v>
      </c>
    </row>
    <row r="9665" spans="1:7" x14ac:dyDescent="0.25">
      <c r="A9665" t="s">
        <v>11975</v>
      </c>
      <c r="B9665" t="s">
        <v>2321</v>
      </c>
      <c r="C9665" s="4">
        <v>59251</v>
      </c>
      <c r="D9665">
        <v>2975315244</v>
      </c>
      <c r="E9665">
        <f>VLOOKUP(D9665,  base_salary!A:A, 1, FALSE)</f>
        <v>2975315244</v>
      </c>
      <c r="F9665">
        <f t="shared" si="300"/>
        <v>0</v>
      </c>
      <c r="G9665">
        <f t="shared" ca="1" si="301"/>
        <v>0</v>
      </c>
    </row>
    <row r="9666" spans="1:7" x14ac:dyDescent="0.25">
      <c r="A9666" t="s">
        <v>11976</v>
      </c>
      <c r="B9666" t="s">
        <v>2470</v>
      </c>
      <c r="C9666" s="4">
        <v>33100</v>
      </c>
      <c r="D9666">
        <v>8552526727</v>
      </c>
      <c r="E9666">
        <f>VLOOKUP(D9666,  base_salary!A:A, 1, FALSE)</f>
        <v>8552526727</v>
      </c>
      <c r="F9666">
        <f t="shared" si="300"/>
        <v>0</v>
      </c>
      <c r="G9666">
        <f t="shared" ca="1" si="301"/>
        <v>0</v>
      </c>
    </row>
    <row r="9667" spans="1:7" x14ac:dyDescent="0.25">
      <c r="A9667" t="s">
        <v>11977</v>
      </c>
      <c r="B9667" t="s">
        <v>2391</v>
      </c>
      <c r="C9667" s="4">
        <v>37772</v>
      </c>
      <c r="D9667">
        <v>5519420165</v>
      </c>
      <c r="E9667">
        <f>VLOOKUP(D9667,  base_salary!A:A, 1, FALSE)</f>
        <v>5519420165</v>
      </c>
      <c r="F9667">
        <f t="shared" ref="F9667:F9730" si="302">IF(ISERROR(E9667), 1, 0)</f>
        <v>0</v>
      </c>
      <c r="G9667">
        <f t="shared" ref="G9667:G9730" ca="1" si="303">SUM(G:G)</f>
        <v>0</v>
      </c>
    </row>
    <row r="9668" spans="1:7" x14ac:dyDescent="0.25">
      <c r="A9668" t="s">
        <v>11978</v>
      </c>
      <c r="B9668" t="s">
        <v>2800</v>
      </c>
      <c r="C9668" s="4">
        <v>37805</v>
      </c>
      <c r="D9668">
        <v>8238030943</v>
      </c>
      <c r="E9668">
        <f>VLOOKUP(D9668,  base_salary!A:A, 1, FALSE)</f>
        <v>8238030943</v>
      </c>
      <c r="F9668">
        <f t="shared" si="302"/>
        <v>0</v>
      </c>
      <c r="G9668">
        <f t="shared" ca="1" si="303"/>
        <v>0</v>
      </c>
    </row>
    <row r="9669" spans="1:7" x14ac:dyDescent="0.25">
      <c r="A9669" t="s">
        <v>11979</v>
      </c>
      <c r="B9669" t="s">
        <v>2727</v>
      </c>
      <c r="C9669" s="4">
        <v>26120</v>
      </c>
      <c r="D9669">
        <v>9457151267</v>
      </c>
      <c r="E9669">
        <f>VLOOKUP(D9669,  base_salary!A:A, 1, FALSE)</f>
        <v>9457151267</v>
      </c>
      <c r="F9669">
        <f t="shared" si="302"/>
        <v>0</v>
      </c>
      <c r="G9669">
        <f t="shared" ca="1" si="303"/>
        <v>0</v>
      </c>
    </row>
    <row r="9670" spans="1:7" x14ac:dyDescent="0.25">
      <c r="A9670" t="s">
        <v>11980</v>
      </c>
      <c r="B9670" t="s">
        <v>2896</v>
      </c>
      <c r="C9670" s="4">
        <v>15166</v>
      </c>
      <c r="D9670">
        <v>8128449354</v>
      </c>
      <c r="E9670">
        <f>VLOOKUP(D9670,  base_salary!A:A, 1, FALSE)</f>
        <v>8128449354</v>
      </c>
      <c r="F9670">
        <f t="shared" si="302"/>
        <v>0</v>
      </c>
      <c r="G9670">
        <f t="shared" ca="1" si="303"/>
        <v>0</v>
      </c>
    </row>
    <row r="9671" spans="1:7" x14ac:dyDescent="0.25">
      <c r="A9671" t="s">
        <v>11981</v>
      </c>
      <c r="B9671" t="s">
        <v>2255</v>
      </c>
      <c r="C9671" s="4">
        <v>18119</v>
      </c>
      <c r="D9671">
        <v>1085075834</v>
      </c>
      <c r="E9671">
        <f>VLOOKUP(D9671,  base_salary!A:A, 1, FALSE)</f>
        <v>1085075834</v>
      </c>
      <c r="F9671">
        <f t="shared" si="302"/>
        <v>0</v>
      </c>
      <c r="G9671">
        <f t="shared" ca="1" si="303"/>
        <v>0</v>
      </c>
    </row>
    <row r="9672" spans="1:7" x14ac:dyDescent="0.25">
      <c r="A9672" t="s">
        <v>11982</v>
      </c>
      <c r="B9672" t="s">
        <v>2239</v>
      </c>
      <c r="C9672" s="4">
        <v>24123</v>
      </c>
      <c r="D9672">
        <v>2677632772</v>
      </c>
      <c r="E9672">
        <f>VLOOKUP(D9672,  base_salary!A:A, 1, FALSE)</f>
        <v>2677632772</v>
      </c>
      <c r="F9672">
        <f t="shared" si="302"/>
        <v>0</v>
      </c>
      <c r="G9672">
        <f t="shared" ca="1" si="303"/>
        <v>0</v>
      </c>
    </row>
    <row r="9673" spans="1:7" x14ac:dyDescent="0.25">
      <c r="A9673" t="s">
        <v>11983</v>
      </c>
      <c r="B9673" t="s">
        <v>2916</v>
      </c>
      <c r="C9673" s="4">
        <v>21216</v>
      </c>
      <c r="D9673">
        <v>8204786093</v>
      </c>
      <c r="E9673">
        <f>VLOOKUP(D9673,  base_salary!A:A, 1, FALSE)</f>
        <v>8204786093</v>
      </c>
      <c r="F9673">
        <f t="shared" si="302"/>
        <v>0</v>
      </c>
      <c r="G9673">
        <f t="shared" ca="1" si="303"/>
        <v>0</v>
      </c>
    </row>
    <row r="9674" spans="1:7" x14ac:dyDescent="0.25">
      <c r="A9674" t="s">
        <v>11984</v>
      </c>
      <c r="B9674" t="s">
        <v>2116</v>
      </c>
      <c r="C9674" s="4">
        <v>27387</v>
      </c>
      <c r="D9674">
        <v>9114174103</v>
      </c>
      <c r="E9674">
        <f>VLOOKUP(D9674,  base_salary!A:A, 1, FALSE)</f>
        <v>9114174103</v>
      </c>
      <c r="F9674">
        <f t="shared" si="302"/>
        <v>0</v>
      </c>
      <c r="G9674">
        <f t="shared" ca="1" si="303"/>
        <v>0</v>
      </c>
    </row>
    <row r="9675" spans="1:7" x14ac:dyDescent="0.25">
      <c r="A9675" t="s">
        <v>11985</v>
      </c>
      <c r="B9675" t="s">
        <v>2137</v>
      </c>
      <c r="C9675" s="4">
        <v>59074</v>
      </c>
      <c r="D9675">
        <v>7304628987</v>
      </c>
      <c r="E9675">
        <f>VLOOKUP(D9675,  base_salary!A:A, 1, FALSE)</f>
        <v>7304628987</v>
      </c>
      <c r="F9675">
        <f t="shared" si="302"/>
        <v>0</v>
      </c>
      <c r="G9675">
        <f t="shared" ca="1" si="303"/>
        <v>0</v>
      </c>
    </row>
    <row r="9676" spans="1:7" x14ac:dyDescent="0.25">
      <c r="A9676" t="s">
        <v>11986</v>
      </c>
      <c r="B9676" t="s">
        <v>2519</v>
      </c>
      <c r="C9676" s="4">
        <v>30991</v>
      </c>
      <c r="D9676">
        <v>1192770250</v>
      </c>
      <c r="E9676">
        <f>VLOOKUP(D9676,  base_salary!A:A, 1, FALSE)</f>
        <v>1192770250</v>
      </c>
      <c r="F9676">
        <f t="shared" si="302"/>
        <v>0</v>
      </c>
      <c r="G9676">
        <f t="shared" ca="1" si="303"/>
        <v>0</v>
      </c>
    </row>
    <row r="9677" spans="1:7" x14ac:dyDescent="0.25">
      <c r="A9677" t="s">
        <v>11987</v>
      </c>
      <c r="B9677" t="s">
        <v>2321</v>
      </c>
      <c r="C9677" s="4">
        <v>58447</v>
      </c>
      <c r="D9677">
        <v>1729795870</v>
      </c>
      <c r="E9677">
        <f>VLOOKUP(D9677,  base_salary!A:A, 1, FALSE)</f>
        <v>1729795870</v>
      </c>
      <c r="F9677">
        <f t="shared" si="302"/>
        <v>0</v>
      </c>
      <c r="G9677">
        <f t="shared" ca="1" si="303"/>
        <v>0</v>
      </c>
    </row>
    <row r="9678" spans="1:7" x14ac:dyDescent="0.25">
      <c r="A9678" t="s">
        <v>11988</v>
      </c>
      <c r="B9678" t="s">
        <v>2623</v>
      </c>
      <c r="C9678" s="4">
        <v>18716</v>
      </c>
      <c r="D9678">
        <v>9458901820</v>
      </c>
      <c r="E9678">
        <f>VLOOKUP(D9678,  base_salary!A:A, 1, FALSE)</f>
        <v>9458901820</v>
      </c>
      <c r="F9678">
        <f t="shared" si="302"/>
        <v>0</v>
      </c>
      <c r="G9678">
        <f t="shared" ca="1" si="303"/>
        <v>0</v>
      </c>
    </row>
    <row r="9679" spans="1:7" x14ac:dyDescent="0.25">
      <c r="A9679" t="s">
        <v>11989</v>
      </c>
      <c r="B9679" t="s">
        <v>2037</v>
      </c>
      <c r="C9679" s="4">
        <v>30082</v>
      </c>
      <c r="D9679">
        <v>7112955017</v>
      </c>
      <c r="E9679">
        <f>VLOOKUP(D9679,  base_salary!A:A, 1, FALSE)</f>
        <v>7112955017</v>
      </c>
      <c r="F9679">
        <f t="shared" si="302"/>
        <v>0</v>
      </c>
      <c r="G9679">
        <f t="shared" ca="1" si="303"/>
        <v>0</v>
      </c>
    </row>
    <row r="9680" spans="1:7" x14ac:dyDescent="0.25">
      <c r="A9680" t="s">
        <v>11990</v>
      </c>
      <c r="B9680" t="s">
        <v>3886</v>
      </c>
      <c r="C9680" s="4">
        <v>29270</v>
      </c>
      <c r="D9680">
        <v>5082945165</v>
      </c>
      <c r="E9680">
        <f>VLOOKUP(D9680,  base_salary!A:A, 1, FALSE)</f>
        <v>5082945165</v>
      </c>
      <c r="F9680">
        <f t="shared" si="302"/>
        <v>0</v>
      </c>
      <c r="G9680">
        <f t="shared" ca="1" si="303"/>
        <v>0</v>
      </c>
    </row>
    <row r="9681" spans="1:7" x14ac:dyDescent="0.25">
      <c r="A9681" t="s">
        <v>11991</v>
      </c>
      <c r="B9681" t="s">
        <v>2505</v>
      </c>
      <c r="C9681" s="4">
        <v>17427</v>
      </c>
      <c r="D9681">
        <v>4920920075</v>
      </c>
      <c r="E9681">
        <f>VLOOKUP(D9681,  base_salary!A:A, 1, FALSE)</f>
        <v>4920920075</v>
      </c>
      <c r="F9681">
        <f t="shared" si="302"/>
        <v>0</v>
      </c>
      <c r="G9681">
        <f t="shared" ca="1" si="303"/>
        <v>0</v>
      </c>
    </row>
    <row r="9682" spans="1:7" x14ac:dyDescent="0.25">
      <c r="A9682" t="s">
        <v>11992</v>
      </c>
      <c r="B9682" t="s">
        <v>3144</v>
      </c>
      <c r="C9682" s="4">
        <v>27092</v>
      </c>
      <c r="D9682">
        <v>5074304008</v>
      </c>
      <c r="E9682">
        <f>VLOOKUP(D9682,  base_salary!A:A, 1, FALSE)</f>
        <v>5074304008</v>
      </c>
      <c r="F9682">
        <f t="shared" si="302"/>
        <v>0</v>
      </c>
      <c r="G9682">
        <f t="shared" ca="1" si="303"/>
        <v>0</v>
      </c>
    </row>
    <row r="9683" spans="1:7" x14ac:dyDescent="0.25">
      <c r="A9683" t="s">
        <v>11993</v>
      </c>
      <c r="B9683" t="s">
        <v>2521</v>
      </c>
      <c r="C9683" s="4">
        <v>23543</v>
      </c>
      <c r="D9683">
        <v>3772653790</v>
      </c>
      <c r="E9683">
        <f>VLOOKUP(D9683,  base_salary!A:A, 1, FALSE)</f>
        <v>3772653790</v>
      </c>
      <c r="F9683">
        <f t="shared" si="302"/>
        <v>0</v>
      </c>
      <c r="G9683">
        <f t="shared" ca="1" si="303"/>
        <v>0</v>
      </c>
    </row>
    <row r="9684" spans="1:7" x14ac:dyDescent="0.25">
      <c r="A9684" t="s">
        <v>11994</v>
      </c>
      <c r="B9684" t="s">
        <v>2010</v>
      </c>
      <c r="C9684" s="4">
        <v>27673</v>
      </c>
      <c r="D9684">
        <v>2138131904</v>
      </c>
      <c r="E9684">
        <f>VLOOKUP(D9684,  base_salary!A:A, 1, FALSE)</f>
        <v>2138131904</v>
      </c>
      <c r="F9684">
        <f t="shared" si="302"/>
        <v>0</v>
      </c>
      <c r="G9684">
        <f t="shared" ca="1" si="303"/>
        <v>0</v>
      </c>
    </row>
    <row r="9685" spans="1:7" x14ac:dyDescent="0.25">
      <c r="A9685" t="s">
        <v>11995</v>
      </c>
      <c r="B9685" t="s">
        <v>2572</v>
      </c>
      <c r="C9685" s="4">
        <v>54696</v>
      </c>
      <c r="D9685">
        <v>5863557389</v>
      </c>
      <c r="E9685">
        <f>VLOOKUP(D9685,  base_salary!A:A, 1, FALSE)</f>
        <v>5863557389</v>
      </c>
      <c r="F9685">
        <f t="shared" si="302"/>
        <v>0</v>
      </c>
      <c r="G9685">
        <f t="shared" ca="1" si="303"/>
        <v>0</v>
      </c>
    </row>
    <row r="9686" spans="1:7" x14ac:dyDescent="0.25">
      <c r="A9686" t="s">
        <v>11996</v>
      </c>
      <c r="B9686" t="s">
        <v>2740</v>
      </c>
      <c r="C9686" s="4">
        <v>26277</v>
      </c>
      <c r="D9686">
        <v>7240169995</v>
      </c>
      <c r="E9686">
        <f>VLOOKUP(D9686,  base_salary!A:A, 1, FALSE)</f>
        <v>7240169995</v>
      </c>
      <c r="F9686">
        <f t="shared" si="302"/>
        <v>0</v>
      </c>
      <c r="G9686">
        <f t="shared" ca="1" si="303"/>
        <v>0</v>
      </c>
    </row>
    <row r="9687" spans="1:7" x14ac:dyDescent="0.25">
      <c r="A9687" t="s">
        <v>11997</v>
      </c>
      <c r="B9687" t="s">
        <v>2714</v>
      </c>
      <c r="C9687" s="4">
        <v>46398</v>
      </c>
      <c r="D9687">
        <v>9207464802</v>
      </c>
      <c r="E9687">
        <f>VLOOKUP(D9687,  base_salary!A:A, 1, FALSE)</f>
        <v>9207464802</v>
      </c>
      <c r="F9687">
        <f t="shared" si="302"/>
        <v>0</v>
      </c>
      <c r="G9687">
        <f t="shared" ca="1" si="303"/>
        <v>0</v>
      </c>
    </row>
    <row r="9688" spans="1:7" x14ac:dyDescent="0.25">
      <c r="A9688" t="s">
        <v>11998</v>
      </c>
      <c r="B9688" t="s">
        <v>2340</v>
      </c>
      <c r="C9688" s="4">
        <v>17470</v>
      </c>
      <c r="D9688">
        <v>3642988458</v>
      </c>
      <c r="E9688">
        <f>VLOOKUP(D9688,  base_salary!A:A, 1, FALSE)</f>
        <v>3642988458</v>
      </c>
      <c r="F9688">
        <f t="shared" si="302"/>
        <v>0</v>
      </c>
      <c r="G9688">
        <f t="shared" ca="1" si="303"/>
        <v>0</v>
      </c>
    </row>
    <row r="9689" spans="1:7" x14ac:dyDescent="0.25">
      <c r="A9689" t="s">
        <v>11999</v>
      </c>
      <c r="B9689" t="s">
        <v>3663</v>
      </c>
      <c r="C9689" s="4">
        <v>16205</v>
      </c>
      <c r="D9689">
        <v>4482855448</v>
      </c>
      <c r="E9689">
        <f>VLOOKUP(D9689,  base_salary!A:A, 1, FALSE)</f>
        <v>4482855448</v>
      </c>
      <c r="F9689">
        <f t="shared" si="302"/>
        <v>0</v>
      </c>
      <c r="G9689">
        <f t="shared" ca="1" si="303"/>
        <v>0</v>
      </c>
    </row>
    <row r="9690" spans="1:7" x14ac:dyDescent="0.25">
      <c r="A9690" t="s">
        <v>12000</v>
      </c>
      <c r="B9690" t="s">
        <v>2853</v>
      </c>
      <c r="C9690" s="4">
        <v>31463</v>
      </c>
      <c r="D9690">
        <v>6894004730</v>
      </c>
      <c r="E9690">
        <f>VLOOKUP(D9690,  base_salary!A:A, 1, FALSE)</f>
        <v>6894004730</v>
      </c>
      <c r="F9690">
        <f t="shared" si="302"/>
        <v>0</v>
      </c>
      <c r="G9690">
        <f t="shared" ca="1" si="303"/>
        <v>0</v>
      </c>
    </row>
    <row r="9691" spans="1:7" x14ac:dyDescent="0.25">
      <c r="A9691" t="s">
        <v>12001</v>
      </c>
      <c r="B9691" t="s">
        <v>2507</v>
      </c>
      <c r="C9691" s="4">
        <v>45006</v>
      </c>
      <c r="D9691">
        <v>2821741499</v>
      </c>
      <c r="E9691">
        <f>VLOOKUP(D9691,  base_salary!A:A, 1, FALSE)</f>
        <v>2821741499</v>
      </c>
      <c r="F9691">
        <f t="shared" si="302"/>
        <v>0</v>
      </c>
      <c r="G9691">
        <f t="shared" ca="1" si="303"/>
        <v>0</v>
      </c>
    </row>
    <row r="9692" spans="1:7" x14ac:dyDescent="0.25">
      <c r="A9692" t="s">
        <v>12002</v>
      </c>
      <c r="B9692" t="s">
        <v>2089</v>
      </c>
      <c r="C9692" s="4">
        <v>27273</v>
      </c>
      <c r="D9692">
        <v>4900475084</v>
      </c>
      <c r="E9692">
        <f>VLOOKUP(D9692,  base_salary!A:A, 1, FALSE)</f>
        <v>4900475084</v>
      </c>
      <c r="F9692">
        <f t="shared" si="302"/>
        <v>0</v>
      </c>
      <c r="G9692">
        <f t="shared" ca="1" si="303"/>
        <v>0</v>
      </c>
    </row>
    <row r="9693" spans="1:7" x14ac:dyDescent="0.25">
      <c r="A9693" t="s">
        <v>12003</v>
      </c>
      <c r="B9693" t="s">
        <v>2990</v>
      </c>
      <c r="C9693" s="4">
        <v>55108</v>
      </c>
      <c r="D9693">
        <v>7670936274</v>
      </c>
      <c r="E9693">
        <f>VLOOKUP(D9693,  base_salary!A:A, 1, FALSE)</f>
        <v>7670936274</v>
      </c>
      <c r="F9693">
        <f t="shared" si="302"/>
        <v>0</v>
      </c>
      <c r="G9693">
        <f t="shared" ca="1" si="303"/>
        <v>0</v>
      </c>
    </row>
    <row r="9694" spans="1:7" x14ac:dyDescent="0.25">
      <c r="A9694" t="s">
        <v>12004</v>
      </c>
      <c r="B9694" t="s">
        <v>2089</v>
      </c>
      <c r="C9694" s="4">
        <v>51112</v>
      </c>
      <c r="D9694">
        <v>7961231404</v>
      </c>
      <c r="E9694">
        <f>VLOOKUP(D9694,  base_salary!A:A, 1, FALSE)</f>
        <v>7961231404</v>
      </c>
      <c r="F9694">
        <f t="shared" si="302"/>
        <v>0</v>
      </c>
      <c r="G9694">
        <f t="shared" ca="1" si="303"/>
        <v>0</v>
      </c>
    </row>
    <row r="9695" spans="1:7" x14ac:dyDescent="0.25">
      <c r="A9695" t="s">
        <v>12005</v>
      </c>
      <c r="B9695" t="s">
        <v>2970</v>
      </c>
      <c r="C9695" s="4">
        <v>28277</v>
      </c>
      <c r="D9695">
        <v>7269614199</v>
      </c>
      <c r="E9695">
        <f>VLOOKUP(D9695,  base_salary!A:A, 1, FALSE)</f>
        <v>7269614199</v>
      </c>
      <c r="F9695">
        <f t="shared" si="302"/>
        <v>0</v>
      </c>
      <c r="G9695">
        <f t="shared" ca="1" si="303"/>
        <v>0</v>
      </c>
    </row>
    <row r="9696" spans="1:7" x14ac:dyDescent="0.25">
      <c r="A9696" t="s">
        <v>12006</v>
      </c>
      <c r="B9696" t="s">
        <v>3527</v>
      </c>
      <c r="C9696" s="4">
        <v>25057</v>
      </c>
      <c r="D9696">
        <v>3418374697</v>
      </c>
      <c r="E9696">
        <f>VLOOKUP(D9696,  base_salary!A:A, 1, FALSE)</f>
        <v>3418374697</v>
      </c>
      <c r="F9696">
        <f t="shared" si="302"/>
        <v>0</v>
      </c>
      <c r="G9696">
        <f t="shared" ca="1" si="303"/>
        <v>0</v>
      </c>
    </row>
    <row r="9697" spans="1:7" x14ac:dyDescent="0.25">
      <c r="A9697" t="s">
        <v>12007</v>
      </c>
      <c r="B9697" t="s">
        <v>2190</v>
      </c>
      <c r="C9697" s="4">
        <v>32132</v>
      </c>
      <c r="D9697">
        <v>844376051</v>
      </c>
      <c r="E9697">
        <f>VLOOKUP(D9697,  base_salary!A:A, 1, FALSE)</f>
        <v>844376051</v>
      </c>
      <c r="F9697">
        <f t="shared" si="302"/>
        <v>0</v>
      </c>
      <c r="G9697">
        <f t="shared" ca="1" si="303"/>
        <v>0</v>
      </c>
    </row>
    <row r="9698" spans="1:7" x14ac:dyDescent="0.25">
      <c r="A9698" t="s">
        <v>12008</v>
      </c>
      <c r="B9698" t="s">
        <v>2709</v>
      </c>
      <c r="C9698" s="4">
        <v>34549</v>
      </c>
      <c r="D9698">
        <v>1462119603</v>
      </c>
      <c r="E9698">
        <f>VLOOKUP(D9698,  base_salary!A:A, 1, FALSE)</f>
        <v>1462119603</v>
      </c>
      <c r="F9698">
        <f t="shared" si="302"/>
        <v>0</v>
      </c>
      <c r="G9698">
        <f t="shared" ca="1" si="303"/>
        <v>0</v>
      </c>
    </row>
    <row r="9699" spans="1:7" x14ac:dyDescent="0.25">
      <c r="A9699" t="s">
        <v>12009</v>
      </c>
      <c r="B9699" t="s">
        <v>2286</v>
      </c>
      <c r="C9699" s="4">
        <v>57512</v>
      </c>
      <c r="D9699">
        <v>8998375370</v>
      </c>
      <c r="E9699">
        <f>VLOOKUP(D9699,  base_salary!A:A, 1, FALSE)</f>
        <v>8998375370</v>
      </c>
      <c r="F9699">
        <f t="shared" si="302"/>
        <v>0</v>
      </c>
      <c r="G9699">
        <f t="shared" ca="1" si="303"/>
        <v>0</v>
      </c>
    </row>
    <row r="9700" spans="1:7" x14ac:dyDescent="0.25">
      <c r="A9700" t="s">
        <v>12010</v>
      </c>
      <c r="B9700" t="s">
        <v>2484</v>
      </c>
      <c r="C9700" s="4">
        <v>39968</v>
      </c>
      <c r="D9700">
        <v>1085075834</v>
      </c>
      <c r="E9700">
        <f>VLOOKUP(D9700,  base_salary!A:A, 1, FALSE)</f>
        <v>1085075834</v>
      </c>
      <c r="F9700">
        <f t="shared" si="302"/>
        <v>0</v>
      </c>
      <c r="G9700">
        <f t="shared" ca="1" si="303"/>
        <v>0</v>
      </c>
    </row>
    <row r="9701" spans="1:7" x14ac:dyDescent="0.25">
      <c r="A9701" t="s">
        <v>12011</v>
      </c>
      <c r="B9701" t="s">
        <v>2383</v>
      </c>
      <c r="C9701" s="4">
        <v>17441</v>
      </c>
      <c r="D9701">
        <v>3547596165</v>
      </c>
      <c r="E9701">
        <f>VLOOKUP(D9701,  base_salary!A:A, 1, FALSE)</f>
        <v>3547596165</v>
      </c>
      <c r="F9701">
        <f t="shared" si="302"/>
        <v>0</v>
      </c>
      <c r="G9701">
        <f t="shared" ca="1" si="303"/>
        <v>0</v>
      </c>
    </row>
    <row r="9702" spans="1:7" x14ac:dyDescent="0.25">
      <c r="A9702" t="s">
        <v>12012</v>
      </c>
      <c r="B9702" t="s">
        <v>2077</v>
      </c>
      <c r="C9702" s="4">
        <v>33613</v>
      </c>
      <c r="D9702">
        <v>6283719635</v>
      </c>
      <c r="E9702">
        <f>VLOOKUP(D9702,  base_salary!A:A, 1, FALSE)</f>
        <v>6283719635</v>
      </c>
      <c r="F9702">
        <f t="shared" si="302"/>
        <v>0</v>
      </c>
      <c r="G9702">
        <f t="shared" ca="1" si="303"/>
        <v>0</v>
      </c>
    </row>
    <row r="9703" spans="1:7" x14ac:dyDescent="0.25">
      <c r="A9703" t="s">
        <v>12013</v>
      </c>
      <c r="B9703" t="s">
        <v>2225</v>
      </c>
      <c r="C9703" s="4">
        <v>39687</v>
      </c>
      <c r="D9703">
        <v>3597778305</v>
      </c>
      <c r="E9703">
        <f>VLOOKUP(D9703,  base_salary!A:A, 1, FALSE)</f>
        <v>3597778305</v>
      </c>
      <c r="F9703">
        <f t="shared" si="302"/>
        <v>0</v>
      </c>
      <c r="G9703">
        <f t="shared" ca="1" si="303"/>
        <v>0</v>
      </c>
    </row>
    <row r="9704" spans="1:7" x14ac:dyDescent="0.25">
      <c r="A9704" t="s">
        <v>12014</v>
      </c>
      <c r="B9704" t="s">
        <v>1980</v>
      </c>
      <c r="C9704" s="4">
        <v>41891</v>
      </c>
      <c r="D9704">
        <v>7979647432</v>
      </c>
      <c r="E9704">
        <f>VLOOKUP(D9704,  base_salary!A:A, 1, FALSE)</f>
        <v>7979647432</v>
      </c>
      <c r="F9704">
        <f t="shared" si="302"/>
        <v>0</v>
      </c>
      <c r="G9704">
        <f t="shared" ca="1" si="303"/>
        <v>0</v>
      </c>
    </row>
    <row r="9705" spans="1:7" x14ac:dyDescent="0.25">
      <c r="A9705" t="s">
        <v>12015</v>
      </c>
      <c r="B9705" t="s">
        <v>2348</v>
      </c>
      <c r="C9705" s="4">
        <v>27958</v>
      </c>
      <c r="D9705">
        <v>8373529241</v>
      </c>
      <c r="E9705">
        <f>VLOOKUP(D9705,  base_salary!A:A, 1, FALSE)</f>
        <v>8373529241</v>
      </c>
      <c r="F9705">
        <f t="shared" si="302"/>
        <v>0</v>
      </c>
      <c r="G9705">
        <f t="shared" ca="1" si="303"/>
        <v>0</v>
      </c>
    </row>
    <row r="9706" spans="1:7" x14ac:dyDescent="0.25">
      <c r="A9706" t="s">
        <v>12016</v>
      </c>
      <c r="B9706" t="s">
        <v>2099</v>
      </c>
      <c r="C9706" s="4">
        <v>42961</v>
      </c>
      <c r="D9706">
        <v>3488994694</v>
      </c>
      <c r="E9706">
        <f>VLOOKUP(D9706,  base_salary!A:A, 1, FALSE)</f>
        <v>3488994694</v>
      </c>
      <c r="F9706">
        <f t="shared" si="302"/>
        <v>0</v>
      </c>
      <c r="G9706">
        <f t="shared" ca="1" si="303"/>
        <v>0</v>
      </c>
    </row>
    <row r="9707" spans="1:7" x14ac:dyDescent="0.25">
      <c r="A9707" t="s">
        <v>12017</v>
      </c>
      <c r="B9707" t="s">
        <v>2305</v>
      </c>
      <c r="C9707" s="4">
        <v>42035</v>
      </c>
      <c r="D9707">
        <v>5479449389</v>
      </c>
      <c r="E9707">
        <f>VLOOKUP(D9707,  base_salary!A:A, 1, FALSE)</f>
        <v>5479449389</v>
      </c>
      <c r="F9707">
        <f t="shared" si="302"/>
        <v>0</v>
      </c>
      <c r="G9707">
        <f t="shared" ca="1" si="303"/>
        <v>0</v>
      </c>
    </row>
    <row r="9708" spans="1:7" x14ac:dyDescent="0.25">
      <c r="A9708" t="s">
        <v>12018</v>
      </c>
      <c r="B9708" t="s">
        <v>2037</v>
      </c>
      <c r="C9708" s="4">
        <v>19457</v>
      </c>
      <c r="D9708">
        <v>3227873028</v>
      </c>
      <c r="E9708">
        <f>VLOOKUP(D9708,  base_salary!A:A, 1, FALSE)</f>
        <v>3227873028</v>
      </c>
      <c r="F9708">
        <f t="shared" si="302"/>
        <v>0</v>
      </c>
      <c r="G9708">
        <f t="shared" ca="1" si="303"/>
        <v>0</v>
      </c>
    </row>
    <row r="9709" spans="1:7" x14ac:dyDescent="0.25">
      <c r="A9709" t="s">
        <v>12019</v>
      </c>
      <c r="B9709" t="s">
        <v>2470</v>
      </c>
      <c r="C9709" s="4">
        <v>37187</v>
      </c>
      <c r="D9709">
        <v>977779009</v>
      </c>
      <c r="E9709">
        <f>VLOOKUP(D9709,  base_salary!A:A, 1, FALSE)</f>
        <v>977779009</v>
      </c>
      <c r="F9709">
        <f t="shared" si="302"/>
        <v>0</v>
      </c>
      <c r="G9709">
        <f t="shared" ca="1" si="303"/>
        <v>0</v>
      </c>
    </row>
    <row r="9710" spans="1:7" x14ac:dyDescent="0.25">
      <c r="A9710" t="s">
        <v>12020</v>
      </c>
      <c r="B9710" t="s">
        <v>2028</v>
      </c>
      <c r="C9710" s="4">
        <v>32686</v>
      </c>
      <c r="D9710">
        <v>5403399259</v>
      </c>
      <c r="E9710">
        <f>VLOOKUP(D9710,  base_salary!A:A, 1, FALSE)</f>
        <v>5403399259</v>
      </c>
      <c r="F9710">
        <f t="shared" si="302"/>
        <v>0</v>
      </c>
      <c r="G9710">
        <f t="shared" ca="1" si="303"/>
        <v>0</v>
      </c>
    </row>
    <row r="9711" spans="1:7" x14ac:dyDescent="0.25">
      <c r="A9711" t="s">
        <v>12021</v>
      </c>
      <c r="B9711" t="s">
        <v>2521</v>
      </c>
      <c r="C9711" s="4">
        <v>54741</v>
      </c>
      <c r="D9711">
        <v>1545110042</v>
      </c>
      <c r="E9711">
        <f>VLOOKUP(D9711,  base_salary!A:A, 1, FALSE)</f>
        <v>1545110042</v>
      </c>
      <c r="F9711">
        <f t="shared" si="302"/>
        <v>0</v>
      </c>
      <c r="G9711">
        <f t="shared" ca="1" si="303"/>
        <v>0</v>
      </c>
    </row>
    <row r="9712" spans="1:7" x14ac:dyDescent="0.25">
      <c r="A9712" t="s">
        <v>12022</v>
      </c>
      <c r="B9712" t="s">
        <v>2083</v>
      </c>
      <c r="C9712" s="4">
        <v>32252</v>
      </c>
      <c r="D9712">
        <v>6988089128</v>
      </c>
      <c r="E9712">
        <f>VLOOKUP(D9712,  base_salary!A:A, 1, FALSE)</f>
        <v>6988089128</v>
      </c>
      <c r="F9712">
        <f t="shared" si="302"/>
        <v>0</v>
      </c>
      <c r="G9712">
        <f t="shared" ca="1" si="303"/>
        <v>0</v>
      </c>
    </row>
    <row r="9713" spans="1:7" x14ac:dyDescent="0.25">
      <c r="A9713" t="s">
        <v>12023</v>
      </c>
      <c r="B9713" t="s">
        <v>5394</v>
      </c>
      <c r="C9713" s="4">
        <v>17219</v>
      </c>
      <c r="D9713">
        <v>9447906176</v>
      </c>
      <c r="E9713">
        <f>VLOOKUP(D9713,  base_salary!A:A, 1, FALSE)</f>
        <v>9447906176</v>
      </c>
      <c r="F9713">
        <f t="shared" si="302"/>
        <v>0</v>
      </c>
      <c r="G9713">
        <f t="shared" ca="1" si="303"/>
        <v>0</v>
      </c>
    </row>
    <row r="9714" spans="1:7" x14ac:dyDescent="0.25">
      <c r="A9714" t="s">
        <v>12024</v>
      </c>
      <c r="B9714" t="s">
        <v>2596</v>
      </c>
      <c r="C9714" s="4">
        <v>13670</v>
      </c>
      <c r="D9714">
        <v>9089601147</v>
      </c>
      <c r="E9714">
        <f>VLOOKUP(D9714,  base_salary!A:A, 1, FALSE)</f>
        <v>9089601147</v>
      </c>
      <c r="F9714">
        <f t="shared" si="302"/>
        <v>0</v>
      </c>
      <c r="G9714">
        <f t="shared" ca="1" si="303"/>
        <v>0</v>
      </c>
    </row>
    <row r="9715" spans="1:7" x14ac:dyDescent="0.25">
      <c r="A9715" t="s">
        <v>12025</v>
      </c>
      <c r="B9715" t="s">
        <v>2077</v>
      </c>
      <c r="C9715" s="4">
        <v>55348</v>
      </c>
      <c r="D9715">
        <v>4978659442</v>
      </c>
      <c r="E9715">
        <f>VLOOKUP(D9715,  base_salary!A:A, 1, FALSE)</f>
        <v>4978659442</v>
      </c>
      <c r="F9715">
        <f t="shared" si="302"/>
        <v>0</v>
      </c>
      <c r="G9715">
        <f t="shared" ca="1" si="303"/>
        <v>0</v>
      </c>
    </row>
    <row r="9716" spans="1:7" x14ac:dyDescent="0.25">
      <c r="A9716" t="s">
        <v>12026</v>
      </c>
      <c r="B9716" t="s">
        <v>2131</v>
      </c>
      <c r="C9716" s="4">
        <v>55150</v>
      </c>
      <c r="D9716">
        <v>8128449354</v>
      </c>
      <c r="E9716">
        <f>VLOOKUP(D9716,  base_salary!A:A, 1, FALSE)</f>
        <v>8128449354</v>
      </c>
      <c r="F9716">
        <f t="shared" si="302"/>
        <v>0</v>
      </c>
      <c r="G9716">
        <f t="shared" ca="1" si="303"/>
        <v>0</v>
      </c>
    </row>
    <row r="9717" spans="1:7" x14ac:dyDescent="0.25">
      <c r="A9717" t="s">
        <v>12027</v>
      </c>
      <c r="B9717" t="s">
        <v>2099</v>
      </c>
      <c r="C9717" s="4">
        <v>12562</v>
      </c>
      <c r="D9717">
        <v>5005774041</v>
      </c>
      <c r="E9717">
        <f>VLOOKUP(D9717,  base_salary!A:A, 1, FALSE)</f>
        <v>5005774041</v>
      </c>
      <c r="F9717">
        <f t="shared" si="302"/>
        <v>0</v>
      </c>
      <c r="G9717">
        <f t="shared" ca="1" si="303"/>
        <v>0</v>
      </c>
    </row>
    <row r="9718" spans="1:7" x14ac:dyDescent="0.25">
      <c r="A9718" t="s">
        <v>12028</v>
      </c>
      <c r="B9718" t="s">
        <v>2004</v>
      </c>
      <c r="C9718" s="4">
        <v>58899</v>
      </c>
      <c r="D9718">
        <v>1502791994</v>
      </c>
      <c r="E9718">
        <f>VLOOKUP(D9718,  base_salary!A:A, 1, FALSE)</f>
        <v>1502791994</v>
      </c>
      <c r="F9718">
        <f t="shared" si="302"/>
        <v>0</v>
      </c>
      <c r="G9718">
        <f t="shared" ca="1" si="303"/>
        <v>0</v>
      </c>
    </row>
    <row r="9719" spans="1:7" x14ac:dyDescent="0.25">
      <c r="A9719" t="s">
        <v>12029</v>
      </c>
      <c r="B9719" t="s">
        <v>1946</v>
      </c>
      <c r="C9719" s="4">
        <v>23986</v>
      </c>
      <c r="D9719">
        <v>8640079943</v>
      </c>
      <c r="E9719">
        <f>VLOOKUP(D9719,  base_salary!A:A, 1, FALSE)</f>
        <v>8640079943</v>
      </c>
      <c r="F9719">
        <f t="shared" si="302"/>
        <v>0</v>
      </c>
      <c r="G9719">
        <f t="shared" ca="1" si="303"/>
        <v>0</v>
      </c>
    </row>
    <row r="9720" spans="1:7" x14ac:dyDescent="0.25">
      <c r="A9720" t="s">
        <v>12030</v>
      </c>
      <c r="B9720" t="s">
        <v>2024</v>
      </c>
      <c r="C9720" s="4">
        <v>39206</v>
      </c>
      <c r="D9720">
        <v>6858776575</v>
      </c>
      <c r="E9720">
        <f>VLOOKUP(D9720,  base_salary!A:A, 1, FALSE)</f>
        <v>6858776575</v>
      </c>
      <c r="F9720">
        <f t="shared" si="302"/>
        <v>0</v>
      </c>
      <c r="G9720">
        <f t="shared" ca="1" si="303"/>
        <v>0</v>
      </c>
    </row>
    <row r="9721" spans="1:7" x14ac:dyDescent="0.25">
      <c r="A9721" t="s">
        <v>12031</v>
      </c>
      <c r="B9721" t="s">
        <v>2300</v>
      </c>
      <c r="C9721" s="4">
        <v>56774</v>
      </c>
      <c r="D9721">
        <v>6915102108</v>
      </c>
      <c r="E9721">
        <f>VLOOKUP(D9721,  base_salary!A:A, 1, FALSE)</f>
        <v>6915102108</v>
      </c>
      <c r="F9721">
        <f t="shared" si="302"/>
        <v>0</v>
      </c>
      <c r="G9721">
        <f t="shared" ca="1" si="303"/>
        <v>0</v>
      </c>
    </row>
    <row r="9722" spans="1:7" x14ac:dyDescent="0.25">
      <c r="A9722" t="s">
        <v>12032</v>
      </c>
      <c r="B9722" t="s">
        <v>2041</v>
      </c>
      <c r="C9722" s="4">
        <v>31395</v>
      </c>
      <c r="D9722">
        <v>8676088039</v>
      </c>
      <c r="E9722">
        <f>VLOOKUP(D9722,  base_salary!A:A, 1, FALSE)</f>
        <v>8676088039</v>
      </c>
      <c r="F9722">
        <f t="shared" si="302"/>
        <v>0</v>
      </c>
      <c r="G9722">
        <f t="shared" ca="1" si="303"/>
        <v>0</v>
      </c>
    </row>
    <row r="9723" spans="1:7" x14ac:dyDescent="0.25">
      <c r="A9723" t="s">
        <v>12033</v>
      </c>
      <c r="B9723" t="s">
        <v>2257</v>
      </c>
      <c r="C9723" s="4">
        <v>56176</v>
      </c>
      <c r="D9723">
        <v>6718456802</v>
      </c>
      <c r="E9723">
        <f>VLOOKUP(D9723,  base_salary!A:A, 1, FALSE)</f>
        <v>6718456802</v>
      </c>
      <c r="F9723">
        <f t="shared" si="302"/>
        <v>0</v>
      </c>
      <c r="G9723">
        <f t="shared" ca="1" si="303"/>
        <v>0</v>
      </c>
    </row>
    <row r="9724" spans="1:7" x14ac:dyDescent="0.25">
      <c r="A9724" t="s">
        <v>12034</v>
      </c>
      <c r="B9724" t="s">
        <v>2790</v>
      </c>
      <c r="C9724" s="4">
        <v>52944</v>
      </c>
      <c r="D9724">
        <v>8017115954</v>
      </c>
      <c r="E9724">
        <f>VLOOKUP(D9724,  base_salary!A:A, 1, FALSE)</f>
        <v>8017115954</v>
      </c>
      <c r="F9724">
        <f t="shared" si="302"/>
        <v>0</v>
      </c>
      <c r="G9724">
        <f t="shared" ca="1" si="303"/>
        <v>0</v>
      </c>
    </row>
    <row r="9725" spans="1:7" x14ac:dyDescent="0.25">
      <c r="A9725" t="s">
        <v>12035</v>
      </c>
      <c r="B9725" t="s">
        <v>2016</v>
      </c>
      <c r="C9725" s="4">
        <v>55802</v>
      </c>
      <c r="D9725">
        <v>959209328</v>
      </c>
      <c r="E9725">
        <f>VLOOKUP(D9725,  base_salary!A:A, 1, FALSE)</f>
        <v>959209328</v>
      </c>
      <c r="F9725">
        <f t="shared" si="302"/>
        <v>0</v>
      </c>
      <c r="G9725">
        <f t="shared" ca="1" si="303"/>
        <v>0</v>
      </c>
    </row>
    <row r="9726" spans="1:7" x14ac:dyDescent="0.25">
      <c r="A9726" t="s">
        <v>12036</v>
      </c>
      <c r="B9726" t="s">
        <v>2496</v>
      </c>
      <c r="C9726" s="4">
        <v>58762</v>
      </c>
      <c r="D9726">
        <v>8685064791</v>
      </c>
      <c r="E9726">
        <f>VLOOKUP(D9726,  base_salary!A:A, 1, FALSE)</f>
        <v>8685064791</v>
      </c>
      <c r="F9726">
        <f t="shared" si="302"/>
        <v>0</v>
      </c>
      <c r="G9726">
        <f t="shared" ca="1" si="303"/>
        <v>0</v>
      </c>
    </row>
    <row r="9727" spans="1:7" x14ac:dyDescent="0.25">
      <c r="A9727" t="s">
        <v>12037</v>
      </c>
      <c r="B9727" t="s">
        <v>2540</v>
      </c>
      <c r="C9727" s="4">
        <v>40493</v>
      </c>
      <c r="D9727">
        <v>879297433</v>
      </c>
      <c r="E9727">
        <f>VLOOKUP(D9727,  base_salary!A:A, 1, FALSE)</f>
        <v>879297433</v>
      </c>
      <c r="F9727">
        <f t="shared" si="302"/>
        <v>0</v>
      </c>
      <c r="G9727">
        <f t="shared" ca="1" si="303"/>
        <v>0</v>
      </c>
    </row>
    <row r="9728" spans="1:7" x14ac:dyDescent="0.25">
      <c r="A9728" t="s">
        <v>12038</v>
      </c>
      <c r="B9728" t="s">
        <v>2436</v>
      </c>
      <c r="C9728" s="4">
        <v>48482</v>
      </c>
      <c r="D9728">
        <v>2493113470</v>
      </c>
      <c r="E9728">
        <f>VLOOKUP(D9728,  base_salary!A:A, 1, FALSE)</f>
        <v>2493113470</v>
      </c>
      <c r="F9728">
        <f t="shared" si="302"/>
        <v>0</v>
      </c>
      <c r="G9728">
        <f t="shared" ca="1" si="303"/>
        <v>0</v>
      </c>
    </row>
    <row r="9729" spans="1:7" x14ac:dyDescent="0.25">
      <c r="A9729" t="s">
        <v>12039</v>
      </c>
      <c r="B9729" t="s">
        <v>2099</v>
      </c>
      <c r="C9729" s="4">
        <v>23143</v>
      </c>
      <c r="D9729">
        <v>8501525324</v>
      </c>
      <c r="E9729">
        <f>VLOOKUP(D9729,  base_salary!A:A, 1, FALSE)</f>
        <v>8501525324</v>
      </c>
      <c r="F9729">
        <f t="shared" si="302"/>
        <v>0</v>
      </c>
      <c r="G9729">
        <f t="shared" ca="1" si="303"/>
        <v>0</v>
      </c>
    </row>
    <row r="9730" spans="1:7" x14ac:dyDescent="0.25">
      <c r="A9730" t="s">
        <v>12040</v>
      </c>
      <c r="B9730" t="s">
        <v>2192</v>
      </c>
      <c r="C9730" s="4">
        <v>40148</v>
      </c>
      <c r="D9730">
        <v>806065796</v>
      </c>
      <c r="E9730">
        <f>VLOOKUP(D9730,  base_salary!A:A, 1, FALSE)</f>
        <v>806065796</v>
      </c>
      <c r="F9730">
        <f t="shared" si="302"/>
        <v>0</v>
      </c>
      <c r="G9730">
        <f t="shared" ca="1" si="303"/>
        <v>0</v>
      </c>
    </row>
    <row r="9731" spans="1:7" x14ac:dyDescent="0.25">
      <c r="A9731" t="s">
        <v>12041</v>
      </c>
      <c r="B9731" t="s">
        <v>2734</v>
      </c>
      <c r="C9731" s="4">
        <v>26974</v>
      </c>
      <c r="D9731">
        <v>6402318035</v>
      </c>
      <c r="E9731">
        <f>VLOOKUP(D9731,  base_salary!A:A, 1, FALSE)</f>
        <v>6402318035</v>
      </c>
      <c r="F9731">
        <f t="shared" ref="F9731:F9794" si="304">IF(ISERROR(E9731), 1, 0)</f>
        <v>0</v>
      </c>
      <c r="G9731">
        <f t="shared" ref="G9731:G9794" ca="1" si="305">SUM(G:G)</f>
        <v>0</v>
      </c>
    </row>
    <row r="9732" spans="1:7" x14ac:dyDescent="0.25">
      <c r="A9732" t="s">
        <v>12042</v>
      </c>
      <c r="B9732" t="s">
        <v>2045</v>
      </c>
      <c r="C9732" s="4">
        <v>12521</v>
      </c>
      <c r="D9732">
        <v>8350412399</v>
      </c>
      <c r="E9732">
        <f>VLOOKUP(D9732,  base_salary!A:A, 1, FALSE)</f>
        <v>8350412399</v>
      </c>
      <c r="F9732">
        <f t="shared" si="304"/>
        <v>0</v>
      </c>
      <c r="G9732">
        <f t="shared" ca="1" si="305"/>
        <v>0</v>
      </c>
    </row>
    <row r="9733" spans="1:7" x14ac:dyDescent="0.25">
      <c r="A9733" t="s">
        <v>12043</v>
      </c>
      <c r="B9733" t="s">
        <v>2714</v>
      </c>
      <c r="C9733" s="4">
        <v>30437</v>
      </c>
      <c r="D9733">
        <v>3266408608</v>
      </c>
      <c r="E9733">
        <f>VLOOKUP(D9733,  base_salary!A:A, 1, FALSE)</f>
        <v>3266408608</v>
      </c>
      <c r="F9733">
        <f t="shared" si="304"/>
        <v>0</v>
      </c>
      <c r="G9733">
        <f t="shared" ca="1" si="305"/>
        <v>0</v>
      </c>
    </row>
    <row r="9734" spans="1:7" x14ac:dyDescent="0.25">
      <c r="A9734" t="s">
        <v>12044</v>
      </c>
      <c r="B9734" t="s">
        <v>2006</v>
      </c>
      <c r="C9734" s="4">
        <v>39571</v>
      </c>
      <c r="D9734">
        <v>6410530811</v>
      </c>
      <c r="E9734">
        <f>VLOOKUP(D9734,  base_salary!A:A, 1, FALSE)</f>
        <v>6410530811</v>
      </c>
      <c r="F9734">
        <f t="shared" si="304"/>
        <v>0</v>
      </c>
      <c r="G9734">
        <f t="shared" ca="1" si="305"/>
        <v>0</v>
      </c>
    </row>
    <row r="9735" spans="1:7" x14ac:dyDescent="0.25">
      <c r="A9735" t="s">
        <v>12045</v>
      </c>
      <c r="B9735" t="s">
        <v>2383</v>
      </c>
      <c r="C9735" s="4">
        <v>36884</v>
      </c>
      <c r="D9735">
        <v>9829586073</v>
      </c>
      <c r="E9735">
        <f>VLOOKUP(D9735,  base_salary!A:A, 1, FALSE)</f>
        <v>9829586073</v>
      </c>
      <c r="F9735">
        <f t="shared" si="304"/>
        <v>0</v>
      </c>
      <c r="G9735">
        <f t="shared" ca="1" si="305"/>
        <v>0</v>
      </c>
    </row>
    <row r="9736" spans="1:7" x14ac:dyDescent="0.25">
      <c r="A9736" t="s">
        <v>12046</v>
      </c>
      <c r="B9736" t="s">
        <v>1999</v>
      </c>
      <c r="C9736" s="4">
        <v>51614</v>
      </c>
      <c r="D9736">
        <v>8204786093</v>
      </c>
      <c r="E9736">
        <f>VLOOKUP(D9736,  base_salary!A:A, 1, FALSE)</f>
        <v>8204786093</v>
      </c>
      <c r="F9736">
        <f t="shared" si="304"/>
        <v>0</v>
      </c>
      <c r="G9736">
        <f t="shared" ca="1" si="305"/>
        <v>0</v>
      </c>
    </row>
    <row r="9737" spans="1:7" x14ac:dyDescent="0.25">
      <c r="A9737" t="s">
        <v>12047</v>
      </c>
      <c r="B9737" t="s">
        <v>2008</v>
      </c>
      <c r="C9737" s="4">
        <v>32461</v>
      </c>
      <c r="D9737">
        <v>8703756602</v>
      </c>
      <c r="E9737">
        <f>VLOOKUP(D9737,  base_salary!A:A, 1, FALSE)</f>
        <v>8703756602</v>
      </c>
      <c r="F9737">
        <f t="shared" si="304"/>
        <v>0</v>
      </c>
      <c r="G9737">
        <f t="shared" ca="1" si="305"/>
        <v>0</v>
      </c>
    </row>
    <row r="9738" spans="1:7" x14ac:dyDescent="0.25">
      <c r="A9738" t="s">
        <v>12048</v>
      </c>
      <c r="B9738" t="s">
        <v>2682</v>
      </c>
      <c r="C9738" s="4">
        <v>36819</v>
      </c>
      <c r="D9738">
        <v>3273288531</v>
      </c>
      <c r="E9738">
        <f>VLOOKUP(D9738,  base_salary!A:A, 1, FALSE)</f>
        <v>3273288531</v>
      </c>
      <c r="F9738">
        <f t="shared" si="304"/>
        <v>0</v>
      </c>
      <c r="G9738">
        <f t="shared" ca="1" si="305"/>
        <v>0</v>
      </c>
    </row>
    <row r="9739" spans="1:7" x14ac:dyDescent="0.25">
      <c r="A9739" t="s">
        <v>12049</v>
      </c>
      <c r="B9739" t="s">
        <v>3873</v>
      </c>
      <c r="C9739" s="4">
        <v>53019</v>
      </c>
      <c r="D9739">
        <v>5299481160</v>
      </c>
      <c r="E9739">
        <f>VLOOKUP(D9739,  base_salary!A:A, 1, FALSE)</f>
        <v>5299481160</v>
      </c>
      <c r="F9739">
        <f t="shared" si="304"/>
        <v>0</v>
      </c>
      <c r="G9739">
        <f t="shared" ca="1" si="305"/>
        <v>0</v>
      </c>
    </row>
    <row r="9740" spans="1:7" x14ac:dyDescent="0.25">
      <c r="A9740" t="s">
        <v>12050</v>
      </c>
      <c r="B9740" t="s">
        <v>4362</v>
      </c>
      <c r="C9740" s="4">
        <v>47968</v>
      </c>
      <c r="D9740">
        <v>6214787945</v>
      </c>
      <c r="E9740">
        <f>VLOOKUP(D9740,  base_salary!A:A, 1, FALSE)</f>
        <v>6214787945</v>
      </c>
      <c r="F9740">
        <f t="shared" si="304"/>
        <v>0</v>
      </c>
      <c r="G9740">
        <f t="shared" ca="1" si="305"/>
        <v>0</v>
      </c>
    </row>
    <row r="9741" spans="1:7" x14ac:dyDescent="0.25">
      <c r="A9741" t="s">
        <v>12051</v>
      </c>
      <c r="B9741" t="s">
        <v>2355</v>
      </c>
      <c r="C9741" s="4">
        <v>59246</v>
      </c>
      <c r="D9741">
        <v>6836716731</v>
      </c>
      <c r="E9741">
        <f>VLOOKUP(D9741,  base_salary!A:A, 1, FALSE)</f>
        <v>6836716731</v>
      </c>
      <c r="F9741">
        <f t="shared" si="304"/>
        <v>0</v>
      </c>
      <c r="G9741">
        <f t="shared" ca="1" si="305"/>
        <v>0</v>
      </c>
    </row>
    <row r="9742" spans="1:7" x14ac:dyDescent="0.25">
      <c r="A9742" t="s">
        <v>12052</v>
      </c>
      <c r="B9742" t="s">
        <v>1970</v>
      </c>
      <c r="C9742" s="4">
        <v>47594</v>
      </c>
      <c r="D9742">
        <v>2908560011</v>
      </c>
      <c r="E9742">
        <f>VLOOKUP(D9742,  base_salary!A:A, 1, FALSE)</f>
        <v>2908560011</v>
      </c>
      <c r="F9742">
        <f t="shared" si="304"/>
        <v>0</v>
      </c>
      <c r="G9742">
        <f t="shared" ca="1" si="305"/>
        <v>0</v>
      </c>
    </row>
    <row r="9743" spans="1:7" x14ac:dyDescent="0.25">
      <c r="A9743" t="s">
        <v>12053</v>
      </c>
      <c r="B9743" t="s">
        <v>2360</v>
      </c>
      <c r="C9743" s="4">
        <v>26418</v>
      </c>
      <c r="D9743">
        <v>4815280800</v>
      </c>
      <c r="E9743">
        <f>VLOOKUP(D9743,  base_salary!A:A, 1, FALSE)</f>
        <v>4815280800</v>
      </c>
      <c r="F9743">
        <f t="shared" si="304"/>
        <v>0</v>
      </c>
      <c r="G9743">
        <f t="shared" ca="1" si="305"/>
        <v>0</v>
      </c>
    </row>
    <row r="9744" spans="1:7" x14ac:dyDescent="0.25">
      <c r="A9744" t="s">
        <v>12054</v>
      </c>
      <c r="B9744" t="s">
        <v>2505</v>
      </c>
      <c r="C9744" s="4">
        <v>34581</v>
      </c>
      <c r="D9744">
        <v>1502791994</v>
      </c>
      <c r="E9744">
        <f>VLOOKUP(D9744,  base_salary!A:A, 1, FALSE)</f>
        <v>1502791994</v>
      </c>
      <c r="F9744">
        <f t="shared" si="304"/>
        <v>0</v>
      </c>
      <c r="G9744">
        <f t="shared" ca="1" si="305"/>
        <v>0</v>
      </c>
    </row>
    <row r="9745" spans="1:7" x14ac:dyDescent="0.25">
      <c r="A9745" t="s">
        <v>12055</v>
      </c>
      <c r="B9745" t="s">
        <v>2374</v>
      </c>
      <c r="C9745" s="4">
        <v>13036</v>
      </c>
      <c r="D9745">
        <v>1541082834</v>
      </c>
      <c r="E9745">
        <f>VLOOKUP(D9745,  base_salary!A:A, 1, FALSE)</f>
        <v>1541082834</v>
      </c>
      <c r="F9745">
        <f t="shared" si="304"/>
        <v>0</v>
      </c>
      <c r="G9745">
        <f t="shared" ca="1" si="305"/>
        <v>0</v>
      </c>
    </row>
    <row r="9746" spans="1:7" x14ac:dyDescent="0.25">
      <c r="A9746" t="s">
        <v>12056</v>
      </c>
      <c r="B9746" t="s">
        <v>2693</v>
      </c>
      <c r="C9746" s="4">
        <v>41283</v>
      </c>
      <c r="D9746">
        <v>9939542542</v>
      </c>
      <c r="E9746">
        <f>VLOOKUP(D9746,  base_salary!A:A, 1, FALSE)</f>
        <v>9939542542</v>
      </c>
      <c r="F9746">
        <f t="shared" si="304"/>
        <v>0</v>
      </c>
      <c r="G9746">
        <f t="shared" ca="1" si="305"/>
        <v>0</v>
      </c>
    </row>
    <row r="9747" spans="1:7" x14ac:dyDescent="0.25">
      <c r="A9747" t="s">
        <v>12057</v>
      </c>
      <c r="B9747" t="s">
        <v>2113</v>
      </c>
      <c r="C9747" s="4">
        <v>22238</v>
      </c>
      <c r="D9747">
        <v>4396213212</v>
      </c>
      <c r="E9747">
        <f>VLOOKUP(D9747,  base_salary!A:A, 1, FALSE)</f>
        <v>4396213212</v>
      </c>
      <c r="F9747">
        <f t="shared" si="304"/>
        <v>0</v>
      </c>
      <c r="G9747">
        <f t="shared" ca="1" si="305"/>
        <v>0</v>
      </c>
    </row>
    <row r="9748" spans="1:7" x14ac:dyDescent="0.25">
      <c r="A9748" t="s">
        <v>12058</v>
      </c>
      <c r="B9748" t="s">
        <v>2380</v>
      </c>
      <c r="C9748" s="4">
        <v>19651</v>
      </c>
      <c r="D9748">
        <v>9223618401</v>
      </c>
      <c r="E9748">
        <f>VLOOKUP(D9748,  base_salary!A:A, 1, FALSE)</f>
        <v>9223618401</v>
      </c>
      <c r="F9748">
        <f t="shared" si="304"/>
        <v>0</v>
      </c>
      <c r="G9748">
        <f t="shared" ca="1" si="305"/>
        <v>0</v>
      </c>
    </row>
    <row r="9749" spans="1:7" x14ac:dyDescent="0.25">
      <c r="A9749" t="s">
        <v>12059</v>
      </c>
      <c r="B9749" t="s">
        <v>2665</v>
      </c>
      <c r="C9749" s="4">
        <v>55950</v>
      </c>
      <c r="D9749">
        <v>1664426442</v>
      </c>
      <c r="E9749">
        <f>VLOOKUP(D9749,  base_salary!A:A, 1, FALSE)</f>
        <v>1664426442</v>
      </c>
      <c r="F9749">
        <f t="shared" si="304"/>
        <v>0</v>
      </c>
      <c r="G9749">
        <f t="shared" ca="1" si="305"/>
        <v>0</v>
      </c>
    </row>
    <row r="9750" spans="1:7" x14ac:dyDescent="0.25">
      <c r="A9750" t="s">
        <v>12060</v>
      </c>
      <c r="B9750" t="s">
        <v>2158</v>
      </c>
      <c r="C9750" s="4">
        <v>36597</v>
      </c>
      <c r="D9750">
        <v>2873915978</v>
      </c>
      <c r="E9750">
        <f>VLOOKUP(D9750,  base_salary!A:A, 1, FALSE)</f>
        <v>2873915978</v>
      </c>
      <c r="F9750">
        <f t="shared" si="304"/>
        <v>0</v>
      </c>
      <c r="G9750">
        <f t="shared" ca="1" si="305"/>
        <v>0</v>
      </c>
    </row>
    <row r="9751" spans="1:7" x14ac:dyDescent="0.25">
      <c r="A9751" t="s">
        <v>12061</v>
      </c>
      <c r="B9751" t="s">
        <v>2045</v>
      </c>
      <c r="C9751" s="4">
        <v>53617</v>
      </c>
      <c r="D9751">
        <v>8977805007</v>
      </c>
      <c r="E9751">
        <f>VLOOKUP(D9751,  base_salary!A:A, 1, FALSE)</f>
        <v>8977805007</v>
      </c>
      <c r="F9751">
        <f t="shared" si="304"/>
        <v>0</v>
      </c>
      <c r="G9751">
        <f t="shared" ca="1" si="305"/>
        <v>0</v>
      </c>
    </row>
    <row r="9752" spans="1:7" x14ac:dyDescent="0.25">
      <c r="A9752" t="s">
        <v>5414</v>
      </c>
      <c r="B9752" t="s">
        <v>2288</v>
      </c>
      <c r="C9752" s="4">
        <v>50358</v>
      </c>
      <c r="D9752">
        <v>483886254</v>
      </c>
      <c r="E9752">
        <f>VLOOKUP(D9752,  base_salary!A:A, 1, FALSE)</f>
        <v>483886254</v>
      </c>
      <c r="F9752">
        <f t="shared" si="304"/>
        <v>0</v>
      </c>
      <c r="G9752">
        <f t="shared" ca="1" si="305"/>
        <v>0</v>
      </c>
    </row>
    <row r="9753" spans="1:7" x14ac:dyDescent="0.25">
      <c r="A9753" t="s">
        <v>12062</v>
      </c>
      <c r="B9753" t="s">
        <v>2426</v>
      </c>
      <c r="C9753" s="4">
        <v>42424</v>
      </c>
      <c r="D9753">
        <v>4759627103</v>
      </c>
      <c r="E9753">
        <f>VLOOKUP(D9753,  base_salary!A:A, 1, FALSE)</f>
        <v>4759627103</v>
      </c>
      <c r="F9753">
        <f t="shared" si="304"/>
        <v>0</v>
      </c>
      <c r="G9753">
        <f t="shared" ca="1" si="305"/>
        <v>0</v>
      </c>
    </row>
    <row r="9754" spans="1:7" x14ac:dyDescent="0.25">
      <c r="A9754" t="s">
        <v>12063</v>
      </c>
      <c r="B9754" t="s">
        <v>2639</v>
      </c>
      <c r="C9754" s="4">
        <v>40252</v>
      </c>
      <c r="D9754">
        <v>5998486889</v>
      </c>
      <c r="E9754">
        <f>VLOOKUP(D9754,  base_salary!A:A, 1, FALSE)</f>
        <v>5998486889</v>
      </c>
      <c r="F9754">
        <f t="shared" si="304"/>
        <v>0</v>
      </c>
      <c r="G9754">
        <f t="shared" ca="1" si="305"/>
        <v>0</v>
      </c>
    </row>
    <row r="9755" spans="1:7" x14ac:dyDescent="0.25">
      <c r="A9755" t="s">
        <v>12064</v>
      </c>
      <c r="B9755" t="s">
        <v>3113</v>
      </c>
      <c r="C9755" s="4">
        <v>43561</v>
      </c>
      <c r="D9755">
        <v>3824197065</v>
      </c>
      <c r="E9755">
        <f>VLOOKUP(D9755,  base_salary!A:A, 1, FALSE)</f>
        <v>3824197065</v>
      </c>
      <c r="F9755">
        <f t="shared" si="304"/>
        <v>0</v>
      </c>
      <c r="G9755">
        <f t="shared" ca="1" si="305"/>
        <v>0</v>
      </c>
    </row>
    <row r="9756" spans="1:7" x14ac:dyDescent="0.25">
      <c r="A9756" t="s">
        <v>12065</v>
      </c>
      <c r="B9756" t="s">
        <v>2614</v>
      </c>
      <c r="C9756" s="4">
        <v>31643</v>
      </c>
      <c r="D9756">
        <v>5684780105</v>
      </c>
      <c r="E9756">
        <f>VLOOKUP(D9756,  base_salary!A:A, 1, FALSE)</f>
        <v>5684780105</v>
      </c>
      <c r="F9756">
        <f t="shared" si="304"/>
        <v>0</v>
      </c>
      <c r="G9756">
        <f t="shared" ca="1" si="305"/>
        <v>0</v>
      </c>
    </row>
    <row r="9757" spans="1:7" x14ac:dyDescent="0.25">
      <c r="A9757" t="s">
        <v>12066</v>
      </c>
      <c r="B9757" t="s">
        <v>2123</v>
      </c>
      <c r="C9757" s="4">
        <v>42946</v>
      </c>
      <c r="D9757">
        <v>8017115954</v>
      </c>
      <c r="E9757">
        <f>VLOOKUP(D9757,  base_salary!A:A, 1, FALSE)</f>
        <v>8017115954</v>
      </c>
      <c r="F9757">
        <f t="shared" si="304"/>
        <v>0</v>
      </c>
      <c r="G9757">
        <f t="shared" ca="1" si="305"/>
        <v>0</v>
      </c>
    </row>
    <row r="9758" spans="1:7" x14ac:dyDescent="0.25">
      <c r="A9758" t="s">
        <v>12067</v>
      </c>
      <c r="B9758" t="s">
        <v>3243</v>
      </c>
      <c r="C9758" s="4">
        <v>43778</v>
      </c>
      <c r="D9758">
        <v>5552170407</v>
      </c>
      <c r="E9758">
        <f>VLOOKUP(D9758,  base_salary!A:A, 1, FALSE)</f>
        <v>5552170407</v>
      </c>
      <c r="F9758">
        <f t="shared" si="304"/>
        <v>0</v>
      </c>
      <c r="G9758">
        <f t="shared" ca="1" si="305"/>
        <v>0</v>
      </c>
    </row>
    <row r="9759" spans="1:7" x14ac:dyDescent="0.25">
      <c r="A9759" t="s">
        <v>12068</v>
      </c>
      <c r="B9759" t="s">
        <v>2298</v>
      </c>
      <c r="C9759" s="4">
        <v>56657</v>
      </c>
      <c r="D9759">
        <v>7098438871</v>
      </c>
      <c r="E9759">
        <f>VLOOKUP(D9759,  base_salary!A:A, 1, FALSE)</f>
        <v>7098438871</v>
      </c>
      <c r="F9759">
        <f t="shared" si="304"/>
        <v>0</v>
      </c>
      <c r="G9759">
        <f t="shared" ca="1" si="305"/>
        <v>0</v>
      </c>
    </row>
    <row r="9760" spans="1:7" x14ac:dyDescent="0.25">
      <c r="A9760" t="s">
        <v>12069</v>
      </c>
      <c r="B9760" t="s">
        <v>2071</v>
      </c>
      <c r="C9760" s="4">
        <v>31372</v>
      </c>
      <c r="D9760">
        <v>8788824691</v>
      </c>
      <c r="E9760">
        <f>VLOOKUP(D9760,  base_salary!A:A, 1, FALSE)</f>
        <v>8788824691</v>
      </c>
      <c r="F9760">
        <f t="shared" si="304"/>
        <v>0</v>
      </c>
      <c r="G9760">
        <f t="shared" ca="1" si="305"/>
        <v>0</v>
      </c>
    </row>
    <row r="9761" spans="1:7" x14ac:dyDescent="0.25">
      <c r="A9761" t="s">
        <v>12070</v>
      </c>
      <c r="B9761" t="s">
        <v>2378</v>
      </c>
      <c r="C9761" s="4">
        <v>45314</v>
      </c>
      <c r="D9761">
        <v>9293760045</v>
      </c>
      <c r="E9761">
        <f>VLOOKUP(D9761,  base_salary!A:A, 1, FALSE)</f>
        <v>9293760045</v>
      </c>
      <c r="F9761">
        <f t="shared" si="304"/>
        <v>0</v>
      </c>
      <c r="G9761">
        <f t="shared" ca="1" si="305"/>
        <v>0</v>
      </c>
    </row>
    <row r="9762" spans="1:7" x14ac:dyDescent="0.25">
      <c r="A9762" t="s">
        <v>12071</v>
      </c>
      <c r="B9762" t="s">
        <v>2358</v>
      </c>
      <c r="C9762" s="4">
        <v>12545</v>
      </c>
      <c r="D9762">
        <v>85304042</v>
      </c>
      <c r="E9762">
        <f>VLOOKUP(D9762,  base_salary!A:A, 1, FALSE)</f>
        <v>85304042</v>
      </c>
      <c r="F9762">
        <f t="shared" si="304"/>
        <v>0</v>
      </c>
      <c r="G9762">
        <f t="shared" ca="1" si="305"/>
        <v>0</v>
      </c>
    </row>
    <row r="9763" spans="1:7" x14ac:dyDescent="0.25">
      <c r="A9763" t="s">
        <v>12072</v>
      </c>
      <c r="B9763" t="s">
        <v>2511</v>
      </c>
      <c r="C9763" s="4">
        <v>46828</v>
      </c>
      <c r="D9763">
        <v>959209328</v>
      </c>
      <c r="E9763">
        <f>VLOOKUP(D9763,  base_salary!A:A, 1, FALSE)</f>
        <v>959209328</v>
      </c>
      <c r="F9763">
        <f t="shared" si="304"/>
        <v>0</v>
      </c>
      <c r="G9763">
        <f t="shared" ca="1" si="305"/>
        <v>0</v>
      </c>
    </row>
    <row r="9764" spans="1:7" x14ac:dyDescent="0.25">
      <c r="A9764" t="s">
        <v>12073</v>
      </c>
      <c r="B9764" t="s">
        <v>2260</v>
      </c>
      <c r="C9764" s="4">
        <v>36153</v>
      </c>
      <c r="D9764">
        <v>1855604000</v>
      </c>
      <c r="E9764">
        <f>VLOOKUP(D9764,  base_salary!A:A, 1, FALSE)</f>
        <v>1855604000</v>
      </c>
      <c r="F9764">
        <f t="shared" si="304"/>
        <v>0</v>
      </c>
      <c r="G9764">
        <f t="shared" ca="1" si="305"/>
        <v>0</v>
      </c>
    </row>
    <row r="9765" spans="1:7" x14ac:dyDescent="0.25">
      <c r="A9765" t="s">
        <v>12074</v>
      </c>
      <c r="B9765" t="s">
        <v>2505</v>
      </c>
      <c r="C9765" s="4">
        <v>58158</v>
      </c>
      <c r="D9765">
        <v>9107581297</v>
      </c>
      <c r="E9765">
        <f>VLOOKUP(D9765,  base_salary!A:A, 1, FALSE)</f>
        <v>9107581297</v>
      </c>
      <c r="F9765">
        <f t="shared" si="304"/>
        <v>0</v>
      </c>
      <c r="G9765">
        <f t="shared" ca="1" si="305"/>
        <v>0</v>
      </c>
    </row>
    <row r="9766" spans="1:7" x14ac:dyDescent="0.25">
      <c r="A9766" t="s">
        <v>12075</v>
      </c>
      <c r="B9766" t="s">
        <v>2249</v>
      </c>
      <c r="C9766" s="4">
        <v>25366</v>
      </c>
      <c r="D9766">
        <v>9727426344</v>
      </c>
      <c r="E9766">
        <f>VLOOKUP(D9766,  base_salary!A:A, 1, FALSE)</f>
        <v>9727426344</v>
      </c>
      <c r="F9766">
        <f t="shared" si="304"/>
        <v>0</v>
      </c>
      <c r="G9766">
        <f t="shared" ca="1" si="305"/>
        <v>0</v>
      </c>
    </row>
    <row r="9767" spans="1:7" x14ac:dyDescent="0.25">
      <c r="A9767" t="s">
        <v>12076</v>
      </c>
      <c r="B9767" t="s">
        <v>1960</v>
      </c>
      <c r="C9767" s="4">
        <v>28065</v>
      </c>
      <c r="D9767">
        <v>9795921177</v>
      </c>
      <c r="E9767">
        <f>VLOOKUP(D9767,  base_salary!A:A, 1, FALSE)</f>
        <v>9795921177</v>
      </c>
      <c r="F9767">
        <f t="shared" si="304"/>
        <v>0</v>
      </c>
      <c r="G9767">
        <f t="shared" ca="1" si="305"/>
        <v>0</v>
      </c>
    </row>
    <row r="9768" spans="1:7" x14ac:dyDescent="0.25">
      <c r="A9768" t="s">
        <v>12077</v>
      </c>
      <c r="B9768" t="s">
        <v>2990</v>
      </c>
      <c r="C9768" s="4">
        <v>14865</v>
      </c>
      <c r="D9768">
        <v>2670196322</v>
      </c>
      <c r="E9768">
        <f>VLOOKUP(D9768,  base_salary!A:A, 1, FALSE)</f>
        <v>2670196322</v>
      </c>
      <c r="F9768">
        <f t="shared" si="304"/>
        <v>0</v>
      </c>
      <c r="G9768">
        <f t="shared" ca="1" si="305"/>
        <v>0</v>
      </c>
    </row>
    <row r="9769" spans="1:7" x14ac:dyDescent="0.25">
      <c r="A9769" t="s">
        <v>12078</v>
      </c>
      <c r="B9769" t="s">
        <v>2393</v>
      </c>
      <c r="C9769" s="4">
        <v>44736</v>
      </c>
      <c r="D9769">
        <v>4487905370</v>
      </c>
      <c r="E9769">
        <f>VLOOKUP(D9769,  base_salary!A:A, 1, FALSE)</f>
        <v>4487905370</v>
      </c>
      <c r="F9769">
        <f t="shared" si="304"/>
        <v>0</v>
      </c>
      <c r="G9769">
        <f t="shared" ca="1" si="305"/>
        <v>0</v>
      </c>
    </row>
    <row r="9770" spans="1:7" x14ac:dyDescent="0.25">
      <c r="A9770" t="s">
        <v>12079</v>
      </c>
      <c r="B9770" t="s">
        <v>2179</v>
      </c>
      <c r="C9770" s="4">
        <v>34950</v>
      </c>
      <c r="D9770">
        <v>4159390110</v>
      </c>
      <c r="E9770">
        <f>VLOOKUP(D9770,  base_salary!A:A, 1, FALSE)</f>
        <v>4159390110</v>
      </c>
      <c r="F9770">
        <f t="shared" si="304"/>
        <v>0</v>
      </c>
      <c r="G9770">
        <f t="shared" ca="1" si="305"/>
        <v>0</v>
      </c>
    </row>
    <row r="9771" spans="1:7" x14ac:dyDescent="0.25">
      <c r="A9771" t="s">
        <v>12080</v>
      </c>
      <c r="B9771" t="s">
        <v>2207</v>
      </c>
      <c r="C9771" s="4">
        <v>32688</v>
      </c>
      <c r="D9771">
        <v>6041314951</v>
      </c>
      <c r="E9771">
        <f>VLOOKUP(D9771,  base_salary!A:A, 1, FALSE)</f>
        <v>6041314951</v>
      </c>
      <c r="F9771">
        <f t="shared" si="304"/>
        <v>0</v>
      </c>
      <c r="G9771">
        <f t="shared" ca="1" si="305"/>
        <v>0</v>
      </c>
    </row>
    <row r="9772" spans="1:7" x14ac:dyDescent="0.25">
      <c r="A9772" t="s">
        <v>12081</v>
      </c>
      <c r="B9772" t="s">
        <v>2054</v>
      </c>
      <c r="C9772" s="4">
        <v>52618</v>
      </c>
      <c r="D9772">
        <v>569240891</v>
      </c>
      <c r="E9772">
        <f>VLOOKUP(D9772,  base_salary!A:A, 1, FALSE)</f>
        <v>569240891</v>
      </c>
      <c r="F9772">
        <f t="shared" si="304"/>
        <v>0</v>
      </c>
      <c r="G9772">
        <f t="shared" ca="1" si="305"/>
        <v>0</v>
      </c>
    </row>
    <row r="9773" spans="1:7" x14ac:dyDescent="0.25">
      <c r="A9773" t="s">
        <v>12082</v>
      </c>
      <c r="B9773" t="s">
        <v>3126</v>
      </c>
      <c r="C9773" s="4">
        <v>16733</v>
      </c>
      <c r="D9773">
        <v>4525743115</v>
      </c>
      <c r="E9773">
        <f>VLOOKUP(D9773,  base_salary!A:A, 1, FALSE)</f>
        <v>4525743115</v>
      </c>
      <c r="F9773">
        <f t="shared" si="304"/>
        <v>0</v>
      </c>
      <c r="G9773">
        <f t="shared" ca="1" si="305"/>
        <v>0</v>
      </c>
    </row>
    <row r="9774" spans="1:7" x14ac:dyDescent="0.25">
      <c r="A9774" t="s">
        <v>12083</v>
      </c>
      <c r="B9774" t="s">
        <v>1995</v>
      </c>
      <c r="C9774" s="4">
        <v>28174</v>
      </c>
      <c r="D9774">
        <v>8249460030</v>
      </c>
      <c r="E9774">
        <f>VLOOKUP(D9774,  base_salary!A:A, 1, FALSE)</f>
        <v>8249460030</v>
      </c>
      <c r="F9774">
        <f t="shared" si="304"/>
        <v>0</v>
      </c>
      <c r="G9774">
        <f t="shared" ca="1" si="305"/>
        <v>0</v>
      </c>
    </row>
    <row r="9775" spans="1:7" x14ac:dyDescent="0.25">
      <c r="A9775" t="s">
        <v>12084</v>
      </c>
      <c r="B9775" t="s">
        <v>2507</v>
      </c>
      <c r="C9775" s="4">
        <v>54031</v>
      </c>
      <c r="D9775">
        <v>5068508845</v>
      </c>
      <c r="E9775">
        <f>VLOOKUP(D9775,  base_salary!A:A, 1, FALSE)</f>
        <v>5068508845</v>
      </c>
      <c r="F9775">
        <f t="shared" si="304"/>
        <v>0</v>
      </c>
      <c r="G9775">
        <f t="shared" ca="1" si="305"/>
        <v>0</v>
      </c>
    </row>
    <row r="9776" spans="1:7" x14ac:dyDescent="0.25">
      <c r="A9776" t="s">
        <v>12085</v>
      </c>
      <c r="B9776" t="s">
        <v>2212</v>
      </c>
      <c r="C9776" s="4">
        <v>39096</v>
      </c>
      <c r="D9776">
        <v>9892583027</v>
      </c>
      <c r="E9776">
        <f>VLOOKUP(D9776,  base_salary!A:A, 1, FALSE)</f>
        <v>9892583027</v>
      </c>
      <c r="F9776">
        <f t="shared" si="304"/>
        <v>0</v>
      </c>
      <c r="G9776">
        <f t="shared" ca="1" si="305"/>
        <v>0</v>
      </c>
    </row>
    <row r="9777" spans="1:7" x14ac:dyDescent="0.25">
      <c r="A9777" t="s">
        <v>12086</v>
      </c>
      <c r="B9777" t="s">
        <v>4145</v>
      </c>
      <c r="C9777" s="4">
        <v>57005</v>
      </c>
      <c r="D9777">
        <v>2352201101</v>
      </c>
      <c r="E9777">
        <f>VLOOKUP(D9777,  base_salary!A:A, 1, FALSE)</f>
        <v>2352201101</v>
      </c>
      <c r="F9777">
        <f t="shared" si="304"/>
        <v>0</v>
      </c>
      <c r="G9777">
        <f t="shared" ca="1" si="305"/>
        <v>0</v>
      </c>
    </row>
    <row r="9778" spans="1:7" x14ac:dyDescent="0.25">
      <c r="A9778" t="s">
        <v>12087</v>
      </c>
      <c r="B9778" t="s">
        <v>3560</v>
      </c>
      <c r="C9778" s="4">
        <v>41134</v>
      </c>
      <c r="D9778">
        <v>5299481160</v>
      </c>
      <c r="E9778">
        <f>VLOOKUP(D9778,  base_salary!A:A, 1, FALSE)</f>
        <v>5299481160</v>
      </c>
      <c r="F9778">
        <f t="shared" si="304"/>
        <v>0</v>
      </c>
      <c r="G9778">
        <f t="shared" ca="1" si="305"/>
        <v>0</v>
      </c>
    </row>
    <row r="9779" spans="1:7" x14ac:dyDescent="0.25">
      <c r="A9779" t="s">
        <v>12088</v>
      </c>
      <c r="B9779" t="s">
        <v>2129</v>
      </c>
      <c r="C9779" s="4">
        <v>51425</v>
      </c>
      <c r="D9779">
        <v>3661649302</v>
      </c>
      <c r="E9779">
        <f>VLOOKUP(D9779,  base_salary!A:A, 1, FALSE)</f>
        <v>3661649302</v>
      </c>
      <c r="F9779">
        <f t="shared" si="304"/>
        <v>0</v>
      </c>
      <c r="G9779">
        <f t="shared" ca="1" si="305"/>
        <v>0</v>
      </c>
    </row>
    <row r="9780" spans="1:7" x14ac:dyDescent="0.25">
      <c r="A9780" t="s">
        <v>12089</v>
      </c>
      <c r="B9780" t="s">
        <v>2540</v>
      </c>
      <c r="C9780" s="4">
        <v>18495</v>
      </c>
      <c r="D9780">
        <v>715518151</v>
      </c>
      <c r="E9780">
        <f>VLOOKUP(D9780,  base_salary!A:A, 1, FALSE)</f>
        <v>715518151</v>
      </c>
      <c r="F9780">
        <f t="shared" si="304"/>
        <v>0</v>
      </c>
      <c r="G9780">
        <f t="shared" ca="1" si="305"/>
        <v>0</v>
      </c>
    </row>
    <row r="9781" spans="1:7" x14ac:dyDescent="0.25">
      <c r="A9781" t="s">
        <v>12090</v>
      </c>
      <c r="B9781" t="s">
        <v>2210</v>
      </c>
      <c r="C9781" s="4">
        <v>28697</v>
      </c>
      <c r="D9781">
        <v>5764917026</v>
      </c>
      <c r="E9781">
        <f>VLOOKUP(D9781,  base_salary!A:A, 1, FALSE)</f>
        <v>5764917026</v>
      </c>
      <c r="F9781">
        <f t="shared" si="304"/>
        <v>0</v>
      </c>
      <c r="G9781">
        <f t="shared" ca="1" si="305"/>
        <v>0</v>
      </c>
    </row>
    <row r="9782" spans="1:7" x14ac:dyDescent="0.25">
      <c r="A9782" t="s">
        <v>12091</v>
      </c>
      <c r="B9782" t="s">
        <v>1991</v>
      </c>
      <c r="C9782" s="4">
        <v>48319</v>
      </c>
      <c r="D9782">
        <v>7118642576</v>
      </c>
      <c r="E9782">
        <f>VLOOKUP(D9782,  base_salary!A:A, 1, FALSE)</f>
        <v>7118642576</v>
      </c>
      <c r="F9782">
        <f t="shared" si="304"/>
        <v>0</v>
      </c>
      <c r="G9782">
        <f t="shared" ca="1" si="305"/>
        <v>0</v>
      </c>
    </row>
    <row r="9783" spans="1:7" x14ac:dyDescent="0.25">
      <c r="A9783" t="s">
        <v>12092</v>
      </c>
      <c r="B9783" t="s">
        <v>2411</v>
      </c>
      <c r="C9783" s="4">
        <v>52314</v>
      </c>
      <c r="D9783">
        <v>2885061928</v>
      </c>
      <c r="E9783">
        <f>VLOOKUP(D9783,  base_salary!A:A, 1, FALSE)</f>
        <v>2885061928</v>
      </c>
      <c r="F9783">
        <f t="shared" si="304"/>
        <v>0</v>
      </c>
      <c r="G9783">
        <f t="shared" ca="1" si="305"/>
        <v>0</v>
      </c>
    </row>
    <row r="9784" spans="1:7" x14ac:dyDescent="0.25">
      <c r="A9784" t="s">
        <v>12093</v>
      </c>
      <c r="B9784" t="s">
        <v>2896</v>
      </c>
      <c r="C9784" s="4">
        <v>14433</v>
      </c>
      <c r="D9784">
        <v>4453705328</v>
      </c>
      <c r="E9784">
        <f>VLOOKUP(D9784,  base_salary!A:A, 1, FALSE)</f>
        <v>4453705328</v>
      </c>
      <c r="F9784">
        <f t="shared" si="304"/>
        <v>0</v>
      </c>
      <c r="G9784">
        <f t="shared" ca="1" si="305"/>
        <v>0</v>
      </c>
    </row>
    <row r="9785" spans="1:7" x14ac:dyDescent="0.25">
      <c r="A9785" t="s">
        <v>12094</v>
      </c>
      <c r="B9785" t="s">
        <v>2149</v>
      </c>
      <c r="C9785" s="4">
        <v>14235</v>
      </c>
      <c r="D9785">
        <v>9617190826</v>
      </c>
      <c r="E9785">
        <f>VLOOKUP(D9785,  base_salary!A:A, 1, FALSE)</f>
        <v>9617190826</v>
      </c>
      <c r="F9785">
        <f t="shared" si="304"/>
        <v>0</v>
      </c>
      <c r="G9785">
        <f t="shared" ca="1" si="305"/>
        <v>0</v>
      </c>
    </row>
    <row r="9786" spans="1:7" x14ac:dyDescent="0.25">
      <c r="A9786" t="s">
        <v>12095</v>
      </c>
      <c r="B9786" t="s">
        <v>3785</v>
      </c>
      <c r="C9786" s="4">
        <v>43179</v>
      </c>
      <c r="D9786">
        <v>1888252693</v>
      </c>
      <c r="E9786">
        <f>VLOOKUP(D9786,  base_salary!A:A, 1, FALSE)</f>
        <v>1888252693</v>
      </c>
      <c r="F9786">
        <f t="shared" si="304"/>
        <v>0</v>
      </c>
      <c r="G9786">
        <f t="shared" ca="1" si="305"/>
        <v>0</v>
      </c>
    </row>
    <row r="9787" spans="1:7" x14ac:dyDescent="0.25">
      <c r="A9787" t="s">
        <v>12096</v>
      </c>
      <c r="B9787" t="s">
        <v>3279</v>
      </c>
      <c r="C9787" s="4">
        <v>24960</v>
      </c>
      <c r="D9787">
        <v>2792499575</v>
      </c>
      <c r="E9787">
        <f>VLOOKUP(D9787,  base_salary!A:A, 1, FALSE)</f>
        <v>2792499575</v>
      </c>
      <c r="F9787">
        <f t="shared" si="304"/>
        <v>0</v>
      </c>
      <c r="G9787">
        <f t="shared" ca="1" si="305"/>
        <v>0</v>
      </c>
    </row>
    <row r="9788" spans="1:7" x14ac:dyDescent="0.25">
      <c r="A9788" t="s">
        <v>12097</v>
      </c>
      <c r="B9788" t="s">
        <v>1938</v>
      </c>
      <c r="C9788" s="4">
        <v>19420</v>
      </c>
      <c r="D9788">
        <v>2748937082</v>
      </c>
      <c r="E9788">
        <f>VLOOKUP(D9788,  base_salary!A:A, 1, FALSE)</f>
        <v>2748937082</v>
      </c>
      <c r="F9788">
        <f t="shared" si="304"/>
        <v>0</v>
      </c>
      <c r="G9788">
        <f t="shared" ca="1" si="305"/>
        <v>0</v>
      </c>
    </row>
    <row r="9789" spans="1:7" x14ac:dyDescent="0.25">
      <c r="A9789" t="s">
        <v>12098</v>
      </c>
      <c r="B9789" t="s">
        <v>2466</v>
      </c>
      <c r="C9789" s="4">
        <v>59731</v>
      </c>
      <c r="D9789">
        <v>7054972058</v>
      </c>
      <c r="E9789">
        <f>VLOOKUP(D9789,  base_salary!A:A, 1, FALSE)</f>
        <v>7054972058</v>
      </c>
      <c r="F9789">
        <f t="shared" si="304"/>
        <v>0</v>
      </c>
      <c r="G9789">
        <f t="shared" ca="1" si="305"/>
        <v>0</v>
      </c>
    </row>
    <row r="9790" spans="1:7" x14ac:dyDescent="0.25">
      <c r="A9790" t="s">
        <v>12099</v>
      </c>
      <c r="B9790" t="s">
        <v>2391</v>
      </c>
      <c r="C9790" s="4">
        <v>28865</v>
      </c>
      <c r="D9790">
        <v>1279282711</v>
      </c>
      <c r="E9790">
        <f>VLOOKUP(D9790,  base_salary!A:A, 1, FALSE)</f>
        <v>1279282711</v>
      </c>
      <c r="F9790">
        <f t="shared" si="304"/>
        <v>0</v>
      </c>
      <c r="G9790">
        <f t="shared" ca="1" si="305"/>
        <v>0</v>
      </c>
    </row>
    <row r="9791" spans="1:7" x14ac:dyDescent="0.25">
      <c r="A9791" t="s">
        <v>12100</v>
      </c>
      <c r="B9791" t="s">
        <v>3533</v>
      </c>
      <c r="C9791" s="4">
        <v>25711</v>
      </c>
      <c r="D9791">
        <v>4698538416</v>
      </c>
      <c r="E9791">
        <f>VLOOKUP(D9791,  base_salary!A:A, 1, FALSE)</f>
        <v>4698538416</v>
      </c>
      <c r="F9791">
        <f t="shared" si="304"/>
        <v>0</v>
      </c>
      <c r="G9791">
        <f t="shared" ca="1" si="305"/>
        <v>0</v>
      </c>
    </row>
    <row r="9792" spans="1:7" x14ac:dyDescent="0.25">
      <c r="A9792" t="s">
        <v>12101</v>
      </c>
      <c r="B9792" t="s">
        <v>2885</v>
      </c>
      <c r="C9792" s="4">
        <v>32493</v>
      </c>
      <c r="D9792">
        <v>2763158331</v>
      </c>
      <c r="E9792">
        <f>VLOOKUP(D9792,  base_salary!A:A, 1, FALSE)</f>
        <v>2763158331</v>
      </c>
      <c r="F9792">
        <f t="shared" si="304"/>
        <v>0</v>
      </c>
      <c r="G9792">
        <f t="shared" ca="1" si="305"/>
        <v>0</v>
      </c>
    </row>
    <row r="9793" spans="1:7" x14ac:dyDescent="0.25">
      <c r="A9793" t="s">
        <v>12102</v>
      </c>
      <c r="B9793" t="s">
        <v>2305</v>
      </c>
      <c r="C9793" s="4">
        <v>49377</v>
      </c>
      <c r="D9793">
        <v>4969679754</v>
      </c>
      <c r="E9793">
        <f>VLOOKUP(D9793,  base_salary!A:A, 1, FALSE)</f>
        <v>4969679754</v>
      </c>
      <c r="F9793">
        <f t="shared" si="304"/>
        <v>0</v>
      </c>
      <c r="G9793">
        <f t="shared" ca="1" si="305"/>
        <v>0</v>
      </c>
    </row>
    <row r="9794" spans="1:7" x14ac:dyDescent="0.25">
      <c r="A9794" t="s">
        <v>12103</v>
      </c>
      <c r="B9794" t="s">
        <v>1940</v>
      </c>
      <c r="C9794" s="4">
        <v>50731</v>
      </c>
      <c r="D9794">
        <v>1739513533</v>
      </c>
      <c r="E9794">
        <f>VLOOKUP(D9794,  base_salary!A:A, 1, FALSE)</f>
        <v>1739513533</v>
      </c>
      <c r="F9794">
        <f t="shared" si="304"/>
        <v>0</v>
      </c>
      <c r="G9794">
        <f t="shared" ca="1" si="305"/>
        <v>0</v>
      </c>
    </row>
    <row r="9795" spans="1:7" x14ac:dyDescent="0.25">
      <c r="A9795" t="s">
        <v>12104</v>
      </c>
      <c r="B9795" t="s">
        <v>1930</v>
      </c>
      <c r="C9795" s="4">
        <v>22167</v>
      </c>
      <c r="D9795">
        <v>1371021422</v>
      </c>
      <c r="E9795">
        <f>VLOOKUP(D9795,  base_salary!A:A, 1, FALSE)</f>
        <v>1371021422</v>
      </c>
      <c r="F9795">
        <f t="shared" ref="F9795:F9858" si="306">IF(ISERROR(E9795), 1, 0)</f>
        <v>0</v>
      </c>
      <c r="G9795">
        <f t="shared" ref="G9795:G9858" ca="1" si="307">SUM(G:G)</f>
        <v>0</v>
      </c>
    </row>
    <row r="9796" spans="1:7" x14ac:dyDescent="0.25">
      <c r="A9796" t="s">
        <v>12105</v>
      </c>
      <c r="B9796" t="s">
        <v>2358</v>
      </c>
      <c r="C9796" s="4">
        <v>41413</v>
      </c>
      <c r="D9796">
        <v>7473861379</v>
      </c>
      <c r="E9796">
        <f>VLOOKUP(D9796,  base_salary!A:A, 1, FALSE)</f>
        <v>7473861379</v>
      </c>
      <c r="F9796">
        <f t="shared" si="306"/>
        <v>0</v>
      </c>
      <c r="G9796">
        <f t="shared" ca="1" si="307"/>
        <v>0</v>
      </c>
    </row>
    <row r="9797" spans="1:7" x14ac:dyDescent="0.25">
      <c r="A9797" t="s">
        <v>12106</v>
      </c>
      <c r="B9797" t="s">
        <v>2923</v>
      </c>
      <c r="C9797" s="4">
        <v>59017</v>
      </c>
      <c r="D9797">
        <v>3213290963</v>
      </c>
      <c r="E9797">
        <f>VLOOKUP(D9797,  base_salary!A:A, 1, FALSE)</f>
        <v>3213290963</v>
      </c>
      <c r="F9797">
        <f t="shared" si="306"/>
        <v>0</v>
      </c>
      <c r="G9797">
        <f t="shared" ca="1" si="307"/>
        <v>0</v>
      </c>
    </row>
    <row r="9798" spans="1:7" x14ac:dyDescent="0.25">
      <c r="A9798" t="s">
        <v>12107</v>
      </c>
      <c r="B9798" t="s">
        <v>2129</v>
      </c>
      <c r="C9798" s="4">
        <v>42159</v>
      </c>
      <c r="D9798">
        <v>1592980554</v>
      </c>
      <c r="E9798">
        <f>VLOOKUP(D9798,  base_salary!A:A, 1, FALSE)</f>
        <v>1592980554</v>
      </c>
      <c r="F9798">
        <f t="shared" si="306"/>
        <v>0</v>
      </c>
      <c r="G9798">
        <f t="shared" ca="1" si="307"/>
        <v>0</v>
      </c>
    </row>
    <row r="9799" spans="1:7" x14ac:dyDescent="0.25">
      <c r="A9799" t="s">
        <v>12108</v>
      </c>
      <c r="B9799" t="s">
        <v>1984</v>
      </c>
      <c r="C9799" s="4">
        <v>48815</v>
      </c>
      <c r="D9799">
        <v>4639895275</v>
      </c>
      <c r="E9799">
        <f>VLOOKUP(D9799,  base_salary!A:A, 1, FALSE)</f>
        <v>4639895275</v>
      </c>
      <c r="F9799">
        <f t="shared" si="306"/>
        <v>0</v>
      </c>
      <c r="G9799">
        <f t="shared" ca="1" si="307"/>
        <v>0</v>
      </c>
    </row>
    <row r="9800" spans="1:7" x14ac:dyDescent="0.25">
      <c r="A9800" t="s">
        <v>12109</v>
      </c>
      <c r="B9800" t="s">
        <v>2636</v>
      </c>
      <c r="C9800" s="4">
        <v>58000</v>
      </c>
      <c r="D9800">
        <v>3040116061</v>
      </c>
      <c r="E9800">
        <f>VLOOKUP(D9800,  base_salary!A:A, 1, FALSE)</f>
        <v>3040116061</v>
      </c>
      <c r="F9800">
        <f t="shared" si="306"/>
        <v>0</v>
      </c>
      <c r="G9800">
        <f t="shared" ca="1" si="307"/>
        <v>0</v>
      </c>
    </row>
    <row r="9801" spans="1:7" x14ac:dyDescent="0.25">
      <c r="A9801" t="s">
        <v>12110</v>
      </c>
      <c r="B9801" t="s">
        <v>1993</v>
      </c>
      <c r="C9801" s="4">
        <v>14252</v>
      </c>
      <c r="D9801">
        <v>9151658844</v>
      </c>
      <c r="E9801">
        <f>VLOOKUP(D9801,  base_salary!A:A, 1, FALSE)</f>
        <v>9151658844</v>
      </c>
      <c r="F9801">
        <f t="shared" si="306"/>
        <v>0</v>
      </c>
      <c r="G9801">
        <f t="shared" ca="1" si="307"/>
        <v>0</v>
      </c>
    </row>
    <row r="9802" spans="1:7" x14ac:dyDescent="0.25">
      <c r="A9802" t="s">
        <v>12111</v>
      </c>
      <c r="B9802" t="s">
        <v>2177</v>
      </c>
      <c r="C9802" s="4">
        <v>44786</v>
      </c>
      <c r="D9802">
        <v>5974179625</v>
      </c>
      <c r="E9802">
        <f>VLOOKUP(D9802,  base_salary!A:A, 1, FALSE)</f>
        <v>5974179625</v>
      </c>
      <c r="F9802">
        <f t="shared" si="306"/>
        <v>0</v>
      </c>
      <c r="G9802">
        <f t="shared" ca="1" si="307"/>
        <v>0</v>
      </c>
    </row>
    <row r="9803" spans="1:7" x14ac:dyDescent="0.25">
      <c r="A9803" t="s">
        <v>12112</v>
      </c>
      <c r="B9803" t="s">
        <v>2546</v>
      </c>
      <c r="C9803" s="4">
        <v>47132</v>
      </c>
      <c r="D9803">
        <v>9293760045</v>
      </c>
      <c r="E9803">
        <f>VLOOKUP(D9803,  base_salary!A:A, 1, FALSE)</f>
        <v>9293760045</v>
      </c>
      <c r="F9803">
        <f t="shared" si="306"/>
        <v>0</v>
      </c>
      <c r="G9803">
        <f t="shared" ca="1" si="307"/>
        <v>0</v>
      </c>
    </row>
    <row r="9804" spans="1:7" x14ac:dyDescent="0.25">
      <c r="A9804" t="s">
        <v>12113</v>
      </c>
      <c r="B9804" t="s">
        <v>4018</v>
      </c>
      <c r="C9804" s="4">
        <v>34229</v>
      </c>
      <c r="D9804">
        <v>9483290694</v>
      </c>
      <c r="E9804">
        <f>VLOOKUP(D9804,  base_salary!A:A, 1, FALSE)</f>
        <v>9483290694</v>
      </c>
      <c r="F9804">
        <f t="shared" si="306"/>
        <v>0</v>
      </c>
      <c r="G9804">
        <f t="shared" ca="1" si="307"/>
        <v>0</v>
      </c>
    </row>
    <row r="9805" spans="1:7" x14ac:dyDescent="0.25">
      <c r="A9805" t="s">
        <v>12114</v>
      </c>
      <c r="B9805" t="s">
        <v>2647</v>
      </c>
      <c r="C9805" s="4">
        <v>57109</v>
      </c>
      <c r="D9805">
        <v>4472356473</v>
      </c>
      <c r="E9805">
        <f>VLOOKUP(D9805,  base_salary!A:A, 1, FALSE)</f>
        <v>4472356473</v>
      </c>
      <c r="F9805">
        <f t="shared" si="306"/>
        <v>0</v>
      </c>
      <c r="G9805">
        <f t="shared" ca="1" si="307"/>
        <v>0</v>
      </c>
    </row>
    <row r="9806" spans="1:7" x14ac:dyDescent="0.25">
      <c r="A9806" t="s">
        <v>12115</v>
      </c>
      <c r="B9806" t="s">
        <v>2524</v>
      </c>
      <c r="C9806" s="4">
        <v>32813</v>
      </c>
      <c r="D9806">
        <v>5499856877</v>
      </c>
      <c r="E9806">
        <f>VLOOKUP(D9806,  base_salary!A:A, 1, FALSE)</f>
        <v>5499856877</v>
      </c>
      <c r="F9806">
        <f t="shared" si="306"/>
        <v>0</v>
      </c>
      <c r="G9806">
        <f t="shared" ca="1" si="307"/>
        <v>0</v>
      </c>
    </row>
    <row r="9807" spans="1:7" x14ac:dyDescent="0.25">
      <c r="A9807" t="s">
        <v>12116</v>
      </c>
      <c r="B9807" t="s">
        <v>2054</v>
      </c>
      <c r="C9807" s="4">
        <v>18845</v>
      </c>
      <c r="D9807">
        <v>7233077789</v>
      </c>
      <c r="E9807">
        <f>VLOOKUP(D9807,  base_salary!A:A, 1, FALSE)</f>
        <v>7233077789</v>
      </c>
      <c r="F9807">
        <f t="shared" si="306"/>
        <v>0</v>
      </c>
      <c r="G9807">
        <f t="shared" ca="1" si="307"/>
        <v>0</v>
      </c>
    </row>
    <row r="9808" spans="1:7" x14ac:dyDescent="0.25">
      <c r="A9808" t="s">
        <v>12117</v>
      </c>
      <c r="B9808" t="s">
        <v>2970</v>
      </c>
      <c r="C9808" s="4">
        <v>19450</v>
      </c>
      <c r="D9808">
        <v>6378969205</v>
      </c>
      <c r="E9808">
        <f>VLOOKUP(D9808,  base_salary!A:A, 1, FALSE)</f>
        <v>6378969205</v>
      </c>
      <c r="F9808">
        <f t="shared" si="306"/>
        <v>0</v>
      </c>
      <c r="G9808">
        <f t="shared" ca="1" si="307"/>
        <v>0</v>
      </c>
    </row>
    <row r="9809" spans="1:7" x14ac:dyDescent="0.25">
      <c r="A9809" t="s">
        <v>12118</v>
      </c>
      <c r="B9809" t="s">
        <v>3279</v>
      </c>
      <c r="C9809" s="4">
        <v>21483</v>
      </c>
      <c r="D9809">
        <v>9800744517</v>
      </c>
      <c r="E9809">
        <f>VLOOKUP(D9809,  base_salary!A:A, 1, FALSE)</f>
        <v>9800744517</v>
      </c>
      <c r="F9809">
        <f t="shared" si="306"/>
        <v>0</v>
      </c>
      <c r="G9809">
        <f t="shared" ca="1" si="307"/>
        <v>0</v>
      </c>
    </row>
    <row r="9810" spans="1:7" x14ac:dyDescent="0.25">
      <c r="A9810" t="s">
        <v>12119</v>
      </c>
      <c r="B9810" t="s">
        <v>2873</v>
      </c>
      <c r="C9810" s="4">
        <v>18812</v>
      </c>
      <c r="D9810">
        <v>8603912793</v>
      </c>
      <c r="E9810">
        <f>VLOOKUP(D9810,  base_salary!A:A, 1, FALSE)</f>
        <v>8603912793</v>
      </c>
      <c r="F9810">
        <f t="shared" si="306"/>
        <v>0</v>
      </c>
      <c r="G9810">
        <f t="shared" ca="1" si="307"/>
        <v>0</v>
      </c>
    </row>
    <row r="9811" spans="1:7" x14ac:dyDescent="0.25">
      <c r="A9811" t="s">
        <v>12120</v>
      </c>
      <c r="B9811" t="s">
        <v>2097</v>
      </c>
      <c r="C9811" s="4">
        <v>33853</v>
      </c>
      <c r="D9811">
        <v>4768342426</v>
      </c>
      <c r="E9811">
        <f>VLOOKUP(D9811,  base_salary!A:A, 1, FALSE)</f>
        <v>4768342426</v>
      </c>
      <c r="F9811">
        <f t="shared" si="306"/>
        <v>0</v>
      </c>
      <c r="G9811">
        <f t="shared" ca="1" si="307"/>
        <v>0</v>
      </c>
    </row>
    <row r="9812" spans="1:7" x14ac:dyDescent="0.25">
      <c r="A9812" t="s">
        <v>12121</v>
      </c>
      <c r="B9812" t="s">
        <v>3050</v>
      </c>
      <c r="C9812" s="4">
        <v>55845</v>
      </c>
      <c r="D9812">
        <v>7436398989</v>
      </c>
      <c r="E9812">
        <f>VLOOKUP(D9812,  base_salary!A:A, 1, FALSE)</f>
        <v>7436398989</v>
      </c>
      <c r="F9812">
        <f t="shared" si="306"/>
        <v>0</v>
      </c>
      <c r="G9812">
        <f t="shared" ca="1" si="307"/>
        <v>0</v>
      </c>
    </row>
    <row r="9813" spans="1:7" x14ac:dyDescent="0.25">
      <c r="A9813" t="s">
        <v>12122</v>
      </c>
      <c r="B9813" t="s">
        <v>2691</v>
      </c>
      <c r="C9813" s="4">
        <v>34311</v>
      </c>
      <c r="D9813">
        <v>197180590</v>
      </c>
      <c r="E9813">
        <f>VLOOKUP(D9813,  base_salary!A:A, 1, FALSE)</f>
        <v>197180590</v>
      </c>
      <c r="F9813">
        <f t="shared" si="306"/>
        <v>0</v>
      </c>
      <c r="G9813">
        <f t="shared" ca="1" si="307"/>
        <v>0</v>
      </c>
    </row>
    <row r="9814" spans="1:7" x14ac:dyDescent="0.25">
      <c r="A9814" t="s">
        <v>12123</v>
      </c>
      <c r="B9814" t="s">
        <v>2401</v>
      </c>
      <c r="C9814" s="4">
        <v>51774</v>
      </c>
      <c r="D9814">
        <v>901154172</v>
      </c>
      <c r="E9814">
        <f>VLOOKUP(D9814,  base_salary!A:A, 1, FALSE)</f>
        <v>901154172</v>
      </c>
      <c r="F9814">
        <f t="shared" si="306"/>
        <v>0</v>
      </c>
      <c r="G9814">
        <f t="shared" ca="1" si="307"/>
        <v>0</v>
      </c>
    </row>
    <row r="9815" spans="1:7" x14ac:dyDescent="0.25">
      <c r="A9815" t="s">
        <v>12124</v>
      </c>
      <c r="B9815" t="s">
        <v>2305</v>
      </c>
      <c r="C9815" s="4">
        <v>17921</v>
      </c>
      <c r="D9815">
        <v>6596440737</v>
      </c>
      <c r="E9815">
        <f>VLOOKUP(D9815,  base_salary!A:A, 1, FALSE)</f>
        <v>6596440737</v>
      </c>
      <c r="F9815">
        <f t="shared" si="306"/>
        <v>0</v>
      </c>
      <c r="G9815">
        <f t="shared" ca="1" si="307"/>
        <v>0</v>
      </c>
    </row>
    <row r="9816" spans="1:7" x14ac:dyDescent="0.25">
      <c r="A9816" t="s">
        <v>12125</v>
      </c>
      <c r="B9816" t="s">
        <v>2546</v>
      </c>
      <c r="C9816" s="4">
        <v>25902</v>
      </c>
      <c r="D9816">
        <v>549857826</v>
      </c>
      <c r="E9816">
        <f>VLOOKUP(D9816,  base_salary!A:A, 1, FALSE)</f>
        <v>549857826</v>
      </c>
      <c r="F9816">
        <f t="shared" si="306"/>
        <v>0</v>
      </c>
      <c r="G9816">
        <f t="shared" ca="1" si="307"/>
        <v>0</v>
      </c>
    </row>
    <row r="9817" spans="1:7" x14ac:dyDescent="0.25">
      <c r="A9817" t="s">
        <v>12126</v>
      </c>
      <c r="B9817" t="s">
        <v>1986</v>
      </c>
      <c r="C9817" s="4">
        <v>51986</v>
      </c>
      <c r="D9817">
        <v>9590888275</v>
      </c>
      <c r="E9817">
        <f>VLOOKUP(D9817,  base_salary!A:A, 1, FALSE)</f>
        <v>9590888275</v>
      </c>
      <c r="F9817">
        <f t="shared" si="306"/>
        <v>0</v>
      </c>
      <c r="G9817">
        <f t="shared" ca="1" si="307"/>
        <v>0</v>
      </c>
    </row>
    <row r="9818" spans="1:7" x14ac:dyDescent="0.25">
      <c r="A9818" t="s">
        <v>12127</v>
      </c>
      <c r="B9818" t="s">
        <v>2251</v>
      </c>
      <c r="C9818" s="4">
        <v>34698</v>
      </c>
      <c r="D9818">
        <v>5197585250</v>
      </c>
      <c r="E9818">
        <f>VLOOKUP(D9818,  base_salary!A:A, 1, FALSE)</f>
        <v>5197585250</v>
      </c>
      <c r="F9818">
        <f t="shared" si="306"/>
        <v>0</v>
      </c>
      <c r="G9818">
        <f t="shared" ca="1" si="307"/>
        <v>0</v>
      </c>
    </row>
    <row r="9819" spans="1:7" x14ac:dyDescent="0.25">
      <c r="A9819" t="s">
        <v>12128</v>
      </c>
      <c r="B9819" t="s">
        <v>2752</v>
      </c>
      <c r="C9819" s="4">
        <v>57180</v>
      </c>
      <c r="D9819">
        <v>8175279842</v>
      </c>
      <c r="E9819">
        <f>VLOOKUP(D9819,  base_salary!A:A, 1, FALSE)</f>
        <v>8175279842</v>
      </c>
      <c r="F9819">
        <f t="shared" si="306"/>
        <v>0</v>
      </c>
      <c r="G9819">
        <f t="shared" ca="1" si="307"/>
        <v>0</v>
      </c>
    </row>
    <row r="9820" spans="1:7" x14ac:dyDescent="0.25">
      <c r="A9820" t="s">
        <v>12129</v>
      </c>
      <c r="B9820" t="s">
        <v>2484</v>
      </c>
      <c r="C9820" s="4">
        <v>19166</v>
      </c>
      <c r="D9820">
        <v>6531376252</v>
      </c>
      <c r="E9820">
        <f>VLOOKUP(D9820,  base_salary!A:A, 1, FALSE)</f>
        <v>6531376252</v>
      </c>
      <c r="F9820">
        <f t="shared" si="306"/>
        <v>0</v>
      </c>
      <c r="G9820">
        <f t="shared" ca="1" si="307"/>
        <v>0</v>
      </c>
    </row>
    <row r="9821" spans="1:7" x14ac:dyDescent="0.25">
      <c r="A9821" t="s">
        <v>12130</v>
      </c>
      <c r="B9821" t="s">
        <v>2548</v>
      </c>
      <c r="C9821" s="4">
        <v>13384</v>
      </c>
      <c r="D9821">
        <v>5064247826</v>
      </c>
      <c r="E9821">
        <f>VLOOKUP(D9821,  base_salary!A:A, 1, FALSE)</f>
        <v>5064247826</v>
      </c>
      <c r="F9821">
        <f t="shared" si="306"/>
        <v>0</v>
      </c>
      <c r="G9821">
        <f t="shared" ca="1" si="307"/>
        <v>0</v>
      </c>
    </row>
    <row r="9822" spans="1:7" x14ac:dyDescent="0.25">
      <c r="A9822" t="s">
        <v>12131</v>
      </c>
      <c r="B9822" t="s">
        <v>2641</v>
      </c>
      <c r="C9822" s="4">
        <v>10237</v>
      </c>
      <c r="D9822">
        <v>8895721314</v>
      </c>
      <c r="E9822">
        <f>VLOOKUP(D9822,  base_salary!A:A, 1, FALSE)</f>
        <v>8895721314</v>
      </c>
      <c r="F9822">
        <f t="shared" si="306"/>
        <v>0</v>
      </c>
      <c r="G9822">
        <f t="shared" ca="1" si="307"/>
        <v>0</v>
      </c>
    </row>
    <row r="9823" spans="1:7" x14ac:dyDescent="0.25">
      <c r="A9823" t="s">
        <v>12132</v>
      </c>
      <c r="B9823" t="s">
        <v>2923</v>
      </c>
      <c r="C9823" s="4">
        <v>40783</v>
      </c>
      <c r="D9823">
        <v>6148235056</v>
      </c>
      <c r="E9823">
        <f>VLOOKUP(D9823,  base_salary!A:A, 1, FALSE)</f>
        <v>6148235056</v>
      </c>
      <c r="F9823">
        <f t="shared" si="306"/>
        <v>0</v>
      </c>
      <c r="G9823">
        <f t="shared" ca="1" si="307"/>
        <v>0</v>
      </c>
    </row>
    <row r="9824" spans="1:7" x14ac:dyDescent="0.25">
      <c r="A9824" t="s">
        <v>12133</v>
      </c>
      <c r="B9824" t="s">
        <v>2073</v>
      </c>
      <c r="C9824" s="4">
        <v>55805</v>
      </c>
      <c r="D9824">
        <v>999389173</v>
      </c>
      <c r="E9824">
        <f>VLOOKUP(D9824,  base_salary!A:A, 1, FALSE)</f>
        <v>999389173</v>
      </c>
      <c r="F9824">
        <f t="shared" si="306"/>
        <v>0</v>
      </c>
      <c r="G9824">
        <f t="shared" ca="1" si="307"/>
        <v>0</v>
      </c>
    </row>
    <row r="9825" spans="1:7" x14ac:dyDescent="0.25">
      <c r="A9825" t="s">
        <v>12134</v>
      </c>
      <c r="B9825" t="s">
        <v>3527</v>
      </c>
      <c r="C9825" s="4">
        <v>57632</v>
      </c>
      <c r="D9825">
        <v>4688336071</v>
      </c>
      <c r="E9825">
        <f>VLOOKUP(D9825,  base_salary!A:A, 1, FALSE)</f>
        <v>4688336071</v>
      </c>
      <c r="F9825">
        <f t="shared" si="306"/>
        <v>0</v>
      </c>
      <c r="G9825">
        <f t="shared" ca="1" si="307"/>
        <v>0</v>
      </c>
    </row>
    <row r="9826" spans="1:7" x14ac:dyDescent="0.25">
      <c r="A9826" t="s">
        <v>12135</v>
      </c>
      <c r="B9826" t="s">
        <v>1942</v>
      </c>
      <c r="C9826" s="4">
        <v>19277</v>
      </c>
      <c r="D9826">
        <v>9684187432</v>
      </c>
      <c r="E9826">
        <f>VLOOKUP(D9826,  base_salary!A:A, 1, FALSE)</f>
        <v>9684187432</v>
      </c>
      <c r="F9826">
        <f t="shared" si="306"/>
        <v>0</v>
      </c>
      <c r="G9826">
        <f t="shared" ca="1" si="307"/>
        <v>0</v>
      </c>
    </row>
    <row r="9827" spans="1:7" x14ac:dyDescent="0.25">
      <c r="A9827" t="s">
        <v>12136</v>
      </c>
      <c r="B9827" t="s">
        <v>2061</v>
      </c>
      <c r="C9827" s="4">
        <v>31590</v>
      </c>
      <c r="D9827">
        <v>5395528121</v>
      </c>
      <c r="E9827">
        <f>VLOOKUP(D9827,  base_salary!A:A, 1, FALSE)</f>
        <v>5395528121</v>
      </c>
      <c r="F9827">
        <f t="shared" si="306"/>
        <v>0</v>
      </c>
      <c r="G9827">
        <f t="shared" ca="1" si="307"/>
        <v>0</v>
      </c>
    </row>
    <row r="9828" spans="1:7" x14ac:dyDescent="0.25">
      <c r="A9828" t="s">
        <v>12137</v>
      </c>
      <c r="B9828" t="s">
        <v>2436</v>
      </c>
      <c r="C9828" s="4">
        <v>35887</v>
      </c>
      <c r="D9828">
        <v>4958503722</v>
      </c>
      <c r="E9828">
        <f>VLOOKUP(D9828,  base_salary!A:A, 1, FALSE)</f>
        <v>4958503722</v>
      </c>
      <c r="F9828">
        <f t="shared" si="306"/>
        <v>0</v>
      </c>
      <c r="G9828">
        <f t="shared" ca="1" si="307"/>
        <v>0</v>
      </c>
    </row>
    <row r="9829" spans="1:7" x14ac:dyDescent="0.25">
      <c r="A9829" t="s">
        <v>12138</v>
      </c>
      <c r="B9829" t="s">
        <v>2804</v>
      </c>
      <c r="C9829" s="4">
        <v>38952</v>
      </c>
      <c r="D9829">
        <v>2234966051</v>
      </c>
      <c r="E9829">
        <f>VLOOKUP(D9829,  base_salary!A:A, 1, FALSE)</f>
        <v>2234966051</v>
      </c>
      <c r="F9829">
        <f t="shared" si="306"/>
        <v>0</v>
      </c>
      <c r="G9829">
        <f t="shared" ca="1" si="307"/>
        <v>0</v>
      </c>
    </row>
    <row r="9830" spans="1:7" x14ac:dyDescent="0.25">
      <c r="A9830" t="s">
        <v>12139</v>
      </c>
      <c r="B9830" t="s">
        <v>2203</v>
      </c>
      <c r="C9830" s="4">
        <v>50836</v>
      </c>
      <c r="D9830">
        <v>9726268931</v>
      </c>
      <c r="E9830">
        <f>VLOOKUP(D9830,  base_salary!A:A, 1, FALSE)</f>
        <v>9726268931</v>
      </c>
      <c r="F9830">
        <f t="shared" si="306"/>
        <v>0</v>
      </c>
      <c r="G9830">
        <f t="shared" ca="1" si="307"/>
        <v>0</v>
      </c>
    </row>
    <row r="9831" spans="1:7" x14ac:dyDescent="0.25">
      <c r="A9831" t="s">
        <v>12140</v>
      </c>
      <c r="B9831" t="s">
        <v>2061</v>
      </c>
      <c r="C9831" s="4">
        <v>19688</v>
      </c>
      <c r="D9831">
        <v>4342145855</v>
      </c>
      <c r="E9831">
        <f>VLOOKUP(D9831,  base_salary!A:A, 1, FALSE)</f>
        <v>4342145855</v>
      </c>
      <c r="F9831">
        <f t="shared" si="306"/>
        <v>0</v>
      </c>
      <c r="G9831">
        <f t="shared" ca="1" si="307"/>
        <v>0</v>
      </c>
    </row>
    <row r="9832" spans="1:7" x14ac:dyDescent="0.25">
      <c r="A9832" t="s">
        <v>12141</v>
      </c>
      <c r="B9832" t="s">
        <v>2687</v>
      </c>
      <c r="C9832" s="4">
        <v>42572</v>
      </c>
      <c r="D9832">
        <v>8419732141</v>
      </c>
      <c r="E9832">
        <f>VLOOKUP(D9832,  base_salary!A:A, 1, FALSE)</f>
        <v>8419732141</v>
      </c>
      <c r="F9832">
        <f t="shared" si="306"/>
        <v>0</v>
      </c>
      <c r="G9832">
        <f t="shared" ca="1" si="307"/>
        <v>0</v>
      </c>
    </row>
    <row r="9833" spans="1:7" x14ac:dyDescent="0.25">
      <c r="A9833" t="s">
        <v>12142</v>
      </c>
      <c r="B9833" t="s">
        <v>1966</v>
      </c>
      <c r="C9833" s="4">
        <v>35223</v>
      </c>
      <c r="D9833">
        <v>9155356869</v>
      </c>
      <c r="E9833">
        <f>VLOOKUP(D9833,  base_salary!A:A, 1, FALSE)</f>
        <v>9155356869</v>
      </c>
      <c r="F9833">
        <f t="shared" si="306"/>
        <v>0</v>
      </c>
      <c r="G9833">
        <f t="shared" ca="1" si="307"/>
        <v>0</v>
      </c>
    </row>
    <row r="9834" spans="1:7" x14ac:dyDescent="0.25">
      <c r="A9834" t="s">
        <v>12143</v>
      </c>
      <c r="B9834" t="s">
        <v>2190</v>
      </c>
      <c r="C9834" s="4">
        <v>17491</v>
      </c>
      <c r="D9834">
        <v>7741079360</v>
      </c>
      <c r="E9834">
        <f>VLOOKUP(D9834,  base_salary!A:A, 1, FALSE)</f>
        <v>7741079360</v>
      </c>
      <c r="F9834">
        <f t="shared" si="306"/>
        <v>0</v>
      </c>
      <c r="G9834">
        <f t="shared" ca="1" si="307"/>
        <v>0</v>
      </c>
    </row>
    <row r="9835" spans="1:7" x14ac:dyDescent="0.25">
      <c r="A9835" t="s">
        <v>12144</v>
      </c>
      <c r="B9835" t="s">
        <v>2179</v>
      </c>
      <c r="C9835" s="4">
        <v>23575</v>
      </c>
      <c r="D9835">
        <v>3016446324</v>
      </c>
      <c r="E9835">
        <f>VLOOKUP(D9835,  base_salary!A:A, 1, FALSE)</f>
        <v>3016446324</v>
      </c>
      <c r="F9835">
        <f t="shared" si="306"/>
        <v>0</v>
      </c>
      <c r="G9835">
        <f t="shared" ca="1" si="307"/>
        <v>0</v>
      </c>
    </row>
    <row r="9836" spans="1:7" x14ac:dyDescent="0.25">
      <c r="A9836" t="s">
        <v>12145</v>
      </c>
      <c r="B9836" t="s">
        <v>2660</v>
      </c>
      <c r="C9836" s="4">
        <v>42274</v>
      </c>
      <c r="D9836">
        <v>9820632102</v>
      </c>
      <c r="E9836">
        <f>VLOOKUP(D9836,  base_salary!A:A, 1, FALSE)</f>
        <v>9820632102</v>
      </c>
      <c r="F9836">
        <f t="shared" si="306"/>
        <v>0</v>
      </c>
      <c r="G9836">
        <f t="shared" ca="1" si="307"/>
        <v>0</v>
      </c>
    </row>
    <row r="9837" spans="1:7" x14ac:dyDescent="0.25">
      <c r="A9837" t="s">
        <v>12146</v>
      </c>
      <c r="B9837" t="s">
        <v>2951</v>
      </c>
      <c r="C9837" s="4">
        <v>48898</v>
      </c>
      <c r="D9837">
        <v>8998375370</v>
      </c>
      <c r="E9837">
        <f>VLOOKUP(D9837,  base_salary!A:A, 1, FALSE)</f>
        <v>8998375370</v>
      </c>
      <c r="F9837">
        <f t="shared" si="306"/>
        <v>0</v>
      </c>
      <c r="G9837">
        <f t="shared" ca="1" si="307"/>
        <v>0</v>
      </c>
    </row>
    <row r="9838" spans="1:7" x14ac:dyDescent="0.25">
      <c r="A9838" t="s">
        <v>12147</v>
      </c>
      <c r="B9838" t="s">
        <v>2018</v>
      </c>
      <c r="C9838" s="4">
        <v>44327</v>
      </c>
      <c r="D9838">
        <v>4162153728</v>
      </c>
      <c r="E9838">
        <f>VLOOKUP(D9838,  base_salary!A:A, 1, FALSE)</f>
        <v>4162153728</v>
      </c>
      <c r="F9838">
        <f t="shared" si="306"/>
        <v>0</v>
      </c>
      <c r="G9838">
        <f t="shared" ca="1" si="307"/>
        <v>0</v>
      </c>
    </row>
    <row r="9839" spans="1:7" x14ac:dyDescent="0.25">
      <c r="A9839" t="s">
        <v>12148</v>
      </c>
      <c r="B9839" t="s">
        <v>1980</v>
      </c>
      <c r="C9839" s="4">
        <v>43245</v>
      </c>
      <c r="D9839">
        <v>6255831884</v>
      </c>
      <c r="E9839">
        <f>VLOOKUP(D9839,  base_salary!A:A, 1, FALSE)</f>
        <v>6255831884</v>
      </c>
      <c r="F9839">
        <f t="shared" si="306"/>
        <v>0</v>
      </c>
      <c r="G9839">
        <f t="shared" ca="1" si="307"/>
        <v>0</v>
      </c>
    </row>
    <row r="9840" spans="1:7" x14ac:dyDescent="0.25">
      <c r="A9840" t="s">
        <v>12149</v>
      </c>
      <c r="B9840" t="s">
        <v>2166</v>
      </c>
      <c r="C9840" s="4">
        <v>58764</v>
      </c>
      <c r="D9840">
        <v>2973481236</v>
      </c>
      <c r="E9840">
        <f>VLOOKUP(D9840,  base_salary!A:A, 1, FALSE)</f>
        <v>2973481236</v>
      </c>
      <c r="F9840">
        <f t="shared" si="306"/>
        <v>0</v>
      </c>
      <c r="G9840">
        <f t="shared" ca="1" si="307"/>
        <v>0</v>
      </c>
    </row>
    <row r="9841" spans="1:7" x14ac:dyDescent="0.25">
      <c r="A9841" t="s">
        <v>12150</v>
      </c>
      <c r="B9841" t="s">
        <v>2691</v>
      </c>
      <c r="C9841" s="4">
        <v>33614</v>
      </c>
      <c r="D9841">
        <v>2533903736</v>
      </c>
      <c r="E9841">
        <f>VLOOKUP(D9841,  base_salary!A:A, 1, FALSE)</f>
        <v>2533903736</v>
      </c>
      <c r="F9841">
        <f t="shared" si="306"/>
        <v>0</v>
      </c>
      <c r="G9841">
        <f t="shared" ca="1" si="307"/>
        <v>0</v>
      </c>
    </row>
    <row r="9842" spans="1:7" x14ac:dyDescent="0.25">
      <c r="A9842" t="s">
        <v>12151</v>
      </c>
      <c r="B9842" t="s">
        <v>3271</v>
      </c>
      <c r="C9842" s="4">
        <v>57770</v>
      </c>
      <c r="D9842">
        <v>8109358470</v>
      </c>
      <c r="E9842">
        <f>VLOOKUP(D9842,  base_salary!A:A, 1, FALSE)</f>
        <v>8109358470</v>
      </c>
      <c r="F9842">
        <f t="shared" si="306"/>
        <v>0</v>
      </c>
      <c r="G9842">
        <f t="shared" ca="1" si="307"/>
        <v>0</v>
      </c>
    </row>
    <row r="9843" spans="1:7" x14ac:dyDescent="0.25">
      <c r="A9843" t="s">
        <v>12152</v>
      </c>
      <c r="B9843" t="s">
        <v>2018</v>
      </c>
      <c r="C9843" s="4">
        <v>37993</v>
      </c>
      <c r="D9843">
        <v>5077974136</v>
      </c>
      <c r="E9843">
        <f>VLOOKUP(D9843,  base_salary!A:A, 1, FALSE)</f>
        <v>5077974136</v>
      </c>
      <c r="F9843">
        <f t="shared" si="306"/>
        <v>0</v>
      </c>
      <c r="G9843">
        <f t="shared" ca="1" si="307"/>
        <v>0</v>
      </c>
    </row>
    <row r="9844" spans="1:7" x14ac:dyDescent="0.25">
      <c r="A9844" t="s">
        <v>12153</v>
      </c>
      <c r="B9844" t="s">
        <v>2691</v>
      </c>
      <c r="C9844" s="4">
        <v>20886</v>
      </c>
      <c r="D9844">
        <v>3156820482</v>
      </c>
      <c r="E9844">
        <f>VLOOKUP(D9844,  base_salary!A:A, 1, FALSE)</f>
        <v>3156820482</v>
      </c>
      <c r="F9844">
        <f t="shared" si="306"/>
        <v>0</v>
      </c>
      <c r="G9844">
        <f t="shared" ca="1" si="307"/>
        <v>0</v>
      </c>
    </row>
    <row r="9845" spans="1:7" x14ac:dyDescent="0.25">
      <c r="A9845" t="s">
        <v>12154</v>
      </c>
      <c r="B9845" t="s">
        <v>2494</v>
      </c>
      <c r="C9845" s="4">
        <v>42167</v>
      </c>
      <c r="D9845">
        <v>4548725172</v>
      </c>
      <c r="E9845">
        <f>VLOOKUP(D9845,  base_salary!A:A, 1, FALSE)</f>
        <v>4548725172</v>
      </c>
      <c r="F9845">
        <f t="shared" si="306"/>
        <v>0</v>
      </c>
      <c r="G9845">
        <f t="shared" ca="1" si="307"/>
        <v>0</v>
      </c>
    </row>
    <row r="9846" spans="1:7" x14ac:dyDescent="0.25">
      <c r="A9846" t="s">
        <v>12155</v>
      </c>
      <c r="B9846" t="s">
        <v>2283</v>
      </c>
      <c r="C9846" s="4">
        <v>29079</v>
      </c>
      <c r="D9846">
        <v>1192770250</v>
      </c>
      <c r="E9846">
        <f>VLOOKUP(D9846,  base_salary!A:A, 1, FALSE)</f>
        <v>1192770250</v>
      </c>
      <c r="F9846">
        <f t="shared" si="306"/>
        <v>0</v>
      </c>
      <c r="G9846">
        <f t="shared" ca="1" si="307"/>
        <v>0</v>
      </c>
    </row>
    <row r="9847" spans="1:7" x14ac:dyDescent="0.25">
      <c r="A9847" t="s">
        <v>12156</v>
      </c>
      <c r="B9847" t="s">
        <v>2885</v>
      </c>
      <c r="C9847" s="4">
        <v>35191</v>
      </c>
      <c r="D9847">
        <v>4759627103</v>
      </c>
      <c r="E9847">
        <f>VLOOKUP(D9847,  base_salary!A:A, 1, FALSE)</f>
        <v>4759627103</v>
      </c>
      <c r="F9847">
        <f t="shared" si="306"/>
        <v>0</v>
      </c>
      <c r="G9847">
        <f t="shared" ca="1" si="307"/>
        <v>0</v>
      </c>
    </row>
    <row r="9848" spans="1:7" x14ac:dyDescent="0.25">
      <c r="A9848" t="s">
        <v>12157</v>
      </c>
      <c r="B9848" t="s">
        <v>2205</v>
      </c>
      <c r="C9848" s="4">
        <v>58211</v>
      </c>
      <c r="D9848">
        <v>5117202538</v>
      </c>
      <c r="E9848">
        <f>VLOOKUP(D9848,  base_salary!A:A, 1, FALSE)</f>
        <v>5117202538</v>
      </c>
      <c r="F9848">
        <f t="shared" si="306"/>
        <v>0</v>
      </c>
      <c r="G9848">
        <f t="shared" ca="1" si="307"/>
        <v>0</v>
      </c>
    </row>
    <row r="9849" spans="1:7" x14ac:dyDescent="0.25">
      <c r="A9849" t="s">
        <v>12158</v>
      </c>
      <c r="B9849" t="s">
        <v>1970</v>
      </c>
      <c r="C9849" s="4">
        <v>33543</v>
      </c>
      <c r="D9849">
        <v>161397387</v>
      </c>
      <c r="E9849">
        <f>VLOOKUP(D9849,  base_salary!A:A, 1, FALSE)</f>
        <v>161397387</v>
      </c>
      <c r="F9849">
        <f t="shared" si="306"/>
        <v>0</v>
      </c>
      <c r="G9849">
        <f t="shared" ca="1" si="307"/>
        <v>0</v>
      </c>
    </row>
    <row r="9850" spans="1:7" x14ac:dyDescent="0.25">
      <c r="A9850" t="s">
        <v>12159</v>
      </c>
      <c r="B9850" t="s">
        <v>2419</v>
      </c>
      <c r="C9850" s="4">
        <v>46553</v>
      </c>
      <c r="D9850">
        <v>3764546336</v>
      </c>
      <c r="E9850">
        <f>VLOOKUP(D9850,  base_salary!A:A, 1, FALSE)</f>
        <v>3764546336</v>
      </c>
      <c r="F9850">
        <f t="shared" si="306"/>
        <v>0</v>
      </c>
      <c r="G9850">
        <f t="shared" ca="1" si="307"/>
        <v>0</v>
      </c>
    </row>
    <row r="9851" spans="1:7" x14ac:dyDescent="0.25">
      <c r="A9851" t="s">
        <v>12160</v>
      </c>
      <c r="B9851" t="s">
        <v>2441</v>
      </c>
      <c r="C9851" s="4">
        <v>22639</v>
      </c>
      <c r="D9851">
        <v>1382734301</v>
      </c>
      <c r="E9851">
        <f>VLOOKUP(D9851,  base_salary!A:A, 1, FALSE)</f>
        <v>1382734301</v>
      </c>
      <c r="F9851">
        <f t="shared" si="306"/>
        <v>0</v>
      </c>
      <c r="G9851">
        <f t="shared" ca="1" si="307"/>
        <v>0</v>
      </c>
    </row>
    <row r="9852" spans="1:7" x14ac:dyDescent="0.25">
      <c r="A9852" t="s">
        <v>12161</v>
      </c>
      <c r="B9852" t="s">
        <v>3247</v>
      </c>
      <c r="C9852" s="4">
        <v>13281</v>
      </c>
      <c r="D9852">
        <v>7273123196</v>
      </c>
      <c r="E9852">
        <f>VLOOKUP(D9852,  base_salary!A:A, 1, FALSE)</f>
        <v>7273123196</v>
      </c>
      <c r="F9852">
        <f t="shared" si="306"/>
        <v>0</v>
      </c>
      <c r="G9852">
        <f t="shared" ca="1" si="307"/>
        <v>0</v>
      </c>
    </row>
    <row r="9853" spans="1:7" x14ac:dyDescent="0.25">
      <c r="A9853" t="s">
        <v>12162</v>
      </c>
      <c r="B9853" t="s">
        <v>3517</v>
      </c>
      <c r="C9853" s="4">
        <v>46992</v>
      </c>
      <c r="D9853">
        <v>1887308636</v>
      </c>
      <c r="E9853">
        <f>VLOOKUP(D9853,  base_salary!A:A, 1, FALSE)</f>
        <v>1887308636</v>
      </c>
      <c r="F9853">
        <f t="shared" si="306"/>
        <v>0</v>
      </c>
      <c r="G9853">
        <f t="shared" ca="1" si="307"/>
        <v>0</v>
      </c>
    </row>
    <row r="9854" spans="1:7" x14ac:dyDescent="0.25">
      <c r="A9854" t="s">
        <v>12163</v>
      </c>
      <c r="B9854" t="s">
        <v>2923</v>
      </c>
      <c r="C9854" s="4">
        <v>29795</v>
      </c>
      <c r="D9854">
        <v>9155356869</v>
      </c>
      <c r="E9854">
        <f>VLOOKUP(D9854,  base_salary!A:A, 1, FALSE)</f>
        <v>9155356869</v>
      </c>
      <c r="F9854">
        <f t="shared" si="306"/>
        <v>0</v>
      </c>
      <c r="G9854">
        <f t="shared" ca="1" si="307"/>
        <v>0</v>
      </c>
    </row>
    <row r="9855" spans="1:7" x14ac:dyDescent="0.25">
      <c r="A9855" t="s">
        <v>12164</v>
      </c>
      <c r="B9855" t="s">
        <v>2885</v>
      </c>
      <c r="C9855" s="4">
        <v>56973</v>
      </c>
      <c r="D9855">
        <v>7088886472</v>
      </c>
      <c r="E9855">
        <f>VLOOKUP(D9855,  base_salary!A:A, 1, FALSE)</f>
        <v>7088886472</v>
      </c>
      <c r="F9855">
        <f t="shared" si="306"/>
        <v>0</v>
      </c>
      <c r="G9855">
        <f t="shared" ca="1" si="307"/>
        <v>0</v>
      </c>
    </row>
    <row r="9856" spans="1:7" x14ac:dyDescent="0.25">
      <c r="A9856" t="s">
        <v>12165</v>
      </c>
      <c r="B9856" t="s">
        <v>2505</v>
      </c>
      <c r="C9856" s="4">
        <v>52440</v>
      </c>
      <c r="D9856">
        <v>7118642576</v>
      </c>
      <c r="E9856">
        <f>VLOOKUP(D9856,  base_salary!A:A, 1, FALSE)</f>
        <v>7118642576</v>
      </c>
      <c r="F9856">
        <f t="shared" si="306"/>
        <v>0</v>
      </c>
      <c r="G9856">
        <f t="shared" ca="1" si="307"/>
        <v>0</v>
      </c>
    </row>
    <row r="9857" spans="1:7" x14ac:dyDescent="0.25">
      <c r="A9857" t="s">
        <v>12166</v>
      </c>
      <c r="B9857" t="s">
        <v>2639</v>
      </c>
      <c r="C9857" s="4">
        <v>54773</v>
      </c>
      <c r="D9857">
        <v>1992195951</v>
      </c>
      <c r="E9857">
        <f>VLOOKUP(D9857,  base_salary!A:A, 1, FALSE)</f>
        <v>1992195951</v>
      </c>
      <c r="F9857">
        <f t="shared" si="306"/>
        <v>0</v>
      </c>
      <c r="G9857">
        <f t="shared" ca="1" si="307"/>
        <v>0</v>
      </c>
    </row>
    <row r="9858" spans="1:7" x14ac:dyDescent="0.25">
      <c r="A9858" t="s">
        <v>12167</v>
      </c>
      <c r="B9858" t="s">
        <v>2244</v>
      </c>
      <c r="C9858" s="4">
        <v>25463</v>
      </c>
      <c r="D9858">
        <v>3509620267</v>
      </c>
      <c r="E9858">
        <f>VLOOKUP(D9858,  base_salary!A:A, 1, FALSE)</f>
        <v>3509620267</v>
      </c>
      <c r="F9858">
        <f t="shared" si="306"/>
        <v>0</v>
      </c>
      <c r="G9858">
        <f t="shared" ca="1" si="307"/>
        <v>0</v>
      </c>
    </row>
    <row r="9859" spans="1:7" x14ac:dyDescent="0.25">
      <c r="A9859" t="s">
        <v>12168</v>
      </c>
      <c r="B9859" t="s">
        <v>2405</v>
      </c>
      <c r="C9859" s="4">
        <v>15554</v>
      </c>
      <c r="D9859">
        <v>8419732141</v>
      </c>
      <c r="E9859">
        <f>VLOOKUP(D9859,  base_salary!A:A, 1, FALSE)</f>
        <v>8419732141</v>
      </c>
      <c r="F9859">
        <f t="shared" ref="F9859:F9922" si="308">IF(ISERROR(E9859), 1, 0)</f>
        <v>0</v>
      </c>
      <c r="G9859">
        <f t="shared" ref="G9859:G9922" ca="1" si="309">SUM(G:G)</f>
        <v>0</v>
      </c>
    </row>
    <row r="9860" spans="1:7" x14ac:dyDescent="0.25">
      <c r="A9860" t="s">
        <v>12169</v>
      </c>
      <c r="B9860" t="s">
        <v>2290</v>
      </c>
      <c r="C9860" s="4">
        <v>58441</v>
      </c>
      <c r="D9860">
        <v>8565880958</v>
      </c>
      <c r="E9860">
        <f>VLOOKUP(D9860,  base_salary!A:A, 1, FALSE)</f>
        <v>8565880958</v>
      </c>
      <c r="F9860">
        <f t="shared" si="308"/>
        <v>0</v>
      </c>
      <c r="G9860">
        <f t="shared" ca="1" si="309"/>
        <v>0</v>
      </c>
    </row>
    <row r="9861" spans="1:7" x14ac:dyDescent="0.25">
      <c r="A9861" t="s">
        <v>12170</v>
      </c>
      <c r="B9861" t="s">
        <v>2310</v>
      </c>
      <c r="C9861" s="4">
        <v>22872</v>
      </c>
      <c r="D9861">
        <v>9815158015</v>
      </c>
      <c r="E9861">
        <f>VLOOKUP(D9861,  base_salary!A:A, 1, FALSE)</f>
        <v>9815158015</v>
      </c>
      <c r="F9861">
        <f t="shared" si="308"/>
        <v>0</v>
      </c>
      <c r="G9861">
        <f t="shared" ca="1" si="309"/>
        <v>0</v>
      </c>
    </row>
    <row r="9862" spans="1:7" x14ac:dyDescent="0.25">
      <c r="A9862" t="s">
        <v>12171</v>
      </c>
      <c r="B9862" t="s">
        <v>3785</v>
      </c>
      <c r="C9862" s="4">
        <v>41715</v>
      </c>
      <c r="D9862">
        <v>8808097757</v>
      </c>
      <c r="E9862">
        <f>VLOOKUP(D9862,  base_salary!A:A, 1, FALSE)</f>
        <v>8808097757</v>
      </c>
      <c r="F9862">
        <f t="shared" si="308"/>
        <v>0</v>
      </c>
      <c r="G9862">
        <f t="shared" ca="1" si="309"/>
        <v>0</v>
      </c>
    </row>
    <row r="9863" spans="1:7" x14ac:dyDescent="0.25">
      <c r="A9863" t="s">
        <v>12172</v>
      </c>
      <c r="B9863" t="s">
        <v>1948</v>
      </c>
      <c r="C9863" s="4">
        <v>25054</v>
      </c>
      <c r="D9863">
        <v>3779559293</v>
      </c>
      <c r="E9863">
        <f>VLOOKUP(D9863,  base_salary!A:A, 1, FALSE)</f>
        <v>3779559293</v>
      </c>
      <c r="F9863">
        <f t="shared" si="308"/>
        <v>0</v>
      </c>
      <c r="G9863">
        <f t="shared" ca="1" si="309"/>
        <v>0</v>
      </c>
    </row>
    <row r="9864" spans="1:7" x14ac:dyDescent="0.25">
      <c r="A9864" t="s">
        <v>12173</v>
      </c>
      <c r="B9864" t="s">
        <v>2296</v>
      </c>
      <c r="C9864" s="4">
        <v>16973</v>
      </c>
      <c r="D9864">
        <v>9727426344</v>
      </c>
      <c r="E9864">
        <f>VLOOKUP(D9864,  base_salary!A:A, 1, FALSE)</f>
        <v>9727426344</v>
      </c>
      <c r="F9864">
        <f t="shared" si="308"/>
        <v>0</v>
      </c>
      <c r="G9864">
        <f t="shared" ca="1" si="309"/>
        <v>0</v>
      </c>
    </row>
    <row r="9865" spans="1:7" x14ac:dyDescent="0.25">
      <c r="A9865" t="s">
        <v>12174</v>
      </c>
      <c r="B9865" t="s">
        <v>1950</v>
      </c>
      <c r="C9865" s="4">
        <v>31974</v>
      </c>
      <c r="D9865">
        <v>1718344562</v>
      </c>
      <c r="E9865">
        <f>VLOOKUP(D9865,  base_salary!A:A, 1, FALSE)</f>
        <v>1718344562</v>
      </c>
      <c r="F9865">
        <f t="shared" si="308"/>
        <v>0</v>
      </c>
      <c r="G9865">
        <f t="shared" ca="1" si="309"/>
        <v>0</v>
      </c>
    </row>
    <row r="9866" spans="1:7" x14ac:dyDescent="0.25">
      <c r="A9866" t="s">
        <v>12175</v>
      </c>
      <c r="B9866" t="s">
        <v>2873</v>
      </c>
      <c r="C9866" s="4">
        <v>54218</v>
      </c>
      <c r="D9866">
        <v>4730395069</v>
      </c>
      <c r="E9866">
        <f>VLOOKUP(D9866,  base_salary!A:A, 1, FALSE)</f>
        <v>4730395069</v>
      </c>
      <c r="F9866">
        <f t="shared" si="308"/>
        <v>0</v>
      </c>
      <c r="G9866">
        <f t="shared" ca="1" si="309"/>
        <v>0</v>
      </c>
    </row>
    <row r="9867" spans="1:7" x14ac:dyDescent="0.25">
      <c r="A9867" t="s">
        <v>12176</v>
      </c>
      <c r="B9867" t="s">
        <v>2920</v>
      </c>
      <c r="C9867" s="4">
        <v>52866</v>
      </c>
      <c r="D9867">
        <v>8401146046</v>
      </c>
      <c r="E9867">
        <f>VLOOKUP(D9867,  base_salary!A:A, 1, FALSE)</f>
        <v>8401146046</v>
      </c>
      <c r="F9867">
        <f t="shared" si="308"/>
        <v>0</v>
      </c>
      <c r="G9867">
        <f t="shared" ca="1" si="309"/>
        <v>0</v>
      </c>
    </row>
    <row r="9868" spans="1:7" x14ac:dyDescent="0.25">
      <c r="A9868" t="s">
        <v>12177</v>
      </c>
      <c r="B9868" t="s">
        <v>1974</v>
      </c>
      <c r="C9868" s="4">
        <v>18420</v>
      </c>
      <c r="D9868">
        <v>7098438871</v>
      </c>
      <c r="E9868">
        <f>VLOOKUP(D9868,  base_salary!A:A, 1, FALSE)</f>
        <v>7098438871</v>
      </c>
      <c r="F9868">
        <f t="shared" si="308"/>
        <v>0</v>
      </c>
      <c r="G9868">
        <f t="shared" ca="1" si="309"/>
        <v>0</v>
      </c>
    </row>
    <row r="9869" spans="1:7" x14ac:dyDescent="0.25">
      <c r="A9869" t="s">
        <v>12178</v>
      </c>
      <c r="B9869" t="s">
        <v>2355</v>
      </c>
      <c r="C9869" s="4">
        <v>17906</v>
      </c>
      <c r="D9869">
        <v>8346855079</v>
      </c>
      <c r="E9869">
        <f>VLOOKUP(D9869,  base_salary!A:A, 1, FALSE)</f>
        <v>8346855079</v>
      </c>
      <c r="F9869">
        <f t="shared" si="308"/>
        <v>0</v>
      </c>
      <c r="G9869">
        <f t="shared" ca="1" si="309"/>
        <v>0</v>
      </c>
    </row>
    <row r="9870" spans="1:7" x14ac:dyDescent="0.25">
      <c r="A9870" t="s">
        <v>12179</v>
      </c>
      <c r="B9870" t="s">
        <v>2914</v>
      </c>
      <c r="C9870" s="4">
        <v>44786</v>
      </c>
      <c r="D9870">
        <v>2402470968</v>
      </c>
      <c r="E9870">
        <f>VLOOKUP(D9870,  base_salary!A:A, 1, FALSE)</f>
        <v>2402470968</v>
      </c>
      <c r="F9870">
        <f t="shared" si="308"/>
        <v>0</v>
      </c>
      <c r="G9870">
        <f t="shared" ca="1" si="309"/>
        <v>0</v>
      </c>
    </row>
    <row r="9871" spans="1:7" x14ac:dyDescent="0.25">
      <c r="A9871" t="s">
        <v>12180</v>
      </c>
      <c r="B9871" t="s">
        <v>2951</v>
      </c>
      <c r="C9871" s="4">
        <v>54142</v>
      </c>
      <c r="D9871">
        <v>7533163729</v>
      </c>
      <c r="E9871">
        <f>VLOOKUP(D9871,  base_salary!A:A, 1, FALSE)</f>
        <v>7533163729</v>
      </c>
      <c r="F9871">
        <f t="shared" si="308"/>
        <v>0</v>
      </c>
      <c r="G9871">
        <f t="shared" ca="1" si="309"/>
        <v>0</v>
      </c>
    </row>
    <row r="9872" spans="1:7" x14ac:dyDescent="0.25">
      <c r="A9872" t="s">
        <v>12181</v>
      </c>
      <c r="B9872" t="s">
        <v>2343</v>
      </c>
      <c r="C9872" s="4">
        <v>42223</v>
      </c>
      <c r="D9872">
        <v>1888605537</v>
      </c>
      <c r="E9872">
        <f>VLOOKUP(D9872,  base_salary!A:A, 1, FALSE)</f>
        <v>1888605537</v>
      </c>
      <c r="F9872">
        <f t="shared" si="308"/>
        <v>0</v>
      </c>
      <c r="G9872">
        <f t="shared" ca="1" si="309"/>
        <v>0</v>
      </c>
    </row>
    <row r="9873" spans="1:7" x14ac:dyDescent="0.25">
      <c r="A9873" t="s">
        <v>12182</v>
      </c>
      <c r="B9873" t="s">
        <v>3113</v>
      </c>
      <c r="C9873" s="4">
        <v>32408</v>
      </c>
      <c r="D9873">
        <v>4009257075</v>
      </c>
      <c r="E9873">
        <f>VLOOKUP(D9873,  base_salary!A:A, 1, FALSE)</f>
        <v>4009257075</v>
      </c>
      <c r="F9873">
        <f t="shared" si="308"/>
        <v>0</v>
      </c>
      <c r="G9873">
        <f t="shared" ca="1" si="309"/>
        <v>0</v>
      </c>
    </row>
    <row r="9874" spans="1:7" x14ac:dyDescent="0.25">
      <c r="A9874" t="s">
        <v>12183</v>
      </c>
      <c r="B9874" t="s">
        <v>2885</v>
      </c>
      <c r="C9874" s="4">
        <v>17453</v>
      </c>
      <c r="D9874">
        <v>7269614199</v>
      </c>
      <c r="E9874">
        <f>VLOOKUP(D9874,  base_salary!A:A, 1, FALSE)</f>
        <v>7269614199</v>
      </c>
      <c r="F9874">
        <f t="shared" si="308"/>
        <v>0</v>
      </c>
      <c r="G9874">
        <f t="shared" ca="1" si="309"/>
        <v>0</v>
      </c>
    </row>
    <row r="9875" spans="1:7" x14ac:dyDescent="0.25">
      <c r="A9875" t="s">
        <v>12184</v>
      </c>
      <c r="B9875" t="s">
        <v>2718</v>
      </c>
      <c r="C9875" s="4">
        <v>25977</v>
      </c>
      <c r="D9875">
        <v>5142790693</v>
      </c>
      <c r="E9875">
        <f>VLOOKUP(D9875,  base_salary!A:A, 1, FALSE)</f>
        <v>5142790693</v>
      </c>
      <c r="F9875">
        <f t="shared" si="308"/>
        <v>0</v>
      </c>
      <c r="G9875">
        <f t="shared" ca="1" si="309"/>
        <v>0</v>
      </c>
    </row>
    <row r="9876" spans="1:7" x14ac:dyDescent="0.25">
      <c r="A9876" t="s">
        <v>12185</v>
      </c>
      <c r="B9876" t="s">
        <v>2393</v>
      </c>
      <c r="C9876" s="4">
        <v>18765</v>
      </c>
      <c r="D9876">
        <v>4359854056</v>
      </c>
      <c r="E9876">
        <f>VLOOKUP(D9876,  base_salary!A:A, 1, FALSE)</f>
        <v>4359854056</v>
      </c>
      <c r="F9876">
        <f t="shared" si="308"/>
        <v>0</v>
      </c>
      <c r="G9876">
        <f t="shared" ca="1" si="309"/>
        <v>0</v>
      </c>
    </row>
    <row r="9877" spans="1:7" x14ac:dyDescent="0.25">
      <c r="A9877" t="s">
        <v>12186</v>
      </c>
      <c r="B9877" t="s">
        <v>2225</v>
      </c>
      <c r="C9877" s="4">
        <v>23530</v>
      </c>
      <c r="D9877">
        <v>532074068</v>
      </c>
      <c r="E9877">
        <f>VLOOKUP(D9877,  base_salary!A:A, 1, FALSE)</f>
        <v>532074068</v>
      </c>
      <c r="F9877">
        <f t="shared" si="308"/>
        <v>0</v>
      </c>
      <c r="G9877">
        <f t="shared" ca="1" si="309"/>
        <v>0</v>
      </c>
    </row>
    <row r="9878" spans="1:7" x14ac:dyDescent="0.25">
      <c r="A9878" t="s">
        <v>12187</v>
      </c>
      <c r="B9878" t="s">
        <v>2714</v>
      </c>
      <c r="C9878" s="4">
        <v>11471</v>
      </c>
      <c r="D9878">
        <v>4328154427</v>
      </c>
      <c r="E9878">
        <f>VLOOKUP(D9878,  base_salary!A:A, 1, FALSE)</f>
        <v>4328154427</v>
      </c>
      <c r="F9878">
        <f t="shared" si="308"/>
        <v>0</v>
      </c>
      <c r="G9878">
        <f t="shared" ca="1" si="309"/>
        <v>0</v>
      </c>
    </row>
    <row r="9879" spans="1:7" x14ac:dyDescent="0.25">
      <c r="A9879" t="s">
        <v>12188</v>
      </c>
      <c r="B9879" t="s">
        <v>1934</v>
      </c>
      <c r="C9879" s="4">
        <v>46341</v>
      </c>
      <c r="D9879">
        <v>4223282808</v>
      </c>
      <c r="E9879">
        <f>VLOOKUP(D9879,  base_salary!A:A, 1, FALSE)</f>
        <v>4223282808</v>
      </c>
      <c r="F9879">
        <f t="shared" si="308"/>
        <v>0</v>
      </c>
      <c r="G9879">
        <f t="shared" ca="1" si="309"/>
        <v>0</v>
      </c>
    </row>
    <row r="9880" spans="1:7" x14ac:dyDescent="0.25">
      <c r="A9880" t="s">
        <v>12189</v>
      </c>
      <c r="B9880" t="s">
        <v>2901</v>
      </c>
      <c r="C9880" s="4">
        <v>54726</v>
      </c>
      <c r="D9880">
        <v>1263903657</v>
      </c>
      <c r="E9880">
        <f>VLOOKUP(D9880,  base_salary!A:A, 1, FALSE)</f>
        <v>1263903657</v>
      </c>
      <c r="F9880">
        <f t="shared" si="308"/>
        <v>0</v>
      </c>
      <c r="G9880">
        <f t="shared" ca="1" si="309"/>
        <v>0</v>
      </c>
    </row>
    <row r="9881" spans="1:7" x14ac:dyDescent="0.25">
      <c r="A9881" t="s">
        <v>12190</v>
      </c>
      <c r="B9881" t="s">
        <v>2459</v>
      </c>
      <c r="C9881" s="4">
        <v>17403</v>
      </c>
      <c r="D9881">
        <v>3554301841</v>
      </c>
      <c r="E9881">
        <f>VLOOKUP(D9881,  base_salary!A:A, 1, FALSE)</f>
        <v>3554301841</v>
      </c>
      <c r="F9881">
        <f t="shared" si="308"/>
        <v>0</v>
      </c>
      <c r="G9881">
        <f t="shared" ca="1" si="309"/>
        <v>0</v>
      </c>
    </row>
    <row r="9882" spans="1:7" x14ac:dyDescent="0.25">
      <c r="A9882" t="s">
        <v>12191</v>
      </c>
      <c r="B9882" t="s">
        <v>2725</v>
      </c>
      <c r="C9882" s="4">
        <v>51338</v>
      </c>
      <c r="D9882">
        <v>4342145855</v>
      </c>
      <c r="E9882">
        <f>VLOOKUP(D9882,  base_salary!A:A, 1, FALSE)</f>
        <v>4342145855</v>
      </c>
      <c r="F9882">
        <f t="shared" si="308"/>
        <v>0</v>
      </c>
      <c r="G9882">
        <f t="shared" ca="1" si="309"/>
        <v>0</v>
      </c>
    </row>
    <row r="9883" spans="1:7" x14ac:dyDescent="0.25">
      <c r="A9883" t="s">
        <v>12192</v>
      </c>
      <c r="B9883" t="s">
        <v>2335</v>
      </c>
      <c r="C9883" s="4">
        <v>52414</v>
      </c>
      <c r="D9883">
        <v>8346855079</v>
      </c>
      <c r="E9883">
        <f>VLOOKUP(D9883,  base_salary!A:A, 1, FALSE)</f>
        <v>8346855079</v>
      </c>
      <c r="F9883">
        <f t="shared" si="308"/>
        <v>0</v>
      </c>
      <c r="G9883">
        <f t="shared" ca="1" si="309"/>
        <v>0</v>
      </c>
    </row>
    <row r="9884" spans="1:7" x14ac:dyDescent="0.25">
      <c r="A9884" t="s">
        <v>12193</v>
      </c>
      <c r="B9884" t="s">
        <v>3376</v>
      </c>
      <c r="C9884" s="4">
        <v>26487</v>
      </c>
      <c r="D9884">
        <v>9287480133</v>
      </c>
      <c r="E9884">
        <f>VLOOKUP(D9884,  base_salary!A:A, 1, FALSE)</f>
        <v>9287480133</v>
      </c>
      <c r="F9884">
        <f t="shared" si="308"/>
        <v>0</v>
      </c>
      <c r="G9884">
        <f t="shared" ca="1" si="309"/>
        <v>0</v>
      </c>
    </row>
    <row r="9885" spans="1:7" x14ac:dyDescent="0.25">
      <c r="A9885" t="s">
        <v>12194</v>
      </c>
      <c r="B9885" t="s">
        <v>3247</v>
      </c>
      <c r="C9885" s="4">
        <v>47831</v>
      </c>
      <c r="D9885">
        <v>8034345962</v>
      </c>
      <c r="E9885">
        <f>VLOOKUP(D9885,  base_salary!A:A, 1, FALSE)</f>
        <v>8034345962</v>
      </c>
      <c r="F9885">
        <f t="shared" si="308"/>
        <v>0</v>
      </c>
      <c r="G9885">
        <f t="shared" ca="1" si="309"/>
        <v>0</v>
      </c>
    </row>
    <row r="9886" spans="1:7" x14ac:dyDescent="0.25">
      <c r="A9886" t="s">
        <v>12195</v>
      </c>
      <c r="B9886" t="s">
        <v>2139</v>
      </c>
      <c r="C9886" s="4">
        <v>19823</v>
      </c>
      <c r="D9886">
        <v>992720575</v>
      </c>
      <c r="E9886">
        <f>VLOOKUP(D9886,  base_salary!A:A, 1, FALSE)</f>
        <v>992720575</v>
      </c>
      <c r="F9886">
        <f t="shared" si="308"/>
        <v>0</v>
      </c>
      <c r="G9886">
        <f t="shared" ca="1" si="309"/>
        <v>0</v>
      </c>
    </row>
    <row r="9887" spans="1:7" x14ac:dyDescent="0.25">
      <c r="A9887" t="s">
        <v>12196</v>
      </c>
      <c r="B9887" t="s">
        <v>2337</v>
      </c>
      <c r="C9887" s="4">
        <v>52752</v>
      </c>
      <c r="D9887">
        <v>5588978080</v>
      </c>
      <c r="E9887">
        <f>VLOOKUP(D9887,  base_salary!A:A, 1, FALSE)</f>
        <v>5588978080</v>
      </c>
      <c r="F9887">
        <f t="shared" si="308"/>
        <v>0</v>
      </c>
      <c r="G9887">
        <f t="shared" ca="1" si="309"/>
        <v>0</v>
      </c>
    </row>
    <row r="9888" spans="1:7" x14ac:dyDescent="0.25">
      <c r="A9888" t="s">
        <v>12197</v>
      </c>
      <c r="B9888" t="s">
        <v>2231</v>
      </c>
      <c r="C9888" s="4">
        <v>41375</v>
      </c>
      <c r="D9888">
        <v>5795848808</v>
      </c>
      <c r="E9888">
        <f>VLOOKUP(D9888,  base_salary!A:A, 1, FALSE)</f>
        <v>5795848808</v>
      </c>
      <c r="F9888">
        <f t="shared" si="308"/>
        <v>0</v>
      </c>
      <c r="G9888">
        <f t="shared" ca="1" si="309"/>
        <v>0</v>
      </c>
    </row>
    <row r="9889" spans="1:7" x14ac:dyDescent="0.25">
      <c r="A9889" t="s">
        <v>12198</v>
      </c>
      <c r="B9889" t="s">
        <v>2305</v>
      </c>
      <c r="C9889" s="4">
        <v>31366</v>
      </c>
      <c r="D9889">
        <v>8552526727</v>
      </c>
      <c r="E9889">
        <f>VLOOKUP(D9889,  base_salary!A:A, 1, FALSE)</f>
        <v>8552526727</v>
      </c>
      <c r="F9889">
        <f t="shared" si="308"/>
        <v>0</v>
      </c>
      <c r="G9889">
        <f t="shared" ca="1" si="309"/>
        <v>0</v>
      </c>
    </row>
    <row r="9890" spans="1:7" x14ac:dyDescent="0.25">
      <c r="A9890" t="s">
        <v>12199</v>
      </c>
      <c r="B9890" t="s">
        <v>1984</v>
      </c>
      <c r="C9890" s="4">
        <v>20409</v>
      </c>
      <c r="D9890">
        <v>5588978080</v>
      </c>
      <c r="E9890">
        <f>VLOOKUP(D9890,  base_salary!A:A, 1, FALSE)</f>
        <v>5588978080</v>
      </c>
      <c r="F9890">
        <f t="shared" si="308"/>
        <v>0</v>
      </c>
      <c r="G9890">
        <f t="shared" ca="1" si="309"/>
        <v>0</v>
      </c>
    </row>
    <row r="9891" spans="1:7" x14ac:dyDescent="0.25">
      <c r="A9891" t="s">
        <v>12200</v>
      </c>
      <c r="B9891" t="s">
        <v>3753</v>
      </c>
      <c r="C9891" s="4">
        <v>17536</v>
      </c>
      <c r="D9891">
        <v>5907724676</v>
      </c>
      <c r="E9891">
        <f>VLOOKUP(D9891,  base_salary!A:A, 1, FALSE)</f>
        <v>5907724676</v>
      </c>
      <c r="F9891">
        <f t="shared" si="308"/>
        <v>0</v>
      </c>
      <c r="G9891">
        <f t="shared" ca="1" si="309"/>
        <v>0</v>
      </c>
    </row>
    <row r="9892" spans="1:7" x14ac:dyDescent="0.25">
      <c r="A9892" t="s">
        <v>12201</v>
      </c>
      <c r="B9892" t="s">
        <v>1974</v>
      </c>
      <c r="C9892" s="4">
        <v>42459</v>
      </c>
      <c r="D9892">
        <v>5372344725</v>
      </c>
      <c r="E9892">
        <f>VLOOKUP(D9892,  base_salary!A:A, 1, FALSE)</f>
        <v>5372344725</v>
      </c>
      <c r="F9892">
        <f t="shared" si="308"/>
        <v>0</v>
      </c>
      <c r="G9892">
        <f t="shared" ca="1" si="309"/>
        <v>0</v>
      </c>
    </row>
    <row r="9893" spans="1:7" x14ac:dyDescent="0.25">
      <c r="A9893" t="s">
        <v>12202</v>
      </c>
      <c r="B9893" t="s">
        <v>2530</v>
      </c>
      <c r="C9893" s="4">
        <v>10754</v>
      </c>
      <c r="D9893">
        <v>4031884281</v>
      </c>
      <c r="E9893">
        <f>VLOOKUP(D9893,  base_salary!A:A, 1, FALSE)</f>
        <v>4031884281</v>
      </c>
      <c r="F9893">
        <f t="shared" si="308"/>
        <v>0</v>
      </c>
      <c r="G9893">
        <f t="shared" ca="1" si="309"/>
        <v>0</v>
      </c>
    </row>
    <row r="9894" spans="1:7" x14ac:dyDescent="0.25">
      <c r="A9894" t="s">
        <v>12203</v>
      </c>
      <c r="B9894" t="s">
        <v>2207</v>
      </c>
      <c r="C9894" s="4">
        <v>20575</v>
      </c>
      <c r="D9894">
        <v>8047841793</v>
      </c>
      <c r="E9894">
        <f>VLOOKUP(D9894,  base_salary!A:A, 1, FALSE)</f>
        <v>8047841793</v>
      </c>
      <c r="F9894">
        <f t="shared" si="308"/>
        <v>0</v>
      </c>
      <c r="G9894">
        <f t="shared" ca="1" si="309"/>
        <v>0</v>
      </c>
    </row>
    <row r="9895" spans="1:7" x14ac:dyDescent="0.25">
      <c r="A9895" t="s">
        <v>12204</v>
      </c>
      <c r="B9895" t="s">
        <v>2665</v>
      </c>
      <c r="C9895" s="4">
        <v>51197</v>
      </c>
      <c r="D9895">
        <v>885693418</v>
      </c>
      <c r="E9895">
        <f>VLOOKUP(D9895,  base_salary!A:A, 1, FALSE)</f>
        <v>885693418</v>
      </c>
      <c r="F9895">
        <f t="shared" si="308"/>
        <v>0</v>
      </c>
      <c r="G9895">
        <f t="shared" ca="1" si="309"/>
        <v>0</v>
      </c>
    </row>
    <row r="9896" spans="1:7" x14ac:dyDescent="0.25">
      <c r="A9896" t="s">
        <v>12205</v>
      </c>
      <c r="B9896" t="s">
        <v>2869</v>
      </c>
      <c r="C9896" s="4">
        <v>49828</v>
      </c>
      <c r="D9896">
        <v>4049350750</v>
      </c>
      <c r="E9896">
        <f>VLOOKUP(D9896,  base_salary!A:A, 1, FALSE)</f>
        <v>4049350750</v>
      </c>
      <c r="F9896">
        <f t="shared" si="308"/>
        <v>0</v>
      </c>
      <c r="G9896">
        <f t="shared" ca="1" si="309"/>
        <v>0</v>
      </c>
    </row>
    <row r="9897" spans="1:7" x14ac:dyDescent="0.25">
      <c r="A9897" t="s">
        <v>12206</v>
      </c>
      <c r="B9897" t="s">
        <v>2614</v>
      </c>
      <c r="C9897" s="4">
        <v>21152</v>
      </c>
      <c r="D9897">
        <v>9155356869</v>
      </c>
      <c r="E9897">
        <f>VLOOKUP(D9897,  base_salary!A:A, 1, FALSE)</f>
        <v>9155356869</v>
      </c>
      <c r="F9897">
        <f t="shared" si="308"/>
        <v>0</v>
      </c>
      <c r="G9897">
        <f t="shared" ca="1" si="309"/>
        <v>0</v>
      </c>
    </row>
    <row r="9898" spans="1:7" x14ac:dyDescent="0.25">
      <c r="A9898" t="s">
        <v>12207</v>
      </c>
      <c r="B9898" t="s">
        <v>2271</v>
      </c>
      <c r="C9898" s="4">
        <v>16951</v>
      </c>
      <c r="D9898">
        <v>6789690301</v>
      </c>
      <c r="E9898">
        <f>VLOOKUP(D9898,  base_salary!A:A, 1, FALSE)</f>
        <v>6789690301</v>
      </c>
      <c r="F9898">
        <f t="shared" si="308"/>
        <v>0</v>
      </c>
      <c r="G9898">
        <f t="shared" ca="1" si="309"/>
        <v>0</v>
      </c>
    </row>
    <row r="9899" spans="1:7" x14ac:dyDescent="0.25">
      <c r="A9899" t="s">
        <v>12208</v>
      </c>
      <c r="B9899" t="s">
        <v>2548</v>
      </c>
      <c r="C9899" s="4">
        <v>19438</v>
      </c>
      <c r="D9899">
        <v>5117202538</v>
      </c>
      <c r="E9899">
        <f>VLOOKUP(D9899,  base_salary!A:A, 1, FALSE)</f>
        <v>5117202538</v>
      </c>
      <c r="F9899">
        <f t="shared" si="308"/>
        <v>0</v>
      </c>
      <c r="G9899">
        <f t="shared" ca="1" si="309"/>
        <v>0</v>
      </c>
    </row>
    <row r="9900" spans="1:7" x14ac:dyDescent="0.25">
      <c r="A9900" t="s">
        <v>12209</v>
      </c>
      <c r="B9900" t="s">
        <v>2343</v>
      </c>
      <c r="C9900" s="4">
        <v>45410</v>
      </c>
      <c r="D9900">
        <v>8044612831</v>
      </c>
      <c r="E9900">
        <f>VLOOKUP(D9900,  base_salary!A:A, 1, FALSE)</f>
        <v>8044612831</v>
      </c>
      <c r="F9900">
        <f t="shared" si="308"/>
        <v>0</v>
      </c>
      <c r="G9900">
        <f t="shared" ca="1" si="309"/>
        <v>0</v>
      </c>
    </row>
    <row r="9901" spans="1:7" x14ac:dyDescent="0.25">
      <c r="A9901" t="s">
        <v>12210</v>
      </c>
      <c r="B9901" t="s">
        <v>2415</v>
      </c>
      <c r="C9901" s="4">
        <v>24774</v>
      </c>
      <c r="D9901">
        <v>9260254965</v>
      </c>
      <c r="E9901">
        <f>VLOOKUP(D9901,  base_salary!A:A, 1, FALSE)</f>
        <v>9260254965</v>
      </c>
      <c r="F9901">
        <f t="shared" si="308"/>
        <v>0</v>
      </c>
      <c r="G9901">
        <f t="shared" ca="1" si="309"/>
        <v>0</v>
      </c>
    </row>
    <row r="9902" spans="1:7" x14ac:dyDescent="0.25">
      <c r="A9902" t="s">
        <v>12211</v>
      </c>
      <c r="B9902" t="s">
        <v>2576</v>
      </c>
      <c r="C9902" s="4">
        <v>26493</v>
      </c>
      <c r="D9902">
        <v>7269614199</v>
      </c>
      <c r="E9902">
        <f>VLOOKUP(D9902,  base_salary!A:A, 1, FALSE)</f>
        <v>7269614199</v>
      </c>
      <c r="F9902">
        <f t="shared" si="308"/>
        <v>0</v>
      </c>
      <c r="G9902">
        <f t="shared" ca="1" si="309"/>
        <v>0</v>
      </c>
    </row>
    <row r="9903" spans="1:7" x14ac:dyDescent="0.25">
      <c r="A9903" t="s">
        <v>12212</v>
      </c>
      <c r="B9903" t="s">
        <v>2255</v>
      </c>
      <c r="C9903" s="4">
        <v>31073</v>
      </c>
      <c r="D9903">
        <v>8377113392</v>
      </c>
      <c r="E9903">
        <f>VLOOKUP(D9903,  base_salary!A:A, 1, FALSE)</f>
        <v>8377113392</v>
      </c>
      <c r="F9903">
        <f t="shared" si="308"/>
        <v>0</v>
      </c>
      <c r="G9903">
        <f t="shared" ca="1" si="309"/>
        <v>0</v>
      </c>
    </row>
    <row r="9904" spans="1:7" x14ac:dyDescent="0.25">
      <c r="A9904" t="s">
        <v>12213</v>
      </c>
      <c r="B9904" t="s">
        <v>1982</v>
      </c>
      <c r="C9904" s="4">
        <v>19232</v>
      </c>
      <c r="D9904">
        <v>8154943166</v>
      </c>
      <c r="E9904">
        <f>VLOOKUP(D9904,  base_salary!A:A, 1, FALSE)</f>
        <v>8154943166</v>
      </c>
      <c r="F9904">
        <f t="shared" si="308"/>
        <v>0</v>
      </c>
      <c r="G9904">
        <f t="shared" ca="1" si="309"/>
        <v>0</v>
      </c>
    </row>
    <row r="9905" spans="1:7" x14ac:dyDescent="0.25">
      <c r="A9905" t="s">
        <v>12214</v>
      </c>
      <c r="B9905" t="s">
        <v>2639</v>
      </c>
      <c r="C9905" s="4">
        <v>46941</v>
      </c>
      <c r="D9905">
        <v>8911781207</v>
      </c>
      <c r="E9905">
        <f>VLOOKUP(D9905,  base_salary!A:A, 1, FALSE)</f>
        <v>8911781207</v>
      </c>
      <c r="F9905">
        <f t="shared" si="308"/>
        <v>0</v>
      </c>
      <c r="G9905">
        <f t="shared" ca="1" si="309"/>
        <v>0</v>
      </c>
    </row>
    <row r="9906" spans="1:7" x14ac:dyDescent="0.25">
      <c r="A9906" t="s">
        <v>12215</v>
      </c>
      <c r="B9906" t="s">
        <v>3039</v>
      </c>
      <c r="C9906" s="4">
        <v>32042</v>
      </c>
      <c r="D9906">
        <v>4359854056</v>
      </c>
      <c r="E9906">
        <f>VLOOKUP(D9906,  base_salary!A:A, 1, FALSE)</f>
        <v>4359854056</v>
      </c>
      <c r="F9906">
        <f t="shared" si="308"/>
        <v>0</v>
      </c>
      <c r="G9906">
        <f t="shared" ca="1" si="309"/>
        <v>0</v>
      </c>
    </row>
    <row r="9907" spans="1:7" x14ac:dyDescent="0.25">
      <c r="A9907" t="s">
        <v>12216</v>
      </c>
      <c r="B9907" t="s">
        <v>2548</v>
      </c>
      <c r="C9907" s="4">
        <v>47663</v>
      </c>
      <c r="D9907">
        <v>9151658844</v>
      </c>
      <c r="E9907">
        <f>VLOOKUP(D9907,  base_salary!A:A, 1, FALSE)</f>
        <v>9151658844</v>
      </c>
      <c r="F9907">
        <f t="shared" si="308"/>
        <v>0</v>
      </c>
      <c r="G9907">
        <f t="shared" ca="1" si="309"/>
        <v>0</v>
      </c>
    </row>
    <row r="9908" spans="1:7" x14ac:dyDescent="0.25">
      <c r="A9908" t="s">
        <v>12217</v>
      </c>
      <c r="B9908" t="s">
        <v>3734</v>
      </c>
      <c r="C9908" s="4">
        <v>31940</v>
      </c>
      <c r="D9908">
        <v>7240169995</v>
      </c>
      <c r="E9908">
        <f>VLOOKUP(D9908,  base_salary!A:A, 1, FALSE)</f>
        <v>7240169995</v>
      </c>
      <c r="F9908">
        <f t="shared" si="308"/>
        <v>0</v>
      </c>
      <c r="G9908">
        <f t="shared" ca="1" si="309"/>
        <v>0</v>
      </c>
    </row>
    <row r="9909" spans="1:7" x14ac:dyDescent="0.25">
      <c r="A9909" t="s">
        <v>12218</v>
      </c>
      <c r="B9909" t="s">
        <v>2244</v>
      </c>
      <c r="C9909" s="4">
        <v>28944</v>
      </c>
      <c r="D9909">
        <v>5203144281</v>
      </c>
      <c r="E9909">
        <f>VLOOKUP(D9909,  base_salary!A:A, 1, FALSE)</f>
        <v>5203144281</v>
      </c>
      <c r="F9909">
        <f t="shared" si="308"/>
        <v>0</v>
      </c>
      <c r="G9909">
        <f t="shared" ca="1" si="309"/>
        <v>0</v>
      </c>
    </row>
    <row r="9910" spans="1:7" x14ac:dyDescent="0.25">
      <c r="A9910" t="s">
        <v>12219</v>
      </c>
      <c r="B9910" t="s">
        <v>1974</v>
      </c>
      <c r="C9910" s="4">
        <v>24744</v>
      </c>
      <c r="D9910">
        <v>1462166245</v>
      </c>
      <c r="E9910">
        <f>VLOOKUP(D9910,  base_salary!A:A, 1, FALSE)</f>
        <v>1462166245</v>
      </c>
      <c r="F9910">
        <f t="shared" si="308"/>
        <v>0</v>
      </c>
      <c r="G9910">
        <f t="shared" ca="1" si="309"/>
        <v>0</v>
      </c>
    </row>
    <row r="9911" spans="1:7" x14ac:dyDescent="0.25">
      <c r="A9911" t="s">
        <v>12220</v>
      </c>
      <c r="B9911" t="s">
        <v>2010</v>
      </c>
      <c r="C9911" s="4">
        <v>39011</v>
      </c>
      <c r="D9911">
        <v>9258570278</v>
      </c>
      <c r="E9911">
        <f>VLOOKUP(D9911,  base_salary!A:A, 1, FALSE)</f>
        <v>9258570278</v>
      </c>
      <c r="F9911">
        <f t="shared" si="308"/>
        <v>0</v>
      </c>
      <c r="G9911">
        <f t="shared" ca="1" si="309"/>
        <v>0</v>
      </c>
    </row>
    <row r="9912" spans="1:7" x14ac:dyDescent="0.25">
      <c r="A9912" t="s">
        <v>12221</v>
      </c>
      <c r="B9912" t="s">
        <v>3583</v>
      </c>
      <c r="C9912" s="4">
        <v>22232</v>
      </c>
      <c r="D9912">
        <v>715518151</v>
      </c>
      <c r="E9912">
        <f>VLOOKUP(D9912,  base_salary!A:A, 1, FALSE)</f>
        <v>715518151</v>
      </c>
      <c r="F9912">
        <f t="shared" si="308"/>
        <v>0</v>
      </c>
      <c r="G9912">
        <f t="shared" ca="1" si="309"/>
        <v>0</v>
      </c>
    </row>
    <row r="9913" spans="1:7" x14ac:dyDescent="0.25">
      <c r="A9913" t="s">
        <v>12222</v>
      </c>
      <c r="B9913" t="s">
        <v>2383</v>
      </c>
      <c r="C9913" s="4">
        <v>44522</v>
      </c>
      <c r="D9913">
        <v>7837437543</v>
      </c>
      <c r="E9913">
        <f>VLOOKUP(D9913,  base_salary!A:A, 1, FALSE)</f>
        <v>7837437543</v>
      </c>
      <c r="F9913">
        <f t="shared" si="308"/>
        <v>0</v>
      </c>
      <c r="G9913">
        <f t="shared" ca="1" si="309"/>
        <v>0</v>
      </c>
    </row>
    <row r="9914" spans="1:7" x14ac:dyDescent="0.25">
      <c r="A9914" t="s">
        <v>12223</v>
      </c>
      <c r="B9914" t="s">
        <v>2219</v>
      </c>
      <c r="C9914" s="4">
        <v>35079</v>
      </c>
      <c r="D9914">
        <v>3145039288</v>
      </c>
      <c r="E9914">
        <f>VLOOKUP(D9914,  base_salary!A:A, 1, FALSE)</f>
        <v>3145039288</v>
      </c>
      <c r="F9914">
        <f t="shared" si="308"/>
        <v>0</v>
      </c>
      <c r="G9914">
        <f t="shared" ca="1" si="309"/>
        <v>0</v>
      </c>
    </row>
    <row r="9915" spans="1:7" x14ac:dyDescent="0.25">
      <c r="A9915" t="s">
        <v>12224</v>
      </c>
      <c r="B9915" t="s">
        <v>2310</v>
      </c>
      <c r="C9915" s="4">
        <v>14672</v>
      </c>
      <c r="D9915">
        <v>7521557441</v>
      </c>
      <c r="E9915">
        <f>VLOOKUP(D9915,  base_salary!A:A, 1, FALSE)</f>
        <v>7521557441</v>
      </c>
      <c r="F9915">
        <f t="shared" si="308"/>
        <v>0</v>
      </c>
      <c r="G9915">
        <f t="shared" ca="1" si="309"/>
        <v>0</v>
      </c>
    </row>
    <row r="9916" spans="1:7" x14ac:dyDescent="0.25">
      <c r="A9916" t="s">
        <v>12225</v>
      </c>
      <c r="B9916" t="s">
        <v>2731</v>
      </c>
      <c r="C9916" s="4">
        <v>47875</v>
      </c>
      <c r="D9916">
        <v>844376051</v>
      </c>
      <c r="E9916">
        <f>VLOOKUP(D9916,  base_salary!A:A, 1, FALSE)</f>
        <v>844376051</v>
      </c>
      <c r="F9916">
        <f t="shared" si="308"/>
        <v>0</v>
      </c>
      <c r="G9916">
        <f t="shared" ca="1" si="309"/>
        <v>0</v>
      </c>
    </row>
    <row r="9917" spans="1:7" x14ac:dyDescent="0.25">
      <c r="A9917" t="s">
        <v>12226</v>
      </c>
      <c r="B9917" t="s">
        <v>2350</v>
      </c>
      <c r="C9917" s="4">
        <v>39554</v>
      </c>
      <c r="D9917">
        <v>2579936017</v>
      </c>
      <c r="E9917">
        <f>VLOOKUP(D9917,  base_salary!A:A, 1, FALSE)</f>
        <v>2579936017</v>
      </c>
      <c r="F9917">
        <f t="shared" si="308"/>
        <v>0</v>
      </c>
      <c r="G9917">
        <f t="shared" ca="1" si="309"/>
        <v>0</v>
      </c>
    </row>
    <row r="9918" spans="1:7" x14ac:dyDescent="0.25">
      <c r="A9918" t="s">
        <v>12227</v>
      </c>
      <c r="B9918" t="s">
        <v>2548</v>
      </c>
      <c r="C9918" s="4">
        <v>21641</v>
      </c>
      <c r="D9918">
        <v>2841287114</v>
      </c>
      <c r="E9918">
        <f>VLOOKUP(D9918,  base_salary!A:A, 1, FALSE)</f>
        <v>2841287114</v>
      </c>
      <c r="F9918">
        <f t="shared" si="308"/>
        <v>0</v>
      </c>
      <c r="G9918">
        <f t="shared" ca="1" si="309"/>
        <v>0</v>
      </c>
    </row>
    <row r="9919" spans="1:7" x14ac:dyDescent="0.25">
      <c r="A9919" t="s">
        <v>12228</v>
      </c>
      <c r="B9919" t="s">
        <v>2990</v>
      </c>
      <c r="C9919" s="4">
        <v>15359</v>
      </c>
      <c r="D9919">
        <v>4260324861</v>
      </c>
      <c r="E9919">
        <f>VLOOKUP(D9919,  base_salary!A:A, 1, FALSE)</f>
        <v>4260324861</v>
      </c>
      <c r="F9919">
        <f t="shared" si="308"/>
        <v>0</v>
      </c>
      <c r="G9919">
        <f t="shared" ca="1" si="309"/>
        <v>0</v>
      </c>
    </row>
    <row r="9920" spans="1:7" x14ac:dyDescent="0.25">
      <c r="A9920" t="s">
        <v>12229</v>
      </c>
      <c r="B9920" t="s">
        <v>2127</v>
      </c>
      <c r="C9920" s="4">
        <v>25308</v>
      </c>
      <c r="D9920">
        <v>4453315724</v>
      </c>
      <c r="E9920">
        <f>VLOOKUP(D9920,  base_salary!A:A, 1, FALSE)</f>
        <v>4453315724</v>
      </c>
      <c r="F9920">
        <f t="shared" si="308"/>
        <v>0</v>
      </c>
      <c r="G9920">
        <f t="shared" ca="1" si="309"/>
        <v>0</v>
      </c>
    </row>
    <row r="9921" spans="1:7" x14ac:dyDescent="0.25">
      <c r="A9921" t="s">
        <v>12230</v>
      </c>
      <c r="B9921" t="s">
        <v>2809</v>
      </c>
      <c r="C9921" s="4">
        <v>52589</v>
      </c>
      <c r="D9921">
        <v>9590888275</v>
      </c>
      <c r="E9921">
        <f>VLOOKUP(D9921,  base_salary!A:A, 1, FALSE)</f>
        <v>9590888275</v>
      </c>
      <c r="F9921">
        <f t="shared" si="308"/>
        <v>0</v>
      </c>
      <c r="G9921">
        <f t="shared" ca="1" si="309"/>
        <v>0</v>
      </c>
    </row>
    <row r="9922" spans="1:7" x14ac:dyDescent="0.25">
      <c r="A9922" t="s">
        <v>12231</v>
      </c>
      <c r="B9922" t="s">
        <v>2596</v>
      </c>
      <c r="C9922" s="4">
        <v>15727</v>
      </c>
      <c r="D9922">
        <v>7966083349</v>
      </c>
      <c r="E9922">
        <f>VLOOKUP(D9922,  base_salary!A:A, 1, FALSE)</f>
        <v>7966083349</v>
      </c>
      <c r="F9922">
        <f t="shared" si="308"/>
        <v>0</v>
      </c>
      <c r="G9922">
        <f t="shared" ca="1" si="309"/>
        <v>0</v>
      </c>
    </row>
    <row r="9923" spans="1:7" x14ac:dyDescent="0.25">
      <c r="A9923" t="s">
        <v>12232</v>
      </c>
      <c r="B9923" t="s">
        <v>2802</v>
      </c>
      <c r="C9923" s="4">
        <v>42747</v>
      </c>
      <c r="D9923">
        <v>1268934771</v>
      </c>
      <c r="E9923">
        <f>VLOOKUP(D9923,  base_salary!A:A, 1, FALSE)</f>
        <v>1268934771</v>
      </c>
      <c r="F9923">
        <f t="shared" ref="F9923:F9986" si="310">IF(ISERROR(E9923), 1, 0)</f>
        <v>0</v>
      </c>
      <c r="G9923">
        <f t="shared" ref="G9923:G9986" ca="1" si="311">SUM(G:G)</f>
        <v>0</v>
      </c>
    </row>
    <row r="9924" spans="1:7" x14ac:dyDescent="0.25">
      <c r="A9924" t="s">
        <v>12233</v>
      </c>
      <c r="B9924" t="s">
        <v>2249</v>
      </c>
      <c r="C9924" s="4">
        <v>19014</v>
      </c>
      <c r="D9924">
        <v>8238030943</v>
      </c>
      <c r="E9924">
        <f>VLOOKUP(D9924,  base_salary!A:A, 1, FALSE)</f>
        <v>8238030943</v>
      </c>
      <c r="F9924">
        <f t="shared" si="310"/>
        <v>0</v>
      </c>
      <c r="G9924">
        <f t="shared" ca="1" si="311"/>
        <v>0</v>
      </c>
    </row>
    <row r="9925" spans="1:7" x14ac:dyDescent="0.25">
      <c r="A9925" t="s">
        <v>12234</v>
      </c>
      <c r="B9925" t="s">
        <v>2378</v>
      </c>
      <c r="C9925" s="4">
        <v>11338</v>
      </c>
      <c r="D9925">
        <v>1081492333</v>
      </c>
      <c r="E9925">
        <f>VLOOKUP(D9925,  base_salary!A:A, 1, FALSE)</f>
        <v>1081492333</v>
      </c>
      <c r="F9925">
        <f t="shared" si="310"/>
        <v>0</v>
      </c>
      <c r="G9925">
        <f t="shared" ca="1" si="311"/>
        <v>0</v>
      </c>
    </row>
    <row r="9926" spans="1:7" x14ac:dyDescent="0.25">
      <c r="A9926" t="s">
        <v>12235</v>
      </c>
      <c r="B9926" t="s">
        <v>4018</v>
      </c>
      <c r="C9926" s="4">
        <v>21221</v>
      </c>
      <c r="D9926">
        <v>7688943361</v>
      </c>
      <c r="E9926">
        <f>VLOOKUP(D9926,  base_salary!A:A, 1, FALSE)</f>
        <v>7688943361</v>
      </c>
      <c r="F9926">
        <f t="shared" si="310"/>
        <v>0</v>
      </c>
      <c r="G9926">
        <f t="shared" ca="1" si="311"/>
        <v>0</v>
      </c>
    </row>
    <row r="9927" spans="1:7" x14ac:dyDescent="0.25">
      <c r="A9927" t="s">
        <v>12236</v>
      </c>
      <c r="B9927" t="s">
        <v>2355</v>
      </c>
      <c r="C9927" s="4">
        <v>58168</v>
      </c>
      <c r="D9927">
        <v>4260324861</v>
      </c>
      <c r="E9927">
        <f>VLOOKUP(D9927,  base_salary!A:A, 1, FALSE)</f>
        <v>4260324861</v>
      </c>
      <c r="F9927">
        <f t="shared" si="310"/>
        <v>0</v>
      </c>
      <c r="G9927">
        <f t="shared" ca="1" si="311"/>
        <v>0</v>
      </c>
    </row>
    <row r="9928" spans="1:7" x14ac:dyDescent="0.25">
      <c r="A9928" t="s">
        <v>12237</v>
      </c>
      <c r="B9928" t="s">
        <v>2146</v>
      </c>
      <c r="C9928" s="4">
        <v>16477</v>
      </c>
      <c r="D9928">
        <v>4150450668</v>
      </c>
      <c r="E9928">
        <f>VLOOKUP(D9928,  base_salary!A:A, 1, FALSE)</f>
        <v>4150450668</v>
      </c>
      <c r="F9928">
        <f t="shared" si="310"/>
        <v>0</v>
      </c>
      <c r="G9928">
        <f t="shared" ca="1" si="311"/>
        <v>0</v>
      </c>
    </row>
    <row r="9929" spans="1:7" x14ac:dyDescent="0.25">
      <c r="A9929" t="s">
        <v>12238</v>
      </c>
      <c r="B9929" t="s">
        <v>2546</v>
      </c>
      <c r="C9929" s="4">
        <v>44715</v>
      </c>
      <c r="D9929">
        <v>8249460030</v>
      </c>
      <c r="E9929">
        <f>VLOOKUP(D9929,  base_salary!A:A, 1, FALSE)</f>
        <v>8249460030</v>
      </c>
      <c r="F9929">
        <f t="shared" si="310"/>
        <v>0</v>
      </c>
      <c r="G9929">
        <f t="shared" ca="1" si="311"/>
        <v>0</v>
      </c>
    </row>
    <row r="9930" spans="1:7" x14ac:dyDescent="0.25">
      <c r="A9930" t="s">
        <v>12239</v>
      </c>
      <c r="B9930" t="s">
        <v>2244</v>
      </c>
      <c r="C9930" s="4">
        <v>51425</v>
      </c>
      <c r="D9930">
        <v>2565290632</v>
      </c>
      <c r="E9930">
        <f>VLOOKUP(D9930,  base_salary!A:A, 1, FALSE)</f>
        <v>2565290632</v>
      </c>
      <c r="F9930">
        <f t="shared" si="310"/>
        <v>0</v>
      </c>
      <c r="G9930">
        <f t="shared" ca="1" si="311"/>
        <v>0</v>
      </c>
    </row>
    <row r="9931" spans="1:7" x14ac:dyDescent="0.25">
      <c r="A9931" t="s">
        <v>12240</v>
      </c>
      <c r="B9931" t="s">
        <v>2530</v>
      </c>
      <c r="C9931" s="4">
        <v>48778</v>
      </c>
      <c r="D9931">
        <v>3409869514</v>
      </c>
      <c r="E9931">
        <f>VLOOKUP(D9931,  base_salary!A:A, 1, FALSE)</f>
        <v>3409869514</v>
      </c>
      <c r="F9931">
        <f t="shared" si="310"/>
        <v>0</v>
      </c>
      <c r="G9931">
        <f t="shared" ca="1" si="311"/>
        <v>0</v>
      </c>
    </row>
    <row r="9932" spans="1:7" x14ac:dyDescent="0.25">
      <c r="A9932" t="s">
        <v>12241</v>
      </c>
      <c r="B9932" t="s">
        <v>2293</v>
      </c>
      <c r="C9932" s="4">
        <v>48384</v>
      </c>
      <c r="D9932">
        <v>9114174103</v>
      </c>
      <c r="E9932">
        <f>VLOOKUP(D9932,  base_salary!A:A, 1, FALSE)</f>
        <v>9114174103</v>
      </c>
      <c r="F9932">
        <f t="shared" si="310"/>
        <v>0</v>
      </c>
      <c r="G9932">
        <f t="shared" ca="1" si="311"/>
        <v>0</v>
      </c>
    </row>
    <row r="9933" spans="1:7" x14ac:dyDescent="0.25">
      <c r="A9933" t="s">
        <v>12242</v>
      </c>
      <c r="B9933" t="s">
        <v>2298</v>
      </c>
      <c r="C9933" s="4">
        <v>24343</v>
      </c>
      <c r="D9933">
        <v>2779378506</v>
      </c>
      <c r="E9933">
        <f>VLOOKUP(D9933,  base_salary!A:A, 1, FALSE)</f>
        <v>2779378506</v>
      </c>
      <c r="F9933">
        <f t="shared" si="310"/>
        <v>0</v>
      </c>
      <c r="G9933">
        <f t="shared" ca="1" si="311"/>
        <v>0</v>
      </c>
    </row>
    <row r="9934" spans="1:7" x14ac:dyDescent="0.25">
      <c r="A9934" t="s">
        <v>12243</v>
      </c>
      <c r="B9934" t="s">
        <v>2901</v>
      </c>
      <c r="C9934" s="4">
        <v>41994</v>
      </c>
      <c r="D9934">
        <v>8733080267</v>
      </c>
      <c r="E9934">
        <f>VLOOKUP(D9934,  base_salary!A:A, 1, FALSE)</f>
        <v>8733080267</v>
      </c>
      <c r="F9934">
        <f t="shared" si="310"/>
        <v>0</v>
      </c>
      <c r="G9934">
        <f t="shared" ca="1" si="311"/>
        <v>0</v>
      </c>
    </row>
    <row r="9935" spans="1:7" x14ac:dyDescent="0.25">
      <c r="A9935" t="s">
        <v>12244</v>
      </c>
      <c r="B9935" t="s">
        <v>2546</v>
      </c>
      <c r="C9935" s="4">
        <v>14059</v>
      </c>
      <c r="D9935">
        <v>6850203894</v>
      </c>
      <c r="E9935">
        <f>VLOOKUP(D9935,  base_salary!A:A, 1, FALSE)</f>
        <v>6850203894</v>
      </c>
      <c r="F9935">
        <f t="shared" si="310"/>
        <v>0</v>
      </c>
      <c r="G9935">
        <f t="shared" ca="1" si="311"/>
        <v>0</v>
      </c>
    </row>
    <row r="9936" spans="1:7" x14ac:dyDescent="0.25">
      <c r="A9936" t="s">
        <v>12245</v>
      </c>
      <c r="B9936" t="s">
        <v>2505</v>
      </c>
      <c r="C9936" s="4">
        <v>56304</v>
      </c>
      <c r="D9936">
        <v>6383978705</v>
      </c>
      <c r="E9936">
        <f>VLOOKUP(D9936,  base_salary!A:A, 1, FALSE)</f>
        <v>6383978705</v>
      </c>
      <c r="F9936">
        <f t="shared" si="310"/>
        <v>0</v>
      </c>
      <c r="G9936">
        <f t="shared" ca="1" si="311"/>
        <v>0</v>
      </c>
    </row>
    <row r="9937" spans="1:7" x14ac:dyDescent="0.25">
      <c r="A9937" t="s">
        <v>12246</v>
      </c>
      <c r="B9937" t="s">
        <v>2393</v>
      </c>
      <c r="C9937" s="4">
        <v>57264</v>
      </c>
      <c r="D9937">
        <v>3932861779</v>
      </c>
      <c r="E9937">
        <f>VLOOKUP(D9937,  base_salary!A:A, 1, FALSE)</f>
        <v>3932861779</v>
      </c>
      <c r="F9937">
        <f t="shared" si="310"/>
        <v>0</v>
      </c>
      <c r="G9937">
        <f t="shared" ca="1" si="311"/>
        <v>0</v>
      </c>
    </row>
    <row r="9938" spans="1:7" x14ac:dyDescent="0.25">
      <c r="A9938" t="s">
        <v>12247</v>
      </c>
      <c r="B9938" t="s">
        <v>2533</v>
      </c>
      <c r="C9938" s="4">
        <v>44935</v>
      </c>
      <c r="D9938">
        <v>8460683117</v>
      </c>
      <c r="E9938">
        <f>VLOOKUP(D9938,  base_salary!A:A, 1, FALSE)</f>
        <v>8460683117</v>
      </c>
      <c r="F9938">
        <f t="shared" si="310"/>
        <v>0</v>
      </c>
      <c r="G9938">
        <f t="shared" ca="1" si="311"/>
        <v>0</v>
      </c>
    </row>
    <row r="9939" spans="1:7" x14ac:dyDescent="0.25">
      <c r="A9939" t="s">
        <v>12248</v>
      </c>
      <c r="B9939" t="s">
        <v>2596</v>
      </c>
      <c r="C9939" s="4">
        <v>12116</v>
      </c>
      <c r="D9939">
        <v>2908560011</v>
      </c>
      <c r="E9939">
        <f>VLOOKUP(D9939,  base_salary!A:A, 1, FALSE)</f>
        <v>2908560011</v>
      </c>
      <c r="F9939">
        <f t="shared" si="310"/>
        <v>0</v>
      </c>
      <c r="G9939">
        <f t="shared" ca="1" si="311"/>
        <v>0</v>
      </c>
    </row>
    <row r="9940" spans="1:7" x14ac:dyDescent="0.25">
      <c r="A9940" t="s">
        <v>12249</v>
      </c>
      <c r="B9940" t="s">
        <v>2345</v>
      </c>
      <c r="C9940" s="4">
        <v>27455</v>
      </c>
      <c r="D9940">
        <v>1962975932</v>
      </c>
      <c r="E9940">
        <f>VLOOKUP(D9940,  base_salary!A:A, 1, FALSE)</f>
        <v>1962975932</v>
      </c>
      <c r="F9940">
        <f t="shared" si="310"/>
        <v>0</v>
      </c>
      <c r="G9940">
        <f t="shared" ca="1" si="311"/>
        <v>0</v>
      </c>
    </row>
    <row r="9941" spans="1:7" x14ac:dyDescent="0.25">
      <c r="A9941" t="s">
        <v>12250</v>
      </c>
      <c r="B9941" t="s">
        <v>2039</v>
      </c>
      <c r="C9941" s="4">
        <v>38458</v>
      </c>
      <c r="D9941">
        <v>4920920075</v>
      </c>
      <c r="E9941">
        <f>VLOOKUP(D9941,  base_salary!A:A, 1, FALSE)</f>
        <v>4920920075</v>
      </c>
      <c r="F9941">
        <f t="shared" si="310"/>
        <v>0</v>
      </c>
      <c r="G9941">
        <f t="shared" ca="1" si="311"/>
        <v>0</v>
      </c>
    </row>
    <row r="9942" spans="1:7" x14ac:dyDescent="0.25">
      <c r="A9942" t="s">
        <v>12251</v>
      </c>
      <c r="B9942" t="s">
        <v>3126</v>
      </c>
      <c r="C9942" s="4">
        <v>31604</v>
      </c>
      <c r="D9942">
        <v>4184483038</v>
      </c>
      <c r="E9942">
        <f>VLOOKUP(D9942,  base_salary!A:A, 1, FALSE)</f>
        <v>4184483038</v>
      </c>
      <c r="F9942">
        <f t="shared" si="310"/>
        <v>0</v>
      </c>
      <c r="G9942">
        <f t="shared" ca="1" si="311"/>
        <v>0</v>
      </c>
    </row>
    <row r="9943" spans="1:7" x14ac:dyDescent="0.25">
      <c r="A9943" t="s">
        <v>12252</v>
      </c>
      <c r="B9943" t="s">
        <v>1944</v>
      </c>
      <c r="C9943" s="4">
        <v>57563</v>
      </c>
      <c r="D9943">
        <v>2804488179</v>
      </c>
      <c r="E9943">
        <f>VLOOKUP(D9943,  base_salary!A:A, 1, FALSE)</f>
        <v>2804488179</v>
      </c>
      <c r="F9943">
        <f t="shared" si="310"/>
        <v>0</v>
      </c>
      <c r="G9943">
        <f t="shared" ca="1" si="311"/>
        <v>0</v>
      </c>
    </row>
    <row r="9944" spans="1:7" x14ac:dyDescent="0.25">
      <c r="A9944" t="s">
        <v>12253</v>
      </c>
      <c r="B9944" t="s">
        <v>2475</v>
      </c>
      <c r="C9944" s="4">
        <v>26410</v>
      </c>
      <c r="D9944">
        <v>6364724701</v>
      </c>
      <c r="E9944">
        <f>VLOOKUP(D9944,  base_salary!A:A, 1, FALSE)</f>
        <v>6364724701</v>
      </c>
      <c r="F9944">
        <f t="shared" si="310"/>
        <v>0</v>
      </c>
      <c r="G9944">
        <f t="shared" ca="1" si="311"/>
        <v>0</v>
      </c>
    </row>
    <row r="9945" spans="1:7" x14ac:dyDescent="0.25">
      <c r="A9945" t="s">
        <v>12254</v>
      </c>
      <c r="B9945" t="s">
        <v>1999</v>
      </c>
      <c r="C9945" s="4">
        <v>52910</v>
      </c>
      <c r="D9945">
        <v>8507800106</v>
      </c>
      <c r="E9945">
        <f>VLOOKUP(D9945,  base_salary!A:A, 1, FALSE)</f>
        <v>8507800106</v>
      </c>
      <c r="F9945">
        <f t="shared" si="310"/>
        <v>0</v>
      </c>
      <c r="G9945">
        <f t="shared" ca="1" si="311"/>
        <v>0</v>
      </c>
    </row>
    <row r="9946" spans="1:7" x14ac:dyDescent="0.25">
      <c r="A9946" t="s">
        <v>12255</v>
      </c>
      <c r="B9946" t="s">
        <v>4145</v>
      </c>
      <c r="C9946" s="4">
        <v>43438</v>
      </c>
      <c r="D9946">
        <v>5863557389</v>
      </c>
      <c r="E9946">
        <f>VLOOKUP(D9946,  base_salary!A:A, 1, FALSE)</f>
        <v>5863557389</v>
      </c>
      <c r="F9946">
        <f t="shared" si="310"/>
        <v>0</v>
      </c>
      <c r="G9946">
        <f t="shared" ca="1" si="311"/>
        <v>0</v>
      </c>
    </row>
    <row r="9947" spans="1:7" x14ac:dyDescent="0.25">
      <c r="A9947" t="s">
        <v>12256</v>
      </c>
      <c r="B9947" t="s">
        <v>4864</v>
      </c>
      <c r="C9947" s="4">
        <v>35662</v>
      </c>
      <c r="D9947">
        <v>8377113392</v>
      </c>
      <c r="E9947">
        <f>VLOOKUP(D9947,  base_salary!A:A, 1, FALSE)</f>
        <v>8377113392</v>
      </c>
      <c r="F9947">
        <f t="shared" si="310"/>
        <v>0</v>
      </c>
      <c r="G9947">
        <f t="shared" ca="1" si="311"/>
        <v>0</v>
      </c>
    </row>
    <row r="9948" spans="1:7" x14ac:dyDescent="0.25">
      <c r="A9948" t="s">
        <v>12257</v>
      </c>
      <c r="B9948" t="s">
        <v>3315</v>
      </c>
      <c r="C9948" s="4">
        <v>29208</v>
      </c>
      <c r="D9948">
        <v>4323171323</v>
      </c>
      <c r="E9948">
        <f>VLOOKUP(D9948,  base_salary!A:A, 1, FALSE)</f>
        <v>4323171323</v>
      </c>
      <c r="F9948">
        <f t="shared" si="310"/>
        <v>0</v>
      </c>
      <c r="G9948">
        <f t="shared" ca="1" si="311"/>
        <v>0</v>
      </c>
    </row>
    <row r="9949" spans="1:7" x14ac:dyDescent="0.25">
      <c r="A9949" t="s">
        <v>12258</v>
      </c>
      <c r="B9949" t="s">
        <v>2372</v>
      </c>
      <c r="C9949" s="4">
        <v>46144</v>
      </c>
      <c r="D9949">
        <v>6321654205</v>
      </c>
      <c r="E9949">
        <f>VLOOKUP(D9949,  base_salary!A:A, 1, FALSE)</f>
        <v>6321654205</v>
      </c>
      <c r="F9949">
        <f t="shared" si="310"/>
        <v>0</v>
      </c>
      <c r="G9949">
        <f t="shared" ca="1" si="311"/>
        <v>0</v>
      </c>
    </row>
    <row r="9950" spans="1:7" x14ac:dyDescent="0.25">
      <c r="A9950" t="s">
        <v>12259</v>
      </c>
      <c r="B9950" t="s">
        <v>2992</v>
      </c>
      <c r="C9950" s="4">
        <v>22045</v>
      </c>
      <c r="D9950">
        <v>3101620996</v>
      </c>
      <c r="E9950">
        <f>VLOOKUP(D9950,  base_salary!A:A, 1, FALSE)</f>
        <v>3101620996</v>
      </c>
      <c r="F9950">
        <f t="shared" si="310"/>
        <v>0</v>
      </c>
      <c r="G9950">
        <f t="shared" ca="1" si="311"/>
        <v>0</v>
      </c>
    </row>
    <row r="9951" spans="1:7" x14ac:dyDescent="0.25">
      <c r="A9951" t="s">
        <v>12260</v>
      </c>
      <c r="B9951" t="s">
        <v>3356</v>
      </c>
      <c r="C9951" s="4">
        <v>21615</v>
      </c>
      <c r="D9951">
        <v>76572129</v>
      </c>
      <c r="E9951">
        <f>VLOOKUP(D9951,  base_salary!A:A, 1, FALSE)</f>
        <v>76572129</v>
      </c>
      <c r="F9951">
        <f t="shared" si="310"/>
        <v>0</v>
      </c>
      <c r="G9951">
        <f t="shared" ca="1" si="311"/>
        <v>0</v>
      </c>
    </row>
    <row r="9952" spans="1:7" x14ac:dyDescent="0.25">
      <c r="A9952" t="s">
        <v>12261</v>
      </c>
      <c r="B9952" t="s">
        <v>2468</v>
      </c>
      <c r="C9952" s="4">
        <v>20341</v>
      </c>
      <c r="D9952">
        <v>4150450668</v>
      </c>
      <c r="E9952">
        <f>VLOOKUP(D9952,  base_salary!A:A, 1, FALSE)</f>
        <v>4150450668</v>
      </c>
      <c r="F9952">
        <f t="shared" si="310"/>
        <v>0</v>
      </c>
      <c r="G9952">
        <f t="shared" ca="1" si="311"/>
        <v>0</v>
      </c>
    </row>
    <row r="9953" spans="1:7" x14ac:dyDescent="0.25">
      <c r="A9953" t="s">
        <v>12262</v>
      </c>
      <c r="B9953" t="s">
        <v>2396</v>
      </c>
      <c r="C9953" s="4">
        <v>16357</v>
      </c>
      <c r="D9953">
        <v>9766606919</v>
      </c>
      <c r="E9953">
        <f>VLOOKUP(D9953,  base_salary!A:A, 1, FALSE)</f>
        <v>9766606919</v>
      </c>
      <c r="F9953">
        <f t="shared" si="310"/>
        <v>0</v>
      </c>
      <c r="G9953">
        <f t="shared" ca="1" si="311"/>
        <v>0</v>
      </c>
    </row>
    <row r="9954" spans="1:7" x14ac:dyDescent="0.25">
      <c r="A9954" t="s">
        <v>12263</v>
      </c>
      <c r="B9954" t="s">
        <v>2288</v>
      </c>
      <c r="C9954" s="4">
        <v>17499</v>
      </c>
      <c r="D9954">
        <v>9916787441</v>
      </c>
      <c r="E9954">
        <f>VLOOKUP(D9954,  base_salary!A:A, 1, FALSE)</f>
        <v>9916787441</v>
      </c>
      <c r="F9954">
        <f t="shared" si="310"/>
        <v>0</v>
      </c>
      <c r="G9954">
        <f t="shared" ca="1" si="311"/>
        <v>0</v>
      </c>
    </row>
    <row r="9955" spans="1:7" x14ac:dyDescent="0.25">
      <c r="A9955" t="s">
        <v>12264</v>
      </c>
      <c r="B9955" t="s">
        <v>2266</v>
      </c>
      <c r="C9955" s="4">
        <v>57739</v>
      </c>
      <c r="D9955">
        <v>9305168396</v>
      </c>
      <c r="E9955">
        <f>VLOOKUP(D9955,  base_salary!A:A, 1, FALSE)</f>
        <v>9305168396</v>
      </c>
      <c r="F9955">
        <f t="shared" si="310"/>
        <v>0</v>
      </c>
      <c r="G9955">
        <f t="shared" ca="1" si="311"/>
        <v>0</v>
      </c>
    </row>
    <row r="9956" spans="1:7" x14ac:dyDescent="0.25">
      <c r="A9956" t="s">
        <v>12265</v>
      </c>
      <c r="B9956" t="s">
        <v>3044</v>
      </c>
      <c r="C9956" s="4">
        <v>28000</v>
      </c>
      <c r="D9956">
        <v>3435517239</v>
      </c>
      <c r="E9956">
        <f>VLOOKUP(D9956,  base_salary!A:A, 1, FALSE)</f>
        <v>3435517239</v>
      </c>
      <c r="F9956">
        <f t="shared" si="310"/>
        <v>0</v>
      </c>
      <c r="G9956">
        <f t="shared" ca="1" si="311"/>
        <v>0</v>
      </c>
    </row>
    <row r="9957" spans="1:7" x14ac:dyDescent="0.25">
      <c r="A9957" t="s">
        <v>12266</v>
      </c>
      <c r="B9957" t="s">
        <v>2709</v>
      </c>
      <c r="C9957" s="4">
        <v>26349</v>
      </c>
      <c r="D9957">
        <v>244523738</v>
      </c>
      <c r="E9957">
        <f>VLOOKUP(D9957,  base_salary!A:A, 1, FALSE)</f>
        <v>244523738</v>
      </c>
      <c r="F9957">
        <f t="shared" si="310"/>
        <v>0</v>
      </c>
      <c r="G9957">
        <f t="shared" ca="1" si="311"/>
        <v>0</v>
      </c>
    </row>
    <row r="9958" spans="1:7" x14ac:dyDescent="0.25">
      <c r="A9958" t="s">
        <v>12267</v>
      </c>
      <c r="B9958" t="s">
        <v>2749</v>
      </c>
      <c r="C9958" s="4">
        <v>30943</v>
      </c>
      <c r="D9958">
        <v>826490107</v>
      </c>
      <c r="E9958">
        <f>VLOOKUP(D9958,  base_salary!A:A, 1, FALSE)</f>
        <v>826490107</v>
      </c>
      <c r="F9958">
        <f t="shared" si="310"/>
        <v>0</v>
      </c>
      <c r="G9958">
        <f t="shared" ca="1" si="311"/>
        <v>0</v>
      </c>
    </row>
    <row r="9959" spans="1:7" x14ac:dyDescent="0.25">
      <c r="A9959" t="s">
        <v>12268</v>
      </c>
      <c r="B9959" t="s">
        <v>2951</v>
      </c>
      <c r="C9959" s="4">
        <v>26293</v>
      </c>
      <c r="D9959">
        <v>5142790693</v>
      </c>
      <c r="E9959">
        <f>VLOOKUP(D9959,  base_salary!A:A, 1, FALSE)</f>
        <v>5142790693</v>
      </c>
      <c r="F9959">
        <f t="shared" si="310"/>
        <v>0</v>
      </c>
      <c r="G9959">
        <f t="shared" ca="1" si="311"/>
        <v>0</v>
      </c>
    </row>
    <row r="9960" spans="1:7" x14ac:dyDescent="0.25">
      <c r="A9960" t="s">
        <v>12269</v>
      </c>
      <c r="B9960" t="s">
        <v>2298</v>
      </c>
      <c r="C9960" s="4">
        <v>51113</v>
      </c>
      <c r="D9960">
        <v>2821741499</v>
      </c>
      <c r="E9960">
        <f>VLOOKUP(D9960,  base_salary!A:A, 1, FALSE)</f>
        <v>2821741499</v>
      </c>
      <c r="F9960">
        <f t="shared" si="310"/>
        <v>0</v>
      </c>
      <c r="G9960">
        <f t="shared" ca="1" si="311"/>
        <v>0</v>
      </c>
    </row>
    <row r="9961" spans="1:7" x14ac:dyDescent="0.25">
      <c r="A9961" t="s">
        <v>12270</v>
      </c>
      <c r="B9961" t="s">
        <v>2131</v>
      </c>
      <c r="C9961" s="4">
        <v>47438</v>
      </c>
      <c r="D9961">
        <v>3932861779</v>
      </c>
      <c r="E9961">
        <f>VLOOKUP(D9961,  base_salary!A:A, 1, FALSE)</f>
        <v>3932861779</v>
      </c>
      <c r="F9961">
        <f t="shared" si="310"/>
        <v>0</v>
      </c>
      <c r="G9961">
        <f t="shared" ca="1" si="311"/>
        <v>0</v>
      </c>
    </row>
    <row r="9962" spans="1:7" x14ac:dyDescent="0.25">
      <c r="A9962" t="s">
        <v>12271</v>
      </c>
      <c r="B9962" t="s">
        <v>2118</v>
      </c>
      <c r="C9962" s="4">
        <v>22281</v>
      </c>
      <c r="D9962">
        <v>3935718624</v>
      </c>
      <c r="E9962">
        <f>VLOOKUP(D9962,  base_salary!A:A, 1, FALSE)</f>
        <v>3935718624</v>
      </c>
      <c r="F9962">
        <f t="shared" si="310"/>
        <v>0</v>
      </c>
      <c r="G9962">
        <f t="shared" ca="1" si="311"/>
        <v>0</v>
      </c>
    </row>
    <row r="9963" spans="1:7" x14ac:dyDescent="0.25">
      <c r="A9963" t="s">
        <v>12272</v>
      </c>
      <c r="B9963" t="s">
        <v>2293</v>
      </c>
      <c r="C9963" s="4">
        <v>13567</v>
      </c>
      <c r="D9963">
        <v>3991175401</v>
      </c>
      <c r="E9963">
        <f>VLOOKUP(D9963,  base_salary!A:A, 1, FALSE)</f>
        <v>3991175401</v>
      </c>
      <c r="F9963">
        <f t="shared" si="310"/>
        <v>0</v>
      </c>
      <c r="G9963">
        <f t="shared" ca="1" si="311"/>
        <v>0</v>
      </c>
    </row>
    <row r="9964" spans="1:7" x14ac:dyDescent="0.25">
      <c r="A9964" t="s">
        <v>12273</v>
      </c>
      <c r="B9964" t="s">
        <v>3050</v>
      </c>
      <c r="C9964" s="4">
        <v>33653</v>
      </c>
      <c r="D9964">
        <v>483886254</v>
      </c>
      <c r="E9964">
        <f>VLOOKUP(D9964,  base_salary!A:A, 1, FALSE)</f>
        <v>483886254</v>
      </c>
      <c r="F9964">
        <f t="shared" si="310"/>
        <v>0</v>
      </c>
      <c r="G9964">
        <f t="shared" ca="1" si="311"/>
        <v>0</v>
      </c>
    </row>
    <row r="9965" spans="1:7" x14ac:dyDescent="0.25">
      <c r="A9965" t="s">
        <v>12274</v>
      </c>
      <c r="B9965" t="s">
        <v>3376</v>
      </c>
      <c r="C9965" s="4">
        <v>41420</v>
      </c>
      <c r="D9965">
        <v>7794042674</v>
      </c>
      <c r="E9965">
        <f>VLOOKUP(D9965,  base_salary!A:A, 1, FALSE)</f>
        <v>7794042674</v>
      </c>
      <c r="F9965">
        <f t="shared" si="310"/>
        <v>0</v>
      </c>
      <c r="G9965">
        <f t="shared" ca="1" si="311"/>
        <v>0</v>
      </c>
    </row>
    <row r="9966" spans="1:7" x14ac:dyDescent="0.25">
      <c r="A9966" t="s">
        <v>12275</v>
      </c>
      <c r="B9966" t="s">
        <v>2628</v>
      </c>
      <c r="C9966" s="4">
        <v>30252</v>
      </c>
      <c r="D9966">
        <v>9782845590</v>
      </c>
      <c r="E9966">
        <f>VLOOKUP(D9966,  base_salary!A:A, 1, FALSE)</f>
        <v>9782845590</v>
      </c>
      <c r="F9966">
        <f t="shared" si="310"/>
        <v>0</v>
      </c>
      <c r="G9966">
        <f t="shared" ca="1" si="311"/>
        <v>0</v>
      </c>
    </row>
    <row r="9967" spans="1:7" x14ac:dyDescent="0.25">
      <c r="A9967" t="s">
        <v>12276</v>
      </c>
      <c r="B9967" t="s">
        <v>3297</v>
      </c>
      <c r="C9967" s="4">
        <v>17343</v>
      </c>
      <c r="D9967">
        <v>7152427402</v>
      </c>
      <c r="E9967">
        <f>VLOOKUP(D9967,  base_salary!A:A, 1, FALSE)</f>
        <v>7152427402</v>
      </c>
      <c r="F9967">
        <f t="shared" si="310"/>
        <v>0</v>
      </c>
      <c r="G9967">
        <f t="shared" ca="1" si="311"/>
        <v>0</v>
      </c>
    </row>
    <row r="9968" spans="1:7" x14ac:dyDescent="0.25">
      <c r="A9968" t="s">
        <v>12277</v>
      </c>
      <c r="B9968" t="s">
        <v>3243</v>
      </c>
      <c r="C9968" s="4">
        <v>10325</v>
      </c>
      <c r="D9968">
        <v>8302317314</v>
      </c>
      <c r="E9968">
        <f>VLOOKUP(D9968,  base_salary!A:A, 1, FALSE)</f>
        <v>8302317314</v>
      </c>
      <c r="F9968">
        <f t="shared" si="310"/>
        <v>0</v>
      </c>
      <c r="G9968">
        <f t="shared" ca="1" si="311"/>
        <v>0</v>
      </c>
    </row>
    <row r="9969" spans="1:7" x14ac:dyDescent="0.25">
      <c r="A9969" t="s">
        <v>12278</v>
      </c>
      <c r="B9969" t="s">
        <v>1986</v>
      </c>
      <c r="C9969" s="4">
        <v>22721</v>
      </c>
      <c r="D9969">
        <v>4689682046</v>
      </c>
      <c r="E9969">
        <f>VLOOKUP(D9969,  base_salary!A:A, 1, FALSE)</f>
        <v>4689682046</v>
      </c>
      <c r="F9969">
        <f t="shared" si="310"/>
        <v>0</v>
      </c>
      <c r="G9969">
        <f t="shared" ca="1" si="311"/>
        <v>0</v>
      </c>
    </row>
    <row r="9970" spans="1:7" x14ac:dyDescent="0.25">
      <c r="A9970" t="s">
        <v>12279</v>
      </c>
      <c r="B9970" t="s">
        <v>3560</v>
      </c>
      <c r="C9970" s="4">
        <v>24882</v>
      </c>
      <c r="D9970">
        <v>2757793764</v>
      </c>
      <c r="E9970">
        <f>VLOOKUP(D9970,  base_salary!A:A, 1, FALSE)</f>
        <v>2757793764</v>
      </c>
      <c r="F9970">
        <f t="shared" si="310"/>
        <v>0</v>
      </c>
      <c r="G9970">
        <f t="shared" ca="1" si="311"/>
        <v>0</v>
      </c>
    </row>
    <row r="9971" spans="1:7" x14ac:dyDescent="0.25">
      <c r="A9971" t="s">
        <v>12280</v>
      </c>
      <c r="B9971" t="s">
        <v>2006</v>
      </c>
      <c r="C9971" s="4">
        <v>15817</v>
      </c>
      <c r="D9971">
        <v>8808097757</v>
      </c>
      <c r="E9971">
        <f>VLOOKUP(D9971,  base_salary!A:A, 1, FALSE)</f>
        <v>8808097757</v>
      </c>
      <c r="F9971">
        <f t="shared" si="310"/>
        <v>0</v>
      </c>
      <c r="G9971">
        <f t="shared" ca="1" si="311"/>
        <v>0</v>
      </c>
    </row>
    <row r="9972" spans="1:7" x14ac:dyDescent="0.25">
      <c r="A9972" t="s">
        <v>12281</v>
      </c>
      <c r="B9972" t="s">
        <v>2063</v>
      </c>
      <c r="C9972" s="4">
        <v>26214</v>
      </c>
      <c r="D9972">
        <v>5828678620</v>
      </c>
      <c r="E9972">
        <f>VLOOKUP(D9972,  base_salary!A:A, 1, FALSE)</f>
        <v>5828678620</v>
      </c>
      <c r="F9972">
        <f t="shared" si="310"/>
        <v>0</v>
      </c>
      <c r="G9972">
        <f t="shared" ca="1" si="311"/>
        <v>0</v>
      </c>
    </row>
    <row r="9973" spans="1:7" x14ac:dyDescent="0.25">
      <c r="A9973" t="s">
        <v>12282</v>
      </c>
      <c r="B9973" t="s">
        <v>2614</v>
      </c>
      <c r="C9973" s="4">
        <v>24275</v>
      </c>
      <c r="D9973">
        <v>3779559293</v>
      </c>
      <c r="E9973">
        <f>VLOOKUP(D9973,  base_salary!A:A, 1, FALSE)</f>
        <v>3779559293</v>
      </c>
      <c r="F9973">
        <f t="shared" si="310"/>
        <v>0</v>
      </c>
      <c r="G9973">
        <f t="shared" ca="1" si="311"/>
        <v>0</v>
      </c>
    </row>
    <row r="9974" spans="1:7" x14ac:dyDescent="0.25">
      <c r="A9974" t="s">
        <v>12283</v>
      </c>
      <c r="B9974" t="s">
        <v>2734</v>
      </c>
      <c r="C9974" s="4">
        <v>57504</v>
      </c>
      <c r="D9974">
        <v>1841759848</v>
      </c>
      <c r="E9974">
        <f>VLOOKUP(D9974,  base_salary!A:A, 1, FALSE)</f>
        <v>1841759848</v>
      </c>
      <c r="F9974">
        <f t="shared" si="310"/>
        <v>0</v>
      </c>
      <c r="G9974">
        <f t="shared" ca="1" si="311"/>
        <v>0</v>
      </c>
    </row>
    <row r="9975" spans="1:7" x14ac:dyDescent="0.25">
      <c r="A9975" t="s">
        <v>12284</v>
      </c>
      <c r="B9975" t="s">
        <v>1952</v>
      </c>
      <c r="C9975" s="4">
        <v>54537</v>
      </c>
      <c r="D9975">
        <v>9548500949</v>
      </c>
      <c r="E9975">
        <f>VLOOKUP(D9975,  base_salary!A:A, 1, FALSE)</f>
        <v>9548500949</v>
      </c>
      <c r="F9975">
        <f t="shared" si="310"/>
        <v>0</v>
      </c>
      <c r="G9975">
        <f t="shared" ca="1" si="311"/>
        <v>0</v>
      </c>
    </row>
    <row r="9976" spans="1:7" x14ac:dyDescent="0.25">
      <c r="A9976" t="s">
        <v>12285</v>
      </c>
      <c r="B9976" t="s">
        <v>3393</v>
      </c>
      <c r="C9976" s="4">
        <v>21091</v>
      </c>
      <c r="D9976">
        <v>7630993544</v>
      </c>
      <c r="E9976">
        <f>VLOOKUP(D9976,  base_salary!A:A, 1, FALSE)</f>
        <v>7630993544</v>
      </c>
      <c r="F9976">
        <f t="shared" si="310"/>
        <v>0</v>
      </c>
      <c r="G9976">
        <f t="shared" ca="1" si="311"/>
        <v>0</v>
      </c>
    </row>
    <row r="9977" spans="1:7" x14ac:dyDescent="0.25">
      <c r="A9977" t="s">
        <v>12286</v>
      </c>
      <c r="B9977" t="s">
        <v>2473</v>
      </c>
      <c r="C9977" s="4">
        <v>57781</v>
      </c>
      <c r="D9977">
        <v>8682006391</v>
      </c>
      <c r="E9977">
        <f>VLOOKUP(D9977,  base_salary!A:A, 1, FALSE)</f>
        <v>8682006391</v>
      </c>
      <c r="F9977">
        <f t="shared" si="310"/>
        <v>0</v>
      </c>
      <c r="G9977">
        <f t="shared" ca="1" si="311"/>
        <v>0</v>
      </c>
    </row>
    <row r="9978" spans="1:7" x14ac:dyDescent="0.25">
      <c r="A9978" t="s">
        <v>12287</v>
      </c>
      <c r="B9978" t="s">
        <v>2533</v>
      </c>
      <c r="C9978" s="4">
        <v>17796</v>
      </c>
      <c r="D9978">
        <v>146065492</v>
      </c>
      <c r="E9978">
        <f>VLOOKUP(D9978,  base_salary!A:A, 1, FALSE)</f>
        <v>146065492</v>
      </c>
      <c r="F9978">
        <f t="shared" si="310"/>
        <v>0</v>
      </c>
      <c r="G9978">
        <f t="shared" ca="1" si="311"/>
        <v>0</v>
      </c>
    </row>
    <row r="9979" spans="1:7" x14ac:dyDescent="0.25">
      <c r="A9979" t="s">
        <v>12288</v>
      </c>
      <c r="B9979" t="s">
        <v>4362</v>
      </c>
      <c r="C9979" s="4">
        <v>24435</v>
      </c>
      <c r="D9979">
        <v>5603002824</v>
      </c>
      <c r="E9979">
        <f>VLOOKUP(D9979,  base_salary!A:A, 1, FALSE)</f>
        <v>5603002824</v>
      </c>
      <c r="F9979">
        <f t="shared" si="310"/>
        <v>0</v>
      </c>
      <c r="G9979">
        <f t="shared" ca="1" si="311"/>
        <v>0</v>
      </c>
    </row>
    <row r="9980" spans="1:7" x14ac:dyDescent="0.25">
      <c r="A9980" t="s">
        <v>12289</v>
      </c>
      <c r="B9980" t="s">
        <v>2583</v>
      </c>
      <c r="C9980" s="4">
        <v>36647</v>
      </c>
      <c r="D9980">
        <v>7469392467</v>
      </c>
      <c r="E9980">
        <f>VLOOKUP(D9980,  base_salary!A:A, 1, FALSE)</f>
        <v>7469392467</v>
      </c>
      <c r="F9980">
        <f t="shared" si="310"/>
        <v>0</v>
      </c>
      <c r="G9980">
        <f t="shared" ca="1" si="311"/>
        <v>0</v>
      </c>
    </row>
    <row r="9981" spans="1:7" x14ac:dyDescent="0.25">
      <c r="A9981" t="s">
        <v>12290</v>
      </c>
      <c r="B9981" t="s">
        <v>2323</v>
      </c>
      <c r="C9981" s="4">
        <v>35393</v>
      </c>
      <c r="D9981">
        <v>132027631</v>
      </c>
      <c r="E9981">
        <f>VLOOKUP(D9981,  base_salary!A:A, 1, FALSE)</f>
        <v>132027631</v>
      </c>
      <c r="F9981">
        <f t="shared" si="310"/>
        <v>0</v>
      </c>
      <c r="G9981">
        <f t="shared" ca="1" si="311"/>
        <v>0</v>
      </c>
    </row>
    <row r="9982" spans="1:7" x14ac:dyDescent="0.25">
      <c r="A9982" t="s">
        <v>12291</v>
      </c>
      <c r="B9982" t="s">
        <v>2847</v>
      </c>
      <c r="C9982" s="4">
        <v>47304</v>
      </c>
      <c r="D9982">
        <v>6854809452</v>
      </c>
      <c r="E9982">
        <f>VLOOKUP(D9982,  base_salary!A:A, 1, FALSE)</f>
        <v>6854809452</v>
      </c>
      <c r="F9982">
        <f t="shared" si="310"/>
        <v>0</v>
      </c>
      <c r="G9982">
        <f t="shared" ca="1" si="311"/>
        <v>0</v>
      </c>
    </row>
    <row r="9983" spans="1:7" x14ac:dyDescent="0.25">
      <c r="A9983" t="s">
        <v>12292</v>
      </c>
      <c r="B9983" t="s">
        <v>2378</v>
      </c>
      <c r="C9983" s="4">
        <v>32078</v>
      </c>
      <c r="D9983">
        <v>2958692264</v>
      </c>
      <c r="E9983">
        <f>VLOOKUP(D9983,  base_salary!A:A, 1, FALSE)</f>
        <v>2958692264</v>
      </c>
      <c r="F9983">
        <f t="shared" si="310"/>
        <v>0</v>
      </c>
      <c r="G9983">
        <f t="shared" ca="1" si="311"/>
        <v>0</v>
      </c>
    </row>
    <row r="9984" spans="1:7" x14ac:dyDescent="0.25">
      <c r="A9984" t="s">
        <v>12293</v>
      </c>
      <c r="B9984" t="s">
        <v>3390</v>
      </c>
      <c r="C9984" s="4">
        <v>49693</v>
      </c>
      <c r="D9984">
        <v>4969679754</v>
      </c>
      <c r="E9984">
        <f>VLOOKUP(D9984,  base_salary!A:A, 1, FALSE)</f>
        <v>4969679754</v>
      </c>
      <c r="F9984">
        <f t="shared" si="310"/>
        <v>0</v>
      </c>
      <c r="G9984">
        <f t="shared" ca="1" si="311"/>
        <v>0</v>
      </c>
    </row>
    <row r="9985" spans="1:7" x14ac:dyDescent="0.25">
      <c r="A9985" t="s">
        <v>12294</v>
      </c>
      <c r="B9985" t="s">
        <v>2118</v>
      </c>
      <c r="C9985" s="4">
        <v>10631</v>
      </c>
      <c r="D9985">
        <v>357531329</v>
      </c>
      <c r="E9985">
        <f>VLOOKUP(D9985,  base_salary!A:A, 1, FALSE)</f>
        <v>357531329</v>
      </c>
      <c r="F9985">
        <f t="shared" si="310"/>
        <v>0</v>
      </c>
      <c r="G9985">
        <f t="shared" ca="1" si="311"/>
        <v>0</v>
      </c>
    </row>
    <row r="9986" spans="1:7" x14ac:dyDescent="0.25">
      <c r="A9986" t="s">
        <v>12295</v>
      </c>
      <c r="B9986" t="s">
        <v>1958</v>
      </c>
      <c r="C9986" s="4">
        <v>50981</v>
      </c>
      <c r="D9986">
        <v>7286297414</v>
      </c>
      <c r="E9986">
        <f>VLOOKUP(D9986,  base_salary!A:A, 1, FALSE)</f>
        <v>7286297414</v>
      </c>
      <c r="F9986">
        <f t="shared" si="310"/>
        <v>0</v>
      </c>
      <c r="G9986">
        <f t="shared" ca="1" si="311"/>
        <v>0</v>
      </c>
    </row>
    <row r="9987" spans="1:7" x14ac:dyDescent="0.25">
      <c r="A9987" t="s">
        <v>12296</v>
      </c>
      <c r="B9987" t="s">
        <v>2965</v>
      </c>
      <c r="C9987" s="4">
        <v>55075</v>
      </c>
      <c r="D9987">
        <v>3516592710</v>
      </c>
      <c r="E9987">
        <f>VLOOKUP(D9987,  base_salary!A:A, 1, FALSE)</f>
        <v>3516592710</v>
      </c>
      <c r="F9987">
        <f t="shared" ref="F9987:F10050" si="312">IF(ISERROR(E9987), 1, 0)</f>
        <v>0</v>
      </c>
      <c r="G9987">
        <f t="shared" ref="G9987:G10050" ca="1" si="313">SUM(G:G)</f>
        <v>0</v>
      </c>
    </row>
    <row r="9988" spans="1:7" x14ac:dyDescent="0.25">
      <c r="A9988" t="s">
        <v>12297</v>
      </c>
      <c r="B9988" t="s">
        <v>2405</v>
      </c>
      <c r="C9988" s="4">
        <v>56844</v>
      </c>
      <c r="D9988">
        <v>3418374697</v>
      </c>
      <c r="E9988">
        <f>VLOOKUP(D9988,  base_salary!A:A, 1, FALSE)</f>
        <v>3418374697</v>
      </c>
      <c r="F9988">
        <f t="shared" si="312"/>
        <v>0</v>
      </c>
      <c r="G9988">
        <f t="shared" ca="1" si="313"/>
        <v>0</v>
      </c>
    </row>
    <row r="9989" spans="1:7" x14ac:dyDescent="0.25">
      <c r="A9989" t="s">
        <v>12298</v>
      </c>
      <c r="B9989" t="s">
        <v>2260</v>
      </c>
      <c r="C9989" s="4">
        <v>23314</v>
      </c>
      <c r="D9989">
        <v>7098438871</v>
      </c>
      <c r="E9989">
        <f>VLOOKUP(D9989,  base_salary!A:A, 1, FALSE)</f>
        <v>7098438871</v>
      </c>
      <c r="F9989">
        <f t="shared" si="312"/>
        <v>0</v>
      </c>
      <c r="G9989">
        <f t="shared" ca="1" si="313"/>
        <v>0</v>
      </c>
    </row>
    <row r="9990" spans="1:7" x14ac:dyDescent="0.25">
      <c r="A9990" t="s">
        <v>12299</v>
      </c>
      <c r="B9990" t="s">
        <v>2617</v>
      </c>
      <c r="C9990" s="4">
        <v>49282</v>
      </c>
      <c r="D9990">
        <v>7286297414</v>
      </c>
      <c r="E9990">
        <f>VLOOKUP(D9990,  base_salary!A:A, 1, FALSE)</f>
        <v>7286297414</v>
      </c>
      <c r="F9990">
        <f t="shared" si="312"/>
        <v>0</v>
      </c>
      <c r="G9990">
        <f t="shared" ca="1" si="313"/>
        <v>0</v>
      </c>
    </row>
    <row r="9991" spans="1:7" x14ac:dyDescent="0.25">
      <c r="A9991" t="s">
        <v>12300</v>
      </c>
      <c r="B9991" t="s">
        <v>2024</v>
      </c>
      <c r="C9991" s="4">
        <v>22383</v>
      </c>
      <c r="D9991">
        <v>713650656</v>
      </c>
      <c r="E9991">
        <f>VLOOKUP(D9991,  base_salary!A:A, 1, FALSE)</f>
        <v>713650656</v>
      </c>
      <c r="F9991">
        <f t="shared" si="312"/>
        <v>0</v>
      </c>
      <c r="G9991">
        <f t="shared" ca="1" si="313"/>
        <v>0</v>
      </c>
    </row>
    <row r="9992" spans="1:7" x14ac:dyDescent="0.25">
      <c r="A9992" t="s">
        <v>12301</v>
      </c>
      <c r="B9992" t="s">
        <v>2401</v>
      </c>
      <c r="C9992" s="4">
        <v>49538</v>
      </c>
      <c r="D9992">
        <v>9267164694</v>
      </c>
      <c r="E9992">
        <f>VLOOKUP(D9992,  base_salary!A:A, 1, FALSE)</f>
        <v>9267164694</v>
      </c>
      <c r="F9992">
        <f t="shared" si="312"/>
        <v>0</v>
      </c>
      <c r="G9992">
        <f t="shared" ca="1" si="313"/>
        <v>0</v>
      </c>
    </row>
    <row r="9993" spans="1:7" x14ac:dyDescent="0.25">
      <c r="A9993" t="s">
        <v>12302</v>
      </c>
      <c r="B9993" t="s">
        <v>2885</v>
      </c>
      <c r="C9993" s="4">
        <v>21714</v>
      </c>
      <c r="D9993">
        <v>9892583027</v>
      </c>
      <c r="E9993">
        <f>VLOOKUP(D9993,  base_salary!A:A, 1, FALSE)</f>
        <v>9892583027</v>
      </c>
      <c r="F9993">
        <f t="shared" si="312"/>
        <v>0</v>
      </c>
      <c r="G9993">
        <f t="shared" ca="1" si="313"/>
        <v>0</v>
      </c>
    </row>
    <row r="9994" spans="1:7" x14ac:dyDescent="0.25">
      <c r="A9994" t="s">
        <v>12303</v>
      </c>
      <c r="B9994" t="s">
        <v>2716</v>
      </c>
      <c r="C9994" s="4">
        <v>15212</v>
      </c>
      <c r="D9994">
        <v>5280433926</v>
      </c>
      <c r="E9994">
        <f>VLOOKUP(D9994,  base_salary!A:A, 1, FALSE)</f>
        <v>5280433926</v>
      </c>
      <c r="F9994">
        <f t="shared" si="312"/>
        <v>0</v>
      </c>
      <c r="G9994">
        <f t="shared" ca="1" si="313"/>
        <v>0</v>
      </c>
    </row>
    <row r="9995" spans="1:7" x14ac:dyDescent="0.25">
      <c r="A9995" t="s">
        <v>12304</v>
      </c>
      <c r="B9995" t="s">
        <v>3142</v>
      </c>
      <c r="C9995" s="4">
        <v>44911</v>
      </c>
      <c r="D9995">
        <v>4688336071</v>
      </c>
      <c r="E9995">
        <f>VLOOKUP(D9995,  base_salary!A:A, 1, FALSE)</f>
        <v>4688336071</v>
      </c>
      <c r="F9995">
        <f t="shared" si="312"/>
        <v>0</v>
      </c>
      <c r="G9995">
        <f t="shared" ca="1" si="313"/>
        <v>0</v>
      </c>
    </row>
    <row r="9996" spans="1:7" x14ac:dyDescent="0.25">
      <c r="A9996" t="s">
        <v>12305</v>
      </c>
      <c r="B9996" t="s">
        <v>2022</v>
      </c>
      <c r="C9996" s="4">
        <v>50518</v>
      </c>
      <c r="D9996">
        <v>4290015026</v>
      </c>
      <c r="E9996">
        <f>VLOOKUP(D9996,  base_salary!A:A, 1, FALSE)</f>
        <v>4290015026</v>
      </c>
      <c r="F9996">
        <f t="shared" si="312"/>
        <v>0</v>
      </c>
      <c r="G9996">
        <f t="shared" ca="1" si="313"/>
        <v>0</v>
      </c>
    </row>
    <row r="9997" spans="1:7" x14ac:dyDescent="0.25">
      <c r="A9997" t="s">
        <v>12306</v>
      </c>
      <c r="B9997" t="s">
        <v>1948</v>
      </c>
      <c r="C9997" s="4">
        <v>43137</v>
      </c>
      <c r="D9997">
        <v>9369490930</v>
      </c>
      <c r="E9997">
        <f>VLOOKUP(D9997,  base_salary!A:A, 1, FALSE)</f>
        <v>9369490930</v>
      </c>
      <c r="F9997">
        <f t="shared" si="312"/>
        <v>0</v>
      </c>
      <c r="G9997">
        <f t="shared" ca="1" si="313"/>
        <v>0</v>
      </c>
    </row>
    <row r="9998" spans="1:7" x14ac:dyDescent="0.25">
      <c r="A9998" t="s">
        <v>12307</v>
      </c>
      <c r="B9998" t="s">
        <v>2075</v>
      </c>
      <c r="C9998" s="4">
        <v>36017</v>
      </c>
      <c r="D9998">
        <v>2657442315</v>
      </c>
      <c r="E9998">
        <f>VLOOKUP(D9998,  base_salary!A:A, 1, FALSE)</f>
        <v>2657442315</v>
      </c>
      <c r="F9998">
        <f t="shared" si="312"/>
        <v>0</v>
      </c>
      <c r="G9998">
        <f t="shared" ca="1" si="313"/>
        <v>0</v>
      </c>
    </row>
    <row r="9999" spans="1:7" x14ac:dyDescent="0.25">
      <c r="A9999" t="s">
        <v>12308</v>
      </c>
      <c r="B9999" t="s">
        <v>3243</v>
      </c>
      <c r="C9999" s="4">
        <v>50218</v>
      </c>
      <c r="D9999">
        <v>532074068</v>
      </c>
      <c r="E9999">
        <f>VLOOKUP(D9999,  base_salary!A:A, 1, FALSE)</f>
        <v>532074068</v>
      </c>
      <c r="F9999">
        <f t="shared" si="312"/>
        <v>0</v>
      </c>
      <c r="G9999">
        <f t="shared" ca="1" si="313"/>
        <v>0</v>
      </c>
    </row>
    <row r="10000" spans="1:7" x14ac:dyDescent="0.25">
      <c r="A10000" t="s">
        <v>12309</v>
      </c>
      <c r="B10000" t="s">
        <v>3369</v>
      </c>
      <c r="C10000" s="4">
        <v>47113</v>
      </c>
      <c r="D10000">
        <v>4162153728</v>
      </c>
      <c r="E10000">
        <f>VLOOKUP(D10000,  base_salary!A:A, 1, FALSE)</f>
        <v>4162153728</v>
      </c>
      <c r="F10000">
        <f t="shared" si="312"/>
        <v>0</v>
      </c>
      <c r="G10000">
        <f t="shared" ca="1" si="313"/>
        <v>0</v>
      </c>
    </row>
    <row r="10001" spans="1:7" x14ac:dyDescent="0.25">
      <c r="A10001" t="s">
        <v>12310</v>
      </c>
      <c r="B10001" t="s">
        <v>2323</v>
      </c>
      <c r="C10001" s="4">
        <v>11659</v>
      </c>
      <c r="D10001">
        <v>8467388188</v>
      </c>
      <c r="E10001">
        <f>VLOOKUP(D10001,  base_salary!A:A, 1, FALSE)</f>
        <v>8467388188</v>
      </c>
      <c r="F10001">
        <f t="shared" si="312"/>
        <v>0</v>
      </c>
      <c r="G10001">
        <f t="shared" ca="1" si="313"/>
        <v>0</v>
      </c>
    </row>
    <row r="10002" spans="1:7" x14ac:dyDescent="0.25">
      <c r="A10002" t="s">
        <v>12311</v>
      </c>
      <c r="B10002" t="s">
        <v>2916</v>
      </c>
      <c r="C10002" s="4">
        <v>56302</v>
      </c>
      <c r="D10002">
        <v>2183763965</v>
      </c>
      <c r="E10002">
        <f>VLOOKUP(D10002,  base_salary!A:A, 1, FALSE)</f>
        <v>2183763965</v>
      </c>
      <c r="F10002">
        <f t="shared" si="312"/>
        <v>0</v>
      </c>
      <c r="G10002">
        <f t="shared" ca="1" si="313"/>
        <v>0</v>
      </c>
    </row>
    <row r="10003" spans="1:7" x14ac:dyDescent="0.25">
      <c r="A10003" t="s">
        <v>12312</v>
      </c>
      <c r="B10003" t="s">
        <v>3169</v>
      </c>
      <c r="C10003" s="4">
        <v>18870</v>
      </c>
      <c r="D10003">
        <v>4535395691</v>
      </c>
      <c r="E10003">
        <f>VLOOKUP(D10003,  base_salary!A:A, 1, FALSE)</f>
        <v>4535395691</v>
      </c>
      <c r="F10003">
        <f t="shared" si="312"/>
        <v>0</v>
      </c>
      <c r="G10003">
        <f t="shared" ca="1" si="313"/>
        <v>0</v>
      </c>
    </row>
    <row r="10004" spans="1:7" x14ac:dyDescent="0.25">
      <c r="A10004" t="s">
        <v>12313</v>
      </c>
      <c r="B10004" t="s">
        <v>2054</v>
      </c>
      <c r="C10004" s="4">
        <v>31111</v>
      </c>
      <c r="D10004">
        <v>5153694038</v>
      </c>
      <c r="E10004">
        <f>VLOOKUP(D10004,  base_salary!A:A, 1, FALSE)</f>
        <v>5153694038</v>
      </c>
      <c r="F10004">
        <f t="shared" si="312"/>
        <v>0</v>
      </c>
      <c r="G10004">
        <f t="shared" ca="1" si="313"/>
        <v>0</v>
      </c>
    </row>
    <row r="10005" spans="1:7" x14ac:dyDescent="0.25">
      <c r="A10005" t="s">
        <v>12314</v>
      </c>
      <c r="B10005" t="s">
        <v>2305</v>
      </c>
      <c r="C10005" s="4">
        <v>23771</v>
      </c>
      <c r="D10005">
        <v>2561690342</v>
      </c>
      <c r="E10005">
        <f>VLOOKUP(D10005,  base_salary!A:A, 1, FALSE)</f>
        <v>2561690342</v>
      </c>
      <c r="F10005">
        <f t="shared" si="312"/>
        <v>0</v>
      </c>
      <c r="G10005">
        <f t="shared" ca="1" si="313"/>
        <v>0</v>
      </c>
    </row>
    <row r="10006" spans="1:7" x14ac:dyDescent="0.25">
      <c r="A10006" t="s">
        <v>12315</v>
      </c>
      <c r="B10006" t="s">
        <v>3235</v>
      </c>
      <c r="C10006" s="4">
        <v>34050</v>
      </c>
      <c r="D10006">
        <v>5211527984</v>
      </c>
      <c r="E10006">
        <f>VLOOKUP(D10006,  base_salary!A:A, 1, FALSE)</f>
        <v>5211527984</v>
      </c>
      <c r="F10006">
        <f t="shared" si="312"/>
        <v>0</v>
      </c>
      <c r="G10006">
        <f t="shared" ca="1" si="313"/>
        <v>0</v>
      </c>
    </row>
    <row r="10007" spans="1:7" x14ac:dyDescent="0.25">
      <c r="A10007" t="s">
        <v>12316</v>
      </c>
      <c r="B10007" t="s">
        <v>2507</v>
      </c>
      <c r="C10007" s="4">
        <v>32096</v>
      </c>
      <c r="D10007">
        <v>5998486889</v>
      </c>
      <c r="E10007">
        <f>VLOOKUP(D10007,  base_salary!A:A, 1, FALSE)</f>
        <v>5998486889</v>
      </c>
      <c r="F10007">
        <f t="shared" si="312"/>
        <v>0</v>
      </c>
      <c r="G10007">
        <f t="shared" ca="1" si="313"/>
        <v>0</v>
      </c>
    </row>
    <row r="10008" spans="1:7" x14ac:dyDescent="0.25">
      <c r="A10008" t="s">
        <v>12317</v>
      </c>
      <c r="B10008" t="s">
        <v>2141</v>
      </c>
      <c r="C10008" s="4">
        <v>19384</v>
      </c>
      <c r="D10008">
        <v>3738218785</v>
      </c>
      <c r="E10008">
        <f>VLOOKUP(D10008,  base_salary!A:A, 1, FALSE)</f>
        <v>3738218785</v>
      </c>
      <c r="F10008">
        <f t="shared" si="312"/>
        <v>0</v>
      </c>
      <c r="G10008">
        <f t="shared" ca="1" si="313"/>
        <v>0</v>
      </c>
    </row>
    <row r="10009" spans="1:7" x14ac:dyDescent="0.25">
      <c r="A10009" t="s">
        <v>12318</v>
      </c>
      <c r="B10009" t="s">
        <v>3142</v>
      </c>
      <c r="C10009" s="4">
        <v>50790</v>
      </c>
      <c r="D10009">
        <v>5075915108</v>
      </c>
      <c r="E10009">
        <f>VLOOKUP(D10009,  base_salary!A:A, 1, FALSE)</f>
        <v>5075915108</v>
      </c>
      <c r="F10009">
        <f t="shared" si="312"/>
        <v>0</v>
      </c>
      <c r="G10009">
        <f t="shared" ca="1" si="313"/>
        <v>0</v>
      </c>
    </row>
    <row r="10010" spans="1:7" x14ac:dyDescent="0.25">
      <c r="A10010" t="s">
        <v>12319</v>
      </c>
      <c r="B10010" t="s">
        <v>2249</v>
      </c>
      <c r="C10010" s="4">
        <v>29497</v>
      </c>
      <c r="D10010">
        <v>4937054791</v>
      </c>
      <c r="E10010">
        <f>VLOOKUP(D10010,  base_salary!A:A, 1, FALSE)</f>
        <v>4937054791</v>
      </c>
      <c r="F10010">
        <f t="shared" si="312"/>
        <v>0</v>
      </c>
      <c r="G10010">
        <f t="shared" ca="1" si="313"/>
        <v>0</v>
      </c>
    </row>
    <row r="10011" spans="1:7" x14ac:dyDescent="0.25">
      <c r="A10011" t="s">
        <v>12320</v>
      </c>
      <c r="B10011" t="s">
        <v>1930</v>
      </c>
      <c r="C10011" s="4">
        <v>50587</v>
      </c>
      <c r="D10011">
        <v>6209983448</v>
      </c>
      <c r="E10011">
        <f>VLOOKUP(D10011,  base_salary!A:A, 1, FALSE)</f>
        <v>6209983448</v>
      </c>
      <c r="F10011">
        <f t="shared" si="312"/>
        <v>0</v>
      </c>
      <c r="G10011">
        <f t="shared" ca="1" si="313"/>
        <v>0</v>
      </c>
    </row>
    <row r="10012" spans="1:7" x14ac:dyDescent="0.25">
      <c r="A10012" t="s">
        <v>12321</v>
      </c>
      <c r="B10012" t="s">
        <v>2572</v>
      </c>
      <c r="C10012" s="4">
        <v>19151</v>
      </c>
      <c r="D10012">
        <v>4862005330</v>
      </c>
      <c r="E10012">
        <f>VLOOKUP(D10012,  base_salary!A:A, 1, FALSE)</f>
        <v>4862005330</v>
      </c>
      <c r="F10012">
        <f t="shared" si="312"/>
        <v>0</v>
      </c>
      <c r="G10012">
        <f t="shared" ca="1" si="313"/>
        <v>0</v>
      </c>
    </row>
    <row r="10013" spans="1:7" x14ac:dyDescent="0.25">
      <c r="A10013" t="s">
        <v>12322</v>
      </c>
      <c r="B10013" t="s">
        <v>1930</v>
      </c>
      <c r="C10013" s="4">
        <v>58239</v>
      </c>
      <c r="D10013">
        <v>449160092</v>
      </c>
      <c r="E10013">
        <f>VLOOKUP(D10013,  base_salary!A:A, 1, FALSE)</f>
        <v>449160092</v>
      </c>
      <c r="F10013">
        <f t="shared" si="312"/>
        <v>0</v>
      </c>
      <c r="G10013">
        <f t="shared" ca="1" si="313"/>
        <v>0</v>
      </c>
    </row>
    <row r="10014" spans="1:7" x14ac:dyDescent="0.25">
      <c r="A10014" t="s">
        <v>12323</v>
      </c>
      <c r="B10014" t="s">
        <v>2251</v>
      </c>
      <c r="C10014" s="4">
        <v>52697</v>
      </c>
      <c r="D10014">
        <v>5341512014</v>
      </c>
      <c r="E10014">
        <f>VLOOKUP(D10014,  base_salary!A:A, 1, FALSE)</f>
        <v>5341512014</v>
      </c>
      <c r="F10014">
        <f t="shared" si="312"/>
        <v>0</v>
      </c>
      <c r="G10014">
        <f t="shared" ca="1" si="313"/>
        <v>0</v>
      </c>
    </row>
    <row r="10015" spans="1:7" x14ac:dyDescent="0.25">
      <c r="A10015" t="s">
        <v>12324</v>
      </c>
      <c r="B10015" t="s">
        <v>1942</v>
      </c>
      <c r="C10015" s="4">
        <v>34945</v>
      </c>
      <c r="D10015">
        <v>3271497702</v>
      </c>
      <c r="E10015">
        <f>VLOOKUP(D10015,  base_salary!A:A, 1, FALSE)</f>
        <v>3271497702</v>
      </c>
      <c r="F10015">
        <f t="shared" si="312"/>
        <v>0</v>
      </c>
      <c r="G10015">
        <f t="shared" ca="1" si="313"/>
        <v>0</v>
      </c>
    </row>
    <row r="10016" spans="1:7" x14ac:dyDescent="0.25">
      <c r="A10016" t="s">
        <v>12325</v>
      </c>
      <c r="B10016" t="s">
        <v>2441</v>
      </c>
      <c r="C10016" s="4">
        <v>10267</v>
      </c>
      <c r="D10016">
        <v>1411873114</v>
      </c>
      <c r="E10016">
        <f>VLOOKUP(D10016,  base_salary!A:A, 1, FALSE)</f>
        <v>1411873114</v>
      </c>
      <c r="F10016">
        <f t="shared" si="312"/>
        <v>0</v>
      </c>
      <c r="G10016">
        <f t="shared" ca="1" si="313"/>
        <v>0</v>
      </c>
    </row>
    <row r="10017" spans="1:7" x14ac:dyDescent="0.25">
      <c r="A10017" t="s">
        <v>12326</v>
      </c>
      <c r="B10017" t="s">
        <v>2283</v>
      </c>
      <c r="C10017" s="4">
        <v>51551</v>
      </c>
      <c r="D10017">
        <v>2079803735</v>
      </c>
      <c r="E10017">
        <f>VLOOKUP(D10017,  base_salary!A:A, 1, FALSE)</f>
        <v>2079803735</v>
      </c>
      <c r="F10017">
        <f t="shared" si="312"/>
        <v>0</v>
      </c>
      <c r="G10017">
        <f t="shared" ca="1" si="313"/>
        <v>0</v>
      </c>
    </row>
    <row r="10018" spans="1:7" x14ac:dyDescent="0.25">
      <c r="A10018" t="s">
        <v>12327</v>
      </c>
      <c r="B10018" t="s">
        <v>3247</v>
      </c>
      <c r="C10018" s="4">
        <v>31197</v>
      </c>
      <c r="D10018">
        <v>7489370671</v>
      </c>
      <c r="E10018">
        <f>VLOOKUP(D10018,  base_salary!A:A, 1, FALSE)</f>
        <v>7489370671</v>
      </c>
      <c r="F10018">
        <f t="shared" si="312"/>
        <v>0</v>
      </c>
      <c r="G10018">
        <f t="shared" ca="1" si="313"/>
        <v>0</v>
      </c>
    </row>
    <row r="10019" spans="1:7" x14ac:dyDescent="0.25">
      <c r="A10019" t="s">
        <v>12328</v>
      </c>
      <c r="B10019" t="s">
        <v>2358</v>
      </c>
      <c r="C10019" s="4">
        <v>52811</v>
      </c>
      <c r="D10019">
        <v>9052475601</v>
      </c>
      <c r="E10019">
        <f>VLOOKUP(D10019,  base_salary!A:A, 1, FALSE)</f>
        <v>9052475601</v>
      </c>
      <c r="F10019">
        <f t="shared" si="312"/>
        <v>0</v>
      </c>
      <c r="G10019">
        <f t="shared" ca="1" si="313"/>
        <v>0</v>
      </c>
    </row>
    <row r="10020" spans="1:7" x14ac:dyDescent="0.25">
      <c r="A10020" t="s">
        <v>12329</v>
      </c>
      <c r="B10020" t="s">
        <v>4864</v>
      </c>
      <c r="C10020" s="4">
        <v>33927</v>
      </c>
      <c r="D10020">
        <v>5209112160</v>
      </c>
      <c r="E10020">
        <f>VLOOKUP(D10020,  base_salary!A:A, 1, FALSE)</f>
        <v>5209112160</v>
      </c>
      <c r="F10020">
        <f t="shared" si="312"/>
        <v>0</v>
      </c>
      <c r="G10020">
        <f t="shared" ca="1" si="313"/>
        <v>0</v>
      </c>
    </row>
    <row r="10021" spans="1:7" x14ac:dyDescent="0.25">
      <c r="A10021" t="s">
        <v>12330</v>
      </c>
      <c r="B10021" t="s">
        <v>3092</v>
      </c>
      <c r="C10021" s="4">
        <v>18855</v>
      </c>
      <c r="D10021">
        <v>76572129</v>
      </c>
      <c r="E10021">
        <f>VLOOKUP(D10021,  base_salary!A:A, 1, FALSE)</f>
        <v>76572129</v>
      </c>
      <c r="F10021">
        <f t="shared" si="312"/>
        <v>0</v>
      </c>
      <c r="G10021">
        <f t="shared" ca="1" si="313"/>
        <v>0</v>
      </c>
    </row>
    <row r="10022" spans="1:7" x14ac:dyDescent="0.25">
      <c r="A10022" t="s">
        <v>12331</v>
      </c>
      <c r="B10022" t="s">
        <v>2173</v>
      </c>
      <c r="C10022" s="4">
        <v>14033</v>
      </c>
      <c r="D10022">
        <v>4878156686</v>
      </c>
      <c r="E10022">
        <f>VLOOKUP(D10022,  base_salary!A:A, 1, FALSE)</f>
        <v>4878156686</v>
      </c>
      <c r="F10022">
        <f t="shared" si="312"/>
        <v>0</v>
      </c>
      <c r="G10022">
        <f t="shared" ca="1" si="313"/>
        <v>0</v>
      </c>
    </row>
    <row r="10023" spans="1:7" x14ac:dyDescent="0.25">
      <c r="A10023" t="s">
        <v>12332</v>
      </c>
      <c r="B10023" t="s">
        <v>2401</v>
      </c>
      <c r="C10023" s="4">
        <v>18988</v>
      </c>
      <c r="D10023">
        <v>2378102658</v>
      </c>
      <c r="E10023">
        <f>VLOOKUP(D10023,  base_salary!A:A, 1, FALSE)</f>
        <v>2378102658</v>
      </c>
      <c r="F10023">
        <f t="shared" si="312"/>
        <v>0</v>
      </c>
      <c r="G10023">
        <f t="shared" ca="1" si="313"/>
        <v>0</v>
      </c>
    </row>
    <row r="10024" spans="1:7" x14ac:dyDescent="0.25">
      <c r="A10024" t="s">
        <v>12333</v>
      </c>
      <c r="B10024" t="s">
        <v>3512</v>
      </c>
      <c r="C10024" s="4">
        <v>10582</v>
      </c>
      <c r="D10024">
        <v>2074776004</v>
      </c>
      <c r="E10024">
        <f>VLOOKUP(D10024,  base_salary!A:A, 1, FALSE)</f>
        <v>2074776004</v>
      </c>
      <c r="F10024">
        <f t="shared" si="312"/>
        <v>0</v>
      </c>
      <c r="G10024">
        <f t="shared" ca="1" si="313"/>
        <v>0</v>
      </c>
    </row>
    <row r="10025" spans="1:7" x14ac:dyDescent="0.25">
      <c r="A10025" t="s">
        <v>12334</v>
      </c>
      <c r="B10025" t="s">
        <v>2032</v>
      </c>
      <c r="C10025" s="4">
        <v>54147</v>
      </c>
      <c r="D10025">
        <v>6789106936</v>
      </c>
      <c r="E10025">
        <f>VLOOKUP(D10025,  base_salary!A:A, 1, FALSE)</f>
        <v>6789106936</v>
      </c>
      <c r="F10025">
        <f t="shared" si="312"/>
        <v>0</v>
      </c>
      <c r="G10025">
        <f t="shared" ca="1" si="313"/>
        <v>0</v>
      </c>
    </row>
    <row r="10026" spans="1:7" x14ac:dyDescent="0.25">
      <c r="A10026" t="s">
        <v>12335</v>
      </c>
      <c r="B10026" t="s">
        <v>2071</v>
      </c>
      <c r="C10026" s="4">
        <v>37427</v>
      </c>
      <c r="D10026">
        <v>3569414450</v>
      </c>
      <c r="E10026">
        <f>VLOOKUP(D10026,  base_salary!A:A, 1, FALSE)</f>
        <v>3569414450</v>
      </c>
      <c r="F10026">
        <f t="shared" si="312"/>
        <v>0</v>
      </c>
      <c r="G10026">
        <f t="shared" ca="1" si="313"/>
        <v>0</v>
      </c>
    </row>
    <row r="10027" spans="1:7" x14ac:dyDescent="0.25">
      <c r="A10027" t="s">
        <v>12336</v>
      </c>
      <c r="B10027" t="s">
        <v>2665</v>
      </c>
      <c r="C10027" s="4">
        <v>21114</v>
      </c>
      <c r="D10027">
        <v>7892446737</v>
      </c>
      <c r="E10027">
        <f>VLOOKUP(D10027,  base_salary!A:A, 1, FALSE)</f>
        <v>7892446737</v>
      </c>
      <c r="F10027">
        <f t="shared" si="312"/>
        <v>0</v>
      </c>
      <c r="G10027">
        <f t="shared" ca="1" si="313"/>
        <v>0</v>
      </c>
    </row>
    <row r="10028" spans="1:7" x14ac:dyDescent="0.25">
      <c r="A10028" t="s">
        <v>12337</v>
      </c>
      <c r="B10028" t="s">
        <v>1993</v>
      </c>
      <c r="C10028" s="4">
        <v>18140</v>
      </c>
      <c r="D10028">
        <v>6471464479</v>
      </c>
      <c r="E10028">
        <f>VLOOKUP(D10028,  base_salary!A:A, 1, FALSE)</f>
        <v>6471464479</v>
      </c>
      <c r="F10028">
        <f t="shared" si="312"/>
        <v>0</v>
      </c>
      <c r="G10028">
        <f t="shared" ca="1" si="313"/>
        <v>0</v>
      </c>
    </row>
    <row r="10029" spans="1:7" x14ac:dyDescent="0.25">
      <c r="A10029" t="s">
        <v>12338</v>
      </c>
      <c r="B10029" t="s">
        <v>3487</v>
      </c>
      <c r="C10029" s="4">
        <v>32141</v>
      </c>
      <c r="D10029">
        <v>8387947148</v>
      </c>
      <c r="E10029">
        <f>VLOOKUP(D10029,  base_salary!A:A, 1, FALSE)</f>
        <v>8387947148</v>
      </c>
      <c r="F10029">
        <f t="shared" si="312"/>
        <v>0</v>
      </c>
      <c r="G10029">
        <f t="shared" ca="1" si="313"/>
        <v>0</v>
      </c>
    </row>
    <row r="10030" spans="1:7" x14ac:dyDescent="0.25">
      <c r="A10030" t="s">
        <v>12339</v>
      </c>
      <c r="B10030" t="s">
        <v>2071</v>
      </c>
      <c r="C10030" s="4">
        <v>30357</v>
      </c>
      <c r="D10030">
        <v>6637560367</v>
      </c>
      <c r="E10030">
        <f>VLOOKUP(D10030,  base_salary!A:A, 1, FALSE)</f>
        <v>6637560367</v>
      </c>
      <c r="F10030">
        <f t="shared" si="312"/>
        <v>0</v>
      </c>
      <c r="G10030">
        <f t="shared" ca="1" si="313"/>
        <v>0</v>
      </c>
    </row>
    <row r="10031" spans="1:7" x14ac:dyDescent="0.25">
      <c r="A10031" t="s">
        <v>12340</v>
      </c>
      <c r="B10031" t="s">
        <v>1982</v>
      </c>
      <c r="C10031" s="4">
        <v>32361</v>
      </c>
      <c r="D10031">
        <v>3075132195</v>
      </c>
      <c r="E10031">
        <f>VLOOKUP(D10031,  base_salary!A:A, 1, FALSE)</f>
        <v>3075132195</v>
      </c>
      <c r="F10031">
        <f t="shared" si="312"/>
        <v>0</v>
      </c>
      <c r="G10031">
        <f t="shared" ca="1" si="313"/>
        <v>0</v>
      </c>
    </row>
    <row r="10032" spans="1:7" x14ac:dyDescent="0.25">
      <c r="A10032" t="s">
        <v>12341</v>
      </c>
      <c r="B10032" t="s">
        <v>2914</v>
      </c>
      <c r="C10032" s="4">
        <v>41694</v>
      </c>
      <c r="D10032">
        <v>1014658829</v>
      </c>
      <c r="E10032">
        <f>VLOOKUP(D10032,  base_salary!A:A, 1, FALSE)</f>
        <v>1014658829</v>
      </c>
      <c r="F10032">
        <f t="shared" si="312"/>
        <v>0</v>
      </c>
      <c r="G10032">
        <f t="shared" ca="1" si="313"/>
        <v>0</v>
      </c>
    </row>
    <row r="10033" spans="1:7" x14ac:dyDescent="0.25">
      <c r="A10033" t="s">
        <v>12342</v>
      </c>
      <c r="B10033" t="s">
        <v>2083</v>
      </c>
      <c r="C10033" s="4">
        <v>11383</v>
      </c>
      <c r="D10033">
        <v>5974179625</v>
      </c>
      <c r="E10033">
        <f>VLOOKUP(D10033,  base_salary!A:A, 1, FALSE)</f>
        <v>5974179625</v>
      </c>
      <c r="F10033">
        <f t="shared" si="312"/>
        <v>0</v>
      </c>
      <c r="G10033">
        <f t="shared" ca="1" si="313"/>
        <v>0</v>
      </c>
    </row>
    <row r="10034" spans="1:7" x14ac:dyDescent="0.25">
      <c r="A10034" t="s">
        <v>12343</v>
      </c>
      <c r="B10034" t="s">
        <v>1960</v>
      </c>
      <c r="C10034" s="4">
        <v>10478</v>
      </c>
      <c r="D10034">
        <v>1042822263</v>
      </c>
      <c r="E10034">
        <f>VLOOKUP(D10034,  base_salary!A:A, 1, FALSE)</f>
        <v>1042822263</v>
      </c>
      <c r="F10034">
        <f t="shared" si="312"/>
        <v>0</v>
      </c>
      <c r="G10034">
        <f t="shared" ca="1" si="313"/>
        <v>0</v>
      </c>
    </row>
    <row r="10035" spans="1:7" x14ac:dyDescent="0.25">
      <c r="A10035" t="s">
        <v>12344</v>
      </c>
      <c r="B10035" t="s">
        <v>2234</v>
      </c>
      <c r="C10035" s="4">
        <v>26559</v>
      </c>
      <c r="D10035">
        <v>2547511673</v>
      </c>
      <c r="E10035">
        <f>VLOOKUP(D10035,  base_salary!A:A, 1, FALSE)</f>
        <v>2547511673</v>
      </c>
      <c r="F10035">
        <f t="shared" si="312"/>
        <v>0</v>
      </c>
      <c r="G10035">
        <f t="shared" ca="1" si="313"/>
        <v>0</v>
      </c>
    </row>
    <row r="10036" spans="1:7" x14ac:dyDescent="0.25">
      <c r="A10036" t="s">
        <v>12345</v>
      </c>
      <c r="B10036" t="s">
        <v>2312</v>
      </c>
      <c r="C10036" s="4">
        <v>30432</v>
      </c>
      <c r="D10036">
        <v>5779075530</v>
      </c>
      <c r="E10036">
        <f>VLOOKUP(D10036,  base_salary!A:A, 1, FALSE)</f>
        <v>5779075530</v>
      </c>
      <c r="F10036">
        <f t="shared" si="312"/>
        <v>0</v>
      </c>
      <c r="G10036">
        <f t="shared" ca="1" si="313"/>
        <v>0</v>
      </c>
    </row>
    <row r="10037" spans="1:7" x14ac:dyDescent="0.25">
      <c r="A10037" t="s">
        <v>12346</v>
      </c>
      <c r="B10037" t="s">
        <v>2173</v>
      </c>
      <c r="C10037" s="4">
        <v>42973</v>
      </c>
      <c r="D10037">
        <v>8462409454</v>
      </c>
      <c r="E10037">
        <f>VLOOKUP(D10037,  base_salary!A:A, 1, FALSE)</f>
        <v>8462409454</v>
      </c>
      <c r="F10037">
        <f t="shared" si="312"/>
        <v>0</v>
      </c>
      <c r="G10037">
        <f t="shared" ca="1" si="313"/>
        <v>0</v>
      </c>
    </row>
    <row r="10038" spans="1:7" x14ac:dyDescent="0.25">
      <c r="A10038" t="s">
        <v>12347</v>
      </c>
      <c r="B10038" t="s">
        <v>2557</v>
      </c>
      <c r="C10038" s="4">
        <v>38171</v>
      </c>
      <c r="D10038">
        <v>397599129</v>
      </c>
      <c r="E10038">
        <f>VLOOKUP(D10038,  base_salary!A:A, 1, FALSE)</f>
        <v>397599129</v>
      </c>
      <c r="F10038">
        <f t="shared" si="312"/>
        <v>0</v>
      </c>
      <c r="G10038">
        <f t="shared" ca="1" si="313"/>
        <v>0</v>
      </c>
    </row>
    <row r="10039" spans="1:7" x14ac:dyDescent="0.25">
      <c r="A10039" t="s">
        <v>12348</v>
      </c>
      <c r="B10039" t="s">
        <v>2519</v>
      </c>
      <c r="C10039" s="4">
        <v>48163</v>
      </c>
      <c r="D10039">
        <v>3040116061</v>
      </c>
      <c r="E10039">
        <f>VLOOKUP(D10039,  base_salary!A:A, 1, FALSE)</f>
        <v>3040116061</v>
      </c>
      <c r="F10039">
        <f t="shared" si="312"/>
        <v>0</v>
      </c>
      <c r="G10039">
        <f t="shared" ca="1" si="313"/>
        <v>0</v>
      </c>
    </row>
    <row r="10040" spans="1:7" x14ac:dyDescent="0.25">
      <c r="A10040" t="s">
        <v>12349</v>
      </c>
      <c r="B10040" t="s">
        <v>2734</v>
      </c>
      <c r="C10040" s="4">
        <v>54459</v>
      </c>
      <c r="D10040">
        <v>3509620267</v>
      </c>
      <c r="E10040">
        <f>VLOOKUP(D10040,  base_salary!A:A, 1, FALSE)</f>
        <v>3509620267</v>
      </c>
      <c r="F10040">
        <f t="shared" si="312"/>
        <v>0</v>
      </c>
      <c r="G10040">
        <f t="shared" ca="1" si="313"/>
        <v>0</v>
      </c>
    </row>
    <row r="10041" spans="1:7" x14ac:dyDescent="0.25">
      <c r="A10041" t="s">
        <v>12350</v>
      </c>
      <c r="B10041" t="s">
        <v>2674</v>
      </c>
      <c r="C10041" s="4">
        <v>28388</v>
      </c>
      <c r="D10041">
        <v>689661541</v>
      </c>
      <c r="E10041">
        <f>VLOOKUP(D10041,  base_salary!A:A, 1, FALSE)</f>
        <v>689661541</v>
      </c>
      <c r="F10041">
        <f t="shared" si="312"/>
        <v>0</v>
      </c>
      <c r="G10041">
        <f t="shared" ca="1" si="313"/>
        <v>0</v>
      </c>
    </row>
    <row r="10042" spans="1:7" x14ac:dyDescent="0.25">
      <c r="A10042" t="s">
        <v>12351</v>
      </c>
      <c r="B10042" t="s">
        <v>2103</v>
      </c>
      <c r="C10042" s="4">
        <v>33911</v>
      </c>
      <c r="D10042">
        <v>1855604000</v>
      </c>
      <c r="E10042">
        <f>VLOOKUP(D10042,  base_salary!A:A, 1, FALSE)</f>
        <v>1855604000</v>
      </c>
      <c r="F10042">
        <f t="shared" si="312"/>
        <v>0</v>
      </c>
      <c r="G10042">
        <f t="shared" ca="1" si="313"/>
        <v>0</v>
      </c>
    </row>
    <row r="10043" spans="1:7" x14ac:dyDescent="0.25">
      <c r="A10043" t="s">
        <v>12352</v>
      </c>
      <c r="B10043" t="s">
        <v>3297</v>
      </c>
      <c r="C10043" s="4">
        <v>34586</v>
      </c>
      <c r="D10043">
        <v>2493113470</v>
      </c>
      <c r="E10043">
        <f>VLOOKUP(D10043,  base_salary!A:A, 1, FALSE)</f>
        <v>2493113470</v>
      </c>
      <c r="F10043">
        <f t="shared" si="312"/>
        <v>0</v>
      </c>
      <c r="G10043">
        <f t="shared" ca="1" si="313"/>
        <v>0</v>
      </c>
    </row>
    <row r="10044" spans="1:7" x14ac:dyDescent="0.25">
      <c r="A10044" t="s">
        <v>12353</v>
      </c>
      <c r="B10044" t="s">
        <v>3886</v>
      </c>
      <c r="C10044" s="4">
        <v>53677</v>
      </c>
      <c r="D10044">
        <v>9483290694</v>
      </c>
      <c r="E10044">
        <f>VLOOKUP(D10044,  base_salary!A:A, 1, FALSE)</f>
        <v>9483290694</v>
      </c>
      <c r="F10044">
        <f t="shared" si="312"/>
        <v>0</v>
      </c>
      <c r="G10044">
        <f t="shared" ca="1" si="313"/>
        <v>0</v>
      </c>
    </row>
    <row r="10045" spans="1:7" x14ac:dyDescent="0.25">
      <c r="A10045" t="s">
        <v>12354</v>
      </c>
      <c r="B10045" t="s">
        <v>2001</v>
      </c>
      <c r="C10045" s="4">
        <v>58938</v>
      </c>
      <c r="D10045">
        <v>7411705322</v>
      </c>
      <c r="E10045">
        <f>VLOOKUP(D10045,  base_salary!A:A, 1, FALSE)</f>
        <v>7411705322</v>
      </c>
      <c r="F10045">
        <f t="shared" si="312"/>
        <v>0</v>
      </c>
      <c r="G10045">
        <f t="shared" ca="1" si="313"/>
        <v>0</v>
      </c>
    </row>
    <row r="10046" spans="1:7" x14ac:dyDescent="0.25">
      <c r="A10046" t="s">
        <v>12355</v>
      </c>
      <c r="B10046" t="s">
        <v>2552</v>
      </c>
      <c r="C10046" s="4">
        <v>50191</v>
      </c>
      <c r="D10046">
        <v>5241020535</v>
      </c>
      <c r="E10046">
        <f>VLOOKUP(D10046,  base_salary!A:A, 1, FALSE)</f>
        <v>5241020535</v>
      </c>
      <c r="F10046">
        <f t="shared" si="312"/>
        <v>0</v>
      </c>
      <c r="G10046">
        <f t="shared" ca="1" si="313"/>
        <v>0</v>
      </c>
    </row>
    <row r="10047" spans="1:7" x14ac:dyDescent="0.25">
      <c r="A10047" t="s">
        <v>12356</v>
      </c>
      <c r="B10047" t="s">
        <v>2473</v>
      </c>
      <c r="C10047" s="4">
        <v>32111</v>
      </c>
      <c r="D10047">
        <v>594961432</v>
      </c>
      <c r="E10047">
        <f>VLOOKUP(D10047,  base_salary!A:A, 1, FALSE)</f>
        <v>594961432</v>
      </c>
      <c r="F10047">
        <f t="shared" si="312"/>
        <v>0</v>
      </c>
      <c r="G10047">
        <f t="shared" ca="1" si="313"/>
        <v>0</v>
      </c>
    </row>
    <row r="10048" spans="1:7" x14ac:dyDescent="0.25">
      <c r="A10048" t="s">
        <v>12357</v>
      </c>
      <c r="B10048" t="s">
        <v>2246</v>
      </c>
      <c r="C10048" s="4">
        <v>18700</v>
      </c>
      <c r="D10048">
        <v>901154172</v>
      </c>
      <c r="E10048">
        <f>VLOOKUP(D10048,  base_salary!A:A, 1, FALSE)</f>
        <v>901154172</v>
      </c>
      <c r="F10048">
        <f t="shared" si="312"/>
        <v>0</v>
      </c>
      <c r="G10048">
        <f t="shared" ca="1" si="313"/>
        <v>0</v>
      </c>
    </row>
    <row r="10049" spans="1:7" x14ac:dyDescent="0.25">
      <c r="A10049" t="s">
        <v>12358</v>
      </c>
      <c r="B10049" t="s">
        <v>3291</v>
      </c>
      <c r="C10049" s="4">
        <v>27764</v>
      </c>
      <c r="D10049">
        <v>9196221739</v>
      </c>
      <c r="E10049">
        <f>VLOOKUP(D10049,  base_salary!A:A, 1, FALSE)</f>
        <v>9196221739</v>
      </c>
      <c r="F10049">
        <f t="shared" si="312"/>
        <v>0</v>
      </c>
      <c r="G10049">
        <f t="shared" ca="1" si="313"/>
        <v>0</v>
      </c>
    </row>
    <row r="10050" spans="1:7" x14ac:dyDescent="0.25">
      <c r="A10050" t="s">
        <v>12359</v>
      </c>
      <c r="B10050" t="s">
        <v>2221</v>
      </c>
      <c r="C10050" s="4">
        <v>29899</v>
      </c>
      <c r="D10050">
        <v>2408183758</v>
      </c>
      <c r="E10050">
        <f>VLOOKUP(D10050,  base_salary!A:A, 1, FALSE)</f>
        <v>2408183758</v>
      </c>
      <c r="F10050">
        <f t="shared" si="312"/>
        <v>0</v>
      </c>
      <c r="G10050">
        <f t="shared" ca="1" si="313"/>
        <v>0</v>
      </c>
    </row>
    <row r="10051" spans="1:7" x14ac:dyDescent="0.25">
      <c r="A10051" t="s">
        <v>12360</v>
      </c>
      <c r="B10051" t="s">
        <v>2365</v>
      </c>
      <c r="C10051" s="4">
        <v>59118</v>
      </c>
      <c r="D10051">
        <v>4670832530</v>
      </c>
      <c r="E10051">
        <f>VLOOKUP(D10051,  base_salary!A:A, 1, FALSE)</f>
        <v>4670832530</v>
      </c>
      <c r="F10051">
        <f t="shared" ref="F10051:F10114" si="314">IF(ISERROR(E10051), 1, 0)</f>
        <v>0</v>
      </c>
      <c r="G10051">
        <f t="shared" ref="G10051:G10114" ca="1" si="315">SUM(G:G)</f>
        <v>0</v>
      </c>
    </row>
    <row r="10052" spans="1:7" x14ac:dyDescent="0.25">
      <c r="A10052" t="s">
        <v>12361</v>
      </c>
      <c r="B10052" t="s">
        <v>2572</v>
      </c>
      <c r="C10052" s="4">
        <v>18216</v>
      </c>
      <c r="D10052">
        <v>9820632102</v>
      </c>
      <c r="E10052">
        <f>VLOOKUP(D10052,  base_salary!A:A, 1, FALSE)</f>
        <v>9820632102</v>
      </c>
      <c r="F10052">
        <f t="shared" si="314"/>
        <v>0</v>
      </c>
      <c r="G10052">
        <f t="shared" ca="1" si="315"/>
        <v>0</v>
      </c>
    </row>
    <row r="10053" spans="1:7" x14ac:dyDescent="0.25">
      <c r="A10053" t="s">
        <v>12362</v>
      </c>
      <c r="B10053" t="s">
        <v>2519</v>
      </c>
      <c r="C10053" s="4">
        <v>28284</v>
      </c>
      <c r="D10053">
        <v>7837437543</v>
      </c>
      <c r="E10053">
        <f>VLOOKUP(D10053,  base_salary!A:A, 1, FALSE)</f>
        <v>7837437543</v>
      </c>
      <c r="F10053">
        <f t="shared" si="314"/>
        <v>0</v>
      </c>
      <c r="G10053">
        <f t="shared" ca="1" si="315"/>
        <v>0</v>
      </c>
    </row>
    <row r="10054" spans="1:7" x14ac:dyDescent="0.25">
      <c r="A10054" t="s">
        <v>12363</v>
      </c>
      <c r="B10054" t="s">
        <v>2101</v>
      </c>
      <c r="C10054" s="4">
        <v>47192</v>
      </c>
      <c r="D10054">
        <v>209942509</v>
      </c>
      <c r="E10054">
        <f>VLOOKUP(D10054,  base_salary!A:A, 1, FALSE)</f>
        <v>209942509</v>
      </c>
      <c r="F10054">
        <f t="shared" si="314"/>
        <v>0</v>
      </c>
      <c r="G10054">
        <f t="shared" ca="1" si="315"/>
        <v>0</v>
      </c>
    </row>
    <row r="10055" spans="1:7" x14ac:dyDescent="0.25">
      <c r="A10055" t="s">
        <v>12364</v>
      </c>
      <c r="B10055" t="s">
        <v>2682</v>
      </c>
      <c r="C10055" s="4">
        <v>21736</v>
      </c>
      <c r="D10055">
        <v>7479962290</v>
      </c>
      <c r="E10055">
        <f>VLOOKUP(D10055,  base_salary!A:A, 1, FALSE)</f>
        <v>7479962290</v>
      </c>
      <c r="F10055">
        <f t="shared" si="314"/>
        <v>0</v>
      </c>
      <c r="G10055">
        <f t="shared" ca="1" si="315"/>
        <v>0</v>
      </c>
    </row>
    <row r="10056" spans="1:7" x14ac:dyDescent="0.25">
      <c r="A10056" t="s">
        <v>12365</v>
      </c>
      <c r="B10056" t="s">
        <v>2459</v>
      </c>
      <c r="C10056" s="4">
        <v>26808</v>
      </c>
      <c r="D10056">
        <v>7160109333</v>
      </c>
      <c r="E10056">
        <f>VLOOKUP(D10056,  base_salary!A:A, 1, FALSE)</f>
        <v>7160109333</v>
      </c>
      <c r="F10056">
        <f t="shared" si="314"/>
        <v>0</v>
      </c>
      <c r="G10056">
        <f t="shared" ca="1" si="315"/>
        <v>0</v>
      </c>
    </row>
    <row r="10057" spans="1:7" x14ac:dyDescent="0.25">
      <c r="A10057" t="s">
        <v>12366</v>
      </c>
      <c r="B10057" t="s">
        <v>2323</v>
      </c>
      <c r="C10057" s="4">
        <v>17662</v>
      </c>
      <c r="D10057">
        <v>1839046880</v>
      </c>
      <c r="E10057">
        <f>VLOOKUP(D10057,  base_salary!A:A, 1, FALSE)</f>
        <v>1839046880</v>
      </c>
      <c r="F10057">
        <f t="shared" si="314"/>
        <v>0</v>
      </c>
      <c r="G10057">
        <f t="shared" ca="1" si="315"/>
        <v>0</v>
      </c>
    </row>
    <row r="10058" spans="1:7" x14ac:dyDescent="0.25">
      <c r="A10058" t="s">
        <v>12367</v>
      </c>
      <c r="B10058" t="s">
        <v>2546</v>
      </c>
      <c r="C10058" s="4">
        <v>25406</v>
      </c>
      <c r="D10058">
        <v>1085075834</v>
      </c>
      <c r="E10058">
        <f>VLOOKUP(D10058,  base_salary!A:A, 1, FALSE)</f>
        <v>1085075834</v>
      </c>
      <c r="F10058">
        <f t="shared" si="314"/>
        <v>0</v>
      </c>
      <c r="G10058">
        <f t="shared" ca="1" si="315"/>
        <v>0</v>
      </c>
    </row>
    <row r="10059" spans="1:7" x14ac:dyDescent="0.25">
      <c r="A10059" t="s">
        <v>12368</v>
      </c>
      <c r="B10059" t="s">
        <v>4461</v>
      </c>
      <c r="C10059" s="4">
        <v>58718</v>
      </c>
      <c r="D10059">
        <v>9619649427</v>
      </c>
      <c r="E10059">
        <f>VLOOKUP(D10059,  base_salary!A:A, 1, FALSE)</f>
        <v>9619649427</v>
      </c>
      <c r="F10059">
        <f t="shared" si="314"/>
        <v>0</v>
      </c>
      <c r="G10059">
        <f t="shared" ca="1" si="315"/>
        <v>0</v>
      </c>
    </row>
    <row r="10060" spans="1:7" x14ac:dyDescent="0.25">
      <c r="A10060" t="s">
        <v>12369</v>
      </c>
      <c r="B10060" t="s">
        <v>1936</v>
      </c>
      <c r="C10060" s="4">
        <v>54866</v>
      </c>
      <c r="D10060">
        <v>3933021111</v>
      </c>
      <c r="E10060">
        <f>VLOOKUP(D10060,  base_salary!A:A, 1, FALSE)</f>
        <v>3933021111</v>
      </c>
      <c r="F10060">
        <f t="shared" si="314"/>
        <v>0</v>
      </c>
      <c r="G10060">
        <f t="shared" ca="1" si="315"/>
        <v>0</v>
      </c>
    </row>
    <row r="10061" spans="1:7" x14ac:dyDescent="0.25">
      <c r="A10061" t="s">
        <v>12370</v>
      </c>
      <c r="B10061" t="s">
        <v>2321</v>
      </c>
      <c r="C10061" s="4">
        <v>23614</v>
      </c>
      <c r="D10061">
        <v>797655034</v>
      </c>
      <c r="E10061">
        <f>VLOOKUP(D10061,  base_salary!A:A, 1, FALSE)</f>
        <v>797655034</v>
      </c>
      <c r="F10061">
        <f t="shared" si="314"/>
        <v>0</v>
      </c>
      <c r="G10061">
        <f t="shared" ca="1" si="315"/>
        <v>0</v>
      </c>
    </row>
    <row r="10062" spans="1:7" x14ac:dyDescent="0.25">
      <c r="A10062" t="s">
        <v>12371</v>
      </c>
      <c r="B10062" t="s">
        <v>2073</v>
      </c>
      <c r="C10062" s="4">
        <v>20836</v>
      </c>
      <c r="D10062">
        <v>4689682046</v>
      </c>
      <c r="E10062">
        <f>VLOOKUP(D10062,  base_salary!A:A, 1, FALSE)</f>
        <v>4689682046</v>
      </c>
      <c r="F10062">
        <f t="shared" si="314"/>
        <v>0</v>
      </c>
      <c r="G10062">
        <f t="shared" ca="1" si="315"/>
        <v>0</v>
      </c>
    </row>
    <row r="10063" spans="1:7" x14ac:dyDescent="0.25">
      <c r="A10063" t="s">
        <v>12372</v>
      </c>
      <c r="B10063" t="s">
        <v>2441</v>
      </c>
      <c r="C10063" s="4">
        <v>14306</v>
      </c>
      <c r="D10063">
        <v>2234966051</v>
      </c>
      <c r="E10063">
        <f>VLOOKUP(D10063,  base_salary!A:A, 1, FALSE)</f>
        <v>2234966051</v>
      </c>
      <c r="F10063">
        <f t="shared" si="314"/>
        <v>0</v>
      </c>
      <c r="G10063">
        <f t="shared" ca="1" si="315"/>
        <v>0</v>
      </c>
    </row>
    <row r="10064" spans="1:7" x14ac:dyDescent="0.25">
      <c r="A10064" t="s">
        <v>12373</v>
      </c>
      <c r="B10064" t="s">
        <v>2041</v>
      </c>
      <c r="C10064" s="4">
        <v>29082</v>
      </c>
      <c r="D10064">
        <v>5726465660</v>
      </c>
      <c r="E10064">
        <f>VLOOKUP(D10064,  base_salary!A:A, 1, FALSE)</f>
        <v>5726465660</v>
      </c>
      <c r="F10064">
        <f t="shared" si="314"/>
        <v>0</v>
      </c>
      <c r="G10064">
        <f t="shared" ca="1" si="315"/>
        <v>0</v>
      </c>
    </row>
    <row r="10065" spans="1:7" x14ac:dyDescent="0.25">
      <c r="A10065" t="s">
        <v>12374</v>
      </c>
      <c r="B10065" t="s">
        <v>2329</v>
      </c>
      <c r="C10065" s="4">
        <v>36706</v>
      </c>
      <c r="D10065">
        <v>8864419241</v>
      </c>
      <c r="E10065">
        <f>VLOOKUP(D10065,  base_salary!A:A, 1, FALSE)</f>
        <v>8864419241</v>
      </c>
      <c r="F10065">
        <f t="shared" si="314"/>
        <v>0</v>
      </c>
      <c r="G10065">
        <f t="shared" ca="1" si="315"/>
        <v>0</v>
      </c>
    </row>
    <row r="10066" spans="1:7" x14ac:dyDescent="0.25">
      <c r="A10066" t="s">
        <v>12375</v>
      </c>
      <c r="B10066" t="s">
        <v>1942</v>
      </c>
      <c r="C10066" s="4">
        <v>50027</v>
      </c>
      <c r="D10066">
        <v>101658508</v>
      </c>
      <c r="E10066">
        <f>VLOOKUP(D10066,  base_salary!A:A, 1, FALSE)</f>
        <v>101658508</v>
      </c>
      <c r="F10066">
        <f t="shared" si="314"/>
        <v>0</v>
      </c>
      <c r="G10066">
        <f t="shared" ca="1" si="315"/>
        <v>0</v>
      </c>
    </row>
    <row r="10067" spans="1:7" x14ac:dyDescent="0.25">
      <c r="A10067" t="s">
        <v>12376</v>
      </c>
      <c r="B10067" t="s">
        <v>2923</v>
      </c>
      <c r="C10067" s="4">
        <v>51359</v>
      </c>
      <c r="D10067">
        <v>8620758454</v>
      </c>
      <c r="E10067">
        <f>VLOOKUP(D10067,  base_salary!A:A, 1, FALSE)</f>
        <v>8620758454</v>
      </c>
      <c r="F10067">
        <f t="shared" si="314"/>
        <v>0</v>
      </c>
      <c r="G10067">
        <f t="shared" ca="1" si="315"/>
        <v>0</v>
      </c>
    </row>
    <row r="10068" spans="1:7" x14ac:dyDescent="0.25">
      <c r="A10068" t="s">
        <v>12377</v>
      </c>
      <c r="B10068" t="s">
        <v>2951</v>
      </c>
      <c r="C10068" s="4">
        <v>29473</v>
      </c>
      <c r="D10068">
        <v>25254650</v>
      </c>
      <c r="E10068">
        <f>VLOOKUP(D10068,  base_salary!A:A, 1, FALSE)</f>
        <v>25254650</v>
      </c>
      <c r="F10068">
        <f t="shared" si="314"/>
        <v>0</v>
      </c>
      <c r="G10068">
        <f t="shared" ca="1" si="315"/>
        <v>0</v>
      </c>
    </row>
    <row r="10069" spans="1:7" x14ac:dyDescent="0.25">
      <c r="A10069" t="s">
        <v>12378</v>
      </c>
      <c r="B10069" t="s">
        <v>2199</v>
      </c>
      <c r="C10069" s="4">
        <v>22959</v>
      </c>
      <c r="D10069">
        <v>5779075530</v>
      </c>
      <c r="E10069">
        <f>VLOOKUP(D10069,  base_salary!A:A, 1, FALSE)</f>
        <v>5779075530</v>
      </c>
      <c r="F10069">
        <f t="shared" si="314"/>
        <v>0</v>
      </c>
      <c r="G10069">
        <f t="shared" ca="1" si="315"/>
        <v>0</v>
      </c>
    </row>
    <row r="10070" spans="1:7" x14ac:dyDescent="0.25">
      <c r="A10070" t="s">
        <v>12379</v>
      </c>
      <c r="B10070" t="s">
        <v>2103</v>
      </c>
      <c r="C10070" s="4">
        <v>24606</v>
      </c>
      <c r="D10070">
        <v>9114174103</v>
      </c>
      <c r="E10070">
        <f>VLOOKUP(D10070,  base_salary!A:A, 1, FALSE)</f>
        <v>9114174103</v>
      </c>
      <c r="F10070">
        <f t="shared" si="314"/>
        <v>0</v>
      </c>
      <c r="G10070">
        <f t="shared" ca="1" si="315"/>
        <v>0</v>
      </c>
    </row>
    <row r="10071" spans="1:7" x14ac:dyDescent="0.25">
      <c r="A10071" t="s">
        <v>12380</v>
      </c>
      <c r="B10071" t="s">
        <v>2731</v>
      </c>
      <c r="C10071" s="4">
        <v>51700</v>
      </c>
      <c r="D10071">
        <v>569240891</v>
      </c>
      <c r="E10071">
        <f>VLOOKUP(D10071,  base_salary!A:A, 1, FALSE)</f>
        <v>569240891</v>
      </c>
      <c r="F10071">
        <f t="shared" si="314"/>
        <v>0</v>
      </c>
      <c r="G10071">
        <f t="shared" ca="1" si="315"/>
        <v>0</v>
      </c>
    </row>
    <row r="10072" spans="1:7" x14ac:dyDescent="0.25">
      <c r="A10072" t="s">
        <v>12381</v>
      </c>
      <c r="B10072" t="s">
        <v>2244</v>
      </c>
      <c r="C10072" s="4">
        <v>23222</v>
      </c>
      <c r="D10072">
        <v>2958692264</v>
      </c>
      <c r="E10072">
        <f>VLOOKUP(D10072,  base_salary!A:A, 1, FALSE)</f>
        <v>2958692264</v>
      </c>
      <c r="F10072">
        <f t="shared" si="314"/>
        <v>0</v>
      </c>
      <c r="G10072">
        <f t="shared" ca="1" si="315"/>
        <v>0</v>
      </c>
    </row>
    <row r="10073" spans="1:7" x14ac:dyDescent="0.25">
      <c r="A10073" t="s">
        <v>12382</v>
      </c>
      <c r="B10073" t="s">
        <v>2006</v>
      </c>
      <c r="C10073" s="4">
        <v>31460</v>
      </c>
      <c r="D10073">
        <v>7961231404</v>
      </c>
      <c r="E10073">
        <f>VLOOKUP(D10073,  base_salary!A:A, 1, FALSE)</f>
        <v>7961231404</v>
      </c>
      <c r="F10073">
        <f t="shared" si="314"/>
        <v>0</v>
      </c>
      <c r="G10073">
        <f t="shared" ca="1" si="315"/>
        <v>0</v>
      </c>
    </row>
    <row r="10074" spans="1:7" x14ac:dyDescent="0.25">
      <c r="A10074" t="s">
        <v>12383</v>
      </c>
      <c r="B10074" t="s">
        <v>1934</v>
      </c>
      <c r="C10074" s="4">
        <v>18182</v>
      </c>
      <c r="D10074">
        <v>2936088178</v>
      </c>
      <c r="E10074">
        <f>VLOOKUP(D10074,  base_salary!A:A, 1, FALSE)</f>
        <v>2936088178</v>
      </c>
      <c r="F10074">
        <f t="shared" si="314"/>
        <v>0</v>
      </c>
      <c r="G10074">
        <f t="shared" ca="1" si="315"/>
        <v>0</v>
      </c>
    </row>
    <row r="10075" spans="1:7" x14ac:dyDescent="0.25">
      <c r="A10075" t="s">
        <v>12384</v>
      </c>
      <c r="B10075" t="s">
        <v>1932</v>
      </c>
      <c r="C10075" s="4">
        <v>15359</v>
      </c>
      <c r="D10075">
        <v>7961231404</v>
      </c>
      <c r="E10075">
        <f>VLOOKUP(D10075,  base_salary!A:A, 1, FALSE)</f>
        <v>7961231404</v>
      </c>
      <c r="F10075">
        <f t="shared" si="314"/>
        <v>0</v>
      </c>
      <c r="G10075">
        <f t="shared" ca="1" si="315"/>
        <v>0</v>
      </c>
    </row>
    <row r="10076" spans="1:7" x14ac:dyDescent="0.25">
      <c r="A10076" t="s">
        <v>12385</v>
      </c>
      <c r="B10076" t="s">
        <v>2217</v>
      </c>
      <c r="C10076" s="4">
        <v>18034</v>
      </c>
      <c r="D10076">
        <v>7268478941</v>
      </c>
      <c r="E10076">
        <f>VLOOKUP(D10076,  base_salary!A:A, 1, FALSE)</f>
        <v>7268478941</v>
      </c>
      <c r="F10076">
        <f t="shared" si="314"/>
        <v>0</v>
      </c>
      <c r="G10076">
        <f t="shared" ca="1" si="315"/>
        <v>0</v>
      </c>
    </row>
    <row r="10077" spans="1:7" x14ac:dyDescent="0.25">
      <c r="A10077" t="s">
        <v>12386</v>
      </c>
      <c r="B10077" t="s">
        <v>1956</v>
      </c>
      <c r="C10077" s="4">
        <v>41159</v>
      </c>
      <c r="D10077">
        <v>8750494546</v>
      </c>
      <c r="E10077">
        <f>VLOOKUP(D10077,  base_salary!A:A, 1, FALSE)</f>
        <v>8750494546</v>
      </c>
      <c r="F10077">
        <f t="shared" si="314"/>
        <v>0</v>
      </c>
      <c r="G10077">
        <f t="shared" ca="1" si="315"/>
        <v>0</v>
      </c>
    </row>
    <row r="10078" spans="1:7" x14ac:dyDescent="0.25">
      <c r="A10078" t="s">
        <v>12387</v>
      </c>
      <c r="B10078" t="s">
        <v>2507</v>
      </c>
      <c r="C10078" s="4">
        <v>16950</v>
      </c>
      <c r="D10078">
        <v>274599287</v>
      </c>
      <c r="E10078">
        <f>VLOOKUP(D10078,  base_salary!A:A, 1, FALSE)</f>
        <v>274599287</v>
      </c>
      <c r="F10078">
        <f t="shared" si="314"/>
        <v>0</v>
      </c>
      <c r="G10078">
        <f t="shared" ca="1" si="315"/>
        <v>0</v>
      </c>
    </row>
    <row r="10079" spans="1:7" x14ac:dyDescent="0.25">
      <c r="A10079" t="s">
        <v>12388</v>
      </c>
      <c r="B10079" t="s">
        <v>2175</v>
      </c>
      <c r="C10079" s="4">
        <v>23917</v>
      </c>
      <c r="D10079">
        <v>5574535556</v>
      </c>
      <c r="E10079">
        <f>VLOOKUP(D10079,  base_salary!A:A, 1, FALSE)</f>
        <v>5574535556</v>
      </c>
      <c r="F10079">
        <f t="shared" si="314"/>
        <v>0</v>
      </c>
      <c r="G10079">
        <f t="shared" ca="1" si="315"/>
        <v>0</v>
      </c>
    </row>
    <row r="10080" spans="1:7" x14ac:dyDescent="0.25">
      <c r="A10080" t="s">
        <v>12389</v>
      </c>
      <c r="B10080" t="s">
        <v>2797</v>
      </c>
      <c r="C10080" s="4">
        <v>37817</v>
      </c>
      <c r="D10080">
        <v>5372344725</v>
      </c>
      <c r="E10080">
        <f>VLOOKUP(D10080,  base_salary!A:A, 1, FALSE)</f>
        <v>5372344725</v>
      </c>
      <c r="F10080">
        <f t="shared" si="314"/>
        <v>0</v>
      </c>
      <c r="G10080">
        <f t="shared" ca="1" si="315"/>
        <v>0</v>
      </c>
    </row>
    <row r="10081" spans="1:7" x14ac:dyDescent="0.25">
      <c r="A10081" t="s">
        <v>12390</v>
      </c>
      <c r="B10081" t="s">
        <v>2587</v>
      </c>
      <c r="C10081" s="4">
        <v>12160</v>
      </c>
      <c r="D10081">
        <v>1898839557</v>
      </c>
      <c r="E10081">
        <f>VLOOKUP(D10081,  base_salary!A:A, 1, FALSE)</f>
        <v>1898839557</v>
      </c>
      <c r="F10081">
        <f t="shared" si="314"/>
        <v>0</v>
      </c>
      <c r="G10081">
        <f t="shared" ca="1" si="315"/>
        <v>0</v>
      </c>
    </row>
    <row r="10082" spans="1:7" x14ac:dyDescent="0.25">
      <c r="A10082" t="s">
        <v>12391</v>
      </c>
      <c r="B10082" t="s">
        <v>2061</v>
      </c>
      <c r="C10082" s="4">
        <v>31784</v>
      </c>
      <c r="D10082">
        <v>992720575</v>
      </c>
      <c r="E10082">
        <f>VLOOKUP(D10082,  base_salary!A:A, 1, FALSE)</f>
        <v>992720575</v>
      </c>
      <c r="F10082">
        <f t="shared" si="314"/>
        <v>0</v>
      </c>
      <c r="G10082">
        <f t="shared" ca="1" si="315"/>
        <v>0</v>
      </c>
    </row>
    <row r="10083" spans="1:7" x14ac:dyDescent="0.25">
      <c r="A10083" t="s">
        <v>12392</v>
      </c>
      <c r="B10083" t="s">
        <v>3039</v>
      </c>
      <c r="C10083" s="4">
        <v>27006</v>
      </c>
      <c r="D10083">
        <v>2779378506</v>
      </c>
      <c r="E10083">
        <f>VLOOKUP(D10083,  base_salary!A:A, 1, FALSE)</f>
        <v>2779378506</v>
      </c>
      <c r="F10083">
        <f t="shared" si="314"/>
        <v>0</v>
      </c>
      <c r="G10083">
        <f t="shared" ca="1" si="315"/>
        <v>0</v>
      </c>
    </row>
    <row r="10084" spans="1:7" x14ac:dyDescent="0.25">
      <c r="A10084" t="s">
        <v>12393</v>
      </c>
      <c r="B10084" t="s">
        <v>2757</v>
      </c>
      <c r="C10084" s="4">
        <v>41133</v>
      </c>
      <c r="D10084">
        <v>2408183758</v>
      </c>
      <c r="E10084">
        <f>VLOOKUP(D10084,  base_salary!A:A, 1, FALSE)</f>
        <v>2408183758</v>
      </c>
      <c r="F10084">
        <f t="shared" si="314"/>
        <v>0</v>
      </c>
      <c r="G10084">
        <f t="shared" ca="1" si="315"/>
        <v>0</v>
      </c>
    </row>
    <row r="10085" spans="1:7" x14ac:dyDescent="0.25">
      <c r="A10085" t="s">
        <v>12394</v>
      </c>
      <c r="B10085" t="s">
        <v>1976</v>
      </c>
      <c r="C10085" s="4">
        <v>57071</v>
      </c>
      <c r="D10085">
        <v>1892125439</v>
      </c>
      <c r="E10085">
        <f>VLOOKUP(D10085,  base_salary!A:A, 1, FALSE)</f>
        <v>1892125439</v>
      </c>
      <c r="F10085">
        <f t="shared" si="314"/>
        <v>0</v>
      </c>
      <c r="G10085">
        <f t="shared" ca="1" si="315"/>
        <v>0</v>
      </c>
    </row>
    <row r="10086" spans="1:7" x14ac:dyDescent="0.25">
      <c r="A10086" t="s">
        <v>12395</v>
      </c>
      <c r="B10086" t="s">
        <v>2173</v>
      </c>
      <c r="C10086" s="4">
        <v>33047</v>
      </c>
      <c r="D10086">
        <v>9107581297</v>
      </c>
      <c r="E10086">
        <f>VLOOKUP(D10086,  base_salary!A:A, 1, FALSE)</f>
        <v>9107581297</v>
      </c>
      <c r="F10086">
        <f t="shared" si="314"/>
        <v>0</v>
      </c>
      <c r="G10086">
        <f t="shared" ca="1" si="315"/>
        <v>0</v>
      </c>
    </row>
    <row r="10087" spans="1:7" x14ac:dyDescent="0.25">
      <c r="A10087" t="s">
        <v>12396</v>
      </c>
      <c r="B10087" t="s">
        <v>2923</v>
      </c>
      <c r="C10087" s="4">
        <v>51870</v>
      </c>
      <c r="D10087">
        <v>1565607864</v>
      </c>
      <c r="E10087">
        <f>VLOOKUP(D10087,  base_salary!A:A, 1, FALSE)</f>
        <v>1565607864</v>
      </c>
      <c r="F10087">
        <f t="shared" si="314"/>
        <v>0</v>
      </c>
      <c r="G10087">
        <f t="shared" ca="1" si="315"/>
        <v>0</v>
      </c>
    </row>
    <row r="10088" spans="1:7" x14ac:dyDescent="0.25">
      <c r="A10088" t="s">
        <v>12397</v>
      </c>
      <c r="B10088" t="s">
        <v>2524</v>
      </c>
      <c r="C10088" s="4">
        <v>36190</v>
      </c>
      <c r="D10088">
        <v>5134745579</v>
      </c>
      <c r="E10088">
        <f>VLOOKUP(D10088,  base_salary!A:A, 1, FALSE)</f>
        <v>5134745579</v>
      </c>
      <c r="F10088">
        <f t="shared" si="314"/>
        <v>0</v>
      </c>
      <c r="G10088">
        <f t="shared" ca="1" si="315"/>
        <v>0</v>
      </c>
    </row>
    <row r="10089" spans="1:7" x14ac:dyDescent="0.25">
      <c r="A10089" t="s">
        <v>12398</v>
      </c>
      <c r="B10089" t="s">
        <v>2116</v>
      </c>
      <c r="C10089" s="4">
        <v>35571</v>
      </c>
      <c r="D10089">
        <v>37593587</v>
      </c>
      <c r="E10089">
        <f>VLOOKUP(D10089,  base_salary!A:A, 1, FALSE)</f>
        <v>37593587</v>
      </c>
      <c r="F10089">
        <f t="shared" si="314"/>
        <v>0</v>
      </c>
      <c r="G10089">
        <f t="shared" ca="1" si="315"/>
        <v>0</v>
      </c>
    </row>
    <row r="10090" spans="1:7" x14ac:dyDescent="0.25">
      <c r="A10090" t="s">
        <v>12399</v>
      </c>
      <c r="B10090" t="s">
        <v>2314</v>
      </c>
      <c r="C10090" s="4">
        <v>48309</v>
      </c>
      <c r="D10090">
        <v>7281103514</v>
      </c>
      <c r="E10090">
        <f>VLOOKUP(D10090,  base_salary!A:A, 1, FALSE)</f>
        <v>7281103514</v>
      </c>
      <c r="F10090">
        <f t="shared" si="314"/>
        <v>0</v>
      </c>
      <c r="G10090">
        <f t="shared" ca="1" si="315"/>
        <v>0</v>
      </c>
    </row>
    <row r="10091" spans="1:7" x14ac:dyDescent="0.25">
      <c r="A10091" t="s">
        <v>12400</v>
      </c>
      <c r="B10091" t="s">
        <v>2217</v>
      </c>
      <c r="C10091" s="4">
        <v>50776</v>
      </c>
      <c r="D10091">
        <v>5837501576</v>
      </c>
      <c r="E10091">
        <f>VLOOKUP(D10091,  base_salary!A:A, 1, FALSE)</f>
        <v>5837501576</v>
      </c>
      <c r="F10091">
        <f t="shared" si="314"/>
        <v>0</v>
      </c>
      <c r="G10091">
        <f t="shared" ca="1" si="315"/>
        <v>0</v>
      </c>
    </row>
    <row r="10092" spans="1:7" x14ac:dyDescent="0.25">
      <c r="A10092" t="s">
        <v>12401</v>
      </c>
      <c r="B10092" t="s">
        <v>2143</v>
      </c>
      <c r="C10092" s="4">
        <v>18667</v>
      </c>
      <c r="D10092">
        <v>3463222345</v>
      </c>
      <c r="E10092">
        <f>VLOOKUP(D10092,  base_salary!A:A, 1, FALSE)</f>
        <v>3463222345</v>
      </c>
      <c r="F10092">
        <f t="shared" si="314"/>
        <v>0</v>
      </c>
      <c r="G10092">
        <f t="shared" ca="1" si="315"/>
        <v>0</v>
      </c>
    </row>
    <row r="10093" spans="1:7" x14ac:dyDescent="0.25">
      <c r="A10093" t="s">
        <v>12402</v>
      </c>
      <c r="B10093" t="s">
        <v>2478</v>
      </c>
      <c r="C10093" s="4">
        <v>42621</v>
      </c>
      <c r="D10093">
        <v>3516592710</v>
      </c>
      <c r="E10093">
        <f>VLOOKUP(D10093,  base_salary!A:A, 1, FALSE)</f>
        <v>3516592710</v>
      </c>
      <c r="F10093">
        <f t="shared" si="314"/>
        <v>0</v>
      </c>
      <c r="G10093">
        <f t="shared" ca="1" si="315"/>
        <v>0</v>
      </c>
    </row>
    <row r="10094" spans="1:7" x14ac:dyDescent="0.25">
      <c r="A10094" t="s">
        <v>12403</v>
      </c>
      <c r="B10094" t="s">
        <v>2401</v>
      </c>
      <c r="C10094" s="4">
        <v>38038</v>
      </c>
      <c r="D10094">
        <v>4219825649</v>
      </c>
      <c r="E10094">
        <f>VLOOKUP(D10094,  base_salary!A:A, 1, FALSE)</f>
        <v>4219825649</v>
      </c>
      <c r="F10094">
        <f t="shared" si="314"/>
        <v>0</v>
      </c>
      <c r="G10094">
        <f t="shared" ca="1" si="315"/>
        <v>0</v>
      </c>
    </row>
    <row r="10095" spans="1:7" x14ac:dyDescent="0.25">
      <c r="A10095" t="s">
        <v>12404</v>
      </c>
      <c r="B10095" t="s">
        <v>2199</v>
      </c>
      <c r="C10095" s="4">
        <v>43253</v>
      </c>
      <c r="D10095">
        <v>4290015026</v>
      </c>
      <c r="E10095">
        <f>VLOOKUP(D10095,  base_salary!A:A, 1, FALSE)</f>
        <v>4290015026</v>
      </c>
      <c r="F10095">
        <f t="shared" si="314"/>
        <v>0</v>
      </c>
      <c r="G10095">
        <f t="shared" ca="1" si="315"/>
        <v>0</v>
      </c>
    </row>
    <row r="10096" spans="1:7" x14ac:dyDescent="0.25">
      <c r="A10096" t="s">
        <v>12405</v>
      </c>
      <c r="B10096" t="s">
        <v>2312</v>
      </c>
      <c r="C10096" s="4">
        <v>43932</v>
      </c>
      <c r="D10096">
        <v>5372344725</v>
      </c>
      <c r="E10096">
        <f>VLOOKUP(D10096,  base_salary!A:A, 1, FALSE)</f>
        <v>5372344725</v>
      </c>
      <c r="F10096">
        <f t="shared" si="314"/>
        <v>0</v>
      </c>
      <c r="G10096">
        <f t="shared" ca="1" si="315"/>
        <v>0</v>
      </c>
    </row>
    <row r="10097" spans="1:7" x14ac:dyDescent="0.25">
      <c r="A10097" t="s">
        <v>12406</v>
      </c>
      <c r="B10097" t="s">
        <v>1932</v>
      </c>
      <c r="C10097" s="4">
        <v>46288</v>
      </c>
      <c r="D10097">
        <v>101658508</v>
      </c>
      <c r="E10097">
        <f>VLOOKUP(D10097,  base_salary!A:A, 1, FALSE)</f>
        <v>101658508</v>
      </c>
      <c r="F10097">
        <f t="shared" si="314"/>
        <v>0</v>
      </c>
      <c r="G10097">
        <f t="shared" ca="1" si="315"/>
        <v>0</v>
      </c>
    </row>
    <row r="10098" spans="1:7" x14ac:dyDescent="0.25">
      <c r="A10098" t="s">
        <v>12407</v>
      </c>
      <c r="B10098" t="s">
        <v>2554</v>
      </c>
      <c r="C10098" s="4">
        <v>40055</v>
      </c>
      <c r="D10098">
        <v>5203144281</v>
      </c>
      <c r="E10098">
        <f>VLOOKUP(D10098,  base_salary!A:A, 1, FALSE)</f>
        <v>5203144281</v>
      </c>
      <c r="F10098">
        <f t="shared" si="314"/>
        <v>0</v>
      </c>
      <c r="G10098">
        <f t="shared" ca="1" si="315"/>
        <v>0</v>
      </c>
    </row>
    <row r="10099" spans="1:7" x14ac:dyDescent="0.25">
      <c r="A10099" t="s">
        <v>12408</v>
      </c>
      <c r="B10099" t="s">
        <v>2111</v>
      </c>
      <c r="C10099" s="4">
        <v>52255</v>
      </c>
      <c r="D10099">
        <v>8501525324</v>
      </c>
      <c r="E10099">
        <f>VLOOKUP(D10099,  base_salary!A:A, 1, FALSE)</f>
        <v>8501525324</v>
      </c>
      <c r="F10099">
        <f t="shared" si="314"/>
        <v>0</v>
      </c>
      <c r="G10099">
        <f t="shared" ca="1" si="315"/>
        <v>0</v>
      </c>
    </row>
    <row r="10100" spans="1:7" x14ac:dyDescent="0.25">
      <c r="A10100" t="s">
        <v>12409</v>
      </c>
      <c r="B10100" t="s">
        <v>3558</v>
      </c>
      <c r="C10100" s="4">
        <v>51146</v>
      </c>
      <c r="D10100">
        <v>9548500949</v>
      </c>
      <c r="E10100">
        <f>VLOOKUP(D10100,  base_salary!A:A, 1, FALSE)</f>
        <v>9548500949</v>
      </c>
      <c r="F10100">
        <f t="shared" si="314"/>
        <v>0</v>
      </c>
      <c r="G10100">
        <f t="shared" ca="1" si="315"/>
        <v>0</v>
      </c>
    </row>
    <row r="10101" spans="1:7" x14ac:dyDescent="0.25">
      <c r="A10101" t="s">
        <v>12410</v>
      </c>
      <c r="B10101" t="s">
        <v>2650</v>
      </c>
      <c r="C10101" s="4">
        <v>18324</v>
      </c>
      <c r="D10101">
        <v>3488994694</v>
      </c>
      <c r="E10101">
        <f>VLOOKUP(D10101,  base_salary!A:A, 1, FALSE)</f>
        <v>3488994694</v>
      </c>
      <c r="F10101">
        <f t="shared" si="314"/>
        <v>0</v>
      </c>
      <c r="G10101">
        <f t="shared" ca="1" si="315"/>
        <v>0</v>
      </c>
    </row>
    <row r="10102" spans="1:7" x14ac:dyDescent="0.25">
      <c r="A10102" t="s">
        <v>12411</v>
      </c>
      <c r="B10102" t="s">
        <v>2030</v>
      </c>
      <c r="C10102" s="4">
        <v>42270</v>
      </c>
      <c r="D10102">
        <v>5079859830</v>
      </c>
      <c r="E10102">
        <f>VLOOKUP(D10102,  base_salary!A:A, 1, FALSE)</f>
        <v>5079859830</v>
      </c>
      <c r="F10102">
        <f t="shared" si="314"/>
        <v>0</v>
      </c>
      <c r="G10102">
        <f t="shared" ca="1" si="315"/>
        <v>0</v>
      </c>
    </row>
    <row r="10103" spans="1:7" x14ac:dyDescent="0.25">
      <c r="A10103" t="s">
        <v>12412</v>
      </c>
      <c r="B10103" t="s">
        <v>1960</v>
      </c>
      <c r="C10103" s="4">
        <v>12665</v>
      </c>
      <c r="D10103">
        <v>4649590612</v>
      </c>
      <c r="E10103">
        <f>VLOOKUP(D10103,  base_salary!A:A, 1, FALSE)</f>
        <v>4649590612</v>
      </c>
      <c r="F10103">
        <f t="shared" si="314"/>
        <v>0</v>
      </c>
      <c r="G10103">
        <f t="shared" ca="1" si="315"/>
        <v>0</v>
      </c>
    </row>
    <row r="10104" spans="1:7" x14ac:dyDescent="0.25">
      <c r="A10104" t="s">
        <v>12413</v>
      </c>
      <c r="B10104" t="s">
        <v>2478</v>
      </c>
      <c r="C10104" s="4">
        <v>40363</v>
      </c>
      <c r="D10104">
        <v>1192770250</v>
      </c>
      <c r="E10104">
        <f>VLOOKUP(D10104,  base_salary!A:A, 1, FALSE)</f>
        <v>1192770250</v>
      </c>
      <c r="F10104">
        <f t="shared" si="314"/>
        <v>0</v>
      </c>
      <c r="G10104">
        <f t="shared" ca="1" si="315"/>
        <v>0</v>
      </c>
    </row>
    <row r="10105" spans="1:7" x14ac:dyDescent="0.25">
      <c r="A10105" t="s">
        <v>12414</v>
      </c>
      <c r="B10105" t="s">
        <v>2022</v>
      </c>
      <c r="C10105" s="4">
        <v>26004</v>
      </c>
      <c r="D10105">
        <v>4656574848</v>
      </c>
      <c r="E10105">
        <f>VLOOKUP(D10105,  base_salary!A:A, 1, FALSE)</f>
        <v>4656574848</v>
      </c>
      <c r="F10105">
        <f t="shared" si="314"/>
        <v>0</v>
      </c>
      <c r="G10105">
        <f t="shared" ca="1" si="315"/>
        <v>0</v>
      </c>
    </row>
    <row r="10106" spans="1:7" x14ac:dyDescent="0.25">
      <c r="A10106" t="s">
        <v>12415</v>
      </c>
      <c r="B10106" t="s">
        <v>2166</v>
      </c>
      <c r="C10106" s="4">
        <v>58567</v>
      </c>
      <c r="D10106">
        <v>2405876701</v>
      </c>
      <c r="E10106">
        <f>VLOOKUP(D10106,  base_salary!A:A, 1, FALSE)</f>
        <v>2405876701</v>
      </c>
      <c r="F10106">
        <f t="shared" si="314"/>
        <v>0</v>
      </c>
      <c r="G10106">
        <f t="shared" ca="1" si="315"/>
        <v>0</v>
      </c>
    </row>
    <row r="10107" spans="1:7" x14ac:dyDescent="0.25">
      <c r="A10107" t="s">
        <v>12416</v>
      </c>
      <c r="B10107" t="s">
        <v>2587</v>
      </c>
      <c r="C10107" s="4">
        <v>49337</v>
      </c>
      <c r="D10107">
        <v>7625163059</v>
      </c>
      <c r="E10107">
        <f>VLOOKUP(D10107,  base_salary!A:A, 1, FALSE)</f>
        <v>7625163059</v>
      </c>
      <c r="F10107">
        <f t="shared" si="314"/>
        <v>0</v>
      </c>
      <c r="G10107">
        <f t="shared" ca="1" si="315"/>
        <v>0</v>
      </c>
    </row>
    <row r="10108" spans="1:7" x14ac:dyDescent="0.25">
      <c r="A10108" t="s">
        <v>12417</v>
      </c>
      <c r="B10108" t="s">
        <v>2716</v>
      </c>
      <c r="C10108" s="4">
        <v>49859</v>
      </c>
      <c r="D10108">
        <v>6750554423</v>
      </c>
      <c r="E10108">
        <f>VLOOKUP(D10108,  base_salary!A:A, 1, FALSE)</f>
        <v>6750554423</v>
      </c>
      <c r="F10108">
        <f t="shared" si="314"/>
        <v>0</v>
      </c>
      <c r="G10108">
        <f t="shared" ca="1" si="315"/>
        <v>0</v>
      </c>
    </row>
    <row r="10109" spans="1:7" x14ac:dyDescent="0.25">
      <c r="A10109" t="s">
        <v>12418</v>
      </c>
      <c r="B10109" t="s">
        <v>2608</v>
      </c>
      <c r="C10109" s="4">
        <v>33967</v>
      </c>
      <c r="D10109">
        <v>4191160419</v>
      </c>
      <c r="E10109">
        <f>VLOOKUP(D10109,  base_salary!A:A, 1, FALSE)</f>
        <v>4191160419</v>
      </c>
      <c r="F10109">
        <f t="shared" si="314"/>
        <v>0</v>
      </c>
      <c r="G10109">
        <f t="shared" ca="1" si="315"/>
        <v>0</v>
      </c>
    </row>
    <row r="10110" spans="1:7" x14ac:dyDescent="0.25">
      <c r="A10110" t="s">
        <v>12419</v>
      </c>
      <c r="B10110" t="s">
        <v>3023</v>
      </c>
      <c r="C10110" s="4">
        <v>43411</v>
      </c>
      <c r="D10110">
        <v>303831626</v>
      </c>
      <c r="E10110">
        <f>VLOOKUP(D10110,  base_salary!A:A, 1, FALSE)</f>
        <v>303831626</v>
      </c>
      <c r="F10110">
        <f t="shared" si="314"/>
        <v>0</v>
      </c>
      <c r="G10110">
        <f t="shared" ca="1" si="315"/>
        <v>0</v>
      </c>
    </row>
    <row r="10111" spans="1:7" x14ac:dyDescent="0.25">
      <c r="A10111" t="s">
        <v>12420</v>
      </c>
      <c r="B10111" t="s">
        <v>2207</v>
      </c>
      <c r="C10111" s="4">
        <v>49124</v>
      </c>
      <c r="D10111">
        <v>7338728615</v>
      </c>
      <c r="E10111">
        <f>VLOOKUP(D10111,  base_salary!A:A, 1, FALSE)</f>
        <v>7338728615</v>
      </c>
      <c r="F10111">
        <f t="shared" si="314"/>
        <v>0</v>
      </c>
      <c r="G10111">
        <f t="shared" ca="1" si="315"/>
        <v>0</v>
      </c>
    </row>
    <row r="10112" spans="1:7" x14ac:dyDescent="0.25">
      <c r="A10112" t="s">
        <v>12421</v>
      </c>
      <c r="B10112" t="s">
        <v>2099</v>
      </c>
      <c r="C10112" s="4">
        <v>38488</v>
      </c>
      <c r="D10112">
        <v>5675852751</v>
      </c>
      <c r="E10112">
        <f>VLOOKUP(D10112,  base_salary!A:A, 1, FALSE)</f>
        <v>5675852751</v>
      </c>
      <c r="F10112">
        <f t="shared" si="314"/>
        <v>0</v>
      </c>
      <c r="G10112">
        <f t="shared" ca="1" si="315"/>
        <v>0</v>
      </c>
    </row>
    <row r="10113" spans="1:7" x14ac:dyDescent="0.25">
      <c r="A10113" t="s">
        <v>12422</v>
      </c>
      <c r="B10113" t="s">
        <v>3291</v>
      </c>
      <c r="C10113" s="4">
        <v>19298</v>
      </c>
      <c r="D10113">
        <v>7492341709</v>
      </c>
      <c r="E10113">
        <f>VLOOKUP(D10113,  base_salary!A:A, 1, FALSE)</f>
        <v>7492341709</v>
      </c>
      <c r="F10113">
        <f t="shared" si="314"/>
        <v>0</v>
      </c>
      <c r="G10113">
        <f t="shared" ca="1" si="315"/>
        <v>0</v>
      </c>
    </row>
    <row r="10114" spans="1:7" x14ac:dyDescent="0.25">
      <c r="A10114" t="s">
        <v>12423</v>
      </c>
      <c r="B10114" t="s">
        <v>2441</v>
      </c>
      <c r="C10114" s="4">
        <v>28237</v>
      </c>
      <c r="D10114">
        <v>1739513533</v>
      </c>
      <c r="E10114">
        <f>VLOOKUP(D10114,  base_salary!A:A, 1, FALSE)</f>
        <v>1739513533</v>
      </c>
      <c r="F10114">
        <f t="shared" si="314"/>
        <v>0</v>
      </c>
      <c r="G10114">
        <f t="shared" ca="1" si="315"/>
        <v>0</v>
      </c>
    </row>
    <row r="10115" spans="1:7" x14ac:dyDescent="0.25">
      <c r="A10115" t="s">
        <v>12424</v>
      </c>
      <c r="B10115" t="s">
        <v>2484</v>
      </c>
      <c r="C10115" s="4">
        <v>24836</v>
      </c>
      <c r="D10115">
        <v>4786629839</v>
      </c>
      <c r="E10115">
        <f>VLOOKUP(D10115,  base_salary!A:A, 1, FALSE)</f>
        <v>4786629839</v>
      </c>
      <c r="F10115">
        <f t="shared" ref="F10115:F10178" si="316">IF(ISERROR(E10115), 1, 0)</f>
        <v>0</v>
      </c>
      <c r="G10115">
        <f t="shared" ref="G10115:G10178" ca="1" si="317">SUM(G:G)</f>
        <v>0</v>
      </c>
    </row>
    <row r="10116" spans="1:7" x14ac:dyDescent="0.25">
      <c r="A10116" t="s">
        <v>12425</v>
      </c>
      <c r="B10116" t="s">
        <v>2221</v>
      </c>
      <c r="C10116" s="4">
        <v>24339</v>
      </c>
      <c r="D10116">
        <v>8034345962</v>
      </c>
      <c r="E10116">
        <f>VLOOKUP(D10116,  base_salary!A:A, 1, FALSE)</f>
        <v>8034345962</v>
      </c>
      <c r="F10116">
        <f t="shared" si="316"/>
        <v>0</v>
      </c>
      <c r="G10116">
        <f t="shared" ca="1" si="317"/>
        <v>0</v>
      </c>
    </row>
    <row r="10117" spans="1:7" x14ac:dyDescent="0.25">
      <c r="A10117" t="s">
        <v>12426</v>
      </c>
      <c r="B10117" t="s">
        <v>2201</v>
      </c>
      <c r="C10117" s="4">
        <v>46128</v>
      </c>
      <c r="D10117">
        <v>8703756602</v>
      </c>
      <c r="E10117">
        <f>VLOOKUP(D10117,  base_salary!A:A, 1, FALSE)</f>
        <v>8703756602</v>
      </c>
      <c r="F10117">
        <f t="shared" si="316"/>
        <v>0</v>
      </c>
      <c r="G10117">
        <f t="shared" ca="1" si="317"/>
        <v>0</v>
      </c>
    </row>
    <row r="10118" spans="1:7" x14ac:dyDescent="0.25">
      <c r="A10118" t="s">
        <v>12427</v>
      </c>
      <c r="B10118" t="s">
        <v>3583</v>
      </c>
      <c r="C10118" s="4">
        <v>50306</v>
      </c>
      <c r="D10118">
        <v>1549399640</v>
      </c>
      <c r="E10118">
        <f>VLOOKUP(D10118,  base_salary!A:A, 1, FALSE)</f>
        <v>1549399640</v>
      </c>
      <c r="F10118">
        <f t="shared" si="316"/>
        <v>0</v>
      </c>
      <c r="G10118">
        <f t="shared" ca="1" si="317"/>
        <v>0</v>
      </c>
    </row>
    <row r="10119" spans="1:7" x14ac:dyDescent="0.25">
      <c r="A10119" t="s">
        <v>12428</v>
      </c>
      <c r="B10119" t="s">
        <v>2709</v>
      </c>
      <c r="C10119" s="4">
        <v>50314</v>
      </c>
      <c r="D10119">
        <v>3379645060</v>
      </c>
      <c r="E10119">
        <f>VLOOKUP(D10119,  base_salary!A:A, 1, FALSE)</f>
        <v>3379645060</v>
      </c>
      <c r="F10119">
        <f t="shared" si="316"/>
        <v>0</v>
      </c>
      <c r="G10119">
        <f t="shared" ca="1" si="317"/>
        <v>0</v>
      </c>
    </row>
    <row r="10120" spans="1:7" x14ac:dyDescent="0.25">
      <c r="A10120" t="s">
        <v>12429</v>
      </c>
      <c r="B10120" t="s">
        <v>3487</v>
      </c>
      <c r="C10120" s="4">
        <v>30633</v>
      </c>
      <c r="D10120">
        <v>715518151</v>
      </c>
      <c r="E10120">
        <f>VLOOKUP(D10120,  base_salary!A:A, 1, FALSE)</f>
        <v>715518151</v>
      </c>
      <c r="F10120">
        <f t="shared" si="316"/>
        <v>0</v>
      </c>
      <c r="G10120">
        <f t="shared" ca="1" si="317"/>
        <v>0</v>
      </c>
    </row>
    <row r="10121" spans="1:7" x14ac:dyDescent="0.25">
      <c r="A10121" t="s">
        <v>12430</v>
      </c>
      <c r="B10121" t="s">
        <v>2083</v>
      </c>
      <c r="C10121" s="4">
        <v>23728</v>
      </c>
      <c r="D10121">
        <v>1829869566</v>
      </c>
      <c r="E10121">
        <f>VLOOKUP(D10121,  base_salary!A:A, 1, FALSE)</f>
        <v>1829869566</v>
      </c>
      <c r="F10121">
        <f t="shared" si="316"/>
        <v>0</v>
      </c>
      <c r="G10121">
        <f t="shared" ca="1" si="317"/>
        <v>0</v>
      </c>
    </row>
    <row r="10122" spans="1:7" x14ac:dyDescent="0.25">
      <c r="A10122" t="s">
        <v>12431</v>
      </c>
      <c r="B10122" t="s">
        <v>2764</v>
      </c>
      <c r="C10122" s="4">
        <v>20054</v>
      </c>
      <c r="D10122">
        <v>1518783783</v>
      </c>
      <c r="E10122">
        <f>VLOOKUP(D10122,  base_salary!A:A, 1, FALSE)</f>
        <v>1518783783</v>
      </c>
      <c r="F10122">
        <f t="shared" si="316"/>
        <v>0</v>
      </c>
      <c r="G10122">
        <f t="shared" ca="1" si="317"/>
        <v>0</v>
      </c>
    </row>
    <row r="10123" spans="1:7" x14ac:dyDescent="0.25">
      <c r="A10123" t="s">
        <v>12432</v>
      </c>
      <c r="B10123" t="s">
        <v>2063</v>
      </c>
      <c r="C10123" s="4">
        <v>45575</v>
      </c>
      <c r="D10123">
        <v>4688336071</v>
      </c>
      <c r="E10123">
        <f>VLOOKUP(D10123,  base_salary!A:A, 1, FALSE)</f>
        <v>4688336071</v>
      </c>
      <c r="F10123">
        <f t="shared" si="316"/>
        <v>0</v>
      </c>
      <c r="G10123">
        <f t="shared" ca="1" si="317"/>
        <v>0</v>
      </c>
    </row>
    <row r="10124" spans="1:7" x14ac:dyDescent="0.25">
      <c r="A10124" t="s">
        <v>12433</v>
      </c>
      <c r="B10124" t="s">
        <v>1982</v>
      </c>
      <c r="C10124" s="4">
        <v>42082</v>
      </c>
      <c r="D10124">
        <v>1444572199</v>
      </c>
      <c r="E10124">
        <f>VLOOKUP(D10124,  base_salary!A:A, 1, FALSE)</f>
        <v>1444572199</v>
      </c>
      <c r="F10124">
        <f t="shared" si="316"/>
        <v>0</v>
      </c>
      <c r="G10124">
        <f t="shared" ca="1" si="317"/>
        <v>0</v>
      </c>
    </row>
    <row r="10125" spans="1:7" x14ac:dyDescent="0.25">
      <c r="A10125" t="s">
        <v>12434</v>
      </c>
      <c r="B10125" t="s">
        <v>3269</v>
      </c>
      <c r="C10125" s="4">
        <v>22297</v>
      </c>
      <c r="D10125">
        <v>4328154427</v>
      </c>
      <c r="E10125">
        <f>VLOOKUP(D10125,  base_salary!A:A, 1, FALSE)</f>
        <v>4328154427</v>
      </c>
      <c r="F10125">
        <f t="shared" si="316"/>
        <v>0</v>
      </c>
      <c r="G10125">
        <f t="shared" ca="1" si="317"/>
        <v>0</v>
      </c>
    </row>
    <row r="10126" spans="1:7" x14ac:dyDescent="0.25">
      <c r="A10126" t="s">
        <v>12435</v>
      </c>
      <c r="B10126" t="s">
        <v>3126</v>
      </c>
      <c r="C10126" s="4">
        <v>42012</v>
      </c>
      <c r="D10126">
        <v>8044612831</v>
      </c>
      <c r="E10126">
        <f>VLOOKUP(D10126,  base_salary!A:A, 1, FALSE)</f>
        <v>8044612831</v>
      </c>
      <c r="F10126">
        <f t="shared" si="316"/>
        <v>0</v>
      </c>
      <c r="G10126">
        <f t="shared" ca="1" si="317"/>
        <v>0</v>
      </c>
    </row>
    <row r="10127" spans="1:7" x14ac:dyDescent="0.25">
      <c r="A10127" t="s">
        <v>12436</v>
      </c>
      <c r="B10127" t="s">
        <v>2419</v>
      </c>
      <c r="C10127" s="4">
        <v>19089</v>
      </c>
      <c r="D10127">
        <v>8911781207</v>
      </c>
      <c r="E10127">
        <f>VLOOKUP(D10127,  base_salary!A:A, 1, FALSE)</f>
        <v>8911781207</v>
      </c>
      <c r="F10127">
        <f t="shared" si="316"/>
        <v>0</v>
      </c>
      <c r="G10127">
        <f t="shared" ca="1" si="317"/>
        <v>0</v>
      </c>
    </row>
    <row r="10128" spans="1:7" x14ac:dyDescent="0.25">
      <c r="A10128" t="s">
        <v>12437</v>
      </c>
      <c r="B10128" t="s">
        <v>2606</v>
      </c>
      <c r="C10128" s="4">
        <v>19575</v>
      </c>
      <c r="D10128">
        <v>4997183822</v>
      </c>
      <c r="E10128">
        <f>VLOOKUP(D10128,  base_salary!A:A, 1, FALSE)</f>
        <v>4997183822</v>
      </c>
      <c r="F10128">
        <f t="shared" si="316"/>
        <v>0</v>
      </c>
      <c r="G10128">
        <f t="shared" ca="1" si="317"/>
        <v>0</v>
      </c>
    </row>
    <row r="10129" spans="1:7" x14ac:dyDescent="0.25">
      <c r="A10129" t="s">
        <v>12438</v>
      </c>
      <c r="B10129" t="s">
        <v>2161</v>
      </c>
      <c r="C10129" s="4">
        <v>59619</v>
      </c>
      <c r="D10129">
        <v>1192770250</v>
      </c>
      <c r="E10129">
        <f>VLOOKUP(D10129,  base_salary!A:A, 1, FALSE)</f>
        <v>1192770250</v>
      </c>
      <c r="F10129">
        <f t="shared" si="316"/>
        <v>0</v>
      </c>
      <c r="G10129">
        <f t="shared" ca="1" si="317"/>
        <v>0</v>
      </c>
    </row>
    <row r="10130" spans="1:7" x14ac:dyDescent="0.25">
      <c r="A10130" t="s">
        <v>12439</v>
      </c>
      <c r="B10130" t="s">
        <v>2164</v>
      </c>
      <c r="C10130" s="4">
        <v>27429</v>
      </c>
      <c r="D10130">
        <v>303831626</v>
      </c>
      <c r="E10130">
        <f>VLOOKUP(D10130,  base_salary!A:A, 1, FALSE)</f>
        <v>303831626</v>
      </c>
      <c r="F10130">
        <f t="shared" si="316"/>
        <v>0</v>
      </c>
      <c r="G10130">
        <f t="shared" ca="1" si="317"/>
        <v>0</v>
      </c>
    </row>
    <row r="10131" spans="1:7" x14ac:dyDescent="0.25">
      <c r="A10131" t="s">
        <v>12440</v>
      </c>
      <c r="B10131" t="s">
        <v>2494</v>
      </c>
      <c r="C10131" s="4">
        <v>46927</v>
      </c>
      <c r="D10131">
        <v>8864419241</v>
      </c>
      <c r="E10131">
        <f>VLOOKUP(D10131,  base_salary!A:A, 1, FALSE)</f>
        <v>8864419241</v>
      </c>
      <c r="F10131">
        <f t="shared" si="316"/>
        <v>0</v>
      </c>
      <c r="G10131">
        <f t="shared" ca="1" si="317"/>
        <v>0</v>
      </c>
    </row>
    <row r="10132" spans="1:7" x14ac:dyDescent="0.25">
      <c r="A10132" t="s">
        <v>12441</v>
      </c>
      <c r="B10132" t="s">
        <v>4163</v>
      </c>
      <c r="C10132" s="4">
        <v>53050</v>
      </c>
      <c r="D10132">
        <v>1962975932</v>
      </c>
      <c r="E10132">
        <f>VLOOKUP(D10132,  base_salary!A:A, 1, FALSE)</f>
        <v>1962975932</v>
      </c>
      <c r="F10132">
        <f t="shared" si="316"/>
        <v>0</v>
      </c>
      <c r="G10132">
        <f t="shared" ca="1" si="317"/>
        <v>0</v>
      </c>
    </row>
    <row r="10133" spans="1:7" x14ac:dyDescent="0.25">
      <c r="A10133" t="s">
        <v>12442</v>
      </c>
      <c r="B10133" t="s">
        <v>3527</v>
      </c>
      <c r="C10133" s="4">
        <v>49510</v>
      </c>
      <c r="D10133">
        <v>1829869566</v>
      </c>
      <c r="E10133">
        <f>VLOOKUP(D10133,  base_salary!A:A, 1, FALSE)</f>
        <v>1829869566</v>
      </c>
      <c r="F10133">
        <f t="shared" si="316"/>
        <v>0</v>
      </c>
      <c r="G10133">
        <f t="shared" ca="1" si="317"/>
        <v>0</v>
      </c>
    </row>
    <row r="10134" spans="1:7" x14ac:dyDescent="0.25">
      <c r="A10134" t="s">
        <v>12443</v>
      </c>
      <c r="B10134" t="s">
        <v>3201</v>
      </c>
      <c r="C10134" s="4">
        <v>13632</v>
      </c>
      <c r="D10134">
        <v>6041314951</v>
      </c>
      <c r="E10134">
        <f>VLOOKUP(D10134,  base_salary!A:A, 1, FALSE)</f>
        <v>6041314951</v>
      </c>
      <c r="F10134">
        <f t="shared" si="316"/>
        <v>0</v>
      </c>
      <c r="G10134">
        <f t="shared" ca="1" si="317"/>
        <v>0</v>
      </c>
    </row>
    <row r="10135" spans="1:7" x14ac:dyDescent="0.25">
      <c r="A10135" t="s">
        <v>12444</v>
      </c>
      <c r="B10135" t="s">
        <v>4422</v>
      </c>
      <c r="C10135" s="4">
        <v>14906</v>
      </c>
      <c r="D10135">
        <v>1541082834</v>
      </c>
      <c r="E10135">
        <f>VLOOKUP(D10135,  base_salary!A:A, 1, FALSE)</f>
        <v>1541082834</v>
      </c>
      <c r="F10135">
        <f t="shared" si="316"/>
        <v>0</v>
      </c>
      <c r="G10135">
        <f t="shared" ca="1" si="317"/>
        <v>0</v>
      </c>
    </row>
    <row r="10136" spans="1:7" x14ac:dyDescent="0.25">
      <c r="A10136" t="s">
        <v>12445</v>
      </c>
      <c r="B10136" t="s">
        <v>2478</v>
      </c>
      <c r="C10136" s="4">
        <v>32486</v>
      </c>
      <c r="D10136">
        <v>1599457717</v>
      </c>
      <c r="E10136">
        <f>VLOOKUP(D10136,  base_salary!A:A, 1, FALSE)</f>
        <v>1599457717</v>
      </c>
      <c r="F10136">
        <f t="shared" si="316"/>
        <v>0</v>
      </c>
      <c r="G10136">
        <f t="shared" ca="1" si="317"/>
        <v>0</v>
      </c>
    </row>
    <row r="10137" spans="1:7" x14ac:dyDescent="0.25">
      <c r="A10137" t="s">
        <v>12446</v>
      </c>
      <c r="B10137" t="s">
        <v>1966</v>
      </c>
      <c r="C10137" s="4">
        <v>27344</v>
      </c>
      <c r="D10137">
        <v>5395528121</v>
      </c>
      <c r="E10137">
        <f>VLOOKUP(D10137,  base_salary!A:A, 1, FALSE)</f>
        <v>5395528121</v>
      </c>
      <c r="F10137">
        <f t="shared" si="316"/>
        <v>0</v>
      </c>
      <c r="G10137">
        <f t="shared" ca="1" si="317"/>
        <v>0</v>
      </c>
    </row>
    <row r="10138" spans="1:7" x14ac:dyDescent="0.25">
      <c r="A10138" t="s">
        <v>12447</v>
      </c>
      <c r="B10138" t="s">
        <v>2004</v>
      </c>
      <c r="C10138" s="4">
        <v>34409</v>
      </c>
      <c r="D10138">
        <v>2739934548</v>
      </c>
      <c r="E10138">
        <f>VLOOKUP(D10138,  base_salary!A:A, 1, FALSE)</f>
        <v>2739934548</v>
      </c>
      <c r="F10138">
        <f t="shared" si="316"/>
        <v>0</v>
      </c>
      <c r="G10138">
        <f t="shared" ca="1" si="317"/>
        <v>0</v>
      </c>
    </row>
    <row r="10139" spans="1:7" x14ac:dyDescent="0.25">
      <c r="A10139" t="s">
        <v>12448</v>
      </c>
      <c r="B10139" t="s">
        <v>2517</v>
      </c>
      <c r="C10139" s="4">
        <v>27027</v>
      </c>
      <c r="D10139">
        <v>679204083</v>
      </c>
      <c r="E10139">
        <f>VLOOKUP(D10139,  base_salary!A:A, 1, FALSE)</f>
        <v>679204083</v>
      </c>
      <c r="F10139">
        <f t="shared" si="316"/>
        <v>0</v>
      </c>
      <c r="G10139">
        <f t="shared" ca="1" si="317"/>
        <v>0</v>
      </c>
    </row>
    <row r="10140" spans="1:7" x14ac:dyDescent="0.25">
      <c r="A10140" t="s">
        <v>12449</v>
      </c>
      <c r="B10140" t="s">
        <v>2217</v>
      </c>
      <c r="C10140" s="4">
        <v>44082</v>
      </c>
      <c r="D10140">
        <v>3497169404</v>
      </c>
      <c r="E10140">
        <f>VLOOKUP(D10140,  base_salary!A:A, 1, FALSE)</f>
        <v>3497169404</v>
      </c>
      <c r="F10140">
        <f t="shared" si="316"/>
        <v>0</v>
      </c>
      <c r="G10140">
        <f t="shared" ca="1" si="317"/>
        <v>0</v>
      </c>
    </row>
    <row r="10141" spans="1:7" x14ac:dyDescent="0.25">
      <c r="A10141" t="s">
        <v>12450</v>
      </c>
      <c r="B10141" t="s">
        <v>2035</v>
      </c>
      <c r="C10141" s="4">
        <v>44760</v>
      </c>
      <c r="D10141">
        <v>3219601650</v>
      </c>
      <c r="E10141">
        <f>VLOOKUP(D10141,  base_salary!A:A, 1, FALSE)</f>
        <v>3219601650</v>
      </c>
      <c r="F10141">
        <f t="shared" si="316"/>
        <v>0</v>
      </c>
      <c r="G10141">
        <f t="shared" ca="1" si="317"/>
        <v>0</v>
      </c>
    </row>
    <row r="10142" spans="1:7" x14ac:dyDescent="0.25">
      <c r="A10142" t="s">
        <v>12451</v>
      </c>
      <c r="B10142" t="s">
        <v>4163</v>
      </c>
      <c r="C10142" s="4">
        <v>44262</v>
      </c>
      <c r="D10142">
        <v>9686840923</v>
      </c>
      <c r="E10142">
        <f>VLOOKUP(D10142,  base_salary!A:A, 1, FALSE)</f>
        <v>9686840923</v>
      </c>
      <c r="F10142">
        <f t="shared" si="316"/>
        <v>0</v>
      </c>
      <c r="G10142">
        <f t="shared" ca="1" si="317"/>
        <v>0</v>
      </c>
    </row>
    <row r="10143" spans="1:7" x14ac:dyDescent="0.25">
      <c r="A10143" t="s">
        <v>12452</v>
      </c>
      <c r="B10143" t="s">
        <v>1966</v>
      </c>
      <c r="C10143" s="4">
        <v>15993</v>
      </c>
      <c r="D10143">
        <v>4997183822</v>
      </c>
      <c r="E10143">
        <f>VLOOKUP(D10143,  base_salary!A:A, 1, FALSE)</f>
        <v>4997183822</v>
      </c>
      <c r="F10143">
        <f t="shared" si="316"/>
        <v>0</v>
      </c>
      <c r="G10143">
        <f t="shared" ca="1" si="317"/>
        <v>0</v>
      </c>
    </row>
    <row r="10144" spans="1:7" x14ac:dyDescent="0.25">
      <c r="A10144" t="s">
        <v>12453</v>
      </c>
      <c r="B10144" t="s">
        <v>2617</v>
      </c>
      <c r="C10144" s="4">
        <v>48347</v>
      </c>
      <c r="D10144">
        <v>8267733809</v>
      </c>
      <c r="E10144">
        <f>VLOOKUP(D10144,  base_salary!A:A, 1, FALSE)</f>
        <v>8267733809</v>
      </c>
      <c r="F10144">
        <f t="shared" si="316"/>
        <v>0</v>
      </c>
      <c r="G10144">
        <f t="shared" ca="1" si="317"/>
        <v>0</v>
      </c>
    </row>
    <row r="10145" spans="1:7" x14ac:dyDescent="0.25">
      <c r="A10145" t="s">
        <v>12454</v>
      </c>
      <c r="B10145" t="s">
        <v>3183</v>
      </c>
      <c r="C10145" s="4">
        <v>59408</v>
      </c>
      <c r="D10145">
        <v>7824503232</v>
      </c>
      <c r="E10145">
        <f>VLOOKUP(D10145,  base_salary!A:A, 1, FALSE)</f>
        <v>7824503232</v>
      </c>
      <c r="F10145">
        <f t="shared" si="316"/>
        <v>0</v>
      </c>
      <c r="G10145">
        <f t="shared" ca="1" si="317"/>
        <v>0</v>
      </c>
    </row>
    <row r="10146" spans="1:7" x14ac:dyDescent="0.25">
      <c r="A10146" t="s">
        <v>12455</v>
      </c>
      <c r="B10146" t="s">
        <v>2494</v>
      </c>
      <c r="C10146" s="4">
        <v>16941</v>
      </c>
      <c r="D10146">
        <v>813371287</v>
      </c>
      <c r="E10146">
        <f>VLOOKUP(D10146,  base_salary!A:A, 1, FALSE)</f>
        <v>813371287</v>
      </c>
      <c r="F10146">
        <f t="shared" si="316"/>
        <v>0</v>
      </c>
      <c r="G10146">
        <f t="shared" ca="1" si="317"/>
        <v>0</v>
      </c>
    </row>
    <row r="10147" spans="1:7" x14ac:dyDescent="0.25">
      <c r="A10147" t="s">
        <v>12456</v>
      </c>
      <c r="B10147" t="s">
        <v>2264</v>
      </c>
      <c r="C10147" s="4">
        <v>14079</v>
      </c>
      <c r="D10147">
        <v>2565290632</v>
      </c>
      <c r="E10147">
        <f>VLOOKUP(D10147,  base_salary!A:A, 1, FALSE)</f>
        <v>2565290632</v>
      </c>
      <c r="F10147">
        <f t="shared" si="316"/>
        <v>0</v>
      </c>
      <c r="G10147">
        <f t="shared" ca="1" si="317"/>
        <v>0</v>
      </c>
    </row>
    <row r="10148" spans="1:7" x14ac:dyDescent="0.25">
      <c r="A10148" t="s">
        <v>12457</v>
      </c>
      <c r="B10148" t="s">
        <v>2035</v>
      </c>
      <c r="C10148" s="4">
        <v>13995</v>
      </c>
      <c r="D10148">
        <v>6788593582</v>
      </c>
      <c r="E10148">
        <f>VLOOKUP(D10148,  base_salary!A:A, 1, FALSE)</f>
        <v>6788593582</v>
      </c>
      <c r="F10148">
        <f t="shared" si="316"/>
        <v>0</v>
      </c>
      <c r="G10148">
        <f t="shared" ca="1" si="317"/>
        <v>0</v>
      </c>
    </row>
    <row r="10149" spans="1:7" x14ac:dyDescent="0.25">
      <c r="A10149" t="s">
        <v>12458</v>
      </c>
      <c r="B10149" t="s">
        <v>2177</v>
      </c>
      <c r="C10149" s="4">
        <v>13595</v>
      </c>
      <c r="D10149">
        <v>3569619966</v>
      </c>
      <c r="E10149">
        <f>VLOOKUP(D10149,  base_salary!A:A, 1, FALSE)</f>
        <v>3569619966</v>
      </c>
      <c r="F10149">
        <f t="shared" si="316"/>
        <v>0</v>
      </c>
      <c r="G10149">
        <f t="shared" ca="1" si="317"/>
        <v>0</v>
      </c>
    </row>
    <row r="10150" spans="1:7" x14ac:dyDescent="0.25">
      <c r="A10150" t="s">
        <v>12459</v>
      </c>
      <c r="B10150" t="s">
        <v>2567</v>
      </c>
      <c r="C10150" s="4">
        <v>44748</v>
      </c>
      <c r="D10150">
        <v>8315800957</v>
      </c>
      <c r="E10150">
        <f>VLOOKUP(D10150,  base_salary!A:A, 1, FALSE)</f>
        <v>8315800957</v>
      </c>
      <c r="F10150">
        <f t="shared" si="316"/>
        <v>0</v>
      </c>
      <c r="G10150">
        <f t="shared" ca="1" si="317"/>
        <v>0</v>
      </c>
    </row>
    <row r="10151" spans="1:7" x14ac:dyDescent="0.25">
      <c r="A10151" t="s">
        <v>12460</v>
      </c>
      <c r="B10151" t="s">
        <v>1942</v>
      </c>
      <c r="C10151" s="4">
        <v>39713</v>
      </c>
      <c r="D10151">
        <v>4085082426</v>
      </c>
      <c r="E10151">
        <f>VLOOKUP(D10151,  base_salary!A:A, 1, FALSE)</f>
        <v>4085082426</v>
      </c>
      <c r="F10151">
        <f t="shared" si="316"/>
        <v>0</v>
      </c>
      <c r="G10151">
        <f t="shared" ca="1" si="317"/>
        <v>0</v>
      </c>
    </row>
    <row r="10152" spans="1:7" x14ac:dyDescent="0.25">
      <c r="A10152" t="s">
        <v>12461</v>
      </c>
      <c r="B10152" t="s">
        <v>2133</v>
      </c>
      <c r="C10152" s="4">
        <v>57742</v>
      </c>
      <c r="D10152">
        <v>8788824691</v>
      </c>
      <c r="E10152">
        <f>VLOOKUP(D10152,  base_salary!A:A, 1, FALSE)</f>
        <v>8788824691</v>
      </c>
      <c r="F10152">
        <f t="shared" si="316"/>
        <v>0</v>
      </c>
      <c r="G10152">
        <f t="shared" ca="1" si="317"/>
        <v>0</v>
      </c>
    </row>
    <row r="10153" spans="1:7" x14ac:dyDescent="0.25">
      <c r="A10153" t="s">
        <v>12462</v>
      </c>
      <c r="B10153" t="s">
        <v>2043</v>
      </c>
      <c r="C10153" s="4">
        <v>26313</v>
      </c>
      <c r="D10153">
        <v>9267164694</v>
      </c>
      <c r="E10153">
        <f>VLOOKUP(D10153,  base_salary!A:A, 1, FALSE)</f>
        <v>9267164694</v>
      </c>
      <c r="F10153">
        <f t="shared" si="316"/>
        <v>0</v>
      </c>
      <c r="G10153">
        <f t="shared" ca="1" si="317"/>
        <v>0</v>
      </c>
    </row>
    <row r="10154" spans="1:7" x14ac:dyDescent="0.25">
      <c r="A10154" t="s">
        <v>12463</v>
      </c>
      <c r="B10154" t="s">
        <v>1952</v>
      </c>
      <c r="C10154" s="4">
        <v>45402</v>
      </c>
      <c r="D10154">
        <v>8945564357</v>
      </c>
      <c r="E10154">
        <f>VLOOKUP(D10154,  base_salary!A:A, 1, FALSE)</f>
        <v>8945564357</v>
      </c>
      <c r="F10154">
        <f t="shared" si="316"/>
        <v>0</v>
      </c>
      <c r="G10154">
        <f t="shared" ca="1" si="317"/>
        <v>0</v>
      </c>
    </row>
    <row r="10155" spans="1:7" x14ac:dyDescent="0.25">
      <c r="A10155" t="s">
        <v>12464</v>
      </c>
      <c r="B10155" t="s">
        <v>2139</v>
      </c>
      <c r="C10155" s="4">
        <v>13174</v>
      </c>
      <c r="D10155">
        <v>2456061896</v>
      </c>
      <c r="E10155">
        <f>VLOOKUP(D10155,  base_salary!A:A, 1, FALSE)</f>
        <v>2456061896</v>
      </c>
      <c r="F10155">
        <f t="shared" si="316"/>
        <v>0</v>
      </c>
      <c r="G10155">
        <f t="shared" ca="1" si="317"/>
        <v>0</v>
      </c>
    </row>
    <row r="10156" spans="1:7" x14ac:dyDescent="0.25">
      <c r="A10156" t="s">
        <v>12465</v>
      </c>
      <c r="B10156" t="s">
        <v>2077</v>
      </c>
      <c r="C10156" s="4">
        <v>43346</v>
      </c>
      <c r="D10156">
        <v>8788824691</v>
      </c>
      <c r="E10156">
        <f>VLOOKUP(D10156,  base_salary!A:A, 1, FALSE)</f>
        <v>8788824691</v>
      </c>
      <c r="F10156">
        <f t="shared" si="316"/>
        <v>0</v>
      </c>
      <c r="G10156">
        <f t="shared" ca="1" si="317"/>
        <v>0</v>
      </c>
    </row>
    <row r="10157" spans="1:7" x14ac:dyDescent="0.25">
      <c r="A10157" t="s">
        <v>12466</v>
      </c>
      <c r="B10157" t="s">
        <v>2225</v>
      </c>
      <c r="C10157" s="4">
        <v>58834</v>
      </c>
      <c r="D10157">
        <v>7251959615</v>
      </c>
      <c r="E10157">
        <f>VLOOKUP(D10157,  base_salary!A:A, 1, FALSE)</f>
        <v>7251959615</v>
      </c>
      <c r="F10157">
        <f t="shared" si="316"/>
        <v>0</v>
      </c>
      <c r="G10157">
        <f t="shared" ca="1" si="317"/>
        <v>0</v>
      </c>
    </row>
    <row r="10158" spans="1:7" x14ac:dyDescent="0.25">
      <c r="A10158" t="s">
        <v>12467</v>
      </c>
      <c r="B10158" t="s">
        <v>2687</v>
      </c>
      <c r="C10158" s="4">
        <v>21927</v>
      </c>
      <c r="D10158">
        <v>5837501576</v>
      </c>
      <c r="E10158">
        <f>VLOOKUP(D10158,  base_salary!A:A, 1, FALSE)</f>
        <v>5837501576</v>
      </c>
      <c r="F10158">
        <f t="shared" si="316"/>
        <v>0</v>
      </c>
      <c r="G10158">
        <f t="shared" ca="1" si="317"/>
        <v>0</v>
      </c>
    </row>
    <row r="10159" spans="1:7" x14ac:dyDescent="0.25">
      <c r="A10159" t="s">
        <v>12468</v>
      </c>
      <c r="B10159" t="s">
        <v>2639</v>
      </c>
      <c r="C10159" s="4">
        <v>10642</v>
      </c>
      <c r="D10159">
        <v>5005774041</v>
      </c>
      <c r="E10159">
        <f>VLOOKUP(D10159,  base_salary!A:A, 1, FALSE)</f>
        <v>5005774041</v>
      </c>
      <c r="F10159">
        <f t="shared" si="316"/>
        <v>0</v>
      </c>
      <c r="G10159">
        <f t="shared" ca="1" si="317"/>
        <v>0</v>
      </c>
    </row>
    <row r="10160" spans="1:7" x14ac:dyDescent="0.25">
      <c r="A10160" t="s">
        <v>12469</v>
      </c>
      <c r="B10160" t="s">
        <v>2343</v>
      </c>
      <c r="C10160" s="4">
        <v>16451</v>
      </c>
      <c r="D10160">
        <v>1266227768</v>
      </c>
      <c r="E10160">
        <f>VLOOKUP(D10160,  base_salary!A:A, 1, FALSE)</f>
        <v>1266227768</v>
      </c>
      <c r="F10160">
        <f t="shared" si="316"/>
        <v>0</v>
      </c>
      <c r="G10160">
        <f t="shared" ca="1" si="317"/>
        <v>0</v>
      </c>
    </row>
    <row r="10161" spans="1:7" x14ac:dyDescent="0.25">
      <c r="A10161" t="s">
        <v>12470</v>
      </c>
      <c r="B10161" t="s">
        <v>2387</v>
      </c>
      <c r="C10161" s="4">
        <v>10182</v>
      </c>
      <c r="D10161">
        <v>7178607831</v>
      </c>
      <c r="E10161">
        <f>VLOOKUP(D10161,  base_salary!A:A, 1, FALSE)</f>
        <v>7178607831</v>
      </c>
      <c r="F10161">
        <f t="shared" si="316"/>
        <v>0</v>
      </c>
      <c r="G10161">
        <f t="shared" ca="1" si="317"/>
        <v>0</v>
      </c>
    </row>
    <row r="10162" spans="1:7" x14ac:dyDescent="0.25">
      <c r="A10162" t="s">
        <v>12471</v>
      </c>
      <c r="B10162" t="s">
        <v>2718</v>
      </c>
      <c r="C10162" s="4">
        <v>26746</v>
      </c>
      <c r="D10162">
        <v>6510701464</v>
      </c>
      <c r="E10162">
        <f>VLOOKUP(D10162,  base_salary!A:A, 1, FALSE)</f>
        <v>6510701464</v>
      </c>
      <c r="F10162">
        <f t="shared" si="316"/>
        <v>0</v>
      </c>
      <c r="G10162">
        <f t="shared" ca="1" si="317"/>
        <v>0</v>
      </c>
    </row>
    <row r="10163" spans="1:7" x14ac:dyDescent="0.25">
      <c r="A10163" t="s">
        <v>12472</v>
      </c>
      <c r="B10163" t="s">
        <v>2740</v>
      </c>
      <c r="C10163" s="4">
        <v>27220</v>
      </c>
      <c r="D10163">
        <v>4808886316</v>
      </c>
      <c r="E10163">
        <f>VLOOKUP(D10163,  base_salary!A:A, 1, FALSE)</f>
        <v>4808886316</v>
      </c>
      <c r="F10163">
        <f t="shared" si="316"/>
        <v>0</v>
      </c>
      <c r="G10163">
        <f t="shared" ca="1" si="317"/>
        <v>0</v>
      </c>
    </row>
    <row r="10164" spans="1:7" x14ac:dyDescent="0.25">
      <c r="A10164" t="s">
        <v>12473</v>
      </c>
      <c r="B10164" t="s">
        <v>2596</v>
      </c>
      <c r="C10164" s="4">
        <v>52977</v>
      </c>
      <c r="D10164">
        <v>2677632772</v>
      </c>
      <c r="E10164">
        <f>VLOOKUP(D10164,  base_salary!A:A, 1, FALSE)</f>
        <v>2677632772</v>
      </c>
      <c r="F10164">
        <f t="shared" si="316"/>
        <v>0</v>
      </c>
      <c r="G10164">
        <f t="shared" ca="1" si="317"/>
        <v>0</v>
      </c>
    </row>
    <row r="10165" spans="1:7" x14ac:dyDescent="0.25">
      <c r="A10165" t="s">
        <v>12474</v>
      </c>
      <c r="B10165" t="s">
        <v>2714</v>
      </c>
      <c r="C10165" s="4">
        <v>14247</v>
      </c>
      <c r="D10165">
        <v>4184483038</v>
      </c>
      <c r="E10165">
        <f>VLOOKUP(D10165,  base_salary!A:A, 1, FALSE)</f>
        <v>4184483038</v>
      </c>
      <c r="F10165">
        <f t="shared" si="316"/>
        <v>0</v>
      </c>
      <c r="G10165">
        <f t="shared" ca="1" si="317"/>
        <v>0</v>
      </c>
    </row>
    <row r="10166" spans="1:7" x14ac:dyDescent="0.25">
      <c r="A10166" t="s">
        <v>12475</v>
      </c>
      <c r="B10166" t="s">
        <v>2345</v>
      </c>
      <c r="C10166" s="4">
        <v>48497</v>
      </c>
      <c r="D10166">
        <v>5684780105</v>
      </c>
      <c r="E10166">
        <f>VLOOKUP(D10166,  base_salary!A:A, 1, FALSE)</f>
        <v>5684780105</v>
      </c>
      <c r="F10166">
        <f t="shared" si="316"/>
        <v>0</v>
      </c>
      <c r="G10166">
        <f t="shared" ca="1" si="317"/>
        <v>0</v>
      </c>
    </row>
    <row r="10167" spans="1:7" x14ac:dyDescent="0.25">
      <c r="A10167" t="s">
        <v>12476</v>
      </c>
      <c r="B10167" t="s">
        <v>2376</v>
      </c>
      <c r="C10167" s="4">
        <v>10001</v>
      </c>
      <c r="D10167">
        <v>1081492333</v>
      </c>
      <c r="E10167">
        <f>VLOOKUP(D10167,  base_salary!A:A, 1, FALSE)</f>
        <v>1081492333</v>
      </c>
      <c r="F10167">
        <f t="shared" si="316"/>
        <v>0</v>
      </c>
      <c r="G10167">
        <f t="shared" ca="1" si="317"/>
        <v>0</v>
      </c>
    </row>
    <row r="10168" spans="1:7" x14ac:dyDescent="0.25">
      <c r="A10168" t="s">
        <v>12477</v>
      </c>
      <c r="B10168" t="s">
        <v>2308</v>
      </c>
      <c r="C10168" s="4">
        <v>17217</v>
      </c>
      <c r="D10168">
        <v>3211170715</v>
      </c>
      <c r="E10168">
        <f>VLOOKUP(D10168,  base_salary!A:A, 1, FALSE)</f>
        <v>3211170715</v>
      </c>
      <c r="F10168">
        <f t="shared" si="316"/>
        <v>0</v>
      </c>
      <c r="G10168">
        <f t="shared" ca="1" si="317"/>
        <v>0</v>
      </c>
    </row>
    <row r="10169" spans="1:7" x14ac:dyDescent="0.25">
      <c r="A10169" t="s">
        <v>12478</v>
      </c>
      <c r="B10169" t="s">
        <v>2139</v>
      </c>
      <c r="C10169" s="4">
        <v>55209</v>
      </c>
      <c r="D10169">
        <v>3738218785</v>
      </c>
      <c r="E10169">
        <f>VLOOKUP(D10169,  base_salary!A:A, 1, FALSE)</f>
        <v>3738218785</v>
      </c>
      <c r="F10169">
        <f t="shared" si="316"/>
        <v>0</v>
      </c>
      <c r="G10169">
        <f t="shared" ca="1" si="317"/>
        <v>0</v>
      </c>
    </row>
    <row r="10170" spans="1:7" x14ac:dyDescent="0.25">
      <c r="A10170" t="s">
        <v>12479</v>
      </c>
      <c r="B10170" t="s">
        <v>3886</v>
      </c>
      <c r="C10170" s="4">
        <v>57398</v>
      </c>
      <c r="D10170">
        <v>569240891</v>
      </c>
      <c r="E10170">
        <f>VLOOKUP(D10170,  base_salary!A:A, 1, FALSE)</f>
        <v>569240891</v>
      </c>
      <c r="F10170">
        <f t="shared" si="316"/>
        <v>0</v>
      </c>
      <c r="G10170">
        <f t="shared" ca="1" si="317"/>
        <v>0</v>
      </c>
    </row>
    <row r="10171" spans="1:7" x14ac:dyDescent="0.25">
      <c r="A10171" t="s">
        <v>12480</v>
      </c>
      <c r="B10171" t="s">
        <v>2071</v>
      </c>
      <c r="C10171" s="4">
        <v>20442</v>
      </c>
      <c r="D10171">
        <v>8401146046</v>
      </c>
      <c r="E10171">
        <f>VLOOKUP(D10171,  base_salary!A:A, 1, FALSE)</f>
        <v>8401146046</v>
      </c>
      <c r="F10171">
        <f t="shared" si="316"/>
        <v>0</v>
      </c>
      <c r="G10171">
        <f t="shared" ca="1" si="317"/>
        <v>0</v>
      </c>
    </row>
    <row r="10172" spans="1:7" x14ac:dyDescent="0.25">
      <c r="A10172" t="s">
        <v>12481</v>
      </c>
      <c r="B10172" t="s">
        <v>2687</v>
      </c>
      <c r="C10172" s="4">
        <v>55586</v>
      </c>
      <c r="D10172">
        <v>1628738227</v>
      </c>
      <c r="E10172">
        <f>VLOOKUP(D10172,  base_salary!A:A, 1, FALSE)</f>
        <v>1628738227</v>
      </c>
      <c r="F10172">
        <f t="shared" si="316"/>
        <v>0</v>
      </c>
      <c r="G10172">
        <f t="shared" ca="1" si="317"/>
        <v>0</v>
      </c>
    </row>
    <row r="10173" spans="1:7" x14ac:dyDescent="0.25">
      <c r="A10173" t="s">
        <v>12482</v>
      </c>
      <c r="B10173" t="s">
        <v>3044</v>
      </c>
      <c r="C10173" s="4">
        <v>31911</v>
      </c>
      <c r="D10173">
        <v>8692509450</v>
      </c>
      <c r="E10173">
        <f>VLOOKUP(D10173,  base_salary!A:A, 1, FALSE)</f>
        <v>8692509450</v>
      </c>
      <c r="F10173">
        <f t="shared" si="316"/>
        <v>0</v>
      </c>
      <c r="G10173">
        <f t="shared" ca="1" si="317"/>
        <v>0</v>
      </c>
    </row>
    <row r="10174" spans="1:7" x14ac:dyDescent="0.25">
      <c r="A10174" t="s">
        <v>12483</v>
      </c>
      <c r="B10174" t="s">
        <v>3247</v>
      </c>
      <c r="C10174" s="4">
        <v>35486</v>
      </c>
      <c r="D10174">
        <v>4900475084</v>
      </c>
      <c r="E10174">
        <f>VLOOKUP(D10174,  base_salary!A:A, 1, FALSE)</f>
        <v>4900475084</v>
      </c>
      <c r="F10174">
        <f t="shared" si="316"/>
        <v>0</v>
      </c>
      <c r="G10174">
        <f t="shared" ca="1" si="317"/>
        <v>0</v>
      </c>
    </row>
    <row r="10175" spans="1:7" x14ac:dyDescent="0.25">
      <c r="A10175" t="s">
        <v>12484</v>
      </c>
      <c r="B10175" t="s">
        <v>2069</v>
      </c>
      <c r="C10175" s="4">
        <v>43799</v>
      </c>
      <c r="D10175">
        <v>7866715386</v>
      </c>
      <c r="E10175">
        <f>VLOOKUP(D10175,  base_salary!A:A, 1, FALSE)</f>
        <v>7866715386</v>
      </c>
      <c r="F10175">
        <f t="shared" si="316"/>
        <v>0</v>
      </c>
      <c r="G10175">
        <f t="shared" ca="1" si="317"/>
        <v>0</v>
      </c>
    </row>
    <row r="10176" spans="1:7" x14ac:dyDescent="0.25">
      <c r="A10176" t="s">
        <v>12485</v>
      </c>
      <c r="B10176" t="s">
        <v>2071</v>
      </c>
      <c r="C10176" s="4">
        <v>44169</v>
      </c>
      <c r="D10176">
        <v>29906814</v>
      </c>
      <c r="E10176">
        <f>VLOOKUP(D10176,  base_salary!A:A, 1, FALSE)</f>
        <v>29906814</v>
      </c>
      <c r="F10176">
        <f t="shared" si="316"/>
        <v>0</v>
      </c>
      <c r="G10176">
        <f t="shared" ca="1" si="317"/>
        <v>0</v>
      </c>
    </row>
    <row r="10177" spans="1:7" x14ac:dyDescent="0.25">
      <c r="A10177" t="s">
        <v>12486</v>
      </c>
      <c r="B10177" t="s">
        <v>1982</v>
      </c>
      <c r="C10177" s="4">
        <v>20940</v>
      </c>
      <c r="D10177">
        <v>2136806068</v>
      </c>
      <c r="E10177">
        <f>VLOOKUP(D10177,  base_salary!A:A, 1, FALSE)</f>
        <v>2136806068</v>
      </c>
      <c r="F10177">
        <f t="shared" si="316"/>
        <v>0</v>
      </c>
      <c r="G10177">
        <f t="shared" ca="1" si="317"/>
        <v>0</v>
      </c>
    </row>
    <row r="10178" spans="1:7" x14ac:dyDescent="0.25">
      <c r="A10178" t="s">
        <v>12487</v>
      </c>
      <c r="B10178" t="s">
        <v>1997</v>
      </c>
      <c r="C10178" s="4">
        <v>53359</v>
      </c>
      <c r="D10178">
        <v>4504361140</v>
      </c>
      <c r="E10178">
        <f>VLOOKUP(D10178,  base_salary!A:A, 1, FALSE)</f>
        <v>4504361140</v>
      </c>
      <c r="F10178">
        <f t="shared" si="316"/>
        <v>0</v>
      </c>
      <c r="G10178">
        <f t="shared" ca="1" si="317"/>
        <v>0</v>
      </c>
    </row>
    <row r="10179" spans="1:7" x14ac:dyDescent="0.25">
      <c r="A10179" t="s">
        <v>12488</v>
      </c>
      <c r="B10179" t="s">
        <v>2001</v>
      </c>
      <c r="C10179" s="4">
        <v>56787</v>
      </c>
      <c r="D10179">
        <v>8904404991</v>
      </c>
      <c r="E10179">
        <f>VLOOKUP(D10179,  base_salary!A:A, 1, FALSE)</f>
        <v>8904404991</v>
      </c>
      <c r="F10179">
        <f t="shared" ref="F10179:F10242" si="318">IF(ISERROR(E10179), 1, 0)</f>
        <v>0</v>
      </c>
      <c r="G10179">
        <f t="shared" ref="G10179:G10242" ca="1" si="319">SUM(G:G)</f>
        <v>0</v>
      </c>
    </row>
    <row r="10180" spans="1:7" x14ac:dyDescent="0.25">
      <c r="A10180" t="s">
        <v>12489</v>
      </c>
      <c r="B10180" t="s">
        <v>3169</v>
      </c>
      <c r="C10180" s="4">
        <v>26880</v>
      </c>
      <c r="D10180">
        <v>1155371844</v>
      </c>
      <c r="E10180">
        <f>VLOOKUP(D10180,  base_salary!A:A, 1, FALSE)</f>
        <v>1155371844</v>
      </c>
      <c r="F10180">
        <f t="shared" si="318"/>
        <v>0</v>
      </c>
      <c r="G10180">
        <f t="shared" ca="1" si="319"/>
        <v>0</v>
      </c>
    </row>
    <row r="10181" spans="1:7" x14ac:dyDescent="0.25">
      <c r="A10181" t="s">
        <v>12490</v>
      </c>
      <c r="B10181" t="s">
        <v>4018</v>
      </c>
      <c r="C10181" s="4">
        <v>17866</v>
      </c>
      <c r="D10181">
        <v>4162153728</v>
      </c>
      <c r="E10181">
        <f>VLOOKUP(D10181,  base_salary!A:A, 1, FALSE)</f>
        <v>4162153728</v>
      </c>
      <c r="F10181">
        <f t="shared" si="318"/>
        <v>0</v>
      </c>
      <c r="G10181">
        <f t="shared" ca="1" si="319"/>
        <v>0</v>
      </c>
    </row>
    <row r="10182" spans="1:7" x14ac:dyDescent="0.25">
      <c r="A10182" t="s">
        <v>12491</v>
      </c>
      <c r="B10182" t="s">
        <v>2197</v>
      </c>
      <c r="C10182" s="4">
        <v>42581</v>
      </c>
      <c r="D10182">
        <v>264454596</v>
      </c>
      <c r="E10182">
        <f>VLOOKUP(D10182,  base_salary!A:A, 1, FALSE)</f>
        <v>264454596</v>
      </c>
      <c r="F10182">
        <f t="shared" si="318"/>
        <v>0</v>
      </c>
      <c r="G10182">
        <f t="shared" ca="1" si="319"/>
        <v>0</v>
      </c>
    </row>
    <row r="10183" spans="1:7" x14ac:dyDescent="0.25">
      <c r="A10183" t="s">
        <v>12492</v>
      </c>
      <c r="B10183" t="s">
        <v>3517</v>
      </c>
      <c r="C10183" s="4">
        <v>14131</v>
      </c>
      <c r="D10183">
        <v>3469413983</v>
      </c>
      <c r="E10183">
        <f>VLOOKUP(D10183,  base_salary!A:A, 1, FALSE)</f>
        <v>3469413983</v>
      </c>
      <c r="F10183">
        <f t="shared" si="318"/>
        <v>0</v>
      </c>
      <c r="G10183">
        <f t="shared" ca="1" si="319"/>
        <v>0</v>
      </c>
    </row>
    <row r="10184" spans="1:7" x14ac:dyDescent="0.25">
      <c r="A10184" t="s">
        <v>12493</v>
      </c>
      <c r="B10184" t="s">
        <v>2431</v>
      </c>
      <c r="C10184" s="4">
        <v>58192</v>
      </c>
      <c r="D10184">
        <v>8401146046</v>
      </c>
      <c r="E10184">
        <f>VLOOKUP(D10184,  base_salary!A:A, 1, FALSE)</f>
        <v>8401146046</v>
      </c>
      <c r="F10184">
        <f t="shared" si="318"/>
        <v>0</v>
      </c>
      <c r="G10184">
        <f t="shared" ca="1" si="319"/>
        <v>0</v>
      </c>
    </row>
    <row r="10185" spans="1:7" x14ac:dyDescent="0.25">
      <c r="A10185" t="s">
        <v>12494</v>
      </c>
      <c r="B10185" t="s">
        <v>2158</v>
      </c>
      <c r="C10185" s="4">
        <v>21237</v>
      </c>
      <c r="D10185">
        <v>101658508</v>
      </c>
      <c r="E10185">
        <f>VLOOKUP(D10185,  base_salary!A:A, 1, FALSE)</f>
        <v>101658508</v>
      </c>
      <c r="F10185">
        <f t="shared" si="318"/>
        <v>0</v>
      </c>
      <c r="G10185">
        <f t="shared" ca="1" si="319"/>
        <v>0</v>
      </c>
    </row>
    <row r="10186" spans="1:7" x14ac:dyDescent="0.25">
      <c r="A10186" t="s">
        <v>12495</v>
      </c>
      <c r="B10186" t="s">
        <v>2308</v>
      </c>
      <c r="C10186" s="4">
        <v>47444</v>
      </c>
      <c r="D10186">
        <v>7473861379</v>
      </c>
      <c r="E10186">
        <f>VLOOKUP(D10186,  base_salary!A:A, 1, FALSE)</f>
        <v>7473861379</v>
      </c>
      <c r="F10186">
        <f t="shared" si="318"/>
        <v>0</v>
      </c>
      <c r="G10186">
        <f t="shared" ca="1" si="319"/>
        <v>0</v>
      </c>
    </row>
    <row r="10187" spans="1:7" x14ac:dyDescent="0.25">
      <c r="A10187" t="s">
        <v>12496</v>
      </c>
      <c r="B10187" t="s">
        <v>2059</v>
      </c>
      <c r="C10187" s="4">
        <v>34375</v>
      </c>
      <c r="D10187">
        <v>9684187432</v>
      </c>
      <c r="E10187">
        <f>VLOOKUP(D10187,  base_salary!A:A, 1, FALSE)</f>
        <v>9684187432</v>
      </c>
      <c r="F10187">
        <f t="shared" si="318"/>
        <v>0</v>
      </c>
      <c r="G10187">
        <f t="shared" ca="1" si="319"/>
        <v>0</v>
      </c>
    </row>
    <row r="10188" spans="1:7" x14ac:dyDescent="0.25">
      <c r="A10188" t="s">
        <v>12497</v>
      </c>
      <c r="B10188" t="s">
        <v>2063</v>
      </c>
      <c r="C10188" s="4">
        <v>27848</v>
      </c>
      <c r="D10188">
        <v>5244119095</v>
      </c>
      <c r="E10188">
        <f>VLOOKUP(D10188,  base_salary!A:A, 1, FALSE)</f>
        <v>5244119095</v>
      </c>
      <c r="F10188">
        <f t="shared" si="318"/>
        <v>0</v>
      </c>
      <c r="G10188">
        <f t="shared" ca="1" si="319"/>
        <v>0</v>
      </c>
    </row>
    <row r="10189" spans="1:7" x14ac:dyDescent="0.25">
      <c r="A10189" t="s">
        <v>12498</v>
      </c>
      <c r="B10189" t="s">
        <v>3108</v>
      </c>
      <c r="C10189" s="4">
        <v>50037</v>
      </c>
      <c r="D10189">
        <v>4428088442</v>
      </c>
      <c r="E10189">
        <f>VLOOKUP(D10189,  base_salary!A:A, 1, FALSE)</f>
        <v>4428088442</v>
      </c>
      <c r="F10189">
        <f t="shared" si="318"/>
        <v>0</v>
      </c>
      <c r="G10189">
        <f t="shared" ca="1" si="319"/>
        <v>0</v>
      </c>
    </row>
    <row r="10190" spans="1:7" x14ac:dyDescent="0.25">
      <c r="A10190" t="s">
        <v>12499</v>
      </c>
      <c r="B10190" t="s">
        <v>1940</v>
      </c>
      <c r="C10190" s="4">
        <v>29315</v>
      </c>
      <c r="D10190">
        <v>6850203894</v>
      </c>
      <c r="E10190">
        <f>VLOOKUP(D10190,  base_salary!A:A, 1, FALSE)</f>
        <v>6850203894</v>
      </c>
      <c r="F10190">
        <f t="shared" si="318"/>
        <v>0</v>
      </c>
      <c r="G10190">
        <f t="shared" ca="1" si="319"/>
        <v>0</v>
      </c>
    </row>
    <row r="10191" spans="1:7" x14ac:dyDescent="0.25">
      <c r="A10191" t="s">
        <v>12500</v>
      </c>
      <c r="B10191" t="s">
        <v>2063</v>
      </c>
      <c r="C10191" s="4">
        <v>39902</v>
      </c>
      <c r="D10191">
        <v>3867281491</v>
      </c>
      <c r="E10191">
        <f>VLOOKUP(D10191,  base_salary!A:A, 1, FALSE)</f>
        <v>3867281491</v>
      </c>
      <c r="F10191">
        <f t="shared" si="318"/>
        <v>0</v>
      </c>
      <c r="G10191">
        <f t="shared" ca="1" si="319"/>
        <v>0</v>
      </c>
    </row>
    <row r="10192" spans="1:7" x14ac:dyDescent="0.25">
      <c r="A10192" t="s">
        <v>12501</v>
      </c>
      <c r="B10192" t="s">
        <v>2253</v>
      </c>
      <c r="C10192" s="4">
        <v>36684</v>
      </c>
      <c r="D10192">
        <v>4029727026</v>
      </c>
      <c r="E10192">
        <f>VLOOKUP(D10192,  base_salary!A:A, 1, FALSE)</f>
        <v>4029727026</v>
      </c>
      <c r="F10192">
        <f t="shared" si="318"/>
        <v>0</v>
      </c>
      <c r="G10192">
        <f t="shared" ca="1" si="319"/>
        <v>0</v>
      </c>
    </row>
    <row r="10193" spans="1:7" x14ac:dyDescent="0.25">
      <c r="A10193" t="s">
        <v>12502</v>
      </c>
      <c r="B10193" t="s">
        <v>2470</v>
      </c>
      <c r="C10193" s="4">
        <v>12545</v>
      </c>
      <c r="D10193">
        <v>7625163059</v>
      </c>
      <c r="E10193">
        <f>VLOOKUP(D10193,  base_salary!A:A, 1, FALSE)</f>
        <v>7625163059</v>
      </c>
      <c r="F10193">
        <f t="shared" si="318"/>
        <v>0</v>
      </c>
      <c r="G10193">
        <f t="shared" ca="1" si="319"/>
        <v>0</v>
      </c>
    </row>
    <row r="10194" spans="1:7" x14ac:dyDescent="0.25">
      <c r="A10194" t="s">
        <v>12503</v>
      </c>
      <c r="B10194" t="s">
        <v>2752</v>
      </c>
      <c r="C10194" s="4">
        <v>29052</v>
      </c>
      <c r="D10194">
        <v>6695538166</v>
      </c>
      <c r="E10194">
        <f>VLOOKUP(D10194,  base_salary!A:A, 1, FALSE)</f>
        <v>6695538166</v>
      </c>
      <c r="F10194">
        <f t="shared" si="318"/>
        <v>0</v>
      </c>
      <c r="G10194">
        <f t="shared" ca="1" si="319"/>
        <v>0</v>
      </c>
    </row>
    <row r="10195" spans="1:7" x14ac:dyDescent="0.25">
      <c r="A10195" t="s">
        <v>12504</v>
      </c>
      <c r="B10195" t="s">
        <v>2212</v>
      </c>
      <c r="C10195" s="4">
        <v>54404</v>
      </c>
      <c r="D10195">
        <v>2561690342</v>
      </c>
      <c r="E10195">
        <f>VLOOKUP(D10195,  base_salary!A:A, 1, FALSE)</f>
        <v>2561690342</v>
      </c>
      <c r="F10195">
        <f t="shared" si="318"/>
        <v>0</v>
      </c>
      <c r="G10195">
        <f t="shared" ca="1" si="319"/>
        <v>0</v>
      </c>
    </row>
    <row r="10196" spans="1:7" x14ac:dyDescent="0.25">
      <c r="A10196" t="s">
        <v>12505</v>
      </c>
      <c r="B10196" t="s">
        <v>2288</v>
      </c>
      <c r="C10196" s="4">
        <v>57787</v>
      </c>
      <c r="D10196">
        <v>826490107</v>
      </c>
      <c r="E10196">
        <f>VLOOKUP(D10196,  base_salary!A:A, 1, FALSE)</f>
        <v>826490107</v>
      </c>
      <c r="F10196">
        <f t="shared" si="318"/>
        <v>0</v>
      </c>
      <c r="G10196">
        <f t="shared" ca="1" si="319"/>
        <v>0</v>
      </c>
    </row>
    <row r="10197" spans="1:7" x14ac:dyDescent="0.25">
      <c r="A10197" t="s">
        <v>12506</v>
      </c>
      <c r="B10197" t="s">
        <v>1974</v>
      </c>
      <c r="C10197" s="4">
        <v>47012</v>
      </c>
      <c r="D10197">
        <v>7673188813</v>
      </c>
      <c r="E10197">
        <f>VLOOKUP(D10197,  base_salary!A:A, 1, FALSE)</f>
        <v>7673188813</v>
      </c>
      <c r="F10197">
        <f t="shared" si="318"/>
        <v>0</v>
      </c>
      <c r="G10197">
        <f t="shared" ca="1" si="319"/>
        <v>0</v>
      </c>
    </row>
    <row r="10198" spans="1:7" x14ac:dyDescent="0.25">
      <c r="A10198" t="s">
        <v>12507</v>
      </c>
      <c r="B10198" t="s">
        <v>2636</v>
      </c>
      <c r="C10198" s="4">
        <v>36936</v>
      </c>
      <c r="D10198">
        <v>3642988458</v>
      </c>
      <c r="E10198">
        <f>VLOOKUP(D10198,  base_salary!A:A, 1, FALSE)</f>
        <v>3642988458</v>
      </c>
      <c r="F10198">
        <f t="shared" si="318"/>
        <v>0</v>
      </c>
      <c r="G10198">
        <f t="shared" ca="1" si="319"/>
        <v>0</v>
      </c>
    </row>
    <row r="10199" spans="1:7" x14ac:dyDescent="0.25">
      <c r="A10199" t="s">
        <v>12508</v>
      </c>
      <c r="B10199" t="s">
        <v>1932</v>
      </c>
      <c r="C10199" s="4">
        <v>12375</v>
      </c>
      <c r="D10199">
        <v>9267164694</v>
      </c>
      <c r="E10199">
        <f>VLOOKUP(D10199,  base_salary!A:A, 1, FALSE)</f>
        <v>9267164694</v>
      </c>
      <c r="F10199">
        <f t="shared" si="318"/>
        <v>0</v>
      </c>
      <c r="G10199">
        <f t="shared" ca="1" si="319"/>
        <v>0</v>
      </c>
    </row>
    <row r="10200" spans="1:7" x14ac:dyDescent="0.25">
      <c r="A10200" t="s">
        <v>12509</v>
      </c>
      <c r="B10200" t="s">
        <v>2168</v>
      </c>
      <c r="C10200" s="4">
        <v>35813</v>
      </c>
      <c r="D10200">
        <v>1888252693</v>
      </c>
      <c r="E10200">
        <f>VLOOKUP(D10200,  base_salary!A:A, 1, FALSE)</f>
        <v>1888252693</v>
      </c>
      <c r="F10200">
        <f t="shared" si="318"/>
        <v>0</v>
      </c>
      <c r="G10200">
        <f t="shared" ca="1" si="319"/>
        <v>0</v>
      </c>
    </row>
    <row r="10201" spans="1:7" x14ac:dyDescent="0.25">
      <c r="A10201" t="s">
        <v>12510</v>
      </c>
      <c r="B10201" t="s">
        <v>2067</v>
      </c>
      <c r="C10201" s="4">
        <v>57294</v>
      </c>
      <c r="D10201">
        <v>324399618</v>
      </c>
      <c r="E10201">
        <f>VLOOKUP(D10201,  base_salary!A:A, 1, FALSE)</f>
        <v>324399618</v>
      </c>
      <c r="F10201">
        <f t="shared" si="318"/>
        <v>0</v>
      </c>
      <c r="G10201">
        <f t="shared" ca="1" si="319"/>
        <v>0</v>
      </c>
    </row>
    <row r="10202" spans="1:7" x14ac:dyDescent="0.25">
      <c r="A10202" t="s">
        <v>12511</v>
      </c>
      <c r="B10202" t="s">
        <v>3508</v>
      </c>
      <c r="C10202" s="4">
        <v>42852</v>
      </c>
      <c r="D10202">
        <v>8971738782</v>
      </c>
      <c r="E10202">
        <f>VLOOKUP(D10202,  base_salary!A:A, 1, FALSE)</f>
        <v>8971738782</v>
      </c>
      <c r="F10202">
        <f t="shared" si="318"/>
        <v>0</v>
      </c>
      <c r="G10202">
        <f t="shared" ca="1" si="319"/>
        <v>0</v>
      </c>
    </row>
    <row r="10203" spans="1:7" x14ac:dyDescent="0.25">
      <c r="A10203" t="s">
        <v>12512</v>
      </c>
      <c r="B10203" t="s">
        <v>2061</v>
      </c>
      <c r="C10203" s="4">
        <v>24607</v>
      </c>
      <c r="D10203">
        <v>3381164996</v>
      </c>
      <c r="E10203">
        <f>VLOOKUP(D10203,  base_salary!A:A, 1, FALSE)</f>
        <v>3381164996</v>
      </c>
      <c r="F10203">
        <f t="shared" si="318"/>
        <v>0</v>
      </c>
      <c r="G10203">
        <f t="shared" ca="1" si="319"/>
        <v>0</v>
      </c>
    </row>
    <row r="10204" spans="1:7" x14ac:dyDescent="0.25">
      <c r="A10204" t="s">
        <v>12513</v>
      </c>
      <c r="B10204" t="s">
        <v>2391</v>
      </c>
      <c r="C10204" s="4">
        <v>51952</v>
      </c>
      <c r="D10204">
        <v>713650656</v>
      </c>
      <c r="E10204">
        <f>VLOOKUP(D10204,  base_salary!A:A, 1, FALSE)</f>
        <v>713650656</v>
      </c>
      <c r="F10204">
        <f t="shared" si="318"/>
        <v>0</v>
      </c>
      <c r="G10204">
        <f t="shared" ca="1" si="319"/>
        <v>0</v>
      </c>
    </row>
    <row r="10205" spans="1:7" x14ac:dyDescent="0.25">
      <c r="A10205" t="s">
        <v>12514</v>
      </c>
      <c r="B10205" t="s">
        <v>2225</v>
      </c>
      <c r="C10205" s="4">
        <v>25327</v>
      </c>
      <c r="D10205">
        <v>8545135858</v>
      </c>
      <c r="E10205">
        <f>VLOOKUP(D10205,  base_salary!A:A, 1, FALSE)</f>
        <v>8545135858</v>
      </c>
      <c r="F10205">
        <f t="shared" si="318"/>
        <v>0</v>
      </c>
      <c r="G10205">
        <f t="shared" ca="1" si="319"/>
        <v>0</v>
      </c>
    </row>
    <row r="10206" spans="1:7" x14ac:dyDescent="0.25">
      <c r="A10206" t="s">
        <v>12515</v>
      </c>
      <c r="B10206" t="s">
        <v>2682</v>
      </c>
      <c r="C10206" s="4">
        <v>38172</v>
      </c>
      <c r="D10206">
        <v>2352201101</v>
      </c>
      <c r="E10206">
        <f>VLOOKUP(D10206,  base_salary!A:A, 1, FALSE)</f>
        <v>2352201101</v>
      </c>
      <c r="F10206">
        <f t="shared" si="318"/>
        <v>0</v>
      </c>
      <c r="G10206">
        <f t="shared" ca="1" si="319"/>
        <v>0</v>
      </c>
    </row>
    <row r="10207" spans="1:7" x14ac:dyDescent="0.25">
      <c r="A10207" t="s">
        <v>12516</v>
      </c>
      <c r="B10207" t="s">
        <v>1964</v>
      </c>
      <c r="C10207" s="4">
        <v>29215</v>
      </c>
      <c r="D10207">
        <v>9619649427</v>
      </c>
      <c r="E10207">
        <f>VLOOKUP(D10207,  base_salary!A:A, 1, FALSE)</f>
        <v>9619649427</v>
      </c>
      <c r="F10207">
        <f t="shared" si="318"/>
        <v>0</v>
      </c>
      <c r="G10207">
        <f t="shared" ca="1" si="319"/>
        <v>0</v>
      </c>
    </row>
    <row r="10208" spans="1:7" x14ac:dyDescent="0.25">
      <c r="A10208" t="s">
        <v>12517</v>
      </c>
      <c r="B10208" t="s">
        <v>2762</v>
      </c>
      <c r="C10208" s="4">
        <v>26586</v>
      </c>
      <c r="D10208">
        <v>2944219065</v>
      </c>
      <c r="E10208">
        <f>VLOOKUP(D10208,  base_salary!A:A, 1, FALSE)</f>
        <v>2944219065</v>
      </c>
      <c r="F10208">
        <f t="shared" si="318"/>
        <v>0</v>
      </c>
      <c r="G10208">
        <f t="shared" ca="1" si="319"/>
        <v>0</v>
      </c>
    </row>
    <row r="10209" spans="1:7" x14ac:dyDescent="0.25">
      <c r="A10209" t="s">
        <v>12518</v>
      </c>
      <c r="B10209" t="s">
        <v>2073</v>
      </c>
      <c r="C10209" s="4">
        <v>39189</v>
      </c>
      <c r="D10209">
        <v>2649428619</v>
      </c>
      <c r="E10209">
        <f>VLOOKUP(D10209,  base_salary!A:A, 1, FALSE)</f>
        <v>2649428619</v>
      </c>
      <c r="F10209">
        <f t="shared" si="318"/>
        <v>0</v>
      </c>
      <c r="G10209">
        <f t="shared" ca="1" si="319"/>
        <v>0</v>
      </c>
    </row>
    <row r="10210" spans="1:7" x14ac:dyDescent="0.25">
      <c r="A10210" t="s">
        <v>12519</v>
      </c>
      <c r="B10210" t="s">
        <v>2623</v>
      </c>
      <c r="C10210" s="4">
        <v>41133</v>
      </c>
      <c r="D10210">
        <v>8481632066</v>
      </c>
      <c r="E10210">
        <f>VLOOKUP(D10210,  base_salary!A:A, 1, FALSE)</f>
        <v>8481632066</v>
      </c>
      <c r="F10210">
        <f t="shared" si="318"/>
        <v>0</v>
      </c>
      <c r="G10210">
        <f t="shared" ca="1" si="319"/>
        <v>0</v>
      </c>
    </row>
    <row r="10211" spans="1:7" x14ac:dyDescent="0.25">
      <c r="A10211" t="s">
        <v>12520</v>
      </c>
      <c r="B10211" t="s">
        <v>1982</v>
      </c>
      <c r="C10211" s="4">
        <v>46770</v>
      </c>
      <c r="D10211">
        <v>8507800106</v>
      </c>
      <c r="E10211">
        <f>VLOOKUP(D10211,  base_salary!A:A, 1, FALSE)</f>
        <v>8507800106</v>
      </c>
      <c r="F10211">
        <f t="shared" si="318"/>
        <v>0</v>
      </c>
      <c r="G10211">
        <f t="shared" ca="1" si="319"/>
        <v>0</v>
      </c>
    </row>
    <row r="10212" spans="1:7" x14ac:dyDescent="0.25">
      <c r="A10212" t="s">
        <v>12521</v>
      </c>
      <c r="B10212" t="s">
        <v>2431</v>
      </c>
      <c r="C10212" s="4">
        <v>53332</v>
      </c>
      <c r="D10212">
        <v>7794042674</v>
      </c>
      <c r="E10212">
        <f>VLOOKUP(D10212,  base_salary!A:A, 1, FALSE)</f>
        <v>7794042674</v>
      </c>
      <c r="F10212">
        <f t="shared" si="318"/>
        <v>0</v>
      </c>
      <c r="G10212">
        <f t="shared" ca="1" si="319"/>
        <v>0</v>
      </c>
    </row>
    <row r="10213" spans="1:7" x14ac:dyDescent="0.25">
      <c r="A10213" t="s">
        <v>12522</v>
      </c>
      <c r="B10213" t="s">
        <v>1966</v>
      </c>
      <c r="C10213" s="4">
        <v>36823</v>
      </c>
      <c r="D10213">
        <v>7700368295</v>
      </c>
      <c r="E10213">
        <f>VLOOKUP(D10213,  base_salary!A:A, 1, FALSE)</f>
        <v>7700368295</v>
      </c>
      <c r="F10213">
        <f t="shared" si="318"/>
        <v>0</v>
      </c>
      <c r="G10213">
        <f t="shared" ca="1" si="319"/>
        <v>0</v>
      </c>
    </row>
    <row r="10214" spans="1:7" x14ac:dyDescent="0.25">
      <c r="A10214" t="s">
        <v>12523</v>
      </c>
      <c r="B10214" t="s">
        <v>2020</v>
      </c>
      <c r="C10214" s="4">
        <v>22811</v>
      </c>
      <c r="D10214">
        <v>1472093461</v>
      </c>
      <c r="E10214">
        <f>VLOOKUP(D10214,  base_salary!A:A, 1, FALSE)</f>
        <v>1472093461</v>
      </c>
      <c r="F10214">
        <f t="shared" si="318"/>
        <v>0</v>
      </c>
      <c r="G10214">
        <f t="shared" ca="1" si="319"/>
        <v>0</v>
      </c>
    </row>
    <row r="10215" spans="1:7" x14ac:dyDescent="0.25">
      <c r="A10215" t="s">
        <v>12524</v>
      </c>
      <c r="B10215" t="s">
        <v>4422</v>
      </c>
      <c r="C10215" s="4">
        <v>55953</v>
      </c>
      <c r="D10215">
        <v>4256220232</v>
      </c>
      <c r="E10215">
        <f>VLOOKUP(D10215,  base_salary!A:A, 1, FALSE)</f>
        <v>4256220232</v>
      </c>
      <c r="F10215">
        <f t="shared" si="318"/>
        <v>0</v>
      </c>
      <c r="G10215">
        <f t="shared" ca="1" si="319"/>
        <v>0</v>
      </c>
    </row>
    <row r="10216" spans="1:7" x14ac:dyDescent="0.25">
      <c r="A10216" t="s">
        <v>12525</v>
      </c>
      <c r="B10216" t="s">
        <v>2253</v>
      </c>
      <c r="C10216" s="4">
        <v>40660</v>
      </c>
      <c r="D10216">
        <v>2079803735</v>
      </c>
      <c r="E10216">
        <f>VLOOKUP(D10216,  base_salary!A:A, 1, FALSE)</f>
        <v>2079803735</v>
      </c>
      <c r="F10216">
        <f t="shared" si="318"/>
        <v>0</v>
      </c>
      <c r="G10216">
        <f t="shared" ca="1" si="319"/>
        <v>0</v>
      </c>
    </row>
    <row r="10217" spans="1:7" x14ac:dyDescent="0.25">
      <c r="A10217" t="s">
        <v>12526</v>
      </c>
      <c r="B10217" t="s">
        <v>2569</v>
      </c>
      <c r="C10217" s="4">
        <v>23293</v>
      </c>
      <c r="D10217">
        <v>3266408608</v>
      </c>
      <c r="E10217">
        <f>VLOOKUP(D10217,  base_salary!A:A, 1, FALSE)</f>
        <v>3266408608</v>
      </c>
      <c r="F10217">
        <f t="shared" si="318"/>
        <v>0</v>
      </c>
      <c r="G10217">
        <f t="shared" ca="1" si="319"/>
        <v>0</v>
      </c>
    </row>
    <row r="10218" spans="1:7" x14ac:dyDescent="0.25">
      <c r="A10218" t="s">
        <v>12527</v>
      </c>
      <c r="B10218" t="s">
        <v>2378</v>
      </c>
      <c r="C10218" s="4">
        <v>36178</v>
      </c>
      <c r="D10218">
        <v>5637692440</v>
      </c>
      <c r="E10218">
        <f>VLOOKUP(D10218,  base_salary!A:A, 1, FALSE)</f>
        <v>5637692440</v>
      </c>
      <c r="F10218">
        <f t="shared" si="318"/>
        <v>0</v>
      </c>
      <c r="G10218">
        <f t="shared" ca="1" si="319"/>
        <v>0</v>
      </c>
    </row>
    <row r="10219" spans="1:7" x14ac:dyDescent="0.25">
      <c r="A10219" t="s">
        <v>12528</v>
      </c>
      <c r="B10219" t="s">
        <v>2253</v>
      </c>
      <c r="C10219" s="4">
        <v>48549</v>
      </c>
      <c r="D10219">
        <v>8644362151</v>
      </c>
      <c r="E10219">
        <f>VLOOKUP(D10219,  base_salary!A:A, 1, FALSE)</f>
        <v>8644362151</v>
      </c>
      <c r="F10219">
        <f t="shared" si="318"/>
        <v>0</v>
      </c>
      <c r="G10219">
        <f t="shared" ca="1" si="319"/>
        <v>0</v>
      </c>
    </row>
    <row r="10220" spans="1:7" x14ac:dyDescent="0.25">
      <c r="A10220" t="s">
        <v>12529</v>
      </c>
      <c r="B10220" t="s">
        <v>3508</v>
      </c>
      <c r="C10220" s="4">
        <v>49744</v>
      </c>
      <c r="D10220">
        <v>4525743115</v>
      </c>
      <c r="E10220">
        <f>VLOOKUP(D10220,  base_salary!A:A, 1, FALSE)</f>
        <v>4525743115</v>
      </c>
      <c r="F10220">
        <f t="shared" si="318"/>
        <v>0</v>
      </c>
      <c r="G10220">
        <f t="shared" ca="1" si="319"/>
        <v>0</v>
      </c>
    </row>
    <row r="10221" spans="1:7" x14ac:dyDescent="0.25">
      <c r="A10221" t="s">
        <v>12530</v>
      </c>
      <c r="B10221" t="s">
        <v>2210</v>
      </c>
      <c r="C10221" s="4">
        <v>58115</v>
      </c>
      <c r="D10221">
        <v>4718207207</v>
      </c>
      <c r="E10221">
        <f>VLOOKUP(D10221,  base_salary!A:A, 1, FALSE)</f>
        <v>4718207207</v>
      </c>
      <c r="F10221">
        <f t="shared" si="318"/>
        <v>0</v>
      </c>
      <c r="G10221">
        <f t="shared" ca="1" si="319"/>
        <v>0</v>
      </c>
    </row>
    <row r="10222" spans="1:7" x14ac:dyDescent="0.25">
      <c r="A10222" t="s">
        <v>12531</v>
      </c>
      <c r="B10222" t="s">
        <v>2475</v>
      </c>
      <c r="C10222" s="4">
        <v>56228</v>
      </c>
      <c r="D10222">
        <v>5837501576</v>
      </c>
      <c r="E10222">
        <f>VLOOKUP(D10222,  base_salary!A:A, 1, FALSE)</f>
        <v>5837501576</v>
      </c>
      <c r="F10222">
        <f t="shared" si="318"/>
        <v>0</v>
      </c>
      <c r="G10222">
        <f t="shared" ca="1" si="319"/>
        <v>0</v>
      </c>
    </row>
    <row r="10223" spans="1:7" x14ac:dyDescent="0.25">
      <c r="A10223" t="s">
        <v>12532</v>
      </c>
      <c r="B10223" t="s">
        <v>1964</v>
      </c>
      <c r="C10223" s="4">
        <v>24851</v>
      </c>
      <c r="D10223">
        <v>9483290694</v>
      </c>
      <c r="E10223">
        <f>VLOOKUP(D10223,  base_salary!A:A, 1, FALSE)</f>
        <v>9483290694</v>
      </c>
      <c r="F10223">
        <f t="shared" si="318"/>
        <v>0</v>
      </c>
      <c r="G10223">
        <f t="shared" ca="1" si="319"/>
        <v>0</v>
      </c>
    </row>
    <row r="10224" spans="1:7" x14ac:dyDescent="0.25">
      <c r="A10224" t="s">
        <v>12533</v>
      </c>
      <c r="B10224" t="s">
        <v>2067</v>
      </c>
      <c r="C10224" s="4">
        <v>36214</v>
      </c>
      <c r="D10224">
        <v>8187246642</v>
      </c>
      <c r="E10224">
        <f>VLOOKUP(D10224,  base_salary!A:A, 1, FALSE)</f>
        <v>8187246642</v>
      </c>
      <c r="F10224">
        <f t="shared" si="318"/>
        <v>0</v>
      </c>
      <c r="G10224">
        <f t="shared" ca="1" si="319"/>
        <v>0</v>
      </c>
    </row>
    <row r="10225" spans="1:7" x14ac:dyDescent="0.25">
      <c r="A10225" t="s">
        <v>12534</v>
      </c>
      <c r="B10225" t="s">
        <v>2154</v>
      </c>
      <c r="C10225" s="4">
        <v>42505</v>
      </c>
      <c r="D10225">
        <v>7054972058</v>
      </c>
      <c r="E10225">
        <f>VLOOKUP(D10225,  base_salary!A:A, 1, FALSE)</f>
        <v>7054972058</v>
      </c>
      <c r="F10225">
        <f t="shared" si="318"/>
        <v>0</v>
      </c>
      <c r="G10225">
        <f t="shared" ca="1" si="319"/>
        <v>0</v>
      </c>
    </row>
    <row r="10226" spans="1:7" x14ac:dyDescent="0.25">
      <c r="A10226" t="s">
        <v>12535</v>
      </c>
      <c r="B10226" t="s">
        <v>2264</v>
      </c>
      <c r="C10226" s="4">
        <v>42490</v>
      </c>
      <c r="D10226">
        <v>5499856877</v>
      </c>
      <c r="E10226">
        <f>VLOOKUP(D10226,  base_salary!A:A, 1, FALSE)</f>
        <v>5499856877</v>
      </c>
      <c r="F10226">
        <f t="shared" si="318"/>
        <v>0</v>
      </c>
      <c r="G10226">
        <f t="shared" ca="1" si="319"/>
        <v>0</v>
      </c>
    </row>
    <row r="10227" spans="1:7" x14ac:dyDescent="0.25">
      <c r="A10227" t="s">
        <v>12536</v>
      </c>
      <c r="B10227" t="s">
        <v>1997</v>
      </c>
      <c r="C10227" s="4">
        <v>23227</v>
      </c>
      <c r="D10227">
        <v>8728207157</v>
      </c>
      <c r="E10227">
        <f>VLOOKUP(D10227,  base_salary!A:A, 1, FALSE)</f>
        <v>8728207157</v>
      </c>
      <c r="F10227">
        <f t="shared" si="318"/>
        <v>0</v>
      </c>
      <c r="G10227">
        <f t="shared" ca="1" si="319"/>
        <v>0</v>
      </c>
    </row>
    <row r="10228" spans="1:7" x14ac:dyDescent="0.25">
      <c r="A10228" t="s">
        <v>12537</v>
      </c>
      <c r="B10228" t="s">
        <v>2914</v>
      </c>
      <c r="C10228" s="4">
        <v>13745</v>
      </c>
      <c r="D10228">
        <v>7054972058</v>
      </c>
      <c r="E10228">
        <f>VLOOKUP(D10228,  base_salary!A:A, 1, FALSE)</f>
        <v>7054972058</v>
      </c>
      <c r="F10228">
        <f t="shared" si="318"/>
        <v>0</v>
      </c>
      <c r="G10228">
        <f t="shared" ca="1" si="319"/>
        <v>0</v>
      </c>
    </row>
    <row r="10229" spans="1:7" x14ac:dyDescent="0.25">
      <c r="A10229" t="s">
        <v>12538</v>
      </c>
      <c r="B10229" t="s">
        <v>2583</v>
      </c>
      <c r="C10229" s="4">
        <v>42656</v>
      </c>
      <c r="D10229">
        <v>7373156215</v>
      </c>
      <c r="E10229">
        <f>VLOOKUP(D10229,  base_salary!A:A, 1, FALSE)</f>
        <v>7373156215</v>
      </c>
      <c r="F10229">
        <f t="shared" si="318"/>
        <v>0</v>
      </c>
      <c r="G10229">
        <f t="shared" ca="1" si="319"/>
        <v>0</v>
      </c>
    </row>
    <row r="10230" spans="1:7" x14ac:dyDescent="0.25">
      <c r="A10230" t="s">
        <v>12539</v>
      </c>
      <c r="B10230" t="s">
        <v>2111</v>
      </c>
      <c r="C10230" s="4">
        <v>44920</v>
      </c>
      <c r="D10230">
        <v>4323171323</v>
      </c>
      <c r="E10230">
        <f>VLOOKUP(D10230,  base_salary!A:A, 1, FALSE)</f>
        <v>4323171323</v>
      </c>
      <c r="F10230">
        <f t="shared" si="318"/>
        <v>0</v>
      </c>
      <c r="G10230">
        <f t="shared" ca="1" si="319"/>
        <v>0</v>
      </c>
    </row>
    <row r="10231" spans="1:7" x14ac:dyDescent="0.25">
      <c r="A10231" t="s">
        <v>12540</v>
      </c>
      <c r="B10231" t="s">
        <v>2239</v>
      </c>
      <c r="C10231" s="4">
        <v>22437</v>
      </c>
      <c r="D10231">
        <v>1541082834</v>
      </c>
      <c r="E10231">
        <f>VLOOKUP(D10231,  base_salary!A:A, 1, FALSE)</f>
        <v>1541082834</v>
      </c>
      <c r="F10231">
        <f t="shared" si="318"/>
        <v>0</v>
      </c>
      <c r="G10231">
        <f t="shared" ca="1" si="319"/>
        <v>0</v>
      </c>
    </row>
    <row r="10232" spans="1:7" x14ac:dyDescent="0.25">
      <c r="A10232" t="s">
        <v>12541</v>
      </c>
      <c r="B10232" t="s">
        <v>2137</v>
      </c>
      <c r="C10232" s="4">
        <v>12968</v>
      </c>
      <c r="D10232">
        <v>5347887761</v>
      </c>
      <c r="E10232">
        <f>VLOOKUP(D10232,  base_salary!A:A, 1, FALSE)</f>
        <v>5347887761</v>
      </c>
      <c r="F10232">
        <f t="shared" si="318"/>
        <v>0</v>
      </c>
      <c r="G10232">
        <f t="shared" ca="1" si="319"/>
        <v>0</v>
      </c>
    </row>
    <row r="10233" spans="1:7" x14ac:dyDescent="0.25">
      <c r="A10233" t="s">
        <v>12542</v>
      </c>
      <c r="B10233" t="s">
        <v>1964</v>
      </c>
      <c r="C10233" s="4">
        <v>53978</v>
      </c>
      <c r="D10233">
        <v>7783641539</v>
      </c>
      <c r="E10233">
        <f>VLOOKUP(D10233,  base_salary!A:A, 1, FALSE)</f>
        <v>7783641539</v>
      </c>
      <c r="F10233">
        <f t="shared" si="318"/>
        <v>0</v>
      </c>
      <c r="G10233">
        <f t="shared" ca="1" si="319"/>
        <v>0</v>
      </c>
    </row>
    <row r="10234" spans="1:7" x14ac:dyDescent="0.25">
      <c r="A10234" t="s">
        <v>12543</v>
      </c>
      <c r="B10234" t="s">
        <v>3237</v>
      </c>
      <c r="C10234" s="4">
        <v>53656</v>
      </c>
      <c r="D10234">
        <v>9292607561</v>
      </c>
      <c r="E10234">
        <f>VLOOKUP(D10234,  base_salary!A:A, 1, FALSE)</f>
        <v>9292607561</v>
      </c>
      <c r="F10234">
        <f t="shared" si="318"/>
        <v>0</v>
      </c>
      <c r="G10234">
        <f t="shared" ca="1" si="319"/>
        <v>0</v>
      </c>
    </row>
    <row r="10235" spans="1:7" x14ac:dyDescent="0.25">
      <c r="A10235" t="s">
        <v>12544</v>
      </c>
      <c r="B10235" t="s">
        <v>2396</v>
      </c>
      <c r="C10235" s="4">
        <v>14941</v>
      </c>
      <c r="D10235">
        <v>8658719154</v>
      </c>
      <c r="E10235">
        <f>VLOOKUP(D10235,  base_salary!A:A, 1, FALSE)</f>
        <v>8658719154</v>
      </c>
      <c r="F10235">
        <f t="shared" si="318"/>
        <v>0</v>
      </c>
      <c r="G10235">
        <f t="shared" ca="1" si="319"/>
        <v>0</v>
      </c>
    </row>
    <row r="10236" spans="1:7" x14ac:dyDescent="0.25">
      <c r="A10236" t="s">
        <v>12545</v>
      </c>
      <c r="B10236" t="s">
        <v>2279</v>
      </c>
      <c r="C10236" s="4">
        <v>41333</v>
      </c>
      <c r="D10236">
        <v>3273288531</v>
      </c>
      <c r="E10236">
        <f>VLOOKUP(D10236,  base_salary!A:A, 1, FALSE)</f>
        <v>3273288531</v>
      </c>
      <c r="F10236">
        <f t="shared" si="318"/>
        <v>0</v>
      </c>
      <c r="G10236">
        <f t="shared" ca="1" si="319"/>
        <v>0</v>
      </c>
    </row>
    <row r="10237" spans="1:7" x14ac:dyDescent="0.25">
      <c r="A10237" t="s">
        <v>12546</v>
      </c>
      <c r="B10237" t="s">
        <v>2047</v>
      </c>
      <c r="C10237" s="4">
        <v>42941</v>
      </c>
      <c r="D10237">
        <v>8349606134</v>
      </c>
      <c r="E10237">
        <f>VLOOKUP(D10237,  base_salary!A:A, 1, FALSE)</f>
        <v>8349606134</v>
      </c>
      <c r="F10237">
        <f t="shared" si="318"/>
        <v>0</v>
      </c>
      <c r="G10237">
        <f t="shared" ca="1" si="319"/>
        <v>0</v>
      </c>
    </row>
    <row r="10238" spans="1:7" x14ac:dyDescent="0.25">
      <c r="A10238" t="s">
        <v>12547</v>
      </c>
      <c r="B10238" t="s">
        <v>1948</v>
      </c>
      <c r="C10238" s="4">
        <v>23863</v>
      </c>
      <c r="D10238">
        <v>4795089876</v>
      </c>
      <c r="E10238">
        <f>VLOOKUP(D10238,  base_salary!A:A, 1, FALSE)</f>
        <v>4795089876</v>
      </c>
      <c r="F10238">
        <f t="shared" si="318"/>
        <v>0</v>
      </c>
      <c r="G10238">
        <f t="shared" ca="1" si="319"/>
        <v>0</v>
      </c>
    </row>
    <row r="10239" spans="1:7" x14ac:dyDescent="0.25">
      <c r="A10239" t="s">
        <v>12548</v>
      </c>
      <c r="B10239" t="s">
        <v>2037</v>
      </c>
      <c r="C10239" s="4">
        <v>16722</v>
      </c>
      <c r="D10239">
        <v>6938295417</v>
      </c>
      <c r="E10239">
        <f>VLOOKUP(D10239,  base_salary!A:A, 1, FALSE)</f>
        <v>6938295417</v>
      </c>
      <c r="F10239">
        <f t="shared" si="318"/>
        <v>0</v>
      </c>
      <c r="G10239">
        <f t="shared" ca="1" si="319"/>
        <v>0</v>
      </c>
    </row>
    <row r="10240" spans="1:7" x14ac:dyDescent="0.25">
      <c r="A10240" t="s">
        <v>12549</v>
      </c>
      <c r="B10240" t="s">
        <v>2188</v>
      </c>
      <c r="C10240" s="4">
        <v>38895</v>
      </c>
      <c r="D10240">
        <v>5684780105</v>
      </c>
      <c r="E10240">
        <f>VLOOKUP(D10240,  base_salary!A:A, 1, FALSE)</f>
        <v>5684780105</v>
      </c>
      <c r="F10240">
        <f t="shared" si="318"/>
        <v>0</v>
      </c>
      <c r="G10240">
        <f t="shared" ca="1" si="319"/>
        <v>0</v>
      </c>
    </row>
    <row r="10241" spans="1:7" x14ac:dyDescent="0.25">
      <c r="A10241" t="s">
        <v>12550</v>
      </c>
      <c r="B10241" t="s">
        <v>2533</v>
      </c>
      <c r="C10241" s="4">
        <v>30053</v>
      </c>
      <c r="D10241">
        <v>7160109333</v>
      </c>
      <c r="E10241">
        <f>VLOOKUP(D10241,  base_salary!A:A, 1, FALSE)</f>
        <v>7160109333</v>
      </c>
      <c r="F10241">
        <f t="shared" si="318"/>
        <v>0</v>
      </c>
      <c r="G10241">
        <f t="shared" ca="1" si="319"/>
        <v>0</v>
      </c>
    </row>
    <row r="10242" spans="1:7" x14ac:dyDescent="0.25">
      <c r="A10242" t="s">
        <v>12551</v>
      </c>
      <c r="B10242" t="s">
        <v>2106</v>
      </c>
      <c r="C10242" s="4">
        <v>11773</v>
      </c>
      <c r="D10242">
        <v>650049144</v>
      </c>
      <c r="E10242">
        <f>VLOOKUP(D10242,  base_salary!A:A, 1, FALSE)</f>
        <v>650049144</v>
      </c>
      <c r="F10242">
        <f t="shared" si="318"/>
        <v>0</v>
      </c>
      <c r="G10242">
        <f t="shared" ca="1" si="319"/>
        <v>0</v>
      </c>
    </row>
    <row r="10243" spans="1:7" x14ac:dyDescent="0.25">
      <c r="A10243" t="s">
        <v>12552</v>
      </c>
      <c r="B10243" t="s">
        <v>2498</v>
      </c>
      <c r="C10243" s="4">
        <v>50187</v>
      </c>
      <c r="D10243">
        <v>5191866150</v>
      </c>
      <c r="E10243">
        <f>VLOOKUP(D10243,  base_salary!A:A, 1, FALSE)</f>
        <v>5191866150</v>
      </c>
      <c r="F10243">
        <f t="shared" ref="F10243:F10306" si="320">IF(ISERROR(E10243), 1, 0)</f>
        <v>0</v>
      </c>
      <c r="G10243">
        <f t="shared" ref="G10243:G10306" ca="1" si="321">SUM(G:G)</f>
        <v>0</v>
      </c>
    </row>
    <row r="10244" spans="1:7" x14ac:dyDescent="0.25">
      <c r="A10244" t="s">
        <v>12553</v>
      </c>
      <c r="B10244" t="s">
        <v>2127</v>
      </c>
      <c r="C10244" s="4">
        <v>13919</v>
      </c>
      <c r="D10244">
        <v>4286367630</v>
      </c>
      <c r="E10244">
        <f>VLOOKUP(D10244,  base_salary!A:A, 1, FALSE)</f>
        <v>4286367630</v>
      </c>
      <c r="F10244">
        <f t="shared" si="320"/>
        <v>0</v>
      </c>
      <c r="G10244">
        <f t="shared" ca="1" si="321"/>
        <v>0</v>
      </c>
    </row>
    <row r="10245" spans="1:7" x14ac:dyDescent="0.25">
      <c r="A10245" t="s">
        <v>12554</v>
      </c>
      <c r="B10245" t="s">
        <v>2593</v>
      </c>
      <c r="C10245" s="4">
        <v>56109</v>
      </c>
      <c r="D10245">
        <v>9518260397</v>
      </c>
      <c r="E10245">
        <f>VLOOKUP(D10245,  base_salary!A:A, 1, FALSE)</f>
        <v>9518260397</v>
      </c>
      <c r="F10245">
        <f t="shared" si="320"/>
        <v>0</v>
      </c>
      <c r="G10245">
        <f t="shared" ca="1" si="321"/>
        <v>0</v>
      </c>
    </row>
    <row r="10246" spans="1:7" x14ac:dyDescent="0.25">
      <c r="A10246" t="s">
        <v>12555</v>
      </c>
      <c r="B10246" t="s">
        <v>2059</v>
      </c>
      <c r="C10246" s="4">
        <v>17580</v>
      </c>
      <c r="D10246">
        <v>9590888275</v>
      </c>
      <c r="E10246">
        <f>VLOOKUP(D10246,  base_salary!A:A, 1, FALSE)</f>
        <v>9590888275</v>
      </c>
      <c r="F10246">
        <f t="shared" si="320"/>
        <v>0</v>
      </c>
      <c r="G10246">
        <f t="shared" ca="1" si="321"/>
        <v>0</v>
      </c>
    </row>
    <row r="10247" spans="1:7" x14ac:dyDescent="0.25">
      <c r="A10247" t="s">
        <v>12556</v>
      </c>
      <c r="B10247" t="s">
        <v>1974</v>
      </c>
      <c r="C10247" s="4">
        <v>35463</v>
      </c>
      <c r="D10247">
        <v>1192770250</v>
      </c>
      <c r="E10247">
        <f>VLOOKUP(D10247,  base_salary!A:A, 1, FALSE)</f>
        <v>1192770250</v>
      </c>
      <c r="F10247">
        <f t="shared" si="320"/>
        <v>0</v>
      </c>
      <c r="G10247">
        <f t="shared" ca="1" si="321"/>
        <v>0</v>
      </c>
    </row>
    <row r="10248" spans="1:7" x14ac:dyDescent="0.25">
      <c r="A10248" t="s">
        <v>12557</v>
      </c>
      <c r="B10248" t="s">
        <v>2118</v>
      </c>
      <c r="C10248" s="4">
        <v>30481</v>
      </c>
      <c r="D10248">
        <v>3156820482</v>
      </c>
      <c r="E10248">
        <f>VLOOKUP(D10248,  base_salary!A:A, 1, FALSE)</f>
        <v>3156820482</v>
      </c>
      <c r="F10248">
        <f t="shared" si="320"/>
        <v>0</v>
      </c>
      <c r="G10248">
        <f t="shared" ca="1" si="321"/>
        <v>0</v>
      </c>
    </row>
    <row r="10249" spans="1:7" x14ac:dyDescent="0.25">
      <c r="A10249" t="s">
        <v>12558</v>
      </c>
      <c r="B10249" t="s">
        <v>2519</v>
      </c>
      <c r="C10249" s="4">
        <v>48739</v>
      </c>
      <c r="D10249">
        <v>8093156364</v>
      </c>
      <c r="E10249">
        <f>VLOOKUP(D10249,  base_salary!A:A, 1, FALSE)</f>
        <v>8093156364</v>
      </c>
      <c r="F10249">
        <f t="shared" si="320"/>
        <v>0</v>
      </c>
      <c r="G10249">
        <f t="shared" ca="1" si="321"/>
        <v>0</v>
      </c>
    </row>
    <row r="10250" spans="1:7" x14ac:dyDescent="0.25">
      <c r="A10250" t="s">
        <v>12559</v>
      </c>
      <c r="B10250" t="s">
        <v>2503</v>
      </c>
      <c r="C10250" s="4">
        <v>38225</v>
      </c>
      <c r="D10250">
        <v>3513651333</v>
      </c>
      <c r="E10250">
        <f>VLOOKUP(D10250,  base_salary!A:A, 1, FALSE)</f>
        <v>3513651333</v>
      </c>
      <c r="F10250">
        <f t="shared" si="320"/>
        <v>0</v>
      </c>
      <c r="G10250">
        <f t="shared" ca="1" si="321"/>
        <v>0</v>
      </c>
    </row>
    <row r="10251" spans="1:7" x14ac:dyDescent="0.25">
      <c r="A10251" t="s">
        <v>12560</v>
      </c>
      <c r="B10251" t="s">
        <v>2365</v>
      </c>
      <c r="C10251" s="4">
        <v>21520</v>
      </c>
      <c r="D10251">
        <v>6915102108</v>
      </c>
      <c r="E10251">
        <f>VLOOKUP(D10251,  base_salary!A:A, 1, FALSE)</f>
        <v>6915102108</v>
      </c>
      <c r="F10251">
        <f t="shared" si="320"/>
        <v>0</v>
      </c>
      <c r="G10251">
        <f t="shared" ca="1" si="321"/>
        <v>0</v>
      </c>
    </row>
    <row r="10252" spans="1:7" x14ac:dyDescent="0.25">
      <c r="A10252" t="s">
        <v>12561</v>
      </c>
      <c r="B10252" t="s">
        <v>1934</v>
      </c>
      <c r="C10252" s="4">
        <v>46169</v>
      </c>
      <c r="D10252">
        <v>3935718624</v>
      </c>
      <c r="E10252">
        <f>VLOOKUP(D10252,  base_salary!A:A, 1, FALSE)</f>
        <v>3935718624</v>
      </c>
      <c r="F10252">
        <f t="shared" si="320"/>
        <v>0</v>
      </c>
      <c r="G10252">
        <f t="shared" ca="1" si="321"/>
        <v>0</v>
      </c>
    </row>
    <row r="10253" spans="1:7" x14ac:dyDescent="0.25">
      <c r="A10253" t="s">
        <v>12562</v>
      </c>
      <c r="B10253" t="s">
        <v>2123</v>
      </c>
      <c r="C10253" s="4">
        <v>18128</v>
      </c>
      <c r="D10253">
        <v>4150450668</v>
      </c>
      <c r="E10253">
        <f>VLOOKUP(D10253,  base_salary!A:A, 1, FALSE)</f>
        <v>4150450668</v>
      </c>
      <c r="F10253">
        <f t="shared" si="320"/>
        <v>0</v>
      </c>
      <c r="G10253">
        <f t="shared" ca="1" si="321"/>
        <v>0</v>
      </c>
    </row>
    <row r="10254" spans="1:7" x14ac:dyDescent="0.25">
      <c r="A10254" t="s">
        <v>12563</v>
      </c>
      <c r="B10254" t="s">
        <v>2312</v>
      </c>
      <c r="C10254" s="4">
        <v>40629</v>
      </c>
      <c r="D10254">
        <v>2924550912</v>
      </c>
      <c r="E10254">
        <f>VLOOKUP(D10254,  base_salary!A:A, 1, FALSE)</f>
        <v>2924550912</v>
      </c>
      <c r="F10254">
        <f t="shared" si="320"/>
        <v>0</v>
      </c>
      <c r="G10254">
        <f t="shared" ca="1" si="321"/>
        <v>0</v>
      </c>
    </row>
    <row r="10255" spans="1:7" x14ac:dyDescent="0.25">
      <c r="A10255" t="s">
        <v>12564</v>
      </c>
      <c r="B10255" t="s">
        <v>2201</v>
      </c>
      <c r="C10255" s="4">
        <v>37650</v>
      </c>
      <c r="D10255">
        <v>4439073344</v>
      </c>
      <c r="E10255">
        <f>VLOOKUP(D10255,  base_salary!A:A, 1, FALSE)</f>
        <v>4439073344</v>
      </c>
      <c r="F10255">
        <f t="shared" si="320"/>
        <v>0</v>
      </c>
      <c r="G10255">
        <f t="shared" ca="1" si="321"/>
        <v>0</v>
      </c>
    </row>
    <row r="10256" spans="1:7" x14ac:dyDescent="0.25">
      <c r="A10256" t="s">
        <v>12565</v>
      </c>
      <c r="B10256" t="s">
        <v>2391</v>
      </c>
      <c r="C10256" s="4">
        <v>25772</v>
      </c>
      <c r="D10256">
        <v>4162153728</v>
      </c>
      <c r="E10256">
        <f>VLOOKUP(D10256,  base_salary!A:A, 1, FALSE)</f>
        <v>4162153728</v>
      </c>
      <c r="F10256">
        <f t="shared" si="320"/>
        <v>0</v>
      </c>
      <c r="G10256">
        <f t="shared" ca="1" si="321"/>
        <v>0</v>
      </c>
    </row>
    <row r="10257" spans="1:7" x14ac:dyDescent="0.25">
      <c r="A10257" t="s">
        <v>12566</v>
      </c>
      <c r="B10257" t="s">
        <v>2083</v>
      </c>
      <c r="C10257" s="4">
        <v>39208</v>
      </c>
      <c r="D10257">
        <v>4097160079</v>
      </c>
      <c r="E10257">
        <f>VLOOKUP(D10257,  base_salary!A:A, 1, FALSE)</f>
        <v>4097160079</v>
      </c>
      <c r="F10257">
        <f t="shared" si="320"/>
        <v>0</v>
      </c>
      <c r="G10257">
        <f t="shared" ca="1" si="321"/>
        <v>0</v>
      </c>
    </row>
    <row r="10258" spans="1:7" x14ac:dyDescent="0.25">
      <c r="A10258" t="s">
        <v>12567</v>
      </c>
      <c r="B10258" t="s">
        <v>2004</v>
      </c>
      <c r="C10258" s="4">
        <v>57901</v>
      </c>
      <c r="D10258">
        <v>7243767311</v>
      </c>
      <c r="E10258">
        <f>VLOOKUP(D10258,  base_salary!A:A, 1, FALSE)</f>
        <v>7243767311</v>
      </c>
      <c r="F10258">
        <f t="shared" si="320"/>
        <v>0</v>
      </c>
      <c r="G10258">
        <f t="shared" ca="1" si="321"/>
        <v>0</v>
      </c>
    </row>
    <row r="10259" spans="1:7" x14ac:dyDescent="0.25">
      <c r="A10259" t="s">
        <v>12568</v>
      </c>
      <c r="B10259" t="s">
        <v>3108</v>
      </c>
      <c r="C10259" s="4">
        <v>16223</v>
      </c>
      <c r="D10259">
        <v>8728207157</v>
      </c>
      <c r="E10259">
        <f>VLOOKUP(D10259,  base_salary!A:A, 1, FALSE)</f>
        <v>8728207157</v>
      </c>
      <c r="F10259">
        <f t="shared" si="320"/>
        <v>0</v>
      </c>
      <c r="G10259">
        <f t="shared" ca="1" si="321"/>
        <v>0</v>
      </c>
    </row>
    <row r="10260" spans="1:7" x14ac:dyDescent="0.25">
      <c r="A10260" t="s">
        <v>12569</v>
      </c>
      <c r="B10260" t="s">
        <v>2540</v>
      </c>
      <c r="C10260" s="4">
        <v>43531</v>
      </c>
      <c r="D10260">
        <v>5002048994</v>
      </c>
      <c r="E10260">
        <f>VLOOKUP(D10260,  base_salary!A:A, 1, FALSE)</f>
        <v>5002048994</v>
      </c>
      <c r="F10260">
        <f t="shared" si="320"/>
        <v>0</v>
      </c>
      <c r="G10260">
        <f t="shared" ca="1" si="321"/>
        <v>0</v>
      </c>
    </row>
    <row r="10261" spans="1:7" x14ac:dyDescent="0.25">
      <c r="A10261" t="s">
        <v>12570</v>
      </c>
      <c r="B10261" t="s">
        <v>4864</v>
      </c>
      <c r="C10261" s="4">
        <v>59677</v>
      </c>
      <c r="D10261">
        <v>4768342426</v>
      </c>
      <c r="E10261">
        <f>VLOOKUP(D10261,  base_salary!A:A, 1, FALSE)</f>
        <v>4768342426</v>
      </c>
      <c r="F10261">
        <f t="shared" si="320"/>
        <v>0</v>
      </c>
      <c r="G10261">
        <f t="shared" ca="1" si="321"/>
        <v>0</v>
      </c>
    </row>
    <row r="10262" spans="1:7" x14ac:dyDescent="0.25">
      <c r="A10262" t="s">
        <v>12571</v>
      </c>
      <c r="B10262" t="s">
        <v>1982</v>
      </c>
      <c r="C10262" s="4">
        <v>50125</v>
      </c>
      <c r="D10262">
        <v>5002048994</v>
      </c>
      <c r="E10262">
        <f>VLOOKUP(D10262,  base_salary!A:A, 1, FALSE)</f>
        <v>5002048994</v>
      </c>
      <c r="F10262">
        <f t="shared" si="320"/>
        <v>0</v>
      </c>
      <c r="G10262">
        <f t="shared" ca="1" si="321"/>
        <v>0</v>
      </c>
    </row>
    <row r="10263" spans="1:7" x14ac:dyDescent="0.25">
      <c r="A10263" t="s">
        <v>12572</v>
      </c>
      <c r="B10263" t="s">
        <v>2496</v>
      </c>
      <c r="C10263" s="4">
        <v>13519</v>
      </c>
      <c r="D10263">
        <v>5403399259</v>
      </c>
      <c r="E10263">
        <f>VLOOKUP(D10263,  base_salary!A:A, 1, FALSE)</f>
        <v>5403399259</v>
      </c>
      <c r="F10263">
        <f t="shared" si="320"/>
        <v>0</v>
      </c>
      <c r="G10263">
        <f t="shared" ca="1" si="321"/>
        <v>0</v>
      </c>
    </row>
    <row r="10264" spans="1:7" x14ac:dyDescent="0.25">
      <c r="A10264" t="s">
        <v>12573</v>
      </c>
      <c r="B10264" t="s">
        <v>2154</v>
      </c>
      <c r="C10264" s="4">
        <v>58440</v>
      </c>
      <c r="D10264">
        <v>7769010411</v>
      </c>
      <c r="E10264">
        <f>VLOOKUP(D10264,  base_salary!A:A, 1, FALSE)</f>
        <v>7769010411</v>
      </c>
      <c r="F10264">
        <f t="shared" si="320"/>
        <v>0</v>
      </c>
      <c r="G10264">
        <f t="shared" ca="1" si="321"/>
        <v>0</v>
      </c>
    </row>
    <row r="10265" spans="1:7" x14ac:dyDescent="0.25">
      <c r="A10265" t="s">
        <v>12574</v>
      </c>
      <c r="B10265" t="s">
        <v>2365</v>
      </c>
      <c r="C10265" s="4">
        <v>17713</v>
      </c>
      <c r="D10265">
        <v>8850022085</v>
      </c>
      <c r="E10265">
        <f>VLOOKUP(D10265,  base_salary!A:A, 1, FALSE)</f>
        <v>8850022085</v>
      </c>
      <c r="F10265">
        <f t="shared" si="320"/>
        <v>0</v>
      </c>
      <c r="G10265">
        <f t="shared" ca="1" si="321"/>
        <v>0</v>
      </c>
    </row>
    <row r="10266" spans="1:7" x14ac:dyDescent="0.25">
      <c r="A10266" t="s">
        <v>12575</v>
      </c>
      <c r="B10266" t="s">
        <v>2722</v>
      </c>
      <c r="C10266" s="4">
        <v>15771</v>
      </c>
      <c r="D10266">
        <v>3463222345</v>
      </c>
      <c r="E10266">
        <f>VLOOKUP(D10266,  base_salary!A:A, 1, FALSE)</f>
        <v>3463222345</v>
      </c>
      <c r="F10266">
        <f t="shared" si="320"/>
        <v>0</v>
      </c>
      <c r="G10266">
        <f t="shared" ca="1" si="321"/>
        <v>0</v>
      </c>
    </row>
    <row r="10267" spans="1:7" x14ac:dyDescent="0.25">
      <c r="A10267" t="s">
        <v>12576</v>
      </c>
      <c r="B10267" t="s">
        <v>3583</v>
      </c>
      <c r="C10267" s="4">
        <v>54703</v>
      </c>
      <c r="D10267">
        <v>7670936274</v>
      </c>
      <c r="E10267">
        <f>VLOOKUP(D10267,  base_salary!A:A, 1, FALSE)</f>
        <v>7670936274</v>
      </c>
      <c r="F10267">
        <f t="shared" si="320"/>
        <v>0</v>
      </c>
      <c r="G10267">
        <f t="shared" ca="1" si="321"/>
        <v>0</v>
      </c>
    </row>
    <row r="10268" spans="1:7" x14ac:dyDescent="0.25">
      <c r="A10268" t="s">
        <v>12577</v>
      </c>
      <c r="B10268" t="s">
        <v>2146</v>
      </c>
      <c r="C10268" s="4">
        <v>43389</v>
      </c>
      <c r="D10268">
        <v>8682006391</v>
      </c>
      <c r="E10268">
        <f>VLOOKUP(D10268,  base_salary!A:A, 1, FALSE)</f>
        <v>8682006391</v>
      </c>
      <c r="F10268">
        <f t="shared" si="320"/>
        <v>0</v>
      </c>
      <c r="G10268">
        <f t="shared" ca="1" si="321"/>
        <v>0</v>
      </c>
    </row>
    <row r="10269" spans="1:7" x14ac:dyDescent="0.25">
      <c r="A10269" t="s">
        <v>12578</v>
      </c>
      <c r="B10269" t="s">
        <v>3720</v>
      </c>
      <c r="C10269" s="4">
        <v>20828</v>
      </c>
      <c r="D10269">
        <v>4194897803</v>
      </c>
      <c r="E10269">
        <f>VLOOKUP(D10269,  base_salary!A:A, 1, FALSE)</f>
        <v>4194897803</v>
      </c>
      <c r="F10269">
        <f t="shared" si="320"/>
        <v>0</v>
      </c>
      <c r="G10269">
        <f t="shared" ca="1" si="321"/>
        <v>0</v>
      </c>
    </row>
    <row r="10270" spans="1:7" x14ac:dyDescent="0.25">
      <c r="A10270" t="s">
        <v>12579</v>
      </c>
      <c r="B10270" t="s">
        <v>2212</v>
      </c>
      <c r="C10270" s="4">
        <v>17427</v>
      </c>
      <c r="D10270">
        <v>9727426344</v>
      </c>
      <c r="E10270">
        <f>VLOOKUP(D10270,  base_salary!A:A, 1, FALSE)</f>
        <v>9727426344</v>
      </c>
      <c r="F10270">
        <f t="shared" si="320"/>
        <v>0</v>
      </c>
      <c r="G10270">
        <f t="shared" ca="1" si="321"/>
        <v>0</v>
      </c>
    </row>
    <row r="10271" spans="1:7" x14ac:dyDescent="0.25">
      <c r="A10271" t="s">
        <v>12580</v>
      </c>
      <c r="B10271" t="s">
        <v>2154</v>
      </c>
      <c r="C10271" s="4">
        <v>49070</v>
      </c>
      <c r="D10271">
        <v>893122882</v>
      </c>
      <c r="E10271">
        <f>VLOOKUP(D10271,  base_salary!A:A, 1, FALSE)</f>
        <v>893122882</v>
      </c>
      <c r="F10271">
        <f t="shared" si="320"/>
        <v>0</v>
      </c>
      <c r="G10271">
        <f t="shared" ca="1" si="321"/>
        <v>0</v>
      </c>
    </row>
    <row r="10272" spans="1:7" x14ac:dyDescent="0.25">
      <c r="A10272" t="s">
        <v>12581</v>
      </c>
      <c r="B10272" t="s">
        <v>3247</v>
      </c>
      <c r="C10272" s="4">
        <v>12188</v>
      </c>
      <c r="D10272">
        <v>2702941109</v>
      </c>
      <c r="E10272">
        <f>VLOOKUP(D10272,  base_salary!A:A, 1, FALSE)</f>
        <v>2702941109</v>
      </c>
      <c r="F10272">
        <f t="shared" si="320"/>
        <v>0</v>
      </c>
      <c r="G10272">
        <f t="shared" ca="1" si="321"/>
        <v>0</v>
      </c>
    </row>
    <row r="10273" spans="1:7" x14ac:dyDescent="0.25">
      <c r="A10273" t="s">
        <v>12582</v>
      </c>
      <c r="B10273" t="s">
        <v>3297</v>
      </c>
      <c r="C10273" s="4">
        <v>13260</v>
      </c>
      <c r="D10273">
        <v>8115985503</v>
      </c>
      <c r="E10273">
        <f>VLOOKUP(D10273,  base_salary!A:A, 1, FALSE)</f>
        <v>8115985503</v>
      </c>
      <c r="F10273">
        <f t="shared" si="320"/>
        <v>0</v>
      </c>
      <c r="G10273">
        <f t="shared" ca="1" si="321"/>
        <v>0</v>
      </c>
    </row>
    <row r="10274" spans="1:7" x14ac:dyDescent="0.25">
      <c r="A10274" t="s">
        <v>12583</v>
      </c>
      <c r="B10274" t="s">
        <v>2065</v>
      </c>
      <c r="C10274" s="4">
        <v>22122</v>
      </c>
      <c r="D10274">
        <v>6815475379</v>
      </c>
      <c r="E10274">
        <f>VLOOKUP(D10274,  base_salary!A:A, 1, FALSE)</f>
        <v>6815475379</v>
      </c>
      <c r="F10274">
        <f t="shared" si="320"/>
        <v>0</v>
      </c>
      <c r="G10274">
        <f t="shared" ca="1" si="321"/>
        <v>0</v>
      </c>
    </row>
    <row r="10275" spans="1:7" x14ac:dyDescent="0.25">
      <c r="A10275" t="s">
        <v>12584</v>
      </c>
      <c r="B10275" t="s">
        <v>2660</v>
      </c>
      <c r="C10275" s="4">
        <v>35820</v>
      </c>
      <c r="D10275">
        <v>8249460030</v>
      </c>
      <c r="E10275">
        <f>VLOOKUP(D10275,  base_salary!A:A, 1, FALSE)</f>
        <v>8249460030</v>
      </c>
      <c r="F10275">
        <f t="shared" si="320"/>
        <v>0</v>
      </c>
      <c r="G10275">
        <f t="shared" ca="1" si="321"/>
        <v>0</v>
      </c>
    </row>
    <row r="10276" spans="1:7" x14ac:dyDescent="0.25">
      <c r="A10276" t="s">
        <v>12585</v>
      </c>
      <c r="B10276" t="s">
        <v>1940</v>
      </c>
      <c r="C10276" s="4">
        <v>57325</v>
      </c>
      <c r="D10276">
        <v>5499856877</v>
      </c>
      <c r="E10276">
        <f>VLOOKUP(D10276,  base_salary!A:A, 1, FALSE)</f>
        <v>5499856877</v>
      </c>
      <c r="F10276">
        <f t="shared" si="320"/>
        <v>0</v>
      </c>
      <c r="G10276">
        <f t="shared" ca="1" si="321"/>
        <v>0</v>
      </c>
    </row>
    <row r="10277" spans="1:7" x14ac:dyDescent="0.25">
      <c r="A10277" t="s">
        <v>12586</v>
      </c>
      <c r="B10277" t="s">
        <v>2576</v>
      </c>
      <c r="C10277" s="4">
        <v>28207</v>
      </c>
      <c r="D10277">
        <v>1192770250</v>
      </c>
      <c r="E10277">
        <f>VLOOKUP(D10277,  base_salary!A:A, 1, FALSE)</f>
        <v>1192770250</v>
      </c>
      <c r="F10277">
        <f t="shared" si="320"/>
        <v>0</v>
      </c>
      <c r="G10277">
        <f t="shared" ca="1" si="321"/>
        <v>0</v>
      </c>
    </row>
    <row r="10278" spans="1:7" x14ac:dyDescent="0.25">
      <c r="A10278" t="s">
        <v>12587</v>
      </c>
      <c r="B10278" t="s">
        <v>2665</v>
      </c>
      <c r="C10278" s="4">
        <v>59844</v>
      </c>
      <c r="D10278">
        <v>502909099</v>
      </c>
      <c r="E10278">
        <f>VLOOKUP(D10278,  base_salary!A:A, 1, FALSE)</f>
        <v>502909099</v>
      </c>
      <c r="F10278">
        <f t="shared" si="320"/>
        <v>0</v>
      </c>
      <c r="G10278">
        <f t="shared" ca="1" si="321"/>
        <v>0</v>
      </c>
    </row>
    <row r="10279" spans="1:7" x14ac:dyDescent="0.25">
      <c r="A10279" t="s">
        <v>12588</v>
      </c>
      <c r="B10279" t="s">
        <v>3039</v>
      </c>
      <c r="C10279" s="4">
        <v>28373</v>
      </c>
      <c r="D10279">
        <v>8533410514</v>
      </c>
      <c r="E10279">
        <f>VLOOKUP(D10279,  base_salary!A:A, 1, FALSE)</f>
        <v>8533410514</v>
      </c>
      <c r="F10279">
        <f t="shared" si="320"/>
        <v>0</v>
      </c>
      <c r="G10279">
        <f t="shared" ca="1" si="321"/>
        <v>0</v>
      </c>
    </row>
    <row r="10280" spans="1:7" x14ac:dyDescent="0.25">
      <c r="A10280" t="s">
        <v>12589</v>
      </c>
      <c r="B10280" t="s">
        <v>1944</v>
      </c>
      <c r="C10280" s="4">
        <v>25880</v>
      </c>
      <c r="D10280">
        <v>7957976743</v>
      </c>
      <c r="E10280">
        <f>VLOOKUP(D10280,  base_salary!A:A, 1, FALSE)</f>
        <v>7957976743</v>
      </c>
      <c r="F10280">
        <f t="shared" si="320"/>
        <v>0</v>
      </c>
      <c r="G10280">
        <f t="shared" ca="1" si="321"/>
        <v>0</v>
      </c>
    </row>
    <row r="10281" spans="1:7" x14ac:dyDescent="0.25">
      <c r="A10281" t="s">
        <v>12590</v>
      </c>
      <c r="B10281" t="s">
        <v>3279</v>
      </c>
      <c r="C10281" s="4">
        <v>15538</v>
      </c>
      <c r="D10281">
        <v>4342145855</v>
      </c>
      <c r="E10281">
        <f>VLOOKUP(D10281,  base_salary!A:A, 1, FALSE)</f>
        <v>4342145855</v>
      </c>
      <c r="F10281">
        <f t="shared" si="320"/>
        <v>0</v>
      </c>
      <c r="G10281">
        <f t="shared" ca="1" si="321"/>
        <v>0</v>
      </c>
    </row>
    <row r="10282" spans="1:7" x14ac:dyDescent="0.25">
      <c r="A10282" t="s">
        <v>12591</v>
      </c>
      <c r="B10282" t="s">
        <v>2670</v>
      </c>
      <c r="C10282" s="4">
        <v>48647</v>
      </c>
      <c r="D10282">
        <v>701563818</v>
      </c>
      <c r="E10282">
        <f>VLOOKUP(D10282,  base_salary!A:A, 1, FALSE)</f>
        <v>701563818</v>
      </c>
      <c r="F10282">
        <f t="shared" si="320"/>
        <v>0</v>
      </c>
      <c r="G10282">
        <f t="shared" ca="1" si="321"/>
        <v>0</v>
      </c>
    </row>
    <row r="10283" spans="1:7" x14ac:dyDescent="0.25">
      <c r="A10283" t="s">
        <v>12592</v>
      </c>
      <c r="B10283" t="s">
        <v>1993</v>
      </c>
      <c r="C10283" s="4">
        <v>38145</v>
      </c>
      <c r="D10283">
        <v>1565607864</v>
      </c>
      <c r="E10283">
        <f>VLOOKUP(D10283,  base_salary!A:A, 1, FALSE)</f>
        <v>1565607864</v>
      </c>
      <c r="F10283">
        <f t="shared" si="320"/>
        <v>0</v>
      </c>
      <c r="G10283">
        <f t="shared" ca="1" si="321"/>
        <v>0</v>
      </c>
    </row>
    <row r="10284" spans="1:7" x14ac:dyDescent="0.25">
      <c r="A10284" t="s">
        <v>12593</v>
      </c>
      <c r="B10284" t="s">
        <v>3390</v>
      </c>
      <c r="C10284" s="4">
        <v>42479</v>
      </c>
      <c r="D10284">
        <v>8904404991</v>
      </c>
      <c r="E10284">
        <f>VLOOKUP(D10284,  base_salary!A:A, 1, FALSE)</f>
        <v>8904404991</v>
      </c>
      <c r="F10284">
        <f t="shared" si="320"/>
        <v>0</v>
      </c>
      <c r="G10284">
        <f t="shared" ca="1" si="321"/>
        <v>0</v>
      </c>
    </row>
    <row r="10285" spans="1:7" x14ac:dyDescent="0.25">
      <c r="A10285" t="s">
        <v>12594</v>
      </c>
      <c r="B10285" t="s">
        <v>2457</v>
      </c>
      <c r="C10285" s="4">
        <v>47392</v>
      </c>
      <c r="D10285">
        <v>492630925</v>
      </c>
      <c r="E10285">
        <f>VLOOKUP(D10285,  base_salary!A:A, 1, FALSE)</f>
        <v>492630925</v>
      </c>
      <c r="F10285">
        <f t="shared" si="320"/>
        <v>0</v>
      </c>
      <c r="G10285">
        <f t="shared" ca="1" si="321"/>
        <v>0</v>
      </c>
    </row>
    <row r="10286" spans="1:7" x14ac:dyDescent="0.25">
      <c r="A10286" t="s">
        <v>12595</v>
      </c>
      <c r="B10286" t="s">
        <v>2158</v>
      </c>
      <c r="C10286" s="4">
        <v>25232</v>
      </c>
      <c r="D10286">
        <v>3513651333</v>
      </c>
      <c r="E10286">
        <f>VLOOKUP(D10286,  base_salary!A:A, 1, FALSE)</f>
        <v>3513651333</v>
      </c>
      <c r="F10286">
        <f t="shared" si="320"/>
        <v>0</v>
      </c>
      <c r="G10286">
        <f t="shared" ca="1" si="321"/>
        <v>0</v>
      </c>
    </row>
    <row r="10287" spans="1:7" x14ac:dyDescent="0.25">
      <c r="A10287" t="s">
        <v>12596</v>
      </c>
      <c r="B10287" t="s">
        <v>2916</v>
      </c>
      <c r="C10287" s="4">
        <v>26908</v>
      </c>
      <c r="D10287">
        <v>5629875752</v>
      </c>
      <c r="E10287">
        <f>VLOOKUP(D10287,  base_salary!A:A, 1, FALSE)</f>
        <v>5629875752</v>
      </c>
      <c r="F10287">
        <f t="shared" si="320"/>
        <v>0</v>
      </c>
      <c r="G10287">
        <f t="shared" ca="1" si="321"/>
        <v>0</v>
      </c>
    </row>
    <row r="10288" spans="1:7" x14ac:dyDescent="0.25">
      <c r="A10288" t="s">
        <v>12597</v>
      </c>
      <c r="B10288" t="s">
        <v>1934</v>
      </c>
      <c r="C10288" s="4">
        <v>21268</v>
      </c>
      <c r="D10288">
        <v>7635344498</v>
      </c>
      <c r="E10288">
        <f>VLOOKUP(D10288,  base_salary!A:A, 1, FALSE)</f>
        <v>7635344498</v>
      </c>
      <c r="F10288">
        <f t="shared" si="320"/>
        <v>0</v>
      </c>
      <c r="G10288">
        <f t="shared" ca="1" si="321"/>
        <v>0</v>
      </c>
    </row>
    <row r="10289" spans="1:7" x14ac:dyDescent="0.25">
      <c r="A10289" t="s">
        <v>12598</v>
      </c>
      <c r="B10289" t="s">
        <v>1960</v>
      </c>
      <c r="C10289" s="4">
        <v>42616</v>
      </c>
      <c r="D10289">
        <v>6819637888</v>
      </c>
      <c r="E10289">
        <f>VLOOKUP(D10289,  base_salary!A:A, 1, FALSE)</f>
        <v>6819637888</v>
      </c>
      <c r="F10289">
        <f t="shared" si="320"/>
        <v>0</v>
      </c>
      <c r="G10289">
        <f t="shared" ca="1" si="321"/>
        <v>0</v>
      </c>
    </row>
    <row r="10290" spans="1:7" x14ac:dyDescent="0.25">
      <c r="A10290" t="s">
        <v>12599</v>
      </c>
      <c r="B10290" t="s">
        <v>2037</v>
      </c>
      <c r="C10290" s="4">
        <v>32925</v>
      </c>
      <c r="D10290">
        <v>6279928705</v>
      </c>
      <c r="E10290">
        <f>VLOOKUP(D10290,  base_salary!A:A, 1, FALSE)</f>
        <v>6279928705</v>
      </c>
      <c r="F10290">
        <f t="shared" si="320"/>
        <v>0</v>
      </c>
      <c r="G10290">
        <f t="shared" ca="1" si="321"/>
        <v>0</v>
      </c>
    </row>
    <row r="10291" spans="1:7" x14ac:dyDescent="0.25">
      <c r="A10291" t="s">
        <v>12600</v>
      </c>
      <c r="B10291" t="s">
        <v>2146</v>
      </c>
      <c r="C10291" s="4">
        <v>59107</v>
      </c>
      <c r="D10291">
        <v>9726873223</v>
      </c>
      <c r="E10291">
        <f>VLOOKUP(D10291,  base_salary!A:A, 1, FALSE)</f>
        <v>9726873223</v>
      </c>
      <c r="F10291">
        <f t="shared" si="320"/>
        <v>0</v>
      </c>
      <c r="G10291">
        <f t="shared" ca="1" si="321"/>
        <v>0</v>
      </c>
    </row>
    <row r="10292" spans="1:7" x14ac:dyDescent="0.25">
      <c r="A10292" t="s">
        <v>12601</v>
      </c>
      <c r="B10292" t="s">
        <v>2608</v>
      </c>
      <c r="C10292" s="4">
        <v>36959</v>
      </c>
      <c r="D10292">
        <v>8047841793</v>
      </c>
      <c r="E10292">
        <f>VLOOKUP(D10292,  base_salary!A:A, 1, FALSE)</f>
        <v>8047841793</v>
      </c>
      <c r="F10292">
        <f t="shared" si="320"/>
        <v>0</v>
      </c>
      <c r="G10292">
        <f t="shared" ca="1" si="321"/>
        <v>0</v>
      </c>
    </row>
    <row r="10293" spans="1:7" x14ac:dyDescent="0.25">
      <c r="A10293" t="s">
        <v>12602</v>
      </c>
      <c r="B10293" t="s">
        <v>2501</v>
      </c>
      <c r="C10293" s="4">
        <v>12714</v>
      </c>
      <c r="D10293">
        <v>502909099</v>
      </c>
      <c r="E10293">
        <f>VLOOKUP(D10293,  base_salary!A:A, 1, FALSE)</f>
        <v>502909099</v>
      </c>
      <c r="F10293">
        <f t="shared" si="320"/>
        <v>0</v>
      </c>
      <c r="G10293">
        <f t="shared" ca="1" si="321"/>
        <v>0</v>
      </c>
    </row>
    <row r="10294" spans="1:7" x14ac:dyDescent="0.25">
      <c r="A10294" t="s">
        <v>12603</v>
      </c>
      <c r="B10294" t="s">
        <v>2419</v>
      </c>
      <c r="C10294" s="4">
        <v>10045</v>
      </c>
      <c r="D10294">
        <v>5403399259</v>
      </c>
      <c r="E10294">
        <f>VLOOKUP(D10294,  base_salary!A:A, 1, FALSE)</f>
        <v>5403399259</v>
      </c>
      <c r="F10294">
        <f t="shared" si="320"/>
        <v>0</v>
      </c>
      <c r="G10294">
        <f t="shared" ca="1" si="321"/>
        <v>0</v>
      </c>
    </row>
    <row r="10295" spans="1:7" x14ac:dyDescent="0.25">
      <c r="A10295" t="s">
        <v>12604</v>
      </c>
      <c r="B10295" t="s">
        <v>2992</v>
      </c>
      <c r="C10295" s="4">
        <v>56340</v>
      </c>
      <c r="D10295">
        <v>2809344809</v>
      </c>
      <c r="E10295">
        <f>VLOOKUP(D10295,  base_salary!A:A, 1, FALSE)</f>
        <v>2809344809</v>
      </c>
      <c r="F10295">
        <f t="shared" si="320"/>
        <v>0</v>
      </c>
      <c r="G10295">
        <f t="shared" ca="1" si="321"/>
        <v>0</v>
      </c>
    </row>
    <row r="10296" spans="1:7" x14ac:dyDescent="0.25">
      <c r="A10296" t="s">
        <v>12605</v>
      </c>
      <c r="B10296" t="s">
        <v>2576</v>
      </c>
      <c r="C10296" s="4">
        <v>20527</v>
      </c>
      <c r="D10296">
        <v>4256220232</v>
      </c>
      <c r="E10296">
        <f>VLOOKUP(D10296,  base_salary!A:A, 1, FALSE)</f>
        <v>4256220232</v>
      </c>
      <c r="F10296">
        <f t="shared" si="320"/>
        <v>0</v>
      </c>
      <c r="G10296">
        <f t="shared" ca="1" si="321"/>
        <v>0</v>
      </c>
    </row>
    <row r="10297" spans="1:7" x14ac:dyDescent="0.25">
      <c r="A10297" t="s">
        <v>12606</v>
      </c>
      <c r="B10297" t="s">
        <v>1980</v>
      </c>
      <c r="C10297" s="4">
        <v>55987</v>
      </c>
      <c r="D10297">
        <v>7286297414</v>
      </c>
      <c r="E10297">
        <f>VLOOKUP(D10297,  base_salary!A:A, 1, FALSE)</f>
        <v>7286297414</v>
      </c>
      <c r="F10297">
        <f t="shared" si="320"/>
        <v>0</v>
      </c>
      <c r="G10297">
        <f t="shared" ca="1" si="321"/>
        <v>0</v>
      </c>
    </row>
    <row r="10298" spans="1:7" x14ac:dyDescent="0.25">
      <c r="A10298" t="s">
        <v>12607</v>
      </c>
      <c r="B10298" t="s">
        <v>2475</v>
      </c>
      <c r="C10298" s="4">
        <v>22824</v>
      </c>
      <c r="D10298">
        <v>4184483038</v>
      </c>
      <c r="E10298">
        <f>VLOOKUP(D10298,  base_salary!A:A, 1, FALSE)</f>
        <v>4184483038</v>
      </c>
      <c r="F10298">
        <f t="shared" si="320"/>
        <v>0</v>
      </c>
      <c r="G10298">
        <f t="shared" ca="1" si="321"/>
        <v>0</v>
      </c>
    </row>
    <row r="10299" spans="1:7" x14ac:dyDescent="0.25">
      <c r="A10299" t="s">
        <v>12608</v>
      </c>
      <c r="B10299" t="s">
        <v>2271</v>
      </c>
      <c r="C10299" s="4">
        <v>18057</v>
      </c>
      <c r="D10299">
        <v>8685064791</v>
      </c>
      <c r="E10299">
        <f>VLOOKUP(D10299,  base_salary!A:A, 1, FALSE)</f>
        <v>8685064791</v>
      </c>
      <c r="F10299">
        <f t="shared" si="320"/>
        <v>0</v>
      </c>
      <c r="G10299">
        <f t="shared" ca="1" si="321"/>
        <v>0</v>
      </c>
    </row>
    <row r="10300" spans="1:7" x14ac:dyDescent="0.25">
      <c r="A10300" t="s">
        <v>12609</v>
      </c>
      <c r="B10300" t="s">
        <v>2111</v>
      </c>
      <c r="C10300" s="4">
        <v>18468</v>
      </c>
      <c r="D10300">
        <v>6961242316</v>
      </c>
      <c r="E10300">
        <f>VLOOKUP(D10300,  base_salary!A:A, 1, FALSE)</f>
        <v>6961242316</v>
      </c>
      <c r="F10300">
        <f t="shared" si="320"/>
        <v>0</v>
      </c>
      <c r="G10300">
        <f t="shared" ca="1" si="321"/>
        <v>0</v>
      </c>
    </row>
    <row r="10301" spans="1:7" x14ac:dyDescent="0.25">
      <c r="A10301" t="s">
        <v>12610</v>
      </c>
      <c r="B10301" t="s">
        <v>2288</v>
      </c>
      <c r="C10301" s="4">
        <v>24482</v>
      </c>
      <c r="D10301">
        <v>2060025532</v>
      </c>
      <c r="E10301">
        <f>VLOOKUP(D10301,  base_salary!A:A, 1, FALSE)</f>
        <v>2060025532</v>
      </c>
      <c r="F10301">
        <f t="shared" si="320"/>
        <v>0</v>
      </c>
      <c r="G10301">
        <f t="shared" ca="1" si="321"/>
        <v>0</v>
      </c>
    </row>
    <row r="10302" spans="1:7" x14ac:dyDescent="0.25">
      <c r="A10302" t="s">
        <v>12611</v>
      </c>
      <c r="B10302" t="s">
        <v>2246</v>
      </c>
      <c r="C10302" s="4">
        <v>41099</v>
      </c>
      <c r="D10302">
        <v>7493076952</v>
      </c>
      <c r="E10302">
        <f>VLOOKUP(D10302,  base_salary!A:A, 1, FALSE)</f>
        <v>7493076952</v>
      </c>
      <c r="F10302">
        <f t="shared" si="320"/>
        <v>0</v>
      </c>
      <c r="G10302">
        <f t="shared" ca="1" si="321"/>
        <v>0</v>
      </c>
    </row>
    <row r="10303" spans="1:7" x14ac:dyDescent="0.25">
      <c r="A10303" t="s">
        <v>12612</v>
      </c>
      <c r="B10303" t="s">
        <v>2223</v>
      </c>
      <c r="C10303" s="4">
        <v>15472</v>
      </c>
      <c r="D10303">
        <v>3580617389</v>
      </c>
      <c r="E10303">
        <f>VLOOKUP(D10303,  base_salary!A:A, 1, FALSE)</f>
        <v>3580617389</v>
      </c>
      <c r="F10303">
        <f t="shared" si="320"/>
        <v>0</v>
      </c>
      <c r="G10303">
        <f t="shared" ca="1" si="321"/>
        <v>0</v>
      </c>
    </row>
    <row r="10304" spans="1:7" x14ac:dyDescent="0.25">
      <c r="A10304" t="s">
        <v>12613</v>
      </c>
      <c r="B10304" t="s">
        <v>2914</v>
      </c>
      <c r="C10304" s="4">
        <v>52360</v>
      </c>
      <c r="D10304">
        <v>8302317314</v>
      </c>
      <c r="E10304">
        <f>VLOOKUP(D10304,  base_salary!A:A, 1, FALSE)</f>
        <v>8302317314</v>
      </c>
      <c r="F10304">
        <f t="shared" si="320"/>
        <v>0</v>
      </c>
      <c r="G10304">
        <f t="shared" ca="1" si="321"/>
        <v>0</v>
      </c>
    </row>
    <row r="10305" spans="1:7" x14ac:dyDescent="0.25">
      <c r="A10305" t="s">
        <v>12614</v>
      </c>
      <c r="B10305" t="s">
        <v>2393</v>
      </c>
      <c r="C10305" s="4">
        <v>50218</v>
      </c>
      <c r="D10305">
        <v>3597778305</v>
      </c>
      <c r="E10305">
        <f>VLOOKUP(D10305,  base_salary!A:A, 1, FALSE)</f>
        <v>3597778305</v>
      </c>
      <c r="F10305">
        <f t="shared" si="320"/>
        <v>0</v>
      </c>
      <c r="G10305">
        <f t="shared" ca="1" si="321"/>
        <v>0</v>
      </c>
    </row>
    <row r="10306" spans="1:7" x14ac:dyDescent="0.25">
      <c r="A10306" t="s">
        <v>12615</v>
      </c>
      <c r="B10306" t="s">
        <v>2168</v>
      </c>
      <c r="C10306" s="4">
        <v>35847</v>
      </c>
      <c r="D10306">
        <v>4997183822</v>
      </c>
      <c r="E10306">
        <f>VLOOKUP(D10306,  base_salary!A:A, 1, FALSE)</f>
        <v>4997183822</v>
      </c>
      <c r="F10306">
        <f t="shared" si="320"/>
        <v>0</v>
      </c>
      <c r="G10306">
        <f t="shared" ca="1" si="321"/>
        <v>0</v>
      </c>
    </row>
    <row r="10307" spans="1:7" x14ac:dyDescent="0.25">
      <c r="A10307" t="s">
        <v>12616</v>
      </c>
      <c r="B10307" t="s">
        <v>2203</v>
      </c>
      <c r="C10307" s="4">
        <v>11145</v>
      </c>
      <c r="D10307">
        <v>8685064791</v>
      </c>
      <c r="E10307">
        <f>VLOOKUP(D10307,  base_salary!A:A, 1, FALSE)</f>
        <v>8685064791</v>
      </c>
      <c r="F10307">
        <f t="shared" ref="F10307:F10370" si="322">IF(ISERROR(E10307), 1, 0)</f>
        <v>0</v>
      </c>
      <c r="G10307">
        <f t="shared" ref="G10307:G10370" ca="1" si="323">SUM(G:G)</f>
        <v>0</v>
      </c>
    </row>
    <row r="10308" spans="1:7" x14ac:dyDescent="0.25">
      <c r="A10308" t="s">
        <v>12617</v>
      </c>
      <c r="B10308" t="s">
        <v>2089</v>
      </c>
      <c r="C10308" s="4">
        <v>57453</v>
      </c>
      <c r="D10308">
        <v>1425230725</v>
      </c>
      <c r="E10308">
        <f>VLOOKUP(D10308,  base_salary!A:A, 1, FALSE)</f>
        <v>1425230725</v>
      </c>
      <c r="F10308">
        <f t="shared" si="322"/>
        <v>0</v>
      </c>
      <c r="G10308">
        <f t="shared" ca="1" si="323"/>
        <v>0</v>
      </c>
    </row>
    <row r="10309" spans="1:7" x14ac:dyDescent="0.25">
      <c r="A10309" t="s">
        <v>12618</v>
      </c>
      <c r="B10309" t="s">
        <v>2288</v>
      </c>
      <c r="C10309" s="4">
        <v>22505</v>
      </c>
      <c r="D10309">
        <v>1887308636</v>
      </c>
      <c r="E10309">
        <f>VLOOKUP(D10309,  base_salary!A:A, 1, FALSE)</f>
        <v>1887308636</v>
      </c>
      <c r="F10309">
        <f t="shared" si="322"/>
        <v>0</v>
      </c>
      <c r="G10309">
        <f t="shared" ca="1" si="323"/>
        <v>0</v>
      </c>
    </row>
    <row r="10310" spans="1:7" x14ac:dyDescent="0.25">
      <c r="A10310" t="s">
        <v>12619</v>
      </c>
      <c r="B10310" t="s">
        <v>2431</v>
      </c>
      <c r="C10310" s="4">
        <v>50339</v>
      </c>
      <c r="D10310">
        <v>3219526055</v>
      </c>
      <c r="E10310">
        <f>VLOOKUP(D10310,  base_salary!A:A, 1, FALSE)</f>
        <v>3219526055</v>
      </c>
      <c r="F10310">
        <f t="shared" si="322"/>
        <v>0</v>
      </c>
      <c r="G10310">
        <f t="shared" ca="1" si="323"/>
        <v>0</v>
      </c>
    </row>
    <row r="10311" spans="1:7" x14ac:dyDescent="0.25">
      <c r="A10311" t="s">
        <v>12620</v>
      </c>
      <c r="B10311" t="s">
        <v>3291</v>
      </c>
      <c r="C10311" s="4">
        <v>33270</v>
      </c>
      <c r="D10311">
        <v>2083520173</v>
      </c>
      <c r="E10311">
        <f>VLOOKUP(D10311,  base_salary!A:A, 1, FALSE)</f>
        <v>2083520173</v>
      </c>
      <c r="F10311">
        <f t="shared" si="322"/>
        <v>0</v>
      </c>
      <c r="G10311">
        <f t="shared" ca="1" si="323"/>
        <v>0</v>
      </c>
    </row>
    <row r="10312" spans="1:7" x14ac:dyDescent="0.25">
      <c r="A10312" t="s">
        <v>12621</v>
      </c>
      <c r="B10312" t="s">
        <v>2321</v>
      </c>
      <c r="C10312" s="4">
        <v>34327</v>
      </c>
      <c r="D10312">
        <v>7635344498</v>
      </c>
      <c r="E10312">
        <f>VLOOKUP(D10312,  base_salary!A:A, 1, FALSE)</f>
        <v>7635344498</v>
      </c>
      <c r="F10312">
        <f t="shared" si="322"/>
        <v>0</v>
      </c>
      <c r="G10312">
        <f t="shared" ca="1" si="323"/>
        <v>0</v>
      </c>
    </row>
    <row r="10313" spans="1:7" x14ac:dyDescent="0.25">
      <c r="A10313" t="s">
        <v>12622</v>
      </c>
      <c r="B10313" t="s">
        <v>2920</v>
      </c>
      <c r="C10313" s="4">
        <v>19738</v>
      </c>
      <c r="D10313">
        <v>8519669638</v>
      </c>
      <c r="E10313">
        <f>VLOOKUP(D10313,  base_salary!A:A, 1, FALSE)</f>
        <v>8519669638</v>
      </c>
      <c r="F10313">
        <f t="shared" si="322"/>
        <v>0</v>
      </c>
      <c r="G10313">
        <f t="shared" ca="1" si="323"/>
        <v>0</v>
      </c>
    </row>
    <row r="10314" spans="1:7" x14ac:dyDescent="0.25">
      <c r="A10314" t="s">
        <v>12623</v>
      </c>
      <c r="B10314" t="s">
        <v>2001</v>
      </c>
      <c r="C10314" s="4">
        <v>59793</v>
      </c>
      <c r="D10314">
        <v>7402856011</v>
      </c>
      <c r="E10314">
        <f>VLOOKUP(D10314,  base_salary!A:A, 1, FALSE)</f>
        <v>7402856011</v>
      </c>
      <c r="F10314">
        <f t="shared" si="322"/>
        <v>0</v>
      </c>
      <c r="G10314">
        <f t="shared" ca="1" si="323"/>
        <v>0</v>
      </c>
    </row>
    <row r="10315" spans="1:7" x14ac:dyDescent="0.25">
      <c r="A10315" t="s">
        <v>12624</v>
      </c>
      <c r="B10315" t="s">
        <v>2283</v>
      </c>
      <c r="C10315" s="4">
        <v>52781</v>
      </c>
      <c r="D10315">
        <v>5629875752</v>
      </c>
      <c r="E10315">
        <f>VLOOKUP(D10315,  base_salary!A:A, 1, FALSE)</f>
        <v>5629875752</v>
      </c>
      <c r="F10315">
        <f t="shared" si="322"/>
        <v>0</v>
      </c>
      <c r="G10315">
        <f t="shared" ca="1" si="323"/>
        <v>0</v>
      </c>
    </row>
    <row r="10316" spans="1:7" x14ac:dyDescent="0.25">
      <c r="A10316" t="s">
        <v>12625</v>
      </c>
      <c r="B10316" t="s">
        <v>2133</v>
      </c>
      <c r="C10316" s="4">
        <v>35017</v>
      </c>
      <c r="D10316">
        <v>8757371024</v>
      </c>
      <c r="E10316">
        <f>VLOOKUP(D10316,  base_salary!A:A, 1, FALSE)</f>
        <v>8757371024</v>
      </c>
      <c r="F10316">
        <f t="shared" si="322"/>
        <v>0</v>
      </c>
      <c r="G10316">
        <f t="shared" ca="1" si="323"/>
        <v>0</v>
      </c>
    </row>
    <row r="10317" spans="1:7" x14ac:dyDescent="0.25">
      <c r="A10317" t="s">
        <v>12626</v>
      </c>
      <c r="B10317" t="s">
        <v>2255</v>
      </c>
      <c r="C10317" s="4">
        <v>31682</v>
      </c>
      <c r="D10317">
        <v>8264394108</v>
      </c>
      <c r="E10317">
        <f>VLOOKUP(D10317,  base_salary!A:A, 1, FALSE)</f>
        <v>8264394108</v>
      </c>
      <c r="F10317">
        <f t="shared" si="322"/>
        <v>0</v>
      </c>
      <c r="G10317">
        <f t="shared" ca="1" si="323"/>
        <v>0</v>
      </c>
    </row>
    <row r="10318" spans="1:7" x14ac:dyDescent="0.25">
      <c r="A10318" t="s">
        <v>12627</v>
      </c>
      <c r="B10318" t="s">
        <v>3720</v>
      </c>
      <c r="C10318" s="4">
        <v>17302</v>
      </c>
      <c r="D10318">
        <v>8533410514</v>
      </c>
      <c r="E10318">
        <f>VLOOKUP(D10318,  base_salary!A:A, 1, FALSE)</f>
        <v>8533410514</v>
      </c>
      <c r="F10318">
        <f t="shared" si="322"/>
        <v>0</v>
      </c>
      <c r="G10318">
        <f t="shared" ca="1" si="323"/>
        <v>0</v>
      </c>
    </row>
    <row r="10319" spans="1:7" x14ac:dyDescent="0.25">
      <c r="A10319" t="s">
        <v>12628</v>
      </c>
      <c r="B10319" t="s">
        <v>2253</v>
      </c>
      <c r="C10319" s="4">
        <v>46441</v>
      </c>
      <c r="D10319">
        <v>5814713100</v>
      </c>
      <c r="E10319">
        <f>VLOOKUP(D10319,  base_salary!A:A, 1, FALSE)</f>
        <v>5814713100</v>
      </c>
      <c r="F10319">
        <f t="shared" si="322"/>
        <v>0</v>
      </c>
      <c r="G10319">
        <f t="shared" ca="1" si="323"/>
        <v>0</v>
      </c>
    </row>
    <row r="10320" spans="1:7" x14ac:dyDescent="0.25">
      <c r="A10320" t="s">
        <v>12629</v>
      </c>
      <c r="B10320" t="s">
        <v>2554</v>
      </c>
      <c r="C10320" s="4">
        <v>40209</v>
      </c>
      <c r="D10320">
        <v>6961242316</v>
      </c>
      <c r="E10320">
        <f>VLOOKUP(D10320,  base_salary!A:A, 1, FALSE)</f>
        <v>6961242316</v>
      </c>
      <c r="F10320">
        <f t="shared" si="322"/>
        <v>0</v>
      </c>
      <c r="G10320">
        <f t="shared" ca="1" si="323"/>
        <v>0</v>
      </c>
    </row>
    <row r="10321" spans="1:7" x14ac:dyDescent="0.25">
      <c r="A10321" t="s">
        <v>12630</v>
      </c>
      <c r="B10321" t="s">
        <v>2670</v>
      </c>
      <c r="C10321" s="4">
        <v>19667</v>
      </c>
      <c r="D10321">
        <v>8875305560</v>
      </c>
      <c r="E10321">
        <f>VLOOKUP(D10321,  base_salary!A:A, 1, FALSE)</f>
        <v>8875305560</v>
      </c>
      <c r="F10321">
        <f t="shared" si="322"/>
        <v>0</v>
      </c>
      <c r="G10321">
        <f t="shared" ca="1" si="323"/>
        <v>0</v>
      </c>
    </row>
    <row r="10322" spans="1:7" x14ac:dyDescent="0.25">
      <c r="A10322" t="s">
        <v>12631</v>
      </c>
      <c r="B10322" t="s">
        <v>2498</v>
      </c>
      <c r="C10322" s="4">
        <v>13952</v>
      </c>
      <c r="D10322">
        <v>3516592710</v>
      </c>
      <c r="E10322">
        <f>VLOOKUP(D10322,  base_salary!A:A, 1, FALSE)</f>
        <v>3516592710</v>
      </c>
      <c r="F10322">
        <f t="shared" si="322"/>
        <v>0</v>
      </c>
      <c r="G10322">
        <f t="shared" ca="1" si="323"/>
        <v>0</v>
      </c>
    </row>
    <row r="10323" spans="1:7" x14ac:dyDescent="0.25">
      <c r="A10323" t="s">
        <v>12632</v>
      </c>
      <c r="B10323" t="s">
        <v>2286</v>
      </c>
      <c r="C10323" s="4">
        <v>39097</v>
      </c>
      <c r="D10323">
        <v>7273123196</v>
      </c>
      <c r="E10323">
        <f>VLOOKUP(D10323,  base_salary!A:A, 1, FALSE)</f>
        <v>7273123196</v>
      </c>
      <c r="F10323">
        <f t="shared" si="322"/>
        <v>0</v>
      </c>
      <c r="G10323">
        <f t="shared" ca="1" si="323"/>
        <v>0</v>
      </c>
    </row>
    <row r="10324" spans="1:7" x14ac:dyDescent="0.25">
      <c r="A10324" t="s">
        <v>12633</v>
      </c>
      <c r="B10324" t="s">
        <v>2762</v>
      </c>
      <c r="C10324" s="4">
        <v>10605</v>
      </c>
      <c r="D10324">
        <v>6852060985</v>
      </c>
      <c r="E10324">
        <f>VLOOKUP(D10324,  base_salary!A:A, 1, FALSE)</f>
        <v>6852060985</v>
      </c>
      <c r="F10324">
        <f t="shared" si="322"/>
        <v>0</v>
      </c>
      <c r="G10324">
        <f t="shared" ca="1" si="323"/>
        <v>0</v>
      </c>
    </row>
    <row r="10325" spans="1:7" x14ac:dyDescent="0.25">
      <c r="A10325" t="s">
        <v>12634</v>
      </c>
      <c r="B10325" t="s">
        <v>2800</v>
      </c>
      <c r="C10325" s="4">
        <v>58987</v>
      </c>
      <c r="D10325">
        <v>2185059785</v>
      </c>
      <c r="E10325">
        <f>VLOOKUP(D10325,  base_salary!A:A, 1, FALSE)</f>
        <v>2185059785</v>
      </c>
      <c r="F10325">
        <f t="shared" si="322"/>
        <v>0</v>
      </c>
      <c r="G10325">
        <f t="shared" ca="1" si="323"/>
        <v>0</v>
      </c>
    </row>
    <row r="10326" spans="1:7" x14ac:dyDescent="0.25">
      <c r="A10326" t="s">
        <v>12635</v>
      </c>
      <c r="B10326" t="s">
        <v>1948</v>
      </c>
      <c r="C10326" s="4">
        <v>36866</v>
      </c>
      <c r="D10326">
        <v>115757341</v>
      </c>
      <c r="E10326">
        <f>VLOOKUP(D10326,  base_salary!A:A, 1, FALSE)</f>
        <v>115757341</v>
      </c>
      <c r="F10326">
        <f t="shared" si="322"/>
        <v>0</v>
      </c>
      <c r="G10326">
        <f t="shared" ca="1" si="323"/>
        <v>0</v>
      </c>
    </row>
    <row r="10327" spans="1:7" x14ac:dyDescent="0.25">
      <c r="A10327" t="s">
        <v>12636</v>
      </c>
      <c r="B10327" t="s">
        <v>2628</v>
      </c>
      <c r="C10327" s="4">
        <v>30853</v>
      </c>
      <c r="D10327">
        <v>209942509</v>
      </c>
      <c r="E10327">
        <f>VLOOKUP(D10327,  base_salary!A:A, 1, FALSE)</f>
        <v>209942509</v>
      </c>
      <c r="F10327">
        <f t="shared" si="322"/>
        <v>0</v>
      </c>
      <c r="G10327">
        <f t="shared" ca="1" si="323"/>
        <v>0</v>
      </c>
    </row>
    <row r="10328" spans="1:7" x14ac:dyDescent="0.25">
      <c r="A10328" t="s">
        <v>12637</v>
      </c>
      <c r="B10328" t="s">
        <v>2790</v>
      </c>
      <c r="C10328" s="4">
        <v>33056</v>
      </c>
      <c r="D10328">
        <v>6836716731</v>
      </c>
      <c r="E10328">
        <f>VLOOKUP(D10328,  base_salary!A:A, 1, FALSE)</f>
        <v>6836716731</v>
      </c>
      <c r="F10328">
        <f t="shared" si="322"/>
        <v>0</v>
      </c>
      <c r="G10328">
        <f t="shared" ca="1" si="323"/>
        <v>0</v>
      </c>
    </row>
    <row r="10329" spans="1:7" x14ac:dyDescent="0.25">
      <c r="A10329" t="s">
        <v>12638</v>
      </c>
      <c r="B10329" t="s">
        <v>2639</v>
      </c>
      <c r="C10329" s="4">
        <v>17828</v>
      </c>
      <c r="D10329">
        <v>1009146149</v>
      </c>
      <c r="E10329">
        <f>VLOOKUP(D10329,  base_salary!A:A, 1, FALSE)</f>
        <v>1009146149</v>
      </c>
      <c r="F10329">
        <f t="shared" si="322"/>
        <v>0</v>
      </c>
      <c r="G10329">
        <f t="shared" ca="1" si="323"/>
        <v>0</v>
      </c>
    </row>
    <row r="10330" spans="1:7" x14ac:dyDescent="0.25">
      <c r="A10330" t="s">
        <v>12639</v>
      </c>
      <c r="B10330" t="s">
        <v>2219</v>
      </c>
      <c r="C10330" s="4">
        <v>34509</v>
      </c>
      <c r="D10330">
        <v>9052475601</v>
      </c>
      <c r="E10330">
        <f>VLOOKUP(D10330,  base_salary!A:A, 1, FALSE)</f>
        <v>9052475601</v>
      </c>
      <c r="F10330">
        <f t="shared" si="322"/>
        <v>0</v>
      </c>
      <c r="G10330">
        <f t="shared" ca="1" si="323"/>
        <v>0</v>
      </c>
    </row>
    <row r="10331" spans="1:7" x14ac:dyDescent="0.25">
      <c r="A10331" t="s">
        <v>12640</v>
      </c>
      <c r="B10331" t="s">
        <v>2039</v>
      </c>
      <c r="C10331" s="4">
        <v>12287</v>
      </c>
      <c r="D10331">
        <v>3932861779</v>
      </c>
      <c r="E10331">
        <f>VLOOKUP(D10331,  base_salary!A:A, 1, FALSE)</f>
        <v>3932861779</v>
      </c>
      <c r="F10331">
        <f t="shared" si="322"/>
        <v>0</v>
      </c>
      <c r="G10331">
        <f t="shared" ca="1" si="323"/>
        <v>0</v>
      </c>
    </row>
    <row r="10332" spans="1:7" x14ac:dyDescent="0.25">
      <c r="A10332" t="s">
        <v>12641</v>
      </c>
      <c r="B10332" t="s">
        <v>2207</v>
      </c>
      <c r="C10332" s="4">
        <v>16036</v>
      </c>
      <c r="D10332">
        <v>115757341</v>
      </c>
      <c r="E10332">
        <f>VLOOKUP(D10332,  base_salary!A:A, 1, FALSE)</f>
        <v>115757341</v>
      </c>
      <c r="F10332">
        <f t="shared" si="322"/>
        <v>0</v>
      </c>
      <c r="G10332">
        <f t="shared" ca="1" si="323"/>
        <v>0</v>
      </c>
    </row>
    <row r="10333" spans="1:7" x14ac:dyDescent="0.25">
      <c r="A10333" t="s">
        <v>12642</v>
      </c>
      <c r="B10333" t="s">
        <v>1982</v>
      </c>
      <c r="C10333" s="4">
        <v>23975</v>
      </c>
      <c r="D10333">
        <v>101658508</v>
      </c>
      <c r="E10333">
        <f>VLOOKUP(D10333,  base_salary!A:A, 1, FALSE)</f>
        <v>101658508</v>
      </c>
      <c r="F10333">
        <f t="shared" si="322"/>
        <v>0</v>
      </c>
      <c r="G10333">
        <f t="shared" ca="1" si="323"/>
        <v>0</v>
      </c>
    </row>
    <row r="10334" spans="1:7" x14ac:dyDescent="0.25">
      <c r="A10334" t="s">
        <v>12643</v>
      </c>
      <c r="B10334" t="s">
        <v>2127</v>
      </c>
      <c r="C10334" s="4">
        <v>34370</v>
      </c>
      <c r="D10334">
        <v>1606657585</v>
      </c>
      <c r="E10334">
        <f>VLOOKUP(D10334,  base_salary!A:A, 1, FALSE)</f>
        <v>1606657585</v>
      </c>
      <c r="F10334">
        <f t="shared" si="322"/>
        <v>0</v>
      </c>
      <c r="G10334">
        <f t="shared" ca="1" si="323"/>
        <v>0</v>
      </c>
    </row>
    <row r="10335" spans="1:7" x14ac:dyDescent="0.25">
      <c r="A10335" t="s">
        <v>12644</v>
      </c>
      <c r="B10335" t="s">
        <v>1997</v>
      </c>
      <c r="C10335" s="4">
        <v>58385</v>
      </c>
      <c r="D10335">
        <v>7979647432</v>
      </c>
      <c r="E10335">
        <f>VLOOKUP(D10335,  base_salary!A:A, 1, FALSE)</f>
        <v>7979647432</v>
      </c>
      <c r="F10335">
        <f t="shared" si="322"/>
        <v>0</v>
      </c>
      <c r="G10335">
        <f t="shared" ca="1" si="323"/>
        <v>0</v>
      </c>
    </row>
    <row r="10336" spans="1:7" x14ac:dyDescent="0.25">
      <c r="A10336" t="s">
        <v>12645</v>
      </c>
      <c r="B10336" t="s">
        <v>1936</v>
      </c>
      <c r="C10336" s="4">
        <v>30227</v>
      </c>
      <c r="D10336">
        <v>2524849899</v>
      </c>
      <c r="E10336">
        <f>VLOOKUP(D10336,  base_salary!A:A, 1, FALSE)</f>
        <v>2524849899</v>
      </c>
      <c r="F10336">
        <f t="shared" si="322"/>
        <v>0</v>
      </c>
      <c r="G10336">
        <f t="shared" ca="1" si="323"/>
        <v>0</v>
      </c>
    </row>
    <row r="10337" spans="1:7" x14ac:dyDescent="0.25">
      <c r="A10337" t="s">
        <v>12646</v>
      </c>
      <c r="B10337" t="s">
        <v>2722</v>
      </c>
      <c r="C10337" s="4">
        <v>25450</v>
      </c>
      <c r="D10337">
        <v>9674189459</v>
      </c>
      <c r="E10337">
        <f>VLOOKUP(D10337,  base_salary!A:A, 1, FALSE)</f>
        <v>9674189459</v>
      </c>
      <c r="F10337">
        <f t="shared" si="322"/>
        <v>0</v>
      </c>
      <c r="G10337">
        <f t="shared" ca="1" si="323"/>
        <v>0</v>
      </c>
    </row>
    <row r="10338" spans="1:7" x14ac:dyDescent="0.25">
      <c r="A10338" t="s">
        <v>12647</v>
      </c>
      <c r="B10338" t="s">
        <v>3560</v>
      </c>
      <c r="C10338" s="4">
        <v>48369</v>
      </c>
      <c r="D10338">
        <v>7957976743</v>
      </c>
      <c r="E10338">
        <f>VLOOKUP(D10338,  base_salary!A:A, 1, FALSE)</f>
        <v>7957976743</v>
      </c>
      <c r="F10338">
        <f t="shared" si="322"/>
        <v>0</v>
      </c>
      <c r="G10338">
        <f t="shared" ca="1" si="323"/>
        <v>0</v>
      </c>
    </row>
    <row r="10339" spans="1:7" x14ac:dyDescent="0.25">
      <c r="A10339" t="s">
        <v>12648</v>
      </c>
      <c r="B10339" t="s">
        <v>3078</v>
      </c>
      <c r="C10339" s="4">
        <v>21558</v>
      </c>
      <c r="D10339">
        <v>1592980554</v>
      </c>
      <c r="E10339">
        <f>VLOOKUP(D10339,  base_salary!A:A, 1, FALSE)</f>
        <v>1592980554</v>
      </c>
      <c r="F10339">
        <f t="shared" si="322"/>
        <v>0</v>
      </c>
      <c r="G10339">
        <f t="shared" ca="1" si="323"/>
        <v>0</v>
      </c>
    </row>
    <row r="10340" spans="1:7" x14ac:dyDescent="0.25">
      <c r="A10340" t="s">
        <v>12649</v>
      </c>
      <c r="B10340" t="s">
        <v>5394</v>
      </c>
      <c r="C10340" s="4">
        <v>13156</v>
      </c>
      <c r="D10340">
        <v>7560031153</v>
      </c>
      <c r="E10340">
        <f>VLOOKUP(D10340,  base_salary!A:A, 1, FALSE)</f>
        <v>7560031153</v>
      </c>
      <c r="F10340">
        <f t="shared" si="322"/>
        <v>0</v>
      </c>
      <c r="G10340">
        <f t="shared" ca="1" si="323"/>
        <v>0</v>
      </c>
    </row>
    <row r="10341" spans="1:7" x14ac:dyDescent="0.25">
      <c r="A10341" t="s">
        <v>12650</v>
      </c>
      <c r="B10341" t="s">
        <v>2113</v>
      </c>
      <c r="C10341" s="4">
        <v>54032</v>
      </c>
      <c r="D10341">
        <v>263573389</v>
      </c>
      <c r="E10341">
        <f>VLOOKUP(D10341,  base_salary!A:A, 1, FALSE)</f>
        <v>263573389</v>
      </c>
      <c r="F10341">
        <f t="shared" si="322"/>
        <v>0</v>
      </c>
      <c r="G10341">
        <f t="shared" ca="1" si="323"/>
        <v>0</v>
      </c>
    </row>
    <row r="10342" spans="1:7" x14ac:dyDescent="0.25">
      <c r="A10342" t="s">
        <v>12651</v>
      </c>
      <c r="B10342" t="s">
        <v>2192</v>
      </c>
      <c r="C10342" s="4">
        <v>56413</v>
      </c>
      <c r="D10342">
        <v>2492824950</v>
      </c>
      <c r="E10342">
        <f>VLOOKUP(D10342,  base_salary!A:A, 1, FALSE)</f>
        <v>2492824950</v>
      </c>
      <c r="F10342">
        <f t="shared" si="322"/>
        <v>0</v>
      </c>
      <c r="G10342">
        <f t="shared" ca="1" si="323"/>
        <v>0</v>
      </c>
    </row>
    <row r="10343" spans="1:7" x14ac:dyDescent="0.25">
      <c r="A10343" t="s">
        <v>12652</v>
      </c>
      <c r="B10343" t="s">
        <v>2037</v>
      </c>
      <c r="C10343" s="4">
        <v>34544</v>
      </c>
      <c r="D10343">
        <v>4878156686</v>
      </c>
      <c r="E10343">
        <f>VLOOKUP(D10343,  base_salary!A:A, 1, FALSE)</f>
        <v>4878156686</v>
      </c>
      <c r="F10343">
        <f t="shared" si="322"/>
        <v>0</v>
      </c>
      <c r="G10343">
        <f t="shared" ca="1" si="323"/>
        <v>0</v>
      </c>
    </row>
    <row r="10344" spans="1:7" x14ac:dyDescent="0.25">
      <c r="A10344" t="s">
        <v>12653</v>
      </c>
      <c r="B10344" t="s">
        <v>2804</v>
      </c>
      <c r="C10344" s="4">
        <v>27896</v>
      </c>
      <c r="D10344">
        <v>4359854056</v>
      </c>
      <c r="E10344">
        <f>VLOOKUP(D10344,  base_salary!A:A, 1, FALSE)</f>
        <v>4359854056</v>
      </c>
      <c r="F10344">
        <f t="shared" si="322"/>
        <v>0</v>
      </c>
      <c r="G10344">
        <f t="shared" ca="1" si="323"/>
        <v>0</v>
      </c>
    </row>
    <row r="10345" spans="1:7" x14ac:dyDescent="0.25">
      <c r="A10345" t="s">
        <v>12654</v>
      </c>
      <c r="B10345" t="s">
        <v>2790</v>
      </c>
      <c r="C10345" s="4">
        <v>42950</v>
      </c>
      <c r="D10345">
        <v>3516592710</v>
      </c>
      <c r="E10345">
        <f>VLOOKUP(D10345,  base_salary!A:A, 1, FALSE)</f>
        <v>3516592710</v>
      </c>
      <c r="F10345">
        <f t="shared" si="322"/>
        <v>0</v>
      </c>
      <c r="G10345">
        <f t="shared" ca="1" si="323"/>
        <v>0</v>
      </c>
    </row>
    <row r="10346" spans="1:7" x14ac:dyDescent="0.25">
      <c r="A10346" t="s">
        <v>12655</v>
      </c>
      <c r="B10346" t="s">
        <v>2804</v>
      </c>
      <c r="C10346" s="4">
        <v>56568</v>
      </c>
      <c r="D10346">
        <v>6235447353</v>
      </c>
      <c r="E10346">
        <f>VLOOKUP(D10346,  base_salary!A:A, 1, FALSE)</f>
        <v>6235447353</v>
      </c>
      <c r="F10346">
        <f t="shared" si="322"/>
        <v>0</v>
      </c>
      <c r="G10346">
        <f t="shared" ca="1" si="323"/>
        <v>0</v>
      </c>
    </row>
    <row r="10347" spans="1:7" x14ac:dyDescent="0.25">
      <c r="A10347" t="s">
        <v>12656</v>
      </c>
      <c r="B10347" t="s">
        <v>2149</v>
      </c>
      <c r="C10347" s="4">
        <v>16522</v>
      </c>
      <c r="D10347">
        <v>3219601650</v>
      </c>
      <c r="E10347">
        <f>VLOOKUP(D10347,  base_salary!A:A, 1, FALSE)</f>
        <v>3219601650</v>
      </c>
      <c r="F10347">
        <f t="shared" si="322"/>
        <v>0</v>
      </c>
      <c r="G10347">
        <f t="shared" ca="1" si="323"/>
        <v>0</v>
      </c>
    </row>
    <row r="10348" spans="1:7" x14ac:dyDescent="0.25">
      <c r="A10348" t="s">
        <v>12657</v>
      </c>
      <c r="B10348" t="s">
        <v>1932</v>
      </c>
      <c r="C10348" s="4">
        <v>46316</v>
      </c>
      <c r="D10348">
        <v>7367438190</v>
      </c>
      <c r="E10348">
        <f>VLOOKUP(D10348,  base_salary!A:A, 1, FALSE)</f>
        <v>7367438190</v>
      </c>
      <c r="F10348">
        <f t="shared" si="322"/>
        <v>0</v>
      </c>
      <c r="G10348">
        <f t="shared" ca="1" si="323"/>
        <v>0</v>
      </c>
    </row>
    <row r="10349" spans="1:7" x14ac:dyDescent="0.25">
      <c r="A10349" t="s">
        <v>12658</v>
      </c>
      <c r="B10349" t="s">
        <v>2314</v>
      </c>
      <c r="C10349" s="4">
        <v>35194</v>
      </c>
      <c r="D10349">
        <v>2841287114</v>
      </c>
      <c r="E10349">
        <f>VLOOKUP(D10349,  base_salary!A:A, 1, FALSE)</f>
        <v>2841287114</v>
      </c>
      <c r="F10349">
        <f t="shared" si="322"/>
        <v>0</v>
      </c>
      <c r="G10349">
        <f t="shared" ca="1" si="323"/>
        <v>0</v>
      </c>
    </row>
    <row r="10350" spans="1:7" x14ac:dyDescent="0.25">
      <c r="A10350" t="s">
        <v>12659</v>
      </c>
      <c r="B10350" t="s">
        <v>3356</v>
      </c>
      <c r="C10350" s="4">
        <v>58549</v>
      </c>
      <c r="D10350">
        <v>3764546336</v>
      </c>
      <c r="E10350">
        <f>VLOOKUP(D10350,  base_salary!A:A, 1, FALSE)</f>
        <v>3764546336</v>
      </c>
      <c r="F10350">
        <f t="shared" si="322"/>
        <v>0</v>
      </c>
      <c r="G10350">
        <f t="shared" ca="1" si="323"/>
        <v>0</v>
      </c>
    </row>
    <row r="10351" spans="1:7" x14ac:dyDescent="0.25">
      <c r="A10351" t="s">
        <v>12660</v>
      </c>
      <c r="B10351" t="s">
        <v>2296</v>
      </c>
      <c r="C10351" s="4">
        <v>51393</v>
      </c>
      <c r="D10351">
        <v>6988089128</v>
      </c>
      <c r="E10351">
        <f>VLOOKUP(D10351,  base_salary!A:A, 1, FALSE)</f>
        <v>6988089128</v>
      </c>
      <c r="F10351">
        <f t="shared" si="322"/>
        <v>0</v>
      </c>
      <c r="G10351">
        <f t="shared" ca="1" si="323"/>
        <v>0</v>
      </c>
    </row>
    <row r="10352" spans="1:7" x14ac:dyDescent="0.25">
      <c r="A10352" t="s">
        <v>12661</v>
      </c>
      <c r="B10352" t="s">
        <v>2790</v>
      </c>
      <c r="C10352" s="4">
        <v>37821</v>
      </c>
      <c r="D10352">
        <v>797655034</v>
      </c>
      <c r="E10352">
        <f>VLOOKUP(D10352,  base_salary!A:A, 1, FALSE)</f>
        <v>797655034</v>
      </c>
      <c r="F10352">
        <f t="shared" si="322"/>
        <v>0</v>
      </c>
      <c r="G10352">
        <f t="shared" ca="1" si="323"/>
        <v>0</v>
      </c>
    </row>
    <row r="10353" spans="1:7" x14ac:dyDescent="0.25">
      <c r="A10353" t="s">
        <v>12662</v>
      </c>
      <c r="B10353" t="s">
        <v>2296</v>
      </c>
      <c r="C10353" s="4">
        <v>32061</v>
      </c>
      <c r="D10353">
        <v>4396213212</v>
      </c>
      <c r="E10353">
        <f>VLOOKUP(D10353,  base_salary!A:A, 1, FALSE)</f>
        <v>4396213212</v>
      </c>
      <c r="F10353">
        <f t="shared" si="322"/>
        <v>0</v>
      </c>
      <c r="G10353">
        <f t="shared" ca="1" si="323"/>
        <v>0</v>
      </c>
    </row>
    <row r="10354" spans="1:7" x14ac:dyDescent="0.25">
      <c r="A10354" t="s">
        <v>12663</v>
      </c>
      <c r="B10354" t="s">
        <v>2161</v>
      </c>
      <c r="C10354" s="4">
        <v>27369</v>
      </c>
      <c r="D10354">
        <v>4691333258</v>
      </c>
      <c r="E10354">
        <f>VLOOKUP(D10354,  base_salary!A:A, 1, FALSE)</f>
        <v>4691333258</v>
      </c>
      <c r="F10354">
        <f t="shared" si="322"/>
        <v>0</v>
      </c>
      <c r="G10354">
        <f t="shared" ca="1" si="323"/>
        <v>0</v>
      </c>
    </row>
    <row r="10355" spans="1:7" x14ac:dyDescent="0.25">
      <c r="A10355" t="s">
        <v>12664</v>
      </c>
      <c r="B10355" t="s">
        <v>3558</v>
      </c>
      <c r="C10355" s="4">
        <v>43925</v>
      </c>
      <c r="D10355">
        <v>1892125439</v>
      </c>
      <c r="E10355">
        <f>VLOOKUP(D10355,  base_salary!A:A, 1, FALSE)</f>
        <v>1892125439</v>
      </c>
      <c r="F10355">
        <f t="shared" si="322"/>
        <v>0</v>
      </c>
      <c r="G10355">
        <f t="shared" ca="1" si="323"/>
        <v>0</v>
      </c>
    </row>
    <row r="10356" spans="1:7" x14ac:dyDescent="0.25">
      <c r="A10356" t="s">
        <v>12665</v>
      </c>
      <c r="B10356" t="s">
        <v>2405</v>
      </c>
      <c r="C10356" s="4">
        <v>22217</v>
      </c>
      <c r="D10356">
        <v>1079691642</v>
      </c>
      <c r="E10356">
        <f>VLOOKUP(D10356,  base_salary!A:A, 1, FALSE)</f>
        <v>1079691642</v>
      </c>
      <c r="F10356">
        <f t="shared" si="322"/>
        <v>0</v>
      </c>
      <c r="G10356">
        <f t="shared" ca="1" si="323"/>
        <v>0</v>
      </c>
    </row>
    <row r="10357" spans="1:7" x14ac:dyDescent="0.25">
      <c r="A10357" t="s">
        <v>12666</v>
      </c>
      <c r="B10357" t="s">
        <v>2239</v>
      </c>
      <c r="C10357" s="4">
        <v>21813</v>
      </c>
      <c r="D10357">
        <v>320120716</v>
      </c>
      <c r="E10357">
        <f>VLOOKUP(D10357,  base_salary!A:A, 1, FALSE)</f>
        <v>320120716</v>
      </c>
      <c r="F10357">
        <f t="shared" si="322"/>
        <v>0</v>
      </c>
      <c r="G10357">
        <f t="shared" ca="1" si="323"/>
        <v>0</v>
      </c>
    </row>
    <row r="10358" spans="1:7" x14ac:dyDescent="0.25">
      <c r="A10358" t="s">
        <v>12667</v>
      </c>
      <c r="B10358" t="s">
        <v>2809</v>
      </c>
      <c r="C10358" s="4">
        <v>28901</v>
      </c>
      <c r="D10358">
        <v>7402856011</v>
      </c>
      <c r="E10358">
        <f>VLOOKUP(D10358,  base_salary!A:A, 1, FALSE)</f>
        <v>7402856011</v>
      </c>
      <c r="F10358">
        <f t="shared" si="322"/>
        <v>0</v>
      </c>
      <c r="G10358">
        <f t="shared" ca="1" si="323"/>
        <v>0</v>
      </c>
    </row>
    <row r="10359" spans="1:7" x14ac:dyDescent="0.25">
      <c r="A10359" t="s">
        <v>12668</v>
      </c>
      <c r="B10359" t="s">
        <v>2365</v>
      </c>
      <c r="C10359" s="4">
        <v>47906</v>
      </c>
      <c r="D10359">
        <v>6789106936</v>
      </c>
      <c r="E10359">
        <f>VLOOKUP(D10359,  base_salary!A:A, 1, FALSE)</f>
        <v>6789106936</v>
      </c>
      <c r="F10359">
        <f t="shared" si="322"/>
        <v>0</v>
      </c>
      <c r="G10359">
        <f t="shared" ca="1" si="323"/>
        <v>0</v>
      </c>
    </row>
    <row r="10360" spans="1:7" x14ac:dyDescent="0.25">
      <c r="A10360" t="s">
        <v>12669</v>
      </c>
      <c r="B10360" t="s">
        <v>2302</v>
      </c>
      <c r="C10360" s="4">
        <v>16854</v>
      </c>
      <c r="D10360">
        <v>2149326663</v>
      </c>
      <c r="E10360">
        <f>VLOOKUP(D10360,  base_salary!A:A, 1, FALSE)</f>
        <v>2149326663</v>
      </c>
      <c r="F10360">
        <f t="shared" si="322"/>
        <v>0</v>
      </c>
      <c r="G10360">
        <f t="shared" ca="1" si="323"/>
        <v>0</v>
      </c>
    </row>
    <row r="10361" spans="1:7" x14ac:dyDescent="0.25">
      <c r="A10361" t="s">
        <v>12670</v>
      </c>
      <c r="B10361" t="s">
        <v>2376</v>
      </c>
      <c r="C10361" s="4">
        <v>47586</v>
      </c>
      <c r="D10361">
        <v>5293354957</v>
      </c>
      <c r="E10361">
        <f>VLOOKUP(D10361,  base_salary!A:A, 1, FALSE)</f>
        <v>5293354957</v>
      </c>
      <c r="F10361">
        <f t="shared" si="322"/>
        <v>0</v>
      </c>
      <c r="G10361">
        <f t="shared" ca="1" si="323"/>
        <v>0</v>
      </c>
    </row>
    <row r="10362" spans="1:7" x14ac:dyDescent="0.25">
      <c r="A10362" t="s">
        <v>12671</v>
      </c>
      <c r="B10362" t="s">
        <v>1946</v>
      </c>
      <c r="C10362" s="4">
        <v>18510</v>
      </c>
      <c r="D10362">
        <v>8157157730</v>
      </c>
      <c r="E10362">
        <f>VLOOKUP(D10362,  base_salary!A:A, 1, FALSE)</f>
        <v>8157157730</v>
      </c>
      <c r="F10362">
        <f t="shared" si="322"/>
        <v>0</v>
      </c>
      <c r="G10362">
        <f t="shared" ca="1" si="323"/>
        <v>0</v>
      </c>
    </row>
    <row r="10363" spans="1:7" x14ac:dyDescent="0.25">
      <c r="A10363" t="s">
        <v>12672</v>
      </c>
      <c r="B10363" t="s">
        <v>5394</v>
      </c>
      <c r="C10363" s="4">
        <v>27477</v>
      </c>
      <c r="D10363">
        <v>6462250968</v>
      </c>
      <c r="E10363">
        <f>VLOOKUP(D10363,  base_salary!A:A, 1, FALSE)</f>
        <v>6462250968</v>
      </c>
      <c r="F10363">
        <f t="shared" si="322"/>
        <v>0</v>
      </c>
      <c r="G10363">
        <f t="shared" ca="1" si="323"/>
        <v>0</v>
      </c>
    </row>
    <row r="10364" spans="1:7" x14ac:dyDescent="0.25">
      <c r="A10364" t="s">
        <v>12673</v>
      </c>
      <c r="B10364" t="s">
        <v>2047</v>
      </c>
      <c r="C10364" s="4">
        <v>57688</v>
      </c>
      <c r="D10364">
        <v>7635344498</v>
      </c>
      <c r="E10364">
        <f>VLOOKUP(D10364,  base_salary!A:A, 1, FALSE)</f>
        <v>7635344498</v>
      </c>
      <c r="F10364">
        <f t="shared" si="322"/>
        <v>0</v>
      </c>
      <c r="G10364">
        <f t="shared" ca="1" si="323"/>
        <v>0</v>
      </c>
    </row>
    <row r="10365" spans="1:7" x14ac:dyDescent="0.25">
      <c r="A10365" t="s">
        <v>12674</v>
      </c>
      <c r="B10365" t="s">
        <v>3092</v>
      </c>
      <c r="C10365" s="4">
        <v>13835</v>
      </c>
      <c r="D10365">
        <v>4969679754</v>
      </c>
      <c r="E10365">
        <f>VLOOKUP(D10365,  base_salary!A:A, 1, FALSE)</f>
        <v>4969679754</v>
      </c>
      <c r="F10365">
        <f t="shared" si="322"/>
        <v>0</v>
      </c>
      <c r="G10365">
        <f t="shared" ca="1" si="323"/>
        <v>0</v>
      </c>
    </row>
    <row r="10366" spans="1:7" x14ac:dyDescent="0.25">
      <c r="A10366" t="s">
        <v>12675</v>
      </c>
      <c r="B10366" t="s">
        <v>3369</v>
      </c>
      <c r="C10366" s="4">
        <v>56016</v>
      </c>
      <c r="D10366">
        <v>9726268931</v>
      </c>
      <c r="E10366">
        <f>VLOOKUP(D10366,  base_salary!A:A, 1, FALSE)</f>
        <v>9726268931</v>
      </c>
      <c r="F10366">
        <f t="shared" si="322"/>
        <v>0</v>
      </c>
      <c r="G10366">
        <f t="shared" ca="1" si="323"/>
        <v>0</v>
      </c>
    </row>
    <row r="10367" spans="1:7" x14ac:dyDescent="0.25">
      <c r="A10367" t="s">
        <v>12676</v>
      </c>
      <c r="B10367" t="s">
        <v>2790</v>
      </c>
      <c r="C10367" s="4">
        <v>12894</v>
      </c>
      <c r="D10367">
        <v>8482007106</v>
      </c>
      <c r="E10367">
        <f>VLOOKUP(D10367,  base_salary!A:A, 1, FALSE)</f>
        <v>8482007106</v>
      </c>
      <c r="F10367">
        <f t="shared" si="322"/>
        <v>0</v>
      </c>
      <c r="G10367">
        <f t="shared" ca="1" si="323"/>
        <v>0</v>
      </c>
    </row>
    <row r="10368" spans="1:7" x14ac:dyDescent="0.25">
      <c r="A10368" t="s">
        <v>12677</v>
      </c>
      <c r="B10368" t="s">
        <v>2606</v>
      </c>
      <c r="C10368" s="4">
        <v>21448</v>
      </c>
      <c r="D10368">
        <v>3016446324</v>
      </c>
      <c r="E10368">
        <f>VLOOKUP(D10368,  base_salary!A:A, 1, FALSE)</f>
        <v>3016446324</v>
      </c>
      <c r="F10368">
        <f t="shared" si="322"/>
        <v>0</v>
      </c>
      <c r="G10368">
        <f t="shared" ca="1" si="323"/>
        <v>0</v>
      </c>
    </row>
    <row r="10369" spans="1:7" x14ac:dyDescent="0.25">
      <c r="A10369" t="s">
        <v>12678</v>
      </c>
      <c r="B10369" t="s">
        <v>2709</v>
      </c>
      <c r="C10369" s="4">
        <v>29916</v>
      </c>
      <c r="D10369">
        <v>1659418720</v>
      </c>
      <c r="E10369">
        <f>VLOOKUP(D10369,  base_salary!A:A, 1, FALSE)</f>
        <v>1659418720</v>
      </c>
      <c r="F10369">
        <f t="shared" si="322"/>
        <v>0</v>
      </c>
      <c r="G10369">
        <f t="shared" ca="1" si="323"/>
        <v>0</v>
      </c>
    </row>
    <row r="10370" spans="1:7" x14ac:dyDescent="0.25">
      <c r="A10370" t="s">
        <v>12679</v>
      </c>
      <c r="B10370" t="s">
        <v>2077</v>
      </c>
      <c r="C10370" s="4">
        <v>32815</v>
      </c>
      <c r="D10370">
        <v>994826516</v>
      </c>
      <c r="E10370">
        <f>VLOOKUP(D10370,  base_salary!A:A, 1, FALSE)</f>
        <v>994826516</v>
      </c>
      <c r="F10370">
        <f t="shared" si="322"/>
        <v>0</v>
      </c>
      <c r="G10370">
        <f t="shared" ca="1" si="323"/>
        <v>0</v>
      </c>
    </row>
    <row r="10371" spans="1:7" x14ac:dyDescent="0.25">
      <c r="A10371" t="s">
        <v>12680</v>
      </c>
      <c r="B10371" t="s">
        <v>3508</v>
      </c>
      <c r="C10371" s="4">
        <v>19767</v>
      </c>
      <c r="D10371">
        <v>2045928187</v>
      </c>
      <c r="E10371">
        <f>VLOOKUP(D10371,  base_salary!A:A, 1, FALSE)</f>
        <v>2045928187</v>
      </c>
      <c r="F10371">
        <f t="shared" ref="F10371:F10434" si="324">IF(ISERROR(E10371), 1, 0)</f>
        <v>0</v>
      </c>
      <c r="G10371">
        <f t="shared" ref="G10371:G10434" ca="1" si="325">SUM(G:G)</f>
        <v>0</v>
      </c>
    </row>
    <row r="10372" spans="1:7" x14ac:dyDescent="0.25">
      <c r="A10372" t="s">
        <v>12681</v>
      </c>
      <c r="B10372" t="s">
        <v>2593</v>
      </c>
      <c r="C10372" s="4">
        <v>56910</v>
      </c>
      <c r="D10372">
        <v>7178607831</v>
      </c>
      <c r="E10372">
        <f>VLOOKUP(D10372,  base_salary!A:A, 1, FALSE)</f>
        <v>7178607831</v>
      </c>
      <c r="F10372">
        <f t="shared" si="324"/>
        <v>0</v>
      </c>
      <c r="G10372">
        <f t="shared" ca="1" si="325"/>
        <v>0</v>
      </c>
    </row>
    <row r="10373" spans="1:7" x14ac:dyDescent="0.25">
      <c r="A10373" t="s">
        <v>12682</v>
      </c>
      <c r="B10373" t="s">
        <v>3076</v>
      </c>
      <c r="C10373" s="4">
        <v>20336</v>
      </c>
      <c r="D10373">
        <v>4578004252</v>
      </c>
      <c r="E10373">
        <f>VLOOKUP(D10373,  base_salary!A:A, 1, FALSE)</f>
        <v>4578004252</v>
      </c>
      <c r="F10373">
        <f t="shared" si="324"/>
        <v>0</v>
      </c>
      <c r="G10373">
        <f t="shared" ca="1" si="325"/>
        <v>0</v>
      </c>
    </row>
    <row r="10374" spans="1:7" x14ac:dyDescent="0.25">
      <c r="A10374" t="s">
        <v>12683</v>
      </c>
      <c r="B10374" t="s">
        <v>2614</v>
      </c>
      <c r="C10374" s="4">
        <v>42706</v>
      </c>
      <c r="D10374">
        <v>7205288142</v>
      </c>
      <c r="E10374">
        <f>VLOOKUP(D10374,  base_salary!A:A, 1, FALSE)</f>
        <v>7205288142</v>
      </c>
      <c r="F10374">
        <f t="shared" si="324"/>
        <v>0</v>
      </c>
      <c r="G10374">
        <f t="shared" ca="1" si="325"/>
        <v>0</v>
      </c>
    </row>
    <row r="10375" spans="1:7" x14ac:dyDescent="0.25">
      <c r="A10375" t="s">
        <v>12684</v>
      </c>
      <c r="B10375" t="s">
        <v>2459</v>
      </c>
      <c r="C10375" s="4">
        <v>10563</v>
      </c>
      <c r="D10375">
        <v>4487905370</v>
      </c>
      <c r="E10375">
        <f>VLOOKUP(D10375,  base_salary!A:A, 1, FALSE)</f>
        <v>4487905370</v>
      </c>
      <c r="F10375">
        <f t="shared" si="324"/>
        <v>0</v>
      </c>
      <c r="G10375">
        <f t="shared" ca="1" si="325"/>
        <v>0</v>
      </c>
    </row>
    <row r="10376" spans="1:7" x14ac:dyDescent="0.25">
      <c r="A10376" t="s">
        <v>12685</v>
      </c>
      <c r="B10376" t="s">
        <v>3286</v>
      </c>
      <c r="C10376" s="4">
        <v>21449</v>
      </c>
      <c r="D10376">
        <v>7070564503</v>
      </c>
      <c r="E10376">
        <f>VLOOKUP(D10376,  base_salary!A:A, 1, FALSE)</f>
        <v>7070564503</v>
      </c>
      <c r="F10376">
        <f t="shared" si="324"/>
        <v>0</v>
      </c>
      <c r="G10376">
        <f t="shared" ca="1" si="325"/>
        <v>0</v>
      </c>
    </row>
    <row r="10377" spans="1:7" x14ac:dyDescent="0.25">
      <c r="A10377" t="s">
        <v>12686</v>
      </c>
      <c r="B10377" t="s">
        <v>2246</v>
      </c>
      <c r="C10377" s="4">
        <v>16709</v>
      </c>
      <c r="D10377">
        <v>1009146149</v>
      </c>
      <c r="E10377">
        <f>VLOOKUP(D10377,  base_salary!A:A, 1, FALSE)</f>
        <v>1009146149</v>
      </c>
      <c r="F10377">
        <f t="shared" si="324"/>
        <v>0</v>
      </c>
      <c r="G10377">
        <f t="shared" ca="1" si="325"/>
        <v>0</v>
      </c>
    </row>
    <row r="10378" spans="1:7" x14ac:dyDescent="0.25">
      <c r="A10378" t="s">
        <v>12687</v>
      </c>
      <c r="B10378" t="s">
        <v>1942</v>
      </c>
      <c r="C10378" s="4">
        <v>36711</v>
      </c>
      <c r="D10378">
        <v>4075444457</v>
      </c>
      <c r="E10378">
        <f>VLOOKUP(D10378,  base_salary!A:A, 1, FALSE)</f>
        <v>4075444457</v>
      </c>
      <c r="F10378">
        <f t="shared" si="324"/>
        <v>0</v>
      </c>
      <c r="G10378">
        <f t="shared" ca="1" si="325"/>
        <v>0</v>
      </c>
    </row>
    <row r="10379" spans="1:7" x14ac:dyDescent="0.25">
      <c r="A10379" t="s">
        <v>12688</v>
      </c>
      <c r="B10379" t="s">
        <v>2647</v>
      </c>
      <c r="C10379" s="4">
        <v>55288</v>
      </c>
      <c r="D10379">
        <v>3458178171</v>
      </c>
      <c r="E10379">
        <f>VLOOKUP(D10379,  base_salary!A:A, 1, FALSE)</f>
        <v>3458178171</v>
      </c>
      <c r="F10379">
        <f t="shared" si="324"/>
        <v>0</v>
      </c>
      <c r="G10379">
        <f t="shared" ca="1" si="325"/>
        <v>0</v>
      </c>
    </row>
    <row r="10380" spans="1:7" x14ac:dyDescent="0.25">
      <c r="A10380" t="s">
        <v>12689</v>
      </c>
      <c r="B10380" t="s">
        <v>2022</v>
      </c>
      <c r="C10380" s="4">
        <v>30629</v>
      </c>
      <c r="D10380">
        <v>4406664351</v>
      </c>
      <c r="E10380">
        <f>VLOOKUP(D10380,  base_salary!A:A, 1, FALSE)</f>
        <v>4406664351</v>
      </c>
      <c r="F10380">
        <f t="shared" si="324"/>
        <v>0</v>
      </c>
      <c r="G10380">
        <f t="shared" ca="1" si="325"/>
        <v>0</v>
      </c>
    </row>
    <row r="10381" spans="1:7" x14ac:dyDescent="0.25">
      <c r="A10381" t="s">
        <v>12690</v>
      </c>
      <c r="B10381" t="s">
        <v>2161</v>
      </c>
      <c r="C10381" s="4">
        <v>50208</v>
      </c>
      <c r="D10381">
        <v>8658719154</v>
      </c>
      <c r="E10381">
        <f>VLOOKUP(D10381,  base_salary!A:A, 1, FALSE)</f>
        <v>8658719154</v>
      </c>
      <c r="F10381">
        <f t="shared" si="324"/>
        <v>0</v>
      </c>
      <c r="G10381">
        <f t="shared" ca="1" si="325"/>
        <v>0</v>
      </c>
    </row>
    <row r="10382" spans="1:7" x14ac:dyDescent="0.25">
      <c r="A10382" t="s">
        <v>12691</v>
      </c>
      <c r="B10382" t="s">
        <v>2276</v>
      </c>
      <c r="C10382" s="4">
        <v>12825</v>
      </c>
      <c r="D10382">
        <v>8189289020</v>
      </c>
      <c r="E10382">
        <f>VLOOKUP(D10382,  base_salary!A:A, 1, FALSE)</f>
        <v>8189289020</v>
      </c>
      <c r="F10382">
        <f t="shared" si="324"/>
        <v>0</v>
      </c>
      <c r="G10382">
        <f t="shared" ca="1" si="325"/>
        <v>0</v>
      </c>
    </row>
    <row r="10383" spans="1:7" x14ac:dyDescent="0.25">
      <c r="A10383" t="s">
        <v>12692</v>
      </c>
      <c r="B10383" t="s">
        <v>2225</v>
      </c>
      <c r="C10383" s="4">
        <v>40309</v>
      </c>
      <c r="D10383">
        <v>8481632066</v>
      </c>
      <c r="E10383">
        <f>VLOOKUP(D10383,  base_salary!A:A, 1, FALSE)</f>
        <v>8481632066</v>
      </c>
      <c r="F10383">
        <f t="shared" si="324"/>
        <v>0</v>
      </c>
      <c r="G10383">
        <f t="shared" ca="1" si="325"/>
        <v>0</v>
      </c>
    </row>
    <row r="10384" spans="1:7" x14ac:dyDescent="0.25">
      <c r="A10384" t="s">
        <v>12693</v>
      </c>
      <c r="B10384" t="s">
        <v>2039</v>
      </c>
      <c r="C10384" s="4">
        <v>42819</v>
      </c>
      <c r="D10384">
        <v>3986480021</v>
      </c>
      <c r="E10384">
        <f>VLOOKUP(D10384,  base_salary!A:A, 1, FALSE)</f>
        <v>3986480021</v>
      </c>
      <c r="F10384">
        <f t="shared" si="324"/>
        <v>0</v>
      </c>
      <c r="G10384">
        <f t="shared" ca="1" si="325"/>
        <v>0</v>
      </c>
    </row>
    <row r="10385" spans="1:7" x14ac:dyDescent="0.25">
      <c r="A10385" t="s">
        <v>12694</v>
      </c>
      <c r="B10385" t="s">
        <v>2503</v>
      </c>
      <c r="C10385" s="4">
        <v>59976</v>
      </c>
      <c r="D10385">
        <v>9597202352</v>
      </c>
      <c r="E10385">
        <f>VLOOKUP(D10385,  base_salary!A:A, 1, FALSE)</f>
        <v>9597202352</v>
      </c>
      <c r="F10385">
        <f t="shared" si="324"/>
        <v>0</v>
      </c>
      <c r="G10385">
        <f t="shared" ca="1" si="325"/>
        <v>0</v>
      </c>
    </row>
    <row r="10386" spans="1:7" x14ac:dyDescent="0.25">
      <c r="A10386" t="s">
        <v>12695</v>
      </c>
      <c r="B10386" t="s">
        <v>2051</v>
      </c>
      <c r="C10386" s="4">
        <v>34128</v>
      </c>
      <c r="D10386">
        <v>4269946768</v>
      </c>
      <c r="E10386">
        <f>VLOOKUP(D10386,  base_salary!A:A, 1, FALSE)</f>
        <v>4269946768</v>
      </c>
      <c r="F10386">
        <f t="shared" si="324"/>
        <v>0</v>
      </c>
      <c r="G10386">
        <f t="shared" ca="1" si="325"/>
        <v>0</v>
      </c>
    </row>
    <row r="10387" spans="1:7" x14ac:dyDescent="0.25">
      <c r="A10387" t="s">
        <v>12696</v>
      </c>
      <c r="B10387" t="s">
        <v>3508</v>
      </c>
      <c r="C10387" s="4">
        <v>36590</v>
      </c>
      <c r="D10387">
        <v>689661541</v>
      </c>
      <c r="E10387">
        <f>VLOOKUP(D10387,  base_salary!A:A, 1, FALSE)</f>
        <v>689661541</v>
      </c>
      <c r="F10387">
        <f t="shared" si="324"/>
        <v>0</v>
      </c>
      <c r="G10387">
        <f t="shared" ca="1" si="325"/>
        <v>0</v>
      </c>
    </row>
    <row r="10388" spans="1:7" x14ac:dyDescent="0.25">
      <c r="A10388" t="s">
        <v>12697</v>
      </c>
      <c r="B10388" t="s">
        <v>2271</v>
      </c>
      <c r="C10388" s="4">
        <v>40014</v>
      </c>
      <c r="D10388">
        <v>9052475601</v>
      </c>
      <c r="E10388">
        <f>VLOOKUP(D10388,  base_salary!A:A, 1, FALSE)</f>
        <v>9052475601</v>
      </c>
      <c r="F10388">
        <f t="shared" si="324"/>
        <v>0</v>
      </c>
      <c r="G10388">
        <f t="shared" ca="1" si="325"/>
        <v>0</v>
      </c>
    </row>
    <row r="10389" spans="1:7" x14ac:dyDescent="0.25">
      <c r="A10389" t="s">
        <v>12698</v>
      </c>
      <c r="B10389" t="s">
        <v>2111</v>
      </c>
      <c r="C10389" s="4">
        <v>28192</v>
      </c>
      <c r="D10389">
        <v>965285472</v>
      </c>
      <c r="E10389">
        <f>VLOOKUP(D10389,  base_salary!A:A, 1, FALSE)</f>
        <v>965285472</v>
      </c>
      <c r="F10389">
        <f t="shared" si="324"/>
        <v>0</v>
      </c>
      <c r="G10389">
        <f t="shared" ca="1" si="325"/>
        <v>0</v>
      </c>
    </row>
    <row r="10390" spans="1:7" x14ac:dyDescent="0.25">
      <c r="A10390" t="s">
        <v>12699</v>
      </c>
      <c r="B10390" t="s">
        <v>2569</v>
      </c>
      <c r="C10390" s="4">
        <v>17450</v>
      </c>
      <c r="D10390">
        <v>7039995972</v>
      </c>
      <c r="E10390">
        <f>VLOOKUP(D10390,  base_salary!A:A, 1, FALSE)</f>
        <v>7039995972</v>
      </c>
      <c r="F10390">
        <f t="shared" si="324"/>
        <v>0</v>
      </c>
      <c r="G10390">
        <f t="shared" ca="1" si="325"/>
        <v>0</v>
      </c>
    </row>
    <row r="10391" spans="1:7" x14ac:dyDescent="0.25">
      <c r="A10391" t="s">
        <v>12700</v>
      </c>
      <c r="B10391" t="s">
        <v>2517</v>
      </c>
      <c r="C10391" s="4">
        <v>18273</v>
      </c>
      <c r="D10391">
        <v>7192290785</v>
      </c>
      <c r="E10391">
        <f>VLOOKUP(D10391,  base_salary!A:A, 1, FALSE)</f>
        <v>7192290785</v>
      </c>
      <c r="F10391">
        <f t="shared" si="324"/>
        <v>0</v>
      </c>
      <c r="G10391">
        <f t="shared" ca="1" si="325"/>
        <v>0</v>
      </c>
    </row>
    <row r="10392" spans="1:7" x14ac:dyDescent="0.25">
      <c r="A10392" t="s">
        <v>12701</v>
      </c>
      <c r="B10392" t="s">
        <v>2614</v>
      </c>
      <c r="C10392" s="4">
        <v>14304</v>
      </c>
      <c r="D10392">
        <v>5795848808</v>
      </c>
      <c r="E10392">
        <f>VLOOKUP(D10392,  base_salary!A:A, 1, FALSE)</f>
        <v>5795848808</v>
      </c>
      <c r="F10392">
        <f t="shared" si="324"/>
        <v>0</v>
      </c>
      <c r="G10392">
        <f t="shared" ca="1" si="325"/>
        <v>0</v>
      </c>
    </row>
    <row r="10393" spans="1:7" x14ac:dyDescent="0.25">
      <c r="A10393" t="s">
        <v>12702</v>
      </c>
      <c r="B10393" t="s">
        <v>2008</v>
      </c>
      <c r="C10393" s="4">
        <v>58610</v>
      </c>
      <c r="D10393">
        <v>8552526727</v>
      </c>
      <c r="E10393">
        <f>VLOOKUP(D10393,  base_salary!A:A, 1, FALSE)</f>
        <v>8552526727</v>
      </c>
      <c r="F10393">
        <f t="shared" si="324"/>
        <v>0</v>
      </c>
      <c r="G10393">
        <f t="shared" ca="1" si="325"/>
        <v>0</v>
      </c>
    </row>
    <row r="10394" spans="1:7" x14ac:dyDescent="0.25">
      <c r="A10394" t="s">
        <v>12703</v>
      </c>
      <c r="B10394" t="s">
        <v>2372</v>
      </c>
      <c r="C10394" s="4">
        <v>51560</v>
      </c>
      <c r="D10394">
        <v>9829586073</v>
      </c>
      <c r="E10394">
        <f>VLOOKUP(D10394,  base_salary!A:A, 1, FALSE)</f>
        <v>9829586073</v>
      </c>
      <c r="F10394">
        <f t="shared" si="324"/>
        <v>0</v>
      </c>
      <c r="G10394">
        <f t="shared" ca="1" si="325"/>
        <v>0</v>
      </c>
    </row>
    <row r="10395" spans="1:7" x14ac:dyDescent="0.25">
      <c r="A10395" t="s">
        <v>12704</v>
      </c>
      <c r="B10395" t="s">
        <v>2343</v>
      </c>
      <c r="C10395" s="4">
        <v>22467</v>
      </c>
      <c r="D10395">
        <v>9089601147</v>
      </c>
      <c r="E10395">
        <f>VLOOKUP(D10395,  base_salary!A:A, 1, FALSE)</f>
        <v>9089601147</v>
      </c>
      <c r="F10395">
        <f t="shared" si="324"/>
        <v>0</v>
      </c>
      <c r="G10395">
        <f t="shared" ca="1" si="325"/>
        <v>0</v>
      </c>
    </row>
    <row r="10396" spans="1:7" x14ac:dyDescent="0.25">
      <c r="A10396" t="s">
        <v>12705</v>
      </c>
      <c r="B10396" t="s">
        <v>2714</v>
      </c>
      <c r="C10396" s="4">
        <v>33250</v>
      </c>
      <c r="D10396">
        <v>1351073265</v>
      </c>
      <c r="E10396">
        <f>VLOOKUP(D10396,  base_salary!A:A, 1, FALSE)</f>
        <v>1351073265</v>
      </c>
      <c r="F10396">
        <f t="shared" si="324"/>
        <v>0</v>
      </c>
      <c r="G10396">
        <f t="shared" ca="1" si="325"/>
        <v>0</v>
      </c>
    </row>
    <row r="10397" spans="1:7" x14ac:dyDescent="0.25">
      <c r="A10397" t="s">
        <v>12706</v>
      </c>
      <c r="B10397" t="s">
        <v>2075</v>
      </c>
      <c r="C10397" s="4">
        <v>25120</v>
      </c>
      <c r="D10397">
        <v>1598957961</v>
      </c>
      <c r="E10397">
        <f>VLOOKUP(D10397,  base_salary!A:A, 1, FALSE)</f>
        <v>1598957961</v>
      </c>
      <c r="F10397">
        <f t="shared" si="324"/>
        <v>0</v>
      </c>
      <c r="G10397">
        <f t="shared" ca="1" si="325"/>
        <v>0</v>
      </c>
    </row>
    <row r="10398" spans="1:7" x14ac:dyDescent="0.25">
      <c r="A10398" t="s">
        <v>12707</v>
      </c>
      <c r="B10398" t="s">
        <v>1988</v>
      </c>
      <c r="C10398" s="4">
        <v>22562</v>
      </c>
      <c r="D10398">
        <v>247438790</v>
      </c>
      <c r="E10398">
        <f>VLOOKUP(D10398,  base_salary!A:A, 1, FALSE)</f>
        <v>247438790</v>
      </c>
      <c r="F10398">
        <f t="shared" si="324"/>
        <v>0</v>
      </c>
      <c r="G10398">
        <f t="shared" ca="1" si="325"/>
        <v>0</v>
      </c>
    </row>
    <row r="10399" spans="1:7" x14ac:dyDescent="0.25">
      <c r="A10399" t="s">
        <v>12708</v>
      </c>
      <c r="B10399" t="s">
        <v>2137</v>
      </c>
      <c r="C10399" s="4">
        <v>41403</v>
      </c>
      <c r="D10399">
        <v>140020098</v>
      </c>
      <c r="E10399">
        <f>VLOOKUP(D10399,  base_salary!A:A, 1, FALSE)</f>
        <v>140020098</v>
      </c>
      <c r="F10399">
        <f t="shared" si="324"/>
        <v>0</v>
      </c>
      <c r="G10399">
        <f t="shared" ca="1" si="325"/>
        <v>0</v>
      </c>
    </row>
    <row r="10400" spans="1:7" x14ac:dyDescent="0.25">
      <c r="A10400" t="s">
        <v>12709</v>
      </c>
      <c r="B10400" t="s">
        <v>2175</v>
      </c>
      <c r="C10400" s="4">
        <v>34168</v>
      </c>
      <c r="D10400">
        <v>965285472</v>
      </c>
      <c r="E10400">
        <f>VLOOKUP(D10400,  base_salary!A:A, 1, FALSE)</f>
        <v>965285472</v>
      </c>
      <c r="F10400">
        <f t="shared" si="324"/>
        <v>0</v>
      </c>
      <c r="G10400">
        <f t="shared" ca="1" si="325"/>
        <v>0</v>
      </c>
    </row>
    <row r="10401" spans="1:7" x14ac:dyDescent="0.25">
      <c r="A10401" t="s">
        <v>12710</v>
      </c>
      <c r="B10401" t="s">
        <v>2419</v>
      </c>
      <c r="C10401" s="4">
        <v>50556</v>
      </c>
      <c r="D10401">
        <v>7885796000</v>
      </c>
      <c r="E10401">
        <f>VLOOKUP(D10401,  base_salary!A:A, 1, FALSE)</f>
        <v>7885796000</v>
      </c>
      <c r="F10401">
        <f t="shared" si="324"/>
        <v>0</v>
      </c>
      <c r="G10401">
        <f t="shared" ca="1" si="325"/>
        <v>0</v>
      </c>
    </row>
    <row r="10402" spans="1:7" x14ac:dyDescent="0.25">
      <c r="A10402" t="s">
        <v>12711</v>
      </c>
      <c r="B10402" t="s">
        <v>3201</v>
      </c>
      <c r="C10402" s="4">
        <v>37849</v>
      </c>
      <c r="D10402">
        <v>7775126329</v>
      </c>
      <c r="E10402">
        <f>VLOOKUP(D10402,  base_salary!A:A, 1, FALSE)</f>
        <v>7775126329</v>
      </c>
      <c r="F10402">
        <f t="shared" si="324"/>
        <v>0</v>
      </c>
      <c r="G10402">
        <f t="shared" ca="1" si="325"/>
        <v>0</v>
      </c>
    </row>
    <row r="10403" spans="1:7" x14ac:dyDescent="0.25">
      <c r="A10403" t="s">
        <v>12712</v>
      </c>
      <c r="B10403" t="s">
        <v>2749</v>
      </c>
      <c r="C10403" s="4">
        <v>50077</v>
      </c>
      <c r="D10403">
        <v>6019132307</v>
      </c>
      <c r="E10403">
        <f>VLOOKUP(D10403,  base_salary!A:A, 1, FALSE)</f>
        <v>6019132307</v>
      </c>
      <c r="F10403">
        <f t="shared" si="324"/>
        <v>0</v>
      </c>
      <c r="G10403">
        <f t="shared" ca="1" si="325"/>
        <v>0</v>
      </c>
    </row>
    <row r="10404" spans="1:7" x14ac:dyDescent="0.25">
      <c r="A10404" t="s">
        <v>12713</v>
      </c>
      <c r="B10404" t="s">
        <v>2376</v>
      </c>
      <c r="C10404" s="4">
        <v>41643</v>
      </c>
      <c r="D10404">
        <v>793441269</v>
      </c>
      <c r="E10404">
        <f>VLOOKUP(D10404,  base_salary!A:A, 1, FALSE)</f>
        <v>793441269</v>
      </c>
      <c r="F10404">
        <f t="shared" si="324"/>
        <v>0</v>
      </c>
      <c r="G10404">
        <f t="shared" ca="1" si="325"/>
        <v>0</v>
      </c>
    </row>
    <row r="10405" spans="1:7" x14ac:dyDescent="0.25">
      <c r="A10405" t="s">
        <v>12714</v>
      </c>
      <c r="B10405" t="s">
        <v>1932</v>
      </c>
      <c r="C10405" s="4">
        <v>26698</v>
      </c>
      <c r="D10405">
        <v>1155371844</v>
      </c>
      <c r="E10405">
        <f>VLOOKUP(D10405,  base_salary!A:A, 1, FALSE)</f>
        <v>1155371844</v>
      </c>
      <c r="F10405">
        <f t="shared" si="324"/>
        <v>0</v>
      </c>
      <c r="G10405">
        <f t="shared" ca="1" si="325"/>
        <v>0</v>
      </c>
    </row>
    <row r="10406" spans="1:7" x14ac:dyDescent="0.25">
      <c r="A10406" t="s">
        <v>12715</v>
      </c>
      <c r="B10406" t="s">
        <v>2194</v>
      </c>
      <c r="C10406" s="4">
        <v>27624</v>
      </c>
      <c r="D10406">
        <v>8646243699</v>
      </c>
      <c r="E10406">
        <f>VLOOKUP(D10406,  base_salary!A:A, 1, FALSE)</f>
        <v>8646243699</v>
      </c>
      <c r="F10406">
        <f t="shared" si="324"/>
        <v>0</v>
      </c>
      <c r="G10406">
        <f t="shared" ca="1" si="325"/>
        <v>0</v>
      </c>
    </row>
    <row r="10407" spans="1:7" x14ac:dyDescent="0.25">
      <c r="A10407" t="s">
        <v>12716</v>
      </c>
      <c r="B10407" t="s">
        <v>2041</v>
      </c>
      <c r="C10407" s="4">
        <v>46820</v>
      </c>
      <c r="D10407">
        <v>893122882</v>
      </c>
      <c r="E10407">
        <f>VLOOKUP(D10407,  base_salary!A:A, 1, FALSE)</f>
        <v>893122882</v>
      </c>
      <c r="F10407">
        <f t="shared" si="324"/>
        <v>0</v>
      </c>
      <c r="G10407">
        <f t="shared" ca="1" si="325"/>
        <v>0</v>
      </c>
    </row>
    <row r="10408" spans="1:7" x14ac:dyDescent="0.25">
      <c r="A10408" t="s">
        <v>12717</v>
      </c>
      <c r="B10408" t="s">
        <v>2207</v>
      </c>
      <c r="C10408" s="4">
        <v>40470</v>
      </c>
      <c r="D10408">
        <v>2183763965</v>
      </c>
      <c r="E10408">
        <f>VLOOKUP(D10408,  base_salary!A:A, 1, FALSE)</f>
        <v>2183763965</v>
      </c>
      <c r="F10408">
        <f t="shared" si="324"/>
        <v>0</v>
      </c>
      <c r="G10408">
        <f t="shared" ca="1" si="325"/>
        <v>0</v>
      </c>
    </row>
    <row r="10409" spans="1:7" x14ac:dyDescent="0.25">
      <c r="A10409" t="s">
        <v>12718</v>
      </c>
      <c r="B10409" t="s">
        <v>1988</v>
      </c>
      <c r="C10409" s="4">
        <v>13253</v>
      </c>
      <c r="D10409">
        <v>483886254</v>
      </c>
      <c r="E10409">
        <f>VLOOKUP(D10409,  base_salary!A:A, 1, FALSE)</f>
        <v>483886254</v>
      </c>
      <c r="F10409">
        <f t="shared" si="324"/>
        <v>0</v>
      </c>
      <c r="G10409">
        <f t="shared" ca="1" si="325"/>
        <v>0</v>
      </c>
    </row>
    <row r="10410" spans="1:7" x14ac:dyDescent="0.25">
      <c r="A10410" t="s">
        <v>12719</v>
      </c>
      <c r="B10410" t="s">
        <v>2231</v>
      </c>
      <c r="C10410" s="4">
        <v>17367</v>
      </c>
      <c r="D10410">
        <v>1923178164</v>
      </c>
      <c r="E10410">
        <f>VLOOKUP(D10410,  base_salary!A:A, 1, FALSE)</f>
        <v>1923178164</v>
      </c>
      <c r="F10410">
        <f t="shared" si="324"/>
        <v>0</v>
      </c>
      <c r="G10410">
        <f t="shared" ca="1" si="325"/>
        <v>0</v>
      </c>
    </row>
    <row r="10411" spans="1:7" x14ac:dyDescent="0.25">
      <c r="A10411" t="s">
        <v>12720</v>
      </c>
      <c r="B10411" t="s">
        <v>2302</v>
      </c>
      <c r="C10411" s="4">
        <v>54629</v>
      </c>
      <c r="D10411">
        <v>7783641539</v>
      </c>
      <c r="E10411">
        <f>VLOOKUP(D10411,  base_salary!A:A, 1, FALSE)</f>
        <v>7783641539</v>
      </c>
      <c r="F10411">
        <f t="shared" si="324"/>
        <v>0</v>
      </c>
      <c r="G10411">
        <f t="shared" ca="1" si="325"/>
        <v>0</v>
      </c>
    </row>
    <row r="10412" spans="1:7" x14ac:dyDescent="0.25">
      <c r="A10412" t="s">
        <v>12721</v>
      </c>
      <c r="B10412" t="s">
        <v>2253</v>
      </c>
      <c r="C10412" s="4">
        <v>52608</v>
      </c>
      <c r="D10412">
        <v>5244119095</v>
      </c>
      <c r="E10412">
        <f>VLOOKUP(D10412,  base_salary!A:A, 1, FALSE)</f>
        <v>5244119095</v>
      </c>
      <c r="F10412">
        <f t="shared" si="324"/>
        <v>0</v>
      </c>
      <c r="G10412">
        <f t="shared" ca="1" si="325"/>
        <v>0</v>
      </c>
    </row>
    <row r="10413" spans="1:7" x14ac:dyDescent="0.25">
      <c r="A10413" t="s">
        <v>12722</v>
      </c>
      <c r="B10413" t="s">
        <v>3237</v>
      </c>
      <c r="C10413" s="4">
        <v>46965</v>
      </c>
      <c r="D10413">
        <v>6271204627</v>
      </c>
      <c r="E10413">
        <f>VLOOKUP(D10413,  base_salary!A:A, 1, FALSE)</f>
        <v>6271204627</v>
      </c>
      <c r="F10413">
        <f t="shared" si="324"/>
        <v>0</v>
      </c>
      <c r="G10413">
        <f t="shared" ca="1" si="325"/>
        <v>0</v>
      </c>
    </row>
    <row r="10414" spans="1:7" x14ac:dyDescent="0.25">
      <c r="A10414" t="s">
        <v>12723</v>
      </c>
      <c r="B10414" t="s">
        <v>1974</v>
      </c>
      <c r="C10414" s="4">
        <v>21483</v>
      </c>
      <c r="D10414">
        <v>4482855448</v>
      </c>
      <c r="E10414">
        <f>VLOOKUP(D10414,  base_salary!A:A, 1, FALSE)</f>
        <v>4482855448</v>
      </c>
      <c r="F10414">
        <f t="shared" si="324"/>
        <v>0</v>
      </c>
      <c r="G10414">
        <f t="shared" ca="1" si="325"/>
        <v>0</v>
      </c>
    </row>
    <row r="10415" spans="1:7" x14ac:dyDescent="0.25">
      <c r="A10415" t="s">
        <v>12724</v>
      </c>
      <c r="B10415" t="s">
        <v>3113</v>
      </c>
      <c r="C10415" s="4">
        <v>43987</v>
      </c>
      <c r="D10415">
        <v>9447906176</v>
      </c>
      <c r="E10415">
        <f>VLOOKUP(D10415,  base_salary!A:A, 1, FALSE)</f>
        <v>9447906176</v>
      </c>
      <c r="F10415">
        <f t="shared" si="324"/>
        <v>0</v>
      </c>
      <c r="G10415">
        <f t="shared" ca="1" si="325"/>
        <v>0</v>
      </c>
    </row>
    <row r="10416" spans="1:7" x14ac:dyDescent="0.25">
      <c r="A10416" t="s">
        <v>12725</v>
      </c>
      <c r="B10416" t="s">
        <v>1988</v>
      </c>
      <c r="C10416" s="4">
        <v>21488</v>
      </c>
      <c r="D10416">
        <v>5197585250</v>
      </c>
      <c r="E10416">
        <f>VLOOKUP(D10416,  base_salary!A:A, 1, FALSE)</f>
        <v>5197585250</v>
      </c>
      <c r="F10416">
        <f t="shared" si="324"/>
        <v>0</v>
      </c>
      <c r="G10416">
        <f t="shared" ca="1" si="325"/>
        <v>0</v>
      </c>
    </row>
    <row r="10417" spans="1:7" x14ac:dyDescent="0.25">
      <c r="A10417" t="s">
        <v>12726</v>
      </c>
      <c r="B10417" t="s">
        <v>2014</v>
      </c>
      <c r="C10417" s="4">
        <v>50695</v>
      </c>
      <c r="D10417">
        <v>7118642576</v>
      </c>
      <c r="E10417">
        <f>VLOOKUP(D10417,  base_salary!A:A, 1, FALSE)</f>
        <v>7118642576</v>
      </c>
      <c r="F10417">
        <f t="shared" si="324"/>
        <v>0</v>
      </c>
      <c r="G10417">
        <f t="shared" ca="1" si="325"/>
        <v>0</v>
      </c>
    </row>
    <row r="10418" spans="1:7" x14ac:dyDescent="0.25">
      <c r="A10418" t="s">
        <v>12727</v>
      </c>
      <c r="B10418" t="s">
        <v>2365</v>
      </c>
      <c r="C10418" s="4">
        <v>53650</v>
      </c>
      <c r="D10418">
        <v>7160109333</v>
      </c>
      <c r="E10418">
        <f>VLOOKUP(D10418,  base_salary!A:A, 1, FALSE)</f>
        <v>7160109333</v>
      </c>
      <c r="F10418">
        <f t="shared" si="324"/>
        <v>0</v>
      </c>
      <c r="G10418">
        <f t="shared" ca="1" si="325"/>
        <v>0</v>
      </c>
    </row>
    <row r="10419" spans="1:7" x14ac:dyDescent="0.25">
      <c r="A10419" t="s">
        <v>12728</v>
      </c>
      <c r="B10419" t="s">
        <v>2873</v>
      </c>
      <c r="C10419" s="4">
        <v>52915</v>
      </c>
      <c r="D10419">
        <v>3904109642</v>
      </c>
      <c r="E10419">
        <f>VLOOKUP(D10419,  base_salary!A:A, 1, FALSE)</f>
        <v>3904109642</v>
      </c>
      <c r="F10419">
        <f t="shared" si="324"/>
        <v>0</v>
      </c>
      <c r="G10419">
        <f t="shared" ca="1" si="325"/>
        <v>0</v>
      </c>
    </row>
    <row r="10420" spans="1:7" x14ac:dyDescent="0.25">
      <c r="A10420" t="s">
        <v>12729</v>
      </c>
      <c r="B10420" t="s">
        <v>3237</v>
      </c>
      <c r="C10420" s="4">
        <v>15166</v>
      </c>
      <c r="D10420">
        <v>197180590</v>
      </c>
      <c r="E10420">
        <f>VLOOKUP(D10420,  base_salary!A:A, 1, FALSE)</f>
        <v>197180590</v>
      </c>
      <c r="F10420">
        <f t="shared" si="324"/>
        <v>0</v>
      </c>
      <c r="G10420">
        <f t="shared" ca="1" si="325"/>
        <v>0</v>
      </c>
    </row>
    <row r="10421" spans="1:7" x14ac:dyDescent="0.25">
      <c r="A10421" t="s">
        <v>12730</v>
      </c>
      <c r="B10421" t="s">
        <v>3583</v>
      </c>
      <c r="C10421" s="4">
        <v>44770</v>
      </c>
      <c r="D10421">
        <v>6842801095</v>
      </c>
      <c r="E10421">
        <f>VLOOKUP(D10421,  base_salary!A:A, 1, FALSE)</f>
        <v>6842801095</v>
      </c>
      <c r="F10421">
        <f t="shared" si="324"/>
        <v>0</v>
      </c>
      <c r="G10421">
        <f t="shared" ca="1" si="325"/>
        <v>0</v>
      </c>
    </row>
    <row r="10422" spans="1:7" x14ac:dyDescent="0.25">
      <c r="A10422" t="s">
        <v>12731</v>
      </c>
      <c r="B10422" t="s">
        <v>2146</v>
      </c>
      <c r="C10422" s="4">
        <v>33014</v>
      </c>
      <c r="D10422">
        <v>2426144645</v>
      </c>
      <c r="E10422">
        <f>VLOOKUP(D10422,  base_salary!A:A, 1, FALSE)</f>
        <v>2426144645</v>
      </c>
      <c r="F10422">
        <f t="shared" si="324"/>
        <v>0</v>
      </c>
      <c r="G10422">
        <f t="shared" ca="1" si="325"/>
        <v>0</v>
      </c>
    </row>
    <row r="10423" spans="1:7" x14ac:dyDescent="0.25">
      <c r="A10423" t="s">
        <v>12732</v>
      </c>
      <c r="B10423" t="s">
        <v>2271</v>
      </c>
      <c r="C10423" s="4">
        <v>56414</v>
      </c>
      <c r="D10423">
        <v>9621571960</v>
      </c>
      <c r="E10423">
        <f>VLOOKUP(D10423,  base_salary!A:A, 1, FALSE)</f>
        <v>9621571960</v>
      </c>
      <c r="F10423">
        <f t="shared" si="324"/>
        <v>0</v>
      </c>
      <c r="G10423">
        <f t="shared" ca="1" si="325"/>
        <v>0</v>
      </c>
    </row>
    <row r="10424" spans="1:7" x14ac:dyDescent="0.25">
      <c r="A10424" t="s">
        <v>12733</v>
      </c>
      <c r="B10424" t="s">
        <v>2929</v>
      </c>
      <c r="C10424" s="4">
        <v>48796</v>
      </c>
      <c r="D10424">
        <v>8460683117</v>
      </c>
      <c r="E10424">
        <f>VLOOKUP(D10424,  base_salary!A:A, 1, FALSE)</f>
        <v>8460683117</v>
      </c>
      <c r="F10424">
        <f t="shared" si="324"/>
        <v>0</v>
      </c>
      <c r="G10424">
        <f t="shared" ca="1" si="325"/>
        <v>0</v>
      </c>
    </row>
    <row r="10425" spans="1:7" x14ac:dyDescent="0.25">
      <c r="A10425" t="s">
        <v>12734</v>
      </c>
      <c r="B10425" t="s">
        <v>2170</v>
      </c>
      <c r="C10425" s="4">
        <v>35436</v>
      </c>
      <c r="D10425">
        <v>8115985503</v>
      </c>
      <c r="E10425">
        <f>VLOOKUP(D10425,  base_salary!A:A, 1, FALSE)</f>
        <v>8115985503</v>
      </c>
      <c r="F10425">
        <f t="shared" si="324"/>
        <v>0</v>
      </c>
      <c r="G10425">
        <f t="shared" ca="1" si="325"/>
        <v>0</v>
      </c>
    </row>
    <row r="10426" spans="1:7" x14ac:dyDescent="0.25">
      <c r="A10426" t="s">
        <v>12735</v>
      </c>
      <c r="B10426" t="s">
        <v>2358</v>
      </c>
      <c r="C10426" s="4">
        <v>31540</v>
      </c>
      <c r="D10426">
        <v>7054972058</v>
      </c>
      <c r="E10426">
        <f>VLOOKUP(D10426,  base_salary!A:A, 1, FALSE)</f>
        <v>7054972058</v>
      </c>
      <c r="F10426">
        <f t="shared" si="324"/>
        <v>0</v>
      </c>
      <c r="G10426">
        <f t="shared" ca="1" si="325"/>
        <v>0</v>
      </c>
    </row>
    <row r="10427" spans="1:7" x14ac:dyDescent="0.25">
      <c r="A10427" t="s">
        <v>12736</v>
      </c>
      <c r="B10427" t="s">
        <v>2746</v>
      </c>
      <c r="C10427" s="4">
        <v>19621</v>
      </c>
      <c r="D10427">
        <v>4535395691</v>
      </c>
      <c r="E10427">
        <f>VLOOKUP(D10427,  base_salary!A:A, 1, FALSE)</f>
        <v>4535395691</v>
      </c>
      <c r="F10427">
        <f t="shared" si="324"/>
        <v>0</v>
      </c>
      <c r="G10427">
        <f t="shared" ca="1" si="325"/>
        <v>0</v>
      </c>
    </row>
    <row r="10428" spans="1:7" x14ac:dyDescent="0.25">
      <c r="A10428" t="s">
        <v>12737</v>
      </c>
      <c r="B10428" t="s">
        <v>2856</v>
      </c>
      <c r="C10428" s="4">
        <v>11121</v>
      </c>
      <c r="D10428">
        <v>6183510505</v>
      </c>
      <c r="E10428">
        <f>VLOOKUP(D10428,  base_salary!A:A, 1, FALSE)</f>
        <v>6183510505</v>
      </c>
      <c r="F10428">
        <f t="shared" si="324"/>
        <v>0</v>
      </c>
      <c r="G10428">
        <f t="shared" ca="1" si="325"/>
        <v>0</v>
      </c>
    </row>
    <row r="10429" spans="1:7" x14ac:dyDescent="0.25">
      <c r="A10429" t="s">
        <v>12738</v>
      </c>
      <c r="B10429" t="s">
        <v>2914</v>
      </c>
      <c r="C10429" s="4">
        <v>47314</v>
      </c>
      <c r="D10429">
        <v>8977805007</v>
      </c>
      <c r="E10429">
        <f>VLOOKUP(D10429,  base_salary!A:A, 1, FALSE)</f>
        <v>8977805007</v>
      </c>
      <c r="F10429">
        <f t="shared" si="324"/>
        <v>0</v>
      </c>
      <c r="G10429">
        <f t="shared" ca="1" si="325"/>
        <v>0</v>
      </c>
    </row>
    <row r="10430" spans="1:7" x14ac:dyDescent="0.25">
      <c r="A10430" t="s">
        <v>12739</v>
      </c>
      <c r="B10430" t="s">
        <v>2214</v>
      </c>
      <c r="C10430" s="4">
        <v>39386</v>
      </c>
      <c r="D10430">
        <v>4768342426</v>
      </c>
      <c r="E10430">
        <f>VLOOKUP(D10430,  base_salary!A:A, 1, FALSE)</f>
        <v>4768342426</v>
      </c>
      <c r="F10430">
        <f t="shared" si="324"/>
        <v>0</v>
      </c>
      <c r="G10430">
        <f t="shared" ca="1" si="325"/>
        <v>0</v>
      </c>
    </row>
    <row r="10431" spans="1:7" x14ac:dyDescent="0.25">
      <c r="A10431" t="s">
        <v>12740</v>
      </c>
      <c r="B10431" t="s">
        <v>2674</v>
      </c>
      <c r="C10431" s="4">
        <v>46553</v>
      </c>
      <c r="D10431">
        <v>3824197065</v>
      </c>
      <c r="E10431">
        <f>VLOOKUP(D10431,  base_salary!A:A, 1, FALSE)</f>
        <v>3824197065</v>
      </c>
      <c r="F10431">
        <f t="shared" si="324"/>
        <v>0</v>
      </c>
      <c r="G10431">
        <f t="shared" ca="1" si="325"/>
        <v>0</v>
      </c>
    </row>
    <row r="10432" spans="1:7" x14ac:dyDescent="0.25">
      <c r="A10432" t="s">
        <v>12741</v>
      </c>
      <c r="B10432" t="s">
        <v>2355</v>
      </c>
      <c r="C10432" s="4">
        <v>32644</v>
      </c>
      <c r="D10432">
        <v>9916787441</v>
      </c>
      <c r="E10432">
        <f>VLOOKUP(D10432,  base_salary!A:A, 1, FALSE)</f>
        <v>9916787441</v>
      </c>
      <c r="F10432">
        <f t="shared" si="324"/>
        <v>0</v>
      </c>
      <c r="G10432">
        <f t="shared" ca="1" si="325"/>
        <v>0</v>
      </c>
    </row>
    <row r="10433" spans="1:7" x14ac:dyDescent="0.25">
      <c r="A10433" t="s">
        <v>12742</v>
      </c>
      <c r="B10433" t="s">
        <v>1988</v>
      </c>
      <c r="C10433" s="4">
        <v>59467</v>
      </c>
      <c r="D10433">
        <v>3600185284</v>
      </c>
      <c r="E10433">
        <f>VLOOKUP(D10433,  base_salary!A:A, 1, FALSE)</f>
        <v>3600185284</v>
      </c>
      <c r="F10433">
        <f t="shared" si="324"/>
        <v>0</v>
      </c>
      <c r="G10433">
        <f t="shared" ca="1" si="325"/>
        <v>0</v>
      </c>
    </row>
    <row r="10434" spans="1:7" x14ac:dyDescent="0.25">
      <c r="A10434" t="s">
        <v>12743</v>
      </c>
      <c r="B10434" t="s">
        <v>2718</v>
      </c>
      <c r="C10434" s="4">
        <v>57178</v>
      </c>
      <c r="D10434">
        <v>1192770250</v>
      </c>
      <c r="E10434">
        <f>VLOOKUP(D10434,  base_salary!A:A, 1, FALSE)</f>
        <v>1192770250</v>
      </c>
      <c r="F10434">
        <f t="shared" si="324"/>
        <v>0</v>
      </c>
      <c r="G10434">
        <f t="shared" ca="1" si="325"/>
        <v>0</v>
      </c>
    </row>
    <row r="10435" spans="1:7" x14ac:dyDescent="0.25">
      <c r="A10435" t="s">
        <v>12744</v>
      </c>
      <c r="B10435" t="s">
        <v>2067</v>
      </c>
      <c r="C10435" s="4">
        <v>21472</v>
      </c>
      <c r="D10435">
        <v>4739588234</v>
      </c>
      <c r="E10435">
        <f>VLOOKUP(D10435,  base_salary!A:A, 1, FALSE)</f>
        <v>4739588234</v>
      </c>
      <c r="F10435">
        <f t="shared" ref="F10435:F10498" si="326">IF(ISERROR(E10435), 1, 0)</f>
        <v>0</v>
      </c>
      <c r="G10435">
        <f t="shared" ref="G10435:G10498" ca="1" si="327">SUM(G:G)</f>
        <v>0</v>
      </c>
    </row>
    <row r="10436" spans="1:7" x14ac:dyDescent="0.25">
      <c r="A10436" t="s">
        <v>12745</v>
      </c>
      <c r="B10436" t="s">
        <v>2073</v>
      </c>
      <c r="C10436" s="4">
        <v>25632</v>
      </c>
      <c r="D10436">
        <v>893122882</v>
      </c>
      <c r="E10436">
        <f>VLOOKUP(D10436,  base_salary!A:A, 1, FALSE)</f>
        <v>893122882</v>
      </c>
      <c r="F10436">
        <f t="shared" si="326"/>
        <v>0</v>
      </c>
      <c r="G10436">
        <f t="shared" ca="1" si="327"/>
        <v>0</v>
      </c>
    </row>
    <row r="10437" spans="1:7" x14ac:dyDescent="0.25">
      <c r="A10437" t="s">
        <v>12746</v>
      </c>
      <c r="B10437" t="s">
        <v>2244</v>
      </c>
      <c r="C10437" s="4">
        <v>17169</v>
      </c>
      <c r="D10437">
        <v>6733929554</v>
      </c>
      <c r="E10437">
        <f>VLOOKUP(D10437,  base_salary!A:A, 1, FALSE)</f>
        <v>6733929554</v>
      </c>
      <c r="F10437">
        <f t="shared" si="326"/>
        <v>0</v>
      </c>
      <c r="G10437">
        <f t="shared" ca="1" si="327"/>
        <v>0</v>
      </c>
    </row>
    <row r="10438" spans="1:7" x14ac:dyDescent="0.25">
      <c r="A10438" t="s">
        <v>12747</v>
      </c>
      <c r="B10438" t="s">
        <v>2457</v>
      </c>
      <c r="C10438" s="4">
        <v>11388</v>
      </c>
      <c r="D10438">
        <v>8620758454</v>
      </c>
      <c r="E10438">
        <f>VLOOKUP(D10438,  base_salary!A:A, 1, FALSE)</f>
        <v>8620758454</v>
      </c>
      <c r="F10438">
        <f t="shared" si="326"/>
        <v>0</v>
      </c>
      <c r="G10438">
        <f t="shared" ca="1" si="327"/>
        <v>0</v>
      </c>
    </row>
    <row r="10439" spans="1:7" x14ac:dyDescent="0.25">
      <c r="A10439" t="s">
        <v>12748</v>
      </c>
      <c r="B10439" t="s">
        <v>2188</v>
      </c>
      <c r="C10439" s="4">
        <v>37715</v>
      </c>
      <c r="D10439">
        <v>3746690722</v>
      </c>
      <c r="E10439">
        <f>VLOOKUP(D10439,  base_salary!A:A, 1, FALSE)</f>
        <v>3746690722</v>
      </c>
      <c r="F10439">
        <f t="shared" si="326"/>
        <v>0</v>
      </c>
      <c r="G10439">
        <f t="shared" ca="1" si="327"/>
        <v>0</v>
      </c>
    </row>
    <row r="10440" spans="1:7" x14ac:dyDescent="0.25">
      <c r="A10440" t="s">
        <v>12749</v>
      </c>
      <c r="B10440" t="s">
        <v>2225</v>
      </c>
      <c r="C10440" s="4">
        <v>22495</v>
      </c>
      <c r="D10440">
        <v>3661649302</v>
      </c>
      <c r="E10440">
        <f>VLOOKUP(D10440,  base_salary!A:A, 1, FALSE)</f>
        <v>3661649302</v>
      </c>
      <c r="F10440">
        <f t="shared" si="326"/>
        <v>0</v>
      </c>
      <c r="G10440">
        <f t="shared" ca="1" si="327"/>
        <v>0</v>
      </c>
    </row>
    <row r="10441" spans="1:7" x14ac:dyDescent="0.25">
      <c r="A10441" t="s">
        <v>12750</v>
      </c>
      <c r="B10441" t="s">
        <v>2548</v>
      </c>
      <c r="C10441" s="4">
        <v>53542</v>
      </c>
      <c r="D10441">
        <v>8065075959</v>
      </c>
      <c r="E10441">
        <f>VLOOKUP(D10441,  base_salary!A:A, 1, FALSE)</f>
        <v>8065075959</v>
      </c>
      <c r="F10441">
        <f t="shared" si="326"/>
        <v>0</v>
      </c>
      <c r="G10441">
        <f t="shared" ca="1" si="327"/>
        <v>0</v>
      </c>
    </row>
    <row r="10442" spans="1:7" x14ac:dyDescent="0.25">
      <c r="A10442" t="s">
        <v>12751</v>
      </c>
      <c r="B10442" t="s">
        <v>2194</v>
      </c>
      <c r="C10442" s="4">
        <v>43663</v>
      </c>
      <c r="D10442">
        <v>899126162</v>
      </c>
      <c r="E10442">
        <f>VLOOKUP(D10442,  base_salary!A:A, 1, FALSE)</f>
        <v>899126162</v>
      </c>
      <c r="F10442">
        <f t="shared" si="326"/>
        <v>0</v>
      </c>
      <c r="G10442">
        <f t="shared" ca="1" si="327"/>
        <v>0</v>
      </c>
    </row>
    <row r="10443" spans="1:7" x14ac:dyDescent="0.25">
      <c r="A10443" t="s">
        <v>12752</v>
      </c>
      <c r="B10443" t="s">
        <v>2992</v>
      </c>
      <c r="C10443" s="4">
        <v>43131</v>
      </c>
      <c r="D10443">
        <v>3986480021</v>
      </c>
      <c r="E10443">
        <f>VLOOKUP(D10443,  base_salary!A:A, 1, FALSE)</f>
        <v>3986480021</v>
      </c>
      <c r="F10443">
        <f t="shared" si="326"/>
        <v>0</v>
      </c>
      <c r="G10443">
        <f t="shared" ca="1" si="327"/>
        <v>0</v>
      </c>
    </row>
    <row r="10444" spans="1:7" x14ac:dyDescent="0.25">
      <c r="A10444" t="s">
        <v>12753</v>
      </c>
      <c r="B10444" t="s">
        <v>2109</v>
      </c>
      <c r="C10444" s="4">
        <v>26601</v>
      </c>
      <c r="D10444">
        <v>4795089876</v>
      </c>
      <c r="E10444">
        <f>VLOOKUP(D10444,  base_salary!A:A, 1, FALSE)</f>
        <v>4795089876</v>
      </c>
      <c r="F10444">
        <f t="shared" si="326"/>
        <v>0</v>
      </c>
      <c r="G10444">
        <f t="shared" ca="1" si="327"/>
        <v>0</v>
      </c>
    </row>
    <row r="10445" spans="1:7" x14ac:dyDescent="0.25">
      <c r="A10445" t="s">
        <v>12754</v>
      </c>
      <c r="B10445" t="s">
        <v>2802</v>
      </c>
      <c r="C10445" s="4">
        <v>20611</v>
      </c>
      <c r="D10445">
        <v>8047841793</v>
      </c>
      <c r="E10445">
        <f>VLOOKUP(D10445,  base_salary!A:A, 1, FALSE)</f>
        <v>8047841793</v>
      </c>
      <c r="F10445">
        <f t="shared" si="326"/>
        <v>0</v>
      </c>
      <c r="G10445">
        <f t="shared" ca="1" si="327"/>
        <v>0</v>
      </c>
    </row>
    <row r="10446" spans="1:7" x14ac:dyDescent="0.25">
      <c r="A10446" t="s">
        <v>12755</v>
      </c>
      <c r="B10446" t="s">
        <v>2184</v>
      </c>
      <c r="C10446" s="4">
        <v>52808</v>
      </c>
      <c r="D10446">
        <v>679204083</v>
      </c>
      <c r="E10446">
        <f>VLOOKUP(D10446,  base_salary!A:A, 1, FALSE)</f>
        <v>679204083</v>
      </c>
      <c r="F10446">
        <f t="shared" si="326"/>
        <v>0</v>
      </c>
      <c r="G10446">
        <f t="shared" ca="1" si="327"/>
        <v>0</v>
      </c>
    </row>
    <row r="10447" spans="1:7" x14ac:dyDescent="0.25">
      <c r="A10447" t="s">
        <v>12756</v>
      </c>
      <c r="B10447" t="s">
        <v>2141</v>
      </c>
      <c r="C10447" s="4">
        <v>38956</v>
      </c>
      <c r="D10447">
        <v>8189289020</v>
      </c>
      <c r="E10447">
        <f>VLOOKUP(D10447,  base_salary!A:A, 1, FALSE)</f>
        <v>8189289020</v>
      </c>
      <c r="F10447">
        <f t="shared" si="326"/>
        <v>0</v>
      </c>
      <c r="G10447">
        <f t="shared" ca="1" si="327"/>
        <v>0</v>
      </c>
    </row>
    <row r="10448" spans="1:7" x14ac:dyDescent="0.25">
      <c r="A10448" t="s">
        <v>12757</v>
      </c>
      <c r="B10448" t="s">
        <v>2290</v>
      </c>
      <c r="C10448" s="4">
        <v>41705</v>
      </c>
      <c r="D10448">
        <v>556704134</v>
      </c>
      <c r="E10448">
        <f>VLOOKUP(D10448,  base_salary!A:A, 1, FALSE)</f>
        <v>556704134</v>
      </c>
      <c r="F10448">
        <f t="shared" si="326"/>
        <v>0</v>
      </c>
      <c r="G10448">
        <f t="shared" ca="1" si="327"/>
        <v>0</v>
      </c>
    </row>
    <row r="10449" spans="1:7" x14ac:dyDescent="0.25">
      <c r="A10449" t="s">
        <v>12758</v>
      </c>
      <c r="B10449" t="s">
        <v>2415</v>
      </c>
      <c r="C10449" s="4">
        <v>38041</v>
      </c>
      <c r="D10449">
        <v>3129526900</v>
      </c>
      <c r="E10449">
        <f>VLOOKUP(D10449,  base_salary!A:A, 1, FALSE)</f>
        <v>3129526900</v>
      </c>
      <c r="F10449">
        <f t="shared" si="326"/>
        <v>0</v>
      </c>
      <c r="G10449">
        <f t="shared" ca="1" si="327"/>
        <v>0</v>
      </c>
    </row>
    <row r="10450" spans="1:7" x14ac:dyDescent="0.25">
      <c r="A10450" t="s">
        <v>12759</v>
      </c>
      <c r="B10450" t="s">
        <v>2197</v>
      </c>
      <c r="C10450" s="4">
        <v>51340</v>
      </c>
      <c r="D10450">
        <v>7070564503</v>
      </c>
      <c r="E10450">
        <f>VLOOKUP(D10450,  base_salary!A:A, 1, FALSE)</f>
        <v>7070564503</v>
      </c>
      <c r="F10450">
        <f t="shared" si="326"/>
        <v>0</v>
      </c>
      <c r="G10450">
        <f t="shared" ca="1" si="327"/>
        <v>0</v>
      </c>
    </row>
    <row r="10451" spans="1:7" x14ac:dyDescent="0.25">
      <c r="A10451" t="s">
        <v>12760</v>
      </c>
      <c r="B10451" t="s">
        <v>3183</v>
      </c>
      <c r="C10451" s="4">
        <v>35759</v>
      </c>
      <c r="D10451">
        <v>4185019157</v>
      </c>
      <c r="E10451">
        <f>VLOOKUP(D10451,  base_salary!A:A, 1, FALSE)</f>
        <v>4185019157</v>
      </c>
      <c r="F10451">
        <f t="shared" si="326"/>
        <v>0</v>
      </c>
      <c r="G10451">
        <f t="shared" ca="1" si="327"/>
        <v>0</v>
      </c>
    </row>
    <row r="10452" spans="1:7" x14ac:dyDescent="0.25">
      <c r="A10452" t="s">
        <v>12761</v>
      </c>
      <c r="B10452" t="s">
        <v>3050</v>
      </c>
      <c r="C10452" s="4">
        <v>21831</v>
      </c>
      <c r="D10452">
        <v>5588978080</v>
      </c>
      <c r="E10452">
        <f>VLOOKUP(D10452,  base_salary!A:A, 1, FALSE)</f>
        <v>5588978080</v>
      </c>
      <c r="F10452">
        <f t="shared" si="326"/>
        <v>0</v>
      </c>
      <c r="G10452">
        <f t="shared" ca="1" si="327"/>
        <v>0</v>
      </c>
    </row>
    <row r="10453" spans="1:7" x14ac:dyDescent="0.25">
      <c r="A10453" t="s">
        <v>12762</v>
      </c>
      <c r="B10453" t="s">
        <v>1938</v>
      </c>
      <c r="C10453" s="4">
        <v>22111</v>
      </c>
      <c r="D10453">
        <v>3303111790</v>
      </c>
      <c r="E10453">
        <f>VLOOKUP(D10453,  base_salary!A:A, 1, FALSE)</f>
        <v>3303111790</v>
      </c>
      <c r="F10453">
        <f t="shared" si="326"/>
        <v>0</v>
      </c>
      <c r="G10453">
        <f t="shared" ca="1" si="327"/>
        <v>0</v>
      </c>
    </row>
    <row r="10454" spans="1:7" x14ac:dyDescent="0.25">
      <c r="A10454" t="s">
        <v>12763</v>
      </c>
      <c r="B10454" t="s">
        <v>2778</v>
      </c>
      <c r="C10454" s="4">
        <v>43894</v>
      </c>
      <c r="D10454">
        <v>1391414047</v>
      </c>
      <c r="E10454">
        <f>VLOOKUP(D10454,  base_salary!A:A, 1, FALSE)</f>
        <v>1391414047</v>
      </c>
      <c r="F10454">
        <f t="shared" si="326"/>
        <v>0</v>
      </c>
      <c r="G10454">
        <f t="shared" ca="1" si="327"/>
        <v>0</v>
      </c>
    </row>
    <row r="10455" spans="1:7" x14ac:dyDescent="0.25">
      <c r="A10455" t="s">
        <v>12764</v>
      </c>
      <c r="B10455" t="s">
        <v>3113</v>
      </c>
      <c r="C10455" s="4">
        <v>12019</v>
      </c>
      <c r="D10455">
        <v>5588978080</v>
      </c>
      <c r="E10455">
        <f>VLOOKUP(D10455,  base_salary!A:A, 1, FALSE)</f>
        <v>5588978080</v>
      </c>
      <c r="F10455">
        <f t="shared" si="326"/>
        <v>0</v>
      </c>
      <c r="G10455">
        <f t="shared" ca="1" si="327"/>
        <v>0</v>
      </c>
    </row>
    <row r="10456" spans="1:7" x14ac:dyDescent="0.25">
      <c r="A10456" t="s">
        <v>12765</v>
      </c>
      <c r="B10456" t="s">
        <v>2405</v>
      </c>
      <c r="C10456" s="4">
        <v>57827</v>
      </c>
      <c r="D10456">
        <v>87033755</v>
      </c>
      <c r="E10456">
        <f>VLOOKUP(D10456,  base_salary!A:A, 1, FALSE)</f>
        <v>87033755</v>
      </c>
      <c r="F10456">
        <f t="shared" si="326"/>
        <v>0</v>
      </c>
      <c r="G10456">
        <f t="shared" ca="1" si="327"/>
        <v>0</v>
      </c>
    </row>
    <row r="10457" spans="1:7" x14ac:dyDescent="0.25">
      <c r="A10457" t="s">
        <v>12766</v>
      </c>
      <c r="B10457" t="s">
        <v>2242</v>
      </c>
      <c r="C10457" s="4">
        <v>17867</v>
      </c>
      <c r="D10457">
        <v>7906441400</v>
      </c>
      <c r="E10457">
        <f>VLOOKUP(D10457,  base_salary!A:A, 1, FALSE)</f>
        <v>7906441400</v>
      </c>
      <c r="F10457">
        <f t="shared" si="326"/>
        <v>0</v>
      </c>
      <c r="G10457">
        <f t="shared" ca="1" si="327"/>
        <v>0</v>
      </c>
    </row>
    <row r="10458" spans="1:7" x14ac:dyDescent="0.25">
      <c r="A10458" t="s">
        <v>12767</v>
      </c>
      <c r="B10458" t="s">
        <v>2249</v>
      </c>
      <c r="C10458" s="4">
        <v>35259</v>
      </c>
      <c r="D10458">
        <v>1718344562</v>
      </c>
      <c r="E10458">
        <f>VLOOKUP(D10458,  base_salary!A:A, 1, FALSE)</f>
        <v>1718344562</v>
      </c>
      <c r="F10458">
        <f t="shared" si="326"/>
        <v>0</v>
      </c>
      <c r="G10458">
        <f t="shared" ca="1" si="327"/>
        <v>0</v>
      </c>
    </row>
    <row r="10459" spans="1:7" x14ac:dyDescent="0.25">
      <c r="A10459" t="s">
        <v>12768</v>
      </c>
      <c r="B10459" t="s">
        <v>2266</v>
      </c>
      <c r="C10459" s="4">
        <v>14736</v>
      </c>
      <c r="D10459">
        <v>9434604370</v>
      </c>
      <c r="E10459">
        <f>VLOOKUP(D10459,  base_salary!A:A, 1, FALSE)</f>
        <v>9434604370</v>
      </c>
      <c r="F10459">
        <f t="shared" si="326"/>
        <v>0</v>
      </c>
      <c r="G10459">
        <f t="shared" ca="1" si="327"/>
        <v>0</v>
      </c>
    </row>
    <row r="10460" spans="1:7" x14ac:dyDescent="0.25">
      <c r="A10460" t="s">
        <v>12769</v>
      </c>
      <c r="B10460" t="s">
        <v>2519</v>
      </c>
      <c r="C10460" s="4">
        <v>29552</v>
      </c>
      <c r="D10460">
        <v>4256220232</v>
      </c>
      <c r="E10460">
        <f>VLOOKUP(D10460,  base_salary!A:A, 1, FALSE)</f>
        <v>4256220232</v>
      </c>
      <c r="F10460">
        <f t="shared" si="326"/>
        <v>0</v>
      </c>
      <c r="G10460">
        <f t="shared" ca="1" si="327"/>
        <v>0</v>
      </c>
    </row>
    <row r="10461" spans="1:7" x14ac:dyDescent="0.25">
      <c r="A10461" t="s">
        <v>12770</v>
      </c>
      <c r="B10461" t="s">
        <v>2507</v>
      </c>
      <c r="C10461" s="4">
        <v>26676</v>
      </c>
      <c r="D10461">
        <v>7962906979</v>
      </c>
      <c r="E10461">
        <f>VLOOKUP(D10461,  base_salary!A:A, 1, FALSE)</f>
        <v>7962906979</v>
      </c>
      <c r="F10461">
        <f t="shared" si="326"/>
        <v>0</v>
      </c>
      <c r="G10461">
        <f t="shared" ca="1" si="327"/>
        <v>0</v>
      </c>
    </row>
    <row r="10462" spans="1:7" x14ac:dyDescent="0.25">
      <c r="A10462" t="s">
        <v>12771</v>
      </c>
      <c r="B10462" t="s">
        <v>1984</v>
      </c>
      <c r="C10462" s="4">
        <v>28941</v>
      </c>
      <c r="D10462">
        <v>274599287</v>
      </c>
      <c r="E10462">
        <f>VLOOKUP(D10462,  base_salary!A:A, 1, FALSE)</f>
        <v>274599287</v>
      </c>
      <c r="F10462">
        <f t="shared" si="326"/>
        <v>0</v>
      </c>
      <c r="G10462">
        <f t="shared" ca="1" si="327"/>
        <v>0</v>
      </c>
    </row>
    <row r="10463" spans="1:7" x14ac:dyDescent="0.25">
      <c r="A10463" t="s">
        <v>12772</v>
      </c>
      <c r="B10463" t="s">
        <v>2734</v>
      </c>
      <c r="C10463" s="4">
        <v>53164</v>
      </c>
      <c r="D10463">
        <v>8047841793</v>
      </c>
      <c r="E10463">
        <f>VLOOKUP(D10463,  base_salary!A:A, 1, FALSE)</f>
        <v>8047841793</v>
      </c>
      <c r="F10463">
        <f t="shared" si="326"/>
        <v>0</v>
      </c>
      <c r="G10463">
        <f t="shared" ca="1" si="327"/>
        <v>0</v>
      </c>
    </row>
    <row r="10464" spans="1:7" x14ac:dyDescent="0.25">
      <c r="A10464" t="s">
        <v>12773</v>
      </c>
      <c r="B10464" t="s">
        <v>2378</v>
      </c>
      <c r="C10464" s="4">
        <v>42562</v>
      </c>
      <c r="D10464">
        <v>5623930522</v>
      </c>
      <c r="E10464">
        <f>VLOOKUP(D10464,  base_salary!A:A, 1, FALSE)</f>
        <v>5623930522</v>
      </c>
      <c r="F10464">
        <f t="shared" si="326"/>
        <v>0</v>
      </c>
      <c r="G10464">
        <f t="shared" ca="1" si="327"/>
        <v>0</v>
      </c>
    </row>
    <row r="10465" spans="1:7" x14ac:dyDescent="0.25">
      <c r="A10465" t="s">
        <v>12774</v>
      </c>
      <c r="B10465" t="s">
        <v>2757</v>
      </c>
      <c r="C10465" s="4">
        <v>57341</v>
      </c>
      <c r="D10465">
        <v>4839119791</v>
      </c>
      <c r="E10465">
        <f>VLOOKUP(D10465,  base_salary!A:A, 1, FALSE)</f>
        <v>4839119791</v>
      </c>
      <c r="F10465">
        <f t="shared" si="326"/>
        <v>0</v>
      </c>
      <c r="G10465">
        <f t="shared" ca="1" si="327"/>
        <v>0</v>
      </c>
    </row>
    <row r="10466" spans="1:7" x14ac:dyDescent="0.25">
      <c r="A10466" t="s">
        <v>12775</v>
      </c>
      <c r="B10466" t="s">
        <v>2302</v>
      </c>
      <c r="C10466" s="4">
        <v>10229</v>
      </c>
      <c r="D10466">
        <v>4815280800</v>
      </c>
      <c r="E10466">
        <f>VLOOKUP(D10466,  base_salary!A:A, 1, FALSE)</f>
        <v>4815280800</v>
      </c>
      <c r="F10466">
        <f t="shared" si="326"/>
        <v>0</v>
      </c>
      <c r="G10466">
        <f t="shared" ca="1" si="327"/>
        <v>0</v>
      </c>
    </row>
    <row r="10467" spans="1:7" x14ac:dyDescent="0.25">
      <c r="A10467" t="s">
        <v>12776</v>
      </c>
      <c r="B10467" t="s">
        <v>2083</v>
      </c>
      <c r="C10467" s="4">
        <v>57761</v>
      </c>
      <c r="D10467">
        <v>7596173217</v>
      </c>
      <c r="E10467">
        <f>VLOOKUP(D10467,  base_salary!A:A, 1, FALSE)</f>
        <v>7596173217</v>
      </c>
      <c r="F10467">
        <f t="shared" si="326"/>
        <v>0</v>
      </c>
      <c r="G10467">
        <f t="shared" ca="1" si="327"/>
        <v>0</v>
      </c>
    </row>
    <row r="10468" spans="1:7" x14ac:dyDescent="0.25">
      <c r="A10468" t="s">
        <v>12777</v>
      </c>
      <c r="B10468" t="s">
        <v>2039</v>
      </c>
      <c r="C10468" s="4">
        <v>55902</v>
      </c>
      <c r="D10468">
        <v>8832488175</v>
      </c>
      <c r="E10468">
        <f>VLOOKUP(D10468,  base_salary!A:A, 1, FALSE)</f>
        <v>8832488175</v>
      </c>
      <c r="F10468">
        <f t="shared" si="326"/>
        <v>0</v>
      </c>
      <c r="G10468">
        <f t="shared" ca="1" si="327"/>
        <v>0</v>
      </c>
    </row>
    <row r="10469" spans="1:7" x14ac:dyDescent="0.25">
      <c r="A10469" t="s">
        <v>12778</v>
      </c>
      <c r="B10469" t="s">
        <v>2797</v>
      </c>
      <c r="C10469" s="4">
        <v>37336</v>
      </c>
      <c r="D10469">
        <v>2973481236</v>
      </c>
      <c r="E10469">
        <f>VLOOKUP(D10469,  base_salary!A:A, 1, FALSE)</f>
        <v>2973481236</v>
      </c>
      <c r="F10469">
        <f t="shared" si="326"/>
        <v>0</v>
      </c>
      <c r="G10469">
        <f t="shared" ca="1" si="327"/>
        <v>0</v>
      </c>
    </row>
    <row r="10470" spans="1:7" x14ac:dyDescent="0.25">
      <c r="A10470" t="s">
        <v>12779</v>
      </c>
      <c r="B10470" t="s">
        <v>2411</v>
      </c>
      <c r="C10470" s="4">
        <v>19626</v>
      </c>
      <c r="D10470">
        <v>8971738782</v>
      </c>
      <c r="E10470">
        <f>VLOOKUP(D10470,  base_salary!A:A, 1, FALSE)</f>
        <v>8971738782</v>
      </c>
      <c r="F10470">
        <f t="shared" si="326"/>
        <v>0</v>
      </c>
      <c r="G10470">
        <f t="shared" ca="1" si="327"/>
        <v>0</v>
      </c>
    </row>
    <row r="10471" spans="1:7" x14ac:dyDescent="0.25">
      <c r="A10471" t="s">
        <v>12780</v>
      </c>
      <c r="B10471" t="s">
        <v>2533</v>
      </c>
      <c r="C10471" s="4">
        <v>24638</v>
      </c>
      <c r="D10471">
        <v>4359854056</v>
      </c>
      <c r="E10471">
        <f>VLOOKUP(D10471,  base_salary!A:A, 1, FALSE)</f>
        <v>4359854056</v>
      </c>
      <c r="F10471">
        <f t="shared" si="326"/>
        <v>0</v>
      </c>
      <c r="G10471">
        <f t="shared" ca="1" si="327"/>
        <v>0</v>
      </c>
    </row>
    <row r="10472" spans="1:7" x14ac:dyDescent="0.25">
      <c r="A10472" t="s">
        <v>12781</v>
      </c>
      <c r="B10472" t="s">
        <v>2885</v>
      </c>
      <c r="C10472" s="4">
        <v>41550</v>
      </c>
      <c r="D10472">
        <v>3932861779</v>
      </c>
      <c r="E10472">
        <f>VLOOKUP(D10472,  base_salary!A:A, 1, FALSE)</f>
        <v>3932861779</v>
      </c>
      <c r="F10472">
        <f t="shared" si="326"/>
        <v>0</v>
      </c>
      <c r="G10472">
        <f t="shared" ca="1" si="327"/>
        <v>0</v>
      </c>
    </row>
    <row r="10473" spans="1:7" x14ac:dyDescent="0.25">
      <c r="A10473" t="s">
        <v>12782</v>
      </c>
      <c r="B10473" t="s">
        <v>2288</v>
      </c>
      <c r="C10473" s="4">
        <v>12703</v>
      </c>
      <c r="D10473">
        <v>9072843924</v>
      </c>
      <c r="E10473">
        <f>VLOOKUP(D10473,  base_salary!A:A, 1, FALSE)</f>
        <v>9072843924</v>
      </c>
      <c r="F10473">
        <f t="shared" si="326"/>
        <v>0</v>
      </c>
      <c r="G10473">
        <f t="shared" ca="1" si="327"/>
        <v>0</v>
      </c>
    </row>
    <row r="10474" spans="1:7" x14ac:dyDescent="0.25">
      <c r="A10474" t="s">
        <v>12783</v>
      </c>
      <c r="B10474" t="s">
        <v>1940</v>
      </c>
      <c r="C10474" s="4">
        <v>44769</v>
      </c>
      <c r="D10474">
        <v>7769010411</v>
      </c>
      <c r="E10474">
        <f>VLOOKUP(D10474,  base_salary!A:A, 1, FALSE)</f>
        <v>7769010411</v>
      </c>
      <c r="F10474">
        <f t="shared" si="326"/>
        <v>0</v>
      </c>
      <c r="G10474">
        <f t="shared" ca="1" si="327"/>
        <v>0</v>
      </c>
    </row>
    <row r="10475" spans="1:7" x14ac:dyDescent="0.25">
      <c r="A10475" t="s">
        <v>12784</v>
      </c>
      <c r="B10475" t="s">
        <v>2990</v>
      </c>
      <c r="C10475" s="4">
        <v>42401</v>
      </c>
      <c r="D10475">
        <v>2659144249</v>
      </c>
      <c r="E10475">
        <f>VLOOKUP(D10475,  base_salary!A:A, 1, FALSE)</f>
        <v>2659144249</v>
      </c>
      <c r="F10475">
        <f t="shared" si="326"/>
        <v>0</v>
      </c>
      <c r="G10475">
        <f t="shared" ca="1" si="327"/>
        <v>0</v>
      </c>
    </row>
    <row r="10476" spans="1:7" x14ac:dyDescent="0.25">
      <c r="A10476" t="s">
        <v>12785</v>
      </c>
      <c r="B10476" t="s">
        <v>2452</v>
      </c>
      <c r="C10476" s="4">
        <v>33829</v>
      </c>
      <c r="D10476">
        <v>5913755731</v>
      </c>
      <c r="E10476">
        <f>VLOOKUP(D10476,  base_salary!A:A, 1, FALSE)</f>
        <v>5913755731</v>
      </c>
      <c r="F10476">
        <f t="shared" si="326"/>
        <v>0</v>
      </c>
      <c r="G10476">
        <f t="shared" ca="1" si="327"/>
        <v>0</v>
      </c>
    </row>
    <row r="10477" spans="1:7" x14ac:dyDescent="0.25">
      <c r="A10477" t="s">
        <v>12786</v>
      </c>
      <c r="B10477" t="s">
        <v>2225</v>
      </c>
      <c r="C10477" s="4">
        <v>42340</v>
      </c>
      <c r="D10477">
        <v>9782845590</v>
      </c>
      <c r="E10477">
        <f>VLOOKUP(D10477,  base_salary!A:A, 1, FALSE)</f>
        <v>9782845590</v>
      </c>
      <c r="F10477">
        <f t="shared" si="326"/>
        <v>0</v>
      </c>
      <c r="G10477">
        <f t="shared" ca="1" si="327"/>
        <v>0</v>
      </c>
    </row>
    <row r="10478" spans="1:7" x14ac:dyDescent="0.25">
      <c r="A10478" t="s">
        <v>12787</v>
      </c>
      <c r="B10478" t="s">
        <v>2536</v>
      </c>
      <c r="C10478" s="4">
        <v>14724</v>
      </c>
      <c r="D10478">
        <v>4852897158</v>
      </c>
      <c r="E10478">
        <f>VLOOKUP(D10478,  base_salary!A:A, 1, FALSE)</f>
        <v>4852897158</v>
      </c>
      <c r="F10478">
        <f t="shared" si="326"/>
        <v>0</v>
      </c>
      <c r="G10478">
        <f t="shared" ca="1" si="327"/>
        <v>0</v>
      </c>
    </row>
    <row r="10479" spans="1:7" x14ac:dyDescent="0.25">
      <c r="A10479" t="s">
        <v>12788</v>
      </c>
      <c r="B10479" t="s">
        <v>2415</v>
      </c>
      <c r="C10479" s="4">
        <v>46028</v>
      </c>
      <c r="D10479">
        <v>6720857681</v>
      </c>
      <c r="E10479">
        <f>VLOOKUP(D10479,  base_salary!A:A, 1, FALSE)</f>
        <v>6720857681</v>
      </c>
      <c r="F10479">
        <f t="shared" si="326"/>
        <v>0</v>
      </c>
      <c r="G10479">
        <f t="shared" ca="1" si="327"/>
        <v>0</v>
      </c>
    </row>
    <row r="10480" spans="1:7" x14ac:dyDescent="0.25">
      <c r="A10480" t="s">
        <v>12789</v>
      </c>
      <c r="B10480" t="s">
        <v>2614</v>
      </c>
      <c r="C10480" s="4">
        <v>45621</v>
      </c>
      <c r="D10480">
        <v>7033916019</v>
      </c>
      <c r="E10480">
        <f>VLOOKUP(D10480,  base_salary!A:A, 1, FALSE)</f>
        <v>7033916019</v>
      </c>
      <c r="F10480">
        <f t="shared" si="326"/>
        <v>0</v>
      </c>
      <c r="G10480">
        <f t="shared" ca="1" si="327"/>
        <v>0</v>
      </c>
    </row>
    <row r="10481" spans="1:7" x14ac:dyDescent="0.25">
      <c r="A10481" t="s">
        <v>12790</v>
      </c>
      <c r="B10481" t="s">
        <v>3487</v>
      </c>
      <c r="C10481" s="4">
        <v>51940</v>
      </c>
      <c r="D10481">
        <v>1280521902</v>
      </c>
      <c r="E10481">
        <f>VLOOKUP(D10481,  base_salary!A:A, 1, FALSE)</f>
        <v>1280521902</v>
      </c>
      <c r="F10481">
        <f t="shared" si="326"/>
        <v>0</v>
      </c>
      <c r="G10481">
        <f t="shared" ca="1" si="327"/>
        <v>0</v>
      </c>
    </row>
    <row r="10482" spans="1:7" x14ac:dyDescent="0.25">
      <c r="A10482" t="s">
        <v>12791</v>
      </c>
      <c r="B10482" t="s">
        <v>2257</v>
      </c>
      <c r="C10482" s="4">
        <v>18237</v>
      </c>
      <c r="D10482">
        <v>1411873114</v>
      </c>
      <c r="E10482">
        <f>VLOOKUP(D10482,  base_salary!A:A, 1, FALSE)</f>
        <v>1411873114</v>
      </c>
      <c r="F10482">
        <f t="shared" si="326"/>
        <v>0</v>
      </c>
      <c r="G10482">
        <f t="shared" ca="1" si="327"/>
        <v>0</v>
      </c>
    </row>
    <row r="10483" spans="1:7" x14ac:dyDescent="0.25">
      <c r="A10483" t="s">
        <v>12792</v>
      </c>
      <c r="B10483" t="s">
        <v>1950</v>
      </c>
      <c r="C10483" s="4">
        <v>11338</v>
      </c>
      <c r="D10483">
        <v>1628738227</v>
      </c>
      <c r="E10483">
        <f>VLOOKUP(D10483,  base_salary!A:A, 1, FALSE)</f>
        <v>1628738227</v>
      </c>
      <c r="F10483">
        <f t="shared" si="326"/>
        <v>0</v>
      </c>
      <c r="G10483">
        <f t="shared" ca="1" si="327"/>
        <v>0</v>
      </c>
    </row>
    <row r="10484" spans="1:7" x14ac:dyDescent="0.25">
      <c r="A10484" t="s">
        <v>12793</v>
      </c>
      <c r="B10484" t="s">
        <v>2569</v>
      </c>
      <c r="C10484" s="4">
        <v>27374</v>
      </c>
      <c r="D10484">
        <v>4445486779</v>
      </c>
      <c r="E10484">
        <f>VLOOKUP(D10484,  base_salary!A:A, 1, FALSE)</f>
        <v>4445486779</v>
      </c>
      <c r="F10484">
        <f t="shared" si="326"/>
        <v>0</v>
      </c>
      <c r="G10484">
        <f t="shared" ca="1" si="327"/>
        <v>0</v>
      </c>
    </row>
    <row r="10485" spans="1:7" x14ac:dyDescent="0.25">
      <c r="A10485" t="s">
        <v>12794</v>
      </c>
      <c r="B10485" t="s">
        <v>2674</v>
      </c>
      <c r="C10485" s="4">
        <v>40906</v>
      </c>
      <c r="D10485">
        <v>2958727874</v>
      </c>
      <c r="E10485">
        <f>VLOOKUP(D10485,  base_salary!A:A, 1, FALSE)</f>
        <v>2958727874</v>
      </c>
      <c r="F10485">
        <f t="shared" si="326"/>
        <v>0</v>
      </c>
      <c r="G10485">
        <f t="shared" ca="1" si="327"/>
        <v>0</v>
      </c>
    </row>
    <row r="10486" spans="1:7" x14ac:dyDescent="0.25">
      <c r="A10486" t="s">
        <v>12795</v>
      </c>
      <c r="B10486" t="s">
        <v>2554</v>
      </c>
      <c r="C10486" s="4">
        <v>30867</v>
      </c>
      <c r="D10486">
        <v>7402856011</v>
      </c>
      <c r="E10486">
        <f>VLOOKUP(D10486,  base_salary!A:A, 1, FALSE)</f>
        <v>7402856011</v>
      </c>
      <c r="F10486">
        <f t="shared" si="326"/>
        <v>0</v>
      </c>
      <c r="G10486">
        <f t="shared" ca="1" si="327"/>
        <v>0</v>
      </c>
    </row>
    <row r="10487" spans="1:7" x14ac:dyDescent="0.25">
      <c r="A10487" t="s">
        <v>12796</v>
      </c>
      <c r="B10487" t="s">
        <v>2073</v>
      </c>
      <c r="C10487" s="4">
        <v>25725</v>
      </c>
      <c r="D10487">
        <v>2408183758</v>
      </c>
      <c r="E10487">
        <f>VLOOKUP(D10487,  base_salary!A:A, 1, FALSE)</f>
        <v>2408183758</v>
      </c>
      <c r="F10487">
        <f t="shared" si="326"/>
        <v>0</v>
      </c>
      <c r="G10487">
        <f t="shared" ca="1" si="327"/>
        <v>0</v>
      </c>
    </row>
    <row r="10488" spans="1:7" x14ac:dyDescent="0.25">
      <c r="A10488" t="s">
        <v>12797</v>
      </c>
      <c r="B10488" t="s">
        <v>2519</v>
      </c>
      <c r="C10488" s="4">
        <v>33159</v>
      </c>
      <c r="D10488">
        <v>7374898193</v>
      </c>
      <c r="E10488">
        <f>VLOOKUP(D10488,  base_salary!A:A, 1, FALSE)</f>
        <v>7374898193</v>
      </c>
      <c r="F10488">
        <f t="shared" si="326"/>
        <v>0</v>
      </c>
      <c r="G10488">
        <f t="shared" ca="1" si="327"/>
        <v>0</v>
      </c>
    </row>
    <row r="10489" spans="1:7" x14ac:dyDescent="0.25">
      <c r="A10489" t="s">
        <v>12798</v>
      </c>
      <c r="B10489" t="s">
        <v>2415</v>
      </c>
      <c r="C10489" s="4">
        <v>37260</v>
      </c>
      <c r="D10489">
        <v>9627071331</v>
      </c>
      <c r="E10489">
        <f>VLOOKUP(D10489,  base_salary!A:A, 1, FALSE)</f>
        <v>9627071331</v>
      </c>
      <c r="F10489">
        <f t="shared" si="326"/>
        <v>0</v>
      </c>
      <c r="G10489">
        <f t="shared" ca="1" si="327"/>
        <v>0</v>
      </c>
    </row>
    <row r="10490" spans="1:7" x14ac:dyDescent="0.25">
      <c r="A10490" t="s">
        <v>12799</v>
      </c>
      <c r="B10490" t="s">
        <v>2639</v>
      </c>
      <c r="C10490" s="4">
        <v>48618</v>
      </c>
      <c r="D10490">
        <v>5117202538</v>
      </c>
      <c r="E10490">
        <f>VLOOKUP(D10490,  base_salary!A:A, 1, FALSE)</f>
        <v>5117202538</v>
      </c>
      <c r="F10490">
        <f t="shared" si="326"/>
        <v>0</v>
      </c>
      <c r="G10490">
        <f t="shared" ca="1" si="327"/>
        <v>0</v>
      </c>
    </row>
    <row r="10491" spans="1:7" x14ac:dyDescent="0.25">
      <c r="A10491" t="s">
        <v>12800</v>
      </c>
      <c r="B10491" t="s">
        <v>3393</v>
      </c>
      <c r="C10491" s="4">
        <v>26256</v>
      </c>
      <c r="D10491">
        <v>2561690342</v>
      </c>
      <c r="E10491">
        <f>VLOOKUP(D10491,  base_salary!A:A, 1, FALSE)</f>
        <v>2561690342</v>
      </c>
      <c r="F10491">
        <f t="shared" si="326"/>
        <v>0</v>
      </c>
      <c r="G10491">
        <f t="shared" ca="1" si="327"/>
        <v>0</v>
      </c>
    </row>
    <row r="10492" spans="1:7" x14ac:dyDescent="0.25">
      <c r="A10492" t="s">
        <v>12801</v>
      </c>
      <c r="B10492" t="s">
        <v>2225</v>
      </c>
      <c r="C10492" s="4">
        <v>20921</v>
      </c>
      <c r="D10492">
        <v>6520635286</v>
      </c>
      <c r="E10492">
        <f>VLOOKUP(D10492,  base_salary!A:A, 1, FALSE)</f>
        <v>6520635286</v>
      </c>
      <c r="F10492">
        <f t="shared" si="326"/>
        <v>0</v>
      </c>
      <c r="G10492">
        <f t="shared" ca="1" si="327"/>
        <v>0</v>
      </c>
    </row>
    <row r="10493" spans="1:7" x14ac:dyDescent="0.25">
      <c r="A10493" t="s">
        <v>12802</v>
      </c>
      <c r="B10493" t="s">
        <v>2154</v>
      </c>
      <c r="C10493" s="4">
        <v>44163</v>
      </c>
      <c r="D10493">
        <v>6718456802</v>
      </c>
      <c r="E10493">
        <f>VLOOKUP(D10493,  base_salary!A:A, 1, FALSE)</f>
        <v>6718456802</v>
      </c>
      <c r="F10493">
        <f t="shared" si="326"/>
        <v>0</v>
      </c>
      <c r="G10493">
        <f t="shared" ca="1" si="327"/>
        <v>0</v>
      </c>
    </row>
    <row r="10494" spans="1:7" x14ac:dyDescent="0.25">
      <c r="A10494" t="s">
        <v>12803</v>
      </c>
      <c r="B10494" t="s">
        <v>3915</v>
      </c>
      <c r="C10494" s="4">
        <v>23712</v>
      </c>
      <c r="D10494">
        <v>7567063646</v>
      </c>
      <c r="E10494">
        <f>VLOOKUP(D10494,  base_salary!A:A, 1, FALSE)</f>
        <v>7567063646</v>
      </c>
      <c r="F10494">
        <f t="shared" si="326"/>
        <v>0</v>
      </c>
      <c r="G10494">
        <f t="shared" ca="1" si="327"/>
        <v>0</v>
      </c>
    </row>
    <row r="10495" spans="1:7" x14ac:dyDescent="0.25">
      <c r="A10495" t="s">
        <v>12804</v>
      </c>
      <c r="B10495" t="s">
        <v>2264</v>
      </c>
      <c r="C10495" s="4">
        <v>16976</v>
      </c>
      <c r="D10495">
        <v>3463222345</v>
      </c>
      <c r="E10495">
        <f>VLOOKUP(D10495,  base_salary!A:A, 1, FALSE)</f>
        <v>3463222345</v>
      </c>
      <c r="F10495">
        <f t="shared" si="326"/>
        <v>0</v>
      </c>
      <c r="G10495">
        <f t="shared" ca="1" si="327"/>
        <v>0</v>
      </c>
    </row>
    <row r="10496" spans="1:7" x14ac:dyDescent="0.25">
      <c r="A10496" t="s">
        <v>12805</v>
      </c>
      <c r="B10496" t="s">
        <v>3291</v>
      </c>
      <c r="C10496" s="4">
        <v>57360</v>
      </c>
      <c r="D10496">
        <v>6815475379</v>
      </c>
      <c r="E10496">
        <f>VLOOKUP(D10496,  base_salary!A:A, 1, FALSE)</f>
        <v>6815475379</v>
      </c>
      <c r="F10496">
        <f t="shared" si="326"/>
        <v>0</v>
      </c>
      <c r="G10496">
        <f t="shared" ca="1" si="327"/>
        <v>0</v>
      </c>
    </row>
    <row r="10497" spans="1:7" x14ac:dyDescent="0.25">
      <c r="A10497" t="s">
        <v>12806</v>
      </c>
      <c r="B10497" t="s">
        <v>2321</v>
      </c>
      <c r="C10497" s="4">
        <v>39854</v>
      </c>
      <c r="D10497">
        <v>509389570</v>
      </c>
      <c r="E10497">
        <f>VLOOKUP(D10497,  base_salary!A:A, 1, FALSE)</f>
        <v>509389570</v>
      </c>
      <c r="F10497">
        <f t="shared" si="326"/>
        <v>0</v>
      </c>
      <c r="G10497">
        <f t="shared" ca="1" si="327"/>
        <v>0</v>
      </c>
    </row>
    <row r="10498" spans="1:7" x14ac:dyDescent="0.25">
      <c r="A10498" t="s">
        <v>12807</v>
      </c>
      <c r="B10498" t="s">
        <v>2809</v>
      </c>
      <c r="C10498" s="4">
        <v>23718</v>
      </c>
      <c r="D10498">
        <v>4900475084</v>
      </c>
      <c r="E10498">
        <f>VLOOKUP(D10498,  base_salary!A:A, 1, FALSE)</f>
        <v>4900475084</v>
      </c>
      <c r="F10498">
        <f t="shared" si="326"/>
        <v>0</v>
      </c>
      <c r="G10498">
        <f t="shared" ca="1" si="327"/>
        <v>0</v>
      </c>
    </row>
    <row r="10499" spans="1:7" x14ac:dyDescent="0.25">
      <c r="A10499" t="s">
        <v>12808</v>
      </c>
      <c r="B10499" t="s">
        <v>3044</v>
      </c>
      <c r="C10499" s="4">
        <v>36326</v>
      </c>
      <c r="D10499">
        <v>6858776575</v>
      </c>
      <c r="E10499">
        <f>VLOOKUP(D10499,  base_salary!A:A, 1, FALSE)</f>
        <v>6858776575</v>
      </c>
      <c r="F10499">
        <f t="shared" ref="F10499:F10562" si="328">IF(ISERROR(E10499), 1, 0)</f>
        <v>0</v>
      </c>
      <c r="G10499">
        <f t="shared" ref="G10499:G10562" ca="1" si="329">SUM(G:G)</f>
        <v>0</v>
      </c>
    </row>
    <row r="10500" spans="1:7" x14ac:dyDescent="0.25">
      <c r="A10500" t="s">
        <v>12809</v>
      </c>
      <c r="B10500" t="s">
        <v>2647</v>
      </c>
      <c r="C10500" s="4">
        <v>28186</v>
      </c>
      <c r="D10500">
        <v>7374898193</v>
      </c>
      <c r="E10500">
        <f>VLOOKUP(D10500,  base_salary!A:A, 1, FALSE)</f>
        <v>7374898193</v>
      </c>
      <c r="F10500">
        <f t="shared" si="328"/>
        <v>0</v>
      </c>
      <c r="G10500">
        <f t="shared" ca="1" si="329"/>
        <v>0</v>
      </c>
    </row>
    <row r="10501" spans="1:7" x14ac:dyDescent="0.25">
      <c r="A10501" t="s">
        <v>12810</v>
      </c>
      <c r="B10501" t="s">
        <v>2466</v>
      </c>
      <c r="C10501" s="4">
        <v>58397</v>
      </c>
      <c r="D10501">
        <v>3013094990</v>
      </c>
      <c r="E10501">
        <f>VLOOKUP(D10501,  base_salary!A:A, 1, FALSE)</f>
        <v>3013094990</v>
      </c>
      <c r="F10501">
        <f t="shared" si="328"/>
        <v>0</v>
      </c>
      <c r="G10501">
        <f t="shared" ca="1" si="329"/>
        <v>0</v>
      </c>
    </row>
    <row r="10502" spans="1:7" x14ac:dyDescent="0.25">
      <c r="A10502" t="s">
        <v>12811</v>
      </c>
      <c r="B10502" t="s">
        <v>2253</v>
      </c>
      <c r="C10502" s="4">
        <v>37954</v>
      </c>
      <c r="D10502">
        <v>9726268931</v>
      </c>
      <c r="E10502">
        <f>VLOOKUP(D10502,  base_salary!A:A, 1, FALSE)</f>
        <v>9726268931</v>
      </c>
      <c r="F10502">
        <f t="shared" si="328"/>
        <v>0</v>
      </c>
      <c r="G10502">
        <f t="shared" ca="1" si="329"/>
        <v>0</v>
      </c>
    </row>
    <row r="10503" spans="1:7" x14ac:dyDescent="0.25">
      <c r="A10503" t="s">
        <v>12812</v>
      </c>
      <c r="B10503" t="s">
        <v>2073</v>
      </c>
      <c r="C10503" s="4">
        <v>27045</v>
      </c>
      <c r="D10503">
        <v>3463222345</v>
      </c>
      <c r="E10503">
        <f>VLOOKUP(D10503,  base_salary!A:A, 1, FALSE)</f>
        <v>3463222345</v>
      </c>
      <c r="F10503">
        <f t="shared" si="328"/>
        <v>0</v>
      </c>
      <c r="G10503">
        <f t="shared" ca="1" si="329"/>
        <v>0</v>
      </c>
    </row>
    <row r="10504" spans="1:7" x14ac:dyDescent="0.25">
      <c r="A10504" t="s">
        <v>12813</v>
      </c>
      <c r="B10504" t="s">
        <v>2244</v>
      </c>
      <c r="C10504" s="4">
        <v>53048</v>
      </c>
      <c r="D10504">
        <v>5837066497</v>
      </c>
      <c r="E10504">
        <f>VLOOKUP(D10504,  base_salary!A:A, 1, FALSE)</f>
        <v>5837066497</v>
      </c>
      <c r="F10504">
        <f t="shared" si="328"/>
        <v>0</v>
      </c>
      <c r="G10504">
        <f t="shared" ca="1" si="329"/>
        <v>0</v>
      </c>
    </row>
    <row r="10505" spans="1:7" x14ac:dyDescent="0.25">
      <c r="A10505" t="s">
        <v>12814</v>
      </c>
      <c r="B10505" t="s">
        <v>2214</v>
      </c>
      <c r="C10505" s="4">
        <v>42471</v>
      </c>
      <c r="D10505">
        <v>4877108939</v>
      </c>
      <c r="E10505">
        <f>VLOOKUP(D10505,  base_salary!A:A, 1, FALSE)</f>
        <v>4877108939</v>
      </c>
      <c r="F10505">
        <f t="shared" si="328"/>
        <v>0</v>
      </c>
      <c r="G10505">
        <f t="shared" ca="1" si="329"/>
        <v>0</v>
      </c>
    </row>
    <row r="10506" spans="1:7" x14ac:dyDescent="0.25">
      <c r="A10506" t="s">
        <v>12815</v>
      </c>
      <c r="B10506" t="s">
        <v>1974</v>
      </c>
      <c r="C10506" s="4">
        <v>52680</v>
      </c>
      <c r="D10506">
        <v>1545110042</v>
      </c>
      <c r="E10506">
        <f>VLOOKUP(D10506,  base_salary!A:A, 1, FALSE)</f>
        <v>1545110042</v>
      </c>
      <c r="F10506">
        <f t="shared" si="328"/>
        <v>0</v>
      </c>
      <c r="G10506">
        <f t="shared" ca="1" si="329"/>
        <v>0</v>
      </c>
    </row>
    <row r="10507" spans="1:7" x14ac:dyDescent="0.25">
      <c r="A10507" t="s">
        <v>12816</v>
      </c>
      <c r="B10507" t="s">
        <v>2546</v>
      </c>
      <c r="C10507" s="4">
        <v>42510</v>
      </c>
      <c r="D10507">
        <v>9732655267</v>
      </c>
      <c r="E10507">
        <f>VLOOKUP(D10507,  base_salary!A:A, 1, FALSE)</f>
        <v>9732655267</v>
      </c>
      <c r="F10507">
        <f t="shared" si="328"/>
        <v>0</v>
      </c>
      <c r="G10507">
        <f t="shared" ca="1" si="329"/>
        <v>0</v>
      </c>
    </row>
    <row r="10508" spans="1:7" x14ac:dyDescent="0.25">
      <c r="A10508" t="s">
        <v>12817</v>
      </c>
      <c r="B10508" t="s">
        <v>2340</v>
      </c>
      <c r="C10508" s="4">
        <v>41739</v>
      </c>
      <c r="D10508">
        <v>2804488179</v>
      </c>
      <c r="E10508">
        <f>VLOOKUP(D10508,  base_salary!A:A, 1, FALSE)</f>
        <v>2804488179</v>
      </c>
      <c r="F10508">
        <f t="shared" si="328"/>
        <v>0</v>
      </c>
      <c r="G10508">
        <f t="shared" ca="1" si="329"/>
        <v>0</v>
      </c>
    </row>
    <row r="10509" spans="1:7" x14ac:dyDescent="0.25">
      <c r="A10509" t="s">
        <v>12818</v>
      </c>
      <c r="B10509" t="s">
        <v>3533</v>
      </c>
      <c r="C10509" s="4">
        <v>17052</v>
      </c>
      <c r="D10509">
        <v>5439294325</v>
      </c>
      <c r="E10509">
        <f>VLOOKUP(D10509,  base_salary!A:A, 1, FALSE)</f>
        <v>5439294325</v>
      </c>
      <c r="F10509">
        <f t="shared" si="328"/>
        <v>0</v>
      </c>
      <c r="G10509">
        <f t="shared" ca="1" si="329"/>
        <v>0</v>
      </c>
    </row>
    <row r="10510" spans="1:7" x14ac:dyDescent="0.25">
      <c r="A10510" t="s">
        <v>12819</v>
      </c>
      <c r="B10510" t="s">
        <v>2650</v>
      </c>
      <c r="C10510" s="4">
        <v>35743</v>
      </c>
      <c r="D10510">
        <v>4406664351</v>
      </c>
      <c r="E10510">
        <f>VLOOKUP(D10510,  base_salary!A:A, 1, FALSE)</f>
        <v>4406664351</v>
      </c>
      <c r="F10510">
        <f t="shared" si="328"/>
        <v>0</v>
      </c>
      <c r="G10510">
        <f t="shared" ca="1" si="329"/>
        <v>0</v>
      </c>
    </row>
    <row r="10511" spans="1:7" x14ac:dyDescent="0.25">
      <c r="A10511" t="s">
        <v>12820</v>
      </c>
      <c r="B10511" t="s">
        <v>3235</v>
      </c>
      <c r="C10511" s="4">
        <v>58943</v>
      </c>
      <c r="D10511">
        <v>4866916575</v>
      </c>
      <c r="E10511">
        <f>VLOOKUP(D10511,  base_salary!A:A, 1, FALSE)</f>
        <v>4866916575</v>
      </c>
      <c r="F10511">
        <f t="shared" si="328"/>
        <v>0</v>
      </c>
      <c r="G10511">
        <f t="shared" ca="1" si="329"/>
        <v>0</v>
      </c>
    </row>
    <row r="10512" spans="1:7" x14ac:dyDescent="0.25">
      <c r="A10512" t="s">
        <v>12821</v>
      </c>
      <c r="B10512" t="s">
        <v>2350</v>
      </c>
      <c r="C10512" s="4">
        <v>12892</v>
      </c>
      <c r="D10512">
        <v>1729795870</v>
      </c>
      <c r="E10512">
        <f>VLOOKUP(D10512,  base_salary!A:A, 1, FALSE)</f>
        <v>1729795870</v>
      </c>
      <c r="F10512">
        <f t="shared" si="328"/>
        <v>0</v>
      </c>
      <c r="G10512">
        <f t="shared" ca="1" si="329"/>
        <v>0</v>
      </c>
    </row>
    <row r="10513" spans="1:7" x14ac:dyDescent="0.25">
      <c r="A10513" t="s">
        <v>12822</v>
      </c>
      <c r="B10513" t="s">
        <v>2118</v>
      </c>
      <c r="C10513" s="4">
        <v>40792</v>
      </c>
      <c r="D10513">
        <v>9340547551</v>
      </c>
      <c r="E10513">
        <f>VLOOKUP(D10513,  base_salary!A:A, 1, FALSE)</f>
        <v>9340547551</v>
      </c>
      <c r="F10513">
        <f t="shared" si="328"/>
        <v>0</v>
      </c>
      <c r="G10513">
        <f t="shared" ca="1" si="329"/>
        <v>0</v>
      </c>
    </row>
    <row r="10514" spans="1:7" x14ac:dyDescent="0.25">
      <c r="A10514" t="s">
        <v>12823</v>
      </c>
      <c r="B10514" t="s">
        <v>2340</v>
      </c>
      <c r="C10514" s="4">
        <v>11690</v>
      </c>
      <c r="D10514">
        <v>4398950745</v>
      </c>
      <c r="E10514">
        <f>VLOOKUP(D10514,  base_salary!A:A, 1, FALSE)</f>
        <v>4398950745</v>
      </c>
      <c r="F10514">
        <f t="shared" si="328"/>
        <v>0</v>
      </c>
      <c r="G10514">
        <f t="shared" ca="1" si="329"/>
        <v>0</v>
      </c>
    </row>
    <row r="10515" spans="1:7" x14ac:dyDescent="0.25">
      <c r="A10515" t="s">
        <v>12824</v>
      </c>
      <c r="B10515" t="s">
        <v>2554</v>
      </c>
      <c r="C10515" s="4">
        <v>28470</v>
      </c>
      <c r="D10515">
        <v>8157157730</v>
      </c>
      <c r="E10515">
        <f>VLOOKUP(D10515,  base_salary!A:A, 1, FALSE)</f>
        <v>8157157730</v>
      </c>
      <c r="F10515">
        <f t="shared" si="328"/>
        <v>0</v>
      </c>
      <c r="G10515">
        <f t="shared" ca="1" si="329"/>
        <v>0</v>
      </c>
    </row>
    <row r="10516" spans="1:7" x14ac:dyDescent="0.25">
      <c r="A10516" t="s">
        <v>12825</v>
      </c>
      <c r="B10516" t="s">
        <v>3269</v>
      </c>
      <c r="C10516" s="4">
        <v>23176</v>
      </c>
      <c r="D10516">
        <v>7205288142</v>
      </c>
      <c r="E10516">
        <f>VLOOKUP(D10516,  base_salary!A:A, 1, FALSE)</f>
        <v>7205288142</v>
      </c>
      <c r="F10516">
        <f t="shared" si="328"/>
        <v>0</v>
      </c>
      <c r="G10516">
        <f t="shared" ca="1" si="329"/>
        <v>0</v>
      </c>
    </row>
    <row r="10517" spans="1:7" x14ac:dyDescent="0.25">
      <c r="A10517" t="s">
        <v>12826</v>
      </c>
      <c r="B10517" t="s">
        <v>1999</v>
      </c>
      <c r="C10517" s="4">
        <v>49495</v>
      </c>
      <c r="D10517">
        <v>9412192312</v>
      </c>
      <c r="E10517">
        <f>VLOOKUP(D10517,  base_salary!A:A, 1, FALSE)</f>
        <v>9412192312</v>
      </c>
      <c r="F10517">
        <f t="shared" si="328"/>
        <v>0</v>
      </c>
      <c r="G10517">
        <f t="shared" ca="1" si="329"/>
        <v>0</v>
      </c>
    </row>
    <row r="10518" spans="1:7" x14ac:dyDescent="0.25">
      <c r="A10518" t="s">
        <v>12827</v>
      </c>
      <c r="B10518" t="s">
        <v>3271</v>
      </c>
      <c r="C10518" s="4">
        <v>40076</v>
      </c>
      <c r="D10518">
        <v>1411873114</v>
      </c>
      <c r="E10518">
        <f>VLOOKUP(D10518,  base_salary!A:A, 1, FALSE)</f>
        <v>1411873114</v>
      </c>
      <c r="F10518">
        <f t="shared" si="328"/>
        <v>0</v>
      </c>
      <c r="G10518">
        <f t="shared" ca="1" si="329"/>
        <v>0</v>
      </c>
    </row>
    <row r="10519" spans="1:7" x14ac:dyDescent="0.25">
      <c r="A10519" t="s">
        <v>12828</v>
      </c>
      <c r="B10519" t="s">
        <v>2006</v>
      </c>
      <c r="C10519" s="4">
        <v>31071</v>
      </c>
      <c r="D10519">
        <v>3661649302</v>
      </c>
      <c r="E10519">
        <f>VLOOKUP(D10519,  base_salary!A:A, 1, FALSE)</f>
        <v>3661649302</v>
      </c>
      <c r="F10519">
        <f t="shared" si="328"/>
        <v>0</v>
      </c>
      <c r="G10519">
        <f t="shared" ca="1" si="329"/>
        <v>0</v>
      </c>
    </row>
    <row r="10520" spans="1:7" x14ac:dyDescent="0.25">
      <c r="A10520" t="s">
        <v>12829</v>
      </c>
      <c r="B10520" t="s">
        <v>2424</v>
      </c>
      <c r="C10520" s="4">
        <v>35672</v>
      </c>
      <c r="D10520">
        <v>2450711406</v>
      </c>
      <c r="E10520">
        <f>VLOOKUP(D10520,  base_salary!A:A, 1, FALSE)</f>
        <v>2450711406</v>
      </c>
      <c r="F10520">
        <f t="shared" si="328"/>
        <v>0</v>
      </c>
      <c r="G10520">
        <f t="shared" ca="1" si="329"/>
        <v>0</v>
      </c>
    </row>
    <row r="10521" spans="1:7" x14ac:dyDescent="0.25">
      <c r="A10521" t="s">
        <v>12830</v>
      </c>
      <c r="B10521" t="s">
        <v>3076</v>
      </c>
      <c r="C10521" s="4">
        <v>10330</v>
      </c>
      <c r="D10521">
        <v>3271497702</v>
      </c>
      <c r="E10521">
        <f>VLOOKUP(D10521,  base_salary!A:A, 1, FALSE)</f>
        <v>3271497702</v>
      </c>
      <c r="F10521">
        <f t="shared" si="328"/>
        <v>0</v>
      </c>
      <c r="G10521">
        <f t="shared" ca="1" si="329"/>
        <v>0</v>
      </c>
    </row>
    <row r="10522" spans="1:7" x14ac:dyDescent="0.25">
      <c r="A10522" t="s">
        <v>12831</v>
      </c>
      <c r="B10522" t="s">
        <v>4864</v>
      </c>
      <c r="C10522" s="4">
        <v>57041</v>
      </c>
      <c r="D10522">
        <v>2792499575</v>
      </c>
      <c r="E10522">
        <f>VLOOKUP(D10522,  base_salary!A:A, 1, FALSE)</f>
        <v>2792499575</v>
      </c>
      <c r="F10522">
        <f t="shared" si="328"/>
        <v>0</v>
      </c>
      <c r="G10522">
        <f t="shared" ca="1" si="329"/>
        <v>0</v>
      </c>
    </row>
    <row r="10523" spans="1:7" x14ac:dyDescent="0.25">
      <c r="A10523" t="s">
        <v>12832</v>
      </c>
      <c r="B10523" t="s">
        <v>2507</v>
      </c>
      <c r="C10523" s="4">
        <v>19568</v>
      </c>
      <c r="D10523">
        <v>2739934548</v>
      </c>
      <c r="E10523">
        <f>VLOOKUP(D10523,  base_salary!A:A, 1, FALSE)</f>
        <v>2739934548</v>
      </c>
      <c r="F10523">
        <f t="shared" si="328"/>
        <v>0</v>
      </c>
      <c r="G10523">
        <f t="shared" ca="1" si="329"/>
        <v>0</v>
      </c>
    </row>
    <row r="10524" spans="1:7" x14ac:dyDescent="0.25">
      <c r="A10524" t="s">
        <v>12833</v>
      </c>
      <c r="B10524" t="s">
        <v>3376</v>
      </c>
      <c r="C10524" s="4">
        <v>16571</v>
      </c>
      <c r="D10524">
        <v>8065075959</v>
      </c>
      <c r="E10524">
        <f>VLOOKUP(D10524,  base_salary!A:A, 1, FALSE)</f>
        <v>8065075959</v>
      </c>
      <c r="F10524">
        <f t="shared" si="328"/>
        <v>0</v>
      </c>
      <c r="G10524">
        <f t="shared" ca="1" si="329"/>
        <v>0</v>
      </c>
    </row>
    <row r="10525" spans="1:7" x14ac:dyDescent="0.25">
      <c r="A10525" t="s">
        <v>12834</v>
      </c>
      <c r="B10525" t="s">
        <v>2310</v>
      </c>
      <c r="C10525" s="4">
        <v>43813</v>
      </c>
      <c r="D10525">
        <v>2456061896</v>
      </c>
      <c r="E10525">
        <f>VLOOKUP(D10525,  base_salary!A:A, 1, FALSE)</f>
        <v>2456061896</v>
      </c>
      <c r="F10525">
        <f t="shared" si="328"/>
        <v>0</v>
      </c>
      <c r="G10525">
        <f t="shared" ca="1" si="329"/>
        <v>0</v>
      </c>
    </row>
    <row r="10526" spans="1:7" x14ac:dyDescent="0.25">
      <c r="A10526" t="s">
        <v>12835</v>
      </c>
      <c r="B10526" t="s">
        <v>1995</v>
      </c>
      <c r="C10526" s="4">
        <v>30697</v>
      </c>
      <c r="D10526">
        <v>453763030</v>
      </c>
      <c r="E10526">
        <f>VLOOKUP(D10526,  base_salary!A:A, 1, FALSE)</f>
        <v>453763030</v>
      </c>
      <c r="F10526">
        <f t="shared" si="328"/>
        <v>0</v>
      </c>
      <c r="G10526">
        <f t="shared" ca="1" si="329"/>
        <v>0</v>
      </c>
    </row>
    <row r="10527" spans="1:7" x14ac:dyDescent="0.25">
      <c r="A10527" t="s">
        <v>12836</v>
      </c>
      <c r="B10527" t="s">
        <v>2123</v>
      </c>
      <c r="C10527" s="4">
        <v>10039</v>
      </c>
      <c r="D10527">
        <v>1444572199</v>
      </c>
      <c r="E10527">
        <f>VLOOKUP(D10527,  base_salary!A:A, 1, FALSE)</f>
        <v>1444572199</v>
      </c>
      <c r="F10527">
        <f t="shared" si="328"/>
        <v>0</v>
      </c>
      <c r="G10527">
        <f t="shared" ca="1" si="329"/>
        <v>0</v>
      </c>
    </row>
    <row r="10528" spans="1:7" x14ac:dyDescent="0.25">
      <c r="A10528" t="s">
        <v>12837</v>
      </c>
      <c r="B10528" t="s">
        <v>2345</v>
      </c>
      <c r="C10528" s="4">
        <v>27148</v>
      </c>
      <c r="D10528">
        <v>9114174103</v>
      </c>
      <c r="E10528">
        <f>VLOOKUP(D10528,  base_salary!A:A, 1, FALSE)</f>
        <v>9114174103</v>
      </c>
      <c r="F10528">
        <f t="shared" si="328"/>
        <v>0</v>
      </c>
      <c r="G10528">
        <f t="shared" ca="1" si="329"/>
        <v>0</v>
      </c>
    </row>
    <row r="10529" spans="1:7" x14ac:dyDescent="0.25">
      <c r="A10529" t="s">
        <v>12838</v>
      </c>
      <c r="B10529" t="s">
        <v>2214</v>
      </c>
      <c r="C10529" s="4">
        <v>49340</v>
      </c>
      <c r="D10529">
        <v>8277918739</v>
      </c>
      <c r="E10529">
        <f>VLOOKUP(D10529,  base_salary!A:A, 1, FALSE)</f>
        <v>8277918739</v>
      </c>
      <c r="F10529">
        <f t="shared" si="328"/>
        <v>0</v>
      </c>
      <c r="G10529">
        <f t="shared" ca="1" si="329"/>
        <v>0</v>
      </c>
    </row>
    <row r="10530" spans="1:7" x14ac:dyDescent="0.25">
      <c r="A10530" t="s">
        <v>12839</v>
      </c>
      <c r="B10530" t="s">
        <v>3297</v>
      </c>
      <c r="C10530" s="4">
        <v>15434</v>
      </c>
      <c r="D10530">
        <v>4428088442</v>
      </c>
      <c r="E10530">
        <f>VLOOKUP(D10530,  base_salary!A:A, 1, FALSE)</f>
        <v>4428088442</v>
      </c>
      <c r="F10530">
        <f t="shared" si="328"/>
        <v>0</v>
      </c>
      <c r="G10530">
        <f t="shared" ca="1" si="329"/>
        <v>0</v>
      </c>
    </row>
    <row r="10531" spans="1:7" x14ac:dyDescent="0.25">
      <c r="A10531" t="s">
        <v>12840</v>
      </c>
      <c r="B10531" t="s">
        <v>2095</v>
      </c>
      <c r="C10531" s="4">
        <v>25660</v>
      </c>
      <c r="D10531">
        <v>5588978080</v>
      </c>
      <c r="E10531">
        <f>VLOOKUP(D10531,  base_salary!A:A, 1, FALSE)</f>
        <v>5588978080</v>
      </c>
      <c r="F10531">
        <f t="shared" si="328"/>
        <v>0</v>
      </c>
      <c r="G10531">
        <f t="shared" ca="1" si="329"/>
        <v>0</v>
      </c>
    </row>
    <row r="10532" spans="1:7" x14ac:dyDescent="0.25">
      <c r="A10532" t="s">
        <v>12841</v>
      </c>
      <c r="B10532" t="s">
        <v>2802</v>
      </c>
      <c r="C10532" s="4">
        <v>17106</v>
      </c>
      <c r="D10532">
        <v>6637560367</v>
      </c>
      <c r="E10532">
        <f>VLOOKUP(D10532,  base_salary!A:A, 1, FALSE)</f>
        <v>6637560367</v>
      </c>
      <c r="F10532">
        <f t="shared" si="328"/>
        <v>0</v>
      </c>
      <c r="G10532">
        <f t="shared" ca="1" si="329"/>
        <v>0</v>
      </c>
    </row>
    <row r="10533" spans="1:7" x14ac:dyDescent="0.25">
      <c r="A10533" t="s">
        <v>12842</v>
      </c>
      <c r="B10533" t="s">
        <v>2210</v>
      </c>
      <c r="C10533" s="4">
        <v>19972</v>
      </c>
      <c r="D10533">
        <v>5285704227</v>
      </c>
      <c r="E10533">
        <f>VLOOKUP(D10533,  base_salary!A:A, 1, FALSE)</f>
        <v>5285704227</v>
      </c>
      <c r="F10533">
        <f t="shared" si="328"/>
        <v>0</v>
      </c>
      <c r="G10533">
        <f t="shared" ca="1" si="329"/>
        <v>0</v>
      </c>
    </row>
    <row r="10534" spans="1:7" x14ac:dyDescent="0.25">
      <c r="A10534" t="s">
        <v>12843</v>
      </c>
      <c r="B10534" t="s">
        <v>2057</v>
      </c>
      <c r="C10534" s="4">
        <v>47493</v>
      </c>
      <c r="D10534">
        <v>5211527984</v>
      </c>
      <c r="E10534">
        <f>VLOOKUP(D10534,  base_salary!A:A, 1, FALSE)</f>
        <v>5211527984</v>
      </c>
      <c r="F10534">
        <f t="shared" si="328"/>
        <v>0</v>
      </c>
      <c r="G10534">
        <f t="shared" ca="1" si="329"/>
        <v>0</v>
      </c>
    </row>
    <row r="10535" spans="1:7" x14ac:dyDescent="0.25">
      <c r="A10535" t="s">
        <v>12844</v>
      </c>
      <c r="B10535" t="s">
        <v>2530</v>
      </c>
      <c r="C10535" s="4">
        <v>32746</v>
      </c>
      <c r="D10535">
        <v>8526090127</v>
      </c>
      <c r="E10535">
        <f>VLOOKUP(D10535,  base_salary!A:A, 1, FALSE)</f>
        <v>8526090127</v>
      </c>
      <c r="F10535">
        <f t="shared" si="328"/>
        <v>0</v>
      </c>
      <c r="G10535">
        <f t="shared" ca="1" si="329"/>
        <v>0</v>
      </c>
    </row>
    <row r="10536" spans="1:7" x14ac:dyDescent="0.25">
      <c r="A10536" t="s">
        <v>12845</v>
      </c>
      <c r="B10536" t="s">
        <v>2170</v>
      </c>
      <c r="C10536" s="4">
        <v>57316</v>
      </c>
      <c r="D10536">
        <v>3642988458</v>
      </c>
      <c r="E10536">
        <f>VLOOKUP(D10536,  base_salary!A:A, 1, FALSE)</f>
        <v>3642988458</v>
      </c>
      <c r="F10536">
        <f t="shared" si="328"/>
        <v>0</v>
      </c>
      <c r="G10536">
        <f t="shared" ca="1" si="329"/>
        <v>0</v>
      </c>
    </row>
    <row r="10537" spans="1:7" x14ac:dyDescent="0.25">
      <c r="A10537" t="s">
        <v>12846</v>
      </c>
      <c r="B10537" t="s">
        <v>2026</v>
      </c>
      <c r="C10537" s="4">
        <v>16088</v>
      </c>
      <c r="D10537">
        <v>6173504774</v>
      </c>
      <c r="E10537">
        <f>VLOOKUP(D10537,  base_salary!A:A, 1, FALSE)</f>
        <v>6173504774</v>
      </c>
      <c r="F10537">
        <f t="shared" si="328"/>
        <v>0</v>
      </c>
      <c r="G10537">
        <f t="shared" ca="1" si="329"/>
        <v>0</v>
      </c>
    </row>
    <row r="10538" spans="1:7" x14ac:dyDescent="0.25">
      <c r="A10538" t="s">
        <v>12847</v>
      </c>
      <c r="B10538" t="s">
        <v>3271</v>
      </c>
      <c r="C10538" s="4">
        <v>48973</v>
      </c>
      <c r="D10538">
        <v>2924550912</v>
      </c>
      <c r="E10538">
        <f>VLOOKUP(D10538,  base_salary!A:A, 1, FALSE)</f>
        <v>2924550912</v>
      </c>
      <c r="F10538">
        <f t="shared" si="328"/>
        <v>0</v>
      </c>
      <c r="G10538">
        <f t="shared" ca="1" si="329"/>
        <v>0</v>
      </c>
    </row>
    <row r="10539" spans="1:7" x14ac:dyDescent="0.25">
      <c r="A10539" t="s">
        <v>12848</v>
      </c>
      <c r="B10539" t="s">
        <v>2731</v>
      </c>
      <c r="C10539" s="4">
        <v>44867</v>
      </c>
      <c r="D10539">
        <v>6531376252</v>
      </c>
      <c r="E10539">
        <f>VLOOKUP(D10539,  base_salary!A:A, 1, FALSE)</f>
        <v>6531376252</v>
      </c>
      <c r="F10539">
        <f t="shared" si="328"/>
        <v>0</v>
      </c>
      <c r="G10539">
        <f t="shared" ca="1" si="329"/>
        <v>0</v>
      </c>
    </row>
    <row r="10540" spans="1:7" x14ac:dyDescent="0.25">
      <c r="A10540" t="s">
        <v>12849</v>
      </c>
      <c r="B10540" t="s">
        <v>2043</v>
      </c>
      <c r="C10540" s="4">
        <v>39772</v>
      </c>
      <c r="D10540">
        <v>8545135858</v>
      </c>
      <c r="E10540">
        <f>VLOOKUP(D10540,  base_salary!A:A, 1, FALSE)</f>
        <v>8545135858</v>
      </c>
      <c r="F10540">
        <f t="shared" si="328"/>
        <v>0</v>
      </c>
      <c r="G10540">
        <f t="shared" ca="1" si="329"/>
        <v>0</v>
      </c>
    </row>
    <row r="10541" spans="1:7" x14ac:dyDescent="0.25">
      <c r="A10541" t="s">
        <v>12850</v>
      </c>
      <c r="B10541" t="s">
        <v>1954</v>
      </c>
      <c r="C10541" s="4">
        <v>16764</v>
      </c>
      <c r="D10541">
        <v>1532722974</v>
      </c>
      <c r="E10541">
        <f>VLOOKUP(D10541,  base_salary!A:A, 1, FALSE)</f>
        <v>1532722974</v>
      </c>
      <c r="F10541">
        <f t="shared" si="328"/>
        <v>0</v>
      </c>
      <c r="G10541">
        <f t="shared" ca="1" si="329"/>
        <v>0</v>
      </c>
    </row>
    <row r="10542" spans="1:7" x14ac:dyDescent="0.25">
      <c r="A10542" t="s">
        <v>12851</v>
      </c>
      <c r="B10542" t="s">
        <v>2164</v>
      </c>
      <c r="C10542" s="4">
        <v>45308</v>
      </c>
      <c r="D10542">
        <v>6313424239</v>
      </c>
      <c r="E10542">
        <f>VLOOKUP(D10542,  base_salary!A:A, 1, FALSE)</f>
        <v>6313424239</v>
      </c>
      <c r="F10542">
        <f t="shared" si="328"/>
        <v>0</v>
      </c>
      <c r="G10542">
        <f t="shared" ca="1" si="329"/>
        <v>0</v>
      </c>
    </row>
    <row r="10543" spans="1:7" x14ac:dyDescent="0.25">
      <c r="A10543" t="s">
        <v>12852</v>
      </c>
      <c r="B10543" t="s">
        <v>1995</v>
      </c>
      <c r="C10543" s="4">
        <v>54989</v>
      </c>
      <c r="D10543">
        <v>8945564357</v>
      </c>
      <c r="E10543">
        <f>VLOOKUP(D10543,  base_salary!A:A, 1, FALSE)</f>
        <v>8945564357</v>
      </c>
      <c r="F10543">
        <f t="shared" si="328"/>
        <v>0</v>
      </c>
      <c r="G10543">
        <f t="shared" ca="1" si="329"/>
        <v>0</v>
      </c>
    </row>
    <row r="10544" spans="1:7" x14ac:dyDescent="0.25">
      <c r="A10544" t="s">
        <v>12853</v>
      </c>
      <c r="B10544" t="s">
        <v>2734</v>
      </c>
      <c r="C10544" s="4">
        <v>40848</v>
      </c>
      <c r="D10544">
        <v>5079859830</v>
      </c>
      <c r="E10544">
        <f>VLOOKUP(D10544,  base_salary!A:A, 1, FALSE)</f>
        <v>5079859830</v>
      </c>
      <c r="F10544">
        <f t="shared" si="328"/>
        <v>0</v>
      </c>
      <c r="G10544">
        <f t="shared" ca="1" si="329"/>
        <v>0</v>
      </c>
    </row>
    <row r="10545" spans="1:7" x14ac:dyDescent="0.25">
      <c r="A10545" t="s">
        <v>12854</v>
      </c>
      <c r="B10545" t="s">
        <v>2151</v>
      </c>
      <c r="C10545" s="4">
        <v>51562</v>
      </c>
      <c r="D10545">
        <v>2975315244</v>
      </c>
      <c r="E10545">
        <f>VLOOKUP(D10545,  base_salary!A:A, 1, FALSE)</f>
        <v>2975315244</v>
      </c>
      <c r="F10545">
        <f t="shared" si="328"/>
        <v>0</v>
      </c>
      <c r="G10545">
        <f t="shared" ca="1" si="329"/>
        <v>0</v>
      </c>
    </row>
    <row r="10546" spans="1:7" x14ac:dyDescent="0.25">
      <c r="A10546" t="s">
        <v>12855</v>
      </c>
      <c r="B10546" t="s">
        <v>2929</v>
      </c>
      <c r="C10546" s="4">
        <v>59251</v>
      </c>
      <c r="D10546">
        <v>1958063002</v>
      </c>
      <c r="E10546">
        <f>VLOOKUP(D10546,  base_salary!A:A, 1, FALSE)</f>
        <v>1958063002</v>
      </c>
      <c r="F10546">
        <f t="shared" si="328"/>
        <v>0</v>
      </c>
      <c r="G10546">
        <f t="shared" ca="1" si="329"/>
        <v>0</v>
      </c>
    </row>
    <row r="10547" spans="1:7" x14ac:dyDescent="0.25">
      <c r="A10547" t="s">
        <v>12856</v>
      </c>
      <c r="B10547" t="s">
        <v>3720</v>
      </c>
      <c r="C10547" s="4">
        <v>13820</v>
      </c>
      <c r="D10547">
        <v>6313424239</v>
      </c>
      <c r="E10547">
        <f>VLOOKUP(D10547,  base_salary!A:A, 1, FALSE)</f>
        <v>6313424239</v>
      </c>
      <c r="F10547">
        <f t="shared" si="328"/>
        <v>0</v>
      </c>
      <c r="G10547">
        <f t="shared" ca="1" si="329"/>
        <v>0</v>
      </c>
    </row>
    <row r="10548" spans="1:7" x14ac:dyDescent="0.25">
      <c r="A10548" t="s">
        <v>12857</v>
      </c>
      <c r="B10548" t="s">
        <v>3376</v>
      </c>
      <c r="C10548" s="4">
        <v>38512</v>
      </c>
      <c r="D10548">
        <v>9381484503</v>
      </c>
      <c r="E10548">
        <f>VLOOKUP(D10548,  base_salary!A:A, 1, FALSE)</f>
        <v>9381484503</v>
      </c>
      <c r="F10548">
        <f t="shared" si="328"/>
        <v>0</v>
      </c>
      <c r="G10548">
        <f t="shared" ca="1" si="329"/>
        <v>0</v>
      </c>
    </row>
    <row r="10549" spans="1:7" x14ac:dyDescent="0.25">
      <c r="A10549" t="s">
        <v>12858</v>
      </c>
      <c r="B10549" t="s">
        <v>1954</v>
      </c>
      <c r="C10549" s="4">
        <v>13468</v>
      </c>
      <c r="D10549">
        <v>4260324861</v>
      </c>
      <c r="E10549">
        <f>VLOOKUP(D10549,  base_salary!A:A, 1, FALSE)</f>
        <v>4260324861</v>
      </c>
      <c r="F10549">
        <f t="shared" si="328"/>
        <v>0</v>
      </c>
      <c r="G10549">
        <f t="shared" ca="1" si="329"/>
        <v>0</v>
      </c>
    </row>
    <row r="10550" spans="1:7" x14ac:dyDescent="0.25">
      <c r="A10550" t="s">
        <v>12859</v>
      </c>
      <c r="B10550" t="s">
        <v>5394</v>
      </c>
      <c r="C10550" s="4">
        <v>11132</v>
      </c>
      <c r="D10550">
        <v>502909099</v>
      </c>
      <c r="E10550">
        <f>VLOOKUP(D10550,  base_salary!A:A, 1, FALSE)</f>
        <v>502909099</v>
      </c>
      <c r="F10550">
        <f t="shared" si="328"/>
        <v>0</v>
      </c>
      <c r="G10550">
        <f t="shared" ca="1" si="329"/>
        <v>0</v>
      </c>
    </row>
    <row r="10551" spans="1:7" x14ac:dyDescent="0.25">
      <c r="A10551" t="s">
        <v>12860</v>
      </c>
      <c r="B10551" t="s">
        <v>2219</v>
      </c>
      <c r="C10551" s="4">
        <v>49435</v>
      </c>
      <c r="D10551">
        <v>2149326663</v>
      </c>
      <c r="E10551">
        <f>VLOOKUP(D10551,  base_salary!A:A, 1, FALSE)</f>
        <v>2149326663</v>
      </c>
      <c r="F10551">
        <f t="shared" si="328"/>
        <v>0</v>
      </c>
      <c r="G10551">
        <f t="shared" ca="1" si="329"/>
        <v>0</v>
      </c>
    </row>
    <row r="10552" spans="1:7" x14ac:dyDescent="0.25">
      <c r="A10552" t="s">
        <v>12861</v>
      </c>
      <c r="B10552" t="s">
        <v>2127</v>
      </c>
      <c r="C10552" s="4">
        <v>38783</v>
      </c>
      <c r="D10552">
        <v>898924138</v>
      </c>
      <c r="E10552">
        <f>VLOOKUP(D10552,  base_salary!A:A, 1, FALSE)</f>
        <v>898924138</v>
      </c>
      <c r="F10552">
        <f t="shared" si="328"/>
        <v>0</v>
      </c>
      <c r="G10552">
        <f t="shared" ca="1" si="329"/>
        <v>0</v>
      </c>
    </row>
    <row r="10553" spans="1:7" x14ac:dyDescent="0.25">
      <c r="A10553" t="s">
        <v>12862</v>
      </c>
      <c r="B10553" t="s">
        <v>2587</v>
      </c>
      <c r="C10553" s="4">
        <v>25096</v>
      </c>
      <c r="D10553">
        <v>6789106936</v>
      </c>
      <c r="E10553">
        <f>VLOOKUP(D10553,  base_salary!A:A, 1, FALSE)</f>
        <v>6789106936</v>
      </c>
      <c r="F10553">
        <f t="shared" si="328"/>
        <v>0</v>
      </c>
      <c r="G10553">
        <f t="shared" ca="1" si="329"/>
        <v>0</v>
      </c>
    </row>
    <row r="10554" spans="1:7" x14ac:dyDescent="0.25">
      <c r="A10554" t="s">
        <v>12863</v>
      </c>
      <c r="B10554" t="s">
        <v>2401</v>
      </c>
      <c r="C10554" s="4">
        <v>16077</v>
      </c>
      <c r="D10554">
        <v>8349606134</v>
      </c>
      <c r="E10554">
        <f>VLOOKUP(D10554,  base_salary!A:A, 1, FALSE)</f>
        <v>8349606134</v>
      </c>
      <c r="F10554">
        <f t="shared" si="328"/>
        <v>0</v>
      </c>
      <c r="G10554">
        <f t="shared" ca="1" si="329"/>
        <v>0</v>
      </c>
    </row>
    <row r="10555" spans="1:7" x14ac:dyDescent="0.25">
      <c r="A10555" t="s">
        <v>12864</v>
      </c>
      <c r="B10555" t="s">
        <v>2079</v>
      </c>
      <c r="C10555" s="4">
        <v>12769</v>
      </c>
      <c r="D10555">
        <v>7521557441</v>
      </c>
      <c r="E10555">
        <f>VLOOKUP(D10555,  base_salary!A:A, 1, FALSE)</f>
        <v>7521557441</v>
      </c>
      <c r="F10555">
        <f t="shared" si="328"/>
        <v>0</v>
      </c>
      <c r="G10555">
        <f t="shared" ca="1" si="329"/>
        <v>0</v>
      </c>
    </row>
    <row r="10556" spans="1:7" x14ac:dyDescent="0.25">
      <c r="A10556" t="s">
        <v>12865</v>
      </c>
      <c r="B10556" t="s">
        <v>3078</v>
      </c>
      <c r="C10556" s="4">
        <v>26742</v>
      </c>
      <c r="D10556">
        <v>8401146046</v>
      </c>
      <c r="E10556">
        <f>VLOOKUP(D10556,  base_salary!A:A, 1, FALSE)</f>
        <v>8401146046</v>
      </c>
      <c r="F10556">
        <f t="shared" si="328"/>
        <v>0</v>
      </c>
      <c r="G10556">
        <f t="shared" ca="1" si="329"/>
        <v>0</v>
      </c>
    </row>
    <row r="10557" spans="1:7" x14ac:dyDescent="0.25">
      <c r="A10557" t="s">
        <v>12866</v>
      </c>
      <c r="B10557" t="s">
        <v>3376</v>
      </c>
      <c r="C10557" s="4">
        <v>42590</v>
      </c>
      <c r="D10557">
        <v>6271204627</v>
      </c>
      <c r="E10557">
        <f>VLOOKUP(D10557,  base_salary!A:A, 1, FALSE)</f>
        <v>6271204627</v>
      </c>
      <c r="F10557">
        <f t="shared" si="328"/>
        <v>0</v>
      </c>
      <c r="G10557">
        <f t="shared" ca="1" si="329"/>
        <v>0</v>
      </c>
    </row>
    <row r="10558" spans="1:7" x14ac:dyDescent="0.25">
      <c r="A10558" t="s">
        <v>12867</v>
      </c>
      <c r="B10558" t="s">
        <v>2308</v>
      </c>
      <c r="C10558" s="4">
        <v>59754</v>
      </c>
      <c r="D10558">
        <v>8603912793</v>
      </c>
      <c r="E10558">
        <f>VLOOKUP(D10558,  base_salary!A:A, 1, FALSE)</f>
        <v>8603912793</v>
      </c>
      <c r="F10558">
        <f t="shared" si="328"/>
        <v>0</v>
      </c>
      <c r="G10558">
        <f t="shared" ca="1" si="329"/>
        <v>0</v>
      </c>
    </row>
    <row r="10559" spans="1:7" x14ac:dyDescent="0.25">
      <c r="A10559" t="s">
        <v>12868</v>
      </c>
      <c r="B10559" t="s">
        <v>2428</v>
      </c>
      <c r="C10559" s="4">
        <v>30632</v>
      </c>
      <c r="D10559">
        <v>4398950745</v>
      </c>
      <c r="E10559">
        <f>VLOOKUP(D10559,  base_salary!A:A, 1, FALSE)</f>
        <v>4398950745</v>
      </c>
      <c r="F10559">
        <f t="shared" si="328"/>
        <v>0</v>
      </c>
      <c r="G10559">
        <f t="shared" ca="1" si="329"/>
        <v>0</v>
      </c>
    </row>
    <row r="10560" spans="1:7" x14ac:dyDescent="0.25">
      <c r="A10560" t="s">
        <v>12869</v>
      </c>
      <c r="B10560" t="s">
        <v>1960</v>
      </c>
      <c r="C10560" s="4">
        <v>31005</v>
      </c>
      <c r="D10560">
        <v>5077974136</v>
      </c>
      <c r="E10560">
        <f>VLOOKUP(D10560,  base_salary!A:A, 1, FALSE)</f>
        <v>5077974136</v>
      </c>
      <c r="F10560">
        <f t="shared" si="328"/>
        <v>0</v>
      </c>
      <c r="G10560">
        <f t="shared" ca="1" si="329"/>
        <v>0</v>
      </c>
    </row>
    <row r="10561" spans="1:7" x14ac:dyDescent="0.25">
      <c r="A10561" t="s">
        <v>12870</v>
      </c>
      <c r="B10561" t="s">
        <v>2133</v>
      </c>
      <c r="C10561" s="4">
        <v>19620</v>
      </c>
      <c r="D10561">
        <v>8481632066</v>
      </c>
      <c r="E10561">
        <f>VLOOKUP(D10561,  base_salary!A:A, 1, FALSE)</f>
        <v>8481632066</v>
      </c>
      <c r="F10561">
        <f t="shared" si="328"/>
        <v>0</v>
      </c>
      <c r="G10561">
        <f t="shared" ca="1" si="329"/>
        <v>0</v>
      </c>
    </row>
    <row r="10562" spans="1:7" x14ac:dyDescent="0.25">
      <c r="A10562" t="s">
        <v>12871</v>
      </c>
      <c r="B10562" t="s">
        <v>2540</v>
      </c>
      <c r="C10562" s="4">
        <v>50405</v>
      </c>
      <c r="D10562">
        <v>6718456802</v>
      </c>
      <c r="E10562">
        <f>VLOOKUP(D10562,  base_salary!A:A, 1, FALSE)</f>
        <v>6718456802</v>
      </c>
      <c r="F10562">
        <f t="shared" si="328"/>
        <v>0</v>
      </c>
      <c r="G10562">
        <f t="shared" ca="1" si="329"/>
        <v>0</v>
      </c>
    </row>
    <row r="10563" spans="1:7" x14ac:dyDescent="0.25">
      <c r="A10563" t="s">
        <v>12872</v>
      </c>
      <c r="B10563" t="s">
        <v>3271</v>
      </c>
      <c r="C10563" s="4">
        <v>18848</v>
      </c>
      <c r="D10563">
        <v>4278470843</v>
      </c>
      <c r="E10563">
        <f>VLOOKUP(D10563,  base_salary!A:A, 1, FALSE)</f>
        <v>4278470843</v>
      </c>
      <c r="F10563">
        <f t="shared" ref="F10563:F10626" si="330">IF(ISERROR(E10563), 1, 0)</f>
        <v>0</v>
      </c>
      <c r="G10563">
        <f t="shared" ref="G10563:G10626" ca="1" si="331">SUM(G:G)</f>
        <v>0</v>
      </c>
    </row>
    <row r="10564" spans="1:7" x14ac:dyDescent="0.25">
      <c r="A10564" t="s">
        <v>12873</v>
      </c>
      <c r="B10564" t="s">
        <v>2847</v>
      </c>
      <c r="C10564" s="4">
        <v>19063</v>
      </c>
      <c r="D10564">
        <v>2592292012</v>
      </c>
      <c r="E10564">
        <f>VLOOKUP(D10564,  base_salary!A:A, 1, FALSE)</f>
        <v>2592292012</v>
      </c>
      <c r="F10564">
        <f t="shared" si="330"/>
        <v>0</v>
      </c>
      <c r="G10564">
        <f t="shared" ca="1" si="331"/>
        <v>0</v>
      </c>
    </row>
    <row r="10565" spans="1:7" x14ac:dyDescent="0.25">
      <c r="A10565" t="s">
        <v>12874</v>
      </c>
      <c r="B10565" t="s">
        <v>2302</v>
      </c>
      <c r="C10565" s="4">
        <v>28060</v>
      </c>
      <c r="D10565">
        <v>7585281072</v>
      </c>
      <c r="E10565">
        <f>VLOOKUP(D10565,  base_salary!A:A, 1, FALSE)</f>
        <v>7585281072</v>
      </c>
      <c r="F10565">
        <f t="shared" si="330"/>
        <v>0</v>
      </c>
      <c r="G10565">
        <f t="shared" ca="1" si="331"/>
        <v>0</v>
      </c>
    </row>
    <row r="10566" spans="1:7" x14ac:dyDescent="0.25">
      <c r="A10566" t="s">
        <v>12875</v>
      </c>
      <c r="B10566" t="s">
        <v>2670</v>
      </c>
      <c r="C10566" s="4">
        <v>35479</v>
      </c>
      <c r="D10566">
        <v>1364767856</v>
      </c>
      <c r="E10566">
        <f>VLOOKUP(D10566,  base_salary!A:A, 1, FALSE)</f>
        <v>1364767856</v>
      </c>
      <c r="F10566">
        <f t="shared" si="330"/>
        <v>0</v>
      </c>
      <c r="G10566">
        <f t="shared" ca="1" si="331"/>
        <v>0</v>
      </c>
    </row>
    <row r="10567" spans="1:7" x14ac:dyDescent="0.25">
      <c r="A10567" t="s">
        <v>12876</v>
      </c>
      <c r="B10567" t="s">
        <v>3076</v>
      </c>
      <c r="C10567" s="4">
        <v>38205</v>
      </c>
      <c r="D10567">
        <v>1252810490</v>
      </c>
      <c r="E10567">
        <f>VLOOKUP(D10567,  base_salary!A:A, 1, FALSE)</f>
        <v>1252810490</v>
      </c>
      <c r="F10567">
        <f t="shared" si="330"/>
        <v>0</v>
      </c>
      <c r="G10567">
        <f t="shared" ca="1" si="331"/>
        <v>0</v>
      </c>
    </row>
    <row r="10568" spans="1:7" x14ac:dyDescent="0.25">
      <c r="A10568" t="s">
        <v>12877</v>
      </c>
      <c r="B10568" t="s">
        <v>2727</v>
      </c>
      <c r="C10568" s="4">
        <v>10124</v>
      </c>
      <c r="D10568">
        <v>1887308636</v>
      </c>
      <c r="E10568">
        <f>VLOOKUP(D10568,  base_salary!A:A, 1, FALSE)</f>
        <v>1887308636</v>
      </c>
      <c r="F10568">
        <f t="shared" si="330"/>
        <v>0</v>
      </c>
      <c r="G10568">
        <f t="shared" ca="1" si="331"/>
        <v>0</v>
      </c>
    </row>
    <row r="10569" spans="1:7" x14ac:dyDescent="0.25">
      <c r="A10569" t="s">
        <v>12878</v>
      </c>
      <c r="B10569" t="s">
        <v>2533</v>
      </c>
      <c r="C10569" s="4">
        <v>28500</v>
      </c>
      <c r="D10569">
        <v>4984363320</v>
      </c>
      <c r="E10569">
        <f>VLOOKUP(D10569,  base_salary!A:A, 1, FALSE)</f>
        <v>4984363320</v>
      </c>
      <c r="F10569">
        <f t="shared" si="330"/>
        <v>0</v>
      </c>
      <c r="G10569">
        <f t="shared" ca="1" si="331"/>
        <v>0</v>
      </c>
    </row>
    <row r="10570" spans="1:7" x14ac:dyDescent="0.25">
      <c r="A10570" t="s">
        <v>12879</v>
      </c>
      <c r="B10570" t="s">
        <v>2885</v>
      </c>
      <c r="C10570" s="4">
        <v>14700</v>
      </c>
      <c r="D10570">
        <v>3891707452</v>
      </c>
      <c r="E10570">
        <f>VLOOKUP(D10570,  base_salary!A:A, 1, FALSE)</f>
        <v>3891707452</v>
      </c>
      <c r="F10570">
        <f t="shared" si="330"/>
        <v>0</v>
      </c>
      <c r="G10570">
        <f t="shared" ca="1" si="331"/>
        <v>0</v>
      </c>
    </row>
    <row r="10571" spans="1:7" x14ac:dyDescent="0.25">
      <c r="A10571" t="s">
        <v>12880</v>
      </c>
      <c r="B10571" t="s">
        <v>2071</v>
      </c>
      <c r="C10571" s="4">
        <v>43867</v>
      </c>
      <c r="D10571">
        <v>9151658844</v>
      </c>
      <c r="E10571">
        <f>VLOOKUP(D10571,  base_salary!A:A, 1, FALSE)</f>
        <v>9151658844</v>
      </c>
      <c r="F10571">
        <f t="shared" si="330"/>
        <v>0</v>
      </c>
      <c r="G10571">
        <f t="shared" ca="1" si="331"/>
        <v>0</v>
      </c>
    </row>
    <row r="10572" spans="1:7" x14ac:dyDescent="0.25">
      <c r="A10572" t="s">
        <v>12881</v>
      </c>
      <c r="B10572" t="s">
        <v>2725</v>
      </c>
      <c r="C10572" s="4">
        <v>11233</v>
      </c>
      <c r="D10572">
        <v>2670196322</v>
      </c>
      <c r="E10572">
        <f>VLOOKUP(D10572,  base_salary!A:A, 1, FALSE)</f>
        <v>2670196322</v>
      </c>
      <c r="F10572">
        <f t="shared" si="330"/>
        <v>0</v>
      </c>
      <c r="G10572">
        <f t="shared" ca="1" si="331"/>
        <v>0</v>
      </c>
    </row>
    <row r="10573" spans="1:7" x14ac:dyDescent="0.25">
      <c r="A10573" t="s">
        <v>12882</v>
      </c>
      <c r="B10573" t="s">
        <v>1942</v>
      </c>
      <c r="C10573" s="4">
        <v>46178</v>
      </c>
      <c r="D10573">
        <v>893122882</v>
      </c>
      <c r="E10573">
        <f>VLOOKUP(D10573,  base_salary!A:A, 1, FALSE)</f>
        <v>893122882</v>
      </c>
      <c r="F10573">
        <f t="shared" si="330"/>
        <v>0</v>
      </c>
      <c r="G10573">
        <f t="shared" ca="1" si="331"/>
        <v>0</v>
      </c>
    </row>
    <row r="10574" spans="1:7" x14ac:dyDescent="0.25">
      <c r="A10574" t="s">
        <v>12883</v>
      </c>
      <c r="B10574" t="s">
        <v>2154</v>
      </c>
      <c r="C10574" s="4">
        <v>30249</v>
      </c>
      <c r="D10574">
        <v>9561367408</v>
      </c>
      <c r="E10574">
        <f>VLOOKUP(D10574,  base_salary!A:A, 1, FALSE)</f>
        <v>9561367408</v>
      </c>
      <c r="F10574">
        <f t="shared" si="330"/>
        <v>0</v>
      </c>
      <c r="G10574">
        <f t="shared" ca="1" si="331"/>
        <v>0</v>
      </c>
    </row>
    <row r="10575" spans="1:7" x14ac:dyDescent="0.25">
      <c r="A10575" t="s">
        <v>12884</v>
      </c>
      <c r="B10575" t="s">
        <v>2441</v>
      </c>
      <c r="C10575" s="4">
        <v>13661</v>
      </c>
      <c r="D10575">
        <v>9726268931</v>
      </c>
      <c r="E10575">
        <f>VLOOKUP(D10575,  base_salary!A:A, 1, FALSE)</f>
        <v>9726268931</v>
      </c>
      <c r="F10575">
        <f t="shared" si="330"/>
        <v>0</v>
      </c>
      <c r="G10575">
        <f t="shared" ca="1" si="331"/>
        <v>0</v>
      </c>
    </row>
    <row r="10576" spans="1:7" x14ac:dyDescent="0.25">
      <c r="A10576" t="s">
        <v>12885</v>
      </c>
      <c r="B10576" t="s">
        <v>2290</v>
      </c>
      <c r="C10576" s="4">
        <v>35065</v>
      </c>
      <c r="D10576">
        <v>6854809452</v>
      </c>
      <c r="E10576">
        <f>VLOOKUP(D10576,  base_salary!A:A, 1, FALSE)</f>
        <v>6854809452</v>
      </c>
      <c r="F10576">
        <f t="shared" si="330"/>
        <v>0</v>
      </c>
      <c r="G10576">
        <f t="shared" ca="1" si="331"/>
        <v>0</v>
      </c>
    </row>
    <row r="10577" spans="1:7" x14ac:dyDescent="0.25">
      <c r="A10577" t="s">
        <v>12886</v>
      </c>
      <c r="B10577" t="s">
        <v>2194</v>
      </c>
      <c r="C10577" s="4">
        <v>33473</v>
      </c>
      <c r="D10577">
        <v>6842797632</v>
      </c>
      <c r="E10577">
        <f>VLOOKUP(D10577,  base_salary!A:A, 1, FALSE)</f>
        <v>6842797632</v>
      </c>
      <c r="F10577">
        <f t="shared" si="330"/>
        <v>0</v>
      </c>
      <c r="G10577">
        <f t="shared" ca="1" si="331"/>
        <v>0</v>
      </c>
    </row>
    <row r="10578" spans="1:7" x14ac:dyDescent="0.25">
      <c r="A10578" t="s">
        <v>12887</v>
      </c>
      <c r="B10578" t="s">
        <v>3369</v>
      </c>
      <c r="C10578" s="4">
        <v>22567</v>
      </c>
      <c r="D10578">
        <v>1296185559</v>
      </c>
      <c r="E10578">
        <f>VLOOKUP(D10578,  base_salary!A:A, 1, FALSE)</f>
        <v>1296185559</v>
      </c>
      <c r="F10578">
        <f t="shared" si="330"/>
        <v>0</v>
      </c>
      <c r="G10578">
        <f t="shared" ca="1" si="331"/>
        <v>0</v>
      </c>
    </row>
    <row r="10579" spans="1:7" x14ac:dyDescent="0.25">
      <c r="A10579" t="s">
        <v>12888</v>
      </c>
      <c r="B10579" t="s">
        <v>2244</v>
      </c>
      <c r="C10579" s="4">
        <v>36911</v>
      </c>
      <c r="D10579">
        <v>1444572199</v>
      </c>
      <c r="E10579">
        <f>VLOOKUP(D10579,  base_salary!A:A, 1, FALSE)</f>
        <v>1444572199</v>
      </c>
      <c r="F10579">
        <f t="shared" si="330"/>
        <v>0</v>
      </c>
      <c r="G10579">
        <f t="shared" ca="1" si="331"/>
        <v>0</v>
      </c>
    </row>
    <row r="10580" spans="1:7" x14ac:dyDescent="0.25">
      <c r="A10580" t="s">
        <v>12889</v>
      </c>
      <c r="B10580" t="s">
        <v>2496</v>
      </c>
      <c r="C10580" s="4">
        <v>58258</v>
      </c>
      <c r="D10580">
        <v>4656574848</v>
      </c>
      <c r="E10580">
        <f>VLOOKUP(D10580,  base_salary!A:A, 1, FALSE)</f>
        <v>4656574848</v>
      </c>
      <c r="F10580">
        <f t="shared" si="330"/>
        <v>0</v>
      </c>
      <c r="G10580">
        <f t="shared" ca="1" si="331"/>
        <v>0</v>
      </c>
    </row>
    <row r="10581" spans="1:7" x14ac:dyDescent="0.25">
      <c r="A10581" t="s">
        <v>12890</v>
      </c>
      <c r="B10581" t="s">
        <v>3356</v>
      </c>
      <c r="C10581" s="4">
        <v>38247</v>
      </c>
      <c r="D10581">
        <v>1371021422</v>
      </c>
      <c r="E10581">
        <f>VLOOKUP(D10581,  base_salary!A:A, 1, FALSE)</f>
        <v>1371021422</v>
      </c>
      <c r="F10581">
        <f t="shared" si="330"/>
        <v>0</v>
      </c>
      <c r="G10581">
        <f t="shared" ca="1" si="331"/>
        <v>0</v>
      </c>
    </row>
    <row r="10582" spans="1:7" x14ac:dyDescent="0.25">
      <c r="A10582" t="s">
        <v>12891</v>
      </c>
      <c r="B10582" t="s">
        <v>2403</v>
      </c>
      <c r="C10582" s="4">
        <v>19774</v>
      </c>
      <c r="D10582">
        <v>7233077789</v>
      </c>
      <c r="E10582">
        <f>VLOOKUP(D10582,  base_salary!A:A, 1, FALSE)</f>
        <v>7233077789</v>
      </c>
      <c r="F10582">
        <f t="shared" si="330"/>
        <v>0</v>
      </c>
      <c r="G10582">
        <f t="shared" ca="1" si="331"/>
        <v>0</v>
      </c>
    </row>
    <row r="10583" spans="1:7" x14ac:dyDescent="0.25">
      <c r="A10583" t="s">
        <v>12892</v>
      </c>
      <c r="B10583" t="s">
        <v>2217</v>
      </c>
      <c r="C10583" s="4">
        <v>40631</v>
      </c>
      <c r="D10583">
        <v>7326611955</v>
      </c>
      <c r="E10583">
        <f>VLOOKUP(D10583,  base_salary!A:A, 1, FALSE)</f>
        <v>7326611955</v>
      </c>
      <c r="F10583">
        <f t="shared" si="330"/>
        <v>0</v>
      </c>
      <c r="G10583">
        <f t="shared" ca="1" si="331"/>
        <v>0</v>
      </c>
    </row>
    <row r="10584" spans="1:7" x14ac:dyDescent="0.25">
      <c r="A10584" t="s">
        <v>12893</v>
      </c>
      <c r="B10584" t="s">
        <v>1974</v>
      </c>
      <c r="C10584" s="4">
        <v>31682</v>
      </c>
      <c r="D10584">
        <v>7783641539</v>
      </c>
      <c r="E10584">
        <f>VLOOKUP(D10584,  base_salary!A:A, 1, FALSE)</f>
        <v>7783641539</v>
      </c>
      <c r="F10584">
        <f t="shared" si="330"/>
        <v>0</v>
      </c>
      <c r="G10584">
        <f t="shared" ca="1" si="331"/>
        <v>0</v>
      </c>
    </row>
    <row r="10585" spans="1:7" x14ac:dyDescent="0.25">
      <c r="A10585" t="s">
        <v>12894</v>
      </c>
      <c r="B10585" t="s">
        <v>1972</v>
      </c>
      <c r="C10585" s="4">
        <v>44890</v>
      </c>
      <c r="D10585">
        <v>9128677390</v>
      </c>
      <c r="E10585">
        <f>VLOOKUP(D10585,  base_salary!A:A, 1, FALSE)</f>
        <v>9128677390</v>
      </c>
      <c r="F10585">
        <f t="shared" si="330"/>
        <v>0</v>
      </c>
      <c r="G10585">
        <f t="shared" ca="1" si="331"/>
        <v>0</v>
      </c>
    </row>
    <row r="10586" spans="1:7" x14ac:dyDescent="0.25">
      <c r="A10586" t="s">
        <v>12895</v>
      </c>
      <c r="B10586" t="s">
        <v>2517</v>
      </c>
      <c r="C10586" s="4">
        <v>36967</v>
      </c>
      <c r="D10586">
        <v>6734537986</v>
      </c>
      <c r="E10586">
        <f>VLOOKUP(D10586,  base_salary!A:A, 1, FALSE)</f>
        <v>6734537986</v>
      </c>
      <c r="F10586">
        <f t="shared" si="330"/>
        <v>0</v>
      </c>
      <c r="G10586">
        <f t="shared" ca="1" si="331"/>
        <v>0</v>
      </c>
    </row>
    <row r="10587" spans="1:7" x14ac:dyDescent="0.25">
      <c r="A10587" t="s">
        <v>12896</v>
      </c>
      <c r="B10587" t="s">
        <v>1946</v>
      </c>
      <c r="C10587" s="4">
        <v>19561</v>
      </c>
      <c r="D10587">
        <v>7011563598</v>
      </c>
      <c r="E10587">
        <f>VLOOKUP(D10587,  base_salary!A:A, 1, FALSE)</f>
        <v>7011563598</v>
      </c>
      <c r="F10587">
        <f t="shared" si="330"/>
        <v>0</v>
      </c>
      <c r="G10587">
        <f t="shared" ca="1" si="331"/>
        <v>0</v>
      </c>
    </row>
    <row r="10588" spans="1:7" x14ac:dyDescent="0.25">
      <c r="A10588" t="s">
        <v>12897</v>
      </c>
      <c r="B10588" t="s">
        <v>2101</v>
      </c>
      <c r="C10588" s="4">
        <v>17955</v>
      </c>
      <c r="D10588">
        <v>8673837456</v>
      </c>
      <c r="E10588">
        <f>VLOOKUP(D10588,  base_salary!A:A, 1, FALSE)</f>
        <v>8673837456</v>
      </c>
      <c r="F10588">
        <f t="shared" si="330"/>
        <v>0</v>
      </c>
      <c r="G10588">
        <f t="shared" ca="1" si="331"/>
        <v>0</v>
      </c>
    </row>
    <row r="10589" spans="1:7" x14ac:dyDescent="0.25">
      <c r="A10589" t="s">
        <v>12898</v>
      </c>
      <c r="B10589" t="s">
        <v>2680</v>
      </c>
      <c r="C10589" s="4">
        <v>11438</v>
      </c>
      <c r="D10589">
        <v>2821741499</v>
      </c>
      <c r="E10589">
        <f>VLOOKUP(D10589,  base_salary!A:A, 1, FALSE)</f>
        <v>2821741499</v>
      </c>
      <c r="F10589">
        <f t="shared" si="330"/>
        <v>0</v>
      </c>
      <c r="G10589">
        <f t="shared" ca="1" si="331"/>
        <v>0</v>
      </c>
    </row>
    <row r="10590" spans="1:7" x14ac:dyDescent="0.25">
      <c r="A10590" t="s">
        <v>12899</v>
      </c>
      <c r="B10590" t="s">
        <v>2990</v>
      </c>
      <c r="C10590" s="4">
        <v>50875</v>
      </c>
      <c r="D10590">
        <v>6890491998</v>
      </c>
      <c r="E10590">
        <f>VLOOKUP(D10590,  base_salary!A:A, 1, FALSE)</f>
        <v>6890491998</v>
      </c>
      <c r="F10590">
        <f t="shared" si="330"/>
        <v>0</v>
      </c>
      <c r="G10590">
        <f t="shared" ca="1" si="331"/>
        <v>0</v>
      </c>
    </row>
    <row r="10591" spans="1:7" x14ac:dyDescent="0.25">
      <c r="A10591" t="s">
        <v>12900</v>
      </c>
      <c r="B10591" t="s">
        <v>2118</v>
      </c>
      <c r="C10591" s="4">
        <v>35927</v>
      </c>
      <c r="D10591">
        <v>3075132195</v>
      </c>
      <c r="E10591">
        <f>VLOOKUP(D10591,  base_salary!A:A, 1, FALSE)</f>
        <v>3075132195</v>
      </c>
      <c r="F10591">
        <f t="shared" si="330"/>
        <v>0</v>
      </c>
      <c r="G10591">
        <f t="shared" ca="1" si="331"/>
        <v>0</v>
      </c>
    </row>
    <row r="10592" spans="1:7" x14ac:dyDescent="0.25">
      <c r="A10592" t="s">
        <v>12901</v>
      </c>
      <c r="B10592" t="s">
        <v>1966</v>
      </c>
      <c r="C10592" s="4">
        <v>18741</v>
      </c>
      <c r="D10592">
        <v>1472093461</v>
      </c>
      <c r="E10592">
        <f>VLOOKUP(D10592,  base_salary!A:A, 1, FALSE)</f>
        <v>1472093461</v>
      </c>
      <c r="F10592">
        <f t="shared" si="330"/>
        <v>0</v>
      </c>
      <c r="G10592">
        <f t="shared" ca="1" si="331"/>
        <v>0</v>
      </c>
    </row>
    <row r="10593" spans="1:7" x14ac:dyDescent="0.25">
      <c r="A10593" t="s">
        <v>12902</v>
      </c>
      <c r="B10593" t="s">
        <v>2079</v>
      </c>
      <c r="C10593" s="4">
        <v>42090</v>
      </c>
      <c r="D10593">
        <v>8552526727</v>
      </c>
      <c r="E10593">
        <f>VLOOKUP(D10593,  base_salary!A:A, 1, FALSE)</f>
        <v>8552526727</v>
      </c>
      <c r="F10593">
        <f t="shared" si="330"/>
        <v>0</v>
      </c>
      <c r="G10593">
        <f t="shared" ca="1" si="331"/>
        <v>0</v>
      </c>
    </row>
    <row r="10594" spans="1:7" x14ac:dyDescent="0.25">
      <c r="A10594" t="s">
        <v>12903</v>
      </c>
      <c r="B10594" t="s">
        <v>2519</v>
      </c>
      <c r="C10594" s="4">
        <v>49480</v>
      </c>
      <c r="D10594">
        <v>9965847037</v>
      </c>
      <c r="E10594">
        <f>VLOOKUP(D10594,  base_salary!A:A, 1, FALSE)</f>
        <v>9965847037</v>
      </c>
      <c r="F10594">
        <f t="shared" si="330"/>
        <v>0</v>
      </c>
      <c r="G10594">
        <f t="shared" ca="1" si="331"/>
        <v>0</v>
      </c>
    </row>
    <row r="10595" spans="1:7" x14ac:dyDescent="0.25">
      <c r="A10595" t="s">
        <v>12904</v>
      </c>
      <c r="B10595" t="s">
        <v>2192</v>
      </c>
      <c r="C10595" s="4">
        <v>16332</v>
      </c>
      <c r="D10595">
        <v>7931128354</v>
      </c>
      <c r="E10595">
        <f>VLOOKUP(D10595,  base_salary!A:A, 1, FALSE)</f>
        <v>7931128354</v>
      </c>
      <c r="F10595">
        <f t="shared" si="330"/>
        <v>0</v>
      </c>
      <c r="G10595">
        <f t="shared" ca="1" si="331"/>
        <v>0</v>
      </c>
    </row>
    <row r="10596" spans="1:7" x14ac:dyDescent="0.25">
      <c r="A10596" t="s">
        <v>12905</v>
      </c>
      <c r="B10596" t="s">
        <v>2540</v>
      </c>
      <c r="C10596" s="4">
        <v>27174</v>
      </c>
      <c r="D10596">
        <v>3642988458</v>
      </c>
      <c r="E10596">
        <f>VLOOKUP(D10596,  base_salary!A:A, 1, FALSE)</f>
        <v>3642988458</v>
      </c>
      <c r="F10596">
        <f t="shared" si="330"/>
        <v>0</v>
      </c>
      <c r="G10596">
        <f t="shared" ca="1" si="331"/>
        <v>0</v>
      </c>
    </row>
    <row r="10597" spans="1:7" x14ac:dyDescent="0.25">
      <c r="A10597" t="s">
        <v>12906</v>
      </c>
      <c r="B10597" t="s">
        <v>2385</v>
      </c>
      <c r="C10597" s="4">
        <v>48376</v>
      </c>
      <c r="D10597">
        <v>9939542542</v>
      </c>
      <c r="E10597">
        <f>VLOOKUP(D10597,  base_salary!A:A, 1, FALSE)</f>
        <v>9939542542</v>
      </c>
      <c r="F10597">
        <f t="shared" si="330"/>
        <v>0</v>
      </c>
      <c r="G10597">
        <f t="shared" ca="1" si="331"/>
        <v>0</v>
      </c>
    </row>
    <row r="10598" spans="1:7" x14ac:dyDescent="0.25">
      <c r="A10598" t="s">
        <v>12907</v>
      </c>
      <c r="B10598" t="s">
        <v>2714</v>
      </c>
      <c r="C10598" s="4">
        <v>40411</v>
      </c>
      <c r="D10598">
        <v>6510701464</v>
      </c>
      <c r="E10598">
        <f>VLOOKUP(D10598,  base_salary!A:A, 1, FALSE)</f>
        <v>6510701464</v>
      </c>
      <c r="F10598">
        <f t="shared" si="330"/>
        <v>0</v>
      </c>
      <c r="G10598">
        <f t="shared" ca="1" si="331"/>
        <v>0</v>
      </c>
    </row>
    <row r="10599" spans="1:7" x14ac:dyDescent="0.25">
      <c r="A10599" t="s">
        <v>12908</v>
      </c>
      <c r="B10599" t="s">
        <v>2778</v>
      </c>
      <c r="C10599" s="4">
        <v>50109</v>
      </c>
      <c r="D10599">
        <v>3545427749</v>
      </c>
      <c r="E10599">
        <f>VLOOKUP(D10599,  base_salary!A:A, 1, FALSE)</f>
        <v>3545427749</v>
      </c>
      <c r="F10599">
        <f t="shared" si="330"/>
        <v>0</v>
      </c>
      <c r="G10599">
        <f t="shared" ca="1" si="331"/>
        <v>0</v>
      </c>
    </row>
    <row r="10600" spans="1:7" x14ac:dyDescent="0.25">
      <c r="A10600" t="s">
        <v>12909</v>
      </c>
      <c r="B10600" t="s">
        <v>2374</v>
      </c>
      <c r="C10600" s="4">
        <v>46896</v>
      </c>
      <c r="D10600">
        <v>8099854152</v>
      </c>
      <c r="E10600">
        <f>VLOOKUP(D10600,  base_salary!A:A, 1, FALSE)</f>
        <v>8099854152</v>
      </c>
      <c r="F10600">
        <f t="shared" si="330"/>
        <v>0</v>
      </c>
      <c r="G10600">
        <f t="shared" ca="1" si="331"/>
        <v>0</v>
      </c>
    </row>
    <row r="10601" spans="1:7" x14ac:dyDescent="0.25">
      <c r="A10601" t="s">
        <v>12910</v>
      </c>
      <c r="B10601" t="s">
        <v>2693</v>
      </c>
      <c r="C10601" s="4">
        <v>23576</v>
      </c>
      <c r="D10601">
        <v>7688943361</v>
      </c>
      <c r="E10601">
        <f>VLOOKUP(D10601,  base_salary!A:A, 1, FALSE)</f>
        <v>7688943361</v>
      </c>
      <c r="F10601">
        <f t="shared" si="330"/>
        <v>0</v>
      </c>
      <c r="G10601">
        <f t="shared" ca="1" si="331"/>
        <v>0</v>
      </c>
    </row>
    <row r="10602" spans="1:7" x14ac:dyDescent="0.25">
      <c r="A10602" t="s">
        <v>12911</v>
      </c>
      <c r="B10602" t="s">
        <v>2197</v>
      </c>
      <c r="C10602" s="4">
        <v>41536</v>
      </c>
      <c r="D10602">
        <v>3956653289</v>
      </c>
      <c r="E10602">
        <f>VLOOKUP(D10602,  base_salary!A:A, 1, FALSE)</f>
        <v>3956653289</v>
      </c>
      <c r="F10602">
        <f t="shared" si="330"/>
        <v>0</v>
      </c>
      <c r="G10602">
        <f t="shared" ca="1" si="331"/>
        <v>0</v>
      </c>
    </row>
    <row r="10603" spans="1:7" x14ac:dyDescent="0.25">
      <c r="A10603" t="s">
        <v>12912</v>
      </c>
      <c r="B10603" t="s">
        <v>3785</v>
      </c>
      <c r="C10603" s="4">
        <v>15836</v>
      </c>
      <c r="D10603">
        <v>6842911427</v>
      </c>
      <c r="E10603">
        <f>VLOOKUP(D10603,  base_salary!A:A, 1, FALSE)</f>
        <v>6842911427</v>
      </c>
      <c r="F10603">
        <f t="shared" si="330"/>
        <v>0</v>
      </c>
      <c r="G10603">
        <f t="shared" ca="1" si="331"/>
        <v>0</v>
      </c>
    </row>
    <row r="10604" spans="1:7" x14ac:dyDescent="0.25">
      <c r="A10604" t="s">
        <v>12913</v>
      </c>
      <c r="B10604" t="s">
        <v>1970</v>
      </c>
      <c r="C10604" s="4">
        <v>53674</v>
      </c>
      <c r="D10604">
        <v>5358183647</v>
      </c>
      <c r="E10604">
        <f>VLOOKUP(D10604,  base_salary!A:A, 1, FALSE)</f>
        <v>5358183647</v>
      </c>
      <c r="F10604">
        <f t="shared" si="330"/>
        <v>0</v>
      </c>
      <c r="G10604">
        <f t="shared" ca="1" si="331"/>
        <v>0</v>
      </c>
    </row>
    <row r="10605" spans="1:7" x14ac:dyDescent="0.25">
      <c r="A10605" t="s">
        <v>12914</v>
      </c>
      <c r="B10605" t="s">
        <v>2047</v>
      </c>
      <c r="C10605" s="4">
        <v>27092</v>
      </c>
      <c r="D10605">
        <v>6255831884</v>
      </c>
      <c r="E10605">
        <f>VLOOKUP(D10605,  base_salary!A:A, 1, FALSE)</f>
        <v>6255831884</v>
      </c>
      <c r="F10605">
        <f t="shared" si="330"/>
        <v>0</v>
      </c>
      <c r="G10605">
        <f t="shared" ca="1" si="331"/>
        <v>0</v>
      </c>
    </row>
    <row r="10606" spans="1:7" x14ac:dyDescent="0.25">
      <c r="A10606" t="s">
        <v>12915</v>
      </c>
      <c r="B10606" t="s">
        <v>1932</v>
      </c>
      <c r="C10606" s="4">
        <v>17459</v>
      </c>
      <c r="D10606">
        <v>4698538416</v>
      </c>
      <c r="E10606">
        <f>VLOOKUP(D10606,  base_salary!A:A, 1, FALSE)</f>
        <v>4698538416</v>
      </c>
      <c r="F10606">
        <f t="shared" si="330"/>
        <v>0</v>
      </c>
      <c r="G10606">
        <f t="shared" ca="1" si="331"/>
        <v>0</v>
      </c>
    </row>
    <row r="10607" spans="1:7" x14ac:dyDescent="0.25">
      <c r="A10607" t="s">
        <v>12916</v>
      </c>
      <c r="B10607" t="s">
        <v>1956</v>
      </c>
      <c r="C10607" s="4">
        <v>16752</v>
      </c>
      <c r="D10607">
        <v>4278470843</v>
      </c>
      <c r="E10607">
        <f>VLOOKUP(D10607,  base_salary!A:A, 1, FALSE)</f>
        <v>4278470843</v>
      </c>
      <c r="F10607">
        <f t="shared" si="330"/>
        <v>0</v>
      </c>
      <c r="G10607">
        <f t="shared" ca="1" si="331"/>
        <v>0</v>
      </c>
    </row>
    <row r="10608" spans="1:7" x14ac:dyDescent="0.25">
      <c r="A10608" t="s">
        <v>12917</v>
      </c>
      <c r="B10608" t="s">
        <v>2965</v>
      </c>
      <c r="C10608" s="4">
        <v>58449</v>
      </c>
      <c r="D10608">
        <v>5209112160</v>
      </c>
      <c r="E10608">
        <f>VLOOKUP(D10608,  base_salary!A:A, 1, FALSE)</f>
        <v>5209112160</v>
      </c>
      <c r="F10608">
        <f t="shared" si="330"/>
        <v>0</v>
      </c>
      <c r="G10608">
        <f t="shared" ca="1" si="331"/>
        <v>0</v>
      </c>
    </row>
    <row r="10609" spans="1:7" x14ac:dyDescent="0.25">
      <c r="A10609" t="s">
        <v>12918</v>
      </c>
      <c r="B10609" t="s">
        <v>2572</v>
      </c>
      <c r="C10609" s="4">
        <v>41199</v>
      </c>
      <c r="D10609">
        <v>7281103514</v>
      </c>
      <c r="E10609">
        <f>VLOOKUP(D10609,  base_salary!A:A, 1, FALSE)</f>
        <v>7281103514</v>
      </c>
      <c r="F10609">
        <f t="shared" si="330"/>
        <v>0</v>
      </c>
      <c r="G10609">
        <f t="shared" ca="1" si="331"/>
        <v>0</v>
      </c>
    </row>
    <row r="10610" spans="1:7" x14ac:dyDescent="0.25">
      <c r="A10610" t="s">
        <v>12919</v>
      </c>
      <c r="B10610" t="s">
        <v>2269</v>
      </c>
      <c r="C10610" s="4">
        <v>20333</v>
      </c>
      <c r="D10610">
        <v>6510701464</v>
      </c>
      <c r="E10610">
        <f>VLOOKUP(D10610,  base_salary!A:A, 1, FALSE)</f>
        <v>6510701464</v>
      </c>
      <c r="F10610">
        <f t="shared" si="330"/>
        <v>0</v>
      </c>
      <c r="G10610">
        <f t="shared" ca="1" si="331"/>
        <v>0</v>
      </c>
    </row>
    <row r="10611" spans="1:7" x14ac:dyDescent="0.25">
      <c r="A10611" t="s">
        <v>12920</v>
      </c>
      <c r="B10611" t="s">
        <v>1966</v>
      </c>
      <c r="C10611" s="4">
        <v>46186</v>
      </c>
      <c r="D10611">
        <v>8905919081</v>
      </c>
      <c r="E10611">
        <f>VLOOKUP(D10611,  base_salary!A:A, 1, FALSE)</f>
        <v>8905919081</v>
      </c>
      <c r="F10611">
        <f t="shared" si="330"/>
        <v>0</v>
      </c>
      <c r="G10611">
        <f t="shared" ca="1" si="331"/>
        <v>0</v>
      </c>
    </row>
    <row r="10612" spans="1:7" x14ac:dyDescent="0.25">
      <c r="A10612" t="s">
        <v>12921</v>
      </c>
      <c r="B10612" t="s">
        <v>2665</v>
      </c>
      <c r="C10612" s="4">
        <v>39097</v>
      </c>
      <c r="D10612">
        <v>2821741499</v>
      </c>
      <c r="E10612">
        <f>VLOOKUP(D10612,  base_salary!A:A, 1, FALSE)</f>
        <v>2821741499</v>
      </c>
      <c r="F10612">
        <f t="shared" si="330"/>
        <v>0</v>
      </c>
      <c r="G10612">
        <f t="shared" ca="1" si="331"/>
        <v>0</v>
      </c>
    </row>
    <row r="10613" spans="1:7" x14ac:dyDescent="0.25">
      <c r="A10613" t="s">
        <v>12922</v>
      </c>
      <c r="B10613" t="s">
        <v>2251</v>
      </c>
      <c r="C10613" s="4">
        <v>34422</v>
      </c>
      <c r="D10613">
        <v>5293354957</v>
      </c>
      <c r="E10613">
        <f>VLOOKUP(D10613,  base_salary!A:A, 1, FALSE)</f>
        <v>5293354957</v>
      </c>
      <c r="F10613">
        <f t="shared" si="330"/>
        <v>0</v>
      </c>
      <c r="G10613">
        <f t="shared" ca="1" si="331"/>
        <v>0</v>
      </c>
    </row>
    <row r="10614" spans="1:7" x14ac:dyDescent="0.25">
      <c r="A10614" t="s">
        <v>12923</v>
      </c>
      <c r="B10614" t="s">
        <v>3243</v>
      </c>
      <c r="C10614" s="4">
        <v>51647</v>
      </c>
      <c r="D10614">
        <v>3379645060</v>
      </c>
      <c r="E10614">
        <f>VLOOKUP(D10614,  base_salary!A:A, 1, FALSE)</f>
        <v>3379645060</v>
      </c>
      <c r="F10614">
        <f t="shared" si="330"/>
        <v>0</v>
      </c>
      <c r="G10614">
        <f t="shared" ca="1" si="331"/>
        <v>0</v>
      </c>
    </row>
    <row r="10615" spans="1:7" x14ac:dyDescent="0.25">
      <c r="A10615" t="s">
        <v>12924</v>
      </c>
      <c r="B10615" t="s">
        <v>2452</v>
      </c>
      <c r="C10615" s="4">
        <v>28325</v>
      </c>
      <c r="D10615">
        <v>2149326663</v>
      </c>
      <c r="E10615">
        <f>VLOOKUP(D10615,  base_salary!A:A, 1, FALSE)</f>
        <v>2149326663</v>
      </c>
      <c r="F10615">
        <f t="shared" si="330"/>
        <v>0</v>
      </c>
      <c r="G10615">
        <f t="shared" ca="1" si="331"/>
        <v>0</v>
      </c>
    </row>
    <row r="10616" spans="1:7" x14ac:dyDescent="0.25">
      <c r="A10616" t="s">
        <v>12925</v>
      </c>
      <c r="B10616" t="s">
        <v>2660</v>
      </c>
      <c r="C10616" s="4">
        <v>56216</v>
      </c>
      <c r="D10616">
        <v>8223052873</v>
      </c>
      <c r="E10616">
        <f>VLOOKUP(D10616,  base_salary!A:A, 1, FALSE)</f>
        <v>8223052873</v>
      </c>
      <c r="F10616">
        <f t="shared" si="330"/>
        <v>0</v>
      </c>
      <c r="G10616">
        <f t="shared" ca="1" si="331"/>
        <v>0</v>
      </c>
    </row>
    <row r="10617" spans="1:7" x14ac:dyDescent="0.25">
      <c r="A10617" t="s">
        <v>12926</v>
      </c>
      <c r="B10617" t="s">
        <v>2316</v>
      </c>
      <c r="C10617" s="4">
        <v>27555</v>
      </c>
      <c r="D10617">
        <v>4323171323</v>
      </c>
      <c r="E10617">
        <f>VLOOKUP(D10617,  base_salary!A:A, 1, FALSE)</f>
        <v>4323171323</v>
      </c>
      <c r="F10617">
        <f t="shared" si="330"/>
        <v>0</v>
      </c>
      <c r="G10617">
        <f t="shared" ca="1" si="331"/>
        <v>0</v>
      </c>
    </row>
    <row r="10618" spans="1:7" x14ac:dyDescent="0.25">
      <c r="A10618" t="s">
        <v>12927</v>
      </c>
      <c r="B10618" t="s">
        <v>2517</v>
      </c>
      <c r="C10618" s="4">
        <v>51922</v>
      </c>
      <c r="D10618">
        <v>8603912793</v>
      </c>
      <c r="E10618">
        <f>VLOOKUP(D10618,  base_salary!A:A, 1, FALSE)</f>
        <v>8603912793</v>
      </c>
      <c r="F10618">
        <f t="shared" si="330"/>
        <v>0</v>
      </c>
      <c r="G10618">
        <f t="shared" ca="1" si="331"/>
        <v>0</v>
      </c>
    </row>
    <row r="10619" spans="1:7" x14ac:dyDescent="0.25">
      <c r="A10619" t="s">
        <v>12928</v>
      </c>
      <c r="B10619" t="s">
        <v>1944</v>
      </c>
      <c r="C10619" s="4">
        <v>22627</v>
      </c>
      <c r="D10619">
        <v>5603330430</v>
      </c>
      <c r="E10619">
        <f>VLOOKUP(D10619,  base_salary!A:A, 1, FALSE)</f>
        <v>5603330430</v>
      </c>
      <c r="F10619">
        <f t="shared" si="330"/>
        <v>0</v>
      </c>
      <c r="G10619">
        <f t="shared" ca="1" si="331"/>
        <v>0</v>
      </c>
    </row>
    <row r="10620" spans="1:7" x14ac:dyDescent="0.25">
      <c r="A10620" t="s">
        <v>12929</v>
      </c>
      <c r="B10620" t="s">
        <v>2323</v>
      </c>
      <c r="C10620" s="4">
        <v>30229</v>
      </c>
      <c r="D10620">
        <v>1518783783</v>
      </c>
      <c r="E10620">
        <f>VLOOKUP(D10620,  base_salary!A:A, 1, FALSE)</f>
        <v>1518783783</v>
      </c>
      <c r="F10620">
        <f t="shared" si="330"/>
        <v>0</v>
      </c>
      <c r="G10620">
        <f t="shared" ca="1" si="331"/>
        <v>0</v>
      </c>
    </row>
    <row r="10621" spans="1:7" x14ac:dyDescent="0.25">
      <c r="A10621" t="s">
        <v>12930</v>
      </c>
      <c r="B10621" t="s">
        <v>1974</v>
      </c>
      <c r="C10621" s="4">
        <v>39790</v>
      </c>
      <c r="D10621">
        <v>5293354957</v>
      </c>
      <c r="E10621">
        <f>VLOOKUP(D10621,  base_salary!A:A, 1, FALSE)</f>
        <v>5293354957</v>
      </c>
      <c r="F10621">
        <f t="shared" si="330"/>
        <v>0</v>
      </c>
      <c r="G10621">
        <f t="shared" ca="1" si="331"/>
        <v>0</v>
      </c>
    </row>
    <row r="10622" spans="1:7" x14ac:dyDescent="0.25">
      <c r="A10622" t="s">
        <v>12931</v>
      </c>
      <c r="B10622" t="s">
        <v>2536</v>
      </c>
      <c r="C10622" s="4">
        <v>38659</v>
      </c>
      <c r="D10622">
        <v>8875305560</v>
      </c>
      <c r="E10622">
        <f>VLOOKUP(D10622,  base_salary!A:A, 1, FALSE)</f>
        <v>8875305560</v>
      </c>
      <c r="F10622">
        <f t="shared" si="330"/>
        <v>0</v>
      </c>
      <c r="G10622">
        <f t="shared" ca="1" si="331"/>
        <v>0</v>
      </c>
    </row>
    <row r="10623" spans="1:7" x14ac:dyDescent="0.25">
      <c r="A10623" t="s">
        <v>12932</v>
      </c>
      <c r="B10623" t="s">
        <v>1988</v>
      </c>
      <c r="C10623" s="4">
        <v>21934</v>
      </c>
      <c r="D10623">
        <v>8387947148</v>
      </c>
      <c r="E10623">
        <f>VLOOKUP(D10623,  base_salary!A:A, 1, FALSE)</f>
        <v>8387947148</v>
      </c>
      <c r="F10623">
        <f t="shared" si="330"/>
        <v>0</v>
      </c>
      <c r="G10623">
        <f t="shared" ca="1" si="331"/>
        <v>0</v>
      </c>
    </row>
    <row r="10624" spans="1:7" x14ac:dyDescent="0.25">
      <c r="A10624" t="s">
        <v>12933</v>
      </c>
      <c r="B10624" t="s">
        <v>2674</v>
      </c>
      <c r="C10624" s="4">
        <v>24412</v>
      </c>
      <c r="D10624">
        <v>8533410514</v>
      </c>
      <c r="E10624">
        <f>VLOOKUP(D10624,  base_salary!A:A, 1, FALSE)</f>
        <v>8533410514</v>
      </c>
      <c r="F10624">
        <f t="shared" si="330"/>
        <v>0</v>
      </c>
      <c r="G10624">
        <f t="shared" ca="1" si="331"/>
        <v>0</v>
      </c>
    </row>
    <row r="10625" spans="1:7" x14ac:dyDescent="0.25">
      <c r="A10625" t="s">
        <v>12934</v>
      </c>
      <c r="B10625" t="s">
        <v>1988</v>
      </c>
      <c r="C10625" s="4">
        <v>44650</v>
      </c>
      <c r="D10625">
        <v>679204083</v>
      </c>
      <c r="E10625">
        <f>VLOOKUP(D10625,  base_salary!A:A, 1, FALSE)</f>
        <v>679204083</v>
      </c>
      <c r="F10625">
        <f t="shared" si="330"/>
        <v>0</v>
      </c>
      <c r="G10625">
        <f t="shared" ca="1" si="331"/>
        <v>0</v>
      </c>
    </row>
    <row r="10626" spans="1:7" x14ac:dyDescent="0.25">
      <c r="A10626" t="s">
        <v>12935</v>
      </c>
      <c r="B10626" t="s">
        <v>2127</v>
      </c>
      <c r="C10626" s="4">
        <v>55167</v>
      </c>
      <c r="D10626">
        <v>8460683117</v>
      </c>
      <c r="E10626">
        <f>VLOOKUP(D10626,  base_salary!A:A, 1, FALSE)</f>
        <v>8460683117</v>
      </c>
      <c r="F10626">
        <f t="shared" si="330"/>
        <v>0</v>
      </c>
      <c r="G10626">
        <f t="shared" ca="1" si="331"/>
        <v>0</v>
      </c>
    </row>
    <row r="10627" spans="1:7" x14ac:dyDescent="0.25">
      <c r="A10627" t="s">
        <v>12936</v>
      </c>
      <c r="B10627" t="s">
        <v>2151</v>
      </c>
      <c r="C10627" s="4">
        <v>46795</v>
      </c>
      <c r="D10627">
        <v>7249524151</v>
      </c>
      <c r="E10627">
        <f>VLOOKUP(D10627,  base_salary!A:A, 1, FALSE)</f>
        <v>7249524151</v>
      </c>
      <c r="F10627">
        <f t="shared" ref="F10627:F10690" si="332">IF(ISERROR(E10627), 1, 0)</f>
        <v>0</v>
      </c>
      <c r="G10627">
        <f t="shared" ref="G10627:G10690" ca="1" si="333">SUM(G:G)</f>
        <v>0</v>
      </c>
    </row>
    <row r="10628" spans="1:7" x14ac:dyDescent="0.25">
      <c r="A10628" t="s">
        <v>12937</v>
      </c>
      <c r="B10628" t="s">
        <v>2225</v>
      </c>
      <c r="C10628" s="4">
        <v>25241</v>
      </c>
      <c r="D10628">
        <v>4579641655</v>
      </c>
      <c r="E10628">
        <f>VLOOKUP(D10628,  base_salary!A:A, 1, FALSE)</f>
        <v>4579641655</v>
      </c>
      <c r="F10628">
        <f t="shared" si="332"/>
        <v>0</v>
      </c>
      <c r="G10628">
        <f t="shared" ca="1" si="333"/>
        <v>0</v>
      </c>
    </row>
    <row r="10629" spans="1:7" x14ac:dyDescent="0.25">
      <c r="A10629" t="s">
        <v>12938</v>
      </c>
      <c r="B10629" t="s">
        <v>2965</v>
      </c>
      <c r="C10629" s="4">
        <v>32616</v>
      </c>
      <c r="D10629">
        <v>9619649427</v>
      </c>
      <c r="E10629">
        <f>VLOOKUP(D10629,  base_salary!A:A, 1, FALSE)</f>
        <v>9619649427</v>
      </c>
      <c r="F10629">
        <f t="shared" si="332"/>
        <v>0</v>
      </c>
      <c r="G10629">
        <f t="shared" ca="1" si="333"/>
        <v>0</v>
      </c>
    </row>
    <row r="10630" spans="1:7" x14ac:dyDescent="0.25">
      <c r="A10630" t="s">
        <v>12939</v>
      </c>
      <c r="B10630" t="s">
        <v>2691</v>
      </c>
      <c r="C10630" s="4">
        <v>17820</v>
      </c>
      <c r="D10630">
        <v>7700368295</v>
      </c>
      <c r="E10630">
        <f>VLOOKUP(D10630,  base_salary!A:A, 1, FALSE)</f>
        <v>7700368295</v>
      </c>
      <c r="F10630">
        <f t="shared" si="332"/>
        <v>0</v>
      </c>
      <c r="G10630">
        <f t="shared" ca="1" si="333"/>
        <v>0</v>
      </c>
    </row>
    <row r="10631" spans="1:7" x14ac:dyDescent="0.25">
      <c r="A10631" t="s">
        <v>12940</v>
      </c>
      <c r="B10631" t="s">
        <v>2106</v>
      </c>
      <c r="C10631" s="4">
        <v>45694</v>
      </c>
      <c r="D10631">
        <v>1545110042</v>
      </c>
      <c r="E10631">
        <f>VLOOKUP(D10631,  base_salary!A:A, 1, FALSE)</f>
        <v>1545110042</v>
      </c>
      <c r="F10631">
        <f t="shared" si="332"/>
        <v>0</v>
      </c>
      <c r="G10631">
        <f t="shared" ca="1" si="333"/>
        <v>0</v>
      </c>
    </row>
    <row r="10632" spans="1:7" x14ac:dyDescent="0.25">
      <c r="A10632" t="s">
        <v>12941</v>
      </c>
      <c r="B10632" t="s">
        <v>4145</v>
      </c>
      <c r="C10632" s="4">
        <v>24828</v>
      </c>
      <c r="D10632">
        <v>140020098</v>
      </c>
      <c r="E10632">
        <f>VLOOKUP(D10632,  base_salary!A:A, 1, FALSE)</f>
        <v>140020098</v>
      </c>
      <c r="F10632">
        <f t="shared" si="332"/>
        <v>0</v>
      </c>
      <c r="G10632">
        <f t="shared" ca="1" si="333"/>
        <v>0</v>
      </c>
    </row>
    <row r="10633" spans="1:7" x14ac:dyDescent="0.25">
      <c r="A10633" t="s">
        <v>12942</v>
      </c>
      <c r="B10633" t="s">
        <v>2731</v>
      </c>
      <c r="C10633" s="4">
        <v>12038</v>
      </c>
      <c r="D10633">
        <v>5142790693</v>
      </c>
      <c r="E10633">
        <f>VLOOKUP(D10633,  base_salary!A:A, 1, FALSE)</f>
        <v>5142790693</v>
      </c>
      <c r="F10633">
        <f t="shared" si="332"/>
        <v>0</v>
      </c>
      <c r="G10633">
        <f t="shared" ca="1" si="333"/>
        <v>0</v>
      </c>
    </row>
    <row r="10634" spans="1:7" x14ac:dyDescent="0.25">
      <c r="A10634" t="s">
        <v>12943</v>
      </c>
      <c r="B10634" t="s">
        <v>1988</v>
      </c>
      <c r="C10634" s="4">
        <v>13122</v>
      </c>
      <c r="D10634">
        <v>8728207157</v>
      </c>
      <c r="E10634">
        <f>VLOOKUP(D10634,  base_salary!A:A, 1, FALSE)</f>
        <v>8728207157</v>
      </c>
      <c r="F10634">
        <f t="shared" si="332"/>
        <v>0</v>
      </c>
      <c r="G10634">
        <f t="shared" ca="1" si="333"/>
        <v>0</v>
      </c>
    </row>
    <row r="10635" spans="1:7" x14ac:dyDescent="0.25">
      <c r="A10635" t="s">
        <v>12944</v>
      </c>
      <c r="B10635" t="s">
        <v>2734</v>
      </c>
      <c r="C10635" s="4">
        <v>57812</v>
      </c>
      <c r="D10635">
        <v>8673837456</v>
      </c>
      <c r="E10635">
        <f>VLOOKUP(D10635,  base_salary!A:A, 1, FALSE)</f>
        <v>8673837456</v>
      </c>
      <c r="F10635">
        <f t="shared" si="332"/>
        <v>0</v>
      </c>
      <c r="G10635">
        <f t="shared" ca="1" si="333"/>
        <v>0</v>
      </c>
    </row>
    <row r="10636" spans="1:7" x14ac:dyDescent="0.25">
      <c r="A10636" t="s">
        <v>12945</v>
      </c>
      <c r="B10636" t="s">
        <v>3390</v>
      </c>
      <c r="C10636" s="4">
        <v>29468</v>
      </c>
      <c r="D10636">
        <v>6259267215</v>
      </c>
      <c r="E10636">
        <f>VLOOKUP(D10636,  base_salary!A:A, 1, FALSE)</f>
        <v>6259267215</v>
      </c>
      <c r="F10636">
        <f t="shared" si="332"/>
        <v>0</v>
      </c>
      <c r="G10636">
        <f t="shared" ca="1" si="333"/>
        <v>0</v>
      </c>
    </row>
    <row r="10637" spans="1:7" x14ac:dyDescent="0.25">
      <c r="A10637" t="s">
        <v>12946</v>
      </c>
      <c r="B10637" t="s">
        <v>2106</v>
      </c>
      <c r="C10637" s="4">
        <v>54988</v>
      </c>
      <c r="D10637">
        <v>7865341539</v>
      </c>
      <c r="E10637">
        <f>VLOOKUP(D10637,  base_salary!A:A, 1, FALSE)</f>
        <v>7865341539</v>
      </c>
      <c r="F10637">
        <f t="shared" si="332"/>
        <v>0</v>
      </c>
      <c r="G10637">
        <f t="shared" ca="1" si="333"/>
        <v>0</v>
      </c>
    </row>
    <row r="10638" spans="1:7" x14ac:dyDescent="0.25">
      <c r="A10638" t="s">
        <v>12947</v>
      </c>
      <c r="B10638" t="s">
        <v>2426</v>
      </c>
      <c r="C10638" s="4">
        <v>19222</v>
      </c>
      <c r="D10638">
        <v>589071254</v>
      </c>
      <c r="E10638">
        <f>VLOOKUP(D10638,  base_salary!A:A, 1, FALSE)</f>
        <v>589071254</v>
      </c>
      <c r="F10638">
        <f t="shared" si="332"/>
        <v>0</v>
      </c>
      <c r="G10638">
        <f t="shared" ca="1" si="333"/>
        <v>0</v>
      </c>
    </row>
    <row r="10639" spans="1:7" x14ac:dyDescent="0.25">
      <c r="A10639" t="s">
        <v>12948</v>
      </c>
      <c r="B10639" t="s">
        <v>2121</v>
      </c>
      <c r="C10639" s="4">
        <v>29912</v>
      </c>
      <c r="D10639">
        <v>5353923685</v>
      </c>
      <c r="E10639">
        <f>VLOOKUP(D10639,  base_salary!A:A, 1, FALSE)</f>
        <v>5353923685</v>
      </c>
      <c r="F10639">
        <f t="shared" si="332"/>
        <v>0</v>
      </c>
      <c r="G10639">
        <f t="shared" ca="1" si="333"/>
        <v>0</v>
      </c>
    </row>
    <row r="10640" spans="1:7" x14ac:dyDescent="0.25">
      <c r="A10640" t="s">
        <v>12949</v>
      </c>
      <c r="B10640" t="s">
        <v>2251</v>
      </c>
      <c r="C10640" s="4">
        <v>47806</v>
      </c>
      <c r="D10640">
        <v>2757793764</v>
      </c>
      <c r="E10640">
        <f>VLOOKUP(D10640,  base_salary!A:A, 1, FALSE)</f>
        <v>2757793764</v>
      </c>
      <c r="F10640">
        <f t="shared" si="332"/>
        <v>0</v>
      </c>
      <c r="G10640">
        <f t="shared" ca="1" si="333"/>
        <v>0</v>
      </c>
    </row>
    <row r="10641" spans="1:7" x14ac:dyDescent="0.25">
      <c r="A10641" t="s">
        <v>12950</v>
      </c>
      <c r="B10641" t="s">
        <v>2246</v>
      </c>
      <c r="C10641" s="4">
        <v>56857</v>
      </c>
      <c r="D10641">
        <v>4866916575</v>
      </c>
      <c r="E10641">
        <f>VLOOKUP(D10641,  base_salary!A:A, 1, FALSE)</f>
        <v>4866916575</v>
      </c>
      <c r="F10641">
        <f t="shared" si="332"/>
        <v>0</v>
      </c>
      <c r="G10641">
        <f t="shared" ca="1" si="333"/>
        <v>0</v>
      </c>
    </row>
    <row r="10642" spans="1:7" x14ac:dyDescent="0.25">
      <c r="A10642" t="s">
        <v>12951</v>
      </c>
      <c r="B10642" t="s">
        <v>2965</v>
      </c>
      <c r="C10642" s="4">
        <v>30553</v>
      </c>
      <c r="D10642">
        <v>9287480133</v>
      </c>
      <c r="E10642">
        <f>VLOOKUP(D10642,  base_salary!A:A, 1, FALSE)</f>
        <v>9287480133</v>
      </c>
      <c r="F10642">
        <f t="shared" si="332"/>
        <v>0</v>
      </c>
      <c r="G10642">
        <f t="shared" ca="1" si="333"/>
        <v>0</v>
      </c>
    </row>
    <row r="10643" spans="1:7" x14ac:dyDescent="0.25">
      <c r="A10643" t="s">
        <v>12952</v>
      </c>
      <c r="B10643" t="s">
        <v>4422</v>
      </c>
      <c r="C10643" s="4">
        <v>26617</v>
      </c>
      <c r="D10643">
        <v>1280521902</v>
      </c>
      <c r="E10643">
        <f>VLOOKUP(D10643,  base_salary!A:A, 1, FALSE)</f>
        <v>1280521902</v>
      </c>
      <c r="F10643">
        <f t="shared" si="332"/>
        <v>0</v>
      </c>
      <c r="G10643">
        <f t="shared" ca="1" si="333"/>
        <v>0</v>
      </c>
    </row>
    <row r="10644" spans="1:7" x14ac:dyDescent="0.25">
      <c r="A10644" t="s">
        <v>12953</v>
      </c>
      <c r="B10644" t="s">
        <v>2809</v>
      </c>
      <c r="C10644" s="4">
        <v>58951</v>
      </c>
      <c r="D10644">
        <v>1456229036</v>
      </c>
      <c r="E10644">
        <f>VLOOKUP(D10644,  base_salary!A:A, 1, FALSE)</f>
        <v>1456229036</v>
      </c>
      <c r="F10644">
        <f t="shared" si="332"/>
        <v>0</v>
      </c>
      <c r="G10644">
        <f t="shared" ca="1" si="333"/>
        <v>0</v>
      </c>
    </row>
    <row r="10645" spans="1:7" x14ac:dyDescent="0.25">
      <c r="A10645" t="s">
        <v>12954</v>
      </c>
      <c r="B10645" t="s">
        <v>2035</v>
      </c>
      <c r="C10645" s="4">
        <v>23824</v>
      </c>
      <c r="D10645">
        <v>7251959615</v>
      </c>
      <c r="E10645">
        <f>VLOOKUP(D10645,  base_salary!A:A, 1, FALSE)</f>
        <v>7251959615</v>
      </c>
      <c r="F10645">
        <f t="shared" si="332"/>
        <v>0</v>
      </c>
      <c r="G10645">
        <f t="shared" ca="1" si="333"/>
        <v>0</v>
      </c>
    </row>
    <row r="10646" spans="1:7" x14ac:dyDescent="0.25">
      <c r="A10646" t="s">
        <v>12955</v>
      </c>
      <c r="B10646" t="s">
        <v>2020</v>
      </c>
      <c r="C10646" s="4">
        <v>15401</v>
      </c>
      <c r="D10646">
        <v>9590888275</v>
      </c>
      <c r="E10646">
        <f>VLOOKUP(D10646,  base_salary!A:A, 1, FALSE)</f>
        <v>9590888275</v>
      </c>
      <c r="F10646">
        <f t="shared" si="332"/>
        <v>0</v>
      </c>
      <c r="G10646">
        <f t="shared" ca="1" si="333"/>
        <v>0</v>
      </c>
    </row>
    <row r="10647" spans="1:7" x14ac:dyDescent="0.25">
      <c r="A10647" t="s">
        <v>12956</v>
      </c>
      <c r="B10647" t="s">
        <v>2790</v>
      </c>
      <c r="C10647" s="4">
        <v>52232</v>
      </c>
      <c r="D10647">
        <v>4978659442</v>
      </c>
      <c r="E10647">
        <f>VLOOKUP(D10647,  base_salary!A:A, 1, FALSE)</f>
        <v>4978659442</v>
      </c>
      <c r="F10647">
        <f t="shared" si="332"/>
        <v>0</v>
      </c>
      <c r="G10647">
        <f t="shared" ca="1" si="333"/>
        <v>0</v>
      </c>
    </row>
    <row r="10648" spans="1:7" x14ac:dyDescent="0.25">
      <c r="A10648" t="s">
        <v>12957</v>
      </c>
      <c r="B10648" t="s">
        <v>2951</v>
      </c>
      <c r="C10648" s="4">
        <v>32883</v>
      </c>
      <c r="D10648">
        <v>2066028762</v>
      </c>
      <c r="E10648">
        <f>VLOOKUP(D10648,  base_salary!A:A, 1, FALSE)</f>
        <v>2066028762</v>
      </c>
      <c r="F10648">
        <f t="shared" si="332"/>
        <v>0</v>
      </c>
      <c r="G10648">
        <f t="shared" ca="1" si="333"/>
        <v>0</v>
      </c>
    </row>
    <row r="10649" spans="1:7" x14ac:dyDescent="0.25">
      <c r="A10649" t="s">
        <v>12958</v>
      </c>
      <c r="B10649" t="s">
        <v>2123</v>
      </c>
      <c r="C10649" s="4">
        <v>59765</v>
      </c>
      <c r="D10649">
        <v>6321654205</v>
      </c>
      <c r="E10649">
        <f>VLOOKUP(D10649,  base_salary!A:A, 1, FALSE)</f>
        <v>6321654205</v>
      </c>
      <c r="F10649">
        <f t="shared" si="332"/>
        <v>0</v>
      </c>
      <c r="G10649">
        <f t="shared" ca="1" si="333"/>
        <v>0</v>
      </c>
    </row>
    <row r="10650" spans="1:7" x14ac:dyDescent="0.25">
      <c r="A10650" t="s">
        <v>12959</v>
      </c>
      <c r="B10650" t="s">
        <v>2103</v>
      </c>
      <c r="C10650" s="4">
        <v>40507</v>
      </c>
      <c r="D10650">
        <v>8516539148</v>
      </c>
      <c r="E10650">
        <f>VLOOKUP(D10650,  base_salary!A:A, 1, FALSE)</f>
        <v>8516539148</v>
      </c>
      <c r="F10650">
        <f t="shared" si="332"/>
        <v>0</v>
      </c>
      <c r="G10650">
        <f t="shared" ca="1" si="333"/>
        <v>0</v>
      </c>
    </row>
    <row r="10651" spans="1:7" x14ac:dyDescent="0.25">
      <c r="A10651" t="s">
        <v>12960</v>
      </c>
      <c r="B10651" t="s">
        <v>2914</v>
      </c>
      <c r="C10651" s="4">
        <v>26279</v>
      </c>
      <c r="D10651">
        <v>101658508</v>
      </c>
      <c r="E10651">
        <f>VLOOKUP(D10651,  base_salary!A:A, 1, FALSE)</f>
        <v>101658508</v>
      </c>
      <c r="F10651">
        <f t="shared" si="332"/>
        <v>0</v>
      </c>
      <c r="G10651">
        <f t="shared" ca="1" si="333"/>
        <v>0</v>
      </c>
    </row>
    <row r="10652" spans="1:7" x14ac:dyDescent="0.25">
      <c r="A10652" t="s">
        <v>12961</v>
      </c>
      <c r="B10652" t="s">
        <v>3113</v>
      </c>
      <c r="C10652" s="4">
        <v>11701</v>
      </c>
      <c r="D10652">
        <v>3642988458</v>
      </c>
      <c r="E10652">
        <f>VLOOKUP(D10652,  base_salary!A:A, 1, FALSE)</f>
        <v>3642988458</v>
      </c>
      <c r="F10652">
        <f t="shared" si="332"/>
        <v>0</v>
      </c>
      <c r="G10652">
        <f t="shared" ca="1" si="333"/>
        <v>0</v>
      </c>
    </row>
    <row r="10653" spans="1:7" x14ac:dyDescent="0.25">
      <c r="A10653" t="s">
        <v>12962</v>
      </c>
      <c r="B10653" t="s">
        <v>2540</v>
      </c>
      <c r="C10653" s="4">
        <v>51541</v>
      </c>
      <c r="D10653">
        <v>3915983489</v>
      </c>
      <c r="E10653">
        <f>VLOOKUP(D10653,  base_salary!A:A, 1, FALSE)</f>
        <v>3915983489</v>
      </c>
      <c r="F10653">
        <f t="shared" si="332"/>
        <v>0</v>
      </c>
      <c r="G10653">
        <f t="shared" ca="1" si="333"/>
        <v>0</v>
      </c>
    </row>
    <row r="10654" spans="1:7" x14ac:dyDescent="0.25">
      <c r="A10654" t="s">
        <v>12963</v>
      </c>
      <c r="B10654" t="s">
        <v>3023</v>
      </c>
      <c r="C10654" s="4">
        <v>33803</v>
      </c>
      <c r="D10654">
        <v>8145387981</v>
      </c>
      <c r="E10654">
        <f>VLOOKUP(D10654,  base_salary!A:A, 1, FALSE)</f>
        <v>8145387981</v>
      </c>
      <c r="F10654">
        <f t="shared" si="332"/>
        <v>0</v>
      </c>
      <c r="G10654">
        <f t="shared" ca="1" si="333"/>
        <v>0</v>
      </c>
    </row>
    <row r="10655" spans="1:7" x14ac:dyDescent="0.25">
      <c r="A10655" t="s">
        <v>12964</v>
      </c>
      <c r="B10655" t="s">
        <v>2316</v>
      </c>
      <c r="C10655" s="4">
        <v>45622</v>
      </c>
      <c r="D10655">
        <v>1888252693</v>
      </c>
      <c r="E10655">
        <f>VLOOKUP(D10655,  base_salary!A:A, 1, FALSE)</f>
        <v>1888252693</v>
      </c>
      <c r="F10655">
        <f t="shared" si="332"/>
        <v>0</v>
      </c>
      <c r="G10655">
        <f t="shared" ca="1" si="333"/>
        <v>0</v>
      </c>
    </row>
    <row r="10656" spans="1:7" x14ac:dyDescent="0.25">
      <c r="A10656" t="s">
        <v>12965</v>
      </c>
      <c r="B10656" t="s">
        <v>2623</v>
      </c>
      <c r="C10656" s="4">
        <v>31259</v>
      </c>
      <c r="D10656">
        <v>9013891098</v>
      </c>
      <c r="E10656">
        <f>VLOOKUP(D10656,  base_salary!A:A, 1, FALSE)</f>
        <v>9013891098</v>
      </c>
      <c r="F10656">
        <f t="shared" si="332"/>
        <v>0</v>
      </c>
      <c r="G10656">
        <f t="shared" ca="1" si="333"/>
        <v>0</v>
      </c>
    </row>
    <row r="10657" spans="1:7" x14ac:dyDescent="0.25">
      <c r="A10657" t="s">
        <v>12966</v>
      </c>
      <c r="B10657" t="s">
        <v>2374</v>
      </c>
      <c r="C10657" s="4">
        <v>26764</v>
      </c>
      <c r="D10657">
        <v>5474718616</v>
      </c>
      <c r="E10657">
        <f>VLOOKUP(D10657,  base_salary!A:A, 1, FALSE)</f>
        <v>5474718616</v>
      </c>
      <c r="F10657">
        <f t="shared" si="332"/>
        <v>0</v>
      </c>
      <c r="G10657">
        <f t="shared" ca="1" si="333"/>
        <v>0</v>
      </c>
    </row>
    <row r="10658" spans="1:7" x14ac:dyDescent="0.25">
      <c r="A10658" t="s">
        <v>12967</v>
      </c>
      <c r="B10658" t="s">
        <v>3247</v>
      </c>
      <c r="C10658" s="4">
        <v>37698</v>
      </c>
      <c r="D10658">
        <v>8017115954</v>
      </c>
      <c r="E10658">
        <f>VLOOKUP(D10658,  base_salary!A:A, 1, FALSE)</f>
        <v>8017115954</v>
      </c>
      <c r="F10658">
        <f t="shared" si="332"/>
        <v>0</v>
      </c>
      <c r="G10658">
        <f t="shared" ca="1" si="333"/>
        <v>0</v>
      </c>
    </row>
    <row r="10659" spans="1:7" x14ac:dyDescent="0.25">
      <c r="A10659" t="s">
        <v>12968</v>
      </c>
      <c r="B10659" t="s">
        <v>2190</v>
      </c>
      <c r="C10659" s="4">
        <v>54831</v>
      </c>
      <c r="D10659">
        <v>7866715386</v>
      </c>
      <c r="E10659">
        <f>VLOOKUP(D10659,  base_salary!A:A, 1, FALSE)</f>
        <v>7866715386</v>
      </c>
      <c r="F10659">
        <f t="shared" si="332"/>
        <v>0</v>
      </c>
      <c r="G10659">
        <f t="shared" ca="1" si="333"/>
        <v>0</v>
      </c>
    </row>
    <row r="10660" spans="1:7" x14ac:dyDescent="0.25">
      <c r="A10660" t="s">
        <v>12969</v>
      </c>
      <c r="B10660" t="s">
        <v>2548</v>
      </c>
      <c r="C10660" s="4">
        <v>40128</v>
      </c>
      <c r="D10660">
        <v>29906814</v>
      </c>
      <c r="E10660">
        <f>VLOOKUP(D10660,  base_salary!A:A, 1, FALSE)</f>
        <v>29906814</v>
      </c>
      <c r="F10660">
        <f t="shared" si="332"/>
        <v>0</v>
      </c>
      <c r="G10660">
        <f t="shared" ca="1" si="333"/>
        <v>0</v>
      </c>
    </row>
    <row r="10661" spans="1:7" x14ac:dyDescent="0.25">
      <c r="A10661" t="s">
        <v>12970</v>
      </c>
      <c r="B10661" t="s">
        <v>2576</v>
      </c>
      <c r="C10661" s="4">
        <v>11372</v>
      </c>
      <c r="D10661">
        <v>2677632772</v>
      </c>
      <c r="E10661">
        <f>VLOOKUP(D10661,  base_salary!A:A, 1, FALSE)</f>
        <v>2677632772</v>
      </c>
      <c r="F10661">
        <f t="shared" si="332"/>
        <v>0</v>
      </c>
      <c r="G10661">
        <f t="shared" ca="1" si="333"/>
        <v>0</v>
      </c>
    </row>
    <row r="10662" spans="1:7" x14ac:dyDescent="0.25">
      <c r="A10662" t="s">
        <v>12971</v>
      </c>
      <c r="B10662" t="s">
        <v>2628</v>
      </c>
      <c r="C10662" s="4">
        <v>31438</v>
      </c>
      <c r="D10662">
        <v>7892446737</v>
      </c>
      <c r="E10662">
        <f>VLOOKUP(D10662,  base_salary!A:A, 1, FALSE)</f>
        <v>7892446737</v>
      </c>
      <c r="F10662">
        <f t="shared" si="332"/>
        <v>0</v>
      </c>
      <c r="G10662">
        <f t="shared" ca="1" si="333"/>
        <v>0</v>
      </c>
    </row>
    <row r="10663" spans="1:7" x14ac:dyDescent="0.25">
      <c r="A10663" t="s">
        <v>12972</v>
      </c>
      <c r="B10663" t="s">
        <v>2524</v>
      </c>
      <c r="C10663" s="4">
        <v>56226</v>
      </c>
      <c r="D10663">
        <v>4223282808</v>
      </c>
      <c r="E10663">
        <f>VLOOKUP(D10663,  base_salary!A:A, 1, FALSE)</f>
        <v>4223282808</v>
      </c>
      <c r="F10663">
        <f t="shared" si="332"/>
        <v>0</v>
      </c>
      <c r="G10663">
        <f t="shared" ca="1" si="333"/>
        <v>0</v>
      </c>
    </row>
    <row r="10664" spans="1:7" x14ac:dyDescent="0.25">
      <c r="A10664" t="s">
        <v>12973</v>
      </c>
      <c r="B10664" t="s">
        <v>2302</v>
      </c>
      <c r="C10664" s="4">
        <v>15084</v>
      </c>
      <c r="D10664">
        <v>3164004753</v>
      </c>
      <c r="E10664">
        <f>VLOOKUP(D10664,  base_salary!A:A, 1, FALSE)</f>
        <v>3164004753</v>
      </c>
      <c r="F10664">
        <f t="shared" si="332"/>
        <v>0</v>
      </c>
      <c r="G10664">
        <f t="shared" ca="1" si="333"/>
        <v>0</v>
      </c>
    </row>
    <row r="10665" spans="1:7" x14ac:dyDescent="0.25">
      <c r="A10665" t="s">
        <v>12974</v>
      </c>
      <c r="B10665" t="s">
        <v>2123</v>
      </c>
      <c r="C10665" s="4">
        <v>44764</v>
      </c>
      <c r="D10665">
        <v>9245659313</v>
      </c>
      <c r="E10665">
        <f>VLOOKUP(D10665,  base_salary!A:A, 1, FALSE)</f>
        <v>9245659313</v>
      </c>
      <c r="F10665">
        <f t="shared" si="332"/>
        <v>0</v>
      </c>
      <c r="G10665">
        <f t="shared" ca="1" si="333"/>
        <v>0</v>
      </c>
    </row>
    <row r="10666" spans="1:7" x14ac:dyDescent="0.25">
      <c r="A10666" t="s">
        <v>12975</v>
      </c>
      <c r="B10666" t="s">
        <v>1946</v>
      </c>
      <c r="C10666" s="4">
        <v>12666</v>
      </c>
      <c r="D10666">
        <v>7054972058</v>
      </c>
      <c r="E10666">
        <f>VLOOKUP(D10666,  base_salary!A:A, 1, FALSE)</f>
        <v>7054972058</v>
      </c>
      <c r="F10666">
        <f t="shared" si="332"/>
        <v>0</v>
      </c>
      <c r="G10666">
        <f t="shared" ca="1" si="333"/>
        <v>0</v>
      </c>
    </row>
    <row r="10667" spans="1:7" x14ac:dyDescent="0.25">
      <c r="A10667" t="s">
        <v>12976</v>
      </c>
      <c r="B10667" t="s">
        <v>2057</v>
      </c>
      <c r="C10667" s="4">
        <v>36101</v>
      </c>
      <c r="D10667">
        <v>7573774818</v>
      </c>
      <c r="E10667">
        <f>VLOOKUP(D10667,  base_salary!A:A, 1, FALSE)</f>
        <v>7573774818</v>
      </c>
      <c r="F10667">
        <f t="shared" si="332"/>
        <v>0</v>
      </c>
      <c r="G10667">
        <f t="shared" ca="1" si="333"/>
        <v>0</v>
      </c>
    </row>
    <row r="10668" spans="1:7" x14ac:dyDescent="0.25">
      <c r="A10668" t="s">
        <v>12977</v>
      </c>
      <c r="B10668" t="s">
        <v>3126</v>
      </c>
      <c r="C10668" s="4">
        <v>14019</v>
      </c>
      <c r="D10668">
        <v>3379645060</v>
      </c>
      <c r="E10668">
        <f>VLOOKUP(D10668,  base_salary!A:A, 1, FALSE)</f>
        <v>3379645060</v>
      </c>
      <c r="F10668">
        <f t="shared" si="332"/>
        <v>0</v>
      </c>
      <c r="G10668">
        <f t="shared" ca="1" si="333"/>
        <v>0</v>
      </c>
    </row>
    <row r="10669" spans="1:7" x14ac:dyDescent="0.25">
      <c r="A10669" t="s">
        <v>12978</v>
      </c>
      <c r="B10669" t="s">
        <v>2246</v>
      </c>
      <c r="C10669" s="4">
        <v>46309</v>
      </c>
      <c r="D10669">
        <v>5358183647</v>
      </c>
      <c r="E10669">
        <f>VLOOKUP(D10669,  base_salary!A:A, 1, FALSE)</f>
        <v>5358183647</v>
      </c>
      <c r="F10669">
        <f t="shared" si="332"/>
        <v>0</v>
      </c>
      <c r="G10669">
        <f t="shared" ca="1" si="333"/>
        <v>0</v>
      </c>
    </row>
    <row r="10670" spans="1:7" x14ac:dyDescent="0.25">
      <c r="A10670" t="s">
        <v>12979</v>
      </c>
      <c r="B10670" t="s">
        <v>3076</v>
      </c>
      <c r="C10670" s="4">
        <v>23110</v>
      </c>
      <c r="D10670">
        <v>5234982726</v>
      </c>
      <c r="E10670">
        <f>VLOOKUP(D10670,  base_salary!A:A, 1, FALSE)</f>
        <v>5234982726</v>
      </c>
      <c r="F10670">
        <f t="shared" si="332"/>
        <v>0</v>
      </c>
      <c r="G10670">
        <f t="shared" ca="1" si="333"/>
        <v>0</v>
      </c>
    </row>
    <row r="10671" spans="1:7" x14ac:dyDescent="0.25">
      <c r="A10671" t="s">
        <v>12980</v>
      </c>
      <c r="B10671" t="s">
        <v>2639</v>
      </c>
      <c r="C10671" s="4">
        <v>47484</v>
      </c>
      <c r="D10671">
        <v>2083520173</v>
      </c>
      <c r="E10671">
        <f>VLOOKUP(D10671,  base_salary!A:A, 1, FALSE)</f>
        <v>2083520173</v>
      </c>
      <c r="F10671">
        <f t="shared" si="332"/>
        <v>0</v>
      </c>
      <c r="G10671">
        <f t="shared" ca="1" si="333"/>
        <v>0</v>
      </c>
    </row>
    <row r="10672" spans="1:7" x14ac:dyDescent="0.25">
      <c r="A10672" t="s">
        <v>12981</v>
      </c>
      <c r="B10672" t="s">
        <v>2488</v>
      </c>
      <c r="C10672" s="4">
        <v>13162</v>
      </c>
      <c r="D10672">
        <v>2136806068</v>
      </c>
      <c r="E10672">
        <f>VLOOKUP(D10672,  base_salary!A:A, 1, FALSE)</f>
        <v>2136806068</v>
      </c>
      <c r="F10672">
        <f t="shared" si="332"/>
        <v>0</v>
      </c>
      <c r="G10672">
        <f t="shared" ca="1" si="333"/>
        <v>0</v>
      </c>
    </row>
    <row r="10673" spans="1:7" x14ac:dyDescent="0.25">
      <c r="A10673" t="s">
        <v>12982</v>
      </c>
      <c r="B10673" t="s">
        <v>2809</v>
      </c>
      <c r="C10673" s="4">
        <v>51028</v>
      </c>
      <c r="D10673">
        <v>1420239228</v>
      </c>
      <c r="E10673">
        <f>VLOOKUP(D10673,  base_salary!A:A, 1, FALSE)</f>
        <v>1420239228</v>
      </c>
      <c r="F10673">
        <f t="shared" si="332"/>
        <v>0</v>
      </c>
      <c r="G10673">
        <f t="shared" ca="1" si="333"/>
        <v>0</v>
      </c>
    </row>
    <row r="10674" spans="1:7" x14ac:dyDescent="0.25">
      <c r="A10674" t="s">
        <v>12983</v>
      </c>
      <c r="B10674" t="s">
        <v>3297</v>
      </c>
      <c r="C10674" s="4">
        <v>41796</v>
      </c>
      <c r="D10674">
        <v>4548725172</v>
      </c>
      <c r="E10674">
        <f>VLOOKUP(D10674,  base_salary!A:A, 1, FALSE)</f>
        <v>4548725172</v>
      </c>
      <c r="F10674">
        <f t="shared" si="332"/>
        <v>0</v>
      </c>
      <c r="G10674">
        <f t="shared" ca="1" si="333"/>
        <v>0</v>
      </c>
    </row>
    <row r="10675" spans="1:7" x14ac:dyDescent="0.25">
      <c r="A10675" t="s">
        <v>12984</v>
      </c>
      <c r="B10675" t="s">
        <v>2389</v>
      </c>
      <c r="C10675" s="4">
        <v>13120</v>
      </c>
      <c r="D10675">
        <v>710473923</v>
      </c>
      <c r="E10675">
        <f>VLOOKUP(D10675,  base_salary!A:A, 1, FALSE)</f>
        <v>710473923</v>
      </c>
      <c r="F10675">
        <f t="shared" si="332"/>
        <v>0</v>
      </c>
      <c r="G10675">
        <f t="shared" ca="1" si="333"/>
        <v>0</v>
      </c>
    </row>
    <row r="10676" spans="1:7" x14ac:dyDescent="0.25">
      <c r="A10676" t="s">
        <v>12985</v>
      </c>
      <c r="B10676" t="s">
        <v>2800</v>
      </c>
      <c r="C10676" s="4">
        <v>27204</v>
      </c>
      <c r="D10676">
        <v>7573774818</v>
      </c>
      <c r="E10676">
        <f>VLOOKUP(D10676,  base_salary!A:A, 1, FALSE)</f>
        <v>7573774818</v>
      </c>
      <c r="F10676">
        <f t="shared" si="332"/>
        <v>0</v>
      </c>
      <c r="G10676">
        <f t="shared" ca="1" si="333"/>
        <v>0</v>
      </c>
    </row>
    <row r="10677" spans="1:7" x14ac:dyDescent="0.25">
      <c r="A10677" t="s">
        <v>12986</v>
      </c>
      <c r="B10677" t="s">
        <v>3041</v>
      </c>
      <c r="C10677" s="4">
        <v>49219</v>
      </c>
      <c r="D10677">
        <v>1502791994</v>
      </c>
      <c r="E10677">
        <f>VLOOKUP(D10677,  base_salary!A:A, 1, FALSE)</f>
        <v>1502791994</v>
      </c>
      <c r="F10677">
        <f t="shared" si="332"/>
        <v>0</v>
      </c>
      <c r="G10677">
        <f t="shared" ca="1" si="333"/>
        <v>0</v>
      </c>
    </row>
    <row r="10678" spans="1:7" x14ac:dyDescent="0.25">
      <c r="A10678" t="s">
        <v>12987</v>
      </c>
      <c r="B10678" t="s">
        <v>2146</v>
      </c>
      <c r="C10678" s="4">
        <v>14180</v>
      </c>
      <c r="D10678">
        <v>5574535556</v>
      </c>
      <c r="E10678">
        <f>VLOOKUP(D10678,  base_salary!A:A, 1, FALSE)</f>
        <v>5574535556</v>
      </c>
      <c r="F10678">
        <f t="shared" si="332"/>
        <v>0</v>
      </c>
      <c r="G10678">
        <f t="shared" ca="1" si="333"/>
        <v>0</v>
      </c>
    </row>
    <row r="10679" spans="1:7" x14ac:dyDescent="0.25">
      <c r="A10679" t="s">
        <v>12988</v>
      </c>
      <c r="B10679" t="s">
        <v>2608</v>
      </c>
      <c r="C10679" s="4">
        <v>21475</v>
      </c>
      <c r="D10679">
        <v>6109997811</v>
      </c>
      <c r="E10679">
        <f>VLOOKUP(D10679,  base_salary!A:A, 1, FALSE)</f>
        <v>6109997811</v>
      </c>
      <c r="F10679">
        <f t="shared" si="332"/>
        <v>0</v>
      </c>
      <c r="G10679">
        <f t="shared" ca="1" si="333"/>
        <v>0</v>
      </c>
    </row>
    <row r="10680" spans="1:7" x14ac:dyDescent="0.25">
      <c r="A10680" t="s">
        <v>12989</v>
      </c>
      <c r="B10680" t="s">
        <v>2024</v>
      </c>
      <c r="C10680" s="4">
        <v>56587</v>
      </c>
      <c r="D10680">
        <v>8565880958</v>
      </c>
      <c r="E10680">
        <f>VLOOKUP(D10680,  base_salary!A:A, 1, FALSE)</f>
        <v>8565880958</v>
      </c>
      <c r="F10680">
        <f t="shared" si="332"/>
        <v>0</v>
      </c>
      <c r="G10680">
        <f t="shared" ca="1" si="333"/>
        <v>0</v>
      </c>
    </row>
    <row r="10681" spans="1:7" x14ac:dyDescent="0.25">
      <c r="A10681" t="s">
        <v>12990</v>
      </c>
      <c r="B10681" t="s">
        <v>3517</v>
      </c>
      <c r="C10681" s="4">
        <v>23618</v>
      </c>
      <c r="D10681">
        <v>7885796000</v>
      </c>
      <c r="E10681">
        <f>VLOOKUP(D10681,  base_salary!A:A, 1, FALSE)</f>
        <v>7885796000</v>
      </c>
      <c r="F10681">
        <f t="shared" si="332"/>
        <v>0</v>
      </c>
      <c r="G10681">
        <f t="shared" ca="1" si="333"/>
        <v>0</v>
      </c>
    </row>
    <row r="10682" spans="1:7" x14ac:dyDescent="0.25">
      <c r="A10682" t="s">
        <v>12991</v>
      </c>
      <c r="B10682" t="s">
        <v>2401</v>
      </c>
      <c r="C10682" s="4">
        <v>56598</v>
      </c>
      <c r="D10682">
        <v>8128449354</v>
      </c>
      <c r="E10682">
        <f>VLOOKUP(D10682,  base_salary!A:A, 1, FALSE)</f>
        <v>8128449354</v>
      </c>
      <c r="F10682">
        <f t="shared" si="332"/>
        <v>0</v>
      </c>
      <c r="G10682">
        <f t="shared" ca="1" si="333"/>
        <v>0</v>
      </c>
    </row>
    <row r="10683" spans="1:7" x14ac:dyDescent="0.25">
      <c r="A10683" t="s">
        <v>12992</v>
      </c>
      <c r="B10683" t="s">
        <v>2557</v>
      </c>
      <c r="C10683" s="4">
        <v>27942</v>
      </c>
      <c r="D10683">
        <v>247438790</v>
      </c>
      <c r="E10683">
        <f>VLOOKUP(D10683,  base_salary!A:A, 1, FALSE)</f>
        <v>247438790</v>
      </c>
      <c r="F10683">
        <f t="shared" si="332"/>
        <v>0</v>
      </c>
      <c r="G10683">
        <f t="shared" ca="1" si="333"/>
        <v>0</v>
      </c>
    </row>
    <row r="10684" spans="1:7" x14ac:dyDescent="0.25">
      <c r="A10684" t="s">
        <v>12993</v>
      </c>
      <c r="B10684" t="s">
        <v>2103</v>
      </c>
      <c r="C10684" s="4">
        <v>12750</v>
      </c>
      <c r="D10684">
        <v>7938954179</v>
      </c>
      <c r="E10684">
        <f>VLOOKUP(D10684,  base_salary!A:A, 1, FALSE)</f>
        <v>7938954179</v>
      </c>
      <c r="F10684">
        <f t="shared" si="332"/>
        <v>0</v>
      </c>
      <c r="G10684">
        <f t="shared" ca="1" si="333"/>
        <v>0</v>
      </c>
    </row>
    <row r="10685" spans="1:7" x14ac:dyDescent="0.25">
      <c r="A10685" t="s">
        <v>12994</v>
      </c>
      <c r="B10685" t="s">
        <v>2856</v>
      </c>
      <c r="C10685" s="4">
        <v>20824</v>
      </c>
      <c r="D10685">
        <v>713650656</v>
      </c>
      <c r="E10685">
        <f>VLOOKUP(D10685,  base_salary!A:A, 1, FALSE)</f>
        <v>713650656</v>
      </c>
      <c r="F10685">
        <f t="shared" si="332"/>
        <v>0</v>
      </c>
      <c r="G10685">
        <f t="shared" ca="1" si="333"/>
        <v>0</v>
      </c>
    </row>
    <row r="10686" spans="1:7" x14ac:dyDescent="0.25">
      <c r="A10686" t="s">
        <v>12995</v>
      </c>
      <c r="B10686" t="s">
        <v>2242</v>
      </c>
      <c r="C10686" s="4">
        <v>25785</v>
      </c>
      <c r="D10686">
        <v>3764546336</v>
      </c>
      <c r="E10686">
        <f>VLOOKUP(D10686,  base_salary!A:A, 1, FALSE)</f>
        <v>3764546336</v>
      </c>
      <c r="F10686">
        <f t="shared" si="332"/>
        <v>0</v>
      </c>
      <c r="G10686">
        <f t="shared" ca="1" si="333"/>
        <v>0</v>
      </c>
    </row>
    <row r="10687" spans="1:7" x14ac:dyDescent="0.25">
      <c r="A10687" t="s">
        <v>12996</v>
      </c>
      <c r="B10687" t="s">
        <v>2824</v>
      </c>
      <c r="C10687" s="4">
        <v>52682</v>
      </c>
      <c r="D10687">
        <v>3538909016</v>
      </c>
      <c r="E10687">
        <f>VLOOKUP(D10687,  base_salary!A:A, 1, FALSE)</f>
        <v>3538909016</v>
      </c>
      <c r="F10687">
        <f t="shared" si="332"/>
        <v>0</v>
      </c>
      <c r="G10687">
        <f t="shared" ca="1" si="333"/>
        <v>0</v>
      </c>
    </row>
    <row r="10688" spans="1:7" x14ac:dyDescent="0.25">
      <c r="A10688" t="s">
        <v>12997</v>
      </c>
      <c r="B10688" t="s">
        <v>2253</v>
      </c>
      <c r="C10688" s="4">
        <v>24645</v>
      </c>
      <c r="D10688">
        <v>1898839557</v>
      </c>
      <c r="E10688">
        <f>VLOOKUP(D10688,  base_salary!A:A, 1, FALSE)</f>
        <v>1898839557</v>
      </c>
      <c r="F10688">
        <f t="shared" si="332"/>
        <v>0</v>
      </c>
      <c r="G10688">
        <f t="shared" ca="1" si="333"/>
        <v>0</v>
      </c>
    </row>
    <row r="10689" spans="1:7" x14ac:dyDescent="0.25">
      <c r="A10689" t="s">
        <v>12998</v>
      </c>
      <c r="B10689" t="s">
        <v>4362</v>
      </c>
      <c r="C10689" s="4">
        <v>19805</v>
      </c>
      <c r="D10689">
        <v>6750554423</v>
      </c>
      <c r="E10689">
        <f>VLOOKUP(D10689,  base_salary!A:A, 1, FALSE)</f>
        <v>6750554423</v>
      </c>
      <c r="F10689">
        <f t="shared" si="332"/>
        <v>0</v>
      </c>
      <c r="G10689">
        <f t="shared" ca="1" si="333"/>
        <v>0</v>
      </c>
    </row>
    <row r="10690" spans="1:7" x14ac:dyDescent="0.25">
      <c r="A10690" t="s">
        <v>12999</v>
      </c>
      <c r="B10690" t="s">
        <v>1960</v>
      </c>
      <c r="C10690" s="4">
        <v>16339</v>
      </c>
      <c r="D10690">
        <v>8034345962</v>
      </c>
      <c r="E10690">
        <f>VLOOKUP(D10690,  base_salary!A:A, 1, FALSE)</f>
        <v>8034345962</v>
      </c>
      <c r="F10690">
        <f t="shared" si="332"/>
        <v>0</v>
      </c>
      <c r="G10690">
        <f t="shared" ca="1" si="333"/>
        <v>0</v>
      </c>
    </row>
    <row r="10691" spans="1:7" x14ac:dyDescent="0.25">
      <c r="A10691" t="s">
        <v>13000</v>
      </c>
      <c r="B10691" t="s">
        <v>2173</v>
      </c>
      <c r="C10691" s="4">
        <v>46831</v>
      </c>
      <c r="D10691">
        <v>6713405010</v>
      </c>
      <c r="E10691">
        <f>VLOOKUP(D10691,  base_salary!A:A, 1, FALSE)</f>
        <v>6713405010</v>
      </c>
      <c r="F10691">
        <f t="shared" ref="F10691:F10754" si="334">IF(ISERROR(E10691), 1, 0)</f>
        <v>0</v>
      </c>
      <c r="G10691">
        <f t="shared" ref="G10691:G10754" ca="1" si="335">SUM(G:G)</f>
        <v>0</v>
      </c>
    </row>
    <row r="10692" spans="1:7" x14ac:dyDescent="0.25">
      <c r="A10692" t="s">
        <v>13001</v>
      </c>
      <c r="B10692" t="s">
        <v>2524</v>
      </c>
      <c r="C10692" s="4">
        <v>32160</v>
      </c>
      <c r="D10692">
        <v>9674189459</v>
      </c>
      <c r="E10692">
        <f>VLOOKUP(D10692,  base_salary!A:A, 1, FALSE)</f>
        <v>9674189459</v>
      </c>
      <c r="F10692">
        <f t="shared" si="334"/>
        <v>0</v>
      </c>
      <c r="G10692">
        <f t="shared" ca="1" si="335"/>
        <v>0</v>
      </c>
    </row>
    <row r="10693" spans="1:7" x14ac:dyDescent="0.25">
      <c r="A10693" t="s">
        <v>13002</v>
      </c>
      <c r="B10693" t="s">
        <v>2137</v>
      </c>
      <c r="C10693" s="4">
        <v>15995</v>
      </c>
      <c r="D10693">
        <v>2649428619</v>
      </c>
      <c r="E10693">
        <f>VLOOKUP(D10693,  base_salary!A:A, 1, FALSE)</f>
        <v>2649428619</v>
      </c>
      <c r="F10693">
        <f t="shared" si="334"/>
        <v>0</v>
      </c>
      <c r="G10693">
        <f t="shared" ca="1" si="335"/>
        <v>0</v>
      </c>
    </row>
    <row r="10694" spans="1:7" x14ac:dyDescent="0.25">
      <c r="A10694" t="s">
        <v>13003</v>
      </c>
      <c r="B10694" t="s">
        <v>2312</v>
      </c>
      <c r="C10694" s="4">
        <v>29590</v>
      </c>
      <c r="D10694">
        <v>9328457335</v>
      </c>
      <c r="E10694">
        <f>VLOOKUP(D10694,  base_salary!A:A, 1, FALSE)</f>
        <v>9328457335</v>
      </c>
      <c r="F10694">
        <f t="shared" si="334"/>
        <v>0</v>
      </c>
      <c r="G10694">
        <f t="shared" ca="1" si="335"/>
        <v>0</v>
      </c>
    </row>
    <row r="10695" spans="1:7" x14ac:dyDescent="0.25">
      <c r="A10695" t="s">
        <v>13004</v>
      </c>
      <c r="B10695" t="s">
        <v>2037</v>
      </c>
      <c r="C10695" s="4">
        <v>52496</v>
      </c>
      <c r="D10695">
        <v>132027631</v>
      </c>
      <c r="E10695">
        <f>VLOOKUP(D10695,  base_salary!A:A, 1, FALSE)</f>
        <v>132027631</v>
      </c>
      <c r="F10695">
        <f t="shared" si="334"/>
        <v>0</v>
      </c>
      <c r="G10695">
        <f t="shared" ca="1" si="335"/>
        <v>0</v>
      </c>
    </row>
    <row r="10696" spans="1:7" x14ac:dyDescent="0.25">
      <c r="A10696" t="s">
        <v>13005</v>
      </c>
      <c r="B10696" t="s">
        <v>1956</v>
      </c>
      <c r="C10696" s="4">
        <v>22263</v>
      </c>
      <c r="D10696">
        <v>8875305560</v>
      </c>
      <c r="E10696">
        <f>VLOOKUP(D10696,  base_salary!A:A, 1, FALSE)</f>
        <v>8875305560</v>
      </c>
      <c r="F10696">
        <f t="shared" si="334"/>
        <v>0</v>
      </c>
      <c r="G10696">
        <f t="shared" ca="1" si="335"/>
        <v>0</v>
      </c>
    </row>
    <row r="10697" spans="1:7" x14ac:dyDescent="0.25">
      <c r="A10697" t="s">
        <v>13006</v>
      </c>
      <c r="B10697" t="s">
        <v>1982</v>
      </c>
      <c r="C10697" s="4">
        <v>46615</v>
      </c>
      <c r="D10697">
        <v>6462250968</v>
      </c>
      <c r="E10697">
        <f>VLOOKUP(D10697,  base_salary!A:A, 1, FALSE)</f>
        <v>6462250968</v>
      </c>
      <c r="F10697">
        <f t="shared" si="334"/>
        <v>0</v>
      </c>
      <c r="G10697">
        <f t="shared" ca="1" si="335"/>
        <v>0</v>
      </c>
    </row>
    <row r="10698" spans="1:7" x14ac:dyDescent="0.25">
      <c r="A10698" t="s">
        <v>13007</v>
      </c>
      <c r="B10698" t="s">
        <v>2101</v>
      </c>
      <c r="C10698" s="4">
        <v>11687</v>
      </c>
      <c r="D10698">
        <v>1962975932</v>
      </c>
      <c r="E10698">
        <f>VLOOKUP(D10698,  base_salary!A:A, 1, FALSE)</f>
        <v>1962975932</v>
      </c>
      <c r="F10698">
        <f t="shared" si="334"/>
        <v>0</v>
      </c>
      <c r="G10698">
        <f t="shared" ca="1" si="335"/>
        <v>0</v>
      </c>
    </row>
    <row r="10699" spans="1:7" x14ac:dyDescent="0.25">
      <c r="A10699" t="s">
        <v>13008</v>
      </c>
      <c r="B10699" t="s">
        <v>2253</v>
      </c>
      <c r="C10699" s="4">
        <v>29802</v>
      </c>
      <c r="D10699">
        <v>8501525324</v>
      </c>
      <c r="E10699">
        <f>VLOOKUP(D10699,  base_salary!A:A, 1, FALSE)</f>
        <v>8501525324</v>
      </c>
      <c r="F10699">
        <f t="shared" si="334"/>
        <v>0</v>
      </c>
      <c r="G10699">
        <f t="shared" ca="1" si="335"/>
        <v>0</v>
      </c>
    </row>
    <row r="10700" spans="1:7" x14ac:dyDescent="0.25">
      <c r="A10700" t="s">
        <v>13009</v>
      </c>
      <c r="B10700" t="s">
        <v>2089</v>
      </c>
      <c r="C10700" s="4">
        <v>50321</v>
      </c>
      <c r="D10700">
        <v>7489370671</v>
      </c>
      <c r="E10700">
        <f>VLOOKUP(D10700,  base_salary!A:A, 1, FALSE)</f>
        <v>7489370671</v>
      </c>
      <c r="F10700">
        <f t="shared" si="334"/>
        <v>0</v>
      </c>
      <c r="G10700">
        <f t="shared" ca="1" si="335"/>
        <v>0</v>
      </c>
    </row>
    <row r="10701" spans="1:7" x14ac:dyDescent="0.25">
      <c r="A10701" t="s">
        <v>13010</v>
      </c>
      <c r="B10701" t="s">
        <v>3243</v>
      </c>
      <c r="C10701" s="4">
        <v>11778</v>
      </c>
      <c r="D10701">
        <v>5861892008</v>
      </c>
      <c r="E10701">
        <f>VLOOKUP(D10701,  base_salary!A:A, 1, FALSE)</f>
        <v>5861892008</v>
      </c>
      <c r="F10701">
        <f t="shared" si="334"/>
        <v>0</v>
      </c>
      <c r="G10701">
        <f t="shared" ca="1" si="335"/>
        <v>0</v>
      </c>
    </row>
    <row r="10702" spans="1:7" x14ac:dyDescent="0.25">
      <c r="A10702" t="s">
        <v>13011</v>
      </c>
      <c r="B10702" t="s">
        <v>3050</v>
      </c>
      <c r="C10702" s="4">
        <v>38632</v>
      </c>
      <c r="D10702">
        <v>2821741499</v>
      </c>
      <c r="E10702">
        <f>VLOOKUP(D10702,  base_salary!A:A, 1, FALSE)</f>
        <v>2821741499</v>
      </c>
      <c r="F10702">
        <f t="shared" si="334"/>
        <v>0</v>
      </c>
      <c r="G10702">
        <f t="shared" ca="1" si="335"/>
        <v>0</v>
      </c>
    </row>
    <row r="10703" spans="1:7" x14ac:dyDescent="0.25">
      <c r="A10703" t="s">
        <v>13012</v>
      </c>
      <c r="B10703" t="s">
        <v>2491</v>
      </c>
      <c r="C10703" s="4">
        <v>50232</v>
      </c>
      <c r="D10703">
        <v>2873915978</v>
      </c>
      <c r="E10703">
        <f>VLOOKUP(D10703,  base_salary!A:A, 1, FALSE)</f>
        <v>2873915978</v>
      </c>
      <c r="F10703">
        <f t="shared" si="334"/>
        <v>0</v>
      </c>
      <c r="G10703">
        <f t="shared" ca="1" si="335"/>
        <v>0</v>
      </c>
    </row>
    <row r="10704" spans="1:7" x14ac:dyDescent="0.25">
      <c r="A10704" t="s">
        <v>13013</v>
      </c>
      <c r="B10704" t="s">
        <v>2439</v>
      </c>
      <c r="C10704" s="4">
        <v>13134</v>
      </c>
      <c r="D10704">
        <v>5623178685</v>
      </c>
      <c r="E10704">
        <f>VLOOKUP(D10704,  base_salary!A:A, 1, FALSE)</f>
        <v>5623178685</v>
      </c>
      <c r="F10704">
        <f t="shared" si="334"/>
        <v>0</v>
      </c>
      <c r="G10704">
        <f t="shared" ca="1" si="335"/>
        <v>0</v>
      </c>
    </row>
    <row r="10705" spans="1:7" x14ac:dyDescent="0.25">
      <c r="A10705" t="s">
        <v>13014</v>
      </c>
      <c r="B10705" t="s">
        <v>1988</v>
      </c>
      <c r="C10705" s="4">
        <v>54327</v>
      </c>
      <c r="D10705">
        <v>6148235056</v>
      </c>
      <c r="E10705">
        <f>VLOOKUP(D10705,  base_salary!A:A, 1, FALSE)</f>
        <v>6148235056</v>
      </c>
      <c r="F10705">
        <f t="shared" si="334"/>
        <v>0</v>
      </c>
      <c r="G10705">
        <f t="shared" ca="1" si="335"/>
        <v>0</v>
      </c>
    </row>
    <row r="10706" spans="1:7" x14ac:dyDescent="0.25">
      <c r="A10706" t="s">
        <v>13015</v>
      </c>
      <c r="B10706" t="s">
        <v>2207</v>
      </c>
      <c r="C10706" s="4">
        <v>21532</v>
      </c>
      <c r="D10706">
        <v>8692509450</v>
      </c>
      <c r="E10706">
        <f>VLOOKUP(D10706,  base_salary!A:A, 1, FALSE)</f>
        <v>8692509450</v>
      </c>
      <c r="F10706">
        <f t="shared" si="334"/>
        <v>0</v>
      </c>
      <c r="G10706">
        <f t="shared" ca="1" si="335"/>
        <v>0</v>
      </c>
    </row>
    <row r="10707" spans="1:7" x14ac:dyDescent="0.25">
      <c r="A10707" t="s">
        <v>13016</v>
      </c>
      <c r="B10707" t="s">
        <v>3512</v>
      </c>
      <c r="C10707" s="4">
        <v>51233</v>
      </c>
      <c r="D10707">
        <v>8644362151</v>
      </c>
      <c r="E10707">
        <f>VLOOKUP(D10707,  base_salary!A:A, 1, FALSE)</f>
        <v>8644362151</v>
      </c>
      <c r="F10707">
        <f t="shared" si="334"/>
        <v>0</v>
      </c>
      <c r="G10707">
        <f t="shared" ca="1" si="335"/>
        <v>0</v>
      </c>
    </row>
    <row r="10708" spans="1:7" x14ac:dyDescent="0.25">
      <c r="A10708" t="s">
        <v>13017</v>
      </c>
      <c r="B10708" t="s">
        <v>2478</v>
      </c>
      <c r="C10708" s="4">
        <v>16218</v>
      </c>
      <c r="D10708">
        <v>8971738782</v>
      </c>
      <c r="E10708">
        <f>VLOOKUP(D10708,  base_salary!A:A, 1, FALSE)</f>
        <v>8971738782</v>
      </c>
      <c r="F10708">
        <f t="shared" si="334"/>
        <v>0</v>
      </c>
      <c r="G10708">
        <f t="shared" ca="1" si="335"/>
        <v>0</v>
      </c>
    </row>
    <row r="10709" spans="1:7" x14ac:dyDescent="0.25">
      <c r="A10709" t="s">
        <v>13018</v>
      </c>
      <c r="B10709" t="s">
        <v>2298</v>
      </c>
      <c r="C10709" s="4">
        <v>55706</v>
      </c>
      <c r="D10709">
        <v>3819859829</v>
      </c>
      <c r="E10709">
        <f>VLOOKUP(D10709,  base_salary!A:A, 1, FALSE)</f>
        <v>3819859829</v>
      </c>
      <c r="F10709">
        <f t="shared" si="334"/>
        <v>0</v>
      </c>
      <c r="G10709">
        <f t="shared" ca="1" si="335"/>
        <v>0</v>
      </c>
    </row>
    <row r="10710" spans="1:7" x14ac:dyDescent="0.25">
      <c r="A10710" t="s">
        <v>13019</v>
      </c>
      <c r="B10710" t="s">
        <v>2043</v>
      </c>
      <c r="C10710" s="4">
        <v>56706</v>
      </c>
      <c r="D10710">
        <v>9238967105</v>
      </c>
      <c r="E10710">
        <f>VLOOKUP(D10710,  base_salary!A:A, 1, FALSE)</f>
        <v>9238967105</v>
      </c>
      <c r="F10710">
        <f t="shared" si="334"/>
        <v>0</v>
      </c>
      <c r="G10710">
        <f t="shared" ca="1" si="335"/>
        <v>0</v>
      </c>
    </row>
    <row r="10711" spans="1:7" x14ac:dyDescent="0.25">
      <c r="A10711" t="s">
        <v>13020</v>
      </c>
      <c r="B10711" t="s">
        <v>3108</v>
      </c>
      <c r="C10711" s="4">
        <v>50015</v>
      </c>
      <c r="D10711">
        <v>8750494546</v>
      </c>
      <c r="E10711">
        <f>VLOOKUP(D10711,  base_salary!A:A, 1, FALSE)</f>
        <v>8750494546</v>
      </c>
      <c r="F10711">
        <f t="shared" si="334"/>
        <v>0</v>
      </c>
      <c r="G10711">
        <f t="shared" ca="1" si="335"/>
        <v>0</v>
      </c>
    </row>
    <row r="10712" spans="1:7" x14ac:dyDescent="0.25">
      <c r="A10712" t="s">
        <v>13021</v>
      </c>
      <c r="B10712" t="s">
        <v>2314</v>
      </c>
      <c r="C10712" s="4">
        <v>22554</v>
      </c>
      <c r="D10712">
        <v>1085075834</v>
      </c>
      <c r="E10712">
        <f>VLOOKUP(D10712,  base_salary!A:A, 1, FALSE)</f>
        <v>1085075834</v>
      </c>
      <c r="F10712">
        <f t="shared" si="334"/>
        <v>0</v>
      </c>
      <c r="G10712">
        <f t="shared" ca="1" si="335"/>
        <v>0</v>
      </c>
    </row>
    <row r="10713" spans="1:7" x14ac:dyDescent="0.25">
      <c r="A10713" t="s">
        <v>13022</v>
      </c>
      <c r="B10713" t="s">
        <v>2530</v>
      </c>
      <c r="C10713" s="4">
        <v>47323</v>
      </c>
      <c r="D10713">
        <v>977779009</v>
      </c>
      <c r="E10713">
        <f>VLOOKUP(D10713,  base_salary!A:A, 1, FALSE)</f>
        <v>977779009</v>
      </c>
      <c r="F10713">
        <f t="shared" si="334"/>
        <v>0</v>
      </c>
      <c r="G10713">
        <f t="shared" ca="1" si="335"/>
        <v>0</v>
      </c>
    </row>
    <row r="10714" spans="1:7" x14ac:dyDescent="0.25">
      <c r="A10714" t="s">
        <v>13023</v>
      </c>
      <c r="B10714" t="s">
        <v>2249</v>
      </c>
      <c r="C10714" s="4">
        <v>17295</v>
      </c>
      <c r="D10714">
        <v>4236713853</v>
      </c>
      <c r="E10714">
        <f>VLOOKUP(D10714,  base_salary!A:A, 1, FALSE)</f>
        <v>4236713853</v>
      </c>
      <c r="F10714">
        <f t="shared" si="334"/>
        <v>0</v>
      </c>
      <c r="G10714">
        <f t="shared" ca="1" si="335"/>
        <v>0</v>
      </c>
    </row>
    <row r="10715" spans="1:7" x14ac:dyDescent="0.25">
      <c r="A10715" t="s">
        <v>13024</v>
      </c>
      <c r="B10715" t="s">
        <v>2219</v>
      </c>
      <c r="C10715" s="4">
        <v>43536</v>
      </c>
      <c r="D10715">
        <v>1014658829</v>
      </c>
      <c r="E10715">
        <f>VLOOKUP(D10715,  base_salary!A:A, 1, FALSE)</f>
        <v>1014658829</v>
      </c>
      <c r="F10715">
        <f t="shared" si="334"/>
        <v>0</v>
      </c>
      <c r="G10715">
        <f t="shared" ca="1" si="335"/>
        <v>0</v>
      </c>
    </row>
    <row r="10716" spans="1:7" x14ac:dyDescent="0.25">
      <c r="A10716" t="s">
        <v>13025</v>
      </c>
      <c r="B10716" t="s">
        <v>2343</v>
      </c>
      <c r="C10716" s="4">
        <v>10069</v>
      </c>
      <c r="D10716">
        <v>965285472</v>
      </c>
      <c r="E10716">
        <f>VLOOKUP(D10716,  base_salary!A:A, 1, FALSE)</f>
        <v>965285472</v>
      </c>
      <c r="F10716">
        <f t="shared" si="334"/>
        <v>0</v>
      </c>
      <c r="G10716">
        <f t="shared" ca="1" si="335"/>
        <v>0</v>
      </c>
    </row>
    <row r="10717" spans="1:7" x14ac:dyDescent="0.25">
      <c r="A10717" t="s">
        <v>13026</v>
      </c>
      <c r="B10717" t="s">
        <v>2614</v>
      </c>
      <c r="C10717" s="4">
        <v>40220</v>
      </c>
      <c r="D10717">
        <v>9597202352</v>
      </c>
      <c r="E10717">
        <f>VLOOKUP(D10717,  base_salary!A:A, 1, FALSE)</f>
        <v>9597202352</v>
      </c>
      <c r="F10717">
        <f t="shared" si="334"/>
        <v>0</v>
      </c>
      <c r="G10717">
        <f t="shared" ca="1" si="335"/>
        <v>0</v>
      </c>
    </row>
    <row r="10718" spans="1:7" x14ac:dyDescent="0.25">
      <c r="A10718" t="s">
        <v>13027</v>
      </c>
      <c r="B10718" t="s">
        <v>3560</v>
      </c>
      <c r="C10718" s="4">
        <v>30013</v>
      </c>
      <c r="D10718">
        <v>5186660353</v>
      </c>
      <c r="E10718">
        <f>VLOOKUP(D10718,  base_salary!A:A, 1, FALSE)</f>
        <v>5186660353</v>
      </c>
      <c r="F10718">
        <f t="shared" si="334"/>
        <v>0</v>
      </c>
      <c r="G10718">
        <f t="shared" ca="1" si="335"/>
        <v>0</v>
      </c>
    </row>
    <row r="10719" spans="1:7" x14ac:dyDescent="0.25">
      <c r="A10719" t="s">
        <v>13028</v>
      </c>
      <c r="B10719" t="s">
        <v>2242</v>
      </c>
      <c r="C10719" s="4">
        <v>24597</v>
      </c>
      <c r="D10719">
        <v>679204083</v>
      </c>
      <c r="E10719">
        <f>VLOOKUP(D10719,  base_salary!A:A, 1, FALSE)</f>
        <v>679204083</v>
      </c>
      <c r="F10719">
        <f t="shared" si="334"/>
        <v>0</v>
      </c>
      <c r="G10719">
        <f t="shared" ca="1" si="335"/>
        <v>0</v>
      </c>
    </row>
    <row r="10720" spans="1:7" x14ac:dyDescent="0.25">
      <c r="A10720" t="s">
        <v>13029</v>
      </c>
      <c r="B10720" t="s">
        <v>2276</v>
      </c>
      <c r="C10720" s="4">
        <v>16450</v>
      </c>
      <c r="D10720">
        <v>2599557828</v>
      </c>
      <c r="E10720">
        <f>VLOOKUP(D10720,  base_salary!A:A, 1, FALSE)</f>
        <v>2599557828</v>
      </c>
      <c r="F10720">
        <f t="shared" si="334"/>
        <v>0</v>
      </c>
      <c r="G10720">
        <f t="shared" ca="1" si="335"/>
        <v>0</v>
      </c>
    </row>
    <row r="10721" spans="1:7" x14ac:dyDescent="0.25">
      <c r="A10721" t="s">
        <v>13030</v>
      </c>
      <c r="B10721" t="s">
        <v>2312</v>
      </c>
      <c r="C10721" s="4">
        <v>46983</v>
      </c>
      <c r="D10721">
        <v>7912639675</v>
      </c>
      <c r="E10721">
        <f>VLOOKUP(D10721,  base_salary!A:A, 1, FALSE)</f>
        <v>7912639675</v>
      </c>
      <c r="F10721">
        <f t="shared" si="334"/>
        <v>0</v>
      </c>
      <c r="G10721">
        <f t="shared" ca="1" si="335"/>
        <v>0</v>
      </c>
    </row>
    <row r="10722" spans="1:7" x14ac:dyDescent="0.25">
      <c r="A10722" t="s">
        <v>13031</v>
      </c>
      <c r="B10722" t="s">
        <v>2158</v>
      </c>
      <c r="C10722" s="4">
        <v>19759</v>
      </c>
      <c r="D10722">
        <v>1053331541</v>
      </c>
      <c r="E10722">
        <f>VLOOKUP(D10722,  base_salary!A:A, 1, FALSE)</f>
        <v>1053331541</v>
      </c>
      <c r="F10722">
        <f t="shared" si="334"/>
        <v>0</v>
      </c>
      <c r="G10722">
        <f t="shared" ca="1" si="335"/>
        <v>0</v>
      </c>
    </row>
    <row r="10723" spans="1:7" x14ac:dyDescent="0.25">
      <c r="A10723" t="s">
        <v>13032</v>
      </c>
      <c r="B10723" t="s">
        <v>2365</v>
      </c>
      <c r="C10723" s="4">
        <v>40736</v>
      </c>
      <c r="D10723">
        <v>8519669638</v>
      </c>
      <c r="E10723">
        <f>VLOOKUP(D10723,  base_salary!A:A, 1, FALSE)</f>
        <v>8519669638</v>
      </c>
      <c r="F10723">
        <f t="shared" si="334"/>
        <v>0</v>
      </c>
      <c r="G10723">
        <f t="shared" ca="1" si="335"/>
        <v>0</v>
      </c>
    </row>
    <row r="10724" spans="1:7" x14ac:dyDescent="0.25">
      <c r="A10724" t="s">
        <v>13033</v>
      </c>
      <c r="B10724" t="s">
        <v>2424</v>
      </c>
      <c r="C10724" s="4">
        <v>24617</v>
      </c>
      <c r="D10724">
        <v>3772653790</v>
      </c>
      <c r="E10724">
        <f>VLOOKUP(D10724,  base_salary!A:A, 1, FALSE)</f>
        <v>3772653790</v>
      </c>
      <c r="F10724">
        <f t="shared" si="334"/>
        <v>0</v>
      </c>
      <c r="G10724">
        <f t="shared" ca="1" si="335"/>
        <v>0</v>
      </c>
    </row>
    <row r="10725" spans="1:7" x14ac:dyDescent="0.25">
      <c r="A10725" t="s">
        <v>13034</v>
      </c>
      <c r="B10725" t="s">
        <v>2030</v>
      </c>
      <c r="C10725" s="4">
        <v>56344</v>
      </c>
      <c r="D10725">
        <v>4482855448</v>
      </c>
      <c r="E10725">
        <f>VLOOKUP(D10725,  base_salary!A:A, 1, FALSE)</f>
        <v>4482855448</v>
      </c>
      <c r="F10725">
        <f t="shared" si="334"/>
        <v>0</v>
      </c>
      <c r="G10725">
        <f t="shared" ca="1" si="335"/>
        <v>0</v>
      </c>
    </row>
    <row r="10726" spans="1:7" x14ac:dyDescent="0.25">
      <c r="A10726" t="s">
        <v>13035</v>
      </c>
      <c r="B10726" t="s">
        <v>2106</v>
      </c>
      <c r="C10726" s="4">
        <v>22159</v>
      </c>
      <c r="D10726">
        <v>481875921</v>
      </c>
      <c r="E10726">
        <f>VLOOKUP(D10726,  base_salary!A:A, 1, FALSE)</f>
        <v>481875921</v>
      </c>
      <c r="F10726">
        <f t="shared" si="334"/>
        <v>0</v>
      </c>
      <c r="G10726">
        <f t="shared" ca="1" si="335"/>
        <v>0</v>
      </c>
    </row>
    <row r="10727" spans="1:7" x14ac:dyDescent="0.25">
      <c r="A10727" t="s">
        <v>13036</v>
      </c>
      <c r="B10727" t="s">
        <v>2179</v>
      </c>
      <c r="C10727" s="4">
        <v>28204</v>
      </c>
      <c r="D10727">
        <v>146065492</v>
      </c>
      <c r="E10727">
        <f>VLOOKUP(D10727,  base_salary!A:A, 1, FALSE)</f>
        <v>146065492</v>
      </c>
      <c r="F10727">
        <f t="shared" si="334"/>
        <v>0</v>
      </c>
      <c r="G10727">
        <f t="shared" ca="1" si="335"/>
        <v>0</v>
      </c>
    </row>
    <row r="10728" spans="1:7" x14ac:dyDescent="0.25">
      <c r="A10728" t="s">
        <v>13037</v>
      </c>
      <c r="B10728" t="s">
        <v>1986</v>
      </c>
      <c r="C10728" s="4">
        <v>36991</v>
      </c>
      <c r="D10728">
        <v>4150450668</v>
      </c>
      <c r="E10728">
        <f>VLOOKUP(D10728,  base_salary!A:A, 1, FALSE)</f>
        <v>4150450668</v>
      </c>
      <c r="F10728">
        <f t="shared" si="334"/>
        <v>0</v>
      </c>
      <c r="G10728">
        <f t="shared" ca="1" si="335"/>
        <v>0</v>
      </c>
    </row>
    <row r="10729" spans="1:7" x14ac:dyDescent="0.25">
      <c r="A10729" t="s">
        <v>13038</v>
      </c>
      <c r="B10729" t="s">
        <v>2321</v>
      </c>
      <c r="C10729" s="4">
        <v>35250</v>
      </c>
      <c r="D10729">
        <v>9095573850</v>
      </c>
      <c r="E10729">
        <f>VLOOKUP(D10729,  base_salary!A:A, 1, FALSE)</f>
        <v>9095573850</v>
      </c>
      <c r="F10729">
        <f t="shared" si="334"/>
        <v>0</v>
      </c>
      <c r="G10729">
        <f t="shared" ca="1" si="335"/>
        <v>0</v>
      </c>
    </row>
    <row r="10730" spans="1:7" x14ac:dyDescent="0.25">
      <c r="A10730" t="s">
        <v>13039</v>
      </c>
      <c r="B10730" t="s">
        <v>2530</v>
      </c>
      <c r="C10730" s="4">
        <v>49182</v>
      </c>
      <c r="D10730">
        <v>4184483038</v>
      </c>
      <c r="E10730">
        <f>VLOOKUP(D10730,  base_salary!A:A, 1, FALSE)</f>
        <v>4184483038</v>
      </c>
      <c r="F10730">
        <f t="shared" si="334"/>
        <v>0</v>
      </c>
      <c r="G10730">
        <f t="shared" ca="1" si="335"/>
        <v>0</v>
      </c>
    </row>
    <row r="10731" spans="1:7" x14ac:dyDescent="0.25">
      <c r="A10731" t="s">
        <v>13040</v>
      </c>
      <c r="B10731" t="s">
        <v>1968</v>
      </c>
      <c r="C10731" s="4">
        <v>18894</v>
      </c>
      <c r="D10731">
        <v>2592292012</v>
      </c>
      <c r="E10731">
        <f>VLOOKUP(D10731,  base_salary!A:A, 1, FALSE)</f>
        <v>2592292012</v>
      </c>
      <c r="F10731">
        <f t="shared" si="334"/>
        <v>0</v>
      </c>
      <c r="G10731">
        <f t="shared" ca="1" si="335"/>
        <v>0</v>
      </c>
    </row>
    <row r="10732" spans="1:7" x14ac:dyDescent="0.25">
      <c r="A10732" t="s">
        <v>13041</v>
      </c>
      <c r="B10732" t="s">
        <v>2641</v>
      </c>
      <c r="C10732" s="4">
        <v>16072</v>
      </c>
      <c r="D10732">
        <v>1472093461</v>
      </c>
      <c r="E10732">
        <f>VLOOKUP(D10732,  base_salary!A:A, 1, FALSE)</f>
        <v>1472093461</v>
      </c>
      <c r="F10732">
        <f t="shared" si="334"/>
        <v>0</v>
      </c>
      <c r="G10732">
        <f t="shared" ca="1" si="335"/>
        <v>0</v>
      </c>
    </row>
    <row r="10733" spans="1:7" x14ac:dyDescent="0.25">
      <c r="A10733" t="s">
        <v>13042</v>
      </c>
      <c r="B10733" t="s">
        <v>2841</v>
      </c>
      <c r="C10733" s="4">
        <v>16020</v>
      </c>
      <c r="D10733">
        <v>544760832</v>
      </c>
      <c r="E10733">
        <f>VLOOKUP(D10733,  base_salary!A:A, 1, FALSE)</f>
        <v>544760832</v>
      </c>
      <c r="F10733">
        <f t="shared" si="334"/>
        <v>0</v>
      </c>
      <c r="G10733">
        <f t="shared" ca="1" si="335"/>
        <v>0</v>
      </c>
    </row>
    <row r="10734" spans="1:7" x14ac:dyDescent="0.25">
      <c r="A10734" t="s">
        <v>13043</v>
      </c>
      <c r="B10734" t="s">
        <v>3286</v>
      </c>
      <c r="C10734" s="4">
        <v>40248</v>
      </c>
      <c r="D10734">
        <v>7645724897</v>
      </c>
      <c r="E10734">
        <f>VLOOKUP(D10734,  base_salary!A:A, 1, FALSE)</f>
        <v>7645724897</v>
      </c>
      <c r="F10734">
        <f t="shared" si="334"/>
        <v>0</v>
      </c>
      <c r="G10734">
        <f t="shared" ca="1" si="335"/>
        <v>0</v>
      </c>
    </row>
    <row r="10735" spans="1:7" x14ac:dyDescent="0.25">
      <c r="A10735" t="s">
        <v>13044</v>
      </c>
      <c r="B10735" t="s">
        <v>2207</v>
      </c>
      <c r="C10735" s="4">
        <v>59770</v>
      </c>
      <c r="D10735">
        <v>2070860833</v>
      </c>
      <c r="E10735">
        <f>VLOOKUP(D10735,  base_salary!A:A, 1, FALSE)</f>
        <v>2070860833</v>
      </c>
      <c r="F10735">
        <f t="shared" si="334"/>
        <v>0</v>
      </c>
      <c r="G10735">
        <f t="shared" ca="1" si="335"/>
        <v>0</v>
      </c>
    </row>
    <row r="10736" spans="1:7" x14ac:dyDescent="0.25">
      <c r="A10736" t="s">
        <v>13045</v>
      </c>
      <c r="B10736" t="s">
        <v>2853</v>
      </c>
      <c r="C10736" s="4">
        <v>11696</v>
      </c>
      <c r="D10736">
        <v>62571575</v>
      </c>
      <c r="E10736">
        <f>VLOOKUP(D10736,  base_salary!A:A, 1, FALSE)</f>
        <v>62571575</v>
      </c>
      <c r="F10736">
        <f t="shared" si="334"/>
        <v>0</v>
      </c>
      <c r="G10736">
        <f t="shared" ca="1" si="335"/>
        <v>0</v>
      </c>
    </row>
    <row r="10737" spans="1:7" x14ac:dyDescent="0.25">
      <c r="A10737" t="s">
        <v>13046</v>
      </c>
      <c r="B10737" t="s">
        <v>2127</v>
      </c>
      <c r="C10737" s="4">
        <v>58643</v>
      </c>
      <c r="D10737">
        <v>304906506</v>
      </c>
      <c r="E10737">
        <f>VLOOKUP(D10737,  base_salary!A:A, 1, FALSE)</f>
        <v>304906506</v>
      </c>
      <c r="F10737">
        <f t="shared" si="334"/>
        <v>0</v>
      </c>
      <c r="G10737">
        <f t="shared" ca="1" si="335"/>
        <v>0</v>
      </c>
    </row>
    <row r="10738" spans="1:7" x14ac:dyDescent="0.25">
      <c r="A10738" t="s">
        <v>13047</v>
      </c>
      <c r="B10738" t="s">
        <v>2856</v>
      </c>
      <c r="C10738" s="4">
        <v>47145</v>
      </c>
      <c r="D10738">
        <v>858481901</v>
      </c>
      <c r="E10738">
        <f>VLOOKUP(D10738,  base_salary!A:A, 1, FALSE)</f>
        <v>858481901</v>
      </c>
      <c r="F10738">
        <f t="shared" si="334"/>
        <v>0</v>
      </c>
      <c r="G10738">
        <f t="shared" ca="1" si="335"/>
        <v>0</v>
      </c>
    </row>
    <row r="10739" spans="1:7" x14ac:dyDescent="0.25">
      <c r="A10739" t="s">
        <v>13048</v>
      </c>
      <c r="B10739" t="s">
        <v>2151</v>
      </c>
      <c r="C10739" s="4">
        <v>40538</v>
      </c>
      <c r="D10739">
        <v>4453705328</v>
      </c>
      <c r="E10739">
        <f>VLOOKUP(D10739,  base_salary!A:A, 1, FALSE)</f>
        <v>4453705328</v>
      </c>
      <c r="F10739">
        <f t="shared" si="334"/>
        <v>0</v>
      </c>
      <c r="G10739">
        <f t="shared" ca="1" si="335"/>
        <v>0</v>
      </c>
    </row>
    <row r="10740" spans="1:7" x14ac:dyDescent="0.25">
      <c r="A10740" t="s">
        <v>13049</v>
      </c>
      <c r="B10740" t="s">
        <v>2020</v>
      </c>
      <c r="C10740" s="4">
        <v>22413</v>
      </c>
      <c r="D10740">
        <v>806065796</v>
      </c>
      <c r="E10740">
        <f>VLOOKUP(D10740,  base_salary!A:A, 1, FALSE)</f>
        <v>806065796</v>
      </c>
      <c r="F10740">
        <f t="shared" si="334"/>
        <v>0</v>
      </c>
      <c r="G10740">
        <f t="shared" ca="1" si="335"/>
        <v>0</v>
      </c>
    </row>
    <row r="10741" spans="1:7" x14ac:dyDescent="0.25">
      <c r="A10741" t="s">
        <v>13050</v>
      </c>
      <c r="B10741" t="s">
        <v>2014</v>
      </c>
      <c r="C10741" s="4">
        <v>53367</v>
      </c>
      <c r="D10741">
        <v>959209328</v>
      </c>
      <c r="E10741">
        <f>VLOOKUP(D10741,  base_salary!A:A, 1, FALSE)</f>
        <v>959209328</v>
      </c>
      <c r="F10741">
        <f t="shared" si="334"/>
        <v>0</v>
      </c>
      <c r="G10741">
        <f t="shared" ca="1" si="335"/>
        <v>0</v>
      </c>
    </row>
    <row r="10742" spans="1:7" x14ac:dyDescent="0.25">
      <c r="A10742" t="s">
        <v>13051</v>
      </c>
      <c r="B10742" t="s">
        <v>2239</v>
      </c>
      <c r="C10742" s="4">
        <v>36093</v>
      </c>
      <c r="D10742">
        <v>601779371</v>
      </c>
      <c r="E10742">
        <f>VLOOKUP(D10742,  base_salary!A:A, 1, FALSE)</f>
        <v>601779371</v>
      </c>
      <c r="F10742">
        <f t="shared" si="334"/>
        <v>0</v>
      </c>
      <c r="G10742">
        <f t="shared" ca="1" si="335"/>
        <v>0</v>
      </c>
    </row>
    <row r="10743" spans="1:7" x14ac:dyDescent="0.25">
      <c r="A10743" t="s">
        <v>13052</v>
      </c>
      <c r="B10743" t="s">
        <v>2369</v>
      </c>
      <c r="C10743" s="4">
        <v>48834</v>
      </c>
      <c r="D10743">
        <v>8017115954</v>
      </c>
      <c r="E10743">
        <f>VLOOKUP(D10743,  base_salary!A:A, 1, FALSE)</f>
        <v>8017115954</v>
      </c>
      <c r="F10743">
        <f t="shared" si="334"/>
        <v>0</v>
      </c>
      <c r="G10743">
        <f t="shared" ca="1" si="335"/>
        <v>0</v>
      </c>
    </row>
    <row r="10744" spans="1:7" x14ac:dyDescent="0.25">
      <c r="A10744" t="s">
        <v>13053</v>
      </c>
      <c r="B10744" t="s">
        <v>2797</v>
      </c>
      <c r="C10744" s="4">
        <v>21145</v>
      </c>
      <c r="D10744">
        <v>2280674246</v>
      </c>
      <c r="E10744">
        <f>VLOOKUP(D10744,  base_salary!A:A, 1, FALSE)</f>
        <v>2280674246</v>
      </c>
      <c r="F10744">
        <f t="shared" si="334"/>
        <v>0</v>
      </c>
      <c r="G10744">
        <f t="shared" ca="1" si="335"/>
        <v>0</v>
      </c>
    </row>
    <row r="10745" spans="1:7" x14ac:dyDescent="0.25">
      <c r="A10745" t="s">
        <v>13054</v>
      </c>
      <c r="B10745" t="s">
        <v>3512</v>
      </c>
      <c r="C10745" s="4">
        <v>49026</v>
      </c>
      <c r="D10745">
        <v>2012142672</v>
      </c>
      <c r="E10745">
        <f>VLOOKUP(D10745,  base_salary!A:A, 1, FALSE)</f>
        <v>2012142672</v>
      </c>
      <c r="F10745">
        <f t="shared" si="334"/>
        <v>0</v>
      </c>
      <c r="G10745">
        <f t="shared" ca="1" si="335"/>
        <v>0</v>
      </c>
    </row>
    <row r="10746" spans="1:7" x14ac:dyDescent="0.25">
      <c r="A10746" t="s">
        <v>13055</v>
      </c>
      <c r="B10746" t="s">
        <v>1991</v>
      </c>
      <c r="C10746" s="4">
        <v>30748</v>
      </c>
      <c r="D10746">
        <v>3524504531</v>
      </c>
      <c r="E10746">
        <f>VLOOKUP(D10746,  base_salary!A:A, 1, FALSE)</f>
        <v>3524504531</v>
      </c>
      <c r="F10746">
        <f t="shared" si="334"/>
        <v>0</v>
      </c>
      <c r="G10746">
        <f t="shared" ca="1" si="335"/>
        <v>0</v>
      </c>
    </row>
    <row r="10747" spans="1:7" x14ac:dyDescent="0.25">
      <c r="A10747" t="s">
        <v>13056</v>
      </c>
      <c r="B10747" t="s">
        <v>2043</v>
      </c>
      <c r="C10747" s="4">
        <v>32767</v>
      </c>
      <c r="D10747">
        <v>959209328</v>
      </c>
      <c r="E10747">
        <f>VLOOKUP(D10747,  base_salary!A:A, 1, FALSE)</f>
        <v>959209328</v>
      </c>
      <c r="F10747">
        <f t="shared" si="334"/>
        <v>0</v>
      </c>
      <c r="G10747">
        <f t="shared" ca="1" si="335"/>
        <v>0</v>
      </c>
    </row>
    <row r="10748" spans="1:7" x14ac:dyDescent="0.25">
      <c r="A10748" t="s">
        <v>13057</v>
      </c>
      <c r="B10748" t="s">
        <v>1930</v>
      </c>
      <c r="C10748" s="4">
        <v>32973</v>
      </c>
      <c r="D10748">
        <v>1518783783</v>
      </c>
      <c r="E10748">
        <f>VLOOKUP(D10748,  base_salary!A:A, 1, FALSE)</f>
        <v>1518783783</v>
      </c>
      <c r="F10748">
        <f t="shared" si="334"/>
        <v>0</v>
      </c>
      <c r="G10748">
        <f t="shared" ca="1" si="335"/>
        <v>0</v>
      </c>
    </row>
    <row r="10749" spans="1:7" x14ac:dyDescent="0.25">
      <c r="A10749" t="s">
        <v>13058</v>
      </c>
      <c r="B10749" t="s">
        <v>2507</v>
      </c>
      <c r="C10749" s="4">
        <v>11303</v>
      </c>
      <c r="D10749">
        <v>3379645060</v>
      </c>
      <c r="E10749">
        <f>VLOOKUP(D10749,  base_salary!A:A, 1, FALSE)</f>
        <v>3379645060</v>
      </c>
      <c r="F10749">
        <f t="shared" si="334"/>
        <v>0</v>
      </c>
      <c r="G10749">
        <f t="shared" ca="1" si="335"/>
        <v>0</v>
      </c>
    </row>
    <row r="10750" spans="1:7" x14ac:dyDescent="0.25">
      <c r="A10750" t="s">
        <v>13059</v>
      </c>
      <c r="B10750" t="s">
        <v>2203</v>
      </c>
      <c r="C10750" s="4">
        <v>52040</v>
      </c>
      <c r="D10750">
        <v>6279928705</v>
      </c>
      <c r="E10750">
        <f>VLOOKUP(D10750,  base_salary!A:A, 1, FALSE)</f>
        <v>6279928705</v>
      </c>
      <c r="F10750">
        <f t="shared" si="334"/>
        <v>0</v>
      </c>
      <c r="G10750">
        <f t="shared" ca="1" si="335"/>
        <v>0</v>
      </c>
    </row>
    <row r="10751" spans="1:7" x14ac:dyDescent="0.25">
      <c r="A10751" t="s">
        <v>13060</v>
      </c>
      <c r="B10751" t="s">
        <v>2016</v>
      </c>
      <c r="C10751" s="4">
        <v>39403</v>
      </c>
      <c r="D10751">
        <v>7007279686</v>
      </c>
      <c r="E10751">
        <f>VLOOKUP(D10751,  base_salary!A:A, 1, FALSE)</f>
        <v>7007279686</v>
      </c>
      <c r="F10751">
        <f t="shared" si="334"/>
        <v>0</v>
      </c>
      <c r="G10751">
        <f t="shared" ca="1" si="335"/>
        <v>0</v>
      </c>
    </row>
    <row r="10752" spans="1:7" x14ac:dyDescent="0.25">
      <c r="A10752" t="s">
        <v>13061</v>
      </c>
      <c r="B10752" t="s">
        <v>2365</v>
      </c>
      <c r="C10752" s="4">
        <v>10947</v>
      </c>
      <c r="D10752">
        <v>4698538416</v>
      </c>
      <c r="E10752">
        <f>VLOOKUP(D10752,  base_salary!A:A, 1, FALSE)</f>
        <v>4698538416</v>
      </c>
      <c r="F10752">
        <f t="shared" si="334"/>
        <v>0</v>
      </c>
      <c r="G10752">
        <f t="shared" ca="1" si="335"/>
        <v>0</v>
      </c>
    </row>
    <row r="10753" spans="1:7" x14ac:dyDescent="0.25">
      <c r="A10753" t="s">
        <v>13062</v>
      </c>
      <c r="B10753" t="s">
        <v>2325</v>
      </c>
      <c r="C10753" s="4">
        <v>54772</v>
      </c>
      <c r="D10753">
        <v>6041314951</v>
      </c>
      <c r="E10753">
        <f>VLOOKUP(D10753,  base_salary!A:A, 1, FALSE)</f>
        <v>6041314951</v>
      </c>
      <c r="F10753">
        <f t="shared" si="334"/>
        <v>0</v>
      </c>
      <c r="G10753">
        <f t="shared" ca="1" si="335"/>
        <v>0</v>
      </c>
    </row>
    <row r="10754" spans="1:7" x14ac:dyDescent="0.25">
      <c r="A10754" t="s">
        <v>13063</v>
      </c>
      <c r="B10754" t="s">
        <v>3269</v>
      </c>
      <c r="C10754" s="4">
        <v>13613</v>
      </c>
      <c r="D10754">
        <v>5837066497</v>
      </c>
      <c r="E10754">
        <f>VLOOKUP(D10754,  base_salary!A:A, 1, FALSE)</f>
        <v>5837066497</v>
      </c>
      <c r="F10754">
        <f t="shared" si="334"/>
        <v>0</v>
      </c>
      <c r="G10754">
        <f t="shared" ca="1" si="335"/>
        <v>0</v>
      </c>
    </row>
    <row r="10755" spans="1:7" x14ac:dyDescent="0.25">
      <c r="A10755" t="s">
        <v>13064</v>
      </c>
      <c r="B10755" t="s">
        <v>2065</v>
      </c>
      <c r="C10755" s="4">
        <v>34965</v>
      </c>
      <c r="D10755">
        <v>4783377790</v>
      </c>
      <c r="E10755">
        <f>VLOOKUP(D10755,  base_salary!A:A, 1, FALSE)</f>
        <v>4783377790</v>
      </c>
      <c r="F10755">
        <f t="shared" ref="F10755:F10818" si="336">IF(ISERROR(E10755), 1, 0)</f>
        <v>0</v>
      </c>
      <c r="G10755">
        <f t="shared" ref="G10755:G10818" ca="1" si="337">SUM(G:G)</f>
        <v>0</v>
      </c>
    </row>
    <row r="10756" spans="1:7" x14ac:dyDescent="0.25">
      <c r="A10756" t="s">
        <v>13065</v>
      </c>
      <c r="B10756" t="s">
        <v>2650</v>
      </c>
      <c r="C10756" s="4">
        <v>58771</v>
      </c>
      <c r="D10756">
        <v>960994726</v>
      </c>
      <c r="E10756">
        <f>VLOOKUP(D10756,  base_salary!A:A, 1, FALSE)</f>
        <v>960994726</v>
      </c>
      <c r="F10756">
        <f t="shared" si="336"/>
        <v>0</v>
      </c>
      <c r="G10756">
        <f t="shared" ca="1" si="337"/>
        <v>0</v>
      </c>
    </row>
    <row r="10757" spans="1:7" x14ac:dyDescent="0.25">
      <c r="A10757" t="s">
        <v>13066</v>
      </c>
      <c r="B10757" t="s">
        <v>2501</v>
      </c>
      <c r="C10757" s="4">
        <v>20079</v>
      </c>
      <c r="D10757">
        <v>7098438871</v>
      </c>
      <c r="E10757">
        <f>VLOOKUP(D10757,  base_salary!A:A, 1, FALSE)</f>
        <v>7098438871</v>
      </c>
      <c r="F10757">
        <f t="shared" si="336"/>
        <v>0</v>
      </c>
      <c r="G10757">
        <f t="shared" ca="1" si="337"/>
        <v>0</v>
      </c>
    </row>
    <row r="10758" spans="1:7" x14ac:dyDescent="0.25">
      <c r="A10758" t="s">
        <v>13067</v>
      </c>
      <c r="B10758" t="s">
        <v>2319</v>
      </c>
      <c r="C10758" s="4">
        <v>44823</v>
      </c>
      <c r="D10758">
        <v>9686840923</v>
      </c>
      <c r="E10758">
        <f>VLOOKUP(D10758,  base_salary!A:A, 1, FALSE)</f>
        <v>9686840923</v>
      </c>
      <c r="F10758">
        <f t="shared" si="336"/>
        <v>0</v>
      </c>
      <c r="G10758">
        <f t="shared" ca="1" si="337"/>
        <v>0</v>
      </c>
    </row>
    <row r="10759" spans="1:7" x14ac:dyDescent="0.25">
      <c r="A10759" t="s">
        <v>13068</v>
      </c>
      <c r="B10759" t="s">
        <v>2037</v>
      </c>
      <c r="C10759" s="4">
        <v>54535</v>
      </c>
      <c r="D10759">
        <v>5479449389</v>
      </c>
      <c r="E10759">
        <f>VLOOKUP(D10759,  base_salary!A:A, 1, FALSE)</f>
        <v>5479449389</v>
      </c>
      <c r="F10759">
        <f t="shared" si="336"/>
        <v>0</v>
      </c>
      <c r="G10759">
        <f t="shared" ca="1" si="337"/>
        <v>0</v>
      </c>
    </row>
    <row r="10760" spans="1:7" x14ac:dyDescent="0.25">
      <c r="A10760" t="s">
        <v>13069</v>
      </c>
      <c r="B10760" t="s">
        <v>2043</v>
      </c>
      <c r="C10760" s="4">
        <v>26969</v>
      </c>
      <c r="D10760">
        <v>1990335721</v>
      </c>
      <c r="E10760">
        <f>VLOOKUP(D10760,  base_salary!A:A, 1, FALSE)</f>
        <v>1990335721</v>
      </c>
      <c r="F10760">
        <f t="shared" si="336"/>
        <v>0</v>
      </c>
      <c r="G10760">
        <f t="shared" ca="1" si="337"/>
        <v>0</v>
      </c>
    </row>
    <row r="10761" spans="1:7" x14ac:dyDescent="0.25">
      <c r="A10761" t="s">
        <v>13070</v>
      </c>
      <c r="B10761" t="s">
        <v>2752</v>
      </c>
      <c r="C10761" s="4">
        <v>52180</v>
      </c>
      <c r="D10761">
        <v>5561472151</v>
      </c>
      <c r="E10761">
        <f>VLOOKUP(D10761,  base_salary!A:A, 1, FALSE)</f>
        <v>5561472151</v>
      </c>
      <c r="F10761">
        <f t="shared" si="336"/>
        <v>0</v>
      </c>
      <c r="G10761">
        <f t="shared" ca="1" si="337"/>
        <v>0</v>
      </c>
    </row>
    <row r="10762" spans="1:7" x14ac:dyDescent="0.25">
      <c r="A10762" t="s">
        <v>13071</v>
      </c>
      <c r="B10762" t="s">
        <v>2067</v>
      </c>
      <c r="C10762" s="4">
        <v>35795</v>
      </c>
      <c r="D10762">
        <v>5603330430</v>
      </c>
      <c r="E10762">
        <f>VLOOKUP(D10762,  base_salary!A:A, 1, FALSE)</f>
        <v>5603330430</v>
      </c>
      <c r="F10762">
        <f t="shared" si="336"/>
        <v>0</v>
      </c>
      <c r="G10762">
        <f t="shared" ca="1" si="337"/>
        <v>0</v>
      </c>
    </row>
    <row r="10763" spans="1:7" x14ac:dyDescent="0.25">
      <c r="A10763" t="s">
        <v>13072</v>
      </c>
      <c r="B10763" t="s">
        <v>2419</v>
      </c>
      <c r="C10763" s="4">
        <v>36682</v>
      </c>
      <c r="D10763">
        <v>3670950885</v>
      </c>
      <c r="E10763">
        <f>VLOOKUP(D10763,  base_salary!A:A, 1, FALSE)</f>
        <v>3670950885</v>
      </c>
      <c r="F10763">
        <f t="shared" si="336"/>
        <v>0</v>
      </c>
      <c r="G10763">
        <f t="shared" ca="1" si="337"/>
        <v>0</v>
      </c>
    </row>
    <row r="10764" spans="1:7" x14ac:dyDescent="0.25">
      <c r="A10764" t="s">
        <v>13073</v>
      </c>
      <c r="B10764" t="s">
        <v>2073</v>
      </c>
      <c r="C10764" s="4">
        <v>57663</v>
      </c>
      <c r="D10764">
        <v>3824197065</v>
      </c>
      <c r="E10764">
        <f>VLOOKUP(D10764,  base_salary!A:A, 1, FALSE)</f>
        <v>3824197065</v>
      </c>
      <c r="F10764">
        <f t="shared" si="336"/>
        <v>0</v>
      </c>
      <c r="G10764">
        <f t="shared" ca="1" si="337"/>
        <v>0</v>
      </c>
    </row>
    <row r="10765" spans="1:7" x14ac:dyDescent="0.25">
      <c r="A10765" t="s">
        <v>13074</v>
      </c>
      <c r="B10765" t="s">
        <v>2146</v>
      </c>
      <c r="C10765" s="4">
        <v>26858</v>
      </c>
      <c r="D10765">
        <v>9238967105</v>
      </c>
      <c r="E10765">
        <f>VLOOKUP(D10765,  base_salary!A:A, 1, FALSE)</f>
        <v>9238967105</v>
      </c>
      <c r="F10765">
        <f t="shared" si="336"/>
        <v>0</v>
      </c>
      <c r="G10765">
        <f t="shared" ca="1" si="337"/>
        <v>0</v>
      </c>
    </row>
    <row r="10766" spans="1:7" x14ac:dyDescent="0.25">
      <c r="A10766" t="s">
        <v>13075</v>
      </c>
      <c r="B10766" t="s">
        <v>2276</v>
      </c>
      <c r="C10766" s="4">
        <v>23501</v>
      </c>
      <c r="D10766">
        <v>9800744517</v>
      </c>
      <c r="E10766">
        <f>VLOOKUP(D10766,  base_salary!A:A, 1, FALSE)</f>
        <v>9800744517</v>
      </c>
      <c r="F10766">
        <f t="shared" si="336"/>
        <v>0</v>
      </c>
      <c r="G10766">
        <f t="shared" ca="1" si="337"/>
        <v>0</v>
      </c>
    </row>
    <row r="10767" spans="1:7" x14ac:dyDescent="0.25">
      <c r="A10767" t="s">
        <v>13076</v>
      </c>
      <c r="B10767" t="s">
        <v>2217</v>
      </c>
      <c r="C10767" s="4">
        <v>26884</v>
      </c>
      <c r="D10767">
        <v>9726268931</v>
      </c>
      <c r="E10767">
        <f>VLOOKUP(D10767,  base_salary!A:A, 1, FALSE)</f>
        <v>9726268931</v>
      </c>
      <c r="F10767">
        <f t="shared" si="336"/>
        <v>0</v>
      </c>
      <c r="G10767">
        <f t="shared" ca="1" si="337"/>
        <v>0</v>
      </c>
    </row>
    <row r="10768" spans="1:7" x14ac:dyDescent="0.25">
      <c r="A10768" t="s">
        <v>13077</v>
      </c>
      <c r="B10768" t="s">
        <v>2636</v>
      </c>
      <c r="C10768" s="4">
        <v>33825</v>
      </c>
      <c r="D10768">
        <v>8808097757</v>
      </c>
      <c r="E10768">
        <f>VLOOKUP(D10768,  base_salary!A:A, 1, FALSE)</f>
        <v>8808097757</v>
      </c>
      <c r="F10768">
        <f t="shared" si="336"/>
        <v>0</v>
      </c>
      <c r="G10768">
        <f t="shared" ca="1" si="337"/>
        <v>0</v>
      </c>
    </row>
    <row r="10769" spans="1:7" x14ac:dyDescent="0.25">
      <c r="A10769" t="s">
        <v>13078</v>
      </c>
      <c r="B10769" t="s">
        <v>2310</v>
      </c>
      <c r="C10769" s="4">
        <v>50098</v>
      </c>
      <c r="D10769">
        <v>3075132195</v>
      </c>
      <c r="E10769">
        <f>VLOOKUP(D10769,  base_salary!A:A, 1, FALSE)</f>
        <v>3075132195</v>
      </c>
      <c r="F10769">
        <f t="shared" si="336"/>
        <v>0</v>
      </c>
      <c r="G10769">
        <f t="shared" ca="1" si="337"/>
        <v>0</v>
      </c>
    </row>
    <row r="10770" spans="1:7" x14ac:dyDescent="0.25">
      <c r="A10770" t="s">
        <v>13079</v>
      </c>
      <c r="B10770" t="s">
        <v>1982</v>
      </c>
      <c r="C10770" s="4">
        <v>51682</v>
      </c>
      <c r="D10770">
        <v>8875305560</v>
      </c>
      <c r="E10770">
        <f>VLOOKUP(D10770,  base_salary!A:A, 1, FALSE)</f>
        <v>8875305560</v>
      </c>
      <c r="F10770">
        <f t="shared" si="336"/>
        <v>0</v>
      </c>
      <c r="G10770">
        <f t="shared" ca="1" si="337"/>
        <v>0</v>
      </c>
    </row>
    <row r="10771" spans="1:7" x14ac:dyDescent="0.25">
      <c r="A10771" t="s">
        <v>13080</v>
      </c>
      <c r="B10771" t="s">
        <v>3039</v>
      </c>
      <c r="C10771" s="4">
        <v>54404</v>
      </c>
      <c r="D10771">
        <v>9620547551</v>
      </c>
      <c r="E10771">
        <f>VLOOKUP(D10771,  base_salary!A:A, 1, FALSE)</f>
        <v>9620547551</v>
      </c>
      <c r="F10771">
        <f t="shared" si="336"/>
        <v>0</v>
      </c>
      <c r="G10771">
        <f t="shared" ca="1" si="337"/>
        <v>0</v>
      </c>
    </row>
    <row r="10772" spans="1:7" x14ac:dyDescent="0.25">
      <c r="A10772" t="s">
        <v>13081</v>
      </c>
      <c r="B10772" t="s">
        <v>2143</v>
      </c>
      <c r="C10772" s="4">
        <v>16735</v>
      </c>
      <c r="D10772">
        <v>6471464479</v>
      </c>
      <c r="E10772">
        <f>VLOOKUP(D10772,  base_salary!A:A, 1, FALSE)</f>
        <v>6471464479</v>
      </c>
      <c r="F10772">
        <f t="shared" si="336"/>
        <v>0</v>
      </c>
      <c r="G10772">
        <f t="shared" ca="1" si="337"/>
        <v>0</v>
      </c>
    </row>
    <row r="10773" spans="1:7" x14ac:dyDescent="0.25">
      <c r="A10773" t="s">
        <v>13082</v>
      </c>
      <c r="B10773" t="s">
        <v>3393</v>
      </c>
      <c r="C10773" s="4">
        <v>32319</v>
      </c>
      <c r="D10773">
        <v>1149008652</v>
      </c>
      <c r="E10773">
        <f>VLOOKUP(D10773,  base_salary!A:A, 1, FALSE)</f>
        <v>1149008652</v>
      </c>
      <c r="F10773">
        <f t="shared" si="336"/>
        <v>0</v>
      </c>
      <c r="G10773">
        <f t="shared" ca="1" si="337"/>
        <v>0</v>
      </c>
    </row>
    <row r="10774" spans="1:7" x14ac:dyDescent="0.25">
      <c r="A10774" t="s">
        <v>13083</v>
      </c>
      <c r="B10774" t="s">
        <v>1942</v>
      </c>
      <c r="C10774" s="4">
        <v>12659</v>
      </c>
      <c r="D10774">
        <v>8127128031</v>
      </c>
      <c r="E10774">
        <f>VLOOKUP(D10774,  base_salary!A:A, 1, FALSE)</f>
        <v>8127128031</v>
      </c>
      <c r="F10774">
        <f t="shared" si="336"/>
        <v>0</v>
      </c>
      <c r="G10774">
        <f t="shared" ca="1" si="337"/>
        <v>0</v>
      </c>
    </row>
    <row r="10775" spans="1:7" x14ac:dyDescent="0.25">
      <c r="A10775" t="s">
        <v>13084</v>
      </c>
      <c r="B10775" t="s">
        <v>2914</v>
      </c>
      <c r="C10775" s="4">
        <v>50208</v>
      </c>
      <c r="D10775">
        <v>3156820482</v>
      </c>
      <c r="E10775">
        <f>VLOOKUP(D10775,  base_salary!A:A, 1, FALSE)</f>
        <v>3156820482</v>
      </c>
      <c r="F10775">
        <f t="shared" si="336"/>
        <v>0</v>
      </c>
      <c r="G10775">
        <f t="shared" ca="1" si="337"/>
        <v>0</v>
      </c>
    </row>
    <row r="10776" spans="1:7" x14ac:dyDescent="0.25">
      <c r="A10776" t="s">
        <v>13085</v>
      </c>
      <c r="B10776" t="s">
        <v>2075</v>
      </c>
      <c r="C10776" s="4">
        <v>20418</v>
      </c>
      <c r="D10776">
        <v>471886378</v>
      </c>
      <c r="E10776">
        <f>VLOOKUP(D10776,  base_salary!A:A, 1, FALSE)</f>
        <v>471886378</v>
      </c>
      <c r="F10776">
        <f t="shared" si="336"/>
        <v>0</v>
      </c>
      <c r="G10776">
        <f t="shared" ca="1" si="337"/>
        <v>0</v>
      </c>
    </row>
    <row r="10777" spans="1:7" x14ac:dyDescent="0.25">
      <c r="A10777" t="s">
        <v>13086</v>
      </c>
      <c r="B10777" t="s">
        <v>2507</v>
      </c>
      <c r="C10777" s="4">
        <v>36052</v>
      </c>
      <c r="D10777">
        <v>3580617389</v>
      </c>
      <c r="E10777">
        <f>VLOOKUP(D10777,  base_salary!A:A, 1, FALSE)</f>
        <v>3580617389</v>
      </c>
      <c r="F10777">
        <f t="shared" si="336"/>
        <v>0</v>
      </c>
      <c r="G10777">
        <f t="shared" ca="1" si="337"/>
        <v>0</v>
      </c>
    </row>
    <row r="10778" spans="1:7" x14ac:dyDescent="0.25">
      <c r="A10778" t="s">
        <v>13087</v>
      </c>
      <c r="B10778" t="s">
        <v>2914</v>
      </c>
      <c r="C10778" s="4">
        <v>55520</v>
      </c>
      <c r="D10778">
        <v>4716524892</v>
      </c>
      <c r="E10778">
        <f>VLOOKUP(D10778,  base_salary!A:A, 1, FALSE)</f>
        <v>4716524892</v>
      </c>
      <c r="F10778">
        <f t="shared" si="336"/>
        <v>0</v>
      </c>
      <c r="G10778">
        <f t="shared" ca="1" si="337"/>
        <v>0</v>
      </c>
    </row>
    <row r="10779" spans="1:7" x14ac:dyDescent="0.25">
      <c r="A10779" t="s">
        <v>13088</v>
      </c>
      <c r="B10779" t="s">
        <v>2305</v>
      </c>
      <c r="C10779" s="4">
        <v>59936</v>
      </c>
      <c r="D10779">
        <v>4900475084</v>
      </c>
      <c r="E10779">
        <f>VLOOKUP(D10779,  base_salary!A:A, 1, FALSE)</f>
        <v>4900475084</v>
      </c>
      <c r="F10779">
        <f t="shared" si="336"/>
        <v>0</v>
      </c>
      <c r="G10779">
        <f t="shared" ca="1" si="337"/>
        <v>0</v>
      </c>
    </row>
    <row r="10780" spans="1:7" x14ac:dyDescent="0.25">
      <c r="A10780" t="s">
        <v>13089</v>
      </c>
      <c r="B10780" t="s">
        <v>2286</v>
      </c>
      <c r="C10780" s="4">
        <v>24658</v>
      </c>
      <c r="D10780">
        <v>4097160079</v>
      </c>
      <c r="E10780">
        <f>VLOOKUP(D10780,  base_salary!A:A, 1, FALSE)</f>
        <v>4097160079</v>
      </c>
      <c r="F10780">
        <f t="shared" si="336"/>
        <v>0</v>
      </c>
      <c r="G10780">
        <f t="shared" ca="1" si="337"/>
        <v>0</v>
      </c>
    </row>
    <row r="10781" spans="1:7" x14ac:dyDescent="0.25">
      <c r="A10781" t="s">
        <v>13090</v>
      </c>
      <c r="B10781" t="s">
        <v>2175</v>
      </c>
      <c r="C10781" s="4">
        <v>44700</v>
      </c>
      <c r="D10781">
        <v>532074068</v>
      </c>
      <c r="E10781">
        <f>VLOOKUP(D10781,  base_salary!A:A, 1, FALSE)</f>
        <v>532074068</v>
      </c>
      <c r="F10781">
        <f t="shared" si="336"/>
        <v>0</v>
      </c>
      <c r="G10781">
        <f t="shared" ca="1" si="337"/>
        <v>0</v>
      </c>
    </row>
    <row r="10782" spans="1:7" x14ac:dyDescent="0.25">
      <c r="A10782" t="s">
        <v>13091</v>
      </c>
      <c r="B10782" t="s">
        <v>2374</v>
      </c>
      <c r="C10782" s="4">
        <v>24606</v>
      </c>
      <c r="D10782">
        <v>132027631</v>
      </c>
      <c r="E10782">
        <f>VLOOKUP(D10782,  base_salary!A:A, 1, FALSE)</f>
        <v>132027631</v>
      </c>
      <c r="F10782">
        <f t="shared" si="336"/>
        <v>0</v>
      </c>
      <c r="G10782">
        <f t="shared" ca="1" si="337"/>
        <v>0</v>
      </c>
    </row>
    <row r="10783" spans="1:7" x14ac:dyDescent="0.25">
      <c r="A10783" t="s">
        <v>13092</v>
      </c>
      <c r="B10783" t="s">
        <v>2540</v>
      </c>
      <c r="C10783" s="4">
        <v>27990</v>
      </c>
      <c r="D10783">
        <v>3097425365</v>
      </c>
      <c r="E10783">
        <f>VLOOKUP(D10783,  base_salary!A:A, 1, FALSE)</f>
        <v>3097425365</v>
      </c>
      <c r="F10783">
        <f t="shared" si="336"/>
        <v>0</v>
      </c>
      <c r="G10783">
        <f t="shared" ca="1" si="337"/>
        <v>0</v>
      </c>
    </row>
    <row r="10784" spans="1:7" x14ac:dyDescent="0.25">
      <c r="A10784" t="s">
        <v>13093</v>
      </c>
      <c r="B10784" t="s">
        <v>2047</v>
      </c>
      <c r="C10784" s="4">
        <v>51538</v>
      </c>
      <c r="D10784">
        <v>2292892200</v>
      </c>
      <c r="E10784">
        <f>VLOOKUP(D10784,  base_salary!A:A, 1, FALSE)</f>
        <v>2292892200</v>
      </c>
      <c r="F10784">
        <f t="shared" si="336"/>
        <v>0</v>
      </c>
      <c r="G10784">
        <f t="shared" ca="1" si="337"/>
        <v>0</v>
      </c>
    </row>
    <row r="10785" spans="1:7" x14ac:dyDescent="0.25">
      <c r="A10785" t="s">
        <v>13094</v>
      </c>
      <c r="B10785" t="s">
        <v>2764</v>
      </c>
      <c r="C10785" s="4">
        <v>23724</v>
      </c>
      <c r="D10785">
        <v>27852261</v>
      </c>
      <c r="E10785">
        <f>VLOOKUP(D10785,  base_salary!A:A, 1, FALSE)</f>
        <v>27852261</v>
      </c>
      <c r="F10785">
        <f t="shared" si="336"/>
        <v>0</v>
      </c>
      <c r="G10785">
        <f t="shared" ca="1" si="337"/>
        <v>0</v>
      </c>
    </row>
    <row r="10786" spans="1:7" x14ac:dyDescent="0.25">
      <c r="A10786" t="s">
        <v>13095</v>
      </c>
      <c r="B10786" t="s">
        <v>2223</v>
      </c>
      <c r="C10786" s="4">
        <v>48426</v>
      </c>
      <c r="D10786">
        <v>4192443678</v>
      </c>
      <c r="E10786">
        <f>VLOOKUP(D10786,  base_salary!A:A, 1, FALSE)</f>
        <v>4192443678</v>
      </c>
      <c r="F10786">
        <f t="shared" si="336"/>
        <v>0</v>
      </c>
      <c r="G10786">
        <f t="shared" ca="1" si="337"/>
        <v>0</v>
      </c>
    </row>
    <row r="10787" spans="1:7" x14ac:dyDescent="0.25">
      <c r="A10787" t="s">
        <v>13096</v>
      </c>
      <c r="B10787" t="s">
        <v>2293</v>
      </c>
      <c r="C10787" s="4">
        <v>23470</v>
      </c>
      <c r="D10787">
        <v>3266408608</v>
      </c>
      <c r="E10787">
        <f>VLOOKUP(D10787,  base_salary!A:A, 1, FALSE)</f>
        <v>3266408608</v>
      </c>
      <c r="F10787">
        <f t="shared" si="336"/>
        <v>0</v>
      </c>
      <c r="G10787">
        <f t="shared" ca="1" si="337"/>
        <v>0</v>
      </c>
    </row>
    <row r="10788" spans="1:7" x14ac:dyDescent="0.25">
      <c r="A10788" t="s">
        <v>13097</v>
      </c>
      <c r="B10788" t="s">
        <v>2436</v>
      </c>
      <c r="C10788" s="4">
        <v>50299</v>
      </c>
      <c r="D10788">
        <v>8887868026</v>
      </c>
      <c r="E10788">
        <f>VLOOKUP(D10788,  base_salary!A:A, 1, FALSE)</f>
        <v>8887868026</v>
      </c>
      <c r="F10788">
        <f t="shared" si="336"/>
        <v>0</v>
      </c>
      <c r="G10788">
        <f t="shared" ca="1" si="337"/>
        <v>0</v>
      </c>
    </row>
    <row r="10789" spans="1:7" x14ac:dyDescent="0.25">
      <c r="A10789" t="s">
        <v>13098</v>
      </c>
      <c r="B10789" t="s">
        <v>2473</v>
      </c>
      <c r="C10789" s="4">
        <v>54456</v>
      </c>
      <c r="D10789">
        <v>4453315724</v>
      </c>
      <c r="E10789">
        <f>VLOOKUP(D10789,  base_salary!A:A, 1, FALSE)</f>
        <v>4453315724</v>
      </c>
      <c r="F10789">
        <f t="shared" si="336"/>
        <v>0</v>
      </c>
      <c r="G10789">
        <f t="shared" ca="1" si="337"/>
        <v>0</v>
      </c>
    </row>
    <row r="10790" spans="1:7" x14ac:dyDescent="0.25">
      <c r="A10790" t="s">
        <v>13099</v>
      </c>
      <c r="B10790" t="s">
        <v>2073</v>
      </c>
      <c r="C10790" s="4">
        <v>34469</v>
      </c>
      <c r="D10790">
        <v>4188124377</v>
      </c>
      <c r="E10790">
        <f>VLOOKUP(D10790,  base_salary!A:A, 1, FALSE)</f>
        <v>4188124377</v>
      </c>
      <c r="F10790">
        <f t="shared" si="336"/>
        <v>0</v>
      </c>
      <c r="G10790">
        <f t="shared" ca="1" si="337"/>
        <v>0</v>
      </c>
    </row>
    <row r="10791" spans="1:7" x14ac:dyDescent="0.25">
      <c r="A10791" t="s">
        <v>13100</v>
      </c>
      <c r="B10791" t="s">
        <v>2168</v>
      </c>
      <c r="C10791" s="4">
        <v>31359</v>
      </c>
      <c r="D10791">
        <v>3867281491</v>
      </c>
      <c r="E10791">
        <f>VLOOKUP(D10791,  base_salary!A:A, 1, FALSE)</f>
        <v>3867281491</v>
      </c>
      <c r="F10791">
        <f t="shared" si="336"/>
        <v>0</v>
      </c>
      <c r="G10791">
        <f t="shared" ca="1" si="337"/>
        <v>0</v>
      </c>
    </row>
    <row r="10792" spans="1:7" x14ac:dyDescent="0.25">
      <c r="A10792" t="s">
        <v>13101</v>
      </c>
      <c r="B10792" t="s">
        <v>2325</v>
      </c>
      <c r="C10792" s="4">
        <v>54628</v>
      </c>
      <c r="D10792">
        <v>3877279783</v>
      </c>
      <c r="E10792">
        <f>VLOOKUP(D10792,  base_salary!A:A, 1, FALSE)</f>
        <v>3877279783</v>
      </c>
      <c r="F10792">
        <f t="shared" si="336"/>
        <v>0</v>
      </c>
      <c r="G10792">
        <f t="shared" ca="1" si="337"/>
        <v>0</v>
      </c>
    </row>
    <row r="10793" spans="1:7" x14ac:dyDescent="0.25">
      <c r="A10793" t="s">
        <v>13102</v>
      </c>
      <c r="B10793" t="s">
        <v>2182</v>
      </c>
      <c r="C10793" s="4">
        <v>35791</v>
      </c>
      <c r="D10793">
        <v>8552526727</v>
      </c>
      <c r="E10793">
        <f>VLOOKUP(D10793,  base_salary!A:A, 1, FALSE)</f>
        <v>8552526727</v>
      </c>
      <c r="F10793">
        <f t="shared" si="336"/>
        <v>0</v>
      </c>
      <c r="G10793">
        <f t="shared" ca="1" si="337"/>
        <v>0</v>
      </c>
    </row>
    <row r="10794" spans="1:7" x14ac:dyDescent="0.25">
      <c r="A10794" t="s">
        <v>13103</v>
      </c>
      <c r="B10794" t="s">
        <v>2321</v>
      </c>
      <c r="C10794" s="4">
        <v>59539</v>
      </c>
      <c r="D10794">
        <v>6255831884</v>
      </c>
      <c r="E10794">
        <f>VLOOKUP(D10794,  base_salary!A:A, 1, FALSE)</f>
        <v>6255831884</v>
      </c>
      <c r="F10794">
        <f t="shared" si="336"/>
        <v>0</v>
      </c>
      <c r="G10794">
        <f t="shared" ca="1" si="337"/>
        <v>0</v>
      </c>
    </row>
    <row r="10795" spans="1:7" x14ac:dyDescent="0.25">
      <c r="A10795" t="s">
        <v>13104</v>
      </c>
      <c r="B10795" t="s">
        <v>3663</v>
      </c>
      <c r="C10795" s="4">
        <v>52940</v>
      </c>
      <c r="D10795">
        <v>8249460030</v>
      </c>
      <c r="E10795">
        <f>VLOOKUP(D10795,  base_salary!A:A, 1, FALSE)</f>
        <v>8249460030</v>
      </c>
      <c r="F10795">
        <f t="shared" si="336"/>
        <v>0</v>
      </c>
      <c r="G10795">
        <f t="shared" ca="1" si="337"/>
        <v>0</v>
      </c>
    </row>
    <row r="10796" spans="1:7" x14ac:dyDescent="0.25">
      <c r="A10796" t="s">
        <v>13105</v>
      </c>
      <c r="B10796" t="s">
        <v>3108</v>
      </c>
      <c r="C10796" s="4">
        <v>17202</v>
      </c>
      <c r="D10796">
        <v>3932861779</v>
      </c>
      <c r="E10796">
        <f>VLOOKUP(D10796,  base_salary!A:A, 1, FALSE)</f>
        <v>3932861779</v>
      </c>
      <c r="F10796">
        <f t="shared" si="336"/>
        <v>0</v>
      </c>
      <c r="G10796">
        <f t="shared" ca="1" si="337"/>
        <v>0</v>
      </c>
    </row>
    <row r="10797" spans="1:7" x14ac:dyDescent="0.25">
      <c r="A10797" t="s">
        <v>13106</v>
      </c>
      <c r="B10797" t="s">
        <v>2524</v>
      </c>
      <c r="C10797" s="4">
        <v>13712</v>
      </c>
      <c r="D10797">
        <v>7521557441</v>
      </c>
      <c r="E10797">
        <f>VLOOKUP(D10797,  base_salary!A:A, 1, FALSE)</f>
        <v>7521557441</v>
      </c>
      <c r="F10797">
        <f t="shared" si="336"/>
        <v>0</v>
      </c>
      <c r="G10797">
        <f t="shared" ca="1" si="337"/>
        <v>0</v>
      </c>
    </row>
    <row r="10798" spans="1:7" x14ac:dyDescent="0.25">
      <c r="A10798" t="s">
        <v>13107</v>
      </c>
      <c r="B10798" t="s">
        <v>2722</v>
      </c>
      <c r="C10798" s="4">
        <v>43831</v>
      </c>
      <c r="D10798">
        <v>9458563771</v>
      </c>
      <c r="E10798">
        <f>VLOOKUP(D10798,  base_salary!A:A, 1, FALSE)</f>
        <v>9458563771</v>
      </c>
      <c r="F10798">
        <f t="shared" si="336"/>
        <v>0</v>
      </c>
      <c r="G10798">
        <f t="shared" ca="1" si="337"/>
        <v>0</v>
      </c>
    </row>
    <row r="10799" spans="1:7" x14ac:dyDescent="0.25">
      <c r="A10799" t="s">
        <v>13108</v>
      </c>
      <c r="B10799" t="s">
        <v>2557</v>
      </c>
      <c r="C10799" s="4">
        <v>29051</v>
      </c>
      <c r="D10799">
        <v>1192770250</v>
      </c>
      <c r="E10799">
        <f>VLOOKUP(D10799,  base_salary!A:A, 1, FALSE)</f>
        <v>1192770250</v>
      </c>
      <c r="F10799">
        <f t="shared" si="336"/>
        <v>0</v>
      </c>
      <c r="G10799">
        <f t="shared" ca="1" si="337"/>
        <v>0</v>
      </c>
    </row>
    <row r="10800" spans="1:7" x14ac:dyDescent="0.25">
      <c r="A10800" t="s">
        <v>13109</v>
      </c>
      <c r="B10800" t="s">
        <v>2133</v>
      </c>
      <c r="C10800" s="4">
        <v>21868</v>
      </c>
      <c r="D10800">
        <v>7670936274</v>
      </c>
      <c r="E10800">
        <f>VLOOKUP(D10800,  base_salary!A:A, 1, FALSE)</f>
        <v>7670936274</v>
      </c>
      <c r="F10800">
        <f t="shared" si="336"/>
        <v>0</v>
      </c>
      <c r="G10800">
        <f t="shared" ca="1" si="337"/>
        <v>0</v>
      </c>
    </row>
    <row r="10801" spans="1:7" x14ac:dyDescent="0.25">
      <c r="A10801" t="s">
        <v>13110</v>
      </c>
      <c r="B10801" t="s">
        <v>2345</v>
      </c>
      <c r="C10801" s="4">
        <v>42804</v>
      </c>
      <c r="D10801">
        <v>4718207207</v>
      </c>
      <c r="E10801">
        <f>VLOOKUP(D10801,  base_salary!A:A, 1, FALSE)</f>
        <v>4718207207</v>
      </c>
      <c r="F10801">
        <f t="shared" si="336"/>
        <v>0</v>
      </c>
      <c r="G10801">
        <f t="shared" ca="1" si="337"/>
        <v>0</v>
      </c>
    </row>
    <row r="10802" spans="1:7" x14ac:dyDescent="0.25">
      <c r="A10802" t="s">
        <v>13111</v>
      </c>
      <c r="B10802" t="s">
        <v>2824</v>
      </c>
      <c r="C10802" s="4">
        <v>10288</v>
      </c>
      <c r="D10802">
        <v>8875305560</v>
      </c>
      <c r="E10802">
        <f>VLOOKUP(D10802,  base_salary!A:A, 1, FALSE)</f>
        <v>8875305560</v>
      </c>
      <c r="F10802">
        <f t="shared" si="336"/>
        <v>0</v>
      </c>
      <c r="G10802">
        <f t="shared" ca="1" si="337"/>
        <v>0</v>
      </c>
    </row>
    <row r="10803" spans="1:7" x14ac:dyDescent="0.25">
      <c r="A10803" t="s">
        <v>13112</v>
      </c>
      <c r="B10803" t="s">
        <v>4163</v>
      </c>
      <c r="C10803" s="4">
        <v>13157</v>
      </c>
      <c r="D10803">
        <v>3935718624</v>
      </c>
      <c r="E10803">
        <f>VLOOKUP(D10803,  base_salary!A:A, 1, FALSE)</f>
        <v>3935718624</v>
      </c>
      <c r="F10803">
        <f t="shared" si="336"/>
        <v>0</v>
      </c>
      <c r="G10803">
        <f t="shared" ca="1" si="337"/>
        <v>0</v>
      </c>
    </row>
    <row r="10804" spans="1:7" x14ac:dyDescent="0.25">
      <c r="A10804" t="s">
        <v>13113</v>
      </c>
      <c r="B10804" t="s">
        <v>2231</v>
      </c>
      <c r="C10804" s="4">
        <v>51022</v>
      </c>
      <c r="D10804">
        <v>5186660353</v>
      </c>
      <c r="E10804">
        <f>VLOOKUP(D10804,  base_salary!A:A, 1, FALSE)</f>
        <v>5186660353</v>
      </c>
      <c r="F10804">
        <f t="shared" si="336"/>
        <v>0</v>
      </c>
      <c r="G10804">
        <f t="shared" ca="1" si="337"/>
        <v>0</v>
      </c>
    </row>
    <row r="10805" spans="1:7" x14ac:dyDescent="0.25">
      <c r="A10805" t="s">
        <v>13114</v>
      </c>
      <c r="B10805" t="s">
        <v>2014</v>
      </c>
      <c r="C10805" s="4">
        <v>28027</v>
      </c>
      <c r="D10805">
        <v>3600185284</v>
      </c>
      <c r="E10805">
        <f>VLOOKUP(D10805,  base_salary!A:A, 1, FALSE)</f>
        <v>3600185284</v>
      </c>
      <c r="F10805">
        <f t="shared" si="336"/>
        <v>0</v>
      </c>
      <c r="G10805">
        <f t="shared" ca="1" si="337"/>
        <v>0</v>
      </c>
    </row>
    <row r="10806" spans="1:7" x14ac:dyDescent="0.25">
      <c r="A10806" t="s">
        <v>13115</v>
      </c>
      <c r="B10806" t="s">
        <v>2718</v>
      </c>
      <c r="C10806" s="4">
        <v>34969</v>
      </c>
      <c r="D10806">
        <v>1442784075</v>
      </c>
      <c r="E10806">
        <f>VLOOKUP(D10806,  base_salary!A:A, 1, FALSE)</f>
        <v>1442784075</v>
      </c>
      <c r="F10806">
        <f t="shared" si="336"/>
        <v>0</v>
      </c>
      <c r="G10806">
        <f t="shared" ca="1" si="337"/>
        <v>0</v>
      </c>
    </row>
    <row r="10807" spans="1:7" x14ac:dyDescent="0.25">
      <c r="A10807" t="s">
        <v>13116</v>
      </c>
      <c r="B10807" t="s">
        <v>2536</v>
      </c>
      <c r="C10807" s="4">
        <v>38701</v>
      </c>
      <c r="D10807">
        <v>2421688019</v>
      </c>
      <c r="E10807">
        <f>VLOOKUP(D10807,  base_salary!A:A, 1, FALSE)</f>
        <v>2421688019</v>
      </c>
      <c r="F10807">
        <f t="shared" si="336"/>
        <v>0</v>
      </c>
      <c r="G10807">
        <f t="shared" ca="1" si="337"/>
        <v>0</v>
      </c>
    </row>
    <row r="10808" spans="1:7" x14ac:dyDescent="0.25">
      <c r="A10808" t="s">
        <v>13117</v>
      </c>
      <c r="B10808" t="s">
        <v>2478</v>
      </c>
      <c r="C10808" s="4">
        <v>46915</v>
      </c>
      <c r="D10808">
        <v>3269054114</v>
      </c>
      <c r="E10808">
        <f>VLOOKUP(D10808,  base_salary!A:A, 1, FALSE)</f>
        <v>3269054114</v>
      </c>
      <c r="F10808">
        <f t="shared" si="336"/>
        <v>0</v>
      </c>
      <c r="G10808">
        <f t="shared" ca="1" si="337"/>
        <v>0</v>
      </c>
    </row>
    <row r="10809" spans="1:7" x14ac:dyDescent="0.25">
      <c r="A10809" t="s">
        <v>13118</v>
      </c>
      <c r="B10809" t="s">
        <v>3286</v>
      </c>
      <c r="C10809" s="4">
        <v>29940</v>
      </c>
      <c r="D10809">
        <v>4328154427</v>
      </c>
      <c r="E10809">
        <f>VLOOKUP(D10809,  base_salary!A:A, 1, FALSE)</f>
        <v>4328154427</v>
      </c>
      <c r="F10809">
        <f t="shared" si="336"/>
        <v>0</v>
      </c>
      <c r="G10809">
        <f t="shared" ca="1" si="337"/>
        <v>0</v>
      </c>
    </row>
    <row r="10810" spans="1:7" x14ac:dyDescent="0.25">
      <c r="A10810" t="s">
        <v>13119</v>
      </c>
      <c r="B10810" t="s">
        <v>2323</v>
      </c>
      <c r="C10810" s="4">
        <v>27628</v>
      </c>
      <c r="D10810">
        <v>1841759848</v>
      </c>
      <c r="E10810">
        <f>VLOOKUP(D10810,  base_salary!A:A, 1, FALSE)</f>
        <v>1841759848</v>
      </c>
      <c r="F10810">
        <f t="shared" si="336"/>
        <v>0</v>
      </c>
      <c r="G10810">
        <f t="shared" ca="1" si="337"/>
        <v>0</v>
      </c>
    </row>
    <row r="10811" spans="1:7" x14ac:dyDescent="0.25">
      <c r="A10811" t="s">
        <v>13120</v>
      </c>
      <c r="B10811" t="s">
        <v>2731</v>
      </c>
      <c r="C10811" s="4">
        <v>55507</v>
      </c>
      <c r="D10811">
        <v>4849214614</v>
      </c>
      <c r="E10811">
        <f>VLOOKUP(D10811,  base_salary!A:A, 1, FALSE)</f>
        <v>4849214614</v>
      </c>
      <c r="F10811">
        <f t="shared" si="336"/>
        <v>0</v>
      </c>
      <c r="G10811">
        <f t="shared" ca="1" si="337"/>
        <v>0</v>
      </c>
    </row>
    <row r="10812" spans="1:7" x14ac:dyDescent="0.25">
      <c r="A10812" t="s">
        <v>13121</v>
      </c>
      <c r="B10812" t="s">
        <v>2749</v>
      </c>
      <c r="C10812" s="4">
        <v>25021</v>
      </c>
      <c r="D10812">
        <v>9627071331</v>
      </c>
      <c r="E10812">
        <f>VLOOKUP(D10812,  base_salary!A:A, 1, FALSE)</f>
        <v>9627071331</v>
      </c>
      <c r="F10812">
        <f t="shared" si="336"/>
        <v>0</v>
      </c>
      <c r="G10812">
        <f t="shared" ca="1" si="337"/>
        <v>0</v>
      </c>
    </row>
    <row r="10813" spans="1:7" x14ac:dyDescent="0.25">
      <c r="A10813" t="s">
        <v>13122</v>
      </c>
      <c r="B10813" t="s">
        <v>2990</v>
      </c>
      <c r="C10813" s="4">
        <v>37380</v>
      </c>
      <c r="D10813">
        <v>899126162</v>
      </c>
      <c r="E10813">
        <f>VLOOKUP(D10813,  base_salary!A:A, 1, FALSE)</f>
        <v>899126162</v>
      </c>
      <c r="F10813">
        <f t="shared" si="336"/>
        <v>0</v>
      </c>
      <c r="G10813">
        <f t="shared" ca="1" si="337"/>
        <v>0</v>
      </c>
    </row>
    <row r="10814" spans="1:7" x14ac:dyDescent="0.25">
      <c r="A10814" t="s">
        <v>13123</v>
      </c>
      <c r="B10814" t="s">
        <v>2225</v>
      </c>
      <c r="C10814" s="4">
        <v>48522</v>
      </c>
      <c r="D10814">
        <v>6402318035</v>
      </c>
      <c r="E10814">
        <f>VLOOKUP(D10814,  base_salary!A:A, 1, FALSE)</f>
        <v>6402318035</v>
      </c>
      <c r="F10814">
        <f t="shared" si="336"/>
        <v>0</v>
      </c>
      <c r="G10814">
        <f t="shared" ca="1" si="337"/>
        <v>0</v>
      </c>
    </row>
    <row r="10815" spans="1:7" x14ac:dyDescent="0.25">
      <c r="A10815" t="s">
        <v>13124</v>
      </c>
      <c r="B10815" t="s">
        <v>1976</v>
      </c>
      <c r="C10815" s="4">
        <v>32738</v>
      </c>
      <c r="D10815">
        <v>6801140183</v>
      </c>
      <c r="E10815">
        <f>VLOOKUP(D10815,  base_salary!A:A, 1, FALSE)</f>
        <v>6801140183</v>
      </c>
      <c r="F10815">
        <f t="shared" si="336"/>
        <v>0</v>
      </c>
      <c r="G10815">
        <f t="shared" ca="1" si="337"/>
        <v>0</v>
      </c>
    </row>
    <row r="10816" spans="1:7" x14ac:dyDescent="0.25">
      <c r="A10816" t="s">
        <v>13125</v>
      </c>
      <c r="B10816" t="s">
        <v>2409</v>
      </c>
      <c r="C10816" s="4">
        <v>45225</v>
      </c>
      <c r="D10816">
        <v>3545427749</v>
      </c>
      <c r="E10816">
        <f>VLOOKUP(D10816,  base_salary!A:A, 1, FALSE)</f>
        <v>3545427749</v>
      </c>
      <c r="F10816">
        <f t="shared" si="336"/>
        <v>0</v>
      </c>
      <c r="G10816">
        <f t="shared" ca="1" si="337"/>
        <v>0</v>
      </c>
    </row>
    <row r="10817" spans="1:7" x14ac:dyDescent="0.25">
      <c r="A10817" t="s">
        <v>13126</v>
      </c>
      <c r="B10817" t="s">
        <v>2316</v>
      </c>
      <c r="C10817" s="4">
        <v>15589</v>
      </c>
      <c r="D10817">
        <v>2757793764</v>
      </c>
      <c r="E10817">
        <f>VLOOKUP(D10817,  base_salary!A:A, 1, FALSE)</f>
        <v>2757793764</v>
      </c>
      <c r="F10817">
        <f t="shared" si="336"/>
        <v>0</v>
      </c>
      <c r="G10817">
        <f t="shared" ca="1" si="337"/>
        <v>0</v>
      </c>
    </row>
    <row r="10818" spans="1:7" x14ac:dyDescent="0.25">
      <c r="A10818" t="s">
        <v>13127</v>
      </c>
      <c r="B10818" t="s">
        <v>2329</v>
      </c>
      <c r="C10818" s="4">
        <v>47259</v>
      </c>
      <c r="D10818">
        <v>5358183647</v>
      </c>
      <c r="E10818">
        <f>VLOOKUP(D10818,  base_salary!A:A, 1, FALSE)</f>
        <v>5358183647</v>
      </c>
      <c r="F10818">
        <f t="shared" si="336"/>
        <v>0</v>
      </c>
      <c r="G10818">
        <f t="shared" ca="1" si="337"/>
        <v>0</v>
      </c>
    </row>
    <row r="10819" spans="1:7" x14ac:dyDescent="0.25">
      <c r="A10819" t="s">
        <v>13128</v>
      </c>
      <c r="B10819" t="s">
        <v>3297</v>
      </c>
      <c r="C10819" s="4">
        <v>23375</v>
      </c>
      <c r="D10819">
        <v>3235176993</v>
      </c>
      <c r="E10819">
        <f>VLOOKUP(D10819,  base_salary!A:A, 1, FALSE)</f>
        <v>3235176993</v>
      </c>
      <c r="F10819">
        <f t="shared" ref="F10819:F10882" si="338">IF(ISERROR(E10819), 1, 0)</f>
        <v>0</v>
      </c>
      <c r="G10819">
        <f t="shared" ref="G10819:G10882" ca="1" si="339">SUM(G:G)</f>
        <v>0</v>
      </c>
    </row>
    <row r="10820" spans="1:7" x14ac:dyDescent="0.25">
      <c r="A10820" t="s">
        <v>13129</v>
      </c>
      <c r="B10820" t="s">
        <v>2587</v>
      </c>
      <c r="C10820" s="4">
        <v>24568</v>
      </c>
      <c r="D10820">
        <v>7338728615</v>
      </c>
      <c r="E10820">
        <f>VLOOKUP(D10820,  base_salary!A:A, 1, FALSE)</f>
        <v>7338728615</v>
      </c>
      <c r="F10820">
        <f t="shared" si="338"/>
        <v>0</v>
      </c>
      <c r="G10820">
        <f t="shared" ca="1" si="339"/>
        <v>0</v>
      </c>
    </row>
    <row r="10821" spans="1:7" x14ac:dyDescent="0.25">
      <c r="A10821" t="s">
        <v>13130</v>
      </c>
      <c r="B10821" t="s">
        <v>1944</v>
      </c>
      <c r="C10821" s="4">
        <v>32480</v>
      </c>
      <c r="D10821">
        <v>3933021111</v>
      </c>
      <c r="E10821">
        <f>VLOOKUP(D10821,  base_salary!A:A, 1, FALSE)</f>
        <v>3933021111</v>
      </c>
      <c r="F10821">
        <f t="shared" si="338"/>
        <v>0</v>
      </c>
      <c r="G10821">
        <f t="shared" ca="1" si="339"/>
        <v>0</v>
      </c>
    </row>
    <row r="10822" spans="1:7" x14ac:dyDescent="0.25">
      <c r="A10822" t="s">
        <v>13131</v>
      </c>
      <c r="B10822" t="s">
        <v>2459</v>
      </c>
      <c r="C10822" s="4">
        <v>11465</v>
      </c>
      <c r="D10822">
        <v>9684187432</v>
      </c>
      <c r="E10822">
        <f>VLOOKUP(D10822,  base_salary!A:A, 1, FALSE)</f>
        <v>9684187432</v>
      </c>
      <c r="F10822">
        <f t="shared" si="338"/>
        <v>0</v>
      </c>
      <c r="G10822">
        <f t="shared" ca="1" si="339"/>
        <v>0</v>
      </c>
    </row>
    <row r="10823" spans="1:7" x14ac:dyDescent="0.25">
      <c r="A10823" t="s">
        <v>13132</v>
      </c>
      <c r="B10823" t="s">
        <v>2663</v>
      </c>
      <c r="C10823" s="4">
        <v>59260</v>
      </c>
      <c r="D10823">
        <v>9854387496</v>
      </c>
      <c r="E10823">
        <f>VLOOKUP(D10823,  base_salary!A:A, 1, FALSE)</f>
        <v>9854387496</v>
      </c>
      <c r="F10823">
        <f t="shared" si="338"/>
        <v>0</v>
      </c>
      <c r="G10823">
        <f t="shared" ca="1" si="339"/>
        <v>0</v>
      </c>
    </row>
    <row r="10824" spans="1:7" x14ac:dyDescent="0.25">
      <c r="A10824" t="s">
        <v>13133</v>
      </c>
      <c r="B10824" t="s">
        <v>2290</v>
      </c>
      <c r="C10824" s="4">
        <v>37771</v>
      </c>
      <c r="D10824">
        <v>3764546336</v>
      </c>
      <c r="E10824">
        <f>VLOOKUP(D10824,  base_salary!A:A, 1, FALSE)</f>
        <v>3764546336</v>
      </c>
      <c r="F10824">
        <f t="shared" si="338"/>
        <v>0</v>
      </c>
      <c r="G10824">
        <f t="shared" ca="1" si="339"/>
        <v>0</v>
      </c>
    </row>
    <row r="10825" spans="1:7" x14ac:dyDescent="0.25">
      <c r="A10825" t="s">
        <v>13134</v>
      </c>
      <c r="B10825" t="s">
        <v>2290</v>
      </c>
      <c r="C10825" s="4">
        <v>23691</v>
      </c>
      <c r="D10825">
        <v>5998486889</v>
      </c>
      <c r="E10825">
        <f>VLOOKUP(D10825,  base_salary!A:A, 1, FALSE)</f>
        <v>5998486889</v>
      </c>
      <c r="F10825">
        <f t="shared" si="338"/>
        <v>0</v>
      </c>
      <c r="G10825">
        <f t="shared" ca="1" si="339"/>
        <v>0</v>
      </c>
    </row>
    <row r="10826" spans="1:7" x14ac:dyDescent="0.25">
      <c r="A10826" t="s">
        <v>13135</v>
      </c>
      <c r="B10826" t="s">
        <v>2587</v>
      </c>
      <c r="C10826" s="4">
        <v>52534</v>
      </c>
      <c r="D10826">
        <v>7560031153</v>
      </c>
      <c r="E10826">
        <f>VLOOKUP(D10826,  base_salary!A:A, 1, FALSE)</f>
        <v>7560031153</v>
      </c>
      <c r="F10826">
        <f t="shared" si="338"/>
        <v>0</v>
      </c>
      <c r="G10826">
        <f t="shared" ca="1" si="339"/>
        <v>0</v>
      </c>
    </row>
    <row r="10827" spans="1:7" x14ac:dyDescent="0.25">
      <c r="A10827" t="s">
        <v>13136</v>
      </c>
      <c r="B10827" t="s">
        <v>3583</v>
      </c>
      <c r="C10827" s="4">
        <v>12824</v>
      </c>
      <c r="D10827">
        <v>5990182805</v>
      </c>
      <c r="E10827">
        <f>VLOOKUP(D10827,  base_salary!A:A, 1, FALSE)</f>
        <v>5990182805</v>
      </c>
      <c r="F10827">
        <f t="shared" si="338"/>
        <v>0</v>
      </c>
      <c r="G10827">
        <f t="shared" ca="1" si="339"/>
        <v>0</v>
      </c>
    </row>
    <row r="10828" spans="1:7" x14ac:dyDescent="0.25">
      <c r="A10828" t="s">
        <v>13137</v>
      </c>
      <c r="B10828" t="s">
        <v>1993</v>
      </c>
      <c r="C10828" s="4">
        <v>43523</v>
      </c>
      <c r="D10828">
        <v>2376099331</v>
      </c>
      <c r="E10828">
        <f>VLOOKUP(D10828,  base_salary!A:A, 1, FALSE)</f>
        <v>2376099331</v>
      </c>
      <c r="F10828">
        <f t="shared" si="338"/>
        <v>0</v>
      </c>
      <c r="G10828">
        <f t="shared" ca="1" si="339"/>
        <v>0</v>
      </c>
    </row>
    <row r="10829" spans="1:7" x14ac:dyDescent="0.25">
      <c r="A10829" t="s">
        <v>13138</v>
      </c>
      <c r="B10829" t="s">
        <v>2079</v>
      </c>
      <c r="C10829" s="4">
        <v>37555</v>
      </c>
      <c r="D10829">
        <v>6000780338</v>
      </c>
      <c r="E10829">
        <f>VLOOKUP(D10829,  base_salary!A:A, 1, FALSE)</f>
        <v>6000780338</v>
      </c>
      <c r="F10829">
        <f t="shared" si="338"/>
        <v>0</v>
      </c>
      <c r="G10829">
        <f t="shared" ca="1" si="339"/>
        <v>0</v>
      </c>
    </row>
    <row r="10830" spans="1:7" x14ac:dyDescent="0.25">
      <c r="A10830" t="s">
        <v>13139</v>
      </c>
      <c r="B10830" t="s">
        <v>2869</v>
      </c>
      <c r="C10830" s="4">
        <v>21736</v>
      </c>
      <c r="D10830">
        <v>999389173</v>
      </c>
      <c r="E10830">
        <f>VLOOKUP(D10830,  base_salary!A:A, 1, FALSE)</f>
        <v>999389173</v>
      </c>
      <c r="F10830">
        <f t="shared" si="338"/>
        <v>0</v>
      </c>
      <c r="G10830">
        <f t="shared" ca="1" si="339"/>
        <v>0</v>
      </c>
    </row>
    <row r="10831" spans="1:7" x14ac:dyDescent="0.25">
      <c r="A10831" t="s">
        <v>13140</v>
      </c>
      <c r="B10831" t="s">
        <v>4864</v>
      </c>
      <c r="C10831" s="4">
        <v>18571</v>
      </c>
      <c r="D10831">
        <v>6938295417</v>
      </c>
      <c r="E10831">
        <f>VLOOKUP(D10831,  base_salary!A:A, 1, FALSE)</f>
        <v>6938295417</v>
      </c>
      <c r="F10831">
        <f t="shared" si="338"/>
        <v>0</v>
      </c>
      <c r="G10831">
        <f t="shared" ca="1" si="339"/>
        <v>0</v>
      </c>
    </row>
    <row r="10832" spans="1:7" x14ac:dyDescent="0.25">
      <c r="A10832" t="s">
        <v>13141</v>
      </c>
      <c r="B10832" t="s">
        <v>2488</v>
      </c>
      <c r="C10832" s="4">
        <v>31240</v>
      </c>
      <c r="D10832">
        <v>9155356869</v>
      </c>
      <c r="E10832">
        <f>VLOOKUP(D10832,  base_salary!A:A, 1, FALSE)</f>
        <v>9155356869</v>
      </c>
      <c r="F10832">
        <f t="shared" si="338"/>
        <v>0</v>
      </c>
      <c r="G10832">
        <f t="shared" ca="1" si="339"/>
        <v>0</v>
      </c>
    </row>
    <row r="10833" spans="1:7" x14ac:dyDescent="0.25">
      <c r="A10833" t="s">
        <v>13142</v>
      </c>
      <c r="B10833" t="s">
        <v>3753</v>
      </c>
      <c r="C10833" s="4">
        <v>17370</v>
      </c>
      <c r="D10833">
        <v>4997183822</v>
      </c>
      <c r="E10833">
        <f>VLOOKUP(D10833,  base_salary!A:A, 1, FALSE)</f>
        <v>4997183822</v>
      </c>
      <c r="F10833">
        <f t="shared" si="338"/>
        <v>0</v>
      </c>
      <c r="G10833">
        <f t="shared" ca="1" si="339"/>
        <v>0</v>
      </c>
    </row>
    <row r="10834" spans="1:7" x14ac:dyDescent="0.25">
      <c r="A10834" t="s">
        <v>13143</v>
      </c>
      <c r="B10834" t="s">
        <v>2123</v>
      </c>
      <c r="C10834" s="4">
        <v>50958</v>
      </c>
      <c r="D10834">
        <v>3435517239</v>
      </c>
      <c r="E10834">
        <f>VLOOKUP(D10834,  base_salary!A:A, 1, FALSE)</f>
        <v>3435517239</v>
      </c>
      <c r="F10834">
        <f t="shared" si="338"/>
        <v>0</v>
      </c>
      <c r="G10834">
        <f t="shared" ca="1" si="339"/>
        <v>0</v>
      </c>
    </row>
    <row r="10835" spans="1:7" x14ac:dyDescent="0.25">
      <c r="A10835" t="s">
        <v>13144</v>
      </c>
      <c r="B10835" t="s">
        <v>3720</v>
      </c>
      <c r="C10835" s="4">
        <v>45385</v>
      </c>
      <c r="D10835">
        <v>4398950745</v>
      </c>
      <c r="E10835">
        <f>VLOOKUP(D10835,  base_salary!A:A, 1, FALSE)</f>
        <v>4398950745</v>
      </c>
      <c r="F10835">
        <f t="shared" si="338"/>
        <v>0</v>
      </c>
      <c r="G10835">
        <f t="shared" ca="1" si="339"/>
        <v>0</v>
      </c>
    </row>
    <row r="10836" spans="1:7" x14ac:dyDescent="0.25">
      <c r="A10836" t="s">
        <v>13145</v>
      </c>
      <c r="B10836" t="s">
        <v>2548</v>
      </c>
      <c r="C10836" s="4">
        <v>36773</v>
      </c>
      <c r="D10836">
        <v>4579641655</v>
      </c>
      <c r="E10836">
        <f>VLOOKUP(D10836,  base_salary!A:A, 1, FALSE)</f>
        <v>4579641655</v>
      </c>
      <c r="F10836">
        <f t="shared" si="338"/>
        <v>0</v>
      </c>
      <c r="G10836">
        <f t="shared" ca="1" si="339"/>
        <v>0</v>
      </c>
    </row>
    <row r="10837" spans="1:7" x14ac:dyDescent="0.25">
      <c r="A10837" t="s">
        <v>13146</v>
      </c>
      <c r="B10837" t="s">
        <v>2869</v>
      </c>
      <c r="C10837" s="4">
        <v>55371</v>
      </c>
      <c r="D10837">
        <v>3935718624</v>
      </c>
      <c r="E10837">
        <f>VLOOKUP(D10837,  base_salary!A:A, 1, FALSE)</f>
        <v>3935718624</v>
      </c>
      <c r="F10837">
        <f t="shared" si="338"/>
        <v>0</v>
      </c>
      <c r="G10837">
        <f t="shared" ca="1" si="339"/>
        <v>0</v>
      </c>
    </row>
    <row r="10838" spans="1:7" x14ac:dyDescent="0.25">
      <c r="A10838" t="s">
        <v>13147</v>
      </c>
      <c r="B10838" t="s">
        <v>2593</v>
      </c>
      <c r="C10838" s="4">
        <v>44749</v>
      </c>
      <c r="D10838">
        <v>115757341</v>
      </c>
      <c r="E10838">
        <f>VLOOKUP(D10838,  base_salary!A:A, 1, FALSE)</f>
        <v>115757341</v>
      </c>
      <c r="F10838">
        <f t="shared" si="338"/>
        <v>0</v>
      </c>
      <c r="G10838">
        <f t="shared" ca="1" si="339"/>
        <v>0</v>
      </c>
    </row>
    <row r="10839" spans="1:7" x14ac:dyDescent="0.25">
      <c r="A10839" t="s">
        <v>13148</v>
      </c>
      <c r="B10839" t="s">
        <v>2083</v>
      </c>
      <c r="C10839" s="4">
        <v>22102</v>
      </c>
      <c r="D10839">
        <v>7140803102</v>
      </c>
      <c r="E10839">
        <f>VLOOKUP(D10839,  base_salary!A:A, 1, FALSE)</f>
        <v>7140803102</v>
      </c>
      <c r="F10839">
        <f t="shared" si="338"/>
        <v>0</v>
      </c>
      <c r="G10839">
        <f t="shared" ca="1" si="339"/>
        <v>0</v>
      </c>
    </row>
    <row r="10840" spans="1:7" x14ac:dyDescent="0.25">
      <c r="A10840" t="s">
        <v>13149</v>
      </c>
      <c r="B10840" t="s">
        <v>2246</v>
      </c>
      <c r="C10840" s="4">
        <v>25652</v>
      </c>
      <c r="D10840">
        <v>7892446737</v>
      </c>
      <c r="E10840">
        <f>VLOOKUP(D10840,  base_salary!A:A, 1, FALSE)</f>
        <v>7892446737</v>
      </c>
      <c r="F10840">
        <f t="shared" si="338"/>
        <v>0</v>
      </c>
      <c r="G10840">
        <f t="shared" ca="1" si="339"/>
        <v>0</v>
      </c>
    </row>
    <row r="10841" spans="1:7" x14ac:dyDescent="0.25">
      <c r="A10841" t="s">
        <v>13150</v>
      </c>
      <c r="B10841" t="s">
        <v>3376</v>
      </c>
      <c r="C10841" s="4">
        <v>46903</v>
      </c>
      <c r="D10841">
        <v>8731494560</v>
      </c>
      <c r="E10841">
        <f>VLOOKUP(D10841,  base_salary!A:A, 1, FALSE)</f>
        <v>8731494560</v>
      </c>
      <c r="F10841">
        <f t="shared" si="338"/>
        <v>0</v>
      </c>
      <c r="G10841">
        <f t="shared" ca="1" si="339"/>
        <v>0</v>
      </c>
    </row>
    <row r="10842" spans="1:7" x14ac:dyDescent="0.25">
      <c r="A10842" t="s">
        <v>13151</v>
      </c>
      <c r="B10842" t="s">
        <v>3291</v>
      </c>
      <c r="C10842" s="4">
        <v>17893</v>
      </c>
      <c r="D10842">
        <v>3858163570</v>
      </c>
      <c r="E10842">
        <f>VLOOKUP(D10842,  base_salary!A:A, 1, FALSE)</f>
        <v>3858163570</v>
      </c>
      <c r="F10842">
        <f t="shared" si="338"/>
        <v>0</v>
      </c>
      <c r="G10842">
        <f t="shared" ca="1" si="339"/>
        <v>0</v>
      </c>
    </row>
    <row r="10843" spans="1:7" x14ac:dyDescent="0.25">
      <c r="A10843" t="s">
        <v>13152</v>
      </c>
      <c r="B10843" t="s">
        <v>2869</v>
      </c>
      <c r="C10843" s="4">
        <v>45069</v>
      </c>
      <c r="D10843">
        <v>4049350750</v>
      </c>
      <c r="E10843">
        <f>VLOOKUP(D10843,  base_salary!A:A, 1, FALSE)</f>
        <v>4049350750</v>
      </c>
      <c r="F10843">
        <f t="shared" si="338"/>
        <v>0</v>
      </c>
      <c r="G10843">
        <f t="shared" ca="1" si="339"/>
        <v>0</v>
      </c>
    </row>
    <row r="10844" spans="1:7" x14ac:dyDescent="0.25">
      <c r="A10844" t="s">
        <v>13153</v>
      </c>
      <c r="B10844" t="s">
        <v>1938</v>
      </c>
      <c r="C10844" s="4">
        <v>13058</v>
      </c>
      <c r="D10844">
        <v>4029727026</v>
      </c>
      <c r="E10844">
        <f>VLOOKUP(D10844,  base_salary!A:A, 1, FALSE)</f>
        <v>4029727026</v>
      </c>
      <c r="F10844">
        <f t="shared" si="338"/>
        <v>0</v>
      </c>
      <c r="G10844">
        <f t="shared" ca="1" si="339"/>
        <v>0</v>
      </c>
    </row>
    <row r="10845" spans="1:7" x14ac:dyDescent="0.25">
      <c r="A10845" t="s">
        <v>13154</v>
      </c>
      <c r="B10845" t="s">
        <v>2663</v>
      </c>
      <c r="C10845" s="4">
        <v>12319</v>
      </c>
      <c r="D10845">
        <v>8175279842</v>
      </c>
      <c r="E10845">
        <f>VLOOKUP(D10845,  base_salary!A:A, 1, FALSE)</f>
        <v>8175279842</v>
      </c>
      <c r="F10845">
        <f t="shared" si="338"/>
        <v>0</v>
      </c>
      <c r="G10845">
        <f t="shared" ca="1" si="339"/>
        <v>0</v>
      </c>
    </row>
    <row r="10846" spans="1:7" x14ac:dyDescent="0.25">
      <c r="A10846" t="s">
        <v>13155</v>
      </c>
      <c r="B10846" t="s">
        <v>2166</v>
      </c>
      <c r="C10846" s="4">
        <v>36794</v>
      </c>
      <c r="D10846">
        <v>3991175401</v>
      </c>
      <c r="E10846">
        <f>VLOOKUP(D10846,  base_salary!A:A, 1, FALSE)</f>
        <v>3991175401</v>
      </c>
      <c r="F10846">
        <f t="shared" si="338"/>
        <v>0</v>
      </c>
      <c r="G10846">
        <f t="shared" ca="1" si="339"/>
        <v>0</v>
      </c>
    </row>
    <row r="10847" spans="1:7" x14ac:dyDescent="0.25">
      <c r="A10847" t="s">
        <v>13156</v>
      </c>
      <c r="B10847" t="s">
        <v>1956</v>
      </c>
      <c r="C10847" s="4">
        <v>40661</v>
      </c>
      <c r="D10847">
        <v>7645724897</v>
      </c>
      <c r="E10847">
        <f>VLOOKUP(D10847,  base_salary!A:A, 1, FALSE)</f>
        <v>7645724897</v>
      </c>
      <c r="F10847">
        <f t="shared" si="338"/>
        <v>0</v>
      </c>
      <c r="G10847">
        <f t="shared" ca="1" si="339"/>
        <v>0</v>
      </c>
    </row>
    <row r="10848" spans="1:7" x14ac:dyDescent="0.25">
      <c r="A10848" t="s">
        <v>13157</v>
      </c>
      <c r="B10848" t="s">
        <v>1942</v>
      </c>
      <c r="C10848" s="4">
        <v>21910</v>
      </c>
      <c r="D10848">
        <v>4718207207</v>
      </c>
      <c r="E10848">
        <f>VLOOKUP(D10848,  base_salary!A:A, 1, FALSE)</f>
        <v>4718207207</v>
      </c>
      <c r="F10848">
        <f t="shared" si="338"/>
        <v>0</v>
      </c>
      <c r="G10848">
        <f t="shared" ca="1" si="339"/>
        <v>0</v>
      </c>
    </row>
    <row r="10849" spans="1:7" x14ac:dyDescent="0.25">
      <c r="A10849" t="s">
        <v>13158</v>
      </c>
      <c r="B10849" t="s">
        <v>2141</v>
      </c>
      <c r="C10849" s="4">
        <v>29796</v>
      </c>
      <c r="D10849">
        <v>6313424239</v>
      </c>
      <c r="E10849">
        <f>VLOOKUP(D10849,  base_salary!A:A, 1, FALSE)</f>
        <v>6313424239</v>
      </c>
      <c r="F10849">
        <f t="shared" si="338"/>
        <v>0</v>
      </c>
      <c r="G10849">
        <f t="shared" ca="1" si="339"/>
        <v>0</v>
      </c>
    </row>
    <row r="10850" spans="1:7" x14ac:dyDescent="0.25">
      <c r="A10850" t="s">
        <v>13159</v>
      </c>
      <c r="B10850" t="s">
        <v>2468</v>
      </c>
      <c r="C10850" s="4">
        <v>26967</v>
      </c>
      <c r="D10850">
        <v>2297168497</v>
      </c>
      <c r="E10850">
        <f>VLOOKUP(D10850,  base_salary!A:A, 1, FALSE)</f>
        <v>2297168497</v>
      </c>
      <c r="F10850">
        <f t="shared" si="338"/>
        <v>0</v>
      </c>
      <c r="G10850">
        <f t="shared" ca="1" si="339"/>
        <v>0</v>
      </c>
    </row>
    <row r="10851" spans="1:7" x14ac:dyDescent="0.25">
      <c r="A10851" t="s">
        <v>13160</v>
      </c>
      <c r="B10851" t="s">
        <v>3753</v>
      </c>
      <c r="C10851" s="4">
        <v>52167</v>
      </c>
      <c r="D10851">
        <v>4037854406</v>
      </c>
      <c r="E10851">
        <f>VLOOKUP(D10851,  base_salary!A:A, 1, FALSE)</f>
        <v>4037854406</v>
      </c>
      <c r="F10851">
        <f t="shared" si="338"/>
        <v>0</v>
      </c>
      <c r="G10851">
        <f t="shared" ca="1" si="339"/>
        <v>0</v>
      </c>
    </row>
    <row r="10852" spans="1:7" x14ac:dyDescent="0.25">
      <c r="A10852" t="s">
        <v>13161</v>
      </c>
      <c r="B10852" t="s">
        <v>5394</v>
      </c>
      <c r="C10852" s="4">
        <v>39067</v>
      </c>
      <c r="D10852">
        <v>3642452728</v>
      </c>
      <c r="E10852">
        <f>VLOOKUP(D10852,  base_salary!A:A, 1, FALSE)</f>
        <v>3642452728</v>
      </c>
      <c r="F10852">
        <f t="shared" si="338"/>
        <v>0</v>
      </c>
      <c r="G10852">
        <f t="shared" ca="1" si="339"/>
        <v>0</v>
      </c>
    </row>
    <row r="10853" spans="1:7" x14ac:dyDescent="0.25">
      <c r="A10853" t="s">
        <v>13162</v>
      </c>
      <c r="B10853" t="s">
        <v>3356</v>
      </c>
      <c r="C10853" s="4">
        <v>34848</v>
      </c>
      <c r="D10853">
        <v>3933021111</v>
      </c>
      <c r="E10853">
        <f>VLOOKUP(D10853,  base_salary!A:A, 1, FALSE)</f>
        <v>3933021111</v>
      </c>
      <c r="F10853">
        <f t="shared" si="338"/>
        <v>0</v>
      </c>
      <c r="G10853">
        <f t="shared" ca="1" si="339"/>
        <v>0</v>
      </c>
    </row>
    <row r="10854" spans="1:7" x14ac:dyDescent="0.25">
      <c r="A10854" t="s">
        <v>13163</v>
      </c>
      <c r="B10854" t="s">
        <v>2300</v>
      </c>
      <c r="C10854" s="4">
        <v>44923</v>
      </c>
      <c r="D10854">
        <v>7885796000</v>
      </c>
      <c r="E10854">
        <f>VLOOKUP(D10854,  base_salary!A:A, 1, FALSE)</f>
        <v>7885796000</v>
      </c>
      <c r="F10854">
        <f t="shared" si="338"/>
        <v>0</v>
      </c>
      <c r="G10854">
        <f t="shared" ca="1" si="339"/>
        <v>0</v>
      </c>
    </row>
    <row r="10855" spans="1:7" x14ac:dyDescent="0.25">
      <c r="A10855" t="s">
        <v>13164</v>
      </c>
      <c r="B10855" t="s">
        <v>2008</v>
      </c>
      <c r="C10855" s="4">
        <v>29453</v>
      </c>
      <c r="D10855">
        <v>7516977292</v>
      </c>
      <c r="E10855">
        <f>VLOOKUP(D10855,  base_salary!A:A, 1, FALSE)</f>
        <v>7516977292</v>
      </c>
      <c r="F10855">
        <f t="shared" si="338"/>
        <v>0</v>
      </c>
      <c r="G10855">
        <f t="shared" ca="1" si="339"/>
        <v>0</v>
      </c>
    </row>
    <row r="10856" spans="1:7" x14ac:dyDescent="0.25">
      <c r="A10856" t="s">
        <v>13165</v>
      </c>
      <c r="B10856" t="s">
        <v>2177</v>
      </c>
      <c r="C10856" s="4">
        <v>31667</v>
      </c>
      <c r="D10856">
        <v>9163060264</v>
      </c>
      <c r="E10856">
        <f>VLOOKUP(D10856,  base_salary!A:A, 1, FALSE)</f>
        <v>9163060264</v>
      </c>
      <c r="F10856">
        <f t="shared" si="338"/>
        <v>0</v>
      </c>
      <c r="G10856">
        <f t="shared" ca="1" si="339"/>
        <v>0</v>
      </c>
    </row>
    <row r="10857" spans="1:7" x14ac:dyDescent="0.25">
      <c r="A10857" t="s">
        <v>13166</v>
      </c>
      <c r="B10857" t="s">
        <v>2020</v>
      </c>
      <c r="C10857" s="4">
        <v>24477</v>
      </c>
      <c r="D10857">
        <v>4730395069</v>
      </c>
      <c r="E10857">
        <f>VLOOKUP(D10857,  base_salary!A:A, 1, FALSE)</f>
        <v>4730395069</v>
      </c>
      <c r="F10857">
        <f t="shared" si="338"/>
        <v>0</v>
      </c>
      <c r="G10857">
        <f t="shared" ca="1" si="339"/>
        <v>0</v>
      </c>
    </row>
    <row r="10858" spans="1:7" x14ac:dyDescent="0.25">
      <c r="A10858" t="s">
        <v>13167</v>
      </c>
      <c r="B10858" t="s">
        <v>1944</v>
      </c>
      <c r="C10858" s="4">
        <v>51612</v>
      </c>
      <c r="D10858">
        <v>8945564357</v>
      </c>
      <c r="E10858">
        <f>VLOOKUP(D10858,  base_salary!A:A, 1, FALSE)</f>
        <v>8945564357</v>
      </c>
      <c r="F10858">
        <f t="shared" si="338"/>
        <v>0</v>
      </c>
      <c r="G10858">
        <f t="shared" ca="1" si="339"/>
        <v>0</v>
      </c>
    </row>
    <row r="10859" spans="1:7" x14ac:dyDescent="0.25">
      <c r="A10859" t="s">
        <v>13168</v>
      </c>
      <c r="B10859" t="s">
        <v>3753</v>
      </c>
      <c r="C10859" s="4">
        <v>43193</v>
      </c>
      <c r="D10859">
        <v>9292607561</v>
      </c>
      <c r="E10859">
        <f>VLOOKUP(D10859,  base_salary!A:A, 1, FALSE)</f>
        <v>9292607561</v>
      </c>
      <c r="F10859">
        <f t="shared" si="338"/>
        <v>0</v>
      </c>
      <c r="G10859">
        <f t="shared" ca="1" si="339"/>
        <v>0</v>
      </c>
    </row>
    <row r="10860" spans="1:7" x14ac:dyDescent="0.25">
      <c r="A10860" t="s">
        <v>13169</v>
      </c>
      <c r="B10860" t="s">
        <v>2436</v>
      </c>
      <c r="C10860" s="4">
        <v>30727</v>
      </c>
      <c r="D10860">
        <v>5929508313</v>
      </c>
      <c r="E10860">
        <f>VLOOKUP(D10860,  base_salary!A:A, 1, FALSE)</f>
        <v>5929508313</v>
      </c>
      <c r="F10860">
        <f t="shared" si="338"/>
        <v>0</v>
      </c>
      <c r="G10860">
        <f t="shared" ca="1" si="339"/>
        <v>0</v>
      </c>
    </row>
    <row r="10861" spans="1:7" x14ac:dyDescent="0.25">
      <c r="A10861" t="s">
        <v>13170</v>
      </c>
      <c r="B10861" t="s">
        <v>2977</v>
      </c>
      <c r="C10861" s="4">
        <v>35662</v>
      </c>
      <c r="D10861">
        <v>7462528568</v>
      </c>
      <c r="E10861">
        <f>VLOOKUP(D10861,  base_salary!A:A, 1, FALSE)</f>
        <v>7462528568</v>
      </c>
      <c r="F10861">
        <f t="shared" si="338"/>
        <v>0</v>
      </c>
      <c r="G10861">
        <f t="shared" ca="1" si="339"/>
        <v>0</v>
      </c>
    </row>
    <row r="10862" spans="1:7" x14ac:dyDescent="0.25">
      <c r="A10862" t="s">
        <v>13171</v>
      </c>
      <c r="B10862" t="s">
        <v>2663</v>
      </c>
      <c r="C10862" s="4">
        <v>17532</v>
      </c>
      <c r="D10862">
        <v>6510701464</v>
      </c>
      <c r="E10862">
        <f>VLOOKUP(D10862,  base_salary!A:A, 1, FALSE)</f>
        <v>6510701464</v>
      </c>
      <c r="F10862">
        <f t="shared" si="338"/>
        <v>0</v>
      </c>
      <c r="G10862">
        <f t="shared" ca="1" si="339"/>
        <v>0</v>
      </c>
    </row>
    <row r="10863" spans="1:7" x14ac:dyDescent="0.25">
      <c r="A10863" t="s">
        <v>13172</v>
      </c>
      <c r="B10863" t="s">
        <v>2800</v>
      </c>
      <c r="C10863" s="4">
        <v>52586</v>
      </c>
      <c r="D10863">
        <v>3303111790</v>
      </c>
      <c r="E10863">
        <f>VLOOKUP(D10863,  base_salary!A:A, 1, FALSE)</f>
        <v>3303111790</v>
      </c>
      <c r="F10863">
        <f t="shared" si="338"/>
        <v>0</v>
      </c>
      <c r="G10863">
        <f t="shared" ca="1" si="339"/>
        <v>0</v>
      </c>
    </row>
    <row r="10864" spans="1:7" x14ac:dyDescent="0.25">
      <c r="A10864" t="s">
        <v>13173</v>
      </c>
      <c r="B10864" t="s">
        <v>2111</v>
      </c>
      <c r="C10864" s="4">
        <v>37936</v>
      </c>
      <c r="D10864">
        <v>3642988458</v>
      </c>
      <c r="E10864">
        <f>VLOOKUP(D10864,  base_salary!A:A, 1, FALSE)</f>
        <v>3642988458</v>
      </c>
      <c r="F10864">
        <f t="shared" si="338"/>
        <v>0</v>
      </c>
      <c r="G10864">
        <f t="shared" ca="1" si="339"/>
        <v>0</v>
      </c>
    </row>
    <row r="10865" spans="1:7" x14ac:dyDescent="0.25">
      <c r="A10865" t="s">
        <v>13174</v>
      </c>
      <c r="B10865" t="s">
        <v>2503</v>
      </c>
      <c r="C10865" s="4">
        <v>53731</v>
      </c>
      <c r="D10865">
        <v>7268478941</v>
      </c>
      <c r="E10865">
        <f>VLOOKUP(D10865,  base_salary!A:A, 1, FALSE)</f>
        <v>7268478941</v>
      </c>
      <c r="F10865">
        <f t="shared" si="338"/>
        <v>0</v>
      </c>
      <c r="G10865">
        <f t="shared" ca="1" si="339"/>
        <v>0</v>
      </c>
    </row>
    <row r="10866" spans="1:7" x14ac:dyDescent="0.25">
      <c r="A10866" t="s">
        <v>13175</v>
      </c>
      <c r="B10866" t="s">
        <v>2536</v>
      </c>
      <c r="C10866" s="4">
        <v>53089</v>
      </c>
      <c r="D10866">
        <v>5623930522</v>
      </c>
      <c r="E10866">
        <f>VLOOKUP(D10866,  base_salary!A:A, 1, FALSE)</f>
        <v>5623930522</v>
      </c>
      <c r="F10866">
        <f t="shared" si="338"/>
        <v>0</v>
      </c>
      <c r="G10866">
        <f t="shared" ca="1" si="339"/>
        <v>0</v>
      </c>
    </row>
    <row r="10867" spans="1:7" x14ac:dyDescent="0.25">
      <c r="A10867" t="s">
        <v>13176</v>
      </c>
      <c r="B10867" t="s">
        <v>1995</v>
      </c>
      <c r="C10867" s="4">
        <v>37300</v>
      </c>
      <c r="D10867">
        <v>7783641539</v>
      </c>
      <c r="E10867">
        <f>VLOOKUP(D10867,  base_salary!A:A, 1, FALSE)</f>
        <v>7783641539</v>
      </c>
      <c r="F10867">
        <f t="shared" si="338"/>
        <v>0</v>
      </c>
      <c r="G10867">
        <f t="shared" ca="1" si="339"/>
        <v>0</v>
      </c>
    </row>
    <row r="10868" spans="1:7" x14ac:dyDescent="0.25">
      <c r="A10868" t="s">
        <v>13177</v>
      </c>
      <c r="B10868" t="s">
        <v>2266</v>
      </c>
      <c r="C10868" s="4">
        <v>11292</v>
      </c>
      <c r="D10868">
        <v>3156820482</v>
      </c>
      <c r="E10868">
        <f>VLOOKUP(D10868,  base_salary!A:A, 1, FALSE)</f>
        <v>3156820482</v>
      </c>
      <c r="F10868">
        <f t="shared" si="338"/>
        <v>0</v>
      </c>
      <c r="G10868">
        <f t="shared" ca="1" si="339"/>
        <v>0</v>
      </c>
    </row>
    <row r="10869" spans="1:7" x14ac:dyDescent="0.25">
      <c r="A10869" t="s">
        <v>13178</v>
      </c>
      <c r="B10869" t="s">
        <v>2024</v>
      </c>
      <c r="C10869" s="4">
        <v>59634</v>
      </c>
      <c r="D10869">
        <v>3273288531</v>
      </c>
      <c r="E10869">
        <f>VLOOKUP(D10869,  base_salary!A:A, 1, FALSE)</f>
        <v>3273288531</v>
      </c>
      <c r="F10869">
        <f t="shared" si="338"/>
        <v>0</v>
      </c>
      <c r="G10869">
        <f t="shared" ca="1" si="339"/>
        <v>0</v>
      </c>
    </row>
    <row r="10870" spans="1:7" x14ac:dyDescent="0.25">
      <c r="A10870" t="s">
        <v>13179</v>
      </c>
      <c r="B10870" t="s">
        <v>3508</v>
      </c>
      <c r="C10870" s="4">
        <v>19736</v>
      </c>
      <c r="D10870">
        <v>4219825649</v>
      </c>
      <c r="E10870">
        <f>VLOOKUP(D10870,  base_salary!A:A, 1, FALSE)</f>
        <v>4219825649</v>
      </c>
      <c r="F10870">
        <f t="shared" si="338"/>
        <v>0</v>
      </c>
      <c r="G10870">
        <f t="shared" ca="1" si="339"/>
        <v>0</v>
      </c>
    </row>
    <row r="10871" spans="1:7" x14ac:dyDescent="0.25">
      <c r="A10871" t="s">
        <v>13180</v>
      </c>
      <c r="B10871" t="s">
        <v>1980</v>
      </c>
      <c r="C10871" s="4">
        <v>13867</v>
      </c>
      <c r="D10871">
        <v>2376099331</v>
      </c>
      <c r="E10871">
        <f>VLOOKUP(D10871,  base_salary!A:A, 1, FALSE)</f>
        <v>2376099331</v>
      </c>
      <c r="F10871">
        <f t="shared" si="338"/>
        <v>0</v>
      </c>
      <c r="G10871">
        <f t="shared" ca="1" si="339"/>
        <v>0</v>
      </c>
    </row>
    <row r="10872" spans="1:7" x14ac:dyDescent="0.25">
      <c r="A10872" t="s">
        <v>13181</v>
      </c>
      <c r="B10872" t="s">
        <v>3753</v>
      </c>
      <c r="C10872" s="4">
        <v>11759</v>
      </c>
      <c r="D10872">
        <v>8864419241</v>
      </c>
      <c r="E10872">
        <f>VLOOKUP(D10872,  base_salary!A:A, 1, FALSE)</f>
        <v>8864419241</v>
      </c>
      <c r="F10872">
        <f t="shared" si="338"/>
        <v>0</v>
      </c>
      <c r="G10872">
        <f t="shared" ca="1" si="339"/>
        <v>0</v>
      </c>
    </row>
    <row r="10873" spans="1:7" x14ac:dyDescent="0.25">
      <c r="A10873" t="s">
        <v>13182</v>
      </c>
      <c r="B10873" t="s">
        <v>2606</v>
      </c>
      <c r="C10873" s="4">
        <v>53191</v>
      </c>
      <c r="D10873">
        <v>6408517315</v>
      </c>
      <c r="E10873">
        <f>VLOOKUP(D10873,  base_salary!A:A, 1, FALSE)</f>
        <v>6408517315</v>
      </c>
      <c r="F10873">
        <f t="shared" si="338"/>
        <v>0</v>
      </c>
      <c r="G10873">
        <f t="shared" ca="1" si="339"/>
        <v>0</v>
      </c>
    </row>
    <row r="10874" spans="1:7" x14ac:dyDescent="0.25">
      <c r="A10874" t="s">
        <v>13183</v>
      </c>
      <c r="B10874" t="s">
        <v>2194</v>
      </c>
      <c r="C10874" s="4">
        <v>15537</v>
      </c>
      <c r="D10874">
        <v>5082945165</v>
      </c>
      <c r="E10874">
        <f>VLOOKUP(D10874,  base_salary!A:A, 1, FALSE)</f>
        <v>5082945165</v>
      </c>
      <c r="F10874">
        <f t="shared" si="338"/>
        <v>0</v>
      </c>
      <c r="G10874">
        <f t="shared" ca="1" si="339"/>
        <v>0</v>
      </c>
    </row>
    <row r="10875" spans="1:7" x14ac:dyDescent="0.25">
      <c r="A10875" t="s">
        <v>13184</v>
      </c>
      <c r="B10875" t="s">
        <v>2439</v>
      </c>
      <c r="C10875" s="4">
        <v>39302</v>
      </c>
      <c r="D10875">
        <v>5407735911</v>
      </c>
      <c r="E10875">
        <f>VLOOKUP(D10875,  base_salary!A:A, 1, FALSE)</f>
        <v>5407735911</v>
      </c>
      <c r="F10875">
        <f t="shared" si="338"/>
        <v>0</v>
      </c>
      <c r="G10875">
        <f t="shared" ca="1" si="339"/>
        <v>0</v>
      </c>
    </row>
    <row r="10876" spans="1:7" x14ac:dyDescent="0.25">
      <c r="A10876" t="s">
        <v>13185</v>
      </c>
      <c r="B10876" t="s">
        <v>2219</v>
      </c>
      <c r="C10876" s="4">
        <v>39176</v>
      </c>
      <c r="D10876">
        <v>3016446324</v>
      </c>
      <c r="E10876">
        <f>VLOOKUP(D10876,  base_salary!A:A, 1, FALSE)</f>
        <v>3016446324</v>
      </c>
      <c r="F10876">
        <f t="shared" si="338"/>
        <v>0</v>
      </c>
      <c r="G10876">
        <f t="shared" ca="1" si="339"/>
        <v>0</v>
      </c>
    </row>
    <row r="10877" spans="1:7" x14ac:dyDescent="0.25">
      <c r="A10877" t="s">
        <v>13186</v>
      </c>
      <c r="B10877" t="s">
        <v>2764</v>
      </c>
      <c r="C10877" s="4">
        <v>35559</v>
      </c>
      <c r="D10877">
        <v>5903124704</v>
      </c>
      <c r="E10877">
        <f>VLOOKUP(D10877,  base_salary!A:A, 1, FALSE)</f>
        <v>5903124704</v>
      </c>
      <c r="F10877">
        <f t="shared" si="338"/>
        <v>0</v>
      </c>
      <c r="G10877">
        <f t="shared" ca="1" si="339"/>
        <v>0</v>
      </c>
    </row>
    <row r="10878" spans="1:7" x14ac:dyDescent="0.25">
      <c r="A10878" t="s">
        <v>13187</v>
      </c>
      <c r="B10878" t="s">
        <v>3271</v>
      </c>
      <c r="C10878" s="4">
        <v>20481</v>
      </c>
      <c r="D10878">
        <v>9795921177</v>
      </c>
      <c r="E10878">
        <f>VLOOKUP(D10878,  base_salary!A:A, 1, FALSE)</f>
        <v>9795921177</v>
      </c>
      <c r="F10878">
        <f t="shared" si="338"/>
        <v>0</v>
      </c>
      <c r="G10878">
        <f t="shared" ca="1" si="339"/>
        <v>0</v>
      </c>
    </row>
    <row r="10879" spans="1:7" x14ac:dyDescent="0.25">
      <c r="A10879" t="s">
        <v>13188</v>
      </c>
      <c r="B10879" t="s">
        <v>2073</v>
      </c>
      <c r="C10879" s="4">
        <v>15520</v>
      </c>
      <c r="D10879">
        <v>4649590612</v>
      </c>
      <c r="E10879">
        <f>VLOOKUP(D10879,  base_salary!A:A, 1, FALSE)</f>
        <v>4649590612</v>
      </c>
      <c r="F10879">
        <f t="shared" si="338"/>
        <v>0</v>
      </c>
      <c r="G10879">
        <f t="shared" ca="1" si="339"/>
        <v>0</v>
      </c>
    </row>
    <row r="10880" spans="1:7" x14ac:dyDescent="0.25">
      <c r="A10880" t="s">
        <v>13189</v>
      </c>
      <c r="B10880" t="s">
        <v>2524</v>
      </c>
      <c r="C10880" s="4">
        <v>41440</v>
      </c>
      <c r="D10880">
        <v>2757793764</v>
      </c>
      <c r="E10880">
        <f>VLOOKUP(D10880,  base_salary!A:A, 1, FALSE)</f>
        <v>2757793764</v>
      </c>
      <c r="F10880">
        <f t="shared" si="338"/>
        <v>0</v>
      </c>
      <c r="G10880">
        <f t="shared" ca="1" si="339"/>
        <v>0</v>
      </c>
    </row>
    <row r="10881" spans="1:7" x14ac:dyDescent="0.25">
      <c r="A10881" t="s">
        <v>13190</v>
      </c>
      <c r="B10881" t="s">
        <v>2569</v>
      </c>
      <c r="C10881" s="4">
        <v>10776</v>
      </c>
      <c r="D10881">
        <v>7673188813</v>
      </c>
      <c r="E10881">
        <f>VLOOKUP(D10881,  base_salary!A:A, 1, FALSE)</f>
        <v>7673188813</v>
      </c>
      <c r="F10881">
        <f t="shared" si="338"/>
        <v>0</v>
      </c>
      <c r="G10881">
        <f t="shared" ca="1" si="339"/>
        <v>0</v>
      </c>
    </row>
    <row r="10882" spans="1:7" x14ac:dyDescent="0.25">
      <c r="A10882" t="s">
        <v>13191</v>
      </c>
      <c r="B10882" t="s">
        <v>4163</v>
      </c>
      <c r="C10882" s="4">
        <v>26379</v>
      </c>
      <c r="D10882">
        <v>4192879565</v>
      </c>
      <c r="E10882">
        <f>VLOOKUP(D10882,  base_salary!A:A, 1, FALSE)</f>
        <v>4192879565</v>
      </c>
      <c r="F10882">
        <f t="shared" si="338"/>
        <v>0</v>
      </c>
      <c r="G10882">
        <f t="shared" ca="1" si="339"/>
        <v>0</v>
      </c>
    </row>
    <row r="10883" spans="1:7" x14ac:dyDescent="0.25">
      <c r="A10883" t="s">
        <v>13192</v>
      </c>
      <c r="B10883" t="s">
        <v>2164</v>
      </c>
      <c r="C10883" s="4">
        <v>58409</v>
      </c>
      <c r="D10883">
        <v>5000631609</v>
      </c>
      <c r="E10883">
        <f>VLOOKUP(D10883,  base_salary!A:A, 1, FALSE)</f>
        <v>5000631609</v>
      </c>
      <c r="F10883">
        <f t="shared" ref="F10883:F10946" si="340">IF(ISERROR(E10883), 1, 0)</f>
        <v>0</v>
      </c>
      <c r="G10883">
        <f t="shared" ref="G10883:G10946" ca="1" si="341">SUM(G:G)</f>
        <v>0</v>
      </c>
    </row>
    <row r="10884" spans="1:7" x14ac:dyDescent="0.25">
      <c r="A10884" t="s">
        <v>13193</v>
      </c>
      <c r="B10884" t="s">
        <v>2164</v>
      </c>
      <c r="C10884" s="4">
        <v>12443</v>
      </c>
      <c r="D10884">
        <v>7001733199</v>
      </c>
      <c r="E10884">
        <f>VLOOKUP(D10884,  base_salary!A:A, 1, FALSE)</f>
        <v>7001733199</v>
      </c>
      <c r="F10884">
        <f t="shared" si="340"/>
        <v>0</v>
      </c>
      <c r="G10884">
        <f t="shared" ca="1" si="341"/>
        <v>0</v>
      </c>
    </row>
    <row r="10885" spans="1:7" x14ac:dyDescent="0.25">
      <c r="A10885" t="s">
        <v>13194</v>
      </c>
      <c r="B10885" t="s">
        <v>3286</v>
      </c>
      <c r="C10885" s="4">
        <v>59772</v>
      </c>
      <c r="D10885">
        <v>2070860833</v>
      </c>
      <c r="E10885">
        <f>VLOOKUP(D10885,  base_salary!A:A, 1, FALSE)</f>
        <v>2070860833</v>
      </c>
      <c r="F10885">
        <f t="shared" si="340"/>
        <v>0</v>
      </c>
      <c r="G10885">
        <f t="shared" ca="1" si="341"/>
        <v>0</v>
      </c>
    </row>
    <row r="10886" spans="1:7" x14ac:dyDescent="0.25">
      <c r="A10886" t="s">
        <v>13195</v>
      </c>
      <c r="B10886" t="s">
        <v>2920</v>
      </c>
      <c r="C10886" s="4">
        <v>27496</v>
      </c>
      <c r="D10886">
        <v>9292607561</v>
      </c>
      <c r="E10886">
        <f>VLOOKUP(D10886,  base_salary!A:A, 1, FALSE)</f>
        <v>9292607561</v>
      </c>
      <c r="F10886">
        <f t="shared" si="340"/>
        <v>0</v>
      </c>
      <c r="G10886">
        <f t="shared" ca="1" si="341"/>
        <v>0</v>
      </c>
    </row>
    <row r="10887" spans="1:7" x14ac:dyDescent="0.25">
      <c r="A10887" t="s">
        <v>13196</v>
      </c>
      <c r="B10887" t="s">
        <v>2923</v>
      </c>
      <c r="C10887" s="4">
        <v>49129</v>
      </c>
      <c r="D10887">
        <v>6978367184</v>
      </c>
      <c r="E10887">
        <f>VLOOKUP(D10887,  base_salary!A:A, 1, FALSE)</f>
        <v>6978367184</v>
      </c>
      <c r="F10887">
        <f t="shared" si="340"/>
        <v>0</v>
      </c>
      <c r="G10887">
        <f t="shared" ca="1" si="341"/>
        <v>0</v>
      </c>
    </row>
    <row r="10888" spans="1:7" x14ac:dyDescent="0.25">
      <c r="A10888" t="s">
        <v>13197</v>
      </c>
      <c r="B10888" t="s">
        <v>2197</v>
      </c>
      <c r="C10888" s="4">
        <v>14649</v>
      </c>
      <c r="D10888">
        <v>9965847037</v>
      </c>
      <c r="E10888">
        <f>VLOOKUP(D10888,  base_salary!A:A, 1, FALSE)</f>
        <v>9965847037</v>
      </c>
      <c r="F10888">
        <f t="shared" si="340"/>
        <v>0</v>
      </c>
      <c r="G10888">
        <f t="shared" ca="1" si="341"/>
        <v>0</v>
      </c>
    </row>
    <row r="10889" spans="1:7" x14ac:dyDescent="0.25">
      <c r="A10889" t="s">
        <v>13198</v>
      </c>
      <c r="B10889" t="s">
        <v>2569</v>
      </c>
      <c r="C10889" s="4">
        <v>52378</v>
      </c>
      <c r="D10889">
        <v>4175195971</v>
      </c>
      <c r="E10889">
        <f>VLOOKUP(D10889,  base_salary!A:A, 1, FALSE)</f>
        <v>4175195971</v>
      </c>
      <c r="F10889">
        <f t="shared" si="340"/>
        <v>0</v>
      </c>
      <c r="G10889">
        <f t="shared" ca="1" si="341"/>
        <v>0</v>
      </c>
    </row>
    <row r="10890" spans="1:7" x14ac:dyDescent="0.25">
      <c r="A10890" t="s">
        <v>13199</v>
      </c>
      <c r="B10890" t="s">
        <v>2170</v>
      </c>
      <c r="C10890" s="4">
        <v>38022</v>
      </c>
      <c r="D10890">
        <v>3933021111</v>
      </c>
      <c r="E10890">
        <f>VLOOKUP(D10890,  base_salary!A:A, 1, FALSE)</f>
        <v>3933021111</v>
      </c>
      <c r="F10890">
        <f t="shared" si="340"/>
        <v>0</v>
      </c>
      <c r="G10890">
        <f t="shared" ca="1" si="341"/>
        <v>0</v>
      </c>
    </row>
    <row r="10891" spans="1:7" x14ac:dyDescent="0.25">
      <c r="A10891" t="s">
        <v>13200</v>
      </c>
      <c r="B10891" t="s">
        <v>3873</v>
      </c>
      <c r="C10891" s="4">
        <v>44861</v>
      </c>
      <c r="D10891">
        <v>1155371844</v>
      </c>
      <c r="E10891">
        <f>VLOOKUP(D10891,  base_salary!A:A, 1, FALSE)</f>
        <v>1155371844</v>
      </c>
      <c r="F10891">
        <f t="shared" si="340"/>
        <v>0</v>
      </c>
      <c r="G10891">
        <f t="shared" ca="1" si="341"/>
        <v>0</v>
      </c>
    </row>
    <row r="10892" spans="1:7" x14ac:dyDescent="0.25">
      <c r="A10892" t="s">
        <v>13201</v>
      </c>
      <c r="B10892" t="s">
        <v>2264</v>
      </c>
      <c r="C10892" s="4">
        <v>31513</v>
      </c>
      <c r="D10892">
        <v>19662963</v>
      </c>
      <c r="E10892">
        <f>VLOOKUP(D10892,  base_salary!A:A, 1, FALSE)</f>
        <v>19662963</v>
      </c>
      <c r="F10892">
        <f t="shared" si="340"/>
        <v>0</v>
      </c>
      <c r="G10892">
        <f t="shared" ca="1" si="341"/>
        <v>0</v>
      </c>
    </row>
    <row r="10893" spans="1:7" x14ac:dyDescent="0.25">
      <c r="A10893" t="s">
        <v>13202</v>
      </c>
      <c r="B10893" t="s">
        <v>2517</v>
      </c>
      <c r="C10893" s="4">
        <v>26332</v>
      </c>
      <c r="D10893">
        <v>6436551115</v>
      </c>
      <c r="E10893">
        <f>VLOOKUP(D10893,  base_salary!A:A, 1, FALSE)</f>
        <v>6436551115</v>
      </c>
      <c r="F10893">
        <f t="shared" si="340"/>
        <v>0</v>
      </c>
      <c r="G10893">
        <f t="shared" ca="1" si="341"/>
        <v>0</v>
      </c>
    </row>
    <row r="10894" spans="1:7" x14ac:dyDescent="0.25">
      <c r="A10894" t="s">
        <v>13203</v>
      </c>
      <c r="B10894" t="s">
        <v>2459</v>
      </c>
      <c r="C10894" s="4">
        <v>36582</v>
      </c>
      <c r="D10894">
        <v>2353272215</v>
      </c>
      <c r="E10894">
        <f>VLOOKUP(D10894,  base_salary!A:A, 1, FALSE)</f>
        <v>2353272215</v>
      </c>
      <c r="F10894">
        <f t="shared" si="340"/>
        <v>0</v>
      </c>
      <c r="G10894">
        <f t="shared" ca="1" si="341"/>
        <v>0</v>
      </c>
    </row>
    <row r="10895" spans="1:7" x14ac:dyDescent="0.25">
      <c r="A10895" t="s">
        <v>13204</v>
      </c>
      <c r="B10895" t="s">
        <v>2714</v>
      </c>
      <c r="C10895" s="4">
        <v>35109</v>
      </c>
      <c r="D10895">
        <v>1856596435</v>
      </c>
      <c r="E10895">
        <f>VLOOKUP(D10895,  base_salary!A:A, 1, FALSE)</f>
        <v>1856596435</v>
      </c>
      <c r="F10895">
        <f t="shared" si="340"/>
        <v>0</v>
      </c>
      <c r="G10895">
        <f t="shared" ca="1" si="341"/>
        <v>0</v>
      </c>
    </row>
    <row r="10896" spans="1:7" x14ac:dyDescent="0.25">
      <c r="A10896" t="s">
        <v>13205</v>
      </c>
      <c r="B10896" t="s">
        <v>1944</v>
      </c>
      <c r="C10896" s="4">
        <v>58391</v>
      </c>
      <c r="D10896">
        <v>8565880958</v>
      </c>
      <c r="E10896">
        <f>VLOOKUP(D10896,  base_salary!A:A, 1, FALSE)</f>
        <v>8565880958</v>
      </c>
      <c r="F10896">
        <f t="shared" si="340"/>
        <v>0</v>
      </c>
      <c r="G10896">
        <f t="shared" ca="1" si="341"/>
        <v>0</v>
      </c>
    </row>
    <row r="10897" spans="1:7" x14ac:dyDescent="0.25">
      <c r="A10897" t="s">
        <v>13206</v>
      </c>
      <c r="B10897" t="s">
        <v>2431</v>
      </c>
      <c r="C10897" s="4">
        <v>24788</v>
      </c>
      <c r="D10897">
        <v>7132417177</v>
      </c>
      <c r="E10897">
        <f>VLOOKUP(D10897,  base_salary!A:A, 1, FALSE)</f>
        <v>7132417177</v>
      </c>
      <c r="F10897">
        <f t="shared" si="340"/>
        <v>0</v>
      </c>
      <c r="G10897">
        <f t="shared" ca="1" si="341"/>
        <v>0</v>
      </c>
    </row>
    <row r="10898" spans="1:7" x14ac:dyDescent="0.25">
      <c r="A10898" t="s">
        <v>13207</v>
      </c>
      <c r="B10898" t="s">
        <v>2343</v>
      </c>
      <c r="C10898" s="4">
        <v>47463</v>
      </c>
      <c r="D10898">
        <v>7338728615</v>
      </c>
      <c r="E10898">
        <f>VLOOKUP(D10898,  base_salary!A:A, 1, FALSE)</f>
        <v>7338728615</v>
      </c>
      <c r="F10898">
        <f t="shared" si="340"/>
        <v>0</v>
      </c>
      <c r="G10898">
        <f t="shared" ca="1" si="341"/>
        <v>0</v>
      </c>
    </row>
    <row r="10899" spans="1:7" x14ac:dyDescent="0.25">
      <c r="A10899" t="s">
        <v>13208</v>
      </c>
      <c r="B10899" t="s">
        <v>2484</v>
      </c>
      <c r="C10899" s="4">
        <v>13459</v>
      </c>
      <c r="D10899">
        <v>3097425365</v>
      </c>
      <c r="E10899">
        <f>VLOOKUP(D10899,  base_salary!A:A, 1, FALSE)</f>
        <v>3097425365</v>
      </c>
      <c r="F10899">
        <f t="shared" si="340"/>
        <v>0</v>
      </c>
      <c r="G10899">
        <f t="shared" ca="1" si="341"/>
        <v>0</v>
      </c>
    </row>
    <row r="10900" spans="1:7" x14ac:dyDescent="0.25">
      <c r="A10900" t="s">
        <v>13209</v>
      </c>
      <c r="B10900" t="s">
        <v>2503</v>
      </c>
      <c r="C10900" s="4">
        <v>20213</v>
      </c>
      <c r="D10900">
        <v>3661649302</v>
      </c>
      <c r="E10900">
        <f>VLOOKUP(D10900,  base_salary!A:A, 1, FALSE)</f>
        <v>3661649302</v>
      </c>
      <c r="F10900">
        <f t="shared" si="340"/>
        <v>0</v>
      </c>
      <c r="G10900">
        <f t="shared" ca="1" si="341"/>
        <v>0</v>
      </c>
    </row>
    <row r="10901" spans="1:7" x14ac:dyDescent="0.25">
      <c r="A10901" t="s">
        <v>13210</v>
      </c>
      <c r="B10901" t="s">
        <v>2045</v>
      </c>
      <c r="C10901" s="4">
        <v>53042</v>
      </c>
      <c r="D10901">
        <v>397599129</v>
      </c>
      <c r="E10901">
        <f>VLOOKUP(D10901,  base_salary!A:A, 1, FALSE)</f>
        <v>397599129</v>
      </c>
      <c r="F10901">
        <f t="shared" si="340"/>
        <v>0</v>
      </c>
      <c r="G10901">
        <f t="shared" ca="1" si="341"/>
        <v>0</v>
      </c>
    </row>
    <row r="10902" spans="1:7" x14ac:dyDescent="0.25">
      <c r="A10902" t="s">
        <v>13211</v>
      </c>
      <c r="B10902" t="s">
        <v>3243</v>
      </c>
      <c r="C10902" s="4">
        <v>41852</v>
      </c>
      <c r="D10902">
        <v>1888252693</v>
      </c>
      <c r="E10902">
        <f>VLOOKUP(D10902,  base_salary!A:A, 1, FALSE)</f>
        <v>1888252693</v>
      </c>
      <c r="F10902">
        <f t="shared" si="340"/>
        <v>0</v>
      </c>
      <c r="G10902">
        <f t="shared" ca="1" si="341"/>
        <v>0</v>
      </c>
    </row>
    <row r="10903" spans="1:7" x14ac:dyDescent="0.25">
      <c r="A10903" t="s">
        <v>13212</v>
      </c>
      <c r="B10903" t="s">
        <v>3527</v>
      </c>
      <c r="C10903" s="4">
        <v>29579</v>
      </c>
      <c r="D10903">
        <v>3381164996</v>
      </c>
      <c r="E10903">
        <f>VLOOKUP(D10903,  base_salary!A:A, 1, FALSE)</f>
        <v>3381164996</v>
      </c>
      <c r="F10903">
        <f t="shared" si="340"/>
        <v>0</v>
      </c>
      <c r="G10903">
        <f t="shared" ca="1" si="341"/>
        <v>0</v>
      </c>
    </row>
    <row r="10904" spans="1:7" x14ac:dyDescent="0.25">
      <c r="A10904" t="s">
        <v>13213</v>
      </c>
      <c r="B10904" t="s">
        <v>2298</v>
      </c>
      <c r="C10904" s="4">
        <v>45587</v>
      </c>
      <c r="D10904">
        <v>1887308636</v>
      </c>
      <c r="E10904">
        <f>VLOOKUP(D10904,  base_salary!A:A, 1, FALSE)</f>
        <v>1887308636</v>
      </c>
      <c r="F10904">
        <f t="shared" si="340"/>
        <v>0</v>
      </c>
      <c r="G10904">
        <f t="shared" ca="1" si="341"/>
        <v>0</v>
      </c>
    </row>
    <row r="10905" spans="1:7" x14ac:dyDescent="0.25">
      <c r="A10905" t="s">
        <v>13214</v>
      </c>
      <c r="B10905" t="s">
        <v>2511</v>
      </c>
      <c r="C10905" s="4">
        <v>25856</v>
      </c>
      <c r="D10905">
        <v>2421688019</v>
      </c>
      <c r="E10905">
        <f>VLOOKUP(D10905,  base_salary!A:A, 1, FALSE)</f>
        <v>2421688019</v>
      </c>
      <c r="F10905">
        <f t="shared" si="340"/>
        <v>0</v>
      </c>
      <c r="G10905">
        <f t="shared" ca="1" si="341"/>
        <v>0</v>
      </c>
    </row>
    <row r="10906" spans="1:7" x14ac:dyDescent="0.25">
      <c r="A10906" t="s">
        <v>13215</v>
      </c>
      <c r="B10906" t="s">
        <v>1950</v>
      </c>
      <c r="C10906" s="4">
        <v>44718</v>
      </c>
      <c r="D10906">
        <v>5903124704</v>
      </c>
      <c r="E10906">
        <f>VLOOKUP(D10906,  base_salary!A:A, 1, FALSE)</f>
        <v>5903124704</v>
      </c>
      <c r="F10906">
        <f t="shared" si="340"/>
        <v>0</v>
      </c>
      <c r="G10906">
        <f t="shared" ca="1" si="341"/>
        <v>0</v>
      </c>
    </row>
    <row r="10907" spans="1:7" x14ac:dyDescent="0.25">
      <c r="A10907" t="s">
        <v>13216</v>
      </c>
      <c r="B10907" t="s">
        <v>2135</v>
      </c>
      <c r="C10907" s="4">
        <v>55768</v>
      </c>
      <c r="D10907">
        <v>2922893758</v>
      </c>
      <c r="E10907">
        <f>VLOOKUP(D10907,  base_salary!A:A, 1, FALSE)</f>
        <v>2922893758</v>
      </c>
      <c r="F10907">
        <f t="shared" si="340"/>
        <v>0</v>
      </c>
      <c r="G10907">
        <f t="shared" ca="1" si="341"/>
        <v>0</v>
      </c>
    </row>
    <row r="10908" spans="1:7" x14ac:dyDescent="0.25">
      <c r="A10908" t="s">
        <v>13217</v>
      </c>
      <c r="B10908" t="s">
        <v>2116</v>
      </c>
      <c r="C10908" s="4">
        <v>29619</v>
      </c>
      <c r="D10908">
        <v>784224471</v>
      </c>
      <c r="E10908">
        <f>VLOOKUP(D10908,  base_salary!A:A, 1, FALSE)</f>
        <v>784224471</v>
      </c>
      <c r="F10908">
        <f t="shared" si="340"/>
        <v>0</v>
      </c>
      <c r="G10908">
        <f t="shared" ca="1" si="341"/>
        <v>0</v>
      </c>
    </row>
    <row r="10909" spans="1:7" x14ac:dyDescent="0.25">
      <c r="A10909" t="s">
        <v>13218</v>
      </c>
      <c r="B10909" t="s">
        <v>3558</v>
      </c>
      <c r="C10909" s="4">
        <v>43535</v>
      </c>
      <c r="D10909">
        <v>1573192775</v>
      </c>
      <c r="E10909">
        <f>VLOOKUP(D10909,  base_salary!A:A, 1, FALSE)</f>
        <v>1573192775</v>
      </c>
      <c r="F10909">
        <f t="shared" si="340"/>
        <v>0</v>
      </c>
      <c r="G10909">
        <f t="shared" ca="1" si="341"/>
        <v>0</v>
      </c>
    </row>
    <row r="10910" spans="1:7" x14ac:dyDescent="0.25">
      <c r="A10910" t="s">
        <v>13219</v>
      </c>
      <c r="B10910" t="s">
        <v>2217</v>
      </c>
      <c r="C10910" s="4">
        <v>20896</v>
      </c>
      <c r="D10910">
        <v>7039995972</v>
      </c>
      <c r="E10910">
        <f>VLOOKUP(D10910,  base_salary!A:A, 1, FALSE)</f>
        <v>7039995972</v>
      </c>
      <c r="F10910">
        <f t="shared" si="340"/>
        <v>0</v>
      </c>
      <c r="G10910">
        <f t="shared" ca="1" si="341"/>
        <v>0</v>
      </c>
    </row>
    <row r="10911" spans="1:7" x14ac:dyDescent="0.25">
      <c r="A10911" t="s">
        <v>13220</v>
      </c>
      <c r="B10911" t="s">
        <v>2505</v>
      </c>
      <c r="C10911" s="4">
        <v>22680</v>
      </c>
      <c r="D10911">
        <v>6271204627</v>
      </c>
      <c r="E10911">
        <f>VLOOKUP(D10911,  base_salary!A:A, 1, FALSE)</f>
        <v>6271204627</v>
      </c>
      <c r="F10911">
        <f t="shared" si="340"/>
        <v>0</v>
      </c>
      <c r="G10911">
        <f t="shared" ca="1" si="341"/>
        <v>0</v>
      </c>
    </row>
    <row r="10912" spans="1:7" x14ac:dyDescent="0.25">
      <c r="A10912" t="s">
        <v>13221</v>
      </c>
      <c r="B10912" t="s">
        <v>2234</v>
      </c>
      <c r="C10912" s="4">
        <v>21025</v>
      </c>
      <c r="D10912">
        <v>1923178164</v>
      </c>
      <c r="E10912">
        <f>VLOOKUP(D10912,  base_salary!A:A, 1, FALSE)</f>
        <v>1923178164</v>
      </c>
      <c r="F10912">
        <f t="shared" si="340"/>
        <v>0</v>
      </c>
      <c r="G10912">
        <f t="shared" ca="1" si="341"/>
        <v>0</v>
      </c>
    </row>
    <row r="10913" spans="1:7" x14ac:dyDescent="0.25">
      <c r="A10913" t="s">
        <v>13222</v>
      </c>
      <c r="B10913" t="s">
        <v>2141</v>
      </c>
      <c r="C10913" s="4">
        <v>59396</v>
      </c>
      <c r="D10913">
        <v>1549399640</v>
      </c>
      <c r="E10913">
        <f>VLOOKUP(D10913,  base_salary!A:A, 1, FALSE)</f>
        <v>1549399640</v>
      </c>
      <c r="F10913">
        <f t="shared" si="340"/>
        <v>0</v>
      </c>
      <c r="G10913">
        <f t="shared" ca="1" si="341"/>
        <v>0</v>
      </c>
    </row>
    <row r="10914" spans="1:7" x14ac:dyDescent="0.25">
      <c r="A10914" t="s">
        <v>13223</v>
      </c>
      <c r="B10914" t="s">
        <v>2166</v>
      </c>
      <c r="C10914" s="4">
        <v>19091</v>
      </c>
      <c r="D10914">
        <v>1743464649</v>
      </c>
      <c r="E10914">
        <f>VLOOKUP(D10914,  base_salary!A:A, 1, FALSE)</f>
        <v>1743464649</v>
      </c>
      <c r="F10914">
        <f t="shared" si="340"/>
        <v>0</v>
      </c>
      <c r="G10914">
        <f t="shared" ca="1" si="341"/>
        <v>0</v>
      </c>
    </row>
    <row r="10915" spans="1:7" x14ac:dyDescent="0.25">
      <c r="A10915" t="s">
        <v>13224</v>
      </c>
      <c r="B10915" t="s">
        <v>2286</v>
      </c>
      <c r="C10915" s="4">
        <v>29507</v>
      </c>
      <c r="D10915">
        <v>3129526900</v>
      </c>
      <c r="E10915">
        <f>VLOOKUP(D10915,  base_salary!A:A, 1, FALSE)</f>
        <v>3129526900</v>
      </c>
      <c r="F10915">
        <f t="shared" si="340"/>
        <v>0</v>
      </c>
      <c r="G10915">
        <f t="shared" ca="1" si="341"/>
        <v>0</v>
      </c>
    </row>
    <row r="10916" spans="1:7" x14ac:dyDescent="0.25">
      <c r="A10916" t="s">
        <v>13225</v>
      </c>
      <c r="B10916" t="s">
        <v>3753</v>
      </c>
      <c r="C10916" s="4">
        <v>31139</v>
      </c>
      <c r="D10916">
        <v>8905919081</v>
      </c>
      <c r="E10916">
        <f>VLOOKUP(D10916,  base_salary!A:A, 1, FALSE)</f>
        <v>8905919081</v>
      </c>
      <c r="F10916">
        <f t="shared" si="340"/>
        <v>0</v>
      </c>
      <c r="G10916">
        <f t="shared" ca="1" si="341"/>
        <v>0</v>
      </c>
    </row>
    <row r="10917" spans="1:7" x14ac:dyDescent="0.25">
      <c r="A10917" t="s">
        <v>13226</v>
      </c>
      <c r="B10917" t="s">
        <v>2491</v>
      </c>
      <c r="C10917" s="4">
        <v>14880</v>
      </c>
      <c r="D10917">
        <v>4656574848</v>
      </c>
      <c r="E10917">
        <f>VLOOKUP(D10917,  base_salary!A:A, 1, FALSE)</f>
        <v>4656574848</v>
      </c>
      <c r="F10917">
        <f t="shared" si="340"/>
        <v>0</v>
      </c>
      <c r="G10917">
        <f t="shared" ca="1" si="341"/>
        <v>0</v>
      </c>
    </row>
    <row r="10918" spans="1:7" x14ac:dyDescent="0.25">
      <c r="A10918" t="s">
        <v>13227</v>
      </c>
      <c r="B10918" t="s">
        <v>2734</v>
      </c>
      <c r="C10918" s="4">
        <v>40942</v>
      </c>
      <c r="D10918">
        <v>4499766028</v>
      </c>
      <c r="E10918">
        <f>VLOOKUP(D10918,  base_salary!A:A, 1, FALSE)</f>
        <v>4499766028</v>
      </c>
      <c r="F10918">
        <f t="shared" si="340"/>
        <v>0</v>
      </c>
      <c r="G10918">
        <f t="shared" ca="1" si="341"/>
        <v>0</v>
      </c>
    </row>
    <row r="10919" spans="1:7" x14ac:dyDescent="0.25">
      <c r="A10919" t="s">
        <v>13228</v>
      </c>
      <c r="B10919" t="s">
        <v>3050</v>
      </c>
      <c r="C10919" s="4">
        <v>49978</v>
      </c>
      <c r="D10919">
        <v>5687748091</v>
      </c>
      <c r="E10919">
        <f>VLOOKUP(D10919,  base_salary!A:A, 1, FALSE)</f>
        <v>5687748091</v>
      </c>
      <c r="F10919">
        <f t="shared" si="340"/>
        <v>0</v>
      </c>
      <c r="G10919">
        <f t="shared" ca="1" si="341"/>
        <v>0</v>
      </c>
    </row>
    <row r="10920" spans="1:7" x14ac:dyDescent="0.25">
      <c r="A10920" t="s">
        <v>13229</v>
      </c>
      <c r="B10920" t="s">
        <v>2288</v>
      </c>
      <c r="C10920" s="4">
        <v>48527</v>
      </c>
      <c r="D10920">
        <v>6973806759</v>
      </c>
      <c r="E10920">
        <f>VLOOKUP(D10920,  base_salary!A:A, 1, FALSE)</f>
        <v>6973806759</v>
      </c>
      <c r="F10920">
        <f t="shared" si="340"/>
        <v>0</v>
      </c>
      <c r="G10920">
        <f t="shared" ca="1" si="341"/>
        <v>0</v>
      </c>
    </row>
    <row r="10921" spans="1:7" x14ac:dyDescent="0.25">
      <c r="A10921" t="s">
        <v>13230</v>
      </c>
      <c r="B10921" t="s">
        <v>2001</v>
      </c>
      <c r="C10921" s="4">
        <v>35559</v>
      </c>
      <c r="D10921">
        <v>2533903736</v>
      </c>
      <c r="E10921">
        <f>VLOOKUP(D10921,  base_salary!A:A, 1, FALSE)</f>
        <v>2533903736</v>
      </c>
      <c r="F10921">
        <f t="shared" si="340"/>
        <v>0</v>
      </c>
      <c r="G10921">
        <f t="shared" ca="1" si="341"/>
        <v>0</v>
      </c>
    </row>
    <row r="10922" spans="1:7" x14ac:dyDescent="0.25">
      <c r="A10922" t="s">
        <v>13231</v>
      </c>
      <c r="B10922" t="s">
        <v>2099</v>
      </c>
      <c r="C10922" s="4">
        <v>54203</v>
      </c>
      <c r="D10922">
        <v>2070860833</v>
      </c>
      <c r="E10922">
        <f>VLOOKUP(D10922,  base_salary!A:A, 1, FALSE)</f>
        <v>2070860833</v>
      </c>
      <c r="F10922">
        <f t="shared" si="340"/>
        <v>0</v>
      </c>
      <c r="G10922">
        <f t="shared" ca="1" si="341"/>
        <v>0</v>
      </c>
    </row>
    <row r="10923" spans="1:7" x14ac:dyDescent="0.25">
      <c r="A10923" t="s">
        <v>13232</v>
      </c>
      <c r="B10923" t="s">
        <v>2470</v>
      </c>
      <c r="C10923" s="4">
        <v>30692</v>
      </c>
      <c r="D10923">
        <v>8032296239</v>
      </c>
      <c r="E10923">
        <f>VLOOKUP(D10923,  base_salary!A:A, 1, FALSE)</f>
        <v>8032296239</v>
      </c>
      <c r="F10923">
        <f t="shared" si="340"/>
        <v>0</v>
      </c>
      <c r="G10923">
        <f t="shared" ca="1" si="341"/>
        <v>0</v>
      </c>
    </row>
    <row r="10924" spans="1:7" x14ac:dyDescent="0.25">
      <c r="A10924" t="s">
        <v>13233</v>
      </c>
      <c r="B10924" t="s">
        <v>2286</v>
      </c>
      <c r="C10924" s="4">
        <v>27897</v>
      </c>
      <c r="D10924">
        <v>3235176993</v>
      </c>
      <c r="E10924">
        <f>VLOOKUP(D10924,  base_salary!A:A, 1, FALSE)</f>
        <v>3235176993</v>
      </c>
      <c r="F10924">
        <f t="shared" si="340"/>
        <v>0</v>
      </c>
      <c r="G10924">
        <f t="shared" ca="1" si="341"/>
        <v>0</v>
      </c>
    </row>
    <row r="10925" spans="1:7" x14ac:dyDescent="0.25">
      <c r="A10925" t="s">
        <v>13234</v>
      </c>
      <c r="B10925" t="s">
        <v>2071</v>
      </c>
      <c r="C10925" s="4">
        <v>21622</v>
      </c>
      <c r="D10925">
        <v>1958063002</v>
      </c>
      <c r="E10925">
        <f>VLOOKUP(D10925,  base_salary!A:A, 1, FALSE)</f>
        <v>1958063002</v>
      </c>
      <c r="F10925">
        <f t="shared" si="340"/>
        <v>0</v>
      </c>
      <c r="G10925">
        <f t="shared" ca="1" si="341"/>
        <v>0</v>
      </c>
    </row>
    <row r="10926" spans="1:7" x14ac:dyDescent="0.25">
      <c r="A10926" t="s">
        <v>13235</v>
      </c>
      <c r="B10926" t="s">
        <v>2069</v>
      </c>
      <c r="C10926" s="4">
        <v>57095</v>
      </c>
      <c r="D10926">
        <v>7325246862</v>
      </c>
      <c r="E10926">
        <f>VLOOKUP(D10926,  base_salary!A:A, 1, FALSE)</f>
        <v>7325246862</v>
      </c>
      <c r="F10926">
        <f t="shared" si="340"/>
        <v>0</v>
      </c>
      <c r="G10926">
        <f t="shared" ca="1" si="341"/>
        <v>0</v>
      </c>
    </row>
    <row r="10927" spans="1:7" x14ac:dyDescent="0.25">
      <c r="A10927" t="s">
        <v>13236</v>
      </c>
      <c r="B10927" t="s">
        <v>2977</v>
      </c>
      <c r="C10927" s="4">
        <v>54121</v>
      </c>
      <c r="D10927">
        <v>6383978705</v>
      </c>
      <c r="E10927">
        <f>VLOOKUP(D10927,  base_salary!A:A, 1, FALSE)</f>
        <v>6383978705</v>
      </c>
      <c r="F10927">
        <f t="shared" si="340"/>
        <v>0</v>
      </c>
      <c r="G10927">
        <f t="shared" ca="1" si="341"/>
        <v>0</v>
      </c>
    </row>
    <row r="10928" spans="1:7" x14ac:dyDescent="0.25">
      <c r="A10928" t="s">
        <v>13237</v>
      </c>
      <c r="B10928" t="s">
        <v>2583</v>
      </c>
      <c r="C10928" s="4">
        <v>16354</v>
      </c>
      <c r="D10928">
        <v>4716524892</v>
      </c>
      <c r="E10928">
        <f>VLOOKUP(D10928,  base_salary!A:A, 1, FALSE)</f>
        <v>4716524892</v>
      </c>
      <c r="F10928">
        <f t="shared" si="340"/>
        <v>0</v>
      </c>
      <c r="G10928">
        <f t="shared" ca="1" si="341"/>
        <v>0</v>
      </c>
    </row>
    <row r="10929" spans="1:7" x14ac:dyDescent="0.25">
      <c r="A10929" t="s">
        <v>13238</v>
      </c>
      <c r="B10929" t="s">
        <v>2121</v>
      </c>
      <c r="C10929" s="4">
        <v>10341</v>
      </c>
      <c r="D10929">
        <v>7493076952</v>
      </c>
      <c r="E10929">
        <f>VLOOKUP(D10929,  base_salary!A:A, 1, FALSE)</f>
        <v>7493076952</v>
      </c>
      <c r="F10929">
        <f t="shared" si="340"/>
        <v>0</v>
      </c>
      <c r="G10929">
        <f t="shared" ca="1" si="341"/>
        <v>0</v>
      </c>
    </row>
    <row r="10930" spans="1:7" x14ac:dyDescent="0.25">
      <c r="A10930" t="s">
        <v>13239</v>
      </c>
      <c r="B10930" t="s">
        <v>3108</v>
      </c>
      <c r="C10930" s="4">
        <v>48214</v>
      </c>
      <c r="D10930">
        <v>7074056774</v>
      </c>
      <c r="E10930">
        <f>VLOOKUP(D10930,  base_salary!A:A, 1, FALSE)</f>
        <v>7074056774</v>
      </c>
      <c r="F10930">
        <f t="shared" si="340"/>
        <v>0</v>
      </c>
      <c r="G10930">
        <f t="shared" ca="1" si="341"/>
        <v>0</v>
      </c>
    </row>
    <row r="10931" spans="1:7" x14ac:dyDescent="0.25">
      <c r="A10931" t="s">
        <v>13240</v>
      </c>
      <c r="B10931" t="s">
        <v>2360</v>
      </c>
      <c r="C10931" s="4">
        <v>47611</v>
      </c>
      <c r="D10931">
        <v>5234982726</v>
      </c>
      <c r="E10931">
        <f>VLOOKUP(D10931,  base_salary!A:A, 1, FALSE)</f>
        <v>5234982726</v>
      </c>
      <c r="F10931">
        <f t="shared" si="340"/>
        <v>0</v>
      </c>
      <c r="G10931">
        <f t="shared" ca="1" si="341"/>
        <v>0</v>
      </c>
    </row>
    <row r="10932" spans="1:7" x14ac:dyDescent="0.25">
      <c r="A10932" t="s">
        <v>13241</v>
      </c>
      <c r="B10932" t="s">
        <v>2428</v>
      </c>
      <c r="C10932" s="4">
        <v>15871</v>
      </c>
      <c r="D10932">
        <v>9245659313</v>
      </c>
      <c r="E10932">
        <f>VLOOKUP(D10932,  base_salary!A:A, 1, FALSE)</f>
        <v>9245659313</v>
      </c>
      <c r="F10932">
        <f t="shared" si="340"/>
        <v>0</v>
      </c>
      <c r="G10932">
        <f t="shared" ca="1" si="341"/>
        <v>0</v>
      </c>
    </row>
    <row r="10933" spans="1:7" x14ac:dyDescent="0.25">
      <c r="A10933" t="s">
        <v>13242</v>
      </c>
      <c r="B10933" t="s">
        <v>2428</v>
      </c>
      <c r="C10933" s="4">
        <v>55494</v>
      </c>
      <c r="D10933">
        <v>9128677390</v>
      </c>
      <c r="E10933">
        <f>VLOOKUP(D10933,  base_salary!A:A, 1, FALSE)</f>
        <v>9128677390</v>
      </c>
      <c r="F10933">
        <f t="shared" si="340"/>
        <v>0</v>
      </c>
      <c r="G10933">
        <f t="shared" ca="1" si="341"/>
        <v>0</v>
      </c>
    </row>
    <row r="10934" spans="1:7" x14ac:dyDescent="0.25">
      <c r="A10934" t="s">
        <v>13243</v>
      </c>
      <c r="B10934" t="s">
        <v>3508</v>
      </c>
      <c r="C10934" s="4">
        <v>39964</v>
      </c>
      <c r="D10934">
        <v>2698184272</v>
      </c>
      <c r="E10934">
        <f>VLOOKUP(D10934,  base_salary!A:A, 1, FALSE)</f>
        <v>2698184272</v>
      </c>
      <c r="F10934">
        <f t="shared" si="340"/>
        <v>0</v>
      </c>
      <c r="G10934">
        <f t="shared" ca="1" si="341"/>
        <v>0</v>
      </c>
    </row>
    <row r="10935" spans="1:7" x14ac:dyDescent="0.25">
      <c r="A10935" t="s">
        <v>13244</v>
      </c>
      <c r="B10935" t="s">
        <v>2257</v>
      </c>
      <c r="C10935" s="4">
        <v>16585</v>
      </c>
      <c r="D10935">
        <v>4409014943</v>
      </c>
      <c r="E10935">
        <f>VLOOKUP(D10935,  base_salary!A:A, 1, FALSE)</f>
        <v>4409014943</v>
      </c>
      <c r="F10935">
        <f t="shared" si="340"/>
        <v>0</v>
      </c>
      <c r="G10935">
        <f t="shared" ca="1" si="341"/>
        <v>0</v>
      </c>
    </row>
    <row r="10936" spans="1:7" x14ac:dyDescent="0.25">
      <c r="A10936" t="s">
        <v>13245</v>
      </c>
      <c r="B10936" t="s">
        <v>3753</v>
      </c>
      <c r="C10936" s="4">
        <v>46758</v>
      </c>
      <c r="D10936">
        <v>4188124377</v>
      </c>
      <c r="E10936">
        <f>VLOOKUP(D10936,  base_salary!A:A, 1, FALSE)</f>
        <v>4188124377</v>
      </c>
      <c r="F10936">
        <f t="shared" si="340"/>
        <v>0</v>
      </c>
      <c r="G10936">
        <f t="shared" ca="1" si="341"/>
        <v>0</v>
      </c>
    </row>
    <row r="10937" spans="1:7" x14ac:dyDescent="0.25">
      <c r="A10937" t="s">
        <v>13246</v>
      </c>
      <c r="B10937" t="s">
        <v>3297</v>
      </c>
      <c r="C10937" s="4">
        <v>13006</v>
      </c>
      <c r="D10937">
        <v>2417008025</v>
      </c>
      <c r="E10937">
        <f>VLOOKUP(D10937,  base_salary!A:A, 1, FALSE)</f>
        <v>2417008025</v>
      </c>
      <c r="F10937">
        <f t="shared" si="340"/>
        <v>0</v>
      </c>
      <c r="G10937">
        <f t="shared" ca="1" si="341"/>
        <v>0</v>
      </c>
    </row>
    <row r="10938" spans="1:7" x14ac:dyDescent="0.25">
      <c r="A10938" t="s">
        <v>13247</v>
      </c>
      <c r="B10938" t="s">
        <v>3376</v>
      </c>
      <c r="C10938" s="4">
        <v>34261</v>
      </c>
      <c r="D10938">
        <v>3935718624</v>
      </c>
      <c r="E10938">
        <f>VLOOKUP(D10938,  base_salary!A:A, 1, FALSE)</f>
        <v>3935718624</v>
      </c>
      <c r="F10938">
        <f t="shared" si="340"/>
        <v>0</v>
      </c>
      <c r="G10938">
        <f t="shared" ca="1" si="341"/>
        <v>0</v>
      </c>
    </row>
    <row r="10939" spans="1:7" x14ac:dyDescent="0.25">
      <c r="A10939" t="s">
        <v>13248</v>
      </c>
      <c r="B10939" t="s">
        <v>2207</v>
      </c>
      <c r="C10939" s="4">
        <v>24960</v>
      </c>
      <c r="D10939">
        <v>3060876401</v>
      </c>
      <c r="E10939">
        <f>VLOOKUP(D10939,  base_salary!A:A, 1, FALSE)</f>
        <v>3060876401</v>
      </c>
      <c r="F10939">
        <f t="shared" si="340"/>
        <v>0</v>
      </c>
      <c r="G10939">
        <f t="shared" ca="1" si="341"/>
        <v>0</v>
      </c>
    </row>
    <row r="10940" spans="1:7" x14ac:dyDescent="0.25">
      <c r="A10940" t="s">
        <v>13249</v>
      </c>
      <c r="B10940" t="s">
        <v>2507</v>
      </c>
      <c r="C10940" s="4">
        <v>44827</v>
      </c>
      <c r="D10940">
        <v>8093156364</v>
      </c>
      <c r="E10940">
        <f>VLOOKUP(D10940,  base_salary!A:A, 1, FALSE)</f>
        <v>8093156364</v>
      </c>
      <c r="F10940">
        <f t="shared" si="340"/>
        <v>0</v>
      </c>
      <c r="G10940">
        <f t="shared" ca="1" si="341"/>
        <v>0</v>
      </c>
    </row>
    <row r="10941" spans="1:7" x14ac:dyDescent="0.25">
      <c r="A10941" t="s">
        <v>13250</v>
      </c>
      <c r="B10941" t="s">
        <v>2028</v>
      </c>
      <c r="C10941" s="4">
        <v>41401</v>
      </c>
      <c r="D10941">
        <v>3779559293</v>
      </c>
      <c r="E10941">
        <f>VLOOKUP(D10941,  base_salary!A:A, 1, FALSE)</f>
        <v>3779559293</v>
      </c>
      <c r="F10941">
        <f t="shared" si="340"/>
        <v>0</v>
      </c>
      <c r="G10941">
        <f t="shared" ca="1" si="341"/>
        <v>0</v>
      </c>
    </row>
    <row r="10942" spans="1:7" x14ac:dyDescent="0.25">
      <c r="A10942" t="s">
        <v>13251</v>
      </c>
      <c r="B10942" t="s">
        <v>2182</v>
      </c>
      <c r="C10942" s="4">
        <v>34837</v>
      </c>
      <c r="D10942">
        <v>9820632102</v>
      </c>
      <c r="E10942">
        <f>VLOOKUP(D10942,  base_salary!A:A, 1, FALSE)</f>
        <v>9820632102</v>
      </c>
      <c r="F10942">
        <f t="shared" si="340"/>
        <v>0</v>
      </c>
      <c r="G10942">
        <f t="shared" ca="1" si="341"/>
        <v>0</v>
      </c>
    </row>
    <row r="10943" spans="1:7" x14ac:dyDescent="0.25">
      <c r="A10943" t="s">
        <v>13252</v>
      </c>
      <c r="B10943" t="s">
        <v>2639</v>
      </c>
      <c r="C10943" s="4">
        <v>27430</v>
      </c>
      <c r="D10943">
        <v>5082945165</v>
      </c>
      <c r="E10943">
        <f>VLOOKUP(D10943,  base_salary!A:A, 1, FALSE)</f>
        <v>5082945165</v>
      </c>
      <c r="F10943">
        <f t="shared" si="340"/>
        <v>0</v>
      </c>
      <c r="G10943">
        <f t="shared" ca="1" si="341"/>
        <v>0</v>
      </c>
    </row>
    <row r="10944" spans="1:7" x14ac:dyDescent="0.25">
      <c r="A10944" t="s">
        <v>13253</v>
      </c>
      <c r="B10944" t="s">
        <v>2249</v>
      </c>
      <c r="C10944" s="4">
        <v>17889</v>
      </c>
      <c r="D10944">
        <v>7263964236</v>
      </c>
      <c r="E10944">
        <f>VLOOKUP(D10944,  base_salary!A:A, 1, FALSE)</f>
        <v>7263964236</v>
      </c>
      <c r="F10944">
        <f t="shared" si="340"/>
        <v>0</v>
      </c>
      <c r="G10944">
        <f t="shared" ca="1" si="341"/>
        <v>0</v>
      </c>
    </row>
    <row r="10945" spans="1:7" x14ac:dyDescent="0.25">
      <c r="A10945" t="s">
        <v>13254</v>
      </c>
      <c r="B10945" t="s">
        <v>2008</v>
      </c>
      <c r="C10945" s="4">
        <v>27955</v>
      </c>
      <c r="D10945">
        <v>8315800957</v>
      </c>
      <c r="E10945">
        <f>VLOOKUP(D10945,  base_salary!A:A, 1, FALSE)</f>
        <v>8315800957</v>
      </c>
      <c r="F10945">
        <f t="shared" si="340"/>
        <v>0</v>
      </c>
      <c r="G10945">
        <f t="shared" ca="1" si="341"/>
        <v>0</v>
      </c>
    </row>
    <row r="10946" spans="1:7" x14ac:dyDescent="0.25">
      <c r="A10946" t="s">
        <v>13255</v>
      </c>
      <c r="B10946" t="s">
        <v>2554</v>
      </c>
      <c r="C10946" s="4">
        <v>47662</v>
      </c>
      <c r="D10946">
        <v>5837501576</v>
      </c>
      <c r="E10946">
        <f>VLOOKUP(D10946,  base_salary!A:A, 1, FALSE)</f>
        <v>5837501576</v>
      </c>
      <c r="F10946">
        <f t="shared" si="340"/>
        <v>0</v>
      </c>
      <c r="G10946">
        <f t="shared" ca="1" si="341"/>
        <v>0</v>
      </c>
    </row>
    <row r="10947" spans="1:7" x14ac:dyDescent="0.25">
      <c r="A10947" t="s">
        <v>13256</v>
      </c>
      <c r="B10947" t="s">
        <v>2004</v>
      </c>
      <c r="C10947" s="4">
        <v>10014</v>
      </c>
      <c r="D10947">
        <v>5138969978</v>
      </c>
      <c r="E10947">
        <f>VLOOKUP(D10947,  base_salary!A:A, 1, FALSE)</f>
        <v>5138969978</v>
      </c>
      <c r="F10947">
        <f t="shared" ref="F10947:F11010" si="342">IF(ISERROR(E10947), 1, 0)</f>
        <v>0</v>
      </c>
      <c r="G10947">
        <f t="shared" ref="G10947:G11010" ca="1" si="343">SUM(G:G)</f>
        <v>0</v>
      </c>
    </row>
    <row r="10948" spans="1:7" x14ac:dyDescent="0.25">
      <c r="A10948" t="s">
        <v>13257</v>
      </c>
      <c r="B10948" t="s">
        <v>2149</v>
      </c>
      <c r="C10948" s="4">
        <v>16383</v>
      </c>
      <c r="D10948">
        <v>6183510505</v>
      </c>
      <c r="E10948">
        <f>VLOOKUP(D10948,  base_salary!A:A, 1, FALSE)</f>
        <v>6183510505</v>
      </c>
      <c r="F10948">
        <f t="shared" si="342"/>
        <v>0</v>
      </c>
      <c r="G10948">
        <f t="shared" ca="1" si="343"/>
        <v>0</v>
      </c>
    </row>
    <row r="10949" spans="1:7" x14ac:dyDescent="0.25">
      <c r="A10949" t="s">
        <v>13258</v>
      </c>
      <c r="B10949" t="s">
        <v>3041</v>
      </c>
      <c r="C10949" s="4">
        <v>41166</v>
      </c>
      <c r="D10949">
        <v>2841287114</v>
      </c>
      <c r="E10949">
        <f>VLOOKUP(D10949,  base_salary!A:A, 1, FALSE)</f>
        <v>2841287114</v>
      </c>
      <c r="F10949">
        <f t="shared" si="342"/>
        <v>0</v>
      </c>
      <c r="G10949">
        <f t="shared" ca="1" si="343"/>
        <v>0</v>
      </c>
    </row>
    <row r="10950" spans="1:7" x14ac:dyDescent="0.25">
      <c r="A10950" t="s">
        <v>13259</v>
      </c>
      <c r="B10950" t="s">
        <v>2014</v>
      </c>
      <c r="C10950" s="4">
        <v>22698</v>
      </c>
      <c r="D10950">
        <v>1475796307</v>
      </c>
      <c r="E10950">
        <f>VLOOKUP(D10950,  base_salary!A:A, 1, FALSE)</f>
        <v>1475796307</v>
      </c>
      <c r="F10950">
        <f t="shared" si="342"/>
        <v>0</v>
      </c>
      <c r="G10950">
        <f t="shared" ca="1" si="343"/>
        <v>0</v>
      </c>
    </row>
    <row r="10951" spans="1:7" x14ac:dyDescent="0.25">
      <c r="A10951" t="s">
        <v>13260</v>
      </c>
      <c r="B10951" t="s">
        <v>3663</v>
      </c>
      <c r="C10951" s="4">
        <v>22009</v>
      </c>
      <c r="D10951">
        <v>2352201101</v>
      </c>
      <c r="E10951">
        <f>VLOOKUP(D10951,  base_salary!A:A, 1, FALSE)</f>
        <v>2352201101</v>
      </c>
      <c r="F10951">
        <f t="shared" si="342"/>
        <v>0</v>
      </c>
      <c r="G10951">
        <f t="shared" ca="1" si="343"/>
        <v>0</v>
      </c>
    </row>
    <row r="10952" spans="1:7" x14ac:dyDescent="0.25">
      <c r="A10952" t="s">
        <v>13261</v>
      </c>
      <c r="B10952" t="s">
        <v>2293</v>
      </c>
      <c r="C10952" s="4">
        <v>20336</v>
      </c>
      <c r="D10952">
        <v>8640079943</v>
      </c>
      <c r="E10952">
        <f>VLOOKUP(D10952,  base_salary!A:A, 1, FALSE)</f>
        <v>8640079943</v>
      </c>
      <c r="F10952">
        <f t="shared" si="342"/>
        <v>0</v>
      </c>
      <c r="G10952">
        <f t="shared" ca="1" si="343"/>
        <v>0</v>
      </c>
    </row>
    <row r="10953" spans="1:7" x14ac:dyDescent="0.25">
      <c r="A10953" t="s">
        <v>13262</v>
      </c>
      <c r="B10953" t="s">
        <v>2617</v>
      </c>
      <c r="C10953" s="4">
        <v>20670</v>
      </c>
      <c r="D10953">
        <v>1755716656</v>
      </c>
      <c r="E10953">
        <f>VLOOKUP(D10953,  base_salary!A:A, 1, FALSE)</f>
        <v>1755716656</v>
      </c>
      <c r="F10953">
        <f t="shared" si="342"/>
        <v>0</v>
      </c>
      <c r="G10953">
        <f t="shared" ca="1" si="343"/>
        <v>0</v>
      </c>
    </row>
    <row r="10954" spans="1:7" x14ac:dyDescent="0.25">
      <c r="A10954" t="s">
        <v>13263</v>
      </c>
      <c r="B10954" t="s">
        <v>2071</v>
      </c>
      <c r="C10954" s="4">
        <v>46580</v>
      </c>
      <c r="D10954">
        <v>1565607864</v>
      </c>
      <c r="E10954">
        <f>VLOOKUP(D10954,  base_salary!A:A, 1, FALSE)</f>
        <v>1565607864</v>
      </c>
      <c r="F10954">
        <f t="shared" si="342"/>
        <v>0</v>
      </c>
      <c r="G10954">
        <f t="shared" ca="1" si="343"/>
        <v>0</v>
      </c>
    </row>
    <row r="10955" spans="1:7" x14ac:dyDescent="0.25">
      <c r="A10955" t="s">
        <v>13264</v>
      </c>
      <c r="B10955" t="s">
        <v>2740</v>
      </c>
      <c r="C10955" s="4">
        <v>22038</v>
      </c>
      <c r="D10955">
        <v>5186660353</v>
      </c>
      <c r="E10955">
        <f>VLOOKUP(D10955,  base_salary!A:A, 1, FALSE)</f>
        <v>5186660353</v>
      </c>
      <c r="F10955">
        <f t="shared" si="342"/>
        <v>0</v>
      </c>
      <c r="G10955">
        <f t="shared" ca="1" si="343"/>
        <v>0</v>
      </c>
    </row>
    <row r="10956" spans="1:7" x14ac:dyDescent="0.25">
      <c r="A10956" t="s">
        <v>13265</v>
      </c>
      <c r="B10956" t="s">
        <v>2127</v>
      </c>
      <c r="C10956" s="4">
        <v>41982</v>
      </c>
      <c r="D10956">
        <v>2973481236</v>
      </c>
      <c r="E10956">
        <f>VLOOKUP(D10956,  base_salary!A:A, 1, FALSE)</f>
        <v>2973481236</v>
      </c>
      <c r="F10956">
        <f t="shared" si="342"/>
        <v>0</v>
      </c>
      <c r="G10956">
        <f t="shared" ca="1" si="343"/>
        <v>0</v>
      </c>
    </row>
    <row r="10957" spans="1:7" x14ac:dyDescent="0.25">
      <c r="A10957" t="s">
        <v>13266</v>
      </c>
      <c r="B10957" t="s">
        <v>2802</v>
      </c>
      <c r="C10957" s="4">
        <v>53821</v>
      </c>
      <c r="D10957">
        <v>4698538416</v>
      </c>
      <c r="E10957">
        <f>VLOOKUP(D10957,  base_salary!A:A, 1, FALSE)</f>
        <v>4698538416</v>
      </c>
      <c r="F10957">
        <f t="shared" si="342"/>
        <v>0</v>
      </c>
      <c r="G10957">
        <f t="shared" ca="1" si="343"/>
        <v>0</v>
      </c>
    </row>
    <row r="10958" spans="1:7" x14ac:dyDescent="0.25">
      <c r="A10958" t="s">
        <v>13267</v>
      </c>
      <c r="B10958" t="s">
        <v>2113</v>
      </c>
      <c r="C10958" s="4">
        <v>51746</v>
      </c>
      <c r="D10958">
        <v>5353923685</v>
      </c>
      <c r="E10958">
        <f>VLOOKUP(D10958,  base_salary!A:A, 1, FALSE)</f>
        <v>5353923685</v>
      </c>
      <c r="F10958">
        <f t="shared" si="342"/>
        <v>0</v>
      </c>
      <c r="G10958">
        <f t="shared" ca="1" si="343"/>
        <v>0</v>
      </c>
    </row>
    <row r="10959" spans="1:7" x14ac:dyDescent="0.25">
      <c r="A10959" t="s">
        <v>13268</v>
      </c>
      <c r="B10959" t="s">
        <v>2166</v>
      </c>
      <c r="C10959" s="4">
        <v>12505</v>
      </c>
      <c r="D10959">
        <v>689661541</v>
      </c>
      <c r="E10959">
        <f>VLOOKUP(D10959,  base_salary!A:A, 1, FALSE)</f>
        <v>689661541</v>
      </c>
      <c r="F10959">
        <f t="shared" si="342"/>
        <v>0</v>
      </c>
      <c r="G10959">
        <f t="shared" ca="1" si="343"/>
        <v>0</v>
      </c>
    </row>
    <row r="10960" spans="1:7" x14ac:dyDescent="0.25">
      <c r="A10960" t="s">
        <v>13269</v>
      </c>
      <c r="B10960" t="s">
        <v>2139</v>
      </c>
      <c r="C10960" s="4">
        <v>19663</v>
      </c>
      <c r="D10960">
        <v>4323171323</v>
      </c>
      <c r="E10960">
        <f>VLOOKUP(D10960,  base_salary!A:A, 1, FALSE)</f>
        <v>4323171323</v>
      </c>
      <c r="F10960">
        <f t="shared" si="342"/>
        <v>0</v>
      </c>
      <c r="G10960">
        <f t="shared" ca="1" si="343"/>
        <v>0</v>
      </c>
    </row>
    <row r="10961" spans="1:7" x14ac:dyDescent="0.25">
      <c r="A10961" t="s">
        <v>13270</v>
      </c>
      <c r="B10961" t="s">
        <v>2006</v>
      </c>
      <c r="C10961" s="4">
        <v>11484</v>
      </c>
      <c r="D10961">
        <v>8335120919</v>
      </c>
      <c r="E10961">
        <f>VLOOKUP(D10961,  base_salary!A:A, 1, FALSE)</f>
        <v>8335120919</v>
      </c>
      <c r="F10961">
        <f t="shared" si="342"/>
        <v>0</v>
      </c>
      <c r="G10961">
        <f t="shared" ca="1" si="343"/>
        <v>0</v>
      </c>
    </row>
    <row r="10962" spans="1:7" x14ac:dyDescent="0.25">
      <c r="A10962" t="s">
        <v>13271</v>
      </c>
      <c r="B10962" t="s">
        <v>2374</v>
      </c>
      <c r="C10962" s="4">
        <v>31746</v>
      </c>
      <c r="D10962">
        <v>8249460030</v>
      </c>
      <c r="E10962">
        <f>VLOOKUP(D10962,  base_salary!A:A, 1, FALSE)</f>
        <v>8249460030</v>
      </c>
      <c r="F10962">
        <f t="shared" si="342"/>
        <v>0</v>
      </c>
      <c r="G10962">
        <f t="shared" ca="1" si="343"/>
        <v>0</v>
      </c>
    </row>
    <row r="10963" spans="1:7" x14ac:dyDescent="0.25">
      <c r="A10963" t="s">
        <v>13272</v>
      </c>
      <c r="B10963" t="s">
        <v>2037</v>
      </c>
      <c r="C10963" s="4">
        <v>32200</v>
      </c>
      <c r="D10963">
        <v>9229113786</v>
      </c>
      <c r="E10963">
        <f>VLOOKUP(D10963,  base_salary!A:A, 1, FALSE)</f>
        <v>9229113786</v>
      </c>
      <c r="F10963">
        <f t="shared" si="342"/>
        <v>0</v>
      </c>
      <c r="G10963">
        <f t="shared" ca="1" si="343"/>
        <v>0</v>
      </c>
    </row>
    <row r="10964" spans="1:7" x14ac:dyDescent="0.25">
      <c r="A10964" t="s">
        <v>13273</v>
      </c>
      <c r="B10964" t="s">
        <v>2468</v>
      </c>
      <c r="C10964" s="4">
        <v>15157</v>
      </c>
      <c r="D10964">
        <v>6961242316</v>
      </c>
      <c r="E10964">
        <f>VLOOKUP(D10964,  base_salary!A:A, 1, FALSE)</f>
        <v>6961242316</v>
      </c>
      <c r="F10964">
        <f t="shared" si="342"/>
        <v>0</v>
      </c>
      <c r="G10964">
        <f t="shared" ca="1" si="343"/>
        <v>0</v>
      </c>
    </row>
    <row r="10965" spans="1:7" x14ac:dyDescent="0.25">
      <c r="A10965" t="s">
        <v>13274</v>
      </c>
      <c r="B10965" t="s">
        <v>2151</v>
      </c>
      <c r="C10965" s="4">
        <v>44938</v>
      </c>
      <c r="D10965">
        <v>2809344809</v>
      </c>
      <c r="E10965">
        <f>VLOOKUP(D10965,  base_salary!A:A, 1, FALSE)</f>
        <v>2809344809</v>
      </c>
      <c r="F10965">
        <f t="shared" si="342"/>
        <v>0</v>
      </c>
      <c r="G10965">
        <f t="shared" ca="1" si="343"/>
        <v>0</v>
      </c>
    </row>
    <row r="10966" spans="1:7" x14ac:dyDescent="0.25">
      <c r="A10966" t="s">
        <v>13275</v>
      </c>
      <c r="B10966" t="s">
        <v>2441</v>
      </c>
      <c r="C10966" s="4">
        <v>25377</v>
      </c>
      <c r="D10966">
        <v>5726465660</v>
      </c>
      <c r="E10966">
        <f>VLOOKUP(D10966,  base_salary!A:A, 1, FALSE)</f>
        <v>5726465660</v>
      </c>
      <c r="F10966">
        <f t="shared" si="342"/>
        <v>0</v>
      </c>
      <c r="G10966">
        <f t="shared" ca="1" si="343"/>
        <v>0</v>
      </c>
    </row>
    <row r="10967" spans="1:7" x14ac:dyDescent="0.25">
      <c r="A10967" t="s">
        <v>13276</v>
      </c>
      <c r="B10967" t="s">
        <v>3078</v>
      </c>
      <c r="C10967" s="4">
        <v>37896</v>
      </c>
      <c r="D10967">
        <v>7473861379</v>
      </c>
      <c r="E10967">
        <f>VLOOKUP(D10967,  base_salary!A:A, 1, FALSE)</f>
        <v>7473861379</v>
      </c>
      <c r="F10967">
        <f t="shared" si="342"/>
        <v>0</v>
      </c>
      <c r="G10967">
        <f t="shared" ca="1" si="343"/>
        <v>0</v>
      </c>
    </row>
    <row r="10968" spans="1:7" x14ac:dyDescent="0.25">
      <c r="A10968" t="s">
        <v>13277</v>
      </c>
      <c r="B10968" t="s">
        <v>2546</v>
      </c>
      <c r="C10968" s="4">
        <v>47386</v>
      </c>
      <c r="D10968">
        <v>5588978080</v>
      </c>
      <c r="E10968">
        <f>VLOOKUP(D10968,  base_salary!A:A, 1, FALSE)</f>
        <v>5588978080</v>
      </c>
      <c r="F10968">
        <f t="shared" si="342"/>
        <v>0</v>
      </c>
      <c r="G10968">
        <f t="shared" ca="1" si="343"/>
        <v>0</v>
      </c>
    </row>
    <row r="10969" spans="1:7" x14ac:dyDescent="0.25">
      <c r="A10969" t="s">
        <v>13278</v>
      </c>
      <c r="B10969" t="s">
        <v>2225</v>
      </c>
      <c r="C10969" s="4">
        <v>27194</v>
      </c>
      <c r="D10969">
        <v>9621331862</v>
      </c>
      <c r="E10969">
        <f>VLOOKUP(D10969,  base_salary!A:A, 1, FALSE)</f>
        <v>9621331862</v>
      </c>
      <c r="F10969">
        <f t="shared" si="342"/>
        <v>0</v>
      </c>
      <c r="G10969">
        <f t="shared" ca="1" si="343"/>
        <v>0</v>
      </c>
    </row>
    <row r="10970" spans="1:7" x14ac:dyDescent="0.25">
      <c r="A10970" t="s">
        <v>13279</v>
      </c>
      <c r="B10970" t="s">
        <v>2201</v>
      </c>
      <c r="C10970" s="4">
        <v>51028</v>
      </c>
      <c r="D10970">
        <v>3497169404</v>
      </c>
      <c r="E10970">
        <f>VLOOKUP(D10970,  base_salary!A:A, 1, FALSE)</f>
        <v>3497169404</v>
      </c>
      <c r="F10970">
        <f t="shared" si="342"/>
        <v>0</v>
      </c>
      <c r="G10970">
        <f t="shared" ca="1" si="343"/>
        <v>0</v>
      </c>
    </row>
    <row r="10971" spans="1:7" x14ac:dyDescent="0.25">
      <c r="A10971" t="s">
        <v>13280</v>
      </c>
      <c r="B10971" t="s">
        <v>1940</v>
      </c>
      <c r="C10971" s="4">
        <v>31349</v>
      </c>
      <c r="D10971">
        <v>4716524892</v>
      </c>
      <c r="E10971">
        <f>VLOOKUP(D10971,  base_salary!A:A, 1, FALSE)</f>
        <v>4716524892</v>
      </c>
      <c r="F10971">
        <f t="shared" si="342"/>
        <v>0</v>
      </c>
      <c r="G10971">
        <f t="shared" ca="1" si="343"/>
        <v>0</v>
      </c>
    </row>
    <row r="10972" spans="1:7" x14ac:dyDescent="0.25">
      <c r="A10972" t="s">
        <v>13281</v>
      </c>
      <c r="B10972" t="s">
        <v>2540</v>
      </c>
      <c r="C10972" s="4">
        <v>31293</v>
      </c>
      <c r="D10972">
        <v>4039266773</v>
      </c>
      <c r="E10972">
        <f>VLOOKUP(D10972,  base_salary!A:A, 1, FALSE)</f>
        <v>4039266773</v>
      </c>
      <c r="F10972">
        <f t="shared" si="342"/>
        <v>0</v>
      </c>
      <c r="G10972">
        <f t="shared" ca="1" si="343"/>
        <v>0</v>
      </c>
    </row>
    <row r="10973" spans="1:7" x14ac:dyDescent="0.25">
      <c r="A10973" t="s">
        <v>13282</v>
      </c>
      <c r="B10973" t="s">
        <v>2680</v>
      </c>
      <c r="C10973" s="4">
        <v>57698</v>
      </c>
      <c r="D10973">
        <v>5299481160</v>
      </c>
      <c r="E10973">
        <f>VLOOKUP(D10973,  base_salary!A:A, 1, FALSE)</f>
        <v>5299481160</v>
      </c>
      <c r="F10973">
        <f t="shared" si="342"/>
        <v>0</v>
      </c>
      <c r="G10973">
        <f t="shared" ca="1" si="343"/>
        <v>0</v>
      </c>
    </row>
    <row r="10974" spans="1:7" x14ac:dyDescent="0.25">
      <c r="A10974" t="s">
        <v>13283</v>
      </c>
      <c r="B10974" t="s">
        <v>3517</v>
      </c>
      <c r="C10974" s="4">
        <v>16878</v>
      </c>
      <c r="D10974">
        <v>1296185559</v>
      </c>
      <c r="E10974">
        <f>VLOOKUP(D10974,  base_salary!A:A, 1, FALSE)</f>
        <v>1296185559</v>
      </c>
      <c r="F10974">
        <f t="shared" si="342"/>
        <v>0</v>
      </c>
      <c r="G10974">
        <f t="shared" ca="1" si="343"/>
        <v>0</v>
      </c>
    </row>
    <row r="10975" spans="1:7" x14ac:dyDescent="0.25">
      <c r="A10975" t="s">
        <v>13284</v>
      </c>
      <c r="B10975" t="s">
        <v>2722</v>
      </c>
      <c r="C10975" s="4">
        <v>36646</v>
      </c>
      <c r="D10975">
        <v>4730395069</v>
      </c>
      <c r="E10975">
        <f>VLOOKUP(D10975,  base_salary!A:A, 1, FALSE)</f>
        <v>4730395069</v>
      </c>
      <c r="F10975">
        <f t="shared" si="342"/>
        <v>0</v>
      </c>
      <c r="G10975">
        <f t="shared" ca="1" si="343"/>
        <v>0</v>
      </c>
    </row>
    <row r="10976" spans="1:7" x14ac:dyDescent="0.25">
      <c r="A10976" t="s">
        <v>13285</v>
      </c>
      <c r="B10976" t="s">
        <v>2079</v>
      </c>
      <c r="C10976" s="4">
        <v>25834</v>
      </c>
      <c r="D10976">
        <v>966588630</v>
      </c>
      <c r="E10976">
        <f>VLOOKUP(D10976,  base_salary!A:A, 1, FALSE)</f>
        <v>966588630</v>
      </c>
      <c r="F10976">
        <f t="shared" si="342"/>
        <v>0</v>
      </c>
      <c r="G10976">
        <f t="shared" ca="1" si="343"/>
        <v>0</v>
      </c>
    </row>
    <row r="10977" spans="1:7" x14ac:dyDescent="0.25">
      <c r="A10977" t="s">
        <v>13286</v>
      </c>
      <c r="B10977" t="s">
        <v>2173</v>
      </c>
      <c r="C10977" s="4">
        <v>44430</v>
      </c>
      <c r="D10977">
        <v>8750494546</v>
      </c>
      <c r="E10977">
        <f>VLOOKUP(D10977,  base_salary!A:A, 1, FALSE)</f>
        <v>8750494546</v>
      </c>
      <c r="F10977">
        <f t="shared" si="342"/>
        <v>0</v>
      </c>
      <c r="G10977">
        <f t="shared" ca="1" si="343"/>
        <v>0</v>
      </c>
    </row>
    <row r="10978" spans="1:7" x14ac:dyDescent="0.25">
      <c r="A10978" t="s">
        <v>13287</v>
      </c>
      <c r="B10978" t="s">
        <v>2179</v>
      </c>
      <c r="C10978" s="4">
        <v>38442</v>
      </c>
      <c r="D10978">
        <v>8533410514</v>
      </c>
      <c r="E10978">
        <f>VLOOKUP(D10978,  base_salary!A:A, 1, FALSE)</f>
        <v>8533410514</v>
      </c>
      <c r="F10978">
        <f t="shared" si="342"/>
        <v>0</v>
      </c>
      <c r="G10978">
        <f t="shared" ca="1" si="343"/>
        <v>0</v>
      </c>
    </row>
    <row r="10979" spans="1:7" x14ac:dyDescent="0.25">
      <c r="A10979" t="s">
        <v>13288</v>
      </c>
      <c r="B10979" t="s">
        <v>2008</v>
      </c>
      <c r="C10979" s="4">
        <v>35517</v>
      </c>
      <c r="D10979">
        <v>8249460030</v>
      </c>
      <c r="E10979">
        <f>VLOOKUP(D10979,  base_salary!A:A, 1, FALSE)</f>
        <v>8249460030</v>
      </c>
      <c r="F10979">
        <f t="shared" si="342"/>
        <v>0</v>
      </c>
      <c r="G10979">
        <f t="shared" ca="1" si="343"/>
        <v>0</v>
      </c>
    </row>
    <row r="10980" spans="1:7" x14ac:dyDescent="0.25">
      <c r="A10980" t="s">
        <v>13289</v>
      </c>
      <c r="B10980" t="s">
        <v>2225</v>
      </c>
      <c r="C10980" s="4">
        <v>21449</v>
      </c>
      <c r="D10980">
        <v>8703756602</v>
      </c>
      <c r="E10980">
        <f>VLOOKUP(D10980,  base_salary!A:A, 1, FALSE)</f>
        <v>8703756602</v>
      </c>
      <c r="F10980">
        <f t="shared" si="342"/>
        <v>0</v>
      </c>
      <c r="G10980">
        <f t="shared" ca="1" si="343"/>
        <v>0</v>
      </c>
    </row>
    <row r="10981" spans="1:7" x14ac:dyDescent="0.25">
      <c r="A10981" t="s">
        <v>13290</v>
      </c>
      <c r="B10981" t="s">
        <v>1948</v>
      </c>
      <c r="C10981" s="4">
        <v>39471</v>
      </c>
      <c r="D10981">
        <v>4029727026</v>
      </c>
      <c r="E10981">
        <f>VLOOKUP(D10981,  base_salary!A:A, 1, FALSE)</f>
        <v>4029727026</v>
      </c>
      <c r="F10981">
        <f t="shared" si="342"/>
        <v>0</v>
      </c>
      <c r="G10981">
        <f t="shared" ca="1" si="343"/>
        <v>0</v>
      </c>
    </row>
    <row r="10982" spans="1:7" x14ac:dyDescent="0.25">
      <c r="A10982" t="s">
        <v>13291</v>
      </c>
      <c r="B10982" t="s">
        <v>2221</v>
      </c>
      <c r="C10982" s="4">
        <v>50782</v>
      </c>
      <c r="D10982">
        <v>5153694038</v>
      </c>
      <c r="E10982">
        <f>VLOOKUP(D10982,  base_salary!A:A, 1, FALSE)</f>
        <v>5153694038</v>
      </c>
      <c r="F10982">
        <f t="shared" si="342"/>
        <v>0</v>
      </c>
      <c r="G10982">
        <f t="shared" ca="1" si="343"/>
        <v>0</v>
      </c>
    </row>
    <row r="10983" spans="1:7" x14ac:dyDescent="0.25">
      <c r="A10983" t="s">
        <v>13292</v>
      </c>
      <c r="B10983" t="s">
        <v>2054</v>
      </c>
      <c r="C10983" s="4">
        <v>24028</v>
      </c>
      <c r="D10983">
        <v>8267733809</v>
      </c>
      <c r="E10983">
        <f>VLOOKUP(D10983,  base_salary!A:A, 1, FALSE)</f>
        <v>8267733809</v>
      </c>
      <c r="F10983">
        <f t="shared" si="342"/>
        <v>0</v>
      </c>
      <c r="G10983">
        <f t="shared" ca="1" si="343"/>
        <v>0</v>
      </c>
    </row>
    <row r="10984" spans="1:7" x14ac:dyDescent="0.25">
      <c r="A10984" t="s">
        <v>13293</v>
      </c>
      <c r="B10984" t="s">
        <v>2901</v>
      </c>
      <c r="C10984" s="4">
        <v>13167</v>
      </c>
      <c r="D10984">
        <v>2450711406</v>
      </c>
      <c r="E10984">
        <f>VLOOKUP(D10984,  base_salary!A:A, 1, FALSE)</f>
        <v>2450711406</v>
      </c>
      <c r="F10984">
        <f t="shared" si="342"/>
        <v>0</v>
      </c>
      <c r="G10984">
        <f t="shared" ca="1" si="343"/>
        <v>0</v>
      </c>
    </row>
    <row r="10985" spans="1:7" x14ac:dyDescent="0.25">
      <c r="A10985" t="s">
        <v>13294</v>
      </c>
      <c r="B10985" t="s">
        <v>2896</v>
      </c>
      <c r="C10985" s="4">
        <v>39640</v>
      </c>
      <c r="D10985">
        <v>7473861379</v>
      </c>
      <c r="E10985">
        <f>VLOOKUP(D10985,  base_salary!A:A, 1, FALSE)</f>
        <v>7473861379</v>
      </c>
      <c r="F10985">
        <f t="shared" si="342"/>
        <v>0</v>
      </c>
      <c r="G10985">
        <f t="shared" ca="1" si="343"/>
        <v>0</v>
      </c>
    </row>
    <row r="10986" spans="1:7" x14ac:dyDescent="0.25">
      <c r="A10986" t="s">
        <v>13295</v>
      </c>
      <c r="B10986" t="s">
        <v>2403</v>
      </c>
      <c r="C10986" s="4">
        <v>39186</v>
      </c>
      <c r="D10986">
        <v>9684187432</v>
      </c>
      <c r="E10986">
        <f>VLOOKUP(D10986,  base_salary!A:A, 1, FALSE)</f>
        <v>9684187432</v>
      </c>
      <c r="F10986">
        <f t="shared" si="342"/>
        <v>0</v>
      </c>
      <c r="G10986">
        <f t="shared" ca="1" si="343"/>
        <v>0</v>
      </c>
    </row>
    <row r="10987" spans="1:7" x14ac:dyDescent="0.25">
      <c r="A10987" t="s">
        <v>13296</v>
      </c>
      <c r="B10987" t="s">
        <v>2175</v>
      </c>
      <c r="C10987" s="4">
        <v>58150</v>
      </c>
      <c r="D10987">
        <v>2130919499</v>
      </c>
      <c r="E10987">
        <f>VLOOKUP(D10987,  base_salary!A:A, 1, FALSE)</f>
        <v>2130919499</v>
      </c>
      <c r="F10987">
        <f t="shared" si="342"/>
        <v>0</v>
      </c>
      <c r="G10987">
        <f t="shared" ca="1" si="343"/>
        <v>0</v>
      </c>
    </row>
    <row r="10988" spans="1:7" x14ac:dyDescent="0.25">
      <c r="A10988" t="s">
        <v>13297</v>
      </c>
      <c r="B10988" t="s">
        <v>2188</v>
      </c>
      <c r="C10988" s="4">
        <v>32564</v>
      </c>
      <c r="D10988">
        <v>7011563598</v>
      </c>
      <c r="E10988">
        <f>VLOOKUP(D10988,  base_salary!A:A, 1, FALSE)</f>
        <v>7011563598</v>
      </c>
      <c r="F10988">
        <f t="shared" si="342"/>
        <v>0</v>
      </c>
      <c r="G10988">
        <f t="shared" ca="1" si="343"/>
        <v>0</v>
      </c>
    </row>
    <row r="10989" spans="1:7" x14ac:dyDescent="0.25">
      <c r="A10989" t="s">
        <v>13298</v>
      </c>
      <c r="B10989" t="s">
        <v>2378</v>
      </c>
      <c r="C10989" s="4">
        <v>24532</v>
      </c>
      <c r="D10989">
        <v>8377113392</v>
      </c>
      <c r="E10989">
        <f>VLOOKUP(D10989,  base_salary!A:A, 1, FALSE)</f>
        <v>8377113392</v>
      </c>
      <c r="F10989">
        <f t="shared" si="342"/>
        <v>0</v>
      </c>
      <c r="G10989">
        <f t="shared" ca="1" si="343"/>
        <v>0</v>
      </c>
    </row>
    <row r="10990" spans="1:7" x14ac:dyDescent="0.25">
      <c r="A10990" t="s">
        <v>13299</v>
      </c>
      <c r="B10990" t="s">
        <v>2709</v>
      </c>
      <c r="C10990" s="4">
        <v>52423</v>
      </c>
      <c r="D10990">
        <v>8673837456</v>
      </c>
      <c r="E10990">
        <f>VLOOKUP(D10990,  base_salary!A:A, 1, FALSE)</f>
        <v>8673837456</v>
      </c>
      <c r="F10990">
        <f t="shared" si="342"/>
        <v>0</v>
      </c>
      <c r="G10990">
        <f t="shared" ca="1" si="343"/>
        <v>0</v>
      </c>
    </row>
    <row r="10991" spans="1:7" x14ac:dyDescent="0.25">
      <c r="A10991" t="s">
        <v>13300</v>
      </c>
      <c r="B10991" t="s">
        <v>2073</v>
      </c>
      <c r="C10991" s="4">
        <v>41907</v>
      </c>
      <c r="D10991">
        <v>6801140183</v>
      </c>
      <c r="E10991">
        <f>VLOOKUP(D10991,  base_salary!A:A, 1, FALSE)</f>
        <v>6801140183</v>
      </c>
      <c r="F10991">
        <f t="shared" si="342"/>
        <v>0</v>
      </c>
      <c r="G10991">
        <f t="shared" ca="1" si="343"/>
        <v>0</v>
      </c>
    </row>
    <row r="10992" spans="1:7" x14ac:dyDescent="0.25">
      <c r="A10992" t="s">
        <v>13301</v>
      </c>
      <c r="B10992" t="s">
        <v>1930</v>
      </c>
      <c r="C10992" s="4">
        <v>27013</v>
      </c>
      <c r="D10992">
        <v>2893065872</v>
      </c>
      <c r="E10992">
        <f>VLOOKUP(D10992,  base_salary!A:A, 1, FALSE)</f>
        <v>2893065872</v>
      </c>
      <c r="F10992">
        <f t="shared" si="342"/>
        <v>0</v>
      </c>
      <c r="G10992">
        <f t="shared" ca="1" si="343"/>
        <v>0</v>
      </c>
    </row>
    <row r="10993" spans="1:7" x14ac:dyDescent="0.25">
      <c r="A10993" t="s">
        <v>13302</v>
      </c>
      <c r="B10993" t="s">
        <v>2049</v>
      </c>
      <c r="C10993" s="4">
        <v>12400</v>
      </c>
      <c r="D10993">
        <v>244523738</v>
      </c>
      <c r="E10993">
        <f>VLOOKUP(D10993,  base_salary!A:A, 1, FALSE)</f>
        <v>244523738</v>
      </c>
      <c r="F10993">
        <f t="shared" si="342"/>
        <v>0</v>
      </c>
      <c r="G10993">
        <f t="shared" ca="1" si="343"/>
        <v>0</v>
      </c>
    </row>
    <row r="10994" spans="1:7" x14ac:dyDescent="0.25">
      <c r="A10994" t="s">
        <v>13303</v>
      </c>
      <c r="B10994" t="s">
        <v>2106</v>
      </c>
      <c r="C10994" s="4">
        <v>43031</v>
      </c>
      <c r="D10994">
        <v>784224471</v>
      </c>
      <c r="E10994">
        <f>VLOOKUP(D10994,  base_salary!A:A, 1, FALSE)</f>
        <v>784224471</v>
      </c>
      <c r="F10994">
        <f t="shared" si="342"/>
        <v>0</v>
      </c>
      <c r="G10994">
        <f t="shared" ca="1" si="343"/>
        <v>0</v>
      </c>
    </row>
    <row r="10995" spans="1:7" x14ac:dyDescent="0.25">
      <c r="A10995" t="s">
        <v>13304</v>
      </c>
      <c r="B10995" t="s">
        <v>1976</v>
      </c>
      <c r="C10995" s="4">
        <v>50832</v>
      </c>
      <c r="D10995">
        <v>7402856011</v>
      </c>
      <c r="E10995">
        <f>VLOOKUP(D10995,  base_salary!A:A, 1, FALSE)</f>
        <v>7402856011</v>
      </c>
      <c r="F10995">
        <f t="shared" si="342"/>
        <v>0</v>
      </c>
      <c r="G10995">
        <f t="shared" ca="1" si="343"/>
        <v>0</v>
      </c>
    </row>
    <row r="10996" spans="1:7" x14ac:dyDescent="0.25">
      <c r="A10996" t="s">
        <v>13305</v>
      </c>
      <c r="B10996" t="s">
        <v>2409</v>
      </c>
      <c r="C10996" s="4">
        <v>42009</v>
      </c>
      <c r="D10996">
        <v>7888574610</v>
      </c>
      <c r="E10996">
        <f>VLOOKUP(D10996,  base_salary!A:A, 1, FALSE)</f>
        <v>7888574610</v>
      </c>
      <c r="F10996">
        <f t="shared" si="342"/>
        <v>0</v>
      </c>
      <c r="G10996">
        <f t="shared" ca="1" si="343"/>
        <v>0</v>
      </c>
    </row>
    <row r="10997" spans="1:7" x14ac:dyDescent="0.25">
      <c r="A10997" t="s">
        <v>13306</v>
      </c>
      <c r="B10997" t="s">
        <v>2190</v>
      </c>
      <c r="C10997" s="4">
        <v>36180</v>
      </c>
      <c r="D10997">
        <v>5082945165</v>
      </c>
      <c r="E10997">
        <f>VLOOKUP(D10997,  base_salary!A:A, 1, FALSE)</f>
        <v>5082945165</v>
      </c>
      <c r="F10997">
        <f t="shared" si="342"/>
        <v>0</v>
      </c>
      <c r="G10997">
        <f t="shared" ca="1" si="343"/>
        <v>0</v>
      </c>
    </row>
    <row r="10998" spans="1:7" x14ac:dyDescent="0.25">
      <c r="A10998" t="s">
        <v>13307</v>
      </c>
      <c r="B10998" t="s">
        <v>2856</v>
      </c>
      <c r="C10998" s="4">
        <v>28464</v>
      </c>
      <c r="D10998">
        <v>6978367184</v>
      </c>
      <c r="E10998">
        <f>VLOOKUP(D10998,  base_salary!A:A, 1, FALSE)</f>
        <v>6978367184</v>
      </c>
      <c r="F10998">
        <f t="shared" si="342"/>
        <v>0</v>
      </c>
      <c r="G10998">
        <f t="shared" ca="1" si="343"/>
        <v>0</v>
      </c>
    </row>
    <row r="10999" spans="1:7" x14ac:dyDescent="0.25">
      <c r="A10999" t="s">
        <v>13308</v>
      </c>
      <c r="B10999" t="s">
        <v>2374</v>
      </c>
      <c r="C10999" s="4">
        <v>44736</v>
      </c>
      <c r="D10999">
        <v>901154172</v>
      </c>
      <c r="E10999">
        <f>VLOOKUP(D10999,  base_salary!A:A, 1, FALSE)</f>
        <v>901154172</v>
      </c>
      <c r="F10999">
        <f t="shared" si="342"/>
        <v>0</v>
      </c>
      <c r="G10999">
        <f t="shared" ca="1" si="343"/>
        <v>0</v>
      </c>
    </row>
    <row r="11000" spans="1:7" x14ac:dyDescent="0.25">
      <c r="A11000" t="s">
        <v>13309</v>
      </c>
      <c r="B11000" t="s">
        <v>2030</v>
      </c>
      <c r="C11000" s="4">
        <v>58111</v>
      </c>
      <c r="D11000">
        <v>4866916575</v>
      </c>
      <c r="E11000">
        <f>VLOOKUP(D11000,  base_salary!A:A, 1, FALSE)</f>
        <v>4866916575</v>
      </c>
      <c r="F11000">
        <f t="shared" si="342"/>
        <v>0</v>
      </c>
      <c r="G11000">
        <f t="shared" ca="1" si="343"/>
        <v>0</v>
      </c>
    </row>
    <row r="11001" spans="1:7" x14ac:dyDescent="0.25">
      <c r="A11001" t="s">
        <v>13310</v>
      </c>
      <c r="B11001" t="s">
        <v>2067</v>
      </c>
      <c r="C11001" s="4">
        <v>46595</v>
      </c>
      <c r="D11001">
        <v>6041314951</v>
      </c>
      <c r="E11001">
        <f>VLOOKUP(D11001,  base_salary!A:A, 1, FALSE)</f>
        <v>6041314951</v>
      </c>
      <c r="F11001">
        <f t="shared" si="342"/>
        <v>0</v>
      </c>
      <c r="G11001">
        <f t="shared" ca="1" si="343"/>
        <v>0</v>
      </c>
    </row>
    <row r="11002" spans="1:7" x14ac:dyDescent="0.25">
      <c r="A11002" t="s">
        <v>13311</v>
      </c>
      <c r="B11002" t="s">
        <v>2824</v>
      </c>
      <c r="C11002" s="4">
        <v>25127</v>
      </c>
      <c r="D11002">
        <v>4290015026</v>
      </c>
      <c r="E11002">
        <f>VLOOKUP(D11002,  base_salary!A:A, 1, FALSE)</f>
        <v>4290015026</v>
      </c>
      <c r="F11002">
        <f t="shared" si="342"/>
        <v>0</v>
      </c>
      <c r="G11002">
        <f t="shared" ca="1" si="343"/>
        <v>0</v>
      </c>
    </row>
    <row r="11003" spans="1:7" x14ac:dyDescent="0.25">
      <c r="A11003" t="s">
        <v>13312</v>
      </c>
      <c r="B11003" t="s">
        <v>2244</v>
      </c>
      <c r="C11003" s="4">
        <v>40951</v>
      </c>
      <c r="D11003">
        <v>5002048994</v>
      </c>
      <c r="E11003">
        <f>VLOOKUP(D11003,  base_salary!A:A, 1, FALSE)</f>
        <v>5002048994</v>
      </c>
      <c r="F11003">
        <f t="shared" si="342"/>
        <v>0</v>
      </c>
      <c r="G11003">
        <f t="shared" ca="1" si="343"/>
        <v>0</v>
      </c>
    </row>
    <row r="11004" spans="1:7" x14ac:dyDescent="0.25">
      <c r="A11004" t="s">
        <v>13313</v>
      </c>
      <c r="B11004" t="s">
        <v>2608</v>
      </c>
      <c r="C11004" s="4">
        <v>55966</v>
      </c>
      <c r="D11004">
        <v>7961231404</v>
      </c>
      <c r="E11004">
        <f>VLOOKUP(D11004,  base_salary!A:A, 1, FALSE)</f>
        <v>7961231404</v>
      </c>
      <c r="F11004">
        <f t="shared" si="342"/>
        <v>0</v>
      </c>
      <c r="G11004">
        <f t="shared" ca="1" si="343"/>
        <v>0</v>
      </c>
    </row>
    <row r="11005" spans="1:7" x14ac:dyDescent="0.25">
      <c r="A11005" t="s">
        <v>13314</v>
      </c>
      <c r="B11005" t="s">
        <v>1993</v>
      </c>
      <c r="C11005" s="4">
        <v>47336</v>
      </c>
      <c r="D11005">
        <v>1787288307</v>
      </c>
      <c r="E11005">
        <f>VLOOKUP(D11005,  base_salary!A:A, 1, FALSE)</f>
        <v>1787288307</v>
      </c>
      <c r="F11005">
        <f t="shared" si="342"/>
        <v>0</v>
      </c>
      <c r="G11005">
        <f t="shared" ca="1" si="343"/>
        <v>0</v>
      </c>
    </row>
    <row r="11006" spans="1:7" x14ac:dyDescent="0.25">
      <c r="A11006" t="s">
        <v>13315</v>
      </c>
      <c r="B11006" t="s">
        <v>2010</v>
      </c>
      <c r="C11006" s="4">
        <v>31734</v>
      </c>
      <c r="D11006">
        <v>4398950745</v>
      </c>
      <c r="E11006">
        <f>VLOOKUP(D11006,  base_salary!A:A, 1, FALSE)</f>
        <v>4398950745</v>
      </c>
      <c r="F11006">
        <f t="shared" si="342"/>
        <v>0</v>
      </c>
      <c r="G11006">
        <f t="shared" ca="1" si="343"/>
        <v>0</v>
      </c>
    </row>
    <row r="11007" spans="1:7" x14ac:dyDescent="0.25">
      <c r="A11007" t="s">
        <v>13316</v>
      </c>
      <c r="B11007" t="s">
        <v>2345</v>
      </c>
      <c r="C11007" s="4">
        <v>40631</v>
      </c>
      <c r="D11007">
        <v>1364767856</v>
      </c>
      <c r="E11007">
        <f>VLOOKUP(D11007,  base_salary!A:A, 1, FALSE)</f>
        <v>1364767856</v>
      </c>
      <c r="F11007">
        <f t="shared" si="342"/>
        <v>0</v>
      </c>
      <c r="G11007">
        <f t="shared" ca="1" si="343"/>
        <v>0</v>
      </c>
    </row>
    <row r="11008" spans="1:7" x14ac:dyDescent="0.25">
      <c r="A11008" t="s">
        <v>13317</v>
      </c>
      <c r="B11008" t="s">
        <v>2374</v>
      </c>
      <c r="C11008" s="4">
        <v>22351</v>
      </c>
      <c r="D11008">
        <v>5764488419</v>
      </c>
      <c r="E11008">
        <f>VLOOKUP(D11008,  base_salary!A:A, 1, FALSE)</f>
        <v>5764488419</v>
      </c>
      <c r="F11008">
        <f t="shared" si="342"/>
        <v>0</v>
      </c>
      <c r="G11008">
        <f t="shared" ca="1" si="343"/>
        <v>0</v>
      </c>
    </row>
    <row r="11009" spans="1:7" x14ac:dyDescent="0.25">
      <c r="A11009" t="s">
        <v>13318</v>
      </c>
      <c r="B11009" t="s">
        <v>1962</v>
      </c>
      <c r="C11009" s="4">
        <v>20845</v>
      </c>
      <c r="D11009">
        <v>8565880958</v>
      </c>
      <c r="E11009">
        <f>VLOOKUP(D11009,  base_salary!A:A, 1, FALSE)</f>
        <v>8565880958</v>
      </c>
      <c r="F11009">
        <f t="shared" si="342"/>
        <v>0</v>
      </c>
      <c r="G11009">
        <f t="shared" ca="1" si="343"/>
        <v>0</v>
      </c>
    </row>
    <row r="11010" spans="1:7" x14ac:dyDescent="0.25">
      <c r="A11010" t="s">
        <v>13319</v>
      </c>
      <c r="B11010" t="s">
        <v>2024</v>
      </c>
      <c r="C11010" s="4">
        <v>52402</v>
      </c>
      <c r="D11010">
        <v>8445779583</v>
      </c>
      <c r="E11010">
        <f>VLOOKUP(D11010,  base_salary!A:A, 1, FALSE)</f>
        <v>8445779583</v>
      </c>
      <c r="F11010">
        <f t="shared" si="342"/>
        <v>0</v>
      </c>
      <c r="G11010">
        <f t="shared" ca="1" si="343"/>
        <v>0</v>
      </c>
    </row>
    <row r="11011" spans="1:7" x14ac:dyDescent="0.25">
      <c r="A11011" t="s">
        <v>13320</v>
      </c>
      <c r="B11011" t="s">
        <v>1958</v>
      </c>
      <c r="C11011" s="4">
        <v>19513</v>
      </c>
      <c r="D11011">
        <v>4396213212</v>
      </c>
      <c r="E11011">
        <f>VLOOKUP(D11011,  base_salary!A:A, 1, FALSE)</f>
        <v>4396213212</v>
      </c>
      <c r="F11011">
        <f t="shared" ref="F11011:F11074" si="344">IF(ISERROR(E11011), 1, 0)</f>
        <v>0</v>
      </c>
      <c r="G11011">
        <f t="shared" ref="G11011:G11074" ca="1" si="345">SUM(G:G)</f>
        <v>0</v>
      </c>
    </row>
    <row r="11012" spans="1:7" x14ac:dyDescent="0.25">
      <c r="A11012" t="s">
        <v>13321</v>
      </c>
      <c r="B11012" t="s">
        <v>2192</v>
      </c>
      <c r="C11012" s="4">
        <v>27381</v>
      </c>
      <c r="D11012">
        <v>5913755731</v>
      </c>
      <c r="E11012">
        <f>VLOOKUP(D11012,  base_salary!A:A, 1, FALSE)</f>
        <v>5913755731</v>
      </c>
      <c r="F11012">
        <f t="shared" si="344"/>
        <v>0</v>
      </c>
      <c r="G11012">
        <f t="shared" ca="1" si="345"/>
        <v>0</v>
      </c>
    </row>
    <row r="11013" spans="1:7" x14ac:dyDescent="0.25">
      <c r="A11013" t="s">
        <v>13322</v>
      </c>
      <c r="B11013" t="s">
        <v>2401</v>
      </c>
      <c r="C11013" s="4">
        <v>53953</v>
      </c>
      <c r="D11013">
        <v>2500807061</v>
      </c>
      <c r="E11013">
        <f>VLOOKUP(D11013,  base_salary!A:A, 1, FALSE)</f>
        <v>2500807061</v>
      </c>
      <c r="F11013">
        <f t="shared" si="344"/>
        <v>0</v>
      </c>
      <c r="G11013">
        <f t="shared" ca="1" si="345"/>
        <v>0</v>
      </c>
    </row>
    <row r="11014" spans="1:7" x14ac:dyDescent="0.25">
      <c r="A11014" t="s">
        <v>13323</v>
      </c>
      <c r="B11014" t="s">
        <v>2151</v>
      </c>
      <c r="C11014" s="4">
        <v>32330</v>
      </c>
      <c r="D11014">
        <v>9603610356</v>
      </c>
      <c r="E11014">
        <f>VLOOKUP(D11014,  base_salary!A:A, 1, FALSE)</f>
        <v>9603610356</v>
      </c>
      <c r="F11014">
        <f t="shared" si="344"/>
        <v>0</v>
      </c>
      <c r="G11014">
        <f t="shared" ca="1" si="345"/>
        <v>0</v>
      </c>
    </row>
    <row r="11015" spans="1:7" x14ac:dyDescent="0.25">
      <c r="A11015" t="s">
        <v>13324</v>
      </c>
      <c r="B11015" t="s">
        <v>2073</v>
      </c>
      <c r="C11015" s="4">
        <v>30722</v>
      </c>
      <c r="D11015">
        <v>9815158015</v>
      </c>
      <c r="E11015">
        <f>VLOOKUP(D11015,  base_salary!A:A, 1, FALSE)</f>
        <v>9815158015</v>
      </c>
      <c r="F11015">
        <f t="shared" si="344"/>
        <v>0</v>
      </c>
      <c r="G11015">
        <f t="shared" ca="1" si="345"/>
        <v>0</v>
      </c>
    </row>
    <row r="11016" spans="1:7" x14ac:dyDescent="0.25">
      <c r="A11016" t="s">
        <v>13325</v>
      </c>
      <c r="B11016" t="s">
        <v>1962</v>
      </c>
      <c r="C11016" s="4">
        <v>28650</v>
      </c>
      <c r="D11016">
        <v>8841637323</v>
      </c>
      <c r="E11016">
        <f>VLOOKUP(D11016,  base_salary!A:A, 1, FALSE)</f>
        <v>8841637323</v>
      </c>
      <c r="F11016">
        <f t="shared" si="344"/>
        <v>0</v>
      </c>
      <c r="G11016">
        <f t="shared" ca="1" si="345"/>
        <v>0</v>
      </c>
    </row>
    <row r="11017" spans="1:7" x14ac:dyDescent="0.25">
      <c r="A11017" t="s">
        <v>13326</v>
      </c>
      <c r="B11017" t="s">
        <v>2149</v>
      </c>
      <c r="C11017" s="4">
        <v>37105</v>
      </c>
      <c r="D11017">
        <v>1074899180</v>
      </c>
      <c r="E11017">
        <f>VLOOKUP(D11017,  base_salary!A:A, 1, FALSE)</f>
        <v>1074899180</v>
      </c>
      <c r="F11017">
        <f t="shared" si="344"/>
        <v>0</v>
      </c>
      <c r="G11017">
        <f t="shared" ca="1" si="345"/>
        <v>0</v>
      </c>
    </row>
    <row r="11018" spans="1:7" x14ac:dyDescent="0.25">
      <c r="A11018" t="s">
        <v>13327</v>
      </c>
      <c r="B11018" t="s">
        <v>2164</v>
      </c>
      <c r="C11018" s="4">
        <v>12680</v>
      </c>
      <c r="D11018">
        <v>3538909016</v>
      </c>
      <c r="E11018">
        <f>VLOOKUP(D11018,  base_salary!A:A, 1, FALSE)</f>
        <v>3538909016</v>
      </c>
      <c r="F11018">
        <f t="shared" si="344"/>
        <v>0</v>
      </c>
      <c r="G11018">
        <f t="shared" ca="1" si="345"/>
        <v>0</v>
      </c>
    </row>
    <row r="11019" spans="1:7" x14ac:dyDescent="0.25">
      <c r="A11019" t="s">
        <v>13328</v>
      </c>
      <c r="B11019" t="s">
        <v>3734</v>
      </c>
      <c r="C11019" s="4">
        <v>57544</v>
      </c>
      <c r="D11019">
        <v>2408183758</v>
      </c>
      <c r="E11019">
        <f>VLOOKUP(D11019,  base_salary!A:A, 1, FALSE)</f>
        <v>2408183758</v>
      </c>
      <c r="F11019">
        <f t="shared" si="344"/>
        <v>0</v>
      </c>
      <c r="G11019">
        <f t="shared" ca="1" si="345"/>
        <v>0</v>
      </c>
    </row>
    <row r="11020" spans="1:7" x14ac:dyDescent="0.25">
      <c r="A11020" t="s">
        <v>13329</v>
      </c>
      <c r="B11020" t="s">
        <v>2047</v>
      </c>
      <c r="C11020" s="4">
        <v>19215</v>
      </c>
      <c r="D11020">
        <v>5687748091</v>
      </c>
      <c r="E11020">
        <f>VLOOKUP(D11020,  base_salary!A:A, 1, FALSE)</f>
        <v>5687748091</v>
      </c>
      <c r="F11020">
        <f t="shared" si="344"/>
        <v>0</v>
      </c>
      <c r="G11020">
        <f t="shared" ca="1" si="345"/>
        <v>0</v>
      </c>
    </row>
    <row r="11021" spans="1:7" x14ac:dyDescent="0.25">
      <c r="A11021" t="s">
        <v>13330</v>
      </c>
      <c r="B11021" t="s">
        <v>2024</v>
      </c>
      <c r="C11021" s="4">
        <v>16809</v>
      </c>
      <c r="D11021">
        <v>6109997811</v>
      </c>
      <c r="E11021">
        <f>VLOOKUP(D11021,  base_salary!A:A, 1, FALSE)</f>
        <v>6109997811</v>
      </c>
      <c r="F11021">
        <f t="shared" si="344"/>
        <v>0</v>
      </c>
      <c r="G11021">
        <f t="shared" ca="1" si="345"/>
        <v>0</v>
      </c>
    </row>
    <row r="11022" spans="1:7" x14ac:dyDescent="0.25">
      <c r="A11022" t="s">
        <v>13331</v>
      </c>
      <c r="B11022" t="s">
        <v>2749</v>
      </c>
      <c r="C11022" s="4">
        <v>18857</v>
      </c>
      <c r="D11022">
        <v>1923178164</v>
      </c>
      <c r="E11022">
        <f>VLOOKUP(D11022,  base_salary!A:A, 1, FALSE)</f>
        <v>1923178164</v>
      </c>
      <c r="F11022">
        <f t="shared" si="344"/>
        <v>0</v>
      </c>
      <c r="G11022">
        <f t="shared" ca="1" si="345"/>
        <v>0</v>
      </c>
    </row>
    <row r="11023" spans="1:7" x14ac:dyDescent="0.25">
      <c r="A11023" t="s">
        <v>13332</v>
      </c>
      <c r="B11023" t="s">
        <v>2674</v>
      </c>
      <c r="C11023" s="4">
        <v>37104</v>
      </c>
      <c r="D11023">
        <v>1718344562</v>
      </c>
      <c r="E11023">
        <f>VLOOKUP(D11023,  base_salary!A:A, 1, FALSE)</f>
        <v>1718344562</v>
      </c>
      <c r="F11023">
        <f t="shared" si="344"/>
        <v>0</v>
      </c>
      <c r="G11023">
        <f t="shared" ca="1" si="345"/>
        <v>0</v>
      </c>
    </row>
    <row r="11024" spans="1:7" x14ac:dyDescent="0.25">
      <c r="A11024" t="s">
        <v>13333</v>
      </c>
      <c r="B11024" t="s">
        <v>2718</v>
      </c>
      <c r="C11024" s="4">
        <v>10497</v>
      </c>
      <c r="D11024">
        <v>3273288531</v>
      </c>
      <c r="E11024">
        <f>VLOOKUP(D11024,  base_salary!A:A, 1, FALSE)</f>
        <v>3273288531</v>
      </c>
      <c r="F11024">
        <f t="shared" si="344"/>
        <v>0</v>
      </c>
      <c r="G11024">
        <f t="shared" ca="1" si="345"/>
        <v>0</v>
      </c>
    </row>
    <row r="11025" spans="1:7" x14ac:dyDescent="0.25">
      <c r="A11025" t="s">
        <v>13334</v>
      </c>
      <c r="B11025" t="s">
        <v>2028</v>
      </c>
      <c r="C11025" s="4">
        <v>56926</v>
      </c>
      <c r="D11025">
        <v>8808097757</v>
      </c>
      <c r="E11025">
        <f>VLOOKUP(D11025,  base_salary!A:A, 1, FALSE)</f>
        <v>8808097757</v>
      </c>
      <c r="F11025">
        <f t="shared" si="344"/>
        <v>0</v>
      </c>
      <c r="G11025">
        <f t="shared" ca="1" si="345"/>
        <v>0</v>
      </c>
    </row>
    <row r="11026" spans="1:7" x14ac:dyDescent="0.25">
      <c r="A11026" t="s">
        <v>13335</v>
      </c>
      <c r="B11026" t="s">
        <v>2257</v>
      </c>
      <c r="C11026" s="4">
        <v>23826</v>
      </c>
      <c r="D11026">
        <v>6788593582</v>
      </c>
      <c r="E11026">
        <f>VLOOKUP(D11026,  base_salary!A:A, 1, FALSE)</f>
        <v>6788593582</v>
      </c>
      <c r="F11026">
        <f t="shared" si="344"/>
        <v>0</v>
      </c>
      <c r="G11026">
        <f t="shared" ca="1" si="345"/>
        <v>0</v>
      </c>
    </row>
    <row r="11027" spans="1:7" x14ac:dyDescent="0.25">
      <c r="A11027" t="s">
        <v>13336</v>
      </c>
      <c r="B11027" t="s">
        <v>3092</v>
      </c>
      <c r="C11027" s="4">
        <v>34510</v>
      </c>
      <c r="D11027">
        <v>1442784075</v>
      </c>
      <c r="E11027">
        <f>VLOOKUP(D11027,  base_salary!A:A, 1, FALSE)</f>
        <v>1442784075</v>
      </c>
      <c r="F11027">
        <f t="shared" si="344"/>
        <v>0</v>
      </c>
      <c r="G11027">
        <f t="shared" ca="1" si="345"/>
        <v>0</v>
      </c>
    </row>
    <row r="11028" spans="1:7" x14ac:dyDescent="0.25">
      <c r="A11028" t="s">
        <v>13337</v>
      </c>
      <c r="B11028" t="s">
        <v>3041</v>
      </c>
      <c r="C11028" s="4">
        <v>17732</v>
      </c>
      <c r="D11028">
        <v>6520635286</v>
      </c>
      <c r="E11028">
        <f>VLOOKUP(D11028,  base_salary!A:A, 1, FALSE)</f>
        <v>6520635286</v>
      </c>
      <c r="F11028">
        <f t="shared" si="344"/>
        <v>0</v>
      </c>
      <c r="G11028">
        <f t="shared" ca="1" si="345"/>
        <v>0</v>
      </c>
    </row>
    <row r="11029" spans="1:7" x14ac:dyDescent="0.25">
      <c r="A11029" t="s">
        <v>13338</v>
      </c>
      <c r="B11029" t="s">
        <v>3369</v>
      </c>
      <c r="C11029" s="4">
        <v>57265</v>
      </c>
      <c r="D11029">
        <v>2480515559</v>
      </c>
      <c r="E11029">
        <f>VLOOKUP(D11029,  base_salary!A:A, 1, FALSE)</f>
        <v>2480515559</v>
      </c>
      <c r="F11029">
        <f t="shared" si="344"/>
        <v>0</v>
      </c>
      <c r="G11029">
        <f t="shared" ca="1" si="345"/>
        <v>0</v>
      </c>
    </row>
    <row r="11030" spans="1:7" x14ac:dyDescent="0.25">
      <c r="A11030" t="s">
        <v>13339</v>
      </c>
      <c r="B11030" t="s">
        <v>2001</v>
      </c>
      <c r="C11030" s="4">
        <v>46102</v>
      </c>
      <c r="D11030">
        <v>6148303353</v>
      </c>
      <c r="E11030">
        <f>VLOOKUP(D11030,  base_salary!A:A, 1, FALSE)</f>
        <v>6148303353</v>
      </c>
      <c r="F11030">
        <f t="shared" si="344"/>
        <v>0</v>
      </c>
      <c r="G11030">
        <f t="shared" ca="1" si="345"/>
        <v>0</v>
      </c>
    </row>
    <row r="11031" spans="1:7" x14ac:dyDescent="0.25">
      <c r="A11031" t="s">
        <v>13340</v>
      </c>
      <c r="B11031" t="s">
        <v>2468</v>
      </c>
      <c r="C11031" s="4">
        <v>52673</v>
      </c>
      <c r="D11031">
        <v>3986480021</v>
      </c>
      <c r="E11031">
        <f>VLOOKUP(D11031,  base_salary!A:A, 1, FALSE)</f>
        <v>3986480021</v>
      </c>
      <c r="F11031">
        <f t="shared" si="344"/>
        <v>0</v>
      </c>
      <c r="G11031">
        <f t="shared" ca="1" si="345"/>
        <v>0</v>
      </c>
    </row>
    <row r="11032" spans="1:7" x14ac:dyDescent="0.25">
      <c r="A11032" t="s">
        <v>13341</v>
      </c>
      <c r="B11032" t="s">
        <v>2901</v>
      </c>
      <c r="C11032" s="4">
        <v>57250</v>
      </c>
      <c r="D11032">
        <v>8377113392</v>
      </c>
      <c r="E11032">
        <f>VLOOKUP(D11032,  base_salary!A:A, 1, FALSE)</f>
        <v>8377113392</v>
      </c>
      <c r="F11032">
        <f t="shared" si="344"/>
        <v>0</v>
      </c>
      <c r="G11032">
        <f t="shared" ca="1" si="345"/>
        <v>0</v>
      </c>
    </row>
    <row r="11033" spans="1:7" x14ac:dyDescent="0.25">
      <c r="A11033" t="s">
        <v>13342</v>
      </c>
      <c r="B11033" t="s">
        <v>2387</v>
      </c>
      <c r="C11033" s="4">
        <v>23846</v>
      </c>
      <c r="D11033">
        <v>29906814</v>
      </c>
      <c r="E11033">
        <f>VLOOKUP(D11033,  base_salary!A:A, 1, FALSE)</f>
        <v>29906814</v>
      </c>
      <c r="F11033">
        <f t="shared" si="344"/>
        <v>0</v>
      </c>
      <c r="G11033">
        <f t="shared" ca="1" si="345"/>
        <v>0</v>
      </c>
    </row>
    <row r="11034" spans="1:7" x14ac:dyDescent="0.25">
      <c r="A11034" t="s">
        <v>13343</v>
      </c>
      <c r="B11034" t="s">
        <v>2740</v>
      </c>
      <c r="C11034" s="4">
        <v>44155</v>
      </c>
      <c r="D11034">
        <v>879297433</v>
      </c>
      <c r="E11034">
        <f>VLOOKUP(D11034,  base_salary!A:A, 1, FALSE)</f>
        <v>879297433</v>
      </c>
      <c r="F11034">
        <f t="shared" si="344"/>
        <v>0</v>
      </c>
      <c r="G11034">
        <f t="shared" ca="1" si="345"/>
        <v>0</v>
      </c>
    </row>
    <row r="11035" spans="1:7" x14ac:dyDescent="0.25">
      <c r="A11035" t="s">
        <v>13344</v>
      </c>
      <c r="B11035" t="s">
        <v>2931</v>
      </c>
      <c r="C11035" s="4">
        <v>23210</v>
      </c>
      <c r="D11035">
        <v>8145387981</v>
      </c>
      <c r="E11035">
        <f>VLOOKUP(D11035,  base_salary!A:A, 1, FALSE)</f>
        <v>8145387981</v>
      </c>
      <c r="F11035">
        <f t="shared" si="344"/>
        <v>0</v>
      </c>
      <c r="G11035">
        <f t="shared" ca="1" si="345"/>
        <v>0</v>
      </c>
    </row>
    <row r="11036" spans="1:7" x14ac:dyDescent="0.25">
      <c r="A11036" t="s">
        <v>13345</v>
      </c>
      <c r="B11036" t="s">
        <v>2365</v>
      </c>
      <c r="C11036" s="4">
        <v>39571</v>
      </c>
      <c r="D11036">
        <v>701563818</v>
      </c>
      <c r="E11036">
        <f>VLOOKUP(D11036,  base_salary!A:A, 1, FALSE)</f>
        <v>701563818</v>
      </c>
      <c r="F11036">
        <f t="shared" si="344"/>
        <v>0</v>
      </c>
      <c r="G11036">
        <f t="shared" ca="1" si="345"/>
        <v>0</v>
      </c>
    </row>
    <row r="11037" spans="1:7" x14ac:dyDescent="0.25">
      <c r="A11037" t="s">
        <v>13346</v>
      </c>
      <c r="B11037" t="s">
        <v>2071</v>
      </c>
      <c r="C11037" s="4">
        <v>49423</v>
      </c>
      <c r="D11037">
        <v>3259018638</v>
      </c>
      <c r="E11037">
        <f>VLOOKUP(D11037,  base_salary!A:A, 1, FALSE)</f>
        <v>3259018638</v>
      </c>
      <c r="F11037">
        <f t="shared" si="344"/>
        <v>0</v>
      </c>
      <c r="G11037">
        <f t="shared" ca="1" si="345"/>
        <v>0</v>
      </c>
    </row>
    <row r="11038" spans="1:7" x14ac:dyDescent="0.25">
      <c r="A11038" t="s">
        <v>13347</v>
      </c>
      <c r="B11038" t="s">
        <v>2065</v>
      </c>
      <c r="C11038" s="4">
        <v>34311</v>
      </c>
      <c r="D11038">
        <v>6284045549</v>
      </c>
      <c r="E11038">
        <f>VLOOKUP(D11038,  base_salary!A:A, 1, FALSE)</f>
        <v>6284045549</v>
      </c>
      <c r="F11038">
        <f t="shared" si="344"/>
        <v>0</v>
      </c>
      <c r="G11038">
        <f t="shared" ca="1" si="345"/>
        <v>0</v>
      </c>
    </row>
    <row r="11039" spans="1:7" x14ac:dyDescent="0.25">
      <c r="A11039" t="s">
        <v>13348</v>
      </c>
      <c r="B11039" t="s">
        <v>1960</v>
      </c>
      <c r="C11039" s="4">
        <v>43282</v>
      </c>
      <c r="D11039">
        <v>7741079360</v>
      </c>
      <c r="E11039">
        <f>VLOOKUP(D11039,  base_salary!A:A, 1, FALSE)</f>
        <v>7741079360</v>
      </c>
      <c r="F11039">
        <f t="shared" si="344"/>
        <v>0</v>
      </c>
      <c r="G11039">
        <f t="shared" ca="1" si="345"/>
        <v>0</v>
      </c>
    </row>
    <row r="11040" spans="1:7" x14ac:dyDescent="0.25">
      <c r="A11040" t="s">
        <v>13349</v>
      </c>
      <c r="B11040" t="s">
        <v>1964</v>
      </c>
      <c r="C11040" s="4">
        <v>44600</v>
      </c>
      <c r="D11040">
        <v>2561690342</v>
      </c>
      <c r="E11040">
        <f>VLOOKUP(D11040,  base_salary!A:A, 1, FALSE)</f>
        <v>2561690342</v>
      </c>
      <c r="F11040">
        <f t="shared" si="344"/>
        <v>0</v>
      </c>
      <c r="G11040">
        <f t="shared" ca="1" si="345"/>
        <v>0</v>
      </c>
    </row>
    <row r="11041" spans="1:7" x14ac:dyDescent="0.25">
      <c r="A11041" t="s">
        <v>13350</v>
      </c>
      <c r="B11041" t="s">
        <v>2965</v>
      </c>
      <c r="C11041" s="4">
        <v>56465</v>
      </c>
      <c r="D11041">
        <v>7453397081</v>
      </c>
      <c r="E11041">
        <f>VLOOKUP(D11041,  base_salary!A:A, 1, FALSE)</f>
        <v>7453397081</v>
      </c>
      <c r="F11041">
        <f t="shared" si="344"/>
        <v>0</v>
      </c>
      <c r="G11041">
        <f t="shared" ca="1" si="345"/>
        <v>0</v>
      </c>
    </row>
    <row r="11042" spans="1:7" x14ac:dyDescent="0.25">
      <c r="A11042" t="s">
        <v>13351</v>
      </c>
      <c r="B11042" t="s">
        <v>2135</v>
      </c>
      <c r="C11042" s="4">
        <v>37249</v>
      </c>
      <c r="D11042">
        <v>6988089128</v>
      </c>
      <c r="E11042">
        <f>VLOOKUP(D11042,  base_salary!A:A, 1, FALSE)</f>
        <v>6988089128</v>
      </c>
      <c r="F11042">
        <f t="shared" si="344"/>
        <v>0</v>
      </c>
      <c r="G11042">
        <f t="shared" ca="1" si="345"/>
        <v>0</v>
      </c>
    </row>
    <row r="11043" spans="1:7" x14ac:dyDescent="0.25">
      <c r="A11043" t="s">
        <v>13352</v>
      </c>
      <c r="B11043" t="s">
        <v>2650</v>
      </c>
      <c r="C11043" s="4">
        <v>54870</v>
      </c>
      <c r="D11043">
        <v>2255261316</v>
      </c>
      <c r="E11043">
        <f>VLOOKUP(D11043,  base_salary!A:A, 1, FALSE)</f>
        <v>2255261316</v>
      </c>
      <c r="F11043">
        <f t="shared" si="344"/>
        <v>0</v>
      </c>
      <c r="G11043">
        <f t="shared" ca="1" si="345"/>
        <v>0</v>
      </c>
    </row>
    <row r="11044" spans="1:7" x14ac:dyDescent="0.25">
      <c r="A11044" t="s">
        <v>13353</v>
      </c>
      <c r="B11044" t="s">
        <v>2494</v>
      </c>
      <c r="C11044" s="4">
        <v>58432</v>
      </c>
      <c r="D11044">
        <v>3904109642</v>
      </c>
      <c r="E11044">
        <f>VLOOKUP(D11044,  base_salary!A:A, 1, FALSE)</f>
        <v>3904109642</v>
      </c>
      <c r="F11044">
        <f t="shared" si="344"/>
        <v>0</v>
      </c>
      <c r="G11044">
        <f t="shared" ca="1" si="345"/>
        <v>0</v>
      </c>
    </row>
    <row r="11045" spans="1:7" x14ac:dyDescent="0.25">
      <c r="A11045" t="s">
        <v>13354</v>
      </c>
      <c r="B11045" t="s">
        <v>3390</v>
      </c>
      <c r="C11045" s="4">
        <v>39014</v>
      </c>
      <c r="D11045">
        <v>5149710571</v>
      </c>
      <c r="E11045">
        <f>VLOOKUP(D11045,  base_salary!A:A, 1, FALSE)</f>
        <v>5149710571</v>
      </c>
      <c r="F11045">
        <f t="shared" si="344"/>
        <v>0</v>
      </c>
      <c r="G11045">
        <f t="shared" ca="1" si="345"/>
        <v>0</v>
      </c>
    </row>
    <row r="11046" spans="1:7" x14ac:dyDescent="0.25">
      <c r="A11046" t="s">
        <v>13355</v>
      </c>
      <c r="B11046" t="s">
        <v>2459</v>
      </c>
      <c r="C11046" s="4">
        <v>56134</v>
      </c>
      <c r="D11046">
        <v>4492546545</v>
      </c>
      <c r="E11046">
        <f>VLOOKUP(D11046,  base_salary!A:A, 1, FALSE)</f>
        <v>4492546545</v>
      </c>
      <c r="F11046">
        <f t="shared" si="344"/>
        <v>0</v>
      </c>
      <c r="G11046">
        <f t="shared" ca="1" si="345"/>
        <v>0</v>
      </c>
    </row>
    <row r="11047" spans="1:7" x14ac:dyDescent="0.25">
      <c r="A11047" t="s">
        <v>13356</v>
      </c>
      <c r="B11047" t="s">
        <v>2727</v>
      </c>
      <c r="C11047" s="4">
        <v>51441</v>
      </c>
      <c r="D11047">
        <v>9815158015</v>
      </c>
      <c r="E11047">
        <f>VLOOKUP(D11047,  base_salary!A:A, 1, FALSE)</f>
        <v>9815158015</v>
      </c>
      <c r="F11047">
        <f t="shared" si="344"/>
        <v>0</v>
      </c>
      <c r="G11047">
        <f t="shared" ca="1" si="345"/>
        <v>0</v>
      </c>
    </row>
    <row r="11048" spans="1:7" x14ac:dyDescent="0.25">
      <c r="A11048" t="s">
        <v>13357</v>
      </c>
      <c r="B11048" t="s">
        <v>2006</v>
      </c>
      <c r="C11048" s="4">
        <v>29497</v>
      </c>
      <c r="D11048">
        <v>3513651333</v>
      </c>
      <c r="E11048">
        <f>VLOOKUP(D11048,  base_salary!A:A, 1, FALSE)</f>
        <v>3513651333</v>
      </c>
      <c r="F11048">
        <f t="shared" si="344"/>
        <v>0</v>
      </c>
      <c r="G11048">
        <f t="shared" ca="1" si="345"/>
        <v>0</v>
      </c>
    </row>
    <row r="11049" spans="1:7" x14ac:dyDescent="0.25">
      <c r="A11049" t="s">
        <v>13358</v>
      </c>
      <c r="B11049" t="s">
        <v>3517</v>
      </c>
      <c r="C11049" s="4">
        <v>23249</v>
      </c>
      <c r="D11049">
        <v>7251959615</v>
      </c>
      <c r="E11049">
        <f>VLOOKUP(D11049,  base_salary!A:A, 1, FALSE)</f>
        <v>7251959615</v>
      </c>
      <c r="F11049">
        <f t="shared" si="344"/>
        <v>0</v>
      </c>
      <c r="G11049">
        <f t="shared" ca="1" si="345"/>
        <v>0</v>
      </c>
    </row>
    <row r="11050" spans="1:7" x14ac:dyDescent="0.25">
      <c r="A11050" t="s">
        <v>13359</v>
      </c>
      <c r="B11050" t="s">
        <v>3113</v>
      </c>
      <c r="C11050" s="4">
        <v>32610</v>
      </c>
      <c r="D11050">
        <v>3235176993</v>
      </c>
      <c r="E11050">
        <f>VLOOKUP(D11050,  base_salary!A:A, 1, FALSE)</f>
        <v>3235176993</v>
      </c>
      <c r="F11050">
        <f t="shared" si="344"/>
        <v>0</v>
      </c>
      <c r="G11050">
        <f t="shared" ca="1" si="345"/>
        <v>0</v>
      </c>
    </row>
    <row r="11051" spans="1:7" x14ac:dyDescent="0.25">
      <c r="A11051" t="s">
        <v>13360</v>
      </c>
      <c r="B11051" t="s">
        <v>2020</v>
      </c>
      <c r="C11051" s="4">
        <v>27302</v>
      </c>
      <c r="D11051">
        <v>4718207207</v>
      </c>
      <c r="E11051">
        <f>VLOOKUP(D11051,  base_salary!A:A, 1, FALSE)</f>
        <v>4718207207</v>
      </c>
      <c r="F11051">
        <f t="shared" si="344"/>
        <v>0</v>
      </c>
      <c r="G11051">
        <f t="shared" ca="1" si="345"/>
        <v>0</v>
      </c>
    </row>
    <row r="11052" spans="1:7" x14ac:dyDescent="0.25">
      <c r="A11052" t="s">
        <v>13361</v>
      </c>
      <c r="B11052" t="s">
        <v>1954</v>
      </c>
      <c r="C11052" s="4">
        <v>33724</v>
      </c>
      <c r="D11052">
        <v>9620547551</v>
      </c>
      <c r="E11052">
        <f>VLOOKUP(D11052,  base_salary!A:A, 1, FALSE)</f>
        <v>9620547551</v>
      </c>
      <c r="F11052">
        <f t="shared" si="344"/>
        <v>0</v>
      </c>
      <c r="G11052">
        <f t="shared" ca="1" si="345"/>
        <v>0</v>
      </c>
    </row>
    <row r="11053" spans="1:7" x14ac:dyDescent="0.25">
      <c r="A11053" t="s">
        <v>13362</v>
      </c>
      <c r="B11053" t="s">
        <v>2682</v>
      </c>
      <c r="C11053" s="4">
        <v>40213</v>
      </c>
      <c r="D11053">
        <v>4185019157</v>
      </c>
      <c r="E11053">
        <f>VLOOKUP(D11053,  base_salary!A:A, 1, FALSE)</f>
        <v>4185019157</v>
      </c>
      <c r="F11053">
        <f t="shared" si="344"/>
        <v>0</v>
      </c>
      <c r="G11053">
        <f t="shared" ca="1" si="345"/>
        <v>0</v>
      </c>
    </row>
    <row r="11054" spans="1:7" x14ac:dyDescent="0.25">
      <c r="A11054" t="s">
        <v>13363</v>
      </c>
      <c r="B11054" t="s">
        <v>3376</v>
      </c>
      <c r="C11054" s="4">
        <v>20620</v>
      </c>
      <c r="D11054">
        <v>3991963221</v>
      </c>
      <c r="E11054">
        <f>VLOOKUP(D11054,  base_salary!A:A, 1, FALSE)</f>
        <v>3991963221</v>
      </c>
      <c r="F11054">
        <f t="shared" si="344"/>
        <v>0</v>
      </c>
      <c r="G11054">
        <f t="shared" ca="1" si="345"/>
        <v>0</v>
      </c>
    </row>
    <row r="11055" spans="1:7" x14ac:dyDescent="0.25">
      <c r="A11055" t="s">
        <v>13364</v>
      </c>
      <c r="B11055" t="s">
        <v>3873</v>
      </c>
      <c r="C11055" s="4">
        <v>30895</v>
      </c>
      <c r="D11055">
        <v>7688943361</v>
      </c>
      <c r="E11055">
        <f>VLOOKUP(D11055,  base_salary!A:A, 1, FALSE)</f>
        <v>7688943361</v>
      </c>
      <c r="F11055">
        <f t="shared" si="344"/>
        <v>0</v>
      </c>
      <c r="G11055">
        <f t="shared" ca="1" si="345"/>
        <v>0</v>
      </c>
    </row>
    <row r="11056" spans="1:7" x14ac:dyDescent="0.25">
      <c r="A11056" t="s">
        <v>13365</v>
      </c>
      <c r="B11056" t="s">
        <v>2419</v>
      </c>
      <c r="C11056" s="4">
        <v>55003</v>
      </c>
      <c r="D11056">
        <v>3266408608</v>
      </c>
      <c r="E11056">
        <f>VLOOKUP(D11056,  base_salary!A:A, 1, FALSE)</f>
        <v>3266408608</v>
      </c>
      <c r="F11056">
        <f t="shared" si="344"/>
        <v>0</v>
      </c>
      <c r="G11056">
        <f t="shared" ca="1" si="345"/>
        <v>0</v>
      </c>
    </row>
    <row r="11057" spans="1:7" x14ac:dyDescent="0.25">
      <c r="A11057" t="s">
        <v>13366</v>
      </c>
      <c r="B11057" t="s">
        <v>2253</v>
      </c>
      <c r="C11057" s="4">
        <v>15690</v>
      </c>
      <c r="D11057">
        <v>8238030943</v>
      </c>
      <c r="E11057">
        <f>VLOOKUP(D11057,  base_salary!A:A, 1, FALSE)</f>
        <v>8238030943</v>
      </c>
      <c r="F11057">
        <f t="shared" si="344"/>
        <v>0</v>
      </c>
      <c r="G11057">
        <f t="shared" ca="1" si="345"/>
        <v>0</v>
      </c>
    </row>
    <row r="11058" spans="1:7" x14ac:dyDescent="0.25">
      <c r="A11058" t="s">
        <v>13367</v>
      </c>
      <c r="B11058" t="s">
        <v>2012</v>
      </c>
      <c r="C11058" s="4">
        <v>55689</v>
      </c>
      <c r="D11058">
        <v>8832488175</v>
      </c>
      <c r="E11058">
        <f>VLOOKUP(D11058,  base_salary!A:A, 1, FALSE)</f>
        <v>8832488175</v>
      </c>
      <c r="F11058">
        <f t="shared" si="344"/>
        <v>0</v>
      </c>
      <c r="G11058">
        <f t="shared" ca="1" si="345"/>
        <v>0</v>
      </c>
    </row>
    <row r="11059" spans="1:7" x14ac:dyDescent="0.25">
      <c r="A11059" t="s">
        <v>13368</v>
      </c>
      <c r="B11059" t="s">
        <v>2149</v>
      </c>
      <c r="C11059" s="4">
        <v>21530</v>
      </c>
      <c r="D11059">
        <v>5412518958</v>
      </c>
      <c r="E11059">
        <f>VLOOKUP(D11059,  base_salary!A:A, 1, FALSE)</f>
        <v>5412518958</v>
      </c>
      <c r="F11059">
        <f t="shared" si="344"/>
        <v>0</v>
      </c>
      <c r="G11059">
        <f t="shared" ca="1" si="345"/>
        <v>0</v>
      </c>
    </row>
    <row r="11060" spans="1:7" x14ac:dyDescent="0.25">
      <c r="A11060" t="s">
        <v>13369</v>
      </c>
      <c r="B11060" t="s">
        <v>2192</v>
      </c>
      <c r="C11060" s="4">
        <v>44840</v>
      </c>
      <c r="D11060">
        <v>1252810490</v>
      </c>
      <c r="E11060">
        <f>VLOOKUP(D11060,  base_salary!A:A, 1, FALSE)</f>
        <v>1252810490</v>
      </c>
      <c r="F11060">
        <f t="shared" si="344"/>
        <v>0</v>
      </c>
      <c r="G11060">
        <f t="shared" ca="1" si="345"/>
        <v>0</v>
      </c>
    </row>
    <row r="11061" spans="1:7" x14ac:dyDescent="0.25">
      <c r="A11061" t="s">
        <v>13370</v>
      </c>
      <c r="B11061" t="s">
        <v>1978</v>
      </c>
      <c r="C11061" s="4">
        <v>49222</v>
      </c>
      <c r="D11061">
        <v>3792993961</v>
      </c>
      <c r="E11061">
        <f>VLOOKUP(D11061,  base_salary!A:A, 1, FALSE)</f>
        <v>3792993961</v>
      </c>
      <c r="F11061">
        <f t="shared" si="344"/>
        <v>0</v>
      </c>
      <c r="G11061">
        <f t="shared" ca="1" si="345"/>
        <v>0</v>
      </c>
    </row>
    <row r="11062" spans="1:7" x14ac:dyDescent="0.25">
      <c r="A11062" t="s">
        <v>13371</v>
      </c>
      <c r="B11062" t="s">
        <v>2639</v>
      </c>
      <c r="C11062" s="4">
        <v>34599</v>
      </c>
      <c r="D11062">
        <v>5138969978</v>
      </c>
      <c r="E11062">
        <f>VLOOKUP(D11062,  base_salary!A:A, 1, FALSE)</f>
        <v>5138969978</v>
      </c>
      <c r="F11062">
        <f t="shared" si="344"/>
        <v>0</v>
      </c>
      <c r="G11062">
        <f t="shared" ca="1" si="345"/>
        <v>0</v>
      </c>
    </row>
    <row r="11063" spans="1:7" x14ac:dyDescent="0.25">
      <c r="A11063" t="s">
        <v>13372</v>
      </c>
      <c r="B11063" t="s">
        <v>1980</v>
      </c>
      <c r="C11063" s="4">
        <v>44192</v>
      </c>
      <c r="D11063">
        <v>8565880958</v>
      </c>
      <c r="E11063">
        <f>VLOOKUP(D11063,  base_salary!A:A, 1, FALSE)</f>
        <v>8565880958</v>
      </c>
      <c r="F11063">
        <f t="shared" si="344"/>
        <v>0</v>
      </c>
      <c r="G11063">
        <f t="shared" ca="1" si="345"/>
        <v>0</v>
      </c>
    </row>
    <row r="11064" spans="1:7" x14ac:dyDescent="0.25">
      <c r="A11064" t="s">
        <v>13373</v>
      </c>
      <c r="B11064" t="s">
        <v>2188</v>
      </c>
      <c r="C11064" s="4">
        <v>45813</v>
      </c>
      <c r="D11064">
        <v>3156820482</v>
      </c>
      <c r="E11064">
        <f>VLOOKUP(D11064,  base_salary!A:A, 1, FALSE)</f>
        <v>3156820482</v>
      </c>
      <c r="F11064">
        <f t="shared" si="344"/>
        <v>0</v>
      </c>
      <c r="G11064">
        <f t="shared" ca="1" si="345"/>
        <v>0</v>
      </c>
    </row>
    <row r="11065" spans="1:7" x14ac:dyDescent="0.25">
      <c r="A11065" t="s">
        <v>13374</v>
      </c>
      <c r="B11065" t="s">
        <v>2641</v>
      </c>
      <c r="C11065" s="4">
        <v>20541</v>
      </c>
      <c r="D11065">
        <v>5764488419</v>
      </c>
      <c r="E11065">
        <f>VLOOKUP(D11065,  base_salary!A:A, 1, FALSE)</f>
        <v>5764488419</v>
      </c>
      <c r="F11065">
        <f t="shared" si="344"/>
        <v>0</v>
      </c>
      <c r="G11065">
        <f t="shared" ca="1" si="345"/>
        <v>0</v>
      </c>
    </row>
    <row r="11066" spans="1:7" x14ac:dyDescent="0.25">
      <c r="A11066" t="s">
        <v>13375</v>
      </c>
      <c r="B11066" t="s">
        <v>2736</v>
      </c>
      <c r="C11066" s="4">
        <v>57980</v>
      </c>
      <c r="D11066">
        <v>7402856011</v>
      </c>
      <c r="E11066">
        <f>VLOOKUP(D11066,  base_salary!A:A, 1, FALSE)</f>
        <v>7402856011</v>
      </c>
      <c r="F11066">
        <f t="shared" si="344"/>
        <v>0</v>
      </c>
      <c r="G11066">
        <f t="shared" ca="1" si="345"/>
        <v>0</v>
      </c>
    </row>
    <row r="11067" spans="1:7" x14ac:dyDescent="0.25">
      <c r="A11067" t="s">
        <v>13376</v>
      </c>
      <c r="B11067" t="s">
        <v>1991</v>
      </c>
      <c r="C11067" s="4">
        <v>42014</v>
      </c>
      <c r="D11067">
        <v>9458901820</v>
      </c>
      <c r="E11067">
        <f>VLOOKUP(D11067,  base_salary!A:A, 1, FALSE)</f>
        <v>9458901820</v>
      </c>
      <c r="F11067">
        <f t="shared" si="344"/>
        <v>0</v>
      </c>
      <c r="G11067">
        <f t="shared" ca="1" si="345"/>
        <v>0</v>
      </c>
    </row>
    <row r="11068" spans="1:7" x14ac:dyDescent="0.25">
      <c r="A11068" t="s">
        <v>6174</v>
      </c>
      <c r="B11068" t="s">
        <v>2389</v>
      </c>
      <c r="C11068" s="4">
        <v>30695</v>
      </c>
      <c r="D11068">
        <v>2012142672</v>
      </c>
      <c r="E11068">
        <f>VLOOKUP(D11068,  base_salary!A:A, 1, FALSE)</f>
        <v>2012142672</v>
      </c>
      <c r="F11068">
        <f t="shared" si="344"/>
        <v>0</v>
      </c>
      <c r="G11068">
        <f t="shared" ca="1" si="345"/>
        <v>0</v>
      </c>
    </row>
    <row r="11069" spans="1:7" x14ac:dyDescent="0.25">
      <c r="A11069" t="s">
        <v>13377</v>
      </c>
      <c r="B11069" t="s">
        <v>2325</v>
      </c>
      <c r="C11069" s="4">
        <v>18400</v>
      </c>
      <c r="D11069">
        <v>8254304106</v>
      </c>
      <c r="E11069">
        <f>VLOOKUP(D11069,  base_salary!A:A, 1, FALSE)</f>
        <v>8254304106</v>
      </c>
      <c r="F11069">
        <f t="shared" si="344"/>
        <v>0</v>
      </c>
      <c r="G11069">
        <f t="shared" ca="1" si="345"/>
        <v>0</v>
      </c>
    </row>
    <row r="11070" spans="1:7" x14ac:dyDescent="0.25">
      <c r="A11070" t="s">
        <v>13378</v>
      </c>
      <c r="B11070" t="s">
        <v>2608</v>
      </c>
      <c r="C11070" s="4">
        <v>48293</v>
      </c>
      <c r="D11070">
        <v>3545427749</v>
      </c>
      <c r="E11070">
        <f>VLOOKUP(D11070,  base_salary!A:A, 1, FALSE)</f>
        <v>3545427749</v>
      </c>
      <c r="F11070">
        <f t="shared" si="344"/>
        <v>0</v>
      </c>
      <c r="G11070">
        <f t="shared" ca="1" si="345"/>
        <v>0</v>
      </c>
    </row>
    <row r="11071" spans="1:7" x14ac:dyDescent="0.25">
      <c r="A11071" t="s">
        <v>13379</v>
      </c>
      <c r="B11071" t="s">
        <v>2184</v>
      </c>
      <c r="C11071" s="4">
        <v>41851</v>
      </c>
      <c r="D11071">
        <v>4969679754</v>
      </c>
      <c r="E11071">
        <f>VLOOKUP(D11071,  base_salary!A:A, 1, FALSE)</f>
        <v>4969679754</v>
      </c>
      <c r="F11071">
        <f t="shared" si="344"/>
        <v>0</v>
      </c>
      <c r="G11071">
        <f t="shared" ca="1" si="345"/>
        <v>0</v>
      </c>
    </row>
    <row r="11072" spans="1:7" x14ac:dyDescent="0.25">
      <c r="A11072" t="s">
        <v>13380</v>
      </c>
      <c r="B11072" t="s">
        <v>2305</v>
      </c>
      <c r="C11072" s="4">
        <v>29633</v>
      </c>
      <c r="D11072">
        <v>4502817627</v>
      </c>
      <c r="E11072">
        <f>VLOOKUP(D11072,  base_salary!A:A, 1, FALSE)</f>
        <v>4502817627</v>
      </c>
      <c r="F11072">
        <f t="shared" si="344"/>
        <v>0</v>
      </c>
      <c r="G11072">
        <f t="shared" ca="1" si="345"/>
        <v>0</v>
      </c>
    </row>
    <row r="11073" spans="1:7" x14ac:dyDescent="0.25">
      <c r="A11073" t="s">
        <v>13381</v>
      </c>
      <c r="B11073" t="s">
        <v>2012</v>
      </c>
      <c r="C11073" s="4">
        <v>20061</v>
      </c>
      <c r="D11073">
        <v>8519669638</v>
      </c>
      <c r="E11073">
        <f>VLOOKUP(D11073,  base_salary!A:A, 1, FALSE)</f>
        <v>8519669638</v>
      </c>
      <c r="F11073">
        <f t="shared" si="344"/>
        <v>0</v>
      </c>
      <c r="G11073">
        <f t="shared" ca="1" si="345"/>
        <v>0</v>
      </c>
    </row>
    <row r="11074" spans="1:7" x14ac:dyDescent="0.25">
      <c r="A11074" t="s">
        <v>13382</v>
      </c>
      <c r="B11074" t="s">
        <v>2087</v>
      </c>
      <c r="C11074" s="4">
        <v>20065</v>
      </c>
      <c r="D11074">
        <v>9018504580</v>
      </c>
      <c r="E11074">
        <f>VLOOKUP(D11074,  base_salary!A:A, 1, FALSE)</f>
        <v>9018504580</v>
      </c>
      <c r="F11074">
        <f t="shared" si="344"/>
        <v>0</v>
      </c>
      <c r="G11074">
        <f t="shared" ca="1" si="345"/>
        <v>0</v>
      </c>
    </row>
    <row r="11075" spans="1:7" x14ac:dyDescent="0.25">
      <c r="A11075" t="s">
        <v>13383</v>
      </c>
      <c r="B11075" t="s">
        <v>2242</v>
      </c>
      <c r="C11075" s="4">
        <v>42578</v>
      </c>
      <c r="D11075">
        <v>8349606134</v>
      </c>
      <c r="E11075">
        <f>VLOOKUP(D11075,  base_salary!A:A, 1, FALSE)</f>
        <v>8349606134</v>
      </c>
      <c r="F11075">
        <f t="shared" ref="F11075:F11138" si="346">IF(ISERROR(E11075), 1, 0)</f>
        <v>0</v>
      </c>
      <c r="G11075">
        <f t="shared" ref="G11075:G11138" ca="1" si="347">SUM(G:G)</f>
        <v>0</v>
      </c>
    </row>
    <row r="11076" spans="1:7" x14ac:dyDescent="0.25">
      <c r="A11076" t="s">
        <v>13384</v>
      </c>
      <c r="B11076" t="s">
        <v>2731</v>
      </c>
      <c r="C11076" s="4">
        <v>14304</v>
      </c>
      <c r="D11076">
        <v>9620547551</v>
      </c>
      <c r="E11076">
        <f>VLOOKUP(D11076,  base_salary!A:A, 1, FALSE)</f>
        <v>9620547551</v>
      </c>
      <c r="F11076">
        <f t="shared" si="346"/>
        <v>0</v>
      </c>
      <c r="G11076">
        <f t="shared" ca="1" si="347"/>
        <v>0</v>
      </c>
    </row>
    <row r="11077" spans="1:7" x14ac:dyDescent="0.25">
      <c r="A11077" t="s">
        <v>13385</v>
      </c>
      <c r="B11077" t="s">
        <v>1934</v>
      </c>
      <c r="C11077" s="4">
        <v>52511</v>
      </c>
      <c r="D11077">
        <v>769312748</v>
      </c>
      <c r="E11077">
        <f>VLOOKUP(D11077,  base_salary!A:A, 1, FALSE)</f>
        <v>769312748</v>
      </c>
      <c r="F11077">
        <f t="shared" si="346"/>
        <v>0</v>
      </c>
      <c r="G11077">
        <f t="shared" ca="1" si="347"/>
        <v>0</v>
      </c>
    </row>
    <row r="11078" spans="1:7" x14ac:dyDescent="0.25">
      <c r="A11078" t="s">
        <v>13386</v>
      </c>
      <c r="B11078" t="s">
        <v>2149</v>
      </c>
      <c r="C11078" s="4">
        <v>17031</v>
      </c>
      <c r="D11078">
        <v>6375014751</v>
      </c>
      <c r="E11078">
        <f>VLOOKUP(D11078,  base_salary!A:A, 1, FALSE)</f>
        <v>6375014751</v>
      </c>
      <c r="F11078">
        <f t="shared" si="346"/>
        <v>0</v>
      </c>
      <c r="G11078">
        <f t="shared" ca="1" si="347"/>
        <v>0</v>
      </c>
    </row>
    <row r="11079" spans="1:7" x14ac:dyDescent="0.25">
      <c r="A11079" t="s">
        <v>13387</v>
      </c>
      <c r="B11079" t="s">
        <v>3286</v>
      </c>
      <c r="C11079" s="4">
        <v>30055</v>
      </c>
      <c r="D11079">
        <v>2355104786</v>
      </c>
      <c r="E11079">
        <f>VLOOKUP(D11079,  base_salary!A:A, 1, FALSE)</f>
        <v>2355104786</v>
      </c>
      <c r="F11079">
        <f t="shared" si="346"/>
        <v>0</v>
      </c>
      <c r="G11079">
        <f t="shared" ca="1" si="347"/>
        <v>0</v>
      </c>
    </row>
    <row r="11080" spans="1:7" x14ac:dyDescent="0.25">
      <c r="A11080" t="s">
        <v>13388</v>
      </c>
      <c r="B11080" t="s">
        <v>4018</v>
      </c>
      <c r="C11080" s="4">
        <v>28169</v>
      </c>
      <c r="D11080">
        <v>37593587</v>
      </c>
      <c r="E11080">
        <f>VLOOKUP(D11080,  base_salary!A:A, 1, FALSE)</f>
        <v>37593587</v>
      </c>
      <c r="F11080">
        <f t="shared" si="346"/>
        <v>0</v>
      </c>
      <c r="G11080">
        <f t="shared" ca="1" si="347"/>
        <v>0</v>
      </c>
    </row>
    <row r="11081" spans="1:7" x14ac:dyDescent="0.25">
      <c r="A11081" t="s">
        <v>13389</v>
      </c>
      <c r="B11081" t="s">
        <v>2095</v>
      </c>
      <c r="C11081" s="4">
        <v>53617</v>
      </c>
      <c r="D11081">
        <v>3738218785</v>
      </c>
      <c r="E11081">
        <f>VLOOKUP(D11081,  base_salary!A:A, 1, FALSE)</f>
        <v>3738218785</v>
      </c>
      <c r="F11081">
        <f t="shared" si="346"/>
        <v>0</v>
      </c>
      <c r="G11081">
        <f t="shared" ca="1" si="347"/>
        <v>0</v>
      </c>
    </row>
    <row r="11082" spans="1:7" x14ac:dyDescent="0.25">
      <c r="A11082" t="s">
        <v>13390</v>
      </c>
      <c r="B11082" t="s">
        <v>2039</v>
      </c>
      <c r="C11082" s="4">
        <v>20008</v>
      </c>
      <c r="D11082">
        <v>9013891098</v>
      </c>
      <c r="E11082">
        <f>VLOOKUP(D11082,  base_salary!A:A, 1, FALSE)</f>
        <v>9013891098</v>
      </c>
      <c r="F11082">
        <f t="shared" si="346"/>
        <v>0</v>
      </c>
      <c r="G11082">
        <f t="shared" ca="1" si="347"/>
        <v>0</v>
      </c>
    </row>
    <row r="11083" spans="1:7" x14ac:dyDescent="0.25">
      <c r="A11083" t="s">
        <v>13391</v>
      </c>
      <c r="B11083" t="s">
        <v>2385</v>
      </c>
      <c r="C11083" s="4">
        <v>39240</v>
      </c>
      <c r="D11083">
        <v>797655034</v>
      </c>
      <c r="E11083">
        <f>VLOOKUP(D11083,  base_salary!A:A, 1, FALSE)</f>
        <v>797655034</v>
      </c>
      <c r="F11083">
        <f t="shared" si="346"/>
        <v>0</v>
      </c>
      <c r="G11083">
        <f t="shared" ca="1" si="347"/>
        <v>0</v>
      </c>
    </row>
    <row r="11084" spans="1:7" x14ac:dyDescent="0.25">
      <c r="A11084" t="s">
        <v>13392</v>
      </c>
      <c r="B11084" t="s">
        <v>2665</v>
      </c>
      <c r="C11084" s="4">
        <v>11202</v>
      </c>
      <c r="D11084">
        <v>9726644925</v>
      </c>
      <c r="E11084">
        <f>VLOOKUP(D11084,  base_salary!A:A, 1, FALSE)</f>
        <v>9726644925</v>
      </c>
      <c r="F11084">
        <f t="shared" si="346"/>
        <v>0</v>
      </c>
      <c r="G11084">
        <f t="shared" ca="1" si="347"/>
        <v>0</v>
      </c>
    </row>
    <row r="11085" spans="1:7" x14ac:dyDescent="0.25">
      <c r="A11085" t="s">
        <v>13393</v>
      </c>
      <c r="B11085" t="s">
        <v>2757</v>
      </c>
      <c r="C11085" s="4">
        <v>51203</v>
      </c>
      <c r="D11085">
        <v>2973558387</v>
      </c>
      <c r="E11085">
        <f>VLOOKUP(D11085,  base_salary!A:A, 1, FALSE)</f>
        <v>2973558387</v>
      </c>
      <c r="F11085">
        <f t="shared" si="346"/>
        <v>0</v>
      </c>
      <c r="G11085">
        <f t="shared" ca="1" si="347"/>
        <v>0</v>
      </c>
    </row>
    <row r="11086" spans="1:7" x14ac:dyDescent="0.25">
      <c r="A11086" t="s">
        <v>13394</v>
      </c>
      <c r="B11086" t="s">
        <v>2734</v>
      </c>
      <c r="C11086" s="4">
        <v>41050</v>
      </c>
      <c r="D11086">
        <v>9305168396</v>
      </c>
      <c r="E11086">
        <f>VLOOKUP(D11086,  base_salary!A:A, 1, FALSE)</f>
        <v>9305168396</v>
      </c>
      <c r="F11086">
        <f t="shared" si="346"/>
        <v>0</v>
      </c>
      <c r="G11086">
        <f t="shared" ca="1" si="347"/>
        <v>0</v>
      </c>
    </row>
    <row r="11087" spans="1:7" x14ac:dyDescent="0.25">
      <c r="A11087" t="s">
        <v>13395</v>
      </c>
      <c r="B11087" t="s">
        <v>2308</v>
      </c>
      <c r="C11087" s="4">
        <v>13431</v>
      </c>
      <c r="D11087">
        <v>1887308636</v>
      </c>
      <c r="E11087">
        <f>VLOOKUP(D11087,  base_salary!A:A, 1, FALSE)</f>
        <v>1887308636</v>
      </c>
      <c r="F11087">
        <f t="shared" si="346"/>
        <v>0</v>
      </c>
      <c r="G11087">
        <f t="shared" ca="1" si="347"/>
        <v>0</v>
      </c>
    </row>
    <row r="11088" spans="1:7" x14ac:dyDescent="0.25">
      <c r="A11088" t="s">
        <v>13396</v>
      </c>
      <c r="B11088" t="s">
        <v>2764</v>
      </c>
      <c r="C11088" s="4">
        <v>35173</v>
      </c>
      <c r="D11088">
        <v>7596173217</v>
      </c>
      <c r="E11088">
        <f>VLOOKUP(D11088,  base_salary!A:A, 1, FALSE)</f>
        <v>7596173217</v>
      </c>
      <c r="F11088">
        <f t="shared" si="346"/>
        <v>0</v>
      </c>
      <c r="G11088">
        <f t="shared" ca="1" si="347"/>
        <v>0</v>
      </c>
    </row>
    <row r="11089" spans="1:7" x14ac:dyDescent="0.25">
      <c r="A11089" t="s">
        <v>13397</v>
      </c>
      <c r="B11089" t="s">
        <v>2051</v>
      </c>
      <c r="C11089" s="4">
        <v>51472</v>
      </c>
      <c r="D11089">
        <v>1502791994</v>
      </c>
      <c r="E11089">
        <f>VLOOKUP(D11089,  base_salary!A:A, 1, FALSE)</f>
        <v>1502791994</v>
      </c>
      <c r="F11089">
        <f t="shared" si="346"/>
        <v>0</v>
      </c>
      <c r="G11089">
        <f t="shared" ca="1" si="347"/>
        <v>0</v>
      </c>
    </row>
    <row r="11090" spans="1:7" x14ac:dyDescent="0.25">
      <c r="A11090" t="s">
        <v>13398</v>
      </c>
      <c r="B11090" t="s">
        <v>2225</v>
      </c>
      <c r="C11090" s="4">
        <v>20485</v>
      </c>
      <c r="D11090">
        <v>495702854</v>
      </c>
      <c r="E11090">
        <f>VLOOKUP(D11090,  base_salary!A:A, 1, FALSE)</f>
        <v>495702854</v>
      </c>
      <c r="F11090">
        <f t="shared" si="346"/>
        <v>0</v>
      </c>
      <c r="G11090">
        <f t="shared" ca="1" si="347"/>
        <v>0</v>
      </c>
    </row>
    <row r="11091" spans="1:7" x14ac:dyDescent="0.25">
      <c r="A11091" t="s">
        <v>13399</v>
      </c>
      <c r="B11091" t="s">
        <v>2491</v>
      </c>
      <c r="C11091" s="4">
        <v>48332</v>
      </c>
      <c r="D11091">
        <v>4328154427</v>
      </c>
      <c r="E11091">
        <f>VLOOKUP(D11091,  base_salary!A:A, 1, FALSE)</f>
        <v>4328154427</v>
      </c>
      <c r="F11091">
        <f t="shared" si="346"/>
        <v>0</v>
      </c>
      <c r="G11091">
        <f t="shared" ca="1" si="347"/>
        <v>0</v>
      </c>
    </row>
    <row r="11092" spans="1:7" x14ac:dyDescent="0.25">
      <c r="A11092" t="s">
        <v>13400</v>
      </c>
      <c r="B11092" t="s">
        <v>2484</v>
      </c>
      <c r="C11092" s="4">
        <v>27241</v>
      </c>
      <c r="D11092">
        <v>6109997811</v>
      </c>
      <c r="E11092">
        <f>VLOOKUP(D11092,  base_salary!A:A, 1, FALSE)</f>
        <v>6109997811</v>
      </c>
      <c r="F11092">
        <f t="shared" si="346"/>
        <v>0</v>
      </c>
      <c r="G11092">
        <f t="shared" ca="1" si="347"/>
        <v>0</v>
      </c>
    </row>
    <row r="11093" spans="1:7" x14ac:dyDescent="0.25">
      <c r="A11093" t="s">
        <v>13401</v>
      </c>
      <c r="B11093" t="s">
        <v>2063</v>
      </c>
      <c r="C11093" s="4">
        <v>39380</v>
      </c>
      <c r="D11093">
        <v>8911781207</v>
      </c>
      <c r="E11093">
        <f>VLOOKUP(D11093,  base_salary!A:A, 1, FALSE)</f>
        <v>8911781207</v>
      </c>
      <c r="F11093">
        <f t="shared" si="346"/>
        <v>0</v>
      </c>
      <c r="G11093">
        <f t="shared" ca="1" si="347"/>
        <v>0</v>
      </c>
    </row>
    <row r="11094" spans="1:7" x14ac:dyDescent="0.25">
      <c r="A11094" t="s">
        <v>13402</v>
      </c>
      <c r="B11094" t="s">
        <v>2929</v>
      </c>
      <c r="C11094" s="4">
        <v>45050</v>
      </c>
      <c r="D11094">
        <v>2130919499</v>
      </c>
      <c r="E11094">
        <f>VLOOKUP(D11094,  base_salary!A:A, 1, FALSE)</f>
        <v>2130919499</v>
      </c>
      <c r="F11094">
        <f t="shared" si="346"/>
        <v>0</v>
      </c>
      <c r="G11094">
        <f t="shared" ca="1" si="347"/>
        <v>0</v>
      </c>
    </row>
    <row r="11095" spans="1:7" x14ac:dyDescent="0.25">
      <c r="A11095" t="s">
        <v>13403</v>
      </c>
      <c r="B11095" t="s">
        <v>2797</v>
      </c>
      <c r="C11095" s="4">
        <v>17129</v>
      </c>
      <c r="D11095">
        <v>6801140183</v>
      </c>
      <c r="E11095">
        <f>VLOOKUP(D11095,  base_salary!A:A, 1, FALSE)</f>
        <v>6801140183</v>
      </c>
      <c r="F11095">
        <f t="shared" si="346"/>
        <v>0</v>
      </c>
      <c r="G11095">
        <f t="shared" ca="1" si="347"/>
        <v>0</v>
      </c>
    </row>
    <row r="11096" spans="1:7" x14ac:dyDescent="0.25">
      <c r="A11096" t="s">
        <v>13404</v>
      </c>
      <c r="B11096" t="s">
        <v>4018</v>
      </c>
      <c r="C11096" s="4">
        <v>43138</v>
      </c>
      <c r="D11096">
        <v>3509620267</v>
      </c>
      <c r="E11096">
        <f>VLOOKUP(D11096,  base_salary!A:A, 1, FALSE)</f>
        <v>3509620267</v>
      </c>
      <c r="F11096">
        <f t="shared" si="346"/>
        <v>0</v>
      </c>
      <c r="G11096">
        <f t="shared" ca="1" si="347"/>
        <v>0</v>
      </c>
    </row>
    <row r="11097" spans="1:7" x14ac:dyDescent="0.25">
      <c r="A11097" t="s">
        <v>13405</v>
      </c>
      <c r="B11097" t="s">
        <v>3315</v>
      </c>
      <c r="C11097" s="4">
        <v>29161</v>
      </c>
      <c r="D11097">
        <v>2579936017</v>
      </c>
      <c r="E11097">
        <f>VLOOKUP(D11097,  base_salary!A:A, 1, FALSE)</f>
        <v>2579936017</v>
      </c>
      <c r="F11097">
        <f t="shared" si="346"/>
        <v>0</v>
      </c>
      <c r="G11097">
        <f t="shared" ca="1" si="347"/>
        <v>0</v>
      </c>
    </row>
    <row r="11098" spans="1:7" x14ac:dyDescent="0.25">
      <c r="A11098" t="s">
        <v>13406</v>
      </c>
      <c r="B11098" t="s">
        <v>2131</v>
      </c>
      <c r="C11098" s="4">
        <v>25577</v>
      </c>
      <c r="D11098">
        <v>7912639675</v>
      </c>
      <c r="E11098">
        <f>VLOOKUP(D11098,  base_salary!A:A, 1, FALSE)</f>
        <v>7912639675</v>
      </c>
      <c r="F11098">
        <f t="shared" si="346"/>
        <v>0</v>
      </c>
      <c r="G11098">
        <f t="shared" ca="1" si="347"/>
        <v>0</v>
      </c>
    </row>
    <row r="11099" spans="1:7" x14ac:dyDescent="0.25">
      <c r="A11099" t="s">
        <v>13407</v>
      </c>
      <c r="B11099" t="s">
        <v>2415</v>
      </c>
      <c r="C11099" s="4">
        <v>56603</v>
      </c>
      <c r="D11099">
        <v>25254650</v>
      </c>
      <c r="E11099">
        <f>VLOOKUP(D11099,  base_salary!A:A, 1, FALSE)</f>
        <v>25254650</v>
      </c>
      <c r="F11099">
        <f t="shared" si="346"/>
        <v>0</v>
      </c>
      <c r="G11099">
        <f t="shared" ca="1" si="347"/>
        <v>0</v>
      </c>
    </row>
    <row r="11100" spans="1:7" x14ac:dyDescent="0.25">
      <c r="A11100" t="s">
        <v>13408</v>
      </c>
      <c r="B11100" t="s">
        <v>2223</v>
      </c>
      <c r="C11100" s="4">
        <v>55984</v>
      </c>
      <c r="D11100">
        <v>7402856011</v>
      </c>
      <c r="E11100">
        <f>VLOOKUP(D11100,  base_salary!A:A, 1, FALSE)</f>
        <v>7402856011</v>
      </c>
      <c r="F11100">
        <f t="shared" si="346"/>
        <v>0</v>
      </c>
      <c r="G11100">
        <f t="shared" ca="1" si="347"/>
        <v>0</v>
      </c>
    </row>
    <row r="11101" spans="1:7" x14ac:dyDescent="0.25">
      <c r="A11101" t="s">
        <v>13409</v>
      </c>
      <c r="B11101" t="s">
        <v>2965</v>
      </c>
      <c r="C11101" s="4">
        <v>39808</v>
      </c>
      <c r="D11101">
        <v>1249074622</v>
      </c>
      <c r="E11101">
        <f>VLOOKUP(D11101,  base_salary!A:A, 1, FALSE)</f>
        <v>1249074622</v>
      </c>
      <c r="F11101">
        <f t="shared" si="346"/>
        <v>0</v>
      </c>
      <c r="G11101">
        <f t="shared" ca="1" si="347"/>
        <v>0</v>
      </c>
    </row>
    <row r="11102" spans="1:7" x14ac:dyDescent="0.25">
      <c r="A11102" t="s">
        <v>13410</v>
      </c>
      <c r="B11102" t="s">
        <v>2057</v>
      </c>
      <c r="C11102" s="4">
        <v>41754</v>
      </c>
      <c r="D11102">
        <v>9196221739</v>
      </c>
      <c r="E11102">
        <f>VLOOKUP(D11102,  base_salary!A:A, 1, FALSE)</f>
        <v>9196221739</v>
      </c>
      <c r="F11102">
        <f t="shared" si="346"/>
        <v>0</v>
      </c>
      <c r="G11102">
        <f t="shared" ca="1" si="347"/>
        <v>0</v>
      </c>
    </row>
    <row r="11103" spans="1:7" x14ac:dyDescent="0.25">
      <c r="A11103" t="s">
        <v>13411</v>
      </c>
      <c r="B11103" t="s">
        <v>3247</v>
      </c>
      <c r="C11103" s="4">
        <v>20058</v>
      </c>
      <c r="D11103">
        <v>899126162</v>
      </c>
      <c r="E11103">
        <f>VLOOKUP(D11103,  base_salary!A:A, 1, FALSE)</f>
        <v>899126162</v>
      </c>
      <c r="F11103">
        <f t="shared" si="346"/>
        <v>0</v>
      </c>
      <c r="G11103">
        <f t="shared" ca="1" si="347"/>
        <v>0</v>
      </c>
    </row>
    <row r="11104" spans="1:7" x14ac:dyDescent="0.25">
      <c r="A11104" t="s">
        <v>13412</v>
      </c>
      <c r="B11104" t="s">
        <v>2179</v>
      </c>
      <c r="C11104" s="4">
        <v>34024</v>
      </c>
      <c r="D11104">
        <v>8664054479</v>
      </c>
      <c r="E11104">
        <f>VLOOKUP(D11104,  base_salary!A:A, 1, FALSE)</f>
        <v>8664054479</v>
      </c>
      <c r="F11104">
        <f t="shared" si="346"/>
        <v>0</v>
      </c>
      <c r="G11104">
        <f t="shared" ca="1" si="347"/>
        <v>0</v>
      </c>
    </row>
    <row r="11105" spans="1:7" x14ac:dyDescent="0.25">
      <c r="A11105" t="s">
        <v>13413</v>
      </c>
      <c r="B11105" t="s">
        <v>1976</v>
      </c>
      <c r="C11105" s="4">
        <v>27384</v>
      </c>
      <c r="D11105">
        <v>9293760045</v>
      </c>
      <c r="E11105">
        <f>VLOOKUP(D11105,  base_salary!A:A, 1, FALSE)</f>
        <v>9293760045</v>
      </c>
      <c r="F11105">
        <f t="shared" si="346"/>
        <v>0</v>
      </c>
      <c r="G11105">
        <f t="shared" ca="1" si="347"/>
        <v>0</v>
      </c>
    </row>
    <row r="11106" spans="1:7" x14ac:dyDescent="0.25">
      <c r="A11106" t="s">
        <v>13414</v>
      </c>
      <c r="B11106" t="s">
        <v>4864</v>
      </c>
      <c r="C11106" s="4">
        <v>33980</v>
      </c>
      <c r="D11106">
        <v>2306669465</v>
      </c>
      <c r="E11106">
        <f>VLOOKUP(D11106,  base_salary!A:A, 1, FALSE)</f>
        <v>2306669465</v>
      </c>
      <c r="F11106">
        <f t="shared" si="346"/>
        <v>0</v>
      </c>
      <c r="G11106">
        <f t="shared" ca="1" si="347"/>
        <v>0</v>
      </c>
    </row>
    <row r="11107" spans="1:7" x14ac:dyDescent="0.25">
      <c r="A11107" t="s">
        <v>13415</v>
      </c>
      <c r="B11107" t="s">
        <v>2244</v>
      </c>
      <c r="C11107" s="4">
        <v>38000</v>
      </c>
      <c r="D11107">
        <v>3488994694</v>
      </c>
      <c r="E11107">
        <f>VLOOKUP(D11107,  base_salary!A:A, 1, FALSE)</f>
        <v>3488994694</v>
      </c>
      <c r="F11107">
        <f t="shared" si="346"/>
        <v>0</v>
      </c>
      <c r="G11107">
        <f t="shared" ca="1" si="347"/>
        <v>0</v>
      </c>
    </row>
    <row r="11108" spans="1:7" x14ac:dyDescent="0.25">
      <c r="A11108" t="s">
        <v>13416</v>
      </c>
      <c r="B11108" t="s">
        <v>2141</v>
      </c>
      <c r="C11108" s="4">
        <v>44861</v>
      </c>
      <c r="D11108">
        <v>8249460030</v>
      </c>
      <c r="E11108">
        <f>VLOOKUP(D11108,  base_salary!A:A, 1, FALSE)</f>
        <v>8249460030</v>
      </c>
      <c r="F11108">
        <f t="shared" si="346"/>
        <v>0</v>
      </c>
      <c r="G11108">
        <f t="shared" ca="1" si="347"/>
        <v>0</v>
      </c>
    </row>
    <row r="11109" spans="1:7" x14ac:dyDescent="0.25">
      <c r="A11109" t="s">
        <v>13417</v>
      </c>
      <c r="B11109" t="s">
        <v>2521</v>
      </c>
      <c r="C11109" s="4">
        <v>47491</v>
      </c>
      <c r="D11109">
        <v>4783377790</v>
      </c>
      <c r="E11109">
        <f>VLOOKUP(D11109,  base_salary!A:A, 1, FALSE)</f>
        <v>4783377790</v>
      </c>
      <c r="F11109">
        <f t="shared" si="346"/>
        <v>0</v>
      </c>
      <c r="G11109">
        <f t="shared" ca="1" si="347"/>
        <v>0</v>
      </c>
    </row>
    <row r="11110" spans="1:7" x14ac:dyDescent="0.25">
      <c r="A11110" t="s">
        <v>13418</v>
      </c>
      <c r="B11110" t="s">
        <v>2401</v>
      </c>
      <c r="C11110" s="4">
        <v>28778</v>
      </c>
      <c r="D11110">
        <v>7039995972</v>
      </c>
      <c r="E11110">
        <f>VLOOKUP(D11110,  base_salary!A:A, 1, FALSE)</f>
        <v>7039995972</v>
      </c>
      <c r="F11110">
        <f t="shared" si="346"/>
        <v>0</v>
      </c>
      <c r="G11110">
        <f t="shared" ca="1" si="347"/>
        <v>0</v>
      </c>
    </row>
    <row r="11111" spans="1:7" x14ac:dyDescent="0.25">
      <c r="A11111" t="s">
        <v>13419</v>
      </c>
      <c r="B11111" t="s">
        <v>2403</v>
      </c>
      <c r="C11111" s="4">
        <v>22138</v>
      </c>
      <c r="D11111">
        <v>9686840923</v>
      </c>
      <c r="E11111">
        <f>VLOOKUP(D11111,  base_salary!A:A, 1, FALSE)</f>
        <v>9686840923</v>
      </c>
      <c r="F11111">
        <f t="shared" si="346"/>
        <v>0</v>
      </c>
      <c r="G11111">
        <f t="shared" ca="1" si="347"/>
        <v>0</v>
      </c>
    </row>
    <row r="11112" spans="1:7" x14ac:dyDescent="0.25">
      <c r="A11112" t="s">
        <v>13420</v>
      </c>
      <c r="B11112" t="s">
        <v>2149</v>
      </c>
      <c r="C11112" s="4">
        <v>28613</v>
      </c>
      <c r="D11112">
        <v>3513651333</v>
      </c>
      <c r="E11112">
        <f>VLOOKUP(D11112,  base_salary!A:A, 1, FALSE)</f>
        <v>3513651333</v>
      </c>
      <c r="F11112">
        <f t="shared" si="346"/>
        <v>0</v>
      </c>
      <c r="G11112">
        <f t="shared" ca="1" si="347"/>
        <v>0</v>
      </c>
    </row>
    <row r="11113" spans="1:7" x14ac:dyDescent="0.25">
      <c r="A11113" t="s">
        <v>13421</v>
      </c>
      <c r="B11113" t="s">
        <v>3237</v>
      </c>
      <c r="C11113" s="4">
        <v>12368</v>
      </c>
      <c r="D11113">
        <v>5795848808</v>
      </c>
      <c r="E11113">
        <f>VLOOKUP(D11113,  base_salary!A:A, 1, FALSE)</f>
        <v>5795848808</v>
      </c>
      <c r="F11113">
        <f t="shared" si="346"/>
        <v>0</v>
      </c>
      <c r="G11113">
        <f t="shared" ca="1" si="347"/>
        <v>0</v>
      </c>
    </row>
    <row r="11114" spans="1:7" x14ac:dyDescent="0.25">
      <c r="A11114" t="s">
        <v>13422</v>
      </c>
      <c r="B11114" t="s">
        <v>2709</v>
      </c>
      <c r="C11114" s="4">
        <v>45948</v>
      </c>
      <c r="D11114">
        <v>7180110256</v>
      </c>
      <c r="E11114">
        <f>VLOOKUP(D11114,  base_salary!A:A, 1, FALSE)</f>
        <v>7180110256</v>
      </c>
      <c r="F11114">
        <f t="shared" si="346"/>
        <v>0</v>
      </c>
      <c r="G11114">
        <f t="shared" ca="1" si="347"/>
        <v>0</v>
      </c>
    </row>
    <row r="11115" spans="1:7" x14ac:dyDescent="0.25">
      <c r="A11115" t="s">
        <v>13423</v>
      </c>
      <c r="B11115" t="s">
        <v>2633</v>
      </c>
      <c r="C11115" s="4">
        <v>31240</v>
      </c>
      <c r="D11115">
        <v>6408517315</v>
      </c>
      <c r="E11115">
        <f>VLOOKUP(D11115,  base_salary!A:A, 1, FALSE)</f>
        <v>6408517315</v>
      </c>
      <c r="F11115">
        <f t="shared" si="346"/>
        <v>0</v>
      </c>
      <c r="G11115">
        <f t="shared" ca="1" si="347"/>
        <v>0</v>
      </c>
    </row>
    <row r="11116" spans="1:7" x14ac:dyDescent="0.25">
      <c r="A11116" t="s">
        <v>13424</v>
      </c>
      <c r="B11116" t="s">
        <v>2129</v>
      </c>
      <c r="C11116" s="4">
        <v>23805</v>
      </c>
      <c r="D11116">
        <v>6720857681</v>
      </c>
      <c r="E11116">
        <f>VLOOKUP(D11116,  base_salary!A:A, 1, FALSE)</f>
        <v>6720857681</v>
      </c>
      <c r="F11116">
        <f t="shared" si="346"/>
        <v>0</v>
      </c>
      <c r="G11116">
        <f t="shared" ca="1" si="347"/>
        <v>0</v>
      </c>
    </row>
    <row r="11117" spans="1:7" x14ac:dyDescent="0.25">
      <c r="A11117" t="s">
        <v>13425</v>
      </c>
      <c r="B11117" t="s">
        <v>1934</v>
      </c>
      <c r="C11117" s="4">
        <v>22460</v>
      </c>
      <c r="D11117">
        <v>5149710571</v>
      </c>
      <c r="E11117">
        <f>VLOOKUP(D11117,  base_salary!A:A, 1, FALSE)</f>
        <v>5149710571</v>
      </c>
      <c r="F11117">
        <f t="shared" si="346"/>
        <v>0</v>
      </c>
      <c r="G11117">
        <f t="shared" ca="1" si="347"/>
        <v>0</v>
      </c>
    </row>
    <row r="11118" spans="1:7" x14ac:dyDescent="0.25">
      <c r="A11118" t="s">
        <v>13426</v>
      </c>
      <c r="B11118" t="s">
        <v>2197</v>
      </c>
      <c r="C11118" s="4">
        <v>48365</v>
      </c>
      <c r="D11118">
        <v>7521557441</v>
      </c>
      <c r="E11118">
        <f>VLOOKUP(D11118,  base_salary!A:A, 1, FALSE)</f>
        <v>7521557441</v>
      </c>
      <c r="F11118">
        <f t="shared" si="346"/>
        <v>0</v>
      </c>
      <c r="G11118">
        <f t="shared" ca="1" si="347"/>
        <v>0</v>
      </c>
    </row>
    <row r="11119" spans="1:7" x14ac:dyDescent="0.25">
      <c r="A11119" t="s">
        <v>13427</v>
      </c>
      <c r="B11119" t="s">
        <v>2355</v>
      </c>
      <c r="C11119" s="4">
        <v>15767</v>
      </c>
      <c r="D11119">
        <v>701563818</v>
      </c>
      <c r="E11119">
        <f>VLOOKUP(D11119,  base_salary!A:A, 1, FALSE)</f>
        <v>701563818</v>
      </c>
      <c r="F11119">
        <f t="shared" si="346"/>
        <v>0</v>
      </c>
      <c r="G11119">
        <f t="shared" ca="1" si="347"/>
        <v>0</v>
      </c>
    </row>
    <row r="11120" spans="1:7" x14ac:dyDescent="0.25">
      <c r="A11120" t="s">
        <v>13428</v>
      </c>
      <c r="B11120" t="s">
        <v>2360</v>
      </c>
      <c r="C11120" s="4">
        <v>46174</v>
      </c>
      <c r="D11120">
        <v>6007705854</v>
      </c>
      <c r="E11120">
        <f>VLOOKUP(D11120,  base_salary!A:A, 1, FALSE)</f>
        <v>6007705854</v>
      </c>
      <c r="F11120">
        <f t="shared" si="346"/>
        <v>0</v>
      </c>
      <c r="G11120">
        <f t="shared" ca="1" si="347"/>
        <v>0</v>
      </c>
    </row>
    <row r="11121" spans="1:7" x14ac:dyDescent="0.25">
      <c r="A11121" t="s">
        <v>13429</v>
      </c>
      <c r="B11121" t="s">
        <v>3583</v>
      </c>
      <c r="C11121" s="4">
        <v>55789</v>
      </c>
      <c r="D11121">
        <v>5929508313</v>
      </c>
      <c r="E11121">
        <f>VLOOKUP(D11121,  base_salary!A:A, 1, FALSE)</f>
        <v>5929508313</v>
      </c>
      <c r="F11121">
        <f t="shared" si="346"/>
        <v>0</v>
      </c>
      <c r="G11121">
        <f t="shared" ca="1" si="347"/>
        <v>0</v>
      </c>
    </row>
    <row r="11122" spans="1:7" x14ac:dyDescent="0.25">
      <c r="A11122" t="s">
        <v>13430</v>
      </c>
      <c r="B11122" t="s">
        <v>2051</v>
      </c>
      <c r="C11122" s="4">
        <v>12902</v>
      </c>
      <c r="D11122">
        <v>6815475379</v>
      </c>
      <c r="E11122">
        <f>VLOOKUP(D11122,  base_salary!A:A, 1, FALSE)</f>
        <v>6815475379</v>
      </c>
      <c r="F11122">
        <f t="shared" si="346"/>
        <v>0</v>
      </c>
      <c r="G11122">
        <f t="shared" ca="1" si="347"/>
        <v>0</v>
      </c>
    </row>
    <row r="11123" spans="1:7" x14ac:dyDescent="0.25">
      <c r="A11123" t="s">
        <v>13431</v>
      </c>
      <c r="B11123" t="s">
        <v>2239</v>
      </c>
      <c r="C11123" s="4">
        <v>37593</v>
      </c>
      <c r="D11123">
        <v>6148235056</v>
      </c>
      <c r="E11123">
        <f>VLOOKUP(D11123,  base_salary!A:A, 1, FALSE)</f>
        <v>6148235056</v>
      </c>
      <c r="F11123">
        <f t="shared" si="346"/>
        <v>0</v>
      </c>
      <c r="G11123">
        <f t="shared" ca="1" si="347"/>
        <v>0</v>
      </c>
    </row>
    <row r="11124" spans="1:7" x14ac:dyDescent="0.25">
      <c r="A11124" t="s">
        <v>13432</v>
      </c>
      <c r="B11124" t="s">
        <v>3050</v>
      </c>
      <c r="C11124" s="4">
        <v>49591</v>
      </c>
      <c r="D11124">
        <v>8277918739</v>
      </c>
      <c r="E11124">
        <f>VLOOKUP(D11124,  base_salary!A:A, 1, FALSE)</f>
        <v>8277918739</v>
      </c>
      <c r="F11124">
        <f t="shared" si="346"/>
        <v>0</v>
      </c>
      <c r="G11124">
        <f t="shared" ca="1" si="347"/>
        <v>0</v>
      </c>
    </row>
    <row r="11125" spans="1:7" x14ac:dyDescent="0.25">
      <c r="A11125" t="s">
        <v>13433</v>
      </c>
      <c r="B11125" t="s">
        <v>2419</v>
      </c>
      <c r="C11125" s="4">
        <v>44039</v>
      </c>
      <c r="D11125">
        <v>8694120054</v>
      </c>
      <c r="E11125">
        <f>VLOOKUP(D11125,  base_salary!A:A, 1, FALSE)</f>
        <v>8694120054</v>
      </c>
      <c r="F11125">
        <f t="shared" si="346"/>
        <v>0</v>
      </c>
      <c r="G11125">
        <f t="shared" ca="1" si="347"/>
        <v>0</v>
      </c>
    </row>
    <row r="11126" spans="1:7" x14ac:dyDescent="0.25">
      <c r="A11126" t="s">
        <v>13434</v>
      </c>
      <c r="B11126" t="s">
        <v>2286</v>
      </c>
      <c r="C11126" s="4">
        <v>16944</v>
      </c>
      <c r="D11126">
        <v>6819596901</v>
      </c>
      <c r="E11126">
        <f>VLOOKUP(D11126,  base_salary!A:A, 1, FALSE)</f>
        <v>6819596901</v>
      </c>
      <c r="F11126">
        <f t="shared" si="346"/>
        <v>0</v>
      </c>
      <c r="G11126">
        <f t="shared" ca="1" si="347"/>
        <v>0</v>
      </c>
    </row>
    <row r="11127" spans="1:7" x14ac:dyDescent="0.25">
      <c r="A11127" t="s">
        <v>13435</v>
      </c>
      <c r="B11127" t="s">
        <v>3558</v>
      </c>
      <c r="C11127" s="4">
        <v>13836</v>
      </c>
      <c r="D11127">
        <v>7243767311</v>
      </c>
      <c r="E11127">
        <f>VLOOKUP(D11127,  base_salary!A:A, 1, FALSE)</f>
        <v>7243767311</v>
      </c>
      <c r="F11127">
        <f t="shared" si="346"/>
        <v>0</v>
      </c>
      <c r="G11127">
        <f t="shared" ca="1" si="347"/>
        <v>0</v>
      </c>
    </row>
    <row r="11128" spans="1:7" x14ac:dyDescent="0.25">
      <c r="A11128" t="s">
        <v>13436</v>
      </c>
      <c r="B11128" t="s">
        <v>3291</v>
      </c>
      <c r="C11128" s="4">
        <v>51277</v>
      </c>
      <c r="D11128">
        <v>8895721314</v>
      </c>
      <c r="E11128">
        <f>VLOOKUP(D11128,  base_salary!A:A, 1, FALSE)</f>
        <v>8895721314</v>
      </c>
      <c r="F11128">
        <f t="shared" si="346"/>
        <v>0</v>
      </c>
      <c r="G11128">
        <f t="shared" ca="1" si="347"/>
        <v>0</v>
      </c>
    </row>
    <row r="11129" spans="1:7" x14ac:dyDescent="0.25">
      <c r="A11129" t="s">
        <v>13437</v>
      </c>
      <c r="B11129" t="s">
        <v>2139</v>
      </c>
      <c r="C11129" s="4">
        <v>24669</v>
      </c>
      <c r="D11129">
        <v>2297168497</v>
      </c>
      <c r="E11129">
        <f>VLOOKUP(D11129,  base_salary!A:A, 1, FALSE)</f>
        <v>2297168497</v>
      </c>
      <c r="F11129">
        <f t="shared" si="346"/>
        <v>0</v>
      </c>
      <c r="G11129">
        <f t="shared" ca="1" si="347"/>
        <v>0</v>
      </c>
    </row>
    <row r="11130" spans="1:7" x14ac:dyDescent="0.25">
      <c r="A11130" t="s">
        <v>13438</v>
      </c>
      <c r="B11130" t="s">
        <v>3092</v>
      </c>
      <c r="C11130" s="4">
        <v>56171</v>
      </c>
      <c r="D11130">
        <v>1152386727</v>
      </c>
      <c r="E11130">
        <f>VLOOKUP(D11130,  base_salary!A:A, 1, FALSE)</f>
        <v>1152386727</v>
      </c>
      <c r="F11130">
        <f t="shared" si="346"/>
        <v>0</v>
      </c>
      <c r="G11130">
        <f t="shared" ca="1" si="347"/>
        <v>0</v>
      </c>
    </row>
    <row r="11131" spans="1:7" x14ac:dyDescent="0.25">
      <c r="A11131" t="s">
        <v>13439</v>
      </c>
      <c r="B11131" t="s">
        <v>3734</v>
      </c>
      <c r="C11131" s="4">
        <v>23494</v>
      </c>
      <c r="D11131">
        <v>3933561566</v>
      </c>
      <c r="E11131">
        <f>VLOOKUP(D11131,  base_salary!A:A, 1, FALSE)</f>
        <v>3933561566</v>
      </c>
      <c r="F11131">
        <f t="shared" si="346"/>
        <v>0</v>
      </c>
      <c r="G11131">
        <f t="shared" ca="1" si="347"/>
        <v>0</v>
      </c>
    </row>
    <row r="11132" spans="1:7" x14ac:dyDescent="0.25">
      <c r="A11132" t="s">
        <v>13440</v>
      </c>
      <c r="B11132" t="s">
        <v>2146</v>
      </c>
      <c r="C11132" s="4">
        <v>18715</v>
      </c>
      <c r="D11132">
        <v>3642988458</v>
      </c>
      <c r="E11132">
        <f>VLOOKUP(D11132,  base_salary!A:A, 1, FALSE)</f>
        <v>3642988458</v>
      </c>
      <c r="F11132">
        <f t="shared" si="346"/>
        <v>0</v>
      </c>
      <c r="G11132">
        <f t="shared" ca="1" si="347"/>
        <v>0</v>
      </c>
    </row>
    <row r="11133" spans="1:7" x14ac:dyDescent="0.25">
      <c r="A11133" t="s">
        <v>13441</v>
      </c>
      <c r="B11133" t="s">
        <v>4864</v>
      </c>
      <c r="C11133" s="4">
        <v>30159</v>
      </c>
      <c r="D11133">
        <v>8733080267</v>
      </c>
      <c r="E11133">
        <f>VLOOKUP(D11133,  base_salary!A:A, 1, FALSE)</f>
        <v>8733080267</v>
      </c>
      <c r="F11133">
        <f t="shared" si="346"/>
        <v>0</v>
      </c>
      <c r="G11133">
        <f t="shared" ca="1" si="347"/>
        <v>0</v>
      </c>
    </row>
    <row r="11134" spans="1:7" x14ac:dyDescent="0.25">
      <c r="A11134" t="s">
        <v>13442</v>
      </c>
      <c r="B11134" t="s">
        <v>2012</v>
      </c>
      <c r="C11134" s="4">
        <v>33146</v>
      </c>
      <c r="D11134">
        <v>8533410514</v>
      </c>
      <c r="E11134">
        <f>VLOOKUP(D11134,  base_salary!A:A, 1, FALSE)</f>
        <v>8533410514</v>
      </c>
      <c r="F11134">
        <f t="shared" si="346"/>
        <v>0</v>
      </c>
      <c r="G11134">
        <f t="shared" ca="1" si="347"/>
        <v>0</v>
      </c>
    </row>
    <row r="11135" spans="1:7" x14ac:dyDescent="0.25">
      <c r="A11135" t="s">
        <v>13443</v>
      </c>
      <c r="B11135" t="s">
        <v>1960</v>
      </c>
      <c r="C11135" s="4">
        <v>29789</v>
      </c>
      <c r="D11135">
        <v>5759255762</v>
      </c>
      <c r="E11135">
        <f>VLOOKUP(D11135,  base_salary!A:A, 1, FALSE)</f>
        <v>5759255762</v>
      </c>
      <c r="F11135">
        <f t="shared" si="346"/>
        <v>0</v>
      </c>
      <c r="G11135">
        <f t="shared" ca="1" si="347"/>
        <v>0</v>
      </c>
    </row>
    <row r="11136" spans="1:7" x14ac:dyDescent="0.25">
      <c r="A11136" t="s">
        <v>13444</v>
      </c>
      <c r="B11136" t="s">
        <v>2914</v>
      </c>
      <c r="C11136" s="4">
        <v>42132</v>
      </c>
      <c r="D11136">
        <v>8256403403</v>
      </c>
      <c r="E11136">
        <f>VLOOKUP(D11136,  base_salary!A:A, 1, FALSE)</f>
        <v>8256403403</v>
      </c>
      <c r="F11136">
        <f t="shared" si="346"/>
        <v>0</v>
      </c>
      <c r="G11136">
        <f t="shared" ca="1" si="347"/>
        <v>0</v>
      </c>
    </row>
    <row r="11137" spans="1:7" x14ac:dyDescent="0.25">
      <c r="A11137" t="s">
        <v>13445</v>
      </c>
      <c r="B11137" t="s">
        <v>2067</v>
      </c>
      <c r="C11137" s="4">
        <v>43940</v>
      </c>
      <c r="D11137">
        <v>2779378506</v>
      </c>
      <c r="E11137">
        <f>VLOOKUP(D11137,  base_salary!A:A, 1, FALSE)</f>
        <v>2779378506</v>
      </c>
      <c r="F11137">
        <f t="shared" si="346"/>
        <v>0</v>
      </c>
      <c r="G11137">
        <f t="shared" ca="1" si="347"/>
        <v>0</v>
      </c>
    </row>
    <row r="11138" spans="1:7" x14ac:dyDescent="0.25">
      <c r="A11138" t="s">
        <v>13446</v>
      </c>
      <c r="B11138" t="s">
        <v>2475</v>
      </c>
      <c r="C11138" s="4">
        <v>21157</v>
      </c>
      <c r="D11138">
        <v>8370379001</v>
      </c>
      <c r="E11138">
        <f>VLOOKUP(D11138,  base_salary!A:A, 1, FALSE)</f>
        <v>8370379001</v>
      </c>
      <c r="F11138">
        <f t="shared" si="346"/>
        <v>0</v>
      </c>
      <c r="G11138">
        <f t="shared" ca="1" si="347"/>
        <v>0</v>
      </c>
    </row>
    <row r="11139" spans="1:7" x14ac:dyDescent="0.25">
      <c r="A11139" t="s">
        <v>13447</v>
      </c>
      <c r="B11139" t="s">
        <v>2628</v>
      </c>
      <c r="C11139" s="4">
        <v>57702</v>
      </c>
      <c r="D11139">
        <v>2353272215</v>
      </c>
      <c r="E11139">
        <f>VLOOKUP(D11139,  base_salary!A:A, 1, FALSE)</f>
        <v>2353272215</v>
      </c>
      <c r="F11139">
        <f t="shared" ref="F11139:F11202" si="348">IF(ISERROR(E11139), 1, 0)</f>
        <v>0</v>
      </c>
      <c r="G11139">
        <f t="shared" ref="G11139:G11202" ca="1" si="349">SUM(G:G)</f>
        <v>0</v>
      </c>
    </row>
    <row r="11140" spans="1:7" x14ac:dyDescent="0.25">
      <c r="A11140" t="s">
        <v>13448</v>
      </c>
      <c r="B11140" t="s">
        <v>2378</v>
      </c>
      <c r="C11140" s="4">
        <v>13322</v>
      </c>
      <c r="D11140">
        <v>2177097355</v>
      </c>
      <c r="E11140">
        <f>VLOOKUP(D11140,  base_salary!A:A, 1, FALSE)</f>
        <v>2177097355</v>
      </c>
      <c r="F11140">
        <f t="shared" si="348"/>
        <v>0</v>
      </c>
      <c r="G11140">
        <f t="shared" ca="1" si="349"/>
        <v>0</v>
      </c>
    </row>
    <row r="11141" spans="1:7" x14ac:dyDescent="0.25">
      <c r="A11141" t="s">
        <v>13449</v>
      </c>
      <c r="B11141" t="s">
        <v>2674</v>
      </c>
      <c r="C11141" s="4">
        <v>40960</v>
      </c>
      <c r="D11141">
        <v>2885061928</v>
      </c>
      <c r="E11141">
        <f>VLOOKUP(D11141,  base_salary!A:A, 1, FALSE)</f>
        <v>2885061928</v>
      </c>
      <c r="F11141">
        <f t="shared" si="348"/>
        <v>0</v>
      </c>
      <c r="G11141">
        <f t="shared" ca="1" si="349"/>
        <v>0</v>
      </c>
    </row>
    <row r="11142" spans="1:7" x14ac:dyDescent="0.25">
      <c r="A11142" t="s">
        <v>13450</v>
      </c>
      <c r="B11142" t="s">
        <v>2587</v>
      </c>
      <c r="C11142" s="4">
        <v>24542</v>
      </c>
      <c r="D11142">
        <v>7628323464</v>
      </c>
      <c r="E11142">
        <f>VLOOKUP(D11142,  base_salary!A:A, 1, FALSE)</f>
        <v>7628323464</v>
      </c>
      <c r="F11142">
        <f t="shared" si="348"/>
        <v>0</v>
      </c>
      <c r="G11142">
        <f t="shared" ca="1" si="349"/>
        <v>0</v>
      </c>
    </row>
    <row r="11143" spans="1:7" x14ac:dyDescent="0.25">
      <c r="A11143" t="s">
        <v>13451</v>
      </c>
      <c r="B11143" t="s">
        <v>1997</v>
      </c>
      <c r="C11143" s="4">
        <v>38300</v>
      </c>
      <c r="D11143">
        <v>5795848808</v>
      </c>
      <c r="E11143">
        <f>VLOOKUP(D11143,  base_salary!A:A, 1, FALSE)</f>
        <v>5795848808</v>
      </c>
      <c r="F11143">
        <f t="shared" si="348"/>
        <v>0</v>
      </c>
      <c r="G11143">
        <f t="shared" ca="1" si="349"/>
        <v>0</v>
      </c>
    </row>
    <row r="11144" spans="1:7" x14ac:dyDescent="0.25">
      <c r="A11144" t="s">
        <v>13452</v>
      </c>
      <c r="B11144" t="s">
        <v>2714</v>
      </c>
      <c r="C11144" s="4">
        <v>26243</v>
      </c>
      <c r="D11144">
        <v>8971738782</v>
      </c>
      <c r="E11144">
        <f>VLOOKUP(D11144,  base_salary!A:A, 1, FALSE)</f>
        <v>8971738782</v>
      </c>
      <c r="F11144">
        <f t="shared" si="348"/>
        <v>0</v>
      </c>
      <c r="G11144">
        <f t="shared" ca="1" si="349"/>
        <v>0</v>
      </c>
    </row>
    <row r="11145" spans="1:7" x14ac:dyDescent="0.25">
      <c r="A11145" t="s">
        <v>13453</v>
      </c>
      <c r="B11145" t="s">
        <v>2396</v>
      </c>
      <c r="C11145" s="4">
        <v>56848</v>
      </c>
      <c r="D11145">
        <v>5068508845</v>
      </c>
      <c r="E11145">
        <f>VLOOKUP(D11145,  base_salary!A:A, 1, FALSE)</f>
        <v>5068508845</v>
      </c>
      <c r="F11145">
        <f t="shared" si="348"/>
        <v>0</v>
      </c>
      <c r="G11145">
        <f t="shared" ca="1" si="349"/>
        <v>0</v>
      </c>
    </row>
    <row r="11146" spans="1:7" x14ac:dyDescent="0.25">
      <c r="A11146" t="s">
        <v>13454</v>
      </c>
      <c r="B11146" t="s">
        <v>2682</v>
      </c>
      <c r="C11146" s="4">
        <v>34347</v>
      </c>
      <c r="D11146">
        <v>3060876401</v>
      </c>
      <c r="E11146">
        <f>VLOOKUP(D11146,  base_salary!A:A, 1, FALSE)</f>
        <v>3060876401</v>
      </c>
      <c r="F11146">
        <f t="shared" si="348"/>
        <v>0</v>
      </c>
      <c r="G11146">
        <f t="shared" ca="1" si="349"/>
        <v>0</v>
      </c>
    </row>
    <row r="11147" spans="1:7" x14ac:dyDescent="0.25">
      <c r="A11147" t="s">
        <v>13455</v>
      </c>
      <c r="B11147" t="s">
        <v>3247</v>
      </c>
      <c r="C11147" s="4">
        <v>17591</v>
      </c>
      <c r="D11147">
        <v>2480515559</v>
      </c>
      <c r="E11147">
        <f>VLOOKUP(D11147,  base_salary!A:A, 1, FALSE)</f>
        <v>2480515559</v>
      </c>
      <c r="F11147">
        <f t="shared" si="348"/>
        <v>0</v>
      </c>
      <c r="G11147">
        <f t="shared" ca="1" si="349"/>
        <v>0</v>
      </c>
    </row>
    <row r="11148" spans="1:7" x14ac:dyDescent="0.25">
      <c r="A11148" t="s">
        <v>13456</v>
      </c>
      <c r="B11148" t="s">
        <v>2139</v>
      </c>
      <c r="C11148" s="4">
        <v>24961</v>
      </c>
      <c r="D11148">
        <v>509393462</v>
      </c>
      <c r="E11148">
        <f>VLOOKUP(D11148,  base_salary!A:A, 1, FALSE)</f>
        <v>509393462</v>
      </c>
      <c r="F11148">
        <f t="shared" si="348"/>
        <v>0</v>
      </c>
      <c r="G11148">
        <f t="shared" ca="1" si="349"/>
        <v>0</v>
      </c>
    </row>
    <row r="11149" spans="1:7" x14ac:dyDescent="0.25">
      <c r="A11149" t="s">
        <v>13457</v>
      </c>
      <c r="B11149" t="s">
        <v>3113</v>
      </c>
      <c r="C11149" s="4">
        <v>18649</v>
      </c>
      <c r="D11149">
        <v>8519669638</v>
      </c>
      <c r="E11149">
        <f>VLOOKUP(D11149,  base_salary!A:A, 1, FALSE)</f>
        <v>8519669638</v>
      </c>
      <c r="F11149">
        <f t="shared" si="348"/>
        <v>0</v>
      </c>
      <c r="G11149">
        <f t="shared" ca="1" si="349"/>
        <v>0</v>
      </c>
    </row>
    <row r="11150" spans="1:7" x14ac:dyDescent="0.25">
      <c r="A11150" t="s">
        <v>13458</v>
      </c>
      <c r="B11150" t="s">
        <v>2223</v>
      </c>
      <c r="C11150" s="4">
        <v>35030</v>
      </c>
      <c r="D11150">
        <v>3547596165</v>
      </c>
      <c r="E11150">
        <f>VLOOKUP(D11150,  base_salary!A:A, 1, FALSE)</f>
        <v>3547596165</v>
      </c>
      <c r="F11150">
        <f t="shared" si="348"/>
        <v>0</v>
      </c>
      <c r="G11150">
        <f t="shared" ca="1" si="349"/>
        <v>0</v>
      </c>
    </row>
    <row r="11151" spans="1:7" x14ac:dyDescent="0.25">
      <c r="A11151" t="s">
        <v>13459</v>
      </c>
      <c r="B11151" t="s">
        <v>2459</v>
      </c>
      <c r="C11151" s="4">
        <v>52490</v>
      </c>
      <c r="D11151">
        <v>3418374697</v>
      </c>
      <c r="E11151">
        <f>VLOOKUP(D11151,  base_salary!A:A, 1, FALSE)</f>
        <v>3418374697</v>
      </c>
      <c r="F11151">
        <f t="shared" si="348"/>
        <v>0</v>
      </c>
      <c r="G11151">
        <f t="shared" ca="1" si="349"/>
        <v>0</v>
      </c>
    </row>
    <row r="11152" spans="1:7" x14ac:dyDescent="0.25">
      <c r="A11152" t="s">
        <v>13460</v>
      </c>
      <c r="B11152" t="s">
        <v>3253</v>
      </c>
      <c r="C11152" s="4">
        <v>23032</v>
      </c>
      <c r="D11152">
        <v>4119729087</v>
      </c>
      <c r="E11152">
        <f>VLOOKUP(D11152,  base_salary!A:A, 1, FALSE)</f>
        <v>4119729087</v>
      </c>
      <c r="F11152">
        <f t="shared" si="348"/>
        <v>0</v>
      </c>
      <c r="G11152">
        <f t="shared" ca="1" si="349"/>
        <v>0</v>
      </c>
    </row>
    <row r="11153" spans="1:7" x14ac:dyDescent="0.25">
      <c r="A11153" t="s">
        <v>13461</v>
      </c>
      <c r="B11153" t="s">
        <v>2401</v>
      </c>
      <c r="C11153" s="4">
        <v>45846</v>
      </c>
      <c r="D11153">
        <v>7966083349</v>
      </c>
      <c r="E11153">
        <f>VLOOKUP(D11153,  base_salary!A:A, 1, FALSE)</f>
        <v>7966083349</v>
      </c>
      <c r="F11153">
        <f t="shared" si="348"/>
        <v>0</v>
      </c>
      <c r="G11153">
        <f t="shared" ca="1" si="349"/>
        <v>0</v>
      </c>
    </row>
    <row r="11154" spans="1:7" x14ac:dyDescent="0.25">
      <c r="A11154" t="s">
        <v>13462</v>
      </c>
      <c r="B11154" t="s">
        <v>2264</v>
      </c>
      <c r="C11154" s="4">
        <v>38815</v>
      </c>
      <c r="D11154">
        <v>5726465660</v>
      </c>
      <c r="E11154">
        <f>VLOOKUP(D11154,  base_salary!A:A, 1, FALSE)</f>
        <v>5726465660</v>
      </c>
      <c r="F11154">
        <f t="shared" si="348"/>
        <v>0</v>
      </c>
      <c r="G11154">
        <f t="shared" ca="1" si="349"/>
        <v>0</v>
      </c>
    </row>
    <row r="11155" spans="1:7" x14ac:dyDescent="0.25">
      <c r="A11155" t="s">
        <v>13463</v>
      </c>
      <c r="B11155" t="s">
        <v>1964</v>
      </c>
      <c r="C11155" s="4">
        <v>39953</v>
      </c>
      <c r="D11155">
        <v>9107581297</v>
      </c>
      <c r="E11155">
        <f>VLOOKUP(D11155,  base_salary!A:A, 1, FALSE)</f>
        <v>9107581297</v>
      </c>
      <c r="F11155">
        <f t="shared" si="348"/>
        <v>0</v>
      </c>
      <c r="G11155">
        <f t="shared" ca="1" si="349"/>
        <v>0</v>
      </c>
    </row>
    <row r="11156" spans="1:7" x14ac:dyDescent="0.25">
      <c r="A11156" t="s">
        <v>13464</v>
      </c>
      <c r="B11156" t="s">
        <v>2663</v>
      </c>
      <c r="C11156" s="4">
        <v>56523</v>
      </c>
      <c r="D11156">
        <v>1351073265</v>
      </c>
      <c r="E11156">
        <f>VLOOKUP(D11156,  base_salary!A:A, 1, FALSE)</f>
        <v>1351073265</v>
      </c>
      <c r="F11156">
        <f t="shared" si="348"/>
        <v>0</v>
      </c>
      <c r="G11156">
        <f t="shared" ca="1" si="349"/>
        <v>0</v>
      </c>
    </row>
    <row r="11157" spans="1:7" x14ac:dyDescent="0.25">
      <c r="A11157" t="s">
        <v>13465</v>
      </c>
      <c r="B11157" t="s">
        <v>3237</v>
      </c>
      <c r="C11157" s="4">
        <v>33740</v>
      </c>
      <c r="D11157">
        <v>9885165231</v>
      </c>
      <c r="E11157">
        <f>VLOOKUP(D11157,  base_salary!A:A, 1, FALSE)</f>
        <v>9885165231</v>
      </c>
      <c r="F11157">
        <f t="shared" si="348"/>
        <v>0</v>
      </c>
      <c r="G11157">
        <f t="shared" ca="1" si="349"/>
        <v>0</v>
      </c>
    </row>
    <row r="11158" spans="1:7" x14ac:dyDescent="0.25">
      <c r="A11158" t="s">
        <v>13466</v>
      </c>
      <c r="B11158" t="s">
        <v>2804</v>
      </c>
      <c r="C11158" s="4">
        <v>25817</v>
      </c>
      <c r="D11158">
        <v>6732216945</v>
      </c>
      <c r="E11158">
        <f>VLOOKUP(D11158,  base_salary!A:A, 1, FALSE)</f>
        <v>6732216945</v>
      </c>
      <c r="F11158">
        <f t="shared" si="348"/>
        <v>0</v>
      </c>
      <c r="G11158">
        <f t="shared" ca="1" si="349"/>
        <v>0</v>
      </c>
    </row>
    <row r="11159" spans="1:7" x14ac:dyDescent="0.25">
      <c r="A11159" t="s">
        <v>13467</v>
      </c>
      <c r="B11159" t="s">
        <v>2184</v>
      </c>
      <c r="C11159" s="4">
        <v>16281</v>
      </c>
      <c r="D11159">
        <v>8109358470</v>
      </c>
      <c r="E11159">
        <f>VLOOKUP(D11159,  base_salary!A:A, 1, FALSE)</f>
        <v>8109358470</v>
      </c>
      <c r="F11159">
        <f t="shared" si="348"/>
        <v>0</v>
      </c>
      <c r="G11159">
        <f t="shared" ca="1" si="349"/>
        <v>0</v>
      </c>
    </row>
    <row r="11160" spans="1:7" x14ac:dyDescent="0.25">
      <c r="A11160" t="s">
        <v>13468</v>
      </c>
      <c r="B11160" t="s">
        <v>2179</v>
      </c>
      <c r="C11160" s="4">
        <v>47042</v>
      </c>
      <c r="D11160">
        <v>4372257910</v>
      </c>
      <c r="E11160">
        <f>VLOOKUP(D11160,  base_salary!A:A, 1, FALSE)</f>
        <v>4372257910</v>
      </c>
      <c r="F11160">
        <f t="shared" si="348"/>
        <v>0</v>
      </c>
      <c r="G11160">
        <f t="shared" ca="1" si="349"/>
        <v>0</v>
      </c>
    </row>
    <row r="11161" spans="1:7" x14ac:dyDescent="0.25">
      <c r="A11161" t="s">
        <v>13469</v>
      </c>
      <c r="B11161" t="s">
        <v>2415</v>
      </c>
      <c r="C11161" s="4">
        <v>31684</v>
      </c>
      <c r="D11161">
        <v>4752702681</v>
      </c>
      <c r="E11161">
        <f>VLOOKUP(D11161,  base_salary!A:A, 1, FALSE)</f>
        <v>4752702681</v>
      </c>
      <c r="F11161">
        <f t="shared" si="348"/>
        <v>0</v>
      </c>
      <c r="G11161">
        <f t="shared" ca="1" si="349"/>
        <v>0</v>
      </c>
    </row>
    <row r="11162" spans="1:7" x14ac:dyDescent="0.25">
      <c r="A11162" t="s">
        <v>13470</v>
      </c>
      <c r="B11162" t="s">
        <v>2221</v>
      </c>
      <c r="C11162" s="4">
        <v>43707</v>
      </c>
      <c r="D11162">
        <v>4937054791</v>
      </c>
      <c r="E11162">
        <f>VLOOKUP(D11162,  base_salary!A:A, 1, FALSE)</f>
        <v>4937054791</v>
      </c>
      <c r="F11162">
        <f t="shared" si="348"/>
        <v>0</v>
      </c>
      <c r="G11162">
        <f t="shared" ca="1" si="349"/>
        <v>0</v>
      </c>
    </row>
    <row r="11163" spans="1:7" x14ac:dyDescent="0.25">
      <c r="A11163" t="s">
        <v>13471</v>
      </c>
      <c r="B11163" t="s">
        <v>2006</v>
      </c>
      <c r="C11163" s="4">
        <v>31109</v>
      </c>
      <c r="D11163">
        <v>6283719635</v>
      </c>
      <c r="E11163">
        <f>VLOOKUP(D11163,  base_salary!A:A, 1, FALSE)</f>
        <v>6283719635</v>
      </c>
      <c r="F11163">
        <f t="shared" si="348"/>
        <v>0</v>
      </c>
      <c r="G11163">
        <f t="shared" ca="1" si="349"/>
        <v>0</v>
      </c>
    </row>
    <row r="11164" spans="1:7" x14ac:dyDescent="0.25">
      <c r="A11164" t="s">
        <v>13472</v>
      </c>
      <c r="B11164" t="s">
        <v>2389</v>
      </c>
      <c r="C11164" s="4">
        <v>54332</v>
      </c>
      <c r="D11164">
        <v>4409014943</v>
      </c>
      <c r="E11164">
        <f>VLOOKUP(D11164,  base_salary!A:A, 1, FALSE)</f>
        <v>4409014943</v>
      </c>
      <c r="F11164">
        <f t="shared" si="348"/>
        <v>0</v>
      </c>
      <c r="G11164">
        <f t="shared" ca="1" si="349"/>
        <v>0</v>
      </c>
    </row>
    <row r="11165" spans="1:7" x14ac:dyDescent="0.25">
      <c r="A11165" t="s">
        <v>13473</v>
      </c>
      <c r="B11165" t="s">
        <v>3583</v>
      </c>
      <c r="C11165" s="4">
        <v>32940</v>
      </c>
      <c r="D11165">
        <v>3381164996</v>
      </c>
      <c r="E11165">
        <f>VLOOKUP(D11165,  base_salary!A:A, 1, FALSE)</f>
        <v>3381164996</v>
      </c>
      <c r="F11165">
        <f t="shared" si="348"/>
        <v>0</v>
      </c>
      <c r="G11165">
        <f t="shared" ca="1" si="349"/>
        <v>0</v>
      </c>
    </row>
    <row r="11166" spans="1:7" x14ac:dyDescent="0.25">
      <c r="A11166" t="s">
        <v>13474</v>
      </c>
      <c r="B11166" t="s">
        <v>2992</v>
      </c>
      <c r="C11166" s="4">
        <v>45199</v>
      </c>
      <c r="D11166">
        <v>2149326663</v>
      </c>
      <c r="E11166">
        <f>VLOOKUP(D11166,  base_salary!A:A, 1, FALSE)</f>
        <v>2149326663</v>
      </c>
      <c r="F11166">
        <f t="shared" si="348"/>
        <v>0</v>
      </c>
      <c r="G11166">
        <f t="shared" ca="1" si="349"/>
        <v>0</v>
      </c>
    </row>
    <row r="11167" spans="1:7" x14ac:dyDescent="0.25">
      <c r="A11167" t="s">
        <v>13475</v>
      </c>
      <c r="B11167" t="s">
        <v>2355</v>
      </c>
      <c r="C11167" s="4">
        <v>51263</v>
      </c>
      <c r="D11167">
        <v>965285472</v>
      </c>
      <c r="E11167">
        <f>VLOOKUP(D11167,  base_salary!A:A, 1, FALSE)</f>
        <v>965285472</v>
      </c>
      <c r="F11167">
        <f t="shared" si="348"/>
        <v>0</v>
      </c>
      <c r="G11167">
        <f t="shared" ca="1" si="349"/>
        <v>0</v>
      </c>
    </row>
    <row r="11168" spans="1:7" x14ac:dyDescent="0.25">
      <c r="A11168" t="s">
        <v>13476</v>
      </c>
      <c r="B11168" t="s">
        <v>2519</v>
      </c>
      <c r="C11168" s="4">
        <v>40399</v>
      </c>
      <c r="D11168">
        <v>6283719635</v>
      </c>
      <c r="E11168">
        <f>VLOOKUP(D11168,  base_salary!A:A, 1, FALSE)</f>
        <v>6283719635</v>
      </c>
      <c r="F11168">
        <f t="shared" si="348"/>
        <v>0</v>
      </c>
      <c r="G11168">
        <f t="shared" ca="1" si="349"/>
        <v>0</v>
      </c>
    </row>
    <row r="11169" spans="1:7" x14ac:dyDescent="0.25">
      <c r="A11169" t="s">
        <v>13477</v>
      </c>
      <c r="B11169" t="s">
        <v>1986</v>
      </c>
      <c r="C11169" s="4">
        <v>46269</v>
      </c>
      <c r="D11169">
        <v>4085082426</v>
      </c>
      <c r="E11169">
        <f>VLOOKUP(D11169,  base_salary!A:A, 1, FALSE)</f>
        <v>4085082426</v>
      </c>
      <c r="F11169">
        <f t="shared" si="348"/>
        <v>0</v>
      </c>
      <c r="G11169">
        <f t="shared" ca="1" si="349"/>
        <v>0</v>
      </c>
    </row>
    <row r="11170" spans="1:7" x14ac:dyDescent="0.25">
      <c r="A11170" t="s">
        <v>13478</v>
      </c>
      <c r="B11170" t="s">
        <v>2567</v>
      </c>
      <c r="C11170" s="4">
        <v>35391</v>
      </c>
      <c r="D11170">
        <v>4535395691</v>
      </c>
      <c r="E11170">
        <f>VLOOKUP(D11170,  base_salary!A:A, 1, FALSE)</f>
        <v>4535395691</v>
      </c>
      <c r="F11170">
        <f t="shared" si="348"/>
        <v>0</v>
      </c>
      <c r="G11170">
        <f t="shared" ca="1" si="349"/>
        <v>0</v>
      </c>
    </row>
    <row r="11171" spans="1:7" x14ac:dyDescent="0.25">
      <c r="A11171" t="s">
        <v>13479</v>
      </c>
      <c r="B11171" t="s">
        <v>2409</v>
      </c>
      <c r="C11171" s="4">
        <v>59455</v>
      </c>
      <c r="D11171">
        <v>3600185284</v>
      </c>
      <c r="E11171">
        <f>VLOOKUP(D11171,  base_salary!A:A, 1, FALSE)</f>
        <v>3600185284</v>
      </c>
      <c r="F11171">
        <f t="shared" si="348"/>
        <v>0</v>
      </c>
      <c r="G11171">
        <f t="shared" ca="1" si="349"/>
        <v>0</v>
      </c>
    </row>
    <row r="11172" spans="1:7" x14ac:dyDescent="0.25">
      <c r="A11172" t="s">
        <v>13480</v>
      </c>
      <c r="B11172" t="s">
        <v>1956</v>
      </c>
      <c r="C11172" s="4">
        <v>46097</v>
      </c>
      <c r="D11172">
        <v>7865341539</v>
      </c>
      <c r="E11172">
        <f>VLOOKUP(D11172,  base_salary!A:A, 1, FALSE)</f>
        <v>7865341539</v>
      </c>
      <c r="F11172">
        <f t="shared" si="348"/>
        <v>0</v>
      </c>
      <c r="G11172">
        <f t="shared" ca="1" si="349"/>
        <v>0</v>
      </c>
    </row>
    <row r="11173" spans="1:7" x14ac:dyDescent="0.25">
      <c r="A11173" t="s">
        <v>13481</v>
      </c>
      <c r="B11173" t="s">
        <v>3390</v>
      </c>
      <c r="C11173" s="4">
        <v>37183</v>
      </c>
      <c r="D11173">
        <v>3545427749</v>
      </c>
      <c r="E11173">
        <f>VLOOKUP(D11173,  base_salary!A:A, 1, FALSE)</f>
        <v>3545427749</v>
      </c>
      <c r="F11173">
        <f t="shared" si="348"/>
        <v>0</v>
      </c>
      <c r="G11173">
        <f t="shared" ca="1" si="349"/>
        <v>0</v>
      </c>
    </row>
    <row r="11174" spans="1:7" x14ac:dyDescent="0.25">
      <c r="A11174" t="s">
        <v>13482</v>
      </c>
      <c r="B11174" t="s">
        <v>2170</v>
      </c>
      <c r="C11174" s="4">
        <v>11521</v>
      </c>
      <c r="D11174">
        <v>5764917026</v>
      </c>
      <c r="E11174">
        <f>VLOOKUP(D11174,  base_salary!A:A, 1, FALSE)</f>
        <v>5764917026</v>
      </c>
      <c r="F11174">
        <f t="shared" si="348"/>
        <v>0</v>
      </c>
      <c r="G11174">
        <f t="shared" ca="1" si="349"/>
        <v>0</v>
      </c>
    </row>
    <row r="11175" spans="1:7" x14ac:dyDescent="0.25">
      <c r="A11175" t="s">
        <v>13483</v>
      </c>
      <c r="B11175" t="s">
        <v>2246</v>
      </c>
      <c r="C11175" s="4">
        <v>30489</v>
      </c>
      <c r="D11175">
        <v>1442784075</v>
      </c>
      <c r="E11175">
        <f>VLOOKUP(D11175,  base_salary!A:A, 1, FALSE)</f>
        <v>1442784075</v>
      </c>
      <c r="F11175">
        <f t="shared" si="348"/>
        <v>0</v>
      </c>
      <c r="G11175">
        <f t="shared" ca="1" si="349"/>
        <v>0</v>
      </c>
    </row>
    <row r="11176" spans="1:7" x14ac:dyDescent="0.25">
      <c r="A11176" t="s">
        <v>13484</v>
      </c>
      <c r="B11176" t="s">
        <v>2257</v>
      </c>
      <c r="C11176" s="4">
        <v>36982</v>
      </c>
      <c r="D11176">
        <v>9260254965</v>
      </c>
      <c r="E11176">
        <f>VLOOKUP(D11176,  base_salary!A:A, 1, FALSE)</f>
        <v>9260254965</v>
      </c>
      <c r="F11176">
        <f t="shared" si="348"/>
        <v>0</v>
      </c>
      <c r="G11176">
        <f t="shared" ca="1" si="349"/>
        <v>0</v>
      </c>
    </row>
    <row r="11177" spans="1:7" x14ac:dyDescent="0.25">
      <c r="A11177" t="s">
        <v>13485</v>
      </c>
      <c r="B11177" t="s">
        <v>1942</v>
      </c>
      <c r="C11177" s="4">
        <v>57969</v>
      </c>
      <c r="D11177">
        <v>8519669638</v>
      </c>
      <c r="E11177">
        <f>VLOOKUP(D11177,  base_salary!A:A, 1, FALSE)</f>
        <v>8519669638</v>
      </c>
      <c r="F11177">
        <f t="shared" si="348"/>
        <v>0</v>
      </c>
      <c r="G11177">
        <f t="shared" ca="1" si="349"/>
        <v>0</v>
      </c>
    </row>
    <row r="11178" spans="1:7" x14ac:dyDescent="0.25">
      <c r="A11178" t="s">
        <v>13486</v>
      </c>
      <c r="B11178" t="s">
        <v>2345</v>
      </c>
      <c r="C11178" s="4">
        <v>45536</v>
      </c>
      <c r="D11178">
        <v>4085082426</v>
      </c>
      <c r="E11178">
        <f>VLOOKUP(D11178,  base_salary!A:A, 1, FALSE)</f>
        <v>4085082426</v>
      </c>
      <c r="F11178">
        <f t="shared" si="348"/>
        <v>0</v>
      </c>
      <c r="G11178">
        <f t="shared" ca="1" si="349"/>
        <v>0</v>
      </c>
    </row>
    <row r="11179" spans="1:7" x14ac:dyDescent="0.25">
      <c r="A11179" t="s">
        <v>13487</v>
      </c>
      <c r="B11179" t="s">
        <v>2824</v>
      </c>
      <c r="C11179" s="4">
        <v>38438</v>
      </c>
      <c r="D11179">
        <v>6041314951</v>
      </c>
      <c r="E11179">
        <f>VLOOKUP(D11179,  base_salary!A:A, 1, FALSE)</f>
        <v>6041314951</v>
      </c>
      <c r="F11179">
        <f t="shared" si="348"/>
        <v>0</v>
      </c>
      <c r="G11179">
        <f t="shared" ca="1" si="349"/>
        <v>0</v>
      </c>
    </row>
    <row r="11180" spans="1:7" x14ac:dyDescent="0.25">
      <c r="A11180" t="s">
        <v>13488</v>
      </c>
      <c r="B11180" t="s">
        <v>2873</v>
      </c>
      <c r="C11180" s="4">
        <v>23706</v>
      </c>
      <c r="D11180">
        <v>471886378</v>
      </c>
      <c r="E11180">
        <f>VLOOKUP(D11180,  base_salary!A:A, 1, FALSE)</f>
        <v>471886378</v>
      </c>
      <c r="F11180">
        <f t="shared" si="348"/>
        <v>0</v>
      </c>
      <c r="G11180">
        <f t="shared" ca="1" si="349"/>
        <v>0</v>
      </c>
    </row>
    <row r="11181" spans="1:7" x14ac:dyDescent="0.25">
      <c r="A11181" t="s">
        <v>13489</v>
      </c>
      <c r="B11181" t="s">
        <v>3237</v>
      </c>
      <c r="C11181" s="4">
        <v>14065</v>
      </c>
      <c r="D11181">
        <v>17898579</v>
      </c>
      <c r="E11181">
        <f>VLOOKUP(D11181,  base_salary!A:A, 1, FALSE)</f>
        <v>17898579</v>
      </c>
      <c r="F11181">
        <f t="shared" si="348"/>
        <v>0</v>
      </c>
      <c r="G11181">
        <f t="shared" ca="1" si="349"/>
        <v>0</v>
      </c>
    </row>
    <row r="11182" spans="1:7" x14ac:dyDescent="0.25">
      <c r="A11182" t="s">
        <v>13490</v>
      </c>
      <c r="B11182" t="s">
        <v>2665</v>
      </c>
      <c r="C11182" s="4">
        <v>25841</v>
      </c>
      <c r="D11182">
        <v>5241020535</v>
      </c>
      <c r="E11182">
        <f>VLOOKUP(D11182,  base_salary!A:A, 1, FALSE)</f>
        <v>5241020535</v>
      </c>
      <c r="F11182">
        <f t="shared" si="348"/>
        <v>0</v>
      </c>
      <c r="G11182">
        <f t="shared" ca="1" si="349"/>
        <v>0</v>
      </c>
    </row>
    <row r="11183" spans="1:7" x14ac:dyDescent="0.25">
      <c r="A11183" t="s">
        <v>13491</v>
      </c>
      <c r="B11183" t="s">
        <v>2179</v>
      </c>
      <c r="C11183" s="4">
        <v>51316</v>
      </c>
      <c r="D11183">
        <v>9965847037</v>
      </c>
      <c r="E11183">
        <f>VLOOKUP(D11183,  base_salary!A:A, 1, FALSE)</f>
        <v>9965847037</v>
      </c>
      <c r="F11183">
        <f t="shared" si="348"/>
        <v>0</v>
      </c>
      <c r="G11183">
        <f t="shared" ca="1" si="349"/>
        <v>0</v>
      </c>
    </row>
    <row r="11184" spans="1:7" x14ac:dyDescent="0.25">
      <c r="A11184" t="s">
        <v>13492</v>
      </c>
      <c r="B11184" t="s">
        <v>3369</v>
      </c>
      <c r="C11184" s="4">
        <v>22574</v>
      </c>
      <c r="D11184">
        <v>7775126329</v>
      </c>
      <c r="E11184">
        <f>VLOOKUP(D11184,  base_salary!A:A, 1, FALSE)</f>
        <v>7775126329</v>
      </c>
      <c r="F11184">
        <f t="shared" si="348"/>
        <v>0</v>
      </c>
      <c r="G11184">
        <f t="shared" ca="1" si="349"/>
        <v>0</v>
      </c>
    </row>
    <row r="11185" spans="1:7" x14ac:dyDescent="0.25">
      <c r="A11185" t="s">
        <v>13493</v>
      </c>
      <c r="B11185" t="s">
        <v>2491</v>
      </c>
      <c r="C11185" s="4">
        <v>34803</v>
      </c>
      <c r="D11185">
        <v>7783641539</v>
      </c>
      <c r="E11185">
        <f>VLOOKUP(D11185,  base_salary!A:A, 1, FALSE)</f>
        <v>7783641539</v>
      </c>
      <c r="F11185">
        <f t="shared" si="348"/>
        <v>0</v>
      </c>
      <c r="G11185">
        <f t="shared" ca="1" si="349"/>
        <v>0</v>
      </c>
    </row>
    <row r="11186" spans="1:7" x14ac:dyDescent="0.25">
      <c r="A11186" t="s">
        <v>13494</v>
      </c>
      <c r="B11186" t="s">
        <v>2990</v>
      </c>
      <c r="C11186" s="4">
        <v>34534</v>
      </c>
      <c r="D11186">
        <v>2659144249</v>
      </c>
      <c r="E11186">
        <f>VLOOKUP(D11186,  base_salary!A:A, 1, FALSE)</f>
        <v>2659144249</v>
      </c>
      <c r="F11186">
        <f t="shared" si="348"/>
        <v>0</v>
      </c>
      <c r="G11186">
        <f t="shared" ca="1" si="349"/>
        <v>0</v>
      </c>
    </row>
    <row r="11187" spans="1:7" x14ac:dyDescent="0.25">
      <c r="A11187" t="s">
        <v>13495</v>
      </c>
      <c r="B11187" t="s">
        <v>1936</v>
      </c>
      <c r="C11187" s="4">
        <v>51017</v>
      </c>
      <c r="D11187">
        <v>1888252693</v>
      </c>
      <c r="E11187">
        <f>VLOOKUP(D11187,  base_salary!A:A, 1, FALSE)</f>
        <v>1888252693</v>
      </c>
      <c r="F11187">
        <f t="shared" si="348"/>
        <v>0</v>
      </c>
      <c r="G11187">
        <f t="shared" ca="1" si="349"/>
        <v>0</v>
      </c>
    </row>
    <row r="11188" spans="1:7" x14ac:dyDescent="0.25">
      <c r="A11188" t="s">
        <v>13496</v>
      </c>
      <c r="B11188" t="s">
        <v>2103</v>
      </c>
      <c r="C11188" s="4">
        <v>57093</v>
      </c>
      <c r="D11188">
        <v>1502791994</v>
      </c>
      <c r="E11188">
        <f>VLOOKUP(D11188,  base_salary!A:A, 1, FALSE)</f>
        <v>1502791994</v>
      </c>
      <c r="F11188">
        <f t="shared" si="348"/>
        <v>0</v>
      </c>
      <c r="G11188">
        <f t="shared" ca="1" si="349"/>
        <v>0</v>
      </c>
    </row>
    <row r="11189" spans="1:7" x14ac:dyDescent="0.25">
      <c r="A11189" t="s">
        <v>13497</v>
      </c>
      <c r="B11189" t="s">
        <v>2075</v>
      </c>
      <c r="C11189" s="4">
        <v>43596</v>
      </c>
      <c r="D11189">
        <v>3746690722</v>
      </c>
      <c r="E11189">
        <f>VLOOKUP(D11189,  base_salary!A:A, 1, FALSE)</f>
        <v>3746690722</v>
      </c>
      <c r="F11189">
        <f t="shared" si="348"/>
        <v>0</v>
      </c>
      <c r="G11189">
        <f t="shared" ca="1" si="349"/>
        <v>0</v>
      </c>
    </row>
    <row r="11190" spans="1:7" x14ac:dyDescent="0.25">
      <c r="A11190" t="s">
        <v>13498</v>
      </c>
      <c r="B11190" t="s">
        <v>3039</v>
      </c>
      <c r="C11190" s="4">
        <v>25253</v>
      </c>
      <c r="D11190">
        <v>8373529241</v>
      </c>
      <c r="E11190">
        <f>VLOOKUP(D11190,  base_salary!A:A, 1, FALSE)</f>
        <v>8373529241</v>
      </c>
      <c r="F11190">
        <f t="shared" si="348"/>
        <v>0</v>
      </c>
      <c r="G11190">
        <f t="shared" ca="1" si="349"/>
        <v>0</v>
      </c>
    </row>
    <row r="11191" spans="1:7" x14ac:dyDescent="0.25">
      <c r="A11191" t="s">
        <v>13499</v>
      </c>
      <c r="B11191" t="s">
        <v>3297</v>
      </c>
      <c r="C11191" s="4">
        <v>58932</v>
      </c>
      <c r="D11191">
        <v>2307209530</v>
      </c>
      <c r="E11191">
        <f>VLOOKUP(D11191,  base_salary!A:A, 1, FALSE)</f>
        <v>2307209530</v>
      </c>
      <c r="F11191">
        <f t="shared" si="348"/>
        <v>0</v>
      </c>
      <c r="G11191">
        <f t="shared" ca="1" si="349"/>
        <v>0</v>
      </c>
    </row>
    <row r="11192" spans="1:7" x14ac:dyDescent="0.25">
      <c r="A11192" t="s">
        <v>13500</v>
      </c>
      <c r="B11192" t="s">
        <v>2923</v>
      </c>
      <c r="C11192" s="4">
        <v>22499</v>
      </c>
      <c r="D11192">
        <v>3932861779</v>
      </c>
      <c r="E11192">
        <f>VLOOKUP(D11192,  base_salary!A:A, 1, FALSE)</f>
        <v>3932861779</v>
      </c>
      <c r="F11192">
        <f t="shared" si="348"/>
        <v>0</v>
      </c>
      <c r="G11192">
        <f t="shared" ca="1" si="349"/>
        <v>0</v>
      </c>
    </row>
    <row r="11193" spans="1:7" x14ac:dyDescent="0.25">
      <c r="A11193" t="s">
        <v>13501</v>
      </c>
      <c r="B11193" t="s">
        <v>2045</v>
      </c>
      <c r="C11193" s="4">
        <v>29331</v>
      </c>
      <c r="D11193">
        <v>977779009</v>
      </c>
      <c r="E11193">
        <f>VLOOKUP(D11193,  base_salary!A:A, 1, FALSE)</f>
        <v>977779009</v>
      </c>
      <c r="F11193">
        <f t="shared" si="348"/>
        <v>0</v>
      </c>
      <c r="G11193">
        <f t="shared" ca="1" si="349"/>
        <v>0</v>
      </c>
    </row>
    <row r="11194" spans="1:7" x14ac:dyDescent="0.25">
      <c r="A11194" t="s">
        <v>13502</v>
      </c>
      <c r="B11194" t="s">
        <v>1978</v>
      </c>
      <c r="C11194" s="4">
        <v>49548</v>
      </c>
      <c r="D11194">
        <v>4074728869</v>
      </c>
      <c r="E11194">
        <f>VLOOKUP(D11194,  base_salary!A:A, 1, FALSE)</f>
        <v>4074728869</v>
      </c>
      <c r="F11194">
        <f t="shared" si="348"/>
        <v>0</v>
      </c>
      <c r="G11194">
        <f t="shared" ca="1" si="349"/>
        <v>0</v>
      </c>
    </row>
    <row r="11195" spans="1:7" x14ac:dyDescent="0.25">
      <c r="A11195" t="s">
        <v>13503</v>
      </c>
      <c r="B11195" t="s">
        <v>2970</v>
      </c>
      <c r="C11195" s="4">
        <v>44598</v>
      </c>
      <c r="D11195">
        <v>9766606919</v>
      </c>
      <c r="E11195">
        <f>VLOOKUP(D11195,  base_salary!A:A, 1, FALSE)</f>
        <v>9766606919</v>
      </c>
      <c r="F11195">
        <f t="shared" si="348"/>
        <v>0</v>
      </c>
      <c r="G11195">
        <f t="shared" ca="1" si="349"/>
        <v>0</v>
      </c>
    </row>
    <row r="11196" spans="1:7" x14ac:dyDescent="0.25">
      <c r="A11196" t="s">
        <v>13504</v>
      </c>
      <c r="B11196" t="s">
        <v>2415</v>
      </c>
      <c r="C11196" s="4">
        <v>53760</v>
      </c>
      <c r="D11196">
        <v>7670936274</v>
      </c>
      <c r="E11196">
        <f>VLOOKUP(D11196,  base_salary!A:A, 1, FALSE)</f>
        <v>7670936274</v>
      </c>
      <c r="F11196">
        <f t="shared" si="348"/>
        <v>0</v>
      </c>
      <c r="G11196">
        <f t="shared" ca="1" si="349"/>
        <v>0</v>
      </c>
    </row>
    <row r="11197" spans="1:7" x14ac:dyDescent="0.25">
      <c r="A11197" t="s">
        <v>13505</v>
      </c>
      <c r="B11197" t="s">
        <v>2121</v>
      </c>
      <c r="C11197" s="4">
        <v>39749</v>
      </c>
      <c r="D11197">
        <v>6789106936</v>
      </c>
      <c r="E11197">
        <f>VLOOKUP(D11197,  base_salary!A:A, 1, FALSE)</f>
        <v>6789106936</v>
      </c>
      <c r="F11197">
        <f t="shared" si="348"/>
        <v>0</v>
      </c>
      <c r="G11197">
        <f t="shared" ca="1" si="349"/>
        <v>0</v>
      </c>
    </row>
    <row r="11198" spans="1:7" x14ac:dyDescent="0.25">
      <c r="A11198" t="s">
        <v>13506</v>
      </c>
      <c r="B11198" t="s">
        <v>2039</v>
      </c>
      <c r="C11198" s="4">
        <v>29718</v>
      </c>
      <c r="D11198">
        <v>6209983448</v>
      </c>
      <c r="E11198">
        <f>VLOOKUP(D11198,  base_salary!A:A, 1, FALSE)</f>
        <v>6209983448</v>
      </c>
      <c r="F11198">
        <f t="shared" si="348"/>
        <v>0</v>
      </c>
      <c r="G11198">
        <f t="shared" ca="1" si="349"/>
        <v>0</v>
      </c>
    </row>
    <row r="11199" spans="1:7" x14ac:dyDescent="0.25">
      <c r="A11199" t="s">
        <v>13507</v>
      </c>
      <c r="B11199" t="s">
        <v>2623</v>
      </c>
      <c r="C11199" s="4">
        <v>20543</v>
      </c>
      <c r="D11199">
        <v>8694120054</v>
      </c>
      <c r="E11199">
        <f>VLOOKUP(D11199,  base_salary!A:A, 1, FALSE)</f>
        <v>8694120054</v>
      </c>
      <c r="F11199">
        <f t="shared" si="348"/>
        <v>0</v>
      </c>
      <c r="G11199">
        <f t="shared" ca="1" si="349"/>
        <v>0</v>
      </c>
    </row>
    <row r="11200" spans="1:7" x14ac:dyDescent="0.25">
      <c r="A11200" t="s">
        <v>13508</v>
      </c>
      <c r="B11200" t="s">
        <v>2059</v>
      </c>
      <c r="C11200" s="4">
        <v>49287</v>
      </c>
      <c r="D11200">
        <v>6988089128</v>
      </c>
      <c r="E11200">
        <f>VLOOKUP(D11200,  base_salary!A:A, 1, FALSE)</f>
        <v>6988089128</v>
      </c>
      <c r="F11200">
        <f t="shared" si="348"/>
        <v>0</v>
      </c>
      <c r="G11200">
        <f t="shared" ca="1" si="349"/>
        <v>0</v>
      </c>
    </row>
    <row r="11201" spans="1:7" x14ac:dyDescent="0.25">
      <c r="A11201" t="s">
        <v>13509</v>
      </c>
      <c r="B11201" t="s">
        <v>1980</v>
      </c>
      <c r="C11201" s="4">
        <v>50872</v>
      </c>
      <c r="D11201">
        <v>7567063646</v>
      </c>
      <c r="E11201">
        <f>VLOOKUP(D11201,  base_salary!A:A, 1, FALSE)</f>
        <v>7567063646</v>
      </c>
      <c r="F11201">
        <f t="shared" si="348"/>
        <v>0</v>
      </c>
      <c r="G11201">
        <f t="shared" ca="1" si="349"/>
        <v>0</v>
      </c>
    </row>
    <row r="11202" spans="1:7" x14ac:dyDescent="0.25">
      <c r="A11202" t="s">
        <v>13510</v>
      </c>
      <c r="B11202" t="s">
        <v>2260</v>
      </c>
      <c r="C11202" s="4">
        <v>31377</v>
      </c>
      <c r="D11202">
        <v>5828678620</v>
      </c>
      <c r="E11202">
        <f>VLOOKUP(D11202,  base_salary!A:A, 1, FALSE)</f>
        <v>5828678620</v>
      </c>
      <c r="F11202">
        <f t="shared" si="348"/>
        <v>0</v>
      </c>
      <c r="G11202">
        <f t="shared" ca="1" si="349"/>
        <v>0</v>
      </c>
    </row>
    <row r="11203" spans="1:7" x14ac:dyDescent="0.25">
      <c r="A11203" t="s">
        <v>13511</v>
      </c>
      <c r="B11203" t="s">
        <v>2321</v>
      </c>
      <c r="C11203" s="4">
        <v>59405</v>
      </c>
      <c r="D11203">
        <v>1895483948</v>
      </c>
      <c r="E11203">
        <f>VLOOKUP(D11203,  base_salary!A:A, 1, FALSE)</f>
        <v>1895483948</v>
      </c>
      <c r="F11203">
        <f t="shared" ref="F11203:F11266" si="350">IF(ISERROR(E11203), 1, 0)</f>
        <v>0</v>
      </c>
      <c r="G11203">
        <f t="shared" ref="G11203:G11266" ca="1" si="351">SUM(G:G)</f>
        <v>0</v>
      </c>
    </row>
    <row r="11204" spans="1:7" x14ac:dyDescent="0.25">
      <c r="A11204" t="s">
        <v>13512</v>
      </c>
      <c r="B11204" t="s">
        <v>2305</v>
      </c>
      <c r="C11204" s="4">
        <v>54923</v>
      </c>
      <c r="D11204">
        <v>2908560011</v>
      </c>
      <c r="E11204">
        <f>VLOOKUP(D11204,  base_salary!A:A, 1, FALSE)</f>
        <v>2908560011</v>
      </c>
      <c r="F11204">
        <f t="shared" si="350"/>
        <v>0</v>
      </c>
      <c r="G11204">
        <f t="shared" ca="1" si="351"/>
        <v>0</v>
      </c>
    </row>
    <row r="11205" spans="1:7" x14ac:dyDescent="0.25">
      <c r="A11205" t="s">
        <v>13513</v>
      </c>
      <c r="B11205" t="s">
        <v>2325</v>
      </c>
      <c r="C11205" s="4">
        <v>54614</v>
      </c>
      <c r="D11205">
        <v>9726268931</v>
      </c>
      <c r="E11205">
        <f>VLOOKUP(D11205,  base_salary!A:A, 1, FALSE)</f>
        <v>9726268931</v>
      </c>
      <c r="F11205">
        <f t="shared" si="350"/>
        <v>0</v>
      </c>
      <c r="G11205">
        <f t="shared" ca="1" si="351"/>
        <v>0</v>
      </c>
    </row>
    <row r="11206" spans="1:7" x14ac:dyDescent="0.25">
      <c r="A11206" t="s">
        <v>13514</v>
      </c>
      <c r="B11206" t="s">
        <v>3092</v>
      </c>
      <c r="C11206" s="4">
        <v>38521</v>
      </c>
      <c r="D11206">
        <v>5405945366</v>
      </c>
      <c r="E11206">
        <f>VLOOKUP(D11206,  base_salary!A:A, 1, FALSE)</f>
        <v>5405945366</v>
      </c>
      <c r="F11206">
        <f t="shared" si="350"/>
        <v>0</v>
      </c>
      <c r="G11206">
        <f t="shared" ca="1" si="351"/>
        <v>0</v>
      </c>
    </row>
    <row r="11207" spans="1:7" x14ac:dyDescent="0.25">
      <c r="A11207" t="s">
        <v>13515</v>
      </c>
      <c r="B11207" t="s">
        <v>2121</v>
      </c>
      <c r="C11207" s="4">
        <v>17591</v>
      </c>
      <c r="D11207">
        <v>209942509</v>
      </c>
      <c r="E11207">
        <f>VLOOKUP(D11207,  base_salary!A:A, 1, FALSE)</f>
        <v>209942509</v>
      </c>
      <c r="F11207">
        <f t="shared" si="350"/>
        <v>0</v>
      </c>
      <c r="G11207">
        <f t="shared" ca="1" si="351"/>
        <v>0</v>
      </c>
    </row>
    <row r="11208" spans="1:7" x14ac:dyDescent="0.25">
      <c r="A11208" t="s">
        <v>13516</v>
      </c>
      <c r="B11208" t="s">
        <v>4864</v>
      </c>
      <c r="C11208" s="4">
        <v>27102</v>
      </c>
      <c r="D11208">
        <v>7961231404</v>
      </c>
      <c r="E11208">
        <f>VLOOKUP(D11208,  base_salary!A:A, 1, FALSE)</f>
        <v>7961231404</v>
      </c>
      <c r="F11208">
        <f t="shared" si="350"/>
        <v>0</v>
      </c>
      <c r="G11208">
        <f t="shared" ca="1" si="351"/>
        <v>0</v>
      </c>
    </row>
    <row r="11209" spans="1:7" x14ac:dyDescent="0.25">
      <c r="A11209" t="s">
        <v>13517</v>
      </c>
      <c r="B11209" t="s">
        <v>2641</v>
      </c>
      <c r="C11209" s="4">
        <v>55896</v>
      </c>
      <c r="D11209">
        <v>6695538166</v>
      </c>
      <c r="E11209">
        <f>VLOOKUP(D11209,  base_salary!A:A, 1, FALSE)</f>
        <v>6695538166</v>
      </c>
      <c r="F11209">
        <f t="shared" si="350"/>
        <v>0</v>
      </c>
      <c r="G11209">
        <f t="shared" ca="1" si="351"/>
        <v>0</v>
      </c>
    </row>
    <row r="11210" spans="1:7" x14ac:dyDescent="0.25">
      <c r="A11210" t="s">
        <v>13518</v>
      </c>
      <c r="B11210" t="s">
        <v>2225</v>
      </c>
      <c r="C11210" s="4">
        <v>55899</v>
      </c>
      <c r="D11210">
        <v>4984363320</v>
      </c>
      <c r="E11210">
        <f>VLOOKUP(D11210,  base_salary!A:A, 1, FALSE)</f>
        <v>4984363320</v>
      </c>
      <c r="F11210">
        <f t="shared" si="350"/>
        <v>0</v>
      </c>
      <c r="G11210">
        <f t="shared" ca="1" si="351"/>
        <v>0</v>
      </c>
    </row>
    <row r="11211" spans="1:7" x14ac:dyDescent="0.25">
      <c r="A11211" t="s">
        <v>13519</v>
      </c>
      <c r="B11211" t="s">
        <v>2470</v>
      </c>
      <c r="C11211" s="4">
        <v>33428</v>
      </c>
      <c r="D11211">
        <v>1425230725</v>
      </c>
      <c r="E11211">
        <f>VLOOKUP(D11211,  base_salary!A:A, 1, FALSE)</f>
        <v>1425230725</v>
      </c>
      <c r="F11211">
        <f t="shared" si="350"/>
        <v>0</v>
      </c>
      <c r="G11211">
        <f t="shared" ca="1" si="351"/>
        <v>0</v>
      </c>
    </row>
    <row r="11212" spans="1:7" x14ac:dyDescent="0.25">
      <c r="A11212" t="s">
        <v>13520</v>
      </c>
      <c r="B11212" t="s">
        <v>2633</v>
      </c>
      <c r="C11212" s="4">
        <v>24011</v>
      </c>
      <c r="D11212">
        <v>4786629839</v>
      </c>
      <c r="E11212">
        <f>VLOOKUP(D11212,  base_salary!A:A, 1, FALSE)</f>
        <v>4786629839</v>
      </c>
      <c r="F11212">
        <f t="shared" si="350"/>
        <v>0</v>
      </c>
      <c r="G11212">
        <f t="shared" ca="1" si="351"/>
        <v>0</v>
      </c>
    </row>
    <row r="11213" spans="1:7" x14ac:dyDescent="0.25">
      <c r="A11213" t="s">
        <v>13521</v>
      </c>
      <c r="B11213" t="s">
        <v>2319</v>
      </c>
      <c r="C11213" s="4">
        <v>15286</v>
      </c>
      <c r="D11213">
        <v>228985188</v>
      </c>
      <c r="E11213">
        <f>VLOOKUP(D11213,  base_salary!A:A, 1, FALSE)</f>
        <v>228985188</v>
      </c>
      <c r="F11213">
        <f t="shared" si="350"/>
        <v>0</v>
      </c>
      <c r="G11213">
        <f t="shared" ca="1" si="351"/>
        <v>0</v>
      </c>
    </row>
    <row r="11214" spans="1:7" x14ac:dyDescent="0.25">
      <c r="A11214" t="s">
        <v>13522</v>
      </c>
      <c r="B11214" t="s">
        <v>2041</v>
      </c>
      <c r="C11214" s="4">
        <v>10753</v>
      </c>
      <c r="D11214">
        <v>9245659313</v>
      </c>
      <c r="E11214">
        <f>VLOOKUP(D11214,  base_salary!A:A, 1, FALSE)</f>
        <v>9245659313</v>
      </c>
      <c r="F11214">
        <f t="shared" si="350"/>
        <v>0</v>
      </c>
      <c r="G11214">
        <f t="shared" ca="1" si="351"/>
        <v>0</v>
      </c>
    </row>
    <row r="11215" spans="1:7" x14ac:dyDescent="0.25">
      <c r="A11215" t="s">
        <v>13523</v>
      </c>
      <c r="B11215" t="s">
        <v>2131</v>
      </c>
      <c r="C11215" s="4">
        <v>10050</v>
      </c>
      <c r="D11215">
        <v>6819596901</v>
      </c>
      <c r="E11215">
        <f>VLOOKUP(D11215,  base_salary!A:A, 1, FALSE)</f>
        <v>6819596901</v>
      </c>
      <c r="F11215">
        <f t="shared" si="350"/>
        <v>0</v>
      </c>
      <c r="G11215">
        <f t="shared" ca="1" si="351"/>
        <v>0</v>
      </c>
    </row>
    <row r="11216" spans="1:7" x14ac:dyDescent="0.25">
      <c r="A11216" t="s">
        <v>13524</v>
      </c>
      <c r="B11216" t="s">
        <v>2022</v>
      </c>
      <c r="C11216" s="4">
        <v>24276</v>
      </c>
      <c r="D11216">
        <v>62571575</v>
      </c>
      <c r="E11216">
        <f>VLOOKUP(D11216,  base_salary!A:A, 1, FALSE)</f>
        <v>62571575</v>
      </c>
      <c r="F11216">
        <f t="shared" si="350"/>
        <v>0</v>
      </c>
      <c r="G11216">
        <f t="shared" ca="1" si="351"/>
        <v>0</v>
      </c>
    </row>
    <row r="11217" spans="1:7" x14ac:dyDescent="0.25">
      <c r="A11217" t="s">
        <v>13525</v>
      </c>
      <c r="B11217" t="s">
        <v>2203</v>
      </c>
      <c r="C11217" s="4">
        <v>49875</v>
      </c>
      <c r="D11217">
        <v>8482007106</v>
      </c>
      <c r="E11217">
        <f>VLOOKUP(D11217,  base_salary!A:A, 1, FALSE)</f>
        <v>8482007106</v>
      </c>
      <c r="F11217">
        <f t="shared" si="350"/>
        <v>0</v>
      </c>
      <c r="G11217">
        <f t="shared" ca="1" si="351"/>
        <v>0</v>
      </c>
    </row>
    <row r="11218" spans="1:7" x14ac:dyDescent="0.25">
      <c r="A11218" t="s">
        <v>13526</v>
      </c>
      <c r="B11218" t="s">
        <v>2636</v>
      </c>
      <c r="C11218" s="4">
        <v>52760</v>
      </c>
      <c r="D11218">
        <v>4359854056</v>
      </c>
      <c r="E11218">
        <f>VLOOKUP(D11218,  base_salary!A:A, 1, FALSE)</f>
        <v>4359854056</v>
      </c>
      <c r="F11218">
        <f t="shared" si="350"/>
        <v>0</v>
      </c>
      <c r="G11218">
        <f t="shared" ca="1" si="351"/>
        <v>0</v>
      </c>
    </row>
    <row r="11219" spans="1:7" x14ac:dyDescent="0.25">
      <c r="A11219" t="s">
        <v>13527</v>
      </c>
      <c r="B11219" t="s">
        <v>2507</v>
      </c>
      <c r="C11219" s="4">
        <v>35481</v>
      </c>
      <c r="D11219">
        <v>3016741628</v>
      </c>
      <c r="E11219">
        <f>VLOOKUP(D11219,  base_salary!A:A, 1, FALSE)</f>
        <v>3016741628</v>
      </c>
      <c r="F11219">
        <f t="shared" si="350"/>
        <v>0</v>
      </c>
      <c r="G11219">
        <f t="shared" ca="1" si="351"/>
        <v>0</v>
      </c>
    </row>
    <row r="11220" spans="1:7" x14ac:dyDescent="0.25">
      <c r="A11220" t="s">
        <v>13528</v>
      </c>
      <c r="B11220" t="s">
        <v>2920</v>
      </c>
      <c r="C11220" s="4">
        <v>36051</v>
      </c>
      <c r="D11220">
        <v>325547246</v>
      </c>
      <c r="E11220">
        <f>VLOOKUP(D11220,  base_salary!A:A, 1, FALSE)</f>
        <v>325547246</v>
      </c>
      <c r="F11220">
        <f t="shared" si="350"/>
        <v>0</v>
      </c>
      <c r="G11220">
        <f t="shared" ca="1" si="351"/>
        <v>0</v>
      </c>
    </row>
    <row r="11221" spans="1:7" x14ac:dyDescent="0.25">
      <c r="A11221" t="s">
        <v>13529</v>
      </c>
      <c r="B11221" t="s">
        <v>3169</v>
      </c>
      <c r="C11221" s="4">
        <v>56047</v>
      </c>
      <c r="D11221">
        <v>5928086253</v>
      </c>
      <c r="E11221">
        <f>VLOOKUP(D11221,  base_salary!A:A, 1, FALSE)</f>
        <v>5928086253</v>
      </c>
      <c r="F11221">
        <f t="shared" si="350"/>
        <v>0</v>
      </c>
      <c r="G11221">
        <f t="shared" ca="1" si="351"/>
        <v>0</v>
      </c>
    </row>
    <row r="11222" spans="1:7" x14ac:dyDescent="0.25">
      <c r="A11222" t="s">
        <v>13530</v>
      </c>
      <c r="B11222" t="s">
        <v>3144</v>
      </c>
      <c r="C11222" s="4">
        <v>33748</v>
      </c>
      <c r="D11222">
        <v>2307209530</v>
      </c>
      <c r="E11222">
        <f>VLOOKUP(D11222,  base_salary!A:A, 1, FALSE)</f>
        <v>2307209530</v>
      </c>
      <c r="F11222">
        <f t="shared" si="350"/>
        <v>0</v>
      </c>
      <c r="G11222">
        <f t="shared" ca="1" si="351"/>
        <v>0</v>
      </c>
    </row>
    <row r="11223" spans="1:7" x14ac:dyDescent="0.25">
      <c r="A11223" t="s">
        <v>13531</v>
      </c>
      <c r="B11223" t="s">
        <v>2266</v>
      </c>
      <c r="C11223" s="4">
        <v>48862</v>
      </c>
      <c r="D11223">
        <v>2592292012</v>
      </c>
      <c r="E11223">
        <f>VLOOKUP(D11223,  base_salary!A:A, 1, FALSE)</f>
        <v>2592292012</v>
      </c>
      <c r="F11223">
        <f t="shared" si="350"/>
        <v>0</v>
      </c>
      <c r="G11223">
        <f t="shared" ca="1" si="351"/>
        <v>0</v>
      </c>
    </row>
    <row r="11224" spans="1:7" x14ac:dyDescent="0.25">
      <c r="A11224" t="s">
        <v>13532</v>
      </c>
      <c r="B11224" t="s">
        <v>2123</v>
      </c>
      <c r="C11224" s="4">
        <v>31230</v>
      </c>
      <c r="D11224">
        <v>8238030943</v>
      </c>
      <c r="E11224">
        <f>VLOOKUP(D11224,  base_salary!A:A, 1, FALSE)</f>
        <v>8238030943</v>
      </c>
      <c r="F11224">
        <f t="shared" si="350"/>
        <v>0</v>
      </c>
      <c r="G11224">
        <f t="shared" ca="1" si="351"/>
        <v>0</v>
      </c>
    </row>
    <row r="11225" spans="1:7" x14ac:dyDescent="0.25">
      <c r="A11225" t="s">
        <v>13533</v>
      </c>
      <c r="B11225" t="s">
        <v>2279</v>
      </c>
      <c r="C11225" s="4">
        <v>17113</v>
      </c>
      <c r="D11225">
        <v>3129526900</v>
      </c>
      <c r="E11225">
        <f>VLOOKUP(D11225,  base_salary!A:A, 1, FALSE)</f>
        <v>3129526900</v>
      </c>
      <c r="F11225">
        <f t="shared" si="350"/>
        <v>0</v>
      </c>
      <c r="G11225">
        <f t="shared" ca="1" si="351"/>
        <v>0</v>
      </c>
    </row>
    <row r="11226" spans="1:7" x14ac:dyDescent="0.25">
      <c r="A11226" t="s">
        <v>13534</v>
      </c>
      <c r="B11226" t="s">
        <v>3279</v>
      </c>
      <c r="C11226" s="4">
        <v>48487</v>
      </c>
      <c r="D11226">
        <v>1657097021</v>
      </c>
      <c r="E11226">
        <f>VLOOKUP(D11226,  base_salary!A:A, 1, FALSE)</f>
        <v>1657097021</v>
      </c>
      <c r="F11226">
        <f t="shared" si="350"/>
        <v>0</v>
      </c>
      <c r="G11226">
        <f t="shared" ca="1" si="351"/>
        <v>0</v>
      </c>
    </row>
    <row r="11227" spans="1:7" x14ac:dyDescent="0.25">
      <c r="A11227" t="s">
        <v>13535</v>
      </c>
      <c r="B11227" t="s">
        <v>2665</v>
      </c>
      <c r="C11227" s="4">
        <v>53020</v>
      </c>
      <c r="D11227">
        <v>9545462825</v>
      </c>
      <c r="E11227">
        <f>VLOOKUP(D11227,  base_salary!A:A, 1, FALSE)</f>
        <v>9545462825</v>
      </c>
      <c r="F11227">
        <f t="shared" si="350"/>
        <v>0</v>
      </c>
      <c r="G11227">
        <f t="shared" ca="1" si="351"/>
        <v>0</v>
      </c>
    </row>
    <row r="11228" spans="1:7" x14ac:dyDescent="0.25">
      <c r="A11228" t="s">
        <v>13536</v>
      </c>
      <c r="B11228" t="s">
        <v>1948</v>
      </c>
      <c r="C11228" s="4">
        <v>35414</v>
      </c>
      <c r="D11228">
        <v>4768254810</v>
      </c>
      <c r="E11228">
        <f>VLOOKUP(D11228,  base_salary!A:A, 1, FALSE)</f>
        <v>4768254810</v>
      </c>
      <c r="F11228">
        <f t="shared" si="350"/>
        <v>0</v>
      </c>
      <c r="G11228">
        <f t="shared" ca="1" si="351"/>
        <v>0</v>
      </c>
    </row>
    <row r="11229" spans="1:7" x14ac:dyDescent="0.25">
      <c r="A11229" t="s">
        <v>13537</v>
      </c>
      <c r="B11229" t="s">
        <v>2670</v>
      </c>
      <c r="C11229" s="4">
        <v>38135</v>
      </c>
      <c r="D11229">
        <v>76572129</v>
      </c>
      <c r="E11229">
        <f>VLOOKUP(D11229,  base_salary!A:A, 1, FALSE)</f>
        <v>76572129</v>
      </c>
      <c r="F11229">
        <f t="shared" si="350"/>
        <v>0</v>
      </c>
      <c r="G11229">
        <f t="shared" ca="1" si="351"/>
        <v>0</v>
      </c>
    </row>
    <row r="11230" spans="1:7" x14ac:dyDescent="0.25">
      <c r="A11230" t="s">
        <v>13538</v>
      </c>
      <c r="B11230" t="s">
        <v>2004</v>
      </c>
      <c r="C11230" s="4">
        <v>46302</v>
      </c>
      <c r="D11230">
        <v>2426144645</v>
      </c>
      <c r="E11230">
        <f>VLOOKUP(D11230,  base_salary!A:A, 1, FALSE)</f>
        <v>2426144645</v>
      </c>
      <c r="F11230">
        <f t="shared" si="350"/>
        <v>0</v>
      </c>
      <c r="G11230">
        <f t="shared" ca="1" si="351"/>
        <v>0</v>
      </c>
    </row>
    <row r="11231" spans="1:7" x14ac:dyDescent="0.25">
      <c r="A11231" t="s">
        <v>13539</v>
      </c>
      <c r="B11231" t="s">
        <v>2548</v>
      </c>
      <c r="C11231" s="4">
        <v>28039</v>
      </c>
      <c r="D11231">
        <v>8519669638</v>
      </c>
      <c r="E11231">
        <f>VLOOKUP(D11231,  base_salary!A:A, 1, FALSE)</f>
        <v>8519669638</v>
      </c>
      <c r="F11231">
        <f t="shared" si="350"/>
        <v>0</v>
      </c>
      <c r="G11231">
        <f t="shared" ca="1" si="351"/>
        <v>0</v>
      </c>
    </row>
    <row r="11232" spans="1:7" x14ac:dyDescent="0.25">
      <c r="A11232" t="s">
        <v>13540</v>
      </c>
      <c r="B11232" t="s">
        <v>2300</v>
      </c>
      <c r="C11232" s="4">
        <v>18686</v>
      </c>
      <c r="D11232">
        <v>4453705328</v>
      </c>
      <c r="E11232">
        <f>VLOOKUP(D11232,  base_salary!A:A, 1, FALSE)</f>
        <v>4453705328</v>
      </c>
      <c r="F11232">
        <f t="shared" si="350"/>
        <v>0</v>
      </c>
      <c r="G11232">
        <f t="shared" ca="1" si="351"/>
        <v>0</v>
      </c>
    </row>
    <row r="11233" spans="1:7" x14ac:dyDescent="0.25">
      <c r="A11233" t="s">
        <v>13541</v>
      </c>
      <c r="B11233" t="s">
        <v>2166</v>
      </c>
      <c r="C11233" s="4">
        <v>20477</v>
      </c>
      <c r="D11233">
        <v>5907724676</v>
      </c>
      <c r="E11233">
        <f>VLOOKUP(D11233,  base_salary!A:A, 1, FALSE)</f>
        <v>5907724676</v>
      </c>
      <c r="F11233">
        <f t="shared" si="350"/>
        <v>0</v>
      </c>
      <c r="G11233">
        <f t="shared" ca="1" si="351"/>
        <v>0</v>
      </c>
    </row>
    <row r="11234" spans="1:7" x14ac:dyDescent="0.25">
      <c r="A11234" t="s">
        <v>13542</v>
      </c>
      <c r="B11234" t="s">
        <v>2141</v>
      </c>
      <c r="C11234" s="4">
        <v>59467</v>
      </c>
      <c r="D11234">
        <v>1892125439</v>
      </c>
      <c r="E11234">
        <f>VLOOKUP(D11234,  base_salary!A:A, 1, FALSE)</f>
        <v>1892125439</v>
      </c>
      <c r="F11234">
        <f t="shared" si="350"/>
        <v>0</v>
      </c>
      <c r="G11234">
        <f t="shared" ca="1" si="351"/>
        <v>0</v>
      </c>
    </row>
    <row r="11235" spans="1:7" x14ac:dyDescent="0.25">
      <c r="A11235" t="s">
        <v>13543</v>
      </c>
      <c r="B11235" t="s">
        <v>2010</v>
      </c>
      <c r="C11235" s="4">
        <v>23692</v>
      </c>
      <c r="D11235">
        <v>8044612831</v>
      </c>
      <c r="E11235">
        <f>VLOOKUP(D11235,  base_salary!A:A, 1, FALSE)</f>
        <v>8044612831</v>
      </c>
      <c r="F11235">
        <f t="shared" si="350"/>
        <v>0</v>
      </c>
      <c r="G11235">
        <f t="shared" ca="1" si="351"/>
        <v>0</v>
      </c>
    </row>
    <row r="11236" spans="1:7" x14ac:dyDescent="0.25">
      <c r="A11236" t="s">
        <v>13544</v>
      </c>
      <c r="B11236" t="s">
        <v>2533</v>
      </c>
      <c r="C11236" s="4">
        <v>36864</v>
      </c>
      <c r="D11236">
        <v>5837501576</v>
      </c>
      <c r="E11236">
        <f>VLOOKUP(D11236,  base_salary!A:A, 1, FALSE)</f>
        <v>5837501576</v>
      </c>
      <c r="F11236">
        <f t="shared" si="350"/>
        <v>0</v>
      </c>
      <c r="G11236">
        <f t="shared" ca="1" si="351"/>
        <v>0</v>
      </c>
    </row>
    <row r="11237" spans="1:7" x14ac:dyDescent="0.25">
      <c r="A11237" t="s">
        <v>13545</v>
      </c>
      <c r="B11237" t="s">
        <v>3237</v>
      </c>
      <c r="C11237" s="4">
        <v>41032</v>
      </c>
      <c r="D11237">
        <v>5603002824</v>
      </c>
      <c r="E11237">
        <f>VLOOKUP(D11237,  base_salary!A:A, 1, FALSE)</f>
        <v>5603002824</v>
      </c>
      <c r="F11237">
        <f t="shared" si="350"/>
        <v>0</v>
      </c>
      <c r="G11237">
        <f t="shared" ca="1" si="351"/>
        <v>0</v>
      </c>
    </row>
    <row r="11238" spans="1:7" x14ac:dyDescent="0.25">
      <c r="A11238" t="s">
        <v>13546</v>
      </c>
      <c r="B11238" t="s">
        <v>2087</v>
      </c>
      <c r="C11238" s="4">
        <v>49642</v>
      </c>
      <c r="D11238">
        <v>1888252693</v>
      </c>
      <c r="E11238">
        <f>VLOOKUP(D11238,  base_salary!A:A, 1, FALSE)</f>
        <v>1888252693</v>
      </c>
      <c r="F11238">
        <f t="shared" si="350"/>
        <v>0</v>
      </c>
      <c r="G11238">
        <f t="shared" ca="1" si="351"/>
        <v>0</v>
      </c>
    </row>
    <row r="11239" spans="1:7" x14ac:dyDescent="0.25">
      <c r="A11239" t="s">
        <v>13547</v>
      </c>
      <c r="B11239" t="s">
        <v>2680</v>
      </c>
      <c r="C11239" s="4">
        <v>49956</v>
      </c>
      <c r="D11239">
        <v>7912639675</v>
      </c>
      <c r="E11239">
        <f>VLOOKUP(D11239,  base_salary!A:A, 1, FALSE)</f>
        <v>7912639675</v>
      </c>
      <c r="F11239">
        <f t="shared" si="350"/>
        <v>0</v>
      </c>
      <c r="G11239">
        <f t="shared" ca="1" si="351"/>
        <v>0</v>
      </c>
    </row>
    <row r="11240" spans="1:7" x14ac:dyDescent="0.25">
      <c r="A11240" t="s">
        <v>13548</v>
      </c>
      <c r="B11240" t="s">
        <v>1948</v>
      </c>
      <c r="C11240" s="4">
        <v>13120</v>
      </c>
      <c r="D11240">
        <v>3219526055</v>
      </c>
      <c r="E11240">
        <f>VLOOKUP(D11240,  base_salary!A:A, 1, FALSE)</f>
        <v>3219526055</v>
      </c>
      <c r="F11240">
        <f t="shared" si="350"/>
        <v>0</v>
      </c>
      <c r="G11240">
        <f t="shared" ca="1" si="351"/>
        <v>0</v>
      </c>
    </row>
    <row r="11241" spans="1:7" x14ac:dyDescent="0.25">
      <c r="A11241" t="s">
        <v>13549</v>
      </c>
      <c r="B11241" t="s">
        <v>2873</v>
      </c>
      <c r="C11241" s="4">
        <v>47195</v>
      </c>
      <c r="D11241">
        <v>8256403403</v>
      </c>
      <c r="E11241">
        <f>VLOOKUP(D11241,  base_salary!A:A, 1, FALSE)</f>
        <v>8256403403</v>
      </c>
      <c r="F11241">
        <f t="shared" si="350"/>
        <v>0</v>
      </c>
      <c r="G11241">
        <f t="shared" ca="1" si="351"/>
        <v>0</v>
      </c>
    </row>
    <row r="11242" spans="1:7" x14ac:dyDescent="0.25">
      <c r="A11242" t="s">
        <v>13550</v>
      </c>
      <c r="B11242" t="s">
        <v>2709</v>
      </c>
      <c r="C11242" s="4">
        <v>19063</v>
      </c>
      <c r="D11242">
        <v>6364724701</v>
      </c>
      <c r="E11242">
        <f>VLOOKUP(D11242,  base_salary!A:A, 1, FALSE)</f>
        <v>6364724701</v>
      </c>
      <c r="F11242">
        <f t="shared" si="350"/>
        <v>0</v>
      </c>
      <c r="G11242">
        <f t="shared" ca="1" si="351"/>
        <v>0</v>
      </c>
    </row>
    <row r="11243" spans="1:7" x14ac:dyDescent="0.25">
      <c r="A11243" t="s">
        <v>13551</v>
      </c>
      <c r="B11243" t="s">
        <v>1980</v>
      </c>
      <c r="C11243" s="4">
        <v>12231</v>
      </c>
      <c r="D11243">
        <v>2873915978</v>
      </c>
      <c r="E11243">
        <f>VLOOKUP(D11243,  base_salary!A:A, 1, FALSE)</f>
        <v>2873915978</v>
      </c>
      <c r="F11243">
        <f t="shared" si="350"/>
        <v>0</v>
      </c>
      <c r="G11243">
        <f t="shared" ca="1" si="351"/>
        <v>0</v>
      </c>
    </row>
    <row r="11244" spans="1:7" x14ac:dyDescent="0.25">
      <c r="A11244" t="s">
        <v>13552</v>
      </c>
      <c r="B11244" t="s">
        <v>1958</v>
      </c>
      <c r="C11244" s="4">
        <v>55064</v>
      </c>
      <c r="D11244">
        <v>1062607929</v>
      </c>
      <c r="E11244">
        <f>VLOOKUP(D11244,  base_salary!A:A, 1, FALSE)</f>
        <v>1062607929</v>
      </c>
      <c r="F11244">
        <f t="shared" si="350"/>
        <v>0</v>
      </c>
      <c r="G11244">
        <f t="shared" ca="1" si="351"/>
        <v>0</v>
      </c>
    </row>
    <row r="11245" spans="1:7" x14ac:dyDescent="0.25">
      <c r="A11245" t="s">
        <v>13553</v>
      </c>
      <c r="B11245" t="s">
        <v>2051</v>
      </c>
      <c r="C11245" s="4">
        <v>18598</v>
      </c>
      <c r="D11245">
        <v>2128813026</v>
      </c>
      <c r="E11245">
        <f>VLOOKUP(D11245,  base_salary!A:A, 1, FALSE)</f>
        <v>2128813026</v>
      </c>
      <c r="F11245">
        <f t="shared" si="350"/>
        <v>0</v>
      </c>
      <c r="G11245">
        <f t="shared" ca="1" si="351"/>
        <v>0</v>
      </c>
    </row>
    <row r="11246" spans="1:7" x14ac:dyDescent="0.25">
      <c r="A11246" t="s">
        <v>13554</v>
      </c>
      <c r="B11246" t="s">
        <v>2916</v>
      </c>
      <c r="C11246" s="4">
        <v>49200</v>
      </c>
      <c r="D11246">
        <v>1442784075</v>
      </c>
      <c r="E11246">
        <f>VLOOKUP(D11246,  base_salary!A:A, 1, FALSE)</f>
        <v>1442784075</v>
      </c>
      <c r="F11246">
        <f t="shared" si="350"/>
        <v>0</v>
      </c>
      <c r="G11246">
        <f t="shared" ca="1" si="351"/>
        <v>0</v>
      </c>
    </row>
    <row r="11247" spans="1:7" x14ac:dyDescent="0.25">
      <c r="A11247" t="s">
        <v>13555</v>
      </c>
      <c r="B11247" t="s">
        <v>2498</v>
      </c>
      <c r="C11247" s="4">
        <v>12701</v>
      </c>
      <c r="D11247">
        <v>5779075530</v>
      </c>
      <c r="E11247">
        <f>VLOOKUP(D11247,  base_salary!A:A, 1, FALSE)</f>
        <v>5779075530</v>
      </c>
      <c r="F11247">
        <f t="shared" si="350"/>
        <v>0</v>
      </c>
      <c r="G11247">
        <f t="shared" ca="1" si="351"/>
        <v>0</v>
      </c>
    </row>
    <row r="11248" spans="1:7" x14ac:dyDescent="0.25">
      <c r="A11248" t="s">
        <v>13556</v>
      </c>
      <c r="B11248" t="s">
        <v>1958</v>
      </c>
      <c r="C11248" s="4">
        <v>15095</v>
      </c>
      <c r="D11248">
        <v>4487905370</v>
      </c>
      <c r="E11248">
        <f>VLOOKUP(D11248,  base_salary!A:A, 1, FALSE)</f>
        <v>4487905370</v>
      </c>
      <c r="F11248">
        <f t="shared" si="350"/>
        <v>0</v>
      </c>
      <c r="G11248">
        <f t="shared" ca="1" si="351"/>
        <v>0</v>
      </c>
    </row>
    <row r="11249" spans="1:7" x14ac:dyDescent="0.25">
      <c r="A11249" t="s">
        <v>13557</v>
      </c>
      <c r="B11249" t="s">
        <v>2488</v>
      </c>
      <c r="C11249" s="4">
        <v>52754</v>
      </c>
      <c r="D11249">
        <v>8162941088</v>
      </c>
      <c r="E11249">
        <f>VLOOKUP(D11249,  base_salary!A:A, 1, FALSE)</f>
        <v>8162941088</v>
      </c>
      <c r="F11249">
        <f t="shared" si="350"/>
        <v>0</v>
      </c>
      <c r="G11249">
        <f t="shared" ca="1" si="351"/>
        <v>0</v>
      </c>
    </row>
    <row r="11250" spans="1:7" x14ac:dyDescent="0.25">
      <c r="A11250" t="s">
        <v>13558</v>
      </c>
      <c r="B11250" t="s">
        <v>2802</v>
      </c>
      <c r="C11250" s="4">
        <v>24987</v>
      </c>
      <c r="D11250">
        <v>5929508313</v>
      </c>
      <c r="E11250">
        <f>VLOOKUP(D11250,  base_salary!A:A, 1, FALSE)</f>
        <v>5929508313</v>
      </c>
      <c r="F11250">
        <f t="shared" si="350"/>
        <v>0</v>
      </c>
      <c r="G11250">
        <f t="shared" ca="1" si="351"/>
        <v>0</v>
      </c>
    </row>
    <row r="11251" spans="1:7" x14ac:dyDescent="0.25">
      <c r="A11251" t="s">
        <v>13559</v>
      </c>
      <c r="B11251" t="s">
        <v>2360</v>
      </c>
      <c r="C11251" s="4">
        <v>31824</v>
      </c>
      <c r="D11251">
        <v>4409014943</v>
      </c>
      <c r="E11251">
        <f>VLOOKUP(D11251,  base_salary!A:A, 1, FALSE)</f>
        <v>4409014943</v>
      </c>
      <c r="F11251">
        <f t="shared" si="350"/>
        <v>0</v>
      </c>
      <c r="G11251">
        <f t="shared" ca="1" si="351"/>
        <v>0</v>
      </c>
    </row>
    <row r="11252" spans="1:7" x14ac:dyDescent="0.25">
      <c r="A11252" t="s">
        <v>13560</v>
      </c>
      <c r="B11252" t="s">
        <v>2095</v>
      </c>
      <c r="C11252" s="4">
        <v>54005</v>
      </c>
      <c r="D11252">
        <v>5209112160</v>
      </c>
      <c r="E11252">
        <f>VLOOKUP(D11252,  base_salary!A:A, 1, FALSE)</f>
        <v>5209112160</v>
      </c>
      <c r="F11252">
        <f t="shared" si="350"/>
        <v>0</v>
      </c>
      <c r="G11252">
        <f t="shared" ca="1" si="351"/>
        <v>0</v>
      </c>
    </row>
    <row r="11253" spans="1:7" x14ac:dyDescent="0.25">
      <c r="A11253" t="s">
        <v>13561</v>
      </c>
      <c r="B11253" t="s">
        <v>1999</v>
      </c>
      <c r="C11253" s="4">
        <v>45036</v>
      </c>
      <c r="D11253">
        <v>8718856853</v>
      </c>
      <c r="E11253">
        <f>VLOOKUP(D11253,  base_salary!A:A, 1, FALSE)</f>
        <v>8718856853</v>
      </c>
      <c r="F11253">
        <f t="shared" si="350"/>
        <v>0</v>
      </c>
      <c r="G11253">
        <f t="shared" ca="1" si="351"/>
        <v>0</v>
      </c>
    </row>
    <row r="11254" spans="1:7" x14ac:dyDescent="0.25">
      <c r="A11254" t="s">
        <v>13562</v>
      </c>
      <c r="B11254" t="s">
        <v>2459</v>
      </c>
      <c r="C11254" s="4">
        <v>18281</v>
      </c>
      <c r="D11254">
        <v>1659448174</v>
      </c>
      <c r="E11254">
        <f>VLOOKUP(D11254,  base_salary!A:A, 1, FALSE)</f>
        <v>1659448174</v>
      </c>
      <c r="F11254">
        <f t="shared" si="350"/>
        <v>0</v>
      </c>
      <c r="G11254">
        <f t="shared" ca="1" si="351"/>
        <v>0</v>
      </c>
    </row>
    <row r="11255" spans="1:7" x14ac:dyDescent="0.25">
      <c r="A11255" t="s">
        <v>13563</v>
      </c>
      <c r="B11255" t="s">
        <v>2951</v>
      </c>
      <c r="C11255" s="4">
        <v>45185</v>
      </c>
      <c r="D11255">
        <v>1081492333</v>
      </c>
      <c r="E11255">
        <f>VLOOKUP(D11255,  base_salary!A:A, 1, FALSE)</f>
        <v>1081492333</v>
      </c>
      <c r="F11255">
        <f t="shared" si="350"/>
        <v>0</v>
      </c>
      <c r="G11255">
        <f t="shared" ca="1" si="351"/>
        <v>0</v>
      </c>
    </row>
    <row r="11256" spans="1:7" x14ac:dyDescent="0.25">
      <c r="A11256" t="s">
        <v>13564</v>
      </c>
      <c r="B11256" t="s">
        <v>1995</v>
      </c>
      <c r="C11256" s="4">
        <v>30524</v>
      </c>
      <c r="D11256">
        <v>3507341514</v>
      </c>
      <c r="E11256">
        <f>VLOOKUP(D11256,  base_salary!A:A, 1, FALSE)</f>
        <v>3507341514</v>
      </c>
      <c r="F11256">
        <f t="shared" si="350"/>
        <v>0</v>
      </c>
      <c r="G11256">
        <f t="shared" ca="1" si="351"/>
        <v>0</v>
      </c>
    </row>
    <row r="11257" spans="1:7" x14ac:dyDescent="0.25">
      <c r="A11257" t="s">
        <v>13565</v>
      </c>
      <c r="B11257" t="s">
        <v>2246</v>
      </c>
      <c r="C11257" s="4">
        <v>10285</v>
      </c>
      <c r="D11257">
        <v>4698538416</v>
      </c>
      <c r="E11257">
        <f>VLOOKUP(D11257,  base_salary!A:A, 1, FALSE)</f>
        <v>4698538416</v>
      </c>
      <c r="F11257">
        <f t="shared" si="350"/>
        <v>0</v>
      </c>
      <c r="G11257">
        <f t="shared" ca="1" si="351"/>
        <v>0</v>
      </c>
    </row>
    <row r="11258" spans="1:7" x14ac:dyDescent="0.25">
      <c r="A11258" t="s">
        <v>13566</v>
      </c>
      <c r="B11258" t="s">
        <v>2343</v>
      </c>
      <c r="C11258" s="4">
        <v>20581</v>
      </c>
      <c r="D11258">
        <v>1518783783</v>
      </c>
      <c r="E11258">
        <f>VLOOKUP(D11258,  base_salary!A:A, 1, FALSE)</f>
        <v>1518783783</v>
      </c>
      <c r="F11258">
        <f t="shared" si="350"/>
        <v>0</v>
      </c>
      <c r="G11258">
        <f t="shared" ca="1" si="351"/>
        <v>0</v>
      </c>
    </row>
    <row r="11259" spans="1:7" x14ac:dyDescent="0.25">
      <c r="A11259" t="s">
        <v>13567</v>
      </c>
      <c r="B11259" t="s">
        <v>2574</v>
      </c>
      <c r="C11259" s="4">
        <v>40789</v>
      </c>
      <c r="D11259">
        <v>2185059785</v>
      </c>
      <c r="E11259">
        <f>VLOOKUP(D11259,  base_salary!A:A, 1, FALSE)</f>
        <v>2185059785</v>
      </c>
      <c r="F11259">
        <f t="shared" si="350"/>
        <v>0</v>
      </c>
      <c r="G11259">
        <f t="shared" ca="1" si="351"/>
        <v>0</v>
      </c>
    </row>
    <row r="11260" spans="1:7" x14ac:dyDescent="0.25">
      <c r="A11260" t="s">
        <v>13568</v>
      </c>
      <c r="B11260" t="s">
        <v>3050</v>
      </c>
      <c r="C11260" s="4">
        <v>42832</v>
      </c>
      <c r="D11260">
        <v>8603912793</v>
      </c>
      <c r="E11260">
        <f>VLOOKUP(D11260,  base_salary!A:A, 1, FALSE)</f>
        <v>8603912793</v>
      </c>
      <c r="F11260">
        <f t="shared" si="350"/>
        <v>0</v>
      </c>
      <c r="G11260">
        <f t="shared" ca="1" si="351"/>
        <v>0</v>
      </c>
    </row>
    <row r="11261" spans="1:7" x14ac:dyDescent="0.25">
      <c r="A11261" t="s">
        <v>13569</v>
      </c>
      <c r="B11261" t="s">
        <v>1976</v>
      </c>
      <c r="C11261" s="4">
        <v>55098</v>
      </c>
      <c r="D11261">
        <v>7402856011</v>
      </c>
      <c r="E11261">
        <f>VLOOKUP(D11261,  base_salary!A:A, 1, FALSE)</f>
        <v>7402856011</v>
      </c>
      <c r="F11261">
        <f t="shared" si="350"/>
        <v>0</v>
      </c>
      <c r="G11261">
        <f t="shared" ca="1" si="351"/>
        <v>0</v>
      </c>
    </row>
    <row r="11262" spans="1:7" x14ac:dyDescent="0.25">
      <c r="A11262" t="s">
        <v>13570</v>
      </c>
      <c r="B11262" t="s">
        <v>2951</v>
      </c>
      <c r="C11262" s="4">
        <v>55023</v>
      </c>
      <c r="D11262">
        <v>325547246</v>
      </c>
      <c r="E11262">
        <f>VLOOKUP(D11262,  base_salary!A:A, 1, FALSE)</f>
        <v>325547246</v>
      </c>
      <c r="F11262">
        <f t="shared" si="350"/>
        <v>0</v>
      </c>
      <c r="G11262">
        <f t="shared" ca="1" si="351"/>
        <v>0</v>
      </c>
    </row>
    <row r="11263" spans="1:7" x14ac:dyDescent="0.25">
      <c r="A11263" t="s">
        <v>13571</v>
      </c>
      <c r="B11263" t="s">
        <v>2790</v>
      </c>
      <c r="C11263" s="4">
        <v>33482</v>
      </c>
      <c r="D11263">
        <v>7659816853</v>
      </c>
      <c r="E11263">
        <f>VLOOKUP(D11263,  base_salary!A:A, 1, FALSE)</f>
        <v>7659816853</v>
      </c>
      <c r="F11263">
        <f t="shared" si="350"/>
        <v>0</v>
      </c>
      <c r="G11263">
        <f t="shared" ca="1" si="351"/>
        <v>0</v>
      </c>
    </row>
    <row r="11264" spans="1:7" x14ac:dyDescent="0.25">
      <c r="A11264" t="s">
        <v>13572</v>
      </c>
      <c r="B11264" t="s">
        <v>2517</v>
      </c>
      <c r="C11264" s="4">
        <v>36848</v>
      </c>
      <c r="D11264">
        <v>3060876401</v>
      </c>
      <c r="E11264">
        <f>VLOOKUP(D11264,  base_salary!A:A, 1, FALSE)</f>
        <v>3060876401</v>
      </c>
      <c r="F11264">
        <f t="shared" si="350"/>
        <v>0</v>
      </c>
      <c r="G11264">
        <f t="shared" ca="1" si="351"/>
        <v>0</v>
      </c>
    </row>
    <row r="11265" spans="1:7" x14ac:dyDescent="0.25">
      <c r="A11265" t="s">
        <v>13573</v>
      </c>
      <c r="B11265" t="s">
        <v>2223</v>
      </c>
      <c r="C11265" s="4">
        <v>15390</v>
      </c>
      <c r="D11265">
        <v>7885796000</v>
      </c>
      <c r="E11265">
        <f>VLOOKUP(D11265,  base_salary!A:A, 1, FALSE)</f>
        <v>7885796000</v>
      </c>
      <c r="F11265">
        <f t="shared" si="350"/>
        <v>0</v>
      </c>
      <c r="G11265">
        <f t="shared" ca="1" si="351"/>
        <v>0</v>
      </c>
    </row>
    <row r="11266" spans="1:7" x14ac:dyDescent="0.25">
      <c r="A11266" t="s">
        <v>13574</v>
      </c>
      <c r="B11266" t="s">
        <v>2452</v>
      </c>
      <c r="C11266" s="4">
        <v>51221</v>
      </c>
      <c r="D11266">
        <v>7140803102</v>
      </c>
      <c r="E11266">
        <f>VLOOKUP(D11266,  base_salary!A:A, 1, FALSE)</f>
        <v>7140803102</v>
      </c>
      <c r="F11266">
        <f t="shared" si="350"/>
        <v>0</v>
      </c>
      <c r="G11266">
        <f t="shared" ca="1" si="351"/>
        <v>0</v>
      </c>
    </row>
    <row r="11267" spans="1:7" x14ac:dyDescent="0.25">
      <c r="A11267" t="s">
        <v>13575</v>
      </c>
      <c r="B11267" t="s">
        <v>2731</v>
      </c>
      <c r="C11267" s="4">
        <v>10203</v>
      </c>
      <c r="D11267">
        <v>7192290785</v>
      </c>
      <c r="E11267">
        <f>VLOOKUP(D11267,  base_salary!A:A, 1, FALSE)</f>
        <v>7192290785</v>
      </c>
      <c r="F11267">
        <f t="shared" ref="F11267:F11330" si="352">IF(ISERROR(E11267), 1, 0)</f>
        <v>0</v>
      </c>
      <c r="G11267">
        <f t="shared" ref="G11267:G11330" ca="1" si="353">SUM(G:G)</f>
        <v>0</v>
      </c>
    </row>
    <row r="11268" spans="1:7" x14ac:dyDescent="0.25">
      <c r="A11268" t="s">
        <v>13576</v>
      </c>
      <c r="B11268" t="s">
        <v>2574</v>
      </c>
      <c r="C11268" s="4">
        <v>16220</v>
      </c>
      <c r="D11268">
        <v>3127459866</v>
      </c>
      <c r="E11268">
        <f>VLOOKUP(D11268,  base_salary!A:A, 1, FALSE)</f>
        <v>3127459866</v>
      </c>
      <c r="F11268">
        <f t="shared" si="352"/>
        <v>0</v>
      </c>
      <c r="G11268">
        <f t="shared" ca="1" si="353"/>
        <v>0</v>
      </c>
    </row>
    <row r="11269" spans="1:7" x14ac:dyDescent="0.25">
      <c r="A11269" t="s">
        <v>13577</v>
      </c>
      <c r="B11269" t="s">
        <v>2269</v>
      </c>
      <c r="C11269" s="4">
        <v>55744</v>
      </c>
      <c r="D11269">
        <v>6209983448</v>
      </c>
      <c r="E11269">
        <f>VLOOKUP(D11269,  base_salary!A:A, 1, FALSE)</f>
        <v>6209983448</v>
      </c>
      <c r="F11269">
        <f t="shared" si="352"/>
        <v>0</v>
      </c>
      <c r="G11269">
        <f t="shared" ca="1" si="353"/>
        <v>0</v>
      </c>
    </row>
    <row r="11270" spans="1:7" x14ac:dyDescent="0.25">
      <c r="A11270" t="s">
        <v>13578</v>
      </c>
      <c r="B11270" t="s">
        <v>3873</v>
      </c>
      <c r="C11270" s="4">
        <v>45755</v>
      </c>
      <c r="D11270">
        <v>6988089128</v>
      </c>
      <c r="E11270">
        <f>VLOOKUP(D11270,  base_salary!A:A, 1, FALSE)</f>
        <v>6988089128</v>
      </c>
      <c r="F11270">
        <f t="shared" si="352"/>
        <v>0</v>
      </c>
      <c r="G11270">
        <f t="shared" ca="1" si="353"/>
        <v>0</v>
      </c>
    </row>
    <row r="11271" spans="1:7" x14ac:dyDescent="0.25">
      <c r="A11271" t="s">
        <v>13579</v>
      </c>
      <c r="B11271" t="s">
        <v>2800</v>
      </c>
      <c r="C11271" s="4">
        <v>14756</v>
      </c>
      <c r="D11271">
        <v>8705788102</v>
      </c>
      <c r="E11271">
        <f>VLOOKUP(D11271,  base_salary!A:A, 1, FALSE)</f>
        <v>8705788102</v>
      </c>
      <c r="F11271">
        <f t="shared" si="352"/>
        <v>0</v>
      </c>
      <c r="G11271">
        <f t="shared" ca="1" si="353"/>
        <v>0</v>
      </c>
    </row>
    <row r="11272" spans="1:7" x14ac:dyDescent="0.25">
      <c r="A11272" t="s">
        <v>13580</v>
      </c>
      <c r="B11272" t="s">
        <v>1938</v>
      </c>
      <c r="C11272" s="4">
        <v>16968</v>
      </c>
      <c r="D11272">
        <v>3524504531</v>
      </c>
      <c r="E11272">
        <f>VLOOKUP(D11272,  base_salary!A:A, 1, FALSE)</f>
        <v>3524504531</v>
      </c>
      <c r="F11272">
        <f t="shared" si="352"/>
        <v>0</v>
      </c>
      <c r="G11272">
        <f t="shared" ca="1" si="353"/>
        <v>0</v>
      </c>
    </row>
    <row r="11273" spans="1:7" x14ac:dyDescent="0.25">
      <c r="A11273" t="s">
        <v>13581</v>
      </c>
      <c r="B11273" t="s">
        <v>2680</v>
      </c>
      <c r="C11273" s="4">
        <v>32300</v>
      </c>
      <c r="D11273">
        <v>715518151</v>
      </c>
      <c r="E11273">
        <f>VLOOKUP(D11273,  base_salary!A:A, 1, FALSE)</f>
        <v>715518151</v>
      </c>
      <c r="F11273">
        <f t="shared" si="352"/>
        <v>0</v>
      </c>
      <c r="G11273">
        <f t="shared" ca="1" si="353"/>
        <v>0</v>
      </c>
    </row>
    <row r="11274" spans="1:7" x14ac:dyDescent="0.25">
      <c r="A11274" t="s">
        <v>13582</v>
      </c>
      <c r="B11274" t="s">
        <v>2335</v>
      </c>
      <c r="C11274" s="4">
        <v>37345</v>
      </c>
      <c r="D11274">
        <v>8223052873</v>
      </c>
      <c r="E11274">
        <f>VLOOKUP(D11274,  base_salary!A:A, 1, FALSE)</f>
        <v>8223052873</v>
      </c>
      <c r="F11274">
        <f t="shared" si="352"/>
        <v>0</v>
      </c>
      <c r="G11274">
        <f t="shared" ca="1" si="353"/>
        <v>0</v>
      </c>
    </row>
    <row r="11275" spans="1:7" x14ac:dyDescent="0.25">
      <c r="A11275" t="s">
        <v>13583</v>
      </c>
      <c r="B11275" t="s">
        <v>2393</v>
      </c>
      <c r="C11275" s="4">
        <v>37201</v>
      </c>
      <c r="D11275">
        <v>2259282237</v>
      </c>
      <c r="E11275">
        <f>VLOOKUP(D11275,  base_salary!A:A, 1, FALSE)</f>
        <v>2259282237</v>
      </c>
      <c r="F11275">
        <f t="shared" si="352"/>
        <v>0</v>
      </c>
      <c r="G11275">
        <f t="shared" ca="1" si="353"/>
        <v>0</v>
      </c>
    </row>
    <row r="11276" spans="1:7" x14ac:dyDescent="0.25">
      <c r="A11276" t="s">
        <v>13584</v>
      </c>
      <c r="B11276" t="s">
        <v>1956</v>
      </c>
      <c r="C11276" s="4">
        <v>53004</v>
      </c>
      <c r="D11276">
        <v>2885061928</v>
      </c>
      <c r="E11276">
        <f>VLOOKUP(D11276,  base_salary!A:A, 1, FALSE)</f>
        <v>2885061928</v>
      </c>
      <c r="F11276">
        <f t="shared" si="352"/>
        <v>0</v>
      </c>
      <c r="G11276">
        <f t="shared" ca="1" si="353"/>
        <v>0</v>
      </c>
    </row>
    <row r="11277" spans="1:7" x14ac:dyDescent="0.25">
      <c r="A11277" t="s">
        <v>13585</v>
      </c>
      <c r="B11277" t="s">
        <v>2931</v>
      </c>
      <c r="C11277" s="4">
        <v>54253</v>
      </c>
      <c r="D11277">
        <v>2670196322</v>
      </c>
      <c r="E11277">
        <f>VLOOKUP(D11277,  base_salary!A:A, 1, FALSE)</f>
        <v>2670196322</v>
      </c>
      <c r="F11277">
        <f t="shared" si="352"/>
        <v>0</v>
      </c>
      <c r="G11277">
        <f t="shared" ca="1" si="353"/>
        <v>0</v>
      </c>
    </row>
    <row r="11278" spans="1:7" x14ac:dyDescent="0.25">
      <c r="A11278" t="s">
        <v>13586</v>
      </c>
      <c r="B11278" t="s">
        <v>2606</v>
      </c>
      <c r="C11278" s="4">
        <v>52271</v>
      </c>
      <c r="D11278">
        <v>7467563949</v>
      </c>
      <c r="E11278">
        <f>VLOOKUP(D11278,  base_salary!A:A, 1, FALSE)</f>
        <v>7467563949</v>
      </c>
      <c r="F11278">
        <f t="shared" si="352"/>
        <v>0</v>
      </c>
      <c r="G11278">
        <f t="shared" ca="1" si="353"/>
        <v>0</v>
      </c>
    </row>
    <row r="11279" spans="1:7" x14ac:dyDescent="0.25">
      <c r="A11279" t="s">
        <v>13587</v>
      </c>
      <c r="B11279" t="s">
        <v>2223</v>
      </c>
      <c r="C11279" s="4">
        <v>56365</v>
      </c>
      <c r="D11279">
        <v>8462409454</v>
      </c>
      <c r="E11279">
        <f>VLOOKUP(D11279,  base_salary!A:A, 1, FALSE)</f>
        <v>8462409454</v>
      </c>
      <c r="F11279">
        <f t="shared" si="352"/>
        <v>0</v>
      </c>
      <c r="G11279">
        <f t="shared" ca="1" si="353"/>
        <v>0</v>
      </c>
    </row>
    <row r="11280" spans="1:7" x14ac:dyDescent="0.25">
      <c r="A11280" t="s">
        <v>13588</v>
      </c>
      <c r="B11280" t="s">
        <v>2736</v>
      </c>
      <c r="C11280" s="4">
        <v>39337</v>
      </c>
      <c r="D11280">
        <v>6260817967</v>
      </c>
      <c r="E11280">
        <f>VLOOKUP(D11280,  base_salary!A:A, 1, FALSE)</f>
        <v>6260817967</v>
      </c>
      <c r="F11280">
        <f t="shared" si="352"/>
        <v>0</v>
      </c>
      <c r="G11280">
        <f t="shared" ca="1" si="353"/>
        <v>0</v>
      </c>
    </row>
    <row r="11281" spans="1:7" x14ac:dyDescent="0.25">
      <c r="A11281" t="s">
        <v>13589</v>
      </c>
      <c r="B11281" t="s">
        <v>2069</v>
      </c>
      <c r="C11281" s="4">
        <v>50415</v>
      </c>
      <c r="D11281">
        <v>4548725172</v>
      </c>
      <c r="E11281">
        <f>VLOOKUP(D11281,  base_salary!A:A, 1, FALSE)</f>
        <v>4548725172</v>
      </c>
      <c r="F11281">
        <f t="shared" si="352"/>
        <v>0</v>
      </c>
      <c r="G11281">
        <f t="shared" ca="1" si="353"/>
        <v>0</v>
      </c>
    </row>
    <row r="11282" spans="1:7" x14ac:dyDescent="0.25">
      <c r="A11282" t="s">
        <v>13590</v>
      </c>
      <c r="B11282" t="s">
        <v>2260</v>
      </c>
      <c r="C11282" s="4">
        <v>46631</v>
      </c>
      <c r="D11282">
        <v>3016741628</v>
      </c>
      <c r="E11282">
        <f>VLOOKUP(D11282,  base_salary!A:A, 1, FALSE)</f>
        <v>3016741628</v>
      </c>
      <c r="F11282">
        <f t="shared" si="352"/>
        <v>0</v>
      </c>
      <c r="G11282">
        <f t="shared" ca="1" si="353"/>
        <v>0</v>
      </c>
    </row>
    <row r="11283" spans="1:7" x14ac:dyDescent="0.25">
      <c r="A11283" t="s">
        <v>13591</v>
      </c>
      <c r="B11283" t="s">
        <v>2606</v>
      </c>
      <c r="C11283" s="4">
        <v>49714</v>
      </c>
      <c r="D11283">
        <v>4482855448</v>
      </c>
      <c r="E11283">
        <f>VLOOKUP(D11283,  base_salary!A:A, 1, FALSE)</f>
        <v>4482855448</v>
      </c>
      <c r="F11283">
        <f t="shared" si="352"/>
        <v>0</v>
      </c>
      <c r="G11283">
        <f t="shared" ca="1" si="353"/>
        <v>0</v>
      </c>
    </row>
    <row r="11284" spans="1:7" x14ac:dyDescent="0.25">
      <c r="A11284" t="s">
        <v>13592</v>
      </c>
      <c r="B11284" t="s">
        <v>3487</v>
      </c>
      <c r="C11284" s="4">
        <v>10222</v>
      </c>
      <c r="D11284">
        <v>8445779583</v>
      </c>
      <c r="E11284">
        <f>VLOOKUP(D11284,  base_salary!A:A, 1, FALSE)</f>
        <v>8445779583</v>
      </c>
      <c r="F11284">
        <f t="shared" si="352"/>
        <v>0</v>
      </c>
      <c r="G11284">
        <f t="shared" ca="1" si="353"/>
        <v>0</v>
      </c>
    </row>
    <row r="11285" spans="1:7" x14ac:dyDescent="0.25">
      <c r="A11285" t="s">
        <v>13593</v>
      </c>
      <c r="B11285" t="s">
        <v>2563</v>
      </c>
      <c r="C11285" s="4">
        <v>49047</v>
      </c>
      <c r="D11285">
        <v>2314136845</v>
      </c>
      <c r="E11285">
        <f>VLOOKUP(D11285,  base_salary!A:A, 1, FALSE)</f>
        <v>2314136845</v>
      </c>
      <c r="F11285">
        <f t="shared" si="352"/>
        <v>0</v>
      </c>
      <c r="G11285">
        <f t="shared" ca="1" si="353"/>
        <v>0</v>
      </c>
    </row>
    <row r="11286" spans="1:7" x14ac:dyDescent="0.25">
      <c r="A11286" t="s">
        <v>13594</v>
      </c>
      <c r="B11286" t="s">
        <v>2026</v>
      </c>
      <c r="C11286" s="4">
        <v>58940</v>
      </c>
      <c r="D11286">
        <v>4866916575</v>
      </c>
      <c r="E11286">
        <f>VLOOKUP(D11286,  base_salary!A:A, 1, FALSE)</f>
        <v>4866916575</v>
      </c>
      <c r="F11286">
        <f t="shared" si="352"/>
        <v>0</v>
      </c>
      <c r="G11286">
        <f t="shared" ca="1" si="353"/>
        <v>0</v>
      </c>
    </row>
    <row r="11287" spans="1:7" x14ac:dyDescent="0.25">
      <c r="A11287" t="s">
        <v>13595</v>
      </c>
      <c r="B11287" t="s">
        <v>2466</v>
      </c>
      <c r="C11287" s="4">
        <v>59644</v>
      </c>
      <c r="D11287">
        <v>7286297414</v>
      </c>
      <c r="E11287">
        <f>VLOOKUP(D11287,  base_salary!A:A, 1, FALSE)</f>
        <v>7286297414</v>
      </c>
      <c r="F11287">
        <f t="shared" si="352"/>
        <v>0</v>
      </c>
      <c r="G11287">
        <f t="shared" ca="1" si="353"/>
        <v>0</v>
      </c>
    </row>
    <row r="11288" spans="1:7" x14ac:dyDescent="0.25">
      <c r="A11288" t="s">
        <v>13596</v>
      </c>
      <c r="B11288" t="s">
        <v>2139</v>
      </c>
      <c r="C11288" s="4">
        <v>22160</v>
      </c>
      <c r="D11288">
        <v>4967603564</v>
      </c>
      <c r="E11288">
        <f>VLOOKUP(D11288,  base_salary!A:A, 1, FALSE)</f>
        <v>4967603564</v>
      </c>
      <c r="F11288">
        <f t="shared" si="352"/>
        <v>0</v>
      </c>
      <c r="G11288">
        <f t="shared" ca="1" si="353"/>
        <v>0</v>
      </c>
    </row>
    <row r="11289" spans="1:7" x14ac:dyDescent="0.25">
      <c r="A11289" t="s">
        <v>13597</v>
      </c>
      <c r="B11289" t="s">
        <v>2507</v>
      </c>
      <c r="C11289" s="4">
        <v>44299</v>
      </c>
      <c r="D11289">
        <v>8289594380</v>
      </c>
      <c r="E11289">
        <f>VLOOKUP(D11289,  base_salary!A:A, 1, FALSE)</f>
        <v>8289594380</v>
      </c>
      <c r="F11289">
        <f t="shared" si="352"/>
        <v>0</v>
      </c>
      <c r="G11289">
        <f t="shared" ca="1" si="353"/>
        <v>0</v>
      </c>
    </row>
    <row r="11290" spans="1:7" x14ac:dyDescent="0.25">
      <c r="A11290" t="s">
        <v>13598</v>
      </c>
      <c r="B11290" t="s">
        <v>1991</v>
      </c>
      <c r="C11290" s="4">
        <v>35978</v>
      </c>
      <c r="D11290">
        <v>6402318035</v>
      </c>
      <c r="E11290">
        <f>VLOOKUP(D11290,  base_salary!A:A, 1, FALSE)</f>
        <v>6402318035</v>
      </c>
      <c r="F11290">
        <f t="shared" si="352"/>
        <v>0</v>
      </c>
      <c r="G11290">
        <f t="shared" ca="1" si="353"/>
        <v>0</v>
      </c>
    </row>
    <row r="11291" spans="1:7" x14ac:dyDescent="0.25">
      <c r="A11291" t="s">
        <v>13599</v>
      </c>
      <c r="B11291" t="s">
        <v>2478</v>
      </c>
      <c r="C11291" s="4">
        <v>25915</v>
      </c>
      <c r="D11291">
        <v>8685064791</v>
      </c>
      <c r="E11291">
        <f>VLOOKUP(D11291,  base_salary!A:A, 1, FALSE)</f>
        <v>8685064791</v>
      </c>
      <c r="F11291">
        <f t="shared" si="352"/>
        <v>0</v>
      </c>
      <c r="G11291">
        <f t="shared" ca="1" si="353"/>
        <v>0</v>
      </c>
    </row>
    <row r="11292" spans="1:7" x14ac:dyDescent="0.25">
      <c r="A11292" t="s">
        <v>13600</v>
      </c>
      <c r="B11292" t="s">
        <v>2873</v>
      </c>
      <c r="C11292" s="4">
        <v>11293</v>
      </c>
      <c r="D11292">
        <v>2670196322</v>
      </c>
      <c r="E11292">
        <f>VLOOKUP(D11292,  base_salary!A:A, 1, FALSE)</f>
        <v>2670196322</v>
      </c>
      <c r="F11292">
        <f t="shared" si="352"/>
        <v>0</v>
      </c>
      <c r="G11292">
        <f t="shared" ca="1" si="353"/>
        <v>0</v>
      </c>
    </row>
    <row r="11293" spans="1:7" x14ac:dyDescent="0.25">
      <c r="A11293" t="s">
        <v>13601</v>
      </c>
      <c r="B11293" t="s">
        <v>2325</v>
      </c>
      <c r="C11293" s="4">
        <v>12707</v>
      </c>
      <c r="D11293">
        <v>8673837456</v>
      </c>
      <c r="E11293">
        <f>VLOOKUP(D11293,  base_salary!A:A, 1, FALSE)</f>
        <v>8673837456</v>
      </c>
      <c r="F11293">
        <f t="shared" si="352"/>
        <v>0</v>
      </c>
      <c r="G11293">
        <f t="shared" ca="1" si="353"/>
        <v>0</v>
      </c>
    </row>
    <row r="11294" spans="1:7" x14ac:dyDescent="0.25">
      <c r="A11294" t="s">
        <v>13602</v>
      </c>
      <c r="B11294" t="s">
        <v>2298</v>
      </c>
      <c r="C11294" s="4">
        <v>51862</v>
      </c>
      <c r="D11294">
        <v>5153694038</v>
      </c>
      <c r="E11294">
        <f>VLOOKUP(D11294,  base_salary!A:A, 1, FALSE)</f>
        <v>5153694038</v>
      </c>
      <c r="F11294">
        <f t="shared" si="352"/>
        <v>0</v>
      </c>
      <c r="G11294">
        <f t="shared" ca="1" si="353"/>
        <v>0</v>
      </c>
    </row>
    <row r="11295" spans="1:7" x14ac:dyDescent="0.25">
      <c r="A11295" t="s">
        <v>13603</v>
      </c>
      <c r="B11295" t="s">
        <v>2103</v>
      </c>
      <c r="C11295" s="4">
        <v>52215</v>
      </c>
      <c r="D11295">
        <v>2136806068</v>
      </c>
      <c r="E11295">
        <f>VLOOKUP(D11295,  base_salary!A:A, 1, FALSE)</f>
        <v>2136806068</v>
      </c>
      <c r="F11295">
        <f t="shared" si="352"/>
        <v>0</v>
      </c>
      <c r="G11295">
        <f t="shared" ca="1" si="353"/>
        <v>0</v>
      </c>
    </row>
    <row r="11296" spans="1:7" x14ac:dyDescent="0.25">
      <c r="A11296" t="s">
        <v>13604</v>
      </c>
      <c r="B11296" t="s">
        <v>2484</v>
      </c>
      <c r="C11296" s="4">
        <v>48441</v>
      </c>
      <c r="D11296">
        <v>4162153728</v>
      </c>
      <c r="E11296">
        <f>VLOOKUP(D11296,  base_salary!A:A, 1, FALSE)</f>
        <v>4162153728</v>
      </c>
      <c r="F11296">
        <f t="shared" si="352"/>
        <v>0</v>
      </c>
      <c r="G11296">
        <f t="shared" ca="1" si="353"/>
        <v>0</v>
      </c>
    </row>
    <row r="11297" spans="1:7" x14ac:dyDescent="0.25">
      <c r="A11297" t="s">
        <v>13605</v>
      </c>
      <c r="B11297" t="s">
        <v>2030</v>
      </c>
      <c r="C11297" s="4">
        <v>12685</v>
      </c>
      <c r="D11297">
        <v>2958692264</v>
      </c>
      <c r="E11297">
        <f>VLOOKUP(D11297,  base_salary!A:A, 1, FALSE)</f>
        <v>2958692264</v>
      </c>
      <c r="F11297">
        <f t="shared" si="352"/>
        <v>0</v>
      </c>
      <c r="G11297">
        <f t="shared" ca="1" si="353"/>
        <v>0</v>
      </c>
    </row>
    <row r="11298" spans="1:7" x14ac:dyDescent="0.25">
      <c r="A11298" t="s">
        <v>13606</v>
      </c>
      <c r="B11298" t="s">
        <v>2212</v>
      </c>
      <c r="C11298" s="4">
        <v>18212</v>
      </c>
      <c r="D11298">
        <v>8162941088</v>
      </c>
      <c r="E11298">
        <f>VLOOKUP(D11298,  base_salary!A:A, 1, FALSE)</f>
        <v>8162941088</v>
      </c>
      <c r="F11298">
        <f t="shared" si="352"/>
        <v>0</v>
      </c>
      <c r="G11298">
        <f t="shared" ca="1" si="353"/>
        <v>0</v>
      </c>
    </row>
    <row r="11299" spans="1:7" x14ac:dyDescent="0.25">
      <c r="A11299" t="s">
        <v>13607</v>
      </c>
      <c r="B11299" t="s">
        <v>1934</v>
      </c>
      <c r="C11299" s="4">
        <v>36625</v>
      </c>
      <c r="D11299">
        <v>9686840923</v>
      </c>
      <c r="E11299">
        <f>VLOOKUP(D11299,  base_salary!A:A, 1, FALSE)</f>
        <v>9686840923</v>
      </c>
      <c r="F11299">
        <f t="shared" si="352"/>
        <v>0</v>
      </c>
      <c r="G11299">
        <f t="shared" ca="1" si="353"/>
        <v>0</v>
      </c>
    </row>
    <row r="11300" spans="1:7" x14ac:dyDescent="0.25">
      <c r="A11300" t="s">
        <v>13608</v>
      </c>
      <c r="B11300" t="s">
        <v>2970</v>
      </c>
      <c r="C11300" s="4">
        <v>14495</v>
      </c>
      <c r="D11300">
        <v>7567063646</v>
      </c>
      <c r="E11300">
        <f>VLOOKUP(D11300,  base_salary!A:A, 1, FALSE)</f>
        <v>7567063646</v>
      </c>
      <c r="F11300">
        <f t="shared" si="352"/>
        <v>0</v>
      </c>
      <c r="G11300">
        <f t="shared" ca="1" si="353"/>
        <v>0</v>
      </c>
    </row>
    <row r="11301" spans="1:7" x14ac:dyDescent="0.25">
      <c r="A11301" t="s">
        <v>13609</v>
      </c>
      <c r="B11301" t="s">
        <v>2283</v>
      </c>
      <c r="C11301" s="4">
        <v>28551</v>
      </c>
      <c r="D11301">
        <v>1787288307</v>
      </c>
      <c r="E11301">
        <f>VLOOKUP(D11301,  base_salary!A:A, 1, FALSE)</f>
        <v>1787288307</v>
      </c>
      <c r="F11301">
        <f t="shared" si="352"/>
        <v>0</v>
      </c>
      <c r="G11301">
        <f t="shared" ca="1" si="353"/>
        <v>0</v>
      </c>
    </row>
    <row r="11302" spans="1:7" x14ac:dyDescent="0.25">
      <c r="A11302" t="s">
        <v>13610</v>
      </c>
      <c r="B11302" t="s">
        <v>2873</v>
      </c>
      <c r="C11302" s="4">
        <v>24737</v>
      </c>
      <c r="D11302">
        <v>2885061928</v>
      </c>
      <c r="E11302">
        <f>VLOOKUP(D11302,  base_salary!A:A, 1, FALSE)</f>
        <v>2885061928</v>
      </c>
      <c r="F11302">
        <f t="shared" si="352"/>
        <v>0</v>
      </c>
      <c r="G11302">
        <f t="shared" ca="1" si="353"/>
        <v>0</v>
      </c>
    </row>
    <row r="11303" spans="1:7" x14ac:dyDescent="0.25">
      <c r="A11303" t="s">
        <v>13611</v>
      </c>
      <c r="B11303" t="s">
        <v>2043</v>
      </c>
      <c r="C11303" s="4">
        <v>57876</v>
      </c>
      <c r="D11303">
        <v>8223052873</v>
      </c>
      <c r="E11303">
        <f>VLOOKUP(D11303,  base_salary!A:A, 1, FALSE)</f>
        <v>8223052873</v>
      </c>
      <c r="F11303">
        <f t="shared" si="352"/>
        <v>0</v>
      </c>
      <c r="G11303">
        <f t="shared" ca="1" si="353"/>
        <v>0</v>
      </c>
    </row>
    <row r="11304" spans="1:7" x14ac:dyDescent="0.25">
      <c r="A11304" t="s">
        <v>13612</v>
      </c>
      <c r="B11304" t="s">
        <v>2824</v>
      </c>
      <c r="C11304" s="4">
        <v>12271</v>
      </c>
      <c r="D11304">
        <v>6286877770</v>
      </c>
      <c r="E11304">
        <f>VLOOKUP(D11304,  base_salary!A:A, 1, FALSE)</f>
        <v>6286877770</v>
      </c>
      <c r="F11304">
        <f t="shared" si="352"/>
        <v>0</v>
      </c>
      <c r="G11304">
        <f t="shared" ca="1" si="353"/>
        <v>0</v>
      </c>
    </row>
    <row r="11305" spans="1:7" x14ac:dyDescent="0.25">
      <c r="A11305" t="s">
        <v>13613</v>
      </c>
      <c r="B11305" t="s">
        <v>2205</v>
      </c>
      <c r="C11305" s="4">
        <v>30577</v>
      </c>
      <c r="D11305">
        <v>8128449354</v>
      </c>
      <c r="E11305">
        <f>VLOOKUP(D11305,  base_salary!A:A, 1, FALSE)</f>
        <v>8128449354</v>
      </c>
      <c r="F11305">
        <f t="shared" si="352"/>
        <v>0</v>
      </c>
      <c r="G11305">
        <f t="shared" ca="1" si="353"/>
        <v>0</v>
      </c>
    </row>
    <row r="11306" spans="1:7" x14ac:dyDescent="0.25">
      <c r="A11306" t="s">
        <v>13614</v>
      </c>
      <c r="B11306" t="s">
        <v>1964</v>
      </c>
      <c r="C11306" s="4">
        <v>50668</v>
      </c>
      <c r="D11306">
        <v>2177097355</v>
      </c>
      <c r="E11306">
        <f>VLOOKUP(D11306,  base_salary!A:A, 1, FALSE)</f>
        <v>2177097355</v>
      </c>
      <c r="F11306">
        <f t="shared" si="352"/>
        <v>0</v>
      </c>
      <c r="G11306">
        <f t="shared" ca="1" si="353"/>
        <v>0</v>
      </c>
    </row>
    <row r="11307" spans="1:7" x14ac:dyDescent="0.25">
      <c r="A11307" t="s">
        <v>13615</v>
      </c>
      <c r="B11307" t="s">
        <v>1964</v>
      </c>
      <c r="C11307" s="4">
        <v>47348</v>
      </c>
      <c r="D11307">
        <v>6520635286</v>
      </c>
      <c r="E11307">
        <f>VLOOKUP(D11307,  base_salary!A:A, 1, FALSE)</f>
        <v>6520635286</v>
      </c>
      <c r="F11307">
        <f t="shared" si="352"/>
        <v>0</v>
      </c>
      <c r="G11307">
        <f t="shared" ca="1" si="353"/>
        <v>0</v>
      </c>
    </row>
    <row r="11308" spans="1:7" x14ac:dyDescent="0.25">
      <c r="A11308" t="s">
        <v>13616</v>
      </c>
      <c r="B11308" t="s">
        <v>2401</v>
      </c>
      <c r="C11308" s="4">
        <v>24664</v>
      </c>
      <c r="D11308">
        <v>7304628987</v>
      </c>
      <c r="E11308">
        <f>VLOOKUP(D11308,  base_salary!A:A, 1, FALSE)</f>
        <v>7304628987</v>
      </c>
      <c r="F11308">
        <f t="shared" si="352"/>
        <v>0</v>
      </c>
      <c r="G11308">
        <f t="shared" ca="1" si="353"/>
        <v>0</v>
      </c>
    </row>
    <row r="11309" spans="1:7" x14ac:dyDescent="0.25">
      <c r="A11309" t="s">
        <v>13617</v>
      </c>
      <c r="B11309" t="s">
        <v>2428</v>
      </c>
      <c r="C11309" s="4">
        <v>21920</v>
      </c>
      <c r="D11309">
        <v>1462119603</v>
      </c>
      <c r="E11309">
        <f>VLOOKUP(D11309,  base_salary!A:A, 1, FALSE)</f>
        <v>1462119603</v>
      </c>
      <c r="F11309">
        <f t="shared" si="352"/>
        <v>0</v>
      </c>
      <c r="G11309">
        <f t="shared" ca="1" si="353"/>
        <v>0</v>
      </c>
    </row>
    <row r="11310" spans="1:7" x14ac:dyDescent="0.25">
      <c r="A11310" t="s">
        <v>13618</v>
      </c>
      <c r="B11310" t="s">
        <v>3558</v>
      </c>
      <c r="C11310" s="4">
        <v>57988</v>
      </c>
      <c r="D11310">
        <v>1263903657</v>
      </c>
      <c r="E11310">
        <f>VLOOKUP(D11310,  base_salary!A:A, 1, FALSE)</f>
        <v>1263903657</v>
      </c>
      <c r="F11310">
        <f t="shared" si="352"/>
        <v>0</v>
      </c>
      <c r="G11310">
        <f t="shared" ca="1" si="353"/>
        <v>0</v>
      </c>
    </row>
    <row r="11311" spans="1:7" x14ac:dyDescent="0.25">
      <c r="A11311" t="s">
        <v>13619</v>
      </c>
      <c r="B11311" t="s">
        <v>2990</v>
      </c>
      <c r="C11311" s="4">
        <v>51727</v>
      </c>
      <c r="D11311">
        <v>2924550912</v>
      </c>
      <c r="E11311">
        <f>VLOOKUP(D11311,  base_salary!A:A, 1, FALSE)</f>
        <v>2924550912</v>
      </c>
      <c r="F11311">
        <f t="shared" si="352"/>
        <v>0</v>
      </c>
      <c r="G11311">
        <f t="shared" ca="1" si="353"/>
        <v>0</v>
      </c>
    </row>
    <row r="11312" spans="1:7" x14ac:dyDescent="0.25">
      <c r="A11312" t="s">
        <v>13620</v>
      </c>
      <c r="B11312" t="s">
        <v>3533</v>
      </c>
      <c r="C11312" s="4">
        <v>41264</v>
      </c>
      <c r="D11312">
        <v>9916787441</v>
      </c>
      <c r="E11312">
        <f>VLOOKUP(D11312,  base_salary!A:A, 1, FALSE)</f>
        <v>9916787441</v>
      </c>
      <c r="F11312">
        <f t="shared" si="352"/>
        <v>0</v>
      </c>
      <c r="G11312">
        <f t="shared" ca="1" si="353"/>
        <v>0</v>
      </c>
    </row>
    <row r="11313" spans="1:7" x14ac:dyDescent="0.25">
      <c r="A11313" t="s">
        <v>13621</v>
      </c>
      <c r="B11313" t="s">
        <v>2439</v>
      </c>
      <c r="C11313" s="4">
        <v>43072</v>
      </c>
      <c r="D11313">
        <v>4759627103</v>
      </c>
      <c r="E11313">
        <f>VLOOKUP(D11313,  base_salary!A:A, 1, FALSE)</f>
        <v>4759627103</v>
      </c>
      <c r="F11313">
        <f t="shared" si="352"/>
        <v>0</v>
      </c>
      <c r="G11313">
        <f t="shared" ca="1" si="353"/>
        <v>0</v>
      </c>
    </row>
    <row r="11314" spans="1:7" x14ac:dyDescent="0.25">
      <c r="A11314" t="s">
        <v>13622</v>
      </c>
      <c r="B11314" t="s">
        <v>3734</v>
      </c>
      <c r="C11314" s="4">
        <v>57921</v>
      </c>
      <c r="D11314">
        <v>116428384</v>
      </c>
      <c r="E11314">
        <f>VLOOKUP(D11314,  base_salary!A:A, 1, FALSE)</f>
        <v>116428384</v>
      </c>
      <c r="F11314">
        <f t="shared" si="352"/>
        <v>0</v>
      </c>
      <c r="G11314">
        <f t="shared" ca="1" si="353"/>
        <v>0</v>
      </c>
    </row>
    <row r="11315" spans="1:7" x14ac:dyDescent="0.25">
      <c r="A11315" t="s">
        <v>13623</v>
      </c>
      <c r="B11315" t="s">
        <v>2693</v>
      </c>
      <c r="C11315" s="4">
        <v>30943</v>
      </c>
      <c r="D11315">
        <v>8387947148</v>
      </c>
      <c r="E11315">
        <f>VLOOKUP(D11315,  base_salary!A:A, 1, FALSE)</f>
        <v>8387947148</v>
      </c>
      <c r="F11315">
        <f t="shared" si="352"/>
        <v>0</v>
      </c>
      <c r="G11315">
        <f t="shared" ca="1" si="353"/>
        <v>0</v>
      </c>
    </row>
    <row r="11316" spans="1:7" x14ac:dyDescent="0.25">
      <c r="A11316" t="s">
        <v>13624</v>
      </c>
      <c r="B11316" t="s">
        <v>2065</v>
      </c>
      <c r="C11316" s="4">
        <v>36280</v>
      </c>
      <c r="D11316">
        <v>3509620267</v>
      </c>
      <c r="E11316">
        <f>VLOOKUP(D11316,  base_salary!A:A, 1, FALSE)</f>
        <v>3509620267</v>
      </c>
      <c r="F11316">
        <f t="shared" si="352"/>
        <v>0</v>
      </c>
      <c r="G11316">
        <f t="shared" ca="1" si="353"/>
        <v>0</v>
      </c>
    </row>
    <row r="11317" spans="1:7" x14ac:dyDescent="0.25">
      <c r="A11317" t="s">
        <v>13625</v>
      </c>
      <c r="B11317" t="s">
        <v>2123</v>
      </c>
      <c r="C11317" s="4">
        <v>30457</v>
      </c>
      <c r="D11317">
        <v>7966083349</v>
      </c>
      <c r="E11317">
        <f>VLOOKUP(D11317,  base_salary!A:A, 1, FALSE)</f>
        <v>7966083349</v>
      </c>
      <c r="F11317">
        <f t="shared" si="352"/>
        <v>0</v>
      </c>
      <c r="G11317">
        <f t="shared" ca="1" si="353"/>
        <v>0</v>
      </c>
    </row>
    <row r="11318" spans="1:7" x14ac:dyDescent="0.25">
      <c r="A11318" t="s">
        <v>13626</v>
      </c>
      <c r="B11318" t="s">
        <v>2121</v>
      </c>
      <c r="C11318" s="4">
        <v>42379</v>
      </c>
      <c r="D11318">
        <v>7007279686</v>
      </c>
      <c r="E11318">
        <f>VLOOKUP(D11318,  base_salary!A:A, 1, FALSE)</f>
        <v>7007279686</v>
      </c>
      <c r="F11318">
        <f t="shared" si="352"/>
        <v>0</v>
      </c>
      <c r="G11318">
        <f t="shared" ca="1" si="353"/>
        <v>0</v>
      </c>
    </row>
    <row r="11319" spans="1:7" x14ac:dyDescent="0.25">
      <c r="A11319" t="s">
        <v>13627</v>
      </c>
      <c r="B11319" t="s">
        <v>1988</v>
      </c>
      <c r="C11319" s="4">
        <v>20962</v>
      </c>
      <c r="D11319">
        <v>556704134</v>
      </c>
      <c r="E11319">
        <f>VLOOKUP(D11319,  base_salary!A:A, 1, FALSE)</f>
        <v>556704134</v>
      </c>
      <c r="F11319">
        <f t="shared" si="352"/>
        <v>0</v>
      </c>
      <c r="G11319">
        <f t="shared" ca="1" si="353"/>
        <v>0</v>
      </c>
    </row>
    <row r="11320" spans="1:7" x14ac:dyDescent="0.25">
      <c r="A11320" t="s">
        <v>13628</v>
      </c>
      <c r="B11320" t="s">
        <v>2179</v>
      </c>
      <c r="C11320" s="4">
        <v>58287</v>
      </c>
      <c r="D11320">
        <v>5293354957</v>
      </c>
      <c r="E11320">
        <f>VLOOKUP(D11320,  base_salary!A:A, 1, FALSE)</f>
        <v>5293354957</v>
      </c>
      <c r="F11320">
        <f t="shared" si="352"/>
        <v>0</v>
      </c>
      <c r="G11320">
        <f t="shared" ca="1" si="353"/>
        <v>0</v>
      </c>
    </row>
    <row r="11321" spans="1:7" x14ac:dyDescent="0.25">
      <c r="A11321" t="s">
        <v>13629</v>
      </c>
      <c r="B11321" t="s">
        <v>2016</v>
      </c>
      <c r="C11321" s="4">
        <v>59272</v>
      </c>
      <c r="D11321">
        <v>1990335721</v>
      </c>
      <c r="E11321">
        <f>VLOOKUP(D11321,  base_salary!A:A, 1, FALSE)</f>
        <v>1990335721</v>
      </c>
      <c r="F11321">
        <f t="shared" si="352"/>
        <v>0</v>
      </c>
      <c r="G11321">
        <f t="shared" ca="1" si="353"/>
        <v>0</v>
      </c>
    </row>
    <row r="11322" spans="1:7" x14ac:dyDescent="0.25">
      <c r="A11322" t="s">
        <v>13630</v>
      </c>
      <c r="B11322" t="s">
        <v>2166</v>
      </c>
      <c r="C11322" s="4">
        <v>12508</v>
      </c>
      <c r="D11322">
        <v>4286367630</v>
      </c>
      <c r="E11322">
        <f>VLOOKUP(D11322,  base_salary!A:A, 1, FALSE)</f>
        <v>4286367630</v>
      </c>
      <c r="F11322">
        <f t="shared" si="352"/>
        <v>0</v>
      </c>
      <c r="G11322">
        <f t="shared" ca="1" si="353"/>
        <v>0</v>
      </c>
    </row>
    <row r="11323" spans="1:7" x14ac:dyDescent="0.25">
      <c r="A11323" t="s">
        <v>13631</v>
      </c>
      <c r="B11323" t="s">
        <v>2709</v>
      </c>
      <c r="C11323" s="4">
        <v>15977</v>
      </c>
      <c r="D11323">
        <v>4838770758</v>
      </c>
      <c r="E11323">
        <f>VLOOKUP(D11323,  base_salary!A:A, 1, FALSE)</f>
        <v>4838770758</v>
      </c>
      <c r="F11323">
        <f t="shared" si="352"/>
        <v>0</v>
      </c>
      <c r="G11323">
        <f t="shared" ca="1" si="353"/>
        <v>0</v>
      </c>
    </row>
    <row r="11324" spans="1:7" x14ac:dyDescent="0.25">
      <c r="A11324" t="s">
        <v>13632</v>
      </c>
      <c r="B11324" t="s">
        <v>2554</v>
      </c>
      <c r="C11324" s="4">
        <v>33069</v>
      </c>
      <c r="D11324">
        <v>513904581</v>
      </c>
      <c r="E11324">
        <f>VLOOKUP(D11324,  base_salary!A:A, 1, FALSE)</f>
        <v>513904581</v>
      </c>
      <c r="F11324">
        <f t="shared" si="352"/>
        <v>0</v>
      </c>
      <c r="G11324">
        <f t="shared" ca="1" si="353"/>
        <v>0</v>
      </c>
    </row>
    <row r="11325" spans="1:7" x14ac:dyDescent="0.25">
      <c r="A11325" t="s">
        <v>13633</v>
      </c>
      <c r="B11325" t="s">
        <v>2473</v>
      </c>
      <c r="C11325" s="4">
        <v>46327</v>
      </c>
      <c r="D11325">
        <v>6358114417</v>
      </c>
      <c r="E11325">
        <f>VLOOKUP(D11325,  base_salary!A:A, 1, FALSE)</f>
        <v>6358114417</v>
      </c>
      <c r="F11325">
        <f t="shared" si="352"/>
        <v>0</v>
      </c>
      <c r="G11325">
        <f t="shared" ca="1" si="353"/>
        <v>0</v>
      </c>
    </row>
    <row r="11326" spans="1:7" x14ac:dyDescent="0.25">
      <c r="A11326" t="s">
        <v>13634</v>
      </c>
      <c r="B11326" t="s">
        <v>2389</v>
      </c>
      <c r="C11326" s="4">
        <v>50215</v>
      </c>
      <c r="D11326">
        <v>1475796307</v>
      </c>
      <c r="E11326">
        <f>VLOOKUP(D11326,  base_salary!A:A, 1, FALSE)</f>
        <v>1475796307</v>
      </c>
      <c r="F11326">
        <f t="shared" si="352"/>
        <v>0</v>
      </c>
      <c r="G11326">
        <f t="shared" ca="1" si="353"/>
        <v>0</v>
      </c>
    </row>
    <row r="11327" spans="1:7" x14ac:dyDescent="0.25">
      <c r="A11327" t="s">
        <v>13635</v>
      </c>
      <c r="B11327" t="s">
        <v>2024</v>
      </c>
      <c r="C11327" s="4">
        <v>16855</v>
      </c>
      <c r="D11327">
        <v>4548725172</v>
      </c>
      <c r="E11327">
        <f>VLOOKUP(D11327,  base_salary!A:A, 1, FALSE)</f>
        <v>4548725172</v>
      </c>
      <c r="F11327">
        <f t="shared" si="352"/>
        <v>0</v>
      </c>
      <c r="G11327">
        <f t="shared" ca="1" si="353"/>
        <v>0</v>
      </c>
    </row>
    <row r="11328" spans="1:7" x14ac:dyDescent="0.25">
      <c r="A11328" t="s">
        <v>13636</v>
      </c>
      <c r="B11328" t="s">
        <v>1964</v>
      </c>
      <c r="C11328" s="4">
        <v>32063</v>
      </c>
      <c r="D11328">
        <v>6358114417</v>
      </c>
      <c r="E11328">
        <f>VLOOKUP(D11328,  base_salary!A:A, 1, FALSE)</f>
        <v>6358114417</v>
      </c>
      <c r="F11328">
        <f t="shared" si="352"/>
        <v>0</v>
      </c>
      <c r="G11328">
        <f t="shared" ca="1" si="353"/>
        <v>0</v>
      </c>
    </row>
    <row r="11329" spans="1:7" x14ac:dyDescent="0.25">
      <c r="A11329" t="s">
        <v>13637</v>
      </c>
      <c r="B11329" t="s">
        <v>2312</v>
      </c>
      <c r="C11329" s="4">
        <v>11871</v>
      </c>
      <c r="D11329">
        <v>2353272215</v>
      </c>
      <c r="E11329">
        <f>VLOOKUP(D11329,  base_salary!A:A, 1, FALSE)</f>
        <v>2353272215</v>
      </c>
      <c r="F11329">
        <f t="shared" si="352"/>
        <v>0</v>
      </c>
      <c r="G11329">
        <f t="shared" ca="1" si="353"/>
        <v>0</v>
      </c>
    </row>
    <row r="11330" spans="1:7" x14ac:dyDescent="0.25">
      <c r="A11330" t="s">
        <v>13638</v>
      </c>
      <c r="B11330" t="s">
        <v>2302</v>
      </c>
      <c r="C11330" s="4">
        <v>48970</v>
      </c>
      <c r="D11330">
        <v>8695742075</v>
      </c>
      <c r="E11330">
        <f>VLOOKUP(D11330,  base_salary!A:A, 1, FALSE)</f>
        <v>8695742075</v>
      </c>
      <c r="F11330">
        <f t="shared" si="352"/>
        <v>0</v>
      </c>
      <c r="G11330">
        <f t="shared" ca="1" si="353"/>
        <v>0</v>
      </c>
    </row>
    <row r="11331" spans="1:7" x14ac:dyDescent="0.25">
      <c r="A11331" t="s">
        <v>13639</v>
      </c>
      <c r="B11331" t="s">
        <v>2951</v>
      </c>
      <c r="C11331" s="4">
        <v>12346</v>
      </c>
      <c r="D11331">
        <v>689661541</v>
      </c>
      <c r="E11331">
        <f>VLOOKUP(D11331,  base_salary!A:A, 1, FALSE)</f>
        <v>689661541</v>
      </c>
      <c r="F11331">
        <f t="shared" ref="F11331:F11394" si="354">IF(ISERROR(E11331), 1, 0)</f>
        <v>0</v>
      </c>
      <c r="G11331">
        <f t="shared" ref="G11331:G11394" ca="1" si="355">SUM(G:G)</f>
        <v>0</v>
      </c>
    </row>
    <row r="11332" spans="1:7" x14ac:dyDescent="0.25">
      <c r="A11332" t="s">
        <v>13640</v>
      </c>
      <c r="B11332" t="s">
        <v>2365</v>
      </c>
      <c r="C11332" s="4">
        <v>10127</v>
      </c>
      <c r="D11332">
        <v>9815158015</v>
      </c>
      <c r="E11332">
        <f>VLOOKUP(D11332,  base_salary!A:A, 1, FALSE)</f>
        <v>9815158015</v>
      </c>
      <c r="F11332">
        <f t="shared" si="354"/>
        <v>0</v>
      </c>
      <c r="G11332">
        <f t="shared" ca="1" si="355"/>
        <v>0</v>
      </c>
    </row>
    <row r="11333" spans="1:7" x14ac:dyDescent="0.25">
      <c r="A11333" t="s">
        <v>13641</v>
      </c>
      <c r="B11333" t="s">
        <v>2035</v>
      </c>
      <c r="C11333" s="4">
        <v>22475</v>
      </c>
      <c r="D11333">
        <v>5503746279</v>
      </c>
      <c r="E11333">
        <f>VLOOKUP(D11333,  base_salary!A:A, 1, FALSE)</f>
        <v>5503746279</v>
      </c>
      <c r="F11333">
        <f t="shared" si="354"/>
        <v>0</v>
      </c>
      <c r="G11333">
        <f t="shared" ca="1" si="355"/>
        <v>0</v>
      </c>
    </row>
    <row r="11334" spans="1:7" x14ac:dyDescent="0.25">
      <c r="A11334" t="s">
        <v>13642</v>
      </c>
      <c r="B11334" t="s">
        <v>1932</v>
      </c>
      <c r="C11334" s="4">
        <v>13088</v>
      </c>
      <c r="D11334">
        <v>4185019157</v>
      </c>
      <c r="E11334">
        <f>VLOOKUP(D11334,  base_salary!A:A, 1, FALSE)</f>
        <v>4185019157</v>
      </c>
      <c r="F11334">
        <f t="shared" si="354"/>
        <v>0</v>
      </c>
      <c r="G11334">
        <f t="shared" ca="1" si="355"/>
        <v>0</v>
      </c>
    </row>
    <row r="11335" spans="1:7" x14ac:dyDescent="0.25">
      <c r="A11335" t="s">
        <v>13643</v>
      </c>
      <c r="B11335" t="s">
        <v>2065</v>
      </c>
      <c r="C11335" s="4">
        <v>39736</v>
      </c>
      <c r="D11335">
        <v>6854809452</v>
      </c>
      <c r="E11335">
        <f>VLOOKUP(D11335,  base_salary!A:A, 1, FALSE)</f>
        <v>6854809452</v>
      </c>
      <c r="F11335">
        <f t="shared" si="354"/>
        <v>0</v>
      </c>
      <c r="G11335">
        <f t="shared" ca="1" si="355"/>
        <v>0</v>
      </c>
    </row>
    <row r="11336" spans="1:7" x14ac:dyDescent="0.25">
      <c r="A11336" t="s">
        <v>13644</v>
      </c>
      <c r="B11336" t="s">
        <v>2203</v>
      </c>
      <c r="C11336" s="4">
        <v>30223</v>
      </c>
      <c r="D11336">
        <v>3488994694</v>
      </c>
      <c r="E11336">
        <f>VLOOKUP(D11336,  base_salary!A:A, 1, FALSE)</f>
        <v>3488994694</v>
      </c>
      <c r="F11336">
        <f t="shared" si="354"/>
        <v>0</v>
      </c>
      <c r="G11336">
        <f t="shared" ca="1" si="355"/>
        <v>0</v>
      </c>
    </row>
    <row r="11337" spans="1:7" x14ac:dyDescent="0.25">
      <c r="A11337" t="s">
        <v>13645</v>
      </c>
      <c r="B11337" t="s">
        <v>2135</v>
      </c>
      <c r="C11337" s="4">
        <v>56514</v>
      </c>
      <c r="D11337">
        <v>7635344498</v>
      </c>
      <c r="E11337">
        <f>VLOOKUP(D11337,  base_salary!A:A, 1, FALSE)</f>
        <v>7635344498</v>
      </c>
      <c r="F11337">
        <f t="shared" si="354"/>
        <v>0</v>
      </c>
      <c r="G11337">
        <f t="shared" ca="1" si="355"/>
        <v>0</v>
      </c>
    </row>
    <row r="11338" spans="1:7" x14ac:dyDescent="0.25">
      <c r="A11338" t="s">
        <v>13646</v>
      </c>
      <c r="B11338" t="s">
        <v>2321</v>
      </c>
      <c r="C11338" s="4">
        <v>10698</v>
      </c>
      <c r="D11338">
        <v>901154172</v>
      </c>
      <c r="E11338">
        <f>VLOOKUP(D11338,  base_salary!A:A, 1, FALSE)</f>
        <v>901154172</v>
      </c>
      <c r="F11338">
        <f t="shared" si="354"/>
        <v>0</v>
      </c>
      <c r="G11338">
        <f t="shared" ca="1" si="355"/>
        <v>0</v>
      </c>
    </row>
    <row r="11339" spans="1:7" x14ac:dyDescent="0.25">
      <c r="A11339" t="s">
        <v>13647</v>
      </c>
      <c r="B11339" t="s">
        <v>2231</v>
      </c>
      <c r="C11339" s="4">
        <v>52711</v>
      </c>
      <c r="D11339">
        <v>8617243198</v>
      </c>
      <c r="E11339">
        <f>VLOOKUP(D11339,  base_salary!A:A, 1, FALSE)</f>
        <v>8617243198</v>
      </c>
      <c r="F11339">
        <f t="shared" si="354"/>
        <v>0</v>
      </c>
      <c r="G11339">
        <f t="shared" ca="1" si="355"/>
        <v>0</v>
      </c>
    </row>
    <row r="11340" spans="1:7" x14ac:dyDescent="0.25">
      <c r="A11340" t="s">
        <v>13648</v>
      </c>
      <c r="B11340" t="s">
        <v>2143</v>
      </c>
      <c r="C11340" s="4">
        <v>59518</v>
      </c>
      <c r="D11340">
        <v>4323727860</v>
      </c>
      <c r="E11340">
        <f>VLOOKUP(D11340,  base_salary!A:A, 1, FALSE)</f>
        <v>4323727860</v>
      </c>
      <c r="F11340">
        <f t="shared" si="354"/>
        <v>0</v>
      </c>
      <c r="G11340">
        <f t="shared" ca="1" si="355"/>
        <v>0</v>
      </c>
    </row>
    <row r="11341" spans="1:7" x14ac:dyDescent="0.25">
      <c r="A11341" t="s">
        <v>13649</v>
      </c>
      <c r="B11341" t="s">
        <v>1966</v>
      </c>
      <c r="C11341" s="4">
        <v>48795</v>
      </c>
      <c r="D11341">
        <v>8128449354</v>
      </c>
      <c r="E11341">
        <f>VLOOKUP(D11341,  base_salary!A:A, 1, FALSE)</f>
        <v>8128449354</v>
      </c>
      <c r="F11341">
        <f t="shared" si="354"/>
        <v>0</v>
      </c>
      <c r="G11341">
        <f t="shared" ca="1" si="355"/>
        <v>0</v>
      </c>
    </row>
    <row r="11342" spans="1:7" x14ac:dyDescent="0.25">
      <c r="A11342" t="s">
        <v>13650</v>
      </c>
      <c r="B11342" t="s">
        <v>3886</v>
      </c>
      <c r="C11342" s="4">
        <v>39937</v>
      </c>
      <c r="D11342">
        <v>2792499575</v>
      </c>
      <c r="E11342">
        <f>VLOOKUP(D11342,  base_salary!A:A, 1, FALSE)</f>
        <v>2792499575</v>
      </c>
      <c r="F11342">
        <f t="shared" si="354"/>
        <v>0</v>
      </c>
      <c r="G11342">
        <f t="shared" ca="1" si="355"/>
        <v>0</v>
      </c>
    </row>
    <row r="11343" spans="1:7" x14ac:dyDescent="0.25">
      <c r="A11343" t="s">
        <v>13651</v>
      </c>
      <c r="B11343" t="s">
        <v>2194</v>
      </c>
      <c r="C11343" s="4">
        <v>30534</v>
      </c>
      <c r="D11343">
        <v>4716524892</v>
      </c>
      <c r="E11343">
        <f>VLOOKUP(D11343,  base_salary!A:A, 1, FALSE)</f>
        <v>4716524892</v>
      </c>
      <c r="F11343">
        <f t="shared" si="354"/>
        <v>0</v>
      </c>
      <c r="G11343">
        <f t="shared" ca="1" si="355"/>
        <v>0</v>
      </c>
    </row>
    <row r="11344" spans="1:7" x14ac:dyDescent="0.25">
      <c r="A11344" t="s">
        <v>13652</v>
      </c>
      <c r="B11344" t="s">
        <v>2977</v>
      </c>
      <c r="C11344" s="4">
        <v>10448</v>
      </c>
      <c r="D11344">
        <v>3000763902</v>
      </c>
      <c r="E11344">
        <f>VLOOKUP(D11344,  base_salary!A:A, 1, FALSE)</f>
        <v>3000763902</v>
      </c>
      <c r="F11344">
        <f t="shared" si="354"/>
        <v>0</v>
      </c>
      <c r="G11344">
        <f t="shared" ca="1" si="355"/>
        <v>0</v>
      </c>
    </row>
    <row r="11345" spans="1:7" x14ac:dyDescent="0.25">
      <c r="A11345" t="s">
        <v>13653</v>
      </c>
      <c r="B11345" t="s">
        <v>2073</v>
      </c>
      <c r="C11345" s="4">
        <v>33502</v>
      </c>
      <c r="D11345">
        <v>1371021422</v>
      </c>
      <c r="E11345">
        <f>VLOOKUP(D11345,  base_salary!A:A, 1, FALSE)</f>
        <v>1371021422</v>
      </c>
      <c r="F11345">
        <f t="shared" si="354"/>
        <v>0</v>
      </c>
      <c r="G11345">
        <f t="shared" ca="1" si="355"/>
        <v>0</v>
      </c>
    </row>
    <row r="11346" spans="1:7" x14ac:dyDescent="0.25">
      <c r="A11346" t="s">
        <v>13654</v>
      </c>
      <c r="B11346" t="s">
        <v>2225</v>
      </c>
      <c r="C11346" s="4">
        <v>48992</v>
      </c>
      <c r="D11346">
        <v>4986200380</v>
      </c>
      <c r="E11346">
        <f>VLOOKUP(D11346,  base_salary!A:A, 1, FALSE)</f>
        <v>4986200380</v>
      </c>
      <c r="F11346">
        <f t="shared" si="354"/>
        <v>0</v>
      </c>
      <c r="G11346">
        <f t="shared" ca="1" si="355"/>
        <v>0</v>
      </c>
    </row>
    <row r="11347" spans="1:7" x14ac:dyDescent="0.25">
      <c r="A11347" t="s">
        <v>13655</v>
      </c>
      <c r="B11347" t="s">
        <v>3356</v>
      </c>
      <c r="C11347" s="4">
        <v>14956</v>
      </c>
      <c r="D11347">
        <v>1969484233</v>
      </c>
      <c r="E11347">
        <f>VLOOKUP(D11347,  base_salary!A:A, 1, FALSE)</f>
        <v>1969484233</v>
      </c>
      <c r="F11347">
        <f t="shared" si="354"/>
        <v>0</v>
      </c>
      <c r="G11347">
        <f t="shared" ca="1" si="355"/>
        <v>0</v>
      </c>
    </row>
    <row r="11348" spans="1:7" x14ac:dyDescent="0.25">
      <c r="A11348" t="s">
        <v>13656</v>
      </c>
      <c r="B11348" t="s">
        <v>2521</v>
      </c>
      <c r="C11348" s="4">
        <v>45345</v>
      </c>
      <c r="D11348">
        <v>3418374697</v>
      </c>
      <c r="E11348">
        <f>VLOOKUP(D11348,  base_salary!A:A, 1, FALSE)</f>
        <v>3418374697</v>
      </c>
      <c r="F11348">
        <f t="shared" si="354"/>
        <v>0</v>
      </c>
      <c r="G11348">
        <f t="shared" ca="1" si="355"/>
        <v>0</v>
      </c>
    </row>
    <row r="11349" spans="1:7" x14ac:dyDescent="0.25">
      <c r="A11349" t="s">
        <v>13657</v>
      </c>
      <c r="B11349" t="s">
        <v>3279</v>
      </c>
      <c r="C11349" s="4">
        <v>54467</v>
      </c>
      <c r="D11349">
        <v>5074304008</v>
      </c>
      <c r="E11349">
        <f>VLOOKUP(D11349,  base_salary!A:A, 1, FALSE)</f>
        <v>5074304008</v>
      </c>
      <c r="F11349">
        <f t="shared" si="354"/>
        <v>0</v>
      </c>
      <c r="G11349">
        <f t="shared" ca="1" si="355"/>
        <v>0</v>
      </c>
    </row>
    <row r="11350" spans="1:7" x14ac:dyDescent="0.25">
      <c r="A11350" t="s">
        <v>13658</v>
      </c>
      <c r="B11350" t="s">
        <v>2197</v>
      </c>
      <c r="C11350" s="4">
        <v>51162</v>
      </c>
      <c r="D11350">
        <v>5984294621</v>
      </c>
      <c r="E11350">
        <f>VLOOKUP(D11350,  base_salary!A:A, 1, FALSE)</f>
        <v>5984294621</v>
      </c>
      <c r="F11350">
        <f t="shared" si="354"/>
        <v>0</v>
      </c>
      <c r="G11350">
        <f t="shared" ca="1" si="355"/>
        <v>0</v>
      </c>
    </row>
    <row r="11351" spans="1:7" x14ac:dyDescent="0.25">
      <c r="A11351" t="s">
        <v>13659</v>
      </c>
      <c r="B11351" t="s">
        <v>2004</v>
      </c>
      <c r="C11351" s="4">
        <v>45392</v>
      </c>
      <c r="D11351">
        <v>769312748</v>
      </c>
      <c r="E11351">
        <f>VLOOKUP(D11351,  base_salary!A:A, 1, FALSE)</f>
        <v>769312748</v>
      </c>
      <c r="F11351">
        <f t="shared" si="354"/>
        <v>0</v>
      </c>
      <c r="G11351">
        <f t="shared" ca="1" si="355"/>
        <v>0</v>
      </c>
    </row>
    <row r="11352" spans="1:7" x14ac:dyDescent="0.25">
      <c r="A11352" t="s">
        <v>13660</v>
      </c>
      <c r="B11352" t="s">
        <v>2012</v>
      </c>
      <c r="C11352" s="4">
        <v>29424</v>
      </c>
      <c r="D11352">
        <v>6842801095</v>
      </c>
      <c r="E11352">
        <f>VLOOKUP(D11352,  base_salary!A:A, 1, FALSE)</f>
        <v>6842801095</v>
      </c>
      <c r="F11352">
        <f t="shared" si="354"/>
        <v>0</v>
      </c>
      <c r="G11352">
        <f t="shared" ca="1" si="355"/>
        <v>0</v>
      </c>
    </row>
    <row r="11353" spans="1:7" x14ac:dyDescent="0.25">
      <c r="A11353" t="s">
        <v>13661</v>
      </c>
      <c r="B11353" t="s">
        <v>2484</v>
      </c>
      <c r="C11353" s="4">
        <v>20795</v>
      </c>
      <c r="D11353">
        <v>6286877770</v>
      </c>
      <c r="E11353">
        <f>VLOOKUP(D11353,  base_salary!A:A, 1, FALSE)</f>
        <v>6286877770</v>
      </c>
      <c r="F11353">
        <f t="shared" si="354"/>
        <v>0</v>
      </c>
      <c r="G11353">
        <f t="shared" ca="1" si="355"/>
        <v>0</v>
      </c>
    </row>
    <row r="11354" spans="1:7" x14ac:dyDescent="0.25">
      <c r="A11354" t="s">
        <v>13662</v>
      </c>
      <c r="B11354" t="s">
        <v>2231</v>
      </c>
      <c r="C11354" s="4">
        <v>51898</v>
      </c>
      <c r="D11354">
        <v>7914395587</v>
      </c>
      <c r="E11354">
        <f>VLOOKUP(D11354,  base_salary!A:A, 1, FALSE)</f>
        <v>7914395587</v>
      </c>
      <c r="F11354">
        <f t="shared" si="354"/>
        <v>0</v>
      </c>
      <c r="G11354">
        <f t="shared" ca="1" si="355"/>
        <v>0</v>
      </c>
    </row>
    <row r="11355" spans="1:7" x14ac:dyDescent="0.25">
      <c r="A11355" t="s">
        <v>13663</v>
      </c>
      <c r="B11355" t="s">
        <v>4145</v>
      </c>
      <c r="C11355" s="4">
        <v>46643</v>
      </c>
      <c r="D11355">
        <v>7411705322</v>
      </c>
      <c r="E11355">
        <f>VLOOKUP(D11355,  base_salary!A:A, 1, FALSE)</f>
        <v>7411705322</v>
      </c>
      <c r="F11355">
        <f t="shared" si="354"/>
        <v>0</v>
      </c>
      <c r="G11355">
        <f t="shared" ca="1" si="355"/>
        <v>0</v>
      </c>
    </row>
    <row r="11356" spans="1:7" x14ac:dyDescent="0.25">
      <c r="A11356" t="s">
        <v>13664</v>
      </c>
      <c r="B11356" t="s">
        <v>2617</v>
      </c>
      <c r="C11356" s="4">
        <v>53547</v>
      </c>
      <c r="D11356">
        <v>715518151</v>
      </c>
      <c r="E11356">
        <f>VLOOKUP(D11356,  base_salary!A:A, 1, FALSE)</f>
        <v>715518151</v>
      </c>
      <c r="F11356">
        <f t="shared" si="354"/>
        <v>0</v>
      </c>
      <c r="G11356">
        <f t="shared" ca="1" si="355"/>
        <v>0</v>
      </c>
    </row>
    <row r="11357" spans="1:7" x14ac:dyDescent="0.25">
      <c r="A11357" t="s">
        <v>13665</v>
      </c>
      <c r="B11357" t="s">
        <v>2731</v>
      </c>
      <c r="C11357" s="4">
        <v>13312</v>
      </c>
      <c r="D11357">
        <v>8377113392</v>
      </c>
      <c r="E11357">
        <f>VLOOKUP(D11357,  base_salary!A:A, 1, FALSE)</f>
        <v>8377113392</v>
      </c>
      <c r="F11357">
        <f t="shared" si="354"/>
        <v>0</v>
      </c>
      <c r="G11357">
        <f t="shared" ca="1" si="355"/>
        <v>0</v>
      </c>
    </row>
    <row r="11358" spans="1:7" x14ac:dyDescent="0.25">
      <c r="A11358" t="s">
        <v>13666</v>
      </c>
      <c r="B11358" t="s">
        <v>2010</v>
      </c>
      <c r="C11358" s="4">
        <v>11205</v>
      </c>
      <c r="D11358">
        <v>509393462</v>
      </c>
      <c r="E11358">
        <f>VLOOKUP(D11358,  base_salary!A:A, 1, FALSE)</f>
        <v>509393462</v>
      </c>
      <c r="F11358">
        <f t="shared" si="354"/>
        <v>0</v>
      </c>
      <c r="G11358">
        <f t="shared" ca="1" si="355"/>
        <v>0</v>
      </c>
    </row>
    <row r="11359" spans="1:7" x14ac:dyDescent="0.25">
      <c r="A11359" t="s">
        <v>13667</v>
      </c>
      <c r="B11359" t="s">
        <v>2916</v>
      </c>
      <c r="C11359" s="4">
        <v>30313</v>
      </c>
      <c r="D11359">
        <v>7837437543</v>
      </c>
      <c r="E11359">
        <f>VLOOKUP(D11359,  base_salary!A:A, 1, FALSE)</f>
        <v>7837437543</v>
      </c>
      <c r="F11359">
        <f t="shared" si="354"/>
        <v>0</v>
      </c>
      <c r="G11359">
        <f t="shared" ca="1" si="355"/>
        <v>0</v>
      </c>
    </row>
    <row r="11360" spans="1:7" x14ac:dyDescent="0.25">
      <c r="A11360" t="s">
        <v>13668</v>
      </c>
      <c r="B11360" t="s">
        <v>2563</v>
      </c>
      <c r="C11360" s="4">
        <v>53040</v>
      </c>
      <c r="D11360">
        <v>4031884281</v>
      </c>
      <c r="E11360">
        <f>VLOOKUP(D11360,  base_salary!A:A, 1, FALSE)</f>
        <v>4031884281</v>
      </c>
      <c r="F11360">
        <f t="shared" si="354"/>
        <v>0</v>
      </c>
      <c r="G11360">
        <f t="shared" ca="1" si="355"/>
        <v>0</v>
      </c>
    </row>
    <row r="11361" spans="1:7" x14ac:dyDescent="0.25">
      <c r="A11361" t="s">
        <v>13669</v>
      </c>
      <c r="B11361" t="s">
        <v>2665</v>
      </c>
      <c r="C11361" s="4">
        <v>34789</v>
      </c>
      <c r="D11361">
        <v>3219601650</v>
      </c>
      <c r="E11361">
        <f>VLOOKUP(D11361,  base_salary!A:A, 1, FALSE)</f>
        <v>3219601650</v>
      </c>
      <c r="F11361">
        <f t="shared" si="354"/>
        <v>0</v>
      </c>
      <c r="G11361">
        <f t="shared" ca="1" si="355"/>
        <v>0</v>
      </c>
    </row>
    <row r="11362" spans="1:7" x14ac:dyDescent="0.25">
      <c r="A11362" t="s">
        <v>13670</v>
      </c>
      <c r="B11362" t="s">
        <v>2374</v>
      </c>
      <c r="C11362" s="4">
        <v>58514</v>
      </c>
      <c r="D11362">
        <v>5726465660</v>
      </c>
      <c r="E11362">
        <f>VLOOKUP(D11362,  base_salary!A:A, 1, FALSE)</f>
        <v>5726465660</v>
      </c>
      <c r="F11362">
        <f t="shared" si="354"/>
        <v>0</v>
      </c>
      <c r="G11362">
        <f t="shared" ca="1" si="355"/>
        <v>0</v>
      </c>
    </row>
    <row r="11363" spans="1:7" x14ac:dyDescent="0.25">
      <c r="A11363" t="s">
        <v>13671</v>
      </c>
      <c r="B11363" t="s">
        <v>2175</v>
      </c>
      <c r="C11363" s="4">
        <v>56082</v>
      </c>
      <c r="D11363">
        <v>9447906176</v>
      </c>
      <c r="E11363">
        <f>VLOOKUP(D11363,  base_salary!A:A, 1, FALSE)</f>
        <v>9447906176</v>
      </c>
      <c r="F11363">
        <f t="shared" si="354"/>
        <v>0</v>
      </c>
      <c r="G11363">
        <f t="shared" ca="1" si="355"/>
        <v>0</v>
      </c>
    </row>
    <row r="11364" spans="1:7" x14ac:dyDescent="0.25">
      <c r="A11364" t="s">
        <v>13672</v>
      </c>
      <c r="B11364" t="s">
        <v>1954</v>
      </c>
      <c r="C11364" s="4">
        <v>18675</v>
      </c>
      <c r="D11364">
        <v>6183510505</v>
      </c>
      <c r="E11364">
        <f>VLOOKUP(D11364,  base_salary!A:A, 1, FALSE)</f>
        <v>6183510505</v>
      </c>
      <c r="F11364">
        <f t="shared" si="354"/>
        <v>0</v>
      </c>
      <c r="G11364">
        <f t="shared" ca="1" si="355"/>
        <v>0</v>
      </c>
    </row>
    <row r="11365" spans="1:7" x14ac:dyDescent="0.25">
      <c r="A11365" t="s">
        <v>13673</v>
      </c>
      <c r="B11365" t="s">
        <v>2032</v>
      </c>
      <c r="C11365" s="4">
        <v>45760</v>
      </c>
      <c r="D11365">
        <v>8462409454</v>
      </c>
      <c r="E11365">
        <f>VLOOKUP(D11365,  base_salary!A:A, 1, FALSE)</f>
        <v>8462409454</v>
      </c>
      <c r="F11365">
        <f t="shared" si="354"/>
        <v>0</v>
      </c>
      <c r="G11365">
        <f t="shared" ca="1" si="355"/>
        <v>0</v>
      </c>
    </row>
    <row r="11366" spans="1:7" x14ac:dyDescent="0.25">
      <c r="A11366" t="s">
        <v>13674</v>
      </c>
      <c r="B11366" t="s">
        <v>2714</v>
      </c>
      <c r="C11366" s="4">
        <v>31047</v>
      </c>
      <c r="D11366">
        <v>5603002824</v>
      </c>
      <c r="E11366">
        <f>VLOOKUP(D11366,  base_salary!A:A, 1, FALSE)</f>
        <v>5603002824</v>
      </c>
      <c r="F11366">
        <f t="shared" si="354"/>
        <v>0</v>
      </c>
      <c r="G11366">
        <f t="shared" ca="1" si="355"/>
        <v>0</v>
      </c>
    </row>
    <row r="11367" spans="1:7" x14ac:dyDescent="0.25">
      <c r="A11367" t="s">
        <v>13675</v>
      </c>
      <c r="B11367" t="s">
        <v>2135</v>
      </c>
      <c r="C11367" s="4">
        <v>48606</v>
      </c>
      <c r="D11367">
        <v>8467388188</v>
      </c>
      <c r="E11367">
        <f>VLOOKUP(D11367,  base_salary!A:A, 1, FALSE)</f>
        <v>8467388188</v>
      </c>
      <c r="F11367">
        <f t="shared" si="354"/>
        <v>0</v>
      </c>
      <c r="G11367">
        <f t="shared" ca="1" si="355"/>
        <v>0</v>
      </c>
    </row>
    <row r="11368" spans="1:7" x14ac:dyDescent="0.25">
      <c r="A11368" t="s">
        <v>13676</v>
      </c>
      <c r="B11368" t="s">
        <v>2123</v>
      </c>
      <c r="C11368" s="4">
        <v>26748</v>
      </c>
      <c r="D11368">
        <v>7039995972</v>
      </c>
      <c r="E11368">
        <f>VLOOKUP(D11368,  base_salary!A:A, 1, FALSE)</f>
        <v>7039995972</v>
      </c>
      <c r="F11368">
        <f t="shared" si="354"/>
        <v>0</v>
      </c>
      <c r="G11368">
        <f t="shared" ca="1" si="355"/>
        <v>0</v>
      </c>
    </row>
    <row r="11369" spans="1:7" x14ac:dyDescent="0.25">
      <c r="A11369" t="s">
        <v>13677</v>
      </c>
      <c r="B11369" t="s">
        <v>1986</v>
      </c>
      <c r="C11369" s="4">
        <v>30542</v>
      </c>
      <c r="D11369">
        <v>8204786093</v>
      </c>
      <c r="E11369">
        <f>VLOOKUP(D11369,  base_salary!A:A, 1, FALSE)</f>
        <v>8204786093</v>
      </c>
      <c r="F11369">
        <f t="shared" si="354"/>
        <v>0</v>
      </c>
      <c r="G11369">
        <f t="shared" ca="1" si="355"/>
        <v>0</v>
      </c>
    </row>
    <row r="11370" spans="1:7" x14ac:dyDescent="0.25">
      <c r="A11370" t="s">
        <v>13678</v>
      </c>
      <c r="B11370" t="s">
        <v>3517</v>
      </c>
      <c r="C11370" s="4">
        <v>31510</v>
      </c>
      <c r="D11370">
        <v>5984294621</v>
      </c>
      <c r="E11370">
        <f>VLOOKUP(D11370,  base_salary!A:A, 1, FALSE)</f>
        <v>5984294621</v>
      </c>
      <c r="F11370">
        <f t="shared" si="354"/>
        <v>0</v>
      </c>
      <c r="G11370">
        <f t="shared" ca="1" si="355"/>
        <v>0</v>
      </c>
    </row>
    <row r="11371" spans="1:7" x14ac:dyDescent="0.25">
      <c r="A11371" t="s">
        <v>13679</v>
      </c>
      <c r="B11371" t="s">
        <v>4422</v>
      </c>
      <c r="C11371" s="4">
        <v>49540</v>
      </c>
      <c r="D11371">
        <v>8460683117</v>
      </c>
      <c r="E11371">
        <f>VLOOKUP(D11371,  base_salary!A:A, 1, FALSE)</f>
        <v>8460683117</v>
      </c>
      <c r="F11371">
        <f t="shared" si="354"/>
        <v>0</v>
      </c>
      <c r="G11371">
        <f t="shared" ca="1" si="355"/>
        <v>0</v>
      </c>
    </row>
    <row r="11372" spans="1:7" x14ac:dyDescent="0.25">
      <c r="A11372" t="s">
        <v>13680</v>
      </c>
      <c r="B11372" t="s">
        <v>2473</v>
      </c>
      <c r="C11372" s="4">
        <v>28163</v>
      </c>
      <c r="D11372">
        <v>5929508313</v>
      </c>
      <c r="E11372">
        <f>VLOOKUP(D11372,  base_salary!A:A, 1, FALSE)</f>
        <v>5929508313</v>
      </c>
      <c r="F11372">
        <f t="shared" si="354"/>
        <v>0</v>
      </c>
      <c r="G11372">
        <f t="shared" ca="1" si="355"/>
        <v>0</v>
      </c>
    </row>
    <row r="11373" spans="1:7" x14ac:dyDescent="0.25">
      <c r="A11373" t="s">
        <v>13681</v>
      </c>
      <c r="B11373" t="s">
        <v>2177</v>
      </c>
      <c r="C11373" s="4">
        <v>32007</v>
      </c>
      <c r="D11373">
        <v>6695538166</v>
      </c>
      <c r="E11373">
        <f>VLOOKUP(D11373,  base_salary!A:A, 1, FALSE)</f>
        <v>6695538166</v>
      </c>
      <c r="F11373">
        <f t="shared" si="354"/>
        <v>0</v>
      </c>
      <c r="G11373">
        <f t="shared" ca="1" si="355"/>
        <v>0</v>
      </c>
    </row>
    <row r="11374" spans="1:7" x14ac:dyDescent="0.25">
      <c r="A11374" t="s">
        <v>13682</v>
      </c>
      <c r="B11374" t="s">
        <v>2647</v>
      </c>
      <c r="C11374" s="4">
        <v>25300</v>
      </c>
      <c r="D11374">
        <v>9621571960</v>
      </c>
      <c r="E11374">
        <f>VLOOKUP(D11374,  base_salary!A:A, 1, FALSE)</f>
        <v>9621571960</v>
      </c>
      <c r="F11374">
        <f t="shared" si="354"/>
        <v>0</v>
      </c>
      <c r="G11374">
        <f t="shared" ca="1" si="355"/>
        <v>0</v>
      </c>
    </row>
    <row r="11375" spans="1:7" x14ac:dyDescent="0.25">
      <c r="A11375" t="s">
        <v>13683</v>
      </c>
      <c r="B11375" t="s">
        <v>2473</v>
      </c>
      <c r="C11375" s="4">
        <v>59948</v>
      </c>
      <c r="D11375">
        <v>4852897158</v>
      </c>
      <c r="E11375">
        <f>VLOOKUP(D11375,  base_salary!A:A, 1, FALSE)</f>
        <v>4852897158</v>
      </c>
      <c r="F11375">
        <f t="shared" si="354"/>
        <v>0</v>
      </c>
      <c r="G11375">
        <f t="shared" ca="1" si="355"/>
        <v>0</v>
      </c>
    </row>
    <row r="11376" spans="1:7" x14ac:dyDescent="0.25">
      <c r="A11376" t="s">
        <v>13684</v>
      </c>
      <c r="B11376" t="s">
        <v>2089</v>
      </c>
      <c r="C11376" s="4">
        <v>46632</v>
      </c>
      <c r="D11376">
        <v>2045928187</v>
      </c>
      <c r="E11376">
        <f>VLOOKUP(D11376,  base_salary!A:A, 1, FALSE)</f>
        <v>2045928187</v>
      </c>
      <c r="F11376">
        <f t="shared" si="354"/>
        <v>0</v>
      </c>
      <c r="G11376">
        <f t="shared" ca="1" si="355"/>
        <v>0</v>
      </c>
    </row>
    <row r="11377" spans="1:7" x14ac:dyDescent="0.25">
      <c r="A11377" t="s">
        <v>13685</v>
      </c>
      <c r="B11377" t="s">
        <v>2530</v>
      </c>
      <c r="C11377" s="4">
        <v>10569</v>
      </c>
      <c r="D11377">
        <v>197180590</v>
      </c>
      <c r="E11377">
        <f>VLOOKUP(D11377,  base_salary!A:A, 1, FALSE)</f>
        <v>197180590</v>
      </c>
      <c r="F11377">
        <f t="shared" si="354"/>
        <v>0</v>
      </c>
      <c r="G11377">
        <f t="shared" ca="1" si="355"/>
        <v>0</v>
      </c>
    </row>
    <row r="11378" spans="1:7" x14ac:dyDescent="0.25">
      <c r="A11378" t="s">
        <v>13686</v>
      </c>
      <c r="B11378" t="s">
        <v>2391</v>
      </c>
      <c r="C11378" s="4">
        <v>20228</v>
      </c>
      <c r="D11378">
        <v>4716524892</v>
      </c>
      <c r="E11378">
        <f>VLOOKUP(D11378,  base_salary!A:A, 1, FALSE)</f>
        <v>4716524892</v>
      </c>
      <c r="F11378">
        <f t="shared" si="354"/>
        <v>0</v>
      </c>
      <c r="G11378">
        <f t="shared" ca="1" si="355"/>
        <v>0</v>
      </c>
    </row>
    <row r="11379" spans="1:7" x14ac:dyDescent="0.25">
      <c r="A11379" t="s">
        <v>13687</v>
      </c>
      <c r="B11379" t="s">
        <v>3108</v>
      </c>
      <c r="C11379" s="4">
        <v>54190</v>
      </c>
      <c r="D11379">
        <v>4878156686</v>
      </c>
      <c r="E11379">
        <f>VLOOKUP(D11379,  base_salary!A:A, 1, FALSE)</f>
        <v>4878156686</v>
      </c>
      <c r="F11379">
        <f t="shared" si="354"/>
        <v>0</v>
      </c>
      <c r="G11379">
        <f t="shared" ca="1" si="355"/>
        <v>0</v>
      </c>
    </row>
    <row r="11380" spans="1:7" x14ac:dyDescent="0.25">
      <c r="A11380" t="s">
        <v>13688</v>
      </c>
      <c r="B11380" t="s">
        <v>2203</v>
      </c>
      <c r="C11380" s="4">
        <v>21174</v>
      </c>
      <c r="D11380">
        <v>2209340063</v>
      </c>
      <c r="E11380">
        <f>VLOOKUP(D11380,  base_salary!A:A, 1, FALSE)</f>
        <v>2209340063</v>
      </c>
      <c r="F11380">
        <f t="shared" si="354"/>
        <v>0</v>
      </c>
      <c r="G11380">
        <f t="shared" ca="1" si="355"/>
        <v>0</v>
      </c>
    </row>
    <row r="11381" spans="1:7" x14ac:dyDescent="0.25">
      <c r="A11381" t="s">
        <v>13689</v>
      </c>
      <c r="B11381" t="s">
        <v>3390</v>
      </c>
      <c r="C11381" s="4">
        <v>56097</v>
      </c>
      <c r="D11381">
        <v>9096285417</v>
      </c>
      <c r="E11381">
        <f>VLOOKUP(D11381,  base_salary!A:A, 1, FALSE)</f>
        <v>9096285417</v>
      </c>
      <c r="F11381">
        <f t="shared" si="354"/>
        <v>0</v>
      </c>
      <c r="G11381">
        <f t="shared" ca="1" si="355"/>
        <v>0</v>
      </c>
    </row>
    <row r="11382" spans="1:7" x14ac:dyDescent="0.25">
      <c r="A11382" t="s">
        <v>13690</v>
      </c>
      <c r="B11382" t="s">
        <v>2517</v>
      </c>
      <c r="C11382" s="4">
        <v>27504</v>
      </c>
      <c r="D11382">
        <v>3127459866</v>
      </c>
      <c r="E11382">
        <f>VLOOKUP(D11382,  base_salary!A:A, 1, FALSE)</f>
        <v>3127459866</v>
      </c>
      <c r="F11382">
        <f t="shared" si="354"/>
        <v>0</v>
      </c>
      <c r="G11382">
        <f t="shared" ca="1" si="355"/>
        <v>0</v>
      </c>
    </row>
    <row r="11383" spans="1:7" x14ac:dyDescent="0.25">
      <c r="A11383" t="s">
        <v>13691</v>
      </c>
      <c r="B11383" t="s">
        <v>1972</v>
      </c>
      <c r="C11383" s="4">
        <v>47240</v>
      </c>
      <c r="D11383">
        <v>3738218785</v>
      </c>
      <c r="E11383">
        <f>VLOOKUP(D11383,  base_salary!A:A, 1, FALSE)</f>
        <v>3738218785</v>
      </c>
      <c r="F11383">
        <f t="shared" si="354"/>
        <v>0</v>
      </c>
      <c r="G11383">
        <f t="shared" ca="1" si="355"/>
        <v>0</v>
      </c>
    </row>
    <row r="11384" spans="1:7" x14ac:dyDescent="0.25">
      <c r="A11384" t="s">
        <v>13692</v>
      </c>
      <c r="B11384" t="s">
        <v>2298</v>
      </c>
      <c r="C11384" s="4">
        <v>40972</v>
      </c>
      <c r="D11384">
        <v>4372257910</v>
      </c>
      <c r="E11384">
        <f>VLOOKUP(D11384,  base_salary!A:A, 1, FALSE)</f>
        <v>4372257910</v>
      </c>
      <c r="F11384">
        <f t="shared" si="354"/>
        <v>0</v>
      </c>
      <c r="G11384">
        <f t="shared" ca="1" si="355"/>
        <v>0</v>
      </c>
    </row>
    <row r="11385" spans="1:7" x14ac:dyDescent="0.25">
      <c r="A11385" t="s">
        <v>13693</v>
      </c>
      <c r="B11385" t="s">
        <v>3113</v>
      </c>
      <c r="C11385" s="4">
        <v>42921</v>
      </c>
      <c r="D11385">
        <v>9228842121</v>
      </c>
      <c r="E11385">
        <f>VLOOKUP(D11385,  base_salary!A:A, 1, FALSE)</f>
        <v>9228842121</v>
      </c>
      <c r="F11385">
        <f t="shared" si="354"/>
        <v>0</v>
      </c>
      <c r="G11385">
        <f t="shared" ca="1" si="355"/>
        <v>0</v>
      </c>
    </row>
    <row r="11386" spans="1:7" x14ac:dyDescent="0.25">
      <c r="A11386" t="s">
        <v>13694</v>
      </c>
      <c r="B11386" t="s">
        <v>2016</v>
      </c>
      <c r="C11386" s="4">
        <v>34828</v>
      </c>
      <c r="D11386">
        <v>1439916314</v>
      </c>
      <c r="E11386">
        <f>VLOOKUP(D11386,  base_salary!A:A, 1, FALSE)</f>
        <v>1439916314</v>
      </c>
      <c r="F11386">
        <f t="shared" si="354"/>
        <v>0</v>
      </c>
      <c r="G11386">
        <f t="shared" ca="1" si="355"/>
        <v>0</v>
      </c>
    </row>
    <row r="11387" spans="1:7" x14ac:dyDescent="0.25">
      <c r="A11387" t="s">
        <v>13695</v>
      </c>
      <c r="B11387" t="s">
        <v>2990</v>
      </c>
      <c r="C11387" s="4">
        <v>26562</v>
      </c>
      <c r="D11387">
        <v>5811999097</v>
      </c>
      <c r="E11387">
        <f>VLOOKUP(D11387,  base_salary!A:A, 1, FALSE)</f>
        <v>5811999097</v>
      </c>
      <c r="F11387">
        <f t="shared" si="354"/>
        <v>0</v>
      </c>
      <c r="G11387">
        <f t="shared" ca="1" si="355"/>
        <v>0</v>
      </c>
    </row>
    <row r="11388" spans="1:7" x14ac:dyDescent="0.25">
      <c r="A11388" t="s">
        <v>13696</v>
      </c>
      <c r="B11388" t="s">
        <v>2951</v>
      </c>
      <c r="C11388" s="4">
        <v>19808</v>
      </c>
      <c r="D11388">
        <v>9317454674</v>
      </c>
      <c r="E11388">
        <f>VLOOKUP(D11388,  base_salary!A:A, 1, FALSE)</f>
        <v>9317454674</v>
      </c>
      <c r="F11388">
        <f t="shared" si="354"/>
        <v>0</v>
      </c>
      <c r="G11388">
        <f t="shared" ca="1" si="355"/>
        <v>0</v>
      </c>
    </row>
    <row r="11389" spans="1:7" x14ac:dyDescent="0.25">
      <c r="A11389" t="s">
        <v>13697</v>
      </c>
      <c r="B11389" t="s">
        <v>2143</v>
      </c>
      <c r="C11389" s="4">
        <v>50948</v>
      </c>
      <c r="D11389">
        <v>101658508</v>
      </c>
      <c r="E11389">
        <f>VLOOKUP(D11389,  base_salary!A:A, 1, FALSE)</f>
        <v>101658508</v>
      </c>
      <c r="F11389">
        <f t="shared" si="354"/>
        <v>0</v>
      </c>
      <c r="G11389">
        <f t="shared" ca="1" si="355"/>
        <v>0</v>
      </c>
    </row>
    <row r="11390" spans="1:7" x14ac:dyDescent="0.25">
      <c r="A11390" t="s">
        <v>13698</v>
      </c>
      <c r="B11390" t="s">
        <v>2856</v>
      </c>
      <c r="C11390" s="4">
        <v>31444</v>
      </c>
      <c r="D11390">
        <v>9782845590</v>
      </c>
      <c r="E11390">
        <f>VLOOKUP(D11390,  base_salary!A:A, 1, FALSE)</f>
        <v>9782845590</v>
      </c>
      <c r="F11390">
        <f t="shared" si="354"/>
        <v>0</v>
      </c>
      <c r="G11390">
        <f t="shared" ca="1" si="355"/>
        <v>0</v>
      </c>
    </row>
    <row r="11391" spans="1:7" x14ac:dyDescent="0.25">
      <c r="A11391" t="s">
        <v>13699</v>
      </c>
      <c r="B11391" t="s">
        <v>3076</v>
      </c>
      <c r="C11391" s="4">
        <v>53260</v>
      </c>
      <c r="D11391">
        <v>8054305400</v>
      </c>
      <c r="E11391">
        <f>VLOOKUP(D11391,  base_salary!A:A, 1, FALSE)</f>
        <v>8054305400</v>
      </c>
      <c r="F11391">
        <f t="shared" si="354"/>
        <v>0</v>
      </c>
      <c r="G11391">
        <f t="shared" ca="1" si="355"/>
        <v>0</v>
      </c>
    </row>
    <row r="11392" spans="1:7" x14ac:dyDescent="0.25">
      <c r="A11392" t="s">
        <v>13700</v>
      </c>
      <c r="B11392" t="s">
        <v>2507</v>
      </c>
      <c r="C11392" s="4">
        <v>14805</v>
      </c>
      <c r="D11392">
        <v>2873915978</v>
      </c>
      <c r="E11392">
        <f>VLOOKUP(D11392,  base_salary!A:A, 1, FALSE)</f>
        <v>2873915978</v>
      </c>
      <c r="F11392">
        <f t="shared" si="354"/>
        <v>0</v>
      </c>
      <c r="G11392">
        <f t="shared" ca="1" si="355"/>
        <v>0</v>
      </c>
    </row>
    <row r="11393" spans="1:7" x14ac:dyDescent="0.25">
      <c r="A11393" t="s">
        <v>13701</v>
      </c>
      <c r="B11393" t="s">
        <v>1942</v>
      </c>
      <c r="C11393" s="4">
        <v>37082</v>
      </c>
      <c r="D11393">
        <v>6126779991</v>
      </c>
      <c r="E11393">
        <f>VLOOKUP(D11393,  base_salary!A:A, 1, FALSE)</f>
        <v>6126779991</v>
      </c>
      <c r="F11393">
        <f t="shared" si="354"/>
        <v>0</v>
      </c>
      <c r="G11393">
        <f t="shared" ca="1" si="355"/>
        <v>0</v>
      </c>
    </row>
    <row r="11394" spans="1:7" x14ac:dyDescent="0.25">
      <c r="A11394" t="s">
        <v>13702</v>
      </c>
      <c r="B11394" t="s">
        <v>2319</v>
      </c>
      <c r="C11394" s="4">
        <v>52076</v>
      </c>
      <c r="D11394">
        <v>4972162740</v>
      </c>
      <c r="E11394">
        <f>VLOOKUP(D11394,  base_salary!A:A, 1, FALSE)</f>
        <v>4972162740</v>
      </c>
      <c r="F11394">
        <f t="shared" si="354"/>
        <v>0</v>
      </c>
      <c r="G11394">
        <f t="shared" ca="1" si="355"/>
        <v>0</v>
      </c>
    </row>
    <row r="11395" spans="1:7" x14ac:dyDescent="0.25">
      <c r="A11395" t="s">
        <v>13703</v>
      </c>
      <c r="B11395" t="s">
        <v>2049</v>
      </c>
      <c r="C11395" s="4">
        <v>45620</v>
      </c>
      <c r="D11395">
        <v>19662963</v>
      </c>
      <c r="E11395">
        <f>VLOOKUP(D11395,  base_salary!A:A, 1, FALSE)</f>
        <v>19662963</v>
      </c>
      <c r="F11395">
        <f t="shared" ref="F11395:F11458" si="356">IF(ISERROR(E11395), 1, 0)</f>
        <v>0</v>
      </c>
      <c r="G11395">
        <f t="shared" ref="G11395:G11458" ca="1" si="357">SUM(G:G)</f>
        <v>0</v>
      </c>
    </row>
    <row r="11396" spans="1:7" x14ac:dyDescent="0.25">
      <c r="A11396" t="s">
        <v>13704</v>
      </c>
      <c r="B11396" t="s">
        <v>2164</v>
      </c>
      <c r="C11396" s="4">
        <v>35768</v>
      </c>
      <c r="D11396">
        <v>3661649302</v>
      </c>
      <c r="E11396">
        <f>VLOOKUP(D11396,  base_salary!A:A, 1, FALSE)</f>
        <v>3661649302</v>
      </c>
      <c r="F11396">
        <f t="shared" si="356"/>
        <v>0</v>
      </c>
      <c r="G11396">
        <f t="shared" ca="1" si="357"/>
        <v>0</v>
      </c>
    </row>
    <row r="11397" spans="1:7" x14ac:dyDescent="0.25">
      <c r="A11397" t="s">
        <v>13705</v>
      </c>
      <c r="B11397" t="s">
        <v>2439</v>
      </c>
      <c r="C11397" s="4">
        <v>38248</v>
      </c>
      <c r="D11397">
        <v>449160092</v>
      </c>
      <c r="E11397">
        <f>VLOOKUP(D11397,  base_salary!A:A, 1, FALSE)</f>
        <v>449160092</v>
      </c>
      <c r="F11397">
        <f t="shared" si="356"/>
        <v>0</v>
      </c>
      <c r="G11397">
        <f t="shared" ca="1" si="357"/>
        <v>0</v>
      </c>
    </row>
    <row r="11398" spans="1:7" x14ac:dyDescent="0.25">
      <c r="A11398" t="s">
        <v>13706</v>
      </c>
      <c r="B11398" t="s">
        <v>1946</v>
      </c>
      <c r="C11398" s="4">
        <v>47794</v>
      </c>
      <c r="D11398">
        <v>3933561566</v>
      </c>
      <c r="E11398">
        <f>VLOOKUP(D11398,  base_salary!A:A, 1, FALSE)</f>
        <v>3933561566</v>
      </c>
      <c r="F11398">
        <f t="shared" si="356"/>
        <v>0</v>
      </c>
      <c r="G11398">
        <f t="shared" ca="1" si="357"/>
        <v>0</v>
      </c>
    </row>
    <row r="11399" spans="1:7" x14ac:dyDescent="0.25">
      <c r="A11399" t="s">
        <v>13707</v>
      </c>
      <c r="B11399" t="s">
        <v>2269</v>
      </c>
      <c r="C11399" s="4">
        <v>48601</v>
      </c>
      <c r="D11399">
        <v>4768342426</v>
      </c>
      <c r="E11399">
        <f>VLOOKUP(D11399,  base_salary!A:A, 1, FALSE)</f>
        <v>4768342426</v>
      </c>
      <c r="F11399">
        <f t="shared" si="356"/>
        <v>0</v>
      </c>
      <c r="G11399">
        <f t="shared" ca="1" si="357"/>
        <v>0</v>
      </c>
    </row>
    <row r="11400" spans="1:7" x14ac:dyDescent="0.25">
      <c r="A11400" t="s">
        <v>13708</v>
      </c>
      <c r="B11400" t="s">
        <v>2293</v>
      </c>
      <c r="C11400" s="4">
        <v>30407</v>
      </c>
      <c r="D11400">
        <v>7118642576</v>
      </c>
      <c r="E11400">
        <f>VLOOKUP(D11400,  base_salary!A:A, 1, FALSE)</f>
        <v>7118642576</v>
      </c>
      <c r="F11400">
        <f t="shared" si="356"/>
        <v>0</v>
      </c>
      <c r="G11400">
        <f t="shared" ca="1" si="357"/>
        <v>0</v>
      </c>
    </row>
    <row r="11401" spans="1:7" x14ac:dyDescent="0.25">
      <c r="A11401" t="s">
        <v>13709</v>
      </c>
      <c r="B11401" t="s">
        <v>3039</v>
      </c>
      <c r="C11401" s="4">
        <v>41690</v>
      </c>
      <c r="D11401">
        <v>3379645060</v>
      </c>
      <c r="E11401">
        <f>VLOOKUP(D11401,  base_salary!A:A, 1, FALSE)</f>
        <v>3379645060</v>
      </c>
      <c r="F11401">
        <f t="shared" si="356"/>
        <v>0</v>
      </c>
      <c r="G11401">
        <f t="shared" ca="1" si="357"/>
        <v>0</v>
      </c>
    </row>
    <row r="11402" spans="1:7" x14ac:dyDescent="0.25">
      <c r="A11402" t="s">
        <v>13710</v>
      </c>
      <c r="B11402" t="s">
        <v>2478</v>
      </c>
      <c r="C11402" s="4">
        <v>15732</v>
      </c>
      <c r="D11402">
        <v>4876404933</v>
      </c>
      <c r="E11402">
        <f>VLOOKUP(D11402,  base_salary!A:A, 1, FALSE)</f>
        <v>4876404933</v>
      </c>
      <c r="F11402">
        <f t="shared" si="356"/>
        <v>0</v>
      </c>
      <c r="G11402">
        <f t="shared" ca="1" si="357"/>
        <v>0</v>
      </c>
    </row>
    <row r="11403" spans="1:7" x14ac:dyDescent="0.25">
      <c r="A11403" t="s">
        <v>13711</v>
      </c>
      <c r="B11403" t="s">
        <v>1950</v>
      </c>
      <c r="C11403" s="4">
        <v>39072</v>
      </c>
      <c r="D11403">
        <v>5792300712</v>
      </c>
      <c r="E11403">
        <f>VLOOKUP(D11403,  base_salary!A:A, 1, FALSE)</f>
        <v>5792300712</v>
      </c>
      <c r="F11403">
        <f t="shared" si="356"/>
        <v>0</v>
      </c>
      <c r="G11403">
        <f t="shared" ca="1" si="357"/>
        <v>0</v>
      </c>
    </row>
    <row r="11404" spans="1:7" x14ac:dyDescent="0.25">
      <c r="A11404" t="s">
        <v>13712</v>
      </c>
      <c r="B11404" t="s">
        <v>2073</v>
      </c>
      <c r="C11404" s="4">
        <v>22393</v>
      </c>
      <c r="D11404">
        <v>3273288531</v>
      </c>
      <c r="E11404">
        <f>VLOOKUP(D11404,  base_salary!A:A, 1, FALSE)</f>
        <v>3273288531</v>
      </c>
      <c r="F11404">
        <f t="shared" si="356"/>
        <v>0</v>
      </c>
      <c r="G11404">
        <f t="shared" ca="1" si="357"/>
        <v>0</v>
      </c>
    </row>
    <row r="11405" spans="1:7" x14ac:dyDescent="0.25">
      <c r="A11405" t="s">
        <v>13713</v>
      </c>
      <c r="B11405" t="s">
        <v>2079</v>
      </c>
      <c r="C11405" s="4">
        <v>58623</v>
      </c>
      <c r="D11405">
        <v>1192770250</v>
      </c>
      <c r="E11405">
        <f>VLOOKUP(D11405,  base_salary!A:A, 1, FALSE)</f>
        <v>1192770250</v>
      </c>
      <c r="F11405">
        <f t="shared" si="356"/>
        <v>0</v>
      </c>
      <c r="G11405">
        <f t="shared" ca="1" si="357"/>
        <v>0</v>
      </c>
    </row>
    <row r="11406" spans="1:7" x14ac:dyDescent="0.25">
      <c r="A11406" t="s">
        <v>13714</v>
      </c>
      <c r="B11406" t="s">
        <v>2350</v>
      </c>
      <c r="C11406" s="4">
        <v>19216</v>
      </c>
      <c r="D11406">
        <v>5005774041</v>
      </c>
      <c r="E11406">
        <f>VLOOKUP(D11406,  base_salary!A:A, 1, FALSE)</f>
        <v>5005774041</v>
      </c>
      <c r="F11406">
        <f t="shared" si="356"/>
        <v>0</v>
      </c>
      <c r="G11406">
        <f t="shared" ca="1" si="357"/>
        <v>0</v>
      </c>
    </row>
    <row r="11407" spans="1:7" x14ac:dyDescent="0.25">
      <c r="A11407" t="s">
        <v>13715</v>
      </c>
      <c r="B11407" t="s">
        <v>2517</v>
      </c>
      <c r="C11407" s="4">
        <v>11407</v>
      </c>
      <c r="D11407">
        <v>8157157730</v>
      </c>
      <c r="E11407">
        <f>VLOOKUP(D11407,  base_salary!A:A, 1, FALSE)</f>
        <v>8157157730</v>
      </c>
      <c r="F11407">
        <f t="shared" si="356"/>
        <v>0</v>
      </c>
      <c r="G11407">
        <f t="shared" ca="1" si="357"/>
        <v>0</v>
      </c>
    </row>
    <row r="11408" spans="1:7" x14ac:dyDescent="0.25">
      <c r="A11408" t="s">
        <v>13716</v>
      </c>
      <c r="B11408" t="s">
        <v>2279</v>
      </c>
      <c r="C11408" s="4">
        <v>39345</v>
      </c>
      <c r="D11408">
        <v>4472356473</v>
      </c>
      <c r="E11408">
        <f>VLOOKUP(D11408,  base_salary!A:A, 1, FALSE)</f>
        <v>4472356473</v>
      </c>
      <c r="F11408">
        <f t="shared" si="356"/>
        <v>0</v>
      </c>
      <c r="G11408">
        <f t="shared" ca="1" si="357"/>
        <v>0</v>
      </c>
    </row>
    <row r="11409" spans="1:7" x14ac:dyDescent="0.25">
      <c r="A11409" t="s">
        <v>13717</v>
      </c>
      <c r="B11409" t="s">
        <v>2116</v>
      </c>
      <c r="C11409" s="4">
        <v>13600</v>
      </c>
      <c r="D11409">
        <v>5623930522</v>
      </c>
      <c r="E11409">
        <f>VLOOKUP(D11409,  base_salary!A:A, 1, FALSE)</f>
        <v>5623930522</v>
      </c>
      <c r="F11409">
        <f t="shared" si="356"/>
        <v>0</v>
      </c>
      <c r="G11409">
        <f t="shared" ca="1" si="357"/>
        <v>0</v>
      </c>
    </row>
    <row r="11410" spans="1:7" x14ac:dyDescent="0.25">
      <c r="A11410" t="s">
        <v>13718</v>
      </c>
      <c r="B11410" t="s">
        <v>3271</v>
      </c>
      <c r="C11410" s="4">
        <v>29520</v>
      </c>
      <c r="D11410">
        <v>806065796</v>
      </c>
      <c r="E11410">
        <f>VLOOKUP(D11410,  base_salary!A:A, 1, FALSE)</f>
        <v>806065796</v>
      </c>
      <c r="F11410">
        <f t="shared" si="356"/>
        <v>0</v>
      </c>
      <c r="G11410">
        <f t="shared" ca="1" si="357"/>
        <v>0</v>
      </c>
    </row>
    <row r="11411" spans="1:7" x14ac:dyDescent="0.25">
      <c r="A11411" t="s">
        <v>13719</v>
      </c>
      <c r="B11411" t="s">
        <v>2628</v>
      </c>
      <c r="C11411" s="4">
        <v>22826</v>
      </c>
      <c r="D11411">
        <v>6487054410</v>
      </c>
      <c r="E11411">
        <f>VLOOKUP(D11411,  base_salary!A:A, 1, FALSE)</f>
        <v>6487054410</v>
      </c>
      <c r="F11411">
        <f t="shared" si="356"/>
        <v>0</v>
      </c>
      <c r="G11411">
        <f t="shared" ca="1" si="357"/>
        <v>0</v>
      </c>
    </row>
    <row r="11412" spans="1:7" x14ac:dyDescent="0.25">
      <c r="A11412" t="s">
        <v>13720</v>
      </c>
      <c r="B11412" t="s">
        <v>2135</v>
      </c>
      <c r="C11412" s="4">
        <v>46804</v>
      </c>
      <c r="D11412">
        <v>8905919081</v>
      </c>
      <c r="E11412">
        <f>VLOOKUP(D11412,  base_salary!A:A, 1, FALSE)</f>
        <v>8905919081</v>
      </c>
      <c r="F11412">
        <f t="shared" si="356"/>
        <v>0</v>
      </c>
      <c r="G11412">
        <f t="shared" ca="1" si="357"/>
        <v>0</v>
      </c>
    </row>
    <row r="11413" spans="1:7" x14ac:dyDescent="0.25">
      <c r="A11413" t="s">
        <v>13721</v>
      </c>
      <c r="B11413" t="s">
        <v>3533</v>
      </c>
      <c r="C11413" s="4">
        <v>10338</v>
      </c>
      <c r="D11413">
        <v>5460394635</v>
      </c>
      <c r="E11413">
        <f>VLOOKUP(D11413,  base_salary!A:A, 1, FALSE)</f>
        <v>5460394635</v>
      </c>
      <c r="F11413">
        <f t="shared" si="356"/>
        <v>0</v>
      </c>
      <c r="G11413">
        <f t="shared" ca="1" si="357"/>
        <v>0</v>
      </c>
    </row>
    <row r="11414" spans="1:7" x14ac:dyDescent="0.25">
      <c r="A11414" t="s">
        <v>13722</v>
      </c>
      <c r="B11414" t="s">
        <v>3243</v>
      </c>
      <c r="C11414" s="4">
        <v>41634</v>
      </c>
      <c r="D11414">
        <v>7885796000</v>
      </c>
      <c r="E11414">
        <f>VLOOKUP(D11414,  base_salary!A:A, 1, FALSE)</f>
        <v>7885796000</v>
      </c>
      <c r="F11414">
        <f t="shared" si="356"/>
        <v>0</v>
      </c>
      <c r="G11414">
        <f t="shared" ca="1" si="357"/>
        <v>0</v>
      </c>
    </row>
    <row r="11415" spans="1:7" x14ac:dyDescent="0.25">
      <c r="A11415" t="s">
        <v>13723</v>
      </c>
      <c r="B11415" t="s">
        <v>2439</v>
      </c>
      <c r="C11415" s="4">
        <v>24908</v>
      </c>
      <c r="D11415">
        <v>992720575</v>
      </c>
      <c r="E11415">
        <f>VLOOKUP(D11415,  base_salary!A:A, 1, FALSE)</f>
        <v>992720575</v>
      </c>
      <c r="F11415">
        <f t="shared" si="356"/>
        <v>0</v>
      </c>
      <c r="G11415">
        <f t="shared" ca="1" si="357"/>
        <v>0</v>
      </c>
    </row>
    <row r="11416" spans="1:7" x14ac:dyDescent="0.25">
      <c r="A11416" t="s">
        <v>13724</v>
      </c>
      <c r="B11416" t="s">
        <v>2168</v>
      </c>
      <c r="C11416" s="4">
        <v>31747</v>
      </c>
      <c r="D11416">
        <v>1263903657</v>
      </c>
      <c r="E11416">
        <f>VLOOKUP(D11416,  base_salary!A:A, 1, FALSE)</f>
        <v>1263903657</v>
      </c>
      <c r="F11416">
        <f t="shared" si="356"/>
        <v>0</v>
      </c>
      <c r="G11416">
        <f t="shared" ca="1" si="357"/>
        <v>0</v>
      </c>
    </row>
    <row r="11417" spans="1:7" x14ac:dyDescent="0.25">
      <c r="A11417" t="s">
        <v>13725</v>
      </c>
      <c r="B11417" t="s">
        <v>2131</v>
      </c>
      <c r="C11417" s="4">
        <v>11227</v>
      </c>
      <c r="D11417">
        <v>4487905370</v>
      </c>
      <c r="E11417">
        <f>VLOOKUP(D11417,  base_salary!A:A, 1, FALSE)</f>
        <v>4487905370</v>
      </c>
      <c r="F11417">
        <f t="shared" si="356"/>
        <v>0</v>
      </c>
      <c r="G11417">
        <f t="shared" ca="1" si="357"/>
        <v>0</v>
      </c>
    </row>
    <row r="11418" spans="1:7" x14ac:dyDescent="0.25">
      <c r="A11418" t="s">
        <v>13726</v>
      </c>
      <c r="B11418" t="s">
        <v>2990</v>
      </c>
      <c r="C11418" s="4">
        <v>39854</v>
      </c>
      <c r="D11418">
        <v>4162153728</v>
      </c>
      <c r="E11418">
        <f>VLOOKUP(D11418,  base_salary!A:A, 1, FALSE)</f>
        <v>4162153728</v>
      </c>
      <c r="F11418">
        <f t="shared" si="356"/>
        <v>0</v>
      </c>
      <c r="G11418">
        <f t="shared" ca="1" si="357"/>
        <v>0</v>
      </c>
    </row>
    <row r="11419" spans="1:7" x14ac:dyDescent="0.25">
      <c r="A11419" t="s">
        <v>13727</v>
      </c>
      <c r="B11419" t="s">
        <v>2073</v>
      </c>
      <c r="C11419" s="4">
        <v>50978</v>
      </c>
      <c r="D11419">
        <v>2809344809</v>
      </c>
      <c r="E11419">
        <f>VLOOKUP(D11419,  base_salary!A:A, 1, FALSE)</f>
        <v>2809344809</v>
      </c>
      <c r="F11419">
        <f t="shared" si="356"/>
        <v>0</v>
      </c>
      <c r="G11419">
        <f t="shared" ca="1" si="357"/>
        <v>0</v>
      </c>
    </row>
    <row r="11420" spans="1:7" x14ac:dyDescent="0.25">
      <c r="A11420" t="s">
        <v>13728</v>
      </c>
      <c r="B11420" t="s">
        <v>2026</v>
      </c>
      <c r="C11420" s="4">
        <v>32085</v>
      </c>
      <c r="D11420">
        <v>4359854056</v>
      </c>
      <c r="E11420">
        <f>VLOOKUP(D11420,  base_salary!A:A, 1, FALSE)</f>
        <v>4359854056</v>
      </c>
      <c r="F11420">
        <f t="shared" si="356"/>
        <v>0</v>
      </c>
      <c r="G11420">
        <f t="shared" ca="1" si="357"/>
        <v>0</v>
      </c>
    </row>
    <row r="11421" spans="1:7" x14ac:dyDescent="0.25">
      <c r="A11421" t="s">
        <v>13729</v>
      </c>
      <c r="B11421" t="s">
        <v>1952</v>
      </c>
      <c r="C11421" s="4">
        <v>48545</v>
      </c>
      <c r="D11421">
        <v>4453315724</v>
      </c>
      <c r="E11421">
        <f>VLOOKUP(D11421,  base_salary!A:A, 1, FALSE)</f>
        <v>4453315724</v>
      </c>
      <c r="F11421">
        <f t="shared" si="356"/>
        <v>0</v>
      </c>
      <c r="G11421">
        <f t="shared" ca="1" si="357"/>
        <v>0</v>
      </c>
    </row>
    <row r="11422" spans="1:7" x14ac:dyDescent="0.25">
      <c r="A11422" t="s">
        <v>13730</v>
      </c>
      <c r="B11422" t="s">
        <v>2345</v>
      </c>
      <c r="C11422" s="4">
        <v>54096</v>
      </c>
      <c r="D11422">
        <v>9491257560</v>
      </c>
      <c r="E11422">
        <f>VLOOKUP(D11422,  base_salary!A:A, 1, FALSE)</f>
        <v>9491257560</v>
      </c>
      <c r="F11422">
        <f t="shared" si="356"/>
        <v>0</v>
      </c>
      <c r="G11422">
        <f t="shared" ca="1" si="357"/>
        <v>0</v>
      </c>
    </row>
    <row r="11423" spans="1:7" x14ac:dyDescent="0.25">
      <c r="A11423" t="s">
        <v>13731</v>
      </c>
      <c r="B11423" t="s">
        <v>3092</v>
      </c>
      <c r="C11423" s="4">
        <v>33498</v>
      </c>
      <c r="D11423">
        <v>9611070055</v>
      </c>
      <c r="E11423">
        <f>VLOOKUP(D11423,  base_salary!A:A, 1, FALSE)</f>
        <v>9611070055</v>
      </c>
      <c r="F11423">
        <f t="shared" si="356"/>
        <v>0</v>
      </c>
      <c r="G11423">
        <f t="shared" ca="1" si="357"/>
        <v>0</v>
      </c>
    </row>
    <row r="11424" spans="1:7" x14ac:dyDescent="0.25">
      <c r="A11424" t="s">
        <v>13732</v>
      </c>
      <c r="B11424" t="s">
        <v>2203</v>
      </c>
      <c r="C11424" s="4">
        <v>37958</v>
      </c>
      <c r="D11424">
        <v>1420239228</v>
      </c>
      <c r="E11424">
        <f>VLOOKUP(D11424,  base_salary!A:A, 1, FALSE)</f>
        <v>1420239228</v>
      </c>
      <c r="F11424">
        <f t="shared" si="356"/>
        <v>0</v>
      </c>
      <c r="G11424">
        <f t="shared" ca="1" si="357"/>
        <v>0</v>
      </c>
    </row>
    <row r="11425" spans="1:7" x14ac:dyDescent="0.25">
      <c r="A11425" t="s">
        <v>13733</v>
      </c>
      <c r="B11425" t="s">
        <v>2709</v>
      </c>
      <c r="C11425" s="4">
        <v>20028</v>
      </c>
      <c r="D11425">
        <v>9561367408</v>
      </c>
      <c r="E11425">
        <f>VLOOKUP(D11425,  base_salary!A:A, 1, FALSE)</f>
        <v>9561367408</v>
      </c>
      <c r="F11425">
        <f t="shared" si="356"/>
        <v>0</v>
      </c>
      <c r="G11425">
        <f t="shared" ca="1" si="357"/>
        <v>0</v>
      </c>
    </row>
    <row r="11426" spans="1:7" x14ac:dyDescent="0.25">
      <c r="A11426" t="s">
        <v>13734</v>
      </c>
      <c r="B11426" t="s">
        <v>2778</v>
      </c>
      <c r="C11426" s="4">
        <v>12322</v>
      </c>
      <c r="D11426">
        <v>885693418</v>
      </c>
      <c r="E11426">
        <f>VLOOKUP(D11426,  base_salary!A:A, 1, FALSE)</f>
        <v>885693418</v>
      </c>
      <c r="F11426">
        <f t="shared" si="356"/>
        <v>0</v>
      </c>
      <c r="G11426">
        <f t="shared" ca="1" si="357"/>
        <v>0</v>
      </c>
    </row>
    <row r="11427" spans="1:7" x14ac:dyDescent="0.25">
      <c r="A11427" t="s">
        <v>13735</v>
      </c>
      <c r="B11427" t="s">
        <v>2039</v>
      </c>
      <c r="C11427" s="4">
        <v>33821</v>
      </c>
      <c r="D11427">
        <v>7411705322</v>
      </c>
      <c r="E11427">
        <f>VLOOKUP(D11427,  base_salary!A:A, 1, FALSE)</f>
        <v>7411705322</v>
      </c>
      <c r="F11427">
        <f t="shared" si="356"/>
        <v>0</v>
      </c>
      <c r="G11427">
        <f t="shared" ca="1" si="357"/>
        <v>0</v>
      </c>
    </row>
    <row r="11428" spans="1:7" x14ac:dyDescent="0.25">
      <c r="A11428" t="s">
        <v>13736</v>
      </c>
      <c r="B11428" t="s">
        <v>2757</v>
      </c>
      <c r="C11428" s="4">
        <v>56445</v>
      </c>
      <c r="D11428">
        <v>2924550912</v>
      </c>
      <c r="E11428">
        <f>VLOOKUP(D11428,  base_salary!A:A, 1, FALSE)</f>
        <v>2924550912</v>
      </c>
      <c r="F11428">
        <f t="shared" si="356"/>
        <v>0</v>
      </c>
      <c r="G11428">
        <f t="shared" ca="1" si="357"/>
        <v>0</v>
      </c>
    </row>
    <row r="11429" spans="1:7" x14ac:dyDescent="0.25">
      <c r="A11429" t="s">
        <v>13737</v>
      </c>
      <c r="B11429" t="s">
        <v>2563</v>
      </c>
      <c r="C11429" s="4">
        <v>38774</v>
      </c>
      <c r="D11429">
        <v>2565093969</v>
      </c>
      <c r="E11429">
        <f>VLOOKUP(D11429,  base_salary!A:A, 1, FALSE)</f>
        <v>2565093969</v>
      </c>
      <c r="F11429">
        <f t="shared" si="356"/>
        <v>0</v>
      </c>
      <c r="G11429">
        <f t="shared" ca="1" si="357"/>
        <v>0</v>
      </c>
    </row>
    <row r="11430" spans="1:7" x14ac:dyDescent="0.25">
      <c r="A11430" t="s">
        <v>13738</v>
      </c>
      <c r="B11430" t="s">
        <v>2608</v>
      </c>
      <c r="C11430" s="4">
        <v>36404</v>
      </c>
      <c r="D11430">
        <v>5561472151</v>
      </c>
      <c r="E11430">
        <f>VLOOKUP(D11430,  base_salary!A:A, 1, FALSE)</f>
        <v>5561472151</v>
      </c>
      <c r="F11430">
        <f t="shared" si="356"/>
        <v>0</v>
      </c>
      <c r="G11430">
        <f t="shared" ca="1" si="357"/>
        <v>0</v>
      </c>
    </row>
    <row r="11431" spans="1:7" x14ac:dyDescent="0.25">
      <c r="A11431" t="s">
        <v>13739</v>
      </c>
      <c r="B11431" t="s">
        <v>2210</v>
      </c>
      <c r="C11431" s="4">
        <v>18840</v>
      </c>
      <c r="D11431">
        <v>3164004753</v>
      </c>
      <c r="E11431">
        <f>VLOOKUP(D11431,  base_salary!A:A, 1, FALSE)</f>
        <v>3164004753</v>
      </c>
      <c r="F11431">
        <f t="shared" si="356"/>
        <v>0</v>
      </c>
      <c r="G11431">
        <f t="shared" ca="1" si="357"/>
        <v>0</v>
      </c>
    </row>
    <row r="11432" spans="1:7" x14ac:dyDescent="0.25">
      <c r="A11432" t="s">
        <v>13740</v>
      </c>
      <c r="B11432" t="s">
        <v>3886</v>
      </c>
      <c r="C11432" s="4">
        <v>44633</v>
      </c>
      <c r="D11432">
        <v>1502791994</v>
      </c>
      <c r="E11432">
        <f>VLOOKUP(D11432,  base_salary!A:A, 1, FALSE)</f>
        <v>1502791994</v>
      </c>
      <c r="F11432">
        <f t="shared" si="356"/>
        <v>0</v>
      </c>
      <c r="G11432">
        <f t="shared" ca="1" si="357"/>
        <v>0</v>
      </c>
    </row>
    <row r="11433" spans="1:7" x14ac:dyDescent="0.25">
      <c r="A11433" t="s">
        <v>13741</v>
      </c>
      <c r="B11433" t="s">
        <v>2507</v>
      </c>
      <c r="C11433" s="4">
        <v>23214</v>
      </c>
      <c r="D11433">
        <v>3513651333</v>
      </c>
      <c r="E11433">
        <f>VLOOKUP(D11433,  base_salary!A:A, 1, FALSE)</f>
        <v>3513651333</v>
      </c>
      <c r="F11433">
        <f t="shared" si="356"/>
        <v>0</v>
      </c>
      <c r="G11433">
        <f t="shared" ca="1" si="357"/>
        <v>0</v>
      </c>
    </row>
    <row r="11434" spans="1:7" x14ac:dyDescent="0.25">
      <c r="A11434" t="s">
        <v>13742</v>
      </c>
      <c r="B11434" t="s">
        <v>2298</v>
      </c>
      <c r="C11434" s="4">
        <v>43234</v>
      </c>
      <c r="D11434">
        <v>3547596165</v>
      </c>
      <c r="E11434">
        <f>VLOOKUP(D11434,  base_salary!A:A, 1, FALSE)</f>
        <v>3547596165</v>
      </c>
      <c r="F11434">
        <f t="shared" si="356"/>
        <v>0</v>
      </c>
      <c r="G11434">
        <f t="shared" ca="1" si="357"/>
        <v>0</v>
      </c>
    </row>
    <row r="11435" spans="1:7" x14ac:dyDescent="0.25">
      <c r="A11435" t="s">
        <v>13743</v>
      </c>
      <c r="B11435" t="s">
        <v>2790</v>
      </c>
      <c r="C11435" s="4">
        <v>52926</v>
      </c>
      <c r="D11435">
        <v>7007279686</v>
      </c>
      <c r="E11435">
        <f>VLOOKUP(D11435,  base_salary!A:A, 1, FALSE)</f>
        <v>7007279686</v>
      </c>
      <c r="F11435">
        <f t="shared" si="356"/>
        <v>0</v>
      </c>
      <c r="G11435">
        <f t="shared" ca="1" si="357"/>
        <v>0</v>
      </c>
    </row>
    <row r="11436" spans="1:7" x14ac:dyDescent="0.25">
      <c r="A11436" t="s">
        <v>13744</v>
      </c>
      <c r="B11436" t="s">
        <v>1984</v>
      </c>
      <c r="C11436" s="4">
        <v>11521</v>
      </c>
      <c r="D11436">
        <v>1280521902</v>
      </c>
      <c r="E11436">
        <f>VLOOKUP(D11436,  base_salary!A:A, 1, FALSE)</f>
        <v>1280521902</v>
      </c>
      <c r="F11436">
        <f t="shared" si="356"/>
        <v>0</v>
      </c>
      <c r="G11436">
        <f t="shared" ca="1" si="357"/>
        <v>0</v>
      </c>
    </row>
    <row r="11437" spans="1:7" x14ac:dyDescent="0.25">
      <c r="A11437" t="s">
        <v>13745</v>
      </c>
      <c r="B11437" t="s">
        <v>2923</v>
      </c>
      <c r="C11437" s="4">
        <v>27520</v>
      </c>
      <c r="D11437">
        <v>4525743115</v>
      </c>
      <c r="E11437">
        <f>VLOOKUP(D11437,  base_salary!A:A, 1, FALSE)</f>
        <v>4525743115</v>
      </c>
      <c r="F11437">
        <f t="shared" si="356"/>
        <v>0</v>
      </c>
      <c r="G11437">
        <f t="shared" ca="1" si="357"/>
        <v>0</v>
      </c>
    </row>
    <row r="11438" spans="1:7" x14ac:dyDescent="0.25">
      <c r="A11438" t="s">
        <v>13746</v>
      </c>
      <c r="B11438" t="s">
        <v>2639</v>
      </c>
      <c r="C11438" s="4">
        <v>45802</v>
      </c>
      <c r="D11438">
        <v>5814713100</v>
      </c>
      <c r="E11438">
        <f>VLOOKUP(D11438,  base_salary!A:A, 1, FALSE)</f>
        <v>5814713100</v>
      </c>
      <c r="F11438">
        <f t="shared" si="356"/>
        <v>0</v>
      </c>
      <c r="G11438">
        <f t="shared" ca="1" si="357"/>
        <v>0</v>
      </c>
    </row>
    <row r="11439" spans="1:7" x14ac:dyDescent="0.25">
      <c r="A11439" t="s">
        <v>13747</v>
      </c>
      <c r="B11439" t="s">
        <v>2389</v>
      </c>
      <c r="C11439" s="4">
        <v>18630</v>
      </c>
      <c r="D11439">
        <v>6255831884</v>
      </c>
      <c r="E11439">
        <f>VLOOKUP(D11439,  base_salary!A:A, 1, FALSE)</f>
        <v>6255831884</v>
      </c>
      <c r="F11439">
        <f t="shared" si="356"/>
        <v>0</v>
      </c>
      <c r="G11439">
        <f t="shared" ca="1" si="357"/>
        <v>0</v>
      </c>
    </row>
    <row r="11440" spans="1:7" x14ac:dyDescent="0.25">
      <c r="A11440" t="s">
        <v>13748</v>
      </c>
      <c r="B11440" t="s">
        <v>2802</v>
      </c>
      <c r="C11440" s="4">
        <v>17833</v>
      </c>
      <c r="D11440">
        <v>6724903874</v>
      </c>
      <c r="E11440">
        <f>VLOOKUP(D11440,  base_salary!A:A, 1, FALSE)</f>
        <v>6724903874</v>
      </c>
      <c r="F11440">
        <f t="shared" si="356"/>
        <v>0</v>
      </c>
      <c r="G11440">
        <f t="shared" ca="1" si="357"/>
        <v>0</v>
      </c>
    </row>
    <row r="11441" spans="1:7" x14ac:dyDescent="0.25">
      <c r="A11441" t="s">
        <v>13749</v>
      </c>
      <c r="B11441" t="s">
        <v>2507</v>
      </c>
      <c r="C11441" s="4">
        <v>43800</v>
      </c>
      <c r="D11441">
        <v>960994726</v>
      </c>
      <c r="E11441">
        <f>VLOOKUP(D11441,  base_salary!A:A, 1, FALSE)</f>
        <v>960994726</v>
      </c>
      <c r="F11441">
        <f t="shared" si="356"/>
        <v>0</v>
      </c>
      <c r="G11441">
        <f t="shared" ca="1" si="357"/>
        <v>0</v>
      </c>
    </row>
    <row r="11442" spans="1:7" x14ac:dyDescent="0.25">
      <c r="A11442" t="s">
        <v>13750</v>
      </c>
      <c r="B11442" t="s">
        <v>2498</v>
      </c>
      <c r="C11442" s="4">
        <v>40835</v>
      </c>
      <c r="D11442">
        <v>5347887761</v>
      </c>
      <c r="E11442">
        <f>VLOOKUP(D11442,  base_salary!A:A, 1, FALSE)</f>
        <v>5347887761</v>
      </c>
      <c r="F11442">
        <f t="shared" si="356"/>
        <v>0</v>
      </c>
      <c r="G11442">
        <f t="shared" ca="1" si="357"/>
        <v>0</v>
      </c>
    </row>
    <row r="11443" spans="1:7" x14ac:dyDescent="0.25">
      <c r="A11443" t="s">
        <v>13751</v>
      </c>
      <c r="B11443" t="s">
        <v>4163</v>
      </c>
      <c r="C11443" s="4">
        <v>19213</v>
      </c>
      <c r="D11443">
        <v>8875320292</v>
      </c>
      <c r="E11443">
        <f>VLOOKUP(D11443,  base_salary!A:A, 1, FALSE)</f>
        <v>8875320292</v>
      </c>
      <c r="F11443">
        <f t="shared" si="356"/>
        <v>0</v>
      </c>
      <c r="G11443">
        <f t="shared" ca="1" si="357"/>
        <v>0</v>
      </c>
    </row>
    <row r="11444" spans="1:7" x14ac:dyDescent="0.25">
      <c r="A11444" t="s">
        <v>13752</v>
      </c>
      <c r="B11444" t="s">
        <v>3583</v>
      </c>
      <c r="C11444" s="4">
        <v>27882</v>
      </c>
      <c r="D11444">
        <v>6731572691</v>
      </c>
      <c r="E11444">
        <f>VLOOKUP(D11444,  base_salary!A:A, 1, FALSE)</f>
        <v>6731572691</v>
      </c>
      <c r="F11444">
        <f t="shared" si="356"/>
        <v>0</v>
      </c>
      <c r="G11444">
        <f t="shared" ca="1" si="357"/>
        <v>0</v>
      </c>
    </row>
    <row r="11445" spans="1:7" x14ac:dyDescent="0.25">
      <c r="A11445" t="s">
        <v>13753</v>
      </c>
      <c r="B11445" t="s">
        <v>2225</v>
      </c>
      <c r="C11445" s="4">
        <v>28356</v>
      </c>
      <c r="D11445">
        <v>4969679754</v>
      </c>
      <c r="E11445">
        <f>VLOOKUP(D11445,  base_salary!A:A, 1, FALSE)</f>
        <v>4969679754</v>
      </c>
      <c r="F11445">
        <f t="shared" si="356"/>
        <v>0</v>
      </c>
      <c r="G11445">
        <f t="shared" ca="1" si="357"/>
        <v>0</v>
      </c>
    </row>
    <row r="11446" spans="1:7" x14ac:dyDescent="0.25">
      <c r="A11446" t="s">
        <v>13754</v>
      </c>
      <c r="B11446" t="s">
        <v>2749</v>
      </c>
      <c r="C11446" s="4">
        <v>10528</v>
      </c>
      <c r="D11446">
        <v>3381164996</v>
      </c>
      <c r="E11446">
        <f>VLOOKUP(D11446,  base_salary!A:A, 1, FALSE)</f>
        <v>3381164996</v>
      </c>
      <c r="F11446">
        <f t="shared" si="356"/>
        <v>0</v>
      </c>
      <c r="G11446">
        <f t="shared" ca="1" si="357"/>
        <v>0</v>
      </c>
    </row>
    <row r="11447" spans="1:7" x14ac:dyDescent="0.25">
      <c r="A11447" t="s">
        <v>13755</v>
      </c>
      <c r="B11447" t="s">
        <v>2722</v>
      </c>
      <c r="C11447" s="4">
        <v>34321</v>
      </c>
      <c r="D11447">
        <v>1444572199</v>
      </c>
      <c r="E11447">
        <f>VLOOKUP(D11447,  base_salary!A:A, 1, FALSE)</f>
        <v>1444572199</v>
      </c>
      <c r="F11447">
        <f t="shared" si="356"/>
        <v>0</v>
      </c>
      <c r="G11447">
        <f t="shared" ca="1" si="357"/>
        <v>0</v>
      </c>
    </row>
    <row r="11448" spans="1:7" x14ac:dyDescent="0.25">
      <c r="A11448" t="s">
        <v>13756</v>
      </c>
      <c r="B11448" t="s">
        <v>2369</v>
      </c>
      <c r="C11448" s="4">
        <v>52411</v>
      </c>
      <c r="D11448">
        <v>7741079360</v>
      </c>
      <c r="E11448">
        <f>VLOOKUP(D11448,  base_salary!A:A, 1, FALSE)</f>
        <v>7741079360</v>
      </c>
      <c r="F11448">
        <f t="shared" si="356"/>
        <v>0</v>
      </c>
      <c r="G11448">
        <f t="shared" ca="1" si="357"/>
        <v>0</v>
      </c>
    </row>
    <row r="11449" spans="1:7" x14ac:dyDescent="0.25">
      <c r="A11449" t="s">
        <v>13757</v>
      </c>
      <c r="B11449" t="s">
        <v>2977</v>
      </c>
      <c r="C11449" s="4">
        <v>50457</v>
      </c>
      <c r="D11449">
        <v>6019132307</v>
      </c>
      <c r="E11449">
        <f>VLOOKUP(D11449,  base_salary!A:A, 1, FALSE)</f>
        <v>6019132307</v>
      </c>
      <c r="F11449">
        <f t="shared" si="356"/>
        <v>0</v>
      </c>
      <c r="G11449">
        <f t="shared" ca="1" si="357"/>
        <v>0</v>
      </c>
    </row>
    <row r="11450" spans="1:7" x14ac:dyDescent="0.25">
      <c r="A11450" t="s">
        <v>13758</v>
      </c>
      <c r="B11450" t="s">
        <v>2246</v>
      </c>
      <c r="C11450" s="4">
        <v>15966</v>
      </c>
      <c r="D11450">
        <v>3858163570</v>
      </c>
      <c r="E11450">
        <f>VLOOKUP(D11450,  base_salary!A:A, 1, FALSE)</f>
        <v>3858163570</v>
      </c>
      <c r="F11450">
        <f t="shared" si="356"/>
        <v>0</v>
      </c>
      <c r="G11450">
        <f t="shared" ca="1" si="357"/>
        <v>0</v>
      </c>
    </row>
    <row r="11451" spans="1:7" x14ac:dyDescent="0.25">
      <c r="A11451" t="s">
        <v>13759</v>
      </c>
      <c r="B11451" t="s">
        <v>2391</v>
      </c>
      <c r="C11451" s="4">
        <v>13060</v>
      </c>
      <c r="D11451">
        <v>9829586073</v>
      </c>
      <c r="E11451">
        <f>VLOOKUP(D11451,  base_salary!A:A, 1, FALSE)</f>
        <v>9829586073</v>
      </c>
      <c r="F11451">
        <f t="shared" si="356"/>
        <v>0</v>
      </c>
      <c r="G11451">
        <f t="shared" ca="1" si="357"/>
        <v>0</v>
      </c>
    </row>
    <row r="11452" spans="1:7" x14ac:dyDescent="0.25">
      <c r="A11452" t="s">
        <v>13760</v>
      </c>
      <c r="B11452" t="s">
        <v>2316</v>
      </c>
      <c r="C11452" s="4">
        <v>23827</v>
      </c>
      <c r="D11452">
        <v>6614458434</v>
      </c>
      <c r="E11452">
        <f>VLOOKUP(D11452,  base_salary!A:A, 1, FALSE)</f>
        <v>6614458434</v>
      </c>
      <c r="F11452">
        <f t="shared" si="356"/>
        <v>0</v>
      </c>
      <c r="G11452">
        <f t="shared" ca="1" si="357"/>
        <v>0</v>
      </c>
    </row>
    <row r="11453" spans="1:7" x14ac:dyDescent="0.25">
      <c r="A11453" t="s">
        <v>13761</v>
      </c>
      <c r="B11453" t="s">
        <v>2920</v>
      </c>
      <c r="C11453" s="4">
        <v>23834</v>
      </c>
      <c r="D11453">
        <v>8718856853</v>
      </c>
      <c r="E11453">
        <f>VLOOKUP(D11453,  base_salary!A:A, 1, FALSE)</f>
        <v>8718856853</v>
      </c>
      <c r="F11453">
        <f t="shared" si="356"/>
        <v>0</v>
      </c>
      <c r="G11453">
        <f t="shared" ca="1" si="357"/>
        <v>0</v>
      </c>
    </row>
    <row r="11454" spans="1:7" x14ac:dyDescent="0.25">
      <c r="A11454" t="s">
        <v>13762</v>
      </c>
      <c r="B11454" t="s">
        <v>2505</v>
      </c>
      <c r="C11454" s="4">
        <v>22147</v>
      </c>
      <c r="D11454">
        <v>9292607561</v>
      </c>
      <c r="E11454">
        <f>VLOOKUP(D11454,  base_salary!A:A, 1, FALSE)</f>
        <v>9292607561</v>
      </c>
      <c r="F11454">
        <f t="shared" si="356"/>
        <v>0</v>
      </c>
      <c r="G11454">
        <f t="shared" ca="1" si="357"/>
        <v>0</v>
      </c>
    </row>
    <row r="11455" spans="1:7" x14ac:dyDescent="0.25">
      <c r="A11455" t="s">
        <v>13763</v>
      </c>
      <c r="B11455" t="s">
        <v>2113</v>
      </c>
      <c r="C11455" s="4">
        <v>57385</v>
      </c>
      <c r="D11455">
        <v>2230983466</v>
      </c>
      <c r="E11455">
        <f>VLOOKUP(D11455,  base_salary!A:A, 1, FALSE)</f>
        <v>2230983466</v>
      </c>
      <c r="F11455">
        <f t="shared" si="356"/>
        <v>0</v>
      </c>
      <c r="G11455">
        <f t="shared" ca="1" si="357"/>
        <v>0</v>
      </c>
    </row>
    <row r="11456" spans="1:7" x14ac:dyDescent="0.25">
      <c r="A11456" t="s">
        <v>13764</v>
      </c>
      <c r="B11456" t="s">
        <v>2691</v>
      </c>
      <c r="C11456" s="4">
        <v>26617</v>
      </c>
      <c r="D11456">
        <v>6286877770</v>
      </c>
      <c r="E11456">
        <f>VLOOKUP(D11456,  base_salary!A:A, 1, FALSE)</f>
        <v>6286877770</v>
      </c>
      <c r="F11456">
        <f t="shared" si="356"/>
        <v>0</v>
      </c>
      <c r="G11456">
        <f t="shared" ca="1" si="357"/>
        <v>0</v>
      </c>
    </row>
    <row r="11457" spans="1:7" x14ac:dyDescent="0.25">
      <c r="A11457" t="s">
        <v>13765</v>
      </c>
      <c r="B11457" t="s">
        <v>2083</v>
      </c>
      <c r="C11457" s="4">
        <v>58368</v>
      </c>
      <c r="D11457">
        <v>3000763902</v>
      </c>
      <c r="E11457">
        <f>VLOOKUP(D11457,  base_salary!A:A, 1, FALSE)</f>
        <v>3000763902</v>
      </c>
      <c r="F11457">
        <f t="shared" si="356"/>
        <v>0</v>
      </c>
      <c r="G11457">
        <f t="shared" ca="1" si="357"/>
        <v>0</v>
      </c>
    </row>
    <row r="11458" spans="1:7" x14ac:dyDescent="0.25">
      <c r="A11458" t="s">
        <v>13766</v>
      </c>
      <c r="B11458" t="s">
        <v>2511</v>
      </c>
      <c r="C11458" s="4">
        <v>37187</v>
      </c>
      <c r="D11458">
        <v>1598957961</v>
      </c>
      <c r="E11458">
        <f>VLOOKUP(D11458,  base_salary!A:A, 1, FALSE)</f>
        <v>1598957961</v>
      </c>
      <c r="F11458">
        <f t="shared" si="356"/>
        <v>0</v>
      </c>
      <c r="G11458">
        <f t="shared" ca="1" si="357"/>
        <v>0</v>
      </c>
    </row>
    <row r="11459" spans="1:7" x14ac:dyDescent="0.25">
      <c r="A11459" t="s">
        <v>13767</v>
      </c>
      <c r="B11459" t="s">
        <v>2219</v>
      </c>
      <c r="C11459" s="4">
        <v>56540</v>
      </c>
      <c r="D11459">
        <v>4823073274</v>
      </c>
      <c r="E11459">
        <f>VLOOKUP(D11459,  base_salary!A:A, 1, FALSE)</f>
        <v>4823073274</v>
      </c>
      <c r="F11459">
        <f t="shared" ref="F11459:F11522" si="358">IF(ISERROR(E11459), 1, 0)</f>
        <v>0</v>
      </c>
      <c r="G11459">
        <f t="shared" ref="G11459:G11522" ca="1" si="359">SUM(G:G)</f>
        <v>0</v>
      </c>
    </row>
    <row r="11460" spans="1:7" x14ac:dyDescent="0.25">
      <c r="A11460" t="s">
        <v>13768</v>
      </c>
      <c r="B11460" t="s">
        <v>2505</v>
      </c>
      <c r="C11460" s="4">
        <v>14382</v>
      </c>
      <c r="D11460">
        <v>5503746279</v>
      </c>
      <c r="E11460">
        <f>VLOOKUP(D11460,  base_salary!A:A, 1, FALSE)</f>
        <v>5503746279</v>
      </c>
      <c r="F11460">
        <f t="shared" si="358"/>
        <v>0</v>
      </c>
      <c r="G11460">
        <f t="shared" ca="1" si="359"/>
        <v>0</v>
      </c>
    </row>
    <row r="11461" spans="1:7" x14ac:dyDescent="0.25">
      <c r="A11461" t="s">
        <v>13769</v>
      </c>
      <c r="B11461" t="s">
        <v>3113</v>
      </c>
      <c r="C11461" s="4">
        <v>39457</v>
      </c>
      <c r="D11461">
        <v>7957976743</v>
      </c>
      <c r="E11461">
        <f>VLOOKUP(D11461,  base_salary!A:A, 1, FALSE)</f>
        <v>7957976743</v>
      </c>
      <c r="F11461">
        <f t="shared" si="358"/>
        <v>0</v>
      </c>
      <c r="G11461">
        <f t="shared" ca="1" si="359"/>
        <v>0</v>
      </c>
    </row>
    <row r="11462" spans="1:7" x14ac:dyDescent="0.25">
      <c r="A11462" t="s">
        <v>13770</v>
      </c>
      <c r="B11462" t="s">
        <v>2039</v>
      </c>
      <c r="C11462" s="4">
        <v>26040</v>
      </c>
      <c r="D11462">
        <v>3661649302</v>
      </c>
      <c r="E11462">
        <f>VLOOKUP(D11462,  base_salary!A:A, 1, FALSE)</f>
        <v>3661649302</v>
      </c>
      <c r="F11462">
        <f t="shared" si="358"/>
        <v>0</v>
      </c>
      <c r="G11462">
        <f t="shared" ca="1" si="359"/>
        <v>0</v>
      </c>
    </row>
    <row r="11463" spans="1:7" x14ac:dyDescent="0.25">
      <c r="A11463" t="s">
        <v>13771</v>
      </c>
      <c r="B11463" t="s">
        <v>4145</v>
      </c>
      <c r="C11463" s="4">
        <v>32863</v>
      </c>
      <c r="D11463">
        <v>4823073274</v>
      </c>
      <c r="E11463">
        <f>VLOOKUP(D11463,  base_salary!A:A, 1, FALSE)</f>
        <v>4823073274</v>
      </c>
      <c r="F11463">
        <f t="shared" si="358"/>
        <v>0</v>
      </c>
      <c r="G11463">
        <f t="shared" ca="1" si="359"/>
        <v>0</v>
      </c>
    </row>
    <row r="11464" spans="1:7" x14ac:dyDescent="0.25">
      <c r="A11464" t="s">
        <v>13772</v>
      </c>
      <c r="B11464" t="s">
        <v>2459</v>
      </c>
      <c r="C11464" s="4">
        <v>51042</v>
      </c>
      <c r="D11464">
        <v>7436398989</v>
      </c>
      <c r="E11464">
        <f>VLOOKUP(D11464,  base_salary!A:A, 1, FALSE)</f>
        <v>7436398989</v>
      </c>
      <c r="F11464">
        <f t="shared" si="358"/>
        <v>0</v>
      </c>
      <c r="G11464">
        <f t="shared" ca="1" si="359"/>
        <v>0</v>
      </c>
    </row>
    <row r="11465" spans="1:7" x14ac:dyDescent="0.25">
      <c r="A11465" t="s">
        <v>13773</v>
      </c>
      <c r="B11465" t="s">
        <v>2403</v>
      </c>
      <c r="C11465" s="4">
        <v>15173</v>
      </c>
      <c r="D11465">
        <v>8157157730</v>
      </c>
      <c r="E11465">
        <f>VLOOKUP(D11465,  base_salary!A:A, 1, FALSE)</f>
        <v>8157157730</v>
      </c>
      <c r="F11465">
        <f t="shared" si="358"/>
        <v>0</v>
      </c>
      <c r="G11465">
        <f t="shared" ca="1" si="359"/>
        <v>0</v>
      </c>
    </row>
    <row r="11466" spans="1:7" x14ac:dyDescent="0.25">
      <c r="A11466" t="s">
        <v>13774</v>
      </c>
      <c r="B11466" t="s">
        <v>3720</v>
      </c>
      <c r="C11466" s="4">
        <v>17989</v>
      </c>
      <c r="D11466">
        <v>6842911427</v>
      </c>
      <c r="E11466">
        <f>VLOOKUP(D11466,  base_salary!A:A, 1, FALSE)</f>
        <v>6842911427</v>
      </c>
      <c r="F11466">
        <f t="shared" si="358"/>
        <v>0</v>
      </c>
      <c r="G11466">
        <f t="shared" ca="1" si="359"/>
        <v>0</v>
      </c>
    </row>
    <row r="11467" spans="1:7" x14ac:dyDescent="0.25">
      <c r="A11467" t="s">
        <v>13775</v>
      </c>
      <c r="B11467" t="s">
        <v>2628</v>
      </c>
      <c r="C11467" s="4">
        <v>54019</v>
      </c>
      <c r="D11467">
        <v>5519420165</v>
      </c>
      <c r="E11467">
        <f>VLOOKUP(D11467,  base_salary!A:A, 1, FALSE)</f>
        <v>5519420165</v>
      </c>
      <c r="F11467">
        <f t="shared" si="358"/>
        <v>0</v>
      </c>
      <c r="G11467">
        <f t="shared" ca="1" si="359"/>
        <v>0</v>
      </c>
    </row>
    <row r="11468" spans="1:7" x14ac:dyDescent="0.25">
      <c r="A11468" t="s">
        <v>13776</v>
      </c>
      <c r="B11468" t="s">
        <v>2452</v>
      </c>
      <c r="C11468" s="4">
        <v>24405</v>
      </c>
      <c r="D11468">
        <v>4487905370</v>
      </c>
      <c r="E11468">
        <f>VLOOKUP(D11468,  base_salary!A:A, 1, FALSE)</f>
        <v>4487905370</v>
      </c>
      <c r="F11468">
        <f t="shared" si="358"/>
        <v>0</v>
      </c>
      <c r="G11468">
        <f t="shared" ca="1" si="359"/>
        <v>0</v>
      </c>
    </row>
    <row r="11469" spans="1:7" x14ac:dyDescent="0.25">
      <c r="A11469" t="s">
        <v>13777</v>
      </c>
      <c r="B11469" t="s">
        <v>2725</v>
      </c>
      <c r="C11469" s="4">
        <v>49847</v>
      </c>
      <c r="D11469">
        <v>9228842121</v>
      </c>
      <c r="E11469">
        <f>VLOOKUP(D11469,  base_salary!A:A, 1, FALSE)</f>
        <v>9228842121</v>
      </c>
      <c r="F11469">
        <f t="shared" si="358"/>
        <v>0</v>
      </c>
      <c r="G11469">
        <f t="shared" ca="1" si="359"/>
        <v>0</v>
      </c>
    </row>
    <row r="11470" spans="1:7" x14ac:dyDescent="0.25">
      <c r="A11470" t="s">
        <v>13778</v>
      </c>
      <c r="B11470" t="s">
        <v>1932</v>
      </c>
      <c r="C11470" s="4">
        <v>28937</v>
      </c>
      <c r="D11470">
        <v>6109997811</v>
      </c>
      <c r="E11470">
        <f>VLOOKUP(D11470,  base_salary!A:A, 1, FALSE)</f>
        <v>6109997811</v>
      </c>
      <c r="F11470">
        <f t="shared" si="358"/>
        <v>0</v>
      </c>
      <c r="G11470">
        <f t="shared" ca="1" si="359"/>
        <v>0</v>
      </c>
    </row>
    <row r="11471" spans="1:7" x14ac:dyDescent="0.25">
      <c r="A11471" t="s">
        <v>13779</v>
      </c>
      <c r="B11471" t="s">
        <v>2137</v>
      </c>
      <c r="C11471" s="4">
        <v>49877</v>
      </c>
      <c r="D11471">
        <v>5928086253</v>
      </c>
      <c r="E11471">
        <f>VLOOKUP(D11471,  base_salary!A:A, 1, FALSE)</f>
        <v>5928086253</v>
      </c>
      <c r="F11471">
        <f t="shared" si="358"/>
        <v>0</v>
      </c>
      <c r="G11471">
        <f t="shared" ca="1" si="359"/>
        <v>0</v>
      </c>
    </row>
    <row r="11472" spans="1:7" x14ac:dyDescent="0.25">
      <c r="A11472" t="s">
        <v>13780</v>
      </c>
      <c r="B11472" t="s">
        <v>2507</v>
      </c>
      <c r="C11472" s="4">
        <v>50339</v>
      </c>
      <c r="D11472">
        <v>8832488175</v>
      </c>
      <c r="E11472">
        <f>VLOOKUP(D11472,  base_salary!A:A, 1, FALSE)</f>
        <v>8832488175</v>
      </c>
      <c r="F11472">
        <f t="shared" si="358"/>
        <v>0</v>
      </c>
      <c r="G11472">
        <f t="shared" ca="1" si="359"/>
        <v>0</v>
      </c>
    </row>
    <row r="11473" spans="1:7" x14ac:dyDescent="0.25">
      <c r="A11473" t="s">
        <v>13781</v>
      </c>
      <c r="B11473" t="s">
        <v>2614</v>
      </c>
      <c r="C11473" s="4">
        <v>29432</v>
      </c>
      <c r="D11473">
        <v>481875921</v>
      </c>
      <c r="E11473">
        <f>VLOOKUP(D11473,  base_salary!A:A, 1, FALSE)</f>
        <v>481875921</v>
      </c>
      <c r="F11473">
        <f t="shared" si="358"/>
        <v>0</v>
      </c>
      <c r="G11473">
        <f t="shared" ca="1" si="359"/>
        <v>0</v>
      </c>
    </row>
    <row r="11474" spans="1:7" x14ac:dyDescent="0.25">
      <c r="A11474" t="s">
        <v>13782</v>
      </c>
      <c r="B11474" t="s">
        <v>2348</v>
      </c>
      <c r="C11474" s="4">
        <v>32512</v>
      </c>
      <c r="D11474">
        <v>8718856853</v>
      </c>
      <c r="E11474">
        <f>VLOOKUP(D11474,  base_salary!A:A, 1, FALSE)</f>
        <v>8718856853</v>
      </c>
      <c r="F11474">
        <f t="shared" si="358"/>
        <v>0</v>
      </c>
      <c r="G11474">
        <f t="shared" ca="1" si="359"/>
        <v>0</v>
      </c>
    </row>
    <row r="11475" spans="1:7" x14ac:dyDescent="0.25">
      <c r="A11475" t="s">
        <v>13783</v>
      </c>
      <c r="B11475" t="s">
        <v>2660</v>
      </c>
      <c r="C11475" s="4">
        <v>21030</v>
      </c>
      <c r="D11475">
        <v>8998375370</v>
      </c>
      <c r="E11475">
        <f>VLOOKUP(D11475,  base_salary!A:A, 1, FALSE)</f>
        <v>8998375370</v>
      </c>
      <c r="F11475">
        <f t="shared" si="358"/>
        <v>0</v>
      </c>
      <c r="G11475">
        <f t="shared" ca="1" si="359"/>
        <v>0</v>
      </c>
    </row>
    <row r="11476" spans="1:7" x14ac:dyDescent="0.25">
      <c r="A11476" t="s">
        <v>13784</v>
      </c>
      <c r="B11476" t="s">
        <v>2143</v>
      </c>
      <c r="C11476" s="4">
        <v>34156</v>
      </c>
      <c r="D11476">
        <v>2565093969</v>
      </c>
      <c r="E11476">
        <f>VLOOKUP(D11476,  base_salary!A:A, 1, FALSE)</f>
        <v>2565093969</v>
      </c>
      <c r="F11476">
        <f t="shared" si="358"/>
        <v>0</v>
      </c>
      <c r="G11476">
        <f t="shared" ca="1" si="359"/>
        <v>0</v>
      </c>
    </row>
    <row r="11477" spans="1:7" x14ac:dyDescent="0.25">
      <c r="A11477" t="s">
        <v>13785</v>
      </c>
      <c r="B11477" t="s">
        <v>2441</v>
      </c>
      <c r="C11477" s="4">
        <v>20470</v>
      </c>
      <c r="D11477">
        <v>7707009371</v>
      </c>
      <c r="E11477">
        <f>VLOOKUP(D11477,  base_salary!A:A, 1, FALSE)</f>
        <v>7707009371</v>
      </c>
      <c r="F11477">
        <f t="shared" si="358"/>
        <v>0</v>
      </c>
      <c r="G11477">
        <f t="shared" ca="1" si="359"/>
        <v>0</v>
      </c>
    </row>
    <row r="11478" spans="1:7" x14ac:dyDescent="0.25">
      <c r="A11478" t="s">
        <v>13786</v>
      </c>
      <c r="B11478" t="s">
        <v>2168</v>
      </c>
      <c r="C11478" s="4">
        <v>19311</v>
      </c>
      <c r="D11478">
        <v>1990334539</v>
      </c>
      <c r="E11478">
        <f>VLOOKUP(D11478,  base_salary!A:A, 1, FALSE)</f>
        <v>1990334539</v>
      </c>
      <c r="F11478">
        <f t="shared" si="358"/>
        <v>0</v>
      </c>
      <c r="G11478">
        <f t="shared" ca="1" si="359"/>
        <v>0</v>
      </c>
    </row>
    <row r="11479" spans="1:7" x14ac:dyDescent="0.25">
      <c r="A11479" t="s">
        <v>13787</v>
      </c>
      <c r="B11479" t="s">
        <v>2246</v>
      </c>
      <c r="C11479" s="4">
        <v>39417</v>
      </c>
      <c r="D11479">
        <v>6837456032</v>
      </c>
      <c r="E11479">
        <f>VLOOKUP(D11479,  base_salary!A:A, 1, FALSE)</f>
        <v>6837456032</v>
      </c>
      <c r="F11479">
        <f t="shared" si="358"/>
        <v>0</v>
      </c>
      <c r="G11479">
        <f t="shared" ca="1" si="359"/>
        <v>0</v>
      </c>
    </row>
    <row r="11480" spans="1:7" x14ac:dyDescent="0.25">
      <c r="A11480" t="s">
        <v>13788</v>
      </c>
      <c r="B11480" t="s">
        <v>2203</v>
      </c>
      <c r="C11480" s="4">
        <v>30667</v>
      </c>
      <c r="D11480">
        <v>6858776575</v>
      </c>
      <c r="E11480">
        <f>VLOOKUP(D11480,  base_salary!A:A, 1, FALSE)</f>
        <v>6858776575</v>
      </c>
      <c r="F11480">
        <f t="shared" si="358"/>
        <v>0</v>
      </c>
      <c r="G11480">
        <f t="shared" ca="1" si="359"/>
        <v>0</v>
      </c>
    </row>
    <row r="11481" spans="1:7" x14ac:dyDescent="0.25">
      <c r="A11481" t="s">
        <v>13789</v>
      </c>
      <c r="B11481" t="s">
        <v>2757</v>
      </c>
      <c r="C11481" s="4">
        <v>38466</v>
      </c>
      <c r="D11481">
        <v>513904581</v>
      </c>
      <c r="E11481">
        <f>VLOOKUP(D11481,  base_salary!A:A, 1, FALSE)</f>
        <v>513904581</v>
      </c>
      <c r="F11481">
        <f t="shared" si="358"/>
        <v>0</v>
      </c>
      <c r="G11481">
        <f t="shared" ca="1" si="359"/>
        <v>0</v>
      </c>
    </row>
    <row r="11482" spans="1:7" x14ac:dyDescent="0.25">
      <c r="A11482" t="s">
        <v>13790</v>
      </c>
      <c r="B11482" t="s">
        <v>1997</v>
      </c>
      <c r="C11482" s="4">
        <v>43576</v>
      </c>
      <c r="D11482">
        <v>2376099331</v>
      </c>
      <c r="E11482">
        <f>VLOOKUP(D11482,  base_salary!A:A, 1, FALSE)</f>
        <v>2376099331</v>
      </c>
      <c r="F11482">
        <f t="shared" si="358"/>
        <v>0</v>
      </c>
      <c r="G11482">
        <f t="shared" ca="1" si="359"/>
        <v>0</v>
      </c>
    </row>
    <row r="11483" spans="1:7" x14ac:dyDescent="0.25">
      <c r="A11483" t="s">
        <v>13791</v>
      </c>
      <c r="B11483" t="s">
        <v>2249</v>
      </c>
      <c r="C11483" s="4">
        <v>11109</v>
      </c>
      <c r="D11483">
        <v>4876404933</v>
      </c>
      <c r="E11483">
        <f>VLOOKUP(D11483,  base_salary!A:A, 1, FALSE)</f>
        <v>4876404933</v>
      </c>
      <c r="F11483">
        <f t="shared" si="358"/>
        <v>0</v>
      </c>
      <c r="G11483">
        <f t="shared" ca="1" si="359"/>
        <v>0</v>
      </c>
    </row>
    <row r="11484" spans="1:7" x14ac:dyDescent="0.25">
      <c r="A11484" t="s">
        <v>13792</v>
      </c>
      <c r="B11484" t="s">
        <v>2970</v>
      </c>
      <c r="C11484" s="4">
        <v>53931</v>
      </c>
      <c r="D11484">
        <v>3469413983</v>
      </c>
      <c r="E11484">
        <f>VLOOKUP(D11484,  base_salary!A:A, 1, FALSE)</f>
        <v>3469413983</v>
      </c>
      <c r="F11484">
        <f t="shared" si="358"/>
        <v>0</v>
      </c>
      <c r="G11484">
        <f t="shared" ca="1" si="359"/>
        <v>0</v>
      </c>
    </row>
    <row r="11485" spans="1:7" x14ac:dyDescent="0.25">
      <c r="A11485" t="s">
        <v>13793</v>
      </c>
      <c r="B11485" t="s">
        <v>2473</v>
      </c>
      <c r="C11485" s="4">
        <v>39001</v>
      </c>
      <c r="D11485">
        <v>2885061928</v>
      </c>
      <c r="E11485">
        <f>VLOOKUP(D11485,  base_salary!A:A, 1, FALSE)</f>
        <v>2885061928</v>
      </c>
      <c r="F11485">
        <f t="shared" si="358"/>
        <v>0</v>
      </c>
      <c r="G11485">
        <f t="shared" ca="1" si="359"/>
        <v>0</v>
      </c>
    </row>
    <row r="11486" spans="1:7" x14ac:dyDescent="0.25">
      <c r="A11486" t="s">
        <v>13794</v>
      </c>
      <c r="B11486" t="s">
        <v>2725</v>
      </c>
      <c r="C11486" s="4">
        <v>24211</v>
      </c>
      <c r="D11486">
        <v>3933021111</v>
      </c>
      <c r="E11486">
        <f>VLOOKUP(D11486,  base_salary!A:A, 1, FALSE)</f>
        <v>3933021111</v>
      </c>
      <c r="F11486">
        <f t="shared" si="358"/>
        <v>0</v>
      </c>
      <c r="G11486">
        <f t="shared" ca="1" si="359"/>
        <v>0</v>
      </c>
    </row>
    <row r="11487" spans="1:7" x14ac:dyDescent="0.25">
      <c r="A11487" t="s">
        <v>13795</v>
      </c>
      <c r="B11487" t="s">
        <v>2151</v>
      </c>
      <c r="C11487" s="4">
        <v>31228</v>
      </c>
      <c r="D11487">
        <v>509389570</v>
      </c>
      <c r="E11487">
        <f>VLOOKUP(D11487,  base_salary!A:A, 1, FALSE)</f>
        <v>509389570</v>
      </c>
      <c r="F11487">
        <f t="shared" si="358"/>
        <v>0</v>
      </c>
      <c r="G11487">
        <f t="shared" ca="1" si="359"/>
        <v>0</v>
      </c>
    </row>
    <row r="11488" spans="1:7" x14ac:dyDescent="0.25">
      <c r="A11488" t="s">
        <v>13796</v>
      </c>
      <c r="B11488" t="s">
        <v>3734</v>
      </c>
      <c r="C11488" s="4">
        <v>25299</v>
      </c>
      <c r="D11488">
        <v>6173504774</v>
      </c>
      <c r="E11488">
        <f>VLOOKUP(D11488,  base_salary!A:A, 1, FALSE)</f>
        <v>6173504774</v>
      </c>
      <c r="F11488">
        <f t="shared" si="358"/>
        <v>0</v>
      </c>
      <c r="G11488">
        <f t="shared" ca="1" si="359"/>
        <v>0</v>
      </c>
    </row>
    <row r="11489" spans="1:7" x14ac:dyDescent="0.25">
      <c r="A11489" t="s">
        <v>13797</v>
      </c>
      <c r="B11489" t="s">
        <v>2093</v>
      </c>
      <c r="C11489" s="4">
        <v>12316</v>
      </c>
      <c r="D11489">
        <v>8175279842</v>
      </c>
      <c r="E11489">
        <f>VLOOKUP(D11489,  base_salary!A:A, 1, FALSE)</f>
        <v>8175279842</v>
      </c>
      <c r="F11489">
        <f t="shared" si="358"/>
        <v>0</v>
      </c>
      <c r="G11489">
        <f t="shared" ca="1" si="359"/>
        <v>0</v>
      </c>
    </row>
    <row r="11490" spans="1:7" x14ac:dyDescent="0.25">
      <c r="A11490" t="s">
        <v>13798</v>
      </c>
      <c r="B11490" t="s">
        <v>2018</v>
      </c>
      <c r="C11490" s="4">
        <v>52822</v>
      </c>
      <c r="D11490">
        <v>6733929554</v>
      </c>
      <c r="E11490">
        <f>VLOOKUP(D11490,  base_salary!A:A, 1, FALSE)</f>
        <v>6733929554</v>
      </c>
      <c r="F11490">
        <f t="shared" si="358"/>
        <v>0</v>
      </c>
      <c r="G11490">
        <f t="shared" ca="1" si="359"/>
        <v>0</v>
      </c>
    </row>
    <row r="11491" spans="1:7" x14ac:dyDescent="0.25">
      <c r="A11491" t="s">
        <v>13799</v>
      </c>
      <c r="B11491" t="s">
        <v>2298</v>
      </c>
      <c r="C11491" s="4">
        <v>15520</v>
      </c>
      <c r="D11491">
        <v>6819596901</v>
      </c>
      <c r="E11491">
        <f>VLOOKUP(D11491,  base_salary!A:A, 1, FALSE)</f>
        <v>6819596901</v>
      </c>
      <c r="F11491">
        <f t="shared" si="358"/>
        <v>0</v>
      </c>
      <c r="G11491">
        <f t="shared" ca="1" si="359"/>
        <v>0</v>
      </c>
    </row>
    <row r="11492" spans="1:7" x14ac:dyDescent="0.25">
      <c r="A11492" t="s">
        <v>13800</v>
      </c>
      <c r="B11492" t="s">
        <v>2436</v>
      </c>
      <c r="C11492" s="4">
        <v>58473</v>
      </c>
      <c r="D11492">
        <v>679204083</v>
      </c>
      <c r="E11492">
        <f>VLOOKUP(D11492,  base_salary!A:A, 1, FALSE)</f>
        <v>679204083</v>
      </c>
      <c r="F11492">
        <f t="shared" si="358"/>
        <v>0</v>
      </c>
      <c r="G11492">
        <f t="shared" ca="1" si="359"/>
        <v>0</v>
      </c>
    </row>
    <row r="11493" spans="1:7" x14ac:dyDescent="0.25">
      <c r="A11493" t="s">
        <v>13801</v>
      </c>
      <c r="B11493" t="s">
        <v>2718</v>
      </c>
      <c r="C11493" s="4">
        <v>43435</v>
      </c>
      <c r="D11493">
        <v>5863557389</v>
      </c>
      <c r="E11493">
        <f>VLOOKUP(D11493,  base_salary!A:A, 1, FALSE)</f>
        <v>5863557389</v>
      </c>
      <c r="F11493">
        <f t="shared" si="358"/>
        <v>0</v>
      </c>
      <c r="G11493">
        <f t="shared" ca="1" si="359"/>
        <v>0</v>
      </c>
    </row>
    <row r="11494" spans="1:7" x14ac:dyDescent="0.25">
      <c r="A11494" t="s">
        <v>13802</v>
      </c>
      <c r="B11494" t="s">
        <v>2143</v>
      </c>
      <c r="C11494" s="4">
        <v>52442</v>
      </c>
      <c r="D11494">
        <v>7427985850</v>
      </c>
      <c r="E11494">
        <f>VLOOKUP(D11494,  base_salary!A:A, 1, FALSE)</f>
        <v>7427985850</v>
      </c>
      <c r="F11494">
        <f t="shared" si="358"/>
        <v>0</v>
      </c>
      <c r="G11494">
        <f t="shared" ca="1" si="359"/>
        <v>0</v>
      </c>
    </row>
    <row r="11495" spans="1:7" x14ac:dyDescent="0.25">
      <c r="A11495" t="s">
        <v>13803</v>
      </c>
      <c r="B11495" t="s">
        <v>2300</v>
      </c>
      <c r="C11495" s="4">
        <v>19539</v>
      </c>
      <c r="D11495">
        <v>76572129</v>
      </c>
      <c r="E11495">
        <f>VLOOKUP(D11495,  base_salary!A:A, 1, FALSE)</f>
        <v>76572129</v>
      </c>
      <c r="F11495">
        <f t="shared" si="358"/>
        <v>0</v>
      </c>
      <c r="G11495">
        <f t="shared" ca="1" si="359"/>
        <v>0</v>
      </c>
    </row>
    <row r="11496" spans="1:7" x14ac:dyDescent="0.25">
      <c r="A11496" t="s">
        <v>13804</v>
      </c>
      <c r="B11496" t="s">
        <v>2614</v>
      </c>
      <c r="C11496" s="4">
        <v>37313</v>
      </c>
      <c r="D11496">
        <v>1739513533</v>
      </c>
      <c r="E11496">
        <f>VLOOKUP(D11496,  base_salary!A:A, 1, FALSE)</f>
        <v>1739513533</v>
      </c>
      <c r="F11496">
        <f t="shared" si="358"/>
        <v>0</v>
      </c>
      <c r="G11496">
        <f t="shared" ca="1" si="359"/>
        <v>0</v>
      </c>
    </row>
    <row r="11497" spans="1:7" x14ac:dyDescent="0.25">
      <c r="A11497" t="s">
        <v>13805</v>
      </c>
      <c r="B11497" t="s">
        <v>2264</v>
      </c>
      <c r="C11497" s="4">
        <v>18310</v>
      </c>
      <c r="D11497">
        <v>4428088442</v>
      </c>
      <c r="E11497">
        <f>VLOOKUP(D11497,  base_salary!A:A, 1, FALSE)</f>
        <v>4428088442</v>
      </c>
      <c r="F11497">
        <f t="shared" si="358"/>
        <v>0</v>
      </c>
      <c r="G11497">
        <f t="shared" ca="1" si="359"/>
        <v>0</v>
      </c>
    </row>
    <row r="11498" spans="1:7" x14ac:dyDescent="0.25">
      <c r="A11498" t="s">
        <v>13806</v>
      </c>
      <c r="B11498" t="s">
        <v>2358</v>
      </c>
      <c r="C11498" s="4">
        <v>21507</v>
      </c>
      <c r="D11498">
        <v>2307209530</v>
      </c>
      <c r="E11498">
        <f>VLOOKUP(D11498,  base_salary!A:A, 1, FALSE)</f>
        <v>2307209530</v>
      </c>
      <c r="F11498">
        <f t="shared" si="358"/>
        <v>0</v>
      </c>
      <c r="G11498">
        <f t="shared" ca="1" si="359"/>
        <v>0</v>
      </c>
    </row>
    <row r="11499" spans="1:7" x14ac:dyDescent="0.25">
      <c r="A11499" t="s">
        <v>13807</v>
      </c>
      <c r="B11499" t="s">
        <v>2271</v>
      </c>
      <c r="C11499" s="4">
        <v>40744</v>
      </c>
      <c r="D11499">
        <v>4548725172</v>
      </c>
      <c r="E11499">
        <f>VLOOKUP(D11499,  base_salary!A:A, 1, FALSE)</f>
        <v>4548725172</v>
      </c>
      <c r="F11499">
        <f t="shared" si="358"/>
        <v>0</v>
      </c>
      <c r="G11499">
        <f t="shared" ca="1" si="359"/>
        <v>0</v>
      </c>
    </row>
    <row r="11500" spans="1:7" x14ac:dyDescent="0.25">
      <c r="A11500" t="s">
        <v>13808</v>
      </c>
      <c r="B11500" t="s">
        <v>2302</v>
      </c>
      <c r="C11500" s="4">
        <v>50277</v>
      </c>
      <c r="D11500">
        <v>8565880958</v>
      </c>
      <c r="E11500">
        <f>VLOOKUP(D11500,  base_salary!A:A, 1, FALSE)</f>
        <v>8565880958</v>
      </c>
      <c r="F11500">
        <f t="shared" si="358"/>
        <v>0</v>
      </c>
      <c r="G11500">
        <f t="shared" ca="1" si="359"/>
        <v>0</v>
      </c>
    </row>
    <row r="11501" spans="1:7" x14ac:dyDescent="0.25">
      <c r="A11501" t="s">
        <v>13809</v>
      </c>
      <c r="B11501" t="s">
        <v>2441</v>
      </c>
      <c r="C11501" s="4">
        <v>46589</v>
      </c>
      <c r="D11501">
        <v>569240891</v>
      </c>
      <c r="E11501">
        <f>VLOOKUP(D11501,  base_salary!A:A, 1, FALSE)</f>
        <v>569240891</v>
      </c>
      <c r="F11501">
        <f t="shared" si="358"/>
        <v>0</v>
      </c>
      <c r="G11501">
        <f t="shared" ca="1" si="359"/>
        <v>0</v>
      </c>
    </row>
    <row r="11502" spans="1:7" x14ac:dyDescent="0.25">
      <c r="A11502" t="s">
        <v>13810</v>
      </c>
      <c r="B11502" t="s">
        <v>2194</v>
      </c>
      <c r="C11502" s="4">
        <v>16608</v>
      </c>
      <c r="D11502">
        <v>6019132307</v>
      </c>
      <c r="E11502">
        <f>VLOOKUP(D11502,  base_salary!A:A, 1, FALSE)</f>
        <v>6019132307</v>
      </c>
      <c r="F11502">
        <f t="shared" si="358"/>
        <v>0</v>
      </c>
      <c r="G11502">
        <f t="shared" ca="1" si="359"/>
        <v>0</v>
      </c>
    </row>
    <row r="11503" spans="1:7" x14ac:dyDescent="0.25">
      <c r="A11503" t="s">
        <v>13811</v>
      </c>
      <c r="B11503" t="s">
        <v>2156</v>
      </c>
      <c r="C11503" s="4">
        <v>21554</v>
      </c>
      <c r="D11503">
        <v>2022565827</v>
      </c>
      <c r="E11503">
        <f>VLOOKUP(D11503,  base_salary!A:A, 1, FALSE)</f>
        <v>2022565827</v>
      </c>
      <c r="F11503">
        <f t="shared" si="358"/>
        <v>0</v>
      </c>
      <c r="G11503">
        <f t="shared" ca="1" si="359"/>
        <v>0</v>
      </c>
    </row>
    <row r="11504" spans="1:7" x14ac:dyDescent="0.25">
      <c r="A11504" t="s">
        <v>13812</v>
      </c>
      <c r="B11504" t="s">
        <v>2992</v>
      </c>
      <c r="C11504" s="4">
        <v>15764</v>
      </c>
      <c r="D11504">
        <v>483886254</v>
      </c>
      <c r="E11504">
        <f>VLOOKUP(D11504,  base_salary!A:A, 1, FALSE)</f>
        <v>483886254</v>
      </c>
      <c r="F11504">
        <f t="shared" si="358"/>
        <v>0</v>
      </c>
      <c r="G11504">
        <f t="shared" ca="1" si="359"/>
        <v>0</v>
      </c>
    </row>
    <row r="11505" spans="1:7" x14ac:dyDescent="0.25">
      <c r="A11505" t="s">
        <v>13813</v>
      </c>
      <c r="B11505" t="s">
        <v>3487</v>
      </c>
      <c r="C11505" s="4">
        <v>12549</v>
      </c>
      <c r="D11505">
        <v>7885796000</v>
      </c>
      <c r="E11505">
        <f>VLOOKUP(D11505,  base_salary!A:A, 1, FALSE)</f>
        <v>7885796000</v>
      </c>
      <c r="F11505">
        <f t="shared" si="358"/>
        <v>0</v>
      </c>
      <c r="G11505">
        <f t="shared" ca="1" si="359"/>
        <v>0</v>
      </c>
    </row>
    <row r="11506" spans="1:7" x14ac:dyDescent="0.25">
      <c r="A11506" t="s">
        <v>13814</v>
      </c>
      <c r="B11506" t="s">
        <v>4864</v>
      </c>
      <c r="C11506" s="4">
        <v>38788</v>
      </c>
      <c r="D11506">
        <v>3086393343</v>
      </c>
      <c r="E11506">
        <f>VLOOKUP(D11506,  base_salary!A:A, 1, FALSE)</f>
        <v>3086393343</v>
      </c>
      <c r="F11506">
        <f t="shared" si="358"/>
        <v>0</v>
      </c>
      <c r="G11506">
        <f t="shared" ca="1" si="359"/>
        <v>0</v>
      </c>
    </row>
    <row r="11507" spans="1:7" x14ac:dyDescent="0.25">
      <c r="A11507" t="s">
        <v>13815</v>
      </c>
      <c r="B11507" t="s">
        <v>2087</v>
      </c>
      <c r="C11507" s="4">
        <v>57876</v>
      </c>
      <c r="D11507">
        <v>2592292012</v>
      </c>
      <c r="E11507">
        <f>VLOOKUP(D11507,  base_salary!A:A, 1, FALSE)</f>
        <v>2592292012</v>
      </c>
      <c r="F11507">
        <f t="shared" si="358"/>
        <v>0</v>
      </c>
      <c r="G11507">
        <f t="shared" ca="1" si="359"/>
        <v>0</v>
      </c>
    </row>
    <row r="11508" spans="1:7" x14ac:dyDescent="0.25">
      <c r="A11508" t="s">
        <v>13816</v>
      </c>
      <c r="B11508" t="s">
        <v>1968</v>
      </c>
      <c r="C11508" s="4">
        <v>59099</v>
      </c>
      <c r="D11508">
        <v>3597778305</v>
      </c>
      <c r="E11508">
        <f>VLOOKUP(D11508,  base_salary!A:A, 1, FALSE)</f>
        <v>3597778305</v>
      </c>
      <c r="F11508">
        <f t="shared" si="358"/>
        <v>0</v>
      </c>
      <c r="G11508">
        <f t="shared" ca="1" si="359"/>
        <v>0</v>
      </c>
    </row>
    <row r="11509" spans="1:7" x14ac:dyDescent="0.25">
      <c r="A11509" t="s">
        <v>13817</v>
      </c>
      <c r="B11509" t="s">
        <v>4461</v>
      </c>
      <c r="C11509" s="4">
        <v>16073</v>
      </c>
      <c r="D11509">
        <v>4011453366</v>
      </c>
      <c r="E11509">
        <f>VLOOKUP(D11509,  base_salary!A:A, 1, FALSE)</f>
        <v>4011453366</v>
      </c>
      <c r="F11509">
        <f t="shared" si="358"/>
        <v>0</v>
      </c>
      <c r="G11509">
        <f t="shared" ca="1" si="359"/>
        <v>0</v>
      </c>
    </row>
    <row r="11510" spans="1:7" x14ac:dyDescent="0.25">
      <c r="A11510" t="s">
        <v>13818</v>
      </c>
      <c r="B11510" t="s">
        <v>2210</v>
      </c>
      <c r="C11510" s="4">
        <v>48213</v>
      </c>
      <c r="D11510">
        <v>9518260397</v>
      </c>
      <c r="E11510">
        <f>VLOOKUP(D11510,  base_salary!A:A, 1, FALSE)</f>
        <v>9518260397</v>
      </c>
      <c r="F11510">
        <f t="shared" si="358"/>
        <v>0</v>
      </c>
      <c r="G11510">
        <f t="shared" ca="1" si="359"/>
        <v>0</v>
      </c>
    </row>
    <row r="11511" spans="1:7" x14ac:dyDescent="0.25">
      <c r="A11511" t="s">
        <v>13819</v>
      </c>
      <c r="B11511" t="s">
        <v>2473</v>
      </c>
      <c r="C11511" s="4">
        <v>13492</v>
      </c>
      <c r="D11511">
        <v>8128449354</v>
      </c>
      <c r="E11511">
        <f>VLOOKUP(D11511,  base_salary!A:A, 1, FALSE)</f>
        <v>8128449354</v>
      </c>
      <c r="F11511">
        <f t="shared" si="358"/>
        <v>0</v>
      </c>
      <c r="G11511">
        <f t="shared" ca="1" si="359"/>
        <v>0</v>
      </c>
    </row>
    <row r="11512" spans="1:7" x14ac:dyDescent="0.25">
      <c r="A11512" t="s">
        <v>13820</v>
      </c>
      <c r="B11512" t="s">
        <v>1997</v>
      </c>
      <c r="C11512" s="4">
        <v>20751</v>
      </c>
      <c r="D11512">
        <v>5603330430</v>
      </c>
      <c r="E11512">
        <f>VLOOKUP(D11512,  base_salary!A:A, 1, FALSE)</f>
        <v>5603330430</v>
      </c>
      <c r="F11512">
        <f t="shared" si="358"/>
        <v>0</v>
      </c>
      <c r="G11512">
        <f t="shared" ca="1" si="359"/>
        <v>0</v>
      </c>
    </row>
    <row r="11513" spans="1:7" x14ac:dyDescent="0.25">
      <c r="A11513" t="s">
        <v>13821</v>
      </c>
      <c r="B11513" t="s">
        <v>2221</v>
      </c>
      <c r="C11513" s="4">
        <v>12886</v>
      </c>
      <c r="D11513">
        <v>2592292012</v>
      </c>
      <c r="E11513">
        <f>VLOOKUP(D11513,  base_salary!A:A, 1, FALSE)</f>
        <v>2592292012</v>
      </c>
      <c r="F11513">
        <f t="shared" si="358"/>
        <v>0</v>
      </c>
      <c r="G11513">
        <f t="shared" ca="1" si="359"/>
        <v>0</v>
      </c>
    </row>
    <row r="11514" spans="1:7" x14ac:dyDescent="0.25">
      <c r="A11514" t="s">
        <v>13822</v>
      </c>
      <c r="B11514" t="s">
        <v>3023</v>
      </c>
      <c r="C11514" s="4">
        <v>16496</v>
      </c>
      <c r="D11514">
        <v>6789106936</v>
      </c>
      <c r="E11514">
        <f>VLOOKUP(D11514,  base_salary!A:A, 1, FALSE)</f>
        <v>6789106936</v>
      </c>
      <c r="F11514">
        <f t="shared" si="358"/>
        <v>0</v>
      </c>
      <c r="G11514">
        <f t="shared" ca="1" si="359"/>
        <v>0</v>
      </c>
    </row>
    <row r="11515" spans="1:7" x14ac:dyDescent="0.25">
      <c r="A11515" t="s">
        <v>13823</v>
      </c>
      <c r="B11515" t="s">
        <v>2548</v>
      </c>
      <c r="C11515" s="4">
        <v>56517</v>
      </c>
      <c r="D11515">
        <v>9674189459</v>
      </c>
      <c r="E11515">
        <f>VLOOKUP(D11515,  base_salary!A:A, 1, FALSE)</f>
        <v>9674189459</v>
      </c>
      <c r="F11515">
        <f t="shared" si="358"/>
        <v>0</v>
      </c>
      <c r="G11515">
        <f t="shared" ca="1" si="359"/>
        <v>0</v>
      </c>
    </row>
    <row r="11516" spans="1:7" x14ac:dyDescent="0.25">
      <c r="A11516" t="s">
        <v>13824</v>
      </c>
      <c r="B11516" t="s">
        <v>2026</v>
      </c>
      <c r="C11516" s="4">
        <v>27829</v>
      </c>
      <c r="D11516">
        <v>6000780338</v>
      </c>
      <c r="E11516">
        <f>VLOOKUP(D11516,  base_salary!A:A, 1, FALSE)</f>
        <v>6000780338</v>
      </c>
      <c r="F11516">
        <f t="shared" si="358"/>
        <v>0</v>
      </c>
      <c r="G11516">
        <f t="shared" ca="1" si="359"/>
        <v>0</v>
      </c>
    </row>
    <row r="11517" spans="1:7" x14ac:dyDescent="0.25">
      <c r="A11517" t="s">
        <v>13825</v>
      </c>
      <c r="B11517" t="s">
        <v>2255</v>
      </c>
      <c r="C11517" s="4">
        <v>41862</v>
      </c>
      <c r="D11517">
        <v>4191160419</v>
      </c>
      <c r="E11517">
        <f>VLOOKUP(D11517,  base_salary!A:A, 1, FALSE)</f>
        <v>4191160419</v>
      </c>
      <c r="F11517">
        <f t="shared" si="358"/>
        <v>0</v>
      </c>
      <c r="G11517">
        <f t="shared" ca="1" si="359"/>
        <v>0</v>
      </c>
    </row>
    <row r="11518" spans="1:7" x14ac:dyDescent="0.25">
      <c r="A11518" t="s">
        <v>13826</v>
      </c>
      <c r="B11518" t="s">
        <v>1946</v>
      </c>
      <c r="C11518" s="4">
        <v>59841</v>
      </c>
      <c r="D11518">
        <v>2575500974</v>
      </c>
      <c r="E11518">
        <f>VLOOKUP(D11518,  base_salary!A:A, 1, FALSE)</f>
        <v>2575500974</v>
      </c>
      <c r="F11518">
        <f t="shared" si="358"/>
        <v>0</v>
      </c>
      <c r="G11518">
        <f t="shared" ca="1" si="359"/>
        <v>0</v>
      </c>
    </row>
    <row r="11519" spans="1:7" x14ac:dyDescent="0.25">
      <c r="A11519" t="s">
        <v>13827</v>
      </c>
      <c r="B11519" t="s">
        <v>2365</v>
      </c>
      <c r="C11519" s="4">
        <v>45170</v>
      </c>
      <c r="D11519">
        <v>6109997811</v>
      </c>
      <c r="E11519">
        <f>VLOOKUP(D11519,  base_salary!A:A, 1, FALSE)</f>
        <v>6109997811</v>
      </c>
      <c r="F11519">
        <f t="shared" si="358"/>
        <v>0</v>
      </c>
      <c r="G11519">
        <f t="shared" ca="1" si="359"/>
        <v>0</v>
      </c>
    </row>
    <row r="11520" spans="1:7" x14ac:dyDescent="0.25">
      <c r="A11520" t="s">
        <v>13828</v>
      </c>
      <c r="B11520" t="s">
        <v>1952</v>
      </c>
      <c r="C11520" s="4">
        <v>10711</v>
      </c>
      <c r="D11520">
        <v>3933021111</v>
      </c>
      <c r="E11520">
        <f>VLOOKUP(D11520,  base_salary!A:A, 1, FALSE)</f>
        <v>3933021111</v>
      </c>
      <c r="F11520">
        <f t="shared" si="358"/>
        <v>0</v>
      </c>
      <c r="G11520">
        <f t="shared" ca="1" si="359"/>
        <v>0</v>
      </c>
    </row>
    <row r="11521" spans="1:7" x14ac:dyDescent="0.25">
      <c r="A11521" t="s">
        <v>13829</v>
      </c>
      <c r="B11521" t="s">
        <v>2470</v>
      </c>
      <c r="C11521" s="4">
        <v>16424</v>
      </c>
      <c r="D11521">
        <v>5603330430</v>
      </c>
      <c r="E11521">
        <f>VLOOKUP(D11521,  base_salary!A:A, 1, FALSE)</f>
        <v>5603330430</v>
      </c>
      <c r="F11521">
        <f t="shared" si="358"/>
        <v>0</v>
      </c>
      <c r="G11521">
        <f t="shared" ca="1" si="359"/>
        <v>0</v>
      </c>
    </row>
    <row r="11522" spans="1:7" x14ac:dyDescent="0.25">
      <c r="A11522" t="s">
        <v>13830</v>
      </c>
      <c r="B11522" t="s">
        <v>2127</v>
      </c>
      <c r="C11522" s="4">
        <v>42526</v>
      </c>
      <c r="D11522">
        <v>3746690722</v>
      </c>
      <c r="E11522">
        <f>VLOOKUP(D11522,  base_salary!A:A, 1, FALSE)</f>
        <v>3746690722</v>
      </c>
      <c r="F11522">
        <f t="shared" si="358"/>
        <v>0</v>
      </c>
      <c r="G11522">
        <f t="shared" ca="1" si="359"/>
        <v>0</v>
      </c>
    </row>
    <row r="11523" spans="1:7" x14ac:dyDescent="0.25">
      <c r="A11523" t="s">
        <v>13831</v>
      </c>
      <c r="B11523" t="s">
        <v>2054</v>
      </c>
      <c r="C11523" s="4">
        <v>30395</v>
      </c>
      <c r="D11523">
        <v>556704134</v>
      </c>
      <c r="E11523">
        <f>VLOOKUP(D11523,  base_salary!A:A, 1, FALSE)</f>
        <v>556704134</v>
      </c>
      <c r="F11523">
        <f t="shared" ref="F11523:F11586" si="360">IF(ISERROR(E11523), 1, 0)</f>
        <v>0</v>
      </c>
      <c r="G11523">
        <f t="shared" ref="G11523:G11586" ca="1" si="361">SUM(G:G)</f>
        <v>0</v>
      </c>
    </row>
    <row r="11524" spans="1:7" x14ac:dyDescent="0.25">
      <c r="A11524" t="s">
        <v>13832</v>
      </c>
      <c r="B11524" t="s">
        <v>2436</v>
      </c>
      <c r="C11524" s="4">
        <v>25171</v>
      </c>
      <c r="D11524">
        <v>5814713100</v>
      </c>
      <c r="E11524">
        <f>VLOOKUP(D11524,  base_salary!A:A, 1, FALSE)</f>
        <v>5814713100</v>
      </c>
      <c r="F11524">
        <f t="shared" si="360"/>
        <v>0</v>
      </c>
      <c r="G11524">
        <f t="shared" ca="1" si="361"/>
        <v>0</v>
      </c>
    </row>
    <row r="11525" spans="1:7" x14ac:dyDescent="0.25">
      <c r="A11525" t="s">
        <v>13833</v>
      </c>
      <c r="B11525" t="s">
        <v>2393</v>
      </c>
      <c r="C11525" s="4">
        <v>50549</v>
      </c>
      <c r="D11525">
        <v>8620758454</v>
      </c>
      <c r="E11525">
        <f>VLOOKUP(D11525,  base_salary!A:A, 1, FALSE)</f>
        <v>8620758454</v>
      </c>
      <c r="F11525">
        <f t="shared" si="360"/>
        <v>0</v>
      </c>
      <c r="G11525">
        <f t="shared" ca="1" si="361"/>
        <v>0</v>
      </c>
    </row>
    <row r="11526" spans="1:7" x14ac:dyDescent="0.25">
      <c r="A11526" t="s">
        <v>13834</v>
      </c>
      <c r="B11526" t="s">
        <v>2511</v>
      </c>
      <c r="C11526" s="4">
        <v>35126</v>
      </c>
      <c r="D11526">
        <v>2117567142</v>
      </c>
      <c r="E11526">
        <f>VLOOKUP(D11526,  base_salary!A:A, 1, FALSE)</f>
        <v>2117567142</v>
      </c>
      <c r="F11526">
        <f t="shared" si="360"/>
        <v>0</v>
      </c>
      <c r="G11526">
        <f t="shared" ca="1" si="361"/>
        <v>0</v>
      </c>
    </row>
    <row r="11527" spans="1:7" x14ac:dyDescent="0.25">
      <c r="A11527" t="s">
        <v>13835</v>
      </c>
      <c r="B11527" t="s">
        <v>2459</v>
      </c>
      <c r="C11527" s="4">
        <v>25929</v>
      </c>
      <c r="D11527">
        <v>8093156364</v>
      </c>
      <c r="E11527">
        <f>VLOOKUP(D11527,  base_salary!A:A, 1, FALSE)</f>
        <v>8093156364</v>
      </c>
      <c r="F11527">
        <f t="shared" si="360"/>
        <v>0</v>
      </c>
      <c r="G11527">
        <f t="shared" ca="1" si="361"/>
        <v>0</v>
      </c>
    </row>
    <row r="11528" spans="1:7" x14ac:dyDescent="0.25">
      <c r="A11528" t="s">
        <v>13836</v>
      </c>
      <c r="B11528" t="s">
        <v>2470</v>
      </c>
      <c r="C11528" s="4">
        <v>19288</v>
      </c>
      <c r="D11528">
        <v>1573192775</v>
      </c>
      <c r="E11528">
        <f>VLOOKUP(D11528,  base_salary!A:A, 1, FALSE)</f>
        <v>1573192775</v>
      </c>
      <c r="F11528">
        <f t="shared" si="360"/>
        <v>0</v>
      </c>
      <c r="G11528">
        <f t="shared" ca="1" si="361"/>
        <v>0</v>
      </c>
    </row>
    <row r="11529" spans="1:7" x14ac:dyDescent="0.25">
      <c r="A11529" t="s">
        <v>13837</v>
      </c>
      <c r="B11529" t="s">
        <v>2089</v>
      </c>
      <c r="C11529" s="4">
        <v>42102</v>
      </c>
      <c r="D11529">
        <v>1990335721</v>
      </c>
      <c r="E11529">
        <f>VLOOKUP(D11529,  base_salary!A:A, 1, FALSE)</f>
        <v>1990335721</v>
      </c>
      <c r="F11529">
        <f t="shared" si="360"/>
        <v>0</v>
      </c>
      <c r="G11529">
        <f t="shared" ca="1" si="361"/>
        <v>0</v>
      </c>
    </row>
    <row r="11530" spans="1:7" x14ac:dyDescent="0.25">
      <c r="A11530" t="s">
        <v>13838</v>
      </c>
      <c r="B11530" t="s">
        <v>2389</v>
      </c>
      <c r="C11530" s="4">
        <v>12429</v>
      </c>
      <c r="D11530">
        <v>5623930522</v>
      </c>
      <c r="E11530">
        <f>VLOOKUP(D11530,  base_salary!A:A, 1, FALSE)</f>
        <v>5623930522</v>
      </c>
      <c r="F11530">
        <f t="shared" si="360"/>
        <v>0</v>
      </c>
      <c r="G11530">
        <f t="shared" ca="1" si="361"/>
        <v>0</v>
      </c>
    </row>
    <row r="11531" spans="1:7" x14ac:dyDescent="0.25">
      <c r="A11531" t="s">
        <v>13839</v>
      </c>
      <c r="B11531" t="s">
        <v>2170</v>
      </c>
      <c r="C11531" s="4">
        <v>47245</v>
      </c>
      <c r="D11531">
        <v>222477806</v>
      </c>
      <c r="E11531">
        <f>VLOOKUP(D11531,  base_salary!A:A, 1, FALSE)</f>
        <v>222477806</v>
      </c>
      <c r="F11531">
        <f t="shared" si="360"/>
        <v>0</v>
      </c>
      <c r="G11531">
        <f t="shared" ca="1" si="361"/>
        <v>0</v>
      </c>
    </row>
    <row r="11532" spans="1:7" x14ac:dyDescent="0.25">
      <c r="A11532" t="s">
        <v>13840</v>
      </c>
      <c r="B11532" t="s">
        <v>2869</v>
      </c>
      <c r="C11532" s="4">
        <v>41407</v>
      </c>
      <c r="D11532">
        <v>8157157730</v>
      </c>
      <c r="E11532">
        <f>VLOOKUP(D11532,  base_salary!A:A, 1, FALSE)</f>
        <v>8157157730</v>
      </c>
      <c r="F11532">
        <f t="shared" si="360"/>
        <v>0</v>
      </c>
      <c r="G11532">
        <f t="shared" ca="1" si="361"/>
        <v>0</v>
      </c>
    </row>
    <row r="11533" spans="1:7" x14ac:dyDescent="0.25">
      <c r="A11533" t="s">
        <v>13841</v>
      </c>
      <c r="B11533" t="s">
        <v>2498</v>
      </c>
      <c r="C11533" s="4">
        <v>58748</v>
      </c>
      <c r="D11533">
        <v>9008589443</v>
      </c>
      <c r="E11533">
        <f>VLOOKUP(D11533,  base_salary!A:A, 1, FALSE)</f>
        <v>9008589443</v>
      </c>
      <c r="F11533">
        <f t="shared" si="360"/>
        <v>0</v>
      </c>
      <c r="G11533">
        <f t="shared" ca="1" si="361"/>
        <v>0</v>
      </c>
    </row>
    <row r="11534" spans="1:7" x14ac:dyDescent="0.25">
      <c r="A11534" t="s">
        <v>13842</v>
      </c>
      <c r="B11534" t="s">
        <v>2778</v>
      </c>
      <c r="C11534" s="4">
        <v>30239</v>
      </c>
      <c r="D11534">
        <v>7152427402</v>
      </c>
      <c r="E11534">
        <f>VLOOKUP(D11534,  base_salary!A:A, 1, FALSE)</f>
        <v>7152427402</v>
      </c>
      <c r="F11534">
        <f t="shared" si="360"/>
        <v>0</v>
      </c>
      <c r="G11534">
        <f t="shared" ca="1" si="361"/>
        <v>0</v>
      </c>
    </row>
    <row r="11535" spans="1:7" x14ac:dyDescent="0.25">
      <c r="A11535" t="s">
        <v>13843</v>
      </c>
      <c r="B11535" t="s">
        <v>2507</v>
      </c>
      <c r="C11535" s="4">
        <v>44347</v>
      </c>
      <c r="D11535">
        <v>8333777430</v>
      </c>
      <c r="E11535">
        <f>VLOOKUP(D11535,  base_salary!A:A, 1, FALSE)</f>
        <v>8333777430</v>
      </c>
      <c r="F11535">
        <f t="shared" si="360"/>
        <v>0</v>
      </c>
      <c r="G11535">
        <f t="shared" ca="1" si="361"/>
        <v>0</v>
      </c>
    </row>
    <row r="11536" spans="1:7" x14ac:dyDescent="0.25">
      <c r="A11536" t="s">
        <v>13844</v>
      </c>
      <c r="B11536" t="s">
        <v>2205</v>
      </c>
      <c r="C11536" s="4">
        <v>32815</v>
      </c>
      <c r="D11536">
        <v>7957976743</v>
      </c>
      <c r="E11536">
        <f>VLOOKUP(D11536,  base_salary!A:A, 1, FALSE)</f>
        <v>7957976743</v>
      </c>
      <c r="F11536">
        <f t="shared" si="360"/>
        <v>0</v>
      </c>
      <c r="G11536">
        <f t="shared" ca="1" si="361"/>
        <v>0</v>
      </c>
    </row>
    <row r="11537" spans="1:7" x14ac:dyDescent="0.25">
      <c r="A11537" t="s">
        <v>13845</v>
      </c>
      <c r="B11537" t="s">
        <v>2554</v>
      </c>
      <c r="C11537" s="4">
        <v>11449</v>
      </c>
      <c r="D11537">
        <v>544760832</v>
      </c>
      <c r="E11537">
        <f>VLOOKUP(D11537,  base_salary!A:A, 1, FALSE)</f>
        <v>544760832</v>
      </c>
      <c r="F11537">
        <f t="shared" si="360"/>
        <v>0</v>
      </c>
      <c r="G11537">
        <f t="shared" ca="1" si="361"/>
        <v>0</v>
      </c>
    </row>
    <row r="11538" spans="1:7" x14ac:dyDescent="0.25">
      <c r="A11538" t="s">
        <v>13846</v>
      </c>
      <c r="B11538" t="s">
        <v>2063</v>
      </c>
      <c r="C11538" s="4">
        <v>42300</v>
      </c>
      <c r="D11538">
        <v>8239612253</v>
      </c>
      <c r="E11538">
        <f>VLOOKUP(D11538,  base_salary!A:A, 1, FALSE)</f>
        <v>8239612253</v>
      </c>
      <c r="F11538">
        <f t="shared" si="360"/>
        <v>0</v>
      </c>
      <c r="G11538">
        <f t="shared" ca="1" si="361"/>
        <v>0</v>
      </c>
    </row>
    <row r="11539" spans="1:7" x14ac:dyDescent="0.25">
      <c r="A11539" t="s">
        <v>13847</v>
      </c>
      <c r="B11539" t="s">
        <v>3356</v>
      </c>
      <c r="C11539" s="4">
        <v>50464</v>
      </c>
      <c r="D11539">
        <v>25254650</v>
      </c>
      <c r="E11539">
        <f>VLOOKUP(D11539,  base_salary!A:A, 1, FALSE)</f>
        <v>25254650</v>
      </c>
      <c r="F11539">
        <f t="shared" si="360"/>
        <v>0</v>
      </c>
      <c r="G11539">
        <f t="shared" ca="1" si="361"/>
        <v>0</v>
      </c>
    </row>
    <row r="11540" spans="1:7" x14ac:dyDescent="0.25">
      <c r="A11540" t="s">
        <v>13848</v>
      </c>
      <c r="B11540" t="s">
        <v>2505</v>
      </c>
      <c r="C11540" s="4">
        <v>10574</v>
      </c>
      <c r="D11540">
        <v>8617243198</v>
      </c>
      <c r="E11540">
        <f>VLOOKUP(D11540,  base_salary!A:A, 1, FALSE)</f>
        <v>8617243198</v>
      </c>
      <c r="F11540">
        <f t="shared" si="360"/>
        <v>0</v>
      </c>
      <c r="G11540">
        <f t="shared" ca="1" si="361"/>
        <v>0</v>
      </c>
    </row>
    <row r="11541" spans="1:7" x14ac:dyDescent="0.25">
      <c r="A11541" t="s">
        <v>13849</v>
      </c>
      <c r="B11541" t="s">
        <v>2709</v>
      </c>
      <c r="C11541" s="4">
        <v>42603</v>
      </c>
      <c r="D11541">
        <v>1192770250</v>
      </c>
      <c r="E11541">
        <f>VLOOKUP(D11541,  base_salary!A:A, 1, FALSE)</f>
        <v>1192770250</v>
      </c>
      <c r="F11541">
        <f t="shared" si="360"/>
        <v>0</v>
      </c>
      <c r="G11541">
        <f t="shared" ca="1" si="361"/>
        <v>0</v>
      </c>
    </row>
    <row r="11542" spans="1:7" x14ac:dyDescent="0.25">
      <c r="A11542" t="s">
        <v>13850</v>
      </c>
      <c r="B11542" t="s">
        <v>2296</v>
      </c>
      <c r="C11542" s="4">
        <v>35395</v>
      </c>
      <c r="D11542">
        <v>806065796</v>
      </c>
      <c r="E11542">
        <f>VLOOKUP(D11542,  base_salary!A:A, 1, FALSE)</f>
        <v>806065796</v>
      </c>
      <c r="F11542">
        <f t="shared" si="360"/>
        <v>0</v>
      </c>
      <c r="G11542">
        <f t="shared" ca="1" si="361"/>
        <v>0</v>
      </c>
    </row>
    <row r="11543" spans="1:7" x14ac:dyDescent="0.25">
      <c r="A11543" t="s">
        <v>13851</v>
      </c>
      <c r="B11543" t="s">
        <v>2574</v>
      </c>
      <c r="C11543" s="4">
        <v>54784</v>
      </c>
      <c r="D11543">
        <v>4502817627</v>
      </c>
      <c r="E11543">
        <f>VLOOKUP(D11543,  base_salary!A:A, 1, FALSE)</f>
        <v>4502817627</v>
      </c>
      <c r="F11543">
        <f t="shared" si="360"/>
        <v>0</v>
      </c>
      <c r="G11543">
        <f t="shared" ca="1" si="361"/>
        <v>0</v>
      </c>
    </row>
    <row r="11544" spans="1:7" x14ac:dyDescent="0.25">
      <c r="A11544" t="s">
        <v>13852</v>
      </c>
      <c r="B11544" t="s">
        <v>2177</v>
      </c>
      <c r="C11544" s="4">
        <v>58006</v>
      </c>
      <c r="D11544">
        <v>4406664351</v>
      </c>
      <c r="E11544">
        <f>VLOOKUP(D11544,  base_salary!A:A, 1, FALSE)</f>
        <v>4406664351</v>
      </c>
      <c r="F11544">
        <f t="shared" si="360"/>
        <v>0</v>
      </c>
      <c r="G11544">
        <f t="shared" ca="1" si="361"/>
        <v>0</v>
      </c>
    </row>
    <row r="11545" spans="1:7" x14ac:dyDescent="0.25">
      <c r="A11545" t="s">
        <v>13853</v>
      </c>
      <c r="B11545" t="s">
        <v>3315</v>
      </c>
      <c r="C11545" s="4">
        <v>12718</v>
      </c>
      <c r="D11545">
        <v>8545135858</v>
      </c>
      <c r="E11545">
        <f>VLOOKUP(D11545,  base_salary!A:A, 1, FALSE)</f>
        <v>8545135858</v>
      </c>
      <c r="F11545">
        <f t="shared" si="360"/>
        <v>0</v>
      </c>
      <c r="G11545">
        <f t="shared" ca="1" si="361"/>
        <v>0</v>
      </c>
    </row>
    <row r="11546" spans="1:7" x14ac:dyDescent="0.25">
      <c r="A11546" t="s">
        <v>13854</v>
      </c>
      <c r="B11546" t="s">
        <v>3169</v>
      </c>
      <c r="C11546" s="4">
        <v>47754</v>
      </c>
      <c r="D11546">
        <v>4900475084</v>
      </c>
      <c r="E11546">
        <f>VLOOKUP(D11546,  base_salary!A:A, 1, FALSE)</f>
        <v>4900475084</v>
      </c>
      <c r="F11546">
        <f t="shared" si="360"/>
        <v>0</v>
      </c>
      <c r="G11546">
        <f t="shared" ca="1" si="361"/>
        <v>0</v>
      </c>
    </row>
    <row r="11547" spans="1:7" x14ac:dyDescent="0.25">
      <c r="A11547" t="s">
        <v>13855</v>
      </c>
      <c r="B11547" t="s">
        <v>2546</v>
      </c>
      <c r="C11547" s="4">
        <v>47573</v>
      </c>
      <c r="D11547">
        <v>2698184272</v>
      </c>
      <c r="E11547">
        <f>VLOOKUP(D11547,  base_salary!A:A, 1, FALSE)</f>
        <v>2698184272</v>
      </c>
      <c r="F11547">
        <f t="shared" si="360"/>
        <v>0</v>
      </c>
      <c r="G11547">
        <f t="shared" ca="1" si="361"/>
        <v>0</v>
      </c>
    </row>
    <row r="11548" spans="1:7" x14ac:dyDescent="0.25">
      <c r="A11548" t="s">
        <v>13856</v>
      </c>
      <c r="B11548" t="s">
        <v>3142</v>
      </c>
      <c r="C11548" s="4">
        <v>44213</v>
      </c>
      <c r="D11548">
        <v>4428088442</v>
      </c>
      <c r="E11548">
        <f>VLOOKUP(D11548,  base_salary!A:A, 1, FALSE)</f>
        <v>4428088442</v>
      </c>
      <c r="F11548">
        <f t="shared" si="360"/>
        <v>0</v>
      </c>
      <c r="G11548">
        <f t="shared" ca="1" si="361"/>
        <v>0</v>
      </c>
    </row>
    <row r="11549" spans="1:7" x14ac:dyDescent="0.25">
      <c r="A11549" t="s">
        <v>13857</v>
      </c>
      <c r="B11549" t="s">
        <v>2633</v>
      </c>
      <c r="C11549" s="4">
        <v>31728</v>
      </c>
      <c r="D11549">
        <v>5759255762</v>
      </c>
      <c r="E11549">
        <f>VLOOKUP(D11549,  base_salary!A:A, 1, FALSE)</f>
        <v>5759255762</v>
      </c>
      <c r="F11549">
        <f t="shared" si="360"/>
        <v>0</v>
      </c>
      <c r="G11549">
        <f t="shared" ca="1" si="361"/>
        <v>0</v>
      </c>
    </row>
    <row r="11550" spans="1:7" x14ac:dyDescent="0.25">
      <c r="A11550" t="s">
        <v>13858</v>
      </c>
      <c r="B11550" t="s">
        <v>1968</v>
      </c>
      <c r="C11550" s="4">
        <v>45485</v>
      </c>
      <c r="D11550">
        <v>2922893758</v>
      </c>
      <c r="E11550">
        <f>VLOOKUP(D11550,  base_salary!A:A, 1, FALSE)</f>
        <v>2922893758</v>
      </c>
      <c r="F11550">
        <f t="shared" si="360"/>
        <v>0</v>
      </c>
      <c r="G11550">
        <f t="shared" ca="1" si="361"/>
        <v>0</v>
      </c>
    </row>
    <row r="11551" spans="1:7" x14ac:dyDescent="0.25">
      <c r="A11551" t="s">
        <v>13859</v>
      </c>
      <c r="B11551" t="s">
        <v>2264</v>
      </c>
      <c r="C11551" s="4">
        <v>14668</v>
      </c>
      <c r="D11551">
        <v>8911781207</v>
      </c>
      <c r="E11551">
        <f>VLOOKUP(D11551,  base_salary!A:A, 1, FALSE)</f>
        <v>8911781207</v>
      </c>
      <c r="F11551">
        <f t="shared" si="360"/>
        <v>0</v>
      </c>
      <c r="G11551">
        <f t="shared" ca="1" si="361"/>
        <v>0</v>
      </c>
    </row>
    <row r="11552" spans="1:7" x14ac:dyDescent="0.25">
      <c r="A11552" t="s">
        <v>13860</v>
      </c>
      <c r="B11552" t="s">
        <v>1938</v>
      </c>
      <c r="C11552" s="4">
        <v>46434</v>
      </c>
      <c r="D11552">
        <v>85304042</v>
      </c>
      <c r="E11552">
        <f>VLOOKUP(D11552,  base_salary!A:A, 1, FALSE)</f>
        <v>85304042</v>
      </c>
      <c r="F11552">
        <f t="shared" si="360"/>
        <v>0</v>
      </c>
      <c r="G11552">
        <f t="shared" ca="1" si="361"/>
        <v>0</v>
      </c>
    </row>
    <row r="11553" spans="1:7" x14ac:dyDescent="0.25">
      <c r="A11553" t="s">
        <v>13861</v>
      </c>
      <c r="B11553" t="s">
        <v>2236</v>
      </c>
      <c r="C11553" s="4">
        <v>54649</v>
      </c>
      <c r="D11553">
        <v>5074304008</v>
      </c>
      <c r="E11553">
        <f>VLOOKUP(D11553,  base_salary!A:A, 1, FALSE)</f>
        <v>5074304008</v>
      </c>
      <c r="F11553">
        <f t="shared" si="360"/>
        <v>0</v>
      </c>
      <c r="G11553">
        <f t="shared" ca="1" si="361"/>
        <v>0</v>
      </c>
    </row>
    <row r="11554" spans="1:7" x14ac:dyDescent="0.25">
      <c r="A11554" t="s">
        <v>13862</v>
      </c>
      <c r="B11554" t="s">
        <v>2279</v>
      </c>
      <c r="C11554" s="4">
        <v>48400</v>
      </c>
      <c r="D11554">
        <v>4097160079</v>
      </c>
      <c r="E11554">
        <f>VLOOKUP(D11554,  base_salary!A:A, 1, FALSE)</f>
        <v>4097160079</v>
      </c>
      <c r="F11554">
        <f t="shared" si="360"/>
        <v>0</v>
      </c>
      <c r="G11554">
        <f t="shared" ca="1" si="361"/>
        <v>0</v>
      </c>
    </row>
    <row r="11555" spans="1:7" x14ac:dyDescent="0.25">
      <c r="A11555" t="s">
        <v>13863</v>
      </c>
      <c r="B11555" t="s">
        <v>2762</v>
      </c>
      <c r="C11555" s="4">
        <v>58508</v>
      </c>
      <c r="D11555">
        <v>5203144281</v>
      </c>
      <c r="E11555">
        <f>VLOOKUP(D11555,  base_salary!A:A, 1, FALSE)</f>
        <v>5203144281</v>
      </c>
      <c r="F11555">
        <f t="shared" si="360"/>
        <v>0</v>
      </c>
      <c r="G11555">
        <f t="shared" ca="1" si="361"/>
        <v>0</v>
      </c>
    </row>
    <row r="11556" spans="1:7" x14ac:dyDescent="0.25">
      <c r="A11556" t="s">
        <v>13864</v>
      </c>
      <c r="B11556" t="s">
        <v>2736</v>
      </c>
      <c r="C11556" s="4">
        <v>18770</v>
      </c>
      <c r="D11556">
        <v>8481632066</v>
      </c>
      <c r="E11556">
        <f>VLOOKUP(D11556,  base_salary!A:A, 1, FALSE)</f>
        <v>8481632066</v>
      </c>
      <c r="F11556">
        <f t="shared" si="360"/>
        <v>0</v>
      </c>
      <c r="G11556">
        <f t="shared" ca="1" si="361"/>
        <v>0</v>
      </c>
    </row>
    <row r="11557" spans="1:7" x14ac:dyDescent="0.25">
      <c r="A11557" t="s">
        <v>13865</v>
      </c>
      <c r="B11557" t="s">
        <v>2540</v>
      </c>
      <c r="C11557" s="4">
        <v>31893</v>
      </c>
      <c r="D11557">
        <v>9491257560</v>
      </c>
      <c r="E11557">
        <f>VLOOKUP(D11557,  base_salary!A:A, 1, FALSE)</f>
        <v>9491257560</v>
      </c>
      <c r="F11557">
        <f t="shared" si="360"/>
        <v>0</v>
      </c>
      <c r="G11557">
        <f t="shared" ca="1" si="361"/>
        <v>0</v>
      </c>
    </row>
    <row r="11558" spans="1:7" x14ac:dyDescent="0.25">
      <c r="A11558" t="s">
        <v>13866</v>
      </c>
      <c r="B11558" t="s">
        <v>2639</v>
      </c>
      <c r="C11558" s="4">
        <v>11254</v>
      </c>
      <c r="D11558">
        <v>9096285417</v>
      </c>
      <c r="E11558">
        <f>VLOOKUP(D11558,  base_salary!A:A, 1, FALSE)</f>
        <v>9096285417</v>
      </c>
      <c r="F11558">
        <f t="shared" si="360"/>
        <v>0</v>
      </c>
      <c r="G11558">
        <f t="shared" ca="1" si="361"/>
        <v>0</v>
      </c>
    </row>
    <row r="11559" spans="1:7" x14ac:dyDescent="0.25">
      <c r="A11559" t="s">
        <v>13867</v>
      </c>
      <c r="B11559" t="s">
        <v>4461</v>
      </c>
      <c r="C11559" s="4">
        <v>15505</v>
      </c>
      <c r="D11559">
        <v>4191160419</v>
      </c>
      <c r="E11559">
        <f>VLOOKUP(D11559,  base_salary!A:A, 1, FALSE)</f>
        <v>4191160419</v>
      </c>
      <c r="F11559">
        <f t="shared" si="360"/>
        <v>0</v>
      </c>
      <c r="G11559">
        <f t="shared" ca="1" si="361"/>
        <v>0</v>
      </c>
    </row>
    <row r="11560" spans="1:7" x14ac:dyDescent="0.25">
      <c r="A11560" t="s">
        <v>13868</v>
      </c>
      <c r="B11560" t="s">
        <v>2242</v>
      </c>
      <c r="C11560" s="4">
        <v>36417</v>
      </c>
      <c r="D11560">
        <v>8971738782</v>
      </c>
      <c r="E11560">
        <f>VLOOKUP(D11560,  base_salary!A:A, 1, FALSE)</f>
        <v>8971738782</v>
      </c>
      <c r="F11560">
        <f t="shared" si="360"/>
        <v>0</v>
      </c>
      <c r="G11560">
        <f t="shared" ca="1" si="361"/>
        <v>0</v>
      </c>
    </row>
    <row r="11561" spans="1:7" x14ac:dyDescent="0.25">
      <c r="A11561" t="s">
        <v>13869</v>
      </c>
      <c r="B11561" t="s">
        <v>2030</v>
      </c>
      <c r="C11561" s="4">
        <v>41539</v>
      </c>
      <c r="D11561">
        <v>7912639675</v>
      </c>
      <c r="E11561">
        <f>VLOOKUP(D11561,  base_salary!A:A, 1, FALSE)</f>
        <v>7912639675</v>
      </c>
      <c r="F11561">
        <f t="shared" si="360"/>
        <v>0</v>
      </c>
      <c r="G11561">
        <f t="shared" ca="1" si="361"/>
        <v>0</v>
      </c>
    </row>
    <row r="11562" spans="1:7" x14ac:dyDescent="0.25">
      <c r="A11562" t="s">
        <v>13870</v>
      </c>
      <c r="B11562" t="s">
        <v>2674</v>
      </c>
      <c r="C11562" s="4">
        <v>55514</v>
      </c>
      <c r="D11562">
        <v>8249460030</v>
      </c>
      <c r="E11562">
        <f>VLOOKUP(D11562,  base_salary!A:A, 1, FALSE)</f>
        <v>8249460030</v>
      </c>
      <c r="F11562">
        <f t="shared" si="360"/>
        <v>0</v>
      </c>
      <c r="G11562">
        <f t="shared" ca="1" si="361"/>
        <v>0</v>
      </c>
    </row>
    <row r="11563" spans="1:7" x14ac:dyDescent="0.25">
      <c r="A11563" t="s">
        <v>13871</v>
      </c>
      <c r="B11563" t="s">
        <v>2131</v>
      </c>
      <c r="C11563" s="4">
        <v>56200</v>
      </c>
      <c r="D11563">
        <v>449160092</v>
      </c>
      <c r="E11563">
        <f>VLOOKUP(D11563,  base_salary!A:A, 1, FALSE)</f>
        <v>449160092</v>
      </c>
      <c r="F11563">
        <f t="shared" si="360"/>
        <v>0</v>
      </c>
      <c r="G11563">
        <f t="shared" ca="1" si="361"/>
        <v>0</v>
      </c>
    </row>
    <row r="11564" spans="1:7" x14ac:dyDescent="0.25">
      <c r="A11564" t="s">
        <v>13872</v>
      </c>
      <c r="B11564" t="s">
        <v>2990</v>
      </c>
      <c r="C11564" s="4">
        <v>20916</v>
      </c>
      <c r="D11564">
        <v>9264026959</v>
      </c>
      <c r="E11564">
        <f>VLOOKUP(D11564,  base_salary!A:A, 1, FALSE)</f>
        <v>9264026959</v>
      </c>
      <c r="F11564">
        <f t="shared" si="360"/>
        <v>0</v>
      </c>
      <c r="G11564">
        <f t="shared" ca="1" si="361"/>
        <v>0</v>
      </c>
    </row>
    <row r="11565" spans="1:7" x14ac:dyDescent="0.25">
      <c r="A11565" t="s">
        <v>13873</v>
      </c>
      <c r="B11565" t="s">
        <v>2047</v>
      </c>
      <c r="C11565" s="4">
        <v>20618</v>
      </c>
      <c r="D11565">
        <v>6637560367</v>
      </c>
      <c r="E11565">
        <f>VLOOKUP(D11565,  base_salary!A:A, 1, FALSE)</f>
        <v>6637560367</v>
      </c>
      <c r="F11565">
        <f t="shared" si="360"/>
        <v>0</v>
      </c>
      <c r="G11565">
        <f t="shared" ca="1" si="361"/>
        <v>0</v>
      </c>
    </row>
    <row r="11566" spans="1:7" x14ac:dyDescent="0.25">
      <c r="A11566" t="s">
        <v>13874</v>
      </c>
      <c r="B11566" t="s">
        <v>2847</v>
      </c>
      <c r="C11566" s="4">
        <v>30690</v>
      </c>
      <c r="D11566">
        <v>8373529241</v>
      </c>
      <c r="E11566">
        <f>VLOOKUP(D11566,  base_salary!A:A, 1, FALSE)</f>
        <v>8373529241</v>
      </c>
      <c r="F11566">
        <f t="shared" si="360"/>
        <v>0</v>
      </c>
      <c r="G11566">
        <f t="shared" ca="1" si="361"/>
        <v>0</v>
      </c>
    </row>
    <row r="11567" spans="1:7" x14ac:dyDescent="0.25">
      <c r="A11567" t="s">
        <v>13875</v>
      </c>
      <c r="B11567" t="s">
        <v>2885</v>
      </c>
      <c r="C11567" s="4">
        <v>30909</v>
      </c>
      <c r="D11567">
        <v>4445486779</v>
      </c>
      <c r="E11567">
        <f>VLOOKUP(D11567,  base_salary!A:A, 1, FALSE)</f>
        <v>4445486779</v>
      </c>
      <c r="F11567">
        <f t="shared" si="360"/>
        <v>0</v>
      </c>
      <c r="G11567">
        <f t="shared" ca="1" si="361"/>
        <v>0</v>
      </c>
    </row>
    <row r="11568" spans="1:7" x14ac:dyDescent="0.25">
      <c r="A11568" t="s">
        <v>13876</v>
      </c>
      <c r="B11568" t="s">
        <v>1950</v>
      </c>
      <c r="C11568" s="4">
        <v>26135</v>
      </c>
      <c r="D11568">
        <v>2074776004</v>
      </c>
      <c r="E11568">
        <f>VLOOKUP(D11568,  base_salary!A:A, 1, FALSE)</f>
        <v>2074776004</v>
      </c>
      <c r="F11568">
        <f t="shared" si="360"/>
        <v>0</v>
      </c>
      <c r="G11568">
        <f t="shared" ca="1" si="361"/>
        <v>0</v>
      </c>
    </row>
    <row r="11569" spans="1:7" x14ac:dyDescent="0.25">
      <c r="A11569" t="s">
        <v>13877</v>
      </c>
      <c r="B11569" t="s">
        <v>2271</v>
      </c>
      <c r="C11569" s="4">
        <v>43324</v>
      </c>
      <c r="D11569">
        <v>7088886472</v>
      </c>
      <c r="E11569">
        <f>VLOOKUP(D11569,  base_salary!A:A, 1, FALSE)</f>
        <v>7088886472</v>
      </c>
      <c r="F11569">
        <f t="shared" si="360"/>
        <v>0</v>
      </c>
      <c r="G11569">
        <f t="shared" ca="1" si="361"/>
        <v>0</v>
      </c>
    </row>
    <row r="11570" spans="1:7" x14ac:dyDescent="0.25">
      <c r="A11570" t="s">
        <v>13878</v>
      </c>
      <c r="B11570" t="s">
        <v>1997</v>
      </c>
      <c r="C11570" s="4">
        <v>53520</v>
      </c>
      <c r="D11570">
        <v>1028388519</v>
      </c>
      <c r="E11570">
        <f>VLOOKUP(D11570,  base_salary!A:A, 1, FALSE)</f>
        <v>1028388519</v>
      </c>
      <c r="F11570">
        <f t="shared" si="360"/>
        <v>0</v>
      </c>
      <c r="G11570">
        <f t="shared" ca="1" si="361"/>
        <v>0</v>
      </c>
    </row>
    <row r="11571" spans="1:7" x14ac:dyDescent="0.25">
      <c r="A11571" t="s">
        <v>13879</v>
      </c>
      <c r="B11571" t="s">
        <v>2253</v>
      </c>
      <c r="C11571" s="4">
        <v>16561</v>
      </c>
      <c r="D11571">
        <v>3967370569</v>
      </c>
      <c r="E11571">
        <f>VLOOKUP(D11571,  base_salary!A:A, 1, FALSE)</f>
        <v>3967370569</v>
      </c>
      <c r="F11571">
        <f t="shared" si="360"/>
        <v>0</v>
      </c>
      <c r="G11571">
        <f t="shared" ca="1" si="361"/>
        <v>0</v>
      </c>
    </row>
    <row r="11572" spans="1:7" x14ac:dyDescent="0.25">
      <c r="A11572" t="s">
        <v>13880</v>
      </c>
      <c r="B11572" t="s">
        <v>2920</v>
      </c>
      <c r="C11572" s="4">
        <v>49168</v>
      </c>
      <c r="D11572">
        <v>4839119791</v>
      </c>
      <c r="E11572">
        <f>VLOOKUP(D11572,  base_salary!A:A, 1, FALSE)</f>
        <v>4839119791</v>
      </c>
      <c r="F11572">
        <f t="shared" si="360"/>
        <v>0</v>
      </c>
      <c r="G11572">
        <f t="shared" ca="1" si="361"/>
        <v>0</v>
      </c>
    </row>
    <row r="11573" spans="1:7" x14ac:dyDescent="0.25">
      <c r="A11573" t="s">
        <v>13881</v>
      </c>
      <c r="B11573" t="s">
        <v>1960</v>
      </c>
      <c r="C11573" s="4">
        <v>16049</v>
      </c>
      <c r="D11573">
        <v>4877108939</v>
      </c>
      <c r="E11573">
        <f>VLOOKUP(D11573,  base_salary!A:A, 1, FALSE)</f>
        <v>4877108939</v>
      </c>
      <c r="F11573">
        <f t="shared" si="360"/>
        <v>0</v>
      </c>
      <c r="G11573">
        <f t="shared" ca="1" si="361"/>
        <v>0</v>
      </c>
    </row>
    <row r="11574" spans="1:7" x14ac:dyDescent="0.25">
      <c r="A11574" t="s">
        <v>13882</v>
      </c>
      <c r="B11574" t="s">
        <v>1932</v>
      </c>
      <c r="C11574" s="4">
        <v>11804</v>
      </c>
      <c r="D11574">
        <v>2128813026</v>
      </c>
      <c r="E11574">
        <f>VLOOKUP(D11574,  base_salary!A:A, 1, FALSE)</f>
        <v>2128813026</v>
      </c>
      <c r="F11574">
        <f t="shared" si="360"/>
        <v>0</v>
      </c>
      <c r="G11574">
        <f t="shared" ca="1" si="361"/>
        <v>0</v>
      </c>
    </row>
    <row r="11575" spans="1:7" x14ac:dyDescent="0.25">
      <c r="A11575" t="s">
        <v>13883</v>
      </c>
      <c r="B11575" t="s">
        <v>2517</v>
      </c>
      <c r="C11575" s="4">
        <v>51343</v>
      </c>
      <c r="D11575">
        <v>7453397081</v>
      </c>
      <c r="E11575">
        <f>VLOOKUP(D11575,  base_salary!A:A, 1, FALSE)</f>
        <v>7453397081</v>
      </c>
      <c r="F11575">
        <f t="shared" si="360"/>
        <v>0</v>
      </c>
      <c r="G11575">
        <f t="shared" ca="1" si="361"/>
        <v>0</v>
      </c>
    </row>
    <row r="11576" spans="1:7" x14ac:dyDescent="0.25">
      <c r="A11576" t="s">
        <v>13884</v>
      </c>
      <c r="B11576" t="s">
        <v>2217</v>
      </c>
      <c r="C11576" s="4">
        <v>17683</v>
      </c>
      <c r="D11576">
        <v>8115985503</v>
      </c>
      <c r="E11576">
        <f>VLOOKUP(D11576,  base_salary!A:A, 1, FALSE)</f>
        <v>8115985503</v>
      </c>
      <c r="F11576">
        <f t="shared" si="360"/>
        <v>0</v>
      </c>
      <c r="G11576">
        <f t="shared" ca="1" si="361"/>
        <v>0</v>
      </c>
    </row>
    <row r="11577" spans="1:7" x14ac:dyDescent="0.25">
      <c r="A11577" t="s">
        <v>13885</v>
      </c>
      <c r="B11577" t="s">
        <v>2047</v>
      </c>
      <c r="C11577" s="4">
        <v>30489</v>
      </c>
      <c r="D11577">
        <v>1522190236</v>
      </c>
      <c r="E11577">
        <f>VLOOKUP(D11577,  base_salary!A:A, 1, FALSE)</f>
        <v>1522190236</v>
      </c>
      <c r="F11577">
        <f t="shared" si="360"/>
        <v>0</v>
      </c>
      <c r="G11577">
        <f t="shared" ca="1" si="361"/>
        <v>0</v>
      </c>
    </row>
    <row r="11578" spans="1:7" x14ac:dyDescent="0.25">
      <c r="A11578" t="s">
        <v>13886</v>
      </c>
      <c r="B11578" t="s">
        <v>2022</v>
      </c>
      <c r="C11578" s="4">
        <v>10513</v>
      </c>
      <c r="D11578">
        <v>2450711406</v>
      </c>
      <c r="E11578">
        <f>VLOOKUP(D11578,  base_salary!A:A, 1, FALSE)</f>
        <v>2450711406</v>
      </c>
      <c r="F11578">
        <f t="shared" si="360"/>
        <v>0</v>
      </c>
      <c r="G11578">
        <f t="shared" ca="1" si="361"/>
        <v>0</v>
      </c>
    </row>
    <row r="11579" spans="1:7" x14ac:dyDescent="0.25">
      <c r="A11579" t="s">
        <v>13887</v>
      </c>
      <c r="B11579" t="s">
        <v>2600</v>
      </c>
      <c r="C11579" s="4">
        <v>57974</v>
      </c>
      <c r="D11579">
        <v>2060025532</v>
      </c>
      <c r="E11579">
        <f>VLOOKUP(D11579,  base_salary!A:A, 1, FALSE)</f>
        <v>2060025532</v>
      </c>
      <c r="F11579">
        <f t="shared" si="360"/>
        <v>0</v>
      </c>
      <c r="G11579">
        <f t="shared" ca="1" si="361"/>
        <v>0</v>
      </c>
    </row>
    <row r="11580" spans="1:7" x14ac:dyDescent="0.25">
      <c r="A11580" t="s">
        <v>13888</v>
      </c>
      <c r="B11580" t="s">
        <v>2279</v>
      </c>
      <c r="C11580" s="4">
        <v>10768</v>
      </c>
      <c r="D11580">
        <v>4192879565</v>
      </c>
      <c r="E11580">
        <f>VLOOKUP(D11580,  base_salary!A:A, 1, FALSE)</f>
        <v>4192879565</v>
      </c>
      <c r="F11580">
        <f t="shared" si="360"/>
        <v>0</v>
      </c>
      <c r="G11580">
        <f t="shared" ca="1" si="361"/>
        <v>0</v>
      </c>
    </row>
    <row r="11581" spans="1:7" x14ac:dyDescent="0.25">
      <c r="A11581" t="s">
        <v>13889</v>
      </c>
      <c r="B11581" t="s">
        <v>2177</v>
      </c>
      <c r="C11581" s="4">
        <v>37713</v>
      </c>
      <c r="D11581">
        <v>5153694038</v>
      </c>
      <c r="E11581">
        <f>VLOOKUP(D11581,  base_salary!A:A, 1, FALSE)</f>
        <v>5153694038</v>
      </c>
      <c r="F11581">
        <f t="shared" si="360"/>
        <v>0</v>
      </c>
      <c r="G11581">
        <f t="shared" ca="1" si="361"/>
        <v>0</v>
      </c>
    </row>
    <row r="11582" spans="1:7" x14ac:dyDescent="0.25">
      <c r="A11582" t="s">
        <v>13890</v>
      </c>
      <c r="B11582" t="s">
        <v>2990</v>
      </c>
      <c r="C11582" s="4">
        <v>21057</v>
      </c>
      <c r="D11582">
        <v>7865341539</v>
      </c>
      <c r="E11582">
        <f>VLOOKUP(D11582,  base_salary!A:A, 1, FALSE)</f>
        <v>7865341539</v>
      </c>
      <c r="F11582">
        <f t="shared" si="360"/>
        <v>0</v>
      </c>
      <c r="G11582">
        <f t="shared" ca="1" si="361"/>
        <v>0</v>
      </c>
    </row>
    <row r="11583" spans="1:7" x14ac:dyDescent="0.25">
      <c r="A11583" t="s">
        <v>13891</v>
      </c>
      <c r="B11583" t="s">
        <v>2470</v>
      </c>
      <c r="C11583" s="4">
        <v>40922</v>
      </c>
      <c r="D11583">
        <v>2158895349</v>
      </c>
      <c r="E11583">
        <f>VLOOKUP(D11583,  base_salary!A:A, 1, FALSE)</f>
        <v>2158895349</v>
      </c>
      <c r="F11583">
        <f t="shared" si="360"/>
        <v>0</v>
      </c>
      <c r="G11583">
        <f t="shared" ca="1" si="361"/>
        <v>0</v>
      </c>
    </row>
    <row r="11584" spans="1:7" x14ac:dyDescent="0.25">
      <c r="A11584" t="s">
        <v>13892</v>
      </c>
      <c r="B11584" t="s">
        <v>2376</v>
      </c>
      <c r="C11584" s="4">
        <v>40727</v>
      </c>
      <c r="D11584">
        <v>7286297414</v>
      </c>
      <c r="E11584">
        <f>VLOOKUP(D11584,  base_salary!A:A, 1, FALSE)</f>
        <v>7286297414</v>
      </c>
      <c r="F11584">
        <f t="shared" si="360"/>
        <v>0</v>
      </c>
      <c r="G11584">
        <f t="shared" ca="1" si="361"/>
        <v>0</v>
      </c>
    </row>
    <row r="11585" spans="1:7" x14ac:dyDescent="0.25">
      <c r="A11585" t="s">
        <v>13893</v>
      </c>
      <c r="B11585" t="s">
        <v>2494</v>
      </c>
      <c r="C11585" s="4">
        <v>24572</v>
      </c>
      <c r="D11585">
        <v>453763030</v>
      </c>
      <c r="E11585">
        <f>VLOOKUP(D11585,  base_salary!A:A, 1, FALSE)</f>
        <v>453763030</v>
      </c>
      <c r="F11585">
        <f t="shared" si="360"/>
        <v>0</v>
      </c>
      <c r="G11585">
        <f t="shared" ca="1" si="361"/>
        <v>0</v>
      </c>
    </row>
    <row r="11586" spans="1:7" x14ac:dyDescent="0.25">
      <c r="A11586" t="s">
        <v>13894</v>
      </c>
      <c r="B11586" t="s">
        <v>4362</v>
      </c>
      <c r="C11586" s="4">
        <v>37178</v>
      </c>
      <c r="D11586">
        <v>4937054791</v>
      </c>
      <c r="E11586">
        <f>VLOOKUP(D11586,  base_salary!A:A, 1, FALSE)</f>
        <v>4937054791</v>
      </c>
      <c r="F11586">
        <f t="shared" si="360"/>
        <v>0</v>
      </c>
      <c r="G11586">
        <f t="shared" ca="1" si="361"/>
        <v>0</v>
      </c>
    </row>
    <row r="11587" spans="1:7" x14ac:dyDescent="0.25">
      <c r="A11587" t="s">
        <v>13895</v>
      </c>
      <c r="B11587" t="s">
        <v>2073</v>
      </c>
      <c r="C11587" s="4">
        <v>37748</v>
      </c>
      <c r="D11587">
        <v>7469392467</v>
      </c>
      <c r="E11587">
        <f>VLOOKUP(D11587,  base_salary!A:A, 1, FALSE)</f>
        <v>7469392467</v>
      </c>
      <c r="F11587">
        <f t="shared" ref="F11587:F11650" si="362">IF(ISERROR(E11587), 1, 0)</f>
        <v>0</v>
      </c>
      <c r="G11587">
        <f t="shared" ref="G11587:G11650" ca="1" si="363">SUM(G:G)</f>
        <v>0</v>
      </c>
    </row>
    <row r="11588" spans="1:7" x14ac:dyDescent="0.25">
      <c r="A11588" t="s">
        <v>13896</v>
      </c>
      <c r="B11588" t="s">
        <v>2022</v>
      </c>
      <c r="C11588" s="4">
        <v>17412</v>
      </c>
      <c r="D11588">
        <v>3469413983</v>
      </c>
      <c r="E11588">
        <f>VLOOKUP(D11588,  base_salary!A:A, 1, FALSE)</f>
        <v>3469413983</v>
      </c>
      <c r="F11588">
        <f t="shared" si="362"/>
        <v>0</v>
      </c>
      <c r="G11588">
        <f t="shared" ca="1" si="363"/>
        <v>0</v>
      </c>
    </row>
    <row r="11589" spans="1:7" x14ac:dyDescent="0.25">
      <c r="A11589" t="s">
        <v>13897</v>
      </c>
      <c r="B11589" t="s">
        <v>2389</v>
      </c>
      <c r="C11589" s="4">
        <v>53139</v>
      </c>
      <c r="D11589">
        <v>5460394635</v>
      </c>
      <c r="E11589">
        <f>VLOOKUP(D11589,  base_salary!A:A, 1, FALSE)</f>
        <v>5460394635</v>
      </c>
      <c r="F11589">
        <f t="shared" si="362"/>
        <v>0</v>
      </c>
      <c r="G11589">
        <f t="shared" ca="1" si="363"/>
        <v>0</v>
      </c>
    </row>
    <row r="11590" spans="1:7" x14ac:dyDescent="0.25">
      <c r="A11590" t="s">
        <v>13898</v>
      </c>
      <c r="B11590" t="s">
        <v>2179</v>
      </c>
      <c r="C11590" s="4">
        <v>11832</v>
      </c>
      <c r="D11590">
        <v>3075132195</v>
      </c>
      <c r="E11590">
        <f>VLOOKUP(D11590,  base_salary!A:A, 1, FALSE)</f>
        <v>3075132195</v>
      </c>
      <c r="F11590">
        <f t="shared" si="362"/>
        <v>0</v>
      </c>
      <c r="G11590">
        <f t="shared" ca="1" si="363"/>
        <v>0</v>
      </c>
    </row>
    <row r="11591" spans="1:7" x14ac:dyDescent="0.25">
      <c r="A11591" t="s">
        <v>13899</v>
      </c>
      <c r="B11591" t="s">
        <v>2049</v>
      </c>
      <c r="C11591" s="4">
        <v>59321</v>
      </c>
      <c r="D11591">
        <v>3016741628</v>
      </c>
      <c r="E11591">
        <f>VLOOKUP(D11591,  base_salary!A:A, 1, FALSE)</f>
        <v>3016741628</v>
      </c>
      <c r="F11591">
        <f t="shared" si="362"/>
        <v>0</v>
      </c>
      <c r="G11591">
        <f t="shared" ca="1" si="363"/>
        <v>0</v>
      </c>
    </row>
    <row r="11592" spans="1:7" x14ac:dyDescent="0.25">
      <c r="A11592" t="s">
        <v>13900</v>
      </c>
      <c r="B11592" t="s">
        <v>2426</v>
      </c>
      <c r="C11592" s="4">
        <v>58923</v>
      </c>
      <c r="D11592">
        <v>7628323464</v>
      </c>
      <c r="E11592">
        <f>VLOOKUP(D11592,  base_salary!A:A, 1, FALSE)</f>
        <v>7628323464</v>
      </c>
      <c r="F11592">
        <f t="shared" si="362"/>
        <v>0</v>
      </c>
      <c r="G11592">
        <f t="shared" ca="1" si="363"/>
        <v>0</v>
      </c>
    </row>
    <row r="11593" spans="1:7" x14ac:dyDescent="0.25">
      <c r="A11593" t="s">
        <v>13901</v>
      </c>
      <c r="B11593" t="s">
        <v>2459</v>
      </c>
      <c r="C11593" s="4">
        <v>29077</v>
      </c>
      <c r="D11593">
        <v>2702941109</v>
      </c>
      <c r="E11593">
        <f>VLOOKUP(D11593,  base_salary!A:A, 1, FALSE)</f>
        <v>2702941109</v>
      </c>
      <c r="F11593">
        <f t="shared" si="362"/>
        <v>0</v>
      </c>
      <c r="G11593">
        <f t="shared" ca="1" si="363"/>
        <v>0</v>
      </c>
    </row>
    <row r="11594" spans="1:7" x14ac:dyDescent="0.25">
      <c r="A11594" t="s">
        <v>13902</v>
      </c>
      <c r="B11594" t="s">
        <v>2073</v>
      </c>
      <c r="C11594" s="4">
        <v>44436</v>
      </c>
      <c r="D11594">
        <v>7281103514</v>
      </c>
      <c r="E11594">
        <f>VLOOKUP(D11594,  base_salary!A:A, 1, FALSE)</f>
        <v>7281103514</v>
      </c>
      <c r="F11594">
        <f t="shared" si="362"/>
        <v>0</v>
      </c>
      <c r="G11594">
        <f t="shared" ca="1" si="363"/>
        <v>0</v>
      </c>
    </row>
    <row r="11595" spans="1:7" x14ac:dyDescent="0.25">
      <c r="A11595" t="s">
        <v>13903</v>
      </c>
      <c r="B11595" t="s">
        <v>2039</v>
      </c>
      <c r="C11595" s="4">
        <v>20773</v>
      </c>
      <c r="D11595">
        <v>8162941088</v>
      </c>
      <c r="E11595">
        <f>VLOOKUP(D11595,  base_salary!A:A, 1, FALSE)</f>
        <v>8162941088</v>
      </c>
      <c r="F11595">
        <f t="shared" si="362"/>
        <v>0</v>
      </c>
      <c r="G11595">
        <f t="shared" ca="1" si="363"/>
        <v>0</v>
      </c>
    </row>
    <row r="11596" spans="1:7" x14ac:dyDescent="0.25">
      <c r="A11596" t="s">
        <v>13904</v>
      </c>
      <c r="B11596" t="s">
        <v>2524</v>
      </c>
      <c r="C11596" s="4">
        <v>17180</v>
      </c>
      <c r="D11596">
        <v>6637560367</v>
      </c>
      <c r="E11596">
        <f>VLOOKUP(D11596,  base_salary!A:A, 1, FALSE)</f>
        <v>6637560367</v>
      </c>
      <c r="F11596">
        <f t="shared" si="362"/>
        <v>0</v>
      </c>
      <c r="G11596">
        <f t="shared" ca="1" si="363"/>
        <v>0</v>
      </c>
    </row>
    <row r="11597" spans="1:7" x14ac:dyDescent="0.25">
      <c r="A11597" t="s">
        <v>13905</v>
      </c>
      <c r="B11597" t="s">
        <v>2403</v>
      </c>
      <c r="C11597" s="4">
        <v>34113</v>
      </c>
      <c r="D11597">
        <v>9458901820</v>
      </c>
      <c r="E11597">
        <f>VLOOKUP(D11597,  base_salary!A:A, 1, FALSE)</f>
        <v>9458901820</v>
      </c>
      <c r="F11597">
        <f t="shared" si="362"/>
        <v>0</v>
      </c>
      <c r="G11597">
        <f t="shared" ca="1" si="363"/>
        <v>0</v>
      </c>
    </row>
    <row r="11598" spans="1:7" x14ac:dyDescent="0.25">
      <c r="A11598" t="s">
        <v>13906</v>
      </c>
      <c r="B11598" t="s">
        <v>2552</v>
      </c>
      <c r="C11598" s="4">
        <v>57203</v>
      </c>
      <c r="D11598">
        <v>8971738782</v>
      </c>
      <c r="E11598">
        <f>VLOOKUP(D11598,  base_salary!A:A, 1, FALSE)</f>
        <v>8971738782</v>
      </c>
      <c r="F11598">
        <f t="shared" si="362"/>
        <v>0</v>
      </c>
      <c r="G11598">
        <f t="shared" ca="1" si="363"/>
        <v>0</v>
      </c>
    </row>
    <row r="11599" spans="1:7" x14ac:dyDescent="0.25">
      <c r="A11599" t="s">
        <v>13907</v>
      </c>
      <c r="B11599" t="s">
        <v>1958</v>
      </c>
      <c r="C11599" s="4">
        <v>14630</v>
      </c>
      <c r="D11599">
        <v>8905919081</v>
      </c>
      <c r="E11599">
        <f>VLOOKUP(D11599,  base_salary!A:A, 1, FALSE)</f>
        <v>8905919081</v>
      </c>
      <c r="F11599">
        <f t="shared" si="362"/>
        <v>0</v>
      </c>
      <c r="G11599">
        <f t="shared" ca="1" si="363"/>
        <v>0</v>
      </c>
    </row>
    <row r="11600" spans="1:7" x14ac:dyDescent="0.25">
      <c r="A11600" t="s">
        <v>13908</v>
      </c>
      <c r="B11600" t="s">
        <v>2312</v>
      </c>
      <c r="C11600" s="4">
        <v>53305</v>
      </c>
      <c r="D11600">
        <v>9312128221</v>
      </c>
      <c r="E11600">
        <f>VLOOKUP(D11600,  base_salary!A:A, 1, FALSE)</f>
        <v>9312128221</v>
      </c>
      <c r="F11600">
        <f t="shared" si="362"/>
        <v>0</v>
      </c>
      <c r="G11600">
        <f t="shared" ca="1" si="363"/>
        <v>0</v>
      </c>
    </row>
    <row r="11601" spans="1:7" x14ac:dyDescent="0.25">
      <c r="A11601" t="s">
        <v>13909</v>
      </c>
      <c r="B11601" t="s">
        <v>2714</v>
      </c>
      <c r="C11601" s="4">
        <v>56267</v>
      </c>
      <c r="D11601">
        <v>6837456032</v>
      </c>
      <c r="E11601">
        <f>VLOOKUP(D11601,  base_salary!A:A, 1, FALSE)</f>
        <v>6837456032</v>
      </c>
      <c r="F11601">
        <f t="shared" si="362"/>
        <v>0</v>
      </c>
      <c r="G11601">
        <f t="shared" ca="1" si="363"/>
        <v>0</v>
      </c>
    </row>
    <row r="11602" spans="1:7" x14ac:dyDescent="0.25">
      <c r="A11602" t="s">
        <v>13910</v>
      </c>
      <c r="B11602" t="s">
        <v>2139</v>
      </c>
      <c r="C11602" s="4">
        <v>51997</v>
      </c>
      <c r="D11602">
        <v>5186660353</v>
      </c>
      <c r="E11602">
        <f>VLOOKUP(D11602,  base_salary!A:A, 1, FALSE)</f>
        <v>5186660353</v>
      </c>
      <c r="F11602">
        <f t="shared" si="362"/>
        <v>0</v>
      </c>
      <c r="G11602">
        <f t="shared" ca="1" si="363"/>
        <v>0</v>
      </c>
    </row>
    <row r="11603" spans="1:7" x14ac:dyDescent="0.25">
      <c r="A11603" t="s">
        <v>13911</v>
      </c>
      <c r="B11603" t="s">
        <v>2727</v>
      </c>
      <c r="C11603" s="4">
        <v>27367</v>
      </c>
      <c r="D11603">
        <v>7979647432</v>
      </c>
      <c r="E11603">
        <f>VLOOKUP(D11603,  base_salary!A:A, 1, FALSE)</f>
        <v>7979647432</v>
      </c>
      <c r="F11603">
        <f t="shared" si="362"/>
        <v>0</v>
      </c>
      <c r="G11603">
        <f t="shared" ca="1" si="363"/>
        <v>0</v>
      </c>
    </row>
    <row r="11604" spans="1:7" x14ac:dyDescent="0.25">
      <c r="A11604" t="s">
        <v>13912</v>
      </c>
      <c r="B11604" t="s">
        <v>2151</v>
      </c>
      <c r="C11604" s="4">
        <v>32751</v>
      </c>
      <c r="D11604">
        <v>9939542542</v>
      </c>
      <c r="E11604">
        <f>VLOOKUP(D11604,  base_salary!A:A, 1, FALSE)</f>
        <v>9939542542</v>
      </c>
      <c r="F11604">
        <f t="shared" si="362"/>
        <v>0</v>
      </c>
      <c r="G11604">
        <f t="shared" ca="1" si="363"/>
        <v>0</v>
      </c>
    </row>
    <row r="11605" spans="1:7" x14ac:dyDescent="0.25">
      <c r="A11605" t="s">
        <v>13913</v>
      </c>
      <c r="B11605" t="s">
        <v>2600</v>
      </c>
      <c r="C11605" s="4">
        <v>31607</v>
      </c>
      <c r="D11605">
        <v>2355104786</v>
      </c>
      <c r="E11605">
        <f>VLOOKUP(D11605,  base_salary!A:A, 1, FALSE)</f>
        <v>2355104786</v>
      </c>
      <c r="F11605">
        <f t="shared" si="362"/>
        <v>0</v>
      </c>
      <c r="G11605">
        <f t="shared" ca="1" si="363"/>
        <v>0</v>
      </c>
    </row>
    <row r="11606" spans="1:7" x14ac:dyDescent="0.25">
      <c r="A11606" t="s">
        <v>13914</v>
      </c>
      <c r="B11606" t="s">
        <v>3253</v>
      </c>
      <c r="C11606" s="4">
        <v>39207</v>
      </c>
      <c r="D11606">
        <v>960994726</v>
      </c>
      <c r="E11606">
        <f>VLOOKUP(D11606,  base_salary!A:A, 1, FALSE)</f>
        <v>960994726</v>
      </c>
      <c r="F11606">
        <f t="shared" si="362"/>
        <v>0</v>
      </c>
      <c r="G11606">
        <f t="shared" ca="1" si="363"/>
        <v>0</v>
      </c>
    </row>
    <row r="11607" spans="1:7" x14ac:dyDescent="0.25">
      <c r="A11607" t="s">
        <v>13915</v>
      </c>
      <c r="B11607" t="s">
        <v>3291</v>
      </c>
      <c r="C11607" s="4">
        <v>33478</v>
      </c>
      <c r="D11607">
        <v>2259282237</v>
      </c>
      <c r="E11607">
        <f>VLOOKUP(D11607,  base_salary!A:A, 1, FALSE)</f>
        <v>2259282237</v>
      </c>
      <c r="F11607">
        <f t="shared" si="362"/>
        <v>0</v>
      </c>
      <c r="G11607">
        <f t="shared" ca="1" si="363"/>
        <v>0</v>
      </c>
    </row>
    <row r="11608" spans="1:7" x14ac:dyDescent="0.25">
      <c r="A11608" t="s">
        <v>13916</v>
      </c>
      <c r="B11608" t="s">
        <v>2296</v>
      </c>
      <c r="C11608" s="4">
        <v>30246</v>
      </c>
      <c r="D11608">
        <v>5383734902</v>
      </c>
      <c r="E11608">
        <f>VLOOKUP(D11608,  base_salary!A:A, 1, FALSE)</f>
        <v>5383734902</v>
      </c>
      <c r="F11608">
        <f t="shared" si="362"/>
        <v>0</v>
      </c>
      <c r="G11608">
        <f t="shared" ca="1" si="363"/>
        <v>0</v>
      </c>
    </row>
    <row r="11609" spans="1:7" x14ac:dyDescent="0.25">
      <c r="A11609" t="s">
        <v>13917</v>
      </c>
      <c r="B11609" t="s">
        <v>2498</v>
      </c>
      <c r="C11609" s="4">
        <v>30942</v>
      </c>
      <c r="D11609">
        <v>4839119791</v>
      </c>
      <c r="E11609">
        <f>VLOOKUP(D11609,  base_salary!A:A, 1, FALSE)</f>
        <v>4839119791</v>
      </c>
      <c r="F11609">
        <f t="shared" si="362"/>
        <v>0</v>
      </c>
      <c r="G11609">
        <f t="shared" ca="1" si="363"/>
        <v>0</v>
      </c>
    </row>
    <row r="11610" spans="1:7" x14ac:dyDescent="0.25">
      <c r="A11610" t="s">
        <v>13918</v>
      </c>
      <c r="B11610" t="s">
        <v>2041</v>
      </c>
      <c r="C11610" s="4">
        <v>51172</v>
      </c>
      <c r="D11610">
        <v>263573389</v>
      </c>
      <c r="E11610">
        <f>VLOOKUP(D11610,  base_salary!A:A, 1, FALSE)</f>
        <v>263573389</v>
      </c>
      <c r="F11610">
        <f t="shared" si="362"/>
        <v>0</v>
      </c>
      <c r="G11610">
        <f t="shared" ca="1" si="363"/>
        <v>0</v>
      </c>
    </row>
    <row r="11611" spans="1:7" x14ac:dyDescent="0.25">
      <c r="A11611" t="s">
        <v>13919</v>
      </c>
      <c r="B11611" t="s">
        <v>2065</v>
      </c>
      <c r="C11611" s="4">
        <v>13935</v>
      </c>
      <c r="D11611">
        <v>1268934771</v>
      </c>
      <c r="E11611">
        <f>VLOOKUP(D11611,  base_salary!A:A, 1, FALSE)</f>
        <v>1268934771</v>
      </c>
      <c r="F11611">
        <f t="shared" si="362"/>
        <v>0</v>
      </c>
      <c r="G11611">
        <f t="shared" ca="1" si="363"/>
        <v>0</v>
      </c>
    </row>
    <row r="11612" spans="1:7" x14ac:dyDescent="0.25">
      <c r="A11612" t="s">
        <v>13920</v>
      </c>
      <c r="B11612" t="s">
        <v>3108</v>
      </c>
      <c r="C11612" s="4">
        <v>25435</v>
      </c>
      <c r="D11612">
        <v>844376051</v>
      </c>
      <c r="E11612">
        <f>VLOOKUP(D11612,  base_salary!A:A, 1, FALSE)</f>
        <v>844376051</v>
      </c>
      <c r="F11612">
        <f t="shared" si="362"/>
        <v>0</v>
      </c>
      <c r="G11612">
        <f t="shared" ca="1" si="363"/>
        <v>0</v>
      </c>
    </row>
    <row r="11613" spans="1:7" x14ac:dyDescent="0.25">
      <c r="A11613" t="s">
        <v>13921</v>
      </c>
      <c r="B11613" t="s">
        <v>2131</v>
      </c>
      <c r="C11613" s="4">
        <v>51718</v>
      </c>
      <c r="D11613">
        <v>1743464649</v>
      </c>
      <c r="E11613">
        <f>VLOOKUP(D11613,  base_salary!A:A, 1, FALSE)</f>
        <v>1743464649</v>
      </c>
      <c r="F11613">
        <f t="shared" si="362"/>
        <v>0</v>
      </c>
      <c r="G11613">
        <f t="shared" ca="1" si="363"/>
        <v>0</v>
      </c>
    </row>
    <row r="11614" spans="1:7" x14ac:dyDescent="0.25">
      <c r="A11614" t="s">
        <v>13922</v>
      </c>
      <c r="B11614" t="s">
        <v>2466</v>
      </c>
      <c r="C11614" s="4">
        <v>31277</v>
      </c>
      <c r="D11614">
        <v>5293354957</v>
      </c>
      <c r="E11614">
        <f>VLOOKUP(D11614,  base_salary!A:A, 1, FALSE)</f>
        <v>5293354957</v>
      </c>
      <c r="F11614">
        <f t="shared" si="362"/>
        <v>0</v>
      </c>
      <c r="G11614">
        <f t="shared" ca="1" si="363"/>
        <v>0</v>
      </c>
    </row>
    <row r="11615" spans="1:7" x14ac:dyDescent="0.25">
      <c r="A11615" t="s">
        <v>13923</v>
      </c>
      <c r="B11615" t="s">
        <v>3734</v>
      </c>
      <c r="C11615" s="4">
        <v>17165</v>
      </c>
      <c r="D11615">
        <v>9795921177</v>
      </c>
      <c r="E11615">
        <f>VLOOKUP(D11615,  base_salary!A:A, 1, FALSE)</f>
        <v>9795921177</v>
      </c>
      <c r="F11615">
        <f t="shared" si="362"/>
        <v>0</v>
      </c>
      <c r="G11615">
        <f t="shared" ca="1" si="363"/>
        <v>0</v>
      </c>
    </row>
    <row r="11616" spans="1:7" x14ac:dyDescent="0.25">
      <c r="A11616" t="s">
        <v>13924</v>
      </c>
      <c r="B11616" t="s">
        <v>2083</v>
      </c>
      <c r="C11616" s="4">
        <v>13141</v>
      </c>
      <c r="D11616">
        <v>8175279842</v>
      </c>
      <c r="E11616">
        <f>VLOOKUP(D11616,  base_salary!A:A, 1, FALSE)</f>
        <v>8175279842</v>
      </c>
      <c r="F11616">
        <f t="shared" si="362"/>
        <v>0</v>
      </c>
      <c r="G11616">
        <f t="shared" ca="1" si="363"/>
        <v>0</v>
      </c>
    </row>
    <row r="11617" spans="1:7" x14ac:dyDescent="0.25">
      <c r="A11617" t="s">
        <v>13925</v>
      </c>
      <c r="B11617" t="s">
        <v>2113</v>
      </c>
      <c r="C11617" s="4">
        <v>21571</v>
      </c>
      <c r="D11617">
        <v>6173504774</v>
      </c>
      <c r="E11617">
        <f>VLOOKUP(D11617,  base_salary!A:A, 1, FALSE)</f>
        <v>6173504774</v>
      </c>
      <c r="F11617">
        <f t="shared" si="362"/>
        <v>0</v>
      </c>
      <c r="G11617">
        <f t="shared" ca="1" si="363"/>
        <v>0</v>
      </c>
    </row>
    <row r="11618" spans="1:7" x14ac:dyDescent="0.25">
      <c r="A11618" t="s">
        <v>13926</v>
      </c>
      <c r="B11618" t="s">
        <v>2249</v>
      </c>
      <c r="C11618" s="4">
        <v>26195</v>
      </c>
      <c r="D11618">
        <v>7152427402</v>
      </c>
      <c r="E11618">
        <f>VLOOKUP(D11618,  base_salary!A:A, 1, FALSE)</f>
        <v>7152427402</v>
      </c>
      <c r="F11618">
        <f t="shared" si="362"/>
        <v>0</v>
      </c>
      <c r="G11618">
        <f t="shared" ca="1" si="363"/>
        <v>0</v>
      </c>
    </row>
    <row r="11619" spans="1:7" x14ac:dyDescent="0.25">
      <c r="A11619" t="s">
        <v>13927</v>
      </c>
      <c r="B11619" t="s">
        <v>2219</v>
      </c>
      <c r="C11619" s="4">
        <v>57273</v>
      </c>
      <c r="D11619">
        <v>1829869566</v>
      </c>
      <c r="E11619">
        <f>VLOOKUP(D11619,  base_salary!A:A, 1, FALSE)</f>
        <v>1829869566</v>
      </c>
      <c r="F11619">
        <f t="shared" si="362"/>
        <v>0</v>
      </c>
      <c r="G11619">
        <f t="shared" ca="1" si="363"/>
        <v>0</v>
      </c>
    </row>
    <row r="11620" spans="1:7" x14ac:dyDescent="0.25">
      <c r="A11620" t="s">
        <v>13928</v>
      </c>
      <c r="B11620" t="s">
        <v>2901</v>
      </c>
      <c r="C11620" s="4">
        <v>49151</v>
      </c>
      <c r="D11620">
        <v>7794042674</v>
      </c>
      <c r="E11620">
        <f>VLOOKUP(D11620,  base_salary!A:A, 1, FALSE)</f>
        <v>7794042674</v>
      </c>
      <c r="F11620">
        <f t="shared" si="362"/>
        <v>0</v>
      </c>
      <c r="G11620">
        <f t="shared" ca="1" si="363"/>
        <v>0</v>
      </c>
    </row>
    <row r="11621" spans="1:7" x14ac:dyDescent="0.25">
      <c r="A11621" t="s">
        <v>13929</v>
      </c>
      <c r="B11621" t="s">
        <v>2587</v>
      </c>
      <c r="C11621" s="4">
        <v>47905</v>
      </c>
      <c r="D11621">
        <v>9547713507</v>
      </c>
      <c r="E11621">
        <f>VLOOKUP(D11621,  base_salary!A:A, 1, FALSE)</f>
        <v>9547713507</v>
      </c>
      <c r="F11621">
        <f t="shared" si="362"/>
        <v>0</v>
      </c>
      <c r="G11621">
        <f t="shared" ca="1" si="363"/>
        <v>0</v>
      </c>
    </row>
    <row r="11622" spans="1:7" x14ac:dyDescent="0.25">
      <c r="A11622" t="s">
        <v>13930</v>
      </c>
      <c r="B11622" t="s">
        <v>2077</v>
      </c>
      <c r="C11622" s="4">
        <v>41646</v>
      </c>
      <c r="D11622">
        <v>1096335336</v>
      </c>
      <c r="E11622">
        <f>VLOOKUP(D11622,  base_salary!A:A, 1, FALSE)</f>
        <v>1096335336</v>
      </c>
      <c r="F11622">
        <f t="shared" si="362"/>
        <v>0</v>
      </c>
      <c r="G11622">
        <f t="shared" ca="1" si="363"/>
        <v>0</v>
      </c>
    </row>
    <row r="11623" spans="1:7" x14ac:dyDescent="0.25">
      <c r="A11623" t="s">
        <v>13931</v>
      </c>
      <c r="B11623" t="s">
        <v>2650</v>
      </c>
      <c r="C11623" s="4">
        <v>30871</v>
      </c>
      <c r="D11623">
        <v>2355104786</v>
      </c>
      <c r="E11623">
        <f>VLOOKUP(D11623,  base_salary!A:A, 1, FALSE)</f>
        <v>2355104786</v>
      </c>
      <c r="F11623">
        <f t="shared" si="362"/>
        <v>0</v>
      </c>
      <c r="G11623">
        <f t="shared" ca="1" si="363"/>
        <v>0</v>
      </c>
    </row>
    <row r="11624" spans="1:7" x14ac:dyDescent="0.25">
      <c r="A11624" t="s">
        <v>13932</v>
      </c>
      <c r="B11624" t="s">
        <v>1974</v>
      </c>
      <c r="C11624" s="4">
        <v>20034</v>
      </c>
      <c r="D11624">
        <v>6789106936</v>
      </c>
      <c r="E11624">
        <f>VLOOKUP(D11624,  base_salary!A:A, 1, FALSE)</f>
        <v>6789106936</v>
      </c>
      <c r="F11624">
        <f t="shared" si="362"/>
        <v>0</v>
      </c>
      <c r="G11624">
        <f t="shared" ca="1" si="363"/>
        <v>0</v>
      </c>
    </row>
    <row r="11625" spans="1:7" x14ac:dyDescent="0.25">
      <c r="A11625" t="s">
        <v>13933</v>
      </c>
      <c r="B11625" t="s">
        <v>2389</v>
      </c>
      <c r="C11625" s="4">
        <v>20943</v>
      </c>
      <c r="D11625">
        <v>9238967105</v>
      </c>
      <c r="E11625">
        <f>VLOOKUP(D11625,  base_salary!A:A, 1, FALSE)</f>
        <v>9238967105</v>
      </c>
      <c r="F11625">
        <f t="shared" si="362"/>
        <v>0</v>
      </c>
      <c r="G11625">
        <f t="shared" ca="1" si="363"/>
        <v>0</v>
      </c>
    </row>
    <row r="11626" spans="1:7" x14ac:dyDescent="0.25">
      <c r="A11626" t="s">
        <v>13934</v>
      </c>
      <c r="B11626" t="s">
        <v>2740</v>
      </c>
      <c r="C11626" s="4">
        <v>52974</v>
      </c>
      <c r="D11626">
        <v>7074056774</v>
      </c>
      <c r="E11626">
        <f>VLOOKUP(D11626,  base_salary!A:A, 1, FALSE)</f>
        <v>7074056774</v>
      </c>
      <c r="F11626">
        <f t="shared" si="362"/>
        <v>0</v>
      </c>
      <c r="G11626">
        <f t="shared" ca="1" si="363"/>
        <v>0</v>
      </c>
    </row>
    <row r="11627" spans="1:7" x14ac:dyDescent="0.25">
      <c r="A11627" t="s">
        <v>13935</v>
      </c>
      <c r="B11627" t="s">
        <v>3108</v>
      </c>
      <c r="C11627" s="4">
        <v>38733</v>
      </c>
      <c r="D11627">
        <v>6842911427</v>
      </c>
      <c r="E11627">
        <f>VLOOKUP(D11627,  base_salary!A:A, 1, FALSE)</f>
        <v>6842911427</v>
      </c>
      <c r="F11627">
        <f t="shared" si="362"/>
        <v>0</v>
      </c>
      <c r="G11627">
        <f t="shared" ca="1" si="363"/>
        <v>0</v>
      </c>
    </row>
    <row r="11628" spans="1:7" x14ac:dyDescent="0.25">
      <c r="A11628" t="s">
        <v>13936</v>
      </c>
      <c r="B11628" t="s">
        <v>2378</v>
      </c>
      <c r="C11628" s="4">
        <v>20550</v>
      </c>
      <c r="D11628">
        <v>2298319154</v>
      </c>
      <c r="E11628">
        <f>VLOOKUP(D11628,  base_salary!A:A, 1, FALSE)</f>
        <v>2298319154</v>
      </c>
      <c r="F11628">
        <f t="shared" si="362"/>
        <v>0</v>
      </c>
      <c r="G11628">
        <f t="shared" ca="1" si="363"/>
        <v>0</v>
      </c>
    </row>
    <row r="11629" spans="1:7" x14ac:dyDescent="0.25">
      <c r="A11629" t="s">
        <v>13937</v>
      </c>
      <c r="B11629" t="s">
        <v>2190</v>
      </c>
      <c r="C11629" s="4">
        <v>11503</v>
      </c>
      <c r="D11629">
        <v>5191866150</v>
      </c>
      <c r="E11629">
        <f>VLOOKUP(D11629,  base_salary!A:A, 1, FALSE)</f>
        <v>5191866150</v>
      </c>
      <c r="F11629">
        <f t="shared" si="362"/>
        <v>0</v>
      </c>
      <c r="G11629">
        <f t="shared" ca="1" si="363"/>
        <v>0</v>
      </c>
    </row>
    <row r="11630" spans="1:7" x14ac:dyDescent="0.25">
      <c r="A11630" t="s">
        <v>13938</v>
      </c>
      <c r="B11630" t="s">
        <v>3039</v>
      </c>
      <c r="C11630" s="4">
        <v>19698</v>
      </c>
      <c r="D11630">
        <v>1085075834</v>
      </c>
      <c r="E11630">
        <f>VLOOKUP(D11630,  base_salary!A:A, 1, FALSE)</f>
        <v>1085075834</v>
      </c>
      <c r="F11630">
        <f t="shared" si="362"/>
        <v>0</v>
      </c>
      <c r="G11630">
        <f t="shared" ca="1" si="363"/>
        <v>0</v>
      </c>
    </row>
    <row r="11631" spans="1:7" x14ac:dyDescent="0.25">
      <c r="A11631" t="s">
        <v>13939</v>
      </c>
      <c r="B11631" t="s">
        <v>2563</v>
      </c>
      <c r="C11631" s="4">
        <v>52469</v>
      </c>
      <c r="D11631">
        <v>3217797337</v>
      </c>
      <c r="E11631">
        <f>VLOOKUP(D11631,  base_salary!A:A, 1, FALSE)</f>
        <v>3217797337</v>
      </c>
      <c r="F11631">
        <f t="shared" si="362"/>
        <v>0</v>
      </c>
      <c r="G11631">
        <f t="shared" ca="1" si="363"/>
        <v>0</v>
      </c>
    </row>
    <row r="11632" spans="1:7" x14ac:dyDescent="0.25">
      <c r="A11632" t="s">
        <v>13940</v>
      </c>
      <c r="B11632" t="s">
        <v>1993</v>
      </c>
      <c r="C11632" s="4">
        <v>34820</v>
      </c>
      <c r="D11632">
        <v>2355104786</v>
      </c>
      <c r="E11632">
        <f>VLOOKUP(D11632,  base_salary!A:A, 1, FALSE)</f>
        <v>2355104786</v>
      </c>
      <c r="F11632">
        <f t="shared" si="362"/>
        <v>0</v>
      </c>
      <c r="G11632">
        <f t="shared" ca="1" si="363"/>
        <v>0</v>
      </c>
    </row>
    <row r="11633" spans="1:7" x14ac:dyDescent="0.25">
      <c r="A11633" t="s">
        <v>13941</v>
      </c>
      <c r="B11633" t="s">
        <v>2089</v>
      </c>
      <c r="C11633" s="4">
        <v>51996</v>
      </c>
      <c r="D11633">
        <v>7070564503</v>
      </c>
      <c r="E11633">
        <f>VLOOKUP(D11633,  base_salary!A:A, 1, FALSE)</f>
        <v>7070564503</v>
      </c>
      <c r="F11633">
        <f t="shared" si="362"/>
        <v>0</v>
      </c>
      <c r="G11633">
        <f t="shared" ca="1" si="363"/>
        <v>0</v>
      </c>
    </row>
    <row r="11634" spans="1:7" x14ac:dyDescent="0.25">
      <c r="A11634" t="s">
        <v>13942</v>
      </c>
      <c r="B11634" t="s">
        <v>1934</v>
      </c>
      <c r="C11634" s="4">
        <v>53361</v>
      </c>
      <c r="D11634">
        <v>5005774041</v>
      </c>
      <c r="E11634">
        <f>VLOOKUP(D11634,  base_salary!A:A, 1, FALSE)</f>
        <v>5005774041</v>
      </c>
      <c r="F11634">
        <f t="shared" si="362"/>
        <v>0</v>
      </c>
      <c r="G11634">
        <f t="shared" ca="1" si="363"/>
        <v>0</v>
      </c>
    </row>
    <row r="11635" spans="1:7" x14ac:dyDescent="0.25">
      <c r="A11635" t="s">
        <v>13943</v>
      </c>
      <c r="B11635" t="s">
        <v>2997</v>
      </c>
      <c r="C11635" s="4">
        <v>42888</v>
      </c>
      <c r="D11635">
        <v>4085082426</v>
      </c>
      <c r="E11635">
        <f>VLOOKUP(D11635,  base_salary!A:A, 1, FALSE)</f>
        <v>4085082426</v>
      </c>
      <c r="F11635">
        <f t="shared" si="362"/>
        <v>0</v>
      </c>
      <c r="G11635">
        <f t="shared" ca="1" si="363"/>
        <v>0</v>
      </c>
    </row>
    <row r="11636" spans="1:7" x14ac:dyDescent="0.25">
      <c r="A11636" t="s">
        <v>13944</v>
      </c>
      <c r="B11636" t="s">
        <v>3558</v>
      </c>
      <c r="C11636" s="4">
        <v>50693</v>
      </c>
      <c r="D11636">
        <v>8256403403</v>
      </c>
      <c r="E11636">
        <f>VLOOKUP(D11636,  base_salary!A:A, 1, FALSE)</f>
        <v>8256403403</v>
      </c>
      <c r="F11636">
        <f t="shared" si="362"/>
        <v>0</v>
      </c>
      <c r="G11636">
        <f t="shared" ca="1" si="363"/>
        <v>0</v>
      </c>
    </row>
    <row r="11637" spans="1:7" x14ac:dyDescent="0.25">
      <c r="A11637" t="s">
        <v>13945</v>
      </c>
      <c r="B11637" t="s">
        <v>3560</v>
      </c>
      <c r="C11637" s="4">
        <v>30832</v>
      </c>
      <c r="D11637">
        <v>8189289020</v>
      </c>
      <c r="E11637">
        <f>VLOOKUP(D11637,  base_salary!A:A, 1, FALSE)</f>
        <v>8189289020</v>
      </c>
      <c r="F11637">
        <f t="shared" si="362"/>
        <v>0</v>
      </c>
      <c r="G11637">
        <f t="shared" ca="1" si="363"/>
        <v>0</v>
      </c>
    </row>
    <row r="11638" spans="1:7" x14ac:dyDescent="0.25">
      <c r="A11638" t="s">
        <v>13946</v>
      </c>
      <c r="B11638" t="s">
        <v>2718</v>
      </c>
      <c r="C11638" s="4">
        <v>31456</v>
      </c>
      <c r="D11638">
        <v>4610039311</v>
      </c>
      <c r="E11638">
        <f>VLOOKUP(D11638,  base_salary!A:A, 1, FALSE)</f>
        <v>4610039311</v>
      </c>
      <c r="F11638">
        <f t="shared" si="362"/>
        <v>0</v>
      </c>
      <c r="G11638">
        <f t="shared" ca="1" si="363"/>
        <v>0</v>
      </c>
    </row>
    <row r="11639" spans="1:7" x14ac:dyDescent="0.25">
      <c r="A11639" t="s">
        <v>13947</v>
      </c>
      <c r="B11639" t="s">
        <v>2004</v>
      </c>
      <c r="C11639" s="4">
        <v>53353</v>
      </c>
      <c r="D11639">
        <v>304906506</v>
      </c>
      <c r="E11639">
        <f>VLOOKUP(D11639,  base_salary!A:A, 1, FALSE)</f>
        <v>304906506</v>
      </c>
      <c r="F11639">
        <f t="shared" si="362"/>
        <v>0</v>
      </c>
      <c r="G11639">
        <f t="shared" ca="1" si="363"/>
        <v>0</v>
      </c>
    </row>
    <row r="11640" spans="1:7" x14ac:dyDescent="0.25">
      <c r="A11640" t="s">
        <v>13948</v>
      </c>
      <c r="B11640" t="s">
        <v>2063</v>
      </c>
      <c r="C11640" s="4">
        <v>30457</v>
      </c>
      <c r="D11640">
        <v>304906506</v>
      </c>
      <c r="E11640">
        <f>VLOOKUP(D11640,  base_salary!A:A, 1, FALSE)</f>
        <v>304906506</v>
      </c>
      <c r="F11640">
        <f t="shared" si="362"/>
        <v>0</v>
      </c>
      <c r="G11640">
        <f t="shared" ca="1" si="363"/>
        <v>0</v>
      </c>
    </row>
    <row r="11641" spans="1:7" x14ac:dyDescent="0.25">
      <c r="A11641" t="s">
        <v>13949</v>
      </c>
      <c r="B11641" t="s">
        <v>2563</v>
      </c>
      <c r="C11641" s="4">
        <v>19219</v>
      </c>
      <c r="D11641">
        <v>8895721314</v>
      </c>
      <c r="E11641">
        <f>VLOOKUP(D11641,  base_salary!A:A, 1, FALSE)</f>
        <v>8895721314</v>
      </c>
      <c r="F11641">
        <f t="shared" si="362"/>
        <v>0</v>
      </c>
      <c r="G11641">
        <f t="shared" ca="1" si="363"/>
        <v>0</v>
      </c>
    </row>
    <row r="11642" spans="1:7" x14ac:dyDescent="0.25">
      <c r="A11642" t="s">
        <v>13950</v>
      </c>
      <c r="B11642" t="s">
        <v>2279</v>
      </c>
      <c r="C11642" s="4">
        <v>57978</v>
      </c>
      <c r="D11642">
        <v>6322781804</v>
      </c>
      <c r="E11642">
        <f>VLOOKUP(D11642,  base_salary!A:A, 1, FALSE)</f>
        <v>6322781804</v>
      </c>
      <c r="F11642">
        <f t="shared" si="362"/>
        <v>0</v>
      </c>
      <c r="G11642">
        <f t="shared" ca="1" si="363"/>
        <v>0</v>
      </c>
    </row>
    <row r="11643" spans="1:7" x14ac:dyDescent="0.25">
      <c r="A11643" t="s">
        <v>13951</v>
      </c>
      <c r="B11643" t="s">
        <v>2065</v>
      </c>
      <c r="C11643" s="4">
        <v>54855</v>
      </c>
      <c r="D11643">
        <v>7242677408</v>
      </c>
      <c r="E11643">
        <f>VLOOKUP(D11643,  base_salary!A:A, 1, FALSE)</f>
        <v>7242677408</v>
      </c>
      <c r="F11643">
        <f t="shared" si="362"/>
        <v>0</v>
      </c>
      <c r="G11643">
        <f t="shared" ca="1" si="363"/>
        <v>0</v>
      </c>
    </row>
    <row r="11644" spans="1:7" x14ac:dyDescent="0.25">
      <c r="A11644" t="s">
        <v>13952</v>
      </c>
      <c r="B11644" t="s">
        <v>2797</v>
      </c>
      <c r="C11644" s="4">
        <v>40195</v>
      </c>
      <c r="D11644">
        <v>9548500949</v>
      </c>
      <c r="E11644">
        <f>VLOOKUP(D11644,  base_salary!A:A, 1, FALSE)</f>
        <v>9548500949</v>
      </c>
      <c r="F11644">
        <f t="shared" si="362"/>
        <v>0</v>
      </c>
      <c r="G11644">
        <f t="shared" ca="1" si="363"/>
        <v>0</v>
      </c>
    </row>
    <row r="11645" spans="1:7" x14ac:dyDescent="0.25">
      <c r="A11645" t="s">
        <v>13953</v>
      </c>
      <c r="B11645" t="s">
        <v>2647</v>
      </c>
      <c r="C11645" s="4">
        <v>56298</v>
      </c>
      <c r="D11645">
        <v>5460394635</v>
      </c>
      <c r="E11645">
        <f>VLOOKUP(D11645,  base_salary!A:A, 1, FALSE)</f>
        <v>5460394635</v>
      </c>
      <c r="F11645">
        <f t="shared" si="362"/>
        <v>0</v>
      </c>
      <c r="G11645">
        <f t="shared" ca="1" si="363"/>
        <v>0</v>
      </c>
    </row>
    <row r="11646" spans="1:7" x14ac:dyDescent="0.25">
      <c r="A11646" t="s">
        <v>13954</v>
      </c>
      <c r="B11646" t="s">
        <v>3078</v>
      </c>
      <c r="C11646" s="4">
        <v>43991</v>
      </c>
      <c r="D11646">
        <v>9624054975</v>
      </c>
      <c r="E11646">
        <f>VLOOKUP(D11646,  base_salary!A:A, 1, FALSE)</f>
        <v>9624054975</v>
      </c>
      <c r="F11646">
        <f t="shared" si="362"/>
        <v>0</v>
      </c>
      <c r="G11646">
        <f t="shared" ca="1" si="363"/>
        <v>0</v>
      </c>
    </row>
    <row r="11647" spans="1:7" x14ac:dyDescent="0.25">
      <c r="A11647" t="s">
        <v>13955</v>
      </c>
      <c r="B11647" t="s">
        <v>3393</v>
      </c>
      <c r="C11647" s="4">
        <v>10547</v>
      </c>
      <c r="D11647">
        <v>8507800106</v>
      </c>
      <c r="E11647">
        <f>VLOOKUP(D11647,  base_salary!A:A, 1, FALSE)</f>
        <v>8507800106</v>
      </c>
      <c r="F11647">
        <f t="shared" si="362"/>
        <v>0</v>
      </c>
      <c r="G11647">
        <f t="shared" ca="1" si="363"/>
        <v>0</v>
      </c>
    </row>
    <row r="11648" spans="1:7" x14ac:dyDescent="0.25">
      <c r="A11648" t="s">
        <v>13956</v>
      </c>
      <c r="B11648" t="s">
        <v>4163</v>
      </c>
      <c r="C11648" s="4">
        <v>36816</v>
      </c>
      <c r="D11648">
        <v>8239612253</v>
      </c>
      <c r="E11648">
        <f>VLOOKUP(D11648,  base_salary!A:A, 1, FALSE)</f>
        <v>8239612253</v>
      </c>
      <c r="F11648">
        <f t="shared" si="362"/>
        <v>0</v>
      </c>
      <c r="G11648">
        <f t="shared" ca="1" si="363"/>
        <v>0</v>
      </c>
    </row>
    <row r="11649" spans="1:7" x14ac:dyDescent="0.25">
      <c r="A11649" t="s">
        <v>13957</v>
      </c>
      <c r="B11649" t="s">
        <v>2990</v>
      </c>
      <c r="C11649" s="4">
        <v>20227</v>
      </c>
      <c r="D11649">
        <v>1754740677</v>
      </c>
      <c r="E11649">
        <f>VLOOKUP(D11649,  base_salary!A:A, 1, FALSE)</f>
        <v>1754740677</v>
      </c>
      <c r="F11649">
        <f t="shared" si="362"/>
        <v>0</v>
      </c>
      <c r="G11649">
        <f t="shared" ca="1" si="363"/>
        <v>0</v>
      </c>
    </row>
    <row r="11650" spans="1:7" x14ac:dyDescent="0.25">
      <c r="A11650" t="s">
        <v>13958</v>
      </c>
      <c r="B11650" t="s">
        <v>2853</v>
      </c>
      <c r="C11650" s="4">
        <v>40927</v>
      </c>
      <c r="D11650">
        <v>9457151267</v>
      </c>
      <c r="E11650">
        <f>VLOOKUP(D11650,  base_salary!A:A, 1, FALSE)</f>
        <v>9457151267</v>
      </c>
      <c r="F11650">
        <f t="shared" si="362"/>
        <v>0</v>
      </c>
      <c r="G11650">
        <f t="shared" ca="1" si="363"/>
        <v>0</v>
      </c>
    </row>
    <row r="11651" spans="1:7" x14ac:dyDescent="0.25">
      <c r="A11651" t="s">
        <v>13959</v>
      </c>
      <c r="B11651" t="s">
        <v>2271</v>
      </c>
      <c r="C11651" s="4">
        <v>42207</v>
      </c>
      <c r="D11651">
        <v>7373156215</v>
      </c>
      <c r="E11651">
        <f>VLOOKUP(D11651,  base_salary!A:A, 1, FALSE)</f>
        <v>7373156215</v>
      </c>
      <c r="F11651">
        <f t="shared" ref="F11651:F11714" si="364">IF(ISERROR(E11651), 1, 0)</f>
        <v>0</v>
      </c>
      <c r="G11651">
        <f t="shared" ref="G11651:G11714" ca="1" si="365">SUM(G:G)</f>
        <v>0</v>
      </c>
    </row>
    <row r="11652" spans="1:7" x14ac:dyDescent="0.25">
      <c r="A11652" t="s">
        <v>13960</v>
      </c>
      <c r="B11652" t="s">
        <v>3144</v>
      </c>
      <c r="C11652" s="4">
        <v>24276</v>
      </c>
      <c r="D11652">
        <v>1152386727</v>
      </c>
      <c r="E11652">
        <f>VLOOKUP(D11652,  base_salary!A:A, 1, FALSE)</f>
        <v>1152386727</v>
      </c>
      <c r="F11652">
        <f t="shared" si="364"/>
        <v>0</v>
      </c>
      <c r="G11652">
        <f t="shared" ca="1" si="365"/>
        <v>0</v>
      </c>
    </row>
    <row r="11653" spans="1:7" x14ac:dyDescent="0.25">
      <c r="A11653" t="s">
        <v>13961</v>
      </c>
      <c r="B11653" t="s">
        <v>1968</v>
      </c>
      <c r="C11653" s="4">
        <v>39004</v>
      </c>
      <c r="D11653">
        <v>8162941088</v>
      </c>
      <c r="E11653">
        <f>VLOOKUP(D11653,  base_salary!A:A, 1, FALSE)</f>
        <v>8162941088</v>
      </c>
      <c r="F11653">
        <f t="shared" si="364"/>
        <v>0</v>
      </c>
      <c r="G11653">
        <f t="shared" ca="1" si="365"/>
        <v>0</v>
      </c>
    </row>
    <row r="11654" spans="1:7" x14ac:dyDescent="0.25">
      <c r="A11654" t="s">
        <v>13962</v>
      </c>
      <c r="B11654" t="s">
        <v>2047</v>
      </c>
      <c r="C11654" s="4">
        <v>59707</v>
      </c>
      <c r="D11654">
        <v>5479449389</v>
      </c>
      <c r="E11654">
        <f>VLOOKUP(D11654,  base_salary!A:A, 1, FALSE)</f>
        <v>5479449389</v>
      </c>
      <c r="F11654">
        <f t="shared" si="364"/>
        <v>0</v>
      </c>
      <c r="G11654">
        <f t="shared" ca="1" si="365"/>
        <v>0</v>
      </c>
    </row>
    <row r="11655" spans="1:7" x14ac:dyDescent="0.25">
      <c r="A11655" t="s">
        <v>13963</v>
      </c>
      <c r="B11655" t="s">
        <v>2916</v>
      </c>
      <c r="C11655" s="4">
        <v>54128</v>
      </c>
      <c r="D11655">
        <v>6788593582</v>
      </c>
      <c r="E11655">
        <f>VLOOKUP(D11655,  base_salary!A:A, 1, FALSE)</f>
        <v>6788593582</v>
      </c>
      <c r="F11655">
        <f t="shared" si="364"/>
        <v>0</v>
      </c>
      <c r="G11655">
        <f t="shared" ca="1" si="365"/>
        <v>0</v>
      </c>
    </row>
    <row r="11656" spans="1:7" x14ac:dyDescent="0.25">
      <c r="A11656" t="s">
        <v>13964</v>
      </c>
      <c r="B11656" t="s">
        <v>2459</v>
      </c>
      <c r="C11656" s="4">
        <v>18265</v>
      </c>
      <c r="D11656">
        <v>532074068</v>
      </c>
      <c r="E11656">
        <f>VLOOKUP(D11656,  base_salary!A:A, 1, FALSE)</f>
        <v>532074068</v>
      </c>
      <c r="F11656">
        <f t="shared" si="364"/>
        <v>0</v>
      </c>
      <c r="G11656">
        <f t="shared" ca="1" si="365"/>
        <v>0</v>
      </c>
    </row>
    <row r="11657" spans="1:7" x14ac:dyDescent="0.25">
      <c r="A11657" t="s">
        <v>13965</v>
      </c>
      <c r="B11657" t="s">
        <v>2731</v>
      </c>
      <c r="C11657" s="4">
        <v>27493</v>
      </c>
      <c r="D11657">
        <v>4984363320</v>
      </c>
      <c r="E11657">
        <f>VLOOKUP(D11657,  base_salary!A:A, 1, FALSE)</f>
        <v>4984363320</v>
      </c>
      <c r="F11657">
        <f t="shared" si="364"/>
        <v>0</v>
      </c>
      <c r="G11657">
        <f t="shared" ca="1" si="365"/>
        <v>0</v>
      </c>
    </row>
    <row r="11658" spans="1:7" x14ac:dyDescent="0.25">
      <c r="A11658" t="s">
        <v>13966</v>
      </c>
      <c r="B11658" t="s">
        <v>2931</v>
      </c>
      <c r="C11658" s="4">
        <v>28351</v>
      </c>
      <c r="D11658">
        <v>7979647432</v>
      </c>
      <c r="E11658">
        <f>VLOOKUP(D11658,  base_salary!A:A, 1, FALSE)</f>
        <v>7979647432</v>
      </c>
      <c r="F11658">
        <f t="shared" si="364"/>
        <v>0</v>
      </c>
      <c r="G11658">
        <f t="shared" ca="1" si="365"/>
        <v>0</v>
      </c>
    </row>
    <row r="11659" spans="1:7" x14ac:dyDescent="0.25">
      <c r="A11659" t="s">
        <v>13967</v>
      </c>
      <c r="B11659" t="s">
        <v>2572</v>
      </c>
      <c r="C11659" s="4">
        <v>32729</v>
      </c>
      <c r="D11659">
        <v>9603610356</v>
      </c>
      <c r="E11659">
        <f>VLOOKUP(D11659,  base_salary!A:A, 1, FALSE)</f>
        <v>9603610356</v>
      </c>
      <c r="F11659">
        <f t="shared" si="364"/>
        <v>0</v>
      </c>
      <c r="G11659">
        <f t="shared" ca="1" si="365"/>
        <v>0</v>
      </c>
    </row>
    <row r="11660" spans="1:7" x14ac:dyDescent="0.25">
      <c r="A11660" t="s">
        <v>13968</v>
      </c>
      <c r="B11660" t="s">
        <v>3527</v>
      </c>
      <c r="C11660" s="4">
        <v>15210</v>
      </c>
      <c r="D11660">
        <v>9089601147</v>
      </c>
      <c r="E11660">
        <f>VLOOKUP(D11660,  base_salary!A:A, 1, FALSE)</f>
        <v>9089601147</v>
      </c>
      <c r="F11660">
        <f t="shared" si="364"/>
        <v>0</v>
      </c>
      <c r="G11660">
        <f t="shared" ca="1" si="365"/>
        <v>0</v>
      </c>
    </row>
    <row r="11661" spans="1:7" x14ac:dyDescent="0.25">
      <c r="A11661" t="s">
        <v>13969</v>
      </c>
      <c r="B11661" t="s">
        <v>2175</v>
      </c>
      <c r="C11661" s="4">
        <v>44072</v>
      </c>
      <c r="D11661">
        <v>8467388188</v>
      </c>
      <c r="E11661">
        <f>VLOOKUP(D11661,  base_salary!A:A, 1, FALSE)</f>
        <v>8467388188</v>
      </c>
      <c r="F11661">
        <f t="shared" si="364"/>
        <v>0</v>
      </c>
      <c r="G11661">
        <f t="shared" ca="1" si="365"/>
        <v>0</v>
      </c>
    </row>
    <row r="11662" spans="1:7" x14ac:dyDescent="0.25">
      <c r="A11662" t="s">
        <v>13970</v>
      </c>
      <c r="B11662" t="s">
        <v>2583</v>
      </c>
      <c r="C11662" s="4">
        <v>43250</v>
      </c>
      <c r="D11662">
        <v>5412518958</v>
      </c>
      <c r="E11662">
        <f>VLOOKUP(D11662,  base_salary!A:A, 1, FALSE)</f>
        <v>5412518958</v>
      </c>
      <c r="F11662">
        <f t="shared" si="364"/>
        <v>0</v>
      </c>
      <c r="G11662">
        <f t="shared" ca="1" si="365"/>
        <v>0</v>
      </c>
    </row>
    <row r="11663" spans="1:7" x14ac:dyDescent="0.25">
      <c r="A11663" t="s">
        <v>13971</v>
      </c>
      <c r="B11663" t="s">
        <v>2154</v>
      </c>
      <c r="C11663" s="4">
        <v>57334</v>
      </c>
      <c r="D11663">
        <v>6214787945</v>
      </c>
      <c r="E11663">
        <f>VLOOKUP(D11663,  base_salary!A:A, 1, FALSE)</f>
        <v>6214787945</v>
      </c>
      <c r="F11663">
        <f t="shared" si="364"/>
        <v>0</v>
      </c>
      <c r="G11663">
        <f t="shared" ca="1" si="365"/>
        <v>0</v>
      </c>
    </row>
    <row r="11664" spans="1:7" x14ac:dyDescent="0.25">
      <c r="A11664" t="s">
        <v>13972</v>
      </c>
      <c r="B11664" t="s">
        <v>4422</v>
      </c>
      <c r="C11664" s="4">
        <v>48159</v>
      </c>
      <c r="D11664">
        <v>2792636599</v>
      </c>
      <c r="E11664">
        <f>VLOOKUP(D11664,  base_salary!A:A, 1, FALSE)</f>
        <v>2792636599</v>
      </c>
      <c r="F11664">
        <f t="shared" si="364"/>
        <v>0</v>
      </c>
      <c r="G11664">
        <f t="shared" ca="1" si="365"/>
        <v>0</v>
      </c>
    </row>
    <row r="11665" spans="1:7" x14ac:dyDescent="0.25">
      <c r="A11665" t="s">
        <v>13973</v>
      </c>
      <c r="B11665" t="s">
        <v>2519</v>
      </c>
      <c r="C11665" s="4">
        <v>28238</v>
      </c>
      <c r="D11665">
        <v>2012142672</v>
      </c>
      <c r="E11665">
        <f>VLOOKUP(D11665,  base_salary!A:A, 1, FALSE)</f>
        <v>2012142672</v>
      </c>
      <c r="F11665">
        <f t="shared" si="364"/>
        <v>0</v>
      </c>
      <c r="G11665">
        <f t="shared" ca="1" si="365"/>
        <v>0</v>
      </c>
    </row>
    <row r="11666" spans="1:7" x14ac:dyDescent="0.25">
      <c r="A11666" t="s">
        <v>13974</v>
      </c>
      <c r="B11666" t="s">
        <v>3291</v>
      </c>
      <c r="C11666" s="4">
        <v>52396</v>
      </c>
      <c r="D11666">
        <v>8695742075</v>
      </c>
      <c r="E11666">
        <f>VLOOKUP(D11666,  base_salary!A:A, 1, FALSE)</f>
        <v>8695742075</v>
      </c>
      <c r="F11666">
        <f t="shared" si="364"/>
        <v>0</v>
      </c>
      <c r="G11666">
        <f t="shared" ca="1" si="365"/>
        <v>0</v>
      </c>
    </row>
    <row r="11667" spans="1:7" x14ac:dyDescent="0.25">
      <c r="A11667" t="s">
        <v>13975</v>
      </c>
      <c r="B11667" t="s">
        <v>2271</v>
      </c>
      <c r="C11667" s="4">
        <v>14922</v>
      </c>
      <c r="D11667">
        <v>9287480133</v>
      </c>
      <c r="E11667">
        <f>VLOOKUP(D11667,  base_salary!A:A, 1, FALSE)</f>
        <v>9287480133</v>
      </c>
      <c r="F11667">
        <f t="shared" si="364"/>
        <v>0</v>
      </c>
      <c r="G11667">
        <f t="shared" ca="1" si="365"/>
        <v>0</v>
      </c>
    </row>
    <row r="11668" spans="1:7" x14ac:dyDescent="0.25">
      <c r="A11668" t="s">
        <v>13976</v>
      </c>
      <c r="B11668" t="s">
        <v>2266</v>
      </c>
      <c r="C11668" s="4">
        <v>13415</v>
      </c>
      <c r="D11668">
        <v>2524572722</v>
      </c>
      <c r="E11668">
        <f>VLOOKUP(D11668,  base_salary!A:A, 1, FALSE)</f>
        <v>2524572722</v>
      </c>
      <c r="F11668">
        <f t="shared" si="364"/>
        <v>0</v>
      </c>
      <c r="G11668">
        <f t="shared" ca="1" si="365"/>
        <v>0</v>
      </c>
    </row>
    <row r="11669" spans="1:7" x14ac:dyDescent="0.25">
      <c r="A11669" t="s">
        <v>13977</v>
      </c>
      <c r="B11669" t="s">
        <v>2123</v>
      </c>
      <c r="C11669" s="4">
        <v>10820</v>
      </c>
      <c r="D11669">
        <v>1739513533</v>
      </c>
      <c r="E11669">
        <f>VLOOKUP(D11669,  base_salary!A:A, 1, FALSE)</f>
        <v>1739513533</v>
      </c>
      <c r="F11669">
        <f t="shared" si="364"/>
        <v>0</v>
      </c>
      <c r="G11669">
        <f t="shared" ca="1" si="365"/>
        <v>0</v>
      </c>
    </row>
    <row r="11670" spans="1:7" x14ac:dyDescent="0.25">
      <c r="A11670" t="s">
        <v>13978</v>
      </c>
      <c r="B11670" t="s">
        <v>1952</v>
      </c>
      <c r="C11670" s="4">
        <v>31945</v>
      </c>
      <c r="D11670">
        <v>9196221739</v>
      </c>
      <c r="E11670">
        <f>VLOOKUP(D11670,  base_salary!A:A, 1, FALSE)</f>
        <v>9196221739</v>
      </c>
      <c r="F11670">
        <f t="shared" si="364"/>
        <v>0</v>
      </c>
      <c r="G11670">
        <f t="shared" ca="1" si="365"/>
        <v>0</v>
      </c>
    </row>
    <row r="11671" spans="1:7" x14ac:dyDescent="0.25">
      <c r="A11671" t="s">
        <v>13979</v>
      </c>
      <c r="B11671" t="s">
        <v>2266</v>
      </c>
      <c r="C11671" s="4">
        <v>57254</v>
      </c>
      <c r="D11671">
        <v>6126779991</v>
      </c>
      <c r="E11671">
        <f>VLOOKUP(D11671,  base_salary!A:A, 1, FALSE)</f>
        <v>6126779991</v>
      </c>
      <c r="F11671">
        <f t="shared" si="364"/>
        <v>0</v>
      </c>
      <c r="G11671">
        <f t="shared" ca="1" si="365"/>
        <v>0</v>
      </c>
    </row>
    <row r="11672" spans="1:7" x14ac:dyDescent="0.25">
      <c r="A11672" t="s">
        <v>13980</v>
      </c>
      <c r="B11672" t="s">
        <v>2286</v>
      </c>
      <c r="C11672" s="4">
        <v>28632</v>
      </c>
      <c r="D11672">
        <v>2237103631</v>
      </c>
      <c r="E11672">
        <f>VLOOKUP(D11672,  base_salary!A:A, 1, FALSE)</f>
        <v>2237103631</v>
      </c>
      <c r="F11672">
        <f t="shared" si="364"/>
        <v>0</v>
      </c>
      <c r="G11672">
        <f t="shared" ca="1" si="365"/>
        <v>0</v>
      </c>
    </row>
    <row r="11673" spans="1:7" x14ac:dyDescent="0.25">
      <c r="A11673" t="s">
        <v>13981</v>
      </c>
      <c r="B11673" t="s">
        <v>1966</v>
      </c>
      <c r="C11673" s="4">
        <v>30175</v>
      </c>
      <c r="D11673">
        <v>7645724897</v>
      </c>
      <c r="E11673">
        <f>VLOOKUP(D11673,  base_salary!A:A, 1, FALSE)</f>
        <v>7645724897</v>
      </c>
      <c r="F11673">
        <f t="shared" si="364"/>
        <v>0</v>
      </c>
      <c r="G11673">
        <f t="shared" ca="1" si="365"/>
        <v>0</v>
      </c>
    </row>
    <row r="11674" spans="1:7" x14ac:dyDescent="0.25">
      <c r="A11674" t="s">
        <v>13982</v>
      </c>
      <c r="B11674" t="s">
        <v>2264</v>
      </c>
      <c r="C11674" s="4">
        <v>35668</v>
      </c>
      <c r="D11674">
        <v>4878156686</v>
      </c>
      <c r="E11674">
        <f>VLOOKUP(D11674,  base_salary!A:A, 1, FALSE)</f>
        <v>4878156686</v>
      </c>
      <c r="F11674">
        <f t="shared" si="364"/>
        <v>0</v>
      </c>
      <c r="G11674">
        <f t="shared" ca="1" si="365"/>
        <v>0</v>
      </c>
    </row>
    <row r="11675" spans="1:7" x14ac:dyDescent="0.25">
      <c r="A11675" t="s">
        <v>13983</v>
      </c>
      <c r="B11675" t="s">
        <v>1960</v>
      </c>
      <c r="C11675" s="4">
        <v>17449</v>
      </c>
      <c r="D11675">
        <v>2191930824</v>
      </c>
      <c r="E11675">
        <f>VLOOKUP(D11675,  base_salary!A:A, 1, FALSE)</f>
        <v>2191930824</v>
      </c>
      <c r="F11675">
        <f t="shared" si="364"/>
        <v>0</v>
      </c>
      <c r="G11675">
        <f t="shared" ca="1" si="365"/>
        <v>0</v>
      </c>
    </row>
    <row r="11676" spans="1:7" x14ac:dyDescent="0.25">
      <c r="A11676" t="s">
        <v>13984</v>
      </c>
      <c r="B11676" t="s">
        <v>3663</v>
      </c>
      <c r="C11676" s="4">
        <v>45753</v>
      </c>
      <c r="D11676">
        <v>6364724701</v>
      </c>
      <c r="E11676">
        <f>VLOOKUP(D11676,  base_salary!A:A, 1, FALSE)</f>
        <v>6364724701</v>
      </c>
      <c r="F11676">
        <f t="shared" si="364"/>
        <v>0</v>
      </c>
      <c r="G11676">
        <f t="shared" ca="1" si="365"/>
        <v>0</v>
      </c>
    </row>
    <row r="11677" spans="1:7" x14ac:dyDescent="0.25">
      <c r="A11677" t="s">
        <v>13985</v>
      </c>
      <c r="B11677" t="s">
        <v>2345</v>
      </c>
      <c r="C11677" s="4">
        <v>33798</v>
      </c>
      <c r="D11677">
        <v>3642452728</v>
      </c>
      <c r="E11677">
        <f>VLOOKUP(D11677,  base_salary!A:A, 1, FALSE)</f>
        <v>3642452728</v>
      </c>
      <c r="F11677">
        <f t="shared" si="364"/>
        <v>0</v>
      </c>
      <c r="G11677">
        <f t="shared" ca="1" si="365"/>
        <v>0</v>
      </c>
    </row>
    <row r="11678" spans="1:7" x14ac:dyDescent="0.25">
      <c r="A11678" t="s">
        <v>13986</v>
      </c>
      <c r="B11678" t="s">
        <v>2197</v>
      </c>
      <c r="C11678" s="4">
        <v>44668</v>
      </c>
      <c r="D11678">
        <v>3580617389</v>
      </c>
      <c r="E11678">
        <f>VLOOKUP(D11678,  base_salary!A:A, 1, FALSE)</f>
        <v>3580617389</v>
      </c>
      <c r="F11678">
        <f t="shared" si="364"/>
        <v>0</v>
      </c>
      <c r="G11678">
        <f t="shared" ca="1" si="365"/>
        <v>0</v>
      </c>
    </row>
    <row r="11679" spans="1:7" x14ac:dyDescent="0.25">
      <c r="A11679" t="s">
        <v>13987</v>
      </c>
      <c r="B11679" t="s">
        <v>2426</v>
      </c>
      <c r="C11679" s="4">
        <v>11460</v>
      </c>
      <c r="D11679">
        <v>4256220232</v>
      </c>
      <c r="E11679">
        <f>VLOOKUP(D11679,  base_salary!A:A, 1, FALSE)</f>
        <v>4256220232</v>
      </c>
      <c r="F11679">
        <f t="shared" si="364"/>
        <v>0</v>
      </c>
      <c r="G11679">
        <f t="shared" ca="1" si="365"/>
        <v>0</v>
      </c>
    </row>
    <row r="11680" spans="1:7" x14ac:dyDescent="0.25">
      <c r="A11680" t="s">
        <v>13988</v>
      </c>
      <c r="B11680" t="s">
        <v>3512</v>
      </c>
      <c r="C11680" s="4">
        <v>54001</v>
      </c>
      <c r="D11680">
        <v>2355104786</v>
      </c>
      <c r="E11680">
        <f>VLOOKUP(D11680,  base_salary!A:A, 1, FALSE)</f>
        <v>2355104786</v>
      </c>
      <c r="F11680">
        <f t="shared" si="364"/>
        <v>0</v>
      </c>
      <c r="G11680">
        <f t="shared" ca="1" si="365"/>
        <v>0</v>
      </c>
    </row>
    <row r="11681" spans="1:7" x14ac:dyDescent="0.25">
      <c r="A11681" t="s">
        <v>13989</v>
      </c>
      <c r="B11681" t="s">
        <v>1968</v>
      </c>
      <c r="C11681" s="4">
        <v>25304</v>
      </c>
      <c r="D11681">
        <v>2592292012</v>
      </c>
      <c r="E11681">
        <f>VLOOKUP(D11681,  base_salary!A:A, 1, FALSE)</f>
        <v>2592292012</v>
      </c>
      <c r="F11681">
        <f t="shared" si="364"/>
        <v>0</v>
      </c>
      <c r="G11681">
        <f t="shared" ca="1" si="365"/>
        <v>0</v>
      </c>
    </row>
    <row r="11682" spans="1:7" x14ac:dyDescent="0.25">
      <c r="A11682" t="s">
        <v>13990</v>
      </c>
      <c r="B11682" t="s">
        <v>2484</v>
      </c>
      <c r="C11682" s="4">
        <v>54166</v>
      </c>
      <c r="D11682">
        <v>9491257560</v>
      </c>
      <c r="E11682">
        <f>VLOOKUP(D11682,  base_salary!A:A, 1, FALSE)</f>
        <v>9491257560</v>
      </c>
      <c r="F11682">
        <f t="shared" si="364"/>
        <v>0</v>
      </c>
      <c r="G11682">
        <f t="shared" ca="1" si="365"/>
        <v>0</v>
      </c>
    </row>
    <row r="11683" spans="1:7" x14ac:dyDescent="0.25">
      <c r="A11683" t="s">
        <v>13991</v>
      </c>
      <c r="B11683" t="s">
        <v>1934</v>
      </c>
      <c r="C11683" s="4">
        <v>38819</v>
      </c>
      <c r="D11683">
        <v>1081492333</v>
      </c>
      <c r="E11683">
        <f>VLOOKUP(D11683,  base_salary!A:A, 1, FALSE)</f>
        <v>1081492333</v>
      </c>
      <c r="F11683">
        <f t="shared" si="364"/>
        <v>0</v>
      </c>
      <c r="G11683">
        <f t="shared" ca="1" si="365"/>
        <v>0</v>
      </c>
    </row>
    <row r="11684" spans="1:7" x14ac:dyDescent="0.25">
      <c r="A11684" t="s">
        <v>13992</v>
      </c>
      <c r="B11684" t="s">
        <v>3915</v>
      </c>
      <c r="C11684" s="4">
        <v>13016</v>
      </c>
      <c r="D11684">
        <v>8705788102</v>
      </c>
      <c r="E11684">
        <f>VLOOKUP(D11684,  base_salary!A:A, 1, FALSE)</f>
        <v>8705788102</v>
      </c>
      <c r="F11684">
        <f t="shared" si="364"/>
        <v>0</v>
      </c>
      <c r="G11684">
        <f t="shared" ca="1" si="365"/>
        <v>0</v>
      </c>
    </row>
    <row r="11685" spans="1:7" x14ac:dyDescent="0.25">
      <c r="A11685" t="s">
        <v>13993</v>
      </c>
      <c r="B11685" t="s">
        <v>2853</v>
      </c>
      <c r="C11685" s="4">
        <v>19173</v>
      </c>
      <c r="D11685">
        <v>4877108939</v>
      </c>
      <c r="E11685">
        <f>VLOOKUP(D11685,  base_salary!A:A, 1, FALSE)</f>
        <v>4877108939</v>
      </c>
      <c r="F11685">
        <f t="shared" si="364"/>
        <v>0</v>
      </c>
      <c r="G11685">
        <f t="shared" ca="1" si="365"/>
        <v>0</v>
      </c>
    </row>
    <row r="11686" spans="1:7" x14ac:dyDescent="0.25">
      <c r="A11686" t="s">
        <v>13994</v>
      </c>
      <c r="B11686" t="s">
        <v>2067</v>
      </c>
      <c r="C11686" s="4">
        <v>37207</v>
      </c>
      <c r="D11686">
        <v>222477806</v>
      </c>
      <c r="E11686">
        <f>VLOOKUP(D11686,  base_salary!A:A, 1, FALSE)</f>
        <v>222477806</v>
      </c>
      <c r="F11686">
        <f t="shared" si="364"/>
        <v>0</v>
      </c>
      <c r="G11686">
        <f t="shared" ca="1" si="365"/>
        <v>0</v>
      </c>
    </row>
    <row r="11687" spans="1:7" x14ac:dyDescent="0.25">
      <c r="A11687" t="s">
        <v>13995</v>
      </c>
      <c r="B11687" t="s">
        <v>3508</v>
      </c>
      <c r="C11687" s="4">
        <v>44483</v>
      </c>
      <c r="D11687">
        <v>6531376252</v>
      </c>
      <c r="E11687">
        <f>VLOOKUP(D11687,  base_salary!A:A, 1, FALSE)</f>
        <v>6531376252</v>
      </c>
      <c r="F11687">
        <f t="shared" si="364"/>
        <v>0</v>
      </c>
      <c r="G11687">
        <f t="shared" ca="1" si="365"/>
        <v>0</v>
      </c>
    </row>
    <row r="11688" spans="1:7" x14ac:dyDescent="0.25">
      <c r="A11688" t="s">
        <v>13996</v>
      </c>
      <c r="B11688" t="s">
        <v>3376</v>
      </c>
      <c r="C11688" s="4">
        <v>45379</v>
      </c>
      <c r="D11688">
        <v>939715988</v>
      </c>
      <c r="E11688">
        <f>VLOOKUP(D11688,  base_salary!A:A, 1, FALSE)</f>
        <v>939715988</v>
      </c>
      <c r="F11688">
        <f t="shared" si="364"/>
        <v>0</v>
      </c>
      <c r="G11688">
        <f t="shared" ca="1" si="365"/>
        <v>0</v>
      </c>
    </row>
    <row r="11689" spans="1:7" x14ac:dyDescent="0.25">
      <c r="A11689" t="s">
        <v>13997</v>
      </c>
      <c r="B11689" t="s">
        <v>2385</v>
      </c>
      <c r="C11689" s="4">
        <v>25142</v>
      </c>
      <c r="D11689">
        <v>8346855079</v>
      </c>
      <c r="E11689">
        <f>VLOOKUP(D11689,  base_salary!A:A, 1, FALSE)</f>
        <v>8346855079</v>
      </c>
      <c r="F11689">
        <f t="shared" si="364"/>
        <v>0</v>
      </c>
      <c r="G11689">
        <f t="shared" ca="1" si="365"/>
        <v>0</v>
      </c>
    </row>
    <row r="11690" spans="1:7" x14ac:dyDescent="0.25">
      <c r="A11690" t="s">
        <v>13998</v>
      </c>
      <c r="B11690" t="s">
        <v>2401</v>
      </c>
      <c r="C11690" s="4">
        <v>36993</v>
      </c>
      <c r="D11690">
        <v>2500807061</v>
      </c>
      <c r="E11690">
        <f>VLOOKUP(D11690,  base_salary!A:A, 1, FALSE)</f>
        <v>2500807061</v>
      </c>
      <c r="F11690">
        <f t="shared" si="364"/>
        <v>0</v>
      </c>
      <c r="G11690">
        <f t="shared" ca="1" si="365"/>
        <v>0</v>
      </c>
    </row>
    <row r="11691" spans="1:7" x14ac:dyDescent="0.25">
      <c r="A11691" t="s">
        <v>13999</v>
      </c>
      <c r="B11691" t="s">
        <v>2065</v>
      </c>
      <c r="C11691" s="4">
        <v>34011</v>
      </c>
      <c r="D11691">
        <v>9674189459</v>
      </c>
      <c r="E11691">
        <f>VLOOKUP(D11691,  base_salary!A:A, 1, FALSE)</f>
        <v>9674189459</v>
      </c>
      <c r="F11691">
        <f t="shared" si="364"/>
        <v>0</v>
      </c>
      <c r="G11691">
        <f t="shared" ca="1" si="365"/>
        <v>0</v>
      </c>
    </row>
    <row r="11692" spans="1:7" x14ac:dyDescent="0.25">
      <c r="A11692" t="s">
        <v>14000</v>
      </c>
      <c r="B11692" t="s">
        <v>2310</v>
      </c>
      <c r="C11692" s="4">
        <v>18402</v>
      </c>
      <c r="D11692">
        <v>5588978080</v>
      </c>
      <c r="E11692">
        <f>VLOOKUP(D11692,  base_salary!A:A, 1, FALSE)</f>
        <v>5588978080</v>
      </c>
      <c r="F11692">
        <f t="shared" si="364"/>
        <v>0</v>
      </c>
      <c r="G11692">
        <f t="shared" ca="1" si="365"/>
        <v>0</v>
      </c>
    </row>
    <row r="11693" spans="1:7" x14ac:dyDescent="0.25">
      <c r="A11693" t="s">
        <v>14001</v>
      </c>
      <c r="B11693" t="s">
        <v>1964</v>
      </c>
      <c r="C11693" s="4">
        <v>20604</v>
      </c>
      <c r="D11693">
        <v>8277918739</v>
      </c>
      <c r="E11693">
        <f>VLOOKUP(D11693,  base_salary!A:A, 1, FALSE)</f>
        <v>8277918739</v>
      </c>
      <c r="F11693">
        <f t="shared" si="364"/>
        <v>0</v>
      </c>
      <c r="G11693">
        <f t="shared" ca="1" si="365"/>
        <v>0</v>
      </c>
    </row>
    <row r="11694" spans="1:7" x14ac:dyDescent="0.25">
      <c r="A11694" t="s">
        <v>14002</v>
      </c>
      <c r="B11694" t="s">
        <v>3315</v>
      </c>
      <c r="C11694" s="4">
        <v>21359</v>
      </c>
      <c r="D11694">
        <v>6836716731</v>
      </c>
      <c r="E11694">
        <f>VLOOKUP(D11694,  base_salary!A:A, 1, FALSE)</f>
        <v>6836716731</v>
      </c>
      <c r="F11694">
        <f t="shared" si="364"/>
        <v>0</v>
      </c>
      <c r="G11694">
        <f t="shared" ca="1" si="365"/>
        <v>0</v>
      </c>
    </row>
    <row r="11695" spans="1:7" x14ac:dyDescent="0.25">
      <c r="A11695" t="s">
        <v>14003</v>
      </c>
      <c r="B11695" t="s">
        <v>2054</v>
      </c>
      <c r="C11695" s="4">
        <v>58070</v>
      </c>
      <c r="D11695">
        <v>9885165231</v>
      </c>
      <c r="E11695">
        <f>VLOOKUP(D11695,  base_salary!A:A, 1, FALSE)</f>
        <v>9885165231</v>
      </c>
      <c r="F11695">
        <f t="shared" si="364"/>
        <v>0</v>
      </c>
      <c r="G11695">
        <f t="shared" ca="1" si="365"/>
        <v>0</v>
      </c>
    </row>
    <row r="11696" spans="1:7" x14ac:dyDescent="0.25">
      <c r="A11696" t="s">
        <v>14004</v>
      </c>
      <c r="B11696" t="s">
        <v>2087</v>
      </c>
      <c r="C11696" s="4">
        <v>56599</v>
      </c>
      <c r="D11696">
        <v>9317454674</v>
      </c>
      <c r="E11696">
        <f>VLOOKUP(D11696,  base_salary!A:A, 1, FALSE)</f>
        <v>9317454674</v>
      </c>
      <c r="F11696">
        <f t="shared" si="364"/>
        <v>0</v>
      </c>
      <c r="G11696">
        <f t="shared" ca="1" si="365"/>
        <v>0</v>
      </c>
    </row>
    <row r="11697" spans="1:7" x14ac:dyDescent="0.25">
      <c r="A11697" t="s">
        <v>14005</v>
      </c>
      <c r="B11697" t="s">
        <v>2179</v>
      </c>
      <c r="C11697" s="4">
        <v>59958</v>
      </c>
      <c r="D11697">
        <v>1592980554</v>
      </c>
      <c r="E11697">
        <f>VLOOKUP(D11697,  base_salary!A:A, 1, FALSE)</f>
        <v>1592980554</v>
      </c>
      <c r="F11697">
        <f t="shared" si="364"/>
        <v>0</v>
      </c>
      <c r="G11697">
        <f t="shared" ca="1" si="365"/>
        <v>0</v>
      </c>
    </row>
    <row r="11698" spans="1:7" x14ac:dyDescent="0.25">
      <c r="A11698" t="s">
        <v>14006</v>
      </c>
      <c r="B11698" t="s">
        <v>4145</v>
      </c>
      <c r="C11698" s="4">
        <v>12363</v>
      </c>
      <c r="D11698">
        <v>4278470843</v>
      </c>
      <c r="E11698">
        <f>VLOOKUP(D11698,  base_salary!A:A, 1, FALSE)</f>
        <v>4278470843</v>
      </c>
      <c r="F11698">
        <f t="shared" si="364"/>
        <v>0</v>
      </c>
      <c r="G11698">
        <f t="shared" ca="1" si="365"/>
        <v>0</v>
      </c>
    </row>
    <row r="11699" spans="1:7" x14ac:dyDescent="0.25">
      <c r="A11699" t="s">
        <v>14007</v>
      </c>
      <c r="B11699" t="s">
        <v>2026</v>
      </c>
      <c r="C11699" s="4">
        <v>33353</v>
      </c>
      <c r="D11699">
        <v>999389173</v>
      </c>
      <c r="E11699">
        <f>VLOOKUP(D11699,  base_salary!A:A, 1, FALSE)</f>
        <v>999389173</v>
      </c>
      <c r="F11699">
        <f t="shared" si="364"/>
        <v>0</v>
      </c>
      <c r="G11699">
        <f t="shared" ca="1" si="365"/>
        <v>0</v>
      </c>
    </row>
    <row r="11700" spans="1:7" x14ac:dyDescent="0.25">
      <c r="A11700" t="s">
        <v>14008</v>
      </c>
      <c r="B11700" t="s">
        <v>2800</v>
      </c>
      <c r="C11700" s="4">
        <v>38849</v>
      </c>
      <c r="D11700">
        <v>2841287114</v>
      </c>
      <c r="E11700">
        <f>VLOOKUP(D11700,  base_salary!A:A, 1, FALSE)</f>
        <v>2841287114</v>
      </c>
      <c r="F11700">
        <f t="shared" si="364"/>
        <v>0</v>
      </c>
      <c r="G11700">
        <f t="shared" ca="1" si="365"/>
        <v>0</v>
      </c>
    </row>
    <row r="11701" spans="1:7" x14ac:dyDescent="0.25">
      <c r="A11701" t="s">
        <v>14009</v>
      </c>
      <c r="B11701" t="s">
        <v>2026</v>
      </c>
      <c r="C11701" s="4">
        <v>21468</v>
      </c>
      <c r="D11701">
        <v>62571575</v>
      </c>
      <c r="E11701">
        <f>VLOOKUP(D11701,  base_salary!A:A, 1, FALSE)</f>
        <v>62571575</v>
      </c>
      <c r="F11701">
        <f t="shared" si="364"/>
        <v>0</v>
      </c>
      <c r="G11701">
        <f t="shared" ca="1" si="365"/>
        <v>0</v>
      </c>
    </row>
    <row r="11702" spans="1:7" x14ac:dyDescent="0.25">
      <c r="A11702" t="s">
        <v>14010</v>
      </c>
      <c r="B11702" t="s">
        <v>2293</v>
      </c>
      <c r="C11702" s="4">
        <v>46727</v>
      </c>
      <c r="D11702">
        <v>6375014751</v>
      </c>
      <c r="E11702">
        <f>VLOOKUP(D11702,  base_salary!A:A, 1, FALSE)</f>
        <v>6375014751</v>
      </c>
      <c r="F11702">
        <f t="shared" si="364"/>
        <v>0</v>
      </c>
      <c r="G11702">
        <f t="shared" ca="1" si="365"/>
        <v>0</v>
      </c>
    </row>
    <row r="11703" spans="1:7" x14ac:dyDescent="0.25">
      <c r="A11703" t="s">
        <v>14011</v>
      </c>
      <c r="B11703" t="s">
        <v>2873</v>
      </c>
      <c r="C11703" s="4">
        <v>11422</v>
      </c>
      <c r="D11703">
        <v>6836716731</v>
      </c>
      <c r="E11703">
        <f>VLOOKUP(D11703,  base_salary!A:A, 1, FALSE)</f>
        <v>6836716731</v>
      </c>
      <c r="F11703">
        <f t="shared" si="364"/>
        <v>0</v>
      </c>
      <c r="G11703">
        <f t="shared" ca="1" si="365"/>
        <v>0</v>
      </c>
    </row>
    <row r="11704" spans="1:7" x14ac:dyDescent="0.25">
      <c r="A11704" t="s">
        <v>14012</v>
      </c>
      <c r="B11704" t="s">
        <v>2691</v>
      </c>
      <c r="C11704" s="4">
        <v>36493</v>
      </c>
      <c r="D11704">
        <v>1152386727</v>
      </c>
      <c r="E11704">
        <f>VLOOKUP(D11704,  base_salary!A:A, 1, FALSE)</f>
        <v>1152386727</v>
      </c>
      <c r="F11704">
        <f t="shared" si="364"/>
        <v>0</v>
      </c>
      <c r="G11704">
        <f t="shared" ca="1" si="365"/>
        <v>0</v>
      </c>
    </row>
    <row r="11705" spans="1:7" x14ac:dyDescent="0.25">
      <c r="A11705" t="s">
        <v>14013</v>
      </c>
      <c r="B11705" t="s">
        <v>2041</v>
      </c>
      <c r="C11705" s="4">
        <v>29741</v>
      </c>
      <c r="D11705">
        <v>7326611955</v>
      </c>
      <c r="E11705">
        <f>VLOOKUP(D11705,  base_salary!A:A, 1, FALSE)</f>
        <v>7326611955</v>
      </c>
      <c r="F11705">
        <f t="shared" si="364"/>
        <v>0</v>
      </c>
      <c r="G11705">
        <f t="shared" ca="1" si="365"/>
        <v>0</v>
      </c>
    </row>
    <row r="11706" spans="1:7" x14ac:dyDescent="0.25">
      <c r="A11706" t="s">
        <v>14014</v>
      </c>
      <c r="B11706" t="s">
        <v>2896</v>
      </c>
      <c r="C11706" s="4">
        <v>13532</v>
      </c>
      <c r="D11706">
        <v>9621571960</v>
      </c>
      <c r="E11706">
        <f>VLOOKUP(D11706,  base_salary!A:A, 1, FALSE)</f>
        <v>9621571960</v>
      </c>
      <c r="F11706">
        <f t="shared" si="364"/>
        <v>0</v>
      </c>
      <c r="G11706">
        <f t="shared" ca="1" si="365"/>
        <v>0</v>
      </c>
    </row>
    <row r="11707" spans="1:7" x14ac:dyDescent="0.25">
      <c r="A11707" t="s">
        <v>14015</v>
      </c>
      <c r="B11707" t="s">
        <v>2179</v>
      </c>
      <c r="C11707" s="4">
        <v>11559</v>
      </c>
      <c r="D11707">
        <v>3235176993</v>
      </c>
      <c r="E11707">
        <f>VLOOKUP(D11707,  base_salary!A:A, 1, FALSE)</f>
        <v>3235176993</v>
      </c>
      <c r="F11707">
        <f t="shared" si="364"/>
        <v>0</v>
      </c>
      <c r="G11707">
        <f t="shared" ca="1" si="365"/>
        <v>0</v>
      </c>
    </row>
    <row r="11708" spans="1:7" x14ac:dyDescent="0.25">
      <c r="A11708" t="s">
        <v>14016</v>
      </c>
      <c r="B11708" t="s">
        <v>2507</v>
      </c>
      <c r="C11708" s="4">
        <v>50643</v>
      </c>
      <c r="D11708">
        <v>1462119603</v>
      </c>
      <c r="E11708">
        <f>VLOOKUP(D11708,  base_salary!A:A, 1, FALSE)</f>
        <v>1462119603</v>
      </c>
      <c r="F11708">
        <f t="shared" si="364"/>
        <v>0</v>
      </c>
      <c r="G11708">
        <f t="shared" ca="1" si="365"/>
        <v>0</v>
      </c>
    </row>
    <row r="11709" spans="1:7" x14ac:dyDescent="0.25">
      <c r="A11709" t="s">
        <v>14017</v>
      </c>
      <c r="B11709" t="s">
        <v>2319</v>
      </c>
      <c r="C11709" s="4">
        <v>49451</v>
      </c>
      <c r="D11709">
        <v>3772653790</v>
      </c>
      <c r="E11709">
        <f>VLOOKUP(D11709,  base_salary!A:A, 1, FALSE)</f>
        <v>3772653790</v>
      </c>
      <c r="F11709">
        <f t="shared" si="364"/>
        <v>0</v>
      </c>
      <c r="G11709">
        <f t="shared" ca="1" si="365"/>
        <v>0</v>
      </c>
    </row>
    <row r="11710" spans="1:7" x14ac:dyDescent="0.25">
      <c r="A11710" t="s">
        <v>14018</v>
      </c>
      <c r="B11710" t="s">
        <v>2376</v>
      </c>
      <c r="C11710" s="4">
        <v>29642</v>
      </c>
      <c r="D11710">
        <v>304906506</v>
      </c>
      <c r="E11710">
        <f>VLOOKUP(D11710,  base_salary!A:A, 1, FALSE)</f>
        <v>304906506</v>
      </c>
      <c r="F11710">
        <f t="shared" si="364"/>
        <v>0</v>
      </c>
      <c r="G11710">
        <f t="shared" ca="1" si="365"/>
        <v>0</v>
      </c>
    </row>
    <row r="11711" spans="1:7" x14ac:dyDescent="0.25">
      <c r="A11711" t="s">
        <v>14019</v>
      </c>
      <c r="B11711" t="s">
        <v>2731</v>
      </c>
      <c r="C11711" s="4">
        <v>46322</v>
      </c>
      <c r="D11711">
        <v>5347887761</v>
      </c>
      <c r="E11711">
        <f>VLOOKUP(D11711,  base_salary!A:A, 1, FALSE)</f>
        <v>5347887761</v>
      </c>
      <c r="F11711">
        <f t="shared" si="364"/>
        <v>0</v>
      </c>
      <c r="G11711">
        <f t="shared" ca="1" si="365"/>
        <v>0</v>
      </c>
    </row>
    <row r="11712" spans="1:7" x14ac:dyDescent="0.25">
      <c r="A11712" t="s">
        <v>14020</v>
      </c>
      <c r="B11712" t="s">
        <v>3237</v>
      </c>
      <c r="C11712" s="4">
        <v>47287</v>
      </c>
      <c r="D11712">
        <v>513904581</v>
      </c>
      <c r="E11712">
        <f>VLOOKUP(D11712,  base_salary!A:A, 1, FALSE)</f>
        <v>513904581</v>
      </c>
      <c r="F11712">
        <f t="shared" si="364"/>
        <v>0</v>
      </c>
      <c r="G11712">
        <f t="shared" ca="1" si="365"/>
        <v>0</v>
      </c>
    </row>
    <row r="11713" spans="1:7" x14ac:dyDescent="0.25">
      <c r="A11713" t="s">
        <v>14021</v>
      </c>
      <c r="B11713" t="s">
        <v>2439</v>
      </c>
      <c r="C11713" s="4">
        <v>26594</v>
      </c>
      <c r="D11713">
        <v>8377113392</v>
      </c>
      <c r="E11713">
        <f>VLOOKUP(D11713,  base_salary!A:A, 1, FALSE)</f>
        <v>8377113392</v>
      </c>
      <c r="F11713">
        <f t="shared" si="364"/>
        <v>0</v>
      </c>
      <c r="G11713">
        <f t="shared" ca="1" si="365"/>
        <v>0</v>
      </c>
    </row>
    <row r="11714" spans="1:7" x14ac:dyDescent="0.25">
      <c r="A11714" t="s">
        <v>14022</v>
      </c>
      <c r="B11714" t="s">
        <v>2069</v>
      </c>
      <c r="C11714" s="4">
        <v>35578</v>
      </c>
      <c r="D11714">
        <v>2307209530</v>
      </c>
      <c r="E11714">
        <f>VLOOKUP(D11714,  base_salary!A:A, 1, FALSE)</f>
        <v>2307209530</v>
      </c>
      <c r="F11714">
        <f t="shared" si="364"/>
        <v>0</v>
      </c>
      <c r="G11714">
        <f t="shared" ca="1" si="365"/>
        <v>0</v>
      </c>
    </row>
    <row r="11715" spans="1:7" x14ac:dyDescent="0.25">
      <c r="A11715" t="s">
        <v>14023</v>
      </c>
      <c r="B11715" t="s">
        <v>2505</v>
      </c>
      <c r="C11715" s="4">
        <v>59790</v>
      </c>
      <c r="D11715">
        <v>9163060264</v>
      </c>
      <c r="E11715">
        <f>VLOOKUP(D11715,  base_salary!A:A, 1, FALSE)</f>
        <v>9163060264</v>
      </c>
      <c r="F11715">
        <f t="shared" ref="F11715:F11778" si="366">IF(ISERROR(E11715), 1, 0)</f>
        <v>0</v>
      </c>
      <c r="G11715">
        <f t="shared" ref="G11715:G11778" ca="1" si="367">SUM(G:G)</f>
        <v>0</v>
      </c>
    </row>
    <row r="11716" spans="1:7" x14ac:dyDescent="0.25">
      <c r="A11716" t="s">
        <v>14024</v>
      </c>
      <c r="B11716" t="s">
        <v>2276</v>
      </c>
      <c r="C11716" s="4">
        <v>30625</v>
      </c>
      <c r="D11716">
        <v>6820956614</v>
      </c>
      <c r="E11716">
        <f>VLOOKUP(D11716,  base_salary!A:A, 1, FALSE)</f>
        <v>6820956614</v>
      </c>
      <c r="F11716">
        <f t="shared" si="366"/>
        <v>0</v>
      </c>
      <c r="G11716">
        <f t="shared" ca="1" si="367"/>
        <v>0</v>
      </c>
    </row>
    <row r="11717" spans="1:7" x14ac:dyDescent="0.25">
      <c r="A11717" t="s">
        <v>14025</v>
      </c>
      <c r="B11717" t="s">
        <v>2296</v>
      </c>
      <c r="C11717" s="4">
        <v>30791</v>
      </c>
      <c r="D11717">
        <v>3932861779</v>
      </c>
      <c r="E11717">
        <f>VLOOKUP(D11717,  base_salary!A:A, 1, FALSE)</f>
        <v>3932861779</v>
      </c>
      <c r="F11717">
        <f t="shared" si="366"/>
        <v>0</v>
      </c>
      <c r="G11717">
        <f t="shared" ca="1" si="367"/>
        <v>0</v>
      </c>
    </row>
    <row r="11718" spans="1:7" x14ac:dyDescent="0.25">
      <c r="A11718" t="s">
        <v>14026</v>
      </c>
      <c r="B11718" t="s">
        <v>1984</v>
      </c>
      <c r="C11718" s="4">
        <v>31654</v>
      </c>
      <c r="D11718">
        <v>3538909016</v>
      </c>
      <c r="E11718">
        <f>VLOOKUP(D11718,  base_salary!A:A, 1, FALSE)</f>
        <v>3538909016</v>
      </c>
      <c r="F11718">
        <f t="shared" si="366"/>
        <v>0</v>
      </c>
      <c r="G11718">
        <f t="shared" ca="1" si="367"/>
        <v>0</v>
      </c>
    </row>
    <row r="11719" spans="1:7" x14ac:dyDescent="0.25">
      <c r="A11719" t="s">
        <v>14027</v>
      </c>
      <c r="B11719" t="s">
        <v>1999</v>
      </c>
      <c r="C11719" s="4">
        <v>44884</v>
      </c>
      <c r="D11719">
        <v>4235594176</v>
      </c>
      <c r="E11719">
        <f>VLOOKUP(D11719,  base_salary!A:A, 1, FALSE)</f>
        <v>4235594176</v>
      </c>
      <c r="F11719">
        <f t="shared" si="366"/>
        <v>0</v>
      </c>
      <c r="G11719">
        <f t="shared" ca="1" si="367"/>
        <v>0</v>
      </c>
    </row>
    <row r="11720" spans="1:7" x14ac:dyDescent="0.25">
      <c r="A11720" t="s">
        <v>14028</v>
      </c>
      <c r="B11720" t="s">
        <v>2316</v>
      </c>
      <c r="C11720" s="4">
        <v>48513</v>
      </c>
      <c r="D11720">
        <v>1549399640</v>
      </c>
      <c r="E11720">
        <f>VLOOKUP(D11720,  base_salary!A:A, 1, FALSE)</f>
        <v>1549399640</v>
      </c>
      <c r="F11720">
        <f t="shared" si="366"/>
        <v>0</v>
      </c>
      <c r="G11720">
        <f t="shared" ca="1" si="367"/>
        <v>0</v>
      </c>
    </row>
    <row r="11721" spans="1:7" x14ac:dyDescent="0.25">
      <c r="A11721" t="s">
        <v>14029</v>
      </c>
      <c r="B11721" t="s">
        <v>2129</v>
      </c>
      <c r="C11721" s="4">
        <v>46790</v>
      </c>
      <c r="D11721">
        <v>6713405010</v>
      </c>
      <c r="E11721">
        <f>VLOOKUP(D11721,  base_salary!A:A, 1, FALSE)</f>
        <v>6713405010</v>
      </c>
      <c r="F11721">
        <f t="shared" si="366"/>
        <v>0</v>
      </c>
      <c r="G11721">
        <f t="shared" ca="1" si="367"/>
        <v>0</v>
      </c>
    </row>
    <row r="11722" spans="1:7" x14ac:dyDescent="0.25">
      <c r="A11722" t="s">
        <v>14030</v>
      </c>
      <c r="B11722" t="s">
        <v>2718</v>
      </c>
      <c r="C11722" s="4">
        <v>59513</v>
      </c>
      <c r="D11722">
        <v>549857826</v>
      </c>
      <c r="E11722">
        <f>VLOOKUP(D11722,  base_salary!A:A, 1, FALSE)</f>
        <v>549857826</v>
      </c>
      <c r="F11722">
        <f t="shared" si="366"/>
        <v>0</v>
      </c>
      <c r="G11722">
        <f t="shared" ca="1" si="367"/>
        <v>0</v>
      </c>
    </row>
    <row r="11723" spans="1:7" x14ac:dyDescent="0.25">
      <c r="A11723" t="s">
        <v>14031</v>
      </c>
      <c r="B11723" t="s">
        <v>2365</v>
      </c>
      <c r="C11723" s="4">
        <v>32552</v>
      </c>
      <c r="D11723">
        <v>9627071331</v>
      </c>
      <c r="E11723">
        <f>VLOOKUP(D11723,  base_salary!A:A, 1, FALSE)</f>
        <v>9627071331</v>
      </c>
      <c r="F11723">
        <f t="shared" si="366"/>
        <v>0</v>
      </c>
      <c r="G11723">
        <f t="shared" ca="1" si="367"/>
        <v>0</v>
      </c>
    </row>
    <row r="11724" spans="1:7" x14ac:dyDescent="0.25">
      <c r="A11724" t="s">
        <v>14032</v>
      </c>
      <c r="B11724" t="s">
        <v>2067</v>
      </c>
      <c r="C11724" s="4">
        <v>57699</v>
      </c>
      <c r="D11724">
        <v>8705788102</v>
      </c>
      <c r="E11724">
        <f>VLOOKUP(D11724,  base_salary!A:A, 1, FALSE)</f>
        <v>8705788102</v>
      </c>
      <c r="F11724">
        <f t="shared" si="366"/>
        <v>0</v>
      </c>
      <c r="G11724">
        <f t="shared" ca="1" si="367"/>
        <v>0</v>
      </c>
    </row>
    <row r="11725" spans="1:7" x14ac:dyDescent="0.25">
      <c r="A11725" t="s">
        <v>14033</v>
      </c>
      <c r="B11725" t="s">
        <v>2223</v>
      </c>
      <c r="C11725" s="4">
        <v>40464</v>
      </c>
      <c r="D11725">
        <v>1990334539</v>
      </c>
      <c r="E11725">
        <f>VLOOKUP(D11725,  base_salary!A:A, 1, FALSE)</f>
        <v>1990334539</v>
      </c>
      <c r="F11725">
        <f t="shared" si="366"/>
        <v>0</v>
      </c>
      <c r="G11725">
        <f t="shared" ca="1" si="367"/>
        <v>0</v>
      </c>
    </row>
    <row r="11726" spans="1:7" x14ac:dyDescent="0.25">
      <c r="A11726" t="s">
        <v>14034</v>
      </c>
      <c r="B11726" t="s">
        <v>2004</v>
      </c>
      <c r="C11726" s="4">
        <v>36867</v>
      </c>
      <c r="D11726">
        <v>7670936274</v>
      </c>
      <c r="E11726">
        <f>VLOOKUP(D11726,  base_salary!A:A, 1, FALSE)</f>
        <v>7670936274</v>
      </c>
      <c r="F11726">
        <f t="shared" si="366"/>
        <v>0</v>
      </c>
      <c r="G11726">
        <f t="shared" ca="1" si="367"/>
        <v>0</v>
      </c>
    </row>
    <row r="11727" spans="1:7" x14ac:dyDescent="0.25">
      <c r="A11727" t="s">
        <v>14035</v>
      </c>
      <c r="B11727" t="s">
        <v>3044</v>
      </c>
      <c r="C11727" s="4">
        <v>37930</v>
      </c>
      <c r="D11727">
        <v>6383978705</v>
      </c>
      <c r="E11727">
        <f>VLOOKUP(D11727,  base_salary!A:A, 1, FALSE)</f>
        <v>6383978705</v>
      </c>
      <c r="F11727">
        <f t="shared" si="366"/>
        <v>0</v>
      </c>
      <c r="G11727">
        <f t="shared" ca="1" si="367"/>
        <v>0</v>
      </c>
    </row>
    <row r="11728" spans="1:7" x14ac:dyDescent="0.25">
      <c r="A11728" t="s">
        <v>14036</v>
      </c>
      <c r="B11728" t="s">
        <v>2314</v>
      </c>
      <c r="C11728" s="4">
        <v>33155</v>
      </c>
      <c r="D11728">
        <v>8302317314</v>
      </c>
      <c r="E11728">
        <f>VLOOKUP(D11728,  base_salary!A:A, 1, FALSE)</f>
        <v>8302317314</v>
      </c>
      <c r="F11728">
        <f t="shared" si="366"/>
        <v>0</v>
      </c>
      <c r="G11728">
        <f t="shared" ca="1" si="367"/>
        <v>0</v>
      </c>
    </row>
    <row r="11729" spans="1:7" x14ac:dyDescent="0.25">
      <c r="A11729" t="s">
        <v>14037</v>
      </c>
      <c r="B11729" t="s">
        <v>2546</v>
      </c>
      <c r="C11729" s="4">
        <v>21496</v>
      </c>
      <c r="D11729">
        <v>1062607929</v>
      </c>
      <c r="E11729">
        <f>VLOOKUP(D11729,  base_salary!A:A, 1, FALSE)</f>
        <v>1062607929</v>
      </c>
      <c r="F11729">
        <f t="shared" si="366"/>
        <v>0</v>
      </c>
      <c r="G11729">
        <f t="shared" ca="1" si="367"/>
        <v>0</v>
      </c>
    </row>
    <row r="11730" spans="1:7" x14ac:dyDescent="0.25">
      <c r="A11730" t="s">
        <v>14038</v>
      </c>
      <c r="B11730" t="s">
        <v>3720</v>
      </c>
      <c r="C11730" s="4">
        <v>15979</v>
      </c>
      <c r="D11730">
        <v>2480515559</v>
      </c>
      <c r="E11730">
        <f>VLOOKUP(D11730,  base_salary!A:A, 1, FALSE)</f>
        <v>2480515559</v>
      </c>
      <c r="F11730">
        <f t="shared" si="366"/>
        <v>0</v>
      </c>
      <c r="G11730">
        <f t="shared" ca="1" si="367"/>
        <v>0</v>
      </c>
    </row>
    <row r="11731" spans="1:7" x14ac:dyDescent="0.25">
      <c r="A11731" t="s">
        <v>14039</v>
      </c>
      <c r="B11731" t="s">
        <v>2491</v>
      </c>
      <c r="C11731" s="4">
        <v>45009</v>
      </c>
      <c r="D11731">
        <v>713650656</v>
      </c>
      <c r="E11731">
        <f>VLOOKUP(D11731,  base_salary!A:A, 1, FALSE)</f>
        <v>713650656</v>
      </c>
      <c r="F11731">
        <f t="shared" si="366"/>
        <v>0</v>
      </c>
      <c r="G11731">
        <f t="shared" ca="1" si="367"/>
        <v>0</v>
      </c>
    </row>
    <row r="11732" spans="1:7" x14ac:dyDescent="0.25">
      <c r="A11732" t="s">
        <v>14040</v>
      </c>
      <c r="B11732" t="s">
        <v>2154</v>
      </c>
      <c r="C11732" s="4">
        <v>52947</v>
      </c>
      <c r="D11732">
        <v>7938954179</v>
      </c>
      <c r="E11732">
        <f>VLOOKUP(D11732,  base_salary!A:A, 1, FALSE)</f>
        <v>7938954179</v>
      </c>
      <c r="F11732">
        <f t="shared" si="366"/>
        <v>0</v>
      </c>
      <c r="G11732">
        <f t="shared" ca="1" si="367"/>
        <v>0</v>
      </c>
    </row>
    <row r="11733" spans="1:7" x14ac:dyDescent="0.25">
      <c r="A11733" t="s">
        <v>14041</v>
      </c>
      <c r="B11733" t="s">
        <v>2574</v>
      </c>
      <c r="C11733" s="4">
        <v>38461</v>
      </c>
      <c r="D11733">
        <v>6322781804</v>
      </c>
      <c r="E11733">
        <f>VLOOKUP(D11733,  base_salary!A:A, 1, FALSE)</f>
        <v>6322781804</v>
      </c>
      <c r="F11733">
        <f t="shared" si="366"/>
        <v>0</v>
      </c>
      <c r="G11733">
        <f t="shared" ca="1" si="367"/>
        <v>0</v>
      </c>
    </row>
    <row r="11734" spans="1:7" x14ac:dyDescent="0.25">
      <c r="A11734" t="s">
        <v>14042</v>
      </c>
      <c r="B11734" t="s">
        <v>2951</v>
      </c>
      <c r="C11734" s="4">
        <v>14391</v>
      </c>
      <c r="D11734">
        <v>3129526900</v>
      </c>
      <c r="E11734">
        <f>VLOOKUP(D11734,  base_salary!A:A, 1, FALSE)</f>
        <v>3129526900</v>
      </c>
      <c r="F11734">
        <f t="shared" si="366"/>
        <v>0</v>
      </c>
      <c r="G11734">
        <f t="shared" ca="1" si="367"/>
        <v>0</v>
      </c>
    </row>
    <row r="11735" spans="1:7" x14ac:dyDescent="0.25">
      <c r="A11735" t="s">
        <v>14043</v>
      </c>
      <c r="B11735" t="s">
        <v>2271</v>
      </c>
      <c r="C11735" s="4">
        <v>40611</v>
      </c>
      <c r="D11735">
        <v>4878156686</v>
      </c>
      <c r="E11735">
        <f>VLOOKUP(D11735,  base_salary!A:A, 1, FALSE)</f>
        <v>4878156686</v>
      </c>
      <c r="F11735">
        <f t="shared" si="366"/>
        <v>0</v>
      </c>
      <c r="G11735">
        <f t="shared" ca="1" si="367"/>
        <v>0</v>
      </c>
    </row>
    <row r="11736" spans="1:7" x14ac:dyDescent="0.25">
      <c r="A11736" t="s">
        <v>14044</v>
      </c>
      <c r="B11736" t="s">
        <v>2633</v>
      </c>
      <c r="C11736" s="4">
        <v>41214</v>
      </c>
      <c r="D11736">
        <v>5637692440</v>
      </c>
      <c r="E11736">
        <f>VLOOKUP(D11736,  base_salary!A:A, 1, FALSE)</f>
        <v>5637692440</v>
      </c>
      <c r="F11736">
        <f t="shared" si="366"/>
        <v>0</v>
      </c>
      <c r="G11736">
        <f t="shared" ca="1" si="367"/>
        <v>0</v>
      </c>
    </row>
    <row r="11737" spans="1:7" x14ac:dyDescent="0.25">
      <c r="A11737" t="s">
        <v>14045</v>
      </c>
      <c r="B11737" t="s">
        <v>3235</v>
      </c>
      <c r="C11737" s="4">
        <v>45791</v>
      </c>
      <c r="D11737">
        <v>8904404991</v>
      </c>
      <c r="E11737">
        <f>VLOOKUP(D11737,  base_salary!A:A, 1, FALSE)</f>
        <v>8904404991</v>
      </c>
      <c r="F11737">
        <f t="shared" si="366"/>
        <v>0</v>
      </c>
      <c r="G11737">
        <f t="shared" ca="1" si="367"/>
        <v>0</v>
      </c>
    </row>
    <row r="11738" spans="1:7" x14ac:dyDescent="0.25">
      <c r="A11738" t="s">
        <v>14046</v>
      </c>
      <c r="B11738" t="s">
        <v>2225</v>
      </c>
      <c r="C11738" s="4">
        <v>51271</v>
      </c>
      <c r="D11738">
        <v>4074728869</v>
      </c>
      <c r="E11738">
        <f>VLOOKUP(D11738,  base_salary!A:A, 1, FALSE)</f>
        <v>4074728869</v>
      </c>
      <c r="F11738">
        <f t="shared" si="366"/>
        <v>0</v>
      </c>
      <c r="G11738">
        <f t="shared" ca="1" si="367"/>
        <v>0</v>
      </c>
    </row>
    <row r="11739" spans="1:7" x14ac:dyDescent="0.25">
      <c r="A11739" t="s">
        <v>14047</v>
      </c>
      <c r="B11739" t="s">
        <v>1956</v>
      </c>
      <c r="C11739" s="4">
        <v>43480</v>
      </c>
      <c r="D11739">
        <v>6988089128</v>
      </c>
      <c r="E11739">
        <f>VLOOKUP(D11739,  base_salary!A:A, 1, FALSE)</f>
        <v>6988089128</v>
      </c>
      <c r="F11739">
        <f t="shared" si="366"/>
        <v>0</v>
      </c>
      <c r="G11739">
        <f t="shared" ca="1" si="367"/>
        <v>0</v>
      </c>
    </row>
    <row r="11740" spans="1:7" x14ac:dyDescent="0.25">
      <c r="A11740" t="s">
        <v>14048</v>
      </c>
      <c r="B11740" t="s">
        <v>2207</v>
      </c>
      <c r="C11740" s="4">
        <v>26422</v>
      </c>
      <c r="D11740">
        <v>1754740677</v>
      </c>
      <c r="E11740">
        <f>VLOOKUP(D11740,  base_salary!A:A, 1, FALSE)</f>
        <v>1754740677</v>
      </c>
      <c r="F11740">
        <f t="shared" si="366"/>
        <v>0</v>
      </c>
      <c r="G11740">
        <f t="shared" ca="1" si="367"/>
        <v>0</v>
      </c>
    </row>
    <row r="11741" spans="1:7" x14ac:dyDescent="0.25">
      <c r="A11741" t="s">
        <v>14049</v>
      </c>
      <c r="B11741" t="s">
        <v>2151</v>
      </c>
      <c r="C11741" s="4">
        <v>56036</v>
      </c>
      <c r="D11741">
        <v>8692509450</v>
      </c>
      <c r="E11741">
        <f>VLOOKUP(D11741,  base_salary!A:A, 1, FALSE)</f>
        <v>8692509450</v>
      </c>
      <c r="F11741">
        <f t="shared" si="366"/>
        <v>0</v>
      </c>
      <c r="G11741">
        <f t="shared" ca="1" si="367"/>
        <v>0</v>
      </c>
    </row>
    <row r="11742" spans="1:7" x14ac:dyDescent="0.25">
      <c r="A11742" t="s">
        <v>14050</v>
      </c>
      <c r="B11742" t="s">
        <v>3113</v>
      </c>
      <c r="C11742" s="4">
        <v>20860</v>
      </c>
      <c r="D11742">
        <v>7236563277</v>
      </c>
      <c r="E11742">
        <f>VLOOKUP(D11742,  base_salary!A:A, 1, FALSE)</f>
        <v>7236563277</v>
      </c>
      <c r="F11742">
        <f t="shared" si="366"/>
        <v>0</v>
      </c>
      <c r="G11742">
        <f t="shared" ca="1" si="367"/>
        <v>0</v>
      </c>
    </row>
    <row r="11743" spans="1:7" x14ac:dyDescent="0.25">
      <c r="A11743" t="s">
        <v>14051</v>
      </c>
      <c r="B11743" t="s">
        <v>2028</v>
      </c>
      <c r="C11743" s="4">
        <v>32800</v>
      </c>
      <c r="D11743">
        <v>5988565948</v>
      </c>
      <c r="E11743">
        <f>VLOOKUP(D11743,  base_salary!A:A, 1, FALSE)</f>
        <v>5988565948</v>
      </c>
      <c r="F11743">
        <f t="shared" si="366"/>
        <v>0</v>
      </c>
      <c r="G11743">
        <f t="shared" ca="1" si="367"/>
        <v>0</v>
      </c>
    </row>
    <row r="11744" spans="1:7" x14ac:dyDescent="0.25">
      <c r="A11744" t="s">
        <v>14052</v>
      </c>
      <c r="B11744" t="s">
        <v>2572</v>
      </c>
      <c r="C11744" s="4">
        <v>47459</v>
      </c>
      <c r="D11744">
        <v>6788593582</v>
      </c>
      <c r="E11744">
        <f>VLOOKUP(D11744,  base_salary!A:A, 1, FALSE)</f>
        <v>6788593582</v>
      </c>
      <c r="F11744">
        <f t="shared" si="366"/>
        <v>0</v>
      </c>
      <c r="G11744">
        <f t="shared" ca="1" si="367"/>
        <v>0</v>
      </c>
    </row>
    <row r="11745" spans="1:7" x14ac:dyDescent="0.25">
      <c r="A11745" t="s">
        <v>14053</v>
      </c>
      <c r="B11745" t="s">
        <v>2028</v>
      </c>
      <c r="C11745" s="4">
        <v>49587</v>
      </c>
      <c r="D11745">
        <v>769312748</v>
      </c>
      <c r="E11745">
        <f>VLOOKUP(D11745,  base_salary!A:A, 1, FALSE)</f>
        <v>769312748</v>
      </c>
      <c r="F11745">
        <f t="shared" si="366"/>
        <v>0</v>
      </c>
      <c r="G11745">
        <f t="shared" ca="1" si="367"/>
        <v>0</v>
      </c>
    </row>
    <row r="11746" spans="1:7" x14ac:dyDescent="0.25">
      <c r="A11746" t="s">
        <v>14054</v>
      </c>
      <c r="B11746" t="s">
        <v>2501</v>
      </c>
      <c r="C11746" s="4">
        <v>44319</v>
      </c>
      <c r="D11746">
        <v>797655034</v>
      </c>
      <c r="E11746">
        <f>VLOOKUP(D11746,  base_salary!A:A, 1, FALSE)</f>
        <v>797655034</v>
      </c>
      <c r="F11746">
        <f t="shared" si="366"/>
        <v>0</v>
      </c>
      <c r="G11746">
        <f t="shared" ca="1" si="367"/>
        <v>0</v>
      </c>
    </row>
    <row r="11747" spans="1:7" x14ac:dyDescent="0.25">
      <c r="A11747" t="s">
        <v>14055</v>
      </c>
      <c r="B11747" t="s">
        <v>2546</v>
      </c>
      <c r="C11747" s="4">
        <v>57428</v>
      </c>
      <c r="D11747">
        <v>8047841793</v>
      </c>
      <c r="E11747">
        <f>VLOOKUP(D11747,  base_salary!A:A, 1, FALSE)</f>
        <v>8047841793</v>
      </c>
      <c r="F11747">
        <f t="shared" si="366"/>
        <v>0</v>
      </c>
      <c r="G11747">
        <f t="shared" ca="1" si="367"/>
        <v>0</v>
      </c>
    </row>
    <row r="11748" spans="1:7" x14ac:dyDescent="0.25">
      <c r="A11748" t="s">
        <v>14056</v>
      </c>
      <c r="B11748" t="s">
        <v>2977</v>
      </c>
      <c r="C11748" s="4">
        <v>45108</v>
      </c>
      <c r="D11748">
        <v>4866916575</v>
      </c>
      <c r="E11748">
        <f>VLOOKUP(D11748,  base_salary!A:A, 1, FALSE)</f>
        <v>4866916575</v>
      </c>
      <c r="F11748">
        <f t="shared" si="366"/>
        <v>0</v>
      </c>
      <c r="G11748">
        <f t="shared" ca="1" si="367"/>
        <v>0</v>
      </c>
    </row>
    <row r="11749" spans="1:7" x14ac:dyDescent="0.25">
      <c r="A11749" t="s">
        <v>14057</v>
      </c>
      <c r="B11749" t="s">
        <v>3915</v>
      </c>
      <c r="C11749" s="4">
        <v>28394</v>
      </c>
      <c r="D11749">
        <v>2575500974</v>
      </c>
      <c r="E11749">
        <f>VLOOKUP(D11749,  base_salary!A:A, 1, FALSE)</f>
        <v>2575500974</v>
      </c>
      <c r="F11749">
        <f t="shared" si="366"/>
        <v>0</v>
      </c>
      <c r="G11749">
        <f t="shared" ca="1" si="367"/>
        <v>0</v>
      </c>
    </row>
    <row r="11750" spans="1:7" x14ac:dyDescent="0.25">
      <c r="A11750" t="s">
        <v>14058</v>
      </c>
      <c r="B11750" t="s">
        <v>2071</v>
      </c>
      <c r="C11750" s="4">
        <v>28199</v>
      </c>
      <c r="D11750">
        <v>2060025532</v>
      </c>
      <c r="E11750">
        <f>VLOOKUP(D11750,  base_salary!A:A, 1, FALSE)</f>
        <v>2060025532</v>
      </c>
      <c r="F11750">
        <f t="shared" si="366"/>
        <v>0</v>
      </c>
      <c r="G11750">
        <f t="shared" ca="1" si="367"/>
        <v>0</v>
      </c>
    </row>
    <row r="11751" spans="1:7" x14ac:dyDescent="0.25">
      <c r="A11751" t="s">
        <v>14059</v>
      </c>
      <c r="B11751" t="s">
        <v>2325</v>
      </c>
      <c r="C11751" s="4">
        <v>53013</v>
      </c>
      <c r="D11751">
        <v>5984294621</v>
      </c>
      <c r="E11751">
        <f>VLOOKUP(D11751,  base_salary!A:A, 1, FALSE)</f>
        <v>5984294621</v>
      </c>
      <c r="F11751">
        <f t="shared" si="366"/>
        <v>0</v>
      </c>
      <c r="G11751">
        <f t="shared" ca="1" si="367"/>
        <v>0</v>
      </c>
    </row>
    <row r="11752" spans="1:7" x14ac:dyDescent="0.25">
      <c r="A11752" t="s">
        <v>14060</v>
      </c>
      <c r="B11752" t="s">
        <v>2709</v>
      </c>
      <c r="C11752" s="4">
        <v>42789</v>
      </c>
      <c r="D11752">
        <v>3545427749</v>
      </c>
      <c r="E11752">
        <f>VLOOKUP(D11752,  base_salary!A:A, 1, FALSE)</f>
        <v>3545427749</v>
      </c>
      <c r="F11752">
        <f t="shared" si="366"/>
        <v>0</v>
      </c>
      <c r="G11752">
        <f t="shared" ca="1" si="367"/>
        <v>0</v>
      </c>
    </row>
    <row r="11753" spans="1:7" x14ac:dyDescent="0.25">
      <c r="A11753" t="s">
        <v>14061</v>
      </c>
      <c r="B11753" t="s">
        <v>2077</v>
      </c>
      <c r="C11753" s="4">
        <v>14347</v>
      </c>
      <c r="D11753">
        <v>8685064791</v>
      </c>
      <c r="E11753">
        <f>VLOOKUP(D11753,  base_salary!A:A, 1, FALSE)</f>
        <v>8685064791</v>
      </c>
      <c r="F11753">
        <f t="shared" si="366"/>
        <v>0</v>
      </c>
      <c r="G11753">
        <f t="shared" ca="1" si="367"/>
        <v>0</v>
      </c>
    </row>
    <row r="11754" spans="1:7" x14ac:dyDescent="0.25">
      <c r="A11754" t="s">
        <v>14062</v>
      </c>
      <c r="B11754" t="s">
        <v>2869</v>
      </c>
      <c r="C11754" s="4">
        <v>59747</v>
      </c>
      <c r="D11754">
        <v>8315800957</v>
      </c>
      <c r="E11754">
        <f>VLOOKUP(D11754,  base_salary!A:A, 1, FALSE)</f>
        <v>8315800957</v>
      </c>
      <c r="F11754">
        <f t="shared" si="366"/>
        <v>0</v>
      </c>
      <c r="G11754">
        <f t="shared" ca="1" si="367"/>
        <v>0</v>
      </c>
    </row>
    <row r="11755" spans="1:7" x14ac:dyDescent="0.25">
      <c r="A11755" t="s">
        <v>14063</v>
      </c>
      <c r="B11755" t="s">
        <v>2574</v>
      </c>
      <c r="C11755" s="4">
        <v>14407</v>
      </c>
      <c r="D11755">
        <v>6734537986</v>
      </c>
      <c r="E11755">
        <f>VLOOKUP(D11755,  base_salary!A:A, 1, FALSE)</f>
        <v>6734537986</v>
      </c>
      <c r="F11755">
        <f t="shared" si="366"/>
        <v>0</v>
      </c>
      <c r="G11755">
        <f t="shared" ca="1" si="367"/>
        <v>0</v>
      </c>
    </row>
    <row r="11756" spans="1:7" x14ac:dyDescent="0.25">
      <c r="A11756" t="s">
        <v>14064</v>
      </c>
      <c r="B11756" t="s">
        <v>1956</v>
      </c>
      <c r="C11756" s="4">
        <v>16762</v>
      </c>
      <c r="D11756">
        <v>9260254965</v>
      </c>
      <c r="E11756">
        <f>VLOOKUP(D11756,  base_salary!A:A, 1, FALSE)</f>
        <v>9260254965</v>
      </c>
      <c r="F11756">
        <f t="shared" si="366"/>
        <v>0</v>
      </c>
      <c r="G11756">
        <f t="shared" ca="1" si="367"/>
        <v>0</v>
      </c>
    </row>
    <row r="11757" spans="1:7" x14ac:dyDescent="0.25">
      <c r="A11757" t="s">
        <v>14065</v>
      </c>
      <c r="B11757" t="s">
        <v>2073</v>
      </c>
      <c r="C11757" s="4">
        <v>42781</v>
      </c>
      <c r="D11757">
        <v>5372344725</v>
      </c>
      <c r="E11757">
        <f>VLOOKUP(D11757,  base_salary!A:A, 1, FALSE)</f>
        <v>5372344725</v>
      </c>
      <c r="F11757">
        <f t="shared" si="366"/>
        <v>0</v>
      </c>
      <c r="G11757">
        <f t="shared" ca="1" si="367"/>
        <v>0</v>
      </c>
    </row>
    <row r="11758" spans="1:7" x14ac:dyDescent="0.25">
      <c r="A11758" t="s">
        <v>14066</v>
      </c>
      <c r="B11758" t="s">
        <v>3369</v>
      </c>
      <c r="C11758" s="4">
        <v>59742</v>
      </c>
      <c r="D11758">
        <v>2298319154</v>
      </c>
      <c r="E11758">
        <f>VLOOKUP(D11758,  base_salary!A:A, 1, FALSE)</f>
        <v>2298319154</v>
      </c>
      <c r="F11758">
        <f t="shared" si="366"/>
        <v>0</v>
      </c>
      <c r="G11758">
        <f t="shared" ca="1" si="367"/>
        <v>0</v>
      </c>
    </row>
    <row r="11759" spans="1:7" x14ac:dyDescent="0.25">
      <c r="A11759" t="s">
        <v>14067</v>
      </c>
      <c r="B11759" t="s">
        <v>2355</v>
      </c>
      <c r="C11759" s="4">
        <v>19932</v>
      </c>
      <c r="D11759">
        <v>1149008652</v>
      </c>
      <c r="E11759">
        <f>VLOOKUP(D11759,  base_salary!A:A, 1, FALSE)</f>
        <v>1149008652</v>
      </c>
      <c r="F11759">
        <f t="shared" si="366"/>
        <v>0</v>
      </c>
      <c r="G11759">
        <f t="shared" ca="1" si="367"/>
        <v>0</v>
      </c>
    </row>
    <row r="11760" spans="1:7" x14ac:dyDescent="0.25">
      <c r="A11760" t="s">
        <v>14068</v>
      </c>
      <c r="B11760" t="s">
        <v>2321</v>
      </c>
      <c r="C11760" s="4">
        <v>31982</v>
      </c>
      <c r="D11760">
        <v>4097160079</v>
      </c>
      <c r="E11760">
        <f>VLOOKUP(D11760,  base_salary!A:A, 1, FALSE)</f>
        <v>4097160079</v>
      </c>
      <c r="F11760">
        <f t="shared" si="366"/>
        <v>0</v>
      </c>
      <c r="G11760">
        <f t="shared" ca="1" si="367"/>
        <v>0</v>
      </c>
    </row>
    <row r="11761" spans="1:7" x14ac:dyDescent="0.25">
      <c r="A11761" t="s">
        <v>14069</v>
      </c>
      <c r="B11761" t="s">
        <v>2380</v>
      </c>
      <c r="C11761" s="4">
        <v>26389</v>
      </c>
      <c r="D11761">
        <v>7098438871</v>
      </c>
      <c r="E11761">
        <f>VLOOKUP(D11761,  base_salary!A:A, 1, FALSE)</f>
        <v>7098438871</v>
      </c>
      <c r="F11761">
        <f t="shared" si="366"/>
        <v>0</v>
      </c>
      <c r="G11761">
        <f t="shared" ca="1" si="367"/>
        <v>0</v>
      </c>
    </row>
    <row r="11762" spans="1:7" x14ac:dyDescent="0.25">
      <c r="A11762" t="s">
        <v>14070</v>
      </c>
      <c r="B11762" t="s">
        <v>2693</v>
      </c>
      <c r="C11762" s="4">
        <v>21148</v>
      </c>
      <c r="D11762">
        <v>4610039311</v>
      </c>
      <c r="E11762">
        <f>VLOOKUP(D11762,  base_salary!A:A, 1, FALSE)</f>
        <v>4610039311</v>
      </c>
      <c r="F11762">
        <f t="shared" si="366"/>
        <v>0</v>
      </c>
      <c r="G11762">
        <f t="shared" ca="1" si="367"/>
        <v>0</v>
      </c>
    </row>
    <row r="11763" spans="1:7" x14ac:dyDescent="0.25">
      <c r="A11763" t="s">
        <v>14071</v>
      </c>
      <c r="B11763" t="s">
        <v>1997</v>
      </c>
      <c r="C11763" s="4">
        <v>53338</v>
      </c>
      <c r="D11763">
        <v>4716524892</v>
      </c>
      <c r="E11763">
        <f>VLOOKUP(D11763,  base_salary!A:A, 1, FALSE)</f>
        <v>4716524892</v>
      </c>
      <c r="F11763">
        <f t="shared" si="366"/>
        <v>0</v>
      </c>
      <c r="G11763">
        <f t="shared" ca="1" si="367"/>
        <v>0</v>
      </c>
    </row>
    <row r="11764" spans="1:7" x14ac:dyDescent="0.25">
      <c r="A11764" t="s">
        <v>14072</v>
      </c>
      <c r="B11764" t="s">
        <v>2028</v>
      </c>
      <c r="C11764" s="4">
        <v>56115</v>
      </c>
      <c r="D11764">
        <v>630160104</v>
      </c>
      <c r="E11764">
        <f>VLOOKUP(D11764,  base_salary!A:A, 1, FALSE)</f>
        <v>630160104</v>
      </c>
      <c r="F11764">
        <f t="shared" si="366"/>
        <v>0</v>
      </c>
      <c r="G11764">
        <f t="shared" ca="1" si="367"/>
        <v>0</v>
      </c>
    </row>
    <row r="11765" spans="1:7" x14ac:dyDescent="0.25">
      <c r="A11765" t="s">
        <v>14073</v>
      </c>
      <c r="B11765" t="s">
        <v>2507</v>
      </c>
      <c r="C11765" s="4">
        <v>43204</v>
      </c>
      <c r="D11765">
        <v>4074728869</v>
      </c>
      <c r="E11765">
        <f>VLOOKUP(D11765,  base_salary!A:A, 1, FALSE)</f>
        <v>4074728869</v>
      </c>
      <c r="F11765">
        <f t="shared" si="366"/>
        <v>0</v>
      </c>
      <c r="G11765">
        <f t="shared" ca="1" si="367"/>
        <v>0</v>
      </c>
    </row>
    <row r="11766" spans="1:7" x14ac:dyDescent="0.25">
      <c r="A11766" t="s">
        <v>14074</v>
      </c>
      <c r="B11766" t="s">
        <v>2552</v>
      </c>
      <c r="C11766" s="4">
        <v>32476</v>
      </c>
      <c r="D11766">
        <v>2083520173</v>
      </c>
      <c r="E11766">
        <f>VLOOKUP(D11766,  base_salary!A:A, 1, FALSE)</f>
        <v>2083520173</v>
      </c>
      <c r="F11766">
        <f t="shared" si="366"/>
        <v>0</v>
      </c>
      <c r="G11766">
        <f t="shared" ca="1" si="367"/>
        <v>0</v>
      </c>
    </row>
    <row r="11767" spans="1:7" x14ac:dyDescent="0.25">
      <c r="A11767" t="s">
        <v>14075</v>
      </c>
      <c r="B11767" t="s">
        <v>2650</v>
      </c>
      <c r="C11767" s="4">
        <v>42826</v>
      </c>
      <c r="D11767">
        <v>4119729087</v>
      </c>
      <c r="E11767">
        <f>VLOOKUP(D11767,  base_salary!A:A, 1, FALSE)</f>
        <v>4119729087</v>
      </c>
      <c r="F11767">
        <f t="shared" si="366"/>
        <v>0</v>
      </c>
      <c r="G11767">
        <f t="shared" ca="1" si="367"/>
        <v>0</v>
      </c>
    </row>
    <row r="11768" spans="1:7" x14ac:dyDescent="0.25">
      <c r="A11768" t="s">
        <v>14076</v>
      </c>
      <c r="B11768" t="s">
        <v>3393</v>
      </c>
      <c r="C11768" s="4">
        <v>37665</v>
      </c>
      <c r="D11768">
        <v>1475796307</v>
      </c>
      <c r="E11768">
        <f>VLOOKUP(D11768,  base_salary!A:A, 1, FALSE)</f>
        <v>1475796307</v>
      </c>
      <c r="F11768">
        <f t="shared" si="366"/>
        <v>0</v>
      </c>
      <c r="G11768">
        <f t="shared" ca="1" si="367"/>
        <v>0</v>
      </c>
    </row>
    <row r="11769" spans="1:7" x14ac:dyDescent="0.25">
      <c r="A11769" t="s">
        <v>14077</v>
      </c>
      <c r="B11769" t="s">
        <v>1956</v>
      </c>
      <c r="C11769" s="4">
        <v>16770</v>
      </c>
      <c r="D11769">
        <v>8249460030</v>
      </c>
      <c r="E11769">
        <f>VLOOKUP(D11769,  base_salary!A:A, 1, FALSE)</f>
        <v>8249460030</v>
      </c>
      <c r="F11769">
        <f t="shared" si="366"/>
        <v>0</v>
      </c>
      <c r="G11769">
        <f t="shared" ca="1" si="367"/>
        <v>0</v>
      </c>
    </row>
    <row r="11770" spans="1:7" x14ac:dyDescent="0.25">
      <c r="A11770" t="s">
        <v>14078</v>
      </c>
      <c r="B11770" t="s">
        <v>2075</v>
      </c>
      <c r="C11770" s="4">
        <v>31892</v>
      </c>
      <c r="D11770">
        <v>2352201101</v>
      </c>
      <c r="E11770">
        <f>VLOOKUP(D11770,  base_salary!A:A, 1, FALSE)</f>
        <v>2352201101</v>
      </c>
      <c r="F11770">
        <f t="shared" si="366"/>
        <v>0</v>
      </c>
      <c r="G11770">
        <f t="shared" ca="1" si="367"/>
        <v>0</v>
      </c>
    </row>
    <row r="11771" spans="1:7" x14ac:dyDescent="0.25">
      <c r="A11771" t="s">
        <v>14079</v>
      </c>
      <c r="B11771" t="s">
        <v>2484</v>
      </c>
      <c r="C11771" s="4">
        <v>19224</v>
      </c>
      <c r="D11771">
        <v>4839119791</v>
      </c>
      <c r="E11771">
        <f>VLOOKUP(D11771,  base_salary!A:A, 1, FALSE)</f>
        <v>4839119791</v>
      </c>
      <c r="F11771">
        <f t="shared" si="366"/>
        <v>0</v>
      </c>
      <c r="G11771">
        <f t="shared" ca="1" si="367"/>
        <v>0</v>
      </c>
    </row>
    <row r="11772" spans="1:7" x14ac:dyDescent="0.25">
      <c r="A11772" t="s">
        <v>14080</v>
      </c>
      <c r="B11772" t="s">
        <v>2540</v>
      </c>
      <c r="C11772" s="4">
        <v>29182</v>
      </c>
      <c r="D11772">
        <v>3996818513</v>
      </c>
      <c r="E11772">
        <f>VLOOKUP(D11772,  base_salary!A:A, 1, FALSE)</f>
        <v>3996818513</v>
      </c>
      <c r="F11772">
        <f t="shared" si="366"/>
        <v>0</v>
      </c>
      <c r="G11772">
        <f t="shared" ca="1" si="367"/>
        <v>0</v>
      </c>
    </row>
    <row r="11773" spans="1:7" x14ac:dyDescent="0.25">
      <c r="A11773" t="s">
        <v>14081</v>
      </c>
      <c r="B11773" t="s">
        <v>1966</v>
      </c>
      <c r="C11773" s="4">
        <v>43856</v>
      </c>
      <c r="D11773">
        <v>6734537986</v>
      </c>
      <c r="E11773">
        <f>VLOOKUP(D11773,  base_salary!A:A, 1, FALSE)</f>
        <v>6734537986</v>
      </c>
      <c r="F11773">
        <f t="shared" si="366"/>
        <v>0</v>
      </c>
      <c r="G11773">
        <f t="shared" ca="1" si="367"/>
        <v>0</v>
      </c>
    </row>
    <row r="11774" spans="1:7" x14ac:dyDescent="0.25">
      <c r="A11774" t="s">
        <v>14082</v>
      </c>
      <c r="B11774" t="s">
        <v>2199</v>
      </c>
      <c r="C11774" s="4">
        <v>35853</v>
      </c>
      <c r="D11774">
        <v>6375014751</v>
      </c>
      <c r="E11774">
        <f>VLOOKUP(D11774,  base_salary!A:A, 1, FALSE)</f>
        <v>6375014751</v>
      </c>
      <c r="F11774">
        <f t="shared" si="366"/>
        <v>0</v>
      </c>
      <c r="G11774">
        <f t="shared" ca="1" si="367"/>
        <v>0</v>
      </c>
    </row>
    <row r="11775" spans="1:7" x14ac:dyDescent="0.25">
      <c r="A11775" t="s">
        <v>14083</v>
      </c>
      <c r="B11775" t="s">
        <v>2965</v>
      </c>
      <c r="C11775" s="4">
        <v>10269</v>
      </c>
      <c r="D11775">
        <v>583595162</v>
      </c>
      <c r="E11775">
        <f>VLOOKUP(D11775,  base_salary!A:A, 1, FALSE)</f>
        <v>583595162</v>
      </c>
      <c r="F11775">
        <f t="shared" si="366"/>
        <v>0</v>
      </c>
      <c r="G11775">
        <f t="shared" ca="1" si="367"/>
        <v>0</v>
      </c>
    </row>
    <row r="11776" spans="1:7" x14ac:dyDescent="0.25">
      <c r="A11776" t="s">
        <v>14084</v>
      </c>
      <c r="B11776" t="s">
        <v>2557</v>
      </c>
      <c r="C11776" s="4">
        <v>35145</v>
      </c>
      <c r="D11776">
        <v>6515844751</v>
      </c>
      <c r="E11776">
        <f>VLOOKUP(D11776,  base_salary!A:A, 1, FALSE)</f>
        <v>6515844751</v>
      </c>
      <c r="F11776">
        <f t="shared" si="366"/>
        <v>0</v>
      </c>
      <c r="G11776">
        <f t="shared" ca="1" si="367"/>
        <v>0</v>
      </c>
    </row>
    <row r="11777" spans="1:7" x14ac:dyDescent="0.25">
      <c r="A11777" t="s">
        <v>14085</v>
      </c>
      <c r="B11777" t="s">
        <v>2452</v>
      </c>
      <c r="C11777" s="4">
        <v>36530</v>
      </c>
      <c r="D11777">
        <v>4323727860</v>
      </c>
      <c r="E11777">
        <f>VLOOKUP(D11777,  base_salary!A:A, 1, FALSE)</f>
        <v>4323727860</v>
      </c>
      <c r="F11777">
        <f t="shared" si="366"/>
        <v>0</v>
      </c>
      <c r="G11777">
        <f t="shared" ca="1" si="367"/>
        <v>0</v>
      </c>
    </row>
    <row r="11778" spans="1:7" x14ac:dyDescent="0.25">
      <c r="A11778" t="s">
        <v>14086</v>
      </c>
      <c r="B11778" t="s">
        <v>3517</v>
      </c>
      <c r="C11778" s="4">
        <v>57091</v>
      </c>
      <c r="D11778">
        <v>1268934771</v>
      </c>
      <c r="E11778">
        <f>VLOOKUP(D11778,  base_salary!A:A, 1, FALSE)</f>
        <v>1268934771</v>
      </c>
      <c r="F11778">
        <f t="shared" si="366"/>
        <v>0</v>
      </c>
      <c r="G11778">
        <f t="shared" ca="1" si="367"/>
        <v>0</v>
      </c>
    </row>
    <row r="11779" spans="1:7" x14ac:dyDescent="0.25">
      <c r="A11779" t="s">
        <v>14087</v>
      </c>
      <c r="B11779" t="s">
        <v>2762</v>
      </c>
      <c r="C11779" s="4">
        <v>20053</v>
      </c>
      <c r="D11779">
        <v>9292607561</v>
      </c>
      <c r="E11779">
        <f>VLOOKUP(D11779,  base_salary!A:A, 1, FALSE)</f>
        <v>9292607561</v>
      </c>
      <c r="F11779">
        <f t="shared" ref="F11779:F11842" si="368">IF(ISERROR(E11779), 1, 0)</f>
        <v>0</v>
      </c>
      <c r="G11779">
        <f t="shared" ref="G11779:G11842" ca="1" si="369">SUM(G:G)</f>
        <v>0</v>
      </c>
    </row>
    <row r="11780" spans="1:7" x14ac:dyDescent="0.25">
      <c r="A11780" t="s">
        <v>14088</v>
      </c>
      <c r="B11780" t="s">
        <v>3113</v>
      </c>
      <c r="C11780" s="4">
        <v>51416</v>
      </c>
      <c r="D11780">
        <v>3217797337</v>
      </c>
      <c r="E11780">
        <f>VLOOKUP(D11780,  base_salary!A:A, 1, FALSE)</f>
        <v>3217797337</v>
      </c>
      <c r="F11780">
        <f t="shared" si="368"/>
        <v>0</v>
      </c>
      <c r="G11780">
        <f t="shared" ca="1" si="369"/>
        <v>0</v>
      </c>
    </row>
    <row r="11781" spans="1:7" x14ac:dyDescent="0.25">
      <c r="A11781" t="s">
        <v>14089</v>
      </c>
      <c r="B11781" t="s">
        <v>2139</v>
      </c>
      <c r="C11781" s="4">
        <v>49822</v>
      </c>
      <c r="D11781">
        <v>9547713507</v>
      </c>
      <c r="E11781">
        <f>VLOOKUP(D11781,  base_salary!A:A, 1, FALSE)</f>
        <v>9547713507</v>
      </c>
      <c r="F11781">
        <f t="shared" si="368"/>
        <v>0</v>
      </c>
      <c r="G11781">
        <f t="shared" ca="1" si="369"/>
        <v>0</v>
      </c>
    </row>
    <row r="11782" spans="1:7" x14ac:dyDescent="0.25">
      <c r="A11782" t="s">
        <v>14090</v>
      </c>
      <c r="B11782" t="s">
        <v>2065</v>
      </c>
      <c r="C11782" s="4">
        <v>22065</v>
      </c>
      <c r="D11782">
        <v>3779559293</v>
      </c>
      <c r="E11782">
        <f>VLOOKUP(D11782,  base_salary!A:A, 1, FALSE)</f>
        <v>3779559293</v>
      </c>
      <c r="F11782">
        <f t="shared" si="368"/>
        <v>0</v>
      </c>
      <c r="G11782">
        <f t="shared" ca="1" si="369"/>
        <v>0</v>
      </c>
    </row>
    <row r="11783" spans="1:7" x14ac:dyDescent="0.25">
      <c r="A11783" t="s">
        <v>14091</v>
      </c>
      <c r="B11783" t="s">
        <v>2574</v>
      </c>
      <c r="C11783" s="4">
        <v>25602</v>
      </c>
      <c r="D11783">
        <v>7769010411</v>
      </c>
      <c r="E11783">
        <f>VLOOKUP(D11783,  base_salary!A:A, 1, FALSE)</f>
        <v>7769010411</v>
      </c>
      <c r="F11783">
        <f t="shared" si="368"/>
        <v>0</v>
      </c>
      <c r="G11783">
        <f t="shared" ca="1" si="369"/>
        <v>0</v>
      </c>
    </row>
    <row r="11784" spans="1:7" x14ac:dyDescent="0.25">
      <c r="A11784" t="s">
        <v>14092</v>
      </c>
      <c r="B11784" t="s">
        <v>2182</v>
      </c>
      <c r="C11784" s="4">
        <v>14757</v>
      </c>
      <c r="D11784">
        <v>6478891895</v>
      </c>
      <c r="E11784">
        <f>VLOOKUP(D11784,  base_salary!A:A, 1, FALSE)</f>
        <v>6478891895</v>
      </c>
      <c r="F11784">
        <f t="shared" si="368"/>
        <v>0</v>
      </c>
      <c r="G11784">
        <f t="shared" ca="1" si="369"/>
        <v>0</v>
      </c>
    </row>
    <row r="11785" spans="1:7" x14ac:dyDescent="0.25">
      <c r="A11785" t="s">
        <v>14093</v>
      </c>
      <c r="B11785" t="s">
        <v>2004</v>
      </c>
      <c r="C11785" s="4">
        <v>33611</v>
      </c>
      <c r="D11785">
        <v>4691333258</v>
      </c>
      <c r="E11785">
        <f>VLOOKUP(D11785,  base_salary!A:A, 1, FALSE)</f>
        <v>4691333258</v>
      </c>
      <c r="F11785">
        <f t="shared" si="368"/>
        <v>0</v>
      </c>
      <c r="G11785">
        <f t="shared" ca="1" si="369"/>
        <v>0</v>
      </c>
    </row>
    <row r="11786" spans="1:7" x14ac:dyDescent="0.25">
      <c r="A11786" t="s">
        <v>14094</v>
      </c>
      <c r="B11786" t="s">
        <v>2636</v>
      </c>
      <c r="C11786" s="4">
        <v>30887</v>
      </c>
      <c r="D11786">
        <v>6776868107</v>
      </c>
      <c r="E11786">
        <f>VLOOKUP(D11786,  base_salary!A:A, 1, FALSE)</f>
        <v>6776868107</v>
      </c>
      <c r="F11786">
        <f t="shared" si="368"/>
        <v>0</v>
      </c>
      <c r="G11786">
        <f t="shared" ca="1" si="369"/>
        <v>0</v>
      </c>
    </row>
    <row r="11787" spans="1:7" x14ac:dyDescent="0.25">
      <c r="A11787" t="s">
        <v>14095</v>
      </c>
      <c r="B11787" t="s">
        <v>2255</v>
      </c>
      <c r="C11787" s="4">
        <v>45662</v>
      </c>
      <c r="D11787">
        <v>4823073274</v>
      </c>
      <c r="E11787">
        <f>VLOOKUP(D11787,  base_salary!A:A, 1, FALSE)</f>
        <v>4823073274</v>
      </c>
      <c r="F11787">
        <f t="shared" si="368"/>
        <v>0</v>
      </c>
      <c r="G11787">
        <f t="shared" ca="1" si="369"/>
        <v>0</v>
      </c>
    </row>
    <row r="11788" spans="1:7" x14ac:dyDescent="0.25">
      <c r="A11788" t="s">
        <v>14096</v>
      </c>
      <c r="B11788" t="s">
        <v>2641</v>
      </c>
      <c r="C11788" s="4">
        <v>28831</v>
      </c>
      <c r="D11788">
        <v>6000780338</v>
      </c>
      <c r="E11788">
        <f>VLOOKUP(D11788,  base_salary!A:A, 1, FALSE)</f>
        <v>6000780338</v>
      </c>
      <c r="F11788">
        <f t="shared" si="368"/>
        <v>0</v>
      </c>
      <c r="G11788">
        <f t="shared" ca="1" si="369"/>
        <v>0</v>
      </c>
    </row>
    <row r="11789" spans="1:7" x14ac:dyDescent="0.25">
      <c r="A11789" t="s">
        <v>14097</v>
      </c>
      <c r="B11789" t="s">
        <v>5394</v>
      </c>
      <c r="C11789" s="4">
        <v>39991</v>
      </c>
      <c r="D11789">
        <v>9013891098</v>
      </c>
      <c r="E11789">
        <f>VLOOKUP(D11789,  base_salary!A:A, 1, FALSE)</f>
        <v>9013891098</v>
      </c>
      <c r="F11789">
        <f t="shared" si="368"/>
        <v>0</v>
      </c>
      <c r="G11789">
        <f t="shared" ca="1" si="369"/>
        <v>0</v>
      </c>
    </row>
    <row r="11790" spans="1:7" x14ac:dyDescent="0.25">
      <c r="A11790" t="s">
        <v>14098</v>
      </c>
      <c r="B11790" t="s">
        <v>2063</v>
      </c>
      <c r="C11790" s="4">
        <v>17463</v>
      </c>
      <c r="D11790">
        <v>5209112160</v>
      </c>
      <c r="E11790">
        <f>VLOOKUP(D11790,  base_salary!A:A, 1, FALSE)</f>
        <v>5209112160</v>
      </c>
      <c r="F11790">
        <f t="shared" si="368"/>
        <v>0</v>
      </c>
      <c r="G11790">
        <f t="shared" ca="1" si="369"/>
        <v>0</v>
      </c>
    </row>
    <row r="11791" spans="1:7" x14ac:dyDescent="0.25">
      <c r="A11791" t="s">
        <v>14099</v>
      </c>
      <c r="B11791" t="s">
        <v>2231</v>
      </c>
      <c r="C11791" s="4">
        <v>58149</v>
      </c>
      <c r="D11791">
        <v>5907724676</v>
      </c>
      <c r="E11791">
        <f>VLOOKUP(D11791,  base_salary!A:A, 1, FALSE)</f>
        <v>5907724676</v>
      </c>
      <c r="F11791">
        <f t="shared" si="368"/>
        <v>0</v>
      </c>
      <c r="G11791">
        <f t="shared" ca="1" si="369"/>
        <v>0</v>
      </c>
    </row>
    <row r="11792" spans="1:7" x14ac:dyDescent="0.25">
      <c r="A11792" t="s">
        <v>14100</v>
      </c>
      <c r="B11792" t="s">
        <v>2065</v>
      </c>
      <c r="C11792" s="4">
        <v>40163</v>
      </c>
      <c r="D11792">
        <v>3269054114</v>
      </c>
      <c r="E11792">
        <f>VLOOKUP(D11792,  base_salary!A:A, 1, FALSE)</f>
        <v>3269054114</v>
      </c>
      <c r="F11792">
        <f t="shared" si="368"/>
        <v>0</v>
      </c>
      <c r="G11792">
        <f t="shared" ca="1" si="369"/>
        <v>0</v>
      </c>
    </row>
    <row r="11793" spans="1:7" x14ac:dyDescent="0.25">
      <c r="A11793" t="s">
        <v>14101</v>
      </c>
      <c r="B11793" t="s">
        <v>2923</v>
      </c>
      <c r="C11793" s="4">
        <v>36129</v>
      </c>
      <c r="D11793">
        <v>2053848936</v>
      </c>
      <c r="E11793">
        <f>VLOOKUP(D11793,  base_salary!A:A, 1, FALSE)</f>
        <v>2053848936</v>
      </c>
      <c r="F11793">
        <f t="shared" si="368"/>
        <v>0</v>
      </c>
      <c r="G11793">
        <f t="shared" ca="1" si="369"/>
        <v>0</v>
      </c>
    </row>
    <row r="11794" spans="1:7" x14ac:dyDescent="0.25">
      <c r="A11794" t="s">
        <v>14102</v>
      </c>
      <c r="B11794" t="s">
        <v>1962</v>
      </c>
      <c r="C11794" s="4">
        <v>26603</v>
      </c>
      <c r="D11794">
        <v>4085082426</v>
      </c>
      <c r="E11794">
        <f>VLOOKUP(D11794,  base_salary!A:A, 1, FALSE)</f>
        <v>4085082426</v>
      </c>
      <c r="F11794">
        <f t="shared" si="368"/>
        <v>0</v>
      </c>
      <c r="G11794">
        <f t="shared" ca="1" si="369"/>
        <v>0</v>
      </c>
    </row>
    <row r="11795" spans="1:7" x14ac:dyDescent="0.25">
      <c r="A11795" t="s">
        <v>14103</v>
      </c>
      <c r="B11795" t="s">
        <v>2156</v>
      </c>
      <c r="C11795" s="4">
        <v>55701</v>
      </c>
      <c r="D11795">
        <v>9963057691</v>
      </c>
      <c r="E11795">
        <f>VLOOKUP(D11795,  base_salary!A:A, 1, FALSE)</f>
        <v>9963057691</v>
      </c>
      <c r="F11795">
        <f t="shared" si="368"/>
        <v>0</v>
      </c>
      <c r="G11795">
        <f t="shared" ca="1" si="369"/>
        <v>0</v>
      </c>
    </row>
    <row r="11796" spans="1:7" x14ac:dyDescent="0.25">
      <c r="A11796" t="s">
        <v>14104</v>
      </c>
      <c r="B11796" t="s">
        <v>2089</v>
      </c>
      <c r="C11796" s="4">
        <v>27766</v>
      </c>
      <c r="D11796">
        <v>6358114417</v>
      </c>
      <c r="E11796">
        <f>VLOOKUP(D11796,  base_salary!A:A, 1, FALSE)</f>
        <v>6358114417</v>
      </c>
      <c r="F11796">
        <f t="shared" si="368"/>
        <v>0</v>
      </c>
      <c r="G11796">
        <f t="shared" ca="1" si="369"/>
        <v>0</v>
      </c>
    </row>
    <row r="11797" spans="1:7" x14ac:dyDescent="0.25">
      <c r="A11797" t="s">
        <v>14105</v>
      </c>
      <c r="B11797" t="s">
        <v>2853</v>
      </c>
      <c r="C11797" s="4">
        <v>48192</v>
      </c>
      <c r="D11797">
        <v>3670950885</v>
      </c>
      <c r="E11797">
        <f>VLOOKUP(D11797,  base_salary!A:A, 1, FALSE)</f>
        <v>3670950885</v>
      </c>
      <c r="F11797">
        <f t="shared" si="368"/>
        <v>0</v>
      </c>
      <c r="G11797">
        <f t="shared" ca="1" si="369"/>
        <v>0</v>
      </c>
    </row>
    <row r="11798" spans="1:7" x14ac:dyDescent="0.25">
      <c r="A11798" t="s">
        <v>14106</v>
      </c>
      <c r="B11798" t="s">
        <v>1956</v>
      </c>
      <c r="C11798" s="4">
        <v>31215</v>
      </c>
      <c r="D11798">
        <v>3996818513</v>
      </c>
      <c r="E11798">
        <f>VLOOKUP(D11798,  base_salary!A:A, 1, FALSE)</f>
        <v>3996818513</v>
      </c>
      <c r="F11798">
        <f t="shared" si="368"/>
        <v>0</v>
      </c>
      <c r="G11798">
        <f t="shared" ca="1" si="369"/>
        <v>0</v>
      </c>
    </row>
    <row r="11799" spans="1:7" x14ac:dyDescent="0.25">
      <c r="A11799" t="s">
        <v>14107</v>
      </c>
      <c r="B11799" t="s">
        <v>2716</v>
      </c>
      <c r="C11799" s="4">
        <v>42446</v>
      </c>
      <c r="D11799">
        <v>9238967105</v>
      </c>
      <c r="E11799">
        <f>VLOOKUP(D11799,  base_salary!A:A, 1, FALSE)</f>
        <v>9238967105</v>
      </c>
      <c r="F11799">
        <f t="shared" si="368"/>
        <v>0</v>
      </c>
      <c r="G11799">
        <f t="shared" ca="1" si="369"/>
        <v>0</v>
      </c>
    </row>
    <row r="11800" spans="1:7" x14ac:dyDescent="0.25">
      <c r="A11800" t="s">
        <v>14108</v>
      </c>
      <c r="B11800" t="s">
        <v>2387</v>
      </c>
      <c r="C11800" s="4">
        <v>24869</v>
      </c>
      <c r="D11800">
        <v>1718344562</v>
      </c>
      <c r="E11800">
        <f>VLOOKUP(D11800,  base_salary!A:A, 1, FALSE)</f>
        <v>1718344562</v>
      </c>
      <c r="F11800">
        <f t="shared" si="368"/>
        <v>0</v>
      </c>
      <c r="G11800">
        <f t="shared" ca="1" si="369"/>
        <v>0</v>
      </c>
    </row>
    <row r="11801" spans="1:7" x14ac:dyDescent="0.25">
      <c r="A11801" t="s">
        <v>14109</v>
      </c>
      <c r="B11801" t="s">
        <v>2536</v>
      </c>
      <c r="C11801" s="4">
        <v>22203</v>
      </c>
      <c r="D11801">
        <v>5792300712</v>
      </c>
      <c r="E11801">
        <f>VLOOKUP(D11801,  base_salary!A:A, 1, FALSE)</f>
        <v>5792300712</v>
      </c>
      <c r="F11801">
        <f t="shared" si="368"/>
        <v>0</v>
      </c>
      <c r="G11801">
        <f t="shared" ca="1" si="369"/>
        <v>0</v>
      </c>
    </row>
    <row r="11802" spans="1:7" x14ac:dyDescent="0.25">
      <c r="A11802" t="s">
        <v>14110</v>
      </c>
      <c r="B11802" t="s">
        <v>2348</v>
      </c>
      <c r="C11802" s="4">
        <v>20497</v>
      </c>
      <c r="D11802">
        <v>9340547551</v>
      </c>
      <c r="E11802">
        <f>VLOOKUP(D11802,  base_salary!A:A, 1, FALSE)</f>
        <v>9340547551</v>
      </c>
      <c r="F11802">
        <f t="shared" si="368"/>
        <v>0</v>
      </c>
      <c r="G11802">
        <f t="shared" ca="1" si="369"/>
        <v>0</v>
      </c>
    </row>
    <row r="11803" spans="1:7" x14ac:dyDescent="0.25">
      <c r="A11803" t="s">
        <v>14111</v>
      </c>
      <c r="B11803" t="s">
        <v>2419</v>
      </c>
      <c r="C11803" s="4">
        <v>46241</v>
      </c>
      <c r="D11803">
        <v>9965847037</v>
      </c>
      <c r="E11803">
        <f>VLOOKUP(D11803,  base_salary!A:A, 1, FALSE)</f>
        <v>9965847037</v>
      </c>
      <c r="F11803">
        <f t="shared" si="368"/>
        <v>0</v>
      </c>
      <c r="G11803">
        <f t="shared" ca="1" si="369"/>
        <v>0</v>
      </c>
    </row>
    <row r="11804" spans="1:7" x14ac:dyDescent="0.25">
      <c r="A11804" t="s">
        <v>14112</v>
      </c>
      <c r="B11804" t="s">
        <v>2249</v>
      </c>
      <c r="C11804" s="4">
        <v>44316</v>
      </c>
      <c r="D11804">
        <v>2551917727</v>
      </c>
      <c r="E11804">
        <f>VLOOKUP(D11804,  base_salary!A:A, 1, FALSE)</f>
        <v>2551917727</v>
      </c>
      <c r="F11804">
        <f t="shared" si="368"/>
        <v>0</v>
      </c>
      <c r="G11804">
        <f t="shared" ca="1" si="369"/>
        <v>0</v>
      </c>
    </row>
    <row r="11805" spans="1:7" x14ac:dyDescent="0.25">
      <c r="A11805" t="s">
        <v>14113</v>
      </c>
      <c r="B11805" t="s">
        <v>2244</v>
      </c>
      <c r="C11805" s="4">
        <v>59700</v>
      </c>
      <c r="D11805">
        <v>7180110256</v>
      </c>
      <c r="E11805">
        <f>VLOOKUP(D11805,  base_salary!A:A, 1, FALSE)</f>
        <v>7180110256</v>
      </c>
      <c r="F11805">
        <f t="shared" si="368"/>
        <v>0</v>
      </c>
      <c r="G11805">
        <f t="shared" ca="1" si="369"/>
        <v>0</v>
      </c>
    </row>
    <row r="11806" spans="1:7" x14ac:dyDescent="0.25">
      <c r="A11806" t="s">
        <v>14114</v>
      </c>
      <c r="B11806" t="s">
        <v>2290</v>
      </c>
      <c r="C11806" s="4">
        <v>26109</v>
      </c>
      <c r="D11806">
        <v>2497321256</v>
      </c>
      <c r="E11806">
        <f>VLOOKUP(D11806,  base_salary!A:A, 1, FALSE)</f>
        <v>2497321256</v>
      </c>
      <c r="F11806">
        <f t="shared" si="368"/>
        <v>0</v>
      </c>
      <c r="G11806">
        <f t="shared" ca="1" si="369"/>
        <v>0</v>
      </c>
    </row>
    <row r="11807" spans="1:7" x14ac:dyDescent="0.25">
      <c r="A11807" t="s">
        <v>14115</v>
      </c>
      <c r="B11807" t="s">
        <v>2316</v>
      </c>
      <c r="C11807" s="4">
        <v>41966</v>
      </c>
      <c r="D11807">
        <v>8694120054</v>
      </c>
      <c r="E11807">
        <f>VLOOKUP(D11807,  base_salary!A:A, 1, FALSE)</f>
        <v>8694120054</v>
      </c>
      <c r="F11807">
        <f t="shared" si="368"/>
        <v>0</v>
      </c>
      <c r="G11807">
        <f t="shared" ca="1" si="369"/>
        <v>0</v>
      </c>
    </row>
    <row r="11808" spans="1:7" x14ac:dyDescent="0.25">
      <c r="A11808" t="s">
        <v>14116</v>
      </c>
      <c r="B11808" t="s">
        <v>2736</v>
      </c>
      <c r="C11808" s="4">
        <v>55501</v>
      </c>
      <c r="D11808">
        <v>1841759848</v>
      </c>
      <c r="E11808">
        <f>VLOOKUP(D11808,  base_salary!A:A, 1, FALSE)</f>
        <v>1841759848</v>
      </c>
      <c r="F11808">
        <f t="shared" si="368"/>
        <v>0</v>
      </c>
      <c r="G11808">
        <f t="shared" ca="1" si="369"/>
        <v>0</v>
      </c>
    </row>
    <row r="11809" spans="1:7" x14ac:dyDescent="0.25">
      <c r="A11809" t="s">
        <v>14117</v>
      </c>
      <c r="B11809" t="s">
        <v>2279</v>
      </c>
      <c r="C11809" s="4">
        <v>18363</v>
      </c>
      <c r="D11809">
        <v>1079691642</v>
      </c>
      <c r="E11809">
        <f>VLOOKUP(D11809,  base_salary!A:A, 1, FALSE)</f>
        <v>1079691642</v>
      </c>
      <c r="F11809">
        <f t="shared" si="368"/>
        <v>0</v>
      </c>
      <c r="G11809">
        <f t="shared" ca="1" si="369"/>
        <v>0</v>
      </c>
    </row>
    <row r="11810" spans="1:7" x14ac:dyDescent="0.25">
      <c r="A11810" t="s">
        <v>14118</v>
      </c>
      <c r="B11810" t="s">
        <v>2757</v>
      </c>
      <c r="C11810" s="4">
        <v>34018</v>
      </c>
      <c r="D11810">
        <v>713650656</v>
      </c>
      <c r="E11810">
        <f>VLOOKUP(D11810,  base_salary!A:A, 1, FALSE)</f>
        <v>713650656</v>
      </c>
      <c r="F11810">
        <f t="shared" si="368"/>
        <v>0</v>
      </c>
      <c r="G11810">
        <f t="shared" ca="1" si="369"/>
        <v>0</v>
      </c>
    </row>
    <row r="11811" spans="1:7" x14ac:dyDescent="0.25">
      <c r="A11811" t="s">
        <v>14119</v>
      </c>
      <c r="B11811" t="s">
        <v>2725</v>
      </c>
      <c r="C11811" s="4">
        <v>43446</v>
      </c>
      <c r="D11811">
        <v>7760701055</v>
      </c>
      <c r="E11811">
        <f>VLOOKUP(D11811,  base_salary!A:A, 1, FALSE)</f>
        <v>7760701055</v>
      </c>
      <c r="F11811">
        <f t="shared" si="368"/>
        <v>0</v>
      </c>
      <c r="G11811">
        <f t="shared" ca="1" si="369"/>
        <v>0</v>
      </c>
    </row>
    <row r="11812" spans="1:7" x14ac:dyDescent="0.25">
      <c r="A11812" t="s">
        <v>14120</v>
      </c>
      <c r="B11812" t="s">
        <v>2378</v>
      </c>
      <c r="C11812" s="4">
        <v>51334</v>
      </c>
      <c r="D11812">
        <v>5347887761</v>
      </c>
      <c r="E11812">
        <f>VLOOKUP(D11812,  base_salary!A:A, 1, FALSE)</f>
        <v>5347887761</v>
      </c>
      <c r="F11812">
        <f t="shared" si="368"/>
        <v>0</v>
      </c>
      <c r="G11812">
        <f t="shared" ca="1" si="369"/>
        <v>0</v>
      </c>
    </row>
    <row r="11813" spans="1:7" x14ac:dyDescent="0.25">
      <c r="A11813" t="s">
        <v>14121</v>
      </c>
      <c r="B11813" t="s">
        <v>1944</v>
      </c>
      <c r="C11813" s="4">
        <v>32425</v>
      </c>
      <c r="D11813">
        <v>5974179625</v>
      </c>
      <c r="E11813">
        <f>VLOOKUP(D11813,  base_salary!A:A, 1, FALSE)</f>
        <v>5974179625</v>
      </c>
      <c r="F11813">
        <f t="shared" si="368"/>
        <v>0</v>
      </c>
      <c r="G11813">
        <f t="shared" ca="1" si="369"/>
        <v>0</v>
      </c>
    </row>
    <row r="11814" spans="1:7" x14ac:dyDescent="0.25">
      <c r="A11814" t="s">
        <v>14122</v>
      </c>
      <c r="B11814" t="s">
        <v>2387</v>
      </c>
      <c r="C11814" s="4">
        <v>26344</v>
      </c>
      <c r="D11814">
        <v>7688943361</v>
      </c>
      <c r="E11814">
        <f>VLOOKUP(D11814,  base_salary!A:A, 1, FALSE)</f>
        <v>7688943361</v>
      </c>
      <c r="F11814">
        <f t="shared" si="368"/>
        <v>0</v>
      </c>
      <c r="G11814">
        <f t="shared" ca="1" si="369"/>
        <v>0</v>
      </c>
    </row>
    <row r="11815" spans="1:7" x14ac:dyDescent="0.25">
      <c r="A11815" t="s">
        <v>14123</v>
      </c>
      <c r="B11815" t="s">
        <v>1968</v>
      </c>
      <c r="C11815" s="4">
        <v>51163</v>
      </c>
      <c r="D11815">
        <v>4398950745</v>
      </c>
      <c r="E11815">
        <f>VLOOKUP(D11815,  base_salary!A:A, 1, FALSE)</f>
        <v>4398950745</v>
      </c>
      <c r="F11815">
        <f t="shared" si="368"/>
        <v>0</v>
      </c>
      <c r="G11815">
        <f t="shared" ca="1" si="369"/>
        <v>0</v>
      </c>
    </row>
    <row r="11816" spans="1:7" x14ac:dyDescent="0.25">
      <c r="A11816" t="s">
        <v>14124</v>
      </c>
      <c r="B11816" t="s">
        <v>2790</v>
      </c>
      <c r="C11816" s="4">
        <v>14323</v>
      </c>
      <c r="D11816">
        <v>197180590</v>
      </c>
      <c r="E11816">
        <f>VLOOKUP(D11816,  base_salary!A:A, 1, FALSE)</f>
        <v>197180590</v>
      </c>
      <c r="F11816">
        <f t="shared" si="368"/>
        <v>0</v>
      </c>
      <c r="G11816">
        <f t="shared" ca="1" si="369"/>
        <v>0</v>
      </c>
    </row>
    <row r="11817" spans="1:7" x14ac:dyDescent="0.25">
      <c r="A11817" t="s">
        <v>14125</v>
      </c>
      <c r="B11817" t="s">
        <v>2069</v>
      </c>
      <c r="C11817" s="4">
        <v>47266</v>
      </c>
      <c r="D11817">
        <v>2792499575</v>
      </c>
      <c r="E11817">
        <f>VLOOKUP(D11817,  base_salary!A:A, 1, FALSE)</f>
        <v>2792499575</v>
      </c>
      <c r="F11817">
        <f t="shared" si="368"/>
        <v>0</v>
      </c>
      <c r="G11817">
        <f t="shared" ca="1" si="369"/>
        <v>0</v>
      </c>
    </row>
    <row r="11818" spans="1:7" x14ac:dyDescent="0.25">
      <c r="A11818" t="s">
        <v>14126</v>
      </c>
      <c r="B11818" t="s">
        <v>2990</v>
      </c>
      <c r="C11818" s="4">
        <v>36045</v>
      </c>
      <c r="D11818">
        <v>7885796000</v>
      </c>
      <c r="E11818">
        <f>VLOOKUP(D11818,  base_salary!A:A, 1, FALSE)</f>
        <v>7885796000</v>
      </c>
      <c r="F11818">
        <f t="shared" si="368"/>
        <v>0</v>
      </c>
      <c r="G11818">
        <f t="shared" ca="1" si="369"/>
        <v>0</v>
      </c>
    </row>
    <row r="11819" spans="1:7" x14ac:dyDescent="0.25">
      <c r="A11819" t="s">
        <v>14127</v>
      </c>
      <c r="B11819" t="s">
        <v>3044</v>
      </c>
      <c r="C11819" s="4">
        <v>42440</v>
      </c>
      <c r="D11819">
        <v>9104569016</v>
      </c>
      <c r="E11819">
        <f>VLOOKUP(D11819,  base_salary!A:A, 1, FALSE)</f>
        <v>9104569016</v>
      </c>
      <c r="F11819">
        <f t="shared" si="368"/>
        <v>0</v>
      </c>
      <c r="G11819">
        <f t="shared" ca="1" si="369"/>
        <v>0</v>
      </c>
    </row>
    <row r="11820" spans="1:7" x14ac:dyDescent="0.25">
      <c r="A11820" t="s">
        <v>14128</v>
      </c>
      <c r="B11820" t="s">
        <v>2319</v>
      </c>
      <c r="C11820" s="4">
        <v>12004</v>
      </c>
      <c r="D11820">
        <v>101658508</v>
      </c>
      <c r="E11820">
        <f>VLOOKUP(D11820,  base_salary!A:A, 1, FALSE)</f>
        <v>101658508</v>
      </c>
      <c r="F11820">
        <f t="shared" si="368"/>
        <v>0</v>
      </c>
      <c r="G11820">
        <f t="shared" ca="1" si="369"/>
        <v>0</v>
      </c>
    </row>
    <row r="11821" spans="1:7" x14ac:dyDescent="0.25">
      <c r="A11821" t="s">
        <v>14129</v>
      </c>
      <c r="B11821" t="s">
        <v>2431</v>
      </c>
      <c r="C11821" s="4">
        <v>26618</v>
      </c>
      <c r="D11821">
        <v>5149710571</v>
      </c>
      <c r="E11821">
        <f>VLOOKUP(D11821,  base_salary!A:A, 1, FALSE)</f>
        <v>5149710571</v>
      </c>
      <c r="F11821">
        <f t="shared" si="368"/>
        <v>0</v>
      </c>
      <c r="G11821">
        <f t="shared" ca="1" si="369"/>
        <v>0</v>
      </c>
    </row>
    <row r="11822" spans="1:7" x14ac:dyDescent="0.25">
      <c r="A11822" t="s">
        <v>14130</v>
      </c>
      <c r="B11822" t="s">
        <v>2977</v>
      </c>
      <c r="C11822" s="4">
        <v>27001</v>
      </c>
      <c r="D11822">
        <v>556704134</v>
      </c>
      <c r="E11822">
        <f>VLOOKUP(D11822,  base_salary!A:A, 1, FALSE)</f>
        <v>556704134</v>
      </c>
      <c r="F11822">
        <f t="shared" si="368"/>
        <v>0</v>
      </c>
      <c r="G11822">
        <f t="shared" ca="1" si="369"/>
        <v>0</v>
      </c>
    </row>
    <row r="11823" spans="1:7" x14ac:dyDescent="0.25">
      <c r="A11823" t="s">
        <v>14131</v>
      </c>
      <c r="B11823" t="s">
        <v>2161</v>
      </c>
      <c r="C11823" s="4">
        <v>36809</v>
      </c>
      <c r="D11823">
        <v>8904404991</v>
      </c>
      <c r="E11823">
        <f>VLOOKUP(D11823,  base_salary!A:A, 1, FALSE)</f>
        <v>8904404991</v>
      </c>
      <c r="F11823">
        <f t="shared" si="368"/>
        <v>0</v>
      </c>
      <c r="G11823">
        <f t="shared" ca="1" si="369"/>
        <v>0</v>
      </c>
    </row>
    <row r="11824" spans="1:7" x14ac:dyDescent="0.25">
      <c r="A11824" t="s">
        <v>14132</v>
      </c>
      <c r="B11824" t="s">
        <v>2214</v>
      </c>
      <c r="C11824" s="4">
        <v>19921</v>
      </c>
      <c r="D11824">
        <v>784224471</v>
      </c>
      <c r="E11824">
        <f>VLOOKUP(D11824,  base_salary!A:A, 1, FALSE)</f>
        <v>784224471</v>
      </c>
      <c r="F11824">
        <f t="shared" si="368"/>
        <v>0</v>
      </c>
      <c r="G11824">
        <f t="shared" ca="1" si="369"/>
        <v>0</v>
      </c>
    </row>
    <row r="11825" spans="1:7" x14ac:dyDescent="0.25">
      <c r="A11825" t="s">
        <v>14133</v>
      </c>
      <c r="B11825" t="s">
        <v>3279</v>
      </c>
      <c r="C11825" s="4">
        <v>27157</v>
      </c>
      <c r="D11825">
        <v>9153408497</v>
      </c>
      <c r="E11825">
        <f>VLOOKUP(D11825,  base_salary!A:A, 1, FALSE)</f>
        <v>9153408497</v>
      </c>
      <c r="F11825">
        <f t="shared" si="368"/>
        <v>0</v>
      </c>
      <c r="G11825">
        <f t="shared" ca="1" si="369"/>
        <v>0</v>
      </c>
    </row>
    <row r="11826" spans="1:7" x14ac:dyDescent="0.25">
      <c r="A11826" t="s">
        <v>14134</v>
      </c>
      <c r="B11826" t="s">
        <v>2977</v>
      </c>
      <c r="C11826" s="4">
        <v>38733</v>
      </c>
      <c r="D11826">
        <v>4525743115</v>
      </c>
      <c r="E11826">
        <f>VLOOKUP(D11826,  base_salary!A:A, 1, FALSE)</f>
        <v>4525743115</v>
      </c>
      <c r="F11826">
        <f t="shared" si="368"/>
        <v>0</v>
      </c>
      <c r="G11826">
        <f t="shared" ca="1" si="369"/>
        <v>0</v>
      </c>
    </row>
    <row r="11827" spans="1:7" x14ac:dyDescent="0.25">
      <c r="A11827" t="s">
        <v>14135</v>
      </c>
      <c r="B11827" t="s">
        <v>2059</v>
      </c>
      <c r="C11827" s="4">
        <v>24001</v>
      </c>
      <c r="D11827">
        <v>6109997811</v>
      </c>
      <c r="E11827">
        <f>VLOOKUP(D11827,  base_salary!A:A, 1, FALSE)</f>
        <v>6109997811</v>
      </c>
      <c r="F11827">
        <f t="shared" si="368"/>
        <v>0</v>
      </c>
      <c r="G11827">
        <f t="shared" ca="1" si="369"/>
        <v>0</v>
      </c>
    </row>
    <row r="11828" spans="1:7" x14ac:dyDescent="0.25">
      <c r="A11828" t="s">
        <v>14136</v>
      </c>
      <c r="B11828" t="s">
        <v>2154</v>
      </c>
      <c r="C11828" s="4">
        <v>23765</v>
      </c>
      <c r="D11828">
        <v>1990335721</v>
      </c>
      <c r="E11828">
        <f>VLOOKUP(D11828,  base_salary!A:A, 1, FALSE)</f>
        <v>1990335721</v>
      </c>
      <c r="F11828">
        <f t="shared" si="368"/>
        <v>0</v>
      </c>
      <c r="G11828">
        <f t="shared" ca="1" si="369"/>
        <v>0</v>
      </c>
    </row>
    <row r="11829" spans="1:7" x14ac:dyDescent="0.25">
      <c r="A11829" t="s">
        <v>14137</v>
      </c>
      <c r="B11829" t="s">
        <v>2552</v>
      </c>
      <c r="C11829" s="4">
        <v>16619</v>
      </c>
      <c r="D11829">
        <v>7479962290</v>
      </c>
      <c r="E11829">
        <f>VLOOKUP(D11829,  base_salary!A:A, 1, FALSE)</f>
        <v>7479962290</v>
      </c>
      <c r="F11829">
        <f t="shared" si="368"/>
        <v>0</v>
      </c>
      <c r="G11829">
        <f t="shared" ca="1" si="369"/>
        <v>0</v>
      </c>
    </row>
    <row r="11830" spans="1:7" x14ac:dyDescent="0.25">
      <c r="A11830" t="s">
        <v>14138</v>
      </c>
      <c r="B11830" t="s">
        <v>2219</v>
      </c>
      <c r="C11830" s="4">
        <v>44070</v>
      </c>
      <c r="D11830">
        <v>1489889981</v>
      </c>
      <c r="E11830">
        <f>VLOOKUP(D11830,  base_salary!A:A, 1, FALSE)</f>
        <v>1489889981</v>
      </c>
      <c r="F11830">
        <f t="shared" si="368"/>
        <v>0</v>
      </c>
      <c r="G11830">
        <f t="shared" ca="1" si="369"/>
        <v>0</v>
      </c>
    </row>
    <row r="11831" spans="1:7" x14ac:dyDescent="0.25">
      <c r="A11831" t="s">
        <v>14139</v>
      </c>
      <c r="B11831" t="s">
        <v>2536</v>
      </c>
      <c r="C11831" s="4">
        <v>54013</v>
      </c>
      <c r="D11831">
        <v>3554301841</v>
      </c>
      <c r="E11831">
        <f>VLOOKUP(D11831,  base_salary!A:A, 1, FALSE)</f>
        <v>3554301841</v>
      </c>
      <c r="F11831">
        <f t="shared" si="368"/>
        <v>0</v>
      </c>
      <c r="G11831">
        <f t="shared" ca="1" si="369"/>
        <v>0</v>
      </c>
    </row>
    <row r="11832" spans="1:7" x14ac:dyDescent="0.25">
      <c r="A11832" t="s">
        <v>14140</v>
      </c>
      <c r="B11832" t="s">
        <v>2302</v>
      </c>
      <c r="C11832" s="4">
        <v>41147</v>
      </c>
      <c r="D11832">
        <v>6408517315</v>
      </c>
      <c r="E11832">
        <f>VLOOKUP(D11832,  base_salary!A:A, 1, FALSE)</f>
        <v>6408517315</v>
      </c>
      <c r="F11832">
        <f t="shared" si="368"/>
        <v>0</v>
      </c>
      <c r="G11832">
        <f t="shared" ca="1" si="369"/>
        <v>0</v>
      </c>
    </row>
    <row r="11833" spans="1:7" x14ac:dyDescent="0.25">
      <c r="A11833" t="s">
        <v>14141</v>
      </c>
      <c r="B11833" t="s">
        <v>2041</v>
      </c>
      <c r="C11833" s="4">
        <v>18919</v>
      </c>
      <c r="D11833">
        <v>9916787441</v>
      </c>
      <c r="E11833">
        <f>VLOOKUP(D11833,  base_salary!A:A, 1, FALSE)</f>
        <v>9916787441</v>
      </c>
      <c r="F11833">
        <f t="shared" si="368"/>
        <v>0</v>
      </c>
      <c r="G11833">
        <f t="shared" ca="1" si="369"/>
        <v>0</v>
      </c>
    </row>
    <row r="11834" spans="1:7" x14ac:dyDescent="0.25">
      <c r="A11834" t="s">
        <v>14142</v>
      </c>
      <c r="B11834" t="s">
        <v>1970</v>
      </c>
      <c r="C11834" s="4">
        <v>30095</v>
      </c>
      <c r="D11834">
        <v>244523738</v>
      </c>
      <c r="E11834">
        <f>VLOOKUP(D11834,  base_salary!A:A, 1, FALSE)</f>
        <v>244523738</v>
      </c>
      <c r="F11834">
        <f t="shared" si="368"/>
        <v>0</v>
      </c>
      <c r="G11834">
        <f t="shared" ca="1" si="369"/>
        <v>0</v>
      </c>
    </row>
    <row r="11835" spans="1:7" x14ac:dyDescent="0.25">
      <c r="A11835" t="s">
        <v>14143</v>
      </c>
      <c r="B11835" t="s">
        <v>2380</v>
      </c>
      <c r="C11835" s="4">
        <v>25299</v>
      </c>
      <c r="D11835">
        <v>8017115954</v>
      </c>
      <c r="E11835">
        <f>VLOOKUP(D11835,  base_salary!A:A, 1, FALSE)</f>
        <v>8017115954</v>
      </c>
      <c r="F11835">
        <f t="shared" si="368"/>
        <v>0</v>
      </c>
      <c r="G11835">
        <f t="shared" ca="1" si="369"/>
        <v>0</v>
      </c>
    </row>
    <row r="11836" spans="1:7" x14ac:dyDescent="0.25">
      <c r="A11836" t="s">
        <v>14144</v>
      </c>
      <c r="B11836" t="s">
        <v>2682</v>
      </c>
      <c r="C11836" s="4">
        <v>45676</v>
      </c>
      <c r="D11836">
        <v>3746690722</v>
      </c>
      <c r="E11836">
        <f>VLOOKUP(D11836,  base_salary!A:A, 1, FALSE)</f>
        <v>3746690722</v>
      </c>
      <c r="F11836">
        <f t="shared" si="368"/>
        <v>0</v>
      </c>
      <c r="G11836">
        <f t="shared" ca="1" si="369"/>
        <v>0</v>
      </c>
    </row>
    <row r="11837" spans="1:7" x14ac:dyDescent="0.25">
      <c r="A11837" t="s">
        <v>14145</v>
      </c>
      <c r="B11837" t="s">
        <v>3113</v>
      </c>
      <c r="C11837" s="4">
        <v>46258</v>
      </c>
      <c r="D11837">
        <v>819852252</v>
      </c>
      <c r="E11837">
        <f>VLOOKUP(D11837,  base_salary!A:A, 1, FALSE)</f>
        <v>819852252</v>
      </c>
      <c r="F11837">
        <f t="shared" si="368"/>
        <v>0</v>
      </c>
      <c r="G11837">
        <f t="shared" ca="1" si="369"/>
        <v>0</v>
      </c>
    </row>
    <row r="11838" spans="1:7" x14ac:dyDescent="0.25">
      <c r="A11838" t="s">
        <v>14146</v>
      </c>
      <c r="B11838" t="s">
        <v>2188</v>
      </c>
      <c r="C11838" s="4">
        <v>25534</v>
      </c>
      <c r="D11838">
        <v>5928086253</v>
      </c>
      <c r="E11838">
        <f>VLOOKUP(D11838,  base_salary!A:A, 1, FALSE)</f>
        <v>5928086253</v>
      </c>
      <c r="F11838">
        <f t="shared" si="368"/>
        <v>0</v>
      </c>
      <c r="G11838">
        <f t="shared" ca="1" si="369"/>
        <v>0</v>
      </c>
    </row>
    <row r="11839" spans="1:7" x14ac:dyDescent="0.25">
      <c r="A11839" t="s">
        <v>14147</v>
      </c>
      <c r="B11839" t="s">
        <v>2179</v>
      </c>
      <c r="C11839" s="4">
        <v>29422</v>
      </c>
      <c r="D11839">
        <v>2259282237</v>
      </c>
      <c r="E11839">
        <f>VLOOKUP(D11839,  base_salary!A:A, 1, FALSE)</f>
        <v>2259282237</v>
      </c>
      <c r="F11839">
        <f t="shared" si="368"/>
        <v>0</v>
      </c>
      <c r="G11839">
        <f t="shared" ca="1" si="369"/>
        <v>0</v>
      </c>
    </row>
    <row r="11840" spans="1:7" x14ac:dyDescent="0.25">
      <c r="A11840" t="s">
        <v>14148</v>
      </c>
      <c r="B11840" t="s">
        <v>3558</v>
      </c>
      <c r="C11840" s="4">
        <v>56059</v>
      </c>
      <c r="D11840">
        <v>7411705322</v>
      </c>
      <c r="E11840">
        <f>VLOOKUP(D11840,  base_salary!A:A, 1, FALSE)</f>
        <v>7411705322</v>
      </c>
      <c r="F11840">
        <f t="shared" si="368"/>
        <v>0</v>
      </c>
      <c r="G11840">
        <f t="shared" ca="1" si="369"/>
        <v>0</v>
      </c>
    </row>
    <row r="11841" spans="1:7" x14ac:dyDescent="0.25">
      <c r="A11841" t="s">
        <v>14149</v>
      </c>
      <c r="B11841" t="s">
        <v>2524</v>
      </c>
      <c r="C11841" s="4">
        <v>59024</v>
      </c>
      <c r="D11841">
        <v>5984294621</v>
      </c>
      <c r="E11841">
        <f>VLOOKUP(D11841,  base_salary!A:A, 1, FALSE)</f>
        <v>5984294621</v>
      </c>
      <c r="F11841">
        <f t="shared" si="368"/>
        <v>0</v>
      </c>
      <c r="G11841">
        <f t="shared" ca="1" si="369"/>
        <v>0</v>
      </c>
    </row>
    <row r="11842" spans="1:7" x14ac:dyDescent="0.25">
      <c r="A11842" t="s">
        <v>14150</v>
      </c>
      <c r="B11842" t="s">
        <v>1946</v>
      </c>
      <c r="C11842" s="4">
        <v>30922</v>
      </c>
      <c r="D11842">
        <v>7492341709</v>
      </c>
      <c r="E11842">
        <f>VLOOKUP(D11842,  base_salary!A:A, 1, FALSE)</f>
        <v>7492341709</v>
      </c>
      <c r="F11842">
        <f t="shared" si="368"/>
        <v>0</v>
      </c>
      <c r="G11842">
        <f t="shared" ca="1" si="369"/>
        <v>0</v>
      </c>
    </row>
    <row r="11843" spans="1:7" x14ac:dyDescent="0.25">
      <c r="A11843" t="s">
        <v>14151</v>
      </c>
      <c r="B11843" t="s">
        <v>3356</v>
      </c>
      <c r="C11843" s="4">
        <v>34952</v>
      </c>
      <c r="D11843">
        <v>1472093461</v>
      </c>
      <c r="E11843">
        <f>VLOOKUP(D11843,  base_salary!A:A, 1, FALSE)</f>
        <v>1472093461</v>
      </c>
      <c r="F11843">
        <f t="shared" ref="F11843:F11906" si="370">IF(ISERROR(E11843), 1, 0)</f>
        <v>0</v>
      </c>
      <c r="G11843">
        <f t="shared" ref="G11843:G11906" ca="1" si="371">SUM(G:G)</f>
        <v>0</v>
      </c>
    </row>
    <row r="11844" spans="1:7" x14ac:dyDescent="0.25">
      <c r="A11844" t="s">
        <v>14152</v>
      </c>
      <c r="B11844" t="s">
        <v>2439</v>
      </c>
      <c r="C11844" s="4">
        <v>53891</v>
      </c>
      <c r="D11844">
        <v>7233077789</v>
      </c>
      <c r="E11844">
        <f>VLOOKUP(D11844,  base_salary!A:A, 1, FALSE)</f>
        <v>7233077789</v>
      </c>
      <c r="F11844">
        <f t="shared" si="370"/>
        <v>0</v>
      </c>
      <c r="G11844">
        <f t="shared" ca="1" si="371"/>
        <v>0</v>
      </c>
    </row>
    <row r="11845" spans="1:7" x14ac:dyDescent="0.25">
      <c r="A11845" t="s">
        <v>14153</v>
      </c>
      <c r="B11845" t="s">
        <v>2101</v>
      </c>
      <c r="C11845" s="4">
        <v>44387</v>
      </c>
      <c r="D11845">
        <v>6183510505</v>
      </c>
      <c r="E11845">
        <f>VLOOKUP(D11845,  base_salary!A:A, 1, FALSE)</f>
        <v>6183510505</v>
      </c>
      <c r="F11845">
        <f t="shared" si="370"/>
        <v>0</v>
      </c>
      <c r="G11845">
        <f t="shared" ca="1" si="371"/>
        <v>0</v>
      </c>
    </row>
    <row r="11846" spans="1:7" x14ac:dyDescent="0.25">
      <c r="A11846" t="s">
        <v>14154</v>
      </c>
      <c r="B11846" t="s">
        <v>2670</v>
      </c>
      <c r="C11846" s="4">
        <v>27815</v>
      </c>
      <c r="D11846">
        <v>5460394635</v>
      </c>
      <c r="E11846">
        <f>VLOOKUP(D11846,  base_salary!A:A, 1, FALSE)</f>
        <v>5460394635</v>
      </c>
      <c r="F11846">
        <f t="shared" si="370"/>
        <v>0</v>
      </c>
      <c r="G11846">
        <f t="shared" ca="1" si="371"/>
        <v>0</v>
      </c>
    </row>
    <row r="11847" spans="1:7" x14ac:dyDescent="0.25">
      <c r="A11847" t="s">
        <v>14155</v>
      </c>
      <c r="B11847" t="s">
        <v>2617</v>
      </c>
      <c r="C11847" s="4">
        <v>17687</v>
      </c>
      <c r="D11847">
        <v>5511711233</v>
      </c>
      <c r="E11847">
        <f>VLOOKUP(D11847,  base_salary!A:A, 1, FALSE)</f>
        <v>5511711233</v>
      </c>
      <c r="F11847">
        <f t="shared" si="370"/>
        <v>0</v>
      </c>
      <c r="G11847">
        <f t="shared" ca="1" si="371"/>
        <v>0</v>
      </c>
    </row>
    <row r="11848" spans="1:7" x14ac:dyDescent="0.25">
      <c r="A11848" t="s">
        <v>14156</v>
      </c>
      <c r="B11848" t="s">
        <v>2316</v>
      </c>
      <c r="C11848" s="4">
        <v>42446</v>
      </c>
      <c r="D11848">
        <v>784224471</v>
      </c>
      <c r="E11848">
        <f>VLOOKUP(D11848,  base_salary!A:A, 1, FALSE)</f>
        <v>784224471</v>
      </c>
      <c r="F11848">
        <f t="shared" si="370"/>
        <v>0</v>
      </c>
      <c r="G11848">
        <f t="shared" ca="1" si="371"/>
        <v>0</v>
      </c>
    </row>
    <row r="11849" spans="1:7" x14ac:dyDescent="0.25">
      <c r="A11849" t="s">
        <v>14157</v>
      </c>
      <c r="B11849" t="s">
        <v>2378</v>
      </c>
      <c r="C11849" s="4">
        <v>58472</v>
      </c>
      <c r="D11849">
        <v>4409014943</v>
      </c>
      <c r="E11849">
        <f>VLOOKUP(D11849,  base_salary!A:A, 1, FALSE)</f>
        <v>4409014943</v>
      </c>
      <c r="F11849">
        <f t="shared" si="370"/>
        <v>0</v>
      </c>
      <c r="G11849">
        <f t="shared" ca="1" si="371"/>
        <v>0</v>
      </c>
    </row>
    <row r="11850" spans="1:7" x14ac:dyDescent="0.25">
      <c r="A11850" t="s">
        <v>14158</v>
      </c>
      <c r="B11850" t="s">
        <v>2374</v>
      </c>
      <c r="C11850" s="4">
        <v>49944</v>
      </c>
      <c r="D11850">
        <v>6819596901</v>
      </c>
      <c r="E11850">
        <f>VLOOKUP(D11850,  base_salary!A:A, 1, FALSE)</f>
        <v>6819596901</v>
      </c>
      <c r="F11850">
        <f t="shared" si="370"/>
        <v>0</v>
      </c>
      <c r="G11850">
        <f t="shared" ca="1" si="371"/>
        <v>0</v>
      </c>
    </row>
    <row r="11851" spans="1:7" x14ac:dyDescent="0.25">
      <c r="A11851" t="s">
        <v>14159</v>
      </c>
      <c r="B11851" t="s">
        <v>2439</v>
      </c>
      <c r="C11851" s="4">
        <v>29356</v>
      </c>
      <c r="D11851">
        <v>3379645060</v>
      </c>
      <c r="E11851">
        <f>VLOOKUP(D11851,  base_salary!A:A, 1, FALSE)</f>
        <v>3379645060</v>
      </c>
      <c r="F11851">
        <f t="shared" si="370"/>
        <v>0</v>
      </c>
      <c r="G11851">
        <f t="shared" ca="1" si="371"/>
        <v>0</v>
      </c>
    </row>
    <row r="11852" spans="1:7" x14ac:dyDescent="0.25">
      <c r="A11852" t="s">
        <v>14160</v>
      </c>
      <c r="B11852" t="s">
        <v>2179</v>
      </c>
      <c r="C11852" s="4">
        <v>29881</v>
      </c>
      <c r="D11852">
        <v>8238030943</v>
      </c>
      <c r="E11852">
        <f>VLOOKUP(D11852,  base_salary!A:A, 1, FALSE)</f>
        <v>8238030943</v>
      </c>
      <c r="F11852">
        <f t="shared" si="370"/>
        <v>0</v>
      </c>
      <c r="G11852">
        <f t="shared" ca="1" si="371"/>
        <v>0</v>
      </c>
    </row>
    <row r="11853" spans="1:7" x14ac:dyDescent="0.25">
      <c r="A11853" t="s">
        <v>14161</v>
      </c>
      <c r="B11853" t="s">
        <v>2251</v>
      </c>
      <c r="C11853" s="4">
        <v>45346</v>
      </c>
      <c r="D11853">
        <v>1918356416</v>
      </c>
      <c r="E11853">
        <f>VLOOKUP(D11853,  base_salary!A:A, 1, FALSE)</f>
        <v>1918356416</v>
      </c>
      <c r="F11853">
        <f t="shared" si="370"/>
        <v>0</v>
      </c>
      <c r="G11853">
        <f t="shared" ca="1" si="371"/>
        <v>0</v>
      </c>
    </row>
    <row r="11854" spans="1:7" x14ac:dyDescent="0.25">
      <c r="A11854" t="s">
        <v>14162</v>
      </c>
      <c r="B11854" t="s">
        <v>3873</v>
      </c>
      <c r="C11854" s="4">
        <v>44156</v>
      </c>
      <c r="D11854">
        <v>2561690342</v>
      </c>
      <c r="E11854">
        <f>VLOOKUP(D11854,  base_salary!A:A, 1, FALSE)</f>
        <v>2561690342</v>
      </c>
      <c r="F11854">
        <f t="shared" si="370"/>
        <v>0</v>
      </c>
      <c r="G11854">
        <f t="shared" ca="1" si="371"/>
        <v>0</v>
      </c>
    </row>
    <row r="11855" spans="1:7" x14ac:dyDescent="0.25">
      <c r="A11855" t="s">
        <v>14163</v>
      </c>
      <c r="B11855" t="s">
        <v>2409</v>
      </c>
      <c r="C11855" s="4">
        <v>30107</v>
      </c>
      <c r="D11855">
        <v>6436551115</v>
      </c>
      <c r="E11855">
        <f>VLOOKUP(D11855,  base_salary!A:A, 1, FALSE)</f>
        <v>6436551115</v>
      </c>
      <c r="F11855">
        <f t="shared" si="370"/>
        <v>0</v>
      </c>
      <c r="G11855">
        <f t="shared" ca="1" si="371"/>
        <v>0</v>
      </c>
    </row>
    <row r="11856" spans="1:7" x14ac:dyDescent="0.25">
      <c r="A11856" t="s">
        <v>14164</v>
      </c>
      <c r="B11856" t="s">
        <v>2290</v>
      </c>
      <c r="C11856" s="4">
        <v>38063</v>
      </c>
      <c r="D11856">
        <v>303831626</v>
      </c>
      <c r="E11856">
        <f>VLOOKUP(D11856,  base_salary!A:A, 1, FALSE)</f>
        <v>303831626</v>
      </c>
      <c r="F11856">
        <f t="shared" si="370"/>
        <v>0</v>
      </c>
      <c r="G11856">
        <f t="shared" ca="1" si="371"/>
        <v>0</v>
      </c>
    </row>
    <row r="11857" spans="1:7" x14ac:dyDescent="0.25">
      <c r="A11857" t="s">
        <v>14165</v>
      </c>
      <c r="B11857" t="s">
        <v>2316</v>
      </c>
      <c r="C11857" s="4">
        <v>56843</v>
      </c>
      <c r="D11857">
        <v>569240891</v>
      </c>
      <c r="E11857">
        <f>VLOOKUP(D11857,  base_salary!A:A, 1, FALSE)</f>
        <v>569240891</v>
      </c>
      <c r="F11857">
        <f t="shared" si="370"/>
        <v>0</v>
      </c>
      <c r="G11857">
        <f t="shared" ca="1" si="371"/>
        <v>0</v>
      </c>
    </row>
    <row r="11858" spans="1:7" x14ac:dyDescent="0.25">
      <c r="A11858" t="s">
        <v>14166</v>
      </c>
      <c r="B11858" t="s">
        <v>2350</v>
      </c>
      <c r="C11858" s="4">
        <v>44303</v>
      </c>
      <c r="D11858">
        <v>2158895349</v>
      </c>
      <c r="E11858">
        <f>VLOOKUP(D11858,  base_salary!A:A, 1, FALSE)</f>
        <v>2158895349</v>
      </c>
      <c r="F11858">
        <f t="shared" si="370"/>
        <v>0</v>
      </c>
      <c r="G11858">
        <f t="shared" ca="1" si="371"/>
        <v>0</v>
      </c>
    </row>
    <row r="11859" spans="1:7" x14ac:dyDescent="0.25">
      <c r="A11859" t="s">
        <v>14167</v>
      </c>
      <c r="B11859" t="s">
        <v>3873</v>
      </c>
      <c r="C11859" s="4">
        <v>14010</v>
      </c>
      <c r="D11859">
        <v>8346855079</v>
      </c>
      <c r="E11859">
        <f>VLOOKUP(D11859,  base_salary!A:A, 1, FALSE)</f>
        <v>8346855079</v>
      </c>
      <c r="F11859">
        <f t="shared" si="370"/>
        <v>0</v>
      </c>
      <c r="G11859">
        <f t="shared" ca="1" si="371"/>
        <v>0</v>
      </c>
    </row>
    <row r="11860" spans="1:7" x14ac:dyDescent="0.25">
      <c r="A11860" t="s">
        <v>14168</v>
      </c>
      <c r="B11860" t="s">
        <v>2468</v>
      </c>
      <c r="C11860" s="4">
        <v>27455</v>
      </c>
      <c r="D11860">
        <v>5629875752</v>
      </c>
      <c r="E11860">
        <f>VLOOKUP(D11860,  base_salary!A:A, 1, FALSE)</f>
        <v>5629875752</v>
      </c>
      <c r="F11860">
        <f t="shared" si="370"/>
        <v>0</v>
      </c>
      <c r="G11860">
        <f t="shared" ca="1" si="371"/>
        <v>0</v>
      </c>
    </row>
    <row r="11861" spans="1:7" x14ac:dyDescent="0.25">
      <c r="A11861" t="s">
        <v>14169</v>
      </c>
      <c r="B11861" t="s">
        <v>2135</v>
      </c>
      <c r="C11861" s="4">
        <v>29891</v>
      </c>
      <c r="D11861">
        <v>7039995972</v>
      </c>
      <c r="E11861">
        <f>VLOOKUP(D11861,  base_salary!A:A, 1, FALSE)</f>
        <v>7039995972</v>
      </c>
      <c r="F11861">
        <f t="shared" si="370"/>
        <v>0</v>
      </c>
      <c r="G11861">
        <f t="shared" ca="1" si="371"/>
        <v>0</v>
      </c>
    </row>
    <row r="11862" spans="1:7" x14ac:dyDescent="0.25">
      <c r="A11862" t="s">
        <v>14170</v>
      </c>
      <c r="B11862" t="s">
        <v>1982</v>
      </c>
      <c r="C11862" s="4">
        <v>46424</v>
      </c>
      <c r="D11862">
        <v>8895721314</v>
      </c>
      <c r="E11862">
        <f>VLOOKUP(D11862,  base_salary!A:A, 1, FALSE)</f>
        <v>8895721314</v>
      </c>
      <c r="F11862">
        <f t="shared" si="370"/>
        <v>0</v>
      </c>
      <c r="G11862">
        <f t="shared" ca="1" si="371"/>
        <v>0</v>
      </c>
    </row>
    <row r="11863" spans="1:7" x14ac:dyDescent="0.25">
      <c r="A11863" t="s">
        <v>14171</v>
      </c>
      <c r="B11863" t="s">
        <v>2468</v>
      </c>
      <c r="C11863" s="4">
        <v>32156</v>
      </c>
      <c r="D11863">
        <v>784224471</v>
      </c>
      <c r="E11863">
        <f>VLOOKUP(D11863,  base_salary!A:A, 1, FALSE)</f>
        <v>784224471</v>
      </c>
      <c r="F11863">
        <f t="shared" si="370"/>
        <v>0</v>
      </c>
      <c r="G11863">
        <f t="shared" ca="1" si="371"/>
        <v>0</v>
      </c>
    </row>
    <row r="11864" spans="1:7" x14ac:dyDescent="0.25">
      <c r="A11864" t="s">
        <v>14172</v>
      </c>
      <c r="B11864" t="s">
        <v>2300</v>
      </c>
      <c r="C11864" s="4">
        <v>42927</v>
      </c>
      <c r="D11864">
        <v>8692509450</v>
      </c>
      <c r="E11864">
        <f>VLOOKUP(D11864,  base_salary!A:A, 1, FALSE)</f>
        <v>8692509450</v>
      </c>
      <c r="F11864">
        <f t="shared" si="370"/>
        <v>0</v>
      </c>
      <c r="G11864">
        <f t="shared" ca="1" si="371"/>
        <v>0</v>
      </c>
    </row>
    <row r="11865" spans="1:7" x14ac:dyDescent="0.25">
      <c r="A11865" t="s">
        <v>14173</v>
      </c>
      <c r="B11865" t="s">
        <v>2383</v>
      </c>
      <c r="C11865" s="4">
        <v>49325</v>
      </c>
      <c r="D11865">
        <v>8162941088</v>
      </c>
      <c r="E11865">
        <f>VLOOKUP(D11865,  base_salary!A:A, 1, FALSE)</f>
        <v>8162941088</v>
      </c>
      <c r="F11865">
        <f t="shared" si="370"/>
        <v>0</v>
      </c>
      <c r="G11865">
        <f t="shared" ca="1" si="371"/>
        <v>0</v>
      </c>
    </row>
    <row r="11866" spans="1:7" x14ac:dyDescent="0.25">
      <c r="A11866" t="s">
        <v>14174</v>
      </c>
      <c r="B11866" t="s">
        <v>2665</v>
      </c>
      <c r="C11866" s="4">
        <v>34514</v>
      </c>
      <c r="D11866">
        <v>8858733592</v>
      </c>
      <c r="E11866">
        <f>VLOOKUP(D11866,  base_salary!A:A, 1, FALSE)</f>
        <v>8858733592</v>
      </c>
      <c r="F11866">
        <f t="shared" si="370"/>
        <v>0</v>
      </c>
      <c r="G11866">
        <f t="shared" ca="1" si="371"/>
        <v>0</v>
      </c>
    </row>
    <row r="11867" spans="1:7" x14ac:dyDescent="0.25">
      <c r="A11867" t="s">
        <v>14175</v>
      </c>
      <c r="B11867" t="s">
        <v>2345</v>
      </c>
      <c r="C11867" s="4">
        <v>26615</v>
      </c>
      <c r="D11867">
        <v>7961231404</v>
      </c>
      <c r="E11867">
        <f>VLOOKUP(D11867,  base_salary!A:A, 1, FALSE)</f>
        <v>7961231404</v>
      </c>
      <c r="F11867">
        <f t="shared" si="370"/>
        <v>0</v>
      </c>
      <c r="G11867">
        <f t="shared" ca="1" si="371"/>
        <v>0</v>
      </c>
    </row>
    <row r="11868" spans="1:7" x14ac:dyDescent="0.25">
      <c r="A11868" t="s">
        <v>14176</v>
      </c>
      <c r="B11868" t="s">
        <v>2583</v>
      </c>
      <c r="C11868" s="4">
        <v>21793</v>
      </c>
      <c r="D11868">
        <v>4269946768</v>
      </c>
      <c r="E11868">
        <f>VLOOKUP(D11868,  base_salary!A:A, 1, FALSE)</f>
        <v>4269946768</v>
      </c>
      <c r="F11868">
        <f t="shared" si="370"/>
        <v>0</v>
      </c>
      <c r="G11868">
        <f t="shared" ca="1" si="371"/>
        <v>0</v>
      </c>
    </row>
    <row r="11869" spans="1:7" x14ac:dyDescent="0.25">
      <c r="A11869" t="s">
        <v>14177</v>
      </c>
      <c r="B11869" t="s">
        <v>2920</v>
      </c>
      <c r="C11869" s="4">
        <v>54517</v>
      </c>
      <c r="D11869">
        <v>515647594</v>
      </c>
      <c r="E11869">
        <f>VLOOKUP(D11869,  base_salary!A:A, 1, FALSE)</f>
        <v>515647594</v>
      </c>
      <c r="F11869">
        <f t="shared" si="370"/>
        <v>0</v>
      </c>
      <c r="G11869">
        <f t="shared" ca="1" si="371"/>
        <v>0</v>
      </c>
    </row>
    <row r="11870" spans="1:7" x14ac:dyDescent="0.25">
      <c r="A11870" t="s">
        <v>14178</v>
      </c>
      <c r="B11870" t="s">
        <v>4864</v>
      </c>
      <c r="C11870" s="4">
        <v>34133</v>
      </c>
      <c r="D11870">
        <v>1545110042</v>
      </c>
      <c r="E11870">
        <f>VLOOKUP(D11870,  base_salary!A:A, 1, FALSE)</f>
        <v>1545110042</v>
      </c>
      <c r="F11870">
        <f t="shared" si="370"/>
        <v>0</v>
      </c>
      <c r="G11870">
        <f t="shared" ca="1" si="371"/>
        <v>0</v>
      </c>
    </row>
    <row r="11871" spans="1:7" x14ac:dyDescent="0.25">
      <c r="A11871" t="s">
        <v>14179</v>
      </c>
      <c r="B11871" t="s">
        <v>2380</v>
      </c>
      <c r="C11871" s="4">
        <v>40508</v>
      </c>
      <c r="D11871">
        <v>7243767311</v>
      </c>
      <c r="E11871">
        <f>VLOOKUP(D11871,  base_salary!A:A, 1, FALSE)</f>
        <v>7243767311</v>
      </c>
      <c r="F11871">
        <f t="shared" si="370"/>
        <v>0</v>
      </c>
      <c r="G11871">
        <f t="shared" ca="1" si="371"/>
        <v>0</v>
      </c>
    </row>
    <row r="11872" spans="1:7" x14ac:dyDescent="0.25">
      <c r="A11872" t="s">
        <v>14180</v>
      </c>
      <c r="B11872" t="s">
        <v>2075</v>
      </c>
      <c r="C11872" s="4">
        <v>42404</v>
      </c>
      <c r="D11872">
        <v>4075444457</v>
      </c>
      <c r="E11872">
        <f>VLOOKUP(D11872,  base_salary!A:A, 1, FALSE)</f>
        <v>4075444457</v>
      </c>
      <c r="F11872">
        <f t="shared" si="370"/>
        <v>0</v>
      </c>
      <c r="G11872">
        <f t="shared" ca="1" si="371"/>
        <v>0</v>
      </c>
    </row>
    <row r="11873" spans="1:7" x14ac:dyDescent="0.25">
      <c r="A11873" t="s">
        <v>14181</v>
      </c>
      <c r="B11873" t="s">
        <v>2018</v>
      </c>
      <c r="C11873" s="4">
        <v>26741</v>
      </c>
      <c r="D11873">
        <v>8128449354</v>
      </c>
      <c r="E11873">
        <f>VLOOKUP(D11873,  base_salary!A:A, 1, FALSE)</f>
        <v>8128449354</v>
      </c>
      <c r="F11873">
        <f t="shared" si="370"/>
        <v>0</v>
      </c>
      <c r="G11873">
        <f t="shared" ca="1" si="371"/>
        <v>0</v>
      </c>
    </row>
    <row r="11874" spans="1:7" x14ac:dyDescent="0.25">
      <c r="A11874" t="s">
        <v>14182</v>
      </c>
      <c r="B11874" t="s">
        <v>2083</v>
      </c>
      <c r="C11874" s="4">
        <v>27671</v>
      </c>
      <c r="D11874">
        <v>509393462</v>
      </c>
      <c r="E11874">
        <f>VLOOKUP(D11874,  base_salary!A:A, 1, FALSE)</f>
        <v>509393462</v>
      </c>
      <c r="F11874">
        <f t="shared" si="370"/>
        <v>0</v>
      </c>
      <c r="G11874">
        <f t="shared" ca="1" si="371"/>
        <v>0</v>
      </c>
    </row>
    <row r="11875" spans="1:7" x14ac:dyDescent="0.25">
      <c r="A11875" t="s">
        <v>14183</v>
      </c>
      <c r="B11875" t="s">
        <v>3487</v>
      </c>
      <c r="C11875" s="4">
        <v>52081</v>
      </c>
      <c r="D11875">
        <v>2408183758</v>
      </c>
      <c r="E11875">
        <f>VLOOKUP(D11875,  base_salary!A:A, 1, FALSE)</f>
        <v>2408183758</v>
      </c>
      <c r="F11875">
        <f t="shared" si="370"/>
        <v>0</v>
      </c>
      <c r="G11875">
        <f t="shared" ca="1" si="371"/>
        <v>0</v>
      </c>
    </row>
    <row r="11876" spans="1:7" x14ac:dyDescent="0.25">
      <c r="A11876" t="s">
        <v>14184</v>
      </c>
      <c r="B11876" t="s">
        <v>2008</v>
      </c>
      <c r="C11876" s="4">
        <v>33762</v>
      </c>
      <c r="D11876">
        <v>4453315724</v>
      </c>
      <c r="E11876">
        <f>VLOOKUP(D11876,  base_salary!A:A, 1, FALSE)</f>
        <v>4453315724</v>
      </c>
      <c r="F11876">
        <f t="shared" si="370"/>
        <v>0</v>
      </c>
      <c r="G11876">
        <f t="shared" ca="1" si="371"/>
        <v>0</v>
      </c>
    </row>
    <row r="11877" spans="1:7" x14ac:dyDescent="0.25">
      <c r="A11877" t="s">
        <v>14185</v>
      </c>
      <c r="B11877" t="s">
        <v>2004</v>
      </c>
      <c r="C11877" s="4">
        <v>35007</v>
      </c>
      <c r="D11877">
        <v>2074776004</v>
      </c>
      <c r="E11877">
        <f>VLOOKUP(D11877,  base_salary!A:A, 1, FALSE)</f>
        <v>2074776004</v>
      </c>
      <c r="F11877">
        <f t="shared" si="370"/>
        <v>0</v>
      </c>
      <c r="G11877">
        <f t="shared" ca="1" si="371"/>
        <v>0</v>
      </c>
    </row>
    <row r="11878" spans="1:7" x14ac:dyDescent="0.25">
      <c r="A11878" t="s">
        <v>14186</v>
      </c>
      <c r="B11878" t="s">
        <v>1993</v>
      </c>
      <c r="C11878" s="4">
        <v>35645</v>
      </c>
      <c r="D11878">
        <v>532074068</v>
      </c>
      <c r="E11878">
        <f>VLOOKUP(D11878,  base_salary!A:A, 1, FALSE)</f>
        <v>532074068</v>
      </c>
      <c r="F11878">
        <f t="shared" si="370"/>
        <v>0</v>
      </c>
      <c r="G11878">
        <f t="shared" ca="1" si="371"/>
        <v>0</v>
      </c>
    </row>
    <row r="11879" spans="1:7" x14ac:dyDescent="0.25">
      <c r="A11879" t="s">
        <v>14187</v>
      </c>
      <c r="B11879" t="s">
        <v>2419</v>
      </c>
      <c r="C11879" s="4">
        <v>15935</v>
      </c>
      <c r="D11879">
        <v>893122882</v>
      </c>
      <c r="E11879">
        <f>VLOOKUP(D11879,  base_salary!A:A, 1, FALSE)</f>
        <v>893122882</v>
      </c>
      <c r="F11879">
        <f t="shared" si="370"/>
        <v>0</v>
      </c>
      <c r="G11879">
        <f t="shared" ca="1" si="371"/>
        <v>0</v>
      </c>
    </row>
    <row r="11880" spans="1:7" x14ac:dyDescent="0.25">
      <c r="A11880" t="s">
        <v>14188</v>
      </c>
      <c r="B11880" t="s">
        <v>2691</v>
      </c>
      <c r="C11880" s="4">
        <v>59658</v>
      </c>
      <c r="D11880">
        <v>5623178685</v>
      </c>
      <c r="E11880">
        <f>VLOOKUP(D11880,  base_salary!A:A, 1, FALSE)</f>
        <v>5623178685</v>
      </c>
      <c r="F11880">
        <f t="shared" si="370"/>
        <v>0</v>
      </c>
      <c r="G11880">
        <f t="shared" ca="1" si="371"/>
        <v>0</v>
      </c>
    </row>
    <row r="11881" spans="1:7" x14ac:dyDescent="0.25">
      <c r="A11881" t="s">
        <v>14189</v>
      </c>
      <c r="B11881" t="s">
        <v>2797</v>
      </c>
      <c r="C11881" s="4">
        <v>55062</v>
      </c>
      <c r="D11881">
        <v>8971738782</v>
      </c>
      <c r="E11881">
        <f>VLOOKUP(D11881,  base_salary!A:A, 1, FALSE)</f>
        <v>8971738782</v>
      </c>
      <c r="F11881">
        <f t="shared" si="370"/>
        <v>0</v>
      </c>
      <c r="G11881">
        <f t="shared" ca="1" si="371"/>
        <v>0</v>
      </c>
    </row>
    <row r="11882" spans="1:7" x14ac:dyDescent="0.25">
      <c r="A11882" t="s">
        <v>14190</v>
      </c>
      <c r="B11882" t="s">
        <v>2203</v>
      </c>
      <c r="C11882" s="4">
        <v>43147</v>
      </c>
      <c r="D11882">
        <v>769312748</v>
      </c>
      <c r="E11882">
        <f>VLOOKUP(D11882,  base_salary!A:A, 1, FALSE)</f>
        <v>769312748</v>
      </c>
      <c r="F11882">
        <f t="shared" si="370"/>
        <v>0</v>
      </c>
      <c r="G11882">
        <f t="shared" ca="1" si="371"/>
        <v>0</v>
      </c>
    </row>
    <row r="11883" spans="1:7" x14ac:dyDescent="0.25">
      <c r="A11883" t="s">
        <v>14191</v>
      </c>
      <c r="B11883" t="s">
        <v>2802</v>
      </c>
      <c r="C11883" s="4">
        <v>13035</v>
      </c>
      <c r="D11883">
        <v>6380488901</v>
      </c>
      <c r="E11883">
        <f>VLOOKUP(D11883,  base_salary!A:A, 1, FALSE)</f>
        <v>6380488901</v>
      </c>
      <c r="F11883">
        <f t="shared" si="370"/>
        <v>0</v>
      </c>
      <c r="G11883">
        <f t="shared" ca="1" si="371"/>
        <v>0</v>
      </c>
    </row>
    <row r="11884" spans="1:7" x14ac:dyDescent="0.25">
      <c r="A11884" t="s">
        <v>14192</v>
      </c>
      <c r="B11884" t="s">
        <v>3044</v>
      </c>
      <c r="C11884" s="4">
        <v>26736</v>
      </c>
      <c r="D11884">
        <v>4579641655</v>
      </c>
      <c r="E11884">
        <f>VLOOKUP(D11884,  base_salary!A:A, 1, FALSE)</f>
        <v>4579641655</v>
      </c>
      <c r="F11884">
        <f t="shared" si="370"/>
        <v>0</v>
      </c>
      <c r="G11884">
        <f t="shared" ca="1" si="371"/>
        <v>0</v>
      </c>
    </row>
    <row r="11885" spans="1:7" x14ac:dyDescent="0.25">
      <c r="A11885" t="s">
        <v>14193</v>
      </c>
      <c r="B11885" t="s">
        <v>2073</v>
      </c>
      <c r="C11885" s="4">
        <v>16125</v>
      </c>
      <c r="D11885">
        <v>17898579</v>
      </c>
      <c r="E11885">
        <f>VLOOKUP(D11885,  base_salary!A:A, 1, FALSE)</f>
        <v>17898579</v>
      </c>
      <c r="F11885">
        <f t="shared" si="370"/>
        <v>0</v>
      </c>
      <c r="G11885">
        <f t="shared" ca="1" si="371"/>
        <v>0</v>
      </c>
    </row>
    <row r="11886" spans="1:7" x14ac:dyDescent="0.25">
      <c r="A11886" t="s">
        <v>14194</v>
      </c>
      <c r="B11886" t="s">
        <v>3369</v>
      </c>
      <c r="C11886" s="4">
        <v>30432</v>
      </c>
      <c r="D11886">
        <v>9267164694</v>
      </c>
      <c r="E11886">
        <f>VLOOKUP(D11886,  base_salary!A:A, 1, FALSE)</f>
        <v>9267164694</v>
      </c>
      <c r="F11886">
        <f t="shared" si="370"/>
        <v>0</v>
      </c>
      <c r="G11886">
        <f t="shared" ca="1" si="371"/>
        <v>0</v>
      </c>
    </row>
    <row r="11887" spans="1:7" x14ac:dyDescent="0.25">
      <c r="A11887" t="s">
        <v>14195</v>
      </c>
      <c r="B11887" t="s">
        <v>3126</v>
      </c>
      <c r="C11887" s="4">
        <v>22273</v>
      </c>
      <c r="D11887">
        <v>4223282808</v>
      </c>
      <c r="E11887">
        <f>VLOOKUP(D11887,  base_salary!A:A, 1, FALSE)</f>
        <v>4223282808</v>
      </c>
      <c r="F11887">
        <f t="shared" si="370"/>
        <v>0</v>
      </c>
      <c r="G11887">
        <f t="shared" ca="1" si="371"/>
        <v>0</v>
      </c>
    </row>
    <row r="11888" spans="1:7" x14ac:dyDescent="0.25">
      <c r="A11888" t="s">
        <v>14196</v>
      </c>
      <c r="B11888" t="s">
        <v>3915</v>
      </c>
      <c r="C11888" s="4">
        <v>14854</v>
      </c>
      <c r="D11888">
        <v>8127128031</v>
      </c>
      <c r="E11888">
        <f>VLOOKUP(D11888,  base_salary!A:A, 1, FALSE)</f>
        <v>8127128031</v>
      </c>
      <c r="F11888">
        <f t="shared" si="370"/>
        <v>0</v>
      </c>
      <c r="G11888">
        <f t="shared" ca="1" si="371"/>
        <v>0</v>
      </c>
    </row>
    <row r="11889" spans="1:7" x14ac:dyDescent="0.25">
      <c r="A11889" t="s">
        <v>14197</v>
      </c>
      <c r="B11889" t="s">
        <v>2519</v>
      </c>
      <c r="C11889" s="4">
        <v>50242</v>
      </c>
      <c r="D11889">
        <v>9229113786</v>
      </c>
      <c r="E11889">
        <f>VLOOKUP(D11889,  base_salary!A:A, 1, FALSE)</f>
        <v>9229113786</v>
      </c>
      <c r="F11889">
        <f t="shared" si="370"/>
        <v>0</v>
      </c>
      <c r="G11889">
        <f t="shared" ca="1" si="371"/>
        <v>0</v>
      </c>
    </row>
    <row r="11890" spans="1:7" x14ac:dyDescent="0.25">
      <c r="A11890" t="s">
        <v>14198</v>
      </c>
      <c r="B11890" t="s">
        <v>2264</v>
      </c>
      <c r="C11890" s="4">
        <v>47043</v>
      </c>
      <c r="D11890">
        <v>1263903657</v>
      </c>
      <c r="E11890">
        <f>VLOOKUP(D11890,  base_salary!A:A, 1, FALSE)</f>
        <v>1263903657</v>
      </c>
      <c r="F11890">
        <f t="shared" si="370"/>
        <v>0</v>
      </c>
      <c r="G11890">
        <f t="shared" ca="1" si="371"/>
        <v>0</v>
      </c>
    </row>
    <row r="11891" spans="1:7" x14ac:dyDescent="0.25">
      <c r="A11891" t="s">
        <v>14199</v>
      </c>
      <c r="B11891" t="s">
        <v>2016</v>
      </c>
      <c r="C11891" s="4">
        <v>47544</v>
      </c>
      <c r="D11891">
        <v>5519420165</v>
      </c>
      <c r="E11891">
        <f>VLOOKUP(D11891,  base_salary!A:A, 1, FALSE)</f>
        <v>5519420165</v>
      </c>
      <c r="F11891">
        <f t="shared" si="370"/>
        <v>0</v>
      </c>
      <c r="G11891">
        <f t="shared" ca="1" si="371"/>
        <v>0</v>
      </c>
    </row>
    <row r="11892" spans="1:7" x14ac:dyDescent="0.25">
      <c r="A11892" t="s">
        <v>14200</v>
      </c>
      <c r="B11892" t="s">
        <v>2219</v>
      </c>
      <c r="C11892" s="4">
        <v>12164</v>
      </c>
      <c r="D11892">
        <v>2066028762</v>
      </c>
      <c r="E11892">
        <f>VLOOKUP(D11892,  base_salary!A:A, 1, FALSE)</f>
        <v>2066028762</v>
      </c>
      <c r="F11892">
        <f t="shared" si="370"/>
        <v>0</v>
      </c>
      <c r="G11892">
        <f t="shared" ca="1" si="371"/>
        <v>0</v>
      </c>
    </row>
    <row r="11893" spans="1:7" x14ac:dyDescent="0.25">
      <c r="A11893" t="s">
        <v>14201</v>
      </c>
      <c r="B11893" t="s">
        <v>3785</v>
      </c>
      <c r="C11893" s="4">
        <v>17137</v>
      </c>
      <c r="D11893">
        <v>4967603564</v>
      </c>
      <c r="E11893">
        <f>VLOOKUP(D11893,  base_salary!A:A, 1, FALSE)</f>
        <v>4967603564</v>
      </c>
      <c r="F11893">
        <f t="shared" si="370"/>
        <v>0</v>
      </c>
      <c r="G11893">
        <f t="shared" ca="1" si="371"/>
        <v>0</v>
      </c>
    </row>
    <row r="11894" spans="1:7" x14ac:dyDescent="0.25">
      <c r="A11894" t="s">
        <v>14202</v>
      </c>
      <c r="B11894" t="s">
        <v>3886</v>
      </c>
      <c r="C11894" s="4">
        <v>17717</v>
      </c>
      <c r="D11894">
        <v>6109997811</v>
      </c>
      <c r="E11894">
        <f>VLOOKUP(D11894,  base_salary!A:A, 1, FALSE)</f>
        <v>6109997811</v>
      </c>
      <c r="F11894">
        <f t="shared" si="370"/>
        <v>0</v>
      </c>
      <c r="G11894">
        <f t="shared" ca="1" si="371"/>
        <v>0</v>
      </c>
    </row>
    <row r="11895" spans="1:7" x14ac:dyDescent="0.25">
      <c r="A11895" t="s">
        <v>14203</v>
      </c>
      <c r="B11895" t="s">
        <v>1934</v>
      </c>
      <c r="C11895" s="4">
        <v>13402</v>
      </c>
      <c r="D11895">
        <v>2607689635</v>
      </c>
      <c r="E11895">
        <f>VLOOKUP(D11895,  base_salary!A:A, 1, FALSE)</f>
        <v>2607689635</v>
      </c>
      <c r="F11895">
        <f t="shared" si="370"/>
        <v>0</v>
      </c>
      <c r="G11895">
        <f t="shared" ca="1" si="371"/>
        <v>0</v>
      </c>
    </row>
    <row r="11896" spans="1:7" x14ac:dyDescent="0.25">
      <c r="A11896" t="s">
        <v>14204</v>
      </c>
      <c r="B11896" t="s">
        <v>2401</v>
      </c>
      <c r="C11896" s="4">
        <v>16729</v>
      </c>
      <c r="D11896">
        <v>813832926</v>
      </c>
      <c r="E11896">
        <f>VLOOKUP(D11896,  base_salary!A:A, 1, FALSE)</f>
        <v>813832926</v>
      </c>
      <c r="F11896">
        <f t="shared" si="370"/>
        <v>0</v>
      </c>
      <c r="G11896">
        <f t="shared" ca="1" si="371"/>
        <v>0</v>
      </c>
    </row>
    <row r="11897" spans="1:7" x14ac:dyDescent="0.25">
      <c r="A11897" t="s">
        <v>14205</v>
      </c>
      <c r="B11897" t="s">
        <v>2170</v>
      </c>
      <c r="C11897" s="4">
        <v>13659</v>
      </c>
      <c r="D11897">
        <v>8481632066</v>
      </c>
      <c r="E11897">
        <f>VLOOKUP(D11897,  base_salary!A:A, 1, FALSE)</f>
        <v>8481632066</v>
      </c>
      <c r="F11897">
        <f t="shared" si="370"/>
        <v>0</v>
      </c>
      <c r="G11897">
        <f t="shared" ca="1" si="371"/>
        <v>0</v>
      </c>
    </row>
    <row r="11898" spans="1:7" x14ac:dyDescent="0.25">
      <c r="A11898" t="s">
        <v>14206</v>
      </c>
      <c r="B11898" t="s">
        <v>2896</v>
      </c>
      <c r="C11898" s="4">
        <v>38866</v>
      </c>
      <c r="D11898">
        <v>1268934771</v>
      </c>
      <c r="E11898">
        <f>VLOOKUP(D11898,  base_salary!A:A, 1, FALSE)</f>
        <v>1268934771</v>
      </c>
      <c r="F11898">
        <f t="shared" si="370"/>
        <v>0</v>
      </c>
      <c r="G11898">
        <f t="shared" ca="1" si="371"/>
        <v>0</v>
      </c>
    </row>
    <row r="11899" spans="1:7" x14ac:dyDescent="0.25">
      <c r="A11899" t="s">
        <v>14207</v>
      </c>
      <c r="B11899" t="s">
        <v>3243</v>
      </c>
      <c r="C11899" s="4">
        <v>35864</v>
      </c>
      <c r="D11899">
        <v>8302317314</v>
      </c>
      <c r="E11899">
        <f>VLOOKUP(D11899,  base_salary!A:A, 1, FALSE)</f>
        <v>8302317314</v>
      </c>
      <c r="F11899">
        <f t="shared" si="370"/>
        <v>0</v>
      </c>
      <c r="G11899">
        <f t="shared" ca="1" si="371"/>
        <v>0</v>
      </c>
    </row>
    <row r="11900" spans="1:7" x14ac:dyDescent="0.25">
      <c r="A11900" t="s">
        <v>14208</v>
      </c>
      <c r="B11900" t="s">
        <v>2533</v>
      </c>
      <c r="C11900" s="4">
        <v>56745</v>
      </c>
      <c r="D11900">
        <v>4192443678</v>
      </c>
      <c r="E11900">
        <f>VLOOKUP(D11900,  base_salary!A:A, 1, FALSE)</f>
        <v>4192443678</v>
      </c>
      <c r="F11900">
        <f t="shared" si="370"/>
        <v>0</v>
      </c>
      <c r="G11900">
        <f t="shared" ca="1" si="371"/>
        <v>0</v>
      </c>
    </row>
    <row r="11901" spans="1:7" x14ac:dyDescent="0.25">
      <c r="A11901" t="s">
        <v>14209</v>
      </c>
      <c r="B11901" t="s">
        <v>2380</v>
      </c>
      <c r="C11901" s="4">
        <v>54526</v>
      </c>
      <c r="D11901">
        <v>1469328364</v>
      </c>
      <c r="E11901">
        <f>VLOOKUP(D11901,  base_salary!A:A, 1, FALSE)</f>
        <v>1469328364</v>
      </c>
      <c r="F11901">
        <f t="shared" si="370"/>
        <v>0</v>
      </c>
      <c r="G11901">
        <f t="shared" ca="1" si="371"/>
        <v>0</v>
      </c>
    </row>
    <row r="11902" spans="1:7" x14ac:dyDescent="0.25">
      <c r="A11902" t="s">
        <v>14210</v>
      </c>
      <c r="B11902" t="s">
        <v>2057</v>
      </c>
      <c r="C11902" s="4">
        <v>14226</v>
      </c>
      <c r="D11902">
        <v>7596173217</v>
      </c>
      <c r="E11902">
        <f>VLOOKUP(D11902,  base_salary!A:A, 1, FALSE)</f>
        <v>7596173217</v>
      </c>
      <c r="F11902">
        <f t="shared" si="370"/>
        <v>0</v>
      </c>
      <c r="G11902">
        <f t="shared" ca="1" si="371"/>
        <v>0</v>
      </c>
    </row>
    <row r="11903" spans="1:7" x14ac:dyDescent="0.25">
      <c r="A11903" t="s">
        <v>14211</v>
      </c>
      <c r="B11903" t="s">
        <v>2380</v>
      </c>
      <c r="C11903" s="4">
        <v>34751</v>
      </c>
      <c r="D11903">
        <v>9412192312</v>
      </c>
      <c r="E11903">
        <f>VLOOKUP(D11903,  base_salary!A:A, 1, FALSE)</f>
        <v>9412192312</v>
      </c>
      <c r="F11903">
        <f t="shared" si="370"/>
        <v>0</v>
      </c>
      <c r="G11903">
        <f t="shared" ca="1" si="371"/>
        <v>0</v>
      </c>
    </row>
    <row r="11904" spans="1:7" x14ac:dyDescent="0.25">
      <c r="A11904" t="s">
        <v>14212</v>
      </c>
      <c r="B11904" t="s">
        <v>2158</v>
      </c>
      <c r="C11904" s="4">
        <v>46702</v>
      </c>
      <c r="D11904">
        <v>6695538166</v>
      </c>
      <c r="E11904">
        <f>VLOOKUP(D11904,  base_salary!A:A, 1, FALSE)</f>
        <v>6695538166</v>
      </c>
      <c r="F11904">
        <f t="shared" si="370"/>
        <v>0</v>
      </c>
      <c r="G11904">
        <f t="shared" ca="1" si="371"/>
        <v>0</v>
      </c>
    </row>
    <row r="11905" spans="1:7" x14ac:dyDescent="0.25">
      <c r="A11905" t="s">
        <v>14213</v>
      </c>
      <c r="B11905" t="s">
        <v>2199</v>
      </c>
      <c r="C11905" s="4">
        <v>25913</v>
      </c>
      <c r="D11905">
        <v>4076701275</v>
      </c>
      <c r="E11905">
        <f>VLOOKUP(D11905,  base_salary!A:A, 1, FALSE)</f>
        <v>4076701275</v>
      </c>
      <c r="F11905">
        <f t="shared" si="370"/>
        <v>0</v>
      </c>
      <c r="G11905">
        <f t="shared" ca="1" si="371"/>
        <v>0</v>
      </c>
    </row>
    <row r="11906" spans="1:7" x14ac:dyDescent="0.25">
      <c r="A11906" t="s">
        <v>14214</v>
      </c>
      <c r="B11906" t="s">
        <v>3108</v>
      </c>
      <c r="C11906" s="4">
        <v>58090</v>
      </c>
      <c r="D11906">
        <v>3738218785</v>
      </c>
      <c r="E11906">
        <f>VLOOKUP(D11906,  base_salary!A:A, 1, FALSE)</f>
        <v>3738218785</v>
      </c>
      <c r="F11906">
        <f t="shared" si="370"/>
        <v>0</v>
      </c>
      <c r="G11906">
        <f t="shared" ca="1" si="371"/>
        <v>0</v>
      </c>
    </row>
    <row r="11907" spans="1:7" x14ac:dyDescent="0.25">
      <c r="A11907" t="s">
        <v>14215</v>
      </c>
      <c r="B11907" t="s">
        <v>2687</v>
      </c>
      <c r="C11907" s="4">
        <v>28119</v>
      </c>
      <c r="D11907">
        <v>4409014943</v>
      </c>
      <c r="E11907">
        <f>VLOOKUP(D11907,  base_salary!A:A, 1, FALSE)</f>
        <v>4409014943</v>
      </c>
      <c r="F11907">
        <f t="shared" ref="F11907:F11970" si="372">IF(ISERROR(E11907), 1, 0)</f>
        <v>0</v>
      </c>
      <c r="G11907">
        <f t="shared" ref="G11907:G11970" ca="1" si="373">SUM(G:G)</f>
        <v>0</v>
      </c>
    </row>
    <row r="11908" spans="1:7" x14ac:dyDescent="0.25">
      <c r="A11908" t="s">
        <v>14216</v>
      </c>
      <c r="B11908" t="s">
        <v>2032</v>
      </c>
      <c r="C11908" s="4">
        <v>11754</v>
      </c>
      <c r="D11908">
        <v>3097425365</v>
      </c>
      <c r="E11908">
        <f>VLOOKUP(D11908,  base_salary!A:A, 1, FALSE)</f>
        <v>3097425365</v>
      </c>
      <c r="F11908">
        <f t="shared" si="372"/>
        <v>0</v>
      </c>
      <c r="G11908">
        <f t="shared" ca="1" si="373"/>
        <v>0</v>
      </c>
    </row>
    <row r="11909" spans="1:7" x14ac:dyDescent="0.25">
      <c r="A11909" t="s">
        <v>14217</v>
      </c>
      <c r="B11909" t="s">
        <v>1999</v>
      </c>
      <c r="C11909" s="4">
        <v>19118</v>
      </c>
      <c r="D11909">
        <v>4162153728</v>
      </c>
      <c r="E11909">
        <f>VLOOKUP(D11909,  base_salary!A:A, 1, FALSE)</f>
        <v>4162153728</v>
      </c>
      <c r="F11909">
        <f t="shared" si="372"/>
        <v>0</v>
      </c>
      <c r="G11909">
        <f t="shared" ca="1" si="373"/>
        <v>0</v>
      </c>
    </row>
    <row r="11910" spans="1:7" x14ac:dyDescent="0.25">
      <c r="A11910" t="s">
        <v>14218</v>
      </c>
      <c r="B11910" t="s">
        <v>3113</v>
      </c>
      <c r="C11910" s="4">
        <v>18007</v>
      </c>
      <c r="D11910">
        <v>9885165231</v>
      </c>
      <c r="E11910">
        <f>VLOOKUP(D11910,  base_salary!A:A, 1, FALSE)</f>
        <v>9885165231</v>
      </c>
      <c r="F11910">
        <f t="shared" si="372"/>
        <v>0</v>
      </c>
      <c r="G11910">
        <f t="shared" ca="1" si="373"/>
        <v>0</v>
      </c>
    </row>
    <row r="11911" spans="1:7" x14ac:dyDescent="0.25">
      <c r="A11911" t="s">
        <v>14219</v>
      </c>
      <c r="B11911" t="s">
        <v>2393</v>
      </c>
      <c r="C11911" s="4">
        <v>26402</v>
      </c>
      <c r="D11911">
        <v>6271204627</v>
      </c>
      <c r="E11911">
        <f>VLOOKUP(D11911,  base_salary!A:A, 1, FALSE)</f>
        <v>6271204627</v>
      </c>
      <c r="F11911">
        <f t="shared" si="372"/>
        <v>0</v>
      </c>
      <c r="G11911">
        <f t="shared" ca="1" si="373"/>
        <v>0</v>
      </c>
    </row>
    <row r="11912" spans="1:7" x14ac:dyDescent="0.25">
      <c r="A11912" t="s">
        <v>14220</v>
      </c>
      <c r="B11912" t="s">
        <v>2670</v>
      </c>
      <c r="C11912" s="4">
        <v>24949</v>
      </c>
      <c r="D11912">
        <v>6148303353</v>
      </c>
      <c r="E11912">
        <f>VLOOKUP(D11912,  base_salary!A:A, 1, FALSE)</f>
        <v>6148303353</v>
      </c>
      <c r="F11912">
        <f t="shared" si="372"/>
        <v>0</v>
      </c>
      <c r="G11912">
        <f t="shared" ca="1" si="373"/>
        <v>0</v>
      </c>
    </row>
    <row r="11913" spans="1:7" x14ac:dyDescent="0.25">
      <c r="A11913" t="s">
        <v>14221</v>
      </c>
      <c r="B11913" t="s">
        <v>2533</v>
      </c>
      <c r="C11913" s="4">
        <v>33213</v>
      </c>
      <c r="D11913">
        <v>6515844751</v>
      </c>
      <c r="E11913">
        <f>VLOOKUP(D11913,  base_salary!A:A, 1, FALSE)</f>
        <v>6515844751</v>
      </c>
      <c r="F11913">
        <f t="shared" si="372"/>
        <v>0</v>
      </c>
      <c r="G11913">
        <f t="shared" ca="1" si="373"/>
        <v>0</v>
      </c>
    </row>
    <row r="11914" spans="1:7" x14ac:dyDescent="0.25">
      <c r="A11914" t="s">
        <v>14222</v>
      </c>
      <c r="B11914" t="s">
        <v>3560</v>
      </c>
      <c r="C11914" s="4">
        <v>56590</v>
      </c>
      <c r="D11914">
        <v>8664054479</v>
      </c>
      <c r="E11914">
        <f>VLOOKUP(D11914,  base_salary!A:A, 1, FALSE)</f>
        <v>8664054479</v>
      </c>
      <c r="F11914">
        <f t="shared" si="372"/>
        <v>0</v>
      </c>
      <c r="G11914">
        <f t="shared" ca="1" si="373"/>
        <v>0</v>
      </c>
    </row>
    <row r="11915" spans="1:7" x14ac:dyDescent="0.25">
      <c r="A11915" t="s">
        <v>14223</v>
      </c>
      <c r="B11915" t="s">
        <v>2340</v>
      </c>
      <c r="C11915" s="4">
        <v>24402</v>
      </c>
      <c r="D11915">
        <v>4162153728</v>
      </c>
      <c r="E11915">
        <f>VLOOKUP(D11915,  base_salary!A:A, 1, FALSE)</f>
        <v>4162153728</v>
      </c>
      <c r="F11915">
        <f t="shared" si="372"/>
        <v>0</v>
      </c>
      <c r="G11915">
        <f t="shared" ca="1" si="373"/>
        <v>0</v>
      </c>
    </row>
    <row r="11916" spans="1:7" x14ac:dyDescent="0.25">
      <c r="A11916" t="s">
        <v>14224</v>
      </c>
      <c r="B11916" t="s">
        <v>3039</v>
      </c>
      <c r="C11916" s="4">
        <v>38175</v>
      </c>
      <c r="D11916">
        <v>5347887761</v>
      </c>
      <c r="E11916">
        <f>VLOOKUP(D11916,  base_salary!A:A, 1, FALSE)</f>
        <v>5347887761</v>
      </c>
      <c r="F11916">
        <f t="shared" si="372"/>
        <v>0</v>
      </c>
      <c r="G11916">
        <f t="shared" ca="1" si="373"/>
        <v>0</v>
      </c>
    </row>
    <row r="11917" spans="1:7" x14ac:dyDescent="0.25">
      <c r="A11917" t="s">
        <v>14225</v>
      </c>
      <c r="B11917" t="s">
        <v>3142</v>
      </c>
      <c r="C11917" s="4">
        <v>34312</v>
      </c>
      <c r="D11917">
        <v>6436551115</v>
      </c>
      <c r="E11917">
        <f>VLOOKUP(D11917,  base_salary!A:A, 1, FALSE)</f>
        <v>6436551115</v>
      </c>
      <c r="F11917">
        <f t="shared" si="372"/>
        <v>0</v>
      </c>
      <c r="G11917">
        <f t="shared" ca="1" si="373"/>
        <v>0</v>
      </c>
    </row>
    <row r="11918" spans="1:7" x14ac:dyDescent="0.25">
      <c r="A11918" t="s">
        <v>14226</v>
      </c>
      <c r="B11918" t="s">
        <v>2572</v>
      </c>
      <c r="C11918" s="4">
        <v>56193</v>
      </c>
      <c r="D11918">
        <v>2185059785</v>
      </c>
      <c r="E11918">
        <f>VLOOKUP(D11918,  base_salary!A:A, 1, FALSE)</f>
        <v>2185059785</v>
      </c>
      <c r="F11918">
        <f t="shared" si="372"/>
        <v>0</v>
      </c>
      <c r="G11918">
        <f t="shared" ca="1" si="373"/>
        <v>0</v>
      </c>
    </row>
    <row r="11919" spans="1:7" x14ac:dyDescent="0.25">
      <c r="A11919" t="s">
        <v>14227</v>
      </c>
      <c r="B11919" t="s">
        <v>2039</v>
      </c>
      <c r="C11919" s="4">
        <v>23394</v>
      </c>
      <c r="D11919">
        <v>8545135858</v>
      </c>
      <c r="E11919">
        <f>VLOOKUP(D11919,  base_salary!A:A, 1, FALSE)</f>
        <v>8545135858</v>
      </c>
      <c r="F11919">
        <f t="shared" si="372"/>
        <v>0</v>
      </c>
      <c r="G11919">
        <f t="shared" ca="1" si="373"/>
        <v>0</v>
      </c>
    </row>
    <row r="11920" spans="1:7" x14ac:dyDescent="0.25">
      <c r="A11920" t="s">
        <v>14228</v>
      </c>
      <c r="B11920" t="s">
        <v>2177</v>
      </c>
      <c r="C11920" s="4">
        <v>18407</v>
      </c>
      <c r="D11920">
        <v>9732655267</v>
      </c>
      <c r="E11920">
        <f>VLOOKUP(D11920,  base_salary!A:A, 1, FALSE)</f>
        <v>9732655267</v>
      </c>
      <c r="F11920">
        <f t="shared" si="372"/>
        <v>0</v>
      </c>
      <c r="G11920">
        <f t="shared" ca="1" si="373"/>
        <v>0</v>
      </c>
    </row>
    <row r="11921" spans="1:7" x14ac:dyDescent="0.25">
      <c r="A11921" t="s">
        <v>14229</v>
      </c>
      <c r="B11921" t="s">
        <v>2507</v>
      </c>
      <c r="C11921" s="4">
        <v>29662</v>
      </c>
      <c r="D11921">
        <v>7621218967</v>
      </c>
      <c r="E11921">
        <f>VLOOKUP(D11921,  base_salary!A:A, 1, FALSE)</f>
        <v>7621218967</v>
      </c>
      <c r="F11921">
        <f t="shared" si="372"/>
        <v>0</v>
      </c>
      <c r="G11921">
        <f t="shared" ca="1" si="373"/>
        <v>0</v>
      </c>
    </row>
    <row r="11922" spans="1:7" x14ac:dyDescent="0.25">
      <c r="A11922" t="s">
        <v>14230</v>
      </c>
      <c r="B11922" t="s">
        <v>2127</v>
      </c>
      <c r="C11922" s="4">
        <v>41014</v>
      </c>
      <c r="D11922">
        <v>2408183758</v>
      </c>
      <c r="E11922">
        <f>VLOOKUP(D11922,  base_salary!A:A, 1, FALSE)</f>
        <v>2408183758</v>
      </c>
      <c r="F11922">
        <f t="shared" si="372"/>
        <v>0</v>
      </c>
      <c r="G11922">
        <f t="shared" ca="1" si="373"/>
        <v>0</v>
      </c>
    </row>
    <row r="11923" spans="1:7" x14ac:dyDescent="0.25">
      <c r="A11923" t="s">
        <v>14231</v>
      </c>
      <c r="B11923" t="s">
        <v>2740</v>
      </c>
      <c r="C11923" s="4">
        <v>25998</v>
      </c>
      <c r="D11923">
        <v>7070564503</v>
      </c>
      <c r="E11923">
        <f>VLOOKUP(D11923,  base_salary!A:A, 1, FALSE)</f>
        <v>7070564503</v>
      </c>
      <c r="F11923">
        <f t="shared" si="372"/>
        <v>0</v>
      </c>
      <c r="G11923">
        <f t="shared" ca="1" si="373"/>
        <v>0</v>
      </c>
    </row>
    <row r="11924" spans="1:7" x14ac:dyDescent="0.25">
      <c r="A11924" t="s">
        <v>14232</v>
      </c>
      <c r="B11924" t="s">
        <v>2885</v>
      </c>
      <c r="C11924" s="4">
        <v>35490</v>
      </c>
      <c r="D11924">
        <v>5234982726</v>
      </c>
      <c r="E11924">
        <f>VLOOKUP(D11924,  base_salary!A:A, 1, FALSE)</f>
        <v>5234982726</v>
      </c>
      <c r="F11924">
        <f t="shared" si="372"/>
        <v>0</v>
      </c>
      <c r="G11924">
        <f t="shared" ca="1" si="373"/>
        <v>0</v>
      </c>
    </row>
    <row r="11925" spans="1:7" x14ac:dyDescent="0.25">
      <c r="A11925" t="s">
        <v>14233</v>
      </c>
      <c r="B11925" t="s">
        <v>2355</v>
      </c>
      <c r="C11925" s="4">
        <v>41759</v>
      </c>
      <c r="D11925">
        <v>7707009371</v>
      </c>
      <c r="E11925">
        <f>VLOOKUP(D11925,  base_salary!A:A, 1, FALSE)</f>
        <v>7707009371</v>
      </c>
      <c r="F11925">
        <f t="shared" si="372"/>
        <v>0</v>
      </c>
      <c r="G11925">
        <f t="shared" ca="1" si="373"/>
        <v>0</v>
      </c>
    </row>
    <row r="11926" spans="1:7" x14ac:dyDescent="0.25">
      <c r="A11926" t="s">
        <v>14234</v>
      </c>
      <c r="B11926" t="s">
        <v>2540</v>
      </c>
      <c r="C11926" s="4">
        <v>36095</v>
      </c>
      <c r="D11926">
        <v>8905919081</v>
      </c>
      <c r="E11926">
        <f>VLOOKUP(D11926,  base_salary!A:A, 1, FALSE)</f>
        <v>8905919081</v>
      </c>
      <c r="F11926">
        <f t="shared" si="372"/>
        <v>0</v>
      </c>
      <c r="G11926">
        <f t="shared" ca="1" si="373"/>
        <v>0</v>
      </c>
    </row>
    <row r="11927" spans="1:7" x14ac:dyDescent="0.25">
      <c r="A11927" t="s">
        <v>14235</v>
      </c>
      <c r="B11927" t="s">
        <v>2990</v>
      </c>
      <c r="C11927" s="4">
        <v>31233</v>
      </c>
      <c r="D11927">
        <v>2944219065</v>
      </c>
      <c r="E11927">
        <f>VLOOKUP(D11927,  base_salary!A:A, 1, FALSE)</f>
        <v>2944219065</v>
      </c>
      <c r="F11927">
        <f t="shared" si="372"/>
        <v>0</v>
      </c>
      <c r="G11927">
        <f t="shared" ca="1" si="373"/>
        <v>0</v>
      </c>
    </row>
    <row r="11928" spans="1:7" x14ac:dyDescent="0.25">
      <c r="A11928" t="s">
        <v>14236</v>
      </c>
      <c r="B11928" t="s">
        <v>2764</v>
      </c>
      <c r="C11928" s="4">
        <v>35036</v>
      </c>
      <c r="D11928">
        <v>8673837456</v>
      </c>
      <c r="E11928">
        <f>VLOOKUP(D11928,  base_salary!A:A, 1, FALSE)</f>
        <v>8673837456</v>
      </c>
      <c r="F11928">
        <f t="shared" si="372"/>
        <v>0</v>
      </c>
      <c r="G11928">
        <f t="shared" ca="1" si="373"/>
        <v>0</v>
      </c>
    </row>
    <row r="11929" spans="1:7" x14ac:dyDescent="0.25">
      <c r="A11929" t="s">
        <v>14237</v>
      </c>
      <c r="B11929" t="s">
        <v>2269</v>
      </c>
      <c r="C11929" s="4">
        <v>12720</v>
      </c>
      <c r="D11929">
        <v>8256403403</v>
      </c>
      <c r="E11929">
        <f>VLOOKUP(D11929,  base_salary!A:A, 1, FALSE)</f>
        <v>8256403403</v>
      </c>
      <c r="F11929">
        <f t="shared" si="372"/>
        <v>0</v>
      </c>
      <c r="G11929">
        <f t="shared" ca="1" si="373"/>
        <v>0</v>
      </c>
    </row>
    <row r="11930" spans="1:7" x14ac:dyDescent="0.25">
      <c r="A11930" t="s">
        <v>14238</v>
      </c>
      <c r="B11930" t="s">
        <v>2321</v>
      </c>
      <c r="C11930" s="4">
        <v>29883</v>
      </c>
      <c r="D11930">
        <v>8249460030</v>
      </c>
      <c r="E11930">
        <f>VLOOKUP(D11930,  base_salary!A:A, 1, FALSE)</f>
        <v>8249460030</v>
      </c>
      <c r="F11930">
        <f t="shared" si="372"/>
        <v>0</v>
      </c>
      <c r="G11930">
        <f t="shared" ca="1" si="373"/>
        <v>0</v>
      </c>
    </row>
    <row r="11931" spans="1:7" x14ac:dyDescent="0.25">
      <c r="A11931" t="s">
        <v>14239</v>
      </c>
      <c r="B11931" t="s">
        <v>3527</v>
      </c>
      <c r="C11931" s="4">
        <v>34163</v>
      </c>
      <c r="D11931">
        <v>8335120919</v>
      </c>
      <c r="E11931">
        <f>VLOOKUP(D11931,  base_salary!A:A, 1, FALSE)</f>
        <v>8335120919</v>
      </c>
      <c r="F11931">
        <f t="shared" si="372"/>
        <v>0</v>
      </c>
      <c r="G11931">
        <f t="shared" ca="1" si="373"/>
        <v>0</v>
      </c>
    </row>
    <row r="11932" spans="1:7" x14ac:dyDescent="0.25">
      <c r="A11932" t="s">
        <v>14240</v>
      </c>
      <c r="B11932" t="s">
        <v>2385</v>
      </c>
      <c r="C11932" s="4">
        <v>37241</v>
      </c>
      <c r="D11932">
        <v>4759627103</v>
      </c>
      <c r="E11932">
        <f>VLOOKUP(D11932,  base_salary!A:A, 1, FALSE)</f>
        <v>4759627103</v>
      </c>
      <c r="F11932">
        <f t="shared" si="372"/>
        <v>0</v>
      </c>
      <c r="G11932">
        <f t="shared" ca="1" si="373"/>
        <v>0</v>
      </c>
    </row>
    <row r="11933" spans="1:7" x14ac:dyDescent="0.25">
      <c r="A11933" t="s">
        <v>14241</v>
      </c>
      <c r="B11933" t="s">
        <v>2389</v>
      </c>
      <c r="C11933" s="4">
        <v>16625</v>
      </c>
      <c r="D11933">
        <v>6750554423</v>
      </c>
      <c r="E11933">
        <f>VLOOKUP(D11933,  base_salary!A:A, 1, FALSE)</f>
        <v>6750554423</v>
      </c>
      <c r="F11933">
        <f t="shared" si="372"/>
        <v>0</v>
      </c>
      <c r="G11933">
        <f t="shared" ca="1" si="373"/>
        <v>0</v>
      </c>
    </row>
    <row r="11934" spans="1:7" x14ac:dyDescent="0.25">
      <c r="A11934" t="s">
        <v>14242</v>
      </c>
      <c r="B11934" t="s">
        <v>1956</v>
      </c>
      <c r="C11934" s="4">
        <v>37310</v>
      </c>
      <c r="D11934">
        <v>7707009371</v>
      </c>
      <c r="E11934">
        <f>VLOOKUP(D11934,  base_salary!A:A, 1, FALSE)</f>
        <v>7707009371</v>
      </c>
      <c r="F11934">
        <f t="shared" si="372"/>
        <v>0</v>
      </c>
      <c r="G11934">
        <f t="shared" ca="1" si="373"/>
        <v>0</v>
      </c>
    </row>
    <row r="11935" spans="1:7" x14ac:dyDescent="0.25">
      <c r="A11935" t="s">
        <v>14243</v>
      </c>
      <c r="B11935" t="s">
        <v>2175</v>
      </c>
      <c r="C11935" s="4">
        <v>20901</v>
      </c>
      <c r="D11935">
        <v>6148303353</v>
      </c>
      <c r="E11935">
        <f>VLOOKUP(D11935,  base_salary!A:A, 1, FALSE)</f>
        <v>6148303353</v>
      </c>
      <c r="F11935">
        <f t="shared" si="372"/>
        <v>0</v>
      </c>
      <c r="G11935">
        <f t="shared" ca="1" si="373"/>
        <v>0</v>
      </c>
    </row>
    <row r="11936" spans="1:7" x14ac:dyDescent="0.25">
      <c r="A11936" t="s">
        <v>14244</v>
      </c>
      <c r="B11936" t="s">
        <v>2139</v>
      </c>
      <c r="C11936" s="4">
        <v>25450</v>
      </c>
      <c r="D11936">
        <v>6383978705</v>
      </c>
      <c r="E11936">
        <f>VLOOKUP(D11936,  base_salary!A:A, 1, FALSE)</f>
        <v>6383978705</v>
      </c>
      <c r="F11936">
        <f t="shared" si="372"/>
        <v>0</v>
      </c>
      <c r="G11936">
        <f t="shared" ca="1" si="373"/>
        <v>0</v>
      </c>
    </row>
    <row r="11937" spans="1:7" x14ac:dyDescent="0.25">
      <c r="A11937" t="s">
        <v>14245</v>
      </c>
      <c r="B11937" t="s">
        <v>1980</v>
      </c>
      <c r="C11937" s="4">
        <v>25298</v>
      </c>
      <c r="D11937">
        <v>1888252693</v>
      </c>
      <c r="E11937">
        <f>VLOOKUP(D11937,  base_salary!A:A, 1, FALSE)</f>
        <v>1888252693</v>
      </c>
      <c r="F11937">
        <f t="shared" si="372"/>
        <v>0</v>
      </c>
      <c r="G11937">
        <f t="shared" ca="1" si="373"/>
        <v>0</v>
      </c>
    </row>
    <row r="11938" spans="1:7" x14ac:dyDescent="0.25">
      <c r="A11938" t="s">
        <v>14246</v>
      </c>
      <c r="B11938" t="s">
        <v>2693</v>
      </c>
      <c r="C11938" s="4">
        <v>54202</v>
      </c>
      <c r="D11938">
        <v>2698184272</v>
      </c>
      <c r="E11938">
        <f>VLOOKUP(D11938,  base_salary!A:A, 1, FALSE)</f>
        <v>2698184272</v>
      </c>
      <c r="F11938">
        <f t="shared" si="372"/>
        <v>0</v>
      </c>
      <c r="G11938">
        <f t="shared" ca="1" si="373"/>
        <v>0</v>
      </c>
    </row>
    <row r="11939" spans="1:7" x14ac:dyDescent="0.25">
      <c r="A11939" t="s">
        <v>14247</v>
      </c>
      <c r="B11939" t="s">
        <v>2121</v>
      </c>
      <c r="C11939" s="4">
        <v>29310</v>
      </c>
      <c r="D11939">
        <v>3463222345</v>
      </c>
      <c r="E11939">
        <f>VLOOKUP(D11939,  base_salary!A:A, 1, FALSE)</f>
        <v>3463222345</v>
      </c>
      <c r="F11939">
        <f t="shared" si="372"/>
        <v>0</v>
      </c>
      <c r="G11939">
        <f t="shared" ca="1" si="373"/>
        <v>0</v>
      </c>
    </row>
    <row r="11940" spans="1:7" x14ac:dyDescent="0.25">
      <c r="A11940" t="s">
        <v>14248</v>
      </c>
      <c r="B11940" t="s">
        <v>2095</v>
      </c>
      <c r="C11940" s="4">
        <v>41851</v>
      </c>
      <c r="D11940">
        <v>6733929554</v>
      </c>
      <c r="E11940">
        <f>VLOOKUP(D11940,  base_salary!A:A, 1, FALSE)</f>
        <v>6733929554</v>
      </c>
      <c r="F11940">
        <f t="shared" si="372"/>
        <v>0</v>
      </c>
      <c r="G11940">
        <f t="shared" ca="1" si="373"/>
        <v>0</v>
      </c>
    </row>
    <row r="11941" spans="1:7" x14ac:dyDescent="0.25">
      <c r="A11941" t="s">
        <v>14249</v>
      </c>
      <c r="B11941" t="s">
        <v>1934</v>
      </c>
      <c r="C11941" s="4">
        <v>23997</v>
      </c>
      <c r="D11941">
        <v>5623896162</v>
      </c>
      <c r="E11941">
        <f>VLOOKUP(D11941,  base_salary!A:A, 1, FALSE)</f>
        <v>5623896162</v>
      </c>
      <c r="F11941">
        <f t="shared" si="372"/>
        <v>0</v>
      </c>
      <c r="G11941">
        <f t="shared" ca="1" si="373"/>
        <v>0</v>
      </c>
    </row>
    <row r="11942" spans="1:7" x14ac:dyDescent="0.25">
      <c r="A11942" t="s">
        <v>14250</v>
      </c>
      <c r="B11942" t="s">
        <v>2606</v>
      </c>
      <c r="C11942" s="4">
        <v>52205</v>
      </c>
      <c r="D11942">
        <v>2408183758</v>
      </c>
      <c r="E11942">
        <f>VLOOKUP(D11942,  base_salary!A:A, 1, FALSE)</f>
        <v>2408183758</v>
      </c>
      <c r="F11942">
        <f t="shared" si="372"/>
        <v>0</v>
      </c>
      <c r="G11942">
        <f t="shared" ca="1" si="373"/>
        <v>0</v>
      </c>
    </row>
    <row r="11943" spans="1:7" x14ac:dyDescent="0.25">
      <c r="A11943" t="s">
        <v>14251</v>
      </c>
      <c r="B11943" t="s">
        <v>4018</v>
      </c>
      <c r="C11943" s="4">
        <v>39342</v>
      </c>
      <c r="D11943">
        <v>1442784075</v>
      </c>
      <c r="E11943">
        <f>VLOOKUP(D11943,  base_salary!A:A, 1, FALSE)</f>
        <v>1442784075</v>
      </c>
      <c r="F11943">
        <f t="shared" si="372"/>
        <v>0</v>
      </c>
      <c r="G11943">
        <f t="shared" ca="1" si="373"/>
        <v>0</v>
      </c>
    </row>
    <row r="11944" spans="1:7" x14ac:dyDescent="0.25">
      <c r="A11944" t="s">
        <v>14252</v>
      </c>
      <c r="B11944" t="s">
        <v>1932</v>
      </c>
      <c r="C11944" s="4">
        <v>33355</v>
      </c>
      <c r="D11944">
        <v>6446166575</v>
      </c>
      <c r="E11944">
        <f>VLOOKUP(D11944,  base_salary!A:A, 1, FALSE)</f>
        <v>6446166575</v>
      </c>
      <c r="F11944">
        <f t="shared" si="372"/>
        <v>0</v>
      </c>
      <c r="G11944">
        <f t="shared" ca="1" si="373"/>
        <v>0</v>
      </c>
    </row>
    <row r="11945" spans="1:7" x14ac:dyDescent="0.25">
      <c r="A11945" t="s">
        <v>14253</v>
      </c>
      <c r="B11945" t="s">
        <v>2920</v>
      </c>
      <c r="C11945" s="4">
        <v>55500</v>
      </c>
      <c r="D11945">
        <v>7688943361</v>
      </c>
      <c r="E11945">
        <f>VLOOKUP(D11945,  base_salary!A:A, 1, FALSE)</f>
        <v>7688943361</v>
      </c>
      <c r="F11945">
        <f t="shared" si="372"/>
        <v>0</v>
      </c>
      <c r="G11945">
        <f t="shared" ca="1" si="373"/>
        <v>0</v>
      </c>
    </row>
    <row r="11946" spans="1:7" x14ac:dyDescent="0.25">
      <c r="A11946" t="s">
        <v>14254</v>
      </c>
      <c r="B11946" t="s">
        <v>3269</v>
      </c>
      <c r="C11946" s="4">
        <v>38461</v>
      </c>
      <c r="D11946">
        <v>2417008025</v>
      </c>
      <c r="E11946">
        <f>VLOOKUP(D11946,  base_salary!A:A, 1, FALSE)</f>
        <v>2417008025</v>
      </c>
      <c r="F11946">
        <f t="shared" si="372"/>
        <v>0</v>
      </c>
      <c r="G11946">
        <f t="shared" ca="1" si="373"/>
        <v>0</v>
      </c>
    </row>
    <row r="11947" spans="1:7" x14ac:dyDescent="0.25">
      <c r="A11947" t="s">
        <v>14255</v>
      </c>
      <c r="B11947" t="s">
        <v>2323</v>
      </c>
      <c r="C11947" s="4">
        <v>13071</v>
      </c>
      <c r="D11947">
        <v>3060876401</v>
      </c>
      <c r="E11947">
        <f>VLOOKUP(D11947,  base_salary!A:A, 1, FALSE)</f>
        <v>3060876401</v>
      </c>
      <c r="F11947">
        <f t="shared" si="372"/>
        <v>0</v>
      </c>
      <c r="G11947">
        <f t="shared" ca="1" si="373"/>
        <v>0</v>
      </c>
    </row>
    <row r="11948" spans="1:7" x14ac:dyDescent="0.25">
      <c r="A11948" t="s">
        <v>14256</v>
      </c>
      <c r="B11948" t="s">
        <v>3873</v>
      </c>
      <c r="C11948" s="4">
        <v>58327</v>
      </c>
      <c r="D11948">
        <v>4029727026</v>
      </c>
      <c r="E11948">
        <f>VLOOKUP(D11948,  base_salary!A:A, 1, FALSE)</f>
        <v>4029727026</v>
      </c>
      <c r="F11948">
        <f t="shared" si="372"/>
        <v>0</v>
      </c>
      <c r="G11948">
        <f t="shared" ca="1" si="373"/>
        <v>0</v>
      </c>
    </row>
    <row r="11949" spans="1:7" x14ac:dyDescent="0.25">
      <c r="A11949" t="s">
        <v>14257</v>
      </c>
      <c r="B11949" t="s">
        <v>1999</v>
      </c>
      <c r="C11949" s="4">
        <v>17726</v>
      </c>
      <c r="D11949">
        <v>3473885983</v>
      </c>
      <c r="E11949">
        <f>VLOOKUP(D11949,  base_salary!A:A, 1, FALSE)</f>
        <v>3473885983</v>
      </c>
      <c r="F11949">
        <f t="shared" si="372"/>
        <v>0</v>
      </c>
      <c r="G11949">
        <f t="shared" ca="1" si="373"/>
        <v>0</v>
      </c>
    </row>
    <row r="11950" spans="1:7" x14ac:dyDescent="0.25">
      <c r="A11950" t="s">
        <v>14258</v>
      </c>
      <c r="B11950" t="s">
        <v>2018</v>
      </c>
      <c r="C11950" s="4">
        <v>27983</v>
      </c>
      <c r="D11950">
        <v>9597202352</v>
      </c>
      <c r="E11950">
        <f>VLOOKUP(D11950,  base_salary!A:A, 1, FALSE)</f>
        <v>9597202352</v>
      </c>
      <c r="F11950">
        <f t="shared" si="372"/>
        <v>0</v>
      </c>
      <c r="G11950">
        <f t="shared" ca="1" si="373"/>
        <v>0</v>
      </c>
    </row>
    <row r="11951" spans="1:7" x14ac:dyDescent="0.25">
      <c r="A11951" t="s">
        <v>14259</v>
      </c>
      <c r="B11951" t="s">
        <v>3915</v>
      </c>
      <c r="C11951" s="4">
        <v>34832</v>
      </c>
      <c r="D11951">
        <v>6322781804</v>
      </c>
      <c r="E11951">
        <f>VLOOKUP(D11951,  base_salary!A:A, 1, FALSE)</f>
        <v>6322781804</v>
      </c>
      <c r="F11951">
        <f t="shared" si="372"/>
        <v>0</v>
      </c>
      <c r="G11951">
        <f t="shared" ca="1" si="373"/>
        <v>0</v>
      </c>
    </row>
    <row r="11952" spans="1:7" x14ac:dyDescent="0.25">
      <c r="A11952" t="s">
        <v>14260</v>
      </c>
      <c r="B11952" t="s">
        <v>2459</v>
      </c>
      <c r="C11952" s="4">
        <v>52671</v>
      </c>
      <c r="D11952">
        <v>966588630</v>
      </c>
      <c r="E11952">
        <f>VLOOKUP(D11952,  base_salary!A:A, 1, FALSE)</f>
        <v>966588630</v>
      </c>
      <c r="F11952">
        <f t="shared" si="372"/>
        <v>0</v>
      </c>
      <c r="G11952">
        <f t="shared" ca="1" si="373"/>
        <v>0</v>
      </c>
    </row>
    <row r="11953" spans="1:7" x14ac:dyDescent="0.25">
      <c r="A11953" t="s">
        <v>14261</v>
      </c>
      <c r="B11953" t="s">
        <v>2682</v>
      </c>
      <c r="C11953" s="4">
        <v>52980</v>
      </c>
      <c r="D11953">
        <v>2352201101</v>
      </c>
      <c r="E11953">
        <f>VLOOKUP(D11953,  base_salary!A:A, 1, FALSE)</f>
        <v>2352201101</v>
      </c>
      <c r="F11953">
        <f t="shared" si="372"/>
        <v>0</v>
      </c>
      <c r="G11953">
        <f t="shared" ca="1" si="373"/>
        <v>0</v>
      </c>
    </row>
    <row r="11954" spans="1:7" x14ac:dyDescent="0.25">
      <c r="A11954" t="s">
        <v>14262</v>
      </c>
      <c r="B11954" t="s">
        <v>2393</v>
      </c>
      <c r="C11954" s="4">
        <v>17517</v>
      </c>
      <c r="D11954">
        <v>3463222345</v>
      </c>
      <c r="E11954">
        <f>VLOOKUP(D11954,  base_salary!A:A, 1, FALSE)</f>
        <v>3463222345</v>
      </c>
      <c r="F11954">
        <f t="shared" si="372"/>
        <v>0</v>
      </c>
      <c r="G11954">
        <f t="shared" ca="1" si="373"/>
        <v>0</v>
      </c>
    </row>
    <row r="11955" spans="1:7" x14ac:dyDescent="0.25">
      <c r="A11955" t="s">
        <v>14263</v>
      </c>
      <c r="B11955" t="s">
        <v>2507</v>
      </c>
      <c r="C11955" s="4">
        <v>28099</v>
      </c>
      <c r="D11955">
        <v>3418374697</v>
      </c>
      <c r="E11955">
        <f>VLOOKUP(D11955,  base_salary!A:A, 1, FALSE)</f>
        <v>3418374697</v>
      </c>
      <c r="F11955">
        <f t="shared" si="372"/>
        <v>0</v>
      </c>
      <c r="G11955">
        <f t="shared" ca="1" si="373"/>
        <v>0</v>
      </c>
    </row>
    <row r="11956" spans="1:7" x14ac:dyDescent="0.25">
      <c r="A11956" t="s">
        <v>14264</v>
      </c>
      <c r="B11956" t="s">
        <v>2129</v>
      </c>
      <c r="C11956" s="4">
        <v>48622</v>
      </c>
      <c r="D11956">
        <v>9516781780</v>
      </c>
      <c r="E11956">
        <f>VLOOKUP(D11956,  base_salary!A:A, 1, FALSE)</f>
        <v>9516781780</v>
      </c>
      <c r="F11956">
        <f t="shared" si="372"/>
        <v>0</v>
      </c>
      <c r="G11956">
        <f t="shared" ca="1" si="373"/>
        <v>0</v>
      </c>
    </row>
    <row r="11957" spans="1:7" x14ac:dyDescent="0.25">
      <c r="A11957" t="s">
        <v>14265</v>
      </c>
      <c r="B11957" t="s">
        <v>2965</v>
      </c>
      <c r="C11957" s="4">
        <v>30062</v>
      </c>
      <c r="D11957">
        <v>3145039288</v>
      </c>
      <c r="E11957">
        <f>VLOOKUP(D11957,  base_salary!A:A, 1, FALSE)</f>
        <v>3145039288</v>
      </c>
      <c r="F11957">
        <f t="shared" si="372"/>
        <v>0</v>
      </c>
      <c r="G11957">
        <f t="shared" ca="1" si="373"/>
        <v>0</v>
      </c>
    </row>
    <row r="11958" spans="1:7" x14ac:dyDescent="0.25">
      <c r="A11958" t="s">
        <v>14266</v>
      </c>
      <c r="B11958" t="s">
        <v>2168</v>
      </c>
      <c r="C11958" s="4">
        <v>57387</v>
      </c>
      <c r="D11958">
        <v>9939542542</v>
      </c>
      <c r="E11958">
        <f>VLOOKUP(D11958,  base_salary!A:A, 1, FALSE)</f>
        <v>9939542542</v>
      </c>
      <c r="F11958">
        <f t="shared" si="372"/>
        <v>0</v>
      </c>
      <c r="G11958">
        <f t="shared" ca="1" si="373"/>
        <v>0</v>
      </c>
    </row>
    <row r="11959" spans="1:7" x14ac:dyDescent="0.25">
      <c r="A11959" t="s">
        <v>14267</v>
      </c>
      <c r="B11959" t="s">
        <v>2192</v>
      </c>
      <c r="C11959" s="4">
        <v>51937</v>
      </c>
      <c r="D11959">
        <v>4768342426</v>
      </c>
      <c r="E11959">
        <f>VLOOKUP(D11959,  base_salary!A:A, 1, FALSE)</f>
        <v>4768342426</v>
      </c>
      <c r="F11959">
        <f t="shared" si="372"/>
        <v>0</v>
      </c>
      <c r="G11959">
        <f t="shared" ca="1" si="373"/>
        <v>0</v>
      </c>
    </row>
    <row r="11960" spans="1:7" x14ac:dyDescent="0.25">
      <c r="A11960" t="s">
        <v>14268</v>
      </c>
      <c r="B11960" t="s">
        <v>2409</v>
      </c>
      <c r="C11960" s="4">
        <v>21756</v>
      </c>
      <c r="D11960">
        <v>7775126329</v>
      </c>
      <c r="E11960">
        <f>VLOOKUP(D11960,  base_salary!A:A, 1, FALSE)</f>
        <v>7775126329</v>
      </c>
      <c r="F11960">
        <f t="shared" si="372"/>
        <v>0</v>
      </c>
      <c r="G11960">
        <f t="shared" ca="1" si="373"/>
        <v>0</v>
      </c>
    </row>
    <row r="11961" spans="1:7" x14ac:dyDescent="0.25">
      <c r="A11961" t="s">
        <v>14269</v>
      </c>
      <c r="B11961" t="s">
        <v>2496</v>
      </c>
      <c r="C11961" s="4">
        <v>44338</v>
      </c>
      <c r="D11961">
        <v>8887868026</v>
      </c>
      <c r="E11961">
        <f>VLOOKUP(D11961,  base_salary!A:A, 1, FALSE)</f>
        <v>8887868026</v>
      </c>
      <c r="F11961">
        <f t="shared" si="372"/>
        <v>0</v>
      </c>
      <c r="G11961">
        <f t="shared" ca="1" si="373"/>
        <v>0</v>
      </c>
    </row>
    <row r="11962" spans="1:7" x14ac:dyDescent="0.25">
      <c r="A11962" t="s">
        <v>14270</v>
      </c>
      <c r="B11962" t="s">
        <v>3286</v>
      </c>
      <c r="C11962" s="4">
        <v>19898</v>
      </c>
      <c r="D11962">
        <v>9726268931</v>
      </c>
      <c r="E11962">
        <f>VLOOKUP(D11962,  base_salary!A:A, 1, FALSE)</f>
        <v>9726268931</v>
      </c>
      <c r="F11962">
        <f t="shared" si="372"/>
        <v>0</v>
      </c>
      <c r="G11962">
        <f t="shared" ca="1" si="373"/>
        <v>0</v>
      </c>
    </row>
    <row r="11963" spans="1:7" x14ac:dyDescent="0.25">
      <c r="A11963" t="s">
        <v>14271</v>
      </c>
      <c r="B11963" t="s">
        <v>2778</v>
      </c>
      <c r="C11963" s="4">
        <v>16469</v>
      </c>
      <c r="D11963">
        <v>5000631609</v>
      </c>
      <c r="E11963">
        <f>VLOOKUP(D11963,  base_salary!A:A, 1, FALSE)</f>
        <v>5000631609</v>
      </c>
      <c r="F11963">
        <f t="shared" si="372"/>
        <v>0</v>
      </c>
      <c r="G11963">
        <f t="shared" ca="1" si="373"/>
        <v>0</v>
      </c>
    </row>
    <row r="11964" spans="1:7" x14ac:dyDescent="0.25">
      <c r="A11964" t="s">
        <v>14272</v>
      </c>
      <c r="B11964" t="s">
        <v>1980</v>
      </c>
      <c r="C11964" s="4">
        <v>13796</v>
      </c>
      <c r="D11964">
        <v>4342145855</v>
      </c>
      <c r="E11964">
        <f>VLOOKUP(D11964,  base_salary!A:A, 1, FALSE)</f>
        <v>4342145855</v>
      </c>
      <c r="F11964">
        <f t="shared" si="372"/>
        <v>0</v>
      </c>
      <c r="G11964">
        <f t="shared" ca="1" si="373"/>
        <v>0</v>
      </c>
    </row>
    <row r="11965" spans="1:7" x14ac:dyDescent="0.25">
      <c r="A11965" t="s">
        <v>14273</v>
      </c>
      <c r="B11965" t="s">
        <v>3663</v>
      </c>
      <c r="C11965" s="4">
        <v>27697</v>
      </c>
      <c r="D11965">
        <v>885693418</v>
      </c>
      <c r="E11965">
        <f>VLOOKUP(D11965,  base_salary!A:A, 1, FALSE)</f>
        <v>885693418</v>
      </c>
      <c r="F11965">
        <f t="shared" si="372"/>
        <v>0</v>
      </c>
      <c r="G11965">
        <f t="shared" ca="1" si="373"/>
        <v>0</v>
      </c>
    </row>
    <row r="11966" spans="1:7" x14ac:dyDescent="0.25">
      <c r="A11966" t="s">
        <v>14274</v>
      </c>
      <c r="B11966" t="s">
        <v>2016</v>
      </c>
      <c r="C11966" s="4">
        <v>57103</v>
      </c>
      <c r="D11966">
        <v>9151658844</v>
      </c>
      <c r="E11966">
        <f>VLOOKUP(D11966,  base_salary!A:A, 1, FALSE)</f>
        <v>9151658844</v>
      </c>
      <c r="F11966">
        <f t="shared" si="372"/>
        <v>0</v>
      </c>
      <c r="G11966">
        <f t="shared" ca="1" si="373"/>
        <v>0</v>
      </c>
    </row>
    <row r="11967" spans="1:7" x14ac:dyDescent="0.25">
      <c r="A11967" t="s">
        <v>14275</v>
      </c>
      <c r="B11967" t="s">
        <v>2725</v>
      </c>
      <c r="C11967" s="4">
        <v>56048</v>
      </c>
      <c r="D11967">
        <v>6276010022</v>
      </c>
      <c r="E11967">
        <f>VLOOKUP(D11967,  base_salary!A:A, 1, FALSE)</f>
        <v>6276010022</v>
      </c>
      <c r="F11967">
        <f t="shared" si="372"/>
        <v>0</v>
      </c>
      <c r="G11967">
        <f t="shared" ca="1" si="373"/>
        <v>0</v>
      </c>
    </row>
    <row r="11968" spans="1:7" x14ac:dyDescent="0.25">
      <c r="A11968" t="s">
        <v>14276</v>
      </c>
      <c r="B11968" t="s">
        <v>3271</v>
      </c>
      <c r="C11968" s="4">
        <v>15837</v>
      </c>
      <c r="D11968">
        <v>7411705322</v>
      </c>
      <c r="E11968">
        <f>VLOOKUP(D11968,  base_salary!A:A, 1, FALSE)</f>
        <v>7411705322</v>
      </c>
      <c r="F11968">
        <f t="shared" si="372"/>
        <v>0</v>
      </c>
      <c r="G11968">
        <f t="shared" ca="1" si="373"/>
        <v>0</v>
      </c>
    </row>
    <row r="11969" spans="1:7" x14ac:dyDescent="0.25">
      <c r="A11969" t="s">
        <v>14277</v>
      </c>
      <c r="B11969" t="s">
        <v>2069</v>
      </c>
      <c r="C11969" s="4">
        <v>33640</v>
      </c>
      <c r="D11969">
        <v>7373156215</v>
      </c>
      <c r="E11969">
        <f>VLOOKUP(D11969,  base_salary!A:A, 1, FALSE)</f>
        <v>7373156215</v>
      </c>
      <c r="F11969">
        <f t="shared" si="372"/>
        <v>0</v>
      </c>
      <c r="G11969">
        <f t="shared" ca="1" si="373"/>
        <v>0</v>
      </c>
    </row>
    <row r="11970" spans="1:7" x14ac:dyDescent="0.25">
      <c r="A11970" t="s">
        <v>14278</v>
      </c>
      <c r="B11970" t="s">
        <v>2057</v>
      </c>
      <c r="C11970" s="4">
        <v>16431</v>
      </c>
      <c r="D11970">
        <v>8705788102</v>
      </c>
      <c r="E11970">
        <f>VLOOKUP(D11970,  base_salary!A:A, 1, FALSE)</f>
        <v>8705788102</v>
      </c>
      <c r="F11970">
        <f t="shared" si="372"/>
        <v>0</v>
      </c>
      <c r="G11970">
        <f t="shared" ca="1" si="373"/>
        <v>0</v>
      </c>
    </row>
    <row r="11971" spans="1:7" x14ac:dyDescent="0.25">
      <c r="A11971" t="s">
        <v>14279</v>
      </c>
      <c r="B11971" t="s">
        <v>1988</v>
      </c>
      <c r="C11971" s="4">
        <v>38972</v>
      </c>
      <c r="D11971">
        <v>9885165231</v>
      </c>
      <c r="E11971">
        <f>VLOOKUP(D11971,  base_salary!A:A, 1, FALSE)</f>
        <v>9885165231</v>
      </c>
      <c r="F11971">
        <f t="shared" ref="F11971:F12034" si="374">IF(ISERROR(E11971), 1, 0)</f>
        <v>0</v>
      </c>
      <c r="G11971">
        <f t="shared" ref="G11971:G12034" ca="1" si="375">SUM(G:G)</f>
        <v>0</v>
      </c>
    </row>
    <row r="11972" spans="1:7" x14ac:dyDescent="0.25">
      <c r="A11972" t="s">
        <v>14280</v>
      </c>
      <c r="B11972" t="s">
        <v>2997</v>
      </c>
      <c r="C11972" s="4">
        <v>32412</v>
      </c>
      <c r="D11972">
        <v>9260254965</v>
      </c>
      <c r="E11972">
        <f>VLOOKUP(D11972,  base_salary!A:A, 1, FALSE)</f>
        <v>9260254965</v>
      </c>
      <c r="F11972">
        <f t="shared" si="374"/>
        <v>0</v>
      </c>
      <c r="G11972">
        <f t="shared" ca="1" si="375"/>
        <v>0</v>
      </c>
    </row>
    <row r="11973" spans="1:7" x14ac:dyDescent="0.25">
      <c r="A11973" t="s">
        <v>14281</v>
      </c>
      <c r="B11973" t="s">
        <v>3126</v>
      </c>
      <c r="C11973" s="4">
        <v>39825</v>
      </c>
      <c r="D11973">
        <v>3806430489</v>
      </c>
      <c r="E11973">
        <f>VLOOKUP(D11973,  base_salary!A:A, 1, FALSE)</f>
        <v>3806430489</v>
      </c>
      <c r="F11973">
        <f t="shared" si="374"/>
        <v>0</v>
      </c>
      <c r="G11973">
        <f t="shared" ca="1" si="375"/>
        <v>0</v>
      </c>
    </row>
    <row r="11974" spans="1:7" x14ac:dyDescent="0.25">
      <c r="A11974" t="s">
        <v>14282</v>
      </c>
      <c r="B11974" t="s">
        <v>2714</v>
      </c>
      <c r="C11974" s="4">
        <v>35107</v>
      </c>
      <c r="D11974">
        <v>8620758454</v>
      </c>
      <c r="E11974">
        <f>VLOOKUP(D11974,  base_salary!A:A, 1, FALSE)</f>
        <v>8620758454</v>
      </c>
      <c r="F11974">
        <f t="shared" si="374"/>
        <v>0</v>
      </c>
      <c r="G11974">
        <f t="shared" ca="1" si="375"/>
        <v>0</v>
      </c>
    </row>
    <row r="11975" spans="1:7" x14ac:dyDescent="0.25">
      <c r="A11975" t="s">
        <v>14283</v>
      </c>
      <c r="B11975" t="s">
        <v>2164</v>
      </c>
      <c r="C11975" s="4">
        <v>52287</v>
      </c>
      <c r="D11975">
        <v>5499856877</v>
      </c>
      <c r="E11975">
        <f>VLOOKUP(D11975,  base_salary!A:A, 1, FALSE)</f>
        <v>5499856877</v>
      </c>
      <c r="F11975">
        <f t="shared" si="374"/>
        <v>0</v>
      </c>
      <c r="G11975">
        <f t="shared" ca="1" si="375"/>
        <v>0</v>
      </c>
    </row>
    <row r="11976" spans="1:7" x14ac:dyDescent="0.25">
      <c r="A11976" t="s">
        <v>14284</v>
      </c>
      <c r="B11976" t="s">
        <v>2298</v>
      </c>
      <c r="C11976" s="4">
        <v>47023</v>
      </c>
      <c r="D11976">
        <v>3379645060</v>
      </c>
      <c r="E11976">
        <f>VLOOKUP(D11976,  base_salary!A:A, 1, FALSE)</f>
        <v>3379645060</v>
      </c>
      <c r="F11976">
        <f t="shared" si="374"/>
        <v>0</v>
      </c>
      <c r="G11976">
        <f t="shared" ca="1" si="375"/>
        <v>0</v>
      </c>
    </row>
    <row r="11977" spans="1:7" x14ac:dyDescent="0.25">
      <c r="A11977" t="s">
        <v>14285</v>
      </c>
      <c r="B11977" t="s">
        <v>2800</v>
      </c>
      <c r="C11977" s="4">
        <v>52269</v>
      </c>
      <c r="D11977">
        <v>9795921177</v>
      </c>
      <c r="E11977">
        <f>VLOOKUP(D11977,  base_salary!A:A, 1, FALSE)</f>
        <v>9795921177</v>
      </c>
      <c r="F11977">
        <f t="shared" si="374"/>
        <v>0</v>
      </c>
      <c r="G11977">
        <f t="shared" ca="1" si="375"/>
        <v>0</v>
      </c>
    </row>
    <row r="11978" spans="1:7" x14ac:dyDescent="0.25">
      <c r="A11978" t="s">
        <v>14286</v>
      </c>
      <c r="B11978" t="s">
        <v>2133</v>
      </c>
      <c r="C11978" s="4">
        <v>15220</v>
      </c>
      <c r="D11978">
        <v>966588630</v>
      </c>
      <c r="E11978">
        <f>VLOOKUP(D11978,  base_salary!A:A, 1, FALSE)</f>
        <v>966588630</v>
      </c>
      <c r="F11978">
        <f t="shared" si="374"/>
        <v>0</v>
      </c>
      <c r="G11978">
        <f t="shared" ca="1" si="375"/>
        <v>0</v>
      </c>
    </row>
    <row r="11979" spans="1:7" x14ac:dyDescent="0.25">
      <c r="A11979" t="s">
        <v>14287</v>
      </c>
      <c r="B11979" t="s">
        <v>2409</v>
      </c>
      <c r="C11979" s="4">
        <v>11318</v>
      </c>
      <c r="D11979">
        <v>4219825649</v>
      </c>
      <c r="E11979">
        <f>VLOOKUP(D11979,  base_salary!A:A, 1, FALSE)</f>
        <v>4219825649</v>
      </c>
      <c r="F11979">
        <f t="shared" si="374"/>
        <v>0</v>
      </c>
      <c r="G11979">
        <f t="shared" ca="1" si="375"/>
        <v>0</v>
      </c>
    </row>
    <row r="11980" spans="1:7" x14ac:dyDescent="0.25">
      <c r="A11980" t="s">
        <v>14288</v>
      </c>
      <c r="B11980" t="s">
        <v>2725</v>
      </c>
      <c r="C11980" s="4">
        <v>46537</v>
      </c>
      <c r="D11980">
        <v>3597778305</v>
      </c>
      <c r="E11980">
        <f>VLOOKUP(D11980,  base_salary!A:A, 1, FALSE)</f>
        <v>3597778305</v>
      </c>
      <c r="F11980">
        <f t="shared" si="374"/>
        <v>0</v>
      </c>
      <c r="G11980">
        <f t="shared" ca="1" si="375"/>
        <v>0</v>
      </c>
    </row>
    <row r="11981" spans="1:7" x14ac:dyDescent="0.25">
      <c r="A11981" t="s">
        <v>14289</v>
      </c>
      <c r="B11981" t="s">
        <v>1972</v>
      </c>
      <c r="C11981" s="4">
        <v>48206</v>
      </c>
      <c r="D11981">
        <v>9229113786</v>
      </c>
      <c r="E11981">
        <f>VLOOKUP(D11981,  base_salary!A:A, 1, FALSE)</f>
        <v>9229113786</v>
      </c>
      <c r="F11981">
        <f t="shared" si="374"/>
        <v>0</v>
      </c>
      <c r="G11981">
        <f t="shared" ca="1" si="375"/>
        <v>0</v>
      </c>
    </row>
    <row r="11982" spans="1:7" x14ac:dyDescent="0.25">
      <c r="A11982" t="s">
        <v>14290</v>
      </c>
      <c r="B11982" t="s">
        <v>2608</v>
      </c>
      <c r="C11982" s="4">
        <v>17790</v>
      </c>
      <c r="D11982">
        <v>3935718624</v>
      </c>
      <c r="E11982">
        <f>VLOOKUP(D11982,  base_salary!A:A, 1, FALSE)</f>
        <v>3935718624</v>
      </c>
      <c r="F11982">
        <f t="shared" si="374"/>
        <v>0</v>
      </c>
      <c r="G11982">
        <f t="shared" ca="1" si="375"/>
        <v>0</v>
      </c>
    </row>
    <row r="11983" spans="1:7" x14ac:dyDescent="0.25">
      <c r="A11983" t="s">
        <v>14291</v>
      </c>
      <c r="B11983" t="s">
        <v>2896</v>
      </c>
      <c r="C11983" s="4">
        <v>31300</v>
      </c>
      <c r="D11983">
        <v>4656574848</v>
      </c>
      <c r="E11983">
        <f>VLOOKUP(D11983,  base_salary!A:A, 1, FALSE)</f>
        <v>4656574848</v>
      </c>
      <c r="F11983">
        <f t="shared" si="374"/>
        <v>0</v>
      </c>
      <c r="G11983">
        <f t="shared" ca="1" si="375"/>
        <v>0</v>
      </c>
    </row>
    <row r="11984" spans="1:7" x14ac:dyDescent="0.25">
      <c r="A11984" t="s">
        <v>14292</v>
      </c>
      <c r="B11984" t="s">
        <v>2137</v>
      </c>
      <c r="C11984" s="4">
        <v>34660</v>
      </c>
      <c r="D11984">
        <v>3513651333</v>
      </c>
      <c r="E11984">
        <f>VLOOKUP(D11984,  base_salary!A:A, 1, FALSE)</f>
        <v>3513651333</v>
      </c>
      <c r="F11984">
        <f t="shared" si="374"/>
        <v>0</v>
      </c>
      <c r="G11984">
        <f t="shared" ca="1" si="375"/>
        <v>0</v>
      </c>
    </row>
    <row r="11985" spans="1:7" x14ac:dyDescent="0.25">
      <c r="A11985" t="s">
        <v>14293</v>
      </c>
      <c r="B11985" t="s">
        <v>5394</v>
      </c>
      <c r="C11985" s="4">
        <v>12987</v>
      </c>
      <c r="D11985">
        <v>3642452728</v>
      </c>
      <c r="E11985">
        <f>VLOOKUP(D11985,  base_salary!A:A, 1, FALSE)</f>
        <v>3642452728</v>
      </c>
      <c r="F11985">
        <f t="shared" si="374"/>
        <v>0</v>
      </c>
      <c r="G11985">
        <f t="shared" ca="1" si="375"/>
        <v>0</v>
      </c>
    </row>
    <row r="11986" spans="1:7" x14ac:dyDescent="0.25">
      <c r="A11986" t="s">
        <v>14294</v>
      </c>
      <c r="B11986" t="s">
        <v>2385</v>
      </c>
      <c r="C11986" s="4">
        <v>57621</v>
      </c>
      <c r="D11986">
        <v>4969679754</v>
      </c>
      <c r="E11986">
        <f>VLOOKUP(D11986,  base_salary!A:A, 1, FALSE)</f>
        <v>4969679754</v>
      </c>
      <c r="F11986">
        <f t="shared" si="374"/>
        <v>0</v>
      </c>
      <c r="G11986">
        <f t="shared" ca="1" si="375"/>
        <v>0</v>
      </c>
    </row>
    <row r="11987" spans="1:7" x14ac:dyDescent="0.25">
      <c r="A11987" t="s">
        <v>14295</v>
      </c>
      <c r="B11987" t="s">
        <v>3142</v>
      </c>
      <c r="C11987" s="4">
        <v>25454</v>
      </c>
      <c r="D11987">
        <v>7783641539</v>
      </c>
      <c r="E11987">
        <f>VLOOKUP(D11987,  base_salary!A:A, 1, FALSE)</f>
        <v>7783641539</v>
      </c>
      <c r="F11987">
        <f t="shared" si="374"/>
        <v>0</v>
      </c>
      <c r="G11987">
        <f t="shared" ca="1" si="375"/>
        <v>0</v>
      </c>
    </row>
    <row r="11988" spans="1:7" x14ac:dyDescent="0.25">
      <c r="A11988" t="s">
        <v>14296</v>
      </c>
      <c r="B11988" t="s">
        <v>2001</v>
      </c>
      <c r="C11988" s="4">
        <v>13898</v>
      </c>
      <c r="D11988">
        <v>7118642576</v>
      </c>
      <c r="E11988">
        <f>VLOOKUP(D11988,  base_salary!A:A, 1, FALSE)</f>
        <v>7118642576</v>
      </c>
      <c r="F11988">
        <f t="shared" si="374"/>
        <v>0</v>
      </c>
      <c r="G11988">
        <f t="shared" ca="1" si="375"/>
        <v>0</v>
      </c>
    </row>
    <row r="11989" spans="1:7" x14ac:dyDescent="0.25">
      <c r="A11989" t="s">
        <v>14297</v>
      </c>
      <c r="B11989" t="s">
        <v>2797</v>
      </c>
      <c r="C11989" s="4">
        <v>16250</v>
      </c>
      <c r="D11989">
        <v>3219601650</v>
      </c>
      <c r="E11989">
        <f>VLOOKUP(D11989,  base_salary!A:A, 1, FALSE)</f>
        <v>3219601650</v>
      </c>
      <c r="F11989">
        <f t="shared" si="374"/>
        <v>0</v>
      </c>
      <c r="G11989">
        <f t="shared" ca="1" si="375"/>
        <v>0</v>
      </c>
    </row>
    <row r="11990" spans="1:7" x14ac:dyDescent="0.25">
      <c r="A11990" t="s">
        <v>14298</v>
      </c>
      <c r="B11990" t="s">
        <v>2650</v>
      </c>
      <c r="C11990" s="4">
        <v>15911</v>
      </c>
      <c r="D11990">
        <v>7824503232</v>
      </c>
      <c r="E11990">
        <f>VLOOKUP(D11990,  base_salary!A:A, 1, FALSE)</f>
        <v>7824503232</v>
      </c>
      <c r="F11990">
        <f t="shared" si="374"/>
        <v>0</v>
      </c>
      <c r="G11990">
        <f t="shared" ca="1" si="375"/>
        <v>0</v>
      </c>
    </row>
    <row r="11991" spans="1:7" x14ac:dyDescent="0.25">
      <c r="A11991" t="s">
        <v>14299</v>
      </c>
      <c r="B11991" t="s">
        <v>2116</v>
      </c>
      <c r="C11991" s="4">
        <v>32968</v>
      </c>
      <c r="D11991">
        <v>4439073344</v>
      </c>
      <c r="E11991">
        <f>VLOOKUP(D11991,  base_salary!A:A, 1, FALSE)</f>
        <v>4439073344</v>
      </c>
      <c r="F11991">
        <f t="shared" si="374"/>
        <v>0</v>
      </c>
      <c r="G11991">
        <f t="shared" ca="1" si="375"/>
        <v>0</v>
      </c>
    </row>
    <row r="11992" spans="1:7" x14ac:dyDescent="0.25">
      <c r="A11992" t="s">
        <v>14300</v>
      </c>
      <c r="B11992" t="s">
        <v>2920</v>
      </c>
      <c r="C11992" s="4">
        <v>24773</v>
      </c>
      <c r="D11992">
        <v>3213290963</v>
      </c>
      <c r="E11992">
        <f>VLOOKUP(D11992,  base_salary!A:A, 1, FALSE)</f>
        <v>3213290963</v>
      </c>
      <c r="F11992">
        <f t="shared" si="374"/>
        <v>0</v>
      </c>
      <c r="G11992">
        <f t="shared" ca="1" si="375"/>
        <v>0</v>
      </c>
    </row>
    <row r="11993" spans="1:7" x14ac:dyDescent="0.25">
      <c r="A11993" t="s">
        <v>14301</v>
      </c>
      <c r="B11993" t="s">
        <v>2016</v>
      </c>
      <c r="C11993" s="4">
        <v>49203</v>
      </c>
      <c r="D11993">
        <v>6383978705</v>
      </c>
      <c r="E11993">
        <f>VLOOKUP(D11993,  base_salary!A:A, 1, FALSE)</f>
        <v>6383978705</v>
      </c>
      <c r="F11993">
        <f t="shared" si="374"/>
        <v>0</v>
      </c>
      <c r="G11993">
        <f t="shared" ca="1" si="375"/>
        <v>0</v>
      </c>
    </row>
    <row r="11994" spans="1:7" x14ac:dyDescent="0.25">
      <c r="A11994" t="s">
        <v>14302</v>
      </c>
      <c r="B11994" t="s">
        <v>2059</v>
      </c>
      <c r="C11994" s="4">
        <v>35480</v>
      </c>
      <c r="D11994">
        <v>3409869514</v>
      </c>
      <c r="E11994">
        <f>VLOOKUP(D11994,  base_salary!A:A, 1, FALSE)</f>
        <v>3409869514</v>
      </c>
      <c r="F11994">
        <f t="shared" si="374"/>
        <v>0</v>
      </c>
      <c r="G11994">
        <f t="shared" ca="1" si="375"/>
        <v>0</v>
      </c>
    </row>
    <row r="11995" spans="1:7" x14ac:dyDescent="0.25">
      <c r="A11995" t="s">
        <v>14303</v>
      </c>
      <c r="B11995" t="s">
        <v>2260</v>
      </c>
      <c r="C11995" s="4">
        <v>12327</v>
      </c>
      <c r="D11995">
        <v>9674189459</v>
      </c>
      <c r="E11995">
        <f>VLOOKUP(D11995,  base_salary!A:A, 1, FALSE)</f>
        <v>9674189459</v>
      </c>
      <c r="F11995">
        <f t="shared" si="374"/>
        <v>0</v>
      </c>
      <c r="G11995">
        <f t="shared" ca="1" si="375"/>
        <v>0</v>
      </c>
    </row>
    <row r="11996" spans="1:7" x14ac:dyDescent="0.25">
      <c r="A11996" t="s">
        <v>14304</v>
      </c>
      <c r="B11996" t="s">
        <v>2468</v>
      </c>
      <c r="C11996" s="4">
        <v>42955</v>
      </c>
      <c r="D11996">
        <v>9829586073</v>
      </c>
      <c r="E11996">
        <f>VLOOKUP(D11996,  base_salary!A:A, 1, FALSE)</f>
        <v>9829586073</v>
      </c>
      <c r="F11996">
        <f t="shared" si="374"/>
        <v>0</v>
      </c>
      <c r="G11996">
        <f t="shared" ca="1" si="375"/>
        <v>0</v>
      </c>
    </row>
    <row r="11997" spans="1:7" x14ac:dyDescent="0.25">
      <c r="A11997" t="s">
        <v>14305</v>
      </c>
      <c r="B11997" t="s">
        <v>2073</v>
      </c>
      <c r="C11997" s="4">
        <v>10429</v>
      </c>
      <c r="D11997">
        <v>6789106936</v>
      </c>
      <c r="E11997">
        <f>VLOOKUP(D11997,  base_salary!A:A, 1, FALSE)</f>
        <v>6789106936</v>
      </c>
      <c r="F11997">
        <f t="shared" si="374"/>
        <v>0</v>
      </c>
      <c r="G11997">
        <f t="shared" ca="1" si="375"/>
        <v>0</v>
      </c>
    </row>
    <row r="11998" spans="1:7" x14ac:dyDescent="0.25">
      <c r="A11998" t="s">
        <v>14306</v>
      </c>
      <c r="B11998" t="s">
        <v>3039</v>
      </c>
      <c r="C11998" s="4">
        <v>39360</v>
      </c>
      <c r="D11998">
        <v>2314136845</v>
      </c>
      <c r="E11998">
        <f>VLOOKUP(D11998,  base_salary!A:A, 1, FALSE)</f>
        <v>2314136845</v>
      </c>
      <c r="F11998">
        <f t="shared" si="374"/>
        <v>0</v>
      </c>
      <c r="G11998">
        <f t="shared" ca="1" si="375"/>
        <v>0</v>
      </c>
    </row>
    <row r="11999" spans="1:7" x14ac:dyDescent="0.25">
      <c r="A11999" t="s">
        <v>14307</v>
      </c>
      <c r="B11999" t="s">
        <v>2177</v>
      </c>
      <c r="C11999" s="4">
        <v>52555</v>
      </c>
      <c r="D11999">
        <v>8519669638</v>
      </c>
      <c r="E11999">
        <f>VLOOKUP(D11999,  base_salary!A:A, 1, FALSE)</f>
        <v>8519669638</v>
      </c>
      <c r="F11999">
        <f t="shared" si="374"/>
        <v>0</v>
      </c>
      <c r="G11999">
        <f t="shared" ca="1" si="375"/>
        <v>0</v>
      </c>
    </row>
    <row r="12000" spans="1:7" x14ac:dyDescent="0.25">
      <c r="A12000" t="s">
        <v>14308</v>
      </c>
      <c r="B12000" t="s">
        <v>2923</v>
      </c>
      <c r="C12000" s="4">
        <v>32802</v>
      </c>
      <c r="D12000">
        <v>5353923685</v>
      </c>
      <c r="E12000">
        <f>VLOOKUP(D12000,  base_salary!A:A, 1, FALSE)</f>
        <v>5353923685</v>
      </c>
      <c r="F12000">
        <f t="shared" si="374"/>
        <v>0</v>
      </c>
      <c r="G12000">
        <f t="shared" ca="1" si="375"/>
        <v>0</v>
      </c>
    </row>
    <row r="12001" spans="1:7" x14ac:dyDescent="0.25">
      <c r="A12001" t="s">
        <v>14309</v>
      </c>
      <c r="B12001" t="s">
        <v>2113</v>
      </c>
      <c r="C12001" s="4">
        <v>35194</v>
      </c>
      <c r="D12001">
        <v>5574535556</v>
      </c>
      <c r="E12001">
        <f>VLOOKUP(D12001,  base_salary!A:A, 1, FALSE)</f>
        <v>5574535556</v>
      </c>
      <c r="F12001">
        <f t="shared" si="374"/>
        <v>0</v>
      </c>
      <c r="G12001">
        <f t="shared" ca="1" si="375"/>
        <v>0</v>
      </c>
    </row>
    <row r="12002" spans="1:7" x14ac:dyDescent="0.25">
      <c r="A12002" t="s">
        <v>14310</v>
      </c>
      <c r="B12002" t="s">
        <v>2246</v>
      </c>
      <c r="C12002" s="4">
        <v>31261</v>
      </c>
      <c r="D12002">
        <v>4698538416</v>
      </c>
      <c r="E12002">
        <f>VLOOKUP(D12002,  base_salary!A:A, 1, FALSE)</f>
        <v>4698538416</v>
      </c>
      <c r="F12002">
        <f t="shared" si="374"/>
        <v>0</v>
      </c>
      <c r="G12002">
        <f t="shared" ca="1" si="375"/>
        <v>0</v>
      </c>
    </row>
    <row r="12003" spans="1:7" x14ac:dyDescent="0.25">
      <c r="A12003" t="s">
        <v>14311</v>
      </c>
      <c r="B12003" t="s">
        <v>1948</v>
      </c>
      <c r="C12003" s="4">
        <v>57298</v>
      </c>
      <c r="D12003">
        <v>3772653790</v>
      </c>
      <c r="E12003">
        <f>VLOOKUP(D12003,  base_salary!A:A, 1, FALSE)</f>
        <v>3772653790</v>
      </c>
      <c r="F12003">
        <f t="shared" si="374"/>
        <v>0</v>
      </c>
      <c r="G12003">
        <f t="shared" ca="1" si="375"/>
        <v>0</v>
      </c>
    </row>
    <row r="12004" spans="1:7" x14ac:dyDescent="0.25">
      <c r="A12004" t="s">
        <v>14312</v>
      </c>
      <c r="B12004" t="s">
        <v>3271</v>
      </c>
      <c r="C12004" s="4">
        <v>34419</v>
      </c>
      <c r="D12004">
        <v>2524572722</v>
      </c>
      <c r="E12004">
        <f>VLOOKUP(D12004,  base_salary!A:A, 1, FALSE)</f>
        <v>2524572722</v>
      </c>
      <c r="F12004">
        <f t="shared" si="374"/>
        <v>0</v>
      </c>
      <c r="G12004">
        <f t="shared" ca="1" si="375"/>
        <v>0</v>
      </c>
    </row>
    <row r="12005" spans="1:7" x14ac:dyDescent="0.25">
      <c r="A12005" t="s">
        <v>14313</v>
      </c>
      <c r="B12005" t="s">
        <v>2419</v>
      </c>
      <c r="C12005" s="4">
        <v>26590</v>
      </c>
      <c r="D12005">
        <v>1918356416</v>
      </c>
      <c r="E12005">
        <f>VLOOKUP(D12005,  base_salary!A:A, 1, FALSE)</f>
        <v>1918356416</v>
      </c>
      <c r="F12005">
        <f t="shared" si="374"/>
        <v>0</v>
      </c>
      <c r="G12005">
        <f t="shared" ca="1" si="375"/>
        <v>0</v>
      </c>
    </row>
    <row r="12006" spans="1:7" x14ac:dyDescent="0.25">
      <c r="A12006" t="s">
        <v>14314</v>
      </c>
      <c r="B12006" t="s">
        <v>1978</v>
      </c>
      <c r="C12006" s="4">
        <v>58493</v>
      </c>
      <c r="D12006">
        <v>9624054975</v>
      </c>
      <c r="E12006">
        <f>VLOOKUP(D12006,  base_salary!A:A, 1, FALSE)</f>
        <v>9624054975</v>
      </c>
      <c r="F12006">
        <f t="shared" si="374"/>
        <v>0</v>
      </c>
      <c r="G12006">
        <f t="shared" ca="1" si="375"/>
        <v>0</v>
      </c>
    </row>
    <row r="12007" spans="1:7" x14ac:dyDescent="0.25">
      <c r="A12007" t="s">
        <v>14315</v>
      </c>
      <c r="B12007" t="s">
        <v>2546</v>
      </c>
      <c r="C12007" s="4">
        <v>38578</v>
      </c>
      <c r="D12007">
        <v>9726644925</v>
      </c>
      <c r="E12007">
        <f>VLOOKUP(D12007,  base_salary!A:A, 1, FALSE)</f>
        <v>9726644925</v>
      </c>
      <c r="F12007">
        <f t="shared" si="374"/>
        <v>0</v>
      </c>
      <c r="G12007">
        <f t="shared" ca="1" si="375"/>
        <v>0</v>
      </c>
    </row>
    <row r="12008" spans="1:7" x14ac:dyDescent="0.25">
      <c r="A12008" t="s">
        <v>14316</v>
      </c>
      <c r="B12008" t="s">
        <v>2173</v>
      </c>
      <c r="C12008" s="4">
        <v>15331</v>
      </c>
      <c r="D12008">
        <v>6819637888</v>
      </c>
      <c r="E12008">
        <f>VLOOKUP(D12008,  base_salary!A:A, 1, FALSE)</f>
        <v>6819637888</v>
      </c>
      <c r="F12008">
        <f t="shared" si="374"/>
        <v>0</v>
      </c>
      <c r="G12008">
        <f t="shared" ca="1" si="375"/>
        <v>0</v>
      </c>
    </row>
    <row r="12009" spans="1:7" x14ac:dyDescent="0.25">
      <c r="A12009" t="s">
        <v>14317</v>
      </c>
      <c r="B12009" t="s">
        <v>2158</v>
      </c>
      <c r="C12009" s="4">
        <v>14694</v>
      </c>
      <c r="D12009">
        <v>8788824691</v>
      </c>
      <c r="E12009">
        <f>VLOOKUP(D12009,  base_salary!A:A, 1, FALSE)</f>
        <v>8788824691</v>
      </c>
      <c r="F12009">
        <f t="shared" si="374"/>
        <v>0</v>
      </c>
      <c r="G12009">
        <f t="shared" ca="1" si="375"/>
        <v>0</v>
      </c>
    </row>
    <row r="12010" spans="1:7" x14ac:dyDescent="0.25">
      <c r="A12010" t="s">
        <v>14318</v>
      </c>
      <c r="B12010" t="s">
        <v>2109</v>
      </c>
      <c r="C12010" s="4">
        <v>38953</v>
      </c>
      <c r="D12010">
        <v>3933561566</v>
      </c>
      <c r="E12010">
        <f>VLOOKUP(D12010,  base_salary!A:A, 1, FALSE)</f>
        <v>3933561566</v>
      </c>
      <c r="F12010">
        <f t="shared" si="374"/>
        <v>0</v>
      </c>
      <c r="G12010">
        <f t="shared" ca="1" si="375"/>
        <v>0</v>
      </c>
    </row>
    <row r="12011" spans="1:7" x14ac:dyDescent="0.25">
      <c r="A12011" t="s">
        <v>14319</v>
      </c>
      <c r="B12011" t="s">
        <v>2797</v>
      </c>
      <c r="C12011" s="4">
        <v>17328</v>
      </c>
      <c r="D12011">
        <v>966588630</v>
      </c>
      <c r="E12011">
        <f>VLOOKUP(D12011,  base_salary!A:A, 1, FALSE)</f>
        <v>966588630</v>
      </c>
      <c r="F12011">
        <f t="shared" si="374"/>
        <v>0</v>
      </c>
      <c r="G12011">
        <f t="shared" ca="1" si="375"/>
        <v>0</v>
      </c>
    </row>
    <row r="12012" spans="1:7" x14ac:dyDescent="0.25">
      <c r="A12012" t="s">
        <v>14320</v>
      </c>
      <c r="B12012" t="s">
        <v>2778</v>
      </c>
      <c r="C12012" s="4">
        <v>48506</v>
      </c>
      <c r="D12012">
        <v>2599557828</v>
      </c>
      <c r="E12012">
        <f>VLOOKUP(D12012,  base_salary!A:A, 1, FALSE)</f>
        <v>2599557828</v>
      </c>
      <c r="F12012">
        <f t="shared" si="374"/>
        <v>0</v>
      </c>
      <c r="G12012">
        <f t="shared" ca="1" si="375"/>
        <v>0</v>
      </c>
    </row>
    <row r="12013" spans="1:7" x14ac:dyDescent="0.25">
      <c r="A12013" t="s">
        <v>14321</v>
      </c>
      <c r="B12013" t="s">
        <v>1982</v>
      </c>
      <c r="C12013" s="4">
        <v>55533</v>
      </c>
      <c r="D12013">
        <v>5623896162</v>
      </c>
      <c r="E12013">
        <f>VLOOKUP(D12013,  base_salary!A:A, 1, FALSE)</f>
        <v>5623896162</v>
      </c>
      <c r="F12013">
        <f t="shared" si="374"/>
        <v>0</v>
      </c>
      <c r="G12013">
        <f t="shared" ca="1" si="375"/>
        <v>0</v>
      </c>
    </row>
    <row r="12014" spans="1:7" x14ac:dyDescent="0.25">
      <c r="A12014" t="s">
        <v>14322</v>
      </c>
      <c r="B12014" t="s">
        <v>1984</v>
      </c>
      <c r="C12014" s="4">
        <v>50816</v>
      </c>
      <c r="D12014">
        <v>5974179625</v>
      </c>
      <c r="E12014">
        <f>VLOOKUP(D12014,  base_salary!A:A, 1, FALSE)</f>
        <v>5974179625</v>
      </c>
      <c r="F12014">
        <f t="shared" si="374"/>
        <v>0</v>
      </c>
      <c r="G12014">
        <f t="shared" ca="1" si="375"/>
        <v>0</v>
      </c>
    </row>
    <row r="12015" spans="1:7" x14ac:dyDescent="0.25">
      <c r="A12015" t="s">
        <v>14323</v>
      </c>
      <c r="B12015" t="s">
        <v>2931</v>
      </c>
      <c r="C12015" s="4">
        <v>45322</v>
      </c>
      <c r="D12015">
        <v>8173067724</v>
      </c>
      <c r="E12015">
        <f>VLOOKUP(D12015,  base_salary!A:A, 1, FALSE)</f>
        <v>8173067724</v>
      </c>
      <c r="F12015">
        <f t="shared" si="374"/>
        <v>0</v>
      </c>
      <c r="G12015">
        <f t="shared" ca="1" si="375"/>
        <v>0</v>
      </c>
    </row>
    <row r="12016" spans="1:7" x14ac:dyDescent="0.25">
      <c r="A12016" t="s">
        <v>14324</v>
      </c>
      <c r="B12016" t="s">
        <v>1999</v>
      </c>
      <c r="C12016" s="4">
        <v>28378</v>
      </c>
      <c r="D12016">
        <v>1958063002</v>
      </c>
      <c r="E12016">
        <f>VLOOKUP(D12016,  base_salary!A:A, 1, FALSE)</f>
        <v>1958063002</v>
      </c>
      <c r="F12016">
        <f t="shared" si="374"/>
        <v>0</v>
      </c>
      <c r="G12016">
        <f t="shared" ca="1" si="375"/>
        <v>0</v>
      </c>
    </row>
    <row r="12017" spans="1:7" x14ac:dyDescent="0.25">
      <c r="A12017" t="s">
        <v>14325</v>
      </c>
      <c r="B12017" t="s">
        <v>2587</v>
      </c>
      <c r="C12017" s="4">
        <v>36481</v>
      </c>
      <c r="D12017">
        <v>6148235056</v>
      </c>
      <c r="E12017">
        <f>VLOOKUP(D12017,  base_salary!A:A, 1, FALSE)</f>
        <v>6148235056</v>
      </c>
      <c r="F12017">
        <f t="shared" si="374"/>
        <v>0</v>
      </c>
      <c r="G12017">
        <f t="shared" ca="1" si="375"/>
        <v>0</v>
      </c>
    </row>
    <row r="12018" spans="1:7" x14ac:dyDescent="0.25">
      <c r="A12018" t="s">
        <v>14326</v>
      </c>
      <c r="B12018" t="s">
        <v>2718</v>
      </c>
      <c r="C12018" s="4">
        <v>49859</v>
      </c>
      <c r="D12018">
        <v>9617190826</v>
      </c>
      <c r="E12018">
        <f>VLOOKUP(D12018,  base_salary!A:A, 1, FALSE)</f>
        <v>9617190826</v>
      </c>
      <c r="F12018">
        <f t="shared" si="374"/>
        <v>0</v>
      </c>
      <c r="G12018">
        <f t="shared" ca="1" si="375"/>
        <v>0</v>
      </c>
    </row>
    <row r="12019" spans="1:7" x14ac:dyDescent="0.25">
      <c r="A12019" t="s">
        <v>14327</v>
      </c>
      <c r="B12019" t="s">
        <v>2045</v>
      </c>
      <c r="C12019" s="4">
        <v>13667</v>
      </c>
      <c r="D12019">
        <v>8887868026</v>
      </c>
      <c r="E12019">
        <f>VLOOKUP(D12019,  base_salary!A:A, 1, FALSE)</f>
        <v>8887868026</v>
      </c>
      <c r="F12019">
        <f t="shared" si="374"/>
        <v>0</v>
      </c>
      <c r="G12019">
        <f t="shared" ca="1" si="375"/>
        <v>0</v>
      </c>
    </row>
    <row r="12020" spans="1:7" x14ac:dyDescent="0.25">
      <c r="A12020" t="s">
        <v>14328</v>
      </c>
      <c r="B12020" t="s">
        <v>2041</v>
      </c>
      <c r="C12020" s="4">
        <v>30684</v>
      </c>
      <c r="D12020">
        <v>9013891098</v>
      </c>
      <c r="E12020">
        <f>VLOOKUP(D12020,  base_salary!A:A, 1, FALSE)</f>
        <v>9013891098</v>
      </c>
      <c r="F12020">
        <f t="shared" si="374"/>
        <v>0</v>
      </c>
      <c r="G12020">
        <f t="shared" ca="1" si="375"/>
        <v>0</v>
      </c>
    </row>
    <row r="12021" spans="1:7" x14ac:dyDescent="0.25">
      <c r="A12021" t="s">
        <v>14329</v>
      </c>
      <c r="B12021" t="s">
        <v>2319</v>
      </c>
      <c r="C12021" s="4">
        <v>52484</v>
      </c>
      <c r="D12021">
        <v>9795921177</v>
      </c>
      <c r="E12021">
        <f>VLOOKUP(D12021,  base_salary!A:A, 1, FALSE)</f>
        <v>9795921177</v>
      </c>
      <c r="F12021">
        <f t="shared" si="374"/>
        <v>0</v>
      </c>
      <c r="G12021">
        <f t="shared" ca="1" si="375"/>
        <v>0</v>
      </c>
    </row>
    <row r="12022" spans="1:7" x14ac:dyDescent="0.25">
      <c r="A12022" t="s">
        <v>14330</v>
      </c>
      <c r="B12022" t="s">
        <v>2008</v>
      </c>
      <c r="C12022" s="4">
        <v>52159</v>
      </c>
      <c r="D12022">
        <v>8460683117</v>
      </c>
      <c r="E12022">
        <f>VLOOKUP(D12022,  base_salary!A:A, 1, FALSE)</f>
        <v>8460683117</v>
      </c>
      <c r="F12022">
        <f t="shared" si="374"/>
        <v>0</v>
      </c>
      <c r="G12022">
        <f t="shared" ca="1" si="375"/>
        <v>0</v>
      </c>
    </row>
    <row r="12023" spans="1:7" x14ac:dyDescent="0.25">
      <c r="A12023" t="s">
        <v>14331</v>
      </c>
      <c r="B12023" t="s">
        <v>2396</v>
      </c>
      <c r="C12023" s="4">
        <v>43700</v>
      </c>
      <c r="D12023">
        <v>1657097021</v>
      </c>
      <c r="E12023">
        <f>VLOOKUP(D12023,  base_salary!A:A, 1, FALSE)</f>
        <v>1657097021</v>
      </c>
      <c r="F12023">
        <f t="shared" si="374"/>
        <v>0</v>
      </c>
      <c r="G12023">
        <f t="shared" ca="1" si="375"/>
        <v>0</v>
      </c>
    </row>
    <row r="12024" spans="1:7" x14ac:dyDescent="0.25">
      <c r="A12024" t="s">
        <v>14332</v>
      </c>
      <c r="B12024" t="s">
        <v>2116</v>
      </c>
      <c r="C12024" s="4">
        <v>53492</v>
      </c>
      <c r="D12024">
        <v>3991175401</v>
      </c>
      <c r="E12024">
        <f>VLOOKUP(D12024,  base_salary!A:A, 1, FALSE)</f>
        <v>3991175401</v>
      </c>
      <c r="F12024">
        <f t="shared" si="374"/>
        <v>0</v>
      </c>
      <c r="G12024">
        <f t="shared" ca="1" si="375"/>
        <v>0</v>
      </c>
    </row>
    <row r="12025" spans="1:7" x14ac:dyDescent="0.25">
      <c r="A12025" t="s">
        <v>14333</v>
      </c>
      <c r="B12025" t="s">
        <v>2199</v>
      </c>
      <c r="C12025" s="4">
        <v>49551</v>
      </c>
      <c r="D12025">
        <v>4972162740</v>
      </c>
      <c r="E12025">
        <f>VLOOKUP(D12025,  base_salary!A:A, 1, FALSE)</f>
        <v>4972162740</v>
      </c>
      <c r="F12025">
        <f t="shared" si="374"/>
        <v>0</v>
      </c>
      <c r="G12025">
        <f t="shared" ca="1" si="375"/>
        <v>0</v>
      </c>
    </row>
    <row r="12026" spans="1:7" x14ac:dyDescent="0.25">
      <c r="A12026" t="s">
        <v>14334</v>
      </c>
      <c r="B12026" t="s">
        <v>2049</v>
      </c>
      <c r="C12026" s="4">
        <v>29403</v>
      </c>
      <c r="D12026">
        <v>3269054114</v>
      </c>
      <c r="E12026">
        <f>VLOOKUP(D12026,  base_salary!A:A, 1, FALSE)</f>
        <v>3269054114</v>
      </c>
      <c r="F12026">
        <f t="shared" si="374"/>
        <v>0</v>
      </c>
      <c r="G12026">
        <f t="shared" ca="1" si="375"/>
        <v>0</v>
      </c>
    </row>
    <row r="12027" spans="1:7" x14ac:dyDescent="0.25">
      <c r="A12027" t="s">
        <v>14335</v>
      </c>
      <c r="B12027" t="s">
        <v>2426</v>
      </c>
      <c r="C12027" s="4">
        <v>46657</v>
      </c>
      <c r="D12027">
        <v>4439073344</v>
      </c>
      <c r="E12027">
        <f>VLOOKUP(D12027,  base_salary!A:A, 1, FALSE)</f>
        <v>4439073344</v>
      </c>
      <c r="F12027">
        <f t="shared" si="374"/>
        <v>0</v>
      </c>
      <c r="G12027">
        <f t="shared" ca="1" si="375"/>
        <v>0</v>
      </c>
    </row>
    <row r="12028" spans="1:7" x14ac:dyDescent="0.25">
      <c r="A12028" t="s">
        <v>14336</v>
      </c>
      <c r="B12028" t="s">
        <v>3078</v>
      </c>
      <c r="C12028" s="4">
        <v>22308</v>
      </c>
      <c r="D12028">
        <v>4768342426</v>
      </c>
      <c r="E12028">
        <f>VLOOKUP(D12028,  base_salary!A:A, 1, FALSE)</f>
        <v>4768342426</v>
      </c>
      <c r="F12028">
        <f t="shared" si="374"/>
        <v>0</v>
      </c>
      <c r="G12028">
        <f t="shared" ca="1" si="375"/>
        <v>0</v>
      </c>
    </row>
    <row r="12029" spans="1:7" x14ac:dyDescent="0.25">
      <c r="A12029" t="s">
        <v>14337</v>
      </c>
      <c r="B12029" t="s">
        <v>4864</v>
      </c>
      <c r="C12029" s="4">
        <v>44536</v>
      </c>
      <c r="D12029">
        <v>9340388305</v>
      </c>
      <c r="E12029">
        <f>VLOOKUP(D12029,  base_salary!A:A, 1, FALSE)</f>
        <v>9340388305</v>
      </c>
      <c r="F12029">
        <f t="shared" si="374"/>
        <v>0</v>
      </c>
      <c r="G12029">
        <f t="shared" ca="1" si="375"/>
        <v>0</v>
      </c>
    </row>
    <row r="12030" spans="1:7" x14ac:dyDescent="0.25">
      <c r="A12030" t="s">
        <v>14338</v>
      </c>
      <c r="B12030" t="s">
        <v>3113</v>
      </c>
      <c r="C12030" s="4">
        <v>28369</v>
      </c>
      <c r="D12030">
        <v>7268478941</v>
      </c>
      <c r="E12030">
        <f>VLOOKUP(D12030,  base_salary!A:A, 1, FALSE)</f>
        <v>7268478941</v>
      </c>
      <c r="F12030">
        <f t="shared" si="374"/>
        <v>0</v>
      </c>
      <c r="G12030">
        <f t="shared" ca="1" si="375"/>
        <v>0</v>
      </c>
    </row>
    <row r="12031" spans="1:7" x14ac:dyDescent="0.25">
      <c r="A12031" t="s">
        <v>14339</v>
      </c>
      <c r="B12031" t="s">
        <v>3533</v>
      </c>
      <c r="C12031" s="4">
        <v>44433</v>
      </c>
      <c r="D12031">
        <v>3288836432</v>
      </c>
      <c r="E12031">
        <f>VLOOKUP(D12031,  base_salary!A:A, 1, FALSE)</f>
        <v>3288836432</v>
      </c>
      <c r="F12031">
        <f t="shared" si="374"/>
        <v>0</v>
      </c>
      <c r="G12031">
        <f t="shared" ca="1" si="375"/>
        <v>0</v>
      </c>
    </row>
    <row r="12032" spans="1:7" x14ac:dyDescent="0.25">
      <c r="A12032" t="s">
        <v>14340</v>
      </c>
      <c r="B12032" t="s">
        <v>2574</v>
      </c>
      <c r="C12032" s="4">
        <v>24476</v>
      </c>
      <c r="D12032">
        <v>793441269</v>
      </c>
      <c r="E12032">
        <f>VLOOKUP(D12032,  base_salary!A:A, 1, FALSE)</f>
        <v>793441269</v>
      </c>
      <c r="F12032">
        <f t="shared" si="374"/>
        <v>0</v>
      </c>
      <c r="G12032">
        <f t="shared" ca="1" si="375"/>
        <v>0</v>
      </c>
    </row>
    <row r="12033" spans="1:7" x14ac:dyDescent="0.25">
      <c r="A12033" t="s">
        <v>14341</v>
      </c>
      <c r="B12033" t="s">
        <v>2129</v>
      </c>
      <c r="C12033" s="4">
        <v>19342</v>
      </c>
      <c r="D12033">
        <v>844376051</v>
      </c>
      <c r="E12033">
        <f>VLOOKUP(D12033,  base_salary!A:A, 1, FALSE)</f>
        <v>844376051</v>
      </c>
      <c r="F12033">
        <f t="shared" si="374"/>
        <v>0</v>
      </c>
      <c r="G12033">
        <f t="shared" ca="1" si="375"/>
        <v>0</v>
      </c>
    </row>
    <row r="12034" spans="1:7" x14ac:dyDescent="0.25">
      <c r="A12034" t="s">
        <v>14342</v>
      </c>
      <c r="B12034" t="s">
        <v>1991</v>
      </c>
      <c r="C12034" s="4">
        <v>56042</v>
      </c>
      <c r="D12034">
        <v>5795848808</v>
      </c>
      <c r="E12034">
        <f>VLOOKUP(D12034,  base_salary!A:A, 1, FALSE)</f>
        <v>5795848808</v>
      </c>
      <c r="F12034">
        <f t="shared" si="374"/>
        <v>0</v>
      </c>
      <c r="G12034">
        <f t="shared" ca="1" si="375"/>
        <v>0</v>
      </c>
    </row>
    <row r="12035" spans="1:7" x14ac:dyDescent="0.25">
      <c r="A12035" t="s">
        <v>14343</v>
      </c>
      <c r="B12035" t="s">
        <v>2869</v>
      </c>
      <c r="C12035" s="4">
        <v>54199</v>
      </c>
      <c r="D12035">
        <v>5412518958</v>
      </c>
      <c r="E12035">
        <f>VLOOKUP(D12035,  base_salary!A:A, 1, FALSE)</f>
        <v>5412518958</v>
      </c>
      <c r="F12035">
        <f t="shared" ref="F12035:F12098" si="376">IF(ISERROR(E12035), 1, 0)</f>
        <v>0</v>
      </c>
      <c r="G12035">
        <f t="shared" ref="G12035:G12098" ca="1" si="377">SUM(G:G)</f>
        <v>0</v>
      </c>
    </row>
    <row r="12036" spans="1:7" x14ac:dyDescent="0.25">
      <c r="A12036" t="s">
        <v>14344</v>
      </c>
      <c r="B12036" t="s">
        <v>2020</v>
      </c>
      <c r="C12036" s="4">
        <v>26253</v>
      </c>
      <c r="D12036">
        <v>5795848808</v>
      </c>
      <c r="E12036">
        <f>VLOOKUP(D12036,  base_salary!A:A, 1, FALSE)</f>
        <v>5795848808</v>
      </c>
      <c r="F12036">
        <f t="shared" si="376"/>
        <v>0</v>
      </c>
      <c r="G12036">
        <f t="shared" ca="1" si="377"/>
        <v>0</v>
      </c>
    </row>
    <row r="12037" spans="1:7" x14ac:dyDescent="0.25">
      <c r="A12037" t="s">
        <v>14345</v>
      </c>
      <c r="B12037" t="s">
        <v>2205</v>
      </c>
      <c r="C12037" s="4">
        <v>27817</v>
      </c>
      <c r="D12037">
        <v>4029727026</v>
      </c>
      <c r="E12037">
        <f>VLOOKUP(D12037,  base_salary!A:A, 1, FALSE)</f>
        <v>4029727026</v>
      </c>
      <c r="F12037">
        <f t="shared" si="376"/>
        <v>0</v>
      </c>
      <c r="G12037">
        <f t="shared" ca="1" si="377"/>
        <v>0</v>
      </c>
    </row>
    <row r="12038" spans="1:7" x14ac:dyDescent="0.25">
      <c r="A12038" t="s">
        <v>14346</v>
      </c>
      <c r="B12038" t="s">
        <v>1976</v>
      </c>
      <c r="C12038" s="4">
        <v>37117</v>
      </c>
      <c r="D12038">
        <v>8462409454</v>
      </c>
      <c r="E12038">
        <f>VLOOKUP(D12038,  base_salary!A:A, 1, FALSE)</f>
        <v>8462409454</v>
      </c>
      <c r="F12038">
        <f t="shared" si="376"/>
        <v>0</v>
      </c>
      <c r="G12038">
        <f t="shared" ca="1" si="377"/>
        <v>0</v>
      </c>
    </row>
    <row r="12039" spans="1:7" x14ac:dyDescent="0.25">
      <c r="A12039" t="s">
        <v>14347</v>
      </c>
      <c r="B12039" t="s">
        <v>2239</v>
      </c>
      <c r="C12039" s="4">
        <v>27105</v>
      </c>
      <c r="D12039">
        <v>7001733199</v>
      </c>
      <c r="E12039">
        <f>VLOOKUP(D12039,  base_salary!A:A, 1, FALSE)</f>
        <v>7001733199</v>
      </c>
      <c r="F12039">
        <f t="shared" si="376"/>
        <v>0</v>
      </c>
      <c r="G12039">
        <f t="shared" ca="1" si="377"/>
        <v>0</v>
      </c>
    </row>
    <row r="12040" spans="1:7" x14ac:dyDescent="0.25">
      <c r="A12040" t="s">
        <v>14348</v>
      </c>
      <c r="B12040" t="s">
        <v>3297</v>
      </c>
      <c r="C12040" s="4">
        <v>14287</v>
      </c>
      <c r="D12040">
        <v>1266227768</v>
      </c>
      <c r="E12040">
        <f>VLOOKUP(D12040,  base_salary!A:A, 1, FALSE)</f>
        <v>1266227768</v>
      </c>
      <c r="F12040">
        <f t="shared" si="376"/>
        <v>0</v>
      </c>
      <c r="G12040">
        <f t="shared" ca="1" si="377"/>
        <v>0</v>
      </c>
    </row>
    <row r="12041" spans="1:7" x14ac:dyDescent="0.25">
      <c r="A12041" t="s">
        <v>14349</v>
      </c>
      <c r="B12041" t="s">
        <v>2207</v>
      </c>
      <c r="C12041" s="4">
        <v>11077</v>
      </c>
      <c r="D12041">
        <v>3996818513</v>
      </c>
      <c r="E12041">
        <f>VLOOKUP(D12041,  base_salary!A:A, 1, FALSE)</f>
        <v>3996818513</v>
      </c>
      <c r="F12041">
        <f t="shared" si="376"/>
        <v>0</v>
      </c>
      <c r="G12041">
        <f t="shared" ca="1" si="377"/>
        <v>0</v>
      </c>
    </row>
    <row r="12042" spans="1:7" x14ac:dyDescent="0.25">
      <c r="A12042" t="s">
        <v>14350</v>
      </c>
      <c r="B12042" t="s">
        <v>3886</v>
      </c>
      <c r="C12042" s="4">
        <v>45343</v>
      </c>
      <c r="D12042">
        <v>1502791994</v>
      </c>
      <c r="E12042">
        <f>VLOOKUP(D12042,  base_salary!A:A, 1, FALSE)</f>
        <v>1502791994</v>
      </c>
      <c r="F12042">
        <f t="shared" si="376"/>
        <v>0</v>
      </c>
      <c r="G12042">
        <f t="shared" ca="1" si="377"/>
        <v>0</v>
      </c>
    </row>
    <row r="12043" spans="1:7" x14ac:dyDescent="0.25">
      <c r="A12043" t="s">
        <v>14351</v>
      </c>
      <c r="B12043" t="s">
        <v>2847</v>
      </c>
      <c r="C12043" s="4">
        <v>29197</v>
      </c>
      <c r="D12043">
        <v>8189289020</v>
      </c>
      <c r="E12043">
        <f>VLOOKUP(D12043,  base_salary!A:A, 1, FALSE)</f>
        <v>8189289020</v>
      </c>
      <c r="F12043">
        <f t="shared" si="376"/>
        <v>0</v>
      </c>
      <c r="G12043">
        <f t="shared" ca="1" si="377"/>
        <v>0</v>
      </c>
    </row>
    <row r="12044" spans="1:7" x14ac:dyDescent="0.25">
      <c r="A12044" t="s">
        <v>14352</v>
      </c>
      <c r="B12044" t="s">
        <v>2037</v>
      </c>
      <c r="C12044" s="4">
        <v>34531</v>
      </c>
      <c r="D12044">
        <v>7304628987</v>
      </c>
      <c r="E12044">
        <f>VLOOKUP(D12044,  base_salary!A:A, 1, FALSE)</f>
        <v>7304628987</v>
      </c>
      <c r="F12044">
        <f t="shared" si="376"/>
        <v>0</v>
      </c>
      <c r="G12044">
        <f t="shared" ca="1" si="377"/>
        <v>0</v>
      </c>
    </row>
    <row r="12045" spans="1:7" x14ac:dyDescent="0.25">
      <c r="A12045" t="s">
        <v>14353</v>
      </c>
      <c r="B12045" t="s">
        <v>2583</v>
      </c>
      <c r="C12045" s="4">
        <v>41007</v>
      </c>
      <c r="D12045">
        <v>1053331541</v>
      </c>
      <c r="E12045">
        <f>VLOOKUP(D12045,  base_salary!A:A, 1, FALSE)</f>
        <v>1053331541</v>
      </c>
      <c r="F12045">
        <f t="shared" si="376"/>
        <v>0</v>
      </c>
      <c r="G12045">
        <f t="shared" ca="1" si="377"/>
        <v>0</v>
      </c>
    </row>
    <row r="12046" spans="1:7" x14ac:dyDescent="0.25">
      <c r="A12046" t="s">
        <v>14354</v>
      </c>
      <c r="B12046" t="s">
        <v>2121</v>
      </c>
      <c r="C12046" s="4">
        <v>31158</v>
      </c>
      <c r="D12046">
        <v>76572129</v>
      </c>
      <c r="E12046">
        <f>VLOOKUP(D12046,  base_salary!A:A, 1, FALSE)</f>
        <v>76572129</v>
      </c>
      <c r="F12046">
        <f t="shared" si="376"/>
        <v>0</v>
      </c>
      <c r="G12046">
        <f t="shared" ca="1" si="377"/>
        <v>0</v>
      </c>
    </row>
    <row r="12047" spans="1:7" x14ac:dyDescent="0.25">
      <c r="A12047" t="s">
        <v>14355</v>
      </c>
      <c r="B12047" t="s">
        <v>3720</v>
      </c>
      <c r="C12047" s="4">
        <v>56031</v>
      </c>
      <c r="D12047">
        <v>4499766028</v>
      </c>
      <c r="E12047">
        <f>VLOOKUP(D12047,  base_salary!A:A, 1, FALSE)</f>
        <v>4499766028</v>
      </c>
      <c r="F12047">
        <f t="shared" si="376"/>
        <v>0</v>
      </c>
      <c r="G12047">
        <f t="shared" ca="1" si="377"/>
        <v>0</v>
      </c>
    </row>
    <row r="12048" spans="1:7" x14ac:dyDescent="0.25">
      <c r="A12048" t="s">
        <v>14356</v>
      </c>
      <c r="B12048" t="s">
        <v>2008</v>
      </c>
      <c r="C12048" s="4">
        <v>40441</v>
      </c>
      <c r="D12048">
        <v>8099854152</v>
      </c>
      <c r="E12048">
        <f>VLOOKUP(D12048,  base_salary!A:A, 1, FALSE)</f>
        <v>8099854152</v>
      </c>
      <c r="F12048">
        <f t="shared" si="376"/>
        <v>0</v>
      </c>
      <c r="G12048">
        <f t="shared" ca="1" si="377"/>
        <v>0</v>
      </c>
    </row>
    <row r="12049" spans="1:7" x14ac:dyDescent="0.25">
      <c r="A12049" t="s">
        <v>14357</v>
      </c>
      <c r="B12049" t="s">
        <v>2197</v>
      </c>
      <c r="C12049" s="4">
        <v>34445</v>
      </c>
      <c r="D12049">
        <v>4815280800</v>
      </c>
      <c r="E12049">
        <f>VLOOKUP(D12049,  base_salary!A:A, 1, FALSE)</f>
        <v>4815280800</v>
      </c>
      <c r="F12049">
        <f t="shared" si="376"/>
        <v>0</v>
      </c>
      <c r="G12049">
        <f t="shared" ca="1" si="377"/>
        <v>0</v>
      </c>
    </row>
    <row r="12050" spans="1:7" x14ac:dyDescent="0.25">
      <c r="A12050" t="s">
        <v>14358</v>
      </c>
      <c r="B12050" t="s">
        <v>2024</v>
      </c>
      <c r="C12050" s="4">
        <v>45907</v>
      </c>
      <c r="D12050">
        <v>3524504531</v>
      </c>
      <c r="E12050">
        <f>VLOOKUP(D12050,  base_salary!A:A, 1, FALSE)</f>
        <v>3524504531</v>
      </c>
      <c r="F12050">
        <f t="shared" si="376"/>
        <v>0</v>
      </c>
      <c r="G12050">
        <f t="shared" ca="1" si="377"/>
        <v>0</v>
      </c>
    </row>
    <row r="12051" spans="1:7" x14ac:dyDescent="0.25">
      <c r="A12051" t="s">
        <v>14359</v>
      </c>
      <c r="B12051" t="s">
        <v>2312</v>
      </c>
      <c r="C12051" s="4">
        <v>34135</v>
      </c>
      <c r="D12051">
        <v>3473885983</v>
      </c>
      <c r="E12051">
        <f>VLOOKUP(D12051,  base_salary!A:A, 1, FALSE)</f>
        <v>3473885983</v>
      </c>
      <c r="F12051">
        <f t="shared" si="376"/>
        <v>0</v>
      </c>
      <c r="G12051">
        <f t="shared" ca="1" si="377"/>
        <v>0</v>
      </c>
    </row>
    <row r="12052" spans="1:7" x14ac:dyDescent="0.25">
      <c r="A12052" t="s">
        <v>14360</v>
      </c>
      <c r="B12052" t="s">
        <v>2323</v>
      </c>
      <c r="C12052" s="4">
        <v>58202</v>
      </c>
      <c r="D12052">
        <v>569240891</v>
      </c>
      <c r="E12052">
        <f>VLOOKUP(D12052,  base_salary!A:A, 1, FALSE)</f>
        <v>569240891</v>
      </c>
      <c r="F12052">
        <f t="shared" si="376"/>
        <v>0</v>
      </c>
      <c r="G12052">
        <f t="shared" ca="1" si="377"/>
        <v>0</v>
      </c>
    </row>
    <row r="12053" spans="1:7" x14ac:dyDescent="0.25">
      <c r="A12053" t="s">
        <v>14361</v>
      </c>
      <c r="B12053" t="s">
        <v>3235</v>
      </c>
      <c r="C12053" s="4">
        <v>43782</v>
      </c>
      <c r="D12053">
        <v>5068508845</v>
      </c>
      <c r="E12053">
        <f>VLOOKUP(D12053,  base_salary!A:A, 1, FALSE)</f>
        <v>5068508845</v>
      </c>
      <c r="F12053">
        <f t="shared" si="376"/>
        <v>0</v>
      </c>
      <c r="G12053">
        <f t="shared" ca="1" si="377"/>
        <v>0</v>
      </c>
    </row>
    <row r="12054" spans="1:7" x14ac:dyDescent="0.25">
      <c r="A12054" t="s">
        <v>14362</v>
      </c>
      <c r="B12054" t="s">
        <v>2519</v>
      </c>
      <c r="C12054" s="4">
        <v>42016</v>
      </c>
      <c r="D12054">
        <v>9457151267</v>
      </c>
      <c r="E12054">
        <f>VLOOKUP(D12054,  base_salary!A:A, 1, FALSE)</f>
        <v>9457151267</v>
      </c>
      <c r="F12054">
        <f t="shared" si="376"/>
        <v>0</v>
      </c>
      <c r="G12054">
        <f t="shared" ca="1" si="377"/>
        <v>0</v>
      </c>
    </row>
    <row r="12055" spans="1:7" x14ac:dyDescent="0.25">
      <c r="A12055" t="s">
        <v>14363</v>
      </c>
      <c r="B12055" t="s">
        <v>2242</v>
      </c>
      <c r="C12055" s="4">
        <v>49911</v>
      </c>
      <c r="D12055">
        <v>8401146046</v>
      </c>
      <c r="E12055">
        <f>VLOOKUP(D12055,  base_salary!A:A, 1, FALSE)</f>
        <v>8401146046</v>
      </c>
      <c r="F12055">
        <f t="shared" si="376"/>
        <v>0</v>
      </c>
      <c r="G12055">
        <f t="shared" ca="1" si="377"/>
        <v>0</v>
      </c>
    </row>
    <row r="12056" spans="1:7" x14ac:dyDescent="0.25">
      <c r="A12056" t="s">
        <v>14364</v>
      </c>
      <c r="B12056" t="s">
        <v>2190</v>
      </c>
      <c r="C12056" s="4">
        <v>43724</v>
      </c>
      <c r="D12056">
        <v>4342145855</v>
      </c>
      <c r="E12056">
        <f>VLOOKUP(D12056,  base_salary!A:A, 1, FALSE)</f>
        <v>4342145855</v>
      </c>
      <c r="F12056">
        <f t="shared" si="376"/>
        <v>0</v>
      </c>
      <c r="G12056">
        <f t="shared" ca="1" si="377"/>
        <v>0</v>
      </c>
    </row>
    <row r="12057" spans="1:7" x14ac:dyDescent="0.25">
      <c r="A12057" t="s">
        <v>14365</v>
      </c>
      <c r="B12057" t="s">
        <v>2099</v>
      </c>
      <c r="C12057" s="4">
        <v>47161</v>
      </c>
      <c r="D12057">
        <v>9829586073</v>
      </c>
      <c r="E12057">
        <f>VLOOKUP(D12057,  base_salary!A:A, 1, FALSE)</f>
        <v>9829586073</v>
      </c>
      <c r="F12057">
        <f t="shared" si="376"/>
        <v>0</v>
      </c>
      <c r="G12057">
        <f t="shared" ca="1" si="377"/>
        <v>0</v>
      </c>
    </row>
    <row r="12058" spans="1:7" x14ac:dyDescent="0.25">
      <c r="A12058" t="s">
        <v>14366</v>
      </c>
      <c r="B12058" t="s">
        <v>2709</v>
      </c>
      <c r="C12058" s="4">
        <v>58092</v>
      </c>
      <c r="D12058">
        <v>5412518958</v>
      </c>
      <c r="E12058">
        <f>VLOOKUP(D12058,  base_salary!A:A, 1, FALSE)</f>
        <v>5412518958</v>
      </c>
      <c r="F12058">
        <f t="shared" si="376"/>
        <v>0</v>
      </c>
      <c r="G12058">
        <f t="shared" ca="1" si="377"/>
        <v>0</v>
      </c>
    </row>
    <row r="12059" spans="1:7" x14ac:dyDescent="0.25">
      <c r="A12059" t="s">
        <v>14367</v>
      </c>
      <c r="B12059" t="s">
        <v>2271</v>
      </c>
      <c r="C12059" s="4">
        <v>27451</v>
      </c>
      <c r="D12059">
        <v>7269614199</v>
      </c>
      <c r="E12059">
        <f>VLOOKUP(D12059,  base_salary!A:A, 1, FALSE)</f>
        <v>7269614199</v>
      </c>
      <c r="F12059">
        <f t="shared" si="376"/>
        <v>0</v>
      </c>
      <c r="G12059">
        <f t="shared" ca="1" si="377"/>
        <v>0</v>
      </c>
    </row>
    <row r="12060" spans="1:7" x14ac:dyDescent="0.25">
      <c r="A12060" t="s">
        <v>14368</v>
      </c>
      <c r="B12060" t="s">
        <v>3356</v>
      </c>
      <c r="C12060" s="4">
        <v>56852</v>
      </c>
      <c r="D12060">
        <v>7473861379</v>
      </c>
      <c r="E12060">
        <f>VLOOKUP(D12060,  base_salary!A:A, 1, FALSE)</f>
        <v>7473861379</v>
      </c>
      <c r="F12060">
        <f t="shared" si="376"/>
        <v>0</v>
      </c>
      <c r="G12060">
        <f t="shared" ca="1" si="377"/>
        <v>0</v>
      </c>
    </row>
    <row r="12061" spans="1:7" x14ac:dyDescent="0.25">
      <c r="A12061" t="s">
        <v>14369</v>
      </c>
      <c r="B12061" t="s">
        <v>2194</v>
      </c>
      <c r="C12061" s="4">
        <v>17459</v>
      </c>
      <c r="D12061">
        <v>9458563771</v>
      </c>
      <c r="E12061">
        <f>VLOOKUP(D12061,  base_salary!A:A, 1, FALSE)</f>
        <v>9458563771</v>
      </c>
      <c r="F12061">
        <f t="shared" si="376"/>
        <v>0</v>
      </c>
      <c r="G12061">
        <f t="shared" ca="1" si="377"/>
        <v>0</v>
      </c>
    </row>
    <row r="12062" spans="1:7" x14ac:dyDescent="0.25">
      <c r="A12062" t="s">
        <v>14370</v>
      </c>
      <c r="B12062" t="s">
        <v>2296</v>
      </c>
      <c r="C12062" s="4">
        <v>53613</v>
      </c>
      <c r="D12062">
        <v>4482855448</v>
      </c>
      <c r="E12062">
        <f>VLOOKUP(D12062,  base_salary!A:A, 1, FALSE)</f>
        <v>4482855448</v>
      </c>
      <c r="F12062">
        <f t="shared" si="376"/>
        <v>0</v>
      </c>
      <c r="G12062">
        <f t="shared" ca="1" si="377"/>
        <v>0</v>
      </c>
    </row>
    <row r="12063" spans="1:7" x14ac:dyDescent="0.25">
      <c r="A12063" t="s">
        <v>14371</v>
      </c>
      <c r="B12063" t="s">
        <v>2214</v>
      </c>
      <c r="C12063" s="4">
        <v>50401</v>
      </c>
      <c r="D12063">
        <v>3418374697</v>
      </c>
      <c r="E12063">
        <f>VLOOKUP(D12063,  base_salary!A:A, 1, FALSE)</f>
        <v>3418374697</v>
      </c>
      <c r="F12063">
        <f t="shared" si="376"/>
        <v>0</v>
      </c>
      <c r="G12063">
        <f t="shared" ca="1" si="377"/>
        <v>0</v>
      </c>
    </row>
    <row r="12064" spans="1:7" x14ac:dyDescent="0.25">
      <c r="A12064" t="s">
        <v>14372</v>
      </c>
      <c r="B12064" t="s">
        <v>1988</v>
      </c>
      <c r="C12064" s="4">
        <v>14398</v>
      </c>
      <c r="D12064">
        <v>2493113470</v>
      </c>
      <c r="E12064">
        <f>VLOOKUP(D12064,  base_salary!A:A, 1, FALSE)</f>
        <v>2493113470</v>
      </c>
      <c r="F12064">
        <f t="shared" si="376"/>
        <v>0</v>
      </c>
      <c r="G12064">
        <f t="shared" ca="1" si="377"/>
        <v>0</v>
      </c>
    </row>
    <row r="12065" spans="1:7" x14ac:dyDescent="0.25">
      <c r="A12065" t="s">
        <v>14373</v>
      </c>
      <c r="B12065" t="s">
        <v>2778</v>
      </c>
      <c r="C12065" s="4">
        <v>42605</v>
      </c>
      <c r="D12065">
        <v>7473861379</v>
      </c>
      <c r="E12065">
        <f>VLOOKUP(D12065,  base_salary!A:A, 1, FALSE)</f>
        <v>7473861379</v>
      </c>
      <c r="F12065">
        <f t="shared" si="376"/>
        <v>0</v>
      </c>
      <c r="G12065">
        <f t="shared" ca="1" si="377"/>
        <v>0</v>
      </c>
    </row>
    <row r="12066" spans="1:7" x14ac:dyDescent="0.25">
      <c r="A12066" t="s">
        <v>14374</v>
      </c>
      <c r="B12066" t="s">
        <v>2736</v>
      </c>
      <c r="C12066" s="4">
        <v>47789</v>
      </c>
      <c r="D12066">
        <v>9727426344</v>
      </c>
      <c r="E12066">
        <f>VLOOKUP(D12066,  base_salary!A:A, 1, FALSE)</f>
        <v>9727426344</v>
      </c>
      <c r="F12066">
        <f t="shared" si="376"/>
        <v>0</v>
      </c>
      <c r="G12066">
        <f t="shared" ca="1" si="377"/>
        <v>0</v>
      </c>
    </row>
    <row r="12067" spans="1:7" x14ac:dyDescent="0.25">
      <c r="A12067" t="s">
        <v>14375</v>
      </c>
      <c r="B12067" t="s">
        <v>2459</v>
      </c>
      <c r="C12067" s="4">
        <v>27265</v>
      </c>
      <c r="D12067">
        <v>5142790693</v>
      </c>
      <c r="E12067">
        <f>VLOOKUP(D12067,  base_salary!A:A, 1, FALSE)</f>
        <v>5142790693</v>
      </c>
      <c r="F12067">
        <f t="shared" si="376"/>
        <v>0</v>
      </c>
      <c r="G12067">
        <f t="shared" ca="1" si="377"/>
        <v>0</v>
      </c>
    </row>
    <row r="12068" spans="1:7" x14ac:dyDescent="0.25">
      <c r="A12068" t="s">
        <v>14376</v>
      </c>
      <c r="B12068" t="s">
        <v>2016</v>
      </c>
      <c r="C12068" s="4">
        <v>50508</v>
      </c>
      <c r="D12068">
        <v>263573389</v>
      </c>
      <c r="E12068">
        <f>VLOOKUP(D12068,  base_salary!A:A, 1, FALSE)</f>
        <v>263573389</v>
      </c>
      <c r="F12068">
        <f t="shared" si="376"/>
        <v>0</v>
      </c>
      <c r="G12068">
        <f t="shared" ca="1" si="377"/>
        <v>0</v>
      </c>
    </row>
    <row r="12069" spans="1:7" x14ac:dyDescent="0.25">
      <c r="A12069" t="s">
        <v>14377</v>
      </c>
      <c r="B12069" t="s">
        <v>5394</v>
      </c>
      <c r="C12069" s="4">
        <v>19761</v>
      </c>
      <c r="D12069">
        <v>5211527984</v>
      </c>
      <c r="E12069">
        <f>VLOOKUP(D12069,  base_salary!A:A, 1, FALSE)</f>
        <v>5211527984</v>
      </c>
      <c r="F12069">
        <f t="shared" si="376"/>
        <v>0</v>
      </c>
      <c r="G12069">
        <f t="shared" ca="1" si="377"/>
        <v>0</v>
      </c>
    </row>
    <row r="12070" spans="1:7" x14ac:dyDescent="0.25">
      <c r="A12070" t="s">
        <v>14378</v>
      </c>
      <c r="B12070" t="s">
        <v>2574</v>
      </c>
      <c r="C12070" s="4">
        <v>14006</v>
      </c>
      <c r="D12070">
        <v>2480515559</v>
      </c>
      <c r="E12070">
        <f>VLOOKUP(D12070,  base_salary!A:A, 1, FALSE)</f>
        <v>2480515559</v>
      </c>
      <c r="F12070">
        <f t="shared" si="376"/>
        <v>0</v>
      </c>
      <c r="G12070">
        <f t="shared" ca="1" si="377"/>
        <v>0</v>
      </c>
    </row>
    <row r="12071" spans="1:7" x14ac:dyDescent="0.25">
      <c r="A12071" t="s">
        <v>14379</v>
      </c>
      <c r="B12071" t="s">
        <v>2824</v>
      </c>
      <c r="C12071" s="4">
        <v>50423</v>
      </c>
      <c r="D12071">
        <v>1754740677</v>
      </c>
      <c r="E12071">
        <f>VLOOKUP(D12071,  base_salary!A:A, 1, FALSE)</f>
        <v>1754740677</v>
      </c>
      <c r="F12071">
        <f t="shared" si="376"/>
        <v>0</v>
      </c>
      <c r="G12071">
        <f t="shared" ca="1" si="377"/>
        <v>0</v>
      </c>
    </row>
    <row r="12072" spans="1:7" x14ac:dyDescent="0.25">
      <c r="A12072" t="s">
        <v>14380</v>
      </c>
      <c r="B12072" t="s">
        <v>2197</v>
      </c>
      <c r="C12072" s="4">
        <v>42929</v>
      </c>
      <c r="D12072">
        <v>8501525324</v>
      </c>
      <c r="E12072">
        <f>VLOOKUP(D12072,  base_salary!A:A, 1, FALSE)</f>
        <v>8501525324</v>
      </c>
      <c r="F12072">
        <f t="shared" si="376"/>
        <v>0</v>
      </c>
      <c r="G12072">
        <f t="shared" ca="1" si="377"/>
        <v>0</v>
      </c>
    </row>
    <row r="12073" spans="1:7" x14ac:dyDescent="0.25">
      <c r="A12073" t="s">
        <v>14381</v>
      </c>
      <c r="B12073" t="s">
        <v>3487</v>
      </c>
      <c r="C12073" s="4">
        <v>51119</v>
      </c>
      <c r="D12073">
        <v>4958503722</v>
      </c>
      <c r="E12073">
        <f>VLOOKUP(D12073,  base_salary!A:A, 1, FALSE)</f>
        <v>4958503722</v>
      </c>
      <c r="F12073">
        <f t="shared" si="376"/>
        <v>0</v>
      </c>
      <c r="G12073">
        <f t="shared" ca="1" si="377"/>
        <v>0</v>
      </c>
    </row>
    <row r="12074" spans="1:7" x14ac:dyDescent="0.25">
      <c r="A12074" t="s">
        <v>14382</v>
      </c>
      <c r="B12074" t="s">
        <v>2608</v>
      </c>
      <c r="C12074" s="4">
        <v>28960</v>
      </c>
      <c r="D12074">
        <v>3463222345</v>
      </c>
      <c r="E12074">
        <f>VLOOKUP(D12074,  base_salary!A:A, 1, FALSE)</f>
        <v>3463222345</v>
      </c>
      <c r="F12074">
        <f t="shared" si="376"/>
        <v>0</v>
      </c>
      <c r="G12074">
        <f t="shared" ca="1" si="377"/>
        <v>0</v>
      </c>
    </row>
    <row r="12075" spans="1:7" x14ac:dyDescent="0.25">
      <c r="A12075" t="s">
        <v>14383</v>
      </c>
      <c r="B12075" t="s">
        <v>2606</v>
      </c>
      <c r="C12075" s="4">
        <v>44858</v>
      </c>
      <c r="D12075">
        <v>9939542542</v>
      </c>
      <c r="E12075">
        <f>VLOOKUP(D12075,  base_salary!A:A, 1, FALSE)</f>
        <v>9939542542</v>
      </c>
      <c r="F12075">
        <f t="shared" si="376"/>
        <v>0</v>
      </c>
      <c r="G12075">
        <f t="shared" ca="1" si="377"/>
        <v>0</v>
      </c>
    </row>
    <row r="12076" spans="1:7" x14ac:dyDescent="0.25">
      <c r="A12076" t="s">
        <v>14384</v>
      </c>
      <c r="B12076" t="s">
        <v>3044</v>
      </c>
      <c r="C12076" s="4">
        <v>27109</v>
      </c>
      <c r="D12076">
        <v>3217797337</v>
      </c>
      <c r="E12076">
        <f>VLOOKUP(D12076,  base_salary!A:A, 1, FALSE)</f>
        <v>3217797337</v>
      </c>
      <c r="F12076">
        <f t="shared" si="376"/>
        <v>0</v>
      </c>
      <c r="G12076">
        <f t="shared" ca="1" si="377"/>
        <v>0</v>
      </c>
    </row>
    <row r="12077" spans="1:7" x14ac:dyDescent="0.25">
      <c r="A12077" t="s">
        <v>14385</v>
      </c>
      <c r="B12077" t="s">
        <v>2636</v>
      </c>
      <c r="C12077" s="4">
        <v>58675</v>
      </c>
      <c r="D12077">
        <v>3967370569</v>
      </c>
      <c r="E12077">
        <f>VLOOKUP(D12077,  base_salary!A:A, 1, FALSE)</f>
        <v>3967370569</v>
      </c>
      <c r="F12077">
        <f t="shared" si="376"/>
        <v>0</v>
      </c>
      <c r="G12077">
        <f t="shared" ca="1" si="377"/>
        <v>0</v>
      </c>
    </row>
    <row r="12078" spans="1:7" x14ac:dyDescent="0.25">
      <c r="A12078" t="s">
        <v>14386</v>
      </c>
      <c r="B12078" t="s">
        <v>1980</v>
      </c>
      <c r="C12078" s="4">
        <v>37178</v>
      </c>
      <c r="D12078">
        <v>5675852751</v>
      </c>
      <c r="E12078">
        <f>VLOOKUP(D12078,  base_salary!A:A, 1, FALSE)</f>
        <v>5675852751</v>
      </c>
      <c r="F12078">
        <f t="shared" si="376"/>
        <v>0</v>
      </c>
      <c r="G12078">
        <f t="shared" ca="1" si="377"/>
        <v>0</v>
      </c>
    </row>
    <row r="12079" spans="1:7" x14ac:dyDescent="0.25">
      <c r="A12079" t="s">
        <v>14387</v>
      </c>
      <c r="B12079" t="s">
        <v>2075</v>
      </c>
      <c r="C12079" s="4">
        <v>18995</v>
      </c>
      <c r="D12079">
        <v>274599287</v>
      </c>
      <c r="E12079">
        <f>VLOOKUP(D12079,  base_salary!A:A, 1, FALSE)</f>
        <v>274599287</v>
      </c>
      <c r="F12079">
        <f t="shared" si="376"/>
        <v>0</v>
      </c>
      <c r="G12079">
        <f t="shared" ca="1" si="377"/>
        <v>0</v>
      </c>
    </row>
    <row r="12080" spans="1:7" x14ac:dyDescent="0.25">
      <c r="A12080" t="s">
        <v>14388</v>
      </c>
      <c r="B12080" t="s">
        <v>2244</v>
      </c>
      <c r="C12080" s="4">
        <v>59350</v>
      </c>
      <c r="D12080">
        <v>5519420165</v>
      </c>
      <c r="E12080">
        <f>VLOOKUP(D12080,  base_salary!A:A, 1, FALSE)</f>
        <v>5519420165</v>
      </c>
      <c r="F12080">
        <f t="shared" si="376"/>
        <v>0</v>
      </c>
      <c r="G12080">
        <f t="shared" ca="1" si="377"/>
        <v>0</v>
      </c>
    </row>
    <row r="12081" spans="1:7" x14ac:dyDescent="0.25">
      <c r="A12081" t="s">
        <v>14389</v>
      </c>
      <c r="B12081" t="s">
        <v>2197</v>
      </c>
      <c r="C12081" s="4">
        <v>54642</v>
      </c>
      <c r="D12081">
        <v>9885165231</v>
      </c>
      <c r="E12081">
        <f>VLOOKUP(D12081,  base_salary!A:A, 1, FALSE)</f>
        <v>9885165231</v>
      </c>
      <c r="F12081">
        <f t="shared" si="376"/>
        <v>0</v>
      </c>
      <c r="G12081">
        <f t="shared" ca="1" si="377"/>
        <v>0</v>
      </c>
    </row>
    <row r="12082" spans="1:7" x14ac:dyDescent="0.25">
      <c r="A12082" t="s">
        <v>14390</v>
      </c>
      <c r="B12082" t="s">
        <v>2012</v>
      </c>
      <c r="C12082" s="4">
        <v>56682</v>
      </c>
      <c r="D12082">
        <v>594961432</v>
      </c>
      <c r="E12082">
        <f>VLOOKUP(D12082,  base_salary!A:A, 1, FALSE)</f>
        <v>594961432</v>
      </c>
      <c r="F12082">
        <f t="shared" si="376"/>
        <v>0</v>
      </c>
      <c r="G12082">
        <f t="shared" ca="1" si="377"/>
        <v>0</v>
      </c>
    </row>
    <row r="12083" spans="1:7" x14ac:dyDescent="0.25">
      <c r="A12083" t="s">
        <v>14391</v>
      </c>
      <c r="B12083" t="s">
        <v>1948</v>
      </c>
      <c r="C12083" s="4">
        <v>59318</v>
      </c>
      <c r="D12083">
        <v>3488994694</v>
      </c>
      <c r="E12083">
        <f>VLOOKUP(D12083,  base_salary!A:A, 1, FALSE)</f>
        <v>3488994694</v>
      </c>
      <c r="F12083">
        <f t="shared" si="376"/>
        <v>0</v>
      </c>
      <c r="G12083">
        <f t="shared" ca="1" si="377"/>
        <v>0</v>
      </c>
    </row>
    <row r="12084" spans="1:7" x14ac:dyDescent="0.25">
      <c r="A12084" t="s">
        <v>14392</v>
      </c>
      <c r="B12084" t="s">
        <v>2207</v>
      </c>
      <c r="C12084" s="4">
        <v>37941</v>
      </c>
      <c r="D12084">
        <v>1475796307</v>
      </c>
      <c r="E12084">
        <f>VLOOKUP(D12084,  base_salary!A:A, 1, FALSE)</f>
        <v>1475796307</v>
      </c>
      <c r="F12084">
        <f t="shared" si="376"/>
        <v>0</v>
      </c>
      <c r="G12084">
        <f t="shared" ca="1" si="377"/>
        <v>0</v>
      </c>
    </row>
    <row r="12085" spans="1:7" x14ac:dyDescent="0.25">
      <c r="A12085" t="s">
        <v>14393</v>
      </c>
      <c r="B12085" t="s">
        <v>2260</v>
      </c>
      <c r="C12085" s="4">
        <v>28920</v>
      </c>
      <c r="D12085">
        <v>8501525324</v>
      </c>
      <c r="E12085">
        <f>VLOOKUP(D12085,  base_salary!A:A, 1, FALSE)</f>
        <v>8501525324</v>
      </c>
      <c r="F12085">
        <f t="shared" si="376"/>
        <v>0</v>
      </c>
      <c r="G12085">
        <f t="shared" ca="1" si="377"/>
        <v>0</v>
      </c>
    </row>
    <row r="12086" spans="1:7" x14ac:dyDescent="0.25">
      <c r="A12086" t="s">
        <v>14394</v>
      </c>
      <c r="B12086" t="s">
        <v>1970</v>
      </c>
      <c r="C12086" s="4">
        <v>21951</v>
      </c>
      <c r="D12086">
        <v>8832488175</v>
      </c>
      <c r="E12086">
        <f>VLOOKUP(D12086,  base_salary!A:A, 1, FALSE)</f>
        <v>8832488175</v>
      </c>
      <c r="F12086">
        <f t="shared" si="376"/>
        <v>0</v>
      </c>
      <c r="G12086">
        <f t="shared" ca="1" si="377"/>
        <v>0</v>
      </c>
    </row>
    <row r="12087" spans="1:7" x14ac:dyDescent="0.25">
      <c r="A12087" t="s">
        <v>14395</v>
      </c>
      <c r="B12087" t="s">
        <v>3390</v>
      </c>
      <c r="C12087" s="4">
        <v>54087</v>
      </c>
      <c r="D12087">
        <v>7192290785</v>
      </c>
      <c r="E12087">
        <f>VLOOKUP(D12087,  base_salary!A:A, 1, FALSE)</f>
        <v>7192290785</v>
      </c>
      <c r="F12087">
        <f t="shared" si="376"/>
        <v>0</v>
      </c>
      <c r="G12087">
        <f t="shared" ca="1" si="377"/>
        <v>0</v>
      </c>
    </row>
    <row r="12088" spans="1:7" x14ac:dyDescent="0.25">
      <c r="A12088" t="s">
        <v>14396</v>
      </c>
      <c r="B12088" t="s">
        <v>2494</v>
      </c>
      <c r="C12088" s="4">
        <v>18499</v>
      </c>
      <c r="D12088">
        <v>1990335721</v>
      </c>
      <c r="E12088">
        <f>VLOOKUP(D12088,  base_salary!A:A, 1, FALSE)</f>
        <v>1990335721</v>
      </c>
      <c r="F12088">
        <f t="shared" si="376"/>
        <v>0</v>
      </c>
      <c r="G12088">
        <f t="shared" ca="1" si="377"/>
        <v>0</v>
      </c>
    </row>
    <row r="12089" spans="1:7" x14ac:dyDescent="0.25">
      <c r="A12089" t="s">
        <v>14397</v>
      </c>
      <c r="B12089" t="s">
        <v>2457</v>
      </c>
      <c r="C12089" s="4">
        <v>49386</v>
      </c>
      <c r="D12089">
        <v>8047841793</v>
      </c>
      <c r="E12089">
        <f>VLOOKUP(D12089,  base_salary!A:A, 1, FALSE)</f>
        <v>8047841793</v>
      </c>
      <c r="F12089">
        <f t="shared" si="376"/>
        <v>0</v>
      </c>
      <c r="G12089">
        <f t="shared" ca="1" si="377"/>
        <v>0</v>
      </c>
    </row>
    <row r="12090" spans="1:7" x14ac:dyDescent="0.25">
      <c r="A12090" t="s">
        <v>14398</v>
      </c>
      <c r="B12090" t="s">
        <v>3078</v>
      </c>
      <c r="C12090" s="4">
        <v>57902</v>
      </c>
      <c r="D12090">
        <v>8694120054</v>
      </c>
      <c r="E12090">
        <f>VLOOKUP(D12090,  base_salary!A:A, 1, FALSE)</f>
        <v>8694120054</v>
      </c>
      <c r="F12090">
        <f t="shared" si="376"/>
        <v>0</v>
      </c>
      <c r="G12090">
        <f t="shared" ca="1" si="377"/>
        <v>0</v>
      </c>
    </row>
    <row r="12091" spans="1:7" x14ac:dyDescent="0.25">
      <c r="A12091" t="s">
        <v>14399</v>
      </c>
      <c r="B12091" t="s">
        <v>2951</v>
      </c>
      <c r="C12091" s="4">
        <v>57046</v>
      </c>
      <c r="D12091">
        <v>6172549286</v>
      </c>
      <c r="E12091">
        <f>VLOOKUP(D12091,  base_salary!A:A, 1, FALSE)</f>
        <v>6172549286</v>
      </c>
      <c r="F12091">
        <f t="shared" si="376"/>
        <v>0</v>
      </c>
      <c r="G12091">
        <f t="shared" ca="1" si="377"/>
        <v>0</v>
      </c>
    </row>
    <row r="12092" spans="1:7" x14ac:dyDescent="0.25">
      <c r="A12092" t="s">
        <v>14400</v>
      </c>
      <c r="B12092" t="s">
        <v>2283</v>
      </c>
      <c r="C12092" s="4">
        <v>43996</v>
      </c>
      <c r="D12092">
        <v>3932861779</v>
      </c>
      <c r="E12092">
        <f>VLOOKUP(D12092,  base_salary!A:A, 1, FALSE)</f>
        <v>3932861779</v>
      </c>
      <c r="F12092">
        <f t="shared" si="376"/>
        <v>0</v>
      </c>
      <c r="G12092">
        <f t="shared" ca="1" si="377"/>
        <v>0</v>
      </c>
    </row>
    <row r="12093" spans="1:7" x14ac:dyDescent="0.25">
      <c r="A12093" t="s">
        <v>14401</v>
      </c>
      <c r="B12093" t="s">
        <v>2137</v>
      </c>
      <c r="C12093" s="4">
        <v>27905</v>
      </c>
      <c r="D12093">
        <v>3545427749</v>
      </c>
      <c r="E12093">
        <f>VLOOKUP(D12093,  base_salary!A:A, 1, FALSE)</f>
        <v>3545427749</v>
      </c>
      <c r="F12093">
        <f t="shared" si="376"/>
        <v>0</v>
      </c>
      <c r="G12093">
        <f t="shared" ca="1" si="377"/>
        <v>0</v>
      </c>
    </row>
    <row r="12094" spans="1:7" x14ac:dyDescent="0.25">
      <c r="A12094" t="s">
        <v>14402</v>
      </c>
      <c r="B12094" t="s">
        <v>2207</v>
      </c>
      <c r="C12094" s="4">
        <v>24588</v>
      </c>
      <c r="D12094">
        <v>1456229036</v>
      </c>
      <c r="E12094">
        <f>VLOOKUP(D12094,  base_salary!A:A, 1, FALSE)</f>
        <v>1456229036</v>
      </c>
      <c r="F12094">
        <f t="shared" si="376"/>
        <v>0</v>
      </c>
      <c r="G12094">
        <f t="shared" ca="1" si="377"/>
        <v>0</v>
      </c>
    </row>
    <row r="12095" spans="1:7" x14ac:dyDescent="0.25">
      <c r="A12095" t="s">
        <v>14403</v>
      </c>
      <c r="B12095" t="s">
        <v>2032</v>
      </c>
      <c r="C12095" s="4">
        <v>43400</v>
      </c>
      <c r="D12095">
        <v>5928086253</v>
      </c>
      <c r="E12095">
        <f>VLOOKUP(D12095,  base_salary!A:A, 1, FALSE)</f>
        <v>5928086253</v>
      </c>
      <c r="F12095">
        <f t="shared" si="376"/>
        <v>0</v>
      </c>
      <c r="G12095">
        <f t="shared" ca="1" si="377"/>
        <v>0</v>
      </c>
    </row>
    <row r="12096" spans="1:7" x14ac:dyDescent="0.25">
      <c r="A12096" t="s">
        <v>14404</v>
      </c>
      <c r="B12096" t="s">
        <v>2276</v>
      </c>
      <c r="C12096" s="4">
        <v>23137</v>
      </c>
      <c r="D12096">
        <v>6718456802</v>
      </c>
      <c r="E12096">
        <f>VLOOKUP(D12096,  base_salary!A:A, 1, FALSE)</f>
        <v>6718456802</v>
      </c>
      <c r="F12096">
        <f t="shared" si="376"/>
        <v>0</v>
      </c>
      <c r="G12096">
        <f t="shared" ca="1" si="377"/>
        <v>0</v>
      </c>
    </row>
    <row r="12097" spans="1:7" x14ac:dyDescent="0.25">
      <c r="A12097" t="s">
        <v>14405</v>
      </c>
      <c r="B12097" t="s">
        <v>3533</v>
      </c>
      <c r="C12097" s="4">
        <v>58103</v>
      </c>
      <c r="D12097">
        <v>9483290694</v>
      </c>
      <c r="E12097">
        <f>VLOOKUP(D12097,  base_salary!A:A, 1, FALSE)</f>
        <v>9483290694</v>
      </c>
      <c r="F12097">
        <f t="shared" si="376"/>
        <v>0</v>
      </c>
      <c r="G12097">
        <f t="shared" ca="1" si="377"/>
        <v>0</v>
      </c>
    </row>
    <row r="12098" spans="1:7" x14ac:dyDescent="0.25">
      <c r="A12098" t="s">
        <v>14406</v>
      </c>
      <c r="B12098" t="s">
        <v>4422</v>
      </c>
      <c r="C12098" s="4">
        <v>39458</v>
      </c>
      <c r="D12098">
        <v>8302317314</v>
      </c>
      <c r="E12098">
        <f>VLOOKUP(D12098,  base_salary!A:A, 1, FALSE)</f>
        <v>8302317314</v>
      </c>
      <c r="F12098">
        <f t="shared" si="376"/>
        <v>0</v>
      </c>
      <c r="G12098">
        <f t="shared" ca="1" si="377"/>
        <v>0</v>
      </c>
    </row>
    <row r="12099" spans="1:7" x14ac:dyDescent="0.25">
      <c r="A12099" t="s">
        <v>14407</v>
      </c>
      <c r="B12099" t="s">
        <v>2951</v>
      </c>
      <c r="C12099" s="4">
        <v>16091</v>
      </c>
      <c r="D12099">
        <v>4972162740</v>
      </c>
      <c r="E12099">
        <f>VLOOKUP(D12099,  base_salary!A:A, 1, FALSE)</f>
        <v>4972162740</v>
      </c>
      <c r="F12099">
        <f t="shared" ref="F12099:F12162" si="378">IF(ISERROR(E12099), 1, 0)</f>
        <v>0</v>
      </c>
      <c r="G12099">
        <f t="shared" ref="G12099:G12162" ca="1" si="379">SUM(G:G)</f>
        <v>0</v>
      </c>
    </row>
    <row r="12100" spans="1:7" x14ac:dyDescent="0.25">
      <c r="A12100" t="s">
        <v>14408</v>
      </c>
      <c r="B12100" t="s">
        <v>2111</v>
      </c>
      <c r="C12100" s="4">
        <v>38914</v>
      </c>
      <c r="D12100">
        <v>8145387981</v>
      </c>
      <c r="E12100">
        <f>VLOOKUP(D12100,  base_salary!A:A, 1, FALSE)</f>
        <v>8145387981</v>
      </c>
      <c r="F12100">
        <f t="shared" si="378"/>
        <v>0</v>
      </c>
      <c r="G12100">
        <f t="shared" ca="1" si="379"/>
        <v>0</v>
      </c>
    </row>
    <row r="12101" spans="1:7" x14ac:dyDescent="0.25">
      <c r="A12101" t="s">
        <v>14409</v>
      </c>
      <c r="B12101" t="s">
        <v>2628</v>
      </c>
      <c r="C12101" s="4">
        <v>51750</v>
      </c>
      <c r="D12101">
        <v>9264026959</v>
      </c>
      <c r="E12101">
        <f>VLOOKUP(D12101,  base_salary!A:A, 1, FALSE)</f>
        <v>9264026959</v>
      </c>
      <c r="F12101">
        <f t="shared" si="378"/>
        <v>0</v>
      </c>
      <c r="G12101">
        <f t="shared" ca="1" si="379"/>
        <v>0</v>
      </c>
    </row>
    <row r="12102" spans="1:7" x14ac:dyDescent="0.25">
      <c r="A12102" t="s">
        <v>14410</v>
      </c>
      <c r="B12102" t="s">
        <v>2916</v>
      </c>
      <c r="C12102" s="4">
        <v>13497</v>
      </c>
      <c r="D12102">
        <v>502909099</v>
      </c>
      <c r="E12102">
        <f>VLOOKUP(D12102,  base_salary!A:A, 1, FALSE)</f>
        <v>502909099</v>
      </c>
      <c r="F12102">
        <f t="shared" si="378"/>
        <v>0</v>
      </c>
      <c r="G12102">
        <f t="shared" ca="1" si="379"/>
        <v>0</v>
      </c>
    </row>
    <row r="12103" spans="1:7" x14ac:dyDescent="0.25">
      <c r="A12103" t="s">
        <v>14411</v>
      </c>
      <c r="B12103" t="s">
        <v>2305</v>
      </c>
      <c r="C12103" s="4">
        <v>47101</v>
      </c>
      <c r="D12103">
        <v>7892446737</v>
      </c>
      <c r="E12103">
        <f>VLOOKUP(D12103,  base_salary!A:A, 1, FALSE)</f>
        <v>7892446737</v>
      </c>
      <c r="F12103">
        <f t="shared" si="378"/>
        <v>0</v>
      </c>
      <c r="G12103">
        <f t="shared" ca="1" si="379"/>
        <v>0</v>
      </c>
    </row>
    <row r="12104" spans="1:7" x14ac:dyDescent="0.25">
      <c r="A12104" t="s">
        <v>14412</v>
      </c>
      <c r="B12104" t="s">
        <v>2393</v>
      </c>
      <c r="C12104" s="4">
        <v>33998</v>
      </c>
      <c r="D12104">
        <v>7760701055</v>
      </c>
      <c r="E12104">
        <f>VLOOKUP(D12104,  base_salary!A:A, 1, FALSE)</f>
        <v>7760701055</v>
      </c>
      <c r="F12104">
        <f t="shared" si="378"/>
        <v>0</v>
      </c>
      <c r="G12104">
        <f t="shared" ca="1" si="379"/>
        <v>0</v>
      </c>
    </row>
    <row r="12105" spans="1:7" x14ac:dyDescent="0.25">
      <c r="A12105" t="s">
        <v>14413</v>
      </c>
      <c r="B12105" t="s">
        <v>2039</v>
      </c>
      <c r="C12105" s="4">
        <v>33020</v>
      </c>
      <c r="D12105">
        <v>9153408497</v>
      </c>
      <c r="E12105">
        <f>VLOOKUP(D12105,  base_salary!A:A, 1, FALSE)</f>
        <v>9153408497</v>
      </c>
      <c r="F12105">
        <f t="shared" si="378"/>
        <v>0</v>
      </c>
      <c r="G12105">
        <f t="shared" ca="1" si="379"/>
        <v>0</v>
      </c>
    </row>
    <row r="12106" spans="1:7" x14ac:dyDescent="0.25">
      <c r="A12106" t="s">
        <v>14414</v>
      </c>
      <c r="B12106" t="s">
        <v>2393</v>
      </c>
      <c r="C12106" s="4">
        <v>31346</v>
      </c>
      <c r="D12106">
        <v>2821741499</v>
      </c>
      <c r="E12106">
        <f>VLOOKUP(D12106,  base_salary!A:A, 1, FALSE)</f>
        <v>2821741499</v>
      </c>
      <c r="F12106">
        <f t="shared" si="378"/>
        <v>0</v>
      </c>
      <c r="G12106">
        <f t="shared" ca="1" si="379"/>
        <v>0</v>
      </c>
    </row>
    <row r="12107" spans="1:7" x14ac:dyDescent="0.25">
      <c r="A12107" t="s">
        <v>14415</v>
      </c>
      <c r="B12107" t="s">
        <v>2401</v>
      </c>
      <c r="C12107" s="4">
        <v>45509</v>
      </c>
      <c r="D12107">
        <v>8748349712</v>
      </c>
      <c r="E12107">
        <f>VLOOKUP(D12107,  base_salary!A:A, 1, FALSE)</f>
        <v>8748349712</v>
      </c>
      <c r="F12107">
        <f t="shared" si="378"/>
        <v>0</v>
      </c>
      <c r="G12107">
        <f t="shared" ca="1" si="379"/>
        <v>0</v>
      </c>
    </row>
    <row r="12108" spans="1:7" x14ac:dyDescent="0.25">
      <c r="A12108" t="s">
        <v>14416</v>
      </c>
      <c r="B12108" t="s">
        <v>3113</v>
      </c>
      <c r="C12108" s="4">
        <v>22344</v>
      </c>
      <c r="D12108">
        <v>6842911427</v>
      </c>
      <c r="E12108">
        <f>VLOOKUP(D12108,  base_salary!A:A, 1, FALSE)</f>
        <v>6842911427</v>
      </c>
      <c r="F12108">
        <f t="shared" si="378"/>
        <v>0</v>
      </c>
      <c r="G12108">
        <f t="shared" ca="1" si="379"/>
        <v>0</v>
      </c>
    </row>
    <row r="12109" spans="1:7" x14ac:dyDescent="0.25">
      <c r="A12109" t="s">
        <v>14417</v>
      </c>
      <c r="B12109" t="s">
        <v>4163</v>
      </c>
      <c r="C12109" s="4">
        <v>12438</v>
      </c>
      <c r="D12109">
        <v>250257920</v>
      </c>
      <c r="E12109">
        <f>VLOOKUP(D12109,  base_salary!A:A, 1, FALSE)</f>
        <v>250257920</v>
      </c>
      <c r="F12109">
        <f t="shared" si="378"/>
        <v>0</v>
      </c>
      <c r="G12109">
        <f t="shared" ca="1" si="379"/>
        <v>0</v>
      </c>
    </row>
    <row r="12110" spans="1:7" x14ac:dyDescent="0.25">
      <c r="A12110" t="s">
        <v>14418</v>
      </c>
      <c r="B12110" t="s">
        <v>2600</v>
      </c>
      <c r="C12110" s="4">
        <v>46568</v>
      </c>
      <c r="D12110">
        <v>2421688019</v>
      </c>
      <c r="E12110">
        <f>VLOOKUP(D12110,  base_salary!A:A, 1, FALSE)</f>
        <v>2421688019</v>
      </c>
      <c r="F12110">
        <f t="shared" si="378"/>
        <v>0</v>
      </c>
      <c r="G12110">
        <f t="shared" ca="1" si="379"/>
        <v>0</v>
      </c>
    </row>
    <row r="12111" spans="1:7" x14ac:dyDescent="0.25">
      <c r="A12111" t="s">
        <v>14419</v>
      </c>
      <c r="B12111" t="s">
        <v>2847</v>
      </c>
      <c r="C12111" s="4">
        <v>36046</v>
      </c>
      <c r="D12111">
        <v>7673188813</v>
      </c>
      <c r="E12111">
        <f>VLOOKUP(D12111,  base_salary!A:A, 1, FALSE)</f>
        <v>7673188813</v>
      </c>
      <c r="F12111">
        <f t="shared" si="378"/>
        <v>0</v>
      </c>
      <c r="G12111">
        <f t="shared" ca="1" si="379"/>
        <v>0</v>
      </c>
    </row>
    <row r="12112" spans="1:7" x14ac:dyDescent="0.25">
      <c r="A12112" t="s">
        <v>14420</v>
      </c>
      <c r="B12112" t="s">
        <v>2466</v>
      </c>
      <c r="C12112" s="4">
        <v>13795</v>
      </c>
      <c r="D12112">
        <v>4428088442</v>
      </c>
      <c r="E12112">
        <f>VLOOKUP(D12112,  base_salary!A:A, 1, FALSE)</f>
        <v>4428088442</v>
      </c>
      <c r="F12112">
        <f t="shared" si="378"/>
        <v>0</v>
      </c>
      <c r="G12112">
        <f t="shared" ca="1" si="379"/>
        <v>0</v>
      </c>
    </row>
    <row r="12113" spans="1:7" x14ac:dyDescent="0.25">
      <c r="A12113" t="s">
        <v>14421</v>
      </c>
      <c r="B12113" t="s">
        <v>2300</v>
      </c>
      <c r="C12113" s="4">
        <v>48779</v>
      </c>
      <c r="D12113">
        <v>4085082426</v>
      </c>
      <c r="E12113">
        <f>VLOOKUP(D12113,  base_salary!A:A, 1, FALSE)</f>
        <v>4085082426</v>
      </c>
      <c r="F12113">
        <f t="shared" si="378"/>
        <v>0</v>
      </c>
      <c r="G12113">
        <f t="shared" ca="1" si="379"/>
        <v>0</v>
      </c>
    </row>
    <row r="12114" spans="1:7" x14ac:dyDescent="0.25">
      <c r="A12114" t="s">
        <v>14422</v>
      </c>
      <c r="B12114" t="s">
        <v>2137</v>
      </c>
      <c r="C12114" s="4">
        <v>38835</v>
      </c>
      <c r="D12114">
        <v>2257563263</v>
      </c>
      <c r="E12114">
        <f>VLOOKUP(D12114,  base_salary!A:A, 1, FALSE)</f>
        <v>2257563263</v>
      </c>
      <c r="F12114">
        <f t="shared" si="378"/>
        <v>0</v>
      </c>
      <c r="G12114">
        <f t="shared" ca="1" si="379"/>
        <v>0</v>
      </c>
    </row>
    <row r="12115" spans="1:7" x14ac:dyDescent="0.25">
      <c r="A12115" t="s">
        <v>14423</v>
      </c>
      <c r="B12115" t="s">
        <v>3583</v>
      </c>
      <c r="C12115" s="4">
        <v>37229</v>
      </c>
      <c r="D12115">
        <v>7373156215</v>
      </c>
      <c r="E12115">
        <f>VLOOKUP(D12115,  base_salary!A:A, 1, FALSE)</f>
        <v>7373156215</v>
      </c>
      <c r="F12115">
        <f t="shared" si="378"/>
        <v>0</v>
      </c>
      <c r="G12115">
        <f t="shared" ca="1" si="379"/>
        <v>0</v>
      </c>
    </row>
    <row r="12116" spans="1:7" x14ac:dyDescent="0.25">
      <c r="A12116" t="s">
        <v>14424</v>
      </c>
      <c r="B12116" t="s">
        <v>2491</v>
      </c>
      <c r="C12116" s="4">
        <v>37675</v>
      </c>
      <c r="D12116">
        <v>5422052862</v>
      </c>
      <c r="E12116">
        <f>VLOOKUP(D12116,  base_salary!A:A, 1, FALSE)</f>
        <v>5422052862</v>
      </c>
      <c r="F12116">
        <f t="shared" si="378"/>
        <v>0</v>
      </c>
      <c r="G12116">
        <f t="shared" ca="1" si="379"/>
        <v>0</v>
      </c>
    </row>
    <row r="12117" spans="1:7" x14ac:dyDescent="0.25">
      <c r="A12117" t="s">
        <v>14425</v>
      </c>
      <c r="B12117" t="s">
        <v>1942</v>
      </c>
      <c r="C12117" s="4">
        <v>22301</v>
      </c>
      <c r="D12117">
        <v>4768254810</v>
      </c>
      <c r="E12117">
        <f>VLOOKUP(D12117,  base_salary!A:A, 1, FALSE)</f>
        <v>4768254810</v>
      </c>
      <c r="F12117">
        <f t="shared" si="378"/>
        <v>0</v>
      </c>
      <c r="G12117">
        <f t="shared" ca="1" si="379"/>
        <v>0</v>
      </c>
    </row>
    <row r="12118" spans="1:7" x14ac:dyDescent="0.25">
      <c r="A12118" t="s">
        <v>14426</v>
      </c>
      <c r="B12118" t="s">
        <v>2127</v>
      </c>
      <c r="C12118" s="4">
        <v>41312</v>
      </c>
      <c r="D12118">
        <v>5861892008</v>
      </c>
      <c r="E12118">
        <f>VLOOKUP(D12118,  base_salary!A:A, 1, FALSE)</f>
        <v>5861892008</v>
      </c>
      <c r="F12118">
        <f t="shared" si="378"/>
        <v>0</v>
      </c>
      <c r="G12118">
        <f t="shared" ca="1" si="379"/>
        <v>0</v>
      </c>
    </row>
    <row r="12119" spans="1:7" x14ac:dyDescent="0.25">
      <c r="A12119" t="s">
        <v>14427</v>
      </c>
      <c r="B12119" t="s">
        <v>2355</v>
      </c>
      <c r="C12119" s="4">
        <v>56549</v>
      </c>
      <c r="D12119">
        <v>6380488901</v>
      </c>
      <c r="E12119">
        <f>VLOOKUP(D12119,  base_salary!A:A, 1, FALSE)</f>
        <v>6380488901</v>
      </c>
      <c r="F12119">
        <f t="shared" si="378"/>
        <v>0</v>
      </c>
      <c r="G12119">
        <f t="shared" ca="1" si="379"/>
        <v>0</v>
      </c>
    </row>
    <row r="12120" spans="1:7" x14ac:dyDescent="0.25">
      <c r="A12120" t="s">
        <v>14428</v>
      </c>
      <c r="B12120" t="s">
        <v>2037</v>
      </c>
      <c r="C12120" s="4">
        <v>46924</v>
      </c>
      <c r="D12120">
        <v>6858776575</v>
      </c>
      <c r="E12120">
        <f>VLOOKUP(D12120,  base_salary!A:A, 1, FALSE)</f>
        <v>6858776575</v>
      </c>
      <c r="F12120">
        <f t="shared" si="378"/>
        <v>0</v>
      </c>
      <c r="G12120">
        <f t="shared" ca="1" si="379"/>
        <v>0</v>
      </c>
    </row>
    <row r="12121" spans="1:7" x14ac:dyDescent="0.25">
      <c r="A12121" t="s">
        <v>14429</v>
      </c>
      <c r="B12121" t="s">
        <v>2065</v>
      </c>
      <c r="C12121" s="4">
        <v>37411</v>
      </c>
      <c r="D12121">
        <v>85304042</v>
      </c>
      <c r="E12121">
        <f>VLOOKUP(D12121,  base_salary!A:A, 1, FALSE)</f>
        <v>85304042</v>
      </c>
      <c r="F12121">
        <f t="shared" si="378"/>
        <v>0</v>
      </c>
      <c r="G12121">
        <f t="shared" ca="1" si="379"/>
        <v>0</v>
      </c>
    </row>
    <row r="12122" spans="1:7" x14ac:dyDescent="0.25">
      <c r="A12122" t="s">
        <v>14430</v>
      </c>
      <c r="B12122" t="s">
        <v>2137</v>
      </c>
      <c r="C12122" s="4">
        <v>25862</v>
      </c>
      <c r="D12122">
        <v>9057758911</v>
      </c>
      <c r="E12122">
        <f>VLOOKUP(D12122,  base_salary!A:A, 1, FALSE)</f>
        <v>9057758911</v>
      </c>
      <c r="F12122">
        <f t="shared" si="378"/>
        <v>0</v>
      </c>
      <c r="G12122">
        <f t="shared" ca="1" si="379"/>
        <v>0</v>
      </c>
    </row>
    <row r="12123" spans="1:7" x14ac:dyDescent="0.25">
      <c r="A12123" t="s">
        <v>14431</v>
      </c>
      <c r="B12123" t="s">
        <v>2298</v>
      </c>
      <c r="C12123" s="4">
        <v>59462</v>
      </c>
      <c r="D12123">
        <v>1918356416</v>
      </c>
      <c r="E12123">
        <f>VLOOKUP(D12123,  base_salary!A:A, 1, FALSE)</f>
        <v>1918356416</v>
      </c>
      <c r="F12123">
        <f t="shared" si="378"/>
        <v>0</v>
      </c>
      <c r="G12123">
        <f t="shared" ca="1" si="379"/>
        <v>0</v>
      </c>
    </row>
    <row r="12124" spans="1:7" x14ac:dyDescent="0.25">
      <c r="A12124" t="s">
        <v>14432</v>
      </c>
      <c r="B12124" t="s">
        <v>2043</v>
      </c>
      <c r="C12124" s="4">
        <v>50847</v>
      </c>
      <c r="D12124">
        <v>2237103631</v>
      </c>
      <c r="E12124">
        <f>VLOOKUP(D12124,  base_salary!A:A, 1, FALSE)</f>
        <v>2237103631</v>
      </c>
      <c r="F12124">
        <f t="shared" si="378"/>
        <v>0</v>
      </c>
      <c r="G12124">
        <f t="shared" ca="1" si="379"/>
        <v>0</v>
      </c>
    </row>
    <row r="12125" spans="1:7" x14ac:dyDescent="0.25">
      <c r="A12125" t="s">
        <v>14433</v>
      </c>
      <c r="B12125" t="s">
        <v>2223</v>
      </c>
      <c r="C12125" s="4">
        <v>19186</v>
      </c>
      <c r="D12125">
        <v>4278470843</v>
      </c>
      <c r="E12125">
        <f>VLOOKUP(D12125,  base_salary!A:A, 1, FALSE)</f>
        <v>4278470843</v>
      </c>
      <c r="F12125">
        <f t="shared" si="378"/>
        <v>0</v>
      </c>
      <c r="G12125">
        <f t="shared" ca="1" si="379"/>
        <v>0</v>
      </c>
    </row>
    <row r="12126" spans="1:7" x14ac:dyDescent="0.25">
      <c r="A12126" t="s">
        <v>14434</v>
      </c>
      <c r="B12126" t="s">
        <v>1952</v>
      </c>
      <c r="C12126" s="4">
        <v>29893</v>
      </c>
      <c r="D12126">
        <v>8322342209</v>
      </c>
      <c r="E12126">
        <f>VLOOKUP(D12126,  base_salary!A:A, 1, FALSE)</f>
        <v>8322342209</v>
      </c>
      <c r="F12126">
        <f t="shared" si="378"/>
        <v>0</v>
      </c>
      <c r="G12126">
        <f t="shared" ca="1" si="379"/>
        <v>0</v>
      </c>
    </row>
    <row r="12127" spans="1:7" x14ac:dyDescent="0.25">
      <c r="A12127" t="s">
        <v>14435</v>
      </c>
      <c r="B12127" t="s">
        <v>2016</v>
      </c>
      <c r="C12127" s="4">
        <v>16393</v>
      </c>
      <c r="D12127">
        <v>1155371844</v>
      </c>
      <c r="E12127">
        <f>VLOOKUP(D12127,  base_salary!A:A, 1, FALSE)</f>
        <v>1155371844</v>
      </c>
      <c r="F12127">
        <f t="shared" si="378"/>
        <v>0</v>
      </c>
      <c r="G12127">
        <f t="shared" ca="1" si="379"/>
        <v>0</v>
      </c>
    </row>
    <row r="12128" spans="1:7" x14ac:dyDescent="0.25">
      <c r="A12128" t="s">
        <v>14436</v>
      </c>
      <c r="B12128" t="s">
        <v>2503</v>
      </c>
      <c r="C12128" s="4">
        <v>20280</v>
      </c>
      <c r="D12128">
        <v>6510701464</v>
      </c>
      <c r="E12128">
        <f>VLOOKUP(D12128,  base_salary!A:A, 1, FALSE)</f>
        <v>6510701464</v>
      </c>
      <c r="F12128">
        <f t="shared" si="378"/>
        <v>0</v>
      </c>
      <c r="G12128">
        <f t="shared" ca="1" si="379"/>
        <v>0</v>
      </c>
    </row>
    <row r="12129" spans="1:7" x14ac:dyDescent="0.25">
      <c r="A12129" t="s">
        <v>14437</v>
      </c>
      <c r="B12129" t="s">
        <v>2718</v>
      </c>
      <c r="C12129" s="4">
        <v>23327</v>
      </c>
      <c r="D12129">
        <v>4937054791</v>
      </c>
      <c r="E12129">
        <f>VLOOKUP(D12129,  base_salary!A:A, 1, FALSE)</f>
        <v>4937054791</v>
      </c>
      <c r="F12129">
        <f t="shared" si="378"/>
        <v>0</v>
      </c>
      <c r="G12129">
        <f t="shared" ca="1" si="379"/>
        <v>0</v>
      </c>
    </row>
    <row r="12130" spans="1:7" x14ac:dyDescent="0.25">
      <c r="A12130" t="s">
        <v>14438</v>
      </c>
      <c r="B12130" t="s">
        <v>2166</v>
      </c>
      <c r="C12130" s="4">
        <v>50129</v>
      </c>
      <c r="D12130">
        <v>4011453366</v>
      </c>
      <c r="E12130">
        <f>VLOOKUP(D12130,  base_salary!A:A, 1, FALSE)</f>
        <v>4011453366</v>
      </c>
      <c r="F12130">
        <f t="shared" si="378"/>
        <v>0</v>
      </c>
      <c r="G12130">
        <f t="shared" ca="1" si="379"/>
        <v>0</v>
      </c>
    </row>
    <row r="12131" spans="1:7" x14ac:dyDescent="0.25">
      <c r="A12131" t="s">
        <v>14439</v>
      </c>
      <c r="B12131" t="s">
        <v>2519</v>
      </c>
      <c r="C12131" s="4">
        <v>17559</v>
      </c>
      <c r="D12131">
        <v>3967370569</v>
      </c>
      <c r="E12131">
        <f>VLOOKUP(D12131,  base_salary!A:A, 1, FALSE)</f>
        <v>3967370569</v>
      </c>
      <c r="F12131">
        <f t="shared" si="378"/>
        <v>0</v>
      </c>
      <c r="G12131">
        <f t="shared" ca="1" si="379"/>
        <v>0</v>
      </c>
    </row>
    <row r="12132" spans="1:7" x14ac:dyDescent="0.25">
      <c r="A12132" t="s">
        <v>14440</v>
      </c>
      <c r="B12132" t="s">
        <v>2168</v>
      </c>
      <c r="C12132" s="4">
        <v>52314</v>
      </c>
      <c r="D12132">
        <v>4075444457</v>
      </c>
      <c r="E12132">
        <f>VLOOKUP(D12132,  base_salary!A:A, 1, FALSE)</f>
        <v>4075444457</v>
      </c>
      <c r="F12132">
        <f t="shared" si="378"/>
        <v>0</v>
      </c>
      <c r="G12132">
        <f t="shared" ca="1" si="379"/>
        <v>0</v>
      </c>
    </row>
    <row r="12133" spans="1:7" x14ac:dyDescent="0.25">
      <c r="A12133" t="s">
        <v>14441</v>
      </c>
      <c r="B12133" t="s">
        <v>2716</v>
      </c>
      <c r="C12133" s="4">
        <v>52831</v>
      </c>
      <c r="D12133">
        <v>650049144</v>
      </c>
      <c r="E12133">
        <f>VLOOKUP(D12133,  base_salary!A:A, 1, FALSE)</f>
        <v>650049144</v>
      </c>
      <c r="F12133">
        <f t="shared" si="378"/>
        <v>0</v>
      </c>
      <c r="G12133">
        <f t="shared" ca="1" si="379"/>
        <v>0</v>
      </c>
    </row>
    <row r="12134" spans="1:7" x14ac:dyDescent="0.25">
      <c r="A12134" t="s">
        <v>14442</v>
      </c>
      <c r="B12134" t="s">
        <v>2039</v>
      </c>
      <c r="C12134" s="4">
        <v>46003</v>
      </c>
      <c r="D12134">
        <v>6837456032</v>
      </c>
      <c r="E12134">
        <f>VLOOKUP(D12134,  base_salary!A:A, 1, FALSE)</f>
        <v>6837456032</v>
      </c>
      <c r="F12134">
        <f t="shared" si="378"/>
        <v>0</v>
      </c>
      <c r="G12134">
        <f t="shared" ca="1" si="379"/>
        <v>0</v>
      </c>
    </row>
    <row r="12135" spans="1:7" x14ac:dyDescent="0.25">
      <c r="A12135" t="s">
        <v>14443</v>
      </c>
      <c r="B12135" t="s">
        <v>2018</v>
      </c>
      <c r="C12135" s="4">
        <v>55084</v>
      </c>
      <c r="D12135">
        <v>2500807061</v>
      </c>
      <c r="E12135">
        <f>VLOOKUP(D12135,  base_salary!A:A, 1, FALSE)</f>
        <v>2500807061</v>
      </c>
      <c r="F12135">
        <f t="shared" si="378"/>
        <v>0</v>
      </c>
      <c r="G12135">
        <f t="shared" ca="1" si="379"/>
        <v>0</v>
      </c>
    </row>
    <row r="12136" spans="1:7" x14ac:dyDescent="0.25">
      <c r="A12136" t="s">
        <v>14444</v>
      </c>
      <c r="B12136" t="s">
        <v>2207</v>
      </c>
      <c r="C12136" s="4">
        <v>17721</v>
      </c>
      <c r="D12136">
        <v>8705788102</v>
      </c>
      <c r="E12136">
        <f>VLOOKUP(D12136,  base_salary!A:A, 1, FALSE)</f>
        <v>8705788102</v>
      </c>
      <c r="F12136">
        <f t="shared" si="378"/>
        <v>0</v>
      </c>
      <c r="G12136">
        <f t="shared" ca="1" si="379"/>
        <v>0</v>
      </c>
    </row>
    <row r="12137" spans="1:7" x14ac:dyDescent="0.25">
      <c r="A12137" t="s">
        <v>14445</v>
      </c>
      <c r="B12137" t="s">
        <v>2511</v>
      </c>
      <c r="C12137" s="4">
        <v>50876</v>
      </c>
      <c r="D12137">
        <v>7596173217</v>
      </c>
      <c r="E12137">
        <f>VLOOKUP(D12137,  base_salary!A:A, 1, FALSE)</f>
        <v>7596173217</v>
      </c>
      <c r="F12137">
        <f t="shared" si="378"/>
        <v>0</v>
      </c>
      <c r="G12137">
        <f t="shared" ca="1" si="379"/>
        <v>0</v>
      </c>
    </row>
    <row r="12138" spans="1:7" x14ac:dyDescent="0.25">
      <c r="A12138" t="s">
        <v>14446</v>
      </c>
      <c r="B12138" t="s">
        <v>2283</v>
      </c>
      <c r="C12138" s="4">
        <v>42578</v>
      </c>
      <c r="D12138">
        <v>6227038881</v>
      </c>
      <c r="E12138">
        <f>VLOOKUP(D12138,  base_salary!A:A, 1, FALSE)</f>
        <v>6227038881</v>
      </c>
      <c r="F12138">
        <f t="shared" si="378"/>
        <v>0</v>
      </c>
      <c r="G12138">
        <f t="shared" ca="1" si="379"/>
        <v>0</v>
      </c>
    </row>
    <row r="12139" spans="1:7" x14ac:dyDescent="0.25">
      <c r="A12139" t="s">
        <v>14447</v>
      </c>
      <c r="B12139" t="s">
        <v>2452</v>
      </c>
      <c r="C12139" s="4">
        <v>31384</v>
      </c>
      <c r="D12139">
        <v>8516539148</v>
      </c>
      <c r="E12139">
        <f>VLOOKUP(D12139,  base_salary!A:A, 1, FALSE)</f>
        <v>8516539148</v>
      </c>
      <c r="F12139">
        <f t="shared" si="378"/>
        <v>0</v>
      </c>
      <c r="G12139">
        <f t="shared" ca="1" si="379"/>
        <v>0</v>
      </c>
    </row>
    <row r="12140" spans="1:7" x14ac:dyDescent="0.25">
      <c r="A12140" t="s">
        <v>14448</v>
      </c>
      <c r="B12140" t="s">
        <v>2914</v>
      </c>
      <c r="C12140" s="4">
        <v>52237</v>
      </c>
      <c r="D12140">
        <v>1628738227</v>
      </c>
      <c r="E12140">
        <f>VLOOKUP(D12140,  base_salary!A:A, 1, FALSE)</f>
        <v>1628738227</v>
      </c>
      <c r="F12140">
        <f t="shared" si="378"/>
        <v>0</v>
      </c>
      <c r="G12140">
        <f t="shared" ca="1" si="379"/>
        <v>0</v>
      </c>
    </row>
    <row r="12141" spans="1:7" x14ac:dyDescent="0.25">
      <c r="A12141" t="s">
        <v>14449</v>
      </c>
      <c r="B12141" t="s">
        <v>3785</v>
      </c>
      <c r="C12141" s="4">
        <v>36455</v>
      </c>
      <c r="D12141">
        <v>965285472</v>
      </c>
      <c r="E12141">
        <f>VLOOKUP(D12141,  base_salary!A:A, 1, FALSE)</f>
        <v>965285472</v>
      </c>
      <c r="F12141">
        <f t="shared" si="378"/>
        <v>0</v>
      </c>
      <c r="G12141">
        <f t="shared" ca="1" si="379"/>
        <v>0</v>
      </c>
    </row>
    <row r="12142" spans="1:7" x14ac:dyDescent="0.25">
      <c r="A12142" t="s">
        <v>14450</v>
      </c>
      <c r="B12142" t="s">
        <v>1936</v>
      </c>
      <c r="C12142" s="4">
        <v>53567</v>
      </c>
      <c r="D12142">
        <v>5474718616</v>
      </c>
      <c r="E12142">
        <f>VLOOKUP(D12142,  base_salary!A:A, 1, FALSE)</f>
        <v>5474718616</v>
      </c>
      <c r="F12142">
        <f t="shared" si="378"/>
        <v>0</v>
      </c>
      <c r="G12142">
        <f t="shared" ca="1" si="379"/>
        <v>0</v>
      </c>
    </row>
    <row r="12143" spans="1:7" x14ac:dyDescent="0.25">
      <c r="A12143" t="s">
        <v>14451</v>
      </c>
      <c r="B12143" t="s">
        <v>1966</v>
      </c>
      <c r="C12143" s="4">
        <v>42650</v>
      </c>
      <c r="D12143">
        <v>6321654205</v>
      </c>
      <c r="E12143">
        <f>VLOOKUP(D12143,  base_salary!A:A, 1, FALSE)</f>
        <v>6321654205</v>
      </c>
      <c r="F12143">
        <f t="shared" si="378"/>
        <v>0</v>
      </c>
      <c r="G12143">
        <f t="shared" ca="1" si="379"/>
        <v>0</v>
      </c>
    </row>
    <row r="12144" spans="1:7" x14ac:dyDescent="0.25">
      <c r="A12144" t="s">
        <v>14452</v>
      </c>
      <c r="B12144" t="s">
        <v>3092</v>
      </c>
      <c r="C12144" s="4">
        <v>41312</v>
      </c>
      <c r="D12144">
        <v>9258570278</v>
      </c>
      <c r="E12144">
        <f>VLOOKUP(D12144,  base_salary!A:A, 1, FALSE)</f>
        <v>9258570278</v>
      </c>
      <c r="F12144">
        <f t="shared" si="378"/>
        <v>0</v>
      </c>
      <c r="G12144">
        <f t="shared" ca="1" si="379"/>
        <v>0</v>
      </c>
    </row>
    <row r="12145" spans="1:7" x14ac:dyDescent="0.25">
      <c r="A12145" t="s">
        <v>14453</v>
      </c>
      <c r="B12145" t="s">
        <v>2236</v>
      </c>
      <c r="C12145" s="4">
        <v>54144</v>
      </c>
      <c r="D12145">
        <v>9196221739</v>
      </c>
      <c r="E12145">
        <f>VLOOKUP(D12145,  base_salary!A:A, 1, FALSE)</f>
        <v>9196221739</v>
      </c>
      <c r="F12145">
        <f t="shared" si="378"/>
        <v>0</v>
      </c>
      <c r="G12145">
        <f t="shared" ca="1" si="379"/>
        <v>0</v>
      </c>
    </row>
    <row r="12146" spans="1:7" x14ac:dyDescent="0.25">
      <c r="A12146" t="s">
        <v>14454</v>
      </c>
      <c r="B12146" t="s">
        <v>2097</v>
      </c>
      <c r="C12146" s="4">
        <v>40674</v>
      </c>
      <c r="D12146">
        <v>3746690722</v>
      </c>
      <c r="E12146">
        <f>VLOOKUP(D12146,  base_salary!A:A, 1, FALSE)</f>
        <v>3746690722</v>
      </c>
      <c r="F12146">
        <f t="shared" si="378"/>
        <v>0</v>
      </c>
      <c r="G12146">
        <f t="shared" ca="1" si="379"/>
        <v>0</v>
      </c>
    </row>
    <row r="12147" spans="1:7" x14ac:dyDescent="0.25">
      <c r="A12147" t="s">
        <v>14455</v>
      </c>
      <c r="B12147" t="s">
        <v>3271</v>
      </c>
      <c r="C12147" s="4">
        <v>13391</v>
      </c>
      <c r="D12147">
        <v>1081492333</v>
      </c>
      <c r="E12147">
        <f>VLOOKUP(D12147,  base_salary!A:A, 1, FALSE)</f>
        <v>1081492333</v>
      </c>
      <c r="F12147">
        <f t="shared" si="378"/>
        <v>0</v>
      </c>
      <c r="G12147">
        <f t="shared" ca="1" si="379"/>
        <v>0</v>
      </c>
    </row>
    <row r="12148" spans="1:7" x14ac:dyDescent="0.25">
      <c r="A12148" t="s">
        <v>14456</v>
      </c>
      <c r="B12148" t="s">
        <v>2459</v>
      </c>
      <c r="C12148" s="4">
        <v>39780</v>
      </c>
      <c r="D12148">
        <v>9939542542</v>
      </c>
      <c r="E12148">
        <f>VLOOKUP(D12148,  base_salary!A:A, 1, FALSE)</f>
        <v>9939542542</v>
      </c>
      <c r="F12148">
        <f t="shared" si="378"/>
        <v>0</v>
      </c>
      <c r="G12148">
        <f t="shared" ca="1" si="379"/>
        <v>0</v>
      </c>
    </row>
    <row r="12149" spans="1:7" x14ac:dyDescent="0.25">
      <c r="A12149" t="s">
        <v>14457</v>
      </c>
      <c r="B12149" t="s">
        <v>2260</v>
      </c>
      <c r="C12149" s="4">
        <v>25647</v>
      </c>
      <c r="D12149">
        <v>6842911427</v>
      </c>
      <c r="E12149">
        <f>VLOOKUP(D12149,  base_salary!A:A, 1, FALSE)</f>
        <v>6842911427</v>
      </c>
      <c r="F12149">
        <f t="shared" si="378"/>
        <v>0</v>
      </c>
      <c r="G12149">
        <f t="shared" ca="1" si="379"/>
        <v>0</v>
      </c>
    </row>
    <row r="12150" spans="1:7" x14ac:dyDescent="0.25">
      <c r="A12150" t="s">
        <v>14458</v>
      </c>
      <c r="B12150" t="s">
        <v>2035</v>
      </c>
      <c r="C12150" s="4">
        <v>29486</v>
      </c>
      <c r="D12150">
        <v>3933561566</v>
      </c>
      <c r="E12150">
        <f>VLOOKUP(D12150,  base_salary!A:A, 1, FALSE)</f>
        <v>3933561566</v>
      </c>
      <c r="F12150">
        <f t="shared" si="378"/>
        <v>0</v>
      </c>
      <c r="G12150">
        <f t="shared" ca="1" si="379"/>
        <v>0</v>
      </c>
    </row>
    <row r="12151" spans="1:7" x14ac:dyDescent="0.25">
      <c r="A12151" t="s">
        <v>14459</v>
      </c>
      <c r="B12151" t="s">
        <v>2552</v>
      </c>
      <c r="C12151" s="4">
        <v>27845</v>
      </c>
      <c r="D12151">
        <v>5403399259</v>
      </c>
      <c r="E12151">
        <f>VLOOKUP(D12151,  base_salary!A:A, 1, FALSE)</f>
        <v>5403399259</v>
      </c>
      <c r="F12151">
        <f t="shared" si="378"/>
        <v>0</v>
      </c>
      <c r="G12151">
        <f t="shared" ca="1" si="379"/>
        <v>0</v>
      </c>
    </row>
    <row r="12152" spans="1:7" x14ac:dyDescent="0.25">
      <c r="A12152" t="s">
        <v>14460</v>
      </c>
      <c r="B12152" t="s">
        <v>1966</v>
      </c>
      <c r="C12152" s="4">
        <v>14815</v>
      </c>
      <c r="D12152">
        <v>4698538416</v>
      </c>
      <c r="E12152">
        <f>VLOOKUP(D12152,  base_salary!A:A, 1, FALSE)</f>
        <v>4698538416</v>
      </c>
      <c r="F12152">
        <f t="shared" si="378"/>
        <v>0</v>
      </c>
      <c r="G12152">
        <f t="shared" ca="1" si="379"/>
        <v>0</v>
      </c>
    </row>
    <row r="12153" spans="1:7" x14ac:dyDescent="0.25">
      <c r="A12153" t="s">
        <v>14461</v>
      </c>
      <c r="B12153" t="s">
        <v>4018</v>
      </c>
      <c r="C12153" s="4">
        <v>27079</v>
      </c>
      <c r="D12153">
        <v>6019132307</v>
      </c>
      <c r="E12153">
        <f>VLOOKUP(D12153,  base_salary!A:A, 1, FALSE)</f>
        <v>6019132307</v>
      </c>
      <c r="F12153">
        <f t="shared" si="378"/>
        <v>0</v>
      </c>
      <c r="G12153">
        <f t="shared" ca="1" si="379"/>
        <v>0</v>
      </c>
    </row>
    <row r="12154" spans="1:7" x14ac:dyDescent="0.25">
      <c r="A12154" t="s">
        <v>14462</v>
      </c>
      <c r="B12154" t="s">
        <v>2355</v>
      </c>
      <c r="C12154" s="4">
        <v>37265</v>
      </c>
      <c r="D12154">
        <v>3597778305</v>
      </c>
      <c r="E12154">
        <f>VLOOKUP(D12154,  base_salary!A:A, 1, FALSE)</f>
        <v>3597778305</v>
      </c>
      <c r="F12154">
        <f t="shared" si="378"/>
        <v>0</v>
      </c>
      <c r="G12154">
        <f t="shared" ca="1" si="379"/>
        <v>0</v>
      </c>
    </row>
    <row r="12155" spans="1:7" x14ac:dyDescent="0.25">
      <c r="A12155" t="s">
        <v>14463</v>
      </c>
      <c r="B12155" t="s">
        <v>3376</v>
      </c>
      <c r="C12155" s="4">
        <v>48775</v>
      </c>
      <c r="D12155">
        <v>2958727874</v>
      </c>
      <c r="E12155">
        <f>VLOOKUP(D12155,  base_salary!A:A, 1, FALSE)</f>
        <v>2958727874</v>
      </c>
      <c r="F12155">
        <f t="shared" si="378"/>
        <v>0</v>
      </c>
      <c r="G12155">
        <f t="shared" ca="1" si="379"/>
        <v>0</v>
      </c>
    </row>
    <row r="12156" spans="1:7" x14ac:dyDescent="0.25">
      <c r="A12156" t="s">
        <v>14464</v>
      </c>
      <c r="B12156" t="s">
        <v>2606</v>
      </c>
      <c r="C12156" s="4">
        <v>18756</v>
      </c>
      <c r="D12156">
        <v>6148235056</v>
      </c>
      <c r="E12156">
        <f>VLOOKUP(D12156,  base_salary!A:A, 1, FALSE)</f>
        <v>6148235056</v>
      </c>
      <c r="F12156">
        <f t="shared" si="378"/>
        <v>0</v>
      </c>
      <c r="G12156">
        <f t="shared" ca="1" si="379"/>
        <v>0</v>
      </c>
    </row>
    <row r="12157" spans="1:7" x14ac:dyDescent="0.25">
      <c r="A12157" t="s">
        <v>14465</v>
      </c>
      <c r="B12157" t="s">
        <v>2569</v>
      </c>
      <c r="C12157" s="4">
        <v>37395</v>
      </c>
      <c r="D12157">
        <v>6019132307</v>
      </c>
      <c r="E12157">
        <f>VLOOKUP(D12157,  base_salary!A:A, 1, FALSE)</f>
        <v>6019132307</v>
      </c>
      <c r="F12157">
        <f t="shared" si="378"/>
        <v>0</v>
      </c>
      <c r="G12157">
        <f t="shared" ca="1" si="379"/>
        <v>0</v>
      </c>
    </row>
    <row r="12158" spans="1:7" x14ac:dyDescent="0.25">
      <c r="A12158" t="s">
        <v>14466</v>
      </c>
      <c r="B12158" t="s">
        <v>2089</v>
      </c>
      <c r="C12158" s="4">
        <v>21907</v>
      </c>
      <c r="D12158">
        <v>5347887761</v>
      </c>
      <c r="E12158">
        <f>VLOOKUP(D12158,  base_salary!A:A, 1, FALSE)</f>
        <v>5347887761</v>
      </c>
      <c r="F12158">
        <f t="shared" si="378"/>
        <v>0</v>
      </c>
      <c r="G12158">
        <f t="shared" ca="1" si="379"/>
        <v>0</v>
      </c>
    </row>
    <row r="12159" spans="1:7" x14ac:dyDescent="0.25">
      <c r="A12159" t="s">
        <v>14467</v>
      </c>
      <c r="B12159" t="s">
        <v>3201</v>
      </c>
      <c r="C12159" s="4">
        <v>23973</v>
      </c>
      <c r="D12159">
        <v>4492546545</v>
      </c>
      <c r="E12159">
        <f>VLOOKUP(D12159,  base_salary!A:A, 1, FALSE)</f>
        <v>4492546545</v>
      </c>
      <c r="F12159">
        <f t="shared" si="378"/>
        <v>0</v>
      </c>
      <c r="G12159">
        <f t="shared" ca="1" si="379"/>
        <v>0</v>
      </c>
    </row>
    <row r="12160" spans="1:7" x14ac:dyDescent="0.25">
      <c r="A12160" t="s">
        <v>14468</v>
      </c>
      <c r="B12160" t="s">
        <v>2010</v>
      </c>
      <c r="C12160" s="4">
        <v>52464</v>
      </c>
      <c r="D12160">
        <v>999389173</v>
      </c>
      <c r="E12160">
        <f>VLOOKUP(D12160,  base_salary!A:A, 1, FALSE)</f>
        <v>999389173</v>
      </c>
      <c r="F12160">
        <f t="shared" si="378"/>
        <v>0</v>
      </c>
      <c r="G12160">
        <f t="shared" ca="1" si="379"/>
        <v>0</v>
      </c>
    </row>
    <row r="12161" spans="1:7" x14ac:dyDescent="0.25">
      <c r="A12161" t="s">
        <v>14469</v>
      </c>
      <c r="B12161" t="s">
        <v>2164</v>
      </c>
      <c r="C12161" s="4">
        <v>11164</v>
      </c>
      <c r="D12161">
        <v>6938295417</v>
      </c>
      <c r="E12161">
        <f>VLOOKUP(D12161,  base_salary!A:A, 1, FALSE)</f>
        <v>6938295417</v>
      </c>
      <c r="F12161">
        <f t="shared" si="378"/>
        <v>0</v>
      </c>
      <c r="G12161">
        <f t="shared" ca="1" si="379"/>
        <v>0</v>
      </c>
    </row>
    <row r="12162" spans="1:7" x14ac:dyDescent="0.25">
      <c r="A12162" t="s">
        <v>14470</v>
      </c>
      <c r="B12162" t="s">
        <v>2403</v>
      </c>
      <c r="C12162" s="4">
        <v>37670</v>
      </c>
      <c r="D12162">
        <v>3932861779</v>
      </c>
      <c r="E12162">
        <f>VLOOKUP(D12162,  base_salary!A:A, 1, FALSE)</f>
        <v>3932861779</v>
      </c>
      <c r="F12162">
        <f t="shared" si="378"/>
        <v>0</v>
      </c>
      <c r="G12162">
        <f t="shared" ca="1" si="379"/>
        <v>0</v>
      </c>
    </row>
    <row r="12163" spans="1:7" x14ac:dyDescent="0.25">
      <c r="A12163" t="s">
        <v>14471</v>
      </c>
      <c r="B12163" t="s">
        <v>1944</v>
      </c>
      <c r="C12163" s="4">
        <v>13128</v>
      </c>
      <c r="D12163">
        <v>9795921177</v>
      </c>
      <c r="E12163">
        <f>VLOOKUP(D12163,  base_salary!A:A, 1, FALSE)</f>
        <v>9795921177</v>
      </c>
      <c r="F12163">
        <f t="shared" ref="F12163:F12226" si="380">IF(ISERROR(E12163), 1, 0)</f>
        <v>0</v>
      </c>
      <c r="G12163">
        <f t="shared" ref="G12163:G12226" ca="1" si="381">SUM(G:G)</f>
        <v>0</v>
      </c>
    </row>
    <row r="12164" spans="1:7" x14ac:dyDescent="0.25">
      <c r="A12164" t="s">
        <v>14472</v>
      </c>
      <c r="B12164" t="s">
        <v>2736</v>
      </c>
      <c r="C12164" s="4">
        <v>59816</v>
      </c>
      <c r="D12164">
        <v>994826516</v>
      </c>
      <c r="E12164">
        <f>VLOOKUP(D12164,  base_salary!A:A, 1, FALSE)</f>
        <v>994826516</v>
      </c>
      <c r="F12164">
        <f t="shared" si="380"/>
        <v>0</v>
      </c>
      <c r="G12164">
        <f t="shared" ca="1" si="381"/>
        <v>0</v>
      </c>
    </row>
    <row r="12165" spans="1:7" x14ac:dyDescent="0.25">
      <c r="A12165" t="s">
        <v>14473</v>
      </c>
      <c r="B12165" t="s">
        <v>2567</v>
      </c>
      <c r="C12165" s="4">
        <v>57438</v>
      </c>
      <c r="D12165">
        <v>2405876701</v>
      </c>
      <c r="E12165">
        <f>VLOOKUP(D12165,  base_salary!A:A, 1, FALSE)</f>
        <v>2405876701</v>
      </c>
      <c r="F12165">
        <f t="shared" si="380"/>
        <v>0</v>
      </c>
      <c r="G12165">
        <f t="shared" ca="1" si="381"/>
        <v>0</v>
      </c>
    </row>
    <row r="12166" spans="1:7" x14ac:dyDescent="0.25">
      <c r="A12166" t="s">
        <v>14474</v>
      </c>
      <c r="B12166" t="s">
        <v>2790</v>
      </c>
      <c r="C12166" s="4">
        <v>48218</v>
      </c>
      <c r="D12166">
        <v>1923178164</v>
      </c>
      <c r="E12166">
        <f>VLOOKUP(D12166,  base_salary!A:A, 1, FALSE)</f>
        <v>1923178164</v>
      </c>
      <c r="F12166">
        <f t="shared" si="380"/>
        <v>0</v>
      </c>
      <c r="G12166">
        <f t="shared" ca="1" si="381"/>
        <v>0</v>
      </c>
    </row>
    <row r="12167" spans="1:7" x14ac:dyDescent="0.25">
      <c r="A12167" t="s">
        <v>14475</v>
      </c>
      <c r="B12167" t="s">
        <v>2517</v>
      </c>
      <c r="C12167" s="4">
        <v>39444</v>
      </c>
      <c r="D12167">
        <v>8445779583</v>
      </c>
      <c r="E12167">
        <f>VLOOKUP(D12167,  base_salary!A:A, 1, FALSE)</f>
        <v>8445779583</v>
      </c>
      <c r="F12167">
        <f t="shared" si="380"/>
        <v>0</v>
      </c>
      <c r="G12167">
        <f t="shared" ca="1" si="381"/>
        <v>0</v>
      </c>
    </row>
    <row r="12168" spans="1:7" x14ac:dyDescent="0.25">
      <c r="A12168" t="s">
        <v>14476</v>
      </c>
      <c r="B12168" t="s">
        <v>2041</v>
      </c>
      <c r="C12168" s="4">
        <v>41543</v>
      </c>
      <c r="D12168">
        <v>3891707452</v>
      </c>
      <c r="E12168">
        <f>VLOOKUP(D12168,  base_salary!A:A, 1, FALSE)</f>
        <v>3891707452</v>
      </c>
      <c r="F12168">
        <f t="shared" si="380"/>
        <v>0</v>
      </c>
      <c r="G12168">
        <f t="shared" ca="1" si="381"/>
        <v>0</v>
      </c>
    </row>
    <row r="12169" spans="1:7" x14ac:dyDescent="0.25">
      <c r="A12169" t="s">
        <v>14477</v>
      </c>
      <c r="B12169" t="s">
        <v>2563</v>
      </c>
      <c r="C12169" s="4">
        <v>55081</v>
      </c>
      <c r="D12169">
        <v>4972162740</v>
      </c>
      <c r="E12169">
        <f>VLOOKUP(D12169,  base_salary!A:A, 1, FALSE)</f>
        <v>4972162740</v>
      </c>
      <c r="F12169">
        <f t="shared" si="380"/>
        <v>0</v>
      </c>
      <c r="G12169">
        <f t="shared" ca="1" si="381"/>
        <v>0</v>
      </c>
    </row>
    <row r="12170" spans="1:7" x14ac:dyDescent="0.25">
      <c r="A12170" t="s">
        <v>14478</v>
      </c>
      <c r="B12170" t="s">
        <v>2718</v>
      </c>
      <c r="C12170" s="4">
        <v>11699</v>
      </c>
      <c r="D12170">
        <v>9529277938</v>
      </c>
      <c r="E12170">
        <f>VLOOKUP(D12170,  base_salary!A:A, 1, FALSE)</f>
        <v>9529277938</v>
      </c>
      <c r="F12170">
        <f t="shared" si="380"/>
        <v>0</v>
      </c>
      <c r="G12170">
        <f t="shared" ca="1" si="381"/>
        <v>0</v>
      </c>
    </row>
    <row r="12171" spans="1:7" x14ac:dyDescent="0.25">
      <c r="A12171" t="s">
        <v>14479</v>
      </c>
      <c r="B12171" t="s">
        <v>2800</v>
      </c>
      <c r="C12171" s="4">
        <v>18867</v>
      </c>
      <c r="D12171">
        <v>7205256240</v>
      </c>
      <c r="E12171">
        <f>VLOOKUP(D12171,  base_salary!A:A, 1, FALSE)</f>
        <v>7205256240</v>
      </c>
      <c r="F12171">
        <f t="shared" si="380"/>
        <v>0</v>
      </c>
      <c r="G12171">
        <f t="shared" ca="1" si="381"/>
        <v>0</v>
      </c>
    </row>
    <row r="12172" spans="1:7" x14ac:dyDescent="0.25">
      <c r="A12172" t="s">
        <v>14480</v>
      </c>
      <c r="B12172" t="s">
        <v>2057</v>
      </c>
      <c r="C12172" s="4">
        <v>22136</v>
      </c>
      <c r="D12172">
        <v>2976436541</v>
      </c>
      <c r="E12172">
        <f>VLOOKUP(D12172,  base_salary!A:A, 1, FALSE)</f>
        <v>2976436541</v>
      </c>
      <c r="F12172">
        <f t="shared" si="380"/>
        <v>0</v>
      </c>
      <c r="G12172">
        <f t="shared" ca="1" si="381"/>
        <v>0</v>
      </c>
    </row>
    <row r="12173" spans="1:7" x14ac:dyDescent="0.25">
      <c r="A12173" t="s">
        <v>14481</v>
      </c>
      <c r="B12173" t="s">
        <v>2606</v>
      </c>
      <c r="C12173" s="4">
        <v>22628</v>
      </c>
      <c r="D12173">
        <v>2973558387</v>
      </c>
      <c r="E12173">
        <f>VLOOKUP(D12173,  base_salary!A:A, 1, FALSE)</f>
        <v>2973558387</v>
      </c>
      <c r="F12173">
        <f t="shared" si="380"/>
        <v>0</v>
      </c>
      <c r="G12173">
        <f t="shared" ca="1" si="381"/>
        <v>0</v>
      </c>
    </row>
    <row r="12174" spans="1:7" x14ac:dyDescent="0.25">
      <c r="A12174" t="s">
        <v>14482</v>
      </c>
      <c r="B12174" t="s">
        <v>2065</v>
      </c>
      <c r="C12174" s="4">
        <v>10153</v>
      </c>
      <c r="D12174">
        <v>9516781780</v>
      </c>
      <c r="E12174">
        <f>VLOOKUP(D12174,  base_salary!A:A, 1, FALSE)</f>
        <v>9516781780</v>
      </c>
      <c r="F12174">
        <f t="shared" si="380"/>
        <v>0</v>
      </c>
      <c r="G12174">
        <f t="shared" ca="1" si="381"/>
        <v>0</v>
      </c>
    </row>
    <row r="12175" spans="1:7" x14ac:dyDescent="0.25">
      <c r="A12175" t="s">
        <v>14483</v>
      </c>
      <c r="B12175" t="s">
        <v>3050</v>
      </c>
      <c r="C12175" s="4">
        <v>55955</v>
      </c>
      <c r="D12175">
        <v>4786629839</v>
      </c>
      <c r="E12175">
        <f>VLOOKUP(D12175,  base_salary!A:A, 1, FALSE)</f>
        <v>4786629839</v>
      </c>
      <c r="F12175">
        <f t="shared" si="380"/>
        <v>0</v>
      </c>
      <c r="G12175">
        <f t="shared" ca="1" si="381"/>
        <v>0</v>
      </c>
    </row>
    <row r="12176" spans="1:7" x14ac:dyDescent="0.25">
      <c r="A12176" t="s">
        <v>14484</v>
      </c>
      <c r="B12176" t="s">
        <v>2951</v>
      </c>
      <c r="C12176" s="4">
        <v>32011</v>
      </c>
      <c r="D12176">
        <v>5077974136</v>
      </c>
      <c r="E12176">
        <f>VLOOKUP(D12176,  base_salary!A:A, 1, FALSE)</f>
        <v>5077974136</v>
      </c>
      <c r="F12176">
        <f t="shared" si="380"/>
        <v>0</v>
      </c>
      <c r="G12176">
        <f t="shared" ca="1" si="381"/>
        <v>0</v>
      </c>
    </row>
    <row r="12177" spans="1:7" x14ac:dyDescent="0.25">
      <c r="A12177" t="s">
        <v>14485</v>
      </c>
      <c r="B12177" t="s">
        <v>3044</v>
      </c>
      <c r="C12177" s="4">
        <v>52132</v>
      </c>
      <c r="D12177">
        <v>6842801095</v>
      </c>
      <c r="E12177">
        <f>VLOOKUP(D12177,  base_salary!A:A, 1, FALSE)</f>
        <v>6842801095</v>
      </c>
      <c r="F12177">
        <f t="shared" si="380"/>
        <v>0</v>
      </c>
      <c r="G12177">
        <f t="shared" ca="1" si="381"/>
        <v>0</v>
      </c>
    </row>
    <row r="12178" spans="1:7" x14ac:dyDescent="0.25">
      <c r="A12178" t="s">
        <v>14486</v>
      </c>
      <c r="B12178" t="s">
        <v>2608</v>
      </c>
      <c r="C12178" s="4">
        <v>19631</v>
      </c>
      <c r="D12178">
        <v>2177097355</v>
      </c>
      <c r="E12178">
        <f>VLOOKUP(D12178,  base_salary!A:A, 1, FALSE)</f>
        <v>2177097355</v>
      </c>
      <c r="F12178">
        <f t="shared" si="380"/>
        <v>0</v>
      </c>
      <c r="G12178">
        <f t="shared" ca="1" si="381"/>
        <v>0</v>
      </c>
    </row>
    <row r="12179" spans="1:7" x14ac:dyDescent="0.25">
      <c r="A12179" t="s">
        <v>14487</v>
      </c>
      <c r="B12179" t="s">
        <v>2505</v>
      </c>
      <c r="C12179" s="4">
        <v>17823</v>
      </c>
      <c r="D12179">
        <v>4900475084</v>
      </c>
      <c r="E12179">
        <f>VLOOKUP(D12179,  base_salary!A:A, 1, FALSE)</f>
        <v>4900475084</v>
      </c>
      <c r="F12179">
        <f t="shared" si="380"/>
        <v>0</v>
      </c>
      <c r="G12179">
        <f t="shared" ca="1" si="381"/>
        <v>0</v>
      </c>
    </row>
    <row r="12180" spans="1:7" x14ac:dyDescent="0.25">
      <c r="A12180" t="s">
        <v>14488</v>
      </c>
      <c r="B12180" t="s">
        <v>2405</v>
      </c>
      <c r="C12180" s="4">
        <v>36836</v>
      </c>
      <c r="D12180">
        <v>3227873028</v>
      </c>
      <c r="E12180">
        <f>VLOOKUP(D12180,  base_salary!A:A, 1, FALSE)</f>
        <v>3227873028</v>
      </c>
      <c r="F12180">
        <f t="shared" si="380"/>
        <v>0</v>
      </c>
      <c r="G12180">
        <f t="shared" ca="1" si="381"/>
        <v>0</v>
      </c>
    </row>
    <row r="12181" spans="1:7" x14ac:dyDescent="0.25">
      <c r="A12181" t="s">
        <v>14489</v>
      </c>
      <c r="B12181" t="s">
        <v>2419</v>
      </c>
      <c r="C12181" s="4">
        <v>26453</v>
      </c>
      <c r="D12181">
        <v>8333777430</v>
      </c>
      <c r="E12181">
        <f>VLOOKUP(D12181,  base_salary!A:A, 1, FALSE)</f>
        <v>8333777430</v>
      </c>
      <c r="F12181">
        <f t="shared" si="380"/>
        <v>0</v>
      </c>
      <c r="G12181">
        <f t="shared" ca="1" si="381"/>
        <v>0</v>
      </c>
    </row>
    <row r="12182" spans="1:7" x14ac:dyDescent="0.25">
      <c r="A12182" t="s">
        <v>14490</v>
      </c>
      <c r="B12182" t="s">
        <v>2764</v>
      </c>
      <c r="C12182" s="4">
        <v>37669</v>
      </c>
      <c r="D12182">
        <v>6313424239</v>
      </c>
      <c r="E12182">
        <f>VLOOKUP(D12182,  base_salary!A:A, 1, FALSE)</f>
        <v>6313424239</v>
      </c>
      <c r="F12182">
        <f t="shared" si="380"/>
        <v>0</v>
      </c>
      <c r="G12182">
        <f t="shared" ca="1" si="381"/>
        <v>0</v>
      </c>
    </row>
    <row r="12183" spans="1:7" x14ac:dyDescent="0.25">
      <c r="A12183" t="s">
        <v>14491</v>
      </c>
      <c r="B12183" t="s">
        <v>5394</v>
      </c>
      <c r="C12183" s="4">
        <v>58208</v>
      </c>
      <c r="D12183">
        <v>7273123196</v>
      </c>
      <c r="E12183">
        <f>VLOOKUP(D12183,  base_salary!A:A, 1, FALSE)</f>
        <v>7273123196</v>
      </c>
      <c r="F12183">
        <f t="shared" si="380"/>
        <v>0</v>
      </c>
      <c r="G12183">
        <f t="shared" ca="1" si="381"/>
        <v>0</v>
      </c>
    </row>
    <row r="12184" spans="1:7" x14ac:dyDescent="0.25">
      <c r="A12184" t="s">
        <v>14492</v>
      </c>
      <c r="B12184" t="s">
        <v>2725</v>
      </c>
      <c r="C12184" s="4">
        <v>44706</v>
      </c>
      <c r="D12184">
        <v>6788593582</v>
      </c>
      <c r="E12184">
        <f>VLOOKUP(D12184,  base_salary!A:A, 1, FALSE)</f>
        <v>6788593582</v>
      </c>
      <c r="F12184">
        <f t="shared" si="380"/>
        <v>0</v>
      </c>
      <c r="G12184">
        <f t="shared" ca="1" si="381"/>
        <v>0</v>
      </c>
    </row>
    <row r="12185" spans="1:7" x14ac:dyDescent="0.25">
      <c r="A12185" t="s">
        <v>14493</v>
      </c>
      <c r="B12185" t="s">
        <v>2670</v>
      </c>
      <c r="C12185" s="4">
        <v>47020</v>
      </c>
      <c r="D12185">
        <v>5603330430</v>
      </c>
      <c r="E12185">
        <f>VLOOKUP(D12185,  base_salary!A:A, 1, FALSE)</f>
        <v>5603330430</v>
      </c>
      <c r="F12185">
        <f t="shared" si="380"/>
        <v>0</v>
      </c>
      <c r="G12185">
        <f t="shared" ca="1" si="381"/>
        <v>0</v>
      </c>
    </row>
    <row r="12186" spans="1:7" x14ac:dyDescent="0.25">
      <c r="A12186" t="s">
        <v>14494</v>
      </c>
      <c r="B12186" t="s">
        <v>2716</v>
      </c>
      <c r="C12186" s="4">
        <v>31743</v>
      </c>
      <c r="D12186">
        <v>3933021111</v>
      </c>
      <c r="E12186">
        <f>VLOOKUP(D12186,  base_salary!A:A, 1, FALSE)</f>
        <v>3933021111</v>
      </c>
      <c r="F12186">
        <f t="shared" si="380"/>
        <v>0</v>
      </c>
      <c r="G12186">
        <f t="shared" ca="1" si="381"/>
        <v>0</v>
      </c>
    </row>
    <row r="12187" spans="1:7" x14ac:dyDescent="0.25">
      <c r="A12187" t="s">
        <v>14495</v>
      </c>
      <c r="B12187" t="s">
        <v>2164</v>
      </c>
      <c r="C12187" s="4">
        <v>24324</v>
      </c>
      <c r="D12187">
        <v>7892446737</v>
      </c>
      <c r="E12187">
        <f>VLOOKUP(D12187,  base_salary!A:A, 1, FALSE)</f>
        <v>7892446737</v>
      </c>
      <c r="F12187">
        <f t="shared" si="380"/>
        <v>0</v>
      </c>
      <c r="G12187">
        <f t="shared" ca="1" si="381"/>
        <v>0</v>
      </c>
    </row>
    <row r="12188" spans="1:7" x14ac:dyDescent="0.25">
      <c r="A12188" t="s">
        <v>14496</v>
      </c>
      <c r="B12188" t="s">
        <v>2166</v>
      </c>
      <c r="C12188" s="4">
        <v>40910</v>
      </c>
      <c r="D12188">
        <v>7427985850</v>
      </c>
      <c r="E12188">
        <f>VLOOKUP(D12188,  base_salary!A:A, 1, FALSE)</f>
        <v>7427985850</v>
      </c>
      <c r="F12188">
        <f t="shared" si="380"/>
        <v>0</v>
      </c>
      <c r="G12188">
        <f t="shared" ca="1" si="381"/>
        <v>0</v>
      </c>
    </row>
    <row r="12189" spans="1:7" x14ac:dyDescent="0.25">
      <c r="A12189" t="s">
        <v>14497</v>
      </c>
      <c r="B12189" t="s">
        <v>2470</v>
      </c>
      <c r="C12189" s="4">
        <v>41508</v>
      </c>
      <c r="D12189">
        <v>8054305400</v>
      </c>
      <c r="E12189">
        <f>VLOOKUP(D12189,  base_salary!A:A, 1, FALSE)</f>
        <v>8054305400</v>
      </c>
      <c r="F12189">
        <f t="shared" si="380"/>
        <v>0</v>
      </c>
      <c r="G12189">
        <f t="shared" ca="1" si="381"/>
        <v>0</v>
      </c>
    </row>
    <row r="12190" spans="1:7" x14ac:dyDescent="0.25">
      <c r="A12190" t="s">
        <v>14498</v>
      </c>
      <c r="B12190" t="s">
        <v>2468</v>
      </c>
      <c r="C12190" s="4">
        <v>39278</v>
      </c>
      <c r="D12190">
        <v>3996818513</v>
      </c>
      <c r="E12190">
        <f>VLOOKUP(D12190,  base_salary!A:A, 1, FALSE)</f>
        <v>3996818513</v>
      </c>
      <c r="F12190">
        <f t="shared" si="380"/>
        <v>0</v>
      </c>
      <c r="G12190">
        <f t="shared" ca="1" si="381"/>
        <v>0</v>
      </c>
    </row>
    <row r="12191" spans="1:7" x14ac:dyDescent="0.25">
      <c r="A12191" t="s">
        <v>14499</v>
      </c>
      <c r="B12191" t="s">
        <v>1978</v>
      </c>
      <c r="C12191" s="4">
        <v>43865</v>
      </c>
      <c r="D12191">
        <v>7688943361</v>
      </c>
      <c r="E12191">
        <f>VLOOKUP(D12191,  base_salary!A:A, 1, FALSE)</f>
        <v>7688943361</v>
      </c>
      <c r="F12191">
        <f t="shared" si="380"/>
        <v>0</v>
      </c>
      <c r="G12191">
        <f t="shared" ca="1" si="381"/>
        <v>0</v>
      </c>
    </row>
    <row r="12192" spans="1:7" x14ac:dyDescent="0.25">
      <c r="A12192" t="s">
        <v>14500</v>
      </c>
      <c r="B12192" t="s">
        <v>1978</v>
      </c>
      <c r="C12192" s="4">
        <v>37070</v>
      </c>
      <c r="D12192">
        <v>7286297414</v>
      </c>
      <c r="E12192">
        <f>VLOOKUP(D12192,  base_salary!A:A, 1, FALSE)</f>
        <v>7286297414</v>
      </c>
      <c r="F12192">
        <f t="shared" si="380"/>
        <v>0</v>
      </c>
      <c r="G12192">
        <f t="shared" ca="1" si="381"/>
        <v>0</v>
      </c>
    </row>
    <row r="12193" spans="1:7" x14ac:dyDescent="0.25">
      <c r="A12193" t="s">
        <v>14501</v>
      </c>
      <c r="B12193" t="s">
        <v>1962</v>
      </c>
      <c r="C12193" s="4">
        <v>29580</v>
      </c>
      <c r="D12193">
        <v>898924138</v>
      </c>
      <c r="E12193">
        <f>VLOOKUP(D12193,  base_salary!A:A, 1, FALSE)</f>
        <v>898924138</v>
      </c>
      <c r="F12193">
        <f t="shared" si="380"/>
        <v>0</v>
      </c>
      <c r="G12193">
        <f t="shared" ca="1" si="381"/>
        <v>0</v>
      </c>
    </row>
    <row r="12194" spans="1:7" x14ac:dyDescent="0.25">
      <c r="A12194" t="s">
        <v>14502</v>
      </c>
      <c r="B12194" t="s">
        <v>2749</v>
      </c>
      <c r="C12194" s="4">
        <v>31674</v>
      </c>
      <c r="D12194">
        <v>6284045549</v>
      </c>
      <c r="E12194">
        <f>VLOOKUP(D12194,  base_salary!A:A, 1, FALSE)</f>
        <v>6284045549</v>
      </c>
      <c r="F12194">
        <f t="shared" si="380"/>
        <v>0</v>
      </c>
      <c r="G12194">
        <f t="shared" ca="1" si="381"/>
        <v>0</v>
      </c>
    </row>
    <row r="12195" spans="1:7" x14ac:dyDescent="0.25">
      <c r="A12195" t="s">
        <v>14503</v>
      </c>
      <c r="B12195" t="s">
        <v>2008</v>
      </c>
      <c r="C12195" s="4">
        <v>43445</v>
      </c>
      <c r="D12195">
        <v>8254304106</v>
      </c>
      <c r="E12195">
        <f>VLOOKUP(D12195,  base_salary!A:A, 1, FALSE)</f>
        <v>8254304106</v>
      </c>
      <c r="F12195">
        <f t="shared" si="380"/>
        <v>0</v>
      </c>
      <c r="G12195">
        <f t="shared" ca="1" si="381"/>
        <v>0</v>
      </c>
    </row>
    <row r="12196" spans="1:7" x14ac:dyDescent="0.25">
      <c r="A12196" t="s">
        <v>14504</v>
      </c>
      <c r="B12196" t="s">
        <v>3560</v>
      </c>
      <c r="C12196" s="4">
        <v>27206</v>
      </c>
      <c r="D12196">
        <v>6380488901</v>
      </c>
      <c r="E12196">
        <f>VLOOKUP(D12196,  base_salary!A:A, 1, FALSE)</f>
        <v>6380488901</v>
      </c>
      <c r="F12196">
        <f t="shared" si="380"/>
        <v>0</v>
      </c>
      <c r="G12196">
        <f t="shared" ca="1" si="381"/>
        <v>0</v>
      </c>
    </row>
    <row r="12197" spans="1:7" x14ac:dyDescent="0.25">
      <c r="A12197" t="s">
        <v>14505</v>
      </c>
      <c r="B12197" t="s">
        <v>3050</v>
      </c>
      <c r="C12197" s="4">
        <v>27801</v>
      </c>
      <c r="D12197">
        <v>3858163570</v>
      </c>
      <c r="E12197">
        <f>VLOOKUP(D12197,  base_salary!A:A, 1, FALSE)</f>
        <v>3858163570</v>
      </c>
      <c r="F12197">
        <f t="shared" si="380"/>
        <v>0</v>
      </c>
      <c r="G12197">
        <f t="shared" ca="1" si="381"/>
        <v>0</v>
      </c>
    </row>
    <row r="12198" spans="1:7" x14ac:dyDescent="0.25">
      <c r="A12198" t="s">
        <v>14506</v>
      </c>
      <c r="B12198" t="s">
        <v>2207</v>
      </c>
      <c r="C12198" s="4">
        <v>16692</v>
      </c>
      <c r="D12198">
        <v>6271204627</v>
      </c>
      <c r="E12198">
        <f>VLOOKUP(D12198,  base_salary!A:A, 1, FALSE)</f>
        <v>6271204627</v>
      </c>
      <c r="F12198">
        <f t="shared" si="380"/>
        <v>0</v>
      </c>
      <c r="G12198">
        <f t="shared" ca="1" si="381"/>
        <v>0</v>
      </c>
    </row>
    <row r="12199" spans="1:7" x14ac:dyDescent="0.25">
      <c r="A12199" t="s">
        <v>14507</v>
      </c>
      <c r="B12199" t="s">
        <v>2372</v>
      </c>
      <c r="C12199" s="4">
        <v>10473</v>
      </c>
      <c r="D12199">
        <v>9155356869</v>
      </c>
      <c r="E12199">
        <f>VLOOKUP(D12199,  base_salary!A:A, 1, FALSE)</f>
        <v>9155356869</v>
      </c>
      <c r="F12199">
        <f t="shared" si="380"/>
        <v>0</v>
      </c>
      <c r="G12199">
        <f t="shared" ca="1" si="381"/>
        <v>0</v>
      </c>
    </row>
    <row r="12200" spans="1:7" x14ac:dyDescent="0.25">
      <c r="A12200" t="s">
        <v>14508</v>
      </c>
      <c r="B12200" t="s">
        <v>2335</v>
      </c>
      <c r="C12200" s="4">
        <v>56800</v>
      </c>
      <c r="D12200">
        <v>6815475379</v>
      </c>
      <c r="E12200">
        <f>VLOOKUP(D12200,  base_salary!A:A, 1, FALSE)</f>
        <v>6815475379</v>
      </c>
      <c r="F12200">
        <f t="shared" si="380"/>
        <v>0</v>
      </c>
      <c r="G12200">
        <f t="shared" ca="1" si="381"/>
        <v>0</v>
      </c>
    </row>
    <row r="12201" spans="1:7" x14ac:dyDescent="0.25">
      <c r="A12201" t="s">
        <v>14509</v>
      </c>
      <c r="B12201" t="s">
        <v>2600</v>
      </c>
      <c r="C12201" s="4">
        <v>39568</v>
      </c>
      <c r="D12201">
        <v>1096335336</v>
      </c>
      <c r="E12201">
        <f>VLOOKUP(D12201,  base_salary!A:A, 1, FALSE)</f>
        <v>1096335336</v>
      </c>
      <c r="F12201">
        <f t="shared" si="380"/>
        <v>0</v>
      </c>
      <c r="G12201">
        <f t="shared" ca="1" si="381"/>
        <v>0</v>
      </c>
    </row>
    <row r="12202" spans="1:7" x14ac:dyDescent="0.25">
      <c r="A12202" t="s">
        <v>14510</v>
      </c>
      <c r="B12202" t="s">
        <v>2141</v>
      </c>
      <c r="C12202" s="4">
        <v>21993</v>
      </c>
      <c r="D12202">
        <v>713650656</v>
      </c>
      <c r="E12202">
        <f>VLOOKUP(D12202,  base_salary!A:A, 1, FALSE)</f>
        <v>713650656</v>
      </c>
      <c r="F12202">
        <f t="shared" si="380"/>
        <v>0</v>
      </c>
      <c r="G12202">
        <f t="shared" ca="1" si="381"/>
        <v>0</v>
      </c>
    </row>
    <row r="12203" spans="1:7" x14ac:dyDescent="0.25">
      <c r="A12203" t="s">
        <v>14511</v>
      </c>
      <c r="B12203" t="s">
        <v>2244</v>
      </c>
      <c r="C12203" s="4">
        <v>19499</v>
      </c>
      <c r="D12203">
        <v>1923178164</v>
      </c>
      <c r="E12203">
        <f>VLOOKUP(D12203,  base_salary!A:A, 1, FALSE)</f>
        <v>1923178164</v>
      </c>
      <c r="F12203">
        <f t="shared" si="380"/>
        <v>0</v>
      </c>
      <c r="G12203">
        <f t="shared" ca="1" si="381"/>
        <v>0</v>
      </c>
    </row>
    <row r="12204" spans="1:7" x14ac:dyDescent="0.25">
      <c r="A12204" t="s">
        <v>14512</v>
      </c>
      <c r="B12204" t="s">
        <v>2419</v>
      </c>
      <c r="C12204" s="4">
        <v>15261</v>
      </c>
      <c r="D12204">
        <v>3867281491</v>
      </c>
      <c r="E12204">
        <f>VLOOKUP(D12204,  base_salary!A:A, 1, FALSE)</f>
        <v>3867281491</v>
      </c>
      <c r="F12204">
        <f t="shared" si="380"/>
        <v>0</v>
      </c>
      <c r="G12204">
        <f t="shared" ca="1" si="381"/>
        <v>0</v>
      </c>
    </row>
    <row r="12205" spans="1:7" x14ac:dyDescent="0.25">
      <c r="A12205" t="s">
        <v>14513</v>
      </c>
      <c r="B12205" t="s">
        <v>3269</v>
      </c>
      <c r="C12205" s="4">
        <v>40343</v>
      </c>
      <c r="D12205">
        <v>7402856011</v>
      </c>
      <c r="E12205">
        <f>VLOOKUP(D12205,  base_salary!A:A, 1, FALSE)</f>
        <v>7402856011</v>
      </c>
      <c r="F12205">
        <f t="shared" si="380"/>
        <v>0</v>
      </c>
      <c r="G12205">
        <f t="shared" ca="1" si="381"/>
        <v>0</v>
      </c>
    </row>
    <row r="12206" spans="1:7" x14ac:dyDescent="0.25">
      <c r="A12206" t="s">
        <v>14514</v>
      </c>
      <c r="B12206" t="s">
        <v>2809</v>
      </c>
      <c r="C12206" s="4">
        <v>49514</v>
      </c>
      <c r="D12206">
        <v>4795089876</v>
      </c>
      <c r="E12206">
        <f>VLOOKUP(D12206,  base_salary!A:A, 1, FALSE)</f>
        <v>4795089876</v>
      </c>
      <c r="F12206">
        <f t="shared" si="380"/>
        <v>0</v>
      </c>
      <c r="G12206">
        <f t="shared" ca="1" si="381"/>
        <v>0</v>
      </c>
    </row>
    <row r="12207" spans="1:7" x14ac:dyDescent="0.25">
      <c r="A12207" t="s">
        <v>14515</v>
      </c>
      <c r="B12207" t="s">
        <v>2687</v>
      </c>
      <c r="C12207" s="4">
        <v>55641</v>
      </c>
      <c r="D12207">
        <v>1081492333</v>
      </c>
      <c r="E12207">
        <f>VLOOKUP(D12207,  base_salary!A:A, 1, FALSE)</f>
        <v>1081492333</v>
      </c>
      <c r="F12207">
        <f t="shared" si="380"/>
        <v>0</v>
      </c>
      <c r="G12207">
        <f t="shared" ca="1" si="381"/>
        <v>0</v>
      </c>
    </row>
    <row r="12208" spans="1:7" x14ac:dyDescent="0.25">
      <c r="A12208" t="s">
        <v>14516</v>
      </c>
      <c r="B12208" t="s">
        <v>2249</v>
      </c>
      <c r="C12208" s="4">
        <v>56537</v>
      </c>
      <c r="D12208">
        <v>601779371</v>
      </c>
      <c r="E12208">
        <f>VLOOKUP(D12208,  base_salary!A:A, 1, FALSE)</f>
        <v>601779371</v>
      </c>
      <c r="F12208">
        <f t="shared" si="380"/>
        <v>0</v>
      </c>
      <c r="G12208">
        <f t="shared" ca="1" si="381"/>
        <v>0</v>
      </c>
    </row>
    <row r="12209" spans="1:7" x14ac:dyDescent="0.25">
      <c r="A12209" t="s">
        <v>14517</v>
      </c>
      <c r="B12209" t="s">
        <v>2663</v>
      </c>
      <c r="C12209" s="4">
        <v>14889</v>
      </c>
      <c r="D12209">
        <v>324399618</v>
      </c>
      <c r="E12209">
        <f>VLOOKUP(D12209,  base_salary!A:A, 1, FALSE)</f>
        <v>324399618</v>
      </c>
      <c r="F12209">
        <f t="shared" si="380"/>
        <v>0</v>
      </c>
      <c r="G12209">
        <f t="shared" ca="1" si="381"/>
        <v>0</v>
      </c>
    </row>
    <row r="12210" spans="1:7" x14ac:dyDescent="0.25">
      <c r="A12210" t="s">
        <v>14518</v>
      </c>
      <c r="B12210" t="s">
        <v>2054</v>
      </c>
      <c r="C12210" s="4">
        <v>15913</v>
      </c>
      <c r="D12210">
        <v>8895721314</v>
      </c>
      <c r="E12210">
        <f>VLOOKUP(D12210,  base_salary!A:A, 1, FALSE)</f>
        <v>8895721314</v>
      </c>
      <c r="F12210">
        <f t="shared" si="380"/>
        <v>0</v>
      </c>
      <c r="G12210">
        <f t="shared" ca="1" si="381"/>
        <v>0</v>
      </c>
    </row>
    <row r="12211" spans="1:7" x14ac:dyDescent="0.25">
      <c r="A12211" t="s">
        <v>14519</v>
      </c>
      <c r="B12211" t="s">
        <v>2536</v>
      </c>
      <c r="C12211" s="4">
        <v>21034</v>
      </c>
      <c r="D12211">
        <v>8482007106</v>
      </c>
      <c r="E12211">
        <f>VLOOKUP(D12211,  base_salary!A:A, 1, FALSE)</f>
        <v>8482007106</v>
      </c>
      <c r="F12211">
        <f t="shared" si="380"/>
        <v>0</v>
      </c>
      <c r="G12211">
        <f t="shared" ca="1" si="381"/>
        <v>0</v>
      </c>
    </row>
    <row r="12212" spans="1:7" x14ac:dyDescent="0.25">
      <c r="A12212" t="s">
        <v>14520</v>
      </c>
      <c r="B12212" t="s">
        <v>1932</v>
      </c>
      <c r="C12212" s="4">
        <v>33247</v>
      </c>
      <c r="D12212">
        <v>7621218967</v>
      </c>
      <c r="E12212">
        <f>VLOOKUP(D12212,  base_salary!A:A, 1, FALSE)</f>
        <v>7621218967</v>
      </c>
      <c r="F12212">
        <f t="shared" si="380"/>
        <v>0</v>
      </c>
      <c r="G12212">
        <f t="shared" ca="1" si="381"/>
        <v>0</v>
      </c>
    </row>
    <row r="12213" spans="1:7" x14ac:dyDescent="0.25">
      <c r="A12213" t="s">
        <v>14521</v>
      </c>
      <c r="B12213" t="s">
        <v>2022</v>
      </c>
      <c r="C12213" s="4">
        <v>13602</v>
      </c>
      <c r="D12213">
        <v>209942509</v>
      </c>
      <c r="E12213">
        <f>VLOOKUP(D12213,  base_salary!A:A, 1, FALSE)</f>
        <v>209942509</v>
      </c>
      <c r="F12213">
        <f t="shared" si="380"/>
        <v>0</v>
      </c>
      <c r="G12213">
        <f t="shared" ca="1" si="381"/>
        <v>0</v>
      </c>
    </row>
    <row r="12214" spans="1:7" x14ac:dyDescent="0.25">
      <c r="A12214" t="s">
        <v>14522</v>
      </c>
      <c r="B12214" t="s">
        <v>2965</v>
      </c>
      <c r="C12214" s="4">
        <v>29625</v>
      </c>
      <c r="D12214">
        <v>5975948169</v>
      </c>
      <c r="E12214">
        <f>VLOOKUP(D12214,  base_salary!A:A, 1, FALSE)</f>
        <v>5975948169</v>
      </c>
      <c r="F12214">
        <f t="shared" si="380"/>
        <v>0</v>
      </c>
      <c r="G12214">
        <f t="shared" ca="1" si="381"/>
        <v>0</v>
      </c>
    </row>
    <row r="12215" spans="1:7" x14ac:dyDescent="0.25">
      <c r="A12215" t="s">
        <v>14523</v>
      </c>
      <c r="B12215" t="s">
        <v>2083</v>
      </c>
      <c r="C12215" s="4">
        <v>11470</v>
      </c>
      <c r="D12215">
        <v>9766606919</v>
      </c>
      <c r="E12215">
        <f>VLOOKUP(D12215,  base_salary!A:A, 1, FALSE)</f>
        <v>9766606919</v>
      </c>
      <c r="F12215">
        <f t="shared" si="380"/>
        <v>0</v>
      </c>
      <c r="G12215">
        <f t="shared" ca="1" si="381"/>
        <v>0</v>
      </c>
    </row>
    <row r="12216" spans="1:7" x14ac:dyDescent="0.25">
      <c r="A12216" t="s">
        <v>14524</v>
      </c>
      <c r="B12216" t="s">
        <v>2343</v>
      </c>
      <c r="C12216" s="4">
        <v>52849</v>
      </c>
      <c r="D12216">
        <v>8875320292</v>
      </c>
      <c r="E12216">
        <f>VLOOKUP(D12216,  base_salary!A:A, 1, FALSE)</f>
        <v>8875320292</v>
      </c>
      <c r="F12216">
        <f t="shared" si="380"/>
        <v>0</v>
      </c>
      <c r="G12216">
        <f t="shared" ca="1" si="381"/>
        <v>0</v>
      </c>
    </row>
    <row r="12217" spans="1:7" x14ac:dyDescent="0.25">
      <c r="A12217" t="s">
        <v>14525</v>
      </c>
      <c r="B12217" t="s">
        <v>2024</v>
      </c>
      <c r="C12217" s="4">
        <v>49302</v>
      </c>
      <c r="D12217">
        <v>4306425231</v>
      </c>
      <c r="E12217">
        <f>VLOOKUP(D12217,  base_salary!A:A, 1, FALSE)</f>
        <v>4306425231</v>
      </c>
      <c r="F12217">
        <f t="shared" si="380"/>
        <v>0</v>
      </c>
      <c r="G12217">
        <f t="shared" ca="1" si="381"/>
        <v>0</v>
      </c>
    </row>
    <row r="12218" spans="1:7" x14ac:dyDescent="0.25">
      <c r="A12218" t="s">
        <v>14526</v>
      </c>
      <c r="B12218" t="s">
        <v>2065</v>
      </c>
      <c r="C12218" s="4">
        <v>15049</v>
      </c>
      <c r="D12218">
        <v>1313434965</v>
      </c>
      <c r="E12218">
        <f>VLOOKUP(D12218,  base_salary!A:A, 1, FALSE)</f>
        <v>1313434965</v>
      </c>
      <c r="F12218">
        <f t="shared" si="380"/>
        <v>0</v>
      </c>
      <c r="G12218">
        <f t="shared" ca="1" si="381"/>
        <v>0</v>
      </c>
    </row>
    <row r="12219" spans="1:7" x14ac:dyDescent="0.25">
      <c r="A12219" t="s">
        <v>14527</v>
      </c>
      <c r="B12219" t="s">
        <v>2841</v>
      </c>
      <c r="C12219" s="4">
        <v>24369</v>
      </c>
      <c r="D12219">
        <v>5358183647</v>
      </c>
      <c r="E12219">
        <f>VLOOKUP(D12219,  base_salary!A:A, 1, FALSE)</f>
        <v>5358183647</v>
      </c>
      <c r="F12219">
        <f t="shared" si="380"/>
        <v>0</v>
      </c>
      <c r="G12219">
        <f t="shared" ca="1" si="381"/>
        <v>0</v>
      </c>
    </row>
    <row r="12220" spans="1:7" x14ac:dyDescent="0.25">
      <c r="A12220" t="s">
        <v>14528</v>
      </c>
      <c r="B12220" t="s">
        <v>2298</v>
      </c>
      <c r="C12220" s="4">
        <v>13339</v>
      </c>
      <c r="D12220">
        <v>8568859739</v>
      </c>
      <c r="E12220">
        <f>VLOOKUP(D12220,  base_salary!A:A, 1, FALSE)</f>
        <v>8568859739</v>
      </c>
      <c r="F12220">
        <f t="shared" si="380"/>
        <v>0</v>
      </c>
      <c r="G12220">
        <f t="shared" ca="1" si="381"/>
        <v>0</v>
      </c>
    </row>
    <row r="12221" spans="1:7" x14ac:dyDescent="0.25">
      <c r="A12221" t="s">
        <v>14529</v>
      </c>
      <c r="B12221" t="s">
        <v>2089</v>
      </c>
      <c r="C12221" s="4">
        <v>42950</v>
      </c>
      <c r="D12221">
        <v>6378969205</v>
      </c>
      <c r="E12221">
        <f>VLOOKUP(D12221,  base_salary!A:A, 1, FALSE)</f>
        <v>6378969205</v>
      </c>
      <c r="F12221">
        <f t="shared" si="380"/>
        <v>0</v>
      </c>
      <c r="G12221">
        <f t="shared" ca="1" si="381"/>
        <v>0</v>
      </c>
    </row>
    <row r="12222" spans="1:7" x14ac:dyDescent="0.25">
      <c r="A12222" t="s">
        <v>14530</v>
      </c>
      <c r="B12222" t="s">
        <v>2507</v>
      </c>
      <c r="C12222" s="4">
        <v>13821</v>
      </c>
      <c r="D12222">
        <v>2117567142</v>
      </c>
      <c r="E12222">
        <f>VLOOKUP(D12222,  base_salary!A:A, 1, FALSE)</f>
        <v>2117567142</v>
      </c>
      <c r="F12222">
        <f t="shared" si="380"/>
        <v>0</v>
      </c>
      <c r="G12222">
        <f t="shared" ca="1" si="381"/>
        <v>0</v>
      </c>
    </row>
    <row r="12223" spans="1:7" x14ac:dyDescent="0.25">
      <c r="A12223" t="s">
        <v>14531</v>
      </c>
      <c r="B12223" t="s">
        <v>2190</v>
      </c>
      <c r="C12223" s="4">
        <v>56546</v>
      </c>
      <c r="D12223">
        <v>6854809452</v>
      </c>
      <c r="E12223">
        <f>VLOOKUP(D12223,  base_salary!A:A, 1, FALSE)</f>
        <v>6854809452</v>
      </c>
      <c r="F12223">
        <f t="shared" si="380"/>
        <v>0</v>
      </c>
      <c r="G12223">
        <f t="shared" ca="1" si="381"/>
        <v>0</v>
      </c>
    </row>
    <row r="12224" spans="1:7" x14ac:dyDescent="0.25">
      <c r="A12224" t="s">
        <v>14532</v>
      </c>
      <c r="B12224" t="s">
        <v>2039</v>
      </c>
      <c r="C12224" s="4">
        <v>58905</v>
      </c>
      <c r="D12224">
        <v>8099854152</v>
      </c>
      <c r="E12224">
        <f>VLOOKUP(D12224,  base_salary!A:A, 1, FALSE)</f>
        <v>8099854152</v>
      </c>
      <c r="F12224">
        <f t="shared" si="380"/>
        <v>0</v>
      </c>
      <c r="G12224">
        <f t="shared" ca="1" si="381"/>
        <v>0</v>
      </c>
    </row>
    <row r="12225" spans="1:7" x14ac:dyDescent="0.25">
      <c r="A12225" t="s">
        <v>14533</v>
      </c>
      <c r="B12225" t="s">
        <v>1970</v>
      </c>
      <c r="C12225" s="4">
        <v>47747</v>
      </c>
      <c r="D12225">
        <v>9597202352</v>
      </c>
      <c r="E12225">
        <f>VLOOKUP(D12225,  base_salary!A:A, 1, FALSE)</f>
        <v>9597202352</v>
      </c>
      <c r="F12225">
        <f t="shared" si="380"/>
        <v>0</v>
      </c>
      <c r="G12225">
        <f t="shared" ca="1" si="381"/>
        <v>0</v>
      </c>
    </row>
    <row r="12226" spans="1:7" x14ac:dyDescent="0.25">
      <c r="A12226" t="s">
        <v>14534</v>
      </c>
      <c r="B12226" t="s">
        <v>2116</v>
      </c>
      <c r="C12226" s="4">
        <v>57480</v>
      </c>
      <c r="D12226">
        <v>2873915978</v>
      </c>
      <c r="E12226">
        <f>VLOOKUP(D12226,  base_salary!A:A, 1, FALSE)</f>
        <v>2873915978</v>
      </c>
      <c r="F12226">
        <f t="shared" si="380"/>
        <v>0</v>
      </c>
      <c r="G12226">
        <f t="shared" ca="1" si="381"/>
        <v>0</v>
      </c>
    </row>
    <row r="12227" spans="1:7" x14ac:dyDescent="0.25">
      <c r="A12227" t="s">
        <v>14535</v>
      </c>
      <c r="B12227" t="s">
        <v>2201</v>
      </c>
      <c r="C12227" s="4">
        <v>13027</v>
      </c>
      <c r="D12227">
        <v>4691333258</v>
      </c>
      <c r="E12227">
        <f>VLOOKUP(D12227,  base_salary!A:A, 1, FALSE)</f>
        <v>4691333258</v>
      </c>
      <c r="F12227">
        <f t="shared" ref="F12227:F12290" si="382">IF(ISERROR(E12227), 1, 0)</f>
        <v>0</v>
      </c>
      <c r="G12227">
        <f t="shared" ref="G12227:G12290" ca="1" si="383">SUM(G:G)</f>
        <v>0</v>
      </c>
    </row>
    <row r="12228" spans="1:7" x14ac:dyDescent="0.25">
      <c r="A12228" t="s">
        <v>14536</v>
      </c>
      <c r="B12228" t="s">
        <v>2257</v>
      </c>
      <c r="C12228" s="4">
        <v>27152</v>
      </c>
      <c r="D12228">
        <v>4773306254</v>
      </c>
      <c r="E12228">
        <f>VLOOKUP(D12228,  base_salary!A:A, 1, FALSE)</f>
        <v>4773306254</v>
      </c>
      <c r="F12228">
        <f t="shared" si="382"/>
        <v>0</v>
      </c>
      <c r="G12228">
        <f t="shared" ca="1" si="383"/>
        <v>0</v>
      </c>
    </row>
    <row r="12229" spans="1:7" x14ac:dyDescent="0.25">
      <c r="A12229" t="s">
        <v>14537</v>
      </c>
      <c r="B12229" t="s">
        <v>3785</v>
      </c>
      <c r="C12229" s="4">
        <v>43727</v>
      </c>
      <c r="D12229">
        <v>6819637888</v>
      </c>
      <c r="E12229">
        <f>VLOOKUP(D12229,  base_salary!A:A, 1, FALSE)</f>
        <v>6819637888</v>
      </c>
      <c r="F12229">
        <f t="shared" si="382"/>
        <v>0</v>
      </c>
      <c r="G12229">
        <f t="shared" ca="1" si="383"/>
        <v>0</v>
      </c>
    </row>
    <row r="12230" spans="1:7" x14ac:dyDescent="0.25">
      <c r="A12230" t="s">
        <v>14538</v>
      </c>
      <c r="B12230" t="s">
        <v>2051</v>
      </c>
      <c r="C12230" s="4">
        <v>53613</v>
      </c>
      <c r="D12230">
        <v>9727426344</v>
      </c>
      <c r="E12230">
        <f>VLOOKUP(D12230,  base_salary!A:A, 1, FALSE)</f>
        <v>9727426344</v>
      </c>
      <c r="F12230">
        <f t="shared" si="382"/>
        <v>0</v>
      </c>
      <c r="G12230">
        <f t="shared" ca="1" si="383"/>
        <v>0</v>
      </c>
    </row>
    <row r="12231" spans="1:7" x14ac:dyDescent="0.25">
      <c r="A12231" t="s">
        <v>14539</v>
      </c>
      <c r="B12231" t="s">
        <v>2026</v>
      </c>
      <c r="C12231" s="4">
        <v>20248</v>
      </c>
      <c r="D12231">
        <v>3932861779</v>
      </c>
      <c r="E12231">
        <f>VLOOKUP(D12231,  base_salary!A:A, 1, FALSE)</f>
        <v>3932861779</v>
      </c>
      <c r="F12231">
        <f t="shared" si="382"/>
        <v>0</v>
      </c>
      <c r="G12231">
        <f t="shared" ca="1" si="383"/>
        <v>0</v>
      </c>
    </row>
    <row r="12232" spans="1:7" x14ac:dyDescent="0.25">
      <c r="A12232" t="s">
        <v>14540</v>
      </c>
      <c r="B12232" t="s">
        <v>2239</v>
      </c>
      <c r="C12232" s="4">
        <v>28368</v>
      </c>
      <c r="D12232">
        <v>2185059785</v>
      </c>
      <c r="E12232">
        <f>VLOOKUP(D12232,  base_salary!A:A, 1, FALSE)</f>
        <v>2185059785</v>
      </c>
      <c r="F12232">
        <f t="shared" si="382"/>
        <v>0</v>
      </c>
      <c r="G12232">
        <f t="shared" ca="1" si="383"/>
        <v>0</v>
      </c>
    </row>
    <row r="12233" spans="1:7" x14ac:dyDescent="0.25">
      <c r="A12233" t="s">
        <v>14541</v>
      </c>
      <c r="B12233" t="s">
        <v>3291</v>
      </c>
      <c r="C12233" s="4">
        <v>54019</v>
      </c>
      <c r="D12233">
        <v>6313424239</v>
      </c>
      <c r="E12233">
        <f>VLOOKUP(D12233,  base_salary!A:A, 1, FALSE)</f>
        <v>6313424239</v>
      </c>
      <c r="F12233">
        <f t="shared" si="382"/>
        <v>0</v>
      </c>
      <c r="G12233">
        <f t="shared" ca="1" si="383"/>
        <v>0</v>
      </c>
    </row>
    <row r="12234" spans="1:7" x14ac:dyDescent="0.25">
      <c r="A12234" t="s">
        <v>14542</v>
      </c>
      <c r="B12234" t="s">
        <v>2290</v>
      </c>
      <c r="C12234" s="4">
        <v>40957</v>
      </c>
      <c r="D12234">
        <v>2893065872</v>
      </c>
      <c r="E12234">
        <f>VLOOKUP(D12234,  base_salary!A:A, 1, FALSE)</f>
        <v>2893065872</v>
      </c>
      <c r="F12234">
        <f t="shared" si="382"/>
        <v>0</v>
      </c>
      <c r="G12234">
        <f t="shared" ca="1" si="383"/>
        <v>0</v>
      </c>
    </row>
    <row r="12235" spans="1:7" x14ac:dyDescent="0.25">
      <c r="A12235" t="s">
        <v>14543</v>
      </c>
      <c r="B12235" t="s">
        <v>2714</v>
      </c>
      <c r="C12235" s="4">
        <v>26945</v>
      </c>
      <c r="D12235">
        <v>7373156215</v>
      </c>
      <c r="E12235">
        <f>VLOOKUP(D12235,  base_salary!A:A, 1, FALSE)</f>
        <v>7373156215</v>
      </c>
      <c r="F12235">
        <f t="shared" si="382"/>
        <v>0</v>
      </c>
      <c r="G12235">
        <f t="shared" ca="1" si="383"/>
        <v>0</v>
      </c>
    </row>
    <row r="12236" spans="1:7" x14ac:dyDescent="0.25">
      <c r="A12236" t="s">
        <v>14544</v>
      </c>
      <c r="B12236" t="s">
        <v>2164</v>
      </c>
      <c r="C12236" s="4">
        <v>14163</v>
      </c>
      <c r="D12236">
        <v>6084639828</v>
      </c>
      <c r="E12236">
        <f>VLOOKUP(D12236,  base_salary!A:A, 1, FALSE)</f>
        <v>6084639828</v>
      </c>
      <c r="F12236">
        <f t="shared" si="382"/>
        <v>0</v>
      </c>
      <c r="G12236">
        <f t="shared" ca="1" si="383"/>
        <v>0</v>
      </c>
    </row>
    <row r="12237" spans="1:7" x14ac:dyDescent="0.25">
      <c r="A12237" t="s">
        <v>14545</v>
      </c>
      <c r="B12237" t="s">
        <v>2951</v>
      </c>
      <c r="C12237" s="4">
        <v>17921</v>
      </c>
      <c r="D12237">
        <v>3569619966</v>
      </c>
      <c r="E12237">
        <f>VLOOKUP(D12237,  base_salary!A:A, 1, FALSE)</f>
        <v>3569619966</v>
      </c>
      <c r="F12237">
        <f t="shared" si="382"/>
        <v>0</v>
      </c>
      <c r="G12237">
        <f t="shared" ca="1" si="383"/>
        <v>0</v>
      </c>
    </row>
    <row r="12238" spans="1:7" x14ac:dyDescent="0.25">
      <c r="A12238" t="s">
        <v>14546</v>
      </c>
      <c r="B12238" t="s">
        <v>2095</v>
      </c>
      <c r="C12238" s="4">
        <v>42618</v>
      </c>
      <c r="D12238">
        <v>4342145855</v>
      </c>
      <c r="E12238">
        <f>VLOOKUP(D12238,  base_salary!A:A, 1, FALSE)</f>
        <v>4342145855</v>
      </c>
      <c r="F12238">
        <f t="shared" si="382"/>
        <v>0</v>
      </c>
      <c r="G12238">
        <f t="shared" ca="1" si="383"/>
        <v>0</v>
      </c>
    </row>
    <row r="12239" spans="1:7" x14ac:dyDescent="0.25">
      <c r="A12239" t="s">
        <v>14547</v>
      </c>
      <c r="B12239" t="s">
        <v>2269</v>
      </c>
      <c r="C12239" s="4">
        <v>57469</v>
      </c>
      <c r="D12239">
        <v>5588978080</v>
      </c>
      <c r="E12239">
        <f>VLOOKUP(D12239,  base_salary!A:A, 1, FALSE)</f>
        <v>5588978080</v>
      </c>
      <c r="F12239">
        <f t="shared" si="382"/>
        <v>0</v>
      </c>
      <c r="G12239">
        <f t="shared" ca="1" si="383"/>
        <v>0</v>
      </c>
    </row>
    <row r="12240" spans="1:7" x14ac:dyDescent="0.25">
      <c r="A12240" t="s">
        <v>14548</v>
      </c>
      <c r="B12240" t="s">
        <v>2519</v>
      </c>
      <c r="C12240" s="4">
        <v>38539</v>
      </c>
      <c r="D12240">
        <v>228985188</v>
      </c>
      <c r="E12240">
        <f>VLOOKUP(D12240,  base_salary!A:A, 1, FALSE)</f>
        <v>228985188</v>
      </c>
      <c r="F12240">
        <f t="shared" si="382"/>
        <v>0</v>
      </c>
      <c r="G12240">
        <f t="shared" ca="1" si="383"/>
        <v>0</v>
      </c>
    </row>
    <row r="12241" spans="1:7" x14ac:dyDescent="0.25">
      <c r="A12241" t="s">
        <v>14549</v>
      </c>
      <c r="B12241" t="s">
        <v>2121</v>
      </c>
      <c r="C12241" s="4">
        <v>35284</v>
      </c>
      <c r="D12241">
        <v>797655034</v>
      </c>
      <c r="E12241">
        <f>VLOOKUP(D12241,  base_salary!A:A, 1, FALSE)</f>
        <v>797655034</v>
      </c>
      <c r="F12241">
        <f t="shared" si="382"/>
        <v>0</v>
      </c>
      <c r="G12241">
        <f t="shared" ca="1" si="383"/>
        <v>0</v>
      </c>
    </row>
    <row r="12242" spans="1:7" x14ac:dyDescent="0.25">
      <c r="A12242" t="s">
        <v>14550</v>
      </c>
      <c r="B12242" t="s">
        <v>2041</v>
      </c>
      <c r="C12242" s="4">
        <v>20131</v>
      </c>
      <c r="D12242">
        <v>7054972058</v>
      </c>
      <c r="E12242">
        <f>VLOOKUP(D12242,  base_salary!A:A, 1, FALSE)</f>
        <v>7054972058</v>
      </c>
      <c r="F12242">
        <f t="shared" si="382"/>
        <v>0</v>
      </c>
      <c r="G12242">
        <f t="shared" ca="1" si="383"/>
        <v>0</v>
      </c>
    </row>
    <row r="12243" spans="1:7" x14ac:dyDescent="0.25">
      <c r="A12243" t="s">
        <v>14551</v>
      </c>
      <c r="B12243" t="s">
        <v>2194</v>
      </c>
      <c r="C12243" s="4">
        <v>47344</v>
      </c>
      <c r="D12243">
        <v>9684187432</v>
      </c>
      <c r="E12243">
        <f>VLOOKUP(D12243,  base_salary!A:A, 1, FALSE)</f>
        <v>9684187432</v>
      </c>
      <c r="F12243">
        <f t="shared" si="382"/>
        <v>0</v>
      </c>
      <c r="G12243">
        <f t="shared" ca="1" si="383"/>
        <v>0</v>
      </c>
    </row>
    <row r="12244" spans="1:7" x14ac:dyDescent="0.25">
      <c r="A12244" t="s">
        <v>14552</v>
      </c>
      <c r="B12244" t="s">
        <v>2484</v>
      </c>
      <c r="C12244" s="4">
        <v>35890</v>
      </c>
      <c r="D12244">
        <v>2763158331</v>
      </c>
      <c r="E12244">
        <f>VLOOKUP(D12244,  base_salary!A:A, 1, FALSE)</f>
        <v>2763158331</v>
      </c>
      <c r="F12244">
        <f t="shared" si="382"/>
        <v>0</v>
      </c>
      <c r="G12244">
        <f t="shared" ca="1" si="383"/>
        <v>0</v>
      </c>
    </row>
    <row r="12245" spans="1:7" x14ac:dyDescent="0.25">
      <c r="A12245" t="s">
        <v>14553</v>
      </c>
      <c r="B12245" t="s">
        <v>2271</v>
      </c>
      <c r="C12245" s="4">
        <v>41412</v>
      </c>
      <c r="D12245">
        <v>8501525324</v>
      </c>
      <c r="E12245">
        <f>VLOOKUP(D12245,  base_salary!A:A, 1, FALSE)</f>
        <v>8501525324</v>
      </c>
      <c r="F12245">
        <f t="shared" si="382"/>
        <v>0</v>
      </c>
      <c r="G12245">
        <f t="shared" ca="1" si="383"/>
        <v>0</v>
      </c>
    </row>
    <row r="12246" spans="1:7" x14ac:dyDescent="0.25">
      <c r="A12246" t="s">
        <v>14554</v>
      </c>
      <c r="B12246" t="s">
        <v>3269</v>
      </c>
      <c r="C12246" s="4">
        <v>39665</v>
      </c>
      <c r="D12246">
        <v>5779075530</v>
      </c>
      <c r="E12246">
        <f>VLOOKUP(D12246,  base_salary!A:A, 1, FALSE)</f>
        <v>5779075530</v>
      </c>
      <c r="F12246">
        <f t="shared" si="382"/>
        <v>0</v>
      </c>
      <c r="G12246">
        <f t="shared" ca="1" si="383"/>
        <v>0</v>
      </c>
    </row>
    <row r="12247" spans="1:7" x14ac:dyDescent="0.25">
      <c r="A12247" t="s">
        <v>14555</v>
      </c>
      <c r="B12247" t="s">
        <v>3508</v>
      </c>
      <c r="C12247" s="4">
        <v>32351</v>
      </c>
      <c r="D12247">
        <v>4235594176</v>
      </c>
      <c r="E12247">
        <f>VLOOKUP(D12247,  base_salary!A:A, 1, FALSE)</f>
        <v>4235594176</v>
      </c>
      <c r="F12247">
        <f t="shared" si="382"/>
        <v>0</v>
      </c>
      <c r="G12247">
        <f t="shared" ca="1" si="383"/>
        <v>0</v>
      </c>
    </row>
    <row r="12248" spans="1:7" x14ac:dyDescent="0.25">
      <c r="A12248" t="s">
        <v>14556</v>
      </c>
      <c r="B12248" t="s">
        <v>2802</v>
      </c>
      <c r="C12248" s="4">
        <v>45209</v>
      </c>
      <c r="D12248">
        <v>6776868107</v>
      </c>
      <c r="E12248">
        <f>VLOOKUP(D12248,  base_salary!A:A, 1, FALSE)</f>
        <v>6776868107</v>
      </c>
      <c r="F12248">
        <f t="shared" si="382"/>
        <v>0</v>
      </c>
      <c r="G12248">
        <f t="shared" ca="1" si="383"/>
        <v>0</v>
      </c>
    </row>
    <row r="12249" spans="1:7" x14ac:dyDescent="0.25">
      <c r="A12249" t="s">
        <v>14557</v>
      </c>
      <c r="B12249" t="s">
        <v>2491</v>
      </c>
      <c r="C12249" s="4">
        <v>54351</v>
      </c>
      <c r="D12249">
        <v>7625163059</v>
      </c>
      <c r="E12249">
        <f>VLOOKUP(D12249,  base_salary!A:A, 1, FALSE)</f>
        <v>7625163059</v>
      </c>
      <c r="F12249">
        <f t="shared" si="382"/>
        <v>0</v>
      </c>
      <c r="G12249">
        <f t="shared" ca="1" si="383"/>
        <v>0</v>
      </c>
    </row>
    <row r="12250" spans="1:7" x14ac:dyDescent="0.25">
      <c r="A12250" t="s">
        <v>14558</v>
      </c>
      <c r="B12250" t="s">
        <v>2536</v>
      </c>
      <c r="C12250" s="4">
        <v>41588</v>
      </c>
      <c r="D12250">
        <v>8349606134</v>
      </c>
      <c r="E12250">
        <f>VLOOKUP(D12250,  base_salary!A:A, 1, FALSE)</f>
        <v>8349606134</v>
      </c>
      <c r="F12250">
        <f t="shared" si="382"/>
        <v>0</v>
      </c>
      <c r="G12250">
        <f t="shared" ca="1" si="383"/>
        <v>0</v>
      </c>
    </row>
    <row r="12251" spans="1:7" x14ac:dyDescent="0.25">
      <c r="A12251" t="s">
        <v>14559</v>
      </c>
      <c r="B12251" t="s">
        <v>3558</v>
      </c>
      <c r="C12251" s="4">
        <v>45787</v>
      </c>
      <c r="D12251">
        <v>6915102108</v>
      </c>
      <c r="E12251">
        <f>VLOOKUP(D12251,  base_salary!A:A, 1, FALSE)</f>
        <v>6915102108</v>
      </c>
      <c r="F12251">
        <f t="shared" si="382"/>
        <v>0</v>
      </c>
      <c r="G12251">
        <f t="shared" ca="1" si="383"/>
        <v>0</v>
      </c>
    </row>
    <row r="12252" spans="1:7" x14ac:dyDescent="0.25">
      <c r="A12252" t="s">
        <v>14560</v>
      </c>
      <c r="B12252" t="s">
        <v>2340</v>
      </c>
      <c r="C12252" s="4">
        <v>28641</v>
      </c>
      <c r="D12252">
        <v>7191906499</v>
      </c>
      <c r="E12252">
        <f>VLOOKUP(D12252,  base_salary!A:A, 1, FALSE)</f>
        <v>7191906499</v>
      </c>
      <c r="F12252">
        <f t="shared" si="382"/>
        <v>0</v>
      </c>
      <c r="G12252">
        <f t="shared" ca="1" si="383"/>
        <v>0</v>
      </c>
    </row>
    <row r="12253" spans="1:7" x14ac:dyDescent="0.25">
      <c r="A12253" t="s">
        <v>14561</v>
      </c>
      <c r="B12253" t="s">
        <v>3271</v>
      </c>
      <c r="C12253" s="4">
        <v>15962</v>
      </c>
      <c r="D12253">
        <v>2294342399</v>
      </c>
      <c r="E12253">
        <f>VLOOKUP(D12253,  base_salary!A:A, 1, FALSE)</f>
        <v>2294342399</v>
      </c>
      <c r="F12253">
        <f t="shared" si="382"/>
        <v>0</v>
      </c>
      <c r="G12253">
        <f t="shared" ca="1" si="383"/>
        <v>0</v>
      </c>
    </row>
    <row r="12254" spans="1:7" x14ac:dyDescent="0.25">
      <c r="A12254" t="s">
        <v>14562</v>
      </c>
      <c r="B12254" t="s">
        <v>2279</v>
      </c>
      <c r="C12254" s="4">
        <v>26037</v>
      </c>
      <c r="D12254">
        <v>3935718624</v>
      </c>
      <c r="E12254">
        <f>VLOOKUP(D12254,  base_salary!A:A, 1, FALSE)</f>
        <v>3935718624</v>
      </c>
      <c r="F12254">
        <f t="shared" si="382"/>
        <v>0</v>
      </c>
      <c r="G12254">
        <f t="shared" ca="1" si="383"/>
        <v>0</v>
      </c>
    </row>
    <row r="12255" spans="1:7" x14ac:dyDescent="0.25">
      <c r="A12255" t="s">
        <v>14563</v>
      </c>
      <c r="B12255" t="s">
        <v>2079</v>
      </c>
      <c r="C12255" s="4">
        <v>54911</v>
      </c>
      <c r="D12255">
        <v>7794042674</v>
      </c>
      <c r="E12255">
        <f>VLOOKUP(D12255,  base_salary!A:A, 1, FALSE)</f>
        <v>7794042674</v>
      </c>
      <c r="F12255">
        <f t="shared" si="382"/>
        <v>0</v>
      </c>
      <c r="G12255">
        <f t="shared" ca="1" si="383"/>
        <v>0</v>
      </c>
    </row>
    <row r="12256" spans="1:7" x14ac:dyDescent="0.25">
      <c r="A12256" t="s">
        <v>14564</v>
      </c>
      <c r="B12256" t="s">
        <v>2778</v>
      </c>
      <c r="C12256" s="4">
        <v>15357</v>
      </c>
      <c r="D12256">
        <v>7011563598</v>
      </c>
      <c r="E12256">
        <f>VLOOKUP(D12256,  base_salary!A:A, 1, FALSE)</f>
        <v>7011563598</v>
      </c>
      <c r="F12256">
        <f t="shared" si="382"/>
        <v>0</v>
      </c>
      <c r="G12256">
        <f t="shared" ca="1" si="383"/>
        <v>0</v>
      </c>
    </row>
    <row r="12257" spans="1:7" x14ac:dyDescent="0.25">
      <c r="A12257" t="s">
        <v>14565</v>
      </c>
      <c r="B12257" t="s">
        <v>2302</v>
      </c>
      <c r="C12257" s="4">
        <v>45622</v>
      </c>
      <c r="D12257">
        <v>2908560011</v>
      </c>
      <c r="E12257">
        <f>VLOOKUP(D12257,  base_salary!A:A, 1, FALSE)</f>
        <v>2908560011</v>
      </c>
      <c r="F12257">
        <f t="shared" si="382"/>
        <v>0</v>
      </c>
      <c r="G12257">
        <f t="shared" ca="1" si="383"/>
        <v>0</v>
      </c>
    </row>
    <row r="12258" spans="1:7" x14ac:dyDescent="0.25">
      <c r="A12258" t="s">
        <v>14566</v>
      </c>
      <c r="B12258" t="s">
        <v>2035</v>
      </c>
      <c r="C12258" s="4">
        <v>10036</v>
      </c>
      <c r="D12258">
        <v>1953937357</v>
      </c>
      <c r="E12258">
        <f>VLOOKUP(D12258,  base_salary!A:A, 1, FALSE)</f>
        <v>1953937357</v>
      </c>
      <c r="F12258">
        <f t="shared" si="382"/>
        <v>0</v>
      </c>
      <c r="G12258">
        <f t="shared" ca="1" si="383"/>
        <v>0</v>
      </c>
    </row>
    <row r="12259" spans="1:7" x14ac:dyDescent="0.25">
      <c r="A12259" t="s">
        <v>14567</v>
      </c>
      <c r="B12259" t="s">
        <v>3126</v>
      </c>
      <c r="C12259" s="4">
        <v>27442</v>
      </c>
      <c r="D12259">
        <v>1502791994</v>
      </c>
      <c r="E12259">
        <f>VLOOKUP(D12259,  base_salary!A:A, 1, FALSE)</f>
        <v>1502791994</v>
      </c>
      <c r="F12259">
        <f t="shared" si="382"/>
        <v>0</v>
      </c>
      <c r="G12259">
        <f t="shared" ca="1" si="383"/>
        <v>0</v>
      </c>
    </row>
    <row r="12260" spans="1:7" x14ac:dyDescent="0.25">
      <c r="A12260" t="s">
        <v>14568</v>
      </c>
      <c r="B12260" t="s">
        <v>2143</v>
      </c>
      <c r="C12260" s="4">
        <v>11326</v>
      </c>
      <c r="D12260">
        <v>7453397081</v>
      </c>
      <c r="E12260">
        <f>VLOOKUP(D12260,  base_salary!A:A, 1, FALSE)</f>
        <v>7453397081</v>
      </c>
      <c r="F12260">
        <f t="shared" si="382"/>
        <v>0</v>
      </c>
      <c r="G12260">
        <f t="shared" ca="1" si="383"/>
        <v>0</v>
      </c>
    </row>
    <row r="12261" spans="1:7" x14ac:dyDescent="0.25">
      <c r="A12261" t="s">
        <v>14569</v>
      </c>
      <c r="B12261" t="s">
        <v>2266</v>
      </c>
      <c r="C12261" s="4">
        <v>47574</v>
      </c>
      <c r="D12261">
        <v>4773306254</v>
      </c>
      <c r="E12261">
        <f>VLOOKUP(D12261,  base_salary!A:A, 1, FALSE)</f>
        <v>4773306254</v>
      </c>
      <c r="F12261">
        <f t="shared" si="382"/>
        <v>0</v>
      </c>
      <c r="G12261">
        <f t="shared" ca="1" si="383"/>
        <v>0</v>
      </c>
    </row>
    <row r="12262" spans="1:7" x14ac:dyDescent="0.25">
      <c r="A12262" t="s">
        <v>14570</v>
      </c>
      <c r="B12262" t="s">
        <v>2674</v>
      </c>
      <c r="C12262" s="4">
        <v>13187</v>
      </c>
      <c r="D12262">
        <v>6733929554</v>
      </c>
      <c r="E12262">
        <f>VLOOKUP(D12262,  base_salary!A:A, 1, FALSE)</f>
        <v>6733929554</v>
      </c>
      <c r="F12262">
        <f t="shared" si="382"/>
        <v>0</v>
      </c>
      <c r="G12262">
        <f t="shared" ca="1" si="383"/>
        <v>0</v>
      </c>
    </row>
    <row r="12263" spans="1:7" x14ac:dyDescent="0.25">
      <c r="A12263" t="s">
        <v>14571</v>
      </c>
      <c r="B12263" t="s">
        <v>2800</v>
      </c>
      <c r="C12263" s="4">
        <v>13942</v>
      </c>
      <c r="D12263">
        <v>8034345962</v>
      </c>
      <c r="E12263">
        <f>VLOOKUP(D12263,  base_salary!A:A, 1, FALSE)</f>
        <v>8034345962</v>
      </c>
      <c r="F12263">
        <f t="shared" si="382"/>
        <v>0</v>
      </c>
      <c r="G12263">
        <f t="shared" ca="1" si="383"/>
        <v>0</v>
      </c>
    </row>
    <row r="12264" spans="1:7" x14ac:dyDescent="0.25">
      <c r="A12264" t="s">
        <v>14572</v>
      </c>
      <c r="B12264" t="s">
        <v>2296</v>
      </c>
      <c r="C12264" s="4">
        <v>50138</v>
      </c>
      <c r="D12264">
        <v>4236713853</v>
      </c>
      <c r="E12264">
        <f>VLOOKUP(D12264,  base_salary!A:A, 1, FALSE)</f>
        <v>4236713853</v>
      </c>
      <c r="F12264">
        <f t="shared" si="382"/>
        <v>0</v>
      </c>
      <c r="G12264">
        <f t="shared" ca="1" si="383"/>
        <v>0</v>
      </c>
    </row>
    <row r="12265" spans="1:7" x14ac:dyDescent="0.25">
      <c r="A12265" t="s">
        <v>14573</v>
      </c>
      <c r="B12265" t="s">
        <v>2790</v>
      </c>
      <c r="C12265" s="4">
        <v>58996</v>
      </c>
      <c r="D12265">
        <v>5511711233</v>
      </c>
      <c r="E12265">
        <f>VLOOKUP(D12265,  base_salary!A:A, 1, FALSE)</f>
        <v>5511711233</v>
      </c>
      <c r="F12265">
        <f t="shared" si="382"/>
        <v>0</v>
      </c>
      <c r="G12265">
        <f t="shared" ca="1" si="383"/>
        <v>0</v>
      </c>
    </row>
    <row r="12266" spans="1:7" x14ac:dyDescent="0.25">
      <c r="A12266" t="s">
        <v>14574</v>
      </c>
      <c r="B12266" t="s">
        <v>2923</v>
      </c>
      <c r="C12266" s="4">
        <v>25987</v>
      </c>
      <c r="D12266">
        <v>2138131904</v>
      </c>
      <c r="E12266">
        <f>VLOOKUP(D12266,  base_salary!A:A, 1, FALSE)</f>
        <v>2138131904</v>
      </c>
      <c r="F12266">
        <f t="shared" si="382"/>
        <v>0</v>
      </c>
      <c r="G12266">
        <f t="shared" ca="1" si="383"/>
        <v>0</v>
      </c>
    </row>
    <row r="12267" spans="1:7" x14ac:dyDescent="0.25">
      <c r="A12267" t="s">
        <v>14575</v>
      </c>
      <c r="B12267" t="s">
        <v>2279</v>
      </c>
      <c r="C12267" s="4">
        <v>57118</v>
      </c>
      <c r="D12267">
        <v>8644362151</v>
      </c>
      <c r="E12267">
        <f>VLOOKUP(D12267,  base_salary!A:A, 1, FALSE)</f>
        <v>8644362151</v>
      </c>
      <c r="F12267">
        <f t="shared" si="382"/>
        <v>0</v>
      </c>
      <c r="G12267">
        <f t="shared" ca="1" si="383"/>
        <v>0</v>
      </c>
    </row>
    <row r="12268" spans="1:7" x14ac:dyDescent="0.25">
      <c r="A12268" t="s">
        <v>14576</v>
      </c>
      <c r="B12268" t="s">
        <v>2614</v>
      </c>
      <c r="C12268" s="4">
        <v>43105</v>
      </c>
      <c r="D12268">
        <v>7304628987</v>
      </c>
      <c r="E12268">
        <f>VLOOKUP(D12268,  base_salary!A:A, 1, FALSE)</f>
        <v>7304628987</v>
      </c>
      <c r="F12268">
        <f t="shared" si="382"/>
        <v>0</v>
      </c>
      <c r="G12268">
        <f t="shared" ca="1" si="383"/>
        <v>0</v>
      </c>
    </row>
    <row r="12269" spans="1:7" x14ac:dyDescent="0.25">
      <c r="A12269" t="s">
        <v>14577</v>
      </c>
      <c r="B12269" t="s">
        <v>5394</v>
      </c>
      <c r="C12269" s="4">
        <v>58391</v>
      </c>
      <c r="D12269">
        <v>8850022085</v>
      </c>
      <c r="E12269">
        <f>VLOOKUP(D12269,  base_salary!A:A, 1, FALSE)</f>
        <v>8850022085</v>
      </c>
      <c r="F12269">
        <f t="shared" si="382"/>
        <v>0</v>
      </c>
      <c r="G12269">
        <f t="shared" ca="1" si="383"/>
        <v>0</v>
      </c>
    </row>
    <row r="12270" spans="1:7" x14ac:dyDescent="0.25">
      <c r="A12270" t="s">
        <v>14578</v>
      </c>
      <c r="B12270" t="s">
        <v>2593</v>
      </c>
      <c r="C12270" s="4">
        <v>29825</v>
      </c>
      <c r="D12270">
        <v>1155371844</v>
      </c>
      <c r="E12270">
        <f>VLOOKUP(D12270,  base_salary!A:A, 1, FALSE)</f>
        <v>1155371844</v>
      </c>
      <c r="F12270">
        <f t="shared" si="382"/>
        <v>0</v>
      </c>
      <c r="G12270">
        <f t="shared" ca="1" si="383"/>
        <v>0</v>
      </c>
    </row>
    <row r="12271" spans="1:7" x14ac:dyDescent="0.25">
      <c r="A12271" t="s">
        <v>14579</v>
      </c>
      <c r="B12271" t="s">
        <v>1942</v>
      </c>
      <c r="C12271" s="4">
        <v>49461</v>
      </c>
      <c r="D12271">
        <v>2353272215</v>
      </c>
      <c r="E12271">
        <f>VLOOKUP(D12271,  base_salary!A:A, 1, FALSE)</f>
        <v>2353272215</v>
      </c>
      <c r="F12271">
        <f t="shared" si="382"/>
        <v>0</v>
      </c>
      <c r="G12271">
        <f t="shared" ca="1" si="383"/>
        <v>0</v>
      </c>
    </row>
    <row r="12272" spans="1:7" x14ac:dyDescent="0.25">
      <c r="A12272" t="s">
        <v>14580</v>
      </c>
      <c r="B12272" t="s">
        <v>2431</v>
      </c>
      <c r="C12272" s="4">
        <v>11967</v>
      </c>
      <c r="D12272">
        <v>4306425231</v>
      </c>
      <c r="E12272">
        <f>VLOOKUP(D12272,  base_salary!A:A, 1, FALSE)</f>
        <v>4306425231</v>
      </c>
      <c r="F12272">
        <f t="shared" si="382"/>
        <v>0</v>
      </c>
      <c r="G12272">
        <f t="shared" ca="1" si="383"/>
        <v>0</v>
      </c>
    </row>
    <row r="12273" spans="1:7" x14ac:dyDescent="0.25">
      <c r="A12273" t="s">
        <v>14581</v>
      </c>
      <c r="B12273" t="s">
        <v>2507</v>
      </c>
      <c r="C12273" s="4">
        <v>23478</v>
      </c>
      <c r="D12273">
        <v>9726873223</v>
      </c>
      <c r="E12273">
        <f>VLOOKUP(D12273,  base_salary!A:A, 1, FALSE)</f>
        <v>9726873223</v>
      </c>
      <c r="F12273">
        <f t="shared" si="382"/>
        <v>0</v>
      </c>
      <c r="G12273">
        <f t="shared" ca="1" si="383"/>
        <v>0</v>
      </c>
    </row>
    <row r="12274" spans="1:7" x14ac:dyDescent="0.25">
      <c r="A12274" t="s">
        <v>14582</v>
      </c>
      <c r="B12274" t="s">
        <v>1950</v>
      </c>
      <c r="C12274" s="4">
        <v>44531</v>
      </c>
      <c r="D12274">
        <v>4502817627</v>
      </c>
      <c r="E12274">
        <f>VLOOKUP(D12274,  base_salary!A:A, 1, FALSE)</f>
        <v>4502817627</v>
      </c>
      <c r="F12274">
        <f t="shared" si="382"/>
        <v>0</v>
      </c>
      <c r="G12274">
        <f t="shared" ca="1" si="383"/>
        <v>0</v>
      </c>
    </row>
    <row r="12275" spans="1:7" x14ac:dyDescent="0.25">
      <c r="A12275" t="s">
        <v>14583</v>
      </c>
      <c r="B12275" t="s">
        <v>3041</v>
      </c>
      <c r="C12275" s="4">
        <v>46011</v>
      </c>
      <c r="D12275">
        <v>1419116835</v>
      </c>
      <c r="E12275">
        <f>VLOOKUP(D12275,  base_salary!A:A, 1, FALSE)</f>
        <v>1419116835</v>
      </c>
      <c r="F12275">
        <f t="shared" si="382"/>
        <v>0</v>
      </c>
      <c r="G12275">
        <f t="shared" ca="1" si="383"/>
        <v>0</v>
      </c>
    </row>
    <row r="12276" spans="1:7" x14ac:dyDescent="0.25">
      <c r="A12276" t="s">
        <v>14584</v>
      </c>
      <c r="B12276" t="s">
        <v>2106</v>
      </c>
      <c r="C12276" s="4">
        <v>33572</v>
      </c>
      <c r="D12276">
        <v>1743464649</v>
      </c>
      <c r="E12276">
        <f>VLOOKUP(D12276,  base_salary!A:A, 1, FALSE)</f>
        <v>1743464649</v>
      </c>
      <c r="F12276">
        <f t="shared" si="382"/>
        <v>0</v>
      </c>
      <c r="G12276">
        <f t="shared" ca="1" si="383"/>
        <v>0</v>
      </c>
    </row>
    <row r="12277" spans="1:7" x14ac:dyDescent="0.25">
      <c r="A12277" t="s">
        <v>14585</v>
      </c>
      <c r="B12277" t="s">
        <v>2207</v>
      </c>
      <c r="C12277" s="4">
        <v>17170</v>
      </c>
      <c r="D12277">
        <v>9057758911</v>
      </c>
      <c r="E12277">
        <f>VLOOKUP(D12277,  base_salary!A:A, 1, FALSE)</f>
        <v>9057758911</v>
      </c>
      <c r="F12277">
        <f t="shared" si="382"/>
        <v>0</v>
      </c>
      <c r="G12277">
        <f t="shared" ca="1" si="383"/>
        <v>0</v>
      </c>
    </row>
    <row r="12278" spans="1:7" x14ac:dyDescent="0.25">
      <c r="A12278" t="s">
        <v>14586</v>
      </c>
      <c r="B12278" t="s">
        <v>2244</v>
      </c>
      <c r="C12278" s="4">
        <v>38178</v>
      </c>
      <c r="D12278">
        <v>7338728615</v>
      </c>
      <c r="E12278">
        <f>VLOOKUP(D12278,  base_salary!A:A, 1, FALSE)</f>
        <v>7338728615</v>
      </c>
      <c r="F12278">
        <f t="shared" si="382"/>
        <v>0</v>
      </c>
      <c r="G12278">
        <f t="shared" ca="1" si="383"/>
        <v>0</v>
      </c>
    </row>
    <row r="12279" spans="1:7" x14ac:dyDescent="0.25">
      <c r="A12279" t="s">
        <v>14587</v>
      </c>
      <c r="B12279" t="s">
        <v>2166</v>
      </c>
      <c r="C12279" s="4">
        <v>13076</v>
      </c>
      <c r="D12279">
        <v>8044612831</v>
      </c>
      <c r="E12279">
        <f>VLOOKUP(D12279,  base_salary!A:A, 1, FALSE)</f>
        <v>8044612831</v>
      </c>
      <c r="F12279">
        <f t="shared" si="382"/>
        <v>0</v>
      </c>
      <c r="G12279">
        <f t="shared" ca="1" si="383"/>
        <v>0</v>
      </c>
    </row>
    <row r="12280" spans="1:7" x14ac:dyDescent="0.25">
      <c r="A12280" t="s">
        <v>14588</v>
      </c>
      <c r="B12280" t="s">
        <v>3235</v>
      </c>
      <c r="C12280" s="4">
        <v>59124</v>
      </c>
      <c r="D12280">
        <v>1009146149</v>
      </c>
      <c r="E12280">
        <f>VLOOKUP(D12280,  base_salary!A:A, 1, FALSE)</f>
        <v>1009146149</v>
      </c>
      <c r="F12280">
        <f t="shared" si="382"/>
        <v>0</v>
      </c>
      <c r="G12280">
        <f t="shared" ca="1" si="383"/>
        <v>0</v>
      </c>
    </row>
    <row r="12281" spans="1:7" x14ac:dyDescent="0.25">
      <c r="A12281" t="s">
        <v>14589</v>
      </c>
      <c r="B12281" t="s">
        <v>2847</v>
      </c>
      <c r="C12281" s="4">
        <v>38831</v>
      </c>
      <c r="D12281">
        <v>8115985503</v>
      </c>
      <c r="E12281">
        <f>VLOOKUP(D12281,  base_salary!A:A, 1, FALSE)</f>
        <v>8115985503</v>
      </c>
      <c r="F12281">
        <f t="shared" si="382"/>
        <v>0</v>
      </c>
      <c r="G12281">
        <f t="shared" ca="1" si="383"/>
        <v>0</v>
      </c>
    </row>
    <row r="12282" spans="1:7" x14ac:dyDescent="0.25">
      <c r="A12282" t="s">
        <v>14590</v>
      </c>
      <c r="B12282" t="s">
        <v>2593</v>
      </c>
      <c r="C12282" s="4">
        <v>50822</v>
      </c>
      <c r="D12282">
        <v>9621331862</v>
      </c>
      <c r="E12282">
        <f>VLOOKUP(D12282,  base_salary!A:A, 1, FALSE)</f>
        <v>9621331862</v>
      </c>
      <c r="F12282">
        <f t="shared" si="382"/>
        <v>0</v>
      </c>
      <c r="G12282">
        <f t="shared" ca="1" si="383"/>
        <v>0</v>
      </c>
    </row>
    <row r="12283" spans="1:7" x14ac:dyDescent="0.25">
      <c r="A12283" t="s">
        <v>14591</v>
      </c>
      <c r="B12283" t="s">
        <v>1988</v>
      </c>
      <c r="C12283" s="4">
        <v>46142</v>
      </c>
      <c r="D12283">
        <v>7402856011</v>
      </c>
      <c r="E12283">
        <f>VLOOKUP(D12283,  base_salary!A:A, 1, FALSE)</f>
        <v>7402856011</v>
      </c>
      <c r="F12283">
        <f t="shared" si="382"/>
        <v>0</v>
      </c>
      <c r="G12283">
        <f t="shared" ca="1" si="383"/>
        <v>0</v>
      </c>
    </row>
    <row r="12284" spans="1:7" x14ac:dyDescent="0.25">
      <c r="A12284" t="s">
        <v>14592</v>
      </c>
      <c r="B12284" t="s">
        <v>2028</v>
      </c>
      <c r="C12284" s="4">
        <v>49156</v>
      </c>
      <c r="D12284">
        <v>4795089876</v>
      </c>
      <c r="E12284">
        <f>VLOOKUP(D12284,  base_salary!A:A, 1, FALSE)</f>
        <v>4795089876</v>
      </c>
      <c r="F12284">
        <f t="shared" si="382"/>
        <v>0</v>
      </c>
      <c r="G12284">
        <f t="shared" ca="1" si="383"/>
        <v>0</v>
      </c>
    </row>
    <row r="12285" spans="1:7" x14ac:dyDescent="0.25">
      <c r="A12285" t="s">
        <v>14593</v>
      </c>
      <c r="B12285" t="s">
        <v>2441</v>
      </c>
      <c r="C12285" s="4">
        <v>43540</v>
      </c>
      <c r="D12285">
        <v>2209340063</v>
      </c>
      <c r="E12285">
        <f>VLOOKUP(D12285,  base_salary!A:A, 1, FALSE)</f>
        <v>2209340063</v>
      </c>
      <c r="F12285">
        <f t="shared" si="382"/>
        <v>0</v>
      </c>
      <c r="G12285">
        <f t="shared" ca="1" si="383"/>
        <v>0</v>
      </c>
    </row>
    <row r="12286" spans="1:7" x14ac:dyDescent="0.25">
      <c r="A12286" t="s">
        <v>14594</v>
      </c>
      <c r="B12286" t="s">
        <v>2089</v>
      </c>
      <c r="C12286" s="4">
        <v>49044</v>
      </c>
      <c r="D12286">
        <v>1839046880</v>
      </c>
      <c r="E12286">
        <f>VLOOKUP(D12286,  base_salary!A:A, 1, FALSE)</f>
        <v>1839046880</v>
      </c>
      <c r="F12286">
        <f t="shared" si="382"/>
        <v>0</v>
      </c>
      <c r="G12286">
        <f t="shared" ca="1" si="383"/>
        <v>0</v>
      </c>
    </row>
    <row r="12287" spans="1:7" x14ac:dyDescent="0.25">
      <c r="A12287" t="s">
        <v>14595</v>
      </c>
      <c r="B12287" t="s">
        <v>2470</v>
      </c>
      <c r="C12287" s="4">
        <v>54991</v>
      </c>
      <c r="D12287">
        <v>7440017404</v>
      </c>
      <c r="E12287">
        <f>VLOOKUP(D12287,  base_salary!A:A, 1, FALSE)</f>
        <v>7440017404</v>
      </c>
      <c r="F12287">
        <f t="shared" si="382"/>
        <v>0</v>
      </c>
      <c r="G12287">
        <f t="shared" ca="1" si="383"/>
        <v>0</v>
      </c>
    </row>
    <row r="12288" spans="1:7" x14ac:dyDescent="0.25">
      <c r="A12288" t="s">
        <v>14596</v>
      </c>
      <c r="B12288" t="s">
        <v>2047</v>
      </c>
      <c r="C12288" s="4">
        <v>54684</v>
      </c>
      <c r="D12288">
        <v>7778092905</v>
      </c>
      <c r="E12288">
        <f>VLOOKUP(D12288,  base_salary!A:A, 1, FALSE)</f>
        <v>7778092905</v>
      </c>
      <c r="F12288">
        <f t="shared" si="382"/>
        <v>0</v>
      </c>
      <c r="G12288">
        <f t="shared" ca="1" si="383"/>
        <v>0</v>
      </c>
    </row>
    <row r="12289" spans="1:7" x14ac:dyDescent="0.25">
      <c r="A12289" t="s">
        <v>14597</v>
      </c>
      <c r="B12289" t="s">
        <v>2166</v>
      </c>
      <c r="C12289" s="4">
        <v>40648</v>
      </c>
      <c r="D12289">
        <v>1739513533</v>
      </c>
      <c r="E12289">
        <f>VLOOKUP(D12289,  base_salary!A:A, 1, FALSE)</f>
        <v>1739513533</v>
      </c>
      <c r="F12289">
        <f t="shared" si="382"/>
        <v>0</v>
      </c>
      <c r="G12289">
        <f t="shared" ca="1" si="383"/>
        <v>0</v>
      </c>
    </row>
    <row r="12290" spans="1:7" x14ac:dyDescent="0.25">
      <c r="A12290" t="s">
        <v>14598</v>
      </c>
      <c r="B12290" t="s">
        <v>4163</v>
      </c>
      <c r="C12290" s="4">
        <v>38184</v>
      </c>
      <c r="D12290">
        <v>4670832530</v>
      </c>
      <c r="E12290">
        <f>VLOOKUP(D12290,  base_salary!A:A, 1, FALSE)</f>
        <v>4670832530</v>
      </c>
      <c r="F12290">
        <f t="shared" si="382"/>
        <v>0</v>
      </c>
      <c r="G12290">
        <f t="shared" ca="1" si="383"/>
        <v>0</v>
      </c>
    </row>
    <row r="12291" spans="1:7" x14ac:dyDescent="0.25">
      <c r="A12291" t="s">
        <v>14599</v>
      </c>
      <c r="B12291" t="s">
        <v>2008</v>
      </c>
      <c r="C12291" s="4">
        <v>41699</v>
      </c>
      <c r="D12291">
        <v>1657097021</v>
      </c>
      <c r="E12291">
        <f>VLOOKUP(D12291,  base_salary!A:A, 1, FALSE)</f>
        <v>1657097021</v>
      </c>
      <c r="F12291">
        <f t="shared" ref="F12291:F12354" si="384">IF(ISERROR(E12291), 1, 0)</f>
        <v>0</v>
      </c>
      <c r="G12291">
        <f t="shared" ref="G12291:G12354" ca="1" si="385">SUM(G:G)</f>
        <v>0</v>
      </c>
    </row>
    <row r="12292" spans="1:7" x14ac:dyDescent="0.25">
      <c r="A12292" t="s">
        <v>14600</v>
      </c>
      <c r="B12292" t="s">
        <v>3078</v>
      </c>
      <c r="C12292" s="4">
        <v>33010</v>
      </c>
      <c r="D12292">
        <v>1990334539</v>
      </c>
      <c r="E12292">
        <f>VLOOKUP(D12292,  base_salary!A:A, 1, FALSE)</f>
        <v>1990334539</v>
      </c>
      <c r="F12292">
        <f t="shared" si="384"/>
        <v>0</v>
      </c>
      <c r="G12292">
        <f t="shared" ca="1" si="385"/>
        <v>0</v>
      </c>
    </row>
    <row r="12293" spans="1:7" x14ac:dyDescent="0.25">
      <c r="A12293" t="s">
        <v>14601</v>
      </c>
      <c r="B12293" t="s">
        <v>2647</v>
      </c>
      <c r="C12293" s="4">
        <v>40040</v>
      </c>
      <c r="D12293">
        <v>7039995972</v>
      </c>
      <c r="E12293">
        <f>VLOOKUP(D12293,  base_salary!A:A, 1, FALSE)</f>
        <v>7039995972</v>
      </c>
      <c r="F12293">
        <f t="shared" si="384"/>
        <v>0</v>
      </c>
      <c r="G12293">
        <f t="shared" ca="1" si="385"/>
        <v>0</v>
      </c>
    </row>
    <row r="12294" spans="1:7" x14ac:dyDescent="0.25">
      <c r="A12294" t="s">
        <v>14602</v>
      </c>
      <c r="B12294" t="s">
        <v>2095</v>
      </c>
      <c r="C12294" s="4">
        <v>45016</v>
      </c>
      <c r="D12294">
        <v>7160109333</v>
      </c>
      <c r="E12294">
        <f>VLOOKUP(D12294,  base_salary!A:A, 1, FALSE)</f>
        <v>7160109333</v>
      </c>
      <c r="F12294">
        <f t="shared" si="384"/>
        <v>0</v>
      </c>
      <c r="G12294">
        <f t="shared" ca="1" si="385"/>
        <v>0</v>
      </c>
    </row>
    <row r="12295" spans="1:7" x14ac:dyDescent="0.25">
      <c r="A12295" t="s">
        <v>14603</v>
      </c>
      <c r="B12295" t="s">
        <v>2457</v>
      </c>
      <c r="C12295" s="4">
        <v>32186</v>
      </c>
      <c r="D12295">
        <v>3915983489</v>
      </c>
      <c r="E12295">
        <f>VLOOKUP(D12295,  base_salary!A:A, 1, FALSE)</f>
        <v>3915983489</v>
      </c>
      <c r="F12295">
        <f t="shared" si="384"/>
        <v>0</v>
      </c>
      <c r="G12295">
        <f t="shared" ca="1" si="385"/>
        <v>0</v>
      </c>
    </row>
    <row r="12296" spans="1:7" x14ac:dyDescent="0.25">
      <c r="A12296" t="s">
        <v>14604</v>
      </c>
      <c r="B12296" t="s">
        <v>2077</v>
      </c>
      <c r="C12296" s="4">
        <v>11136</v>
      </c>
      <c r="D12296">
        <v>5792300712</v>
      </c>
      <c r="E12296">
        <f>VLOOKUP(D12296,  base_salary!A:A, 1, FALSE)</f>
        <v>5792300712</v>
      </c>
      <c r="F12296">
        <f t="shared" si="384"/>
        <v>0</v>
      </c>
      <c r="G12296">
        <f t="shared" ca="1" si="385"/>
        <v>0</v>
      </c>
    </row>
    <row r="12297" spans="1:7" x14ac:dyDescent="0.25">
      <c r="A12297" t="s">
        <v>14605</v>
      </c>
      <c r="B12297" t="s">
        <v>1991</v>
      </c>
      <c r="C12297" s="4">
        <v>50599</v>
      </c>
      <c r="D12297">
        <v>2083520173</v>
      </c>
      <c r="E12297">
        <f>VLOOKUP(D12297,  base_salary!A:A, 1, FALSE)</f>
        <v>2083520173</v>
      </c>
      <c r="F12297">
        <f t="shared" si="384"/>
        <v>0</v>
      </c>
      <c r="G12297">
        <f t="shared" ca="1" si="385"/>
        <v>0</v>
      </c>
    </row>
    <row r="12298" spans="1:7" x14ac:dyDescent="0.25">
      <c r="A12298" t="s">
        <v>14606</v>
      </c>
      <c r="B12298" t="s">
        <v>2587</v>
      </c>
      <c r="C12298" s="4">
        <v>24676</v>
      </c>
      <c r="D12298">
        <v>6487054410</v>
      </c>
      <c r="E12298">
        <f>VLOOKUP(D12298,  base_salary!A:A, 1, FALSE)</f>
        <v>6487054410</v>
      </c>
      <c r="F12298">
        <f t="shared" si="384"/>
        <v>0</v>
      </c>
      <c r="G12298">
        <f t="shared" ca="1" si="385"/>
        <v>0</v>
      </c>
    </row>
    <row r="12299" spans="1:7" x14ac:dyDescent="0.25">
      <c r="A12299" t="s">
        <v>14607</v>
      </c>
      <c r="B12299" t="s">
        <v>3126</v>
      </c>
      <c r="C12299" s="4">
        <v>52835</v>
      </c>
      <c r="D12299">
        <v>3040116061</v>
      </c>
      <c r="E12299">
        <f>VLOOKUP(D12299,  base_salary!A:A, 1, FALSE)</f>
        <v>3040116061</v>
      </c>
      <c r="F12299">
        <f t="shared" si="384"/>
        <v>0</v>
      </c>
      <c r="G12299">
        <f t="shared" ca="1" si="385"/>
        <v>0</v>
      </c>
    </row>
    <row r="12300" spans="1:7" x14ac:dyDescent="0.25">
      <c r="A12300" t="s">
        <v>14608</v>
      </c>
      <c r="B12300" t="s">
        <v>2478</v>
      </c>
      <c r="C12300" s="4">
        <v>47039</v>
      </c>
      <c r="D12300">
        <v>8998375370</v>
      </c>
      <c r="E12300">
        <f>VLOOKUP(D12300,  base_salary!A:A, 1, FALSE)</f>
        <v>8998375370</v>
      </c>
      <c r="F12300">
        <f t="shared" si="384"/>
        <v>0</v>
      </c>
      <c r="G12300">
        <f t="shared" ca="1" si="385"/>
        <v>0</v>
      </c>
    </row>
    <row r="12301" spans="1:7" x14ac:dyDescent="0.25">
      <c r="A12301" t="s">
        <v>14609</v>
      </c>
      <c r="B12301" t="s">
        <v>2020</v>
      </c>
      <c r="C12301" s="4">
        <v>24183</v>
      </c>
      <c r="D12301">
        <v>9561367408</v>
      </c>
      <c r="E12301">
        <f>VLOOKUP(D12301,  base_salary!A:A, 1, FALSE)</f>
        <v>9561367408</v>
      </c>
      <c r="F12301">
        <f t="shared" si="384"/>
        <v>0</v>
      </c>
      <c r="G12301">
        <f t="shared" ca="1" si="385"/>
        <v>0</v>
      </c>
    </row>
    <row r="12302" spans="1:7" x14ac:dyDescent="0.25">
      <c r="A12302" t="s">
        <v>14610</v>
      </c>
      <c r="B12302" t="s">
        <v>2650</v>
      </c>
      <c r="C12302" s="4">
        <v>25580</v>
      </c>
      <c r="D12302">
        <v>3428040538</v>
      </c>
      <c r="E12302">
        <f>VLOOKUP(D12302,  base_salary!A:A, 1, FALSE)</f>
        <v>3428040538</v>
      </c>
      <c r="F12302">
        <f t="shared" si="384"/>
        <v>0</v>
      </c>
      <c r="G12302">
        <f t="shared" ca="1" si="385"/>
        <v>0</v>
      </c>
    </row>
    <row r="12303" spans="1:7" x14ac:dyDescent="0.25">
      <c r="A12303" t="s">
        <v>14611</v>
      </c>
      <c r="B12303" t="s">
        <v>2264</v>
      </c>
      <c r="C12303" s="4">
        <v>53763</v>
      </c>
      <c r="D12303">
        <v>9491257560</v>
      </c>
      <c r="E12303">
        <f>VLOOKUP(D12303,  base_salary!A:A, 1, FALSE)</f>
        <v>9491257560</v>
      </c>
      <c r="F12303">
        <f t="shared" si="384"/>
        <v>0</v>
      </c>
      <c r="G12303">
        <f t="shared" ca="1" si="385"/>
        <v>0</v>
      </c>
    </row>
    <row r="12304" spans="1:7" x14ac:dyDescent="0.25">
      <c r="A12304" t="s">
        <v>14612</v>
      </c>
      <c r="B12304" t="s">
        <v>2158</v>
      </c>
      <c r="C12304" s="4">
        <v>51249</v>
      </c>
      <c r="D12304">
        <v>5134745579</v>
      </c>
      <c r="E12304">
        <f>VLOOKUP(D12304,  base_salary!A:A, 1, FALSE)</f>
        <v>5134745579</v>
      </c>
      <c r="F12304">
        <f t="shared" si="384"/>
        <v>0</v>
      </c>
      <c r="G12304">
        <f t="shared" ca="1" si="385"/>
        <v>0</v>
      </c>
    </row>
    <row r="12305" spans="1:7" x14ac:dyDescent="0.25">
      <c r="A12305" t="s">
        <v>14613</v>
      </c>
      <c r="B12305" t="s">
        <v>2393</v>
      </c>
      <c r="C12305" s="4">
        <v>25499</v>
      </c>
      <c r="D12305">
        <v>3021692982</v>
      </c>
      <c r="E12305">
        <f>VLOOKUP(D12305,  base_salary!A:A, 1, FALSE)</f>
        <v>3021692982</v>
      </c>
      <c r="F12305">
        <f t="shared" si="384"/>
        <v>0</v>
      </c>
      <c r="G12305">
        <f t="shared" ca="1" si="385"/>
        <v>0</v>
      </c>
    </row>
    <row r="12306" spans="1:7" x14ac:dyDescent="0.25">
      <c r="A12306" t="s">
        <v>14614</v>
      </c>
      <c r="B12306" t="s">
        <v>2727</v>
      </c>
      <c r="C12306" s="4">
        <v>16221</v>
      </c>
      <c r="D12306">
        <v>8750494546</v>
      </c>
      <c r="E12306">
        <f>VLOOKUP(D12306,  base_salary!A:A, 1, FALSE)</f>
        <v>8750494546</v>
      </c>
      <c r="F12306">
        <f t="shared" si="384"/>
        <v>0</v>
      </c>
      <c r="G12306">
        <f t="shared" ca="1" si="385"/>
        <v>0</v>
      </c>
    </row>
    <row r="12307" spans="1:7" x14ac:dyDescent="0.25">
      <c r="A12307" t="s">
        <v>14615</v>
      </c>
      <c r="B12307" t="s">
        <v>2459</v>
      </c>
      <c r="C12307" s="4">
        <v>20199</v>
      </c>
      <c r="D12307">
        <v>7240169995</v>
      </c>
      <c r="E12307">
        <f>VLOOKUP(D12307,  base_salary!A:A, 1, FALSE)</f>
        <v>7240169995</v>
      </c>
      <c r="F12307">
        <f t="shared" si="384"/>
        <v>0</v>
      </c>
      <c r="G12307">
        <f t="shared" ca="1" si="385"/>
        <v>0</v>
      </c>
    </row>
    <row r="12308" spans="1:7" x14ac:dyDescent="0.25">
      <c r="A12308" t="s">
        <v>14616</v>
      </c>
      <c r="B12308" t="s">
        <v>2129</v>
      </c>
      <c r="C12308" s="4">
        <v>17940</v>
      </c>
      <c r="D12308">
        <v>2792636599</v>
      </c>
      <c r="E12308">
        <f>VLOOKUP(D12308,  base_salary!A:A, 1, FALSE)</f>
        <v>2792636599</v>
      </c>
      <c r="F12308">
        <f t="shared" si="384"/>
        <v>0</v>
      </c>
      <c r="G12308">
        <f t="shared" ca="1" si="385"/>
        <v>0</v>
      </c>
    </row>
    <row r="12309" spans="1:7" x14ac:dyDescent="0.25">
      <c r="A12309" t="s">
        <v>14617</v>
      </c>
      <c r="B12309" t="s">
        <v>2824</v>
      </c>
      <c r="C12309" s="4">
        <v>40843</v>
      </c>
      <c r="D12309">
        <v>9803956825</v>
      </c>
      <c r="E12309">
        <f>VLOOKUP(D12309,  base_salary!A:A, 1, FALSE)</f>
        <v>9803956825</v>
      </c>
      <c r="F12309">
        <f t="shared" si="384"/>
        <v>0</v>
      </c>
      <c r="G12309">
        <f t="shared" ca="1" si="385"/>
        <v>0</v>
      </c>
    </row>
    <row r="12310" spans="1:7" x14ac:dyDescent="0.25">
      <c r="A12310" t="s">
        <v>14618</v>
      </c>
      <c r="B12310" t="s">
        <v>3269</v>
      </c>
      <c r="C12310" s="4">
        <v>56018</v>
      </c>
      <c r="D12310">
        <v>5984294621</v>
      </c>
      <c r="E12310">
        <f>VLOOKUP(D12310,  base_salary!A:A, 1, FALSE)</f>
        <v>5984294621</v>
      </c>
      <c r="F12310">
        <f t="shared" si="384"/>
        <v>0</v>
      </c>
      <c r="G12310">
        <f t="shared" ca="1" si="385"/>
        <v>0</v>
      </c>
    </row>
    <row r="12311" spans="1:7" x14ac:dyDescent="0.25">
      <c r="A12311" t="s">
        <v>14619</v>
      </c>
      <c r="B12311" t="s">
        <v>2389</v>
      </c>
      <c r="C12311" s="4">
        <v>30988</v>
      </c>
      <c r="D12311">
        <v>5552170407</v>
      </c>
      <c r="E12311">
        <f>VLOOKUP(D12311,  base_salary!A:A, 1, FALSE)</f>
        <v>5552170407</v>
      </c>
      <c r="F12311">
        <f t="shared" si="384"/>
        <v>0</v>
      </c>
      <c r="G12311">
        <f t="shared" ca="1" si="385"/>
        <v>0</v>
      </c>
    </row>
    <row r="12312" spans="1:7" x14ac:dyDescent="0.25">
      <c r="A12312" t="s">
        <v>14620</v>
      </c>
      <c r="B12312" t="s">
        <v>2468</v>
      </c>
      <c r="C12312" s="4">
        <v>10429</v>
      </c>
      <c r="D12312">
        <v>7233077789</v>
      </c>
      <c r="E12312">
        <f>VLOOKUP(D12312,  base_salary!A:A, 1, FALSE)</f>
        <v>7233077789</v>
      </c>
      <c r="F12312">
        <f t="shared" si="384"/>
        <v>0</v>
      </c>
      <c r="G12312">
        <f t="shared" ca="1" si="385"/>
        <v>0</v>
      </c>
    </row>
    <row r="12313" spans="1:7" x14ac:dyDescent="0.25">
      <c r="A12313" t="s">
        <v>14621</v>
      </c>
      <c r="B12313" t="s">
        <v>3356</v>
      </c>
      <c r="C12313" s="4">
        <v>27023</v>
      </c>
      <c r="D12313">
        <v>8808097757</v>
      </c>
      <c r="E12313">
        <f>VLOOKUP(D12313,  base_salary!A:A, 1, FALSE)</f>
        <v>8808097757</v>
      </c>
      <c r="F12313">
        <f t="shared" si="384"/>
        <v>0</v>
      </c>
      <c r="G12313">
        <f t="shared" ca="1" si="385"/>
        <v>0</v>
      </c>
    </row>
    <row r="12314" spans="1:7" x14ac:dyDescent="0.25">
      <c r="A12314" t="s">
        <v>14622</v>
      </c>
      <c r="B12314" t="s">
        <v>2709</v>
      </c>
      <c r="C12314" s="4">
        <v>41220</v>
      </c>
      <c r="D12314">
        <v>6109997811</v>
      </c>
      <c r="E12314">
        <f>VLOOKUP(D12314,  base_salary!A:A, 1, FALSE)</f>
        <v>6109997811</v>
      </c>
      <c r="F12314">
        <f t="shared" si="384"/>
        <v>0</v>
      </c>
      <c r="G12314">
        <f t="shared" ca="1" si="385"/>
        <v>0</v>
      </c>
    </row>
    <row r="12315" spans="1:7" x14ac:dyDescent="0.25">
      <c r="A12315" t="s">
        <v>14623</v>
      </c>
      <c r="B12315" t="s">
        <v>1995</v>
      </c>
      <c r="C12315" s="4">
        <v>28804</v>
      </c>
      <c r="D12315">
        <v>1192770250</v>
      </c>
      <c r="E12315">
        <f>VLOOKUP(D12315,  base_salary!A:A, 1, FALSE)</f>
        <v>1192770250</v>
      </c>
      <c r="F12315">
        <f t="shared" si="384"/>
        <v>0</v>
      </c>
      <c r="G12315">
        <f t="shared" ca="1" si="385"/>
        <v>0</v>
      </c>
    </row>
    <row r="12316" spans="1:7" x14ac:dyDescent="0.25">
      <c r="A12316" t="s">
        <v>14624</v>
      </c>
      <c r="B12316" t="s">
        <v>3201</v>
      </c>
      <c r="C12316" s="4">
        <v>54730</v>
      </c>
      <c r="D12316">
        <v>7140803102</v>
      </c>
      <c r="E12316">
        <f>VLOOKUP(D12316,  base_salary!A:A, 1, FALSE)</f>
        <v>7140803102</v>
      </c>
      <c r="F12316">
        <f t="shared" si="384"/>
        <v>0</v>
      </c>
      <c r="G12316">
        <f t="shared" ca="1" si="385"/>
        <v>0</v>
      </c>
    </row>
    <row r="12317" spans="1:7" x14ac:dyDescent="0.25">
      <c r="A12317" t="s">
        <v>14625</v>
      </c>
      <c r="B12317" t="s">
        <v>2244</v>
      </c>
      <c r="C12317" s="4">
        <v>36176</v>
      </c>
      <c r="D12317">
        <v>2702941109</v>
      </c>
      <c r="E12317">
        <f>VLOOKUP(D12317,  base_salary!A:A, 1, FALSE)</f>
        <v>2702941109</v>
      </c>
      <c r="F12317">
        <f t="shared" si="384"/>
        <v>0</v>
      </c>
      <c r="G12317">
        <f t="shared" ca="1" si="385"/>
        <v>0</v>
      </c>
    </row>
    <row r="12318" spans="1:7" x14ac:dyDescent="0.25">
      <c r="A12318" t="s">
        <v>14626</v>
      </c>
      <c r="B12318" t="s">
        <v>2131</v>
      </c>
      <c r="C12318" s="4">
        <v>20464</v>
      </c>
      <c r="D12318">
        <v>6618120233</v>
      </c>
      <c r="E12318">
        <f>VLOOKUP(D12318,  base_salary!A:A, 1, FALSE)</f>
        <v>6618120233</v>
      </c>
      <c r="F12318">
        <f t="shared" si="384"/>
        <v>0</v>
      </c>
      <c r="G12318">
        <f t="shared" ca="1" si="385"/>
        <v>0</v>
      </c>
    </row>
    <row r="12319" spans="1:7" x14ac:dyDescent="0.25">
      <c r="A12319" t="s">
        <v>14627</v>
      </c>
      <c r="B12319" t="s">
        <v>2431</v>
      </c>
      <c r="C12319" s="4">
        <v>16861</v>
      </c>
      <c r="D12319">
        <v>8346855079</v>
      </c>
      <c r="E12319">
        <f>VLOOKUP(D12319,  base_salary!A:A, 1, FALSE)</f>
        <v>8346855079</v>
      </c>
      <c r="F12319">
        <f t="shared" si="384"/>
        <v>0</v>
      </c>
      <c r="G12319">
        <f t="shared" ca="1" si="385"/>
        <v>0</v>
      </c>
    </row>
    <row r="12320" spans="1:7" x14ac:dyDescent="0.25">
      <c r="A12320" t="s">
        <v>14628</v>
      </c>
      <c r="B12320" t="s">
        <v>2552</v>
      </c>
      <c r="C12320" s="4">
        <v>23778</v>
      </c>
      <c r="D12320">
        <v>6109997811</v>
      </c>
      <c r="E12320">
        <f>VLOOKUP(D12320,  base_salary!A:A, 1, FALSE)</f>
        <v>6109997811</v>
      </c>
      <c r="F12320">
        <f t="shared" si="384"/>
        <v>0</v>
      </c>
      <c r="G12320">
        <f t="shared" ca="1" si="385"/>
        <v>0</v>
      </c>
    </row>
    <row r="12321" spans="1:7" x14ac:dyDescent="0.25">
      <c r="A12321" t="s">
        <v>14629</v>
      </c>
      <c r="B12321" t="s">
        <v>2372</v>
      </c>
      <c r="C12321" s="4">
        <v>10366</v>
      </c>
      <c r="D12321">
        <v>6531376252</v>
      </c>
      <c r="E12321">
        <f>VLOOKUP(D12321,  base_salary!A:A, 1, FALSE)</f>
        <v>6531376252</v>
      </c>
      <c r="F12321">
        <f t="shared" si="384"/>
        <v>0</v>
      </c>
      <c r="G12321">
        <f t="shared" ca="1" si="385"/>
        <v>0</v>
      </c>
    </row>
    <row r="12322" spans="1:7" x14ac:dyDescent="0.25">
      <c r="A12322" t="s">
        <v>14630</v>
      </c>
      <c r="B12322" t="s">
        <v>2396</v>
      </c>
      <c r="C12322" s="4">
        <v>29211</v>
      </c>
      <c r="D12322">
        <v>3524504531</v>
      </c>
      <c r="E12322">
        <f>VLOOKUP(D12322,  base_salary!A:A, 1, FALSE)</f>
        <v>3524504531</v>
      </c>
      <c r="F12322">
        <f t="shared" si="384"/>
        <v>0</v>
      </c>
      <c r="G12322">
        <f t="shared" ca="1" si="385"/>
        <v>0</v>
      </c>
    </row>
    <row r="12323" spans="1:7" x14ac:dyDescent="0.25">
      <c r="A12323" t="s">
        <v>14631</v>
      </c>
      <c r="B12323" t="s">
        <v>2426</v>
      </c>
      <c r="C12323" s="4">
        <v>36272</v>
      </c>
      <c r="D12323">
        <v>5726465660</v>
      </c>
      <c r="E12323">
        <f>VLOOKUP(D12323,  base_salary!A:A, 1, FALSE)</f>
        <v>5726465660</v>
      </c>
      <c r="F12323">
        <f t="shared" si="384"/>
        <v>0</v>
      </c>
      <c r="G12323">
        <f t="shared" ca="1" si="385"/>
        <v>0</v>
      </c>
    </row>
    <row r="12324" spans="1:7" x14ac:dyDescent="0.25">
      <c r="A12324" t="s">
        <v>14632</v>
      </c>
      <c r="B12324" t="s">
        <v>2501</v>
      </c>
      <c r="C12324" s="4">
        <v>43041</v>
      </c>
      <c r="D12324">
        <v>5988565948</v>
      </c>
      <c r="E12324">
        <f>VLOOKUP(D12324,  base_salary!A:A, 1, FALSE)</f>
        <v>5988565948</v>
      </c>
      <c r="F12324">
        <f t="shared" si="384"/>
        <v>0</v>
      </c>
      <c r="G12324">
        <f t="shared" ca="1" si="385"/>
        <v>0</v>
      </c>
    </row>
    <row r="12325" spans="1:7" x14ac:dyDescent="0.25">
      <c r="A12325" t="s">
        <v>14633</v>
      </c>
      <c r="B12325" t="s">
        <v>2452</v>
      </c>
      <c r="C12325" s="4">
        <v>12150</v>
      </c>
      <c r="D12325">
        <v>6531376252</v>
      </c>
      <c r="E12325">
        <f>VLOOKUP(D12325,  base_salary!A:A, 1, FALSE)</f>
        <v>6531376252</v>
      </c>
      <c r="F12325">
        <f t="shared" si="384"/>
        <v>0</v>
      </c>
      <c r="G12325">
        <f t="shared" ca="1" si="385"/>
        <v>0</v>
      </c>
    </row>
    <row r="12326" spans="1:7" x14ac:dyDescent="0.25">
      <c r="A12326" t="s">
        <v>14634</v>
      </c>
      <c r="B12326" t="s">
        <v>2111</v>
      </c>
      <c r="C12326" s="4">
        <v>33345</v>
      </c>
      <c r="D12326">
        <v>1892125439</v>
      </c>
      <c r="E12326">
        <f>VLOOKUP(D12326,  base_salary!A:A, 1, FALSE)</f>
        <v>1892125439</v>
      </c>
      <c r="F12326">
        <f t="shared" si="384"/>
        <v>0</v>
      </c>
      <c r="G12326">
        <f t="shared" ca="1" si="385"/>
        <v>0</v>
      </c>
    </row>
    <row r="12327" spans="1:7" x14ac:dyDescent="0.25">
      <c r="A12327" t="s">
        <v>14635</v>
      </c>
      <c r="B12327" t="s">
        <v>1964</v>
      </c>
      <c r="C12327" s="4">
        <v>45005</v>
      </c>
      <c r="D12327">
        <v>8501525324</v>
      </c>
      <c r="E12327">
        <f>VLOOKUP(D12327,  base_salary!A:A, 1, FALSE)</f>
        <v>8501525324</v>
      </c>
      <c r="F12327">
        <f t="shared" si="384"/>
        <v>0</v>
      </c>
      <c r="G12327">
        <f t="shared" ca="1" si="385"/>
        <v>0</v>
      </c>
    </row>
    <row r="12328" spans="1:7" x14ac:dyDescent="0.25">
      <c r="A12328" t="s">
        <v>14636</v>
      </c>
      <c r="B12328" t="s">
        <v>2335</v>
      </c>
      <c r="C12328" s="4">
        <v>47257</v>
      </c>
      <c r="D12328">
        <v>9267164694</v>
      </c>
      <c r="E12328">
        <f>VLOOKUP(D12328,  base_salary!A:A, 1, FALSE)</f>
        <v>9267164694</v>
      </c>
      <c r="F12328">
        <f t="shared" si="384"/>
        <v>0</v>
      </c>
      <c r="G12328">
        <f t="shared" ca="1" si="385"/>
        <v>0</v>
      </c>
    </row>
    <row r="12329" spans="1:7" x14ac:dyDescent="0.25">
      <c r="A12329" t="s">
        <v>14637</v>
      </c>
      <c r="B12329" t="s">
        <v>2205</v>
      </c>
      <c r="C12329" s="4">
        <v>47048</v>
      </c>
      <c r="D12329">
        <v>2973481236</v>
      </c>
      <c r="E12329">
        <f>VLOOKUP(D12329,  base_salary!A:A, 1, FALSE)</f>
        <v>2973481236</v>
      </c>
      <c r="F12329">
        <f t="shared" si="384"/>
        <v>0</v>
      </c>
      <c r="G12329">
        <f t="shared" ca="1" si="385"/>
        <v>0</v>
      </c>
    </row>
    <row r="12330" spans="1:7" x14ac:dyDescent="0.25">
      <c r="A12330" t="s">
        <v>14638</v>
      </c>
      <c r="B12330" t="s">
        <v>2355</v>
      </c>
      <c r="C12330" s="4">
        <v>52781</v>
      </c>
      <c r="D12330">
        <v>7304628987</v>
      </c>
      <c r="E12330">
        <f>VLOOKUP(D12330,  base_salary!A:A, 1, FALSE)</f>
        <v>7304628987</v>
      </c>
      <c r="F12330">
        <f t="shared" si="384"/>
        <v>0</v>
      </c>
      <c r="G12330">
        <f t="shared" ca="1" si="385"/>
        <v>0</v>
      </c>
    </row>
    <row r="12331" spans="1:7" x14ac:dyDescent="0.25">
      <c r="A12331" t="s">
        <v>14639</v>
      </c>
      <c r="B12331" t="s">
        <v>2054</v>
      </c>
      <c r="C12331" s="4">
        <v>45871</v>
      </c>
      <c r="D12331">
        <v>5197585250</v>
      </c>
      <c r="E12331">
        <f>VLOOKUP(D12331,  base_salary!A:A, 1, FALSE)</f>
        <v>5197585250</v>
      </c>
      <c r="F12331">
        <f t="shared" si="384"/>
        <v>0</v>
      </c>
      <c r="G12331">
        <f t="shared" ca="1" si="385"/>
        <v>0</v>
      </c>
    </row>
    <row r="12332" spans="1:7" x14ac:dyDescent="0.25">
      <c r="A12332" t="s">
        <v>14640</v>
      </c>
      <c r="B12332" t="s">
        <v>2166</v>
      </c>
      <c r="C12332" s="4">
        <v>40374</v>
      </c>
      <c r="D12332">
        <v>844376051</v>
      </c>
      <c r="E12332">
        <f>VLOOKUP(D12332,  base_salary!A:A, 1, FALSE)</f>
        <v>844376051</v>
      </c>
      <c r="F12332">
        <f t="shared" si="384"/>
        <v>0</v>
      </c>
      <c r="G12332">
        <f t="shared" ca="1" si="385"/>
        <v>0</v>
      </c>
    </row>
    <row r="12333" spans="1:7" x14ac:dyDescent="0.25">
      <c r="A12333" t="s">
        <v>14641</v>
      </c>
      <c r="B12333" t="s">
        <v>2188</v>
      </c>
      <c r="C12333" s="4">
        <v>47766</v>
      </c>
      <c r="D12333">
        <v>6695538166</v>
      </c>
      <c r="E12333">
        <f>VLOOKUP(D12333,  base_salary!A:A, 1, FALSE)</f>
        <v>6695538166</v>
      </c>
      <c r="F12333">
        <f t="shared" si="384"/>
        <v>0</v>
      </c>
      <c r="G12333">
        <f t="shared" ca="1" si="385"/>
        <v>0</v>
      </c>
    </row>
    <row r="12334" spans="1:7" x14ac:dyDescent="0.25">
      <c r="A12334" t="s">
        <v>14642</v>
      </c>
      <c r="B12334" t="s">
        <v>3108</v>
      </c>
      <c r="C12334" s="4">
        <v>25787</v>
      </c>
      <c r="D12334">
        <v>9228842121</v>
      </c>
      <c r="E12334">
        <f>VLOOKUP(D12334,  base_salary!A:A, 1, FALSE)</f>
        <v>9228842121</v>
      </c>
      <c r="F12334">
        <f t="shared" si="384"/>
        <v>0</v>
      </c>
      <c r="G12334">
        <f t="shared" ca="1" si="385"/>
        <v>0</v>
      </c>
    </row>
    <row r="12335" spans="1:7" x14ac:dyDescent="0.25">
      <c r="A12335" t="s">
        <v>14643</v>
      </c>
      <c r="B12335" t="s">
        <v>2734</v>
      </c>
      <c r="C12335" s="4">
        <v>36388</v>
      </c>
      <c r="D12335">
        <v>7892446737</v>
      </c>
      <c r="E12335">
        <f>VLOOKUP(D12335,  base_salary!A:A, 1, FALSE)</f>
        <v>7892446737</v>
      </c>
      <c r="F12335">
        <f t="shared" si="384"/>
        <v>0</v>
      </c>
      <c r="G12335">
        <f t="shared" ca="1" si="385"/>
        <v>0</v>
      </c>
    </row>
    <row r="12336" spans="1:7" x14ac:dyDescent="0.25">
      <c r="A12336" t="s">
        <v>14644</v>
      </c>
      <c r="B12336" t="s">
        <v>2312</v>
      </c>
      <c r="C12336" s="4">
        <v>32876</v>
      </c>
      <c r="D12336">
        <v>62571575</v>
      </c>
      <c r="E12336">
        <f>VLOOKUP(D12336,  base_salary!A:A, 1, FALSE)</f>
        <v>62571575</v>
      </c>
      <c r="F12336">
        <f t="shared" si="384"/>
        <v>0</v>
      </c>
      <c r="G12336">
        <f t="shared" ca="1" si="385"/>
        <v>0</v>
      </c>
    </row>
    <row r="12337" spans="1:7" x14ac:dyDescent="0.25">
      <c r="A12337" t="s">
        <v>14645</v>
      </c>
      <c r="B12337" t="s">
        <v>2207</v>
      </c>
      <c r="C12337" s="4">
        <v>48224</v>
      </c>
      <c r="D12337">
        <v>5005774041</v>
      </c>
      <c r="E12337">
        <f>VLOOKUP(D12337,  base_salary!A:A, 1, FALSE)</f>
        <v>5005774041</v>
      </c>
      <c r="F12337">
        <f t="shared" si="384"/>
        <v>0</v>
      </c>
      <c r="G12337">
        <f t="shared" ca="1" si="385"/>
        <v>0</v>
      </c>
    </row>
    <row r="12338" spans="1:7" x14ac:dyDescent="0.25">
      <c r="A12338" t="s">
        <v>14646</v>
      </c>
      <c r="B12338" t="s">
        <v>2077</v>
      </c>
      <c r="C12338" s="4">
        <v>14412</v>
      </c>
      <c r="D12338">
        <v>7286297414</v>
      </c>
      <c r="E12338">
        <f>VLOOKUP(D12338,  base_salary!A:A, 1, FALSE)</f>
        <v>7286297414</v>
      </c>
      <c r="F12338">
        <f t="shared" si="384"/>
        <v>0</v>
      </c>
      <c r="G12338">
        <f t="shared" ca="1" si="385"/>
        <v>0</v>
      </c>
    </row>
    <row r="12339" spans="1:7" x14ac:dyDescent="0.25">
      <c r="A12339" t="s">
        <v>14647</v>
      </c>
      <c r="B12339" t="s">
        <v>2043</v>
      </c>
      <c r="C12339" s="4">
        <v>37571</v>
      </c>
      <c r="D12339">
        <v>8238030943</v>
      </c>
      <c r="E12339">
        <f>VLOOKUP(D12339,  base_salary!A:A, 1, FALSE)</f>
        <v>8238030943</v>
      </c>
      <c r="F12339">
        <f t="shared" si="384"/>
        <v>0</v>
      </c>
      <c r="G12339">
        <f t="shared" ca="1" si="385"/>
        <v>0</v>
      </c>
    </row>
    <row r="12340" spans="1:7" x14ac:dyDescent="0.25">
      <c r="A12340" t="s">
        <v>14648</v>
      </c>
      <c r="B12340" t="s">
        <v>1932</v>
      </c>
      <c r="C12340" s="4">
        <v>32248</v>
      </c>
      <c r="D12340">
        <v>6235447353</v>
      </c>
      <c r="E12340">
        <f>VLOOKUP(D12340,  base_salary!A:A, 1, FALSE)</f>
        <v>6235447353</v>
      </c>
      <c r="F12340">
        <f t="shared" si="384"/>
        <v>0</v>
      </c>
      <c r="G12340">
        <f t="shared" ca="1" si="385"/>
        <v>0</v>
      </c>
    </row>
    <row r="12341" spans="1:7" x14ac:dyDescent="0.25">
      <c r="A12341" t="s">
        <v>14649</v>
      </c>
      <c r="B12341" t="s">
        <v>3076</v>
      </c>
      <c r="C12341" s="4">
        <v>20339</v>
      </c>
      <c r="D12341">
        <v>2670196322</v>
      </c>
      <c r="E12341">
        <f>VLOOKUP(D12341,  base_salary!A:A, 1, FALSE)</f>
        <v>2670196322</v>
      </c>
      <c r="F12341">
        <f t="shared" si="384"/>
        <v>0</v>
      </c>
      <c r="G12341">
        <f t="shared" ca="1" si="385"/>
        <v>0</v>
      </c>
    </row>
    <row r="12342" spans="1:7" x14ac:dyDescent="0.25">
      <c r="A12342" t="s">
        <v>14650</v>
      </c>
      <c r="B12342" t="s">
        <v>2841</v>
      </c>
      <c r="C12342" s="4">
        <v>10352</v>
      </c>
      <c r="D12342">
        <v>5383734902</v>
      </c>
      <c r="E12342">
        <f>VLOOKUP(D12342,  base_salary!A:A, 1, FALSE)</f>
        <v>5383734902</v>
      </c>
      <c r="F12342">
        <f t="shared" si="384"/>
        <v>0</v>
      </c>
      <c r="G12342">
        <f t="shared" ca="1" si="385"/>
        <v>0</v>
      </c>
    </row>
    <row r="12343" spans="1:7" x14ac:dyDescent="0.25">
      <c r="A12343" t="s">
        <v>14651</v>
      </c>
      <c r="B12343" t="s">
        <v>3356</v>
      </c>
      <c r="C12343" s="4">
        <v>39341</v>
      </c>
      <c r="D12343">
        <v>2279888742</v>
      </c>
      <c r="E12343">
        <f>VLOOKUP(D12343,  base_salary!A:A, 1, FALSE)</f>
        <v>2279888742</v>
      </c>
      <c r="F12343">
        <f t="shared" si="384"/>
        <v>0</v>
      </c>
      <c r="G12343">
        <f t="shared" ca="1" si="385"/>
        <v>0</v>
      </c>
    </row>
    <row r="12344" spans="1:7" x14ac:dyDescent="0.25">
      <c r="A12344" t="s">
        <v>14652</v>
      </c>
      <c r="B12344" t="s">
        <v>2244</v>
      </c>
      <c r="C12344" s="4">
        <v>41411</v>
      </c>
      <c r="D12344">
        <v>9963057691</v>
      </c>
      <c r="E12344">
        <f>VLOOKUP(D12344,  base_salary!A:A, 1, FALSE)</f>
        <v>9963057691</v>
      </c>
      <c r="F12344">
        <f t="shared" si="384"/>
        <v>0</v>
      </c>
      <c r="G12344">
        <f t="shared" ca="1" si="385"/>
        <v>0</v>
      </c>
    </row>
    <row r="12345" spans="1:7" x14ac:dyDescent="0.25">
      <c r="A12345" t="s">
        <v>14653</v>
      </c>
      <c r="B12345" t="s">
        <v>2283</v>
      </c>
      <c r="C12345" s="4">
        <v>31203</v>
      </c>
      <c r="D12345">
        <v>4009257075</v>
      </c>
      <c r="E12345">
        <f>VLOOKUP(D12345,  base_salary!A:A, 1, FALSE)</f>
        <v>4009257075</v>
      </c>
      <c r="F12345">
        <f t="shared" si="384"/>
        <v>0</v>
      </c>
      <c r="G12345">
        <f t="shared" ca="1" si="385"/>
        <v>0</v>
      </c>
    </row>
    <row r="12346" spans="1:7" x14ac:dyDescent="0.25">
      <c r="A12346" t="s">
        <v>14654</v>
      </c>
      <c r="B12346" t="s">
        <v>2340</v>
      </c>
      <c r="C12346" s="4">
        <v>47113</v>
      </c>
      <c r="D12346">
        <v>994826516</v>
      </c>
      <c r="E12346">
        <f>VLOOKUP(D12346,  base_salary!A:A, 1, FALSE)</f>
        <v>994826516</v>
      </c>
      <c r="F12346">
        <f t="shared" si="384"/>
        <v>0</v>
      </c>
      <c r="G12346">
        <f t="shared" ca="1" si="385"/>
        <v>0</v>
      </c>
    </row>
    <row r="12347" spans="1:7" x14ac:dyDescent="0.25">
      <c r="A12347" t="s">
        <v>14655</v>
      </c>
      <c r="B12347" t="s">
        <v>3512</v>
      </c>
      <c r="C12347" s="4">
        <v>35083</v>
      </c>
      <c r="D12347">
        <v>6300411419</v>
      </c>
      <c r="E12347">
        <f>VLOOKUP(D12347,  base_salary!A:A, 1, FALSE)</f>
        <v>6300411419</v>
      </c>
      <c r="F12347">
        <f t="shared" si="384"/>
        <v>0</v>
      </c>
      <c r="G12347">
        <f t="shared" ca="1" si="385"/>
        <v>0</v>
      </c>
    </row>
    <row r="12348" spans="1:7" x14ac:dyDescent="0.25">
      <c r="A12348" t="s">
        <v>14656</v>
      </c>
      <c r="B12348" t="s">
        <v>2557</v>
      </c>
      <c r="C12348" s="4">
        <v>21697</v>
      </c>
      <c r="D12348">
        <v>4029727026</v>
      </c>
      <c r="E12348">
        <f>VLOOKUP(D12348,  base_salary!A:A, 1, FALSE)</f>
        <v>4029727026</v>
      </c>
      <c r="F12348">
        <f t="shared" si="384"/>
        <v>0</v>
      </c>
      <c r="G12348">
        <f t="shared" ca="1" si="385"/>
        <v>0</v>
      </c>
    </row>
    <row r="12349" spans="1:7" x14ac:dyDescent="0.25">
      <c r="A12349" t="s">
        <v>14657</v>
      </c>
      <c r="B12349" t="s">
        <v>2210</v>
      </c>
      <c r="C12349" s="4">
        <v>30532</v>
      </c>
      <c r="D12349">
        <v>9491257560</v>
      </c>
      <c r="E12349">
        <f>VLOOKUP(D12349,  base_salary!A:A, 1, FALSE)</f>
        <v>9491257560</v>
      </c>
      <c r="F12349">
        <f t="shared" si="384"/>
        <v>0</v>
      </c>
      <c r="G12349">
        <f t="shared" ca="1" si="385"/>
        <v>0</v>
      </c>
    </row>
    <row r="12350" spans="1:7" x14ac:dyDescent="0.25">
      <c r="A12350" t="s">
        <v>14658</v>
      </c>
      <c r="B12350" t="s">
        <v>2290</v>
      </c>
      <c r="C12350" s="4">
        <v>16907</v>
      </c>
      <c r="D12350">
        <v>6378969205</v>
      </c>
      <c r="E12350">
        <f>VLOOKUP(D12350,  base_salary!A:A, 1, FALSE)</f>
        <v>6378969205</v>
      </c>
      <c r="F12350">
        <f t="shared" si="384"/>
        <v>0</v>
      </c>
      <c r="G12350">
        <f t="shared" ca="1" si="385"/>
        <v>0</v>
      </c>
    </row>
    <row r="12351" spans="1:7" x14ac:dyDescent="0.25">
      <c r="A12351" t="s">
        <v>14659</v>
      </c>
      <c r="B12351" t="s">
        <v>2931</v>
      </c>
      <c r="C12351" s="4">
        <v>22487</v>
      </c>
      <c r="D12351">
        <v>3129526900</v>
      </c>
      <c r="E12351">
        <f>VLOOKUP(D12351,  base_salary!A:A, 1, FALSE)</f>
        <v>3129526900</v>
      </c>
      <c r="F12351">
        <f t="shared" si="384"/>
        <v>0</v>
      </c>
      <c r="G12351">
        <f t="shared" ca="1" si="385"/>
        <v>0</v>
      </c>
    </row>
    <row r="12352" spans="1:7" x14ac:dyDescent="0.25">
      <c r="A12352" t="s">
        <v>14660</v>
      </c>
      <c r="B12352" t="s">
        <v>2415</v>
      </c>
      <c r="C12352" s="4">
        <v>16781</v>
      </c>
      <c r="D12352">
        <v>3021692982</v>
      </c>
      <c r="E12352">
        <f>VLOOKUP(D12352,  base_salary!A:A, 1, FALSE)</f>
        <v>3021692982</v>
      </c>
      <c r="F12352">
        <f t="shared" si="384"/>
        <v>0</v>
      </c>
      <c r="G12352">
        <f t="shared" ca="1" si="385"/>
        <v>0</v>
      </c>
    </row>
    <row r="12353" spans="1:7" x14ac:dyDescent="0.25">
      <c r="A12353" t="s">
        <v>14661</v>
      </c>
      <c r="B12353" t="s">
        <v>2494</v>
      </c>
      <c r="C12353" s="4">
        <v>42976</v>
      </c>
      <c r="D12353">
        <v>9267164694</v>
      </c>
      <c r="E12353">
        <f>VLOOKUP(D12353,  base_salary!A:A, 1, FALSE)</f>
        <v>9267164694</v>
      </c>
      <c r="F12353">
        <f t="shared" si="384"/>
        <v>0</v>
      </c>
      <c r="G12353">
        <f t="shared" ca="1" si="385"/>
        <v>0</v>
      </c>
    </row>
    <row r="12354" spans="1:7" x14ac:dyDescent="0.25">
      <c r="A12354" t="s">
        <v>14662</v>
      </c>
      <c r="B12354" t="s">
        <v>2660</v>
      </c>
      <c r="C12354" s="4">
        <v>39751</v>
      </c>
      <c r="D12354">
        <v>9627071331</v>
      </c>
      <c r="E12354">
        <f>VLOOKUP(D12354,  base_salary!A:A, 1, FALSE)</f>
        <v>9627071331</v>
      </c>
      <c r="F12354">
        <f t="shared" si="384"/>
        <v>0</v>
      </c>
      <c r="G12354">
        <f t="shared" ca="1" si="385"/>
        <v>0</v>
      </c>
    </row>
    <row r="12355" spans="1:7" x14ac:dyDescent="0.25">
      <c r="A12355" t="s">
        <v>14663</v>
      </c>
      <c r="B12355" t="s">
        <v>2079</v>
      </c>
      <c r="C12355" s="4">
        <v>56793</v>
      </c>
      <c r="D12355">
        <v>1990334539</v>
      </c>
      <c r="E12355">
        <f>VLOOKUP(D12355,  base_salary!A:A, 1, FALSE)</f>
        <v>1990334539</v>
      </c>
      <c r="F12355">
        <f t="shared" ref="F12355:F12418" si="386">IF(ISERROR(E12355), 1, 0)</f>
        <v>0</v>
      </c>
      <c r="G12355">
        <f t="shared" ref="G12355:G12418" ca="1" si="387">SUM(G:G)</f>
        <v>0</v>
      </c>
    </row>
    <row r="12356" spans="1:7" x14ac:dyDescent="0.25">
      <c r="A12356" t="s">
        <v>14664</v>
      </c>
      <c r="B12356" t="s">
        <v>2095</v>
      </c>
      <c r="C12356" s="4">
        <v>51456</v>
      </c>
      <c r="D12356">
        <v>3642452728</v>
      </c>
      <c r="E12356">
        <f>VLOOKUP(D12356,  base_salary!A:A, 1, FALSE)</f>
        <v>3642452728</v>
      </c>
      <c r="F12356">
        <f t="shared" si="386"/>
        <v>0</v>
      </c>
      <c r="G12356">
        <f t="shared" ca="1" si="387"/>
        <v>0</v>
      </c>
    </row>
    <row r="12357" spans="1:7" x14ac:dyDescent="0.25">
      <c r="A12357" t="s">
        <v>14665</v>
      </c>
      <c r="B12357" t="s">
        <v>2266</v>
      </c>
      <c r="C12357" s="4">
        <v>10814</v>
      </c>
      <c r="D12357">
        <v>4878156686</v>
      </c>
      <c r="E12357">
        <f>VLOOKUP(D12357,  base_salary!A:A, 1, FALSE)</f>
        <v>4878156686</v>
      </c>
      <c r="F12357">
        <f t="shared" si="386"/>
        <v>0</v>
      </c>
      <c r="G12357">
        <f t="shared" ca="1" si="387"/>
        <v>0</v>
      </c>
    </row>
    <row r="12358" spans="1:7" x14ac:dyDescent="0.25">
      <c r="A12358" t="s">
        <v>14666</v>
      </c>
      <c r="B12358" t="s">
        <v>2018</v>
      </c>
      <c r="C12358" s="4">
        <v>44281</v>
      </c>
      <c r="D12358">
        <v>3967370569</v>
      </c>
      <c r="E12358">
        <f>VLOOKUP(D12358,  base_salary!A:A, 1, FALSE)</f>
        <v>3967370569</v>
      </c>
      <c r="F12358">
        <f t="shared" si="386"/>
        <v>0</v>
      </c>
      <c r="G12358">
        <f t="shared" ca="1" si="387"/>
        <v>0</v>
      </c>
    </row>
    <row r="12359" spans="1:7" x14ac:dyDescent="0.25">
      <c r="A12359" t="s">
        <v>14667</v>
      </c>
      <c r="B12359" t="s">
        <v>2016</v>
      </c>
      <c r="C12359" s="4">
        <v>22184</v>
      </c>
      <c r="D12359">
        <v>6148303353</v>
      </c>
      <c r="E12359">
        <f>VLOOKUP(D12359,  base_salary!A:A, 1, FALSE)</f>
        <v>6148303353</v>
      </c>
      <c r="F12359">
        <f t="shared" si="386"/>
        <v>0</v>
      </c>
      <c r="G12359">
        <f t="shared" ca="1" si="387"/>
        <v>0</v>
      </c>
    </row>
    <row r="12360" spans="1:7" x14ac:dyDescent="0.25">
      <c r="A12360" t="s">
        <v>14668</v>
      </c>
      <c r="B12360" t="s">
        <v>2470</v>
      </c>
      <c r="C12360" s="4">
        <v>30953</v>
      </c>
      <c r="D12360">
        <v>965285472</v>
      </c>
      <c r="E12360">
        <f>VLOOKUP(D12360,  base_salary!A:A, 1, FALSE)</f>
        <v>965285472</v>
      </c>
      <c r="F12360">
        <f t="shared" si="386"/>
        <v>0</v>
      </c>
      <c r="G12360">
        <f t="shared" ca="1" si="387"/>
        <v>0</v>
      </c>
    </row>
    <row r="12361" spans="1:7" x14ac:dyDescent="0.25">
      <c r="A12361" t="s">
        <v>14669</v>
      </c>
      <c r="B12361" t="s">
        <v>2244</v>
      </c>
      <c r="C12361" s="4">
        <v>20814</v>
      </c>
      <c r="D12361">
        <v>8377113392</v>
      </c>
      <c r="E12361">
        <f>VLOOKUP(D12361,  base_salary!A:A, 1, FALSE)</f>
        <v>8377113392</v>
      </c>
      <c r="F12361">
        <f t="shared" si="386"/>
        <v>0</v>
      </c>
      <c r="G12361">
        <f t="shared" ca="1" si="387"/>
        <v>0</v>
      </c>
    </row>
    <row r="12362" spans="1:7" x14ac:dyDescent="0.25">
      <c r="A12362" t="s">
        <v>14670</v>
      </c>
      <c r="B12362" t="s">
        <v>2802</v>
      </c>
      <c r="C12362" s="4">
        <v>29671</v>
      </c>
      <c r="D12362">
        <v>2352201101</v>
      </c>
      <c r="E12362">
        <f>VLOOKUP(D12362,  base_salary!A:A, 1, FALSE)</f>
        <v>2352201101</v>
      </c>
      <c r="F12362">
        <f t="shared" si="386"/>
        <v>0</v>
      </c>
      <c r="G12362">
        <f t="shared" ca="1" si="387"/>
        <v>0</v>
      </c>
    </row>
    <row r="12363" spans="1:7" x14ac:dyDescent="0.25">
      <c r="A12363" t="s">
        <v>14671</v>
      </c>
      <c r="B12363" t="s">
        <v>2484</v>
      </c>
      <c r="C12363" s="4">
        <v>35013</v>
      </c>
      <c r="D12363">
        <v>6510701464</v>
      </c>
      <c r="E12363">
        <f>VLOOKUP(D12363,  base_salary!A:A, 1, FALSE)</f>
        <v>6510701464</v>
      </c>
      <c r="F12363">
        <f t="shared" si="386"/>
        <v>0</v>
      </c>
      <c r="G12363">
        <f t="shared" ca="1" si="387"/>
        <v>0</v>
      </c>
    </row>
    <row r="12364" spans="1:7" x14ac:dyDescent="0.25">
      <c r="A12364" t="s">
        <v>14672</v>
      </c>
      <c r="B12364" t="s">
        <v>1978</v>
      </c>
      <c r="C12364" s="4">
        <v>56583</v>
      </c>
      <c r="D12364">
        <v>1462119603</v>
      </c>
      <c r="E12364">
        <f>VLOOKUP(D12364,  base_salary!A:A, 1, FALSE)</f>
        <v>1462119603</v>
      </c>
      <c r="F12364">
        <f t="shared" si="386"/>
        <v>0</v>
      </c>
      <c r="G12364">
        <f t="shared" ca="1" si="387"/>
        <v>0</v>
      </c>
    </row>
    <row r="12365" spans="1:7" x14ac:dyDescent="0.25">
      <c r="A12365" t="s">
        <v>14673</v>
      </c>
      <c r="B12365" t="s">
        <v>2239</v>
      </c>
      <c r="C12365" s="4">
        <v>37845</v>
      </c>
      <c r="D12365">
        <v>9163060264</v>
      </c>
      <c r="E12365">
        <f>VLOOKUP(D12365,  base_salary!A:A, 1, FALSE)</f>
        <v>9163060264</v>
      </c>
      <c r="F12365">
        <f t="shared" si="386"/>
        <v>0</v>
      </c>
      <c r="G12365">
        <f t="shared" ca="1" si="387"/>
        <v>0</v>
      </c>
    </row>
    <row r="12366" spans="1:7" x14ac:dyDescent="0.25">
      <c r="A12366" t="s">
        <v>14674</v>
      </c>
      <c r="B12366" t="s">
        <v>2264</v>
      </c>
      <c r="C12366" s="4">
        <v>19461</v>
      </c>
      <c r="D12366">
        <v>5203144281</v>
      </c>
      <c r="E12366">
        <f>VLOOKUP(D12366,  base_salary!A:A, 1, FALSE)</f>
        <v>5203144281</v>
      </c>
      <c r="F12366">
        <f t="shared" si="386"/>
        <v>0</v>
      </c>
      <c r="G12366">
        <f t="shared" ca="1" si="387"/>
        <v>0</v>
      </c>
    </row>
    <row r="12367" spans="1:7" x14ac:dyDescent="0.25">
      <c r="A12367" t="s">
        <v>14675</v>
      </c>
      <c r="B12367" t="s">
        <v>2931</v>
      </c>
      <c r="C12367" s="4">
        <v>15690</v>
      </c>
      <c r="D12367">
        <v>9620547551</v>
      </c>
      <c r="E12367">
        <f>VLOOKUP(D12367,  base_salary!A:A, 1, FALSE)</f>
        <v>9620547551</v>
      </c>
      <c r="F12367">
        <f t="shared" si="386"/>
        <v>0</v>
      </c>
      <c r="G12367">
        <f t="shared" ca="1" si="387"/>
        <v>0</v>
      </c>
    </row>
    <row r="12368" spans="1:7" x14ac:dyDescent="0.25">
      <c r="A12368" t="s">
        <v>14676</v>
      </c>
      <c r="B12368" t="s">
        <v>3886</v>
      </c>
      <c r="C12368" s="4">
        <v>16421</v>
      </c>
      <c r="D12368">
        <v>7160109333</v>
      </c>
      <c r="E12368">
        <f>VLOOKUP(D12368,  base_salary!A:A, 1, FALSE)</f>
        <v>7160109333</v>
      </c>
      <c r="F12368">
        <f t="shared" si="386"/>
        <v>0</v>
      </c>
      <c r="G12368">
        <f t="shared" ca="1" si="387"/>
        <v>0</v>
      </c>
    </row>
    <row r="12369" spans="1:7" x14ac:dyDescent="0.25">
      <c r="A12369" t="s">
        <v>14677</v>
      </c>
      <c r="B12369" t="s">
        <v>2244</v>
      </c>
      <c r="C12369" s="4">
        <v>30562</v>
      </c>
      <c r="D12369">
        <v>9305168396</v>
      </c>
      <c r="E12369">
        <f>VLOOKUP(D12369,  base_salary!A:A, 1, FALSE)</f>
        <v>9305168396</v>
      </c>
      <c r="F12369">
        <f t="shared" si="386"/>
        <v>0</v>
      </c>
      <c r="G12369">
        <f t="shared" ca="1" si="387"/>
        <v>0</v>
      </c>
    </row>
    <row r="12370" spans="1:7" x14ac:dyDescent="0.25">
      <c r="A12370" t="s">
        <v>14678</v>
      </c>
      <c r="B12370" t="s">
        <v>2151</v>
      </c>
      <c r="C12370" s="4">
        <v>52927</v>
      </c>
      <c r="D12370">
        <v>3738218785</v>
      </c>
      <c r="E12370">
        <f>VLOOKUP(D12370,  base_salary!A:A, 1, FALSE)</f>
        <v>3738218785</v>
      </c>
      <c r="F12370">
        <f t="shared" si="386"/>
        <v>0</v>
      </c>
      <c r="G12370">
        <f t="shared" ca="1" si="387"/>
        <v>0</v>
      </c>
    </row>
    <row r="12371" spans="1:7" x14ac:dyDescent="0.25">
      <c r="A12371" t="s">
        <v>14679</v>
      </c>
      <c r="B12371" t="s">
        <v>2554</v>
      </c>
      <c r="C12371" s="4">
        <v>12484</v>
      </c>
      <c r="D12371">
        <v>3569414450</v>
      </c>
      <c r="E12371">
        <f>VLOOKUP(D12371,  base_salary!A:A, 1, FALSE)</f>
        <v>3569414450</v>
      </c>
      <c r="F12371">
        <f t="shared" si="386"/>
        <v>0</v>
      </c>
      <c r="G12371">
        <f t="shared" ca="1" si="387"/>
        <v>0</v>
      </c>
    </row>
    <row r="12372" spans="1:7" x14ac:dyDescent="0.25">
      <c r="A12372" t="s">
        <v>14680</v>
      </c>
      <c r="B12372" t="s">
        <v>1938</v>
      </c>
      <c r="C12372" s="4">
        <v>51143</v>
      </c>
      <c r="D12372">
        <v>4689682046</v>
      </c>
      <c r="E12372">
        <f>VLOOKUP(D12372,  base_salary!A:A, 1, FALSE)</f>
        <v>4689682046</v>
      </c>
      <c r="F12372">
        <f t="shared" si="386"/>
        <v>0</v>
      </c>
      <c r="G12372">
        <f t="shared" ca="1" si="387"/>
        <v>0</v>
      </c>
    </row>
    <row r="12373" spans="1:7" x14ac:dyDescent="0.25">
      <c r="A12373" t="s">
        <v>14681</v>
      </c>
      <c r="B12373" t="s">
        <v>1993</v>
      </c>
      <c r="C12373" s="4">
        <v>10470</v>
      </c>
      <c r="D12373">
        <v>977779009</v>
      </c>
      <c r="E12373">
        <f>VLOOKUP(D12373,  base_salary!A:A, 1, FALSE)</f>
        <v>977779009</v>
      </c>
      <c r="F12373">
        <f t="shared" si="386"/>
        <v>0</v>
      </c>
      <c r="G12373">
        <f t="shared" ca="1" si="387"/>
        <v>0</v>
      </c>
    </row>
    <row r="12374" spans="1:7" x14ac:dyDescent="0.25">
      <c r="A12374" t="s">
        <v>14682</v>
      </c>
      <c r="B12374" t="s">
        <v>3512</v>
      </c>
      <c r="C12374" s="4">
        <v>28161</v>
      </c>
      <c r="D12374">
        <v>6478891895</v>
      </c>
      <c r="E12374">
        <f>VLOOKUP(D12374,  base_salary!A:A, 1, FALSE)</f>
        <v>6478891895</v>
      </c>
      <c r="F12374">
        <f t="shared" si="386"/>
        <v>0</v>
      </c>
      <c r="G12374">
        <f t="shared" ca="1" si="387"/>
        <v>0</v>
      </c>
    </row>
    <row r="12375" spans="1:7" x14ac:dyDescent="0.25">
      <c r="A12375" t="s">
        <v>14683</v>
      </c>
      <c r="B12375" t="s">
        <v>2323</v>
      </c>
      <c r="C12375" s="4">
        <v>56930</v>
      </c>
      <c r="D12375">
        <v>5412518958</v>
      </c>
      <c r="E12375">
        <f>VLOOKUP(D12375,  base_salary!A:A, 1, FALSE)</f>
        <v>5412518958</v>
      </c>
      <c r="F12375">
        <f t="shared" si="386"/>
        <v>0</v>
      </c>
      <c r="G12375">
        <f t="shared" ca="1" si="387"/>
        <v>0</v>
      </c>
    </row>
    <row r="12376" spans="1:7" x14ac:dyDescent="0.25">
      <c r="A12376" t="s">
        <v>14684</v>
      </c>
      <c r="B12376" t="s">
        <v>2734</v>
      </c>
      <c r="C12376" s="4">
        <v>50799</v>
      </c>
      <c r="D12376">
        <v>4689682046</v>
      </c>
      <c r="E12376">
        <f>VLOOKUP(D12376,  base_salary!A:A, 1, FALSE)</f>
        <v>4689682046</v>
      </c>
      <c r="F12376">
        <f t="shared" si="386"/>
        <v>0</v>
      </c>
      <c r="G12376">
        <f t="shared" ca="1" si="387"/>
        <v>0</v>
      </c>
    </row>
    <row r="12377" spans="1:7" x14ac:dyDescent="0.25">
      <c r="A12377" t="s">
        <v>14685</v>
      </c>
      <c r="B12377" t="s">
        <v>3126</v>
      </c>
      <c r="C12377" s="4">
        <v>15614</v>
      </c>
      <c r="D12377">
        <v>4428088442</v>
      </c>
      <c r="E12377">
        <f>VLOOKUP(D12377,  base_salary!A:A, 1, FALSE)</f>
        <v>4428088442</v>
      </c>
      <c r="F12377">
        <f t="shared" si="386"/>
        <v>0</v>
      </c>
      <c r="G12377">
        <f t="shared" ca="1" si="387"/>
        <v>0</v>
      </c>
    </row>
    <row r="12378" spans="1:7" x14ac:dyDescent="0.25">
      <c r="A12378" t="s">
        <v>14686</v>
      </c>
      <c r="B12378" t="s">
        <v>2378</v>
      </c>
      <c r="C12378" s="4">
        <v>50047</v>
      </c>
      <c r="D12378">
        <v>87033755</v>
      </c>
      <c r="E12378">
        <f>VLOOKUP(D12378,  base_salary!A:A, 1, FALSE)</f>
        <v>87033755</v>
      </c>
      <c r="F12378">
        <f t="shared" si="386"/>
        <v>0</v>
      </c>
      <c r="G12378">
        <f t="shared" ca="1" si="387"/>
        <v>0</v>
      </c>
    </row>
    <row r="12379" spans="1:7" x14ac:dyDescent="0.25">
      <c r="A12379" t="s">
        <v>14687</v>
      </c>
      <c r="B12379" t="s">
        <v>2302</v>
      </c>
      <c r="C12379" s="4">
        <v>37490</v>
      </c>
      <c r="D12379">
        <v>8322342209</v>
      </c>
      <c r="E12379">
        <f>VLOOKUP(D12379,  base_salary!A:A, 1, FALSE)</f>
        <v>8322342209</v>
      </c>
      <c r="F12379">
        <f t="shared" si="386"/>
        <v>0</v>
      </c>
      <c r="G12379">
        <f t="shared" ca="1" si="387"/>
        <v>0</v>
      </c>
    </row>
    <row r="12380" spans="1:7" x14ac:dyDescent="0.25">
      <c r="A12380" t="s">
        <v>14688</v>
      </c>
      <c r="B12380" t="s">
        <v>1932</v>
      </c>
      <c r="C12380" s="4">
        <v>34708</v>
      </c>
      <c r="D12380">
        <v>6801140183</v>
      </c>
      <c r="E12380">
        <f>VLOOKUP(D12380,  base_salary!A:A, 1, FALSE)</f>
        <v>6801140183</v>
      </c>
      <c r="F12380">
        <f t="shared" si="386"/>
        <v>0</v>
      </c>
      <c r="G12380">
        <f t="shared" ca="1" si="387"/>
        <v>0</v>
      </c>
    </row>
    <row r="12381" spans="1:7" x14ac:dyDescent="0.25">
      <c r="A12381" t="s">
        <v>14689</v>
      </c>
      <c r="B12381" t="s">
        <v>2405</v>
      </c>
      <c r="C12381" s="4">
        <v>35743</v>
      </c>
      <c r="D12381">
        <v>2657442315</v>
      </c>
      <c r="E12381">
        <f>VLOOKUP(D12381,  base_salary!A:A, 1, FALSE)</f>
        <v>2657442315</v>
      </c>
      <c r="F12381">
        <f t="shared" si="386"/>
        <v>0</v>
      </c>
      <c r="G12381">
        <f t="shared" ca="1" si="387"/>
        <v>0</v>
      </c>
    </row>
    <row r="12382" spans="1:7" x14ac:dyDescent="0.25">
      <c r="A12382" t="s">
        <v>14690</v>
      </c>
      <c r="B12382" t="s">
        <v>2190</v>
      </c>
      <c r="C12382" s="4">
        <v>53664</v>
      </c>
      <c r="D12382">
        <v>3956653289</v>
      </c>
      <c r="E12382">
        <f>VLOOKUP(D12382,  base_salary!A:A, 1, FALSE)</f>
        <v>3956653289</v>
      </c>
      <c r="F12382">
        <f t="shared" si="386"/>
        <v>0</v>
      </c>
      <c r="G12382">
        <f t="shared" ca="1" si="387"/>
        <v>0</v>
      </c>
    </row>
    <row r="12383" spans="1:7" x14ac:dyDescent="0.25">
      <c r="A12383" t="s">
        <v>14691</v>
      </c>
      <c r="B12383" t="s">
        <v>2409</v>
      </c>
      <c r="C12383" s="4">
        <v>35816</v>
      </c>
      <c r="D12383">
        <v>9153408497</v>
      </c>
      <c r="E12383">
        <f>VLOOKUP(D12383,  base_salary!A:A, 1, FALSE)</f>
        <v>9153408497</v>
      </c>
      <c r="F12383">
        <f t="shared" si="386"/>
        <v>0</v>
      </c>
      <c r="G12383">
        <f t="shared" ca="1" si="387"/>
        <v>0</v>
      </c>
    </row>
    <row r="12384" spans="1:7" x14ac:dyDescent="0.25">
      <c r="A12384" t="s">
        <v>14692</v>
      </c>
      <c r="B12384" t="s">
        <v>2210</v>
      </c>
      <c r="C12384" s="4">
        <v>37741</v>
      </c>
      <c r="D12384">
        <v>7286297414</v>
      </c>
      <c r="E12384">
        <f>VLOOKUP(D12384,  base_salary!A:A, 1, FALSE)</f>
        <v>7286297414</v>
      </c>
      <c r="F12384">
        <f t="shared" si="386"/>
        <v>0</v>
      </c>
      <c r="G12384">
        <f t="shared" ca="1" si="387"/>
        <v>0</v>
      </c>
    </row>
    <row r="12385" spans="1:7" x14ac:dyDescent="0.25">
      <c r="A12385" t="s">
        <v>14693</v>
      </c>
      <c r="B12385" t="s">
        <v>2511</v>
      </c>
      <c r="C12385" s="4">
        <v>31812</v>
      </c>
      <c r="D12385">
        <v>6720857681</v>
      </c>
      <c r="E12385">
        <f>VLOOKUP(D12385,  base_salary!A:A, 1, FALSE)</f>
        <v>6720857681</v>
      </c>
      <c r="F12385">
        <f t="shared" si="386"/>
        <v>0</v>
      </c>
      <c r="G12385">
        <f t="shared" ca="1" si="387"/>
        <v>0</v>
      </c>
    </row>
    <row r="12386" spans="1:7" x14ac:dyDescent="0.25">
      <c r="A12386" t="s">
        <v>14694</v>
      </c>
      <c r="B12386" t="s">
        <v>2663</v>
      </c>
      <c r="C12386" s="4">
        <v>43207</v>
      </c>
      <c r="D12386">
        <v>5395528121</v>
      </c>
      <c r="E12386">
        <f>VLOOKUP(D12386,  base_salary!A:A, 1, FALSE)</f>
        <v>5395528121</v>
      </c>
      <c r="F12386">
        <f t="shared" si="386"/>
        <v>0</v>
      </c>
      <c r="G12386">
        <f t="shared" ca="1" si="387"/>
        <v>0</v>
      </c>
    </row>
    <row r="12387" spans="1:7" x14ac:dyDescent="0.25">
      <c r="A12387" t="s">
        <v>14695</v>
      </c>
      <c r="B12387" t="s">
        <v>2321</v>
      </c>
      <c r="C12387" s="4">
        <v>53324</v>
      </c>
      <c r="D12387">
        <v>3779559293</v>
      </c>
      <c r="E12387">
        <f>VLOOKUP(D12387,  base_salary!A:A, 1, FALSE)</f>
        <v>3779559293</v>
      </c>
      <c r="F12387">
        <f t="shared" si="386"/>
        <v>0</v>
      </c>
      <c r="G12387">
        <f t="shared" ca="1" si="387"/>
        <v>0</v>
      </c>
    </row>
    <row r="12388" spans="1:7" x14ac:dyDescent="0.25">
      <c r="A12388" t="s">
        <v>14696</v>
      </c>
      <c r="B12388" t="s">
        <v>2293</v>
      </c>
      <c r="C12388" s="4">
        <v>56159</v>
      </c>
      <c r="D12388">
        <v>2500807061</v>
      </c>
      <c r="E12388">
        <f>VLOOKUP(D12388,  base_salary!A:A, 1, FALSE)</f>
        <v>2500807061</v>
      </c>
      <c r="F12388">
        <f t="shared" si="386"/>
        <v>0</v>
      </c>
      <c r="G12388">
        <f t="shared" ca="1" si="387"/>
        <v>0</v>
      </c>
    </row>
    <row r="12389" spans="1:7" x14ac:dyDescent="0.25">
      <c r="A12389" t="s">
        <v>14697</v>
      </c>
      <c r="B12389" t="s">
        <v>2869</v>
      </c>
      <c r="C12389" s="4">
        <v>32588</v>
      </c>
      <c r="D12389">
        <v>2763158331</v>
      </c>
      <c r="E12389">
        <f>VLOOKUP(D12389,  base_salary!A:A, 1, FALSE)</f>
        <v>2763158331</v>
      </c>
      <c r="F12389">
        <f t="shared" si="386"/>
        <v>0</v>
      </c>
      <c r="G12389">
        <f t="shared" ca="1" si="387"/>
        <v>0</v>
      </c>
    </row>
    <row r="12390" spans="1:7" x14ac:dyDescent="0.25">
      <c r="A12390" t="s">
        <v>14698</v>
      </c>
      <c r="B12390" t="s">
        <v>2316</v>
      </c>
      <c r="C12390" s="4">
        <v>46034</v>
      </c>
      <c r="D12390">
        <v>4159390110</v>
      </c>
      <c r="E12390">
        <f>VLOOKUP(D12390,  base_salary!A:A, 1, FALSE)</f>
        <v>4159390110</v>
      </c>
      <c r="F12390">
        <f t="shared" si="386"/>
        <v>0</v>
      </c>
      <c r="G12390">
        <f t="shared" ca="1" si="387"/>
        <v>0</v>
      </c>
    </row>
    <row r="12391" spans="1:7" x14ac:dyDescent="0.25">
      <c r="A12391" t="s">
        <v>14699</v>
      </c>
      <c r="B12391" t="s">
        <v>2691</v>
      </c>
      <c r="C12391" s="4">
        <v>21359</v>
      </c>
      <c r="D12391">
        <v>27852261</v>
      </c>
      <c r="E12391">
        <f>VLOOKUP(D12391,  base_salary!A:A, 1, FALSE)</f>
        <v>27852261</v>
      </c>
      <c r="F12391">
        <f t="shared" si="386"/>
        <v>0</v>
      </c>
      <c r="G12391">
        <f t="shared" ca="1" si="387"/>
        <v>0</v>
      </c>
    </row>
    <row r="12392" spans="1:7" x14ac:dyDescent="0.25">
      <c r="A12392" t="s">
        <v>14700</v>
      </c>
      <c r="B12392" t="s">
        <v>2606</v>
      </c>
      <c r="C12392" s="4">
        <v>16078</v>
      </c>
      <c r="D12392">
        <v>710473923</v>
      </c>
      <c r="E12392">
        <f>VLOOKUP(D12392,  base_salary!A:A, 1, FALSE)</f>
        <v>710473923</v>
      </c>
      <c r="F12392">
        <f t="shared" si="386"/>
        <v>0</v>
      </c>
      <c r="G12392">
        <f t="shared" ca="1" si="387"/>
        <v>0</v>
      </c>
    </row>
    <row r="12393" spans="1:7" x14ac:dyDescent="0.25">
      <c r="A12393" t="s">
        <v>14701</v>
      </c>
      <c r="B12393" t="s">
        <v>2521</v>
      </c>
      <c r="C12393" s="4">
        <v>49524</v>
      </c>
      <c r="D12393">
        <v>8462409454</v>
      </c>
      <c r="E12393">
        <f>VLOOKUP(D12393,  base_salary!A:A, 1, FALSE)</f>
        <v>8462409454</v>
      </c>
      <c r="F12393">
        <f t="shared" si="386"/>
        <v>0</v>
      </c>
      <c r="G12393">
        <f t="shared" ca="1" si="387"/>
        <v>0</v>
      </c>
    </row>
    <row r="12394" spans="1:7" x14ac:dyDescent="0.25">
      <c r="A12394" t="s">
        <v>14702</v>
      </c>
      <c r="B12394" t="s">
        <v>3279</v>
      </c>
      <c r="C12394" s="4">
        <v>12230</v>
      </c>
      <c r="D12394">
        <v>784224471</v>
      </c>
      <c r="E12394">
        <f>VLOOKUP(D12394,  base_salary!A:A, 1, FALSE)</f>
        <v>784224471</v>
      </c>
      <c r="F12394">
        <f t="shared" si="386"/>
        <v>0</v>
      </c>
      <c r="G12394">
        <f t="shared" ca="1" si="387"/>
        <v>0</v>
      </c>
    </row>
    <row r="12395" spans="1:7" x14ac:dyDescent="0.25">
      <c r="A12395" t="s">
        <v>14703</v>
      </c>
      <c r="B12395" t="s">
        <v>2014</v>
      </c>
      <c r="C12395" s="4">
        <v>58217</v>
      </c>
      <c r="D12395">
        <v>6842911427</v>
      </c>
      <c r="E12395">
        <f>VLOOKUP(D12395,  base_salary!A:A, 1, FALSE)</f>
        <v>6842911427</v>
      </c>
      <c r="F12395">
        <f t="shared" si="386"/>
        <v>0</v>
      </c>
      <c r="G12395">
        <f t="shared" ca="1" si="387"/>
        <v>0</v>
      </c>
    </row>
    <row r="12396" spans="1:7" x14ac:dyDescent="0.25">
      <c r="A12396" t="s">
        <v>14704</v>
      </c>
      <c r="B12396" t="s">
        <v>3886</v>
      </c>
      <c r="C12396" s="4">
        <v>21513</v>
      </c>
      <c r="D12396">
        <v>7670936274</v>
      </c>
      <c r="E12396">
        <f>VLOOKUP(D12396,  base_salary!A:A, 1, FALSE)</f>
        <v>7670936274</v>
      </c>
      <c r="F12396">
        <f t="shared" si="386"/>
        <v>0</v>
      </c>
      <c r="G12396">
        <f t="shared" ca="1" si="387"/>
        <v>0</v>
      </c>
    </row>
    <row r="12397" spans="1:7" x14ac:dyDescent="0.25">
      <c r="A12397" t="s">
        <v>14705</v>
      </c>
      <c r="B12397" t="s">
        <v>2546</v>
      </c>
      <c r="C12397" s="4">
        <v>59974</v>
      </c>
      <c r="D12397">
        <v>6732216945</v>
      </c>
      <c r="E12397">
        <f>VLOOKUP(D12397,  base_salary!A:A, 1, FALSE)</f>
        <v>6732216945</v>
      </c>
      <c r="F12397">
        <f t="shared" si="386"/>
        <v>0</v>
      </c>
      <c r="G12397">
        <f t="shared" ca="1" si="387"/>
        <v>0</v>
      </c>
    </row>
    <row r="12398" spans="1:7" x14ac:dyDescent="0.25">
      <c r="A12398" t="s">
        <v>14706</v>
      </c>
      <c r="B12398" t="s">
        <v>2016</v>
      </c>
      <c r="C12398" s="4">
        <v>43279</v>
      </c>
      <c r="D12398">
        <v>5005774041</v>
      </c>
      <c r="E12398">
        <f>VLOOKUP(D12398,  base_salary!A:A, 1, FALSE)</f>
        <v>5005774041</v>
      </c>
      <c r="F12398">
        <f t="shared" si="386"/>
        <v>0</v>
      </c>
      <c r="G12398">
        <f t="shared" ca="1" si="387"/>
        <v>0</v>
      </c>
    </row>
    <row r="12399" spans="1:7" x14ac:dyDescent="0.25">
      <c r="A12399" t="s">
        <v>14707</v>
      </c>
      <c r="B12399" t="s">
        <v>2636</v>
      </c>
      <c r="C12399" s="4">
        <v>28086</v>
      </c>
      <c r="D12399">
        <v>895027720</v>
      </c>
      <c r="E12399">
        <f>VLOOKUP(D12399,  base_salary!A:A, 1, FALSE)</f>
        <v>895027720</v>
      </c>
      <c r="F12399">
        <f t="shared" si="386"/>
        <v>0</v>
      </c>
      <c r="G12399">
        <f t="shared" ca="1" si="387"/>
        <v>0</v>
      </c>
    </row>
    <row r="12400" spans="1:7" x14ac:dyDescent="0.25">
      <c r="A12400" t="s">
        <v>14708</v>
      </c>
      <c r="B12400" t="s">
        <v>1960</v>
      </c>
      <c r="C12400" s="4">
        <v>30404</v>
      </c>
      <c r="D12400">
        <v>966588630</v>
      </c>
      <c r="E12400">
        <f>VLOOKUP(D12400,  base_salary!A:A, 1, FALSE)</f>
        <v>966588630</v>
      </c>
      <c r="F12400">
        <f t="shared" si="386"/>
        <v>0</v>
      </c>
      <c r="G12400">
        <f t="shared" ca="1" si="387"/>
        <v>0</v>
      </c>
    </row>
    <row r="12401" spans="1:7" x14ac:dyDescent="0.25">
      <c r="A12401" t="s">
        <v>14709</v>
      </c>
      <c r="B12401" t="s">
        <v>1982</v>
      </c>
      <c r="C12401" s="4">
        <v>35066</v>
      </c>
      <c r="D12401">
        <v>3271497702</v>
      </c>
      <c r="E12401">
        <f>VLOOKUP(D12401,  base_salary!A:A, 1, FALSE)</f>
        <v>3271497702</v>
      </c>
      <c r="F12401">
        <f t="shared" si="386"/>
        <v>0</v>
      </c>
      <c r="G12401">
        <f t="shared" ca="1" si="387"/>
        <v>0</v>
      </c>
    </row>
    <row r="12402" spans="1:7" x14ac:dyDescent="0.25">
      <c r="A12402" t="s">
        <v>14710</v>
      </c>
      <c r="B12402" t="s">
        <v>2567</v>
      </c>
      <c r="C12402" s="4">
        <v>54366</v>
      </c>
      <c r="D12402">
        <v>9057758911</v>
      </c>
      <c r="E12402">
        <f>VLOOKUP(D12402,  base_salary!A:A, 1, FALSE)</f>
        <v>9057758911</v>
      </c>
      <c r="F12402">
        <f t="shared" si="386"/>
        <v>0</v>
      </c>
      <c r="G12402">
        <f t="shared" ca="1" si="387"/>
        <v>0</v>
      </c>
    </row>
    <row r="12403" spans="1:7" x14ac:dyDescent="0.25">
      <c r="A12403" t="s">
        <v>14711</v>
      </c>
      <c r="B12403" t="s">
        <v>2018</v>
      </c>
      <c r="C12403" s="4">
        <v>59694</v>
      </c>
      <c r="D12403">
        <v>8054305400</v>
      </c>
      <c r="E12403">
        <f>VLOOKUP(D12403,  base_salary!A:A, 1, FALSE)</f>
        <v>8054305400</v>
      </c>
      <c r="F12403">
        <f t="shared" si="386"/>
        <v>0</v>
      </c>
      <c r="G12403">
        <f t="shared" ca="1" si="387"/>
        <v>0</v>
      </c>
    </row>
    <row r="12404" spans="1:7" x14ac:dyDescent="0.25">
      <c r="A12404" t="s">
        <v>14712</v>
      </c>
      <c r="B12404" t="s">
        <v>2188</v>
      </c>
      <c r="C12404" s="4">
        <v>12027</v>
      </c>
      <c r="D12404">
        <v>8034345962</v>
      </c>
      <c r="E12404">
        <f>VLOOKUP(D12404,  base_salary!A:A, 1, FALSE)</f>
        <v>8034345962</v>
      </c>
      <c r="F12404">
        <f t="shared" si="386"/>
        <v>0</v>
      </c>
      <c r="G12404">
        <f t="shared" ca="1" si="387"/>
        <v>0</v>
      </c>
    </row>
    <row r="12405" spans="1:7" x14ac:dyDescent="0.25">
      <c r="A12405" t="s">
        <v>14713</v>
      </c>
      <c r="B12405" t="s">
        <v>1936</v>
      </c>
      <c r="C12405" s="4">
        <v>15423</v>
      </c>
      <c r="D12405">
        <v>8552526727</v>
      </c>
      <c r="E12405">
        <f>VLOOKUP(D12405,  base_salary!A:A, 1, FALSE)</f>
        <v>8552526727</v>
      </c>
      <c r="F12405">
        <f t="shared" si="386"/>
        <v>0</v>
      </c>
      <c r="G12405">
        <f t="shared" ca="1" si="387"/>
        <v>0</v>
      </c>
    </row>
    <row r="12406" spans="1:7" x14ac:dyDescent="0.25">
      <c r="A12406" t="s">
        <v>14714</v>
      </c>
      <c r="B12406" t="s">
        <v>2853</v>
      </c>
      <c r="C12406" s="4">
        <v>25473</v>
      </c>
      <c r="D12406">
        <v>3156820482</v>
      </c>
      <c r="E12406">
        <f>VLOOKUP(D12406,  base_salary!A:A, 1, FALSE)</f>
        <v>3156820482</v>
      </c>
      <c r="F12406">
        <f t="shared" si="386"/>
        <v>0</v>
      </c>
      <c r="G12406">
        <f t="shared" ca="1" si="387"/>
        <v>0</v>
      </c>
    </row>
    <row r="12407" spans="1:7" x14ac:dyDescent="0.25">
      <c r="A12407" t="s">
        <v>14715</v>
      </c>
      <c r="B12407" t="s">
        <v>3041</v>
      </c>
      <c r="C12407" s="4">
        <v>54048</v>
      </c>
      <c r="D12407">
        <v>5603330430</v>
      </c>
      <c r="E12407">
        <f>VLOOKUP(D12407,  base_salary!A:A, 1, FALSE)</f>
        <v>5603330430</v>
      </c>
      <c r="F12407">
        <f t="shared" si="386"/>
        <v>0</v>
      </c>
      <c r="G12407">
        <f t="shared" ca="1" si="387"/>
        <v>0</v>
      </c>
    </row>
    <row r="12408" spans="1:7" x14ac:dyDescent="0.25">
      <c r="A12408" t="s">
        <v>14716</v>
      </c>
      <c r="B12408" t="s">
        <v>2415</v>
      </c>
      <c r="C12408" s="4">
        <v>46956</v>
      </c>
      <c r="D12408">
        <v>453763030</v>
      </c>
      <c r="E12408">
        <f>VLOOKUP(D12408,  base_salary!A:A, 1, FALSE)</f>
        <v>453763030</v>
      </c>
      <c r="F12408">
        <f t="shared" si="386"/>
        <v>0</v>
      </c>
      <c r="G12408">
        <f t="shared" ca="1" si="387"/>
        <v>0</v>
      </c>
    </row>
    <row r="12409" spans="1:7" x14ac:dyDescent="0.25">
      <c r="A12409" t="s">
        <v>14717</v>
      </c>
      <c r="B12409" t="s">
        <v>2376</v>
      </c>
      <c r="C12409" s="4">
        <v>36618</v>
      </c>
      <c r="D12409">
        <v>9597202352</v>
      </c>
      <c r="E12409">
        <f>VLOOKUP(D12409,  base_salary!A:A, 1, FALSE)</f>
        <v>9597202352</v>
      </c>
      <c r="F12409">
        <f t="shared" si="386"/>
        <v>0</v>
      </c>
      <c r="G12409">
        <f t="shared" ca="1" si="387"/>
        <v>0</v>
      </c>
    </row>
    <row r="12410" spans="1:7" x14ac:dyDescent="0.25">
      <c r="A12410" t="s">
        <v>14718</v>
      </c>
      <c r="B12410" t="s">
        <v>2358</v>
      </c>
      <c r="C12410" s="4">
        <v>45382</v>
      </c>
      <c r="D12410">
        <v>5280433926</v>
      </c>
      <c r="E12410">
        <f>VLOOKUP(D12410,  base_salary!A:A, 1, FALSE)</f>
        <v>5280433926</v>
      </c>
      <c r="F12410">
        <f t="shared" si="386"/>
        <v>0</v>
      </c>
      <c r="G12410">
        <f t="shared" ca="1" si="387"/>
        <v>0</v>
      </c>
    </row>
    <row r="12411" spans="1:7" x14ac:dyDescent="0.25">
      <c r="A12411" t="s">
        <v>14719</v>
      </c>
      <c r="B12411" t="s">
        <v>2387</v>
      </c>
      <c r="C12411" s="4">
        <v>11547</v>
      </c>
      <c r="D12411">
        <v>1829869566</v>
      </c>
      <c r="E12411">
        <f>VLOOKUP(D12411,  base_salary!A:A, 1, FALSE)</f>
        <v>1829869566</v>
      </c>
      <c r="F12411">
        <f t="shared" si="386"/>
        <v>0</v>
      </c>
      <c r="G12411">
        <f t="shared" ca="1" si="387"/>
        <v>0</v>
      </c>
    </row>
    <row r="12412" spans="1:7" x14ac:dyDescent="0.25">
      <c r="A12412" t="s">
        <v>14720</v>
      </c>
      <c r="B12412" t="s">
        <v>1991</v>
      </c>
      <c r="C12412" s="4">
        <v>32855</v>
      </c>
      <c r="D12412">
        <v>9238967105</v>
      </c>
      <c r="E12412">
        <f>VLOOKUP(D12412,  base_salary!A:A, 1, FALSE)</f>
        <v>9238967105</v>
      </c>
      <c r="F12412">
        <f t="shared" si="386"/>
        <v>0</v>
      </c>
      <c r="G12412">
        <f t="shared" ca="1" si="387"/>
        <v>0</v>
      </c>
    </row>
    <row r="12413" spans="1:7" x14ac:dyDescent="0.25">
      <c r="A12413" t="s">
        <v>14721</v>
      </c>
      <c r="B12413" t="s">
        <v>3271</v>
      </c>
      <c r="C12413" s="4">
        <v>40259</v>
      </c>
      <c r="D12413">
        <v>8545135858</v>
      </c>
      <c r="E12413">
        <f>VLOOKUP(D12413,  base_salary!A:A, 1, FALSE)</f>
        <v>8545135858</v>
      </c>
      <c r="F12413">
        <f t="shared" si="386"/>
        <v>0</v>
      </c>
      <c r="G12413">
        <f t="shared" ca="1" si="387"/>
        <v>0</v>
      </c>
    </row>
    <row r="12414" spans="1:7" x14ac:dyDescent="0.25">
      <c r="A12414" t="s">
        <v>14722</v>
      </c>
      <c r="B12414" t="s">
        <v>4422</v>
      </c>
      <c r="C12414" s="4">
        <v>20951</v>
      </c>
      <c r="D12414">
        <v>25254650</v>
      </c>
      <c r="E12414">
        <f>VLOOKUP(D12414,  base_salary!A:A, 1, FALSE)</f>
        <v>25254650</v>
      </c>
      <c r="F12414">
        <f t="shared" si="386"/>
        <v>0</v>
      </c>
      <c r="G12414">
        <f t="shared" ca="1" si="387"/>
        <v>0</v>
      </c>
    </row>
    <row r="12415" spans="1:7" x14ac:dyDescent="0.25">
      <c r="A12415" t="s">
        <v>14723</v>
      </c>
      <c r="B12415" t="s">
        <v>2188</v>
      </c>
      <c r="C12415" s="4">
        <v>10962</v>
      </c>
      <c r="D12415">
        <v>532074068</v>
      </c>
      <c r="E12415">
        <f>VLOOKUP(D12415,  base_salary!A:A, 1, FALSE)</f>
        <v>532074068</v>
      </c>
      <c r="F12415">
        <f t="shared" si="386"/>
        <v>0</v>
      </c>
      <c r="G12415">
        <f t="shared" ca="1" si="387"/>
        <v>0</v>
      </c>
    </row>
    <row r="12416" spans="1:7" x14ac:dyDescent="0.25">
      <c r="A12416" t="s">
        <v>14724</v>
      </c>
      <c r="B12416" t="s">
        <v>2725</v>
      </c>
      <c r="C12416" s="4">
        <v>27196</v>
      </c>
      <c r="D12416">
        <v>8002426673</v>
      </c>
      <c r="E12416">
        <f>VLOOKUP(D12416,  base_salary!A:A, 1, FALSE)</f>
        <v>8002426673</v>
      </c>
      <c r="F12416">
        <f t="shared" si="386"/>
        <v>0</v>
      </c>
      <c r="G12416">
        <f t="shared" ca="1" si="387"/>
        <v>0</v>
      </c>
    </row>
    <row r="12417" spans="1:7" x14ac:dyDescent="0.25">
      <c r="A12417" t="s">
        <v>14725</v>
      </c>
      <c r="B12417" t="s">
        <v>2164</v>
      </c>
      <c r="C12417" s="4">
        <v>35077</v>
      </c>
      <c r="D12417">
        <v>8568859739</v>
      </c>
      <c r="E12417">
        <f>VLOOKUP(D12417,  base_salary!A:A, 1, FALSE)</f>
        <v>8568859739</v>
      </c>
      <c r="F12417">
        <f t="shared" si="386"/>
        <v>0</v>
      </c>
      <c r="G12417">
        <f t="shared" ca="1" si="387"/>
        <v>0</v>
      </c>
    </row>
    <row r="12418" spans="1:7" x14ac:dyDescent="0.25">
      <c r="A12418" t="s">
        <v>14726</v>
      </c>
      <c r="B12418" t="s">
        <v>2548</v>
      </c>
      <c r="C12418" s="4">
        <v>28724</v>
      </c>
      <c r="D12418">
        <v>9245659313</v>
      </c>
      <c r="E12418">
        <f>VLOOKUP(D12418,  base_salary!A:A, 1, FALSE)</f>
        <v>9245659313</v>
      </c>
      <c r="F12418">
        <f t="shared" si="386"/>
        <v>0</v>
      </c>
      <c r="G12418">
        <f t="shared" ca="1" si="387"/>
        <v>0</v>
      </c>
    </row>
    <row r="12419" spans="1:7" x14ac:dyDescent="0.25">
      <c r="A12419" t="s">
        <v>14727</v>
      </c>
      <c r="B12419" t="s">
        <v>2997</v>
      </c>
      <c r="C12419" s="4">
        <v>49149</v>
      </c>
      <c r="D12419">
        <v>7473861379</v>
      </c>
      <c r="E12419">
        <f>VLOOKUP(D12419,  base_salary!A:A, 1, FALSE)</f>
        <v>7473861379</v>
      </c>
      <c r="F12419">
        <f t="shared" ref="F12419:F12482" si="388">IF(ISERROR(E12419), 1, 0)</f>
        <v>0</v>
      </c>
      <c r="G12419">
        <f t="shared" ref="G12419:G12482" ca="1" si="389">SUM(G:G)</f>
        <v>0</v>
      </c>
    </row>
    <row r="12420" spans="1:7" x14ac:dyDescent="0.25">
      <c r="A12420" t="s">
        <v>14728</v>
      </c>
      <c r="B12420" t="s">
        <v>2246</v>
      </c>
      <c r="C12420" s="4">
        <v>45052</v>
      </c>
      <c r="D12420">
        <v>5837066497</v>
      </c>
      <c r="E12420">
        <f>VLOOKUP(D12420,  base_salary!A:A, 1, FALSE)</f>
        <v>5837066497</v>
      </c>
      <c r="F12420">
        <f t="shared" si="388"/>
        <v>0</v>
      </c>
      <c r="G12420">
        <f t="shared" ca="1" si="389"/>
        <v>0</v>
      </c>
    </row>
    <row r="12421" spans="1:7" x14ac:dyDescent="0.25">
      <c r="A12421" t="s">
        <v>14729</v>
      </c>
      <c r="B12421" t="s">
        <v>2012</v>
      </c>
      <c r="C12421" s="4">
        <v>10294</v>
      </c>
      <c r="D12421">
        <v>2565093969</v>
      </c>
      <c r="E12421">
        <f>VLOOKUP(D12421,  base_salary!A:A, 1, FALSE)</f>
        <v>2565093969</v>
      </c>
      <c r="F12421">
        <f t="shared" si="388"/>
        <v>0</v>
      </c>
      <c r="G12421">
        <f t="shared" ca="1" si="389"/>
        <v>0</v>
      </c>
    </row>
    <row r="12422" spans="1:7" x14ac:dyDescent="0.25">
      <c r="A12422" t="s">
        <v>14730</v>
      </c>
      <c r="B12422" t="s">
        <v>2154</v>
      </c>
      <c r="C12422" s="4">
        <v>14152</v>
      </c>
      <c r="D12422">
        <v>2924550912</v>
      </c>
      <c r="E12422">
        <f>VLOOKUP(D12422,  base_salary!A:A, 1, FALSE)</f>
        <v>2924550912</v>
      </c>
      <c r="F12422">
        <f t="shared" si="388"/>
        <v>0</v>
      </c>
      <c r="G12422">
        <f t="shared" ca="1" si="389"/>
        <v>0</v>
      </c>
    </row>
    <row r="12423" spans="1:7" x14ac:dyDescent="0.25">
      <c r="A12423" t="s">
        <v>14731</v>
      </c>
      <c r="B12423" t="s">
        <v>2374</v>
      </c>
      <c r="C12423" s="4">
        <v>15900</v>
      </c>
      <c r="D12423">
        <v>6227038881</v>
      </c>
      <c r="E12423">
        <f>VLOOKUP(D12423,  base_salary!A:A, 1, FALSE)</f>
        <v>6227038881</v>
      </c>
      <c r="F12423">
        <f t="shared" si="388"/>
        <v>0</v>
      </c>
      <c r="G12423">
        <f t="shared" ca="1" si="389"/>
        <v>0</v>
      </c>
    </row>
    <row r="12424" spans="1:7" x14ac:dyDescent="0.25">
      <c r="A12424" t="s">
        <v>14732</v>
      </c>
      <c r="B12424" t="s">
        <v>1997</v>
      </c>
      <c r="C12424" s="4">
        <v>21014</v>
      </c>
      <c r="D12424">
        <v>8047841793</v>
      </c>
      <c r="E12424">
        <f>VLOOKUP(D12424,  base_salary!A:A, 1, FALSE)</f>
        <v>8047841793</v>
      </c>
      <c r="F12424">
        <f t="shared" si="388"/>
        <v>0</v>
      </c>
      <c r="G12424">
        <f t="shared" ca="1" si="389"/>
        <v>0</v>
      </c>
    </row>
    <row r="12425" spans="1:7" x14ac:dyDescent="0.25">
      <c r="A12425" t="s">
        <v>14733</v>
      </c>
      <c r="B12425" t="s">
        <v>1974</v>
      </c>
      <c r="C12425" s="4">
        <v>16751</v>
      </c>
      <c r="D12425">
        <v>7440017404</v>
      </c>
      <c r="E12425">
        <f>VLOOKUP(D12425,  base_salary!A:A, 1, FALSE)</f>
        <v>7440017404</v>
      </c>
      <c r="F12425">
        <f t="shared" si="388"/>
        <v>0</v>
      </c>
      <c r="G12425">
        <f t="shared" ca="1" si="389"/>
        <v>0</v>
      </c>
    </row>
    <row r="12426" spans="1:7" x14ac:dyDescent="0.25">
      <c r="A12426" t="s">
        <v>14734</v>
      </c>
      <c r="B12426" t="s">
        <v>3291</v>
      </c>
      <c r="C12426" s="4">
        <v>57992</v>
      </c>
      <c r="D12426">
        <v>4162153728</v>
      </c>
      <c r="E12426">
        <f>VLOOKUP(D12426,  base_salary!A:A, 1, FALSE)</f>
        <v>4162153728</v>
      </c>
      <c r="F12426">
        <f t="shared" si="388"/>
        <v>0</v>
      </c>
      <c r="G12426">
        <f t="shared" ca="1" si="389"/>
        <v>0</v>
      </c>
    </row>
    <row r="12427" spans="1:7" x14ac:dyDescent="0.25">
      <c r="A12427" t="s">
        <v>14735</v>
      </c>
      <c r="B12427" t="s">
        <v>1968</v>
      </c>
      <c r="C12427" s="4">
        <v>53460</v>
      </c>
      <c r="D12427">
        <v>966588630</v>
      </c>
      <c r="E12427">
        <f>VLOOKUP(D12427,  base_salary!A:A, 1, FALSE)</f>
        <v>966588630</v>
      </c>
      <c r="F12427">
        <f t="shared" si="388"/>
        <v>0</v>
      </c>
      <c r="G12427">
        <f t="shared" ca="1" si="389"/>
        <v>0</v>
      </c>
    </row>
    <row r="12428" spans="1:7" x14ac:dyDescent="0.25">
      <c r="A12428" t="s">
        <v>14736</v>
      </c>
      <c r="B12428" t="s">
        <v>1940</v>
      </c>
      <c r="C12428" s="4">
        <v>58420</v>
      </c>
      <c r="D12428">
        <v>7000350199</v>
      </c>
      <c r="E12428">
        <f>VLOOKUP(D12428,  base_salary!A:A, 1, FALSE)</f>
        <v>7000350199</v>
      </c>
      <c r="F12428">
        <f t="shared" si="388"/>
        <v>0</v>
      </c>
      <c r="G12428">
        <f t="shared" ca="1" si="389"/>
        <v>0</v>
      </c>
    </row>
    <row r="12429" spans="1:7" x14ac:dyDescent="0.25">
      <c r="A12429" t="s">
        <v>14737</v>
      </c>
      <c r="B12429" t="s">
        <v>2746</v>
      </c>
      <c r="C12429" s="4">
        <v>16327</v>
      </c>
      <c r="D12429">
        <v>9434604370</v>
      </c>
      <c r="E12429">
        <f>VLOOKUP(D12429,  base_salary!A:A, 1, FALSE)</f>
        <v>9434604370</v>
      </c>
      <c r="F12429">
        <f t="shared" si="388"/>
        <v>0</v>
      </c>
      <c r="G12429">
        <f t="shared" ca="1" si="389"/>
        <v>0</v>
      </c>
    </row>
    <row r="12430" spans="1:7" x14ac:dyDescent="0.25">
      <c r="A12430" t="s">
        <v>14738</v>
      </c>
      <c r="B12430" t="s">
        <v>2214</v>
      </c>
      <c r="C12430" s="4">
        <v>42941</v>
      </c>
      <c r="D12430">
        <v>85304042</v>
      </c>
      <c r="E12430">
        <f>VLOOKUP(D12430,  base_salary!A:A, 1, FALSE)</f>
        <v>85304042</v>
      </c>
      <c r="F12430">
        <f t="shared" si="388"/>
        <v>0</v>
      </c>
      <c r="G12430">
        <f t="shared" ca="1" si="389"/>
        <v>0</v>
      </c>
    </row>
    <row r="12431" spans="1:7" x14ac:dyDescent="0.25">
      <c r="A12431" t="s">
        <v>14739</v>
      </c>
      <c r="B12431" t="s">
        <v>1938</v>
      </c>
      <c r="C12431" s="4">
        <v>14222</v>
      </c>
      <c r="D12431">
        <v>8264394108</v>
      </c>
      <c r="E12431">
        <f>VLOOKUP(D12431,  base_salary!A:A, 1, FALSE)</f>
        <v>8264394108</v>
      </c>
      <c r="F12431">
        <f t="shared" si="388"/>
        <v>0</v>
      </c>
      <c r="G12431">
        <f t="shared" ca="1" si="389"/>
        <v>0</v>
      </c>
    </row>
    <row r="12432" spans="1:7" x14ac:dyDescent="0.25">
      <c r="A12432" t="s">
        <v>14740</v>
      </c>
      <c r="B12432" t="s">
        <v>2071</v>
      </c>
      <c r="C12432" s="4">
        <v>13034</v>
      </c>
      <c r="D12432">
        <v>9114174103</v>
      </c>
      <c r="E12432">
        <f>VLOOKUP(D12432,  base_salary!A:A, 1, FALSE)</f>
        <v>9114174103</v>
      </c>
      <c r="F12432">
        <f t="shared" si="388"/>
        <v>0</v>
      </c>
      <c r="G12432">
        <f t="shared" ca="1" si="389"/>
        <v>0</v>
      </c>
    </row>
    <row r="12433" spans="1:7" x14ac:dyDescent="0.25">
      <c r="A12433" t="s">
        <v>14741</v>
      </c>
      <c r="B12433" t="s">
        <v>2083</v>
      </c>
      <c r="C12433" s="4">
        <v>21563</v>
      </c>
      <c r="D12433">
        <v>6531376252</v>
      </c>
      <c r="E12433">
        <f>VLOOKUP(D12433,  base_salary!A:A, 1, FALSE)</f>
        <v>6531376252</v>
      </c>
      <c r="F12433">
        <f t="shared" si="388"/>
        <v>0</v>
      </c>
      <c r="G12433">
        <f t="shared" ca="1" si="389"/>
        <v>0</v>
      </c>
    </row>
    <row r="12434" spans="1:7" x14ac:dyDescent="0.25">
      <c r="A12434" t="s">
        <v>14742</v>
      </c>
      <c r="B12434" t="s">
        <v>3517</v>
      </c>
      <c r="C12434" s="4">
        <v>49943</v>
      </c>
      <c r="D12434">
        <v>6358114417</v>
      </c>
      <c r="E12434">
        <f>VLOOKUP(D12434,  base_salary!A:A, 1, FALSE)</f>
        <v>6358114417</v>
      </c>
      <c r="F12434">
        <f t="shared" si="388"/>
        <v>0</v>
      </c>
      <c r="G12434">
        <f t="shared" ca="1" si="389"/>
        <v>0</v>
      </c>
    </row>
    <row r="12435" spans="1:7" x14ac:dyDescent="0.25">
      <c r="A12435" t="s">
        <v>14743</v>
      </c>
      <c r="B12435" t="s">
        <v>2709</v>
      </c>
      <c r="C12435" s="4">
        <v>32175</v>
      </c>
      <c r="D12435">
        <v>3843300291</v>
      </c>
      <c r="E12435">
        <f>VLOOKUP(D12435,  base_salary!A:A, 1, FALSE)</f>
        <v>3843300291</v>
      </c>
      <c r="F12435">
        <f t="shared" si="388"/>
        <v>0</v>
      </c>
      <c r="G12435">
        <f t="shared" ca="1" si="389"/>
        <v>0</v>
      </c>
    </row>
    <row r="12436" spans="1:7" x14ac:dyDescent="0.25">
      <c r="A12436" t="s">
        <v>14744</v>
      </c>
      <c r="B12436" t="s">
        <v>2279</v>
      </c>
      <c r="C12436" s="4">
        <v>59766</v>
      </c>
      <c r="D12436">
        <v>1192770250</v>
      </c>
      <c r="E12436">
        <f>VLOOKUP(D12436,  base_salary!A:A, 1, FALSE)</f>
        <v>1192770250</v>
      </c>
      <c r="F12436">
        <f t="shared" si="388"/>
        <v>0</v>
      </c>
      <c r="G12436">
        <f t="shared" ca="1" si="389"/>
        <v>0</v>
      </c>
    </row>
    <row r="12437" spans="1:7" x14ac:dyDescent="0.25">
      <c r="A12437" t="s">
        <v>14745</v>
      </c>
      <c r="B12437" t="s">
        <v>2290</v>
      </c>
      <c r="C12437" s="4">
        <v>45230</v>
      </c>
      <c r="D12437">
        <v>6850203894</v>
      </c>
      <c r="E12437">
        <f>VLOOKUP(D12437,  base_salary!A:A, 1, FALSE)</f>
        <v>6850203894</v>
      </c>
      <c r="F12437">
        <f t="shared" si="388"/>
        <v>0</v>
      </c>
      <c r="G12437">
        <f t="shared" ca="1" si="389"/>
        <v>0</v>
      </c>
    </row>
    <row r="12438" spans="1:7" x14ac:dyDescent="0.25">
      <c r="A12438" t="s">
        <v>14746</v>
      </c>
      <c r="B12438" t="s">
        <v>2736</v>
      </c>
      <c r="C12438" s="4">
        <v>19296</v>
      </c>
      <c r="D12438">
        <v>6209983448</v>
      </c>
      <c r="E12438">
        <f>VLOOKUP(D12438,  base_salary!A:A, 1, FALSE)</f>
        <v>6209983448</v>
      </c>
      <c r="F12438">
        <f t="shared" si="388"/>
        <v>0</v>
      </c>
      <c r="G12438">
        <f t="shared" ca="1" si="389"/>
        <v>0</v>
      </c>
    </row>
    <row r="12439" spans="1:7" x14ac:dyDescent="0.25">
      <c r="A12439" t="s">
        <v>14747</v>
      </c>
      <c r="B12439" t="s">
        <v>2687</v>
      </c>
      <c r="C12439" s="4">
        <v>36047</v>
      </c>
      <c r="D12439">
        <v>4838770758</v>
      </c>
      <c r="E12439">
        <f>VLOOKUP(D12439,  base_salary!A:A, 1, FALSE)</f>
        <v>4838770758</v>
      </c>
      <c r="F12439">
        <f t="shared" si="388"/>
        <v>0</v>
      </c>
      <c r="G12439">
        <f t="shared" ca="1" si="389"/>
        <v>0</v>
      </c>
    </row>
    <row r="12440" spans="1:7" x14ac:dyDescent="0.25">
      <c r="A12440" t="s">
        <v>14748</v>
      </c>
      <c r="B12440" t="s">
        <v>2405</v>
      </c>
      <c r="C12440" s="4">
        <v>38046</v>
      </c>
      <c r="D12440">
        <v>8703756602</v>
      </c>
      <c r="E12440">
        <f>VLOOKUP(D12440,  base_salary!A:A, 1, FALSE)</f>
        <v>8703756602</v>
      </c>
      <c r="F12440">
        <f t="shared" si="388"/>
        <v>0</v>
      </c>
      <c r="G12440">
        <f t="shared" ca="1" si="389"/>
        <v>0</v>
      </c>
    </row>
    <row r="12441" spans="1:7" x14ac:dyDescent="0.25">
      <c r="A12441" t="s">
        <v>14749</v>
      </c>
      <c r="B12441" t="s">
        <v>1948</v>
      </c>
      <c r="C12441" s="4">
        <v>14681</v>
      </c>
      <c r="D12441">
        <v>4691333258</v>
      </c>
      <c r="E12441">
        <f>VLOOKUP(D12441,  base_salary!A:A, 1, FALSE)</f>
        <v>4691333258</v>
      </c>
      <c r="F12441">
        <f t="shared" si="388"/>
        <v>0</v>
      </c>
      <c r="G12441">
        <f t="shared" ca="1" si="389"/>
        <v>0</v>
      </c>
    </row>
    <row r="12442" spans="1:7" x14ac:dyDescent="0.25">
      <c r="A12442" t="s">
        <v>14750</v>
      </c>
      <c r="B12442" t="s">
        <v>2161</v>
      </c>
      <c r="C12442" s="4">
        <v>27673</v>
      </c>
      <c r="D12442">
        <v>4037854406</v>
      </c>
      <c r="E12442">
        <f>VLOOKUP(D12442,  base_salary!A:A, 1, FALSE)</f>
        <v>4037854406</v>
      </c>
      <c r="F12442">
        <f t="shared" si="388"/>
        <v>0</v>
      </c>
      <c r="G12442">
        <f t="shared" ca="1" si="389"/>
        <v>0</v>
      </c>
    </row>
    <row r="12443" spans="1:7" x14ac:dyDescent="0.25">
      <c r="A12443" t="s">
        <v>14751</v>
      </c>
      <c r="B12443" t="s">
        <v>3201</v>
      </c>
      <c r="C12443" s="4">
        <v>44465</v>
      </c>
      <c r="D12443">
        <v>3227873028</v>
      </c>
      <c r="E12443">
        <f>VLOOKUP(D12443,  base_salary!A:A, 1, FALSE)</f>
        <v>3227873028</v>
      </c>
      <c r="F12443">
        <f t="shared" si="388"/>
        <v>0</v>
      </c>
      <c r="G12443">
        <f t="shared" ca="1" si="389"/>
        <v>0</v>
      </c>
    </row>
    <row r="12444" spans="1:7" x14ac:dyDescent="0.25">
      <c r="A12444" t="s">
        <v>14752</v>
      </c>
      <c r="B12444" t="s">
        <v>1930</v>
      </c>
      <c r="C12444" s="4">
        <v>58947</v>
      </c>
      <c r="D12444">
        <v>9292607561</v>
      </c>
      <c r="E12444">
        <f>VLOOKUP(D12444,  base_salary!A:A, 1, FALSE)</f>
        <v>9292607561</v>
      </c>
      <c r="F12444">
        <f t="shared" si="388"/>
        <v>0</v>
      </c>
      <c r="G12444">
        <f t="shared" ca="1" si="389"/>
        <v>0</v>
      </c>
    </row>
    <row r="12445" spans="1:7" x14ac:dyDescent="0.25">
      <c r="A12445" t="s">
        <v>14753</v>
      </c>
      <c r="B12445" t="s">
        <v>1980</v>
      </c>
      <c r="C12445" s="4">
        <v>56853</v>
      </c>
      <c r="D12445">
        <v>6009848660</v>
      </c>
      <c r="E12445">
        <f>VLOOKUP(D12445,  base_salary!A:A, 1, FALSE)</f>
        <v>6009848660</v>
      </c>
      <c r="F12445">
        <f t="shared" si="388"/>
        <v>0</v>
      </c>
      <c r="G12445">
        <f t="shared" ca="1" si="389"/>
        <v>0</v>
      </c>
    </row>
    <row r="12446" spans="1:7" x14ac:dyDescent="0.25">
      <c r="A12446" t="s">
        <v>14754</v>
      </c>
      <c r="B12446" t="s">
        <v>2223</v>
      </c>
      <c r="C12446" s="4">
        <v>24710</v>
      </c>
      <c r="D12446">
        <v>4359854056</v>
      </c>
      <c r="E12446">
        <f>VLOOKUP(D12446,  base_salary!A:A, 1, FALSE)</f>
        <v>4359854056</v>
      </c>
      <c r="F12446">
        <f t="shared" si="388"/>
        <v>0</v>
      </c>
      <c r="G12446">
        <f t="shared" ca="1" si="389"/>
        <v>0</v>
      </c>
    </row>
    <row r="12447" spans="1:7" x14ac:dyDescent="0.25">
      <c r="A12447" t="s">
        <v>14755</v>
      </c>
      <c r="B12447" t="s">
        <v>2260</v>
      </c>
      <c r="C12447" s="4">
        <v>47308</v>
      </c>
      <c r="D12447">
        <v>8565880958</v>
      </c>
      <c r="E12447">
        <f>VLOOKUP(D12447,  base_salary!A:A, 1, FALSE)</f>
        <v>8565880958</v>
      </c>
      <c r="F12447">
        <f t="shared" si="388"/>
        <v>0</v>
      </c>
      <c r="G12447">
        <f t="shared" ca="1" si="389"/>
        <v>0</v>
      </c>
    </row>
    <row r="12448" spans="1:7" x14ac:dyDescent="0.25">
      <c r="A12448" t="s">
        <v>14756</v>
      </c>
      <c r="B12448" t="s">
        <v>1932</v>
      </c>
      <c r="C12448" s="4">
        <v>36268</v>
      </c>
      <c r="D12448">
        <v>5903124704</v>
      </c>
      <c r="E12448">
        <f>VLOOKUP(D12448,  base_salary!A:A, 1, FALSE)</f>
        <v>5903124704</v>
      </c>
      <c r="F12448">
        <f t="shared" si="388"/>
        <v>0</v>
      </c>
      <c r="G12448">
        <f t="shared" ca="1" si="389"/>
        <v>0</v>
      </c>
    </row>
    <row r="12449" spans="1:7" x14ac:dyDescent="0.25">
      <c r="A12449" t="s">
        <v>14757</v>
      </c>
      <c r="B12449" t="s">
        <v>2709</v>
      </c>
      <c r="C12449" s="4">
        <v>17744</v>
      </c>
      <c r="D12449">
        <v>594961432</v>
      </c>
      <c r="E12449">
        <f>VLOOKUP(D12449,  base_salary!A:A, 1, FALSE)</f>
        <v>594961432</v>
      </c>
      <c r="F12449">
        <f t="shared" si="388"/>
        <v>0</v>
      </c>
      <c r="G12449">
        <f t="shared" ca="1" si="389"/>
        <v>0</v>
      </c>
    </row>
    <row r="12450" spans="1:7" x14ac:dyDescent="0.25">
      <c r="A12450" t="s">
        <v>14758</v>
      </c>
      <c r="B12450" t="s">
        <v>3183</v>
      </c>
      <c r="C12450" s="4">
        <v>39416</v>
      </c>
      <c r="D12450">
        <v>806065796</v>
      </c>
      <c r="E12450">
        <f>VLOOKUP(D12450,  base_salary!A:A, 1, FALSE)</f>
        <v>806065796</v>
      </c>
      <c r="F12450">
        <f t="shared" si="388"/>
        <v>0</v>
      </c>
      <c r="G12450">
        <f t="shared" ca="1" si="389"/>
        <v>0</v>
      </c>
    </row>
    <row r="12451" spans="1:7" x14ac:dyDescent="0.25">
      <c r="A12451" t="s">
        <v>14759</v>
      </c>
      <c r="B12451" t="s">
        <v>2032</v>
      </c>
      <c r="C12451" s="4">
        <v>22541</v>
      </c>
      <c r="D12451">
        <v>1787288307</v>
      </c>
      <c r="E12451">
        <f>VLOOKUP(D12451,  base_salary!A:A, 1, FALSE)</f>
        <v>1787288307</v>
      </c>
      <c r="F12451">
        <f t="shared" si="388"/>
        <v>0</v>
      </c>
      <c r="G12451">
        <f t="shared" ca="1" si="389"/>
        <v>0</v>
      </c>
    </row>
    <row r="12452" spans="1:7" x14ac:dyDescent="0.25">
      <c r="A12452" t="s">
        <v>14760</v>
      </c>
      <c r="B12452" t="s">
        <v>2276</v>
      </c>
      <c r="C12452" s="4">
        <v>43119</v>
      </c>
      <c r="D12452">
        <v>8002426673</v>
      </c>
      <c r="E12452">
        <f>VLOOKUP(D12452,  base_salary!A:A, 1, FALSE)</f>
        <v>8002426673</v>
      </c>
      <c r="F12452">
        <f t="shared" si="388"/>
        <v>0</v>
      </c>
      <c r="G12452">
        <f t="shared" ca="1" si="389"/>
        <v>0</v>
      </c>
    </row>
    <row r="12453" spans="1:7" x14ac:dyDescent="0.25">
      <c r="A12453" t="s">
        <v>14761</v>
      </c>
      <c r="B12453" t="s">
        <v>3508</v>
      </c>
      <c r="C12453" s="4">
        <v>50402</v>
      </c>
      <c r="D12453">
        <v>6183510505</v>
      </c>
      <c r="E12453">
        <f>VLOOKUP(D12453,  base_salary!A:A, 1, FALSE)</f>
        <v>6183510505</v>
      </c>
      <c r="F12453">
        <f t="shared" si="388"/>
        <v>0</v>
      </c>
      <c r="G12453">
        <f t="shared" ca="1" si="389"/>
        <v>0</v>
      </c>
    </row>
    <row r="12454" spans="1:7" x14ac:dyDescent="0.25">
      <c r="A12454" t="s">
        <v>14762</v>
      </c>
      <c r="B12454" t="s">
        <v>2026</v>
      </c>
      <c r="C12454" s="4">
        <v>33331</v>
      </c>
      <c r="D12454">
        <v>4085082426</v>
      </c>
      <c r="E12454">
        <f>VLOOKUP(D12454,  base_salary!A:A, 1, FALSE)</f>
        <v>4085082426</v>
      </c>
      <c r="F12454">
        <f t="shared" si="388"/>
        <v>0</v>
      </c>
      <c r="G12454">
        <f t="shared" ca="1" si="389"/>
        <v>0</v>
      </c>
    </row>
    <row r="12455" spans="1:7" x14ac:dyDescent="0.25">
      <c r="A12455" t="s">
        <v>14763</v>
      </c>
      <c r="B12455" t="s">
        <v>2316</v>
      </c>
      <c r="C12455" s="4">
        <v>27022</v>
      </c>
      <c r="D12455">
        <v>6820956614</v>
      </c>
      <c r="E12455">
        <f>VLOOKUP(D12455,  base_salary!A:A, 1, FALSE)</f>
        <v>6820956614</v>
      </c>
      <c r="F12455">
        <f t="shared" si="388"/>
        <v>0</v>
      </c>
      <c r="G12455">
        <f t="shared" ca="1" si="389"/>
        <v>0</v>
      </c>
    </row>
    <row r="12456" spans="1:7" x14ac:dyDescent="0.25">
      <c r="A12456" t="s">
        <v>14764</v>
      </c>
      <c r="B12456" t="s">
        <v>2990</v>
      </c>
      <c r="C12456" s="4">
        <v>17889</v>
      </c>
      <c r="D12456">
        <v>9223618401</v>
      </c>
      <c r="E12456">
        <f>VLOOKUP(D12456,  base_salary!A:A, 1, FALSE)</f>
        <v>9223618401</v>
      </c>
      <c r="F12456">
        <f t="shared" si="388"/>
        <v>0</v>
      </c>
      <c r="G12456">
        <f t="shared" ca="1" si="389"/>
        <v>0</v>
      </c>
    </row>
    <row r="12457" spans="1:7" x14ac:dyDescent="0.25">
      <c r="A12457" t="s">
        <v>14765</v>
      </c>
      <c r="B12457" t="s">
        <v>2722</v>
      </c>
      <c r="C12457" s="4">
        <v>28886</v>
      </c>
      <c r="D12457">
        <v>2859931651</v>
      </c>
      <c r="E12457">
        <f>VLOOKUP(D12457,  base_salary!A:A, 1, FALSE)</f>
        <v>2859931651</v>
      </c>
      <c r="F12457">
        <f t="shared" si="388"/>
        <v>0</v>
      </c>
      <c r="G12457">
        <f t="shared" ca="1" si="389"/>
        <v>0</v>
      </c>
    </row>
    <row r="12458" spans="1:7" x14ac:dyDescent="0.25">
      <c r="A12458" t="s">
        <v>14766</v>
      </c>
      <c r="B12458" t="s">
        <v>3533</v>
      </c>
      <c r="C12458" s="4">
        <v>52701</v>
      </c>
      <c r="D12458">
        <v>679204083</v>
      </c>
      <c r="E12458">
        <f>VLOOKUP(D12458,  base_salary!A:A, 1, FALSE)</f>
        <v>679204083</v>
      </c>
      <c r="F12458">
        <f t="shared" si="388"/>
        <v>0</v>
      </c>
      <c r="G12458">
        <f t="shared" ca="1" si="389"/>
        <v>0</v>
      </c>
    </row>
    <row r="12459" spans="1:7" x14ac:dyDescent="0.25">
      <c r="A12459" t="s">
        <v>14767</v>
      </c>
      <c r="B12459" t="s">
        <v>3291</v>
      </c>
      <c r="C12459" s="4">
        <v>15215</v>
      </c>
      <c r="D12459">
        <v>4290015026</v>
      </c>
      <c r="E12459">
        <f>VLOOKUP(D12459,  base_salary!A:A, 1, FALSE)</f>
        <v>4290015026</v>
      </c>
      <c r="F12459">
        <f t="shared" si="388"/>
        <v>0</v>
      </c>
      <c r="G12459">
        <f t="shared" ca="1" si="389"/>
        <v>0</v>
      </c>
    </row>
    <row r="12460" spans="1:7" x14ac:dyDescent="0.25">
      <c r="A12460" t="s">
        <v>14768</v>
      </c>
      <c r="B12460" t="s">
        <v>2014</v>
      </c>
      <c r="C12460" s="4">
        <v>47984</v>
      </c>
      <c r="D12460">
        <v>6819596901</v>
      </c>
      <c r="E12460">
        <f>VLOOKUP(D12460,  base_salary!A:A, 1, FALSE)</f>
        <v>6819596901</v>
      </c>
      <c r="F12460">
        <f t="shared" si="388"/>
        <v>0</v>
      </c>
      <c r="G12460">
        <f t="shared" ca="1" si="389"/>
        <v>0</v>
      </c>
    </row>
    <row r="12461" spans="1:7" x14ac:dyDescent="0.25">
      <c r="A12461" t="s">
        <v>14769</v>
      </c>
      <c r="B12461" t="s">
        <v>2365</v>
      </c>
      <c r="C12461" s="4">
        <v>38901</v>
      </c>
      <c r="D12461">
        <v>7268478941</v>
      </c>
      <c r="E12461">
        <f>VLOOKUP(D12461,  base_salary!A:A, 1, FALSE)</f>
        <v>7268478941</v>
      </c>
      <c r="F12461">
        <f t="shared" si="388"/>
        <v>0</v>
      </c>
      <c r="G12461">
        <f t="shared" ca="1" si="389"/>
        <v>0</v>
      </c>
    </row>
    <row r="12462" spans="1:7" x14ac:dyDescent="0.25">
      <c r="A12462" t="s">
        <v>14770</v>
      </c>
      <c r="B12462" t="s">
        <v>2319</v>
      </c>
      <c r="C12462" s="4">
        <v>30122</v>
      </c>
      <c r="D12462">
        <v>2547511673</v>
      </c>
      <c r="E12462">
        <f>VLOOKUP(D12462,  base_salary!A:A, 1, FALSE)</f>
        <v>2547511673</v>
      </c>
      <c r="F12462">
        <f t="shared" si="388"/>
        <v>0</v>
      </c>
      <c r="G12462">
        <f t="shared" ca="1" si="389"/>
        <v>0</v>
      </c>
    </row>
    <row r="12463" spans="1:7" x14ac:dyDescent="0.25">
      <c r="A12463" t="s">
        <v>14771</v>
      </c>
      <c r="B12463" t="s">
        <v>2012</v>
      </c>
      <c r="C12463" s="4">
        <v>46512</v>
      </c>
      <c r="D12463">
        <v>3435517239</v>
      </c>
      <c r="E12463">
        <f>VLOOKUP(D12463,  base_salary!A:A, 1, FALSE)</f>
        <v>3435517239</v>
      </c>
      <c r="F12463">
        <f t="shared" si="388"/>
        <v>0</v>
      </c>
      <c r="G12463">
        <f t="shared" ca="1" si="389"/>
        <v>0</v>
      </c>
    </row>
    <row r="12464" spans="1:7" x14ac:dyDescent="0.25">
      <c r="A12464" t="s">
        <v>14772</v>
      </c>
      <c r="B12464" t="s">
        <v>1995</v>
      </c>
      <c r="C12464" s="4">
        <v>42480</v>
      </c>
      <c r="D12464">
        <v>8127128031</v>
      </c>
      <c r="E12464">
        <f>VLOOKUP(D12464,  base_salary!A:A, 1, FALSE)</f>
        <v>8127128031</v>
      </c>
      <c r="F12464">
        <f t="shared" si="388"/>
        <v>0</v>
      </c>
      <c r="G12464">
        <f t="shared" ca="1" si="389"/>
        <v>0</v>
      </c>
    </row>
    <row r="12465" spans="1:7" x14ac:dyDescent="0.25">
      <c r="A12465" t="s">
        <v>14773</v>
      </c>
      <c r="B12465" t="s">
        <v>2321</v>
      </c>
      <c r="C12465" s="4">
        <v>45459</v>
      </c>
      <c r="D12465">
        <v>689661541</v>
      </c>
      <c r="E12465">
        <f>VLOOKUP(D12465,  base_salary!A:A, 1, FALSE)</f>
        <v>689661541</v>
      </c>
      <c r="F12465">
        <f t="shared" si="388"/>
        <v>0</v>
      </c>
      <c r="G12465">
        <f t="shared" ca="1" si="389"/>
        <v>0</v>
      </c>
    </row>
    <row r="12466" spans="1:7" x14ac:dyDescent="0.25">
      <c r="A12466" t="s">
        <v>14774</v>
      </c>
      <c r="B12466" t="s">
        <v>2004</v>
      </c>
      <c r="C12466" s="4">
        <v>21455</v>
      </c>
      <c r="D12466">
        <v>250257920</v>
      </c>
      <c r="E12466">
        <f>VLOOKUP(D12466,  base_salary!A:A, 1, FALSE)</f>
        <v>250257920</v>
      </c>
      <c r="F12466">
        <f t="shared" si="388"/>
        <v>0</v>
      </c>
      <c r="G12466">
        <f t="shared" ca="1" si="389"/>
        <v>0</v>
      </c>
    </row>
    <row r="12467" spans="1:7" x14ac:dyDescent="0.25">
      <c r="A12467" t="s">
        <v>14775</v>
      </c>
      <c r="B12467" t="s">
        <v>2329</v>
      </c>
      <c r="C12467" s="4">
        <v>53513</v>
      </c>
      <c r="D12467">
        <v>4967603564</v>
      </c>
      <c r="E12467">
        <f>VLOOKUP(D12467,  base_salary!A:A, 1, FALSE)</f>
        <v>4967603564</v>
      </c>
      <c r="F12467">
        <f t="shared" si="388"/>
        <v>0</v>
      </c>
      <c r="G12467">
        <f t="shared" ca="1" si="389"/>
        <v>0</v>
      </c>
    </row>
    <row r="12468" spans="1:7" x14ac:dyDescent="0.25">
      <c r="A12468" t="s">
        <v>14776</v>
      </c>
      <c r="B12468" t="s">
        <v>3583</v>
      </c>
      <c r="C12468" s="4">
        <v>37364</v>
      </c>
      <c r="D12468">
        <v>2237103631</v>
      </c>
      <c r="E12468">
        <f>VLOOKUP(D12468,  base_salary!A:A, 1, FALSE)</f>
        <v>2237103631</v>
      </c>
      <c r="F12468">
        <f t="shared" si="388"/>
        <v>0</v>
      </c>
      <c r="G12468">
        <f t="shared" ca="1" si="389"/>
        <v>0</v>
      </c>
    </row>
    <row r="12469" spans="1:7" x14ac:dyDescent="0.25">
      <c r="A12469" t="s">
        <v>14777</v>
      </c>
      <c r="B12469" t="s">
        <v>2047</v>
      </c>
      <c r="C12469" s="4">
        <v>17960</v>
      </c>
      <c r="D12469">
        <v>7000350199</v>
      </c>
      <c r="E12469">
        <f>VLOOKUP(D12469,  base_salary!A:A, 1, FALSE)</f>
        <v>7000350199</v>
      </c>
      <c r="F12469">
        <f t="shared" si="388"/>
        <v>0</v>
      </c>
      <c r="G12469">
        <f t="shared" ca="1" si="389"/>
        <v>0</v>
      </c>
    </row>
    <row r="12470" spans="1:7" x14ac:dyDescent="0.25">
      <c r="A12470" t="s">
        <v>14778</v>
      </c>
      <c r="B12470" t="s">
        <v>3512</v>
      </c>
      <c r="C12470" s="4">
        <v>50947</v>
      </c>
      <c r="D12470">
        <v>3303111790</v>
      </c>
      <c r="E12470">
        <f>VLOOKUP(D12470,  base_salary!A:A, 1, FALSE)</f>
        <v>3303111790</v>
      </c>
      <c r="F12470">
        <f t="shared" si="388"/>
        <v>0</v>
      </c>
      <c r="G12470">
        <f t="shared" ca="1" si="389"/>
        <v>0</v>
      </c>
    </row>
    <row r="12471" spans="1:7" x14ac:dyDescent="0.25">
      <c r="A12471" t="s">
        <v>14779</v>
      </c>
      <c r="B12471" t="s">
        <v>1936</v>
      </c>
      <c r="C12471" s="4">
        <v>36014</v>
      </c>
      <c r="D12471">
        <v>3538909016</v>
      </c>
      <c r="E12471">
        <f>VLOOKUP(D12471,  base_salary!A:A, 1, FALSE)</f>
        <v>3538909016</v>
      </c>
      <c r="F12471">
        <f t="shared" si="388"/>
        <v>0</v>
      </c>
      <c r="G12471">
        <f t="shared" ca="1" si="389"/>
        <v>0</v>
      </c>
    </row>
    <row r="12472" spans="1:7" x14ac:dyDescent="0.25">
      <c r="A12472" t="s">
        <v>14780</v>
      </c>
      <c r="B12472" t="s">
        <v>2484</v>
      </c>
      <c r="C12472" s="4">
        <v>31263</v>
      </c>
      <c r="D12472">
        <v>9963057691</v>
      </c>
      <c r="E12472">
        <f>VLOOKUP(D12472,  base_salary!A:A, 1, FALSE)</f>
        <v>9963057691</v>
      </c>
      <c r="F12472">
        <f t="shared" si="388"/>
        <v>0</v>
      </c>
      <c r="G12472">
        <f t="shared" ca="1" si="389"/>
        <v>0</v>
      </c>
    </row>
    <row r="12473" spans="1:7" x14ac:dyDescent="0.25">
      <c r="A12473" t="s">
        <v>14781</v>
      </c>
      <c r="B12473" t="s">
        <v>3297</v>
      </c>
      <c r="C12473" s="4">
        <v>34543</v>
      </c>
      <c r="D12473">
        <v>1990334539</v>
      </c>
      <c r="E12473">
        <f>VLOOKUP(D12473,  base_salary!A:A, 1, FALSE)</f>
        <v>1990334539</v>
      </c>
      <c r="F12473">
        <f t="shared" si="388"/>
        <v>0</v>
      </c>
      <c r="G12473">
        <f t="shared" ca="1" si="389"/>
        <v>0</v>
      </c>
    </row>
    <row r="12474" spans="1:7" x14ac:dyDescent="0.25">
      <c r="A12474" t="s">
        <v>14782</v>
      </c>
      <c r="B12474" t="s">
        <v>2214</v>
      </c>
      <c r="C12474" s="4">
        <v>36750</v>
      </c>
      <c r="D12474">
        <v>140020098</v>
      </c>
      <c r="E12474">
        <f>VLOOKUP(D12474,  base_salary!A:A, 1, FALSE)</f>
        <v>140020098</v>
      </c>
      <c r="F12474">
        <f t="shared" si="388"/>
        <v>0</v>
      </c>
      <c r="G12474">
        <f t="shared" ca="1" si="389"/>
        <v>0</v>
      </c>
    </row>
    <row r="12475" spans="1:7" x14ac:dyDescent="0.25">
      <c r="A12475" t="s">
        <v>14783</v>
      </c>
      <c r="B12475" t="s">
        <v>3050</v>
      </c>
      <c r="C12475" s="4">
        <v>35870</v>
      </c>
      <c r="D12475">
        <v>6260817967</v>
      </c>
      <c r="E12475">
        <f>VLOOKUP(D12475,  base_salary!A:A, 1, FALSE)</f>
        <v>6260817967</v>
      </c>
      <c r="F12475">
        <f t="shared" si="388"/>
        <v>0</v>
      </c>
      <c r="G12475">
        <f t="shared" ca="1" si="389"/>
        <v>0</v>
      </c>
    </row>
    <row r="12476" spans="1:7" x14ac:dyDescent="0.25">
      <c r="A12476" t="s">
        <v>14784</v>
      </c>
      <c r="B12476" t="s">
        <v>2190</v>
      </c>
      <c r="C12476" s="4">
        <v>39701</v>
      </c>
      <c r="D12476">
        <v>893122882</v>
      </c>
      <c r="E12476">
        <f>VLOOKUP(D12476,  base_salary!A:A, 1, FALSE)</f>
        <v>893122882</v>
      </c>
      <c r="F12476">
        <f t="shared" si="388"/>
        <v>0</v>
      </c>
      <c r="G12476">
        <f t="shared" ca="1" si="389"/>
        <v>0</v>
      </c>
    </row>
    <row r="12477" spans="1:7" x14ac:dyDescent="0.25">
      <c r="A12477" t="s">
        <v>14785</v>
      </c>
      <c r="B12477" t="s">
        <v>1966</v>
      </c>
      <c r="C12477" s="4">
        <v>49936</v>
      </c>
      <c r="D12477">
        <v>6596440737</v>
      </c>
      <c r="E12477">
        <f>VLOOKUP(D12477,  base_salary!A:A, 1, FALSE)</f>
        <v>6596440737</v>
      </c>
      <c r="F12477">
        <f t="shared" si="388"/>
        <v>0</v>
      </c>
      <c r="G12477">
        <f t="shared" ca="1" si="389"/>
        <v>0</v>
      </c>
    </row>
    <row r="12478" spans="1:7" x14ac:dyDescent="0.25">
      <c r="A12478" t="s">
        <v>14786</v>
      </c>
      <c r="B12478" t="s">
        <v>3126</v>
      </c>
      <c r="C12478" s="4">
        <v>38452</v>
      </c>
      <c r="D12478">
        <v>3670950885</v>
      </c>
      <c r="E12478">
        <f>VLOOKUP(D12478,  base_salary!A:A, 1, FALSE)</f>
        <v>3670950885</v>
      </c>
      <c r="F12478">
        <f t="shared" si="388"/>
        <v>0</v>
      </c>
      <c r="G12478">
        <f t="shared" ca="1" si="389"/>
        <v>0</v>
      </c>
    </row>
    <row r="12479" spans="1:7" x14ac:dyDescent="0.25">
      <c r="A12479" t="s">
        <v>14787</v>
      </c>
      <c r="B12479" t="s">
        <v>2488</v>
      </c>
      <c r="C12479" s="4">
        <v>35773</v>
      </c>
      <c r="D12479">
        <v>3956653289</v>
      </c>
      <c r="E12479">
        <f>VLOOKUP(D12479,  base_salary!A:A, 1, FALSE)</f>
        <v>3956653289</v>
      </c>
      <c r="F12479">
        <f t="shared" si="388"/>
        <v>0</v>
      </c>
      <c r="G12479">
        <f t="shared" ca="1" si="389"/>
        <v>0</v>
      </c>
    </row>
    <row r="12480" spans="1:7" x14ac:dyDescent="0.25">
      <c r="A12480" t="s">
        <v>14788</v>
      </c>
      <c r="B12480" t="s">
        <v>2725</v>
      </c>
      <c r="C12480" s="4">
        <v>48587</v>
      </c>
      <c r="D12480">
        <v>9800744517</v>
      </c>
      <c r="E12480">
        <f>VLOOKUP(D12480,  base_salary!A:A, 1, FALSE)</f>
        <v>9800744517</v>
      </c>
      <c r="F12480">
        <f t="shared" si="388"/>
        <v>0</v>
      </c>
      <c r="G12480">
        <f t="shared" ca="1" si="389"/>
        <v>0</v>
      </c>
    </row>
    <row r="12481" spans="1:7" x14ac:dyDescent="0.25">
      <c r="A12481" t="s">
        <v>14789</v>
      </c>
      <c r="B12481" t="s">
        <v>3237</v>
      </c>
      <c r="C12481" s="4">
        <v>22596</v>
      </c>
      <c r="D12481">
        <v>2417008025</v>
      </c>
      <c r="E12481">
        <f>VLOOKUP(D12481,  base_salary!A:A, 1, FALSE)</f>
        <v>2417008025</v>
      </c>
      <c r="F12481">
        <f t="shared" si="388"/>
        <v>0</v>
      </c>
      <c r="G12481">
        <f t="shared" ca="1" si="389"/>
        <v>0</v>
      </c>
    </row>
    <row r="12482" spans="1:7" x14ac:dyDescent="0.25">
      <c r="A12482" t="s">
        <v>14790</v>
      </c>
      <c r="B12482" t="s">
        <v>2374</v>
      </c>
      <c r="C12482" s="4">
        <v>59345</v>
      </c>
      <c r="D12482">
        <v>3569414450</v>
      </c>
      <c r="E12482">
        <f>VLOOKUP(D12482,  base_salary!A:A, 1, FALSE)</f>
        <v>3569414450</v>
      </c>
      <c r="F12482">
        <f t="shared" si="388"/>
        <v>0</v>
      </c>
      <c r="G12482">
        <f t="shared" ca="1" si="389"/>
        <v>0</v>
      </c>
    </row>
    <row r="12483" spans="1:7" x14ac:dyDescent="0.25">
      <c r="A12483" t="s">
        <v>14791</v>
      </c>
      <c r="B12483" t="s">
        <v>2376</v>
      </c>
      <c r="C12483" s="4">
        <v>53688</v>
      </c>
      <c r="D12483">
        <v>3409869514</v>
      </c>
      <c r="E12483">
        <f>VLOOKUP(D12483,  base_salary!A:A, 1, FALSE)</f>
        <v>3409869514</v>
      </c>
      <c r="F12483">
        <f t="shared" ref="F12483:F12546" si="390">IF(ISERROR(E12483), 1, 0)</f>
        <v>0</v>
      </c>
      <c r="G12483">
        <f t="shared" ref="G12483:G12546" ca="1" si="391">SUM(G:G)</f>
        <v>0</v>
      </c>
    </row>
    <row r="12484" spans="1:7" x14ac:dyDescent="0.25">
      <c r="A12484" t="s">
        <v>14792</v>
      </c>
      <c r="B12484" t="s">
        <v>3315</v>
      </c>
      <c r="C12484" s="4">
        <v>36955</v>
      </c>
      <c r="D12484">
        <v>5153694038</v>
      </c>
      <c r="E12484">
        <f>VLOOKUP(D12484,  base_salary!A:A, 1, FALSE)</f>
        <v>5153694038</v>
      </c>
      <c r="F12484">
        <f t="shared" si="390"/>
        <v>0</v>
      </c>
      <c r="G12484">
        <f t="shared" ca="1" si="391"/>
        <v>0</v>
      </c>
    </row>
    <row r="12485" spans="1:7" x14ac:dyDescent="0.25">
      <c r="A12485" t="s">
        <v>14793</v>
      </c>
      <c r="B12485" t="s">
        <v>2260</v>
      </c>
      <c r="C12485" s="4">
        <v>47415</v>
      </c>
      <c r="D12485">
        <v>9292607561</v>
      </c>
      <c r="E12485">
        <f>VLOOKUP(D12485,  base_salary!A:A, 1, FALSE)</f>
        <v>9292607561</v>
      </c>
      <c r="F12485">
        <f t="shared" si="390"/>
        <v>0</v>
      </c>
      <c r="G12485">
        <f t="shared" ca="1" si="391"/>
        <v>0</v>
      </c>
    </row>
    <row r="12486" spans="1:7" x14ac:dyDescent="0.25">
      <c r="A12486" t="s">
        <v>14794</v>
      </c>
      <c r="B12486" t="s">
        <v>2037</v>
      </c>
      <c r="C12486" s="4">
        <v>29826</v>
      </c>
      <c r="D12486">
        <v>9023313240</v>
      </c>
      <c r="E12486">
        <f>VLOOKUP(D12486,  base_salary!A:A, 1, FALSE)</f>
        <v>9023313240</v>
      </c>
      <c r="F12486">
        <f t="shared" si="390"/>
        <v>0</v>
      </c>
      <c r="G12486">
        <f t="shared" ca="1" si="391"/>
        <v>0</v>
      </c>
    </row>
    <row r="12487" spans="1:7" x14ac:dyDescent="0.25">
      <c r="A12487" t="s">
        <v>14795</v>
      </c>
      <c r="B12487" t="s">
        <v>3517</v>
      </c>
      <c r="C12487" s="4">
        <v>17863</v>
      </c>
      <c r="D12487">
        <v>7411705322</v>
      </c>
      <c r="E12487">
        <f>VLOOKUP(D12487,  base_salary!A:A, 1, FALSE)</f>
        <v>7411705322</v>
      </c>
      <c r="F12487">
        <f t="shared" si="390"/>
        <v>0</v>
      </c>
      <c r="G12487">
        <f t="shared" ca="1" si="391"/>
        <v>0</v>
      </c>
    </row>
    <row r="12488" spans="1:7" x14ac:dyDescent="0.25">
      <c r="A12488" t="s">
        <v>14796</v>
      </c>
      <c r="B12488" t="s">
        <v>2687</v>
      </c>
      <c r="C12488" s="4">
        <v>58208</v>
      </c>
      <c r="D12488">
        <v>278558984</v>
      </c>
      <c r="E12488">
        <f>VLOOKUP(D12488,  base_salary!A:A, 1, FALSE)</f>
        <v>278558984</v>
      </c>
      <c r="F12488">
        <f t="shared" si="390"/>
        <v>0</v>
      </c>
      <c r="G12488">
        <f t="shared" ca="1" si="391"/>
        <v>0</v>
      </c>
    </row>
    <row r="12489" spans="1:7" x14ac:dyDescent="0.25">
      <c r="A12489" t="s">
        <v>14797</v>
      </c>
      <c r="B12489" t="s">
        <v>1991</v>
      </c>
      <c r="C12489" s="4">
        <v>54327</v>
      </c>
      <c r="D12489">
        <v>25254650</v>
      </c>
      <c r="E12489">
        <f>VLOOKUP(D12489,  base_salary!A:A, 1, FALSE)</f>
        <v>25254650</v>
      </c>
      <c r="F12489">
        <f t="shared" si="390"/>
        <v>0</v>
      </c>
      <c r="G12489">
        <f t="shared" ca="1" si="391"/>
        <v>0</v>
      </c>
    </row>
    <row r="12490" spans="1:7" x14ac:dyDescent="0.25">
      <c r="A12490" t="s">
        <v>14798</v>
      </c>
      <c r="B12490" t="s">
        <v>1993</v>
      </c>
      <c r="C12490" s="4">
        <v>27658</v>
      </c>
      <c r="D12490">
        <v>9331851693</v>
      </c>
      <c r="E12490">
        <f>VLOOKUP(D12490,  base_salary!A:A, 1, FALSE)</f>
        <v>9331851693</v>
      </c>
      <c r="F12490">
        <f t="shared" si="390"/>
        <v>0</v>
      </c>
      <c r="G12490">
        <f t="shared" ca="1" si="391"/>
        <v>0</v>
      </c>
    </row>
    <row r="12491" spans="1:7" x14ac:dyDescent="0.25">
      <c r="A12491" t="s">
        <v>14799</v>
      </c>
      <c r="B12491" t="s">
        <v>2576</v>
      </c>
      <c r="C12491" s="4">
        <v>40588</v>
      </c>
      <c r="D12491">
        <v>2739934548</v>
      </c>
      <c r="E12491">
        <f>VLOOKUP(D12491,  base_salary!A:A, 1, FALSE)</f>
        <v>2739934548</v>
      </c>
      <c r="F12491">
        <f t="shared" si="390"/>
        <v>0</v>
      </c>
      <c r="G12491">
        <f t="shared" ca="1" si="391"/>
        <v>0</v>
      </c>
    </row>
    <row r="12492" spans="1:7" x14ac:dyDescent="0.25">
      <c r="A12492" t="s">
        <v>14800</v>
      </c>
      <c r="B12492" t="s">
        <v>2415</v>
      </c>
      <c r="C12492" s="4">
        <v>51722</v>
      </c>
      <c r="D12492">
        <v>3867281491</v>
      </c>
      <c r="E12492">
        <f>VLOOKUP(D12492,  base_salary!A:A, 1, FALSE)</f>
        <v>3867281491</v>
      </c>
      <c r="F12492">
        <f t="shared" si="390"/>
        <v>0</v>
      </c>
      <c r="G12492">
        <f t="shared" ca="1" si="391"/>
        <v>0</v>
      </c>
    </row>
    <row r="12493" spans="1:7" x14ac:dyDescent="0.25">
      <c r="A12493" t="s">
        <v>14801</v>
      </c>
      <c r="B12493" t="s">
        <v>2405</v>
      </c>
      <c r="C12493" s="4">
        <v>28018</v>
      </c>
      <c r="D12493">
        <v>5117202538</v>
      </c>
      <c r="E12493">
        <f>VLOOKUP(D12493,  base_salary!A:A, 1, FALSE)</f>
        <v>5117202538</v>
      </c>
      <c r="F12493">
        <f t="shared" si="390"/>
        <v>0</v>
      </c>
      <c r="G12493">
        <f t="shared" ca="1" si="391"/>
        <v>0</v>
      </c>
    </row>
    <row r="12494" spans="1:7" x14ac:dyDescent="0.25">
      <c r="A12494" t="s">
        <v>14802</v>
      </c>
      <c r="B12494" t="s">
        <v>2043</v>
      </c>
      <c r="C12494" s="4">
        <v>18278</v>
      </c>
      <c r="D12494">
        <v>544760832</v>
      </c>
      <c r="E12494">
        <f>VLOOKUP(D12494,  base_salary!A:A, 1, FALSE)</f>
        <v>544760832</v>
      </c>
      <c r="F12494">
        <f t="shared" si="390"/>
        <v>0</v>
      </c>
      <c r="G12494">
        <f t="shared" ca="1" si="391"/>
        <v>0</v>
      </c>
    </row>
    <row r="12495" spans="1:7" x14ac:dyDescent="0.25">
      <c r="A12495" t="s">
        <v>14803</v>
      </c>
      <c r="B12495" t="s">
        <v>2778</v>
      </c>
      <c r="C12495" s="4">
        <v>51262</v>
      </c>
      <c r="D12495">
        <v>544760832</v>
      </c>
      <c r="E12495">
        <f>VLOOKUP(D12495,  base_salary!A:A, 1, FALSE)</f>
        <v>544760832</v>
      </c>
      <c r="F12495">
        <f t="shared" si="390"/>
        <v>0</v>
      </c>
      <c r="G12495">
        <f t="shared" ca="1" si="391"/>
        <v>0</v>
      </c>
    </row>
    <row r="12496" spans="1:7" x14ac:dyDescent="0.25">
      <c r="A12496" t="s">
        <v>14804</v>
      </c>
      <c r="B12496" t="s">
        <v>2158</v>
      </c>
      <c r="C12496" s="4">
        <v>35811</v>
      </c>
      <c r="D12496">
        <v>6126779991</v>
      </c>
      <c r="E12496">
        <f>VLOOKUP(D12496,  base_salary!A:A, 1, FALSE)</f>
        <v>6126779991</v>
      </c>
      <c r="F12496">
        <f t="shared" si="390"/>
        <v>0</v>
      </c>
      <c r="G12496">
        <f t="shared" ca="1" si="391"/>
        <v>0</v>
      </c>
    </row>
    <row r="12497" spans="1:7" x14ac:dyDescent="0.25">
      <c r="A12497" t="s">
        <v>14805</v>
      </c>
      <c r="B12497" t="s">
        <v>3291</v>
      </c>
      <c r="C12497" s="4">
        <v>17295</v>
      </c>
      <c r="D12497">
        <v>966588630</v>
      </c>
      <c r="E12497">
        <f>VLOOKUP(D12497,  base_salary!A:A, 1, FALSE)</f>
        <v>966588630</v>
      </c>
      <c r="F12497">
        <f t="shared" si="390"/>
        <v>0</v>
      </c>
      <c r="G12497">
        <f t="shared" ca="1" si="391"/>
        <v>0</v>
      </c>
    </row>
    <row r="12498" spans="1:7" x14ac:dyDescent="0.25">
      <c r="A12498" t="s">
        <v>14806</v>
      </c>
      <c r="B12498" t="s">
        <v>3269</v>
      </c>
      <c r="C12498" s="4">
        <v>15882</v>
      </c>
      <c r="D12498">
        <v>304906506</v>
      </c>
      <c r="E12498">
        <f>VLOOKUP(D12498,  base_salary!A:A, 1, FALSE)</f>
        <v>304906506</v>
      </c>
      <c r="F12498">
        <f t="shared" si="390"/>
        <v>0</v>
      </c>
      <c r="G12498">
        <f t="shared" ca="1" si="391"/>
        <v>0</v>
      </c>
    </row>
    <row r="12499" spans="1:7" x14ac:dyDescent="0.25">
      <c r="A12499" t="s">
        <v>14807</v>
      </c>
      <c r="B12499" t="s">
        <v>1997</v>
      </c>
      <c r="C12499" s="4">
        <v>55609</v>
      </c>
      <c r="D12499">
        <v>101658508</v>
      </c>
      <c r="E12499">
        <f>VLOOKUP(D12499,  base_salary!A:A, 1, FALSE)</f>
        <v>101658508</v>
      </c>
      <c r="F12499">
        <f t="shared" si="390"/>
        <v>0</v>
      </c>
      <c r="G12499">
        <f t="shared" ca="1" si="391"/>
        <v>0</v>
      </c>
    </row>
    <row r="12500" spans="1:7" x14ac:dyDescent="0.25">
      <c r="A12500" t="s">
        <v>14808</v>
      </c>
      <c r="B12500" t="s">
        <v>1972</v>
      </c>
      <c r="C12500" s="4">
        <v>48100</v>
      </c>
      <c r="D12500">
        <v>5603330430</v>
      </c>
      <c r="E12500">
        <f>VLOOKUP(D12500,  base_salary!A:A, 1, FALSE)</f>
        <v>5603330430</v>
      </c>
      <c r="F12500">
        <f t="shared" si="390"/>
        <v>0</v>
      </c>
      <c r="G12500">
        <f t="shared" ca="1" si="391"/>
        <v>0</v>
      </c>
    </row>
    <row r="12501" spans="1:7" x14ac:dyDescent="0.25">
      <c r="A12501" t="s">
        <v>14809</v>
      </c>
      <c r="B12501" t="s">
        <v>2047</v>
      </c>
      <c r="C12501" s="4">
        <v>44610</v>
      </c>
      <c r="D12501">
        <v>5984294621</v>
      </c>
      <c r="E12501">
        <f>VLOOKUP(D12501,  base_salary!A:A, 1, FALSE)</f>
        <v>5984294621</v>
      </c>
      <c r="F12501">
        <f t="shared" si="390"/>
        <v>0</v>
      </c>
      <c r="G12501">
        <f t="shared" ca="1" si="391"/>
        <v>0</v>
      </c>
    </row>
    <row r="12502" spans="1:7" x14ac:dyDescent="0.25">
      <c r="A12502" t="s">
        <v>14810</v>
      </c>
      <c r="B12502" t="s">
        <v>2135</v>
      </c>
      <c r="C12502" s="4">
        <v>48964</v>
      </c>
      <c r="D12502">
        <v>1754740677</v>
      </c>
      <c r="E12502">
        <f>VLOOKUP(D12502,  base_salary!A:A, 1, FALSE)</f>
        <v>1754740677</v>
      </c>
      <c r="F12502">
        <f t="shared" si="390"/>
        <v>0</v>
      </c>
      <c r="G12502">
        <f t="shared" ca="1" si="391"/>
        <v>0</v>
      </c>
    </row>
    <row r="12503" spans="1:7" x14ac:dyDescent="0.25">
      <c r="A12503" t="s">
        <v>14811</v>
      </c>
      <c r="B12503" t="s">
        <v>3142</v>
      </c>
      <c r="C12503" s="4">
        <v>58754</v>
      </c>
      <c r="D12503">
        <v>8157157730</v>
      </c>
      <c r="E12503">
        <f>VLOOKUP(D12503,  base_salary!A:A, 1, FALSE)</f>
        <v>8157157730</v>
      </c>
      <c r="F12503">
        <f t="shared" si="390"/>
        <v>0</v>
      </c>
      <c r="G12503">
        <f t="shared" ca="1" si="391"/>
        <v>0</v>
      </c>
    </row>
    <row r="12504" spans="1:7" x14ac:dyDescent="0.25">
      <c r="A12504" t="s">
        <v>14812</v>
      </c>
      <c r="B12504" t="s">
        <v>2075</v>
      </c>
      <c r="C12504" s="4">
        <v>13995</v>
      </c>
      <c r="D12504">
        <v>1898839557</v>
      </c>
      <c r="E12504">
        <f>VLOOKUP(D12504,  base_salary!A:A, 1, FALSE)</f>
        <v>1898839557</v>
      </c>
      <c r="F12504">
        <f t="shared" si="390"/>
        <v>0</v>
      </c>
      <c r="G12504">
        <f t="shared" ca="1" si="391"/>
        <v>0</v>
      </c>
    </row>
    <row r="12505" spans="1:7" x14ac:dyDescent="0.25">
      <c r="A12505" t="s">
        <v>14813</v>
      </c>
      <c r="B12505" t="s">
        <v>2214</v>
      </c>
      <c r="C12505" s="4">
        <v>37482</v>
      </c>
      <c r="D12505">
        <v>4409014943</v>
      </c>
      <c r="E12505">
        <f>VLOOKUP(D12505,  base_salary!A:A, 1, FALSE)</f>
        <v>4409014943</v>
      </c>
      <c r="F12505">
        <f t="shared" si="390"/>
        <v>0</v>
      </c>
      <c r="G12505">
        <f t="shared" ca="1" si="391"/>
        <v>0</v>
      </c>
    </row>
    <row r="12506" spans="1:7" x14ac:dyDescent="0.25">
      <c r="A12506" t="s">
        <v>14814</v>
      </c>
      <c r="B12506" t="s">
        <v>2378</v>
      </c>
      <c r="C12506" s="4">
        <v>41366</v>
      </c>
      <c r="D12506">
        <v>8238030943</v>
      </c>
      <c r="E12506">
        <f>VLOOKUP(D12506,  base_salary!A:A, 1, FALSE)</f>
        <v>8238030943</v>
      </c>
      <c r="F12506">
        <f t="shared" si="390"/>
        <v>0</v>
      </c>
      <c r="G12506">
        <f t="shared" ca="1" si="391"/>
        <v>0</v>
      </c>
    </row>
    <row r="12507" spans="1:7" x14ac:dyDescent="0.25">
      <c r="A12507" t="s">
        <v>14815</v>
      </c>
      <c r="B12507" t="s">
        <v>3487</v>
      </c>
      <c r="C12507" s="4">
        <v>54719</v>
      </c>
      <c r="D12507">
        <v>2426144645</v>
      </c>
      <c r="E12507">
        <f>VLOOKUP(D12507,  base_salary!A:A, 1, FALSE)</f>
        <v>2426144645</v>
      </c>
      <c r="F12507">
        <f t="shared" si="390"/>
        <v>0</v>
      </c>
      <c r="G12507">
        <f t="shared" ca="1" si="391"/>
        <v>0</v>
      </c>
    </row>
    <row r="12508" spans="1:7" x14ac:dyDescent="0.25">
      <c r="A12508" t="s">
        <v>14816</v>
      </c>
      <c r="B12508" t="s">
        <v>2554</v>
      </c>
      <c r="C12508" s="4">
        <v>15318</v>
      </c>
      <c r="D12508">
        <v>2411473303</v>
      </c>
      <c r="E12508">
        <f>VLOOKUP(D12508,  base_salary!A:A, 1, FALSE)</f>
        <v>2411473303</v>
      </c>
      <c r="F12508">
        <f t="shared" si="390"/>
        <v>0</v>
      </c>
      <c r="G12508">
        <f t="shared" ca="1" si="391"/>
        <v>0</v>
      </c>
    </row>
    <row r="12509" spans="1:7" x14ac:dyDescent="0.25">
      <c r="A12509" t="s">
        <v>14817</v>
      </c>
      <c r="B12509" t="s">
        <v>2071</v>
      </c>
      <c r="C12509" s="4">
        <v>47344</v>
      </c>
      <c r="D12509">
        <v>9621331862</v>
      </c>
      <c r="E12509">
        <f>VLOOKUP(D12509,  base_salary!A:A, 1, FALSE)</f>
        <v>9621331862</v>
      </c>
      <c r="F12509">
        <f t="shared" si="390"/>
        <v>0</v>
      </c>
      <c r="G12509">
        <f t="shared" ca="1" si="391"/>
        <v>0</v>
      </c>
    </row>
    <row r="12510" spans="1:7" x14ac:dyDescent="0.25">
      <c r="A12510" t="s">
        <v>14818</v>
      </c>
      <c r="B12510" t="s">
        <v>2536</v>
      </c>
      <c r="C12510" s="4">
        <v>48164</v>
      </c>
      <c r="D12510">
        <v>2079803735</v>
      </c>
      <c r="E12510">
        <f>VLOOKUP(D12510,  base_salary!A:A, 1, FALSE)</f>
        <v>2079803735</v>
      </c>
      <c r="F12510">
        <f t="shared" si="390"/>
        <v>0</v>
      </c>
      <c r="G12510">
        <f t="shared" ca="1" si="391"/>
        <v>0</v>
      </c>
    </row>
    <row r="12511" spans="1:7" x14ac:dyDescent="0.25">
      <c r="A12511" t="s">
        <v>14819</v>
      </c>
      <c r="B12511" t="s">
        <v>3915</v>
      </c>
      <c r="C12511" s="4">
        <v>31668</v>
      </c>
      <c r="D12511">
        <v>4328154427</v>
      </c>
      <c r="E12511">
        <f>VLOOKUP(D12511,  base_salary!A:A, 1, FALSE)</f>
        <v>4328154427</v>
      </c>
      <c r="F12511">
        <f t="shared" si="390"/>
        <v>0</v>
      </c>
      <c r="G12511">
        <f t="shared" ca="1" si="391"/>
        <v>0</v>
      </c>
    </row>
    <row r="12512" spans="1:7" x14ac:dyDescent="0.25">
      <c r="A12512" t="s">
        <v>14820</v>
      </c>
      <c r="B12512" t="s">
        <v>1950</v>
      </c>
      <c r="C12512" s="4">
        <v>56258</v>
      </c>
      <c r="D12512">
        <v>2117567142</v>
      </c>
      <c r="E12512">
        <f>VLOOKUP(D12512,  base_salary!A:A, 1, FALSE)</f>
        <v>2117567142</v>
      </c>
      <c r="F12512">
        <f t="shared" si="390"/>
        <v>0</v>
      </c>
      <c r="G12512">
        <f t="shared" ca="1" si="391"/>
        <v>0</v>
      </c>
    </row>
    <row r="12513" spans="1:7" x14ac:dyDescent="0.25">
      <c r="A12513" t="s">
        <v>14821</v>
      </c>
      <c r="B12513" t="s">
        <v>2253</v>
      </c>
      <c r="C12513" s="4">
        <v>15117</v>
      </c>
      <c r="D12513">
        <v>3129526900</v>
      </c>
      <c r="E12513">
        <f>VLOOKUP(D12513,  base_salary!A:A, 1, FALSE)</f>
        <v>3129526900</v>
      </c>
      <c r="F12513">
        <f t="shared" si="390"/>
        <v>0</v>
      </c>
      <c r="G12513">
        <f t="shared" ca="1" si="391"/>
        <v>0</v>
      </c>
    </row>
    <row r="12514" spans="1:7" x14ac:dyDescent="0.25">
      <c r="A12514" t="s">
        <v>14822</v>
      </c>
      <c r="B12514" t="s">
        <v>2246</v>
      </c>
      <c r="C12514" s="4">
        <v>19269</v>
      </c>
      <c r="D12514">
        <v>6478891895</v>
      </c>
      <c r="E12514">
        <f>VLOOKUP(D12514,  base_salary!A:A, 1, FALSE)</f>
        <v>6478891895</v>
      </c>
      <c r="F12514">
        <f t="shared" si="390"/>
        <v>0</v>
      </c>
      <c r="G12514">
        <f t="shared" ca="1" si="391"/>
        <v>0</v>
      </c>
    </row>
    <row r="12515" spans="1:7" x14ac:dyDescent="0.25">
      <c r="A12515" t="s">
        <v>14823</v>
      </c>
      <c r="B12515" t="s">
        <v>2133</v>
      </c>
      <c r="C12515" s="4">
        <v>31562</v>
      </c>
      <c r="D12515">
        <v>1062607929</v>
      </c>
      <c r="E12515">
        <f>VLOOKUP(D12515,  base_salary!A:A, 1, FALSE)</f>
        <v>1062607929</v>
      </c>
      <c r="F12515">
        <f t="shared" si="390"/>
        <v>0</v>
      </c>
      <c r="G12515">
        <f t="shared" ca="1" si="391"/>
        <v>0</v>
      </c>
    </row>
    <row r="12516" spans="1:7" x14ac:dyDescent="0.25">
      <c r="A12516" t="s">
        <v>14824</v>
      </c>
      <c r="B12516" t="s">
        <v>2314</v>
      </c>
      <c r="C12516" s="4">
        <v>54540</v>
      </c>
      <c r="D12516">
        <v>3642452728</v>
      </c>
      <c r="E12516">
        <f>VLOOKUP(D12516,  base_salary!A:A, 1, FALSE)</f>
        <v>3642452728</v>
      </c>
      <c r="F12516">
        <f t="shared" si="390"/>
        <v>0</v>
      </c>
      <c r="G12516">
        <f t="shared" ca="1" si="391"/>
        <v>0</v>
      </c>
    </row>
    <row r="12517" spans="1:7" x14ac:dyDescent="0.25">
      <c r="A12517" t="s">
        <v>14825</v>
      </c>
      <c r="B12517" t="s">
        <v>3720</v>
      </c>
      <c r="C12517" s="4">
        <v>35099</v>
      </c>
      <c r="D12517">
        <v>4342145855</v>
      </c>
      <c r="E12517">
        <f>VLOOKUP(D12517,  base_salary!A:A, 1, FALSE)</f>
        <v>4342145855</v>
      </c>
      <c r="F12517">
        <f t="shared" si="390"/>
        <v>0</v>
      </c>
      <c r="G12517">
        <f t="shared" ca="1" si="391"/>
        <v>0</v>
      </c>
    </row>
    <row r="12518" spans="1:7" x14ac:dyDescent="0.25">
      <c r="A12518" t="s">
        <v>14826</v>
      </c>
      <c r="B12518" t="s">
        <v>1942</v>
      </c>
      <c r="C12518" s="4">
        <v>57066</v>
      </c>
      <c r="D12518">
        <v>8445779583</v>
      </c>
      <c r="E12518">
        <f>VLOOKUP(D12518,  base_salary!A:A, 1, FALSE)</f>
        <v>8445779583</v>
      </c>
      <c r="F12518">
        <f t="shared" si="390"/>
        <v>0</v>
      </c>
      <c r="G12518">
        <f t="shared" ca="1" si="391"/>
        <v>0</v>
      </c>
    </row>
    <row r="12519" spans="1:7" x14ac:dyDescent="0.25">
      <c r="A12519" t="s">
        <v>14827</v>
      </c>
      <c r="B12519" t="s">
        <v>2574</v>
      </c>
      <c r="C12519" s="4">
        <v>20202</v>
      </c>
      <c r="D12519">
        <v>5623930522</v>
      </c>
      <c r="E12519">
        <f>VLOOKUP(D12519,  base_salary!A:A, 1, FALSE)</f>
        <v>5623930522</v>
      </c>
      <c r="F12519">
        <f t="shared" si="390"/>
        <v>0</v>
      </c>
      <c r="G12519">
        <f t="shared" ca="1" si="391"/>
        <v>0</v>
      </c>
    </row>
    <row r="12520" spans="1:7" x14ac:dyDescent="0.25">
      <c r="A12520" t="s">
        <v>14828</v>
      </c>
      <c r="B12520" t="s">
        <v>4163</v>
      </c>
      <c r="C12520" s="4">
        <v>23973</v>
      </c>
      <c r="D12520">
        <v>9624054975</v>
      </c>
      <c r="E12520">
        <f>VLOOKUP(D12520,  base_salary!A:A, 1, FALSE)</f>
        <v>9624054975</v>
      </c>
      <c r="F12520">
        <f t="shared" si="390"/>
        <v>0</v>
      </c>
      <c r="G12520">
        <f t="shared" ca="1" si="391"/>
        <v>0</v>
      </c>
    </row>
    <row r="12521" spans="1:7" x14ac:dyDescent="0.25">
      <c r="A12521" t="s">
        <v>14829</v>
      </c>
      <c r="B12521" t="s">
        <v>2731</v>
      </c>
      <c r="C12521" s="4">
        <v>14349</v>
      </c>
      <c r="D12521">
        <v>3164004753</v>
      </c>
      <c r="E12521">
        <f>VLOOKUP(D12521,  base_salary!A:A, 1, FALSE)</f>
        <v>3164004753</v>
      </c>
      <c r="F12521">
        <f t="shared" si="390"/>
        <v>0</v>
      </c>
      <c r="G12521">
        <f t="shared" ca="1" si="391"/>
        <v>0</v>
      </c>
    </row>
    <row r="12522" spans="1:7" x14ac:dyDescent="0.25">
      <c r="A12522" t="s">
        <v>14830</v>
      </c>
      <c r="B12522" t="s">
        <v>3369</v>
      </c>
      <c r="C12522" s="4">
        <v>14219</v>
      </c>
      <c r="D12522">
        <v>3129526900</v>
      </c>
      <c r="E12522">
        <f>VLOOKUP(D12522,  base_salary!A:A, 1, FALSE)</f>
        <v>3129526900</v>
      </c>
      <c r="F12522">
        <f t="shared" si="390"/>
        <v>0</v>
      </c>
      <c r="G12522">
        <f t="shared" ca="1" si="391"/>
        <v>0</v>
      </c>
    </row>
    <row r="12523" spans="1:7" x14ac:dyDescent="0.25">
      <c r="A12523" t="s">
        <v>14831</v>
      </c>
      <c r="B12523" t="s">
        <v>2847</v>
      </c>
      <c r="C12523" s="4">
        <v>35349</v>
      </c>
      <c r="D12523">
        <v>7098438871</v>
      </c>
      <c r="E12523">
        <f>VLOOKUP(D12523,  base_salary!A:A, 1, FALSE)</f>
        <v>7098438871</v>
      </c>
      <c r="F12523">
        <f t="shared" si="390"/>
        <v>0</v>
      </c>
      <c r="G12523">
        <f t="shared" ca="1" si="391"/>
        <v>0</v>
      </c>
    </row>
    <row r="12524" spans="1:7" x14ac:dyDescent="0.25">
      <c r="A12524" t="s">
        <v>14832</v>
      </c>
      <c r="B12524" t="s">
        <v>2166</v>
      </c>
      <c r="C12524" s="4">
        <v>24970</v>
      </c>
      <c r="D12524">
        <v>1062607929</v>
      </c>
      <c r="E12524">
        <f>VLOOKUP(D12524,  base_salary!A:A, 1, FALSE)</f>
        <v>1062607929</v>
      </c>
      <c r="F12524">
        <f t="shared" si="390"/>
        <v>0</v>
      </c>
      <c r="G12524">
        <f t="shared" ca="1" si="391"/>
        <v>0</v>
      </c>
    </row>
    <row r="12525" spans="1:7" x14ac:dyDescent="0.25">
      <c r="A12525" t="s">
        <v>14833</v>
      </c>
      <c r="B12525" t="s">
        <v>2166</v>
      </c>
      <c r="C12525" s="4">
        <v>12897</v>
      </c>
      <c r="D12525">
        <v>6235447353</v>
      </c>
      <c r="E12525">
        <f>VLOOKUP(D12525,  base_salary!A:A, 1, FALSE)</f>
        <v>6235447353</v>
      </c>
      <c r="F12525">
        <f t="shared" si="390"/>
        <v>0</v>
      </c>
      <c r="G12525">
        <f t="shared" ca="1" si="391"/>
        <v>0</v>
      </c>
    </row>
    <row r="12526" spans="1:7" x14ac:dyDescent="0.25">
      <c r="A12526" t="s">
        <v>14834</v>
      </c>
      <c r="B12526" t="s">
        <v>2188</v>
      </c>
      <c r="C12526" s="4">
        <v>52818</v>
      </c>
      <c r="D12526">
        <v>7966879720</v>
      </c>
      <c r="E12526">
        <f>VLOOKUP(D12526,  base_salary!A:A, 1, FALSE)</f>
        <v>7966879720</v>
      </c>
      <c r="F12526">
        <f t="shared" si="390"/>
        <v>0</v>
      </c>
      <c r="G12526">
        <f t="shared" ca="1" si="391"/>
        <v>0</v>
      </c>
    </row>
    <row r="12527" spans="1:7" x14ac:dyDescent="0.25">
      <c r="A12527" t="s">
        <v>14835</v>
      </c>
      <c r="B12527" t="s">
        <v>2736</v>
      </c>
      <c r="C12527" s="4">
        <v>17124</v>
      </c>
      <c r="D12527">
        <v>8289594380</v>
      </c>
      <c r="E12527">
        <f>VLOOKUP(D12527,  base_salary!A:A, 1, FALSE)</f>
        <v>8289594380</v>
      </c>
      <c r="F12527">
        <f t="shared" si="390"/>
        <v>0</v>
      </c>
      <c r="G12527">
        <f t="shared" ca="1" si="391"/>
        <v>0</v>
      </c>
    </row>
    <row r="12528" spans="1:7" x14ac:dyDescent="0.25">
      <c r="A12528" t="s">
        <v>14836</v>
      </c>
      <c r="B12528" t="s">
        <v>3753</v>
      </c>
      <c r="C12528" s="4">
        <v>36013</v>
      </c>
      <c r="D12528">
        <v>5079859830</v>
      </c>
      <c r="E12528">
        <f>VLOOKUP(D12528,  base_salary!A:A, 1, FALSE)</f>
        <v>5079859830</v>
      </c>
      <c r="F12528">
        <f t="shared" si="390"/>
        <v>0</v>
      </c>
      <c r="G12528">
        <f t="shared" ca="1" si="391"/>
        <v>0</v>
      </c>
    </row>
    <row r="12529" spans="1:7" x14ac:dyDescent="0.25">
      <c r="A12529" t="s">
        <v>14837</v>
      </c>
      <c r="B12529" t="s">
        <v>2054</v>
      </c>
      <c r="C12529" s="4">
        <v>56737</v>
      </c>
      <c r="D12529">
        <v>4219825649</v>
      </c>
      <c r="E12529">
        <f>VLOOKUP(D12529,  base_salary!A:A, 1, FALSE)</f>
        <v>4219825649</v>
      </c>
      <c r="F12529">
        <f t="shared" si="390"/>
        <v>0</v>
      </c>
      <c r="G12529">
        <f t="shared" ca="1" si="391"/>
        <v>0</v>
      </c>
    </row>
    <row r="12530" spans="1:7" x14ac:dyDescent="0.25">
      <c r="A12530" t="s">
        <v>14838</v>
      </c>
      <c r="B12530" t="s">
        <v>3108</v>
      </c>
      <c r="C12530" s="4">
        <v>30874</v>
      </c>
      <c r="D12530">
        <v>4453315724</v>
      </c>
      <c r="E12530">
        <f>VLOOKUP(D12530,  base_salary!A:A, 1, FALSE)</f>
        <v>4453315724</v>
      </c>
      <c r="F12530">
        <f t="shared" si="390"/>
        <v>0</v>
      </c>
      <c r="G12530">
        <f t="shared" ca="1" si="391"/>
        <v>0</v>
      </c>
    </row>
    <row r="12531" spans="1:7" x14ac:dyDescent="0.25">
      <c r="A12531" t="s">
        <v>14839</v>
      </c>
      <c r="B12531" t="s">
        <v>1958</v>
      </c>
      <c r="C12531" s="4">
        <v>59333</v>
      </c>
      <c r="D12531">
        <v>9293760045</v>
      </c>
      <c r="E12531">
        <f>VLOOKUP(D12531,  base_salary!A:A, 1, FALSE)</f>
        <v>9293760045</v>
      </c>
      <c r="F12531">
        <f t="shared" si="390"/>
        <v>0</v>
      </c>
      <c r="G12531">
        <f t="shared" ca="1" si="391"/>
        <v>0</v>
      </c>
    </row>
    <row r="12532" spans="1:7" x14ac:dyDescent="0.25">
      <c r="A12532" t="s">
        <v>14840</v>
      </c>
      <c r="B12532" t="s">
        <v>2063</v>
      </c>
      <c r="C12532" s="4">
        <v>26926</v>
      </c>
      <c r="D12532">
        <v>7962906979</v>
      </c>
      <c r="E12532">
        <f>VLOOKUP(D12532,  base_salary!A:A, 1, FALSE)</f>
        <v>7962906979</v>
      </c>
      <c r="F12532">
        <f t="shared" si="390"/>
        <v>0</v>
      </c>
      <c r="G12532">
        <f t="shared" ca="1" si="391"/>
        <v>0</v>
      </c>
    </row>
    <row r="12533" spans="1:7" x14ac:dyDescent="0.25">
      <c r="A12533" t="s">
        <v>14841</v>
      </c>
      <c r="B12533" t="s">
        <v>2608</v>
      </c>
      <c r="C12533" s="4">
        <v>50272</v>
      </c>
      <c r="D12533">
        <v>7741079360</v>
      </c>
      <c r="E12533">
        <f>VLOOKUP(D12533,  base_salary!A:A, 1, FALSE)</f>
        <v>7741079360</v>
      </c>
      <c r="F12533">
        <f t="shared" si="390"/>
        <v>0</v>
      </c>
      <c r="G12533">
        <f t="shared" ca="1" si="391"/>
        <v>0</v>
      </c>
    </row>
    <row r="12534" spans="1:7" x14ac:dyDescent="0.25">
      <c r="A12534" t="s">
        <v>14842</v>
      </c>
      <c r="B12534" t="s">
        <v>2505</v>
      </c>
      <c r="C12534" s="4">
        <v>38157</v>
      </c>
      <c r="D12534">
        <v>1456229036</v>
      </c>
      <c r="E12534">
        <f>VLOOKUP(D12534,  base_salary!A:A, 1, FALSE)</f>
        <v>1456229036</v>
      </c>
      <c r="F12534">
        <f t="shared" si="390"/>
        <v>0</v>
      </c>
      <c r="G12534">
        <f t="shared" ca="1" si="391"/>
        <v>0</v>
      </c>
    </row>
    <row r="12535" spans="1:7" x14ac:dyDescent="0.25">
      <c r="A12535" t="s">
        <v>14843</v>
      </c>
      <c r="B12535" t="s">
        <v>2530</v>
      </c>
      <c r="C12535" s="4">
        <v>40851</v>
      </c>
      <c r="D12535">
        <v>3259018638</v>
      </c>
      <c r="E12535">
        <f>VLOOKUP(D12535,  base_salary!A:A, 1, FALSE)</f>
        <v>3259018638</v>
      </c>
      <c r="F12535">
        <f t="shared" si="390"/>
        <v>0</v>
      </c>
      <c r="G12535">
        <f t="shared" ca="1" si="391"/>
        <v>0</v>
      </c>
    </row>
    <row r="12536" spans="1:7" x14ac:dyDescent="0.25">
      <c r="A12536" t="s">
        <v>14844</v>
      </c>
      <c r="B12536" t="s">
        <v>2310</v>
      </c>
      <c r="C12536" s="4">
        <v>56445</v>
      </c>
      <c r="D12536">
        <v>5687748091</v>
      </c>
      <c r="E12536">
        <f>VLOOKUP(D12536,  base_salary!A:A, 1, FALSE)</f>
        <v>5687748091</v>
      </c>
      <c r="F12536">
        <f t="shared" si="390"/>
        <v>0</v>
      </c>
      <c r="G12536">
        <f t="shared" ca="1" si="391"/>
        <v>0</v>
      </c>
    </row>
    <row r="12537" spans="1:7" x14ac:dyDescent="0.25">
      <c r="A12537" t="s">
        <v>14845</v>
      </c>
      <c r="B12537" t="s">
        <v>1980</v>
      </c>
      <c r="C12537" s="4">
        <v>57935</v>
      </c>
      <c r="D12537">
        <v>8858733592</v>
      </c>
      <c r="E12537">
        <f>VLOOKUP(D12537,  base_salary!A:A, 1, FALSE)</f>
        <v>8858733592</v>
      </c>
      <c r="F12537">
        <f t="shared" si="390"/>
        <v>0</v>
      </c>
      <c r="G12537">
        <f t="shared" ca="1" si="391"/>
        <v>0</v>
      </c>
    </row>
    <row r="12538" spans="1:7" x14ac:dyDescent="0.25">
      <c r="A12538" t="s">
        <v>14846</v>
      </c>
      <c r="B12538" t="s">
        <v>2800</v>
      </c>
      <c r="C12538" s="4">
        <v>49649</v>
      </c>
      <c r="D12538">
        <v>1518783783</v>
      </c>
      <c r="E12538">
        <f>VLOOKUP(D12538,  base_salary!A:A, 1, FALSE)</f>
        <v>1518783783</v>
      </c>
      <c r="F12538">
        <f t="shared" si="390"/>
        <v>0</v>
      </c>
      <c r="G12538">
        <f t="shared" ca="1" si="391"/>
        <v>0</v>
      </c>
    </row>
    <row r="12539" spans="1:7" x14ac:dyDescent="0.25">
      <c r="A12539" t="s">
        <v>14847</v>
      </c>
      <c r="B12539" t="s">
        <v>3376</v>
      </c>
      <c r="C12539" s="4">
        <v>25827</v>
      </c>
      <c r="D12539">
        <v>8069192305</v>
      </c>
      <c r="E12539">
        <f>VLOOKUP(D12539,  base_salary!A:A, 1, FALSE)</f>
        <v>8069192305</v>
      </c>
      <c r="F12539">
        <f t="shared" si="390"/>
        <v>0</v>
      </c>
      <c r="G12539">
        <f t="shared" ca="1" si="391"/>
        <v>0</v>
      </c>
    </row>
    <row r="12540" spans="1:7" x14ac:dyDescent="0.25">
      <c r="A12540" t="s">
        <v>14848</v>
      </c>
      <c r="B12540" t="s">
        <v>3078</v>
      </c>
      <c r="C12540" s="4">
        <v>32376</v>
      </c>
      <c r="D12540">
        <v>4029727026</v>
      </c>
      <c r="E12540">
        <f>VLOOKUP(D12540,  base_salary!A:A, 1, FALSE)</f>
        <v>4029727026</v>
      </c>
      <c r="F12540">
        <f t="shared" si="390"/>
        <v>0</v>
      </c>
      <c r="G12540">
        <f t="shared" ca="1" si="391"/>
        <v>0</v>
      </c>
    </row>
    <row r="12541" spans="1:7" x14ac:dyDescent="0.25">
      <c r="A12541" t="s">
        <v>14849</v>
      </c>
      <c r="B12541" t="s">
        <v>2121</v>
      </c>
      <c r="C12541" s="4">
        <v>22768</v>
      </c>
      <c r="D12541">
        <v>1829869566</v>
      </c>
      <c r="E12541">
        <f>VLOOKUP(D12541,  base_salary!A:A, 1, FALSE)</f>
        <v>1829869566</v>
      </c>
      <c r="F12541">
        <f t="shared" si="390"/>
        <v>0</v>
      </c>
      <c r="G12541">
        <f t="shared" ca="1" si="391"/>
        <v>0</v>
      </c>
    </row>
    <row r="12542" spans="1:7" x14ac:dyDescent="0.25">
      <c r="A12542" t="s">
        <v>14850</v>
      </c>
      <c r="B12542" t="s">
        <v>2623</v>
      </c>
      <c r="C12542" s="4">
        <v>46460</v>
      </c>
      <c r="D12542">
        <v>4094820760</v>
      </c>
      <c r="E12542">
        <f>VLOOKUP(D12542,  base_salary!A:A, 1, FALSE)</f>
        <v>4094820760</v>
      </c>
      <c r="F12542">
        <f t="shared" si="390"/>
        <v>0</v>
      </c>
      <c r="G12542">
        <f t="shared" ca="1" si="391"/>
        <v>0</v>
      </c>
    </row>
    <row r="12543" spans="1:7" x14ac:dyDescent="0.25">
      <c r="A12543" t="s">
        <v>14851</v>
      </c>
      <c r="B12543" t="s">
        <v>3393</v>
      </c>
      <c r="C12543" s="4">
        <v>42593</v>
      </c>
      <c r="D12543">
        <v>1992195951</v>
      </c>
      <c r="E12543">
        <f>VLOOKUP(D12543,  base_salary!A:A, 1, FALSE)</f>
        <v>1992195951</v>
      </c>
      <c r="F12543">
        <f t="shared" si="390"/>
        <v>0</v>
      </c>
      <c r="G12543">
        <f t="shared" ca="1" si="391"/>
        <v>0</v>
      </c>
    </row>
    <row r="12544" spans="1:7" x14ac:dyDescent="0.25">
      <c r="A12544" t="s">
        <v>14852</v>
      </c>
      <c r="B12544" t="s">
        <v>2308</v>
      </c>
      <c r="C12544" s="4">
        <v>10938</v>
      </c>
      <c r="D12544">
        <v>9686840923</v>
      </c>
      <c r="E12544">
        <f>VLOOKUP(D12544,  base_salary!A:A, 1, FALSE)</f>
        <v>9686840923</v>
      </c>
      <c r="F12544">
        <f t="shared" si="390"/>
        <v>0</v>
      </c>
      <c r="G12544">
        <f t="shared" ca="1" si="391"/>
        <v>0</v>
      </c>
    </row>
    <row r="12545" spans="1:7" x14ac:dyDescent="0.25">
      <c r="A12545" t="s">
        <v>14853</v>
      </c>
      <c r="B12545" t="s">
        <v>2800</v>
      </c>
      <c r="C12545" s="4">
        <v>50202</v>
      </c>
      <c r="D12545">
        <v>6253520369</v>
      </c>
      <c r="E12545">
        <f>VLOOKUP(D12545,  base_salary!A:A, 1, FALSE)</f>
        <v>6253520369</v>
      </c>
      <c r="F12545">
        <f t="shared" si="390"/>
        <v>0</v>
      </c>
      <c r="G12545">
        <f t="shared" ca="1" si="391"/>
        <v>0</v>
      </c>
    </row>
    <row r="12546" spans="1:7" x14ac:dyDescent="0.25">
      <c r="A12546" t="s">
        <v>14854</v>
      </c>
      <c r="B12546" t="s">
        <v>2501</v>
      </c>
      <c r="C12546" s="4">
        <v>11081</v>
      </c>
      <c r="D12546">
        <v>29906814</v>
      </c>
      <c r="E12546">
        <f>VLOOKUP(D12546,  base_salary!A:A, 1, FALSE)</f>
        <v>29906814</v>
      </c>
      <c r="F12546">
        <f t="shared" si="390"/>
        <v>0</v>
      </c>
      <c r="G12546">
        <f t="shared" ca="1" si="391"/>
        <v>0</v>
      </c>
    </row>
    <row r="12547" spans="1:7" x14ac:dyDescent="0.25">
      <c r="A12547" t="s">
        <v>14855</v>
      </c>
      <c r="B12547" t="s">
        <v>3243</v>
      </c>
      <c r="C12547" s="4">
        <v>29483</v>
      </c>
      <c r="D12547">
        <v>1918356416</v>
      </c>
      <c r="E12547">
        <f>VLOOKUP(D12547,  base_salary!A:A, 1, FALSE)</f>
        <v>1918356416</v>
      </c>
      <c r="F12547">
        <f t="shared" ref="F12547:F12610" si="392">IF(ISERROR(E12547), 1, 0)</f>
        <v>0</v>
      </c>
      <c r="G12547">
        <f t="shared" ref="G12547:G12610" ca="1" si="393">SUM(G:G)</f>
        <v>0</v>
      </c>
    </row>
    <row r="12548" spans="1:7" x14ac:dyDescent="0.25">
      <c r="A12548" t="s">
        <v>14856</v>
      </c>
      <c r="B12548" t="s">
        <v>2752</v>
      </c>
      <c r="C12548" s="4">
        <v>23559</v>
      </c>
      <c r="D12548">
        <v>4031884281</v>
      </c>
      <c r="E12548">
        <f>VLOOKUP(D12548,  base_salary!A:A, 1, FALSE)</f>
        <v>4031884281</v>
      </c>
      <c r="F12548">
        <f t="shared" si="392"/>
        <v>0</v>
      </c>
      <c r="G12548">
        <f t="shared" ca="1" si="393"/>
        <v>0</v>
      </c>
    </row>
    <row r="12549" spans="1:7" x14ac:dyDescent="0.25">
      <c r="A12549" t="s">
        <v>14857</v>
      </c>
      <c r="B12549" t="s">
        <v>2391</v>
      </c>
      <c r="C12549" s="4">
        <v>14380</v>
      </c>
      <c r="D12549">
        <v>3235176993</v>
      </c>
      <c r="E12549">
        <f>VLOOKUP(D12549,  base_salary!A:A, 1, FALSE)</f>
        <v>3235176993</v>
      </c>
      <c r="F12549">
        <f t="shared" si="392"/>
        <v>0</v>
      </c>
      <c r="G12549">
        <f t="shared" ca="1" si="393"/>
        <v>0</v>
      </c>
    </row>
    <row r="12550" spans="1:7" x14ac:dyDescent="0.25">
      <c r="A12550" t="s">
        <v>14858</v>
      </c>
      <c r="B12550" t="s">
        <v>2184</v>
      </c>
      <c r="C12550" s="4">
        <v>39784</v>
      </c>
      <c r="D12550">
        <v>2748937082</v>
      </c>
      <c r="E12550">
        <f>VLOOKUP(D12550,  base_salary!A:A, 1, FALSE)</f>
        <v>2748937082</v>
      </c>
      <c r="F12550">
        <f t="shared" si="392"/>
        <v>0</v>
      </c>
      <c r="G12550">
        <f t="shared" ca="1" si="393"/>
        <v>0</v>
      </c>
    </row>
    <row r="12551" spans="1:7" x14ac:dyDescent="0.25">
      <c r="A12551" t="s">
        <v>14859</v>
      </c>
      <c r="B12551" t="s">
        <v>2501</v>
      </c>
      <c r="C12551" s="4">
        <v>19693</v>
      </c>
      <c r="D12551">
        <v>7979647432</v>
      </c>
      <c r="E12551">
        <f>VLOOKUP(D12551,  base_salary!A:A, 1, FALSE)</f>
        <v>7979647432</v>
      </c>
      <c r="F12551">
        <f t="shared" si="392"/>
        <v>0</v>
      </c>
      <c r="G12551">
        <f t="shared" ca="1" si="393"/>
        <v>0</v>
      </c>
    </row>
    <row r="12552" spans="1:7" x14ac:dyDescent="0.25">
      <c r="A12552" t="s">
        <v>14860</v>
      </c>
      <c r="B12552" t="s">
        <v>2396</v>
      </c>
      <c r="C12552" s="4">
        <v>21375</v>
      </c>
      <c r="D12552">
        <v>8034345962</v>
      </c>
      <c r="E12552">
        <f>VLOOKUP(D12552,  base_salary!A:A, 1, FALSE)</f>
        <v>8034345962</v>
      </c>
      <c r="F12552">
        <f t="shared" si="392"/>
        <v>0</v>
      </c>
      <c r="G12552">
        <f t="shared" ca="1" si="393"/>
        <v>0</v>
      </c>
    </row>
    <row r="12553" spans="1:7" x14ac:dyDescent="0.25">
      <c r="A12553" t="s">
        <v>14861</v>
      </c>
      <c r="B12553" t="s">
        <v>2345</v>
      </c>
      <c r="C12553" s="4">
        <v>22118</v>
      </c>
      <c r="D12553">
        <v>2748937082</v>
      </c>
      <c r="E12553">
        <f>VLOOKUP(D12553,  base_salary!A:A, 1, FALSE)</f>
        <v>2748937082</v>
      </c>
      <c r="F12553">
        <f t="shared" si="392"/>
        <v>0</v>
      </c>
      <c r="G12553">
        <f t="shared" ca="1" si="393"/>
        <v>0</v>
      </c>
    </row>
    <row r="12554" spans="1:7" x14ac:dyDescent="0.25">
      <c r="A12554" t="s">
        <v>14862</v>
      </c>
      <c r="B12554" t="s">
        <v>2129</v>
      </c>
      <c r="C12554" s="4">
        <v>59053</v>
      </c>
      <c r="D12554">
        <v>2821741499</v>
      </c>
      <c r="E12554">
        <f>VLOOKUP(D12554,  base_salary!A:A, 1, FALSE)</f>
        <v>2821741499</v>
      </c>
      <c r="F12554">
        <f t="shared" si="392"/>
        <v>0</v>
      </c>
      <c r="G12554">
        <f t="shared" ca="1" si="393"/>
        <v>0</v>
      </c>
    </row>
    <row r="12555" spans="1:7" x14ac:dyDescent="0.25">
      <c r="A12555" t="s">
        <v>14863</v>
      </c>
      <c r="B12555" t="s">
        <v>3078</v>
      </c>
      <c r="C12555" s="4">
        <v>47848</v>
      </c>
      <c r="D12555">
        <v>2973481236</v>
      </c>
      <c r="E12555">
        <f>VLOOKUP(D12555,  base_salary!A:A, 1, FALSE)</f>
        <v>2973481236</v>
      </c>
      <c r="F12555">
        <f t="shared" si="392"/>
        <v>0</v>
      </c>
      <c r="G12555">
        <f t="shared" ca="1" si="393"/>
        <v>0</v>
      </c>
    </row>
    <row r="12556" spans="1:7" x14ac:dyDescent="0.25">
      <c r="A12556" t="s">
        <v>14864</v>
      </c>
      <c r="B12556" t="s">
        <v>2133</v>
      </c>
      <c r="C12556" s="4">
        <v>11252</v>
      </c>
      <c r="D12556">
        <v>6358114417</v>
      </c>
      <c r="E12556">
        <f>VLOOKUP(D12556,  base_salary!A:A, 1, FALSE)</f>
        <v>6358114417</v>
      </c>
      <c r="F12556">
        <f t="shared" si="392"/>
        <v>0</v>
      </c>
      <c r="G12556">
        <f t="shared" ca="1" si="393"/>
        <v>0</v>
      </c>
    </row>
    <row r="12557" spans="1:7" x14ac:dyDescent="0.25">
      <c r="A12557" t="s">
        <v>14865</v>
      </c>
      <c r="B12557" t="s">
        <v>2670</v>
      </c>
      <c r="C12557" s="4">
        <v>38692</v>
      </c>
      <c r="D12557">
        <v>710473923</v>
      </c>
      <c r="E12557">
        <f>VLOOKUP(D12557,  base_salary!A:A, 1, FALSE)</f>
        <v>710473923</v>
      </c>
      <c r="F12557">
        <f t="shared" si="392"/>
        <v>0</v>
      </c>
      <c r="G12557">
        <f t="shared" ca="1" si="393"/>
        <v>0</v>
      </c>
    </row>
    <row r="12558" spans="1:7" x14ac:dyDescent="0.25">
      <c r="A12558" t="s">
        <v>14866</v>
      </c>
      <c r="B12558" t="s">
        <v>2606</v>
      </c>
      <c r="C12558" s="4">
        <v>18395</v>
      </c>
      <c r="D12558">
        <v>325547246</v>
      </c>
      <c r="E12558">
        <f>VLOOKUP(D12558,  base_salary!A:A, 1, FALSE)</f>
        <v>325547246</v>
      </c>
      <c r="F12558">
        <f t="shared" si="392"/>
        <v>0</v>
      </c>
      <c r="G12558">
        <f t="shared" ca="1" si="393"/>
        <v>0</v>
      </c>
    </row>
    <row r="12559" spans="1:7" x14ac:dyDescent="0.25">
      <c r="A12559" t="s">
        <v>14867</v>
      </c>
      <c r="B12559" t="s">
        <v>2401</v>
      </c>
      <c r="C12559" s="4">
        <v>15983</v>
      </c>
      <c r="D12559">
        <v>9597202352</v>
      </c>
      <c r="E12559">
        <f>VLOOKUP(D12559,  base_salary!A:A, 1, FALSE)</f>
        <v>9597202352</v>
      </c>
      <c r="F12559">
        <f t="shared" si="392"/>
        <v>0</v>
      </c>
      <c r="G12559">
        <f t="shared" ca="1" si="393"/>
        <v>0</v>
      </c>
    </row>
    <row r="12560" spans="1:7" x14ac:dyDescent="0.25">
      <c r="A12560" t="s">
        <v>14868</v>
      </c>
      <c r="B12560" t="s">
        <v>3253</v>
      </c>
      <c r="C12560" s="4">
        <v>47920</v>
      </c>
      <c r="D12560">
        <v>1096335336</v>
      </c>
      <c r="E12560">
        <f>VLOOKUP(D12560,  base_salary!A:A, 1, FALSE)</f>
        <v>1096335336</v>
      </c>
      <c r="F12560">
        <f t="shared" si="392"/>
        <v>0</v>
      </c>
      <c r="G12560">
        <f t="shared" ca="1" si="393"/>
        <v>0</v>
      </c>
    </row>
    <row r="12561" spans="1:7" x14ac:dyDescent="0.25">
      <c r="A12561" t="s">
        <v>14869</v>
      </c>
      <c r="B12561" t="s">
        <v>3297</v>
      </c>
      <c r="C12561" s="4">
        <v>40479</v>
      </c>
      <c r="D12561">
        <v>1829869566</v>
      </c>
      <c r="E12561">
        <f>VLOOKUP(D12561,  base_salary!A:A, 1, FALSE)</f>
        <v>1829869566</v>
      </c>
      <c r="F12561">
        <f t="shared" si="392"/>
        <v>0</v>
      </c>
      <c r="G12561">
        <f t="shared" ca="1" si="393"/>
        <v>0</v>
      </c>
    </row>
    <row r="12562" spans="1:7" x14ac:dyDescent="0.25">
      <c r="A12562" t="s">
        <v>14870</v>
      </c>
      <c r="B12562" t="s">
        <v>2170</v>
      </c>
      <c r="C12562" s="4">
        <v>15428</v>
      </c>
      <c r="D12562">
        <v>5603330430</v>
      </c>
      <c r="E12562">
        <f>VLOOKUP(D12562,  base_salary!A:A, 1, FALSE)</f>
        <v>5603330430</v>
      </c>
      <c r="F12562">
        <f t="shared" si="392"/>
        <v>0</v>
      </c>
      <c r="G12562">
        <f t="shared" ca="1" si="393"/>
        <v>0</v>
      </c>
    </row>
    <row r="12563" spans="1:7" x14ac:dyDescent="0.25">
      <c r="A12563" t="s">
        <v>14871</v>
      </c>
      <c r="B12563" t="s">
        <v>1988</v>
      </c>
      <c r="C12563" s="4">
        <v>11891</v>
      </c>
      <c r="D12563">
        <v>797787712</v>
      </c>
      <c r="E12563">
        <f>VLOOKUP(D12563,  base_salary!A:A, 1, FALSE)</f>
        <v>797787712</v>
      </c>
      <c r="F12563">
        <f t="shared" si="392"/>
        <v>0</v>
      </c>
      <c r="G12563">
        <f t="shared" ca="1" si="393"/>
        <v>0</v>
      </c>
    </row>
    <row r="12564" spans="1:7" x14ac:dyDescent="0.25">
      <c r="A12564" t="s">
        <v>14872</v>
      </c>
      <c r="B12564" t="s">
        <v>2804</v>
      </c>
      <c r="C12564" s="4">
        <v>15337</v>
      </c>
      <c r="D12564">
        <v>4499766028</v>
      </c>
      <c r="E12564">
        <f>VLOOKUP(D12564,  base_salary!A:A, 1, FALSE)</f>
        <v>4499766028</v>
      </c>
      <c r="F12564">
        <f t="shared" si="392"/>
        <v>0</v>
      </c>
      <c r="G12564">
        <f t="shared" ca="1" si="393"/>
        <v>0</v>
      </c>
    </row>
    <row r="12565" spans="1:7" x14ac:dyDescent="0.25">
      <c r="A12565" t="s">
        <v>14873</v>
      </c>
      <c r="B12565" t="s">
        <v>2069</v>
      </c>
      <c r="C12565" s="4">
        <v>54176</v>
      </c>
      <c r="D12565">
        <v>4739588234</v>
      </c>
      <c r="E12565">
        <f>VLOOKUP(D12565,  base_salary!A:A, 1, FALSE)</f>
        <v>4739588234</v>
      </c>
      <c r="F12565">
        <f t="shared" si="392"/>
        <v>0</v>
      </c>
      <c r="G12565">
        <f t="shared" ca="1" si="393"/>
        <v>0</v>
      </c>
    </row>
    <row r="12566" spans="1:7" x14ac:dyDescent="0.25">
      <c r="A12566" t="s">
        <v>14874</v>
      </c>
      <c r="B12566" t="s">
        <v>3315</v>
      </c>
      <c r="C12566" s="4">
        <v>16025</v>
      </c>
      <c r="D12566">
        <v>2492824950</v>
      </c>
      <c r="E12566">
        <f>VLOOKUP(D12566,  base_salary!A:A, 1, FALSE)</f>
        <v>2492824950</v>
      </c>
      <c r="F12566">
        <f t="shared" si="392"/>
        <v>0</v>
      </c>
      <c r="G12566">
        <f t="shared" ca="1" si="393"/>
        <v>0</v>
      </c>
    </row>
    <row r="12567" spans="1:7" x14ac:dyDescent="0.25">
      <c r="A12567" t="s">
        <v>14875</v>
      </c>
      <c r="B12567" t="s">
        <v>2533</v>
      </c>
      <c r="C12567" s="4">
        <v>45737</v>
      </c>
      <c r="D12567">
        <v>923191143</v>
      </c>
      <c r="E12567">
        <f>VLOOKUP(D12567,  base_salary!A:A, 1, FALSE)</f>
        <v>923191143</v>
      </c>
      <c r="F12567">
        <f t="shared" si="392"/>
        <v>0</v>
      </c>
      <c r="G12567">
        <f t="shared" ca="1" si="393"/>
        <v>0</v>
      </c>
    </row>
    <row r="12568" spans="1:7" x14ac:dyDescent="0.25">
      <c r="A12568" t="s">
        <v>14876</v>
      </c>
      <c r="B12568" t="s">
        <v>2731</v>
      </c>
      <c r="C12568" s="4">
        <v>35715</v>
      </c>
      <c r="D12568">
        <v>274599287</v>
      </c>
      <c r="E12568">
        <f>VLOOKUP(D12568,  base_salary!A:A, 1, FALSE)</f>
        <v>274599287</v>
      </c>
      <c r="F12568">
        <f t="shared" si="392"/>
        <v>0</v>
      </c>
      <c r="G12568">
        <f t="shared" ca="1" si="393"/>
        <v>0</v>
      </c>
    </row>
    <row r="12569" spans="1:7" x14ac:dyDescent="0.25">
      <c r="A12569" t="s">
        <v>14877</v>
      </c>
      <c r="B12569" t="s">
        <v>3753</v>
      </c>
      <c r="C12569" s="4">
        <v>34708</v>
      </c>
      <c r="D12569">
        <v>4688336071</v>
      </c>
      <c r="E12569">
        <f>VLOOKUP(D12569,  base_salary!A:A, 1, FALSE)</f>
        <v>4688336071</v>
      </c>
      <c r="F12569">
        <f t="shared" si="392"/>
        <v>0</v>
      </c>
      <c r="G12569">
        <f t="shared" ca="1" si="393"/>
        <v>0</v>
      </c>
    </row>
    <row r="12570" spans="1:7" x14ac:dyDescent="0.25">
      <c r="A12570" t="s">
        <v>14878</v>
      </c>
      <c r="B12570" t="s">
        <v>2016</v>
      </c>
      <c r="C12570" s="4">
        <v>24444</v>
      </c>
      <c r="D12570">
        <v>2421688019</v>
      </c>
      <c r="E12570">
        <f>VLOOKUP(D12570,  base_salary!A:A, 1, FALSE)</f>
        <v>2421688019</v>
      </c>
      <c r="F12570">
        <f t="shared" si="392"/>
        <v>0</v>
      </c>
      <c r="G12570">
        <f t="shared" ca="1" si="393"/>
        <v>0</v>
      </c>
    </row>
    <row r="12571" spans="1:7" x14ac:dyDescent="0.25">
      <c r="A12571" t="s">
        <v>14879</v>
      </c>
      <c r="B12571" t="s">
        <v>2790</v>
      </c>
      <c r="C12571" s="4">
        <v>35985</v>
      </c>
      <c r="D12571">
        <v>5903124704</v>
      </c>
      <c r="E12571">
        <f>VLOOKUP(D12571,  base_salary!A:A, 1, FALSE)</f>
        <v>5903124704</v>
      </c>
      <c r="F12571">
        <f t="shared" si="392"/>
        <v>0</v>
      </c>
      <c r="G12571">
        <f t="shared" ca="1" si="393"/>
        <v>0</v>
      </c>
    </row>
    <row r="12572" spans="1:7" x14ac:dyDescent="0.25">
      <c r="A12572" t="s">
        <v>14880</v>
      </c>
      <c r="B12572" t="s">
        <v>2800</v>
      </c>
      <c r="C12572" s="4">
        <v>48385</v>
      </c>
      <c r="D12572">
        <v>3041948354</v>
      </c>
      <c r="E12572">
        <f>VLOOKUP(D12572,  base_salary!A:A, 1, FALSE)</f>
        <v>3041948354</v>
      </c>
      <c r="F12572">
        <f t="shared" si="392"/>
        <v>0</v>
      </c>
      <c r="G12572">
        <f t="shared" ca="1" si="393"/>
        <v>0</v>
      </c>
    </row>
    <row r="12573" spans="1:7" x14ac:dyDescent="0.25">
      <c r="A12573" t="s">
        <v>14881</v>
      </c>
      <c r="B12573" t="s">
        <v>3376</v>
      </c>
      <c r="C12573" s="4">
        <v>31269</v>
      </c>
      <c r="D12573">
        <v>9151658844</v>
      </c>
      <c r="E12573">
        <f>VLOOKUP(D12573,  base_salary!A:A, 1, FALSE)</f>
        <v>9151658844</v>
      </c>
      <c r="F12573">
        <f t="shared" si="392"/>
        <v>0</v>
      </c>
      <c r="G12573">
        <f t="shared" ca="1" si="393"/>
        <v>0</v>
      </c>
    </row>
    <row r="12574" spans="1:7" x14ac:dyDescent="0.25">
      <c r="A12574" t="s">
        <v>14882</v>
      </c>
      <c r="B12574" t="s">
        <v>3243</v>
      </c>
      <c r="C12574" s="4">
        <v>13576</v>
      </c>
      <c r="D12574">
        <v>6724903874</v>
      </c>
      <c r="E12574">
        <f>VLOOKUP(D12574,  base_salary!A:A, 1, FALSE)</f>
        <v>6724903874</v>
      </c>
      <c r="F12574">
        <f t="shared" si="392"/>
        <v>0</v>
      </c>
      <c r="G12574">
        <f t="shared" ca="1" si="393"/>
        <v>0</v>
      </c>
    </row>
    <row r="12575" spans="1:7" x14ac:dyDescent="0.25">
      <c r="A12575" t="s">
        <v>14883</v>
      </c>
      <c r="B12575" t="s">
        <v>3291</v>
      </c>
      <c r="C12575" s="4">
        <v>24563</v>
      </c>
      <c r="D12575">
        <v>19662963</v>
      </c>
      <c r="E12575">
        <f>VLOOKUP(D12575,  base_salary!A:A, 1, FALSE)</f>
        <v>19662963</v>
      </c>
      <c r="F12575">
        <f t="shared" si="392"/>
        <v>0</v>
      </c>
      <c r="G12575">
        <f t="shared" ca="1" si="393"/>
        <v>0</v>
      </c>
    </row>
    <row r="12576" spans="1:7" x14ac:dyDescent="0.25">
      <c r="A12576" t="s">
        <v>14884</v>
      </c>
      <c r="B12576" t="s">
        <v>2401</v>
      </c>
      <c r="C12576" s="4">
        <v>25249</v>
      </c>
      <c r="D12576">
        <v>4396213212</v>
      </c>
      <c r="E12576">
        <f>VLOOKUP(D12576,  base_salary!A:A, 1, FALSE)</f>
        <v>4396213212</v>
      </c>
      <c r="F12576">
        <f t="shared" si="392"/>
        <v>0</v>
      </c>
      <c r="G12576">
        <f t="shared" ca="1" si="393"/>
        <v>0</v>
      </c>
    </row>
    <row r="12577" spans="1:7" x14ac:dyDescent="0.25">
      <c r="A12577" t="s">
        <v>14885</v>
      </c>
      <c r="B12577" t="s">
        <v>1991</v>
      </c>
      <c r="C12577" s="4">
        <v>10000</v>
      </c>
      <c r="D12577">
        <v>9854387496</v>
      </c>
      <c r="E12577">
        <f>VLOOKUP(D12577,  base_salary!A:A, 1, FALSE)</f>
        <v>9854387496</v>
      </c>
      <c r="F12577">
        <f t="shared" si="392"/>
        <v>0</v>
      </c>
      <c r="G12577">
        <f t="shared" ca="1" si="393"/>
        <v>0</v>
      </c>
    </row>
    <row r="12578" spans="1:7" x14ac:dyDescent="0.25">
      <c r="A12578" t="s">
        <v>14886</v>
      </c>
      <c r="B12578" t="s">
        <v>5394</v>
      </c>
      <c r="C12578" s="4">
        <v>53875</v>
      </c>
      <c r="D12578">
        <v>2565093969</v>
      </c>
      <c r="E12578">
        <f>VLOOKUP(D12578,  base_salary!A:A, 1, FALSE)</f>
        <v>2565093969</v>
      </c>
      <c r="F12578">
        <f t="shared" si="392"/>
        <v>0</v>
      </c>
      <c r="G12578">
        <f t="shared" ca="1" si="393"/>
        <v>0</v>
      </c>
    </row>
    <row r="12579" spans="1:7" x14ac:dyDescent="0.25">
      <c r="A12579" t="s">
        <v>14887</v>
      </c>
      <c r="B12579" t="s">
        <v>2687</v>
      </c>
      <c r="C12579" s="4">
        <v>18720</v>
      </c>
      <c r="D12579">
        <v>5561472151</v>
      </c>
      <c r="E12579">
        <f>VLOOKUP(D12579,  base_salary!A:A, 1, FALSE)</f>
        <v>5561472151</v>
      </c>
      <c r="F12579">
        <f t="shared" si="392"/>
        <v>0</v>
      </c>
      <c r="G12579">
        <f t="shared" ca="1" si="393"/>
        <v>0</v>
      </c>
    </row>
    <row r="12580" spans="1:7" x14ac:dyDescent="0.25">
      <c r="A12580" t="s">
        <v>14888</v>
      </c>
      <c r="B12580" t="s">
        <v>1960</v>
      </c>
      <c r="C12580" s="4">
        <v>23288</v>
      </c>
      <c r="D12580">
        <v>5407735911</v>
      </c>
      <c r="E12580">
        <f>VLOOKUP(D12580,  base_salary!A:A, 1, FALSE)</f>
        <v>5407735911</v>
      </c>
      <c r="F12580">
        <f t="shared" si="392"/>
        <v>0</v>
      </c>
      <c r="G12580">
        <f t="shared" ca="1" si="393"/>
        <v>0</v>
      </c>
    </row>
    <row r="12581" spans="1:7" x14ac:dyDescent="0.25">
      <c r="A12581" t="s">
        <v>14889</v>
      </c>
      <c r="B12581" t="s">
        <v>2494</v>
      </c>
      <c r="C12581" s="4">
        <v>14012</v>
      </c>
      <c r="D12581">
        <v>797655034</v>
      </c>
      <c r="E12581">
        <f>VLOOKUP(D12581,  base_salary!A:A, 1, FALSE)</f>
        <v>797655034</v>
      </c>
      <c r="F12581">
        <f t="shared" si="392"/>
        <v>0</v>
      </c>
      <c r="G12581">
        <f t="shared" ca="1" si="393"/>
        <v>0</v>
      </c>
    </row>
    <row r="12582" spans="1:7" x14ac:dyDescent="0.25">
      <c r="A12582" t="s">
        <v>14890</v>
      </c>
      <c r="B12582" t="s">
        <v>3041</v>
      </c>
      <c r="C12582" s="4">
        <v>19632</v>
      </c>
      <c r="D12582">
        <v>6988089128</v>
      </c>
      <c r="E12582">
        <f>VLOOKUP(D12582,  base_salary!A:A, 1, FALSE)</f>
        <v>6988089128</v>
      </c>
      <c r="F12582">
        <f t="shared" si="392"/>
        <v>0</v>
      </c>
      <c r="G12582">
        <f t="shared" ca="1" si="393"/>
        <v>0</v>
      </c>
    </row>
    <row r="12583" spans="1:7" x14ac:dyDescent="0.25">
      <c r="A12583" t="s">
        <v>14891</v>
      </c>
      <c r="B12583" t="s">
        <v>2355</v>
      </c>
      <c r="C12583" s="4">
        <v>51929</v>
      </c>
      <c r="D12583">
        <v>7286297414</v>
      </c>
      <c r="E12583">
        <f>VLOOKUP(D12583,  base_salary!A:A, 1, FALSE)</f>
        <v>7286297414</v>
      </c>
      <c r="F12583">
        <f t="shared" si="392"/>
        <v>0</v>
      </c>
      <c r="G12583">
        <f t="shared" ca="1" si="393"/>
        <v>0</v>
      </c>
    </row>
    <row r="12584" spans="1:7" x14ac:dyDescent="0.25">
      <c r="A12584" t="s">
        <v>14892</v>
      </c>
      <c r="B12584" t="s">
        <v>3356</v>
      </c>
      <c r="C12584" s="4">
        <v>46573</v>
      </c>
      <c r="D12584">
        <v>4398950745</v>
      </c>
      <c r="E12584">
        <f>VLOOKUP(D12584,  base_salary!A:A, 1, FALSE)</f>
        <v>4398950745</v>
      </c>
      <c r="F12584">
        <f t="shared" si="392"/>
        <v>0</v>
      </c>
      <c r="G12584">
        <f t="shared" ca="1" si="393"/>
        <v>0</v>
      </c>
    </row>
    <row r="12585" spans="1:7" x14ac:dyDescent="0.25">
      <c r="A12585" t="s">
        <v>14893</v>
      </c>
      <c r="B12585" t="s">
        <v>2369</v>
      </c>
      <c r="C12585" s="4">
        <v>16744</v>
      </c>
      <c r="D12585">
        <v>4074728869</v>
      </c>
      <c r="E12585">
        <f>VLOOKUP(D12585,  base_salary!A:A, 1, FALSE)</f>
        <v>4074728869</v>
      </c>
      <c r="F12585">
        <f t="shared" si="392"/>
        <v>0</v>
      </c>
      <c r="G12585">
        <f t="shared" ca="1" si="393"/>
        <v>0</v>
      </c>
    </row>
    <row r="12586" spans="1:7" x14ac:dyDescent="0.25">
      <c r="A12586" t="s">
        <v>14894</v>
      </c>
      <c r="B12586" t="s">
        <v>2073</v>
      </c>
      <c r="C12586" s="4">
        <v>53256</v>
      </c>
      <c r="D12586">
        <v>7473861379</v>
      </c>
      <c r="E12586">
        <f>VLOOKUP(D12586,  base_salary!A:A, 1, FALSE)</f>
        <v>7473861379</v>
      </c>
      <c r="F12586">
        <f t="shared" si="392"/>
        <v>0</v>
      </c>
      <c r="G12586">
        <f t="shared" ca="1" si="393"/>
        <v>0</v>
      </c>
    </row>
    <row r="12587" spans="1:7" x14ac:dyDescent="0.25">
      <c r="A12587" t="s">
        <v>14895</v>
      </c>
      <c r="B12587" t="s">
        <v>2137</v>
      </c>
      <c r="C12587" s="4">
        <v>54307</v>
      </c>
      <c r="D12587">
        <v>3213290963</v>
      </c>
      <c r="E12587">
        <f>VLOOKUP(D12587,  base_salary!A:A, 1, FALSE)</f>
        <v>3213290963</v>
      </c>
      <c r="F12587">
        <f t="shared" si="392"/>
        <v>0</v>
      </c>
      <c r="G12587">
        <f t="shared" ca="1" si="393"/>
        <v>0</v>
      </c>
    </row>
    <row r="12588" spans="1:7" x14ac:dyDescent="0.25">
      <c r="A12588" t="s">
        <v>14896</v>
      </c>
      <c r="B12588" t="s">
        <v>3144</v>
      </c>
      <c r="C12588" s="4">
        <v>48110</v>
      </c>
      <c r="D12588">
        <v>8620758454</v>
      </c>
      <c r="E12588">
        <f>VLOOKUP(D12588,  base_salary!A:A, 1, FALSE)</f>
        <v>8620758454</v>
      </c>
      <c r="F12588">
        <f t="shared" si="392"/>
        <v>0</v>
      </c>
      <c r="G12588">
        <f t="shared" ca="1" si="393"/>
        <v>0</v>
      </c>
    </row>
    <row r="12589" spans="1:7" x14ac:dyDescent="0.25">
      <c r="A12589" t="s">
        <v>14897</v>
      </c>
      <c r="B12589" t="s">
        <v>2709</v>
      </c>
      <c r="C12589" s="4">
        <v>25202</v>
      </c>
      <c r="D12589">
        <v>2497321256</v>
      </c>
      <c r="E12589">
        <f>VLOOKUP(D12589,  base_salary!A:A, 1, FALSE)</f>
        <v>2497321256</v>
      </c>
      <c r="F12589">
        <f t="shared" si="392"/>
        <v>0</v>
      </c>
      <c r="G12589">
        <f t="shared" ca="1" si="393"/>
        <v>0</v>
      </c>
    </row>
    <row r="12590" spans="1:7" x14ac:dyDescent="0.25">
      <c r="A12590" t="s">
        <v>14898</v>
      </c>
      <c r="B12590" t="s">
        <v>3237</v>
      </c>
      <c r="C12590" s="4">
        <v>56705</v>
      </c>
      <c r="D12590">
        <v>6271204627</v>
      </c>
      <c r="E12590">
        <f>VLOOKUP(D12590,  base_salary!A:A, 1, FALSE)</f>
        <v>6271204627</v>
      </c>
      <c r="F12590">
        <f t="shared" si="392"/>
        <v>0</v>
      </c>
      <c r="G12590">
        <f t="shared" ca="1" si="393"/>
        <v>0</v>
      </c>
    </row>
    <row r="12591" spans="1:7" x14ac:dyDescent="0.25">
      <c r="A12591" t="s">
        <v>14899</v>
      </c>
      <c r="B12591" t="s">
        <v>2026</v>
      </c>
      <c r="C12591" s="4">
        <v>10593</v>
      </c>
      <c r="D12591">
        <v>7700368295</v>
      </c>
      <c r="E12591">
        <f>VLOOKUP(D12591,  base_salary!A:A, 1, FALSE)</f>
        <v>7700368295</v>
      </c>
      <c r="F12591">
        <f t="shared" si="392"/>
        <v>0</v>
      </c>
      <c r="G12591">
        <f t="shared" ca="1" si="393"/>
        <v>0</v>
      </c>
    </row>
    <row r="12592" spans="1:7" x14ac:dyDescent="0.25">
      <c r="A12592" t="s">
        <v>14900</v>
      </c>
      <c r="B12592" t="s">
        <v>2997</v>
      </c>
      <c r="C12592" s="4">
        <v>12258</v>
      </c>
      <c r="D12592">
        <v>6260817967</v>
      </c>
      <c r="E12592">
        <f>VLOOKUP(D12592,  base_salary!A:A, 1, FALSE)</f>
        <v>6260817967</v>
      </c>
      <c r="F12592">
        <f t="shared" si="392"/>
        <v>0</v>
      </c>
      <c r="G12592">
        <f t="shared" ca="1" si="393"/>
        <v>0</v>
      </c>
    </row>
    <row r="12593" spans="1:7" x14ac:dyDescent="0.25">
      <c r="A12593" t="s">
        <v>14901</v>
      </c>
      <c r="B12593" t="s">
        <v>1934</v>
      </c>
      <c r="C12593" s="4">
        <v>20592</v>
      </c>
      <c r="D12593">
        <v>3213290963</v>
      </c>
      <c r="E12593">
        <f>VLOOKUP(D12593,  base_salary!A:A, 1, FALSE)</f>
        <v>3213290963</v>
      </c>
      <c r="F12593">
        <f t="shared" si="392"/>
        <v>0</v>
      </c>
      <c r="G12593">
        <f t="shared" ca="1" si="393"/>
        <v>0</v>
      </c>
    </row>
    <row r="12594" spans="1:7" x14ac:dyDescent="0.25">
      <c r="A12594" t="s">
        <v>14902</v>
      </c>
      <c r="B12594" t="s">
        <v>2567</v>
      </c>
      <c r="C12594" s="4">
        <v>40331</v>
      </c>
      <c r="D12594">
        <v>6894004730</v>
      </c>
      <c r="E12594">
        <f>VLOOKUP(D12594,  base_salary!A:A, 1, FALSE)</f>
        <v>6894004730</v>
      </c>
      <c r="F12594">
        <f t="shared" si="392"/>
        <v>0</v>
      </c>
      <c r="G12594">
        <f t="shared" ca="1" si="393"/>
        <v>0</v>
      </c>
    </row>
    <row r="12595" spans="1:7" x14ac:dyDescent="0.25">
      <c r="A12595" t="s">
        <v>14903</v>
      </c>
      <c r="B12595" t="s">
        <v>2139</v>
      </c>
      <c r="C12595" s="4">
        <v>45426</v>
      </c>
      <c r="D12595">
        <v>4185019157</v>
      </c>
      <c r="E12595">
        <f>VLOOKUP(D12595,  base_salary!A:A, 1, FALSE)</f>
        <v>4185019157</v>
      </c>
      <c r="F12595">
        <f t="shared" si="392"/>
        <v>0</v>
      </c>
      <c r="G12595">
        <f t="shared" ca="1" si="393"/>
        <v>0</v>
      </c>
    </row>
    <row r="12596" spans="1:7" x14ac:dyDescent="0.25">
      <c r="A12596" t="s">
        <v>14904</v>
      </c>
      <c r="B12596" t="s">
        <v>2149</v>
      </c>
      <c r="C12596" s="4">
        <v>24173</v>
      </c>
      <c r="D12596">
        <v>7427985850</v>
      </c>
      <c r="E12596">
        <f>VLOOKUP(D12596,  base_salary!A:A, 1, FALSE)</f>
        <v>7427985850</v>
      </c>
      <c r="F12596">
        <f t="shared" si="392"/>
        <v>0</v>
      </c>
      <c r="G12596">
        <f t="shared" ca="1" si="393"/>
        <v>0</v>
      </c>
    </row>
    <row r="12597" spans="1:7" x14ac:dyDescent="0.25">
      <c r="A12597" t="s">
        <v>14905</v>
      </c>
      <c r="B12597" t="s">
        <v>2012</v>
      </c>
      <c r="C12597" s="4">
        <v>22522</v>
      </c>
      <c r="D12597">
        <v>784224471</v>
      </c>
      <c r="E12597">
        <f>VLOOKUP(D12597,  base_salary!A:A, 1, FALSE)</f>
        <v>784224471</v>
      </c>
      <c r="F12597">
        <f t="shared" si="392"/>
        <v>0</v>
      </c>
      <c r="G12597">
        <f t="shared" ca="1" si="393"/>
        <v>0</v>
      </c>
    </row>
    <row r="12598" spans="1:7" x14ac:dyDescent="0.25">
      <c r="A12598" t="s">
        <v>14906</v>
      </c>
      <c r="B12598" t="s">
        <v>2129</v>
      </c>
      <c r="C12598" s="4">
        <v>34942</v>
      </c>
      <c r="D12598">
        <v>2128813026</v>
      </c>
      <c r="E12598">
        <f>VLOOKUP(D12598,  base_salary!A:A, 1, FALSE)</f>
        <v>2128813026</v>
      </c>
      <c r="F12598">
        <f t="shared" si="392"/>
        <v>0</v>
      </c>
      <c r="G12598">
        <f t="shared" ca="1" si="393"/>
        <v>0</v>
      </c>
    </row>
    <row r="12599" spans="1:7" x14ac:dyDescent="0.25">
      <c r="A12599" t="s">
        <v>14907</v>
      </c>
      <c r="B12599" t="s">
        <v>3369</v>
      </c>
      <c r="C12599" s="4">
        <v>20992</v>
      </c>
      <c r="D12599">
        <v>630160104</v>
      </c>
      <c r="E12599">
        <f>VLOOKUP(D12599,  base_salary!A:A, 1, FALSE)</f>
        <v>630160104</v>
      </c>
      <c r="F12599">
        <f t="shared" si="392"/>
        <v>0</v>
      </c>
      <c r="G12599">
        <f t="shared" ca="1" si="393"/>
        <v>0</v>
      </c>
    </row>
    <row r="12600" spans="1:7" x14ac:dyDescent="0.25">
      <c r="A12600" t="s">
        <v>14908</v>
      </c>
      <c r="B12600" t="s">
        <v>1968</v>
      </c>
      <c r="C12600" s="4">
        <v>55429</v>
      </c>
      <c r="D12600">
        <v>7979647432</v>
      </c>
      <c r="E12600">
        <f>VLOOKUP(D12600,  base_salary!A:A, 1, FALSE)</f>
        <v>7979647432</v>
      </c>
      <c r="F12600">
        <f t="shared" si="392"/>
        <v>0</v>
      </c>
      <c r="G12600">
        <f t="shared" ca="1" si="393"/>
        <v>0</v>
      </c>
    </row>
    <row r="12601" spans="1:7" x14ac:dyDescent="0.25">
      <c r="A12601" t="s">
        <v>14909</v>
      </c>
      <c r="B12601" t="s">
        <v>2109</v>
      </c>
      <c r="C12601" s="4">
        <v>41705</v>
      </c>
      <c r="D12601">
        <v>2405876701</v>
      </c>
      <c r="E12601">
        <f>VLOOKUP(D12601,  base_salary!A:A, 1, FALSE)</f>
        <v>2405876701</v>
      </c>
      <c r="F12601">
        <f t="shared" si="392"/>
        <v>0</v>
      </c>
      <c r="G12601">
        <f t="shared" ca="1" si="393"/>
        <v>0</v>
      </c>
    </row>
    <row r="12602" spans="1:7" x14ac:dyDescent="0.25">
      <c r="A12602" t="s">
        <v>14910</v>
      </c>
      <c r="B12602" t="s">
        <v>3269</v>
      </c>
      <c r="C12602" s="4">
        <v>29131</v>
      </c>
      <c r="D12602">
        <v>3273288531</v>
      </c>
      <c r="E12602">
        <f>VLOOKUP(D12602,  base_salary!A:A, 1, FALSE)</f>
        <v>3273288531</v>
      </c>
      <c r="F12602">
        <f t="shared" si="392"/>
        <v>0</v>
      </c>
      <c r="G12602">
        <f t="shared" ca="1" si="393"/>
        <v>0</v>
      </c>
    </row>
    <row r="12603" spans="1:7" x14ac:dyDescent="0.25">
      <c r="A12603" t="s">
        <v>14911</v>
      </c>
      <c r="B12603" t="s">
        <v>2026</v>
      </c>
      <c r="C12603" s="4">
        <v>53417</v>
      </c>
      <c r="D12603">
        <v>5209112160</v>
      </c>
      <c r="E12603">
        <f>VLOOKUP(D12603,  base_salary!A:A, 1, FALSE)</f>
        <v>5209112160</v>
      </c>
      <c r="F12603">
        <f t="shared" si="392"/>
        <v>0</v>
      </c>
      <c r="G12603">
        <f t="shared" ca="1" si="393"/>
        <v>0</v>
      </c>
    </row>
    <row r="12604" spans="1:7" x14ac:dyDescent="0.25">
      <c r="A12604" t="s">
        <v>14912</v>
      </c>
      <c r="B12604" t="s">
        <v>2931</v>
      </c>
      <c r="C12604" s="4">
        <v>56490</v>
      </c>
      <c r="D12604">
        <v>481875921</v>
      </c>
      <c r="E12604">
        <f>VLOOKUP(D12604,  base_salary!A:A, 1, FALSE)</f>
        <v>481875921</v>
      </c>
      <c r="F12604">
        <f t="shared" si="392"/>
        <v>0</v>
      </c>
      <c r="G12604">
        <f t="shared" ca="1" si="393"/>
        <v>0</v>
      </c>
    </row>
    <row r="12605" spans="1:7" x14ac:dyDescent="0.25">
      <c r="A12605" t="s">
        <v>14913</v>
      </c>
      <c r="B12605" t="s">
        <v>3315</v>
      </c>
      <c r="C12605" s="4">
        <v>52675</v>
      </c>
      <c r="D12605">
        <v>5684780105</v>
      </c>
      <c r="E12605">
        <f>VLOOKUP(D12605,  base_salary!A:A, 1, FALSE)</f>
        <v>5684780105</v>
      </c>
      <c r="F12605">
        <f t="shared" si="392"/>
        <v>0</v>
      </c>
      <c r="G12605">
        <f t="shared" ca="1" si="393"/>
        <v>0</v>
      </c>
    </row>
    <row r="12606" spans="1:7" x14ac:dyDescent="0.25">
      <c r="A12606" t="s">
        <v>14914</v>
      </c>
      <c r="B12606" t="s">
        <v>3356</v>
      </c>
      <c r="C12606" s="4">
        <v>52512</v>
      </c>
      <c r="D12606">
        <v>9292607561</v>
      </c>
      <c r="E12606">
        <f>VLOOKUP(D12606,  base_salary!A:A, 1, FALSE)</f>
        <v>9292607561</v>
      </c>
      <c r="F12606">
        <f t="shared" si="392"/>
        <v>0</v>
      </c>
      <c r="G12606">
        <f t="shared" ca="1" si="393"/>
        <v>0</v>
      </c>
    </row>
    <row r="12607" spans="1:7" x14ac:dyDescent="0.25">
      <c r="A12607" t="s">
        <v>14915</v>
      </c>
      <c r="B12607" t="s">
        <v>1972</v>
      </c>
      <c r="C12607" s="4">
        <v>30255</v>
      </c>
      <c r="D12607">
        <v>9052475601</v>
      </c>
      <c r="E12607">
        <f>VLOOKUP(D12607,  base_salary!A:A, 1, FALSE)</f>
        <v>9052475601</v>
      </c>
      <c r="F12607">
        <f t="shared" si="392"/>
        <v>0</v>
      </c>
      <c r="G12607">
        <f t="shared" ca="1" si="393"/>
        <v>0</v>
      </c>
    </row>
    <row r="12608" spans="1:7" x14ac:dyDescent="0.25">
      <c r="A12608" t="s">
        <v>14916</v>
      </c>
      <c r="B12608" t="s">
        <v>1950</v>
      </c>
      <c r="C12608" s="4">
        <v>59884</v>
      </c>
      <c r="D12608">
        <v>6718456802</v>
      </c>
      <c r="E12608">
        <f>VLOOKUP(D12608,  base_salary!A:A, 1, FALSE)</f>
        <v>6718456802</v>
      </c>
      <c r="F12608">
        <f t="shared" si="392"/>
        <v>0</v>
      </c>
      <c r="G12608">
        <f t="shared" ca="1" si="393"/>
        <v>0</v>
      </c>
    </row>
    <row r="12609" spans="1:7" x14ac:dyDescent="0.25">
      <c r="A12609" t="s">
        <v>14917</v>
      </c>
      <c r="B12609" t="s">
        <v>3169</v>
      </c>
      <c r="C12609" s="4">
        <v>34430</v>
      </c>
      <c r="D12609">
        <v>3101620996</v>
      </c>
      <c r="E12609">
        <f>VLOOKUP(D12609,  base_salary!A:A, 1, FALSE)</f>
        <v>3101620996</v>
      </c>
      <c r="F12609">
        <f t="shared" si="392"/>
        <v>0</v>
      </c>
      <c r="G12609">
        <f t="shared" ca="1" si="393"/>
        <v>0</v>
      </c>
    </row>
    <row r="12610" spans="1:7" x14ac:dyDescent="0.25">
      <c r="A12610" t="s">
        <v>14918</v>
      </c>
      <c r="B12610" t="s">
        <v>2212</v>
      </c>
      <c r="C12610" s="4">
        <v>59423</v>
      </c>
      <c r="D12610">
        <v>3266408608</v>
      </c>
      <c r="E12610">
        <f>VLOOKUP(D12610,  base_salary!A:A, 1, FALSE)</f>
        <v>3266408608</v>
      </c>
      <c r="F12610">
        <f t="shared" si="392"/>
        <v>0</v>
      </c>
      <c r="G12610">
        <f t="shared" ca="1" si="393"/>
        <v>0</v>
      </c>
    </row>
    <row r="12611" spans="1:7" x14ac:dyDescent="0.25">
      <c r="A12611" t="s">
        <v>14919</v>
      </c>
      <c r="B12611" t="s">
        <v>3558</v>
      </c>
      <c r="C12611" s="4">
        <v>36385</v>
      </c>
      <c r="D12611">
        <v>140020098</v>
      </c>
      <c r="E12611">
        <f>VLOOKUP(D12611,  base_salary!A:A, 1, FALSE)</f>
        <v>140020098</v>
      </c>
      <c r="F12611">
        <f t="shared" ref="F12611:F12674" si="394">IF(ISERROR(E12611), 1, 0)</f>
        <v>0</v>
      </c>
      <c r="G12611">
        <f t="shared" ref="G12611:G12674" ca="1" si="395">SUM(G:G)</f>
        <v>0</v>
      </c>
    </row>
    <row r="12612" spans="1:7" x14ac:dyDescent="0.25">
      <c r="A12612" t="s">
        <v>14920</v>
      </c>
      <c r="B12612" t="s">
        <v>3247</v>
      </c>
      <c r="C12612" s="4">
        <v>55358</v>
      </c>
      <c r="D12612">
        <v>844376051</v>
      </c>
      <c r="E12612">
        <f>VLOOKUP(D12612,  base_salary!A:A, 1, FALSE)</f>
        <v>844376051</v>
      </c>
      <c r="F12612">
        <f t="shared" si="394"/>
        <v>0</v>
      </c>
      <c r="G12612">
        <f t="shared" ca="1" si="395"/>
        <v>0</v>
      </c>
    </row>
    <row r="12613" spans="1:7" x14ac:dyDescent="0.25">
      <c r="A12613" t="s">
        <v>14921</v>
      </c>
      <c r="B12613" t="s">
        <v>2139</v>
      </c>
      <c r="C12613" s="4">
        <v>10571</v>
      </c>
      <c r="D12613">
        <v>7906441400</v>
      </c>
      <c r="E12613">
        <f>VLOOKUP(D12613,  base_salary!A:A, 1, FALSE)</f>
        <v>7906441400</v>
      </c>
      <c r="F12613">
        <f t="shared" si="394"/>
        <v>0</v>
      </c>
      <c r="G12613">
        <f t="shared" ca="1" si="395"/>
        <v>0</v>
      </c>
    </row>
    <row r="12614" spans="1:7" x14ac:dyDescent="0.25">
      <c r="A12614" t="s">
        <v>14922</v>
      </c>
      <c r="B12614" t="s">
        <v>2725</v>
      </c>
      <c r="C12614" s="4">
        <v>22868</v>
      </c>
      <c r="D12614">
        <v>324399618</v>
      </c>
      <c r="E12614">
        <f>VLOOKUP(D12614,  base_salary!A:A, 1, FALSE)</f>
        <v>324399618</v>
      </c>
      <c r="F12614">
        <f t="shared" si="394"/>
        <v>0</v>
      </c>
      <c r="G12614">
        <f t="shared" ca="1" si="395"/>
        <v>0</v>
      </c>
    </row>
    <row r="12615" spans="1:7" x14ac:dyDescent="0.25">
      <c r="A12615" t="s">
        <v>14923</v>
      </c>
      <c r="B12615" t="s">
        <v>2305</v>
      </c>
      <c r="C12615" s="4">
        <v>53423</v>
      </c>
      <c r="D12615">
        <v>8501525324</v>
      </c>
      <c r="E12615">
        <f>VLOOKUP(D12615,  base_salary!A:A, 1, FALSE)</f>
        <v>8501525324</v>
      </c>
      <c r="F12615">
        <f t="shared" si="394"/>
        <v>0</v>
      </c>
      <c r="G12615">
        <f t="shared" ca="1" si="395"/>
        <v>0</v>
      </c>
    </row>
    <row r="12616" spans="1:7" x14ac:dyDescent="0.25">
      <c r="A12616" t="s">
        <v>14924</v>
      </c>
      <c r="B12616" t="s">
        <v>3243</v>
      </c>
      <c r="C12616" s="4">
        <v>17434</v>
      </c>
      <c r="D12616">
        <v>5623178685</v>
      </c>
      <c r="E12616">
        <f>VLOOKUP(D12616,  base_salary!A:A, 1, FALSE)</f>
        <v>5623178685</v>
      </c>
      <c r="F12616">
        <f t="shared" si="394"/>
        <v>0</v>
      </c>
      <c r="G12616">
        <f t="shared" ca="1" si="395"/>
        <v>0</v>
      </c>
    </row>
    <row r="12617" spans="1:7" x14ac:dyDescent="0.25">
      <c r="A12617" t="s">
        <v>14925</v>
      </c>
      <c r="B12617" t="s">
        <v>3092</v>
      </c>
      <c r="C12617" s="4">
        <v>47166</v>
      </c>
      <c r="D12617">
        <v>4768254810</v>
      </c>
      <c r="E12617">
        <f>VLOOKUP(D12617,  base_salary!A:A, 1, FALSE)</f>
        <v>4768254810</v>
      </c>
      <c r="F12617">
        <f t="shared" si="394"/>
        <v>0</v>
      </c>
      <c r="G12617">
        <f t="shared" ca="1" si="395"/>
        <v>0</v>
      </c>
    </row>
    <row r="12618" spans="1:7" x14ac:dyDescent="0.25">
      <c r="A12618" t="s">
        <v>14926</v>
      </c>
      <c r="B12618" t="s">
        <v>2383</v>
      </c>
      <c r="C12618" s="4">
        <v>30009</v>
      </c>
      <c r="D12618">
        <v>3016446324</v>
      </c>
      <c r="E12618">
        <f>VLOOKUP(D12618,  base_salary!A:A, 1, FALSE)</f>
        <v>3016446324</v>
      </c>
      <c r="F12618">
        <f t="shared" si="394"/>
        <v>0</v>
      </c>
      <c r="G12618">
        <f t="shared" ca="1" si="395"/>
        <v>0</v>
      </c>
    </row>
    <row r="12619" spans="1:7" x14ac:dyDescent="0.25">
      <c r="A12619" t="s">
        <v>14927</v>
      </c>
      <c r="B12619" t="s">
        <v>1960</v>
      </c>
      <c r="C12619" s="4">
        <v>31425</v>
      </c>
      <c r="D12619">
        <v>4453705328</v>
      </c>
      <c r="E12619">
        <f>VLOOKUP(D12619,  base_salary!A:A, 1, FALSE)</f>
        <v>4453705328</v>
      </c>
      <c r="F12619">
        <f t="shared" si="394"/>
        <v>0</v>
      </c>
      <c r="G12619">
        <f t="shared" ca="1" si="395"/>
        <v>0</v>
      </c>
    </row>
    <row r="12620" spans="1:7" x14ac:dyDescent="0.25">
      <c r="A12620" t="s">
        <v>14928</v>
      </c>
      <c r="B12620" t="s">
        <v>1988</v>
      </c>
      <c r="C12620" s="4">
        <v>22938</v>
      </c>
      <c r="D12620">
        <v>1541082834</v>
      </c>
      <c r="E12620">
        <f>VLOOKUP(D12620,  base_salary!A:A, 1, FALSE)</f>
        <v>1541082834</v>
      </c>
      <c r="F12620">
        <f t="shared" si="394"/>
        <v>0</v>
      </c>
      <c r="G12620">
        <f t="shared" ca="1" si="395"/>
        <v>0</v>
      </c>
    </row>
    <row r="12621" spans="1:7" x14ac:dyDescent="0.25">
      <c r="A12621" t="s">
        <v>14929</v>
      </c>
      <c r="B12621" t="s">
        <v>2008</v>
      </c>
      <c r="C12621" s="4">
        <v>36802</v>
      </c>
      <c r="D12621">
        <v>7769010411</v>
      </c>
      <c r="E12621">
        <f>VLOOKUP(D12621,  base_salary!A:A, 1, FALSE)</f>
        <v>7769010411</v>
      </c>
      <c r="F12621">
        <f t="shared" si="394"/>
        <v>0</v>
      </c>
      <c r="G12621">
        <f t="shared" ca="1" si="395"/>
        <v>0</v>
      </c>
    </row>
    <row r="12622" spans="1:7" x14ac:dyDescent="0.25">
      <c r="A12622" t="s">
        <v>14930</v>
      </c>
      <c r="B12622" t="s">
        <v>1954</v>
      </c>
      <c r="C12622" s="4">
        <v>16542</v>
      </c>
      <c r="D12622">
        <v>2060025532</v>
      </c>
      <c r="E12622">
        <f>VLOOKUP(D12622,  base_salary!A:A, 1, FALSE)</f>
        <v>2060025532</v>
      </c>
      <c r="F12622">
        <f t="shared" si="394"/>
        <v>0</v>
      </c>
      <c r="G12622">
        <f t="shared" ca="1" si="395"/>
        <v>0</v>
      </c>
    </row>
    <row r="12623" spans="1:7" x14ac:dyDescent="0.25">
      <c r="A12623" t="s">
        <v>14931</v>
      </c>
      <c r="B12623" t="s">
        <v>3487</v>
      </c>
      <c r="C12623" s="4">
        <v>41306</v>
      </c>
      <c r="D12623">
        <v>8032296239</v>
      </c>
      <c r="E12623">
        <f>VLOOKUP(D12623,  base_salary!A:A, 1, FALSE)</f>
        <v>8032296239</v>
      </c>
      <c r="F12623">
        <f t="shared" si="394"/>
        <v>0</v>
      </c>
      <c r="G12623">
        <f t="shared" ca="1" si="395"/>
        <v>0</v>
      </c>
    </row>
    <row r="12624" spans="1:7" x14ac:dyDescent="0.25">
      <c r="A12624" t="s">
        <v>14932</v>
      </c>
      <c r="B12624" t="s">
        <v>2014</v>
      </c>
      <c r="C12624" s="4">
        <v>47609</v>
      </c>
      <c r="D12624">
        <v>1990335721</v>
      </c>
      <c r="E12624">
        <f>VLOOKUP(D12624,  base_salary!A:A, 1, FALSE)</f>
        <v>1990335721</v>
      </c>
      <c r="F12624">
        <f t="shared" si="394"/>
        <v>0</v>
      </c>
      <c r="G12624">
        <f t="shared" ca="1" si="395"/>
        <v>0</v>
      </c>
    </row>
    <row r="12625" spans="1:7" x14ac:dyDescent="0.25">
      <c r="A12625" t="s">
        <v>14933</v>
      </c>
      <c r="B12625" t="s">
        <v>2847</v>
      </c>
      <c r="C12625" s="4">
        <v>36768</v>
      </c>
      <c r="D12625">
        <v>2492824950</v>
      </c>
      <c r="E12625">
        <f>VLOOKUP(D12625,  base_salary!A:A, 1, FALSE)</f>
        <v>2492824950</v>
      </c>
      <c r="F12625">
        <f t="shared" si="394"/>
        <v>0</v>
      </c>
      <c r="G12625">
        <f t="shared" ca="1" si="395"/>
        <v>0</v>
      </c>
    </row>
    <row r="12626" spans="1:7" x14ac:dyDescent="0.25">
      <c r="A12626" t="s">
        <v>14934</v>
      </c>
      <c r="B12626" t="s">
        <v>2478</v>
      </c>
      <c r="C12626" s="4">
        <v>14955</v>
      </c>
      <c r="D12626">
        <v>1489889981</v>
      </c>
      <c r="E12626">
        <f>VLOOKUP(D12626,  base_salary!A:A, 1, FALSE)</f>
        <v>1489889981</v>
      </c>
      <c r="F12626">
        <f t="shared" si="394"/>
        <v>0</v>
      </c>
      <c r="G12626">
        <f t="shared" ca="1" si="395"/>
        <v>0</v>
      </c>
    </row>
    <row r="12627" spans="1:7" x14ac:dyDescent="0.25">
      <c r="A12627" t="s">
        <v>14935</v>
      </c>
      <c r="B12627" t="s">
        <v>2484</v>
      </c>
      <c r="C12627" s="4">
        <v>55273</v>
      </c>
      <c r="D12627">
        <v>8315800957</v>
      </c>
      <c r="E12627">
        <f>VLOOKUP(D12627,  base_salary!A:A, 1, FALSE)</f>
        <v>8315800957</v>
      </c>
      <c r="F12627">
        <f t="shared" si="394"/>
        <v>0</v>
      </c>
      <c r="G12627">
        <f t="shared" ca="1" si="395"/>
        <v>0</v>
      </c>
    </row>
    <row r="12628" spans="1:7" x14ac:dyDescent="0.25">
      <c r="A12628" t="s">
        <v>14936</v>
      </c>
      <c r="B12628" t="s">
        <v>2089</v>
      </c>
      <c r="C12628" s="4">
        <v>12476</v>
      </c>
      <c r="D12628">
        <v>7966879720</v>
      </c>
      <c r="E12628">
        <f>VLOOKUP(D12628,  base_salary!A:A, 1, FALSE)</f>
        <v>7966879720</v>
      </c>
      <c r="F12628">
        <f t="shared" si="394"/>
        <v>0</v>
      </c>
      <c r="G12628">
        <f t="shared" ca="1" si="395"/>
        <v>0</v>
      </c>
    </row>
    <row r="12629" spans="1:7" x14ac:dyDescent="0.25">
      <c r="A12629" t="s">
        <v>14937</v>
      </c>
      <c r="B12629" t="s">
        <v>2179</v>
      </c>
      <c r="C12629" s="4">
        <v>42450</v>
      </c>
      <c r="D12629">
        <v>9458563771</v>
      </c>
      <c r="E12629">
        <f>VLOOKUP(D12629,  base_salary!A:A, 1, FALSE)</f>
        <v>9458563771</v>
      </c>
      <c r="F12629">
        <f t="shared" si="394"/>
        <v>0</v>
      </c>
      <c r="G12629">
        <f t="shared" ca="1" si="395"/>
        <v>0</v>
      </c>
    </row>
    <row r="12630" spans="1:7" x14ac:dyDescent="0.25">
      <c r="A12630" t="s">
        <v>14938</v>
      </c>
      <c r="B12630" t="s">
        <v>2536</v>
      </c>
      <c r="C12630" s="4">
        <v>35148</v>
      </c>
      <c r="D12630">
        <v>6788593582</v>
      </c>
      <c r="E12630">
        <f>VLOOKUP(D12630,  base_salary!A:A, 1, FALSE)</f>
        <v>6788593582</v>
      </c>
      <c r="F12630">
        <f t="shared" si="394"/>
        <v>0</v>
      </c>
      <c r="G12630">
        <f t="shared" ca="1" si="395"/>
        <v>0</v>
      </c>
    </row>
    <row r="12631" spans="1:7" x14ac:dyDescent="0.25">
      <c r="A12631" t="s">
        <v>14939</v>
      </c>
      <c r="B12631" t="s">
        <v>2350</v>
      </c>
      <c r="C12631" s="4">
        <v>38207</v>
      </c>
      <c r="D12631">
        <v>5002048994</v>
      </c>
      <c r="E12631">
        <f>VLOOKUP(D12631,  base_salary!A:A, 1, FALSE)</f>
        <v>5002048994</v>
      </c>
      <c r="F12631">
        <f t="shared" si="394"/>
        <v>0</v>
      </c>
      <c r="G12631">
        <f t="shared" ca="1" si="395"/>
        <v>0</v>
      </c>
    </row>
    <row r="12632" spans="1:7" x14ac:dyDescent="0.25">
      <c r="A12632" t="s">
        <v>14940</v>
      </c>
      <c r="B12632" t="s">
        <v>2212</v>
      </c>
      <c r="C12632" s="4">
        <v>39153</v>
      </c>
      <c r="D12632">
        <v>3271497702</v>
      </c>
      <c r="E12632">
        <f>VLOOKUP(D12632,  base_salary!A:A, 1, FALSE)</f>
        <v>3271497702</v>
      </c>
      <c r="F12632">
        <f t="shared" si="394"/>
        <v>0</v>
      </c>
      <c r="G12632">
        <f t="shared" ca="1" si="395"/>
        <v>0</v>
      </c>
    </row>
    <row r="12633" spans="1:7" x14ac:dyDescent="0.25">
      <c r="A12633" t="s">
        <v>14941</v>
      </c>
      <c r="B12633" t="s">
        <v>2572</v>
      </c>
      <c r="C12633" s="4">
        <v>13363</v>
      </c>
      <c r="D12633">
        <v>4011453366</v>
      </c>
      <c r="E12633">
        <f>VLOOKUP(D12633,  base_salary!A:A, 1, FALSE)</f>
        <v>4011453366</v>
      </c>
      <c r="F12633">
        <f t="shared" si="394"/>
        <v>0</v>
      </c>
      <c r="G12633">
        <f t="shared" ca="1" si="395"/>
        <v>0</v>
      </c>
    </row>
    <row r="12634" spans="1:7" x14ac:dyDescent="0.25">
      <c r="A12634" t="s">
        <v>14942</v>
      </c>
      <c r="B12634" t="s">
        <v>2365</v>
      </c>
      <c r="C12634" s="4">
        <v>41083</v>
      </c>
      <c r="D12634">
        <v>1718344562</v>
      </c>
      <c r="E12634">
        <f>VLOOKUP(D12634,  base_salary!A:A, 1, FALSE)</f>
        <v>1718344562</v>
      </c>
      <c r="F12634">
        <f t="shared" si="394"/>
        <v>0</v>
      </c>
      <c r="G12634">
        <f t="shared" ca="1" si="395"/>
        <v>0</v>
      </c>
    </row>
    <row r="12635" spans="1:7" x14ac:dyDescent="0.25">
      <c r="A12635" t="s">
        <v>14943</v>
      </c>
      <c r="B12635" t="s">
        <v>2022</v>
      </c>
      <c r="C12635" s="4">
        <v>54274</v>
      </c>
      <c r="D12635">
        <v>8733080267</v>
      </c>
      <c r="E12635">
        <f>VLOOKUP(D12635,  base_salary!A:A, 1, FALSE)</f>
        <v>8733080267</v>
      </c>
      <c r="F12635">
        <f t="shared" si="394"/>
        <v>0</v>
      </c>
      <c r="G12635">
        <f t="shared" ca="1" si="395"/>
        <v>0</v>
      </c>
    </row>
    <row r="12636" spans="1:7" x14ac:dyDescent="0.25">
      <c r="A12636" t="s">
        <v>14944</v>
      </c>
      <c r="B12636" t="s">
        <v>2006</v>
      </c>
      <c r="C12636" s="4">
        <v>27432</v>
      </c>
      <c r="D12636">
        <v>7567063646</v>
      </c>
      <c r="E12636">
        <f>VLOOKUP(D12636,  base_salary!A:A, 1, FALSE)</f>
        <v>7567063646</v>
      </c>
      <c r="F12636">
        <f t="shared" si="394"/>
        <v>0</v>
      </c>
      <c r="G12636">
        <f t="shared" ca="1" si="395"/>
        <v>0</v>
      </c>
    </row>
    <row r="12637" spans="1:7" x14ac:dyDescent="0.25">
      <c r="A12637" t="s">
        <v>14945</v>
      </c>
      <c r="B12637" t="s">
        <v>2264</v>
      </c>
      <c r="C12637" s="4">
        <v>45324</v>
      </c>
      <c r="D12637">
        <v>1895483948</v>
      </c>
      <c r="E12637">
        <f>VLOOKUP(D12637,  base_salary!A:A, 1, FALSE)</f>
        <v>1895483948</v>
      </c>
      <c r="F12637">
        <f t="shared" si="394"/>
        <v>0</v>
      </c>
      <c r="G12637">
        <f t="shared" ca="1" si="395"/>
        <v>0</v>
      </c>
    </row>
    <row r="12638" spans="1:7" x14ac:dyDescent="0.25">
      <c r="A12638" t="s">
        <v>14946</v>
      </c>
      <c r="B12638" t="s">
        <v>2290</v>
      </c>
      <c r="C12638" s="4">
        <v>28706</v>
      </c>
      <c r="D12638">
        <v>6183510505</v>
      </c>
      <c r="E12638">
        <f>VLOOKUP(D12638,  base_salary!A:A, 1, FALSE)</f>
        <v>6183510505</v>
      </c>
      <c r="F12638">
        <f t="shared" si="394"/>
        <v>0</v>
      </c>
      <c r="G12638">
        <f t="shared" ca="1" si="395"/>
        <v>0</v>
      </c>
    </row>
    <row r="12639" spans="1:7" x14ac:dyDescent="0.25">
      <c r="A12639" t="s">
        <v>14947</v>
      </c>
      <c r="B12639" t="s">
        <v>2378</v>
      </c>
      <c r="C12639" s="4">
        <v>13095</v>
      </c>
      <c r="D12639">
        <v>1659448174</v>
      </c>
      <c r="E12639">
        <f>VLOOKUP(D12639,  base_salary!A:A, 1, FALSE)</f>
        <v>1659448174</v>
      </c>
      <c r="F12639">
        <f t="shared" si="394"/>
        <v>0</v>
      </c>
      <c r="G12639">
        <f t="shared" ca="1" si="395"/>
        <v>0</v>
      </c>
    </row>
    <row r="12640" spans="1:7" x14ac:dyDescent="0.25">
      <c r="A12640" t="s">
        <v>14948</v>
      </c>
      <c r="B12640" t="s">
        <v>2345</v>
      </c>
      <c r="C12640" s="4">
        <v>49479</v>
      </c>
      <c r="D12640">
        <v>8032296239</v>
      </c>
      <c r="E12640">
        <f>VLOOKUP(D12640,  base_salary!A:A, 1, FALSE)</f>
        <v>8032296239</v>
      </c>
      <c r="F12640">
        <f t="shared" si="394"/>
        <v>0</v>
      </c>
      <c r="G12640">
        <f t="shared" ca="1" si="395"/>
        <v>0</v>
      </c>
    </row>
    <row r="12641" spans="1:7" x14ac:dyDescent="0.25">
      <c r="A12641" t="s">
        <v>14949</v>
      </c>
      <c r="B12641" t="s">
        <v>2329</v>
      </c>
      <c r="C12641" s="4">
        <v>40636</v>
      </c>
      <c r="D12641">
        <v>6300411419</v>
      </c>
      <c r="E12641">
        <f>VLOOKUP(D12641,  base_salary!A:A, 1, FALSE)</f>
        <v>6300411419</v>
      </c>
      <c r="F12641">
        <f t="shared" si="394"/>
        <v>0</v>
      </c>
      <c r="G12641">
        <f t="shared" ca="1" si="395"/>
        <v>0</v>
      </c>
    </row>
    <row r="12642" spans="1:7" x14ac:dyDescent="0.25">
      <c r="A12642" t="s">
        <v>14950</v>
      </c>
      <c r="B12642" t="s">
        <v>2201</v>
      </c>
      <c r="C12642" s="4">
        <v>50164</v>
      </c>
      <c r="D12642">
        <v>3843300291</v>
      </c>
      <c r="E12642">
        <f>VLOOKUP(D12642,  base_salary!A:A, 1, FALSE)</f>
        <v>3843300291</v>
      </c>
      <c r="F12642">
        <f t="shared" si="394"/>
        <v>0</v>
      </c>
      <c r="G12642">
        <f t="shared" ca="1" si="395"/>
        <v>0</v>
      </c>
    </row>
    <row r="12643" spans="1:7" x14ac:dyDescent="0.25">
      <c r="A12643" t="s">
        <v>14951</v>
      </c>
      <c r="B12643" t="s">
        <v>2533</v>
      </c>
      <c r="C12643" s="4">
        <v>57574</v>
      </c>
      <c r="D12643">
        <v>4162153728</v>
      </c>
      <c r="E12643">
        <f>VLOOKUP(D12643,  base_salary!A:A, 1, FALSE)</f>
        <v>4162153728</v>
      </c>
      <c r="F12643">
        <f t="shared" si="394"/>
        <v>0</v>
      </c>
      <c r="G12643">
        <f t="shared" ca="1" si="395"/>
        <v>0</v>
      </c>
    </row>
    <row r="12644" spans="1:7" x14ac:dyDescent="0.25">
      <c r="A12644" t="s">
        <v>14952</v>
      </c>
      <c r="B12644" t="s">
        <v>2517</v>
      </c>
      <c r="C12644" s="4">
        <v>54389</v>
      </c>
      <c r="D12644">
        <v>6938295417</v>
      </c>
      <c r="E12644">
        <f>VLOOKUP(D12644,  base_salary!A:A, 1, FALSE)</f>
        <v>6938295417</v>
      </c>
      <c r="F12644">
        <f t="shared" si="394"/>
        <v>0</v>
      </c>
      <c r="G12644">
        <f t="shared" ca="1" si="395"/>
        <v>0</v>
      </c>
    </row>
    <row r="12645" spans="1:7" x14ac:dyDescent="0.25">
      <c r="A12645" t="s">
        <v>14953</v>
      </c>
      <c r="B12645" t="s">
        <v>1936</v>
      </c>
      <c r="C12645" s="4">
        <v>45749</v>
      </c>
      <c r="D12645">
        <v>1958063002</v>
      </c>
      <c r="E12645">
        <f>VLOOKUP(D12645,  base_salary!A:A, 1, FALSE)</f>
        <v>1958063002</v>
      </c>
      <c r="F12645">
        <f t="shared" si="394"/>
        <v>0</v>
      </c>
      <c r="G12645">
        <f t="shared" ca="1" si="395"/>
        <v>0</v>
      </c>
    </row>
    <row r="12646" spans="1:7" x14ac:dyDescent="0.25">
      <c r="A12646" t="s">
        <v>14954</v>
      </c>
      <c r="B12646" t="s">
        <v>2158</v>
      </c>
      <c r="C12646" s="4">
        <v>57423</v>
      </c>
      <c r="D12646">
        <v>85304042</v>
      </c>
      <c r="E12646">
        <f>VLOOKUP(D12646,  base_salary!A:A, 1, FALSE)</f>
        <v>85304042</v>
      </c>
      <c r="F12646">
        <f t="shared" si="394"/>
        <v>0</v>
      </c>
      <c r="G12646">
        <f t="shared" ca="1" si="395"/>
        <v>0</v>
      </c>
    </row>
    <row r="12647" spans="1:7" x14ac:dyDescent="0.25">
      <c r="A12647" t="s">
        <v>14955</v>
      </c>
      <c r="B12647" t="s">
        <v>2757</v>
      </c>
      <c r="C12647" s="4">
        <v>17124</v>
      </c>
      <c r="D12647">
        <v>2456061896</v>
      </c>
      <c r="E12647">
        <f>VLOOKUP(D12647,  base_salary!A:A, 1, FALSE)</f>
        <v>2456061896</v>
      </c>
      <c r="F12647">
        <f t="shared" si="394"/>
        <v>0</v>
      </c>
      <c r="G12647">
        <f t="shared" ca="1" si="395"/>
        <v>0</v>
      </c>
    </row>
    <row r="12648" spans="1:7" x14ac:dyDescent="0.25">
      <c r="A12648" t="s">
        <v>14956</v>
      </c>
      <c r="B12648" t="s">
        <v>3286</v>
      </c>
      <c r="C12648" s="4">
        <v>42350</v>
      </c>
      <c r="D12648">
        <v>2873915978</v>
      </c>
      <c r="E12648">
        <f>VLOOKUP(D12648,  base_salary!A:A, 1, FALSE)</f>
        <v>2873915978</v>
      </c>
      <c r="F12648">
        <f t="shared" si="394"/>
        <v>0</v>
      </c>
      <c r="G12648">
        <f t="shared" ca="1" si="395"/>
        <v>0</v>
      </c>
    </row>
    <row r="12649" spans="1:7" x14ac:dyDescent="0.25">
      <c r="A12649" t="s">
        <v>14957</v>
      </c>
      <c r="B12649" t="s">
        <v>1997</v>
      </c>
      <c r="C12649" s="4">
        <v>32726</v>
      </c>
      <c r="D12649">
        <v>5974179625</v>
      </c>
      <c r="E12649">
        <f>VLOOKUP(D12649,  base_salary!A:A, 1, FALSE)</f>
        <v>5974179625</v>
      </c>
      <c r="F12649">
        <f t="shared" si="394"/>
        <v>0</v>
      </c>
      <c r="G12649">
        <f t="shared" ca="1" si="395"/>
        <v>0</v>
      </c>
    </row>
    <row r="12650" spans="1:7" x14ac:dyDescent="0.25">
      <c r="A12650" t="s">
        <v>14958</v>
      </c>
      <c r="B12650" t="s">
        <v>2809</v>
      </c>
      <c r="C12650" s="4">
        <v>25636</v>
      </c>
      <c r="D12650">
        <v>3227873028</v>
      </c>
      <c r="E12650">
        <f>VLOOKUP(D12650,  base_salary!A:A, 1, FALSE)</f>
        <v>3227873028</v>
      </c>
      <c r="F12650">
        <f t="shared" si="394"/>
        <v>0</v>
      </c>
      <c r="G12650">
        <f t="shared" ca="1" si="395"/>
        <v>0</v>
      </c>
    </row>
    <row r="12651" spans="1:7" x14ac:dyDescent="0.25">
      <c r="A12651" t="s">
        <v>14959</v>
      </c>
      <c r="B12651" t="s">
        <v>3113</v>
      </c>
      <c r="C12651" s="4">
        <v>18431</v>
      </c>
      <c r="D12651">
        <v>896700143</v>
      </c>
      <c r="E12651">
        <f>VLOOKUP(D12651,  base_salary!A:A, 1, FALSE)</f>
        <v>896700143</v>
      </c>
      <c r="F12651">
        <f t="shared" si="394"/>
        <v>0</v>
      </c>
      <c r="G12651">
        <f t="shared" ca="1" si="395"/>
        <v>0</v>
      </c>
    </row>
    <row r="12652" spans="1:7" x14ac:dyDescent="0.25">
      <c r="A12652" t="s">
        <v>14960</v>
      </c>
      <c r="B12652" t="s">
        <v>2387</v>
      </c>
      <c r="C12652" s="4">
        <v>26731</v>
      </c>
      <c r="D12652">
        <v>5828678620</v>
      </c>
      <c r="E12652">
        <f>VLOOKUP(D12652,  base_salary!A:A, 1, FALSE)</f>
        <v>5828678620</v>
      </c>
      <c r="F12652">
        <f t="shared" si="394"/>
        <v>0</v>
      </c>
      <c r="G12652">
        <f t="shared" ca="1" si="395"/>
        <v>0</v>
      </c>
    </row>
    <row r="12653" spans="1:7" x14ac:dyDescent="0.25">
      <c r="A12653" t="s">
        <v>14961</v>
      </c>
      <c r="B12653" t="s">
        <v>2035</v>
      </c>
      <c r="C12653" s="4">
        <v>55911</v>
      </c>
      <c r="D12653">
        <v>2292892200</v>
      </c>
      <c r="E12653">
        <f>VLOOKUP(D12653,  base_salary!A:A, 1, FALSE)</f>
        <v>2292892200</v>
      </c>
      <c r="F12653">
        <f t="shared" si="394"/>
        <v>0</v>
      </c>
      <c r="G12653">
        <f t="shared" ca="1" si="395"/>
        <v>0</v>
      </c>
    </row>
    <row r="12654" spans="1:7" x14ac:dyDescent="0.25">
      <c r="A12654" t="s">
        <v>14962</v>
      </c>
      <c r="B12654" t="s">
        <v>2288</v>
      </c>
      <c r="C12654" s="4">
        <v>40839</v>
      </c>
      <c r="D12654">
        <v>4639895275</v>
      </c>
      <c r="E12654">
        <f>VLOOKUP(D12654,  base_salary!A:A, 1, FALSE)</f>
        <v>4639895275</v>
      </c>
      <c r="F12654">
        <f t="shared" si="394"/>
        <v>0</v>
      </c>
      <c r="G12654">
        <f t="shared" ca="1" si="395"/>
        <v>0</v>
      </c>
    </row>
    <row r="12655" spans="1:7" x14ac:dyDescent="0.25">
      <c r="A12655" t="s">
        <v>14963</v>
      </c>
      <c r="B12655" t="s">
        <v>2951</v>
      </c>
      <c r="C12655" s="4">
        <v>44781</v>
      </c>
      <c r="D12655">
        <v>1502791994</v>
      </c>
      <c r="E12655">
        <f>VLOOKUP(D12655,  base_salary!A:A, 1, FALSE)</f>
        <v>1502791994</v>
      </c>
      <c r="F12655">
        <f t="shared" si="394"/>
        <v>0</v>
      </c>
      <c r="G12655">
        <f t="shared" ca="1" si="395"/>
        <v>0</v>
      </c>
    </row>
    <row r="12656" spans="1:7" x14ac:dyDescent="0.25">
      <c r="A12656" t="s">
        <v>14964</v>
      </c>
      <c r="B12656" t="s">
        <v>2323</v>
      </c>
      <c r="C12656" s="4">
        <v>49543</v>
      </c>
      <c r="D12656">
        <v>3642988458</v>
      </c>
      <c r="E12656">
        <f>VLOOKUP(D12656,  base_salary!A:A, 1, FALSE)</f>
        <v>3642988458</v>
      </c>
      <c r="F12656">
        <f t="shared" si="394"/>
        <v>0</v>
      </c>
      <c r="G12656">
        <f t="shared" ca="1" si="395"/>
        <v>0</v>
      </c>
    </row>
    <row r="12657" spans="1:7" x14ac:dyDescent="0.25">
      <c r="A12657" t="s">
        <v>14965</v>
      </c>
      <c r="B12657" t="s">
        <v>3533</v>
      </c>
      <c r="C12657" s="4">
        <v>57985</v>
      </c>
      <c r="D12657">
        <v>9963057691</v>
      </c>
      <c r="E12657">
        <f>VLOOKUP(D12657,  base_salary!A:A, 1, FALSE)</f>
        <v>9963057691</v>
      </c>
      <c r="F12657">
        <f t="shared" si="394"/>
        <v>0</v>
      </c>
      <c r="G12657">
        <f t="shared" ca="1" si="395"/>
        <v>0</v>
      </c>
    </row>
    <row r="12658" spans="1:7" x14ac:dyDescent="0.25">
      <c r="A12658" t="s">
        <v>14966</v>
      </c>
      <c r="B12658" t="s">
        <v>2249</v>
      </c>
      <c r="C12658" s="4">
        <v>48264</v>
      </c>
      <c r="D12658">
        <v>1958063002</v>
      </c>
      <c r="E12658">
        <f>VLOOKUP(D12658,  base_salary!A:A, 1, FALSE)</f>
        <v>1958063002</v>
      </c>
      <c r="F12658">
        <f t="shared" si="394"/>
        <v>0</v>
      </c>
      <c r="G12658">
        <f t="shared" ca="1" si="395"/>
        <v>0</v>
      </c>
    </row>
    <row r="12659" spans="1:7" x14ac:dyDescent="0.25">
      <c r="A12659" t="s">
        <v>14967</v>
      </c>
      <c r="B12659" t="s">
        <v>2587</v>
      </c>
      <c r="C12659" s="4">
        <v>48029</v>
      </c>
      <c r="D12659">
        <v>2314136845</v>
      </c>
      <c r="E12659">
        <f>VLOOKUP(D12659,  base_salary!A:A, 1, FALSE)</f>
        <v>2314136845</v>
      </c>
      <c r="F12659">
        <f t="shared" si="394"/>
        <v>0</v>
      </c>
      <c r="G12659">
        <f t="shared" ca="1" si="395"/>
        <v>0</v>
      </c>
    </row>
    <row r="12660" spans="1:7" x14ac:dyDescent="0.25">
      <c r="A12660" t="s">
        <v>14968</v>
      </c>
      <c r="B12660" t="s">
        <v>2146</v>
      </c>
      <c r="C12660" s="4">
        <v>42836</v>
      </c>
      <c r="D12660">
        <v>3129526900</v>
      </c>
      <c r="E12660">
        <f>VLOOKUP(D12660,  base_salary!A:A, 1, FALSE)</f>
        <v>3129526900</v>
      </c>
      <c r="F12660">
        <f t="shared" si="394"/>
        <v>0</v>
      </c>
      <c r="G12660">
        <f t="shared" ca="1" si="395"/>
        <v>0</v>
      </c>
    </row>
    <row r="12661" spans="1:7" x14ac:dyDescent="0.25">
      <c r="A12661" t="s">
        <v>14969</v>
      </c>
      <c r="B12661" t="s">
        <v>2457</v>
      </c>
      <c r="C12661" s="4">
        <v>49660</v>
      </c>
      <c r="D12661">
        <v>9008589443</v>
      </c>
      <c r="E12661">
        <f>VLOOKUP(D12661,  base_salary!A:A, 1, FALSE)</f>
        <v>9008589443</v>
      </c>
      <c r="F12661">
        <f t="shared" si="394"/>
        <v>0</v>
      </c>
      <c r="G12661">
        <f t="shared" ca="1" si="395"/>
        <v>0</v>
      </c>
    </row>
    <row r="12662" spans="1:7" x14ac:dyDescent="0.25">
      <c r="A12662" t="s">
        <v>14970</v>
      </c>
      <c r="B12662" t="s">
        <v>2012</v>
      </c>
      <c r="C12662" s="4">
        <v>46436</v>
      </c>
      <c r="D12662">
        <v>6973806759</v>
      </c>
      <c r="E12662">
        <f>VLOOKUP(D12662,  base_salary!A:A, 1, FALSE)</f>
        <v>6973806759</v>
      </c>
      <c r="F12662">
        <f t="shared" si="394"/>
        <v>0</v>
      </c>
      <c r="G12662">
        <f t="shared" ca="1" si="395"/>
        <v>0</v>
      </c>
    </row>
    <row r="12663" spans="1:7" x14ac:dyDescent="0.25">
      <c r="A12663" t="s">
        <v>14971</v>
      </c>
      <c r="B12663" t="s">
        <v>3078</v>
      </c>
      <c r="C12663" s="4">
        <v>45824</v>
      </c>
      <c r="D12663">
        <v>879297433</v>
      </c>
      <c r="E12663">
        <f>VLOOKUP(D12663,  base_salary!A:A, 1, FALSE)</f>
        <v>879297433</v>
      </c>
      <c r="F12663">
        <f t="shared" si="394"/>
        <v>0</v>
      </c>
      <c r="G12663">
        <f t="shared" ca="1" si="395"/>
        <v>0</v>
      </c>
    </row>
    <row r="12664" spans="1:7" x14ac:dyDescent="0.25">
      <c r="A12664" t="s">
        <v>14972</v>
      </c>
      <c r="B12664" t="s">
        <v>2587</v>
      </c>
      <c r="C12664" s="4">
        <v>54569</v>
      </c>
      <c r="D12664">
        <v>9624054975</v>
      </c>
      <c r="E12664">
        <f>VLOOKUP(D12664,  base_salary!A:A, 1, FALSE)</f>
        <v>9624054975</v>
      </c>
      <c r="F12664">
        <f t="shared" si="394"/>
        <v>0</v>
      </c>
      <c r="G12664">
        <f t="shared" ca="1" si="395"/>
        <v>0</v>
      </c>
    </row>
    <row r="12665" spans="1:7" x14ac:dyDescent="0.25">
      <c r="A12665" t="s">
        <v>14973</v>
      </c>
      <c r="B12665" t="s">
        <v>1932</v>
      </c>
      <c r="C12665" s="4">
        <v>31490</v>
      </c>
      <c r="D12665">
        <v>4085082426</v>
      </c>
      <c r="E12665">
        <f>VLOOKUP(D12665,  base_salary!A:A, 1, FALSE)</f>
        <v>4085082426</v>
      </c>
      <c r="F12665">
        <f t="shared" si="394"/>
        <v>0</v>
      </c>
      <c r="G12665">
        <f t="shared" ca="1" si="395"/>
        <v>0</v>
      </c>
    </row>
    <row r="12666" spans="1:7" x14ac:dyDescent="0.25">
      <c r="A12666" t="s">
        <v>14974</v>
      </c>
      <c r="B12666" t="s">
        <v>2103</v>
      </c>
      <c r="C12666" s="4">
        <v>58452</v>
      </c>
      <c r="D12666">
        <v>5603002824</v>
      </c>
      <c r="E12666">
        <f>VLOOKUP(D12666,  base_salary!A:A, 1, FALSE)</f>
        <v>5603002824</v>
      </c>
      <c r="F12666">
        <f t="shared" si="394"/>
        <v>0</v>
      </c>
      <c r="G12666">
        <f t="shared" ca="1" si="395"/>
        <v>0</v>
      </c>
    </row>
    <row r="12667" spans="1:7" x14ac:dyDescent="0.25">
      <c r="A12667" t="s">
        <v>14975</v>
      </c>
      <c r="B12667" t="s">
        <v>3533</v>
      </c>
      <c r="C12667" s="4">
        <v>38958</v>
      </c>
      <c r="D12667">
        <v>273083503</v>
      </c>
      <c r="E12667">
        <f>VLOOKUP(D12667,  base_salary!A:A, 1, FALSE)</f>
        <v>273083503</v>
      </c>
      <c r="F12667">
        <f t="shared" si="394"/>
        <v>0</v>
      </c>
      <c r="G12667">
        <f t="shared" ca="1" si="395"/>
        <v>0</v>
      </c>
    </row>
    <row r="12668" spans="1:7" x14ac:dyDescent="0.25">
      <c r="A12668" t="s">
        <v>14976</v>
      </c>
      <c r="B12668" t="s">
        <v>2718</v>
      </c>
      <c r="C12668" s="4">
        <v>58434</v>
      </c>
      <c r="D12668">
        <v>2237103631</v>
      </c>
      <c r="E12668">
        <f>VLOOKUP(D12668,  base_salary!A:A, 1, FALSE)</f>
        <v>2237103631</v>
      </c>
      <c r="F12668">
        <f t="shared" si="394"/>
        <v>0</v>
      </c>
      <c r="G12668">
        <f t="shared" ca="1" si="395"/>
        <v>0</v>
      </c>
    </row>
    <row r="12669" spans="1:7" x14ac:dyDescent="0.25">
      <c r="A12669" t="s">
        <v>14977</v>
      </c>
      <c r="B12669" t="s">
        <v>2452</v>
      </c>
      <c r="C12669" s="4">
        <v>44668</v>
      </c>
      <c r="D12669">
        <v>9312128221</v>
      </c>
      <c r="E12669">
        <f>VLOOKUP(D12669,  base_salary!A:A, 1, FALSE)</f>
        <v>9312128221</v>
      </c>
      <c r="F12669">
        <f t="shared" si="394"/>
        <v>0</v>
      </c>
      <c r="G12669">
        <f t="shared" ca="1" si="395"/>
        <v>0</v>
      </c>
    </row>
    <row r="12670" spans="1:7" x14ac:dyDescent="0.25">
      <c r="A12670" t="s">
        <v>14978</v>
      </c>
      <c r="B12670" t="s">
        <v>2614</v>
      </c>
      <c r="C12670" s="4">
        <v>43712</v>
      </c>
      <c r="D12670">
        <v>6148235056</v>
      </c>
      <c r="E12670">
        <f>VLOOKUP(D12670,  base_salary!A:A, 1, FALSE)</f>
        <v>6148235056</v>
      </c>
      <c r="F12670">
        <f t="shared" si="394"/>
        <v>0</v>
      </c>
      <c r="G12670">
        <f t="shared" ca="1" si="395"/>
        <v>0</v>
      </c>
    </row>
    <row r="12671" spans="1:7" x14ac:dyDescent="0.25">
      <c r="A12671" t="s">
        <v>14979</v>
      </c>
      <c r="B12671" t="s">
        <v>2246</v>
      </c>
      <c r="C12671" s="4">
        <v>35343</v>
      </c>
      <c r="D12671">
        <v>7573774818</v>
      </c>
      <c r="E12671">
        <f>VLOOKUP(D12671,  base_salary!A:A, 1, FALSE)</f>
        <v>7573774818</v>
      </c>
      <c r="F12671">
        <f t="shared" si="394"/>
        <v>0</v>
      </c>
      <c r="G12671">
        <f t="shared" ca="1" si="395"/>
        <v>0</v>
      </c>
    </row>
    <row r="12672" spans="1:7" x14ac:dyDescent="0.25">
      <c r="A12672" t="s">
        <v>14980</v>
      </c>
      <c r="B12672" t="s">
        <v>2459</v>
      </c>
      <c r="C12672" s="4">
        <v>49040</v>
      </c>
      <c r="D12672">
        <v>6713405010</v>
      </c>
      <c r="E12672">
        <f>VLOOKUP(D12672,  base_salary!A:A, 1, FALSE)</f>
        <v>6713405010</v>
      </c>
      <c r="F12672">
        <f t="shared" si="394"/>
        <v>0</v>
      </c>
      <c r="G12672">
        <f t="shared" ca="1" si="395"/>
        <v>0</v>
      </c>
    </row>
    <row r="12673" spans="1:7" x14ac:dyDescent="0.25">
      <c r="A12673" t="s">
        <v>14981</v>
      </c>
      <c r="B12673" t="s">
        <v>2260</v>
      </c>
      <c r="C12673" s="4">
        <v>34211</v>
      </c>
      <c r="D12673">
        <v>1664426442</v>
      </c>
      <c r="E12673">
        <f>VLOOKUP(D12673,  base_salary!A:A, 1, FALSE)</f>
        <v>1664426442</v>
      </c>
      <c r="F12673">
        <f t="shared" si="394"/>
        <v>0</v>
      </c>
      <c r="G12673">
        <f t="shared" ca="1" si="395"/>
        <v>0</v>
      </c>
    </row>
    <row r="12674" spans="1:7" x14ac:dyDescent="0.25">
      <c r="A12674" t="s">
        <v>14982</v>
      </c>
      <c r="B12674" t="s">
        <v>2428</v>
      </c>
      <c r="C12674" s="4">
        <v>55974</v>
      </c>
      <c r="D12674">
        <v>8065075959</v>
      </c>
      <c r="E12674">
        <f>VLOOKUP(D12674,  base_salary!A:A, 1, FALSE)</f>
        <v>8065075959</v>
      </c>
      <c r="F12674">
        <f t="shared" si="394"/>
        <v>0</v>
      </c>
      <c r="G12674">
        <f t="shared" ca="1" si="395"/>
        <v>0</v>
      </c>
    </row>
    <row r="12675" spans="1:7" x14ac:dyDescent="0.25">
      <c r="A12675" t="s">
        <v>14983</v>
      </c>
      <c r="B12675" t="s">
        <v>2682</v>
      </c>
      <c r="C12675" s="4">
        <v>11542</v>
      </c>
      <c r="D12675">
        <v>3661649302</v>
      </c>
      <c r="E12675">
        <f>VLOOKUP(D12675,  base_salary!A:A, 1, FALSE)</f>
        <v>3661649302</v>
      </c>
      <c r="F12675">
        <f t="shared" ref="F12675:F12738" si="396">IF(ISERROR(E12675), 1, 0)</f>
        <v>0</v>
      </c>
      <c r="G12675">
        <f t="shared" ref="G12675:G12738" ca="1" si="397">SUM(G:G)</f>
        <v>0</v>
      </c>
    </row>
    <row r="12676" spans="1:7" x14ac:dyDescent="0.25">
      <c r="A12676" t="s">
        <v>14984</v>
      </c>
      <c r="B12676" t="s">
        <v>2345</v>
      </c>
      <c r="C12676" s="4">
        <v>31219</v>
      </c>
      <c r="D12676">
        <v>5903124704</v>
      </c>
      <c r="E12676">
        <f>VLOOKUP(D12676,  base_salary!A:A, 1, FALSE)</f>
        <v>5903124704</v>
      </c>
      <c r="F12676">
        <f t="shared" si="396"/>
        <v>0</v>
      </c>
      <c r="G12676">
        <f t="shared" ca="1" si="397"/>
        <v>0</v>
      </c>
    </row>
    <row r="12677" spans="1:7" x14ac:dyDescent="0.25">
      <c r="A12677" t="s">
        <v>14985</v>
      </c>
      <c r="B12677" t="s">
        <v>3508</v>
      </c>
      <c r="C12677" s="4">
        <v>58566</v>
      </c>
      <c r="D12677">
        <v>6253520369</v>
      </c>
      <c r="E12677">
        <f>VLOOKUP(D12677,  base_salary!A:A, 1, FALSE)</f>
        <v>6253520369</v>
      </c>
      <c r="F12677">
        <f t="shared" si="396"/>
        <v>0</v>
      </c>
      <c r="G12677">
        <f t="shared" ca="1" si="397"/>
        <v>0</v>
      </c>
    </row>
    <row r="12678" spans="1:7" x14ac:dyDescent="0.25">
      <c r="A12678" t="s">
        <v>14986</v>
      </c>
      <c r="B12678" t="s">
        <v>2596</v>
      </c>
      <c r="C12678" s="4">
        <v>42214</v>
      </c>
      <c r="D12678">
        <v>5358183647</v>
      </c>
      <c r="E12678">
        <f>VLOOKUP(D12678,  base_salary!A:A, 1, FALSE)</f>
        <v>5358183647</v>
      </c>
      <c r="F12678">
        <f t="shared" si="396"/>
        <v>0</v>
      </c>
      <c r="G12678">
        <f t="shared" ca="1" si="397"/>
        <v>0</v>
      </c>
    </row>
    <row r="12679" spans="1:7" x14ac:dyDescent="0.25">
      <c r="A12679" t="s">
        <v>14987</v>
      </c>
      <c r="B12679" t="s">
        <v>2633</v>
      </c>
      <c r="C12679" s="4">
        <v>19009</v>
      </c>
      <c r="D12679">
        <v>6380488901</v>
      </c>
      <c r="E12679">
        <f>VLOOKUP(D12679,  base_salary!A:A, 1, FALSE)</f>
        <v>6380488901</v>
      </c>
      <c r="F12679">
        <f t="shared" si="396"/>
        <v>0</v>
      </c>
      <c r="G12679">
        <f t="shared" ca="1" si="397"/>
        <v>0</v>
      </c>
    </row>
    <row r="12680" spans="1:7" x14ac:dyDescent="0.25">
      <c r="A12680" t="s">
        <v>14988</v>
      </c>
      <c r="B12680" t="s">
        <v>3279</v>
      </c>
      <c r="C12680" s="4">
        <v>43804</v>
      </c>
      <c r="D12680">
        <v>3303111790</v>
      </c>
      <c r="E12680">
        <f>VLOOKUP(D12680,  base_salary!A:A, 1, FALSE)</f>
        <v>3303111790</v>
      </c>
      <c r="F12680">
        <f t="shared" si="396"/>
        <v>0</v>
      </c>
      <c r="G12680">
        <f t="shared" ca="1" si="397"/>
        <v>0</v>
      </c>
    </row>
    <row r="12681" spans="1:7" x14ac:dyDescent="0.25">
      <c r="A12681" t="s">
        <v>14989</v>
      </c>
      <c r="B12681" t="s">
        <v>1999</v>
      </c>
      <c r="C12681" s="4">
        <v>49004</v>
      </c>
      <c r="D12681">
        <v>3227873028</v>
      </c>
      <c r="E12681">
        <f>VLOOKUP(D12681,  base_salary!A:A, 1, FALSE)</f>
        <v>3227873028</v>
      </c>
      <c r="F12681">
        <f t="shared" si="396"/>
        <v>0</v>
      </c>
      <c r="G12681">
        <f t="shared" ca="1" si="397"/>
        <v>0</v>
      </c>
    </row>
    <row r="12682" spans="1:7" x14ac:dyDescent="0.25">
      <c r="A12682" t="s">
        <v>14990</v>
      </c>
      <c r="B12682" t="s">
        <v>2073</v>
      </c>
      <c r="C12682" s="4">
        <v>48547</v>
      </c>
      <c r="D12682">
        <v>9958099322</v>
      </c>
      <c r="E12682">
        <f>VLOOKUP(D12682,  base_salary!A:A, 1, FALSE)</f>
        <v>9958099322</v>
      </c>
      <c r="F12682">
        <f t="shared" si="396"/>
        <v>0</v>
      </c>
      <c r="G12682">
        <f t="shared" ca="1" si="397"/>
        <v>0</v>
      </c>
    </row>
    <row r="12683" spans="1:7" x14ac:dyDescent="0.25">
      <c r="A12683" t="s">
        <v>14991</v>
      </c>
      <c r="B12683" t="s">
        <v>4145</v>
      </c>
      <c r="C12683" s="4">
        <v>35810</v>
      </c>
      <c r="D12683">
        <v>3569619966</v>
      </c>
      <c r="E12683">
        <f>VLOOKUP(D12683,  base_salary!A:A, 1, FALSE)</f>
        <v>3569619966</v>
      </c>
      <c r="F12683">
        <f t="shared" si="396"/>
        <v>0</v>
      </c>
      <c r="G12683">
        <f t="shared" ca="1" si="397"/>
        <v>0</v>
      </c>
    </row>
    <row r="12684" spans="1:7" x14ac:dyDescent="0.25">
      <c r="A12684" t="s">
        <v>14992</v>
      </c>
      <c r="B12684" t="s">
        <v>2146</v>
      </c>
      <c r="C12684" s="4">
        <v>42779</v>
      </c>
      <c r="D12684">
        <v>3554200719</v>
      </c>
      <c r="E12684">
        <f>VLOOKUP(D12684,  base_salary!A:A, 1, FALSE)</f>
        <v>3554200719</v>
      </c>
      <c r="F12684">
        <f t="shared" si="396"/>
        <v>0</v>
      </c>
      <c r="G12684">
        <f t="shared" ca="1" si="397"/>
        <v>0</v>
      </c>
    </row>
    <row r="12685" spans="1:7" x14ac:dyDescent="0.25">
      <c r="A12685" t="s">
        <v>14993</v>
      </c>
      <c r="B12685" t="s">
        <v>2207</v>
      </c>
      <c r="C12685" s="4">
        <v>57372</v>
      </c>
      <c r="D12685">
        <v>6836716731</v>
      </c>
      <c r="E12685">
        <f>VLOOKUP(D12685,  base_salary!A:A, 1, FALSE)</f>
        <v>6836716731</v>
      </c>
      <c r="F12685">
        <f t="shared" si="396"/>
        <v>0</v>
      </c>
      <c r="G12685">
        <f t="shared" ca="1" si="397"/>
        <v>0</v>
      </c>
    </row>
    <row r="12686" spans="1:7" x14ac:dyDescent="0.25">
      <c r="A12686" t="s">
        <v>14994</v>
      </c>
      <c r="B12686" t="s">
        <v>2314</v>
      </c>
      <c r="C12686" s="4">
        <v>10031</v>
      </c>
      <c r="D12686">
        <v>8533410514</v>
      </c>
      <c r="E12686">
        <f>VLOOKUP(D12686,  base_salary!A:A, 1, FALSE)</f>
        <v>8533410514</v>
      </c>
      <c r="F12686">
        <f t="shared" si="396"/>
        <v>0</v>
      </c>
      <c r="G12686">
        <f t="shared" ca="1" si="397"/>
        <v>0</v>
      </c>
    </row>
    <row r="12687" spans="1:7" x14ac:dyDescent="0.25">
      <c r="A12687" t="s">
        <v>14995</v>
      </c>
      <c r="B12687" t="s">
        <v>2131</v>
      </c>
      <c r="C12687" s="4">
        <v>50440</v>
      </c>
      <c r="D12687">
        <v>819852252</v>
      </c>
      <c r="E12687">
        <f>VLOOKUP(D12687,  base_salary!A:A, 1, FALSE)</f>
        <v>819852252</v>
      </c>
      <c r="F12687">
        <f t="shared" si="396"/>
        <v>0</v>
      </c>
      <c r="G12687">
        <f t="shared" ca="1" si="397"/>
        <v>0</v>
      </c>
    </row>
    <row r="12688" spans="1:7" x14ac:dyDescent="0.25">
      <c r="A12688" t="s">
        <v>14996</v>
      </c>
      <c r="B12688" t="s">
        <v>3390</v>
      </c>
      <c r="C12688" s="4">
        <v>28026</v>
      </c>
      <c r="D12688">
        <v>3843300291</v>
      </c>
      <c r="E12688">
        <f>VLOOKUP(D12688,  base_salary!A:A, 1, FALSE)</f>
        <v>3843300291</v>
      </c>
      <c r="F12688">
        <f t="shared" si="396"/>
        <v>0</v>
      </c>
      <c r="G12688">
        <f t="shared" ca="1" si="397"/>
        <v>0</v>
      </c>
    </row>
    <row r="12689" spans="1:7" x14ac:dyDescent="0.25">
      <c r="A12689" t="s">
        <v>14997</v>
      </c>
      <c r="B12689" t="s">
        <v>2533</v>
      </c>
      <c r="C12689" s="4">
        <v>39526</v>
      </c>
      <c r="D12689">
        <v>6801140183</v>
      </c>
      <c r="E12689">
        <f>VLOOKUP(D12689,  base_salary!A:A, 1, FALSE)</f>
        <v>6801140183</v>
      </c>
      <c r="F12689">
        <f t="shared" si="396"/>
        <v>0</v>
      </c>
      <c r="G12689">
        <f t="shared" ca="1" si="397"/>
        <v>0</v>
      </c>
    </row>
    <row r="12690" spans="1:7" x14ac:dyDescent="0.25">
      <c r="A12690" t="s">
        <v>14998</v>
      </c>
      <c r="B12690" t="s">
        <v>2459</v>
      </c>
      <c r="C12690" s="4">
        <v>29785</v>
      </c>
      <c r="D12690">
        <v>3086393343</v>
      </c>
      <c r="E12690">
        <f>VLOOKUP(D12690,  base_salary!A:A, 1, FALSE)</f>
        <v>3086393343</v>
      </c>
      <c r="F12690">
        <f t="shared" si="396"/>
        <v>0</v>
      </c>
      <c r="G12690">
        <f t="shared" ca="1" si="397"/>
        <v>0</v>
      </c>
    </row>
    <row r="12691" spans="1:7" x14ac:dyDescent="0.25">
      <c r="A12691" t="s">
        <v>14999</v>
      </c>
      <c r="B12691" t="s">
        <v>2587</v>
      </c>
      <c r="C12691" s="4">
        <v>39965</v>
      </c>
      <c r="D12691">
        <v>6789106936</v>
      </c>
      <c r="E12691">
        <f>VLOOKUP(D12691,  base_salary!A:A, 1, FALSE)</f>
        <v>6789106936</v>
      </c>
      <c r="F12691">
        <f t="shared" si="396"/>
        <v>0</v>
      </c>
      <c r="G12691">
        <f t="shared" ca="1" si="397"/>
        <v>0</v>
      </c>
    </row>
    <row r="12692" spans="1:7" x14ac:dyDescent="0.25">
      <c r="A12692" t="s">
        <v>15000</v>
      </c>
      <c r="B12692" t="s">
        <v>2623</v>
      </c>
      <c r="C12692" s="4">
        <v>41409</v>
      </c>
      <c r="D12692">
        <v>325547246</v>
      </c>
      <c r="E12692">
        <f>VLOOKUP(D12692,  base_salary!A:A, 1, FALSE)</f>
        <v>325547246</v>
      </c>
      <c r="F12692">
        <f t="shared" si="396"/>
        <v>0</v>
      </c>
      <c r="G12692">
        <f t="shared" ca="1" si="397"/>
        <v>0</v>
      </c>
    </row>
    <row r="12693" spans="1:7" x14ac:dyDescent="0.25">
      <c r="A12693" t="s">
        <v>15001</v>
      </c>
      <c r="B12693" t="s">
        <v>3076</v>
      </c>
      <c r="C12693" s="4">
        <v>15166</v>
      </c>
      <c r="D12693">
        <v>3041948354</v>
      </c>
      <c r="E12693">
        <f>VLOOKUP(D12693,  base_salary!A:A, 1, FALSE)</f>
        <v>3041948354</v>
      </c>
      <c r="F12693">
        <f t="shared" si="396"/>
        <v>0</v>
      </c>
      <c r="G12693">
        <f t="shared" ca="1" si="397"/>
        <v>0</v>
      </c>
    </row>
    <row r="12694" spans="1:7" x14ac:dyDescent="0.25">
      <c r="A12694" t="s">
        <v>15002</v>
      </c>
      <c r="B12694" t="s">
        <v>2731</v>
      </c>
      <c r="C12694" s="4">
        <v>56174</v>
      </c>
      <c r="D12694">
        <v>17898579</v>
      </c>
      <c r="E12694">
        <f>VLOOKUP(D12694,  base_salary!A:A, 1, FALSE)</f>
        <v>17898579</v>
      </c>
      <c r="F12694">
        <f t="shared" si="396"/>
        <v>0</v>
      </c>
      <c r="G12694">
        <f t="shared" ca="1" si="397"/>
        <v>0</v>
      </c>
    </row>
    <row r="12695" spans="1:7" x14ac:dyDescent="0.25">
      <c r="A12695" t="s">
        <v>15003</v>
      </c>
      <c r="B12695" t="s">
        <v>2505</v>
      </c>
      <c r="C12695" s="4">
        <v>31821</v>
      </c>
      <c r="D12695">
        <v>4499766028</v>
      </c>
      <c r="E12695">
        <f>VLOOKUP(D12695,  base_salary!A:A, 1, FALSE)</f>
        <v>4499766028</v>
      </c>
      <c r="F12695">
        <f t="shared" si="396"/>
        <v>0</v>
      </c>
      <c r="G12695">
        <f t="shared" ca="1" si="397"/>
        <v>0</v>
      </c>
    </row>
    <row r="12696" spans="1:7" x14ac:dyDescent="0.25">
      <c r="A12696" t="s">
        <v>15004</v>
      </c>
      <c r="B12696" t="s">
        <v>2302</v>
      </c>
      <c r="C12696" s="4">
        <v>48036</v>
      </c>
      <c r="D12696">
        <v>513904581</v>
      </c>
      <c r="E12696">
        <f>VLOOKUP(D12696,  base_salary!A:A, 1, FALSE)</f>
        <v>513904581</v>
      </c>
      <c r="F12696">
        <f t="shared" si="396"/>
        <v>0</v>
      </c>
      <c r="G12696">
        <f t="shared" ca="1" si="397"/>
        <v>0</v>
      </c>
    </row>
    <row r="12697" spans="1:7" x14ac:dyDescent="0.25">
      <c r="A12697" t="s">
        <v>15005</v>
      </c>
      <c r="B12697" t="s">
        <v>3393</v>
      </c>
      <c r="C12697" s="4">
        <v>51131</v>
      </c>
      <c r="D12697">
        <v>7462528568</v>
      </c>
      <c r="E12697">
        <f>VLOOKUP(D12697,  base_salary!A:A, 1, FALSE)</f>
        <v>7462528568</v>
      </c>
      <c r="F12697">
        <f t="shared" si="396"/>
        <v>0</v>
      </c>
      <c r="G12697">
        <f t="shared" ca="1" si="397"/>
        <v>0</v>
      </c>
    </row>
    <row r="12698" spans="1:7" x14ac:dyDescent="0.25">
      <c r="A12698" t="s">
        <v>15006</v>
      </c>
      <c r="B12698" t="s">
        <v>2207</v>
      </c>
      <c r="C12698" s="4">
        <v>32201</v>
      </c>
      <c r="D12698">
        <v>2599557828</v>
      </c>
      <c r="E12698">
        <f>VLOOKUP(D12698,  base_salary!A:A, 1, FALSE)</f>
        <v>2599557828</v>
      </c>
      <c r="F12698">
        <f t="shared" si="396"/>
        <v>0</v>
      </c>
      <c r="G12698">
        <f t="shared" ca="1" si="397"/>
        <v>0</v>
      </c>
    </row>
    <row r="12699" spans="1:7" x14ac:dyDescent="0.25">
      <c r="A12699" t="s">
        <v>15007</v>
      </c>
      <c r="B12699" t="s">
        <v>2415</v>
      </c>
      <c r="C12699" s="4">
        <v>29831</v>
      </c>
      <c r="D12699">
        <v>689661541</v>
      </c>
      <c r="E12699">
        <f>VLOOKUP(D12699,  base_salary!A:A, 1, FALSE)</f>
        <v>689661541</v>
      </c>
      <c r="F12699">
        <f t="shared" si="396"/>
        <v>0</v>
      </c>
      <c r="G12699">
        <f t="shared" ca="1" si="397"/>
        <v>0</v>
      </c>
    </row>
    <row r="12700" spans="1:7" x14ac:dyDescent="0.25">
      <c r="A12700" t="s">
        <v>15008</v>
      </c>
      <c r="B12700" t="s">
        <v>1942</v>
      </c>
      <c r="C12700" s="4">
        <v>21325</v>
      </c>
      <c r="D12700">
        <v>509393462</v>
      </c>
      <c r="E12700">
        <f>VLOOKUP(D12700,  base_salary!A:A, 1, FALSE)</f>
        <v>509393462</v>
      </c>
      <c r="F12700">
        <f t="shared" si="396"/>
        <v>0</v>
      </c>
      <c r="G12700">
        <f t="shared" ca="1" si="397"/>
        <v>0</v>
      </c>
    </row>
    <row r="12701" spans="1:7" x14ac:dyDescent="0.25">
      <c r="A12701" t="s">
        <v>15009</v>
      </c>
      <c r="B12701" t="s">
        <v>2606</v>
      </c>
      <c r="C12701" s="4">
        <v>52446</v>
      </c>
      <c r="D12701">
        <v>960994726</v>
      </c>
      <c r="E12701">
        <f>VLOOKUP(D12701,  base_salary!A:A, 1, FALSE)</f>
        <v>960994726</v>
      </c>
      <c r="F12701">
        <f t="shared" si="396"/>
        <v>0</v>
      </c>
      <c r="G12701">
        <f t="shared" ca="1" si="397"/>
        <v>0</v>
      </c>
    </row>
    <row r="12702" spans="1:7" x14ac:dyDescent="0.25">
      <c r="A12702" t="s">
        <v>15010</v>
      </c>
      <c r="B12702" t="s">
        <v>3039</v>
      </c>
      <c r="C12702" s="4">
        <v>44606</v>
      </c>
      <c r="D12702">
        <v>549857826</v>
      </c>
      <c r="E12702">
        <f>VLOOKUP(D12702,  base_salary!A:A, 1, FALSE)</f>
        <v>549857826</v>
      </c>
      <c r="F12702">
        <f t="shared" si="396"/>
        <v>0</v>
      </c>
      <c r="G12702">
        <f t="shared" ca="1" si="397"/>
        <v>0</v>
      </c>
    </row>
    <row r="12703" spans="1:7" x14ac:dyDescent="0.25">
      <c r="A12703" t="s">
        <v>15011</v>
      </c>
      <c r="B12703" t="s">
        <v>3269</v>
      </c>
      <c r="C12703" s="4">
        <v>41838</v>
      </c>
      <c r="D12703">
        <v>1062607929</v>
      </c>
      <c r="E12703">
        <f>VLOOKUP(D12703,  base_salary!A:A, 1, FALSE)</f>
        <v>1062607929</v>
      </c>
      <c r="F12703">
        <f t="shared" si="396"/>
        <v>0</v>
      </c>
      <c r="G12703">
        <f t="shared" ca="1" si="397"/>
        <v>0</v>
      </c>
    </row>
    <row r="12704" spans="1:7" x14ac:dyDescent="0.25">
      <c r="A12704" t="s">
        <v>15012</v>
      </c>
      <c r="B12704" t="s">
        <v>1982</v>
      </c>
      <c r="C12704" s="4">
        <v>13533</v>
      </c>
      <c r="D12704">
        <v>4192443678</v>
      </c>
      <c r="E12704">
        <f>VLOOKUP(D12704,  base_salary!A:A, 1, FALSE)</f>
        <v>4192443678</v>
      </c>
      <c r="F12704">
        <f t="shared" si="396"/>
        <v>0</v>
      </c>
      <c r="G12704">
        <f t="shared" ca="1" si="397"/>
        <v>0</v>
      </c>
    </row>
    <row r="12705" spans="1:7" x14ac:dyDescent="0.25">
      <c r="A12705" t="s">
        <v>15013</v>
      </c>
      <c r="B12705" t="s">
        <v>2459</v>
      </c>
      <c r="C12705" s="4">
        <v>22897</v>
      </c>
      <c r="D12705">
        <v>161397387</v>
      </c>
      <c r="E12705">
        <f>VLOOKUP(D12705,  base_salary!A:A, 1, FALSE)</f>
        <v>161397387</v>
      </c>
      <c r="F12705">
        <f t="shared" si="396"/>
        <v>0</v>
      </c>
      <c r="G12705">
        <f t="shared" ca="1" si="397"/>
        <v>0</v>
      </c>
    </row>
    <row r="12706" spans="1:7" x14ac:dyDescent="0.25">
      <c r="A12706" t="s">
        <v>15014</v>
      </c>
      <c r="B12706" t="s">
        <v>2030</v>
      </c>
      <c r="C12706" s="4">
        <v>26264</v>
      </c>
      <c r="D12706">
        <v>2561690342</v>
      </c>
      <c r="E12706">
        <f>VLOOKUP(D12706,  base_salary!A:A, 1, FALSE)</f>
        <v>2561690342</v>
      </c>
      <c r="F12706">
        <f t="shared" si="396"/>
        <v>0</v>
      </c>
      <c r="G12706">
        <f t="shared" ca="1" si="397"/>
        <v>0</v>
      </c>
    </row>
    <row r="12707" spans="1:7" x14ac:dyDescent="0.25">
      <c r="A12707" t="s">
        <v>15015</v>
      </c>
      <c r="B12707" t="s">
        <v>3517</v>
      </c>
      <c r="C12707" s="4">
        <v>42638</v>
      </c>
      <c r="D12707">
        <v>2307209530</v>
      </c>
      <c r="E12707">
        <f>VLOOKUP(D12707,  base_salary!A:A, 1, FALSE)</f>
        <v>2307209530</v>
      </c>
      <c r="F12707">
        <f t="shared" si="396"/>
        <v>0</v>
      </c>
      <c r="G12707">
        <f t="shared" ca="1" si="397"/>
        <v>0</v>
      </c>
    </row>
    <row r="12708" spans="1:7" x14ac:dyDescent="0.25">
      <c r="A12708" t="s">
        <v>15016</v>
      </c>
      <c r="B12708" t="s">
        <v>2039</v>
      </c>
      <c r="C12708" s="4">
        <v>52573</v>
      </c>
      <c r="D12708">
        <v>2922893758</v>
      </c>
      <c r="E12708">
        <f>VLOOKUP(D12708,  base_salary!A:A, 1, FALSE)</f>
        <v>2922893758</v>
      </c>
      <c r="F12708">
        <f t="shared" si="396"/>
        <v>0</v>
      </c>
      <c r="G12708">
        <f t="shared" ca="1" si="397"/>
        <v>0</v>
      </c>
    </row>
    <row r="12709" spans="1:7" x14ac:dyDescent="0.25">
      <c r="A12709" t="s">
        <v>15017</v>
      </c>
      <c r="B12709" t="s">
        <v>1968</v>
      </c>
      <c r="C12709" s="4">
        <v>37771</v>
      </c>
      <c r="D12709">
        <v>5234982726</v>
      </c>
      <c r="E12709">
        <f>VLOOKUP(D12709,  base_salary!A:A, 1, FALSE)</f>
        <v>5234982726</v>
      </c>
      <c r="F12709">
        <f t="shared" si="396"/>
        <v>0</v>
      </c>
      <c r="G12709">
        <f t="shared" ca="1" si="397"/>
        <v>0</v>
      </c>
    </row>
    <row r="12710" spans="1:7" x14ac:dyDescent="0.25">
      <c r="A12710" t="s">
        <v>15018</v>
      </c>
      <c r="B12710" t="s">
        <v>2809</v>
      </c>
      <c r="C12710" s="4">
        <v>48938</v>
      </c>
      <c r="D12710">
        <v>357531329</v>
      </c>
      <c r="E12710">
        <f>VLOOKUP(D12710,  base_salary!A:A, 1, FALSE)</f>
        <v>357531329</v>
      </c>
      <c r="F12710">
        <f t="shared" si="396"/>
        <v>0</v>
      </c>
      <c r="G12710">
        <f t="shared" ca="1" si="397"/>
        <v>0</v>
      </c>
    </row>
    <row r="12711" spans="1:7" x14ac:dyDescent="0.25">
      <c r="A12711" t="s">
        <v>15019</v>
      </c>
      <c r="B12711" t="s">
        <v>2154</v>
      </c>
      <c r="C12711" s="4">
        <v>25128</v>
      </c>
      <c r="D12711">
        <v>7440017404</v>
      </c>
      <c r="E12711">
        <f>VLOOKUP(D12711,  base_salary!A:A, 1, FALSE)</f>
        <v>7440017404</v>
      </c>
      <c r="F12711">
        <f t="shared" si="396"/>
        <v>0</v>
      </c>
      <c r="G12711">
        <f t="shared" ca="1" si="397"/>
        <v>0</v>
      </c>
    </row>
    <row r="12712" spans="1:7" x14ac:dyDescent="0.25">
      <c r="A12712" t="s">
        <v>15020</v>
      </c>
      <c r="B12712" t="s">
        <v>2929</v>
      </c>
      <c r="C12712" s="4">
        <v>49402</v>
      </c>
      <c r="D12712">
        <v>1606657585</v>
      </c>
      <c r="E12712">
        <f>VLOOKUP(D12712,  base_salary!A:A, 1, FALSE)</f>
        <v>1606657585</v>
      </c>
      <c r="F12712">
        <f t="shared" si="396"/>
        <v>0</v>
      </c>
      <c r="G12712">
        <f t="shared" ca="1" si="397"/>
        <v>0</v>
      </c>
    </row>
    <row r="12713" spans="1:7" x14ac:dyDescent="0.25">
      <c r="A12713" t="s">
        <v>15021</v>
      </c>
      <c r="B12713" t="s">
        <v>1954</v>
      </c>
      <c r="C12713" s="4">
        <v>28310</v>
      </c>
      <c r="D12713">
        <v>893122882</v>
      </c>
      <c r="E12713">
        <f>VLOOKUP(D12713,  base_salary!A:A, 1, FALSE)</f>
        <v>893122882</v>
      </c>
      <c r="F12713">
        <f t="shared" si="396"/>
        <v>0</v>
      </c>
      <c r="G12713">
        <f t="shared" ca="1" si="397"/>
        <v>0</v>
      </c>
    </row>
    <row r="12714" spans="1:7" x14ac:dyDescent="0.25">
      <c r="A12714" t="s">
        <v>15022</v>
      </c>
      <c r="B12714" t="s">
        <v>2419</v>
      </c>
      <c r="C12714" s="4">
        <v>42896</v>
      </c>
      <c r="D12714">
        <v>7001733199</v>
      </c>
      <c r="E12714">
        <f>VLOOKUP(D12714,  base_salary!A:A, 1, FALSE)</f>
        <v>7001733199</v>
      </c>
      <c r="F12714">
        <f t="shared" si="396"/>
        <v>0</v>
      </c>
      <c r="G12714">
        <f t="shared" ca="1" si="397"/>
        <v>0</v>
      </c>
    </row>
    <row r="12715" spans="1:7" x14ac:dyDescent="0.25">
      <c r="A12715" t="s">
        <v>15023</v>
      </c>
      <c r="B12715" t="s">
        <v>2716</v>
      </c>
      <c r="C12715" s="4">
        <v>43831</v>
      </c>
      <c r="D12715">
        <v>2973481236</v>
      </c>
      <c r="E12715">
        <f>VLOOKUP(D12715,  base_salary!A:A, 1, FALSE)</f>
        <v>2973481236</v>
      </c>
      <c r="F12715">
        <f t="shared" si="396"/>
        <v>0</v>
      </c>
      <c r="G12715">
        <f t="shared" ca="1" si="397"/>
        <v>0</v>
      </c>
    </row>
    <row r="12716" spans="1:7" x14ac:dyDescent="0.25">
      <c r="A12716" t="s">
        <v>15024</v>
      </c>
      <c r="B12716" t="s">
        <v>2797</v>
      </c>
      <c r="C12716" s="4">
        <v>18748</v>
      </c>
      <c r="D12716">
        <v>2306669465</v>
      </c>
      <c r="E12716">
        <f>VLOOKUP(D12716,  base_salary!A:A, 1, FALSE)</f>
        <v>2306669465</v>
      </c>
      <c r="F12716">
        <f t="shared" si="396"/>
        <v>0</v>
      </c>
      <c r="G12716">
        <f t="shared" ca="1" si="397"/>
        <v>0</v>
      </c>
    </row>
    <row r="12717" spans="1:7" x14ac:dyDescent="0.25">
      <c r="A12717" t="s">
        <v>15025</v>
      </c>
      <c r="B12717" t="s">
        <v>2255</v>
      </c>
      <c r="C12717" s="4">
        <v>32621</v>
      </c>
      <c r="D12717">
        <v>7205256240</v>
      </c>
      <c r="E12717">
        <f>VLOOKUP(D12717,  base_salary!A:A, 1, FALSE)</f>
        <v>7205256240</v>
      </c>
      <c r="F12717">
        <f t="shared" si="396"/>
        <v>0</v>
      </c>
      <c r="G12717">
        <f t="shared" ca="1" si="397"/>
        <v>0</v>
      </c>
    </row>
    <row r="12718" spans="1:7" x14ac:dyDescent="0.25">
      <c r="A12718" t="s">
        <v>15026</v>
      </c>
      <c r="B12718" t="s">
        <v>1974</v>
      </c>
      <c r="C12718" s="4">
        <v>38431</v>
      </c>
      <c r="D12718">
        <v>8460683117</v>
      </c>
      <c r="E12718">
        <f>VLOOKUP(D12718,  base_salary!A:A, 1, FALSE)</f>
        <v>8460683117</v>
      </c>
      <c r="F12718">
        <f t="shared" si="396"/>
        <v>0</v>
      </c>
      <c r="G12718">
        <f t="shared" ca="1" si="397"/>
        <v>0</v>
      </c>
    </row>
    <row r="12719" spans="1:7" x14ac:dyDescent="0.25">
      <c r="A12719" t="s">
        <v>15027</v>
      </c>
      <c r="B12719" t="s">
        <v>2348</v>
      </c>
      <c r="C12719" s="4">
        <v>44196</v>
      </c>
      <c r="D12719">
        <v>2859566597</v>
      </c>
      <c r="E12719">
        <f>VLOOKUP(D12719,  base_salary!A:A, 1, FALSE)</f>
        <v>2859566597</v>
      </c>
      <c r="F12719">
        <f t="shared" si="396"/>
        <v>0</v>
      </c>
      <c r="G12719">
        <f t="shared" ca="1" si="397"/>
        <v>0</v>
      </c>
    </row>
    <row r="12720" spans="1:7" x14ac:dyDescent="0.25">
      <c r="A12720" t="s">
        <v>15028</v>
      </c>
      <c r="B12720" t="s">
        <v>1982</v>
      </c>
      <c r="C12720" s="4">
        <v>54680</v>
      </c>
      <c r="D12720">
        <v>1953937357</v>
      </c>
      <c r="E12720">
        <f>VLOOKUP(D12720,  base_salary!A:A, 1, FALSE)</f>
        <v>1953937357</v>
      </c>
      <c r="F12720">
        <f t="shared" si="396"/>
        <v>0</v>
      </c>
      <c r="G12720">
        <f t="shared" ca="1" si="397"/>
        <v>0</v>
      </c>
    </row>
    <row r="12721" spans="1:7" x14ac:dyDescent="0.25">
      <c r="A12721" t="s">
        <v>15029</v>
      </c>
      <c r="B12721" t="s">
        <v>2419</v>
      </c>
      <c r="C12721" s="4">
        <v>38761</v>
      </c>
      <c r="D12721">
        <v>1898839557</v>
      </c>
      <c r="E12721">
        <f>VLOOKUP(D12721,  base_salary!A:A, 1, FALSE)</f>
        <v>1898839557</v>
      </c>
      <c r="F12721">
        <f t="shared" si="396"/>
        <v>0</v>
      </c>
      <c r="G12721">
        <f t="shared" ca="1" si="397"/>
        <v>0</v>
      </c>
    </row>
    <row r="12722" spans="1:7" x14ac:dyDescent="0.25">
      <c r="A12722" t="s">
        <v>15030</v>
      </c>
      <c r="B12722" t="s">
        <v>2022</v>
      </c>
      <c r="C12722" s="4">
        <v>59026</v>
      </c>
      <c r="D12722">
        <v>6724903874</v>
      </c>
      <c r="E12722">
        <f>VLOOKUP(D12722,  base_salary!A:A, 1, FALSE)</f>
        <v>6724903874</v>
      </c>
      <c r="F12722">
        <f t="shared" si="396"/>
        <v>0</v>
      </c>
      <c r="G12722">
        <f t="shared" ca="1" si="397"/>
        <v>0</v>
      </c>
    </row>
    <row r="12723" spans="1:7" x14ac:dyDescent="0.25">
      <c r="A12723" t="s">
        <v>15031</v>
      </c>
      <c r="B12723" t="s">
        <v>2693</v>
      </c>
      <c r="C12723" s="4">
        <v>52838</v>
      </c>
      <c r="D12723">
        <v>2779378506</v>
      </c>
      <c r="E12723">
        <f>VLOOKUP(D12723,  base_salary!A:A, 1, FALSE)</f>
        <v>2779378506</v>
      </c>
      <c r="F12723">
        <f t="shared" si="396"/>
        <v>0</v>
      </c>
      <c r="G12723">
        <f t="shared" ca="1" si="397"/>
        <v>0</v>
      </c>
    </row>
    <row r="12724" spans="1:7" x14ac:dyDescent="0.25">
      <c r="A12724" t="s">
        <v>15032</v>
      </c>
      <c r="B12724" t="s">
        <v>2073</v>
      </c>
      <c r="C12724" s="4">
        <v>57056</v>
      </c>
      <c r="D12724">
        <v>4475496373</v>
      </c>
      <c r="E12724">
        <f>VLOOKUP(D12724,  base_salary!A:A, 1, FALSE)</f>
        <v>4475496373</v>
      </c>
      <c r="F12724">
        <f t="shared" si="396"/>
        <v>0</v>
      </c>
      <c r="G12724">
        <f t="shared" ca="1" si="397"/>
        <v>0</v>
      </c>
    </row>
    <row r="12725" spans="1:7" x14ac:dyDescent="0.25">
      <c r="A12725" t="s">
        <v>15033</v>
      </c>
      <c r="B12725" t="s">
        <v>2020</v>
      </c>
      <c r="C12725" s="4">
        <v>46877</v>
      </c>
      <c r="D12725">
        <v>2234966051</v>
      </c>
      <c r="E12725">
        <f>VLOOKUP(D12725,  base_salary!A:A, 1, FALSE)</f>
        <v>2234966051</v>
      </c>
      <c r="F12725">
        <f t="shared" si="396"/>
        <v>0</v>
      </c>
      <c r="G12725">
        <f t="shared" ca="1" si="397"/>
        <v>0</v>
      </c>
    </row>
    <row r="12726" spans="1:7" x14ac:dyDescent="0.25">
      <c r="A12726" t="s">
        <v>15034</v>
      </c>
      <c r="B12726" t="s">
        <v>2319</v>
      </c>
      <c r="C12726" s="4">
        <v>22030</v>
      </c>
      <c r="D12726">
        <v>8333777430</v>
      </c>
      <c r="E12726">
        <f>VLOOKUP(D12726,  base_salary!A:A, 1, FALSE)</f>
        <v>8333777430</v>
      </c>
      <c r="F12726">
        <f t="shared" si="396"/>
        <v>0</v>
      </c>
      <c r="G12726">
        <f t="shared" ca="1" si="397"/>
        <v>0</v>
      </c>
    </row>
    <row r="12727" spans="1:7" x14ac:dyDescent="0.25">
      <c r="A12727" t="s">
        <v>15035</v>
      </c>
      <c r="B12727" t="s">
        <v>2636</v>
      </c>
      <c r="C12727" s="4">
        <v>39898</v>
      </c>
      <c r="D12727">
        <v>1829869566</v>
      </c>
      <c r="E12727">
        <f>VLOOKUP(D12727,  base_salary!A:A, 1, FALSE)</f>
        <v>1829869566</v>
      </c>
      <c r="F12727">
        <f t="shared" si="396"/>
        <v>0</v>
      </c>
      <c r="G12727">
        <f t="shared" ca="1" si="397"/>
        <v>0</v>
      </c>
    </row>
    <row r="12728" spans="1:7" x14ac:dyDescent="0.25">
      <c r="A12728" t="s">
        <v>15036</v>
      </c>
      <c r="B12728" t="s">
        <v>3297</v>
      </c>
      <c r="C12728" s="4">
        <v>54695</v>
      </c>
      <c r="D12728">
        <v>4037854406</v>
      </c>
      <c r="E12728">
        <f>VLOOKUP(D12728,  base_salary!A:A, 1, FALSE)</f>
        <v>4037854406</v>
      </c>
      <c r="F12728">
        <f t="shared" si="396"/>
        <v>0</v>
      </c>
      <c r="G12728">
        <f t="shared" ca="1" si="397"/>
        <v>0</v>
      </c>
    </row>
    <row r="12729" spans="1:7" x14ac:dyDescent="0.25">
      <c r="A12729" t="s">
        <v>15037</v>
      </c>
      <c r="B12729" t="s">
        <v>2802</v>
      </c>
      <c r="C12729" s="4">
        <v>33519</v>
      </c>
      <c r="D12729">
        <v>2763158331</v>
      </c>
      <c r="E12729">
        <f>VLOOKUP(D12729,  base_salary!A:A, 1, FALSE)</f>
        <v>2763158331</v>
      </c>
      <c r="F12729">
        <f t="shared" si="396"/>
        <v>0</v>
      </c>
      <c r="G12729">
        <f t="shared" ca="1" si="397"/>
        <v>0</v>
      </c>
    </row>
    <row r="12730" spans="1:7" x14ac:dyDescent="0.25">
      <c r="A12730" t="s">
        <v>15038</v>
      </c>
      <c r="B12730" t="s">
        <v>2583</v>
      </c>
      <c r="C12730" s="4">
        <v>28432</v>
      </c>
      <c r="D12730">
        <v>5588978080</v>
      </c>
      <c r="E12730">
        <f>VLOOKUP(D12730,  base_salary!A:A, 1, FALSE)</f>
        <v>5588978080</v>
      </c>
      <c r="F12730">
        <f t="shared" si="396"/>
        <v>0</v>
      </c>
      <c r="G12730">
        <f t="shared" ca="1" si="397"/>
        <v>0</v>
      </c>
    </row>
    <row r="12731" spans="1:7" x14ac:dyDescent="0.25">
      <c r="A12731" t="s">
        <v>15039</v>
      </c>
      <c r="B12731" t="s">
        <v>2885</v>
      </c>
      <c r="C12731" s="4">
        <v>56473</v>
      </c>
      <c r="D12731">
        <v>9800744517</v>
      </c>
      <c r="E12731">
        <f>VLOOKUP(D12731,  base_salary!A:A, 1, FALSE)</f>
        <v>9800744517</v>
      </c>
      <c r="F12731">
        <f t="shared" si="396"/>
        <v>0</v>
      </c>
      <c r="G12731">
        <f t="shared" ca="1" si="397"/>
        <v>0</v>
      </c>
    </row>
    <row r="12732" spans="1:7" x14ac:dyDescent="0.25">
      <c r="A12732" t="s">
        <v>15040</v>
      </c>
      <c r="B12732" t="s">
        <v>2141</v>
      </c>
      <c r="C12732" s="4">
        <v>48869</v>
      </c>
      <c r="D12732">
        <v>7007279686</v>
      </c>
      <c r="E12732">
        <f>VLOOKUP(D12732,  base_salary!A:A, 1, FALSE)</f>
        <v>7007279686</v>
      </c>
      <c r="F12732">
        <f t="shared" si="396"/>
        <v>0</v>
      </c>
      <c r="G12732">
        <f t="shared" ca="1" si="397"/>
        <v>0</v>
      </c>
    </row>
    <row r="12733" spans="1:7" x14ac:dyDescent="0.25">
      <c r="A12733" t="s">
        <v>15041</v>
      </c>
      <c r="B12733" t="s">
        <v>2387</v>
      </c>
      <c r="C12733" s="4">
        <v>12924</v>
      </c>
      <c r="D12733">
        <v>4184483038</v>
      </c>
      <c r="E12733">
        <f>VLOOKUP(D12733,  base_salary!A:A, 1, FALSE)</f>
        <v>4184483038</v>
      </c>
      <c r="F12733">
        <f t="shared" si="396"/>
        <v>0</v>
      </c>
      <c r="G12733">
        <f t="shared" ca="1" si="397"/>
        <v>0</v>
      </c>
    </row>
    <row r="12734" spans="1:7" x14ac:dyDescent="0.25">
      <c r="A12734" t="s">
        <v>15042</v>
      </c>
      <c r="B12734" t="s">
        <v>2032</v>
      </c>
      <c r="C12734" s="4">
        <v>25773</v>
      </c>
      <c r="D12734">
        <v>4194897803</v>
      </c>
      <c r="E12734">
        <f>VLOOKUP(D12734,  base_salary!A:A, 1, FALSE)</f>
        <v>4194897803</v>
      </c>
      <c r="F12734">
        <f t="shared" si="396"/>
        <v>0</v>
      </c>
      <c r="G12734">
        <f t="shared" ca="1" si="397"/>
        <v>0</v>
      </c>
    </row>
    <row r="12735" spans="1:7" x14ac:dyDescent="0.25">
      <c r="A12735" t="s">
        <v>15043</v>
      </c>
      <c r="B12735" t="s">
        <v>2166</v>
      </c>
      <c r="C12735" s="4">
        <v>13833</v>
      </c>
      <c r="D12735">
        <v>5837501576</v>
      </c>
      <c r="E12735">
        <f>VLOOKUP(D12735,  base_salary!A:A, 1, FALSE)</f>
        <v>5837501576</v>
      </c>
      <c r="F12735">
        <f t="shared" si="396"/>
        <v>0</v>
      </c>
      <c r="G12735">
        <f t="shared" ca="1" si="397"/>
        <v>0</v>
      </c>
    </row>
    <row r="12736" spans="1:7" x14ac:dyDescent="0.25">
      <c r="A12736" t="s">
        <v>15044</v>
      </c>
      <c r="B12736" t="s">
        <v>2223</v>
      </c>
      <c r="C12736" s="4">
        <v>55546</v>
      </c>
      <c r="D12736">
        <v>544760832</v>
      </c>
      <c r="E12736">
        <f>VLOOKUP(D12736,  base_salary!A:A, 1, FALSE)</f>
        <v>544760832</v>
      </c>
      <c r="F12736">
        <f t="shared" si="396"/>
        <v>0</v>
      </c>
      <c r="G12736">
        <f t="shared" ca="1" si="397"/>
        <v>0</v>
      </c>
    </row>
    <row r="12737" spans="1:7" x14ac:dyDescent="0.25">
      <c r="A12737" t="s">
        <v>15045</v>
      </c>
      <c r="B12737" t="s">
        <v>2431</v>
      </c>
      <c r="C12737" s="4">
        <v>56728</v>
      </c>
      <c r="D12737">
        <v>2053848936</v>
      </c>
      <c r="E12737">
        <f>VLOOKUP(D12737,  base_salary!A:A, 1, FALSE)</f>
        <v>2053848936</v>
      </c>
      <c r="F12737">
        <f t="shared" si="396"/>
        <v>0</v>
      </c>
      <c r="G12737">
        <f t="shared" ca="1" si="397"/>
        <v>0</v>
      </c>
    </row>
    <row r="12738" spans="1:7" x14ac:dyDescent="0.25">
      <c r="A12738" t="s">
        <v>15046</v>
      </c>
      <c r="B12738" t="s">
        <v>2350</v>
      </c>
      <c r="C12738" s="4">
        <v>37593</v>
      </c>
      <c r="D12738">
        <v>3507341514</v>
      </c>
      <c r="E12738">
        <f>VLOOKUP(D12738,  base_salary!A:A, 1, FALSE)</f>
        <v>3507341514</v>
      </c>
      <c r="F12738">
        <f t="shared" si="396"/>
        <v>0</v>
      </c>
      <c r="G12738">
        <f t="shared" ca="1" si="397"/>
        <v>0</v>
      </c>
    </row>
    <row r="12739" spans="1:7" x14ac:dyDescent="0.25">
      <c r="A12739" t="s">
        <v>15047</v>
      </c>
      <c r="B12739" t="s">
        <v>2283</v>
      </c>
      <c r="C12739" s="4">
        <v>52312</v>
      </c>
      <c r="D12739">
        <v>513904581</v>
      </c>
      <c r="E12739">
        <f>VLOOKUP(D12739,  base_salary!A:A, 1, FALSE)</f>
        <v>513904581</v>
      </c>
      <c r="F12739">
        <f t="shared" ref="F12739:F12802" si="398">IF(ISERROR(E12739), 1, 0)</f>
        <v>0</v>
      </c>
      <c r="G12739">
        <f t="shared" ref="G12739:G12802" ca="1" si="399">SUM(G:G)</f>
        <v>0</v>
      </c>
    </row>
    <row r="12740" spans="1:7" x14ac:dyDescent="0.25">
      <c r="A12740" t="s">
        <v>15048</v>
      </c>
      <c r="B12740" t="s">
        <v>3583</v>
      </c>
      <c r="C12740" s="4">
        <v>46743</v>
      </c>
      <c r="D12740">
        <v>4372257910</v>
      </c>
      <c r="E12740">
        <f>VLOOKUP(D12740,  base_salary!A:A, 1, FALSE)</f>
        <v>4372257910</v>
      </c>
      <c r="F12740">
        <f t="shared" si="398"/>
        <v>0</v>
      </c>
      <c r="G12740">
        <f t="shared" ca="1" si="399"/>
        <v>0</v>
      </c>
    </row>
    <row r="12741" spans="1:7" x14ac:dyDescent="0.25">
      <c r="A12741" t="s">
        <v>15049</v>
      </c>
      <c r="B12741" t="s">
        <v>3517</v>
      </c>
      <c r="C12741" s="4">
        <v>52060</v>
      </c>
      <c r="D12741">
        <v>2117567142</v>
      </c>
      <c r="E12741">
        <f>VLOOKUP(D12741,  base_salary!A:A, 1, FALSE)</f>
        <v>2117567142</v>
      </c>
      <c r="F12741">
        <f t="shared" si="398"/>
        <v>0</v>
      </c>
      <c r="G12741">
        <f t="shared" ca="1" si="399"/>
        <v>0</v>
      </c>
    </row>
    <row r="12742" spans="1:7" x14ac:dyDescent="0.25">
      <c r="A12742" t="s">
        <v>15050</v>
      </c>
      <c r="B12742" t="s">
        <v>2113</v>
      </c>
      <c r="C12742" s="4">
        <v>25958</v>
      </c>
      <c r="D12742">
        <v>1231429186</v>
      </c>
      <c r="E12742">
        <f>VLOOKUP(D12742,  base_salary!A:A, 1, FALSE)</f>
        <v>1231429186</v>
      </c>
      <c r="F12742">
        <f t="shared" si="398"/>
        <v>0</v>
      </c>
      <c r="G12742">
        <f t="shared" ca="1" si="399"/>
        <v>0</v>
      </c>
    </row>
    <row r="12743" spans="1:7" x14ac:dyDescent="0.25">
      <c r="A12743" t="s">
        <v>15051</v>
      </c>
      <c r="B12743" t="s">
        <v>2156</v>
      </c>
      <c r="C12743" s="4">
        <v>21766</v>
      </c>
      <c r="D12743">
        <v>5764917026</v>
      </c>
      <c r="E12743">
        <f>VLOOKUP(D12743,  base_salary!A:A, 1, FALSE)</f>
        <v>5764917026</v>
      </c>
      <c r="F12743">
        <f t="shared" si="398"/>
        <v>0</v>
      </c>
      <c r="G12743">
        <f t="shared" ca="1" si="399"/>
        <v>0</v>
      </c>
    </row>
    <row r="12744" spans="1:7" x14ac:dyDescent="0.25">
      <c r="A12744" t="s">
        <v>15052</v>
      </c>
      <c r="B12744" t="s">
        <v>2920</v>
      </c>
      <c r="C12744" s="4">
        <v>43462</v>
      </c>
      <c r="D12744">
        <v>4185019157</v>
      </c>
      <c r="E12744">
        <f>VLOOKUP(D12744,  base_salary!A:A, 1, FALSE)</f>
        <v>4185019157</v>
      </c>
      <c r="F12744">
        <f t="shared" si="398"/>
        <v>0</v>
      </c>
      <c r="G12744">
        <f t="shared" ca="1" si="399"/>
        <v>0</v>
      </c>
    </row>
    <row r="12745" spans="1:7" x14ac:dyDescent="0.25">
      <c r="A12745" t="s">
        <v>15053</v>
      </c>
      <c r="B12745" t="s">
        <v>2639</v>
      </c>
      <c r="C12745" s="4">
        <v>26579</v>
      </c>
      <c r="D12745">
        <v>6293335589</v>
      </c>
      <c r="E12745">
        <f>VLOOKUP(D12745,  base_salary!A:A, 1, FALSE)</f>
        <v>6293335589</v>
      </c>
      <c r="F12745">
        <f t="shared" si="398"/>
        <v>0</v>
      </c>
      <c r="G12745">
        <f t="shared" ca="1" si="399"/>
        <v>0</v>
      </c>
    </row>
    <row r="12746" spans="1:7" x14ac:dyDescent="0.25">
      <c r="A12746" t="s">
        <v>15054</v>
      </c>
      <c r="B12746" t="s">
        <v>2665</v>
      </c>
      <c r="C12746" s="4">
        <v>15501</v>
      </c>
      <c r="D12746">
        <v>5675852751</v>
      </c>
      <c r="E12746">
        <f>VLOOKUP(D12746,  base_salary!A:A, 1, FALSE)</f>
        <v>5675852751</v>
      </c>
      <c r="F12746">
        <f t="shared" si="398"/>
        <v>0</v>
      </c>
      <c r="G12746">
        <f t="shared" ca="1" si="399"/>
        <v>0</v>
      </c>
    </row>
    <row r="12747" spans="1:7" x14ac:dyDescent="0.25">
      <c r="A12747" t="s">
        <v>15055</v>
      </c>
      <c r="B12747" t="s">
        <v>2116</v>
      </c>
      <c r="C12747" s="4">
        <v>53187</v>
      </c>
      <c r="D12747">
        <v>2763158331</v>
      </c>
      <c r="E12747">
        <f>VLOOKUP(D12747,  base_salary!A:A, 1, FALSE)</f>
        <v>2763158331</v>
      </c>
      <c r="F12747">
        <f t="shared" si="398"/>
        <v>0</v>
      </c>
      <c r="G12747">
        <f t="shared" ca="1" si="399"/>
        <v>0</v>
      </c>
    </row>
    <row r="12748" spans="1:7" x14ac:dyDescent="0.25">
      <c r="A12748" t="s">
        <v>15056</v>
      </c>
      <c r="B12748" t="s">
        <v>2109</v>
      </c>
      <c r="C12748" s="4">
        <v>58042</v>
      </c>
      <c r="D12748">
        <v>8032296239</v>
      </c>
      <c r="E12748">
        <f>VLOOKUP(D12748,  base_salary!A:A, 1, FALSE)</f>
        <v>8032296239</v>
      </c>
      <c r="F12748">
        <f t="shared" si="398"/>
        <v>0</v>
      </c>
      <c r="G12748">
        <f t="shared" ca="1" si="399"/>
        <v>0</v>
      </c>
    </row>
    <row r="12749" spans="1:7" x14ac:dyDescent="0.25">
      <c r="A12749" t="s">
        <v>15057</v>
      </c>
      <c r="B12749" t="s">
        <v>1948</v>
      </c>
      <c r="C12749" s="4">
        <v>57104</v>
      </c>
      <c r="D12749">
        <v>3560320844</v>
      </c>
      <c r="E12749">
        <f>VLOOKUP(D12749,  base_salary!A:A, 1, FALSE)</f>
        <v>3560320844</v>
      </c>
      <c r="F12749">
        <f t="shared" si="398"/>
        <v>0</v>
      </c>
      <c r="G12749">
        <f t="shared" ca="1" si="399"/>
        <v>0</v>
      </c>
    </row>
    <row r="12750" spans="1:7" x14ac:dyDescent="0.25">
      <c r="A12750" t="s">
        <v>15058</v>
      </c>
      <c r="B12750" t="s">
        <v>1952</v>
      </c>
      <c r="C12750" s="4">
        <v>17084</v>
      </c>
      <c r="D12750">
        <v>509393462</v>
      </c>
      <c r="E12750">
        <f>VLOOKUP(D12750,  base_salary!A:A, 1, FALSE)</f>
        <v>509393462</v>
      </c>
      <c r="F12750">
        <f t="shared" si="398"/>
        <v>0</v>
      </c>
      <c r="G12750">
        <f t="shared" ca="1" si="399"/>
        <v>0</v>
      </c>
    </row>
    <row r="12751" spans="1:7" x14ac:dyDescent="0.25">
      <c r="A12751" t="s">
        <v>15059</v>
      </c>
      <c r="B12751" t="s">
        <v>2736</v>
      </c>
      <c r="C12751" s="4">
        <v>54860</v>
      </c>
      <c r="D12751">
        <v>6041314951</v>
      </c>
      <c r="E12751">
        <f>VLOOKUP(D12751,  base_salary!A:A, 1, FALSE)</f>
        <v>6041314951</v>
      </c>
      <c r="F12751">
        <f t="shared" si="398"/>
        <v>0</v>
      </c>
      <c r="G12751">
        <f t="shared" ca="1" si="399"/>
        <v>0</v>
      </c>
    </row>
    <row r="12752" spans="1:7" x14ac:dyDescent="0.25">
      <c r="A12752" t="s">
        <v>15060</v>
      </c>
      <c r="B12752" t="s">
        <v>2680</v>
      </c>
      <c r="C12752" s="4">
        <v>54836</v>
      </c>
      <c r="D12752">
        <v>9916787441</v>
      </c>
      <c r="E12752">
        <f>VLOOKUP(D12752,  base_salary!A:A, 1, FALSE)</f>
        <v>9916787441</v>
      </c>
      <c r="F12752">
        <f t="shared" si="398"/>
        <v>0</v>
      </c>
      <c r="G12752">
        <f t="shared" ca="1" si="399"/>
        <v>0</v>
      </c>
    </row>
    <row r="12753" spans="1:7" x14ac:dyDescent="0.25">
      <c r="A12753" t="s">
        <v>15061</v>
      </c>
      <c r="B12753" t="s">
        <v>2473</v>
      </c>
      <c r="C12753" s="4">
        <v>34777</v>
      </c>
      <c r="D12753">
        <v>2841287114</v>
      </c>
      <c r="E12753">
        <f>VLOOKUP(D12753,  base_salary!A:A, 1, FALSE)</f>
        <v>2841287114</v>
      </c>
      <c r="F12753">
        <f t="shared" si="398"/>
        <v>0</v>
      </c>
      <c r="G12753">
        <f t="shared" ca="1" si="399"/>
        <v>0</v>
      </c>
    </row>
    <row r="12754" spans="1:7" x14ac:dyDescent="0.25">
      <c r="A12754" t="s">
        <v>15062</v>
      </c>
      <c r="B12754" t="s">
        <v>1952</v>
      </c>
      <c r="C12754" s="4">
        <v>51856</v>
      </c>
      <c r="D12754">
        <v>3986480021</v>
      </c>
      <c r="E12754">
        <f>VLOOKUP(D12754,  base_salary!A:A, 1, FALSE)</f>
        <v>3986480021</v>
      </c>
      <c r="F12754">
        <f t="shared" si="398"/>
        <v>0</v>
      </c>
      <c r="G12754">
        <f t="shared" ca="1" si="399"/>
        <v>0</v>
      </c>
    </row>
    <row r="12755" spans="1:7" x14ac:dyDescent="0.25">
      <c r="A12755" t="s">
        <v>15063</v>
      </c>
      <c r="B12755" t="s">
        <v>2099</v>
      </c>
      <c r="C12755" s="4">
        <v>45381</v>
      </c>
      <c r="D12755">
        <v>7088886472</v>
      </c>
      <c r="E12755">
        <f>VLOOKUP(D12755,  base_salary!A:A, 1, FALSE)</f>
        <v>7088886472</v>
      </c>
      <c r="F12755">
        <f t="shared" si="398"/>
        <v>0</v>
      </c>
      <c r="G12755">
        <f t="shared" ca="1" si="399"/>
        <v>0</v>
      </c>
    </row>
    <row r="12756" spans="1:7" x14ac:dyDescent="0.25">
      <c r="A12756" t="s">
        <v>15064</v>
      </c>
      <c r="B12756" t="s">
        <v>2660</v>
      </c>
      <c r="C12756" s="4">
        <v>29874</v>
      </c>
      <c r="D12756">
        <v>5383734902</v>
      </c>
      <c r="E12756">
        <f>VLOOKUP(D12756,  base_salary!A:A, 1, FALSE)</f>
        <v>5383734902</v>
      </c>
      <c r="F12756">
        <f t="shared" si="398"/>
        <v>0</v>
      </c>
      <c r="G12756">
        <f t="shared" ca="1" si="399"/>
        <v>0</v>
      </c>
    </row>
    <row r="12757" spans="1:7" x14ac:dyDescent="0.25">
      <c r="A12757" t="s">
        <v>15065</v>
      </c>
      <c r="B12757" t="s">
        <v>2032</v>
      </c>
      <c r="C12757" s="4">
        <v>45593</v>
      </c>
      <c r="D12757">
        <v>3996818513</v>
      </c>
      <c r="E12757">
        <f>VLOOKUP(D12757,  base_salary!A:A, 1, FALSE)</f>
        <v>3996818513</v>
      </c>
      <c r="F12757">
        <f t="shared" si="398"/>
        <v>0</v>
      </c>
      <c r="G12757">
        <f t="shared" ca="1" si="399"/>
        <v>0</v>
      </c>
    </row>
    <row r="12758" spans="1:7" x14ac:dyDescent="0.25">
      <c r="A12758" t="s">
        <v>15066</v>
      </c>
      <c r="B12758" t="s">
        <v>2041</v>
      </c>
      <c r="C12758" s="4">
        <v>15058</v>
      </c>
      <c r="D12758">
        <v>933051662</v>
      </c>
      <c r="E12758">
        <f>VLOOKUP(D12758,  base_salary!A:A, 1, FALSE)</f>
        <v>933051662</v>
      </c>
      <c r="F12758">
        <f t="shared" si="398"/>
        <v>0</v>
      </c>
      <c r="G12758">
        <f t="shared" ca="1" si="399"/>
        <v>0</v>
      </c>
    </row>
    <row r="12759" spans="1:7" x14ac:dyDescent="0.25">
      <c r="A12759" t="s">
        <v>15067</v>
      </c>
      <c r="B12759" t="s">
        <v>2257</v>
      </c>
      <c r="C12759" s="4">
        <v>30919</v>
      </c>
      <c r="D12759">
        <v>8998375370</v>
      </c>
      <c r="E12759">
        <f>VLOOKUP(D12759,  base_salary!A:A, 1, FALSE)</f>
        <v>8998375370</v>
      </c>
      <c r="F12759">
        <f t="shared" si="398"/>
        <v>0</v>
      </c>
      <c r="G12759">
        <f t="shared" ca="1" si="399"/>
        <v>0</v>
      </c>
    </row>
    <row r="12760" spans="1:7" x14ac:dyDescent="0.25">
      <c r="A12760" t="s">
        <v>15068</v>
      </c>
      <c r="B12760" t="s">
        <v>3243</v>
      </c>
      <c r="C12760" s="4">
        <v>53384</v>
      </c>
      <c r="D12760">
        <v>2191014690</v>
      </c>
      <c r="E12760">
        <f>VLOOKUP(D12760,  base_salary!A:A, 1, FALSE)</f>
        <v>2191014690</v>
      </c>
      <c r="F12760">
        <f t="shared" si="398"/>
        <v>0</v>
      </c>
      <c r="G12760">
        <f t="shared" ca="1" si="399"/>
        <v>0</v>
      </c>
    </row>
    <row r="12761" spans="1:7" x14ac:dyDescent="0.25">
      <c r="A12761" t="s">
        <v>15069</v>
      </c>
      <c r="B12761" t="s">
        <v>3113</v>
      </c>
      <c r="C12761" s="4">
        <v>45815</v>
      </c>
      <c r="D12761">
        <v>5460394635</v>
      </c>
      <c r="E12761">
        <f>VLOOKUP(D12761,  base_salary!A:A, 1, FALSE)</f>
        <v>5460394635</v>
      </c>
      <c r="F12761">
        <f t="shared" si="398"/>
        <v>0</v>
      </c>
      <c r="G12761">
        <f t="shared" ca="1" si="399"/>
        <v>0</v>
      </c>
    </row>
    <row r="12762" spans="1:7" x14ac:dyDescent="0.25">
      <c r="A12762" t="s">
        <v>15070</v>
      </c>
      <c r="B12762" t="s">
        <v>2569</v>
      </c>
      <c r="C12762" s="4">
        <v>36450</v>
      </c>
      <c r="D12762">
        <v>222477806</v>
      </c>
      <c r="E12762">
        <f>VLOOKUP(D12762,  base_salary!A:A, 1, FALSE)</f>
        <v>222477806</v>
      </c>
      <c r="F12762">
        <f t="shared" si="398"/>
        <v>0</v>
      </c>
      <c r="G12762">
        <f t="shared" ca="1" si="399"/>
        <v>0</v>
      </c>
    </row>
    <row r="12763" spans="1:7" x14ac:dyDescent="0.25">
      <c r="A12763" t="s">
        <v>15071</v>
      </c>
      <c r="B12763" t="s">
        <v>2951</v>
      </c>
      <c r="C12763" s="4">
        <v>14170</v>
      </c>
      <c r="D12763">
        <v>8333777430</v>
      </c>
      <c r="E12763">
        <f>VLOOKUP(D12763,  base_salary!A:A, 1, FALSE)</f>
        <v>8333777430</v>
      </c>
      <c r="F12763">
        <f t="shared" si="398"/>
        <v>0</v>
      </c>
      <c r="G12763">
        <f t="shared" ca="1" si="399"/>
        <v>0</v>
      </c>
    </row>
    <row r="12764" spans="1:7" x14ac:dyDescent="0.25">
      <c r="A12764" t="s">
        <v>15072</v>
      </c>
      <c r="B12764" t="s">
        <v>2997</v>
      </c>
      <c r="C12764" s="4">
        <v>51051</v>
      </c>
      <c r="D12764">
        <v>8550875457</v>
      </c>
      <c r="E12764">
        <f>VLOOKUP(D12764,  base_salary!A:A, 1, FALSE)</f>
        <v>8550875457</v>
      </c>
      <c r="F12764">
        <f t="shared" si="398"/>
        <v>0</v>
      </c>
      <c r="G12764">
        <f t="shared" ca="1" si="399"/>
        <v>0</v>
      </c>
    </row>
    <row r="12765" spans="1:7" x14ac:dyDescent="0.25">
      <c r="A12765" t="s">
        <v>15073</v>
      </c>
      <c r="B12765" t="s">
        <v>2687</v>
      </c>
      <c r="C12765" s="4">
        <v>30058</v>
      </c>
      <c r="D12765">
        <v>7585281072</v>
      </c>
      <c r="E12765">
        <f>VLOOKUP(D12765,  base_salary!A:A, 1, FALSE)</f>
        <v>7585281072</v>
      </c>
      <c r="F12765">
        <f t="shared" si="398"/>
        <v>0</v>
      </c>
      <c r="G12765">
        <f t="shared" ca="1" si="399"/>
        <v>0</v>
      </c>
    </row>
    <row r="12766" spans="1:7" x14ac:dyDescent="0.25">
      <c r="A12766" t="s">
        <v>15074</v>
      </c>
      <c r="B12766" t="s">
        <v>1974</v>
      </c>
      <c r="C12766" s="4">
        <v>20909</v>
      </c>
      <c r="D12766">
        <v>2944219065</v>
      </c>
      <c r="E12766">
        <f>VLOOKUP(D12766,  base_salary!A:A, 1, FALSE)</f>
        <v>2944219065</v>
      </c>
      <c r="F12766">
        <f t="shared" si="398"/>
        <v>0</v>
      </c>
      <c r="G12766">
        <f t="shared" ca="1" si="399"/>
        <v>0</v>
      </c>
    </row>
    <row r="12767" spans="1:7" x14ac:dyDescent="0.25">
      <c r="A12767" t="s">
        <v>15075</v>
      </c>
      <c r="B12767" t="s">
        <v>2576</v>
      </c>
      <c r="C12767" s="4">
        <v>47998</v>
      </c>
      <c r="D12767">
        <v>899126162</v>
      </c>
      <c r="E12767">
        <f>VLOOKUP(D12767,  base_salary!A:A, 1, FALSE)</f>
        <v>899126162</v>
      </c>
      <c r="F12767">
        <f t="shared" si="398"/>
        <v>0</v>
      </c>
      <c r="G12767">
        <f t="shared" ca="1" si="399"/>
        <v>0</v>
      </c>
    </row>
    <row r="12768" spans="1:7" x14ac:dyDescent="0.25">
      <c r="A12768" t="s">
        <v>15076</v>
      </c>
      <c r="B12768" t="s">
        <v>4864</v>
      </c>
      <c r="C12768" s="4">
        <v>14122</v>
      </c>
      <c r="D12768">
        <v>6618120233</v>
      </c>
      <c r="E12768">
        <f>VLOOKUP(D12768,  base_salary!A:A, 1, FALSE)</f>
        <v>6618120233</v>
      </c>
      <c r="F12768">
        <f t="shared" si="398"/>
        <v>0</v>
      </c>
      <c r="G12768">
        <f t="shared" ca="1" si="399"/>
        <v>0</v>
      </c>
    </row>
    <row r="12769" spans="1:7" x14ac:dyDescent="0.25">
      <c r="A12769" t="s">
        <v>15077</v>
      </c>
      <c r="B12769" t="s">
        <v>1988</v>
      </c>
      <c r="C12769" s="4">
        <v>49472</v>
      </c>
      <c r="D12769">
        <v>146065492</v>
      </c>
      <c r="E12769">
        <f>VLOOKUP(D12769,  base_salary!A:A, 1, FALSE)</f>
        <v>146065492</v>
      </c>
      <c r="F12769">
        <f t="shared" si="398"/>
        <v>0</v>
      </c>
      <c r="G12769">
        <f t="shared" ca="1" si="399"/>
        <v>0</v>
      </c>
    </row>
    <row r="12770" spans="1:7" x14ac:dyDescent="0.25">
      <c r="A12770" t="s">
        <v>15078</v>
      </c>
      <c r="B12770" t="s">
        <v>3169</v>
      </c>
      <c r="C12770" s="4">
        <v>41282</v>
      </c>
      <c r="D12770">
        <v>8361813608</v>
      </c>
      <c r="E12770">
        <f>VLOOKUP(D12770,  base_salary!A:A, 1, FALSE)</f>
        <v>8361813608</v>
      </c>
      <c r="F12770">
        <f t="shared" si="398"/>
        <v>0</v>
      </c>
      <c r="G12770">
        <f t="shared" ca="1" si="399"/>
        <v>0</v>
      </c>
    </row>
    <row r="12771" spans="1:7" x14ac:dyDescent="0.25">
      <c r="A12771" t="s">
        <v>15079</v>
      </c>
      <c r="B12771" t="s">
        <v>2004</v>
      </c>
      <c r="C12771" s="4">
        <v>35925</v>
      </c>
      <c r="D12771">
        <v>7885796000</v>
      </c>
      <c r="E12771">
        <f>VLOOKUP(D12771,  base_salary!A:A, 1, FALSE)</f>
        <v>7885796000</v>
      </c>
      <c r="F12771">
        <f t="shared" si="398"/>
        <v>0</v>
      </c>
      <c r="G12771">
        <f t="shared" ca="1" si="399"/>
        <v>0</v>
      </c>
    </row>
    <row r="12772" spans="1:7" x14ac:dyDescent="0.25">
      <c r="A12772" t="s">
        <v>15080</v>
      </c>
      <c r="B12772" t="s">
        <v>2065</v>
      </c>
      <c r="C12772" s="4">
        <v>49064</v>
      </c>
      <c r="D12772">
        <v>556704134</v>
      </c>
      <c r="E12772">
        <f>VLOOKUP(D12772,  base_salary!A:A, 1, FALSE)</f>
        <v>556704134</v>
      </c>
      <c r="F12772">
        <f t="shared" si="398"/>
        <v>0</v>
      </c>
      <c r="G12772">
        <f t="shared" ca="1" si="399"/>
        <v>0</v>
      </c>
    </row>
    <row r="12773" spans="1:7" x14ac:dyDescent="0.25">
      <c r="A12773" t="s">
        <v>15081</v>
      </c>
      <c r="B12773" t="s">
        <v>2234</v>
      </c>
      <c r="C12773" s="4">
        <v>47936</v>
      </c>
      <c r="D12773">
        <v>4997183822</v>
      </c>
      <c r="E12773">
        <f>VLOOKUP(D12773,  base_salary!A:A, 1, FALSE)</f>
        <v>4997183822</v>
      </c>
      <c r="F12773">
        <f t="shared" si="398"/>
        <v>0</v>
      </c>
      <c r="G12773">
        <f t="shared" ca="1" si="399"/>
        <v>0</v>
      </c>
    </row>
    <row r="12774" spans="1:7" x14ac:dyDescent="0.25">
      <c r="A12774" t="s">
        <v>15082</v>
      </c>
      <c r="B12774" t="s">
        <v>2308</v>
      </c>
      <c r="C12774" s="4">
        <v>14564</v>
      </c>
      <c r="D12774">
        <v>6106380341</v>
      </c>
      <c r="E12774">
        <f>VLOOKUP(D12774,  base_salary!A:A, 1, FALSE)</f>
        <v>6106380341</v>
      </c>
      <c r="F12774">
        <f t="shared" si="398"/>
        <v>0</v>
      </c>
      <c r="G12774">
        <f t="shared" ca="1" si="399"/>
        <v>0</v>
      </c>
    </row>
    <row r="12775" spans="1:7" x14ac:dyDescent="0.25">
      <c r="A12775" t="s">
        <v>15083</v>
      </c>
      <c r="B12775" t="s">
        <v>2321</v>
      </c>
      <c r="C12775" s="4">
        <v>15632</v>
      </c>
      <c r="D12775">
        <v>4862005330</v>
      </c>
      <c r="E12775">
        <f>VLOOKUP(D12775,  base_salary!A:A, 1, FALSE)</f>
        <v>4862005330</v>
      </c>
      <c r="F12775">
        <f t="shared" si="398"/>
        <v>0</v>
      </c>
      <c r="G12775">
        <f t="shared" ca="1" si="399"/>
        <v>0</v>
      </c>
    </row>
    <row r="12776" spans="1:7" x14ac:dyDescent="0.25">
      <c r="A12776" t="s">
        <v>15084</v>
      </c>
      <c r="B12776" t="s">
        <v>2348</v>
      </c>
      <c r="C12776" s="4">
        <v>31396</v>
      </c>
      <c r="D12776">
        <v>5588978080</v>
      </c>
      <c r="E12776">
        <f>VLOOKUP(D12776,  base_salary!A:A, 1, FALSE)</f>
        <v>5588978080</v>
      </c>
      <c r="F12776">
        <f t="shared" si="398"/>
        <v>0</v>
      </c>
      <c r="G12776">
        <f t="shared" ca="1" si="399"/>
        <v>0</v>
      </c>
    </row>
    <row r="12777" spans="1:7" x14ac:dyDescent="0.25">
      <c r="A12777" t="s">
        <v>15085</v>
      </c>
      <c r="B12777" t="s">
        <v>3720</v>
      </c>
      <c r="C12777" s="4">
        <v>13109</v>
      </c>
      <c r="D12777">
        <v>5913755731</v>
      </c>
      <c r="E12777">
        <f>VLOOKUP(D12777,  base_salary!A:A, 1, FALSE)</f>
        <v>5913755731</v>
      </c>
      <c r="F12777">
        <f t="shared" si="398"/>
        <v>0</v>
      </c>
      <c r="G12777">
        <f t="shared" ca="1" si="399"/>
        <v>0</v>
      </c>
    </row>
    <row r="12778" spans="1:7" x14ac:dyDescent="0.25">
      <c r="A12778" t="s">
        <v>15086</v>
      </c>
      <c r="B12778" t="s">
        <v>2800</v>
      </c>
      <c r="C12778" s="4">
        <v>39639</v>
      </c>
      <c r="D12778">
        <v>6820956614</v>
      </c>
      <c r="E12778">
        <f>VLOOKUP(D12778,  base_salary!A:A, 1, FALSE)</f>
        <v>6820956614</v>
      </c>
      <c r="F12778">
        <f t="shared" si="398"/>
        <v>0</v>
      </c>
      <c r="G12778">
        <f t="shared" ca="1" si="399"/>
        <v>0</v>
      </c>
    </row>
    <row r="12779" spans="1:7" x14ac:dyDescent="0.25">
      <c r="A12779" t="s">
        <v>15087</v>
      </c>
      <c r="B12779" t="s">
        <v>2365</v>
      </c>
      <c r="C12779" s="4">
        <v>46329</v>
      </c>
      <c r="D12779">
        <v>1249074622</v>
      </c>
      <c r="E12779">
        <f>VLOOKUP(D12779,  base_salary!A:A, 1, FALSE)</f>
        <v>1249074622</v>
      </c>
      <c r="F12779">
        <f t="shared" si="398"/>
        <v>0</v>
      </c>
      <c r="G12779">
        <f t="shared" ca="1" si="399"/>
        <v>0</v>
      </c>
    </row>
    <row r="12780" spans="1:7" x14ac:dyDescent="0.25">
      <c r="A12780" t="s">
        <v>15088</v>
      </c>
      <c r="B12780" t="s">
        <v>2061</v>
      </c>
      <c r="C12780" s="4">
        <v>11329</v>
      </c>
      <c r="D12780">
        <v>8516539148</v>
      </c>
      <c r="E12780">
        <f>VLOOKUP(D12780,  base_salary!A:A, 1, FALSE)</f>
        <v>8516539148</v>
      </c>
      <c r="F12780">
        <f t="shared" si="398"/>
        <v>0</v>
      </c>
      <c r="G12780">
        <f t="shared" ca="1" si="399"/>
        <v>0</v>
      </c>
    </row>
    <row r="12781" spans="1:7" x14ac:dyDescent="0.25">
      <c r="A12781" t="s">
        <v>15089</v>
      </c>
      <c r="B12781" t="s">
        <v>2372</v>
      </c>
      <c r="C12781" s="4">
        <v>27712</v>
      </c>
      <c r="D12781">
        <v>324399618</v>
      </c>
      <c r="E12781">
        <f>VLOOKUP(D12781,  base_salary!A:A, 1, FALSE)</f>
        <v>324399618</v>
      </c>
      <c r="F12781">
        <f t="shared" si="398"/>
        <v>0</v>
      </c>
      <c r="G12781">
        <f t="shared" ca="1" si="399"/>
        <v>0</v>
      </c>
    </row>
    <row r="12782" spans="1:7" x14ac:dyDescent="0.25">
      <c r="A12782" t="s">
        <v>15090</v>
      </c>
      <c r="B12782" t="s">
        <v>2079</v>
      </c>
      <c r="C12782" s="4">
        <v>19902</v>
      </c>
      <c r="D12782">
        <v>3933561566</v>
      </c>
      <c r="E12782">
        <f>VLOOKUP(D12782,  base_salary!A:A, 1, FALSE)</f>
        <v>3933561566</v>
      </c>
      <c r="F12782">
        <f t="shared" si="398"/>
        <v>0</v>
      </c>
      <c r="G12782">
        <f t="shared" ca="1" si="399"/>
        <v>0</v>
      </c>
    </row>
    <row r="12783" spans="1:7" x14ac:dyDescent="0.25">
      <c r="A12783" t="s">
        <v>15091</v>
      </c>
      <c r="B12783" t="s">
        <v>2931</v>
      </c>
      <c r="C12783" s="4">
        <v>24405</v>
      </c>
      <c r="D12783">
        <v>7966083349</v>
      </c>
      <c r="E12783">
        <f>VLOOKUP(D12783,  base_salary!A:A, 1, FALSE)</f>
        <v>7966083349</v>
      </c>
      <c r="F12783">
        <f t="shared" si="398"/>
        <v>0</v>
      </c>
      <c r="G12783">
        <f t="shared" ca="1" si="399"/>
        <v>0</v>
      </c>
    </row>
    <row r="12784" spans="1:7" x14ac:dyDescent="0.25">
      <c r="A12784" t="s">
        <v>15092</v>
      </c>
      <c r="B12784" t="s">
        <v>2587</v>
      </c>
      <c r="C12784" s="4">
        <v>58006</v>
      </c>
      <c r="D12784">
        <v>4900475084</v>
      </c>
      <c r="E12784">
        <f>VLOOKUP(D12784,  base_salary!A:A, 1, FALSE)</f>
        <v>4900475084</v>
      </c>
      <c r="F12784">
        <f t="shared" si="398"/>
        <v>0</v>
      </c>
      <c r="G12784">
        <f t="shared" ca="1" si="399"/>
        <v>0</v>
      </c>
    </row>
    <row r="12785" spans="1:7" x14ac:dyDescent="0.25">
      <c r="A12785" t="s">
        <v>15093</v>
      </c>
      <c r="B12785" t="s">
        <v>2540</v>
      </c>
      <c r="C12785" s="4">
        <v>31059</v>
      </c>
      <c r="D12785">
        <v>3129526900</v>
      </c>
      <c r="E12785">
        <f>VLOOKUP(D12785,  base_salary!A:A, 1, FALSE)</f>
        <v>3129526900</v>
      </c>
      <c r="F12785">
        <f t="shared" si="398"/>
        <v>0</v>
      </c>
      <c r="G12785">
        <f t="shared" ca="1" si="399"/>
        <v>0</v>
      </c>
    </row>
    <row r="12786" spans="1:7" x14ac:dyDescent="0.25">
      <c r="A12786" t="s">
        <v>15094</v>
      </c>
      <c r="B12786" t="s">
        <v>2298</v>
      </c>
      <c r="C12786" s="4">
        <v>48382</v>
      </c>
      <c r="D12786">
        <v>4808886316</v>
      </c>
      <c r="E12786">
        <f>VLOOKUP(D12786,  base_salary!A:A, 1, FALSE)</f>
        <v>4808886316</v>
      </c>
      <c r="F12786">
        <f t="shared" si="398"/>
        <v>0</v>
      </c>
      <c r="G12786">
        <f t="shared" ca="1" si="399"/>
        <v>0</v>
      </c>
    </row>
    <row r="12787" spans="1:7" x14ac:dyDescent="0.25">
      <c r="A12787" t="s">
        <v>15095</v>
      </c>
      <c r="B12787" t="s">
        <v>2628</v>
      </c>
      <c r="C12787" s="4">
        <v>51847</v>
      </c>
      <c r="D12787">
        <v>3041948354</v>
      </c>
      <c r="E12787">
        <f>VLOOKUP(D12787,  base_salary!A:A, 1, FALSE)</f>
        <v>3041948354</v>
      </c>
      <c r="F12787">
        <f t="shared" si="398"/>
        <v>0</v>
      </c>
      <c r="G12787">
        <f t="shared" ca="1" si="399"/>
        <v>0</v>
      </c>
    </row>
    <row r="12788" spans="1:7" x14ac:dyDescent="0.25">
      <c r="A12788" t="s">
        <v>15096</v>
      </c>
      <c r="B12788" t="s">
        <v>2010</v>
      </c>
      <c r="C12788" s="4">
        <v>22431</v>
      </c>
      <c r="D12788">
        <v>7778092905</v>
      </c>
      <c r="E12788">
        <f>VLOOKUP(D12788,  base_salary!A:A, 1, FALSE)</f>
        <v>7778092905</v>
      </c>
      <c r="F12788">
        <f t="shared" si="398"/>
        <v>0</v>
      </c>
      <c r="G12788">
        <f t="shared" ca="1" si="399"/>
        <v>0</v>
      </c>
    </row>
    <row r="12789" spans="1:7" x14ac:dyDescent="0.25">
      <c r="A12789" t="s">
        <v>15097</v>
      </c>
      <c r="B12789" t="s">
        <v>3142</v>
      </c>
      <c r="C12789" s="4">
        <v>26181</v>
      </c>
      <c r="D12789">
        <v>9331851693</v>
      </c>
      <c r="E12789">
        <f>VLOOKUP(D12789,  base_salary!A:A, 1, FALSE)</f>
        <v>9331851693</v>
      </c>
      <c r="F12789">
        <f t="shared" si="398"/>
        <v>0</v>
      </c>
      <c r="G12789">
        <f t="shared" ca="1" si="399"/>
        <v>0</v>
      </c>
    </row>
    <row r="12790" spans="1:7" x14ac:dyDescent="0.25">
      <c r="A12790" t="s">
        <v>15098</v>
      </c>
      <c r="B12790" t="s">
        <v>2335</v>
      </c>
      <c r="C12790" s="4">
        <v>56325</v>
      </c>
      <c r="D12790">
        <v>7273123196</v>
      </c>
      <c r="E12790">
        <f>VLOOKUP(D12790,  base_salary!A:A, 1, FALSE)</f>
        <v>7273123196</v>
      </c>
      <c r="F12790">
        <f t="shared" si="398"/>
        <v>0</v>
      </c>
      <c r="G12790">
        <f t="shared" ca="1" si="399"/>
        <v>0</v>
      </c>
    </row>
    <row r="12791" spans="1:7" x14ac:dyDescent="0.25">
      <c r="A12791" t="s">
        <v>15099</v>
      </c>
      <c r="B12791" t="s">
        <v>2797</v>
      </c>
      <c r="C12791" s="4">
        <v>36116</v>
      </c>
      <c r="D12791">
        <v>3932861779</v>
      </c>
      <c r="E12791">
        <f>VLOOKUP(D12791,  base_salary!A:A, 1, FALSE)</f>
        <v>3932861779</v>
      </c>
      <c r="F12791">
        <f t="shared" si="398"/>
        <v>0</v>
      </c>
      <c r="G12791">
        <f t="shared" ca="1" si="399"/>
        <v>0</v>
      </c>
    </row>
    <row r="12792" spans="1:7" x14ac:dyDescent="0.25">
      <c r="A12792" t="s">
        <v>15100</v>
      </c>
      <c r="B12792" t="s">
        <v>2137</v>
      </c>
      <c r="C12792" s="4">
        <v>30851</v>
      </c>
      <c r="D12792">
        <v>2298319154</v>
      </c>
      <c r="E12792">
        <f>VLOOKUP(D12792,  base_salary!A:A, 1, FALSE)</f>
        <v>2298319154</v>
      </c>
      <c r="F12792">
        <f t="shared" si="398"/>
        <v>0</v>
      </c>
      <c r="G12792">
        <f t="shared" ca="1" si="399"/>
        <v>0</v>
      </c>
    </row>
    <row r="12793" spans="1:7" x14ac:dyDescent="0.25">
      <c r="A12793" t="s">
        <v>15101</v>
      </c>
      <c r="B12793" t="s">
        <v>1948</v>
      </c>
      <c r="C12793" s="4">
        <v>53720</v>
      </c>
      <c r="D12793">
        <v>5795848808</v>
      </c>
      <c r="E12793">
        <f>VLOOKUP(D12793,  base_salary!A:A, 1, FALSE)</f>
        <v>5795848808</v>
      </c>
      <c r="F12793">
        <f t="shared" si="398"/>
        <v>0</v>
      </c>
      <c r="G12793">
        <f t="shared" ca="1" si="399"/>
        <v>0</v>
      </c>
    </row>
    <row r="12794" spans="1:7" x14ac:dyDescent="0.25">
      <c r="A12794" t="s">
        <v>15102</v>
      </c>
      <c r="B12794" t="s">
        <v>2802</v>
      </c>
      <c r="C12794" s="4">
        <v>54421</v>
      </c>
      <c r="D12794">
        <v>8644362151</v>
      </c>
      <c r="E12794">
        <f>VLOOKUP(D12794,  base_salary!A:A, 1, FALSE)</f>
        <v>8644362151</v>
      </c>
      <c r="F12794">
        <f t="shared" si="398"/>
        <v>0</v>
      </c>
      <c r="G12794">
        <f t="shared" ca="1" si="399"/>
        <v>0</v>
      </c>
    </row>
    <row r="12795" spans="1:7" x14ac:dyDescent="0.25">
      <c r="A12795" t="s">
        <v>15103</v>
      </c>
      <c r="B12795" t="s">
        <v>2075</v>
      </c>
      <c r="C12795" s="4">
        <v>28726</v>
      </c>
      <c r="D12795">
        <v>4401069773</v>
      </c>
      <c r="E12795">
        <f>VLOOKUP(D12795,  base_salary!A:A, 1, FALSE)</f>
        <v>4401069773</v>
      </c>
      <c r="F12795">
        <f t="shared" si="398"/>
        <v>0</v>
      </c>
      <c r="G12795">
        <f t="shared" ca="1" si="399"/>
        <v>0</v>
      </c>
    </row>
    <row r="12796" spans="1:7" x14ac:dyDescent="0.25">
      <c r="A12796" t="s">
        <v>15104</v>
      </c>
      <c r="B12796" t="s">
        <v>2059</v>
      </c>
      <c r="C12796" s="4">
        <v>46321</v>
      </c>
      <c r="D12796">
        <v>1475796307</v>
      </c>
      <c r="E12796">
        <f>VLOOKUP(D12796,  base_salary!A:A, 1, FALSE)</f>
        <v>1475796307</v>
      </c>
      <c r="F12796">
        <f t="shared" si="398"/>
        <v>0</v>
      </c>
      <c r="G12796">
        <f t="shared" ca="1" si="399"/>
        <v>0</v>
      </c>
    </row>
    <row r="12797" spans="1:7" x14ac:dyDescent="0.25">
      <c r="A12797" t="s">
        <v>15105</v>
      </c>
      <c r="B12797" t="s">
        <v>2521</v>
      </c>
      <c r="C12797" s="4">
        <v>35854</v>
      </c>
      <c r="D12797">
        <v>7152427402</v>
      </c>
      <c r="E12797">
        <f>VLOOKUP(D12797,  base_salary!A:A, 1, FALSE)</f>
        <v>7152427402</v>
      </c>
      <c r="F12797">
        <f t="shared" si="398"/>
        <v>0</v>
      </c>
      <c r="G12797">
        <f t="shared" ca="1" si="399"/>
        <v>0</v>
      </c>
    </row>
    <row r="12798" spans="1:7" x14ac:dyDescent="0.25">
      <c r="A12798" t="s">
        <v>15106</v>
      </c>
      <c r="B12798" t="s">
        <v>2714</v>
      </c>
      <c r="C12798" s="4">
        <v>59951</v>
      </c>
      <c r="D12798">
        <v>1892125439</v>
      </c>
      <c r="E12798">
        <f>VLOOKUP(D12798,  base_salary!A:A, 1, FALSE)</f>
        <v>1892125439</v>
      </c>
      <c r="F12798">
        <f t="shared" si="398"/>
        <v>0</v>
      </c>
      <c r="G12798">
        <f t="shared" ca="1" si="399"/>
        <v>0</v>
      </c>
    </row>
    <row r="12799" spans="1:7" x14ac:dyDescent="0.25">
      <c r="A12799" t="s">
        <v>15107</v>
      </c>
      <c r="B12799" t="s">
        <v>1934</v>
      </c>
      <c r="C12799" s="4">
        <v>23675</v>
      </c>
      <c r="D12799">
        <v>5241020535</v>
      </c>
      <c r="E12799">
        <f>VLOOKUP(D12799,  base_salary!A:A, 1, FALSE)</f>
        <v>5241020535</v>
      </c>
      <c r="F12799">
        <f t="shared" si="398"/>
        <v>0</v>
      </c>
      <c r="G12799">
        <f t="shared" ca="1" si="399"/>
        <v>0</v>
      </c>
    </row>
    <row r="12800" spans="1:7" x14ac:dyDescent="0.25">
      <c r="A12800" t="s">
        <v>15108</v>
      </c>
      <c r="B12800" t="s">
        <v>2321</v>
      </c>
      <c r="C12800" s="4">
        <v>55992</v>
      </c>
      <c r="D12800">
        <v>9939542542</v>
      </c>
      <c r="E12800">
        <f>VLOOKUP(D12800,  base_salary!A:A, 1, FALSE)</f>
        <v>9939542542</v>
      </c>
      <c r="F12800">
        <f t="shared" si="398"/>
        <v>0</v>
      </c>
      <c r="G12800">
        <f t="shared" ca="1" si="399"/>
        <v>0</v>
      </c>
    </row>
    <row r="12801" spans="1:7" x14ac:dyDescent="0.25">
      <c r="A12801" t="s">
        <v>15109</v>
      </c>
      <c r="B12801" t="s">
        <v>2116</v>
      </c>
      <c r="C12801" s="4">
        <v>43759</v>
      </c>
      <c r="D12801">
        <v>1664426442</v>
      </c>
      <c r="E12801">
        <f>VLOOKUP(D12801,  base_salary!A:A, 1, FALSE)</f>
        <v>1664426442</v>
      </c>
      <c r="F12801">
        <f t="shared" si="398"/>
        <v>0</v>
      </c>
      <c r="G12801">
        <f t="shared" ca="1" si="399"/>
        <v>0</v>
      </c>
    </row>
    <row r="12802" spans="1:7" x14ac:dyDescent="0.25">
      <c r="A12802" t="s">
        <v>15110</v>
      </c>
      <c r="B12802" t="s">
        <v>2992</v>
      </c>
      <c r="C12802" s="4">
        <v>32126</v>
      </c>
      <c r="D12802">
        <v>8998375370</v>
      </c>
      <c r="E12802">
        <f>VLOOKUP(D12802,  base_salary!A:A, 1, FALSE)</f>
        <v>8998375370</v>
      </c>
      <c r="F12802">
        <f t="shared" si="398"/>
        <v>0</v>
      </c>
      <c r="G12802">
        <f t="shared" ca="1" si="399"/>
        <v>0</v>
      </c>
    </row>
    <row r="12803" spans="1:7" x14ac:dyDescent="0.25">
      <c r="A12803" t="s">
        <v>15111</v>
      </c>
      <c r="B12803" t="s">
        <v>2236</v>
      </c>
      <c r="C12803" s="4">
        <v>12494</v>
      </c>
      <c r="D12803">
        <v>992720575</v>
      </c>
      <c r="E12803">
        <f>VLOOKUP(D12803,  base_salary!A:A, 1, FALSE)</f>
        <v>992720575</v>
      </c>
      <c r="F12803">
        <f t="shared" ref="F12803:F12866" si="400">IF(ISERROR(E12803), 1, 0)</f>
        <v>0</v>
      </c>
      <c r="G12803">
        <f t="shared" ref="G12803:G12866" ca="1" si="401">SUM(G:G)</f>
        <v>0</v>
      </c>
    </row>
    <row r="12804" spans="1:7" x14ac:dyDescent="0.25">
      <c r="A12804" t="s">
        <v>15112</v>
      </c>
      <c r="B12804" t="s">
        <v>2389</v>
      </c>
      <c r="C12804" s="4">
        <v>23526</v>
      </c>
      <c r="D12804">
        <v>8322342209</v>
      </c>
      <c r="E12804">
        <f>VLOOKUP(D12804,  base_salary!A:A, 1, FALSE)</f>
        <v>8322342209</v>
      </c>
      <c r="F12804">
        <f t="shared" si="400"/>
        <v>0</v>
      </c>
      <c r="G12804">
        <f t="shared" ca="1" si="401"/>
        <v>0</v>
      </c>
    </row>
    <row r="12805" spans="1:7" x14ac:dyDescent="0.25">
      <c r="A12805" t="s">
        <v>15113</v>
      </c>
      <c r="B12805" t="s">
        <v>2106</v>
      </c>
      <c r="C12805" s="4">
        <v>18629</v>
      </c>
      <c r="D12805">
        <v>6819596901</v>
      </c>
      <c r="E12805">
        <f>VLOOKUP(D12805,  base_salary!A:A, 1, FALSE)</f>
        <v>6819596901</v>
      </c>
      <c r="F12805">
        <f t="shared" si="400"/>
        <v>0</v>
      </c>
      <c r="G12805">
        <f t="shared" ca="1" si="401"/>
        <v>0</v>
      </c>
    </row>
    <row r="12806" spans="1:7" x14ac:dyDescent="0.25">
      <c r="A12806" t="s">
        <v>15114</v>
      </c>
      <c r="B12806" t="s">
        <v>2583</v>
      </c>
      <c r="C12806" s="4">
        <v>20386</v>
      </c>
      <c r="D12806">
        <v>2859931651</v>
      </c>
      <c r="E12806">
        <f>VLOOKUP(D12806,  base_salary!A:A, 1, FALSE)</f>
        <v>2859931651</v>
      </c>
      <c r="F12806">
        <f t="shared" si="400"/>
        <v>0</v>
      </c>
      <c r="G12806">
        <f t="shared" ca="1" si="401"/>
        <v>0</v>
      </c>
    </row>
    <row r="12807" spans="1:7" x14ac:dyDescent="0.25">
      <c r="A12807" t="s">
        <v>15115</v>
      </c>
      <c r="B12807" t="s">
        <v>2065</v>
      </c>
      <c r="C12807" s="4">
        <v>55963</v>
      </c>
      <c r="D12807">
        <v>650049144</v>
      </c>
      <c r="E12807">
        <f>VLOOKUP(D12807,  base_salary!A:A, 1, FALSE)</f>
        <v>650049144</v>
      </c>
      <c r="F12807">
        <f t="shared" si="400"/>
        <v>0</v>
      </c>
      <c r="G12807">
        <f t="shared" ca="1" si="401"/>
        <v>0</v>
      </c>
    </row>
    <row r="12808" spans="1:7" x14ac:dyDescent="0.25">
      <c r="A12808" t="s">
        <v>15116</v>
      </c>
      <c r="B12808" t="s">
        <v>2740</v>
      </c>
      <c r="C12808" s="4">
        <v>20362</v>
      </c>
      <c r="D12808">
        <v>1565607864</v>
      </c>
      <c r="E12808">
        <f>VLOOKUP(D12808,  base_salary!A:A, 1, FALSE)</f>
        <v>1565607864</v>
      </c>
      <c r="F12808">
        <f t="shared" si="400"/>
        <v>0</v>
      </c>
      <c r="G12808">
        <f t="shared" ca="1" si="401"/>
        <v>0</v>
      </c>
    </row>
    <row r="12809" spans="1:7" x14ac:dyDescent="0.25">
      <c r="A12809" t="s">
        <v>15117</v>
      </c>
      <c r="B12809" t="s">
        <v>3113</v>
      </c>
      <c r="C12809" s="4">
        <v>52903</v>
      </c>
      <c r="D12809">
        <v>3560320844</v>
      </c>
      <c r="E12809">
        <f>VLOOKUP(D12809,  base_salary!A:A, 1, FALSE)</f>
        <v>3560320844</v>
      </c>
      <c r="F12809">
        <f t="shared" si="400"/>
        <v>0</v>
      </c>
      <c r="G12809">
        <f t="shared" ca="1" si="401"/>
        <v>0</v>
      </c>
    </row>
    <row r="12810" spans="1:7" x14ac:dyDescent="0.25">
      <c r="A12810" t="s">
        <v>15118</v>
      </c>
      <c r="B12810" t="s">
        <v>2639</v>
      </c>
      <c r="C12810" s="4">
        <v>58006</v>
      </c>
      <c r="D12810">
        <v>715518151</v>
      </c>
      <c r="E12810">
        <f>VLOOKUP(D12810,  base_salary!A:A, 1, FALSE)</f>
        <v>715518151</v>
      </c>
      <c r="F12810">
        <f t="shared" si="400"/>
        <v>0</v>
      </c>
      <c r="G12810">
        <f t="shared" ca="1" si="401"/>
        <v>0</v>
      </c>
    </row>
    <row r="12811" spans="1:7" x14ac:dyDescent="0.25">
      <c r="A12811" t="s">
        <v>15119</v>
      </c>
      <c r="B12811" t="s">
        <v>1999</v>
      </c>
      <c r="C12811" s="4">
        <v>42778</v>
      </c>
      <c r="D12811">
        <v>9491257560</v>
      </c>
      <c r="E12811">
        <f>VLOOKUP(D12811,  base_salary!A:A, 1, FALSE)</f>
        <v>9491257560</v>
      </c>
      <c r="F12811">
        <f t="shared" si="400"/>
        <v>0</v>
      </c>
      <c r="G12811">
        <f t="shared" ca="1" si="401"/>
        <v>0</v>
      </c>
    </row>
    <row r="12812" spans="1:7" x14ac:dyDescent="0.25">
      <c r="A12812" t="s">
        <v>15120</v>
      </c>
      <c r="B12812" t="s">
        <v>2022</v>
      </c>
      <c r="C12812" s="4">
        <v>33788</v>
      </c>
      <c r="D12812">
        <v>278558984</v>
      </c>
      <c r="E12812">
        <f>VLOOKUP(D12812,  base_salary!A:A, 1, FALSE)</f>
        <v>278558984</v>
      </c>
      <c r="F12812">
        <f t="shared" si="400"/>
        <v>0</v>
      </c>
      <c r="G12812">
        <f t="shared" ca="1" si="401"/>
        <v>0</v>
      </c>
    </row>
    <row r="12813" spans="1:7" x14ac:dyDescent="0.25">
      <c r="A12813" t="s">
        <v>15121</v>
      </c>
      <c r="B12813" t="s">
        <v>2916</v>
      </c>
      <c r="C12813" s="4">
        <v>43425</v>
      </c>
      <c r="D12813">
        <v>4235594176</v>
      </c>
      <c r="E12813">
        <f>VLOOKUP(D12813,  base_salary!A:A, 1, FALSE)</f>
        <v>4235594176</v>
      </c>
      <c r="F12813">
        <f t="shared" si="400"/>
        <v>0</v>
      </c>
      <c r="G12813">
        <f t="shared" ca="1" si="401"/>
        <v>0</v>
      </c>
    </row>
    <row r="12814" spans="1:7" x14ac:dyDescent="0.25">
      <c r="A12814" t="s">
        <v>15122</v>
      </c>
      <c r="B12814" t="s">
        <v>2014</v>
      </c>
      <c r="C12814" s="4">
        <v>24691</v>
      </c>
      <c r="D12814">
        <v>8445779583</v>
      </c>
      <c r="E12814">
        <f>VLOOKUP(D12814,  base_salary!A:A, 1, FALSE)</f>
        <v>8445779583</v>
      </c>
      <c r="F12814">
        <f t="shared" si="400"/>
        <v>0</v>
      </c>
      <c r="G12814">
        <f t="shared" ca="1" si="401"/>
        <v>0</v>
      </c>
    </row>
    <row r="12815" spans="1:7" x14ac:dyDescent="0.25">
      <c r="A12815" t="s">
        <v>15123</v>
      </c>
      <c r="B12815" t="s">
        <v>2316</v>
      </c>
      <c r="C12815" s="4">
        <v>53366</v>
      </c>
      <c r="D12815">
        <v>8971738782</v>
      </c>
      <c r="E12815">
        <f>VLOOKUP(D12815,  base_salary!A:A, 1, FALSE)</f>
        <v>8971738782</v>
      </c>
      <c r="F12815">
        <f t="shared" si="400"/>
        <v>0</v>
      </c>
      <c r="G12815">
        <f t="shared" ca="1" si="401"/>
        <v>0</v>
      </c>
    </row>
    <row r="12816" spans="1:7" x14ac:dyDescent="0.25">
      <c r="A12816" t="s">
        <v>15124</v>
      </c>
      <c r="B12816" t="s">
        <v>2405</v>
      </c>
      <c r="C12816" s="4">
        <v>13213</v>
      </c>
      <c r="D12816">
        <v>6724903874</v>
      </c>
      <c r="E12816">
        <f>VLOOKUP(D12816,  base_salary!A:A, 1, FALSE)</f>
        <v>6724903874</v>
      </c>
      <c r="F12816">
        <f t="shared" si="400"/>
        <v>0</v>
      </c>
      <c r="G12816">
        <f t="shared" ca="1" si="401"/>
        <v>0</v>
      </c>
    </row>
    <row r="12817" spans="1:7" x14ac:dyDescent="0.25">
      <c r="A12817" t="s">
        <v>15125</v>
      </c>
      <c r="B12817" t="s">
        <v>2660</v>
      </c>
      <c r="C12817" s="4">
        <v>22192</v>
      </c>
      <c r="D12817">
        <v>6938295417</v>
      </c>
      <c r="E12817">
        <f>VLOOKUP(D12817,  base_salary!A:A, 1, FALSE)</f>
        <v>6938295417</v>
      </c>
      <c r="F12817">
        <f t="shared" si="400"/>
        <v>0</v>
      </c>
      <c r="G12817">
        <f t="shared" ca="1" si="401"/>
        <v>0</v>
      </c>
    </row>
    <row r="12818" spans="1:7" x14ac:dyDescent="0.25">
      <c r="A12818" t="s">
        <v>15126</v>
      </c>
      <c r="B12818" t="s">
        <v>2853</v>
      </c>
      <c r="C12818" s="4">
        <v>37766</v>
      </c>
      <c r="D12818">
        <v>8445779583</v>
      </c>
      <c r="E12818">
        <f>VLOOKUP(D12818,  base_salary!A:A, 1, FALSE)</f>
        <v>8445779583</v>
      </c>
      <c r="F12818">
        <f t="shared" si="400"/>
        <v>0</v>
      </c>
      <c r="G12818">
        <f t="shared" ca="1" si="401"/>
        <v>0</v>
      </c>
    </row>
    <row r="12819" spans="1:7" x14ac:dyDescent="0.25">
      <c r="A12819" t="s">
        <v>15127</v>
      </c>
      <c r="B12819" t="s">
        <v>2016</v>
      </c>
      <c r="C12819" s="4">
        <v>54508</v>
      </c>
      <c r="D12819">
        <v>2255261316</v>
      </c>
      <c r="E12819">
        <f>VLOOKUP(D12819,  base_salary!A:A, 1, FALSE)</f>
        <v>2255261316</v>
      </c>
      <c r="F12819">
        <f t="shared" si="400"/>
        <v>0</v>
      </c>
      <c r="G12819">
        <f t="shared" ca="1" si="401"/>
        <v>0</v>
      </c>
    </row>
    <row r="12820" spans="1:7" x14ac:dyDescent="0.25">
      <c r="A12820" t="s">
        <v>15128</v>
      </c>
      <c r="B12820" t="s">
        <v>2335</v>
      </c>
      <c r="C12820" s="4">
        <v>57984</v>
      </c>
      <c r="D12820">
        <v>1657097021</v>
      </c>
      <c r="E12820">
        <f>VLOOKUP(D12820,  base_salary!A:A, 1, FALSE)</f>
        <v>1657097021</v>
      </c>
      <c r="F12820">
        <f t="shared" si="400"/>
        <v>0</v>
      </c>
      <c r="G12820">
        <f t="shared" ca="1" si="401"/>
        <v>0</v>
      </c>
    </row>
    <row r="12821" spans="1:7" x14ac:dyDescent="0.25">
      <c r="A12821" t="s">
        <v>15129</v>
      </c>
      <c r="B12821" t="s">
        <v>1944</v>
      </c>
      <c r="C12821" s="4">
        <v>46699</v>
      </c>
      <c r="D12821">
        <v>9963057691</v>
      </c>
      <c r="E12821">
        <f>VLOOKUP(D12821,  base_salary!A:A, 1, FALSE)</f>
        <v>9963057691</v>
      </c>
      <c r="F12821">
        <f t="shared" si="400"/>
        <v>0</v>
      </c>
      <c r="G12821">
        <f t="shared" ca="1" si="401"/>
        <v>0</v>
      </c>
    </row>
    <row r="12822" spans="1:7" x14ac:dyDescent="0.25">
      <c r="A12822" t="s">
        <v>15130</v>
      </c>
      <c r="B12822" t="s">
        <v>2173</v>
      </c>
      <c r="C12822" s="4">
        <v>10709</v>
      </c>
      <c r="D12822">
        <v>76572129</v>
      </c>
      <c r="E12822">
        <f>VLOOKUP(D12822,  base_salary!A:A, 1, FALSE)</f>
        <v>76572129</v>
      </c>
      <c r="F12822">
        <f t="shared" si="400"/>
        <v>0</v>
      </c>
      <c r="G12822">
        <f t="shared" ca="1" si="401"/>
        <v>0</v>
      </c>
    </row>
    <row r="12823" spans="1:7" x14ac:dyDescent="0.25">
      <c r="A12823" t="s">
        <v>15131</v>
      </c>
      <c r="B12823" t="s">
        <v>2951</v>
      </c>
      <c r="C12823" s="4">
        <v>20559</v>
      </c>
      <c r="D12823">
        <v>6106380341</v>
      </c>
      <c r="E12823">
        <f>VLOOKUP(D12823,  base_salary!A:A, 1, FALSE)</f>
        <v>6106380341</v>
      </c>
      <c r="F12823">
        <f t="shared" si="400"/>
        <v>0</v>
      </c>
      <c r="G12823">
        <f t="shared" ca="1" si="401"/>
        <v>0</v>
      </c>
    </row>
    <row r="12824" spans="1:7" x14ac:dyDescent="0.25">
      <c r="A12824" t="s">
        <v>15132</v>
      </c>
      <c r="B12824" t="s">
        <v>2931</v>
      </c>
      <c r="C12824" s="4">
        <v>43298</v>
      </c>
      <c r="D12824">
        <v>1592980554</v>
      </c>
      <c r="E12824">
        <f>VLOOKUP(D12824,  base_salary!A:A, 1, FALSE)</f>
        <v>1592980554</v>
      </c>
      <c r="F12824">
        <f t="shared" si="400"/>
        <v>0</v>
      </c>
      <c r="G12824">
        <f t="shared" ca="1" si="401"/>
        <v>0</v>
      </c>
    </row>
    <row r="12825" spans="1:7" x14ac:dyDescent="0.25">
      <c r="A12825" t="s">
        <v>15133</v>
      </c>
      <c r="B12825" t="s">
        <v>2063</v>
      </c>
      <c r="C12825" s="4">
        <v>45173</v>
      </c>
      <c r="D12825">
        <v>263573389</v>
      </c>
      <c r="E12825">
        <f>VLOOKUP(D12825,  base_salary!A:A, 1, FALSE)</f>
        <v>263573389</v>
      </c>
      <c r="F12825">
        <f t="shared" si="400"/>
        <v>0</v>
      </c>
      <c r="G12825">
        <f t="shared" ca="1" si="401"/>
        <v>0</v>
      </c>
    </row>
    <row r="12826" spans="1:7" x14ac:dyDescent="0.25">
      <c r="A12826" t="s">
        <v>15134</v>
      </c>
      <c r="B12826" t="s">
        <v>2680</v>
      </c>
      <c r="C12826" s="4">
        <v>32077</v>
      </c>
      <c r="D12826">
        <v>5077974136</v>
      </c>
      <c r="E12826">
        <f>VLOOKUP(D12826,  base_salary!A:A, 1, FALSE)</f>
        <v>5077974136</v>
      </c>
      <c r="F12826">
        <f t="shared" si="400"/>
        <v>0</v>
      </c>
      <c r="G12826">
        <f t="shared" ca="1" si="401"/>
        <v>0</v>
      </c>
    </row>
    <row r="12827" spans="1:7" x14ac:dyDescent="0.25">
      <c r="A12827" t="s">
        <v>15135</v>
      </c>
      <c r="B12827" t="s">
        <v>2680</v>
      </c>
      <c r="C12827" s="4">
        <v>40537</v>
      </c>
      <c r="D12827">
        <v>8346855079</v>
      </c>
      <c r="E12827">
        <f>VLOOKUP(D12827,  base_salary!A:A, 1, FALSE)</f>
        <v>8346855079</v>
      </c>
      <c r="F12827">
        <f t="shared" si="400"/>
        <v>0</v>
      </c>
      <c r="G12827">
        <f t="shared" ca="1" si="401"/>
        <v>0</v>
      </c>
    </row>
    <row r="12828" spans="1:7" x14ac:dyDescent="0.25">
      <c r="A12828" t="s">
        <v>15136</v>
      </c>
      <c r="B12828" t="s">
        <v>2376</v>
      </c>
      <c r="C12828" s="4">
        <v>45028</v>
      </c>
      <c r="D12828">
        <v>1573192775</v>
      </c>
      <c r="E12828">
        <f>VLOOKUP(D12828,  base_salary!A:A, 1, FALSE)</f>
        <v>1573192775</v>
      </c>
      <c r="F12828">
        <f t="shared" si="400"/>
        <v>0</v>
      </c>
      <c r="G12828">
        <f t="shared" ca="1" si="401"/>
        <v>0</v>
      </c>
    </row>
    <row r="12829" spans="1:7" x14ac:dyDescent="0.25">
      <c r="A12829" t="s">
        <v>15137</v>
      </c>
      <c r="B12829" t="s">
        <v>2305</v>
      </c>
      <c r="C12829" s="4">
        <v>16907</v>
      </c>
      <c r="D12829">
        <v>1469328364</v>
      </c>
      <c r="E12829">
        <f>VLOOKUP(D12829,  base_salary!A:A, 1, FALSE)</f>
        <v>1469328364</v>
      </c>
      <c r="F12829">
        <f t="shared" si="400"/>
        <v>0</v>
      </c>
      <c r="G12829">
        <f t="shared" ca="1" si="401"/>
        <v>0</v>
      </c>
    </row>
    <row r="12830" spans="1:7" x14ac:dyDescent="0.25">
      <c r="A12830" t="s">
        <v>15138</v>
      </c>
      <c r="B12830" t="s">
        <v>4422</v>
      </c>
      <c r="C12830" s="4">
        <v>35843</v>
      </c>
      <c r="D12830">
        <v>3932861779</v>
      </c>
      <c r="E12830">
        <f>VLOOKUP(D12830,  base_salary!A:A, 1, FALSE)</f>
        <v>3932861779</v>
      </c>
      <c r="F12830">
        <f t="shared" si="400"/>
        <v>0</v>
      </c>
      <c r="G12830">
        <f t="shared" ca="1" si="401"/>
        <v>0</v>
      </c>
    </row>
    <row r="12831" spans="1:7" x14ac:dyDescent="0.25">
      <c r="A12831" t="s">
        <v>15139</v>
      </c>
      <c r="B12831" t="s">
        <v>2075</v>
      </c>
      <c r="C12831" s="4">
        <v>17163</v>
      </c>
      <c r="D12831">
        <v>4967603564</v>
      </c>
      <c r="E12831">
        <f>VLOOKUP(D12831,  base_salary!A:A, 1, FALSE)</f>
        <v>4967603564</v>
      </c>
      <c r="F12831">
        <f t="shared" si="400"/>
        <v>0</v>
      </c>
      <c r="G12831">
        <f t="shared" ca="1" si="401"/>
        <v>0</v>
      </c>
    </row>
    <row r="12832" spans="1:7" x14ac:dyDescent="0.25">
      <c r="A12832" t="s">
        <v>15140</v>
      </c>
      <c r="B12832" t="s">
        <v>2641</v>
      </c>
      <c r="C12832" s="4">
        <v>37250</v>
      </c>
      <c r="D12832">
        <v>3661649302</v>
      </c>
      <c r="E12832">
        <f>VLOOKUP(D12832,  base_salary!A:A, 1, FALSE)</f>
        <v>3661649302</v>
      </c>
      <c r="F12832">
        <f t="shared" si="400"/>
        <v>0</v>
      </c>
      <c r="G12832">
        <f t="shared" ca="1" si="401"/>
        <v>0</v>
      </c>
    </row>
    <row r="12833" spans="1:7" x14ac:dyDescent="0.25">
      <c r="A12833" t="s">
        <v>15141</v>
      </c>
      <c r="B12833" t="s">
        <v>2593</v>
      </c>
      <c r="C12833" s="4">
        <v>27013</v>
      </c>
      <c r="D12833">
        <v>9516781780</v>
      </c>
      <c r="E12833">
        <f>VLOOKUP(D12833,  base_salary!A:A, 1, FALSE)</f>
        <v>9516781780</v>
      </c>
      <c r="F12833">
        <f t="shared" si="400"/>
        <v>0</v>
      </c>
      <c r="G12833">
        <f t="shared" ca="1" si="401"/>
        <v>0</v>
      </c>
    </row>
    <row r="12834" spans="1:7" x14ac:dyDescent="0.25">
      <c r="A12834" t="s">
        <v>15142</v>
      </c>
      <c r="B12834" t="s">
        <v>2113</v>
      </c>
      <c r="C12834" s="4">
        <v>28098</v>
      </c>
      <c r="D12834">
        <v>9155356869</v>
      </c>
      <c r="E12834">
        <f>VLOOKUP(D12834,  base_salary!A:A, 1, FALSE)</f>
        <v>9155356869</v>
      </c>
      <c r="F12834">
        <f t="shared" si="400"/>
        <v>0</v>
      </c>
      <c r="G12834">
        <f t="shared" ca="1" si="401"/>
        <v>0</v>
      </c>
    </row>
    <row r="12835" spans="1:7" x14ac:dyDescent="0.25">
      <c r="A12835" t="s">
        <v>15143</v>
      </c>
      <c r="B12835" t="s">
        <v>2283</v>
      </c>
      <c r="C12835" s="4">
        <v>49369</v>
      </c>
      <c r="D12835">
        <v>9617190826</v>
      </c>
      <c r="E12835">
        <f>VLOOKUP(D12835,  base_salary!A:A, 1, FALSE)</f>
        <v>9617190826</v>
      </c>
      <c r="F12835">
        <f t="shared" si="400"/>
        <v>0</v>
      </c>
      <c r="G12835">
        <f t="shared" ca="1" si="401"/>
        <v>0</v>
      </c>
    </row>
    <row r="12836" spans="1:7" x14ac:dyDescent="0.25">
      <c r="A12836" t="s">
        <v>15144</v>
      </c>
      <c r="B12836" t="s">
        <v>2149</v>
      </c>
      <c r="C12836" s="4">
        <v>51048</v>
      </c>
      <c r="D12836">
        <v>5064247826</v>
      </c>
      <c r="E12836">
        <f>VLOOKUP(D12836,  base_salary!A:A, 1, FALSE)</f>
        <v>5064247826</v>
      </c>
      <c r="F12836">
        <f t="shared" si="400"/>
        <v>0</v>
      </c>
      <c r="G12836">
        <f t="shared" ca="1" si="401"/>
        <v>0</v>
      </c>
    </row>
    <row r="12837" spans="1:7" x14ac:dyDescent="0.25">
      <c r="A12837" t="s">
        <v>15145</v>
      </c>
      <c r="B12837" t="s">
        <v>2097</v>
      </c>
      <c r="C12837" s="4">
        <v>39530</v>
      </c>
      <c r="D12837">
        <v>3935718624</v>
      </c>
      <c r="E12837">
        <f>VLOOKUP(D12837,  base_salary!A:A, 1, FALSE)</f>
        <v>3935718624</v>
      </c>
      <c r="F12837">
        <f t="shared" si="400"/>
        <v>0</v>
      </c>
      <c r="G12837">
        <f t="shared" ca="1" si="401"/>
        <v>0</v>
      </c>
    </row>
    <row r="12838" spans="1:7" x14ac:dyDescent="0.25">
      <c r="A12838" t="s">
        <v>15146</v>
      </c>
      <c r="B12838" t="s">
        <v>2360</v>
      </c>
      <c r="C12838" s="4">
        <v>49948</v>
      </c>
      <c r="D12838">
        <v>101658508</v>
      </c>
      <c r="E12838">
        <f>VLOOKUP(D12838,  base_salary!A:A, 1, FALSE)</f>
        <v>101658508</v>
      </c>
      <c r="F12838">
        <f t="shared" si="400"/>
        <v>0</v>
      </c>
      <c r="G12838">
        <f t="shared" ca="1" si="401"/>
        <v>0</v>
      </c>
    </row>
    <row r="12839" spans="1:7" x14ac:dyDescent="0.25">
      <c r="A12839" t="s">
        <v>15147</v>
      </c>
      <c r="B12839" t="s">
        <v>2360</v>
      </c>
      <c r="C12839" s="4">
        <v>38235</v>
      </c>
      <c r="D12839">
        <v>3609467622</v>
      </c>
      <c r="E12839">
        <f>VLOOKUP(D12839,  base_salary!A:A, 1, FALSE)</f>
        <v>3609467622</v>
      </c>
      <c r="F12839">
        <f t="shared" si="400"/>
        <v>0</v>
      </c>
      <c r="G12839">
        <f t="shared" ca="1" si="401"/>
        <v>0</v>
      </c>
    </row>
    <row r="12840" spans="1:7" x14ac:dyDescent="0.25">
      <c r="A12840" t="s">
        <v>15148</v>
      </c>
      <c r="B12840" t="s">
        <v>2797</v>
      </c>
      <c r="C12840" s="4">
        <v>44542</v>
      </c>
      <c r="D12840">
        <v>8002426673</v>
      </c>
      <c r="E12840">
        <f>VLOOKUP(D12840,  base_salary!A:A, 1, FALSE)</f>
        <v>8002426673</v>
      </c>
      <c r="F12840">
        <f t="shared" si="400"/>
        <v>0</v>
      </c>
      <c r="G12840">
        <f t="shared" ca="1" si="401"/>
        <v>0</v>
      </c>
    </row>
    <row r="12841" spans="1:7" x14ac:dyDescent="0.25">
      <c r="A12841" t="s">
        <v>15149</v>
      </c>
      <c r="B12841" t="s">
        <v>3023</v>
      </c>
      <c r="C12841" s="4">
        <v>24762</v>
      </c>
      <c r="D12841">
        <v>1266227768</v>
      </c>
      <c r="E12841">
        <f>VLOOKUP(D12841,  base_salary!A:A, 1, FALSE)</f>
        <v>1266227768</v>
      </c>
      <c r="F12841">
        <f t="shared" si="400"/>
        <v>0</v>
      </c>
      <c r="G12841">
        <f t="shared" ca="1" si="401"/>
        <v>0</v>
      </c>
    </row>
    <row r="12842" spans="1:7" x14ac:dyDescent="0.25">
      <c r="A12842" t="s">
        <v>15150</v>
      </c>
      <c r="B12842" t="s">
        <v>3237</v>
      </c>
      <c r="C12842" s="4">
        <v>35931</v>
      </c>
      <c r="D12842">
        <v>8017115954</v>
      </c>
      <c r="E12842">
        <f>VLOOKUP(D12842,  base_salary!A:A, 1, FALSE)</f>
        <v>8017115954</v>
      </c>
      <c r="F12842">
        <f t="shared" si="400"/>
        <v>0</v>
      </c>
      <c r="G12842">
        <f t="shared" ca="1" si="401"/>
        <v>0</v>
      </c>
    </row>
    <row r="12843" spans="1:7" x14ac:dyDescent="0.25">
      <c r="A12843" t="s">
        <v>15151</v>
      </c>
      <c r="B12843" t="s">
        <v>1932</v>
      </c>
      <c r="C12843" s="4">
        <v>43526</v>
      </c>
      <c r="D12843">
        <v>715518151</v>
      </c>
      <c r="E12843">
        <f>VLOOKUP(D12843,  base_salary!A:A, 1, FALSE)</f>
        <v>715518151</v>
      </c>
      <c r="F12843">
        <f t="shared" si="400"/>
        <v>0</v>
      </c>
      <c r="G12843">
        <f t="shared" ca="1" si="401"/>
        <v>0</v>
      </c>
    </row>
    <row r="12844" spans="1:7" x14ac:dyDescent="0.25">
      <c r="A12844" t="s">
        <v>15152</v>
      </c>
      <c r="B12844" t="s">
        <v>3915</v>
      </c>
      <c r="C12844" s="4">
        <v>56381</v>
      </c>
      <c r="D12844">
        <v>5353923685</v>
      </c>
      <c r="E12844">
        <f>VLOOKUP(D12844,  base_salary!A:A, 1, FALSE)</f>
        <v>5353923685</v>
      </c>
      <c r="F12844">
        <f t="shared" si="400"/>
        <v>0</v>
      </c>
      <c r="G12844">
        <f t="shared" ca="1" si="401"/>
        <v>0</v>
      </c>
    </row>
    <row r="12845" spans="1:7" x14ac:dyDescent="0.25">
      <c r="A12845" t="s">
        <v>15153</v>
      </c>
      <c r="B12845" t="s">
        <v>2488</v>
      </c>
      <c r="C12845" s="4">
        <v>37194</v>
      </c>
      <c r="D12845">
        <v>4525743115</v>
      </c>
      <c r="E12845">
        <f>VLOOKUP(D12845,  base_salary!A:A, 1, FALSE)</f>
        <v>4525743115</v>
      </c>
      <c r="F12845">
        <f t="shared" si="400"/>
        <v>0</v>
      </c>
      <c r="G12845">
        <f t="shared" ca="1" si="401"/>
        <v>0</v>
      </c>
    </row>
    <row r="12846" spans="1:7" x14ac:dyDescent="0.25">
      <c r="A12846" t="s">
        <v>15154</v>
      </c>
      <c r="B12846" t="s">
        <v>2059</v>
      </c>
      <c r="C12846" s="4">
        <v>59615</v>
      </c>
      <c r="D12846">
        <v>1096335336</v>
      </c>
      <c r="E12846">
        <f>VLOOKUP(D12846,  base_salary!A:A, 1, FALSE)</f>
        <v>1096335336</v>
      </c>
      <c r="F12846">
        <f t="shared" si="400"/>
        <v>0</v>
      </c>
      <c r="G12846">
        <f t="shared" ca="1" si="401"/>
        <v>0</v>
      </c>
    </row>
    <row r="12847" spans="1:7" x14ac:dyDescent="0.25">
      <c r="A12847" t="s">
        <v>15155</v>
      </c>
      <c r="B12847" t="s">
        <v>2824</v>
      </c>
      <c r="C12847" s="4">
        <v>32778</v>
      </c>
      <c r="D12847">
        <v>7192290785</v>
      </c>
      <c r="E12847">
        <f>VLOOKUP(D12847,  base_salary!A:A, 1, FALSE)</f>
        <v>7192290785</v>
      </c>
      <c r="F12847">
        <f t="shared" si="400"/>
        <v>0</v>
      </c>
      <c r="G12847">
        <f t="shared" ca="1" si="401"/>
        <v>0</v>
      </c>
    </row>
    <row r="12848" spans="1:7" x14ac:dyDescent="0.25">
      <c r="A12848" t="s">
        <v>15156</v>
      </c>
      <c r="B12848" t="s">
        <v>2099</v>
      </c>
      <c r="C12848" s="4">
        <v>40703</v>
      </c>
      <c r="D12848">
        <v>397599129</v>
      </c>
      <c r="E12848">
        <f>VLOOKUP(D12848,  base_salary!A:A, 1, FALSE)</f>
        <v>397599129</v>
      </c>
      <c r="F12848">
        <f t="shared" si="400"/>
        <v>0</v>
      </c>
      <c r="G12848">
        <f t="shared" ca="1" si="401"/>
        <v>0</v>
      </c>
    </row>
    <row r="12849" spans="1:7" x14ac:dyDescent="0.25">
      <c r="A12849" t="s">
        <v>15157</v>
      </c>
      <c r="B12849" t="s">
        <v>1930</v>
      </c>
      <c r="C12849" s="4">
        <v>35136</v>
      </c>
      <c r="D12849">
        <v>8945564357</v>
      </c>
      <c r="E12849">
        <f>VLOOKUP(D12849,  base_salary!A:A, 1, FALSE)</f>
        <v>8945564357</v>
      </c>
      <c r="F12849">
        <f t="shared" si="400"/>
        <v>0</v>
      </c>
      <c r="G12849">
        <f t="shared" ca="1" si="401"/>
        <v>0</v>
      </c>
    </row>
    <row r="12850" spans="1:7" x14ac:dyDescent="0.25">
      <c r="A12850" t="s">
        <v>15158</v>
      </c>
      <c r="B12850" t="s">
        <v>2693</v>
      </c>
      <c r="C12850" s="4">
        <v>19065</v>
      </c>
      <c r="D12850">
        <v>6815475379</v>
      </c>
      <c r="E12850">
        <f>VLOOKUP(D12850,  base_salary!A:A, 1, FALSE)</f>
        <v>6815475379</v>
      </c>
      <c r="F12850">
        <f t="shared" si="400"/>
        <v>0</v>
      </c>
      <c r="G12850">
        <f t="shared" ca="1" si="401"/>
        <v>0</v>
      </c>
    </row>
    <row r="12851" spans="1:7" x14ac:dyDescent="0.25">
      <c r="A12851" t="s">
        <v>15159</v>
      </c>
      <c r="B12851" t="s">
        <v>2236</v>
      </c>
      <c r="C12851" s="4">
        <v>31244</v>
      </c>
      <c r="D12851">
        <v>8322342209</v>
      </c>
      <c r="E12851">
        <f>VLOOKUP(D12851,  base_salary!A:A, 1, FALSE)</f>
        <v>8322342209</v>
      </c>
      <c r="F12851">
        <f t="shared" si="400"/>
        <v>0</v>
      </c>
      <c r="G12851">
        <f t="shared" ca="1" si="401"/>
        <v>0</v>
      </c>
    </row>
    <row r="12852" spans="1:7" x14ac:dyDescent="0.25">
      <c r="A12852" t="s">
        <v>15160</v>
      </c>
      <c r="B12852" t="s">
        <v>1976</v>
      </c>
      <c r="C12852" s="4">
        <v>42853</v>
      </c>
      <c r="D12852">
        <v>4969679754</v>
      </c>
      <c r="E12852">
        <f>VLOOKUP(D12852,  base_salary!A:A, 1, FALSE)</f>
        <v>4969679754</v>
      </c>
      <c r="F12852">
        <f t="shared" si="400"/>
        <v>0</v>
      </c>
      <c r="G12852">
        <f t="shared" ca="1" si="401"/>
        <v>0</v>
      </c>
    </row>
    <row r="12853" spans="1:7" x14ac:dyDescent="0.25">
      <c r="A12853" t="s">
        <v>15161</v>
      </c>
      <c r="B12853" t="s">
        <v>2329</v>
      </c>
      <c r="C12853" s="4">
        <v>56553</v>
      </c>
      <c r="D12853">
        <v>4094820760</v>
      </c>
      <c r="E12853">
        <f>VLOOKUP(D12853,  base_salary!A:A, 1, FALSE)</f>
        <v>4094820760</v>
      </c>
      <c r="F12853">
        <f t="shared" si="400"/>
        <v>0</v>
      </c>
      <c r="G12853">
        <f t="shared" ca="1" si="401"/>
        <v>0</v>
      </c>
    </row>
    <row r="12854" spans="1:7" x14ac:dyDescent="0.25">
      <c r="A12854" t="s">
        <v>15162</v>
      </c>
      <c r="B12854" t="s">
        <v>2764</v>
      </c>
      <c r="C12854" s="4">
        <v>17572</v>
      </c>
      <c r="D12854">
        <v>8189289020</v>
      </c>
      <c r="E12854">
        <f>VLOOKUP(D12854,  base_salary!A:A, 1, FALSE)</f>
        <v>8189289020</v>
      </c>
      <c r="F12854">
        <f t="shared" si="400"/>
        <v>0</v>
      </c>
      <c r="G12854">
        <f t="shared" ca="1" si="401"/>
        <v>0</v>
      </c>
    </row>
    <row r="12855" spans="1:7" x14ac:dyDescent="0.25">
      <c r="A12855" t="s">
        <v>15163</v>
      </c>
      <c r="B12855" t="s">
        <v>1970</v>
      </c>
      <c r="C12855" s="4">
        <v>16803</v>
      </c>
      <c r="D12855">
        <v>4578004252</v>
      </c>
      <c r="E12855">
        <f>VLOOKUP(D12855,  base_salary!A:A, 1, FALSE)</f>
        <v>4578004252</v>
      </c>
      <c r="F12855">
        <f t="shared" si="400"/>
        <v>0</v>
      </c>
      <c r="G12855">
        <f t="shared" ca="1" si="401"/>
        <v>0</v>
      </c>
    </row>
    <row r="12856" spans="1:7" x14ac:dyDescent="0.25">
      <c r="A12856" t="s">
        <v>15164</v>
      </c>
      <c r="B12856" t="s">
        <v>2024</v>
      </c>
      <c r="C12856" s="4">
        <v>14867</v>
      </c>
      <c r="D12856">
        <v>899126162</v>
      </c>
      <c r="E12856">
        <f>VLOOKUP(D12856,  base_salary!A:A, 1, FALSE)</f>
        <v>899126162</v>
      </c>
      <c r="F12856">
        <f t="shared" si="400"/>
        <v>0</v>
      </c>
      <c r="G12856">
        <f t="shared" ca="1" si="401"/>
        <v>0</v>
      </c>
    </row>
    <row r="12857" spans="1:7" x14ac:dyDescent="0.25">
      <c r="A12857" t="s">
        <v>15165</v>
      </c>
      <c r="B12857" t="s">
        <v>3078</v>
      </c>
      <c r="C12857" s="4">
        <v>56015</v>
      </c>
      <c r="D12857">
        <v>2740930763</v>
      </c>
      <c r="E12857">
        <f>VLOOKUP(D12857,  base_salary!A:A, 1, FALSE)</f>
        <v>2740930763</v>
      </c>
      <c r="F12857">
        <f t="shared" si="400"/>
        <v>0</v>
      </c>
      <c r="G12857">
        <f t="shared" ca="1" si="401"/>
        <v>0</v>
      </c>
    </row>
    <row r="12858" spans="1:7" x14ac:dyDescent="0.25">
      <c r="A12858" t="s">
        <v>15166</v>
      </c>
      <c r="B12858" t="s">
        <v>2426</v>
      </c>
      <c r="C12858" s="4">
        <v>49597</v>
      </c>
      <c r="D12858">
        <v>9287480133</v>
      </c>
      <c r="E12858">
        <f>VLOOKUP(D12858,  base_salary!A:A, 1, FALSE)</f>
        <v>9287480133</v>
      </c>
      <c r="F12858">
        <f t="shared" si="400"/>
        <v>0</v>
      </c>
      <c r="G12858">
        <f t="shared" ca="1" si="401"/>
        <v>0</v>
      </c>
    </row>
    <row r="12859" spans="1:7" x14ac:dyDescent="0.25">
      <c r="A12859" t="s">
        <v>15167</v>
      </c>
      <c r="B12859" t="s">
        <v>2606</v>
      </c>
      <c r="C12859" s="4">
        <v>27839</v>
      </c>
      <c r="D12859">
        <v>939715988</v>
      </c>
      <c r="E12859">
        <f>VLOOKUP(D12859,  base_salary!A:A, 1, FALSE)</f>
        <v>939715988</v>
      </c>
      <c r="F12859">
        <f t="shared" si="400"/>
        <v>0</v>
      </c>
      <c r="G12859">
        <f t="shared" ca="1" si="401"/>
        <v>0</v>
      </c>
    </row>
    <row r="12860" spans="1:7" x14ac:dyDescent="0.25">
      <c r="A12860" t="s">
        <v>15168</v>
      </c>
      <c r="B12860" t="s">
        <v>2343</v>
      </c>
      <c r="C12860" s="4">
        <v>45488</v>
      </c>
      <c r="D12860">
        <v>2547511673</v>
      </c>
      <c r="E12860">
        <f>VLOOKUP(D12860,  base_salary!A:A, 1, FALSE)</f>
        <v>2547511673</v>
      </c>
      <c r="F12860">
        <f t="shared" si="400"/>
        <v>0</v>
      </c>
      <c r="G12860">
        <f t="shared" ca="1" si="401"/>
        <v>0</v>
      </c>
    </row>
    <row r="12861" spans="1:7" x14ac:dyDescent="0.25">
      <c r="A12861" t="s">
        <v>15169</v>
      </c>
      <c r="B12861" t="s">
        <v>1968</v>
      </c>
      <c r="C12861" s="4">
        <v>41465</v>
      </c>
      <c r="D12861">
        <v>5552170407</v>
      </c>
      <c r="E12861">
        <f>VLOOKUP(D12861,  base_salary!A:A, 1, FALSE)</f>
        <v>5552170407</v>
      </c>
      <c r="F12861">
        <f t="shared" si="400"/>
        <v>0</v>
      </c>
      <c r="G12861">
        <f t="shared" ca="1" si="401"/>
        <v>0</v>
      </c>
    </row>
    <row r="12862" spans="1:7" x14ac:dyDescent="0.25">
      <c r="A12862" t="s">
        <v>15170</v>
      </c>
      <c r="B12862" t="s">
        <v>3356</v>
      </c>
      <c r="C12862" s="4">
        <v>42914</v>
      </c>
      <c r="D12862">
        <v>8646243699</v>
      </c>
      <c r="E12862">
        <f>VLOOKUP(D12862,  base_salary!A:A, 1, FALSE)</f>
        <v>8646243699</v>
      </c>
      <c r="F12862">
        <f t="shared" si="400"/>
        <v>0</v>
      </c>
      <c r="G12862">
        <f t="shared" ca="1" si="401"/>
        <v>0</v>
      </c>
    </row>
    <row r="12863" spans="1:7" x14ac:dyDescent="0.25">
      <c r="A12863" t="s">
        <v>15171</v>
      </c>
      <c r="B12863" t="s">
        <v>2223</v>
      </c>
      <c r="C12863" s="4">
        <v>39739</v>
      </c>
      <c r="D12863">
        <v>357531329</v>
      </c>
      <c r="E12863">
        <f>VLOOKUP(D12863,  base_salary!A:A, 1, FALSE)</f>
        <v>357531329</v>
      </c>
      <c r="F12863">
        <f t="shared" si="400"/>
        <v>0</v>
      </c>
      <c r="G12863">
        <f t="shared" ca="1" si="401"/>
        <v>0</v>
      </c>
    </row>
    <row r="12864" spans="1:7" x14ac:dyDescent="0.25">
      <c r="A12864" t="s">
        <v>15172</v>
      </c>
      <c r="B12864" t="s">
        <v>2496</v>
      </c>
      <c r="C12864" s="4">
        <v>31230</v>
      </c>
      <c r="D12864">
        <v>7192290785</v>
      </c>
      <c r="E12864">
        <f>VLOOKUP(D12864,  base_salary!A:A, 1, FALSE)</f>
        <v>7192290785</v>
      </c>
      <c r="F12864">
        <f t="shared" si="400"/>
        <v>0</v>
      </c>
      <c r="G12864">
        <f t="shared" ca="1" si="401"/>
        <v>0</v>
      </c>
    </row>
    <row r="12865" spans="1:7" x14ac:dyDescent="0.25">
      <c r="A12865" t="s">
        <v>15173</v>
      </c>
      <c r="B12865" t="s">
        <v>2087</v>
      </c>
      <c r="C12865" s="4">
        <v>57212</v>
      </c>
      <c r="D12865">
        <v>6894004730</v>
      </c>
      <c r="E12865">
        <f>VLOOKUP(D12865,  base_salary!A:A, 1, FALSE)</f>
        <v>6894004730</v>
      </c>
      <c r="F12865">
        <f t="shared" si="400"/>
        <v>0</v>
      </c>
      <c r="G12865">
        <f t="shared" ca="1" si="401"/>
        <v>0</v>
      </c>
    </row>
    <row r="12866" spans="1:7" x14ac:dyDescent="0.25">
      <c r="A12866" t="s">
        <v>15174</v>
      </c>
      <c r="B12866" t="s">
        <v>2718</v>
      </c>
      <c r="C12866" s="4">
        <v>20189</v>
      </c>
      <c r="D12866">
        <v>7192290785</v>
      </c>
      <c r="E12866">
        <f>VLOOKUP(D12866,  base_salary!A:A, 1, FALSE)</f>
        <v>7192290785</v>
      </c>
      <c r="F12866">
        <f t="shared" si="400"/>
        <v>0</v>
      </c>
      <c r="G12866">
        <f t="shared" ca="1" si="401"/>
        <v>0</v>
      </c>
    </row>
    <row r="12867" spans="1:7" x14ac:dyDescent="0.25">
      <c r="A12867" t="s">
        <v>15175</v>
      </c>
      <c r="B12867" t="s">
        <v>3487</v>
      </c>
      <c r="C12867" s="4">
        <v>25943</v>
      </c>
      <c r="D12867">
        <v>5293354957</v>
      </c>
      <c r="E12867">
        <f>VLOOKUP(D12867,  base_salary!A:A, 1, FALSE)</f>
        <v>5293354957</v>
      </c>
      <c r="F12867">
        <f t="shared" ref="F12867:F12930" si="402">IF(ISERROR(E12867), 1, 0)</f>
        <v>0</v>
      </c>
      <c r="G12867">
        <f t="shared" ref="G12867:G12930" ca="1" si="403">SUM(G:G)</f>
        <v>0</v>
      </c>
    </row>
    <row r="12868" spans="1:7" x14ac:dyDescent="0.25">
      <c r="A12868" t="s">
        <v>15176</v>
      </c>
      <c r="B12868" t="s">
        <v>2608</v>
      </c>
      <c r="C12868" s="4">
        <v>49039</v>
      </c>
      <c r="D12868">
        <v>509393462</v>
      </c>
      <c r="E12868">
        <f>VLOOKUP(D12868,  base_salary!A:A, 1, FALSE)</f>
        <v>509393462</v>
      </c>
      <c r="F12868">
        <f t="shared" si="402"/>
        <v>0</v>
      </c>
      <c r="G12868">
        <f t="shared" ca="1" si="403"/>
        <v>0</v>
      </c>
    </row>
    <row r="12869" spans="1:7" x14ac:dyDescent="0.25">
      <c r="A12869" t="s">
        <v>15177</v>
      </c>
      <c r="B12869" t="s">
        <v>2574</v>
      </c>
      <c r="C12869" s="4">
        <v>13740</v>
      </c>
      <c r="D12869">
        <v>1364767856</v>
      </c>
      <c r="E12869">
        <f>VLOOKUP(D12869,  base_salary!A:A, 1, FALSE)</f>
        <v>1364767856</v>
      </c>
      <c r="F12869">
        <f t="shared" si="402"/>
        <v>0</v>
      </c>
      <c r="G12869">
        <f t="shared" ca="1" si="403"/>
        <v>0</v>
      </c>
    </row>
    <row r="12870" spans="1:7" x14ac:dyDescent="0.25">
      <c r="A12870" t="s">
        <v>15178</v>
      </c>
      <c r="B12870" t="s">
        <v>2639</v>
      </c>
      <c r="C12870" s="4">
        <v>30663</v>
      </c>
      <c r="D12870">
        <v>6126779991</v>
      </c>
      <c r="E12870">
        <f>VLOOKUP(D12870,  base_salary!A:A, 1, FALSE)</f>
        <v>6126779991</v>
      </c>
      <c r="F12870">
        <f t="shared" si="402"/>
        <v>0</v>
      </c>
      <c r="G12870">
        <f t="shared" ca="1" si="403"/>
        <v>0</v>
      </c>
    </row>
    <row r="12871" spans="1:7" x14ac:dyDescent="0.25">
      <c r="A12871" t="s">
        <v>15179</v>
      </c>
      <c r="B12871" t="s">
        <v>4145</v>
      </c>
      <c r="C12871" s="4">
        <v>14814</v>
      </c>
      <c r="D12871">
        <v>7596173217</v>
      </c>
      <c r="E12871">
        <f>VLOOKUP(D12871,  base_salary!A:A, 1, FALSE)</f>
        <v>7596173217</v>
      </c>
      <c r="F12871">
        <f t="shared" si="402"/>
        <v>0</v>
      </c>
      <c r="G12871">
        <f t="shared" ca="1" si="403"/>
        <v>0</v>
      </c>
    </row>
    <row r="12872" spans="1:7" x14ac:dyDescent="0.25">
      <c r="A12872" t="s">
        <v>15180</v>
      </c>
      <c r="B12872" t="s">
        <v>3390</v>
      </c>
      <c r="C12872" s="4">
        <v>22992</v>
      </c>
      <c r="D12872">
        <v>7573774818</v>
      </c>
      <c r="E12872">
        <f>VLOOKUP(D12872,  base_salary!A:A, 1, FALSE)</f>
        <v>7573774818</v>
      </c>
      <c r="F12872">
        <f t="shared" si="402"/>
        <v>0</v>
      </c>
      <c r="G12872">
        <f t="shared" ca="1" si="403"/>
        <v>0</v>
      </c>
    </row>
    <row r="12873" spans="1:7" x14ac:dyDescent="0.25">
      <c r="A12873" t="s">
        <v>15181</v>
      </c>
      <c r="B12873" t="s">
        <v>2923</v>
      </c>
      <c r="C12873" s="4">
        <v>11898</v>
      </c>
      <c r="D12873">
        <v>2185059785</v>
      </c>
      <c r="E12873">
        <f>VLOOKUP(D12873,  base_salary!A:A, 1, FALSE)</f>
        <v>2185059785</v>
      </c>
      <c r="F12873">
        <f t="shared" si="402"/>
        <v>0</v>
      </c>
      <c r="G12873">
        <f t="shared" ca="1" si="403"/>
        <v>0</v>
      </c>
    </row>
    <row r="12874" spans="1:7" x14ac:dyDescent="0.25">
      <c r="A12874" t="s">
        <v>15182</v>
      </c>
      <c r="B12874" t="s">
        <v>2079</v>
      </c>
      <c r="C12874" s="4">
        <v>35813</v>
      </c>
      <c r="D12874">
        <v>8239612253</v>
      </c>
      <c r="E12874">
        <f>VLOOKUP(D12874,  base_salary!A:A, 1, FALSE)</f>
        <v>8239612253</v>
      </c>
      <c r="F12874">
        <f t="shared" si="402"/>
        <v>0</v>
      </c>
      <c r="G12874">
        <f t="shared" ca="1" si="403"/>
        <v>0</v>
      </c>
    </row>
    <row r="12875" spans="1:7" x14ac:dyDescent="0.25">
      <c r="A12875" t="s">
        <v>15183</v>
      </c>
      <c r="B12875" t="s">
        <v>2279</v>
      </c>
      <c r="C12875" s="4">
        <v>37723</v>
      </c>
      <c r="D12875">
        <v>3379645060</v>
      </c>
      <c r="E12875">
        <f>VLOOKUP(D12875,  base_salary!A:A, 1, FALSE)</f>
        <v>3379645060</v>
      </c>
      <c r="F12875">
        <f t="shared" si="402"/>
        <v>0</v>
      </c>
      <c r="G12875">
        <f t="shared" ca="1" si="403"/>
        <v>0</v>
      </c>
    </row>
    <row r="12876" spans="1:7" x14ac:dyDescent="0.25">
      <c r="A12876" t="s">
        <v>15184</v>
      </c>
      <c r="B12876" t="s">
        <v>2441</v>
      </c>
      <c r="C12876" s="4">
        <v>31040</v>
      </c>
      <c r="D12876">
        <v>4920920075</v>
      </c>
      <c r="E12876">
        <f>VLOOKUP(D12876,  base_salary!A:A, 1, FALSE)</f>
        <v>4920920075</v>
      </c>
      <c r="F12876">
        <f t="shared" si="402"/>
        <v>0</v>
      </c>
      <c r="G12876">
        <f t="shared" ca="1" si="403"/>
        <v>0</v>
      </c>
    </row>
    <row r="12877" spans="1:7" x14ac:dyDescent="0.25">
      <c r="A12877" t="s">
        <v>15185</v>
      </c>
      <c r="B12877" t="s">
        <v>2006</v>
      </c>
      <c r="C12877" s="4">
        <v>20947</v>
      </c>
      <c r="D12877">
        <v>9885165231</v>
      </c>
      <c r="E12877">
        <f>VLOOKUP(D12877,  base_salary!A:A, 1, FALSE)</f>
        <v>9885165231</v>
      </c>
      <c r="F12877">
        <f t="shared" si="402"/>
        <v>0</v>
      </c>
      <c r="G12877">
        <f t="shared" ca="1" si="403"/>
        <v>0</v>
      </c>
    </row>
    <row r="12878" spans="1:7" x14ac:dyDescent="0.25">
      <c r="A12878" t="s">
        <v>15186</v>
      </c>
      <c r="B12878" t="s">
        <v>2355</v>
      </c>
      <c r="C12878" s="4">
        <v>18037</v>
      </c>
      <c r="D12878">
        <v>3991175401</v>
      </c>
      <c r="E12878">
        <f>VLOOKUP(D12878,  base_salary!A:A, 1, FALSE)</f>
        <v>3991175401</v>
      </c>
      <c r="F12878">
        <f t="shared" si="402"/>
        <v>0</v>
      </c>
      <c r="G12878">
        <f t="shared" ca="1" si="403"/>
        <v>0</v>
      </c>
    </row>
    <row r="12879" spans="1:7" x14ac:dyDescent="0.25">
      <c r="A12879" t="s">
        <v>15187</v>
      </c>
      <c r="B12879" t="s">
        <v>2043</v>
      </c>
      <c r="C12879" s="4">
        <v>44621</v>
      </c>
      <c r="D12879">
        <v>9002722281</v>
      </c>
      <c r="E12879">
        <f>VLOOKUP(D12879,  base_salary!A:A, 1, FALSE)</f>
        <v>9002722281</v>
      </c>
      <c r="F12879">
        <f t="shared" si="402"/>
        <v>0</v>
      </c>
      <c r="G12879">
        <f t="shared" ca="1" si="403"/>
        <v>0</v>
      </c>
    </row>
    <row r="12880" spans="1:7" x14ac:dyDescent="0.25">
      <c r="A12880" t="s">
        <v>15188</v>
      </c>
      <c r="B12880" t="s">
        <v>1993</v>
      </c>
      <c r="C12880" s="4">
        <v>25848</v>
      </c>
      <c r="D12880">
        <v>7688943361</v>
      </c>
      <c r="E12880">
        <f>VLOOKUP(D12880,  base_salary!A:A, 1, FALSE)</f>
        <v>7688943361</v>
      </c>
      <c r="F12880">
        <f t="shared" si="402"/>
        <v>0</v>
      </c>
      <c r="G12880">
        <f t="shared" ca="1" si="403"/>
        <v>0</v>
      </c>
    </row>
    <row r="12881" spans="1:7" x14ac:dyDescent="0.25">
      <c r="A12881" t="s">
        <v>15189</v>
      </c>
      <c r="B12881" t="s">
        <v>2249</v>
      </c>
      <c r="C12881" s="4">
        <v>52461</v>
      </c>
      <c r="D12881">
        <v>7479962290</v>
      </c>
      <c r="E12881">
        <f>VLOOKUP(D12881,  base_salary!A:A, 1, FALSE)</f>
        <v>7479962290</v>
      </c>
      <c r="F12881">
        <f t="shared" si="402"/>
        <v>0</v>
      </c>
      <c r="G12881">
        <f t="shared" ca="1" si="403"/>
        <v>0</v>
      </c>
    </row>
    <row r="12882" spans="1:7" x14ac:dyDescent="0.25">
      <c r="A12882" t="s">
        <v>15190</v>
      </c>
      <c r="B12882" t="s">
        <v>3508</v>
      </c>
      <c r="C12882" s="4">
        <v>24066</v>
      </c>
      <c r="D12882">
        <v>1990335721</v>
      </c>
      <c r="E12882">
        <f>VLOOKUP(D12882,  base_salary!A:A, 1, FALSE)</f>
        <v>1990335721</v>
      </c>
      <c r="F12882">
        <f t="shared" si="402"/>
        <v>0</v>
      </c>
      <c r="G12882">
        <f t="shared" ca="1" si="403"/>
        <v>0</v>
      </c>
    </row>
    <row r="12883" spans="1:7" x14ac:dyDescent="0.25">
      <c r="A12883" t="s">
        <v>15191</v>
      </c>
      <c r="B12883" t="s">
        <v>3269</v>
      </c>
      <c r="C12883" s="4">
        <v>25182</v>
      </c>
      <c r="D12883">
        <v>7966879720</v>
      </c>
      <c r="E12883">
        <f>VLOOKUP(D12883,  base_salary!A:A, 1, FALSE)</f>
        <v>7966879720</v>
      </c>
      <c r="F12883">
        <f t="shared" si="402"/>
        <v>0</v>
      </c>
      <c r="G12883">
        <f t="shared" ca="1" si="403"/>
        <v>0</v>
      </c>
    </row>
    <row r="12884" spans="1:7" x14ac:dyDescent="0.25">
      <c r="A12884" t="s">
        <v>15192</v>
      </c>
      <c r="B12884" t="s">
        <v>2014</v>
      </c>
      <c r="C12884" s="4">
        <v>38888</v>
      </c>
      <c r="D12884">
        <v>6279928705</v>
      </c>
      <c r="E12884">
        <f>VLOOKUP(D12884,  base_salary!A:A, 1, FALSE)</f>
        <v>6279928705</v>
      </c>
      <c r="F12884">
        <f t="shared" si="402"/>
        <v>0</v>
      </c>
      <c r="G12884">
        <f t="shared" ca="1" si="403"/>
        <v>0</v>
      </c>
    </row>
    <row r="12885" spans="1:7" x14ac:dyDescent="0.25">
      <c r="A12885" t="s">
        <v>15193</v>
      </c>
      <c r="B12885" t="s">
        <v>2411</v>
      </c>
      <c r="C12885" s="4">
        <v>41648</v>
      </c>
      <c r="D12885">
        <v>9207464802</v>
      </c>
      <c r="E12885">
        <f>VLOOKUP(D12885,  base_salary!A:A, 1, FALSE)</f>
        <v>9207464802</v>
      </c>
      <c r="F12885">
        <f t="shared" si="402"/>
        <v>0</v>
      </c>
      <c r="G12885">
        <f t="shared" ca="1" si="403"/>
        <v>0</v>
      </c>
    </row>
    <row r="12886" spans="1:7" x14ac:dyDescent="0.25">
      <c r="A12886" t="s">
        <v>15194</v>
      </c>
      <c r="B12886" t="s">
        <v>2045</v>
      </c>
      <c r="C12886" s="4">
        <v>41226</v>
      </c>
      <c r="D12886">
        <v>813832926</v>
      </c>
      <c r="E12886">
        <f>VLOOKUP(D12886,  base_salary!A:A, 1, FALSE)</f>
        <v>813832926</v>
      </c>
      <c r="F12886">
        <f t="shared" si="402"/>
        <v>0</v>
      </c>
      <c r="G12886">
        <f t="shared" ca="1" si="403"/>
        <v>0</v>
      </c>
    </row>
    <row r="12887" spans="1:7" x14ac:dyDescent="0.25">
      <c r="A12887" t="s">
        <v>15195</v>
      </c>
      <c r="B12887" t="s">
        <v>2059</v>
      </c>
      <c r="C12887" s="4">
        <v>52885</v>
      </c>
      <c r="D12887">
        <v>17898579</v>
      </c>
      <c r="E12887">
        <f>VLOOKUP(D12887,  base_salary!A:A, 1, FALSE)</f>
        <v>17898579</v>
      </c>
      <c r="F12887">
        <f t="shared" si="402"/>
        <v>0</v>
      </c>
      <c r="G12887">
        <f t="shared" ca="1" si="403"/>
        <v>0</v>
      </c>
    </row>
    <row r="12888" spans="1:7" x14ac:dyDescent="0.25">
      <c r="A12888" t="s">
        <v>15196</v>
      </c>
      <c r="B12888" t="s">
        <v>2045</v>
      </c>
      <c r="C12888" s="4">
        <v>50831</v>
      </c>
      <c r="D12888">
        <v>966588630</v>
      </c>
      <c r="E12888">
        <f>VLOOKUP(D12888,  base_salary!A:A, 1, FALSE)</f>
        <v>966588630</v>
      </c>
      <c r="F12888">
        <f t="shared" si="402"/>
        <v>0</v>
      </c>
      <c r="G12888">
        <f t="shared" ca="1" si="403"/>
        <v>0</v>
      </c>
    </row>
    <row r="12889" spans="1:7" x14ac:dyDescent="0.25">
      <c r="A12889" t="s">
        <v>15197</v>
      </c>
      <c r="B12889" t="s">
        <v>2639</v>
      </c>
      <c r="C12889" s="4">
        <v>20939</v>
      </c>
      <c r="D12889">
        <v>8971738782</v>
      </c>
      <c r="E12889">
        <f>VLOOKUP(D12889,  base_salary!A:A, 1, FALSE)</f>
        <v>8971738782</v>
      </c>
      <c r="F12889">
        <f t="shared" si="402"/>
        <v>0</v>
      </c>
      <c r="G12889">
        <f t="shared" ca="1" si="403"/>
        <v>0</v>
      </c>
    </row>
    <row r="12890" spans="1:7" x14ac:dyDescent="0.25">
      <c r="A12890" t="s">
        <v>15198</v>
      </c>
      <c r="B12890" t="s">
        <v>2037</v>
      </c>
      <c r="C12890" s="4">
        <v>26026</v>
      </c>
      <c r="D12890">
        <v>8841637323</v>
      </c>
      <c r="E12890">
        <f>VLOOKUP(D12890,  base_salary!A:A, 1, FALSE)</f>
        <v>8841637323</v>
      </c>
      <c r="F12890">
        <f t="shared" si="402"/>
        <v>0</v>
      </c>
      <c r="G12890">
        <f t="shared" ca="1" si="403"/>
        <v>0</v>
      </c>
    </row>
    <row r="12891" spans="1:7" x14ac:dyDescent="0.25">
      <c r="A12891" t="s">
        <v>15199</v>
      </c>
      <c r="B12891" t="s">
        <v>2217</v>
      </c>
      <c r="C12891" s="4">
        <v>25465</v>
      </c>
      <c r="D12891">
        <v>992720575</v>
      </c>
      <c r="E12891">
        <f>VLOOKUP(D12891,  base_salary!A:A, 1, FALSE)</f>
        <v>992720575</v>
      </c>
      <c r="F12891">
        <f t="shared" si="402"/>
        <v>0</v>
      </c>
      <c r="G12891">
        <f t="shared" ca="1" si="403"/>
        <v>0</v>
      </c>
    </row>
    <row r="12892" spans="1:7" x14ac:dyDescent="0.25">
      <c r="A12892" t="s">
        <v>15200</v>
      </c>
      <c r="B12892" t="s">
        <v>3113</v>
      </c>
      <c r="C12892" s="4">
        <v>17724</v>
      </c>
      <c r="D12892">
        <v>5153694038</v>
      </c>
      <c r="E12892">
        <f>VLOOKUP(D12892,  base_salary!A:A, 1, FALSE)</f>
        <v>5153694038</v>
      </c>
      <c r="F12892">
        <f t="shared" si="402"/>
        <v>0</v>
      </c>
      <c r="G12892">
        <f t="shared" ca="1" si="403"/>
        <v>0</v>
      </c>
    </row>
    <row r="12893" spans="1:7" x14ac:dyDescent="0.25">
      <c r="A12893" t="s">
        <v>15201</v>
      </c>
      <c r="B12893" t="s">
        <v>2488</v>
      </c>
      <c r="C12893" s="4">
        <v>26129</v>
      </c>
      <c r="D12893">
        <v>2908560011</v>
      </c>
      <c r="E12893">
        <f>VLOOKUP(D12893,  base_salary!A:A, 1, FALSE)</f>
        <v>2908560011</v>
      </c>
      <c r="F12893">
        <f t="shared" si="402"/>
        <v>0</v>
      </c>
      <c r="G12893">
        <f t="shared" ca="1" si="403"/>
        <v>0</v>
      </c>
    </row>
    <row r="12894" spans="1:7" x14ac:dyDescent="0.25">
      <c r="A12894" t="s">
        <v>15202</v>
      </c>
      <c r="B12894" t="s">
        <v>2496</v>
      </c>
      <c r="C12894" s="4">
        <v>11005</v>
      </c>
      <c r="D12894">
        <v>5837066497</v>
      </c>
      <c r="E12894">
        <f>VLOOKUP(D12894,  base_salary!A:A, 1, FALSE)</f>
        <v>5837066497</v>
      </c>
      <c r="F12894">
        <f t="shared" si="402"/>
        <v>0</v>
      </c>
      <c r="G12894">
        <f t="shared" ca="1" si="403"/>
        <v>0</v>
      </c>
    </row>
    <row r="12895" spans="1:7" x14ac:dyDescent="0.25">
      <c r="A12895" t="s">
        <v>15203</v>
      </c>
      <c r="B12895" t="s">
        <v>2131</v>
      </c>
      <c r="C12895" s="4">
        <v>46164</v>
      </c>
      <c r="D12895">
        <v>3021692982</v>
      </c>
      <c r="E12895">
        <f>VLOOKUP(D12895,  base_salary!A:A, 1, FALSE)</f>
        <v>3021692982</v>
      </c>
      <c r="F12895">
        <f t="shared" si="402"/>
        <v>0</v>
      </c>
      <c r="G12895">
        <f t="shared" ca="1" si="403"/>
        <v>0</v>
      </c>
    </row>
    <row r="12896" spans="1:7" x14ac:dyDescent="0.25">
      <c r="A12896" t="s">
        <v>15204</v>
      </c>
      <c r="B12896" t="s">
        <v>1932</v>
      </c>
      <c r="C12896" s="4">
        <v>42404</v>
      </c>
      <c r="D12896">
        <v>8533410514</v>
      </c>
      <c r="E12896">
        <f>VLOOKUP(D12896,  base_salary!A:A, 1, FALSE)</f>
        <v>8533410514</v>
      </c>
      <c r="F12896">
        <f t="shared" si="402"/>
        <v>0</v>
      </c>
      <c r="G12896">
        <f t="shared" ca="1" si="403"/>
        <v>0</v>
      </c>
    </row>
    <row r="12897" spans="1:7" x14ac:dyDescent="0.25">
      <c r="A12897" t="s">
        <v>15205</v>
      </c>
      <c r="B12897" t="s">
        <v>3023</v>
      </c>
      <c r="C12897" s="4">
        <v>58729</v>
      </c>
      <c r="D12897">
        <v>7707009371</v>
      </c>
      <c r="E12897">
        <f>VLOOKUP(D12897,  base_salary!A:A, 1, FALSE)</f>
        <v>7707009371</v>
      </c>
      <c r="F12897">
        <f t="shared" si="402"/>
        <v>0</v>
      </c>
      <c r="G12897">
        <f t="shared" ca="1" si="403"/>
        <v>0</v>
      </c>
    </row>
    <row r="12898" spans="1:7" x14ac:dyDescent="0.25">
      <c r="A12898" t="s">
        <v>15206</v>
      </c>
      <c r="B12898" t="s">
        <v>2343</v>
      </c>
      <c r="C12898" s="4">
        <v>50800</v>
      </c>
      <c r="D12898">
        <v>222477806</v>
      </c>
      <c r="E12898">
        <f>VLOOKUP(D12898,  base_salary!A:A, 1, FALSE)</f>
        <v>222477806</v>
      </c>
      <c r="F12898">
        <f t="shared" si="402"/>
        <v>0</v>
      </c>
      <c r="G12898">
        <f t="shared" ca="1" si="403"/>
        <v>0</v>
      </c>
    </row>
    <row r="12899" spans="1:7" x14ac:dyDescent="0.25">
      <c r="A12899" t="s">
        <v>15207</v>
      </c>
      <c r="B12899" t="s">
        <v>4461</v>
      </c>
      <c r="C12899" s="4">
        <v>45154</v>
      </c>
      <c r="D12899">
        <v>6383978705</v>
      </c>
      <c r="E12899">
        <f>VLOOKUP(D12899,  base_salary!A:A, 1, FALSE)</f>
        <v>6383978705</v>
      </c>
      <c r="F12899">
        <f t="shared" si="402"/>
        <v>0</v>
      </c>
      <c r="G12899">
        <f t="shared" ca="1" si="403"/>
        <v>0</v>
      </c>
    </row>
    <row r="12900" spans="1:7" x14ac:dyDescent="0.25">
      <c r="A12900" t="s">
        <v>15208</v>
      </c>
      <c r="B12900" t="s">
        <v>3785</v>
      </c>
      <c r="C12900" s="4">
        <v>55432</v>
      </c>
      <c r="D12900">
        <v>2450711406</v>
      </c>
      <c r="E12900">
        <f>VLOOKUP(D12900,  base_salary!A:A, 1, FALSE)</f>
        <v>2450711406</v>
      </c>
      <c r="F12900">
        <f t="shared" si="402"/>
        <v>0</v>
      </c>
      <c r="G12900">
        <f t="shared" ca="1" si="403"/>
        <v>0</v>
      </c>
    </row>
    <row r="12901" spans="1:7" x14ac:dyDescent="0.25">
      <c r="A12901" t="s">
        <v>15209</v>
      </c>
      <c r="B12901" t="s">
        <v>2065</v>
      </c>
      <c r="C12901" s="4">
        <v>44246</v>
      </c>
      <c r="D12901">
        <v>4739588234</v>
      </c>
      <c r="E12901">
        <f>VLOOKUP(D12901,  base_salary!A:A, 1, FALSE)</f>
        <v>4739588234</v>
      </c>
      <c r="F12901">
        <f t="shared" si="402"/>
        <v>0</v>
      </c>
      <c r="G12901">
        <f t="shared" ca="1" si="403"/>
        <v>0</v>
      </c>
    </row>
    <row r="12902" spans="1:7" x14ac:dyDescent="0.25">
      <c r="A12902" t="s">
        <v>15210</v>
      </c>
      <c r="B12902" t="s">
        <v>4163</v>
      </c>
      <c r="C12902" s="4">
        <v>25060</v>
      </c>
      <c r="D12902">
        <v>5948190226</v>
      </c>
      <c r="E12902">
        <f>VLOOKUP(D12902,  base_salary!A:A, 1, FALSE)</f>
        <v>5948190226</v>
      </c>
      <c r="F12902">
        <f t="shared" si="402"/>
        <v>0</v>
      </c>
      <c r="G12902">
        <f t="shared" ca="1" si="403"/>
        <v>0</v>
      </c>
    </row>
    <row r="12903" spans="1:7" x14ac:dyDescent="0.25">
      <c r="A12903" t="s">
        <v>15211</v>
      </c>
      <c r="B12903" t="s">
        <v>2431</v>
      </c>
      <c r="C12903" s="4">
        <v>17300</v>
      </c>
      <c r="D12903">
        <v>1439916314</v>
      </c>
      <c r="E12903">
        <f>VLOOKUP(D12903,  base_salary!A:A, 1, FALSE)</f>
        <v>1439916314</v>
      </c>
      <c r="F12903">
        <f t="shared" si="402"/>
        <v>0</v>
      </c>
      <c r="G12903">
        <f t="shared" ca="1" si="403"/>
        <v>0</v>
      </c>
    </row>
    <row r="12904" spans="1:7" x14ac:dyDescent="0.25">
      <c r="A12904" t="s">
        <v>15212</v>
      </c>
      <c r="B12904" t="s">
        <v>2393</v>
      </c>
      <c r="C12904" s="4">
        <v>54069</v>
      </c>
      <c r="D12904">
        <v>9548500949</v>
      </c>
      <c r="E12904">
        <f>VLOOKUP(D12904,  base_salary!A:A, 1, FALSE)</f>
        <v>9548500949</v>
      </c>
      <c r="F12904">
        <f t="shared" si="402"/>
        <v>0</v>
      </c>
      <c r="G12904">
        <f t="shared" ca="1" si="403"/>
        <v>0</v>
      </c>
    </row>
    <row r="12905" spans="1:7" x14ac:dyDescent="0.25">
      <c r="A12905" t="s">
        <v>15213</v>
      </c>
      <c r="B12905" t="s">
        <v>2111</v>
      </c>
      <c r="C12905" s="4">
        <v>46607</v>
      </c>
      <c r="D12905">
        <v>1592980554</v>
      </c>
      <c r="E12905">
        <f>VLOOKUP(D12905,  base_salary!A:A, 1, FALSE)</f>
        <v>1592980554</v>
      </c>
      <c r="F12905">
        <f t="shared" si="402"/>
        <v>0</v>
      </c>
      <c r="G12905">
        <f t="shared" ca="1" si="403"/>
        <v>0</v>
      </c>
    </row>
    <row r="12906" spans="1:7" x14ac:dyDescent="0.25">
      <c r="A12906" t="s">
        <v>15214</v>
      </c>
      <c r="B12906" t="s">
        <v>2166</v>
      </c>
      <c r="C12906" s="4">
        <v>44813</v>
      </c>
      <c r="D12906">
        <v>132027631</v>
      </c>
      <c r="E12906">
        <f>VLOOKUP(D12906,  base_salary!A:A, 1, FALSE)</f>
        <v>132027631</v>
      </c>
      <c r="F12906">
        <f t="shared" si="402"/>
        <v>0</v>
      </c>
      <c r="G12906">
        <f t="shared" ca="1" si="403"/>
        <v>0</v>
      </c>
    </row>
    <row r="12907" spans="1:7" x14ac:dyDescent="0.25">
      <c r="A12907" t="s">
        <v>15215</v>
      </c>
      <c r="B12907" t="s">
        <v>1988</v>
      </c>
      <c r="C12907" s="4">
        <v>59802</v>
      </c>
      <c r="D12907">
        <v>4009257075</v>
      </c>
      <c r="E12907">
        <f>VLOOKUP(D12907,  base_salary!A:A, 1, FALSE)</f>
        <v>4009257075</v>
      </c>
      <c r="F12907">
        <f t="shared" si="402"/>
        <v>0</v>
      </c>
      <c r="G12907">
        <f t="shared" ca="1" si="403"/>
        <v>0</v>
      </c>
    </row>
    <row r="12908" spans="1:7" x14ac:dyDescent="0.25">
      <c r="A12908" t="s">
        <v>15216</v>
      </c>
      <c r="B12908" t="s">
        <v>2441</v>
      </c>
      <c r="C12908" s="4">
        <v>21995</v>
      </c>
      <c r="D12908">
        <v>2551917727</v>
      </c>
      <c r="E12908">
        <f>VLOOKUP(D12908,  base_salary!A:A, 1, FALSE)</f>
        <v>2551917727</v>
      </c>
      <c r="F12908">
        <f t="shared" si="402"/>
        <v>0</v>
      </c>
      <c r="G12908">
        <f t="shared" ca="1" si="403"/>
        <v>0</v>
      </c>
    </row>
    <row r="12909" spans="1:7" x14ac:dyDescent="0.25">
      <c r="A12909" t="s">
        <v>15217</v>
      </c>
      <c r="B12909" t="s">
        <v>2376</v>
      </c>
      <c r="C12909" s="4">
        <v>34503</v>
      </c>
      <c r="D12909">
        <v>3164004753</v>
      </c>
      <c r="E12909">
        <f>VLOOKUP(D12909,  base_salary!A:A, 1, FALSE)</f>
        <v>3164004753</v>
      </c>
      <c r="F12909">
        <f t="shared" si="402"/>
        <v>0</v>
      </c>
      <c r="G12909">
        <f t="shared" ca="1" si="403"/>
        <v>0</v>
      </c>
    </row>
    <row r="12910" spans="1:7" x14ac:dyDescent="0.25">
      <c r="A12910" t="s">
        <v>15218</v>
      </c>
      <c r="B12910" t="s">
        <v>2054</v>
      </c>
      <c r="C12910" s="4">
        <v>15274</v>
      </c>
      <c r="D12910">
        <v>8864419241</v>
      </c>
      <c r="E12910">
        <f>VLOOKUP(D12910,  base_salary!A:A, 1, FALSE)</f>
        <v>8864419241</v>
      </c>
      <c r="F12910">
        <f t="shared" si="402"/>
        <v>0</v>
      </c>
      <c r="G12910">
        <f t="shared" ca="1" si="403"/>
        <v>0</v>
      </c>
    </row>
    <row r="12911" spans="1:7" x14ac:dyDescent="0.25">
      <c r="A12911" t="s">
        <v>15219</v>
      </c>
      <c r="B12911" t="s">
        <v>2109</v>
      </c>
      <c r="C12911" s="4">
        <v>16697</v>
      </c>
      <c r="D12911">
        <v>3488994694</v>
      </c>
      <c r="E12911">
        <f>VLOOKUP(D12911,  base_salary!A:A, 1, FALSE)</f>
        <v>3488994694</v>
      </c>
      <c r="F12911">
        <f t="shared" si="402"/>
        <v>0</v>
      </c>
      <c r="G12911">
        <f t="shared" ca="1" si="403"/>
        <v>0</v>
      </c>
    </row>
    <row r="12912" spans="1:7" x14ac:dyDescent="0.25">
      <c r="A12912" t="s">
        <v>15220</v>
      </c>
      <c r="B12912" t="s">
        <v>2459</v>
      </c>
      <c r="C12912" s="4">
        <v>39551</v>
      </c>
      <c r="D12912">
        <v>3560320844</v>
      </c>
      <c r="E12912">
        <f>VLOOKUP(D12912,  base_salary!A:A, 1, FALSE)</f>
        <v>3560320844</v>
      </c>
      <c r="F12912">
        <f t="shared" si="402"/>
        <v>0</v>
      </c>
      <c r="G12912">
        <f t="shared" ca="1" si="403"/>
        <v>0</v>
      </c>
    </row>
    <row r="12913" spans="1:7" x14ac:dyDescent="0.25">
      <c r="A12913" t="s">
        <v>15221</v>
      </c>
      <c r="B12913" t="s">
        <v>2596</v>
      </c>
      <c r="C12913" s="4">
        <v>15401</v>
      </c>
      <c r="D12913">
        <v>7180536660</v>
      </c>
      <c r="E12913">
        <f>VLOOKUP(D12913,  base_salary!A:A, 1, FALSE)</f>
        <v>7180536660</v>
      </c>
      <c r="F12913">
        <f t="shared" si="402"/>
        <v>0</v>
      </c>
      <c r="G12913">
        <f t="shared" ca="1" si="403"/>
        <v>0</v>
      </c>
    </row>
    <row r="12914" spans="1:7" x14ac:dyDescent="0.25">
      <c r="A12914" t="s">
        <v>15222</v>
      </c>
      <c r="B12914" t="s">
        <v>2419</v>
      </c>
      <c r="C12914" s="4">
        <v>52433</v>
      </c>
      <c r="D12914">
        <v>2551917727</v>
      </c>
      <c r="E12914">
        <f>VLOOKUP(D12914,  base_salary!A:A, 1, FALSE)</f>
        <v>2551917727</v>
      </c>
      <c r="F12914">
        <f t="shared" si="402"/>
        <v>0</v>
      </c>
      <c r="G12914">
        <f t="shared" ca="1" si="403"/>
        <v>0</v>
      </c>
    </row>
    <row r="12915" spans="1:7" x14ac:dyDescent="0.25">
      <c r="A12915" t="s">
        <v>15223</v>
      </c>
      <c r="B12915" t="s">
        <v>2203</v>
      </c>
      <c r="C12915" s="4">
        <v>20033</v>
      </c>
      <c r="D12915">
        <v>5353923685</v>
      </c>
      <c r="E12915">
        <f>VLOOKUP(D12915,  base_salary!A:A, 1, FALSE)</f>
        <v>5353923685</v>
      </c>
      <c r="F12915">
        <f t="shared" si="402"/>
        <v>0</v>
      </c>
      <c r="G12915">
        <f t="shared" ca="1" si="403"/>
        <v>0</v>
      </c>
    </row>
    <row r="12916" spans="1:7" x14ac:dyDescent="0.25">
      <c r="A12916" t="s">
        <v>15224</v>
      </c>
      <c r="B12916" t="s">
        <v>2041</v>
      </c>
      <c r="C12916" s="4">
        <v>41088</v>
      </c>
      <c r="D12916">
        <v>85304042</v>
      </c>
      <c r="E12916">
        <f>VLOOKUP(D12916,  base_salary!A:A, 1, FALSE)</f>
        <v>85304042</v>
      </c>
      <c r="F12916">
        <f t="shared" si="402"/>
        <v>0</v>
      </c>
      <c r="G12916">
        <f t="shared" ca="1" si="403"/>
        <v>0</v>
      </c>
    </row>
    <row r="12917" spans="1:7" x14ac:dyDescent="0.25">
      <c r="A12917" t="s">
        <v>15225</v>
      </c>
      <c r="B12917" t="s">
        <v>2283</v>
      </c>
      <c r="C12917" s="4">
        <v>57210</v>
      </c>
      <c r="D12917">
        <v>5903124704</v>
      </c>
      <c r="E12917">
        <f>VLOOKUP(D12917,  base_salary!A:A, 1, FALSE)</f>
        <v>5903124704</v>
      </c>
      <c r="F12917">
        <f t="shared" si="402"/>
        <v>0</v>
      </c>
      <c r="G12917">
        <f t="shared" ca="1" si="403"/>
        <v>0</v>
      </c>
    </row>
    <row r="12918" spans="1:7" x14ac:dyDescent="0.25">
      <c r="A12918" t="s">
        <v>15226</v>
      </c>
      <c r="B12918" t="s">
        <v>3356</v>
      </c>
      <c r="C12918" s="4">
        <v>38149</v>
      </c>
      <c r="D12918">
        <v>9854387496</v>
      </c>
      <c r="E12918">
        <f>VLOOKUP(D12918,  base_salary!A:A, 1, FALSE)</f>
        <v>9854387496</v>
      </c>
      <c r="F12918">
        <f t="shared" si="402"/>
        <v>0</v>
      </c>
      <c r="G12918">
        <f t="shared" ca="1" si="403"/>
        <v>0</v>
      </c>
    </row>
    <row r="12919" spans="1:7" x14ac:dyDescent="0.25">
      <c r="A12919" t="s">
        <v>15227</v>
      </c>
      <c r="B12919" t="s">
        <v>2505</v>
      </c>
      <c r="C12919" s="4">
        <v>40900</v>
      </c>
      <c r="D12919">
        <v>6109997811</v>
      </c>
      <c r="E12919">
        <f>VLOOKUP(D12919,  base_salary!A:A, 1, FALSE)</f>
        <v>6109997811</v>
      </c>
      <c r="F12919">
        <f t="shared" si="402"/>
        <v>0</v>
      </c>
      <c r="G12919">
        <f t="shared" ca="1" si="403"/>
        <v>0</v>
      </c>
    </row>
    <row r="12920" spans="1:7" x14ac:dyDescent="0.25">
      <c r="A12920" t="s">
        <v>15228</v>
      </c>
      <c r="B12920" t="s">
        <v>2329</v>
      </c>
      <c r="C12920" s="4">
        <v>47276</v>
      </c>
      <c r="D12920">
        <v>2936088178</v>
      </c>
      <c r="E12920">
        <f>VLOOKUP(D12920,  base_salary!A:A, 1, FALSE)</f>
        <v>2936088178</v>
      </c>
      <c r="F12920">
        <f t="shared" si="402"/>
        <v>0</v>
      </c>
      <c r="G12920">
        <f t="shared" ca="1" si="403"/>
        <v>0</v>
      </c>
    </row>
    <row r="12921" spans="1:7" x14ac:dyDescent="0.25">
      <c r="A12921" t="s">
        <v>15229</v>
      </c>
      <c r="B12921" t="s">
        <v>2121</v>
      </c>
      <c r="C12921" s="4">
        <v>16905</v>
      </c>
      <c r="D12921">
        <v>9621571960</v>
      </c>
      <c r="E12921">
        <f>VLOOKUP(D12921,  base_salary!A:A, 1, FALSE)</f>
        <v>9621571960</v>
      </c>
      <c r="F12921">
        <f t="shared" si="402"/>
        <v>0</v>
      </c>
      <c r="G12921">
        <f t="shared" ca="1" si="403"/>
        <v>0</v>
      </c>
    </row>
    <row r="12922" spans="1:7" x14ac:dyDescent="0.25">
      <c r="A12922" t="s">
        <v>15230</v>
      </c>
      <c r="B12922" t="s">
        <v>2507</v>
      </c>
      <c r="C12922" s="4">
        <v>30182</v>
      </c>
      <c r="D12922">
        <v>5068508845</v>
      </c>
      <c r="E12922">
        <f>VLOOKUP(D12922,  base_salary!A:A, 1, FALSE)</f>
        <v>5068508845</v>
      </c>
      <c r="F12922">
        <f t="shared" si="402"/>
        <v>0</v>
      </c>
      <c r="G12922">
        <f t="shared" ca="1" si="403"/>
        <v>0</v>
      </c>
    </row>
    <row r="12923" spans="1:7" x14ac:dyDescent="0.25">
      <c r="A12923" t="s">
        <v>15231</v>
      </c>
      <c r="B12923" t="s">
        <v>2501</v>
      </c>
      <c r="C12923" s="4">
        <v>32374</v>
      </c>
      <c r="D12923">
        <v>5241020535</v>
      </c>
      <c r="E12923">
        <f>VLOOKUP(D12923,  base_salary!A:A, 1, FALSE)</f>
        <v>5241020535</v>
      </c>
      <c r="F12923">
        <f t="shared" si="402"/>
        <v>0</v>
      </c>
      <c r="G12923">
        <f t="shared" ca="1" si="403"/>
        <v>0</v>
      </c>
    </row>
    <row r="12924" spans="1:7" x14ac:dyDescent="0.25">
      <c r="A12924" t="s">
        <v>15232</v>
      </c>
      <c r="B12924" t="s">
        <v>1970</v>
      </c>
      <c r="C12924" s="4">
        <v>46569</v>
      </c>
      <c r="D12924">
        <v>2237103631</v>
      </c>
      <c r="E12924">
        <f>VLOOKUP(D12924,  base_salary!A:A, 1, FALSE)</f>
        <v>2237103631</v>
      </c>
      <c r="F12924">
        <f t="shared" si="402"/>
        <v>0</v>
      </c>
      <c r="G12924">
        <f t="shared" ca="1" si="403"/>
        <v>0</v>
      </c>
    </row>
    <row r="12925" spans="1:7" x14ac:dyDescent="0.25">
      <c r="A12925" t="s">
        <v>15233</v>
      </c>
      <c r="B12925" t="s">
        <v>2809</v>
      </c>
      <c r="C12925" s="4">
        <v>21041</v>
      </c>
      <c r="D12925">
        <v>1898839557</v>
      </c>
      <c r="E12925">
        <f>VLOOKUP(D12925,  base_salary!A:A, 1, FALSE)</f>
        <v>1898839557</v>
      </c>
      <c r="F12925">
        <f t="shared" si="402"/>
        <v>0</v>
      </c>
      <c r="G12925">
        <f t="shared" ca="1" si="403"/>
        <v>0</v>
      </c>
    </row>
    <row r="12926" spans="1:7" x14ac:dyDescent="0.25">
      <c r="A12926" t="s">
        <v>15234</v>
      </c>
      <c r="B12926" t="s">
        <v>2797</v>
      </c>
      <c r="C12926" s="4">
        <v>22415</v>
      </c>
      <c r="D12926">
        <v>8519669638</v>
      </c>
      <c r="E12926">
        <f>VLOOKUP(D12926,  base_salary!A:A, 1, FALSE)</f>
        <v>8519669638</v>
      </c>
      <c r="F12926">
        <f t="shared" si="402"/>
        <v>0</v>
      </c>
      <c r="G12926">
        <f t="shared" ca="1" si="403"/>
        <v>0</v>
      </c>
    </row>
    <row r="12927" spans="1:7" x14ac:dyDescent="0.25">
      <c r="A12927" t="s">
        <v>15235</v>
      </c>
      <c r="B12927" t="s">
        <v>2047</v>
      </c>
      <c r="C12927" s="4">
        <v>32441</v>
      </c>
      <c r="D12927">
        <v>3991963221</v>
      </c>
      <c r="E12927">
        <f>VLOOKUP(D12927,  base_salary!A:A, 1, FALSE)</f>
        <v>3991963221</v>
      </c>
      <c r="F12927">
        <f t="shared" si="402"/>
        <v>0</v>
      </c>
      <c r="G12927">
        <f t="shared" ca="1" si="403"/>
        <v>0</v>
      </c>
    </row>
    <row r="12928" spans="1:7" x14ac:dyDescent="0.25">
      <c r="A12928" t="s">
        <v>15236</v>
      </c>
      <c r="B12928" t="s">
        <v>2491</v>
      </c>
      <c r="C12928" s="4">
        <v>10802</v>
      </c>
      <c r="D12928">
        <v>7007279686</v>
      </c>
      <c r="E12928">
        <f>VLOOKUP(D12928,  base_salary!A:A, 1, FALSE)</f>
        <v>7007279686</v>
      </c>
      <c r="F12928">
        <f t="shared" si="402"/>
        <v>0</v>
      </c>
      <c r="G12928">
        <f t="shared" ca="1" si="403"/>
        <v>0</v>
      </c>
    </row>
    <row r="12929" spans="1:7" x14ac:dyDescent="0.25">
      <c r="A12929" t="s">
        <v>15237</v>
      </c>
      <c r="B12929" t="s">
        <v>2041</v>
      </c>
      <c r="C12929" s="4">
        <v>35076</v>
      </c>
      <c r="D12929">
        <v>5764917026</v>
      </c>
      <c r="E12929">
        <f>VLOOKUP(D12929,  base_salary!A:A, 1, FALSE)</f>
        <v>5764917026</v>
      </c>
      <c r="F12929">
        <f t="shared" si="402"/>
        <v>0</v>
      </c>
      <c r="G12929">
        <f t="shared" ca="1" si="403"/>
        <v>0</v>
      </c>
    </row>
    <row r="12930" spans="1:7" x14ac:dyDescent="0.25">
      <c r="A12930" t="s">
        <v>15238</v>
      </c>
      <c r="B12930" t="s">
        <v>2077</v>
      </c>
      <c r="C12930" s="4">
        <v>52602</v>
      </c>
      <c r="D12930">
        <v>228985188</v>
      </c>
      <c r="E12930">
        <f>VLOOKUP(D12930,  base_salary!A:A, 1, FALSE)</f>
        <v>228985188</v>
      </c>
      <c r="F12930">
        <f t="shared" si="402"/>
        <v>0</v>
      </c>
      <c r="G12930">
        <f t="shared" ca="1" si="403"/>
        <v>0</v>
      </c>
    </row>
    <row r="12931" spans="1:7" x14ac:dyDescent="0.25">
      <c r="A12931" t="s">
        <v>15239</v>
      </c>
      <c r="B12931" t="s">
        <v>5394</v>
      </c>
      <c r="C12931" s="4">
        <v>27079</v>
      </c>
      <c r="D12931">
        <v>8239612253</v>
      </c>
      <c r="E12931">
        <f>VLOOKUP(D12931,  base_salary!A:A, 1, FALSE)</f>
        <v>8239612253</v>
      </c>
      <c r="F12931">
        <f t="shared" ref="F12931:F12994" si="404">IF(ISERROR(E12931), 1, 0)</f>
        <v>0</v>
      </c>
      <c r="G12931">
        <f t="shared" ref="G12931:G12994" ca="1" si="405">SUM(G:G)</f>
        <v>0</v>
      </c>
    </row>
    <row r="12932" spans="1:7" x14ac:dyDescent="0.25">
      <c r="A12932" t="s">
        <v>15240</v>
      </c>
      <c r="B12932" t="s">
        <v>2350</v>
      </c>
      <c r="C12932" s="4">
        <v>28911</v>
      </c>
      <c r="D12932">
        <v>9958099322</v>
      </c>
      <c r="E12932">
        <f>VLOOKUP(D12932,  base_salary!A:A, 1, FALSE)</f>
        <v>9958099322</v>
      </c>
      <c r="F12932">
        <f t="shared" si="404"/>
        <v>0</v>
      </c>
      <c r="G12932">
        <f t="shared" ca="1" si="405"/>
        <v>0</v>
      </c>
    </row>
    <row r="12933" spans="1:7" x14ac:dyDescent="0.25">
      <c r="A12933" t="s">
        <v>15241</v>
      </c>
      <c r="B12933" t="s">
        <v>1932</v>
      </c>
      <c r="C12933" s="4">
        <v>25666</v>
      </c>
      <c r="D12933">
        <v>2779378506</v>
      </c>
      <c r="E12933">
        <f>VLOOKUP(D12933,  base_salary!A:A, 1, FALSE)</f>
        <v>2779378506</v>
      </c>
      <c r="F12933">
        <f t="shared" si="404"/>
        <v>0</v>
      </c>
      <c r="G12933">
        <f t="shared" ca="1" si="405"/>
        <v>0</v>
      </c>
    </row>
    <row r="12934" spans="1:7" x14ac:dyDescent="0.25">
      <c r="A12934" t="s">
        <v>15242</v>
      </c>
      <c r="B12934" t="s">
        <v>3113</v>
      </c>
      <c r="C12934" s="4">
        <v>17294</v>
      </c>
      <c r="D12934">
        <v>826490107</v>
      </c>
      <c r="E12934">
        <f>VLOOKUP(D12934,  base_salary!A:A, 1, FALSE)</f>
        <v>826490107</v>
      </c>
      <c r="F12934">
        <f t="shared" si="404"/>
        <v>0</v>
      </c>
      <c r="G12934">
        <f t="shared" ca="1" si="405"/>
        <v>0</v>
      </c>
    </row>
    <row r="12935" spans="1:7" x14ac:dyDescent="0.25">
      <c r="A12935" t="s">
        <v>15243</v>
      </c>
      <c r="B12935" t="s">
        <v>3753</v>
      </c>
      <c r="C12935" s="4">
        <v>35993</v>
      </c>
      <c r="D12935">
        <v>4689682046</v>
      </c>
      <c r="E12935">
        <f>VLOOKUP(D12935,  base_salary!A:A, 1, FALSE)</f>
        <v>4689682046</v>
      </c>
      <c r="F12935">
        <f t="shared" si="404"/>
        <v>0</v>
      </c>
      <c r="G12935">
        <f t="shared" ca="1" si="405"/>
        <v>0</v>
      </c>
    </row>
    <row r="12936" spans="1:7" x14ac:dyDescent="0.25">
      <c r="A12936" t="s">
        <v>15244</v>
      </c>
      <c r="B12936" t="s">
        <v>2164</v>
      </c>
      <c r="C12936" s="4">
        <v>26561</v>
      </c>
      <c r="D12936">
        <v>2975315244</v>
      </c>
      <c r="E12936">
        <f>VLOOKUP(D12936,  base_salary!A:A, 1, FALSE)</f>
        <v>2975315244</v>
      </c>
      <c r="F12936">
        <f t="shared" si="404"/>
        <v>0</v>
      </c>
      <c r="G12936">
        <f t="shared" ca="1" si="405"/>
        <v>0</v>
      </c>
    </row>
    <row r="12937" spans="1:7" x14ac:dyDescent="0.25">
      <c r="A12937" t="s">
        <v>15245</v>
      </c>
      <c r="B12937" t="s">
        <v>2393</v>
      </c>
      <c r="C12937" s="4">
        <v>57729</v>
      </c>
      <c r="D12937">
        <v>8173067724</v>
      </c>
      <c r="E12937">
        <f>VLOOKUP(D12937,  base_salary!A:A, 1, FALSE)</f>
        <v>8173067724</v>
      </c>
      <c r="F12937">
        <f t="shared" si="404"/>
        <v>0</v>
      </c>
      <c r="G12937">
        <f t="shared" ca="1" si="405"/>
        <v>0</v>
      </c>
    </row>
    <row r="12938" spans="1:7" x14ac:dyDescent="0.25">
      <c r="A12938" t="s">
        <v>15246</v>
      </c>
      <c r="B12938" t="s">
        <v>2896</v>
      </c>
      <c r="C12938" s="4">
        <v>17694</v>
      </c>
      <c r="D12938">
        <v>6286877770</v>
      </c>
      <c r="E12938">
        <f>VLOOKUP(D12938,  base_salary!A:A, 1, FALSE)</f>
        <v>6286877770</v>
      </c>
      <c r="F12938">
        <f t="shared" si="404"/>
        <v>0</v>
      </c>
      <c r="G12938">
        <f t="shared" ca="1" si="405"/>
        <v>0</v>
      </c>
    </row>
    <row r="12939" spans="1:7" x14ac:dyDescent="0.25">
      <c r="A12939" t="s">
        <v>15247</v>
      </c>
      <c r="B12939" t="s">
        <v>2727</v>
      </c>
      <c r="C12939" s="4">
        <v>12142</v>
      </c>
      <c r="D12939">
        <v>3000763902</v>
      </c>
      <c r="E12939">
        <f>VLOOKUP(D12939,  base_salary!A:A, 1, FALSE)</f>
        <v>3000763902</v>
      </c>
      <c r="F12939">
        <f t="shared" si="404"/>
        <v>0</v>
      </c>
      <c r="G12939">
        <f t="shared" ca="1" si="405"/>
        <v>0</v>
      </c>
    </row>
    <row r="12940" spans="1:7" x14ac:dyDescent="0.25">
      <c r="A12940" t="s">
        <v>15248</v>
      </c>
      <c r="B12940" t="s">
        <v>2916</v>
      </c>
      <c r="C12940" s="4">
        <v>20311</v>
      </c>
      <c r="D12940">
        <v>7269614199</v>
      </c>
      <c r="E12940">
        <f>VLOOKUP(D12940,  base_salary!A:A, 1, FALSE)</f>
        <v>7269614199</v>
      </c>
      <c r="F12940">
        <f t="shared" si="404"/>
        <v>0</v>
      </c>
      <c r="G12940">
        <f t="shared" ca="1" si="405"/>
        <v>0</v>
      </c>
    </row>
    <row r="12941" spans="1:7" x14ac:dyDescent="0.25">
      <c r="A12941" t="s">
        <v>15249</v>
      </c>
      <c r="B12941" t="s">
        <v>2179</v>
      </c>
      <c r="C12941" s="4">
        <v>36924</v>
      </c>
      <c r="D12941">
        <v>959209328</v>
      </c>
      <c r="E12941">
        <f>VLOOKUP(D12941,  base_salary!A:A, 1, FALSE)</f>
        <v>959209328</v>
      </c>
      <c r="F12941">
        <f t="shared" si="404"/>
        <v>0</v>
      </c>
      <c r="G12941">
        <f t="shared" ca="1" si="405"/>
        <v>0</v>
      </c>
    </row>
    <row r="12942" spans="1:7" x14ac:dyDescent="0.25">
      <c r="A12942" t="s">
        <v>15250</v>
      </c>
      <c r="B12942" t="s">
        <v>1944</v>
      </c>
      <c r="C12942" s="4">
        <v>22056</v>
      </c>
      <c r="D12942">
        <v>7160109333</v>
      </c>
      <c r="E12942">
        <f>VLOOKUP(D12942,  base_salary!A:A, 1, FALSE)</f>
        <v>7160109333</v>
      </c>
      <c r="F12942">
        <f t="shared" si="404"/>
        <v>0</v>
      </c>
      <c r="G12942">
        <f t="shared" ca="1" si="405"/>
        <v>0</v>
      </c>
    </row>
    <row r="12943" spans="1:7" x14ac:dyDescent="0.25">
      <c r="A12943" t="s">
        <v>15251</v>
      </c>
      <c r="B12943" t="s">
        <v>2158</v>
      </c>
      <c r="C12943" s="4">
        <v>36216</v>
      </c>
      <c r="D12943">
        <v>8370379001</v>
      </c>
      <c r="E12943">
        <f>VLOOKUP(D12943,  base_salary!A:A, 1, FALSE)</f>
        <v>8370379001</v>
      </c>
      <c r="F12943">
        <f t="shared" si="404"/>
        <v>0</v>
      </c>
      <c r="G12943">
        <f t="shared" ca="1" si="405"/>
        <v>0</v>
      </c>
    </row>
    <row r="12944" spans="1:7" x14ac:dyDescent="0.25">
      <c r="A12944" t="s">
        <v>15252</v>
      </c>
      <c r="B12944" t="s">
        <v>2824</v>
      </c>
      <c r="C12944" s="4">
        <v>52363</v>
      </c>
      <c r="D12944">
        <v>1855604000</v>
      </c>
      <c r="E12944">
        <f>VLOOKUP(D12944,  base_salary!A:A, 1, FALSE)</f>
        <v>1855604000</v>
      </c>
      <c r="F12944">
        <f t="shared" si="404"/>
        <v>0</v>
      </c>
      <c r="G12944">
        <f t="shared" ca="1" si="405"/>
        <v>0</v>
      </c>
    </row>
    <row r="12945" spans="1:7" x14ac:dyDescent="0.25">
      <c r="A12945" t="s">
        <v>15253</v>
      </c>
      <c r="B12945" t="s">
        <v>2337</v>
      </c>
      <c r="C12945" s="4">
        <v>58814</v>
      </c>
      <c r="D12945">
        <v>6520635286</v>
      </c>
      <c r="E12945">
        <f>VLOOKUP(D12945,  base_salary!A:A, 1, FALSE)</f>
        <v>6520635286</v>
      </c>
      <c r="F12945">
        <f t="shared" si="404"/>
        <v>0</v>
      </c>
      <c r="G12945">
        <f t="shared" ca="1" si="405"/>
        <v>0</v>
      </c>
    </row>
    <row r="12946" spans="1:7" x14ac:dyDescent="0.25">
      <c r="A12946" t="s">
        <v>15254</v>
      </c>
      <c r="B12946" t="s">
        <v>2236</v>
      </c>
      <c r="C12946" s="4">
        <v>41331</v>
      </c>
      <c r="D12946">
        <v>1351073265</v>
      </c>
      <c r="E12946">
        <f>VLOOKUP(D12946,  base_salary!A:A, 1, FALSE)</f>
        <v>1351073265</v>
      </c>
      <c r="F12946">
        <f t="shared" si="404"/>
        <v>0</v>
      </c>
      <c r="G12946">
        <f t="shared" ca="1" si="405"/>
        <v>0</v>
      </c>
    </row>
    <row r="12947" spans="1:7" x14ac:dyDescent="0.25">
      <c r="A12947" t="s">
        <v>15255</v>
      </c>
      <c r="B12947" t="s">
        <v>2251</v>
      </c>
      <c r="C12947" s="4">
        <v>22256</v>
      </c>
      <c r="D12947">
        <v>4997183822</v>
      </c>
      <c r="E12947">
        <f>VLOOKUP(D12947,  base_salary!A:A, 1, FALSE)</f>
        <v>4997183822</v>
      </c>
      <c r="F12947">
        <f t="shared" si="404"/>
        <v>0</v>
      </c>
      <c r="G12947">
        <f t="shared" ca="1" si="405"/>
        <v>0</v>
      </c>
    </row>
    <row r="12948" spans="1:7" x14ac:dyDescent="0.25">
      <c r="A12948" t="s">
        <v>15256</v>
      </c>
      <c r="B12948" t="s">
        <v>2192</v>
      </c>
      <c r="C12948" s="4">
        <v>58367</v>
      </c>
      <c r="D12948">
        <v>8703756602</v>
      </c>
      <c r="E12948">
        <f>VLOOKUP(D12948,  base_salary!A:A, 1, FALSE)</f>
        <v>8703756602</v>
      </c>
      <c r="F12948">
        <f t="shared" si="404"/>
        <v>0</v>
      </c>
      <c r="G12948">
        <f t="shared" ca="1" si="405"/>
        <v>0</v>
      </c>
    </row>
    <row r="12949" spans="1:7" x14ac:dyDescent="0.25">
      <c r="A12949" t="s">
        <v>15257</v>
      </c>
      <c r="B12949" t="s">
        <v>2234</v>
      </c>
      <c r="C12949" s="4">
        <v>11197</v>
      </c>
      <c r="D12949">
        <v>7205288142</v>
      </c>
      <c r="E12949">
        <f>VLOOKUP(D12949,  base_salary!A:A, 1, FALSE)</f>
        <v>7205288142</v>
      </c>
      <c r="F12949">
        <f t="shared" si="404"/>
        <v>0</v>
      </c>
      <c r="G12949">
        <f t="shared" ca="1" si="405"/>
        <v>0</v>
      </c>
    </row>
    <row r="12950" spans="1:7" x14ac:dyDescent="0.25">
      <c r="A12950" t="s">
        <v>15258</v>
      </c>
      <c r="B12950" t="s">
        <v>2164</v>
      </c>
      <c r="C12950" s="4">
        <v>42974</v>
      </c>
      <c r="D12950">
        <v>4768254810</v>
      </c>
      <c r="E12950">
        <f>VLOOKUP(D12950,  base_salary!A:A, 1, FALSE)</f>
        <v>4768254810</v>
      </c>
      <c r="F12950">
        <f t="shared" si="404"/>
        <v>0</v>
      </c>
      <c r="G12950">
        <f t="shared" ca="1" si="405"/>
        <v>0</v>
      </c>
    </row>
    <row r="12951" spans="1:7" x14ac:dyDescent="0.25">
      <c r="A12951" t="s">
        <v>15259</v>
      </c>
      <c r="B12951" t="s">
        <v>2199</v>
      </c>
      <c r="C12951" s="4">
        <v>18450</v>
      </c>
      <c r="D12951">
        <v>27852261</v>
      </c>
      <c r="E12951">
        <f>VLOOKUP(D12951,  base_salary!A:A, 1, FALSE)</f>
        <v>27852261</v>
      </c>
      <c r="F12951">
        <f t="shared" si="404"/>
        <v>0</v>
      </c>
      <c r="G12951">
        <f t="shared" ca="1" si="405"/>
        <v>0</v>
      </c>
    </row>
    <row r="12952" spans="1:7" x14ac:dyDescent="0.25">
      <c r="A12952" t="s">
        <v>15260</v>
      </c>
      <c r="B12952" t="s">
        <v>2246</v>
      </c>
      <c r="C12952" s="4">
        <v>54832</v>
      </c>
      <c r="D12952">
        <v>7233077789</v>
      </c>
      <c r="E12952">
        <f>VLOOKUP(D12952,  base_salary!A:A, 1, FALSE)</f>
        <v>7233077789</v>
      </c>
      <c r="F12952">
        <f t="shared" si="404"/>
        <v>0</v>
      </c>
      <c r="G12952">
        <f t="shared" ca="1" si="405"/>
        <v>0</v>
      </c>
    </row>
    <row r="12953" spans="1:7" x14ac:dyDescent="0.25">
      <c r="A12953" t="s">
        <v>15261</v>
      </c>
      <c r="B12953" t="s">
        <v>2345</v>
      </c>
      <c r="C12953" s="4">
        <v>14907</v>
      </c>
      <c r="D12953">
        <v>9815158015</v>
      </c>
      <c r="E12953">
        <f>VLOOKUP(D12953,  base_salary!A:A, 1, FALSE)</f>
        <v>9815158015</v>
      </c>
      <c r="F12953">
        <f t="shared" si="404"/>
        <v>0</v>
      </c>
      <c r="G12953">
        <f t="shared" ca="1" si="405"/>
        <v>0</v>
      </c>
    </row>
    <row r="12954" spans="1:7" x14ac:dyDescent="0.25">
      <c r="A12954" t="s">
        <v>15262</v>
      </c>
      <c r="B12954" t="s">
        <v>2557</v>
      </c>
      <c r="C12954" s="4">
        <v>44554</v>
      </c>
      <c r="D12954">
        <v>5814713100</v>
      </c>
      <c r="E12954">
        <f>VLOOKUP(D12954,  base_salary!A:A, 1, FALSE)</f>
        <v>5814713100</v>
      </c>
      <c r="F12954">
        <f t="shared" si="404"/>
        <v>0</v>
      </c>
      <c r="G12954">
        <f t="shared" ca="1" si="405"/>
        <v>0</v>
      </c>
    </row>
    <row r="12955" spans="1:7" x14ac:dyDescent="0.25">
      <c r="A12955" t="s">
        <v>15263</v>
      </c>
      <c r="B12955" t="s">
        <v>2111</v>
      </c>
      <c r="C12955" s="4">
        <v>28310</v>
      </c>
      <c r="D12955">
        <v>5687748091</v>
      </c>
      <c r="E12955">
        <f>VLOOKUP(D12955,  base_salary!A:A, 1, FALSE)</f>
        <v>5687748091</v>
      </c>
      <c r="F12955">
        <f t="shared" si="404"/>
        <v>0</v>
      </c>
      <c r="G12955">
        <f t="shared" ca="1" si="405"/>
        <v>0</v>
      </c>
    </row>
    <row r="12956" spans="1:7" x14ac:dyDescent="0.25">
      <c r="A12956" t="s">
        <v>15264</v>
      </c>
      <c r="B12956" t="s">
        <v>2459</v>
      </c>
      <c r="C12956" s="4">
        <v>38786</v>
      </c>
      <c r="D12956">
        <v>2480515559</v>
      </c>
      <c r="E12956">
        <f>VLOOKUP(D12956,  base_salary!A:A, 1, FALSE)</f>
        <v>2480515559</v>
      </c>
      <c r="F12956">
        <f t="shared" si="404"/>
        <v>0</v>
      </c>
      <c r="G12956">
        <f t="shared" ca="1" si="405"/>
        <v>0</v>
      </c>
    </row>
    <row r="12957" spans="1:7" x14ac:dyDescent="0.25">
      <c r="A12957" t="s">
        <v>15265</v>
      </c>
      <c r="B12957" t="s">
        <v>3356</v>
      </c>
      <c r="C12957" s="4">
        <v>22007</v>
      </c>
      <c r="D12957">
        <v>2821741499</v>
      </c>
      <c r="E12957">
        <f>VLOOKUP(D12957,  base_salary!A:A, 1, FALSE)</f>
        <v>2821741499</v>
      </c>
      <c r="F12957">
        <f t="shared" si="404"/>
        <v>0</v>
      </c>
      <c r="G12957">
        <f t="shared" ca="1" si="405"/>
        <v>0</v>
      </c>
    </row>
    <row r="12958" spans="1:7" x14ac:dyDescent="0.25">
      <c r="A12958" t="s">
        <v>15266</v>
      </c>
      <c r="B12958" t="s">
        <v>3279</v>
      </c>
      <c r="C12958" s="4">
        <v>36064</v>
      </c>
      <c r="D12958">
        <v>6734537986</v>
      </c>
      <c r="E12958">
        <f>VLOOKUP(D12958,  base_salary!A:A, 1, FALSE)</f>
        <v>6734537986</v>
      </c>
      <c r="F12958">
        <f t="shared" si="404"/>
        <v>0</v>
      </c>
      <c r="G12958">
        <f t="shared" ca="1" si="405"/>
        <v>0</v>
      </c>
    </row>
    <row r="12959" spans="1:7" x14ac:dyDescent="0.25">
      <c r="A12959" t="s">
        <v>15267</v>
      </c>
      <c r="B12959" t="s">
        <v>2035</v>
      </c>
      <c r="C12959" s="4">
        <v>20909</v>
      </c>
      <c r="D12959">
        <v>5907724676</v>
      </c>
      <c r="E12959">
        <f>VLOOKUP(D12959,  base_salary!A:A, 1, FALSE)</f>
        <v>5907724676</v>
      </c>
      <c r="F12959">
        <f t="shared" si="404"/>
        <v>0</v>
      </c>
      <c r="G12959">
        <f t="shared" ca="1" si="405"/>
        <v>0</v>
      </c>
    </row>
    <row r="12960" spans="1:7" x14ac:dyDescent="0.25">
      <c r="A12960" t="s">
        <v>15268</v>
      </c>
      <c r="B12960" t="s">
        <v>3144</v>
      </c>
      <c r="C12960" s="4">
        <v>55542</v>
      </c>
      <c r="D12960">
        <v>2117567142</v>
      </c>
      <c r="E12960">
        <f>VLOOKUP(D12960,  base_salary!A:A, 1, FALSE)</f>
        <v>2117567142</v>
      </c>
      <c r="F12960">
        <f t="shared" si="404"/>
        <v>0</v>
      </c>
      <c r="G12960">
        <f t="shared" ca="1" si="405"/>
        <v>0</v>
      </c>
    </row>
    <row r="12961" spans="1:7" x14ac:dyDescent="0.25">
      <c r="A12961" t="s">
        <v>15269</v>
      </c>
      <c r="B12961" t="s">
        <v>2271</v>
      </c>
      <c r="C12961" s="4">
        <v>14121</v>
      </c>
      <c r="D12961">
        <v>1659448174</v>
      </c>
      <c r="E12961">
        <f>VLOOKUP(D12961,  base_salary!A:A, 1, FALSE)</f>
        <v>1659448174</v>
      </c>
      <c r="F12961">
        <f t="shared" si="404"/>
        <v>0</v>
      </c>
      <c r="G12961">
        <f t="shared" ca="1" si="405"/>
        <v>0</v>
      </c>
    </row>
    <row r="12962" spans="1:7" x14ac:dyDescent="0.25">
      <c r="A12962" t="s">
        <v>15270</v>
      </c>
      <c r="B12962" t="s">
        <v>3169</v>
      </c>
      <c r="C12962" s="4">
        <v>32735</v>
      </c>
      <c r="D12962">
        <v>6713405010</v>
      </c>
      <c r="E12962">
        <f>VLOOKUP(D12962,  base_salary!A:A, 1, FALSE)</f>
        <v>6713405010</v>
      </c>
      <c r="F12962">
        <f t="shared" si="404"/>
        <v>0</v>
      </c>
      <c r="G12962">
        <f t="shared" ca="1" si="405"/>
        <v>0</v>
      </c>
    </row>
    <row r="12963" spans="1:7" x14ac:dyDescent="0.25">
      <c r="A12963" t="s">
        <v>15271</v>
      </c>
      <c r="B12963" t="s">
        <v>3886</v>
      </c>
      <c r="C12963" s="4">
        <v>37476</v>
      </c>
      <c r="D12963">
        <v>6009848660</v>
      </c>
      <c r="E12963">
        <f>VLOOKUP(D12963,  base_salary!A:A, 1, FALSE)</f>
        <v>6009848660</v>
      </c>
      <c r="F12963">
        <f t="shared" si="404"/>
        <v>0</v>
      </c>
      <c r="G12963">
        <f t="shared" ca="1" si="405"/>
        <v>0</v>
      </c>
    </row>
    <row r="12964" spans="1:7" x14ac:dyDescent="0.25">
      <c r="A12964" t="s">
        <v>15272</v>
      </c>
      <c r="B12964" t="s">
        <v>1995</v>
      </c>
      <c r="C12964" s="4">
        <v>59982</v>
      </c>
      <c r="D12964">
        <v>2191930824</v>
      </c>
      <c r="E12964">
        <f>VLOOKUP(D12964,  base_salary!A:A, 1, FALSE)</f>
        <v>2191930824</v>
      </c>
      <c r="F12964">
        <f t="shared" si="404"/>
        <v>0</v>
      </c>
      <c r="G12964">
        <f t="shared" ca="1" si="405"/>
        <v>0</v>
      </c>
    </row>
    <row r="12965" spans="1:7" x14ac:dyDescent="0.25">
      <c r="A12965" t="s">
        <v>15273</v>
      </c>
      <c r="B12965" t="s">
        <v>2182</v>
      </c>
      <c r="C12965" s="4">
        <v>54970</v>
      </c>
      <c r="D12965">
        <v>492630925</v>
      </c>
      <c r="E12965">
        <f>VLOOKUP(D12965,  base_salary!A:A, 1, FALSE)</f>
        <v>492630925</v>
      </c>
      <c r="F12965">
        <f t="shared" si="404"/>
        <v>0</v>
      </c>
      <c r="G12965">
        <f t="shared" ca="1" si="405"/>
        <v>0</v>
      </c>
    </row>
    <row r="12966" spans="1:7" x14ac:dyDescent="0.25">
      <c r="A12966" t="s">
        <v>15274</v>
      </c>
      <c r="B12966" t="s">
        <v>2073</v>
      </c>
      <c r="C12966" s="4">
        <v>33147</v>
      </c>
      <c r="D12966">
        <v>1296185559</v>
      </c>
      <c r="E12966">
        <f>VLOOKUP(D12966,  base_salary!A:A, 1, FALSE)</f>
        <v>1296185559</v>
      </c>
      <c r="F12966">
        <f t="shared" si="404"/>
        <v>0</v>
      </c>
      <c r="G12966">
        <f t="shared" ca="1" si="405"/>
        <v>0</v>
      </c>
    </row>
    <row r="12967" spans="1:7" x14ac:dyDescent="0.25">
      <c r="A12967" t="s">
        <v>15275</v>
      </c>
      <c r="B12967" t="s">
        <v>2896</v>
      </c>
      <c r="C12967" s="4">
        <v>54711</v>
      </c>
      <c r="D12967">
        <v>9434604370</v>
      </c>
      <c r="E12967">
        <f>VLOOKUP(D12967,  base_salary!A:A, 1, FALSE)</f>
        <v>9434604370</v>
      </c>
      <c r="F12967">
        <f t="shared" si="404"/>
        <v>0</v>
      </c>
      <c r="G12967">
        <f t="shared" ca="1" si="405"/>
        <v>0</v>
      </c>
    </row>
    <row r="12968" spans="1:7" x14ac:dyDescent="0.25">
      <c r="A12968" t="s">
        <v>15276</v>
      </c>
      <c r="B12968" t="s">
        <v>2385</v>
      </c>
      <c r="C12968" s="4">
        <v>37761</v>
      </c>
      <c r="D12968">
        <v>7914395587</v>
      </c>
      <c r="E12968">
        <f>VLOOKUP(D12968,  base_salary!A:A, 1, FALSE)</f>
        <v>7914395587</v>
      </c>
      <c r="F12968">
        <f t="shared" si="404"/>
        <v>0</v>
      </c>
      <c r="G12968">
        <f t="shared" ca="1" si="405"/>
        <v>0</v>
      </c>
    </row>
    <row r="12969" spans="1:7" x14ac:dyDescent="0.25">
      <c r="A12969" t="s">
        <v>15277</v>
      </c>
      <c r="B12969" t="s">
        <v>2916</v>
      </c>
      <c r="C12969" s="4">
        <v>25469</v>
      </c>
      <c r="D12969">
        <v>3269054114</v>
      </c>
      <c r="E12969">
        <f>VLOOKUP(D12969,  base_salary!A:A, 1, FALSE)</f>
        <v>3269054114</v>
      </c>
      <c r="F12969">
        <f t="shared" si="404"/>
        <v>0</v>
      </c>
      <c r="G12969">
        <f t="shared" ca="1" si="405"/>
        <v>0</v>
      </c>
    </row>
    <row r="12970" spans="1:7" x14ac:dyDescent="0.25">
      <c r="A12970" t="s">
        <v>15278</v>
      </c>
      <c r="B12970" t="s">
        <v>2419</v>
      </c>
      <c r="C12970" s="4">
        <v>49609</v>
      </c>
      <c r="D12970">
        <v>1502791994</v>
      </c>
      <c r="E12970">
        <f>VLOOKUP(D12970,  base_salary!A:A, 1, FALSE)</f>
        <v>1502791994</v>
      </c>
      <c r="F12970">
        <f t="shared" si="404"/>
        <v>0</v>
      </c>
      <c r="G12970">
        <f t="shared" ca="1" si="405"/>
        <v>0</v>
      </c>
    </row>
    <row r="12971" spans="1:7" x14ac:dyDescent="0.25">
      <c r="A12971" t="s">
        <v>15279</v>
      </c>
      <c r="B12971" t="s">
        <v>2109</v>
      </c>
      <c r="C12971" s="4">
        <v>49899</v>
      </c>
      <c r="D12971">
        <v>3016446324</v>
      </c>
      <c r="E12971">
        <f>VLOOKUP(D12971,  base_salary!A:A, 1, FALSE)</f>
        <v>3016446324</v>
      </c>
      <c r="F12971">
        <f t="shared" si="404"/>
        <v>0</v>
      </c>
      <c r="G12971">
        <f t="shared" ca="1" si="405"/>
        <v>0</v>
      </c>
    </row>
    <row r="12972" spans="1:7" x14ac:dyDescent="0.25">
      <c r="A12972" t="s">
        <v>15280</v>
      </c>
      <c r="B12972" t="s">
        <v>2109</v>
      </c>
      <c r="C12972" s="4">
        <v>32755</v>
      </c>
      <c r="D12972">
        <v>232367817</v>
      </c>
      <c r="E12972">
        <f>VLOOKUP(D12972,  base_salary!A:A, 1, FALSE)</f>
        <v>232367817</v>
      </c>
      <c r="F12972">
        <f t="shared" si="404"/>
        <v>0</v>
      </c>
      <c r="G12972">
        <f t="shared" ca="1" si="405"/>
        <v>0</v>
      </c>
    </row>
    <row r="12973" spans="1:7" x14ac:dyDescent="0.25">
      <c r="A12973" t="s">
        <v>15281</v>
      </c>
      <c r="B12973" t="s">
        <v>2043</v>
      </c>
      <c r="C12973" s="4">
        <v>13074</v>
      </c>
      <c r="D12973">
        <v>630160104</v>
      </c>
      <c r="E12973">
        <f>VLOOKUP(D12973,  base_salary!A:A, 1, FALSE)</f>
        <v>630160104</v>
      </c>
      <c r="F12973">
        <f t="shared" si="404"/>
        <v>0</v>
      </c>
      <c r="G12973">
        <f t="shared" ca="1" si="405"/>
        <v>0</v>
      </c>
    </row>
    <row r="12974" spans="1:7" x14ac:dyDescent="0.25">
      <c r="A12974" t="s">
        <v>15282</v>
      </c>
      <c r="B12974" t="s">
        <v>2488</v>
      </c>
      <c r="C12974" s="4">
        <v>45763</v>
      </c>
      <c r="D12974">
        <v>8333777430</v>
      </c>
      <c r="E12974">
        <f>VLOOKUP(D12974,  base_salary!A:A, 1, FALSE)</f>
        <v>8333777430</v>
      </c>
      <c r="F12974">
        <f t="shared" si="404"/>
        <v>0</v>
      </c>
      <c r="G12974">
        <f t="shared" ca="1" si="405"/>
        <v>0</v>
      </c>
    </row>
    <row r="12975" spans="1:7" x14ac:dyDescent="0.25">
      <c r="A12975" t="s">
        <v>15283</v>
      </c>
      <c r="B12975" t="s">
        <v>2257</v>
      </c>
      <c r="C12975" s="4">
        <v>28001</v>
      </c>
      <c r="D12975">
        <v>9196221739</v>
      </c>
      <c r="E12975">
        <f>VLOOKUP(D12975,  base_salary!A:A, 1, FALSE)</f>
        <v>9196221739</v>
      </c>
      <c r="F12975">
        <f t="shared" si="404"/>
        <v>0</v>
      </c>
      <c r="G12975">
        <f t="shared" ca="1" si="405"/>
        <v>0</v>
      </c>
    </row>
    <row r="12976" spans="1:7" x14ac:dyDescent="0.25">
      <c r="A12976" t="s">
        <v>15284</v>
      </c>
      <c r="B12976" t="s">
        <v>2111</v>
      </c>
      <c r="C12976" s="4">
        <v>21382</v>
      </c>
      <c r="D12976">
        <v>5998486889</v>
      </c>
      <c r="E12976">
        <f>VLOOKUP(D12976,  base_salary!A:A, 1, FALSE)</f>
        <v>5998486889</v>
      </c>
      <c r="F12976">
        <f t="shared" si="404"/>
        <v>0</v>
      </c>
      <c r="G12976">
        <f t="shared" ca="1" si="405"/>
        <v>0</v>
      </c>
    </row>
    <row r="12977" spans="1:7" x14ac:dyDescent="0.25">
      <c r="A12977" t="s">
        <v>15285</v>
      </c>
      <c r="B12977" t="s">
        <v>2345</v>
      </c>
      <c r="C12977" s="4">
        <v>55602</v>
      </c>
      <c r="D12977">
        <v>8692509450</v>
      </c>
      <c r="E12977">
        <f>VLOOKUP(D12977,  base_salary!A:A, 1, FALSE)</f>
        <v>8692509450</v>
      </c>
      <c r="F12977">
        <f t="shared" si="404"/>
        <v>0</v>
      </c>
      <c r="G12977">
        <f t="shared" ca="1" si="405"/>
        <v>0</v>
      </c>
    </row>
    <row r="12978" spans="1:7" x14ac:dyDescent="0.25">
      <c r="A12978" t="s">
        <v>15286</v>
      </c>
      <c r="B12978" t="s">
        <v>2576</v>
      </c>
      <c r="C12978" s="4">
        <v>48253</v>
      </c>
      <c r="D12978">
        <v>7373156215</v>
      </c>
      <c r="E12978">
        <f>VLOOKUP(D12978,  base_salary!A:A, 1, FALSE)</f>
        <v>7373156215</v>
      </c>
      <c r="F12978">
        <f t="shared" si="404"/>
        <v>0</v>
      </c>
      <c r="G12978">
        <f t="shared" ca="1" si="405"/>
        <v>0</v>
      </c>
    </row>
    <row r="12979" spans="1:7" x14ac:dyDescent="0.25">
      <c r="A12979" t="s">
        <v>15287</v>
      </c>
      <c r="B12979" t="s">
        <v>2951</v>
      </c>
      <c r="C12979" s="4">
        <v>47703</v>
      </c>
      <c r="D12979">
        <v>3266408608</v>
      </c>
      <c r="E12979">
        <f>VLOOKUP(D12979,  base_salary!A:A, 1, FALSE)</f>
        <v>3266408608</v>
      </c>
      <c r="F12979">
        <f t="shared" si="404"/>
        <v>0</v>
      </c>
      <c r="G12979">
        <f t="shared" ca="1" si="405"/>
        <v>0</v>
      </c>
    </row>
    <row r="12980" spans="1:7" x14ac:dyDescent="0.25">
      <c r="A12980" t="s">
        <v>15288</v>
      </c>
      <c r="B12980" t="s">
        <v>2470</v>
      </c>
      <c r="C12980" s="4">
        <v>31319</v>
      </c>
      <c r="D12980">
        <v>6007705854</v>
      </c>
      <c r="E12980">
        <f>VLOOKUP(D12980,  base_salary!A:A, 1, FALSE)</f>
        <v>6007705854</v>
      </c>
      <c r="F12980">
        <f t="shared" si="404"/>
        <v>0</v>
      </c>
      <c r="G12980">
        <f t="shared" ca="1" si="405"/>
        <v>0</v>
      </c>
    </row>
    <row r="12981" spans="1:7" x14ac:dyDescent="0.25">
      <c r="A12981" t="s">
        <v>15289</v>
      </c>
      <c r="B12981" t="s">
        <v>2219</v>
      </c>
      <c r="C12981" s="4">
        <v>55970</v>
      </c>
      <c r="D12981">
        <v>9096285417</v>
      </c>
      <c r="E12981">
        <f>VLOOKUP(D12981,  base_salary!A:A, 1, FALSE)</f>
        <v>9096285417</v>
      </c>
      <c r="F12981">
        <f t="shared" si="404"/>
        <v>0</v>
      </c>
      <c r="G12981">
        <f t="shared" ca="1" si="405"/>
        <v>0</v>
      </c>
    </row>
    <row r="12982" spans="1:7" x14ac:dyDescent="0.25">
      <c r="A12982" t="s">
        <v>15290</v>
      </c>
      <c r="B12982" t="s">
        <v>2378</v>
      </c>
      <c r="C12982" s="4">
        <v>16886</v>
      </c>
      <c r="D12982">
        <v>8945564357</v>
      </c>
      <c r="E12982">
        <f>VLOOKUP(D12982,  base_salary!A:A, 1, FALSE)</f>
        <v>8945564357</v>
      </c>
      <c r="F12982">
        <f t="shared" si="404"/>
        <v>0</v>
      </c>
      <c r="G12982">
        <f t="shared" ca="1" si="405"/>
        <v>0</v>
      </c>
    </row>
    <row r="12983" spans="1:7" x14ac:dyDescent="0.25">
      <c r="A12983" t="s">
        <v>15291</v>
      </c>
      <c r="B12983" t="s">
        <v>2008</v>
      </c>
      <c r="C12983" s="4">
        <v>48581</v>
      </c>
      <c r="D12983">
        <v>6000780338</v>
      </c>
      <c r="E12983">
        <f>VLOOKUP(D12983,  base_salary!A:A, 1, FALSE)</f>
        <v>6000780338</v>
      </c>
      <c r="F12983">
        <f t="shared" si="404"/>
        <v>0</v>
      </c>
      <c r="G12983">
        <f t="shared" ca="1" si="405"/>
        <v>0</v>
      </c>
    </row>
    <row r="12984" spans="1:7" x14ac:dyDescent="0.25">
      <c r="A12984" t="s">
        <v>15292</v>
      </c>
      <c r="B12984" t="s">
        <v>2396</v>
      </c>
      <c r="C12984" s="4">
        <v>24033</v>
      </c>
      <c r="D12984">
        <v>6961242316</v>
      </c>
      <c r="E12984">
        <f>VLOOKUP(D12984,  base_salary!A:A, 1, FALSE)</f>
        <v>6961242316</v>
      </c>
      <c r="F12984">
        <f t="shared" si="404"/>
        <v>0</v>
      </c>
      <c r="G12984">
        <f t="shared" ca="1" si="405"/>
        <v>0</v>
      </c>
    </row>
    <row r="12985" spans="1:7" x14ac:dyDescent="0.25">
      <c r="A12985" t="s">
        <v>15293</v>
      </c>
      <c r="B12985" t="s">
        <v>2035</v>
      </c>
      <c r="C12985" s="4">
        <v>34058</v>
      </c>
      <c r="D12985">
        <v>5412518958</v>
      </c>
      <c r="E12985">
        <f>VLOOKUP(D12985,  base_salary!A:A, 1, FALSE)</f>
        <v>5412518958</v>
      </c>
      <c r="F12985">
        <f t="shared" si="404"/>
        <v>0</v>
      </c>
      <c r="G12985">
        <f t="shared" ca="1" si="405"/>
        <v>0</v>
      </c>
    </row>
    <row r="12986" spans="1:7" x14ac:dyDescent="0.25">
      <c r="A12986" t="s">
        <v>15294</v>
      </c>
      <c r="B12986" t="s">
        <v>2393</v>
      </c>
      <c r="C12986" s="4">
        <v>54688</v>
      </c>
      <c r="D12986">
        <v>2279888742</v>
      </c>
      <c r="E12986">
        <f>VLOOKUP(D12986,  base_salary!A:A, 1, FALSE)</f>
        <v>2279888742</v>
      </c>
      <c r="F12986">
        <f t="shared" si="404"/>
        <v>0</v>
      </c>
      <c r="G12986">
        <f t="shared" ca="1" si="405"/>
        <v>0</v>
      </c>
    </row>
    <row r="12987" spans="1:7" x14ac:dyDescent="0.25">
      <c r="A12987" t="s">
        <v>15295</v>
      </c>
      <c r="B12987" t="s">
        <v>2010</v>
      </c>
      <c r="C12987" s="4">
        <v>30261</v>
      </c>
      <c r="D12987">
        <v>7489370671</v>
      </c>
      <c r="E12987">
        <f>VLOOKUP(D12987,  base_salary!A:A, 1, FALSE)</f>
        <v>7489370671</v>
      </c>
      <c r="F12987">
        <f t="shared" si="404"/>
        <v>0</v>
      </c>
      <c r="G12987">
        <f t="shared" ca="1" si="405"/>
        <v>0</v>
      </c>
    </row>
    <row r="12988" spans="1:7" x14ac:dyDescent="0.25">
      <c r="A12988" t="s">
        <v>15296</v>
      </c>
      <c r="B12988" t="s">
        <v>2012</v>
      </c>
      <c r="C12988" s="4">
        <v>55727</v>
      </c>
      <c r="D12988">
        <v>7188904251</v>
      </c>
      <c r="E12988">
        <f>VLOOKUP(D12988,  base_salary!A:A, 1, FALSE)</f>
        <v>7188904251</v>
      </c>
      <c r="F12988">
        <f t="shared" si="404"/>
        <v>0</v>
      </c>
      <c r="G12988">
        <f t="shared" ca="1" si="405"/>
        <v>0</v>
      </c>
    </row>
    <row r="12989" spans="1:7" x14ac:dyDescent="0.25">
      <c r="A12989" t="s">
        <v>15297</v>
      </c>
      <c r="B12989" t="s">
        <v>2563</v>
      </c>
      <c r="C12989" s="4">
        <v>43688</v>
      </c>
      <c r="D12989">
        <v>3560320844</v>
      </c>
      <c r="E12989">
        <f>VLOOKUP(D12989,  base_salary!A:A, 1, FALSE)</f>
        <v>3560320844</v>
      </c>
      <c r="F12989">
        <f t="shared" si="404"/>
        <v>0</v>
      </c>
      <c r="G12989">
        <f t="shared" ca="1" si="405"/>
        <v>0</v>
      </c>
    </row>
    <row r="12990" spans="1:7" x14ac:dyDescent="0.25">
      <c r="A12990" t="s">
        <v>15298</v>
      </c>
      <c r="B12990" t="s">
        <v>2298</v>
      </c>
      <c r="C12990" s="4">
        <v>33749</v>
      </c>
      <c r="D12990">
        <v>3996818513</v>
      </c>
      <c r="E12990">
        <f>VLOOKUP(D12990,  base_salary!A:A, 1, FALSE)</f>
        <v>3996818513</v>
      </c>
      <c r="F12990">
        <f t="shared" si="404"/>
        <v>0</v>
      </c>
      <c r="G12990">
        <f t="shared" ca="1" si="405"/>
        <v>0</v>
      </c>
    </row>
    <row r="12991" spans="1:7" x14ac:dyDescent="0.25">
      <c r="A12991" t="s">
        <v>15299</v>
      </c>
      <c r="B12991" t="s">
        <v>2574</v>
      </c>
      <c r="C12991" s="4">
        <v>22201</v>
      </c>
      <c r="D12991">
        <v>2698184272</v>
      </c>
      <c r="E12991">
        <f>VLOOKUP(D12991,  base_salary!A:A, 1, FALSE)</f>
        <v>2698184272</v>
      </c>
      <c r="F12991">
        <f t="shared" si="404"/>
        <v>0</v>
      </c>
      <c r="G12991">
        <f t="shared" ca="1" si="405"/>
        <v>0</v>
      </c>
    </row>
    <row r="12992" spans="1:7" x14ac:dyDescent="0.25">
      <c r="A12992" t="s">
        <v>15300</v>
      </c>
      <c r="B12992" t="s">
        <v>2374</v>
      </c>
      <c r="C12992" s="4">
        <v>51525</v>
      </c>
      <c r="D12992">
        <v>9151658844</v>
      </c>
      <c r="E12992">
        <f>VLOOKUP(D12992,  base_salary!A:A, 1, FALSE)</f>
        <v>9151658844</v>
      </c>
      <c r="F12992">
        <f t="shared" si="404"/>
        <v>0</v>
      </c>
      <c r="G12992">
        <f t="shared" ca="1" si="405"/>
        <v>0</v>
      </c>
    </row>
    <row r="12993" spans="1:7" x14ac:dyDescent="0.25">
      <c r="A12993" t="s">
        <v>15301</v>
      </c>
      <c r="B12993" t="s">
        <v>2428</v>
      </c>
      <c r="C12993" s="4">
        <v>38125</v>
      </c>
      <c r="D12993">
        <v>6402318035</v>
      </c>
      <c r="E12993">
        <f>VLOOKUP(D12993,  base_salary!A:A, 1, FALSE)</f>
        <v>6402318035</v>
      </c>
      <c r="F12993">
        <f t="shared" si="404"/>
        <v>0</v>
      </c>
      <c r="G12993">
        <f t="shared" ca="1" si="405"/>
        <v>0</v>
      </c>
    </row>
    <row r="12994" spans="1:7" x14ac:dyDescent="0.25">
      <c r="A12994" t="s">
        <v>15302</v>
      </c>
      <c r="B12994" t="s">
        <v>1997</v>
      </c>
      <c r="C12994" s="4">
        <v>56246</v>
      </c>
      <c r="D12994">
        <v>8157157730</v>
      </c>
      <c r="E12994">
        <f>VLOOKUP(D12994,  base_salary!A:A, 1, FALSE)</f>
        <v>8157157730</v>
      </c>
      <c r="F12994">
        <f t="shared" si="404"/>
        <v>0</v>
      </c>
      <c r="G12994">
        <f t="shared" ca="1" si="405"/>
        <v>0</v>
      </c>
    </row>
    <row r="12995" spans="1:7" x14ac:dyDescent="0.25">
      <c r="A12995" t="s">
        <v>15303</v>
      </c>
      <c r="B12995" t="s">
        <v>2103</v>
      </c>
      <c r="C12995" s="4">
        <v>10065</v>
      </c>
      <c r="D12995">
        <v>6271204627</v>
      </c>
      <c r="E12995">
        <f>VLOOKUP(D12995,  base_salary!A:A, 1, FALSE)</f>
        <v>6271204627</v>
      </c>
      <c r="F12995">
        <f t="shared" ref="F12995:F13058" si="406">IF(ISERROR(E12995), 1, 0)</f>
        <v>0</v>
      </c>
      <c r="G12995">
        <f t="shared" ref="G12995:G13058" ca="1" si="407">SUM(G:G)</f>
        <v>0</v>
      </c>
    </row>
    <row r="12996" spans="1:7" x14ac:dyDescent="0.25">
      <c r="A12996" t="s">
        <v>15304</v>
      </c>
      <c r="B12996" t="s">
        <v>2569</v>
      </c>
      <c r="C12996" s="4">
        <v>41509</v>
      </c>
      <c r="D12996">
        <v>1268934771</v>
      </c>
      <c r="E12996">
        <f>VLOOKUP(D12996,  base_salary!A:A, 1, FALSE)</f>
        <v>1268934771</v>
      </c>
      <c r="F12996">
        <f t="shared" si="406"/>
        <v>0</v>
      </c>
      <c r="G12996">
        <f t="shared" ca="1" si="407"/>
        <v>0</v>
      </c>
    </row>
    <row r="12997" spans="1:7" x14ac:dyDescent="0.25">
      <c r="A12997" t="s">
        <v>15305</v>
      </c>
      <c r="B12997" t="s">
        <v>1948</v>
      </c>
      <c r="C12997" s="4">
        <v>30942</v>
      </c>
      <c r="D12997">
        <v>6718456802</v>
      </c>
      <c r="E12997">
        <f>VLOOKUP(D12997,  base_salary!A:A, 1, FALSE)</f>
        <v>6718456802</v>
      </c>
      <c r="F12997">
        <f t="shared" si="406"/>
        <v>0</v>
      </c>
      <c r="G12997">
        <f t="shared" ca="1" si="407"/>
        <v>0</v>
      </c>
    </row>
    <row r="12998" spans="1:7" x14ac:dyDescent="0.25">
      <c r="A12998" t="s">
        <v>15306</v>
      </c>
      <c r="B12998" t="s">
        <v>2853</v>
      </c>
      <c r="C12998" s="4">
        <v>46826</v>
      </c>
      <c r="D12998">
        <v>2792636599</v>
      </c>
      <c r="E12998">
        <f>VLOOKUP(D12998,  base_salary!A:A, 1, FALSE)</f>
        <v>2792636599</v>
      </c>
      <c r="F12998">
        <f t="shared" si="406"/>
        <v>0</v>
      </c>
      <c r="G12998">
        <f t="shared" ca="1" si="407"/>
        <v>0</v>
      </c>
    </row>
    <row r="12999" spans="1:7" x14ac:dyDescent="0.25">
      <c r="A12999" t="s">
        <v>15307</v>
      </c>
      <c r="B12999" t="s">
        <v>2255</v>
      </c>
      <c r="C12999" s="4">
        <v>39415</v>
      </c>
      <c r="D12999">
        <v>7338728615</v>
      </c>
      <c r="E12999">
        <f>VLOOKUP(D12999,  base_salary!A:A, 1, FALSE)</f>
        <v>7338728615</v>
      </c>
      <c r="F12999">
        <f t="shared" si="406"/>
        <v>0</v>
      </c>
      <c r="G12999">
        <f t="shared" ca="1" si="407"/>
        <v>0</v>
      </c>
    </row>
    <row r="13000" spans="1:7" x14ac:dyDescent="0.25">
      <c r="A13000" t="s">
        <v>15308</v>
      </c>
      <c r="B13000" t="s">
        <v>1964</v>
      </c>
      <c r="C13000" s="4">
        <v>28414</v>
      </c>
      <c r="D13000">
        <v>5552170407</v>
      </c>
      <c r="E13000">
        <f>VLOOKUP(D13000,  base_salary!A:A, 1, FALSE)</f>
        <v>5552170407</v>
      </c>
      <c r="F13000">
        <f t="shared" si="406"/>
        <v>0</v>
      </c>
      <c r="G13000">
        <f t="shared" ca="1" si="407"/>
        <v>0</v>
      </c>
    </row>
    <row r="13001" spans="1:7" x14ac:dyDescent="0.25">
      <c r="A13001" t="s">
        <v>15309</v>
      </c>
      <c r="B13001" t="s">
        <v>1997</v>
      </c>
      <c r="C13001" s="4">
        <v>40027</v>
      </c>
      <c r="D13001">
        <v>197180590</v>
      </c>
      <c r="E13001">
        <f>VLOOKUP(D13001,  base_salary!A:A, 1, FALSE)</f>
        <v>197180590</v>
      </c>
      <c r="F13001">
        <f t="shared" si="406"/>
        <v>0</v>
      </c>
      <c r="G13001">
        <f t="shared" ca="1" si="407"/>
        <v>0</v>
      </c>
    </row>
    <row r="13002" spans="1:7" x14ac:dyDescent="0.25">
      <c r="A13002" t="s">
        <v>15310</v>
      </c>
      <c r="B13002" t="s">
        <v>2576</v>
      </c>
      <c r="C13002" s="4">
        <v>58467</v>
      </c>
      <c r="D13002">
        <v>8908432159</v>
      </c>
      <c r="E13002">
        <f>VLOOKUP(D13002,  base_salary!A:A, 1, FALSE)</f>
        <v>8908432159</v>
      </c>
      <c r="F13002">
        <f t="shared" si="406"/>
        <v>0</v>
      </c>
      <c r="G13002">
        <f t="shared" ca="1" si="407"/>
        <v>0</v>
      </c>
    </row>
    <row r="13003" spans="1:7" x14ac:dyDescent="0.25">
      <c r="A13003" t="s">
        <v>15311</v>
      </c>
      <c r="B13003" t="s">
        <v>2614</v>
      </c>
      <c r="C13003" s="4">
        <v>43672</v>
      </c>
      <c r="D13003">
        <v>5234982726</v>
      </c>
      <c r="E13003">
        <f>VLOOKUP(D13003,  base_salary!A:A, 1, FALSE)</f>
        <v>5234982726</v>
      </c>
      <c r="F13003">
        <f t="shared" si="406"/>
        <v>0</v>
      </c>
      <c r="G13003">
        <f t="shared" ca="1" si="407"/>
        <v>0</v>
      </c>
    </row>
    <row r="13004" spans="1:7" x14ac:dyDescent="0.25">
      <c r="A13004" t="s">
        <v>15312</v>
      </c>
      <c r="B13004" t="s">
        <v>5394</v>
      </c>
      <c r="C13004" s="4">
        <v>47736</v>
      </c>
      <c r="D13004">
        <v>3473885983</v>
      </c>
      <c r="E13004">
        <f>VLOOKUP(D13004,  base_salary!A:A, 1, FALSE)</f>
        <v>3473885983</v>
      </c>
      <c r="F13004">
        <f t="shared" si="406"/>
        <v>0</v>
      </c>
      <c r="G13004">
        <f t="shared" ca="1" si="407"/>
        <v>0</v>
      </c>
    </row>
    <row r="13005" spans="1:7" x14ac:dyDescent="0.25">
      <c r="A13005" t="s">
        <v>15313</v>
      </c>
      <c r="B13005" t="s">
        <v>2885</v>
      </c>
      <c r="C13005" s="4">
        <v>35860</v>
      </c>
      <c r="D13005">
        <v>4192443678</v>
      </c>
      <c r="E13005">
        <f>VLOOKUP(D13005,  base_salary!A:A, 1, FALSE)</f>
        <v>4192443678</v>
      </c>
      <c r="F13005">
        <f t="shared" si="406"/>
        <v>0</v>
      </c>
      <c r="G13005">
        <f t="shared" ca="1" si="407"/>
        <v>0</v>
      </c>
    </row>
    <row r="13006" spans="1:7" x14ac:dyDescent="0.25">
      <c r="A13006" t="s">
        <v>15314</v>
      </c>
      <c r="B13006" t="s">
        <v>3041</v>
      </c>
      <c r="C13006" s="4">
        <v>46672</v>
      </c>
      <c r="D13006">
        <v>8335120919</v>
      </c>
      <c r="E13006">
        <f>VLOOKUP(D13006,  base_salary!A:A, 1, FALSE)</f>
        <v>8335120919</v>
      </c>
      <c r="F13006">
        <f t="shared" si="406"/>
        <v>0</v>
      </c>
      <c r="G13006">
        <f t="shared" ca="1" si="407"/>
        <v>0</v>
      </c>
    </row>
    <row r="13007" spans="1:7" x14ac:dyDescent="0.25">
      <c r="A13007" t="s">
        <v>15315</v>
      </c>
      <c r="B13007" t="s">
        <v>2087</v>
      </c>
      <c r="C13007" s="4">
        <v>38530</v>
      </c>
      <c r="D13007">
        <v>3219601650</v>
      </c>
      <c r="E13007">
        <f>VLOOKUP(D13007,  base_salary!A:A, 1, FALSE)</f>
        <v>3219601650</v>
      </c>
      <c r="F13007">
        <f t="shared" si="406"/>
        <v>0</v>
      </c>
      <c r="G13007">
        <f t="shared" ca="1" si="407"/>
        <v>0</v>
      </c>
    </row>
    <row r="13008" spans="1:7" x14ac:dyDescent="0.25">
      <c r="A13008" t="s">
        <v>15316</v>
      </c>
      <c r="B13008" t="s">
        <v>2106</v>
      </c>
      <c r="C13008" s="4">
        <v>27487</v>
      </c>
      <c r="D13008">
        <v>1754740677</v>
      </c>
      <c r="E13008">
        <f>VLOOKUP(D13008,  base_salary!A:A, 1, FALSE)</f>
        <v>1754740677</v>
      </c>
      <c r="F13008">
        <f t="shared" si="406"/>
        <v>0</v>
      </c>
      <c r="G13008">
        <f t="shared" ca="1" si="407"/>
        <v>0</v>
      </c>
    </row>
    <row r="13009" spans="1:7" x14ac:dyDescent="0.25">
      <c r="A13009" t="s">
        <v>15317</v>
      </c>
      <c r="B13009" t="s">
        <v>2061</v>
      </c>
      <c r="C13009" s="4">
        <v>59217</v>
      </c>
      <c r="D13009">
        <v>2045928187</v>
      </c>
      <c r="E13009">
        <f>VLOOKUP(D13009,  base_salary!A:A, 1, FALSE)</f>
        <v>2045928187</v>
      </c>
      <c r="F13009">
        <f t="shared" si="406"/>
        <v>0</v>
      </c>
      <c r="G13009">
        <f t="shared" ca="1" si="407"/>
        <v>0</v>
      </c>
    </row>
    <row r="13010" spans="1:7" x14ac:dyDescent="0.25">
      <c r="A13010" t="s">
        <v>15318</v>
      </c>
      <c r="B13010" t="s">
        <v>2343</v>
      </c>
      <c r="C13010" s="4">
        <v>24145</v>
      </c>
      <c r="D13010">
        <v>8620758454</v>
      </c>
      <c r="E13010">
        <f>VLOOKUP(D13010,  base_salary!A:A, 1, FALSE)</f>
        <v>8620758454</v>
      </c>
      <c r="F13010">
        <f t="shared" si="406"/>
        <v>0</v>
      </c>
      <c r="G13010">
        <f t="shared" ca="1" si="407"/>
        <v>0</v>
      </c>
    </row>
    <row r="13011" spans="1:7" x14ac:dyDescent="0.25">
      <c r="A13011" t="s">
        <v>15319</v>
      </c>
      <c r="B13011" t="s">
        <v>2051</v>
      </c>
      <c r="C13011" s="4">
        <v>43982</v>
      </c>
      <c r="D13011">
        <v>4445486779</v>
      </c>
      <c r="E13011">
        <f>VLOOKUP(D13011,  base_salary!A:A, 1, FALSE)</f>
        <v>4445486779</v>
      </c>
      <c r="F13011">
        <f t="shared" si="406"/>
        <v>0</v>
      </c>
      <c r="G13011">
        <f t="shared" ca="1" si="407"/>
        <v>0</v>
      </c>
    </row>
    <row r="13012" spans="1:7" x14ac:dyDescent="0.25">
      <c r="A13012" t="s">
        <v>15320</v>
      </c>
      <c r="B13012" t="s">
        <v>1976</v>
      </c>
      <c r="C13012" s="4">
        <v>33914</v>
      </c>
      <c r="D13012">
        <v>1081492333</v>
      </c>
      <c r="E13012">
        <f>VLOOKUP(D13012,  base_salary!A:A, 1, FALSE)</f>
        <v>1081492333</v>
      </c>
      <c r="F13012">
        <f t="shared" si="406"/>
        <v>0</v>
      </c>
      <c r="G13012">
        <f t="shared" ca="1" si="407"/>
        <v>0</v>
      </c>
    </row>
    <row r="13013" spans="1:7" x14ac:dyDescent="0.25">
      <c r="A13013" t="s">
        <v>15321</v>
      </c>
      <c r="B13013" t="s">
        <v>1978</v>
      </c>
      <c r="C13013" s="4">
        <v>27171</v>
      </c>
      <c r="D13013">
        <v>7160109333</v>
      </c>
      <c r="E13013">
        <f>VLOOKUP(D13013,  base_salary!A:A, 1, FALSE)</f>
        <v>7160109333</v>
      </c>
      <c r="F13013">
        <f t="shared" si="406"/>
        <v>0</v>
      </c>
      <c r="G13013">
        <f t="shared" ca="1" si="407"/>
        <v>0</v>
      </c>
    </row>
    <row r="13014" spans="1:7" x14ac:dyDescent="0.25">
      <c r="A13014" t="s">
        <v>15322</v>
      </c>
      <c r="B13014" t="s">
        <v>2099</v>
      </c>
      <c r="C13014" s="4">
        <v>21329</v>
      </c>
      <c r="D13014">
        <v>6695538166</v>
      </c>
      <c r="E13014">
        <f>VLOOKUP(D13014,  base_salary!A:A, 1, FALSE)</f>
        <v>6695538166</v>
      </c>
      <c r="F13014">
        <f t="shared" si="406"/>
        <v>0</v>
      </c>
      <c r="G13014">
        <f t="shared" ca="1" si="407"/>
        <v>0</v>
      </c>
    </row>
    <row r="13015" spans="1:7" x14ac:dyDescent="0.25">
      <c r="A13015" t="s">
        <v>15323</v>
      </c>
      <c r="B13015" t="s">
        <v>2691</v>
      </c>
      <c r="C13015" s="4">
        <v>46005</v>
      </c>
      <c r="D13015">
        <v>5903124704</v>
      </c>
      <c r="E13015">
        <f>VLOOKUP(D13015,  base_salary!A:A, 1, FALSE)</f>
        <v>5903124704</v>
      </c>
      <c r="F13015">
        <f t="shared" si="406"/>
        <v>0</v>
      </c>
      <c r="G13015">
        <f t="shared" ca="1" si="407"/>
        <v>0</v>
      </c>
    </row>
    <row r="13016" spans="1:7" x14ac:dyDescent="0.25">
      <c r="A13016" t="s">
        <v>15324</v>
      </c>
      <c r="B13016" t="s">
        <v>2197</v>
      </c>
      <c r="C13016" s="4">
        <v>23582</v>
      </c>
      <c r="D13016">
        <v>7007279686</v>
      </c>
      <c r="E13016">
        <f>VLOOKUP(D13016,  base_salary!A:A, 1, FALSE)</f>
        <v>7007279686</v>
      </c>
      <c r="F13016">
        <f t="shared" si="406"/>
        <v>0</v>
      </c>
      <c r="G13016">
        <f t="shared" ca="1" si="407"/>
        <v>0</v>
      </c>
    </row>
    <row r="13017" spans="1:7" x14ac:dyDescent="0.25">
      <c r="A13017" t="s">
        <v>15325</v>
      </c>
      <c r="B13017" t="s">
        <v>2415</v>
      </c>
      <c r="C13017" s="4">
        <v>10182</v>
      </c>
      <c r="D13017">
        <v>3779559293</v>
      </c>
      <c r="E13017">
        <f>VLOOKUP(D13017,  base_salary!A:A, 1, FALSE)</f>
        <v>3779559293</v>
      </c>
      <c r="F13017">
        <f t="shared" si="406"/>
        <v>0</v>
      </c>
      <c r="G13017">
        <f t="shared" ca="1" si="407"/>
        <v>0</v>
      </c>
    </row>
    <row r="13018" spans="1:7" x14ac:dyDescent="0.25">
      <c r="A13018" t="s">
        <v>15326</v>
      </c>
      <c r="B13018" t="s">
        <v>2587</v>
      </c>
      <c r="C13018" s="4">
        <v>21146</v>
      </c>
      <c r="D13018">
        <v>8850022085</v>
      </c>
      <c r="E13018">
        <f>VLOOKUP(D13018,  base_salary!A:A, 1, FALSE)</f>
        <v>8850022085</v>
      </c>
      <c r="F13018">
        <f t="shared" si="406"/>
        <v>0</v>
      </c>
      <c r="G13018">
        <f t="shared" ca="1" si="407"/>
        <v>0</v>
      </c>
    </row>
    <row r="13019" spans="1:7" x14ac:dyDescent="0.25">
      <c r="A13019" t="s">
        <v>15327</v>
      </c>
      <c r="B13019" t="s">
        <v>2039</v>
      </c>
      <c r="C13019" s="4">
        <v>24766</v>
      </c>
      <c r="D13019">
        <v>898924138</v>
      </c>
      <c r="E13019">
        <f>VLOOKUP(D13019,  base_salary!A:A, 1, FALSE)</f>
        <v>898924138</v>
      </c>
      <c r="F13019">
        <f t="shared" si="406"/>
        <v>0</v>
      </c>
      <c r="G13019">
        <f t="shared" ca="1" si="407"/>
        <v>0</v>
      </c>
    </row>
    <row r="13020" spans="1:7" x14ac:dyDescent="0.25">
      <c r="A13020" t="s">
        <v>15328</v>
      </c>
      <c r="B13020" t="s">
        <v>3720</v>
      </c>
      <c r="C13020" s="4">
        <v>40005</v>
      </c>
      <c r="D13020">
        <v>1442784075</v>
      </c>
      <c r="E13020">
        <f>VLOOKUP(D13020,  base_salary!A:A, 1, FALSE)</f>
        <v>1442784075</v>
      </c>
      <c r="F13020">
        <f t="shared" si="406"/>
        <v>0</v>
      </c>
      <c r="G13020">
        <f t="shared" ca="1" si="407"/>
        <v>0</v>
      </c>
    </row>
    <row r="13021" spans="1:7" x14ac:dyDescent="0.25">
      <c r="A13021" t="s">
        <v>15329</v>
      </c>
      <c r="B13021" t="s">
        <v>2149</v>
      </c>
      <c r="C13021" s="4">
        <v>57064</v>
      </c>
      <c r="D13021">
        <v>274599287</v>
      </c>
      <c r="E13021">
        <f>VLOOKUP(D13021,  base_salary!A:A, 1, FALSE)</f>
        <v>274599287</v>
      </c>
      <c r="F13021">
        <f t="shared" si="406"/>
        <v>0</v>
      </c>
      <c r="G13021">
        <f t="shared" ca="1" si="407"/>
        <v>0</v>
      </c>
    </row>
    <row r="13022" spans="1:7" x14ac:dyDescent="0.25">
      <c r="A13022" t="s">
        <v>15330</v>
      </c>
      <c r="B13022" t="s">
        <v>2614</v>
      </c>
      <c r="C13022" s="4">
        <v>31326</v>
      </c>
      <c r="D13022">
        <v>9107581297</v>
      </c>
      <c r="E13022">
        <f>VLOOKUP(D13022,  base_salary!A:A, 1, FALSE)</f>
        <v>9107581297</v>
      </c>
      <c r="F13022">
        <f t="shared" si="406"/>
        <v>0</v>
      </c>
      <c r="G13022">
        <f t="shared" ca="1" si="407"/>
        <v>0</v>
      </c>
    </row>
    <row r="13023" spans="1:7" x14ac:dyDescent="0.25">
      <c r="A13023" t="s">
        <v>15331</v>
      </c>
      <c r="B13023" t="s">
        <v>2061</v>
      </c>
      <c r="C13023" s="4">
        <v>31167</v>
      </c>
      <c r="D13023">
        <v>5861892008</v>
      </c>
      <c r="E13023">
        <f>VLOOKUP(D13023,  base_salary!A:A, 1, FALSE)</f>
        <v>5861892008</v>
      </c>
      <c r="F13023">
        <f t="shared" si="406"/>
        <v>0</v>
      </c>
      <c r="G13023">
        <f t="shared" ca="1" si="407"/>
        <v>0</v>
      </c>
    </row>
    <row r="13024" spans="1:7" x14ac:dyDescent="0.25">
      <c r="A13024" t="s">
        <v>15332</v>
      </c>
      <c r="B13024" t="s">
        <v>2149</v>
      </c>
      <c r="C13024" s="4">
        <v>30026</v>
      </c>
      <c r="D13024">
        <v>7637608875</v>
      </c>
      <c r="E13024">
        <f>VLOOKUP(D13024,  base_salary!A:A, 1, FALSE)</f>
        <v>7637608875</v>
      </c>
      <c r="F13024">
        <f t="shared" si="406"/>
        <v>0</v>
      </c>
      <c r="G13024">
        <f t="shared" ca="1" si="407"/>
        <v>0</v>
      </c>
    </row>
    <row r="13025" spans="1:7" x14ac:dyDescent="0.25">
      <c r="A13025" t="s">
        <v>15333</v>
      </c>
      <c r="B13025" t="s">
        <v>2093</v>
      </c>
      <c r="C13025" s="4">
        <v>49346</v>
      </c>
      <c r="D13025">
        <v>7473861379</v>
      </c>
      <c r="E13025">
        <f>VLOOKUP(D13025,  base_salary!A:A, 1, FALSE)</f>
        <v>7473861379</v>
      </c>
      <c r="F13025">
        <f t="shared" si="406"/>
        <v>0</v>
      </c>
      <c r="G13025">
        <f t="shared" ca="1" si="407"/>
        <v>0</v>
      </c>
    </row>
    <row r="13026" spans="1:7" x14ac:dyDescent="0.25">
      <c r="A13026" t="s">
        <v>15334</v>
      </c>
      <c r="B13026" t="s">
        <v>2345</v>
      </c>
      <c r="C13026" s="4">
        <v>32411</v>
      </c>
      <c r="D13026">
        <v>2259282237</v>
      </c>
      <c r="E13026">
        <f>VLOOKUP(D13026,  base_salary!A:A, 1, FALSE)</f>
        <v>2259282237</v>
      </c>
      <c r="F13026">
        <f t="shared" si="406"/>
        <v>0</v>
      </c>
      <c r="G13026">
        <f t="shared" ca="1" si="407"/>
        <v>0</v>
      </c>
    </row>
    <row r="13027" spans="1:7" x14ac:dyDescent="0.25">
      <c r="A13027" t="s">
        <v>15335</v>
      </c>
      <c r="B13027" t="s">
        <v>3023</v>
      </c>
      <c r="C13027" s="4">
        <v>17157</v>
      </c>
      <c r="D13027">
        <v>9597202352</v>
      </c>
      <c r="E13027">
        <f>VLOOKUP(D13027,  base_salary!A:A, 1, FALSE)</f>
        <v>9597202352</v>
      </c>
      <c r="F13027">
        <f t="shared" si="406"/>
        <v>0</v>
      </c>
      <c r="G13027">
        <f t="shared" ca="1" si="407"/>
        <v>0</v>
      </c>
    </row>
    <row r="13028" spans="1:7" x14ac:dyDescent="0.25">
      <c r="A13028" t="s">
        <v>15336</v>
      </c>
      <c r="B13028" t="s">
        <v>3271</v>
      </c>
      <c r="C13028" s="4">
        <v>27760</v>
      </c>
      <c r="D13028">
        <v>7493076952</v>
      </c>
      <c r="E13028">
        <f>VLOOKUP(D13028,  base_salary!A:A, 1, FALSE)</f>
        <v>7493076952</v>
      </c>
      <c r="F13028">
        <f t="shared" si="406"/>
        <v>0</v>
      </c>
      <c r="G13028">
        <f t="shared" ca="1" si="407"/>
        <v>0</v>
      </c>
    </row>
    <row r="13029" spans="1:7" x14ac:dyDescent="0.25">
      <c r="A13029" t="s">
        <v>15337</v>
      </c>
      <c r="B13029" t="s">
        <v>2923</v>
      </c>
      <c r="C13029" s="4">
        <v>14644</v>
      </c>
      <c r="D13029">
        <v>2763158331</v>
      </c>
      <c r="E13029">
        <f>VLOOKUP(D13029,  base_salary!A:A, 1, FALSE)</f>
        <v>2763158331</v>
      </c>
      <c r="F13029">
        <f t="shared" si="406"/>
        <v>0</v>
      </c>
      <c r="G13029">
        <f t="shared" ca="1" si="407"/>
        <v>0</v>
      </c>
    </row>
    <row r="13030" spans="1:7" x14ac:dyDescent="0.25">
      <c r="A13030" t="s">
        <v>15338</v>
      </c>
      <c r="B13030" t="s">
        <v>2175</v>
      </c>
      <c r="C13030" s="4">
        <v>48434</v>
      </c>
      <c r="D13030">
        <v>247438790</v>
      </c>
      <c r="E13030">
        <f>VLOOKUP(D13030,  base_salary!A:A, 1, FALSE)</f>
        <v>247438790</v>
      </c>
      <c r="F13030">
        <f t="shared" si="406"/>
        <v>0</v>
      </c>
      <c r="G13030">
        <f t="shared" ca="1" si="407"/>
        <v>0</v>
      </c>
    </row>
    <row r="13031" spans="1:7" x14ac:dyDescent="0.25">
      <c r="A13031" t="s">
        <v>15339</v>
      </c>
      <c r="B13031" t="s">
        <v>2411</v>
      </c>
      <c r="C13031" s="4">
        <v>44559</v>
      </c>
      <c r="D13031">
        <v>6009848660</v>
      </c>
      <c r="E13031">
        <f>VLOOKUP(D13031,  base_salary!A:A, 1, FALSE)</f>
        <v>6009848660</v>
      </c>
      <c r="F13031">
        <f t="shared" si="406"/>
        <v>0</v>
      </c>
      <c r="G13031">
        <f t="shared" ca="1" si="407"/>
        <v>0</v>
      </c>
    </row>
    <row r="13032" spans="1:7" x14ac:dyDescent="0.25">
      <c r="A13032" t="s">
        <v>15340</v>
      </c>
      <c r="B13032" t="s">
        <v>2841</v>
      </c>
      <c r="C13032" s="4">
        <v>57998</v>
      </c>
      <c r="D13032">
        <v>4475496373</v>
      </c>
      <c r="E13032">
        <f>VLOOKUP(D13032,  base_salary!A:A, 1, FALSE)</f>
        <v>4475496373</v>
      </c>
      <c r="F13032">
        <f t="shared" si="406"/>
        <v>0</v>
      </c>
      <c r="G13032">
        <f t="shared" ca="1" si="407"/>
        <v>0</v>
      </c>
    </row>
    <row r="13033" spans="1:7" x14ac:dyDescent="0.25">
      <c r="A13033" t="s">
        <v>15341</v>
      </c>
      <c r="B13033" t="s">
        <v>2687</v>
      </c>
      <c r="C13033" s="4">
        <v>58072</v>
      </c>
      <c r="D13033">
        <v>7938954179</v>
      </c>
      <c r="E13033">
        <f>VLOOKUP(D13033,  base_salary!A:A, 1, FALSE)</f>
        <v>7938954179</v>
      </c>
      <c r="F13033">
        <f t="shared" si="406"/>
        <v>0</v>
      </c>
      <c r="G13033">
        <f t="shared" ca="1" si="407"/>
        <v>0</v>
      </c>
    </row>
    <row r="13034" spans="1:7" x14ac:dyDescent="0.25">
      <c r="A13034" t="s">
        <v>15342</v>
      </c>
      <c r="B13034" t="s">
        <v>3144</v>
      </c>
      <c r="C13034" s="4">
        <v>17811</v>
      </c>
      <c r="D13034">
        <v>8034345962</v>
      </c>
      <c r="E13034">
        <f>VLOOKUP(D13034,  base_salary!A:A, 1, FALSE)</f>
        <v>8034345962</v>
      </c>
      <c r="F13034">
        <f t="shared" si="406"/>
        <v>0</v>
      </c>
      <c r="G13034">
        <f t="shared" ca="1" si="407"/>
        <v>0</v>
      </c>
    </row>
    <row r="13035" spans="1:7" x14ac:dyDescent="0.25">
      <c r="A13035" t="s">
        <v>15343</v>
      </c>
      <c r="B13035" t="s">
        <v>2236</v>
      </c>
      <c r="C13035" s="4">
        <v>12654</v>
      </c>
      <c r="D13035">
        <v>8658719154</v>
      </c>
      <c r="E13035">
        <f>VLOOKUP(D13035,  base_salary!A:A, 1, FALSE)</f>
        <v>8658719154</v>
      </c>
      <c r="F13035">
        <f t="shared" si="406"/>
        <v>0</v>
      </c>
      <c r="G13035">
        <f t="shared" ca="1" si="407"/>
        <v>0</v>
      </c>
    </row>
    <row r="13036" spans="1:7" x14ac:dyDescent="0.25">
      <c r="A13036" t="s">
        <v>15344</v>
      </c>
      <c r="B13036" t="s">
        <v>4145</v>
      </c>
      <c r="C13036" s="4">
        <v>24371</v>
      </c>
      <c r="D13036">
        <v>901154172</v>
      </c>
      <c r="E13036">
        <f>VLOOKUP(D13036,  base_salary!A:A, 1, FALSE)</f>
        <v>901154172</v>
      </c>
      <c r="F13036">
        <f t="shared" si="406"/>
        <v>0</v>
      </c>
      <c r="G13036">
        <f t="shared" ca="1" si="407"/>
        <v>0</v>
      </c>
    </row>
    <row r="13037" spans="1:7" x14ac:dyDescent="0.25">
      <c r="A13037" t="s">
        <v>15345</v>
      </c>
      <c r="B13037" t="s">
        <v>2266</v>
      </c>
      <c r="C13037" s="4">
        <v>52062</v>
      </c>
      <c r="D13037">
        <v>4786629839</v>
      </c>
      <c r="E13037">
        <f>VLOOKUP(D13037,  base_salary!A:A, 1, FALSE)</f>
        <v>4786629839</v>
      </c>
      <c r="F13037">
        <f t="shared" si="406"/>
        <v>0</v>
      </c>
      <c r="G13037">
        <f t="shared" ca="1" si="407"/>
        <v>0</v>
      </c>
    </row>
    <row r="13038" spans="1:7" x14ac:dyDescent="0.25">
      <c r="A13038" t="s">
        <v>15346</v>
      </c>
      <c r="B13038" t="s">
        <v>2039</v>
      </c>
      <c r="C13038" s="4">
        <v>24353</v>
      </c>
      <c r="D13038">
        <v>7966083349</v>
      </c>
      <c r="E13038">
        <f>VLOOKUP(D13038,  base_salary!A:A, 1, FALSE)</f>
        <v>7966083349</v>
      </c>
      <c r="F13038">
        <f t="shared" si="406"/>
        <v>0</v>
      </c>
      <c r="G13038">
        <f t="shared" ca="1" si="407"/>
        <v>0</v>
      </c>
    </row>
    <row r="13039" spans="1:7" x14ac:dyDescent="0.25">
      <c r="A13039" t="s">
        <v>15347</v>
      </c>
      <c r="B13039" t="s">
        <v>2190</v>
      </c>
      <c r="C13039" s="4">
        <v>17858</v>
      </c>
      <c r="D13039">
        <v>5134745579</v>
      </c>
      <c r="E13039">
        <f>VLOOKUP(D13039,  base_salary!A:A, 1, FALSE)</f>
        <v>5134745579</v>
      </c>
      <c r="F13039">
        <f t="shared" si="406"/>
        <v>0</v>
      </c>
      <c r="G13039">
        <f t="shared" ca="1" si="407"/>
        <v>0</v>
      </c>
    </row>
    <row r="13040" spans="1:7" x14ac:dyDescent="0.25">
      <c r="A13040" t="s">
        <v>15348</v>
      </c>
      <c r="B13040" t="s">
        <v>2041</v>
      </c>
      <c r="C13040" s="4">
        <v>46938</v>
      </c>
      <c r="D13040">
        <v>6378969205</v>
      </c>
      <c r="E13040">
        <f>VLOOKUP(D13040,  base_salary!A:A, 1, FALSE)</f>
        <v>6378969205</v>
      </c>
      <c r="F13040">
        <f t="shared" si="406"/>
        <v>0</v>
      </c>
      <c r="G13040">
        <f t="shared" ca="1" si="407"/>
        <v>0</v>
      </c>
    </row>
    <row r="13041" spans="1:7" x14ac:dyDescent="0.25">
      <c r="A13041" t="s">
        <v>15349</v>
      </c>
      <c r="B13041" t="s">
        <v>2350</v>
      </c>
      <c r="C13041" s="4">
        <v>33898</v>
      </c>
      <c r="D13041">
        <v>7236563277</v>
      </c>
      <c r="E13041">
        <f>VLOOKUP(D13041,  base_salary!A:A, 1, FALSE)</f>
        <v>7236563277</v>
      </c>
      <c r="F13041">
        <f t="shared" si="406"/>
        <v>0</v>
      </c>
      <c r="G13041">
        <f t="shared" ca="1" si="407"/>
        <v>0</v>
      </c>
    </row>
    <row r="13042" spans="1:7" x14ac:dyDescent="0.25">
      <c r="A13042" t="s">
        <v>15350</v>
      </c>
      <c r="B13042" t="s">
        <v>2026</v>
      </c>
      <c r="C13042" s="4">
        <v>13930</v>
      </c>
      <c r="D13042">
        <v>6789690301</v>
      </c>
      <c r="E13042">
        <f>VLOOKUP(D13042,  base_salary!A:A, 1, FALSE)</f>
        <v>6789690301</v>
      </c>
      <c r="F13042">
        <f t="shared" si="406"/>
        <v>0</v>
      </c>
      <c r="G13042">
        <f t="shared" ca="1" si="407"/>
        <v>0</v>
      </c>
    </row>
    <row r="13043" spans="1:7" x14ac:dyDescent="0.25">
      <c r="A13043" t="s">
        <v>15351</v>
      </c>
      <c r="B13043" t="s">
        <v>2665</v>
      </c>
      <c r="C13043" s="4">
        <v>23231</v>
      </c>
      <c r="D13043">
        <v>2702941109</v>
      </c>
      <c r="E13043">
        <f>VLOOKUP(D13043,  base_salary!A:A, 1, FALSE)</f>
        <v>2702941109</v>
      </c>
      <c r="F13043">
        <f t="shared" si="406"/>
        <v>0</v>
      </c>
      <c r="G13043">
        <f t="shared" ca="1" si="407"/>
        <v>0</v>
      </c>
    </row>
    <row r="13044" spans="1:7" x14ac:dyDescent="0.25">
      <c r="A13044" t="s">
        <v>15352</v>
      </c>
      <c r="B13044" t="s">
        <v>2335</v>
      </c>
      <c r="C13044" s="4">
        <v>39682</v>
      </c>
      <c r="D13044">
        <v>4359854056</v>
      </c>
      <c r="E13044">
        <f>VLOOKUP(D13044,  base_salary!A:A, 1, FALSE)</f>
        <v>4359854056</v>
      </c>
      <c r="F13044">
        <f t="shared" si="406"/>
        <v>0</v>
      </c>
      <c r="G13044">
        <f t="shared" ca="1" si="407"/>
        <v>0</v>
      </c>
    </row>
    <row r="13045" spans="1:7" x14ac:dyDescent="0.25">
      <c r="A13045" t="s">
        <v>15353</v>
      </c>
      <c r="B13045" t="s">
        <v>2608</v>
      </c>
      <c r="C13045" s="4">
        <v>32875</v>
      </c>
      <c r="D13045">
        <v>8065075959</v>
      </c>
      <c r="E13045">
        <f>VLOOKUP(D13045,  base_salary!A:A, 1, FALSE)</f>
        <v>8065075959</v>
      </c>
      <c r="F13045">
        <f t="shared" si="406"/>
        <v>0</v>
      </c>
      <c r="G13045">
        <f t="shared" ca="1" si="407"/>
        <v>0</v>
      </c>
    </row>
    <row r="13046" spans="1:7" x14ac:dyDescent="0.25">
      <c r="A13046" t="s">
        <v>15354</v>
      </c>
      <c r="B13046" t="s">
        <v>2129</v>
      </c>
      <c r="C13046" s="4">
        <v>10848</v>
      </c>
      <c r="D13046">
        <v>3145039288</v>
      </c>
      <c r="E13046">
        <f>VLOOKUP(D13046,  base_salary!A:A, 1, FALSE)</f>
        <v>3145039288</v>
      </c>
      <c r="F13046">
        <f t="shared" si="406"/>
        <v>0</v>
      </c>
      <c r="G13046">
        <f t="shared" ca="1" si="407"/>
        <v>0</v>
      </c>
    </row>
    <row r="13047" spans="1:7" x14ac:dyDescent="0.25">
      <c r="A13047" t="s">
        <v>15355</v>
      </c>
      <c r="B13047" t="s">
        <v>2099</v>
      </c>
      <c r="C13047" s="4">
        <v>39466</v>
      </c>
      <c r="D13047">
        <v>5726465660</v>
      </c>
      <c r="E13047">
        <f>VLOOKUP(D13047,  base_salary!A:A, 1, FALSE)</f>
        <v>5726465660</v>
      </c>
      <c r="F13047">
        <f t="shared" si="406"/>
        <v>0</v>
      </c>
      <c r="G13047">
        <f t="shared" ca="1" si="407"/>
        <v>0</v>
      </c>
    </row>
    <row r="13048" spans="1:7" x14ac:dyDescent="0.25">
      <c r="A13048" t="s">
        <v>15356</v>
      </c>
      <c r="B13048" t="s">
        <v>2156</v>
      </c>
      <c r="C13048" s="4">
        <v>15728</v>
      </c>
      <c r="D13048">
        <v>6126779991</v>
      </c>
      <c r="E13048">
        <f>VLOOKUP(D13048,  base_salary!A:A, 1, FALSE)</f>
        <v>6126779991</v>
      </c>
      <c r="F13048">
        <f t="shared" si="406"/>
        <v>0</v>
      </c>
      <c r="G13048">
        <f t="shared" ca="1" si="407"/>
        <v>0</v>
      </c>
    </row>
    <row r="13049" spans="1:7" x14ac:dyDescent="0.25">
      <c r="A13049" t="s">
        <v>15357</v>
      </c>
      <c r="B13049" t="s">
        <v>2797</v>
      </c>
      <c r="C13049" s="4">
        <v>30728</v>
      </c>
      <c r="D13049">
        <v>1606657585</v>
      </c>
      <c r="E13049">
        <f>VLOOKUP(D13049,  base_salary!A:A, 1, FALSE)</f>
        <v>1606657585</v>
      </c>
      <c r="F13049">
        <f t="shared" si="406"/>
        <v>0</v>
      </c>
      <c r="G13049">
        <f t="shared" ca="1" si="407"/>
        <v>0</v>
      </c>
    </row>
    <row r="13050" spans="1:7" x14ac:dyDescent="0.25">
      <c r="A13050" t="s">
        <v>15358</v>
      </c>
      <c r="B13050" t="s">
        <v>3886</v>
      </c>
      <c r="C13050" s="4">
        <v>36883</v>
      </c>
      <c r="D13050">
        <v>515647594</v>
      </c>
      <c r="E13050">
        <f>VLOOKUP(D13050,  base_salary!A:A, 1, FALSE)</f>
        <v>515647594</v>
      </c>
      <c r="F13050">
        <f t="shared" si="406"/>
        <v>0</v>
      </c>
      <c r="G13050">
        <f t="shared" ca="1" si="407"/>
        <v>0</v>
      </c>
    </row>
    <row r="13051" spans="1:7" x14ac:dyDescent="0.25">
      <c r="A13051" t="s">
        <v>15359</v>
      </c>
      <c r="B13051" t="s">
        <v>2139</v>
      </c>
      <c r="C13051" s="4">
        <v>13843</v>
      </c>
      <c r="D13051">
        <v>3746690722</v>
      </c>
      <c r="E13051">
        <f>VLOOKUP(D13051,  base_salary!A:A, 1, FALSE)</f>
        <v>3746690722</v>
      </c>
      <c r="F13051">
        <f t="shared" si="406"/>
        <v>0</v>
      </c>
      <c r="G13051">
        <f t="shared" ca="1" si="407"/>
        <v>0</v>
      </c>
    </row>
    <row r="13052" spans="1:7" x14ac:dyDescent="0.25">
      <c r="A13052" t="s">
        <v>15360</v>
      </c>
      <c r="B13052" t="s">
        <v>2069</v>
      </c>
      <c r="C13052" s="4">
        <v>10426</v>
      </c>
      <c r="D13052">
        <v>3219601650</v>
      </c>
      <c r="E13052">
        <f>VLOOKUP(D13052,  base_salary!A:A, 1, FALSE)</f>
        <v>3219601650</v>
      </c>
      <c r="F13052">
        <f t="shared" si="406"/>
        <v>0</v>
      </c>
      <c r="G13052">
        <f t="shared" ca="1" si="407"/>
        <v>0</v>
      </c>
    </row>
    <row r="13053" spans="1:7" x14ac:dyDescent="0.25">
      <c r="A13053" t="s">
        <v>15361</v>
      </c>
      <c r="B13053" t="s">
        <v>2636</v>
      </c>
      <c r="C13053" s="4">
        <v>21041</v>
      </c>
      <c r="D13053">
        <v>7533163729</v>
      </c>
      <c r="E13053">
        <f>VLOOKUP(D13053,  base_salary!A:A, 1, FALSE)</f>
        <v>7533163729</v>
      </c>
      <c r="F13053">
        <f t="shared" si="406"/>
        <v>0</v>
      </c>
      <c r="G13053">
        <f t="shared" ca="1" si="407"/>
        <v>0</v>
      </c>
    </row>
    <row r="13054" spans="1:7" x14ac:dyDescent="0.25">
      <c r="A13054" t="s">
        <v>15362</v>
      </c>
      <c r="B13054" t="s">
        <v>2405</v>
      </c>
      <c r="C13054" s="4">
        <v>40393</v>
      </c>
      <c r="D13054">
        <v>959209328</v>
      </c>
      <c r="E13054">
        <f>VLOOKUP(D13054,  base_salary!A:A, 1, FALSE)</f>
        <v>959209328</v>
      </c>
      <c r="F13054">
        <f t="shared" si="406"/>
        <v>0</v>
      </c>
      <c r="G13054">
        <f t="shared" ca="1" si="407"/>
        <v>0</v>
      </c>
    </row>
    <row r="13055" spans="1:7" x14ac:dyDescent="0.25">
      <c r="A13055" t="s">
        <v>15363</v>
      </c>
      <c r="B13055" t="s">
        <v>2802</v>
      </c>
      <c r="C13055" s="4">
        <v>54825</v>
      </c>
      <c r="D13055">
        <v>2936088178</v>
      </c>
      <c r="E13055">
        <f>VLOOKUP(D13055,  base_salary!A:A, 1, FALSE)</f>
        <v>2936088178</v>
      </c>
      <c r="F13055">
        <f t="shared" si="406"/>
        <v>0</v>
      </c>
      <c r="G13055">
        <f t="shared" ca="1" si="407"/>
        <v>0</v>
      </c>
    </row>
    <row r="13056" spans="1:7" x14ac:dyDescent="0.25">
      <c r="A13056" t="s">
        <v>15364</v>
      </c>
      <c r="B13056" t="s">
        <v>1958</v>
      </c>
      <c r="C13056" s="4">
        <v>29035</v>
      </c>
      <c r="D13056">
        <v>1149008652</v>
      </c>
      <c r="E13056">
        <f>VLOOKUP(D13056,  base_salary!A:A, 1, FALSE)</f>
        <v>1149008652</v>
      </c>
      <c r="F13056">
        <f t="shared" si="406"/>
        <v>0</v>
      </c>
      <c r="G13056">
        <f t="shared" ca="1" si="407"/>
        <v>0</v>
      </c>
    </row>
    <row r="13057" spans="1:7" x14ac:dyDescent="0.25">
      <c r="A13057" t="s">
        <v>15365</v>
      </c>
      <c r="B13057" t="s">
        <v>2600</v>
      </c>
      <c r="C13057" s="4">
        <v>28310</v>
      </c>
      <c r="D13057">
        <v>3418374697</v>
      </c>
      <c r="E13057">
        <f>VLOOKUP(D13057,  base_salary!A:A, 1, FALSE)</f>
        <v>3418374697</v>
      </c>
      <c r="F13057">
        <f t="shared" si="406"/>
        <v>0</v>
      </c>
      <c r="G13057">
        <f t="shared" ca="1" si="407"/>
        <v>0</v>
      </c>
    </row>
    <row r="13058" spans="1:7" x14ac:dyDescent="0.25">
      <c r="A13058" t="s">
        <v>15366</v>
      </c>
      <c r="B13058" t="s">
        <v>2308</v>
      </c>
      <c r="C13058" s="4">
        <v>30306</v>
      </c>
      <c r="D13058">
        <v>5117202538</v>
      </c>
      <c r="E13058">
        <f>VLOOKUP(D13058,  base_salary!A:A, 1, FALSE)</f>
        <v>5117202538</v>
      </c>
      <c r="F13058">
        <f t="shared" si="406"/>
        <v>0</v>
      </c>
      <c r="G13058">
        <f t="shared" ca="1" si="407"/>
        <v>0</v>
      </c>
    </row>
    <row r="13059" spans="1:7" x14ac:dyDescent="0.25">
      <c r="A13059" t="s">
        <v>15367</v>
      </c>
      <c r="B13059" t="s">
        <v>3297</v>
      </c>
      <c r="C13059" s="4">
        <v>24273</v>
      </c>
      <c r="D13059">
        <v>1444572199</v>
      </c>
      <c r="E13059">
        <f>VLOOKUP(D13059,  base_salary!A:A, 1, FALSE)</f>
        <v>1444572199</v>
      </c>
      <c r="F13059">
        <f t="shared" ref="F13059:F13122" si="408">IF(ISERROR(E13059), 1, 0)</f>
        <v>0</v>
      </c>
      <c r="G13059">
        <f t="shared" ref="G13059:G13122" ca="1" si="409">SUM(G:G)</f>
        <v>0</v>
      </c>
    </row>
    <row r="13060" spans="1:7" x14ac:dyDescent="0.25">
      <c r="A13060" t="s">
        <v>15368</v>
      </c>
      <c r="B13060" t="s">
        <v>2614</v>
      </c>
      <c r="C13060" s="4">
        <v>49439</v>
      </c>
      <c r="D13060">
        <v>3507341514</v>
      </c>
      <c r="E13060">
        <f>VLOOKUP(D13060,  base_salary!A:A, 1, FALSE)</f>
        <v>3507341514</v>
      </c>
      <c r="F13060">
        <f t="shared" si="408"/>
        <v>0</v>
      </c>
      <c r="G13060">
        <f t="shared" ca="1" si="409"/>
        <v>0</v>
      </c>
    </row>
    <row r="13061" spans="1:7" x14ac:dyDescent="0.25">
      <c r="A13061" t="s">
        <v>15369</v>
      </c>
      <c r="B13061" t="s">
        <v>2143</v>
      </c>
      <c r="C13061" s="4">
        <v>40102</v>
      </c>
      <c r="D13061">
        <v>6718456802</v>
      </c>
      <c r="E13061">
        <f>VLOOKUP(D13061,  base_salary!A:A, 1, FALSE)</f>
        <v>6718456802</v>
      </c>
      <c r="F13061">
        <f t="shared" si="408"/>
        <v>0</v>
      </c>
      <c r="G13061">
        <f t="shared" ca="1" si="409"/>
        <v>0</v>
      </c>
    </row>
    <row r="13062" spans="1:7" x14ac:dyDescent="0.25">
      <c r="A13062" t="s">
        <v>15370</v>
      </c>
      <c r="B13062" t="s">
        <v>2255</v>
      </c>
      <c r="C13062" s="4">
        <v>57083</v>
      </c>
      <c r="D13062">
        <v>6084639828</v>
      </c>
      <c r="E13062">
        <f>VLOOKUP(D13062,  base_salary!A:A, 1, FALSE)</f>
        <v>6084639828</v>
      </c>
      <c r="F13062">
        <f t="shared" si="408"/>
        <v>0</v>
      </c>
      <c r="G13062">
        <f t="shared" ca="1" si="409"/>
        <v>0</v>
      </c>
    </row>
    <row r="13063" spans="1:7" x14ac:dyDescent="0.25">
      <c r="A13063" t="s">
        <v>15371</v>
      </c>
      <c r="B13063" t="s">
        <v>2378</v>
      </c>
      <c r="C13063" s="4">
        <v>58352</v>
      </c>
      <c r="D13063">
        <v>4175195971</v>
      </c>
      <c r="E13063">
        <f>VLOOKUP(D13063,  base_salary!A:A, 1, FALSE)</f>
        <v>4175195971</v>
      </c>
      <c r="F13063">
        <f t="shared" si="408"/>
        <v>0</v>
      </c>
      <c r="G13063">
        <f t="shared" ca="1" si="409"/>
        <v>0</v>
      </c>
    </row>
    <row r="13064" spans="1:7" x14ac:dyDescent="0.25">
      <c r="A13064" t="s">
        <v>15372</v>
      </c>
      <c r="B13064" t="s">
        <v>3376</v>
      </c>
      <c r="C13064" s="4">
        <v>55024</v>
      </c>
      <c r="D13064">
        <v>6852060985</v>
      </c>
      <c r="E13064">
        <f>VLOOKUP(D13064,  base_salary!A:A, 1, FALSE)</f>
        <v>6852060985</v>
      </c>
      <c r="F13064">
        <f t="shared" si="408"/>
        <v>0</v>
      </c>
      <c r="G13064">
        <f t="shared" ca="1" si="409"/>
        <v>0</v>
      </c>
    </row>
    <row r="13065" spans="1:7" x14ac:dyDescent="0.25">
      <c r="A13065" t="s">
        <v>15373</v>
      </c>
      <c r="B13065" t="s">
        <v>2288</v>
      </c>
      <c r="C13065" s="4">
        <v>56481</v>
      </c>
      <c r="D13065">
        <v>7152427402</v>
      </c>
      <c r="E13065">
        <f>VLOOKUP(D13065,  base_salary!A:A, 1, FALSE)</f>
        <v>7152427402</v>
      </c>
      <c r="F13065">
        <f t="shared" si="408"/>
        <v>0</v>
      </c>
      <c r="G13065">
        <f t="shared" ca="1" si="409"/>
        <v>0</v>
      </c>
    </row>
    <row r="13066" spans="1:7" x14ac:dyDescent="0.25">
      <c r="A13066" t="s">
        <v>15374</v>
      </c>
      <c r="B13066" t="s">
        <v>2161</v>
      </c>
      <c r="C13066" s="4">
        <v>16478</v>
      </c>
      <c r="D13066">
        <v>5075915108</v>
      </c>
      <c r="E13066">
        <f>VLOOKUP(D13066,  base_salary!A:A, 1, FALSE)</f>
        <v>5075915108</v>
      </c>
      <c r="F13066">
        <f t="shared" si="408"/>
        <v>0</v>
      </c>
      <c r="G13066">
        <f t="shared" ca="1" si="409"/>
        <v>0</v>
      </c>
    </row>
    <row r="13067" spans="1:7" x14ac:dyDescent="0.25">
      <c r="A13067" t="s">
        <v>15375</v>
      </c>
      <c r="B13067" t="s">
        <v>2393</v>
      </c>
      <c r="C13067" s="4">
        <v>25854</v>
      </c>
      <c r="D13067">
        <v>132027631</v>
      </c>
      <c r="E13067">
        <f>VLOOKUP(D13067,  base_salary!A:A, 1, FALSE)</f>
        <v>132027631</v>
      </c>
      <c r="F13067">
        <f t="shared" si="408"/>
        <v>0</v>
      </c>
      <c r="G13067">
        <f t="shared" ca="1" si="409"/>
        <v>0</v>
      </c>
    </row>
    <row r="13068" spans="1:7" x14ac:dyDescent="0.25">
      <c r="A13068" t="s">
        <v>15376</v>
      </c>
      <c r="B13068" t="s">
        <v>2505</v>
      </c>
      <c r="C13068" s="4">
        <v>18389</v>
      </c>
      <c r="D13068">
        <v>3129526900</v>
      </c>
      <c r="E13068">
        <f>VLOOKUP(D13068,  base_salary!A:A, 1, FALSE)</f>
        <v>3129526900</v>
      </c>
      <c r="F13068">
        <f t="shared" si="408"/>
        <v>0</v>
      </c>
      <c r="G13068">
        <f t="shared" ca="1" si="409"/>
        <v>0</v>
      </c>
    </row>
    <row r="13069" spans="1:7" x14ac:dyDescent="0.25">
      <c r="A13069" t="s">
        <v>15377</v>
      </c>
      <c r="B13069" t="s">
        <v>2977</v>
      </c>
      <c r="C13069" s="4">
        <v>10570</v>
      </c>
      <c r="D13069">
        <v>9815158015</v>
      </c>
      <c r="E13069">
        <f>VLOOKUP(D13069,  base_salary!A:A, 1, FALSE)</f>
        <v>9815158015</v>
      </c>
      <c r="F13069">
        <f t="shared" si="408"/>
        <v>0</v>
      </c>
      <c r="G13069">
        <f t="shared" ca="1" si="409"/>
        <v>0</v>
      </c>
    </row>
    <row r="13070" spans="1:7" x14ac:dyDescent="0.25">
      <c r="A13070" t="s">
        <v>15378</v>
      </c>
      <c r="B13070" t="s">
        <v>2321</v>
      </c>
      <c r="C13070" s="4">
        <v>25979</v>
      </c>
      <c r="D13070">
        <v>2128813026</v>
      </c>
      <c r="E13070">
        <f>VLOOKUP(D13070,  base_salary!A:A, 1, FALSE)</f>
        <v>2128813026</v>
      </c>
      <c r="F13070">
        <f t="shared" si="408"/>
        <v>0</v>
      </c>
      <c r="G13070">
        <f t="shared" ca="1" si="409"/>
        <v>0</v>
      </c>
    </row>
    <row r="13071" spans="1:7" x14ac:dyDescent="0.25">
      <c r="A13071" t="s">
        <v>15379</v>
      </c>
      <c r="B13071" t="s">
        <v>2283</v>
      </c>
      <c r="C13071" s="4">
        <v>42568</v>
      </c>
      <c r="D13071">
        <v>5293354957</v>
      </c>
      <c r="E13071">
        <f>VLOOKUP(D13071,  base_salary!A:A, 1, FALSE)</f>
        <v>5293354957</v>
      </c>
      <c r="F13071">
        <f t="shared" si="408"/>
        <v>0</v>
      </c>
      <c r="G13071">
        <f t="shared" ca="1" si="409"/>
        <v>0</v>
      </c>
    </row>
    <row r="13072" spans="1:7" x14ac:dyDescent="0.25">
      <c r="A13072" t="s">
        <v>15380</v>
      </c>
      <c r="B13072" t="s">
        <v>2391</v>
      </c>
      <c r="C13072" s="4">
        <v>51670</v>
      </c>
      <c r="D13072">
        <v>6820956614</v>
      </c>
      <c r="E13072">
        <f>VLOOKUP(D13072,  base_salary!A:A, 1, FALSE)</f>
        <v>6820956614</v>
      </c>
      <c r="F13072">
        <f t="shared" si="408"/>
        <v>0</v>
      </c>
      <c r="G13072">
        <f t="shared" ca="1" si="409"/>
        <v>0</v>
      </c>
    </row>
    <row r="13073" spans="1:7" x14ac:dyDescent="0.25">
      <c r="A13073" t="s">
        <v>15381</v>
      </c>
      <c r="B13073" t="s">
        <v>2032</v>
      </c>
      <c r="C13073" s="4">
        <v>13919</v>
      </c>
      <c r="D13073">
        <v>9381484503</v>
      </c>
      <c r="E13073">
        <f>VLOOKUP(D13073,  base_salary!A:A, 1, FALSE)</f>
        <v>9381484503</v>
      </c>
      <c r="F13073">
        <f t="shared" si="408"/>
        <v>0</v>
      </c>
      <c r="G13073">
        <f t="shared" ca="1" si="409"/>
        <v>0</v>
      </c>
    </row>
    <row r="13074" spans="1:7" x14ac:dyDescent="0.25">
      <c r="A13074" t="s">
        <v>15382</v>
      </c>
      <c r="B13074" t="s">
        <v>2234</v>
      </c>
      <c r="C13074" s="4">
        <v>10655</v>
      </c>
      <c r="D13074">
        <v>3473885983</v>
      </c>
      <c r="E13074">
        <f>VLOOKUP(D13074,  base_salary!A:A, 1, FALSE)</f>
        <v>3473885983</v>
      </c>
      <c r="F13074">
        <f t="shared" si="408"/>
        <v>0</v>
      </c>
      <c r="G13074">
        <f t="shared" ca="1" si="409"/>
        <v>0</v>
      </c>
    </row>
    <row r="13075" spans="1:7" x14ac:dyDescent="0.25">
      <c r="A13075" t="s">
        <v>15383</v>
      </c>
      <c r="B13075" t="s">
        <v>2593</v>
      </c>
      <c r="C13075" s="4">
        <v>59315</v>
      </c>
      <c r="D13075">
        <v>6173504774</v>
      </c>
      <c r="E13075">
        <f>VLOOKUP(D13075,  base_salary!A:A, 1, FALSE)</f>
        <v>6173504774</v>
      </c>
      <c r="F13075">
        <f t="shared" si="408"/>
        <v>0</v>
      </c>
      <c r="G13075">
        <f t="shared" ca="1" si="409"/>
        <v>0</v>
      </c>
    </row>
    <row r="13076" spans="1:7" x14ac:dyDescent="0.25">
      <c r="A13076" t="s">
        <v>15384</v>
      </c>
      <c r="B13076" t="s">
        <v>2596</v>
      </c>
      <c r="C13076" s="4">
        <v>16345</v>
      </c>
      <c r="D13076">
        <v>1573192775</v>
      </c>
      <c r="E13076">
        <f>VLOOKUP(D13076,  base_salary!A:A, 1, FALSE)</f>
        <v>1573192775</v>
      </c>
      <c r="F13076">
        <f t="shared" si="408"/>
        <v>0</v>
      </c>
      <c r="G13076">
        <f t="shared" ca="1" si="409"/>
        <v>0</v>
      </c>
    </row>
    <row r="13077" spans="1:7" x14ac:dyDescent="0.25">
      <c r="A13077" t="s">
        <v>15385</v>
      </c>
      <c r="B13077" t="s">
        <v>3291</v>
      </c>
      <c r="C13077" s="4">
        <v>34064</v>
      </c>
      <c r="D13077">
        <v>3428040538</v>
      </c>
      <c r="E13077">
        <f>VLOOKUP(D13077,  base_salary!A:A, 1, FALSE)</f>
        <v>3428040538</v>
      </c>
      <c r="F13077">
        <f t="shared" si="408"/>
        <v>0</v>
      </c>
      <c r="G13077">
        <f t="shared" ca="1" si="409"/>
        <v>0</v>
      </c>
    </row>
    <row r="13078" spans="1:7" x14ac:dyDescent="0.25">
      <c r="A13078" t="s">
        <v>15386</v>
      </c>
      <c r="B13078" t="s">
        <v>3113</v>
      </c>
      <c r="C13078" s="4">
        <v>36737</v>
      </c>
      <c r="D13078">
        <v>303831626</v>
      </c>
      <c r="E13078">
        <f>VLOOKUP(D13078,  base_salary!A:A, 1, FALSE)</f>
        <v>303831626</v>
      </c>
      <c r="F13078">
        <f t="shared" si="408"/>
        <v>0</v>
      </c>
      <c r="G13078">
        <f t="shared" ca="1" si="409"/>
        <v>0</v>
      </c>
    </row>
    <row r="13079" spans="1:7" x14ac:dyDescent="0.25">
      <c r="A13079" t="s">
        <v>15387</v>
      </c>
      <c r="B13079" t="s">
        <v>2337</v>
      </c>
      <c r="C13079" s="4">
        <v>56857</v>
      </c>
      <c r="D13079">
        <v>9258570278</v>
      </c>
      <c r="E13079">
        <f>VLOOKUP(D13079,  base_salary!A:A, 1, FALSE)</f>
        <v>9258570278</v>
      </c>
      <c r="F13079">
        <f t="shared" si="408"/>
        <v>0</v>
      </c>
      <c r="G13079">
        <f t="shared" ca="1" si="409"/>
        <v>0</v>
      </c>
    </row>
    <row r="13080" spans="1:7" x14ac:dyDescent="0.25">
      <c r="A13080" t="s">
        <v>15388</v>
      </c>
      <c r="B13080" t="s">
        <v>2283</v>
      </c>
      <c r="C13080" s="4">
        <v>19511</v>
      </c>
      <c r="D13080">
        <v>2944219065</v>
      </c>
      <c r="E13080">
        <f>VLOOKUP(D13080,  base_salary!A:A, 1, FALSE)</f>
        <v>2944219065</v>
      </c>
      <c r="F13080">
        <f t="shared" si="408"/>
        <v>0</v>
      </c>
      <c r="G13080">
        <f t="shared" ca="1" si="409"/>
        <v>0</v>
      </c>
    </row>
    <row r="13081" spans="1:7" x14ac:dyDescent="0.25">
      <c r="A13081" t="s">
        <v>15389</v>
      </c>
      <c r="B13081" t="s">
        <v>2135</v>
      </c>
      <c r="C13081" s="4">
        <v>28859</v>
      </c>
      <c r="D13081">
        <v>9820632102</v>
      </c>
      <c r="E13081">
        <f>VLOOKUP(D13081,  base_salary!A:A, 1, FALSE)</f>
        <v>9820632102</v>
      </c>
      <c r="F13081">
        <f t="shared" si="408"/>
        <v>0</v>
      </c>
      <c r="G13081">
        <f t="shared" ca="1" si="409"/>
        <v>0</v>
      </c>
    </row>
    <row r="13082" spans="1:7" x14ac:dyDescent="0.25">
      <c r="A13082" t="s">
        <v>15390</v>
      </c>
      <c r="B13082" t="s">
        <v>2674</v>
      </c>
      <c r="C13082" s="4">
        <v>30359</v>
      </c>
      <c r="D13082">
        <v>1313434965</v>
      </c>
      <c r="E13082">
        <f>VLOOKUP(D13082,  base_salary!A:A, 1, FALSE)</f>
        <v>1313434965</v>
      </c>
      <c r="F13082">
        <f t="shared" si="408"/>
        <v>0</v>
      </c>
      <c r="G13082">
        <f t="shared" ca="1" si="409"/>
        <v>0</v>
      </c>
    </row>
    <row r="13083" spans="1:7" x14ac:dyDescent="0.25">
      <c r="A13083" t="s">
        <v>15391</v>
      </c>
      <c r="B13083" t="s">
        <v>3487</v>
      </c>
      <c r="C13083" s="4">
        <v>53558</v>
      </c>
      <c r="D13083">
        <v>6313424239</v>
      </c>
      <c r="E13083">
        <f>VLOOKUP(D13083,  base_salary!A:A, 1, FALSE)</f>
        <v>6313424239</v>
      </c>
      <c r="F13083">
        <f t="shared" si="408"/>
        <v>0</v>
      </c>
      <c r="G13083">
        <f t="shared" ca="1" si="409"/>
        <v>0</v>
      </c>
    </row>
    <row r="13084" spans="1:7" x14ac:dyDescent="0.25">
      <c r="A13084" t="s">
        <v>15392</v>
      </c>
      <c r="B13084" t="s">
        <v>2790</v>
      </c>
      <c r="C13084" s="4">
        <v>11567</v>
      </c>
      <c r="D13084">
        <v>4323727860</v>
      </c>
      <c r="E13084">
        <f>VLOOKUP(D13084,  base_salary!A:A, 1, FALSE)</f>
        <v>4323727860</v>
      </c>
      <c r="F13084">
        <f t="shared" si="408"/>
        <v>0</v>
      </c>
      <c r="G13084">
        <f t="shared" ca="1" si="409"/>
        <v>0</v>
      </c>
    </row>
    <row r="13085" spans="1:7" x14ac:dyDescent="0.25">
      <c r="A13085" t="s">
        <v>15393</v>
      </c>
      <c r="B13085" t="s">
        <v>2022</v>
      </c>
      <c r="C13085" s="4">
        <v>22069</v>
      </c>
      <c r="D13085">
        <v>3507341514</v>
      </c>
      <c r="E13085">
        <f>VLOOKUP(D13085,  base_salary!A:A, 1, FALSE)</f>
        <v>3507341514</v>
      </c>
      <c r="F13085">
        <f t="shared" si="408"/>
        <v>0</v>
      </c>
      <c r="G13085">
        <f t="shared" ca="1" si="409"/>
        <v>0</v>
      </c>
    </row>
    <row r="13086" spans="1:7" x14ac:dyDescent="0.25">
      <c r="A13086" t="s">
        <v>15394</v>
      </c>
      <c r="B13086" t="s">
        <v>2530</v>
      </c>
      <c r="C13086" s="4">
        <v>18127</v>
      </c>
      <c r="D13086">
        <v>899126162</v>
      </c>
      <c r="E13086">
        <f>VLOOKUP(D13086,  base_salary!A:A, 1, FALSE)</f>
        <v>899126162</v>
      </c>
      <c r="F13086">
        <f t="shared" si="408"/>
        <v>0</v>
      </c>
      <c r="G13086">
        <f t="shared" ca="1" si="409"/>
        <v>0</v>
      </c>
    </row>
    <row r="13087" spans="1:7" x14ac:dyDescent="0.25">
      <c r="A13087" t="s">
        <v>15395</v>
      </c>
      <c r="B13087" t="s">
        <v>3271</v>
      </c>
      <c r="C13087" s="4">
        <v>11929</v>
      </c>
      <c r="D13087">
        <v>209942509</v>
      </c>
      <c r="E13087">
        <f>VLOOKUP(D13087,  base_salary!A:A, 1, FALSE)</f>
        <v>209942509</v>
      </c>
      <c r="F13087">
        <f t="shared" si="408"/>
        <v>0</v>
      </c>
      <c r="G13087">
        <f t="shared" ca="1" si="409"/>
        <v>0</v>
      </c>
    </row>
    <row r="13088" spans="1:7" x14ac:dyDescent="0.25">
      <c r="A13088" t="s">
        <v>15396</v>
      </c>
      <c r="B13088" t="s">
        <v>5394</v>
      </c>
      <c r="C13088" s="4">
        <v>36285</v>
      </c>
      <c r="D13088">
        <v>4937054791</v>
      </c>
      <c r="E13088">
        <f>VLOOKUP(D13088,  base_salary!A:A, 1, FALSE)</f>
        <v>4937054791</v>
      </c>
      <c r="F13088">
        <f t="shared" si="408"/>
        <v>0</v>
      </c>
      <c r="G13088">
        <f t="shared" ca="1" si="409"/>
        <v>0</v>
      </c>
    </row>
    <row r="13089" spans="1:7" x14ac:dyDescent="0.25">
      <c r="A13089" t="s">
        <v>15397</v>
      </c>
      <c r="B13089" t="s">
        <v>2212</v>
      </c>
      <c r="C13089" s="4">
        <v>30226</v>
      </c>
      <c r="D13089">
        <v>4235594176</v>
      </c>
      <c r="E13089">
        <f>VLOOKUP(D13089,  base_salary!A:A, 1, FALSE)</f>
        <v>4235594176</v>
      </c>
      <c r="F13089">
        <f t="shared" si="408"/>
        <v>0</v>
      </c>
      <c r="G13089">
        <f t="shared" ca="1" si="409"/>
        <v>0</v>
      </c>
    </row>
    <row r="13090" spans="1:7" x14ac:dyDescent="0.25">
      <c r="A13090" t="s">
        <v>15398</v>
      </c>
      <c r="B13090" t="s">
        <v>1968</v>
      </c>
      <c r="C13090" s="4">
        <v>27987</v>
      </c>
      <c r="D13090">
        <v>1351073265</v>
      </c>
      <c r="E13090">
        <f>VLOOKUP(D13090,  base_salary!A:A, 1, FALSE)</f>
        <v>1351073265</v>
      </c>
      <c r="F13090">
        <f t="shared" si="408"/>
        <v>0</v>
      </c>
      <c r="G13090">
        <f t="shared" ca="1" si="409"/>
        <v>0</v>
      </c>
    </row>
    <row r="13091" spans="1:7" x14ac:dyDescent="0.25">
      <c r="A13091" t="s">
        <v>15399</v>
      </c>
      <c r="B13091" t="s">
        <v>2246</v>
      </c>
      <c r="C13091" s="4">
        <v>10216</v>
      </c>
      <c r="D13091">
        <v>1992195951</v>
      </c>
      <c r="E13091">
        <f>VLOOKUP(D13091,  base_salary!A:A, 1, FALSE)</f>
        <v>1992195951</v>
      </c>
      <c r="F13091">
        <f t="shared" si="408"/>
        <v>0</v>
      </c>
      <c r="G13091">
        <f t="shared" ca="1" si="409"/>
        <v>0</v>
      </c>
    </row>
    <row r="13092" spans="1:7" x14ac:dyDescent="0.25">
      <c r="A13092" t="s">
        <v>15400</v>
      </c>
      <c r="B13092" t="s">
        <v>2210</v>
      </c>
      <c r="C13092" s="4">
        <v>25598</v>
      </c>
      <c r="D13092">
        <v>601779371</v>
      </c>
      <c r="E13092">
        <f>VLOOKUP(D13092,  base_salary!A:A, 1, FALSE)</f>
        <v>601779371</v>
      </c>
      <c r="F13092">
        <f t="shared" si="408"/>
        <v>0</v>
      </c>
      <c r="G13092">
        <f t="shared" ca="1" si="409"/>
        <v>0</v>
      </c>
    </row>
    <row r="13093" spans="1:7" x14ac:dyDescent="0.25">
      <c r="A13093" t="s">
        <v>15401</v>
      </c>
      <c r="B13093" t="s">
        <v>2310</v>
      </c>
      <c r="C13093" s="4">
        <v>45267</v>
      </c>
      <c r="D13093">
        <v>2575500974</v>
      </c>
      <c r="E13093">
        <f>VLOOKUP(D13093,  base_salary!A:A, 1, FALSE)</f>
        <v>2575500974</v>
      </c>
      <c r="F13093">
        <f t="shared" si="408"/>
        <v>0</v>
      </c>
      <c r="G13093">
        <f t="shared" ca="1" si="409"/>
        <v>0</v>
      </c>
    </row>
    <row r="13094" spans="1:7" x14ac:dyDescent="0.25">
      <c r="A13094" t="s">
        <v>15402</v>
      </c>
      <c r="B13094" t="s">
        <v>2109</v>
      </c>
      <c r="C13094" s="4">
        <v>18377</v>
      </c>
      <c r="D13094">
        <v>3867281491</v>
      </c>
      <c r="E13094">
        <f>VLOOKUP(D13094,  base_salary!A:A, 1, FALSE)</f>
        <v>3867281491</v>
      </c>
      <c r="F13094">
        <f t="shared" si="408"/>
        <v>0</v>
      </c>
      <c r="G13094">
        <f t="shared" ca="1" si="409"/>
        <v>0</v>
      </c>
    </row>
    <row r="13095" spans="1:7" x14ac:dyDescent="0.25">
      <c r="A13095" t="s">
        <v>15403</v>
      </c>
      <c r="B13095" t="s">
        <v>2457</v>
      </c>
      <c r="C13095" s="4">
        <v>28564</v>
      </c>
      <c r="D13095">
        <v>6915102108</v>
      </c>
      <c r="E13095">
        <f>VLOOKUP(D13095,  base_salary!A:A, 1, FALSE)</f>
        <v>6915102108</v>
      </c>
      <c r="F13095">
        <f t="shared" si="408"/>
        <v>0</v>
      </c>
      <c r="G13095">
        <f t="shared" ca="1" si="409"/>
        <v>0</v>
      </c>
    </row>
    <row r="13096" spans="1:7" x14ac:dyDescent="0.25">
      <c r="A13096" t="s">
        <v>15404</v>
      </c>
      <c r="B13096" t="s">
        <v>1946</v>
      </c>
      <c r="C13096" s="4">
        <v>51065</v>
      </c>
      <c r="D13096">
        <v>7637608875</v>
      </c>
      <c r="E13096">
        <f>VLOOKUP(D13096,  base_salary!A:A, 1, FALSE)</f>
        <v>7637608875</v>
      </c>
      <c r="F13096">
        <f t="shared" si="408"/>
        <v>0</v>
      </c>
      <c r="G13096">
        <f t="shared" ca="1" si="409"/>
        <v>0</v>
      </c>
    </row>
    <row r="13097" spans="1:7" x14ac:dyDescent="0.25">
      <c r="A13097" t="s">
        <v>15405</v>
      </c>
      <c r="B13097" t="s">
        <v>2762</v>
      </c>
      <c r="C13097" s="4">
        <v>27848</v>
      </c>
      <c r="D13097">
        <v>7273123196</v>
      </c>
      <c r="E13097">
        <f>VLOOKUP(D13097,  base_salary!A:A, 1, FALSE)</f>
        <v>7273123196</v>
      </c>
      <c r="F13097">
        <f t="shared" si="408"/>
        <v>0</v>
      </c>
      <c r="G13097">
        <f t="shared" ca="1" si="409"/>
        <v>0</v>
      </c>
    </row>
    <row r="13098" spans="1:7" x14ac:dyDescent="0.25">
      <c r="A13098" t="s">
        <v>15406</v>
      </c>
      <c r="B13098" t="s">
        <v>2337</v>
      </c>
      <c r="C13098" s="4">
        <v>55903</v>
      </c>
      <c r="D13098">
        <v>303831626</v>
      </c>
      <c r="E13098">
        <f>VLOOKUP(D13098,  base_salary!A:A, 1, FALSE)</f>
        <v>303831626</v>
      </c>
      <c r="F13098">
        <f t="shared" si="408"/>
        <v>0</v>
      </c>
      <c r="G13098">
        <f t="shared" ca="1" si="409"/>
        <v>0</v>
      </c>
    </row>
    <row r="13099" spans="1:7" x14ac:dyDescent="0.25">
      <c r="A13099" t="s">
        <v>15407</v>
      </c>
      <c r="B13099" t="s">
        <v>2004</v>
      </c>
      <c r="C13099" s="4">
        <v>30256</v>
      </c>
      <c r="D13099">
        <v>7966879720</v>
      </c>
      <c r="E13099">
        <f>VLOOKUP(D13099,  base_salary!A:A, 1, FALSE)</f>
        <v>7966879720</v>
      </c>
      <c r="F13099">
        <f t="shared" si="408"/>
        <v>0</v>
      </c>
      <c r="G13099">
        <f t="shared" ca="1" si="409"/>
        <v>0</v>
      </c>
    </row>
    <row r="13100" spans="1:7" x14ac:dyDescent="0.25">
      <c r="A13100" t="s">
        <v>15408</v>
      </c>
      <c r="B13100" t="s">
        <v>2047</v>
      </c>
      <c r="C13100" s="4">
        <v>36394</v>
      </c>
      <c r="D13100">
        <v>5347887761</v>
      </c>
      <c r="E13100">
        <f>VLOOKUP(D13100,  base_salary!A:A, 1, FALSE)</f>
        <v>5347887761</v>
      </c>
      <c r="F13100">
        <f t="shared" si="408"/>
        <v>0</v>
      </c>
      <c r="G13100">
        <f t="shared" ca="1" si="409"/>
        <v>0</v>
      </c>
    </row>
    <row r="13101" spans="1:7" x14ac:dyDescent="0.25">
      <c r="A13101" t="s">
        <v>15409</v>
      </c>
      <c r="B13101" t="s">
        <v>2466</v>
      </c>
      <c r="C13101" s="4">
        <v>23697</v>
      </c>
      <c r="D13101">
        <v>8002426673</v>
      </c>
      <c r="E13101">
        <f>VLOOKUP(D13101,  base_salary!A:A, 1, FALSE)</f>
        <v>8002426673</v>
      </c>
      <c r="F13101">
        <f t="shared" si="408"/>
        <v>0</v>
      </c>
      <c r="G13101">
        <f t="shared" ca="1" si="409"/>
        <v>0</v>
      </c>
    </row>
    <row r="13102" spans="1:7" x14ac:dyDescent="0.25">
      <c r="A13102" t="s">
        <v>15410</v>
      </c>
      <c r="B13102" t="s">
        <v>2365</v>
      </c>
      <c r="C13102" s="4">
        <v>21399</v>
      </c>
      <c r="D13102">
        <v>4453705328</v>
      </c>
      <c r="E13102">
        <f>VLOOKUP(D13102,  base_salary!A:A, 1, FALSE)</f>
        <v>4453705328</v>
      </c>
      <c r="F13102">
        <f t="shared" si="408"/>
        <v>0</v>
      </c>
      <c r="G13102">
        <f t="shared" ca="1" si="409"/>
        <v>0</v>
      </c>
    </row>
    <row r="13103" spans="1:7" x14ac:dyDescent="0.25">
      <c r="A13103" t="s">
        <v>15411</v>
      </c>
      <c r="B13103" t="s">
        <v>2623</v>
      </c>
      <c r="C13103" s="4">
        <v>48304</v>
      </c>
      <c r="D13103">
        <v>3935718624</v>
      </c>
      <c r="E13103">
        <f>VLOOKUP(D13103,  base_salary!A:A, 1, FALSE)</f>
        <v>3935718624</v>
      </c>
      <c r="F13103">
        <f t="shared" si="408"/>
        <v>0</v>
      </c>
      <c r="G13103">
        <f t="shared" ca="1" si="409"/>
        <v>0</v>
      </c>
    </row>
    <row r="13104" spans="1:7" x14ac:dyDescent="0.25">
      <c r="A13104" t="s">
        <v>15412</v>
      </c>
      <c r="B13104" t="s">
        <v>2484</v>
      </c>
      <c r="C13104" s="4">
        <v>19660</v>
      </c>
      <c r="D13104">
        <v>3086393343</v>
      </c>
      <c r="E13104">
        <f>VLOOKUP(D13104,  base_salary!A:A, 1, FALSE)</f>
        <v>3086393343</v>
      </c>
      <c r="F13104">
        <f t="shared" si="408"/>
        <v>0</v>
      </c>
      <c r="G13104">
        <f t="shared" ca="1" si="409"/>
        <v>0</v>
      </c>
    </row>
    <row r="13105" spans="1:7" x14ac:dyDescent="0.25">
      <c r="A13105" t="s">
        <v>15413</v>
      </c>
      <c r="B13105" t="s">
        <v>2207</v>
      </c>
      <c r="C13105" s="4">
        <v>28218</v>
      </c>
      <c r="D13105">
        <v>3271497702</v>
      </c>
      <c r="E13105">
        <f>VLOOKUP(D13105,  base_salary!A:A, 1, FALSE)</f>
        <v>3271497702</v>
      </c>
      <c r="F13105">
        <f t="shared" si="408"/>
        <v>0</v>
      </c>
      <c r="G13105">
        <f t="shared" ca="1" si="409"/>
        <v>0</v>
      </c>
    </row>
    <row r="13106" spans="1:7" x14ac:dyDescent="0.25">
      <c r="A13106" t="s">
        <v>15414</v>
      </c>
      <c r="B13106" t="s">
        <v>2369</v>
      </c>
      <c r="C13106" s="4">
        <v>26559</v>
      </c>
      <c r="D13106">
        <v>7240169995</v>
      </c>
      <c r="E13106">
        <f>VLOOKUP(D13106,  base_salary!A:A, 1, FALSE)</f>
        <v>7240169995</v>
      </c>
      <c r="F13106">
        <f t="shared" si="408"/>
        <v>0</v>
      </c>
      <c r="G13106">
        <f t="shared" ca="1" si="409"/>
        <v>0</v>
      </c>
    </row>
    <row r="13107" spans="1:7" x14ac:dyDescent="0.25">
      <c r="A13107" t="s">
        <v>15415</v>
      </c>
      <c r="B13107" t="s">
        <v>2212</v>
      </c>
      <c r="C13107" s="4">
        <v>33488</v>
      </c>
      <c r="D13107">
        <v>8676088039</v>
      </c>
      <c r="E13107">
        <f>VLOOKUP(D13107,  base_salary!A:A, 1, FALSE)</f>
        <v>8676088039</v>
      </c>
      <c r="F13107">
        <f t="shared" si="408"/>
        <v>0</v>
      </c>
      <c r="G13107">
        <f t="shared" ca="1" si="409"/>
        <v>0</v>
      </c>
    </row>
    <row r="13108" spans="1:7" x14ac:dyDescent="0.25">
      <c r="A13108" t="s">
        <v>15416</v>
      </c>
      <c r="B13108" t="s">
        <v>1968</v>
      </c>
      <c r="C13108" s="4">
        <v>56106</v>
      </c>
      <c r="D13108">
        <v>4795089876</v>
      </c>
      <c r="E13108">
        <f>VLOOKUP(D13108,  base_salary!A:A, 1, FALSE)</f>
        <v>4795089876</v>
      </c>
      <c r="F13108">
        <f t="shared" si="408"/>
        <v>0</v>
      </c>
      <c r="G13108">
        <f t="shared" ca="1" si="409"/>
        <v>0</v>
      </c>
    </row>
    <row r="13109" spans="1:7" x14ac:dyDescent="0.25">
      <c r="A13109" t="s">
        <v>15417</v>
      </c>
      <c r="B13109" t="s">
        <v>2752</v>
      </c>
      <c r="C13109" s="4">
        <v>56503</v>
      </c>
      <c r="D13109">
        <v>2493113470</v>
      </c>
      <c r="E13109">
        <f>VLOOKUP(D13109,  base_salary!A:A, 1, FALSE)</f>
        <v>2493113470</v>
      </c>
      <c r="F13109">
        <f t="shared" si="408"/>
        <v>0</v>
      </c>
      <c r="G13109">
        <f t="shared" ca="1" si="409"/>
        <v>0</v>
      </c>
    </row>
    <row r="13110" spans="1:7" x14ac:dyDescent="0.25">
      <c r="A13110" t="s">
        <v>15418</v>
      </c>
      <c r="B13110" t="s">
        <v>3508</v>
      </c>
      <c r="C13110" s="4">
        <v>28224</v>
      </c>
      <c r="D13110">
        <v>7242677408</v>
      </c>
      <c r="E13110">
        <f>VLOOKUP(D13110,  base_salary!A:A, 1, FALSE)</f>
        <v>7242677408</v>
      </c>
      <c r="F13110">
        <f t="shared" si="408"/>
        <v>0</v>
      </c>
      <c r="G13110">
        <f t="shared" ca="1" si="409"/>
        <v>0</v>
      </c>
    </row>
    <row r="13111" spans="1:7" x14ac:dyDescent="0.25">
      <c r="A13111" t="s">
        <v>15419</v>
      </c>
      <c r="B13111" t="s">
        <v>2231</v>
      </c>
      <c r="C13111" s="4">
        <v>48946</v>
      </c>
      <c r="D13111">
        <v>1606657585</v>
      </c>
      <c r="E13111">
        <f>VLOOKUP(D13111,  base_salary!A:A, 1, FALSE)</f>
        <v>1606657585</v>
      </c>
      <c r="F13111">
        <f t="shared" si="408"/>
        <v>0</v>
      </c>
      <c r="G13111">
        <f t="shared" ca="1" si="409"/>
        <v>0</v>
      </c>
    </row>
    <row r="13112" spans="1:7" x14ac:dyDescent="0.25">
      <c r="A13112" t="s">
        <v>15420</v>
      </c>
      <c r="B13112" t="s">
        <v>3785</v>
      </c>
      <c r="C13112" s="4">
        <v>46980</v>
      </c>
      <c r="D13112">
        <v>1754740677</v>
      </c>
      <c r="E13112">
        <f>VLOOKUP(D13112,  base_salary!A:A, 1, FALSE)</f>
        <v>1754740677</v>
      </c>
      <c r="F13112">
        <f t="shared" si="408"/>
        <v>0</v>
      </c>
      <c r="G13112">
        <f t="shared" ca="1" si="409"/>
        <v>0</v>
      </c>
    </row>
    <row r="13113" spans="1:7" x14ac:dyDescent="0.25">
      <c r="A13113" t="s">
        <v>15421</v>
      </c>
      <c r="B13113" t="s">
        <v>2205</v>
      </c>
      <c r="C13113" s="4">
        <v>41195</v>
      </c>
      <c r="D13113">
        <v>3547596165</v>
      </c>
      <c r="E13113">
        <f>VLOOKUP(D13113,  base_salary!A:A, 1, FALSE)</f>
        <v>3547596165</v>
      </c>
      <c r="F13113">
        <f t="shared" si="408"/>
        <v>0</v>
      </c>
      <c r="G13113">
        <f t="shared" ca="1" si="409"/>
        <v>0</v>
      </c>
    </row>
    <row r="13114" spans="1:7" x14ac:dyDescent="0.25">
      <c r="A13114" t="s">
        <v>15422</v>
      </c>
      <c r="B13114" t="s">
        <v>2639</v>
      </c>
      <c r="C13114" s="4">
        <v>10467</v>
      </c>
      <c r="D13114">
        <v>3156820482</v>
      </c>
      <c r="E13114">
        <f>VLOOKUP(D13114,  base_salary!A:A, 1, FALSE)</f>
        <v>3156820482</v>
      </c>
      <c r="F13114">
        <f t="shared" si="408"/>
        <v>0</v>
      </c>
      <c r="G13114">
        <f t="shared" ca="1" si="409"/>
        <v>0</v>
      </c>
    </row>
    <row r="13115" spans="1:7" x14ac:dyDescent="0.25">
      <c r="A13115" t="s">
        <v>15423</v>
      </c>
      <c r="B13115" t="s">
        <v>2210</v>
      </c>
      <c r="C13115" s="4">
        <v>19115</v>
      </c>
      <c r="D13115">
        <v>5623896162</v>
      </c>
      <c r="E13115">
        <f>VLOOKUP(D13115,  base_salary!A:A, 1, FALSE)</f>
        <v>5623896162</v>
      </c>
      <c r="F13115">
        <f t="shared" si="408"/>
        <v>0</v>
      </c>
      <c r="G13115">
        <f t="shared" ca="1" si="409"/>
        <v>0</v>
      </c>
    </row>
    <row r="13116" spans="1:7" x14ac:dyDescent="0.25">
      <c r="A13116" t="s">
        <v>15424</v>
      </c>
      <c r="B13116" t="s">
        <v>2533</v>
      </c>
      <c r="C13116" s="4">
        <v>14797</v>
      </c>
      <c r="D13116">
        <v>1962975932</v>
      </c>
      <c r="E13116">
        <f>VLOOKUP(D13116,  base_salary!A:A, 1, FALSE)</f>
        <v>1962975932</v>
      </c>
      <c r="F13116">
        <f t="shared" si="408"/>
        <v>0</v>
      </c>
      <c r="G13116">
        <f t="shared" ca="1" si="409"/>
        <v>0</v>
      </c>
    </row>
    <row r="13117" spans="1:7" x14ac:dyDescent="0.25">
      <c r="A13117" t="s">
        <v>15425</v>
      </c>
      <c r="B13117" t="s">
        <v>1968</v>
      </c>
      <c r="C13117" s="4">
        <v>35944</v>
      </c>
      <c r="D13117">
        <v>8904404991</v>
      </c>
      <c r="E13117">
        <f>VLOOKUP(D13117,  base_salary!A:A, 1, FALSE)</f>
        <v>8904404991</v>
      </c>
      <c r="F13117">
        <f t="shared" si="408"/>
        <v>0</v>
      </c>
      <c r="G13117">
        <f t="shared" ca="1" si="409"/>
        <v>0</v>
      </c>
    </row>
    <row r="13118" spans="1:7" x14ac:dyDescent="0.25">
      <c r="A13118" t="s">
        <v>15426</v>
      </c>
      <c r="B13118" t="s">
        <v>2853</v>
      </c>
      <c r="C13118" s="4">
        <v>55923</v>
      </c>
      <c r="D13118">
        <v>2136806068</v>
      </c>
      <c r="E13118">
        <f>VLOOKUP(D13118,  base_salary!A:A, 1, FALSE)</f>
        <v>2136806068</v>
      </c>
      <c r="F13118">
        <f t="shared" si="408"/>
        <v>0</v>
      </c>
      <c r="G13118">
        <f t="shared" ca="1" si="409"/>
        <v>0</v>
      </c>
    </row>
    <row r="13119" spans="1:7" x14ac:dyDescent="0.25">
      <c r="A13119" t="s">
        <v>15427</v>
      </c>
      <c r="B13119" t="s">
        <v>2718</v>
      </c>
      <c r="C13119" s="4">
        <v>45594</v>
      </c>
      <c r="D13119">
        <v>5814713100</v>
      </c>
      <c r="E13119">
        <f>VLOOKUP(D13119,  base_salary!A:A, 1, FALSE)</f>
        <v>5814713100</v>
      </c>
      <c r="F13119">
        <f t="shared" si="408"/>
        <v>0</v>
      </c>
      <c r="G13119">
        <f t="shared" ca="1" si="409"/>
        <v>0</v>
      </c>
    </row>
    <row r="13120" spans="1:7" x14ac:dyDescent="0.25">
      <c r="A13120" t="s">
        <v>15428</v>
      </c>
      <c r="B13120" t="s">
        <v>4362</v>
      </c>
      <c r="C13120" s="4">
        <v>36774</v>
      </c>
      <c r="D13120">
        <v>8335120919</v>
      </c>
      <c r="E13120">
        <f>VLOOKUP(D13120,  base_salary!A:A, 1, FALSE)</f>
        <v>8335120919</v>
      </c>
      <c r="F13120">
        <f t="shared" si="408"/>
        <v>0</v>
      </c>
      <c r="G13120">
        <f t="shared" ca="1" si="409"/>
        <v>0</v>
      </c>
    </row>
    <row r="13121" spans="1:7" x14ac:dyDescent="0.25">
      <c r="A13121" t="s">
        <v>15429</v>
      </c>
      <c r="B13121" t="s">
        <v>1948</v>
      </c>
      <c r="C13121" s="4">
        <v>40759</v>
      </c>
      <c r="D13121">
        <v>9403474378</v>
      </c>
      <c r="E13121">
        <f>VLOOKUP(D13121,  base_salary!A:A, 1, FALSE)</f>
        <v>9403474378</v>
      </c>
      <c r="F13121">
        <f t="shared" si="408"/>
        <v>0</v>
      </c>
      <c r="G13121">
        <f t="shared" ca="1" si="409"/>
        <v>0</v>
      </c>
    </row>
    <row r="13122" spans="1:7" x14ac:dyDescent="0.25">
      <c r="A13122" t="s">
        <v>15430</v>
      </c>
      <c r="B13122" t="s">
        <v>2473</v>
      </c>
      <c r="C13122" s="4">
        <v>33784</v>
      </c>
      <c r="D13122">
        <v>4716524892</v>
      </c>
      <c r="E13122">
        <f>VLOOKUP(D13122,  base_salary!A:A, 1, FALSE)</f>
        <v>4716524892</v>
      </c>
      <c r="F13122">
        <f t="shared" si="408"/>
        <v>0</v>
      </c>
      <c r="G13122">
        <f t="shared" ca="1" si="409"/>
        <v>0</v>
      </c>
    </row>
    <row r="13123" spans="1:7" x14ac:dyDescent="0.25">
      <c r="A13123" t="s">
        <v>15431</v>
      </c>
      <c r="B13123" t="s">
        <v>2660</v>
      </c>
      <c r="C13123" s="4">
        <v>13152</v>
      </c>
      <c r="D13123">
        <v>4610039311</v>
      </c>
      <c r="E13123">
        <f>VLOOKUP(D13123,  base_salary!A:A, 1, FALSE)</f>
        <v>4610039311</v>
      </c>
      <c r="F13123">
        <f t="shared" ref="F13123:F13186" si="410">IF(ISERROR(E13123), 1, 0)</f>
        <v>0</v>
      </c>
      <c r="G13123">
        <f t="shared" ref="G13123:G13186" ca="1" si="411">SUM(G:G)</f>
        <v>0</v>
      </c>
    </row>
    <row r="13124" spans="1:7" x14ac:dyDescent="0.25">
      <c r="A13124" t="s">
        <v>15432</v>
      </c>
      <c r="B13124" t="s">
        <v>2051</v>
      </c>
      <c r="C13124" s="4">
        <v>32183</v>
      </c>
      <c r="D13124">
        <v>1053331541</v>
      </c>
      <c r="E13124">
        <f>VLOOKUP(D13124,  base_salary!A:A, 1, FALSE)</f>
        <v>1053331541</v>
      </c>
      <c r="F13124">
        <f t="shared" si="410"/>
        <v>0</v>
      </c>
      <c r="G13124">
        <f t="shared" ca="1" si="411"/>
        <v>0</v>
      </c>
    </row>
    <row r="13125" spans="1:7" x14ac:dyDescent="0.25">
      <c r="A13125" t="s">
        <v>15433</v>
      </c>
      <c r="B13125" t="s">
        <v>1950</v>
      </c>
      <c r="C13125" s="4">
        <v>13990</v>
      </c>
      <c r="D13125">
        <v>8788824691</v>
      </c>
      <c r="E13125">
        <f>VLOOKUP(D13125,  base_salary!A:A, 1, FALSE)</f>
        <v>8788824691</v>
      </c>
      <c r="F13125">
        <f t="shared" si="410"/>
        <v>0</v>
      </c>
      <c r="G13125">
        <f t="shared" ca="1" si="411"/>
        <v>0</v>
      </c>
    </row>
    <row r="13126" spans="1:7" x14ac:dyDescent="0.25">
      <c r="A13126" t="s">
        <v>15434</v>
      </c>
      <c r="B13126" t="s">
        <v>2335</v>
      </c>
      <c r="C13126" s="4">
        <v>37150</v>
      </c>
      <c r="D13126">
        <v>2944219065</v>
      </c>
      <c r="E13126">
        <f>VLOOKUP(D13126,  base_salary!A:A, 1, FALSE)</f>
        <v>2944219065</v>
      </c>
      <c r="F13126">
        <f t="shared" si="410"/>
        <v>0</v>
      </c>
      <c r="G13126">
        <f t="shared" ca="1" si="411"/>
        <v>0</v>
      </c>
    </row>
    <row r="13127" spans="1:7" x14ac:dyDescent="0.25">
      <c r="A13127" t="s">
        <v>15435</v>
      </c>
      <c r="B13127" t="s">
        <v>2997</v>
      </c>
      <c r="C13127" s="4">
        <v>28231</v>
      </c>
      <c r="D13127">
        <v>2292892200</v>
      </c>
      <c r="E13127">
        <f>VLOOKUP(D13127,  base_salary!A:A, 1, FALSE)</f>
        <v>2292892200</v>
      </c>
      <c r="F13127">
        <f t="shared" si="410"/>
        <v>0</v>
      </c>
      <c r="G13127">
        <f t="shared" ca="1" si="411"/>
        <v>0</v>
      </c>
    </row>
    <row r="13128" spans="1:7" x14ac:dyDescent="0.25">
      <c r="A13128" t="s">
        <v>15436</v>
      </c>
      <c r="B13128" t="s">
        <v>2106</v>
      </c>
      <c r="C13128" s="4">
        <v>51970</v>
      </c>
      <c r="D13128">
        <v>6988089128</v>
      </c>
      <c r="E13128">
        <f>VLOOKUP(D13128,  base_salary!A:A, 1, FALSE)</f>
        <v>6988089128</v>
      </c>
      <c r="F13128">
        <f t="shared" si="410"/>
        <v>0</v>
      </c>
      <c r="G13128">
        <f t="shared" ca="1" si="411"/>
        <v>0</v>
      </c>
    </row>
    <row r="13129" spans="1:7" x14ac:dyDescent="0.25">
      <c r="A13129" t="s">
        <v>15437</v>
      </c>
      <c r="B13129" t="s">
        <v>2841</v>
      </c>
      <c r="C13129" s="4">
        <v>13119</v>
      </c>
      <c r="D13129">
        <v>2185059785</v>
      </c>
      <c r="E13129">
        <f>VLOOKUP(D13129,  base_salary!A:A, 1, FALSE)</f>
        <v>2185059785</v>
      </c>
      <c r="F13129">
        <f t="shared" si="410"/>
        <v>0</v>
      </c>
      <c r="G13129">
        <f t="shared" ca="1" si="411"/>
        <v>0</v>
      </c>
    </row>
    <row r="13130" spans="1:7" x14ac:dyDescent="0.25">
      <c r="A13130" t="s">
        <v>15438</v>
      </c>
      <c r="B13130" t="s">
        <v>2135</v>
      </c>
      <c r="C13130" s="4">
        <v>14852</v>
      </c>
      <c r="D13130">
        <v>2859931651</v>
      </c>
      <c r="E13130">
        <f>VLOOKUP(D13130,  base_salary!A:A, 1, FALSE)</f>
        <v>2859931651</v>
      </c>
      <c r="F13130">
        <f t="shared" si="410"/>
        <v>0</v>
      </c>
      <c r="G13130">
        <f t="shared" ca="1" si="411"/>
        <v>0</v>
      </c>
    </row>
    <row r="13131" spans="1:7" x14ac:dyDescent="0.25">
      <c r="A13131" t="s">
        <v>15439</v>
      </c>
      <c r="B13131" t="s">
        <v>2164</v>
      </c>
      <c r="C13131" s="4">
        <v>47243</v>
      </c>
      <c r="D13131">
        <v>8676088039</v>
      </c>
      <c r="E13131">
        <f>VLOOKUP(D13131,  base_salary!A:A, 1, FALSE)</f>
        <v>8676088039</v>
      </c>
      <c r="F13131">
        <f t="shared" si="410"/>
        <v>0</v>
      </c>
      <c r="G13131">
        <f t="shared" ca="1" si="411"/>
        <v>0</v>
      </c>
    </row>
    <row r="13132" spans="1:7" x14ac:dyDescent="0.25">
      <c r="A13132" t="s">
        <v>15440</v>
      </c>
      <c r="B13132" t="s">
        <v>2219</v>
      </c>
      <c r="C13132" s="4">
        <v>55132</v>
      </c>
      <c r="D13132">
        <v>7794042674</v>
      </c>
      <c r="E13132">
        <f>VLOOKUP(D13132,  base_salary!A:A, 1, FALSE)</f>
        <v>7794042674</v>
      </c>
      <c r="F13132">
        <f t="shared" si="410"/>
        <v>0</v>
      </c>
      <c r="G13132">
        <f t="shared" ca="1" si="411"/>
        <v>0</v>
      </c>
    </row>
    <row r="13133" spans="1:7" x14ac:dyDescent="0.25">
      <c r="A13133" t="s">
        <v>15441</v>
      </c>
      <c r="B13133" t="s">
        <v>2337</v>
      </c>
      <c r="C13133" s="4">
        <v>53747</v>
      </c>
      <c r="D13133">
        <v>5861892008</v>
      </c>
      <c r="E13133">
        <f>VLOOKUP(D13133,  base_salary!A:A, 1, FALSE)</f>
        <v>5861892008</v>
      </c>
      <c r="F13133">
        <f t="shared" si="410"/>
        <v>0</v>
      </c>
      <c r="G13133">
        <f t="shared" ca="1" si="411"/>
        <v>0</v>
      </c>
    </row>
    <row r="13134" spans="1:7" x14ac:dyDescent="0.25">
      <c r="A13134" t="s">
        <v>15442</v>
      </c>
      <c r="B13134" t="s">
        <v>2389</v>
      </c>
      <c r="C13134" s="4">
        <v>21572</v>
      </c>
      <c r="D13134">
        <v>3458178171</v>
      </c>
      <c r="E13134">
        <f>VLOOKUP(D13134,  base_salary!A:A, 1, FALSE)</f>
        <v>3458178171</v>
      </c>
      <c r="F13134">
        <f t="shared" si="410"/>
        <v>0</v>
      </c>
      <c r="G13134">
        <f t="shared" ca="1" si="411"/>
        <v>0</v>
      </c>
    </row>
    <row r="13135" spans="1:7" x14ac:dyDescent="0.25">
      <c r="A13135" t="s">
        <v>15443</v>
      </c>
      <c r="B13135" t="s">
        <v>2264</v>
      </c>
      <c r="C13135" s="4">
        <v>45648</v>
      </c>
      <c r="D13135">
        <v>1888605537</v>
      </c>
      <c r="E13135">
        <f>VLOOKUP(D13135,  base_salary!A:A, 1, FALSE)</f>
        <v>1888605537</v>
      </c>
      <c r="F13135">
        <f t="shared" si="410"/>
        <v>0</v>
      </c>
      <c r="G13135">
        <f t="shared" ca="1" si="411"/>
        <v>0</v>
      </c>
    </row>
    <row r="13136" spans="1:7" x14ac:dyDescent="0.25">
      <c r="A13136" t="s">
        <v>15444</v>
      </c>
      <c r="B13136" t="s">
        <v>1930</v>
      </c>
      <c r="C13136" s="4">
        <v>12136</v>
      </c>
      <c r="D13136">
        <v>5372344725</v>
      </c>
      <c r="E13136">
        <f>VLOOKUP(D13136,  base_salary!A:A, 1, FALSE)</f>
        <v>5372344725</v>
      </c>
      <c r="F13136">
        <f t="shared" si="410"/>
        <v>0</v>
      </c>
      <c r="G13136">
        <f t="shared" ca="1" si="411"/>
        <v>0</v>
      </c>
    </row>
    <row r="13137" spans="1:7" x14ac:dyDescent="0.25">
      <c r="A13137" t="s">
        <v>15445</v>
      </c>
      <c r="B13137" t="s">
        <v>3512</v>
      </c>
      <c r="C13137" s="4">
        <v>38490</v>
      </c>
      <c r="D13137">
        <v>8069192305</v>
      </c>
      <c r="E13137">
        <f>VLOOKUP(D13137,  base_salary!A:A, 1, FALSE)</f>
        <v>8069192305</v>
      </c>
      <c r="F13137">
        <f t="shared" si="410"/>
        <v>0</v>
      </c>
      <c r="G13137">
        <f t="shared" ca="1" si="411"/>
        <v>0</v>
      </c>
    </row>
    <row r="13138" spans="1:7" x14ac:dyDescent="0.25">
      <c r="A13138" t="s">
        <v>15446</v>
      </c>
      <c r="B13138" t="s">
        <v>1991</v>
      </c>
      <c r="C13138" s="4">
        <v>58298</v>
      </c>
      <c r="D13138">
        <v>5603002824</v>
      </c>
      <c r="E13138">
        <f>VLOOKUP(D13138,  base_salary!A:A, 1, FALSE)</f>
        <v>5603002824</v>
      </c>
      <c r="F13138">
        <f t="shared" si="410"/>
        <v>0</v>
      </c>
      <c r="G13138">
        <f t="shared" ca="1" si="411"/>
        <v>0</v>
      </c>
    </row>
    <row r="13139" spans="1:7" x14ac:dyDescent="0.25">
      <c r="A13139" t="s">
        <v>15447</v>
      </c>
      <c r="B13139" t="s">
        <v>3243</v>
      </c>
      <c r="C13139" s="4">
        <v>49476</v>
      </c>
      <c r="D13139">
        <v>357531329</v>
      </c>
      <c r="E13139">
        <f>VLOOKUP(D13139,  base_salary!A:A, 1, FALSE)</f>
        <v>357531329</v>
      </c>
      <c r="F13139">
        <f t="shared" si="410"/>
        <v>0</v>
      </c>
      <c r="G13139">
        <f t="shared" ca="1" si="411"/>
        <v>0</v>
      </c>
    </row>
    <row r="13140" spans="1:7" x14ac:dyDescent="0.25">
      <c r="A13140" t="s">
        <v>15448</v>
      </c>
      <c r="B13140" t="s">
        <v>2170</v>
      </c>
      <c r="C13140" s="4">
        <v>39364</v>
      </c>
      <c r="D13140">
        <v>3213290963</v>
      </c>
      <c r="E13140">
        <f>VLOOKUP(D13140,  base_salary!A:A, 1, FALSE)</f>
        <v>3213290963</v>
      </c>
      <c r="F13140">
        <f t="shared" si="410"/>
        <v>0</v>
      </c>
      <c r="G13140">
        <f t="shared" ca="1" si="411"/>
        <v>0</v>
      </c>
    </row>
    <row r="13141" spans="1:7" x14ac:dyDescent="0.25">
      <c r="A13141" t="s">
        <v>15449</v>
      </c>
      <c r="B13141" t="s">
        <v>1954</v>
      </c>
      <c r="C13141" s="4">
        <v>54723</v>
      </c>
      <c r="D13141">
        <v>8002426673</v>
      </c>
      <c r="E13141">
        <f>VLOOKUP(D13141,  base_salary!A:A, 1, FALSE)</f>
        <v>8002426673</v>
      </c>
      <c r="F13141">
        <f t="shared" si="410"/>
        <v>0</v>
      </c>
      <c r="G13141">
        <f t="shared" ca="1" si="411"/>
        <v>0</v>
      </c>
    </row>
    <row r="13142" spans="1:7" x14ac:dyDescent="0.25">
      <c r="A13142" t="s">
        <v>15450</v>
      </c>
      <c r="B13142" t="s">
        <v>2231</v>
      </c>
      <c r="C13142" s="4">
        <v>55231</v>
      </c>
      <c r="D13142">
        <v>7866715386</v>
      </c>
      <c r="E13142">
        <f>VLOOKUP(D13142,  base_salary!A:A, 1, FALSE)</f>
        <v>7866715386</v>
      </c>
      <c r="F13142">
        <f t="shared" si="410"/>
        <v>0</v>
      </c>
      <c r="G13142">
        <f t="shared" ca="1" si="411"/>
        <v>0</v>
      </c>
    </row>
    <row r="13143" spans="1:7" x14ac:dyDescent="0.25">
      <c r="A13143" t="s">
        <v>15451</v>
      </c>
      <c r="B13143" t="s">
        <v>2507</v>
      </c>
      <c r="C13143" s="4">
        <v>37397</v>
      </c>
      <c r="D13143">
        <v>8187246642</v>
      </c>
      <c r="E13143">
        <f>VLOOKUP(D13143,  base_salary!A:A, 1, FALSE)</f>
        <v>8187246642</v>
      </c>
      <c r="F13143">
        <f t="shared" si="410"/>
        <v>0</v>
      </c>
      <c r="G13143">
        <f t="shared" ca="1" si="411"/>
        <v>0</v>
      </c>
    </row>
    <row r="13144" spans="1:7" x14ac:dyDescent="0.25">
      <c r="A13144" t="s">
        <v>15452</v>
      </c>
      <c r="B13144" t="s">
        <v>3376</v>
      </c>
      <c r="C13144" s="4">
        <v>20143</v>
      </c>
      <c r="D13144">
        <v>7402856011</v>
      </c>
      <c r="E13144">
        <f>VLOOKUP(D13144,  base_salary!A:A, 1, FALSE)</f>
        <v>7402856011</v>
      </c>
      <c r="F13144">
        <f t="shared" si="410"/>
        <v>0</v>
      </c>
      <c r="G13144">
        <f t="shared" ca="1" si="411"/>
        <v>0</v>
      </c>
    </row>
    <row r="13145" spans="1:7" x14ac:dyDescent="0.25">
      <c r="A13145" t="s">
        <v>15453</v>
      </c>
      <c r="B13145" t="s">
        <v>2687</v>
      </c>
      <c r="C13145" s="4">
        <v>42625</v>
      </c>
      <c r="D13145">
        <v>4323727860</v>
      </c>
      <c r="E13145">
        <f>VLOOKUP(D13145,  base_salary!A:A, 1, FALSE)</f>
        <v>4323727860</v>
      </c>
      <c r="F13145">
        <f t="shared" si="410"/>
        <v>0</v>
      </c>
      <c r="G13145">
        <f t="shared" ca="1" si="411"/>
        <v>0</v>
      </c>
    </row>
    <row r="13146" spans="1:7" x14ac:dyDescent="0.25">
      <c r="A13146" t="s">
        <v>15454</v>
      </c>
      <c r="B13146" t="s">
        <v>2298</v>
      </c>
      <c r="C13146" s="4">
        <v>30810</v>
      </c>
      <c r="D13146">
        <v>2924550912</v>
      </c>
      <c r="E13146">
        <f>VLOOKUP(D13146,  base_salary!A:A, 1, FALSE)</f>
        <v>2924550912</v>
      </c>
      <c r="F13146">
        <f t="shared" si="410"/>
        <v>0</v>
      </c>
      <c r="G13146">
        <f t="shared" ca="1" si="411"/>
        <v>0</v>
      </c>
    </row>
    <row r="13147" spans="1:7" x14ac:dyDescent="0.25">
      <c r="A13147" t="s">
        <v>15455</v>
      </c>
      <c r="B13147" t="s">
        <v>2426</v>
      </c>
      <c r="C13147" s="4">
        <v>55621</v>
      </c>
      <c r="D13147">
        <v>2592292012</v>
      </c>
      <c r="E13147">
        <f>VLOOKUP(D13147,  base_salary!A:A, 1, FALSE)</f>
        <v>2592292012</v>
      </c>
      <c r="F13147">
        <f t="shared" si="410"/>
        <v>0</v>
      </c>
      <c r="G13147">
        <f t="shared" ca="1" si="411"/>
        <v>0</v>
      </c>
    </row>
    <row r="13148" spans="1:7" x14ac:dyDescent="0.25">
      <c r="A13148" t="s">
        <v>15456</v>
      </c>
      <c r="B13148" t="s">
        <v>4362</v>
      </c>
      <c r="C13148" s="4">
        <v>47028</v>
      </c>
      <c r="D13148">
        <v>7338728615</v>
      </c>
      <c r="E13148">
        <f>VLOOKUP(D13148,  base_salary!A:A, 1, FALSE)</f>
        <v>7338728615</v>
      </c>
      <c r="F13148">
        <f t="shared" si="410"/>
        <v>0</v>
      </c>
      <c r="G13148">
        <f t="shared" ca="1" si="411"/>
        <v>0</v>
      </c>
    </row>
    <row r="13149" spans="1:7" x14ac:dyDescent="0.25">
      <c r="A13149" t="s">
        <v>15457</v>
      </c>
      <c r="B13149" t="s">
        <v>2075</v>
      </c>
      <c r="C13149" s="4">
        <v>36406</v>
      </c>
      <c r="D13149">
        <v>3877279783</v>
      </c>
      <c r="E13149">
        <f>VLOOKUP(D13149,  base_salary!A:A, 1, FALSE)</f>
        <v>3877279783</v>
      </c>
      <c r="F13149">
        <f t="shared" si="410"/>
        <v>0</v>
      </c>
      <c r="G13149">
        <f t="shared" ca="1" si="411"/>
        <v>0</v>
      </c>
    </row>
    <row r="13150" spans="1:7" x14ac:dyDescent="0.25">
      <c r="A13150" t="s">
        <v>15458</v>
      </c>
      <c r="B13150" t="s">
        <v>2093</v>
      </c>
      <c r="C13150" s="4">
        <v>49173</v>
      </c>
      <c r="D13150">
        <v>2149326663</v>
      </c>
      <c r="E13150">
        <f>VLOOKUP(D13150,  base_salary!A:A, 1, FALSE)</f>
        <v>2149326663</v>
      </c>
      <c r="F13150">
        <f t="shared" si="410"/>
        <v>0</v>
      </c>
      <c r="G13150">
        <f t="shared" ca="1" si="411"/>
        <v>0</v>
      </c>
    </row>
    <row r="13151" spans="1:7" x14ac:dyDescent="0.25">
      <c r="A13151" t="s">
        <v>15459</v>
      </c>
      <c r="B13151" t="s">
        <v>2113</v>
      </c>
      <c r="C13151" s="4">
        <v>36909</v>
      </c>
      <c r="D13151">
        <v>7866715386</v>
      </c>
      <c r="E13151">
        <f>VLOOKUP(D13151,  base_salary!A:A, 1, FALSE)</f>
        <v>7866715386</v>
      </c>
      <c r="F13151">
        <f t="shared" si="410"/>
        <v>0</v>
      </c>
      <c r="G13151">
        <f t="shared" ca="1" si="411"/>
        <v>0</v>
      </c>
    </row>
    <row r="13152" spans="1:7" x14ac:dyDescent="0.25">
      <c r="A13152" t="s">
        <v>15460</v>
      </c>
      <c r="B13152" t="s">
        <v>3720</v>
      </c>
      <c r="C13152" s="4">
        <v>33550</v>
      </c>
      <c r="D13152">
        <v>5075915108</v>
      </c>
      <c r="E13152">
        <f>VLOOKUP(D13152,  base_salary!A:A, 1, FALSE)</f>
        <v>5075915108</v>
      </c>
      <c r="F13152">
        <f t="shared" si="410"/>
        <v>0</v>
      </c>
      <c r="G13152">
        <f t="shared" ca="1" si="411"/>
        <v>0</v>
      </c>
    </row>
    <row r="13153" spans="1:7" x14ac:dyDescent="0.25">
      <c r="A13153" t="s">
        <v>15461</v>
      </c>
      <c r="B13153" t="s">
        <v>2470</v>
      </c>
      <c r="C13153" s="4">
        <v>13211</v>
      </c>
      <c r="D13153">
        <v>2183763965</v>
      </c>
      <c r="E13153">
        <f>VLOOKUP(D13153,  base_salary!A:A, 1, FALSE)</f>
        <v>2183763965</v>
      </c>
      <c r="F13153">
        <f t="shared" si="410"/>
        <v>0</v>
      </c>
      <c r="G13153">
        <f t="shared" ca="1" si="411"/>
        <v>0</v>
      </c>
    </row>
    <row r="13154" spans="1:7" x14ac:dyDescent="0.25">
      <c r="A13154" t="s">
        <v>15462</v>
      </c>
      <c r="B13154" t="s">
        <v>2149</v>
      </c>
      <c r="C13154" s="4">
        <v>56237</v>
      </c>
      <c r="D13154">
        <v>8718856853</v>
      </c>
      <c r="E13154">
        <f>VLOOKUP(D13154,  base_salary!A:A, 1, FALSE)</f>
        <v>8718856853</v>
      </c>
      <c r="F13154">
        <f t="shared" si="410"/>
        <v>0</v>
      </c>
      <c r="G13154">
        <f t="shared" ca="1" si="411"/>
        <v>0</v>
      </c>
    </row>
    <row r="13155" spans="1:7" x14ac:dyDescent="0.25">
      <c r="A13155" t="s">
        <v>15463</v>
      </c>
      <c r="B13155" t="s">
        <v>2308</v>
      </c>
      <c r="C13155" s="4">
        <v>31816</v>
      </c>
      <c r="D13155">
        <v>1152386727</v>
      </c>
      <c r="E13155">
        <f>VLOOKUP(D13155,  base_salary!A:A, 1, FALSE)</f>
        <v>1152386727</v>
      </c>
      <c r="F13155">
        <f t="shared" si="410"/>
        <v>0</v>
      </c>
      <c r="G13155">
        <f t="shared" ca="1" si="411"/>
        <v>0</v>
      </c>
    </row>
    <row r="13156" spans="1:7" x14ac:dyDescent="0.25">
      <c r="A13156" t="s">
        <v>15464</v>
      </c>
      <c r="B13156" t="s">
        <v>2593</v>
      </c>
      <c r="C13156" s="4">
        <v>56187</v>
      </c>
      <c r="D13156">
        <v>7892446737</v>
      </c>
      <c r="E13156">
        <f>VLOOKUP(D13156,  base_salary!A:A, 1, FALSE)</f>
        <v>7892446737</v>
      </c>
      <c r="F13156">
        <f t="shared" si="410"/>
        <v>0</v>
      </c>
      <c r="G13156">
        <f t="shared" ca="1" si="411"/>
        <v>0</v>
      </c>
    </row>
    <row r="13157" spans="1:7" x14ac:dyDescent="0.25">
      <c r="A13157" t="s">
        <v>15465</v>
      </c>
      <c r="B13157" t="s">
        <v>2847</v>
      </c>
      <c r="C13157" s="4">
        <v>55015</v>
      </c>
      <c r="D13157">
        <v>8249460030</v>
      </c>
      <c r="E13157">
        <f>VLOOKUP(D13157,  base_salary!A:A, 1, FALSE)</f>
        <v>8249460030</v>
      </c>
      <c r="F13157">
        <f t="shared" si="410"/>
        <v>0</v>
      </c>
      <c r="G13157">
        <f t="shared" ca="1" si="411"/>
        <v>0</v>
      </c>
    </row>
    <row r="13158" spans="1:7" x14ac:dyDescent="0.25">
      <c r="A13158" t="s">
        <v>15466</v>
      </c>
      <c r="B13158" t="s">
        <v>2778</v>
      </c>
      <c r="C13158" s="4">
        <v>40963</v>
      </c>
      <c r="D13158">
        <v>4194897803</v>
      </c>
      <c r="E13158">
        <f>VLOOKUP(D13158,  base_salary!A:A, 1, FALSE)</f>
        <v>4194897803</v>
      </c>
      <c r="F13158">
        <f t="shared" si="410"/>
        <v>0</v>
      </c>
      <c r="G13158">
        <f t="shared" ca="1" si="411"/>
        <v>0</v>
      </c>
    </row>
    <row r="13159" spans="1:7" x14ac:dyDescent="0.25">
      <c r="A13159" t="s">
        <v>15467</v>
      </c>
      <c r="B13159" t="s">
        <v>2614</v>
      </c>
      <c r="C13159" s="4">
        <v>15619</v>
      </c>
      <c r="D13159">
        <v>9795921177</v>
      </c>
      <c r="E13159">
        <f>VLOOKUP(D13159,  base_salary!A:A, 1, FALSE)</f>
        <v>9795921177</v>
      </c>
      <c r="F13159">
        <f t="shared" si="410"/>
        <v>0</v>
      </c>
      <c r="G13159">
        <f t="shared" ca="1" si="411"/>
        <v>0</v>
      </c>
    </row>
    <row r="13160" spans="1:7" x14ac:dyDescent="0.25">
      <c r="A13160" t="s">
        <v>15468</v>
      </c>
      <c r="B13160" t="s">
        <v>3315</v>
      </c>
      <c r="C13160" s="4">
        <v>53874</v>
      </c>
      <c r="D13160">
        <v>4492546545</v>
      </c>
      <c r="E13160">
        <f>VLOOKUP(D13160,  base_salary!A:A, 1, FALSE)</f>
        <v>4492546545</v>
      </c>
      <c r="F13160">
        <f t="shared" si="410"/>
        <v>0</v>
      </c>
      <c r="G13160">
        <f t="shared" ca="1" si="411"/>
        <v>0</v>
      </c>
    </row>
    <row r="13161" spans="1:7" x14ac:dyDescent="0.25">
      <c r="A13161" t="s">
        <v>15469</v>
      </c>
      <c r="B13161" t="s">
        <v>1936</v>
      </c>
      <c r="C13161" s="4">
        <v>16107</v>
      </c>
      <c r="D13161">
        <v>4323171323</v>
      </c>
      <c r="E13161">
        <f>VLOOKUP(D13161,  base_salary!A:A, 1, FALSE)</f>
        <v>4323171323</v>
      </c>
      <c r="F13161">
        <f t="shared" si="410"/>
        <v>0</v>
      </c>
      <c r="G13161">
        <f t="shared" ca="1" si="411"/>
        <v>0</v>
      </c>
    </row>
    <row r="13162" spans="1:7" x14ac:dyDescent="0.25">
      <c r="A13162" t="s">
        <v>15470</v>
      </c>
      <c r="B13162" t="s">
        <v>2345</v>
      </c>
      <c r="C13162" s="4">
        <v>15893</v>
      </c>
      <c r="D13162">
        <v>7837437543</v>
      </c>
      <c r="E13162">
        <f>VLOOKUP(D13162,  base_salary!A:A, 1, FALSE)</f>
        <v>7837437543</v>
      </c>
      <c r="F13162">
        <f t="shared" si="410"/>
        <v>0</v>
      </c>
      <c r="G13162">
        <f t="shared" ca="1" si="411"/>
        <v>0</v>
      </c>
    </row>
    <row r="13163" spans="1:7" x14ac:dyDescent="0.25">
      <c r="A13163" t="s">
        <v>15471</v>
      </c>
      <c r="B13163" t="s">
        <v>2319</v>
      </c>
      <c r="C13163" s="4">
        <v>41109</v>
      </c>
      <c r="D13163">
        <v>4937054791</v>
      </c>
      <c r="E13163">
        <f>VLOOKUP(D13163,  base_salary!A:A, 1, FALSE)</f>
        <v>4937054791</v>
      </c>
      <c r="F13163">
        <f t="shared" si="410"/>
        <v>0</v>
      </c>
      <c r="G13163">
        <f t="shared" ca="1" si="411"/>
        <v>0</v>
      </c>
    </row>
    <row r="13164" spans="1:7" x14ac:dyDescent="0.25">
      <c r="A13164" t="s">
        <v>15472</v>
      </c>
      <c r="B13164" t="s">
        <v>2674</v>
      </c>
      <c r="C13164" s="4">
        <v>27260</v>
      </c>
      <c r="D13164">
        <v>6313424239</v>
      </c>
      <c r="E13164">
        <f>VLOOKUP(D13164,  base_salary!A:A, 1, FALSE)</f>
        <v>6313424239</v>
      </c>
      <c r="F13164">
        <f t="shared" si="410"/>
        <v>0</v>
      </c>
      <c r="G13164">
        <f t="shared" ca="1" si="411"/>
        <v>0</v>
      </c>
    </row>
    <row r="13165" spans="1:7" x14ac:dyDescent="0.25">
      <c r="A13165" t="s">
        <v>15473</v>
      </c>
      <c r="B13165" t="s">
        <v>2004</v>
      </c>
      <c r="C13165" s="4">
        <v>16873</v>
      </c>
      <c r="D13165">
        <v>7906441400</v>
      </c>
      <c r="E13165">
        <f>VLOOKUP(D13165,  base_salary!A:A, 1, FALSE)</f>
        <v>7906441400</v>
      </c>
      <c r="F13165">
        <f t="shared" si="410"/>
        <v>0</v>
      </c>
      <c r="G13165">
        <f t="shared" ca="1" si="411"/>
        <v>0</v>
      </c>
    </row>
    <row r="13166" spans="1:7" x14ac:dyDescent="0.25">
      <c r="A13166" t="s">
        <v>15474</v>
      </c>
      <c r="B13166" t="s">
        <v>2168</v>
      </c>
      <c r="C13166" s="4">
        <v>17735</v>
      </c>
      <c r="D13166">
        <v>8620758454</v>
      </c>
      <c r="E13166">
        <f>VLOOKUP(D13166,  base_salary!A:A, 1, FALSE)</f>
        <v>8620758454</v>
      </c>
      <c r="F13166">
        <f t="shared" si="410"/>
        <v>0</v>
      </c>
      <c r="G13166">
        <f t="shared" ca="1" si="411"/>
        <v>0</v>
      </c>
    </row>
    <row r="13167" spans="1:7" x14ac:dyDescent="0.25">
      <c r="A13167" t="s">
        <v>15475</v>
      </c>
      <c r="B13167" t="s">
        <v>1944</v>
      </c>
      <c r="C13167" s="4">
        <v>33064</v>
      </c>
      <c r="D13167">
        <v>9013891098</v>
      </c>
      <c r="E13167">
        <f>VLOOKUP(D13167,  base_salary!A:A, 1, FALSE)</f>
        <v>9013891098</v>
      </c>
      <c r="F13167">
        <f t="shared" si="410"/>
        <v>0</v>
      </c>
      <c r="G13167">
        <f t="shared" ca="1" si="411"/>
        <v>0</v>
      </c>
    </row>
    <row r="13168" spans="1:7" x14ac:dyDescent="0.25">
      <c r="A13168" t="s">
        <v>15476</v>
      </c>
      <c r="B13168" t="s">
        <v>1999</v>
      </c>
      <c r="C13168" s="4">
        <v>47607</v>
      </c>
      <c r="D13168">
        <v>4235594176</v>
      </c>
      <c r="E13168">
        <f>VLOOKUP(D13168,  base_salary!A:A, 1, FALSE)</f>
        <v>4235594176</v>
      </c>
      <c r="F13168">
        <f t="shared" si="410"/>
        <v>0</v>
      </c>
      <c r="G13168">
        <f t="shared" ca="1" si="411"/>
        <v>0</v>
      </c>
    </row>
    <row r="13169" spans="1:7" x14ac:dyDescent="0.25">
      <c r="A13169" t="s">
        <v>15477</v>
      </c>
      <c r="B13169" t="s">
        <v>2663</v>
      </c>
      <c r="C13169" s="4">
        <v>26072</v>
      </c>
      <c r="D13169">
        <v>8998375370</v>
      </c>
      <c r="E13169">
        <f>VLOOKUP(D13169,  base_salary!A:A, 1, FALSE)</f>
        <v>8998375370</v>
      </c>
      <c r="F13169">
        <f t="shared" si="410"/>
        <v>0</v>
      </c>
      <c r="G13169">
        <f t="shared" ca="1" si="411"/>
        <v>0</v>
      </c>
    </row>
    <row r="13170" spans="1:7" x14ac:dyDescent="0.25">
      <c r="A13170" t="s">
        <v>15478</v>
      </c>
      <c r="B13170" t="s">
        <v>2802</v>
      </c>
      <c r="C13170" s="4">
        <v>20623</v>
      </c>
      <c r="D13170">
        <v>3935718624</v>
      </c>
      <c r="E13170">
        <f>VLOOKUP(D13170,  base_salary!A:A, 1, FALSE)</f>
        <v>3935718624</v>
      </c>
      <c r="F13170">
        <f t="shared" si="410"/>
        <v>0</v>
      </c>
      <c r="G13170">
        <f t="shared" ca="1" si="411"/>
        <v>0</v>
      </c>
    </row>
    <row r="13171" spans="1:7" x14ac:dyDescent="0.25">
      <c r="A13171" t="s">
        <v>15479</v>
      </c>
      <c r="B13171" t="s">
        <v>2305</v>
      </c>
      <c r="C13171" s="4">
        <v>23317</v>
      </c>
      <c r="D13171">
        <v>6255831884</v>
      </c>
      <c r="E13171">
        <f>VLOOKUP(D13171,  base_salary!A:A, 1, FALSE)</f>
        <v>6255831884</v>
      </c>
      <c r="F13171">
        <f t="shared" si="410"/>
        <v>0</v>
      </c>
      <c r="G13171">
        <f t="shared" ca="1" si="411"/>
        <v>0</v>
      </c>
    </row>
    <row r="13172" spans="1:7" x14ac:dyDescent="0.25">
      <c r="A13172" t="s">
        <v>15480</v>
      </c>
      <c r="B13172" t="s">
        <v>1980</v>
      </c>
      <c r="C13172" s="4">
        <v>38711</v>
      </c>
      <c r="D13172">
        <v>5000631609</v>
      </c>
      <c r="E13172">
        <f>VLOOKUP(D13172,  base_salary!A:A, 1, FALSE)</f>
        <v>5000631609</v>
      </c>
      <c r="F13172">
        <f t="shared" si="410"/>
        <v>0</v>
      </c>
      <c r="G13172">
        <f t="shared" ca="1" si="411"/>
        <v>0</v>
      </c>
    </row>
    <row r="13173" spans="1:7" x14ac:dyDescent="0.25">
      <c r="A13173" t="s">
        <v>15481</v>
      </c>
      <c r="B13173" t="s">
        <v>2022</v>
      </c>
      <c r="C13173" s="4">
        <v>54850</v>
      </c>
      <c r="D13173">
        <v>8032296239</v>
      </c>
      <c r="E13173">
        <f>VLOOKUP(D13173,  base_salary!A:A, 1, FALSE)</f>
        <v>8032296239</v>
      </c>
      <c r="F13173">
        <f t="shared" si="410"/>
        <v>0</v>
      </c>
      <c r="G13173">
        <f t="shared" ca="1" si="411"/>
        <v>0</v>
      </c>
    </row>
    <row r="13174" spans="1:7" x14ac:dyDescent="0.25">
      <c r="A13174" t="s">
        <v>15482</v>
      </c>
      <c r="B13174" t="s">
        <v>3023</v>
      </c>
      <c r="C13174" s="4">
        <v>42756</v>
      </c>
      <c r="D13174">
        <v>9674189459</v>
      </c>
      <c r="E13174">
        <f>VLOOKUP(D13174,  base_salary!A:A, 1, FALSE)</f>
        <v>9674189459</v>
      </c>
      <c r="F13174">
        <f t="shared" si="410"/>
        <v>0</v>
      </c>
      <c r="G13174">
        <f t="shared" ca="1" si="411"/>
        <v>0</v>
      </c>
    </row>
    <row r="13175" spans="1:7" x14ac:dyDescent="0.25">
      <c r="A13175" t="s">
        <v>15483</v>
      </c>
      <c r="B13175" t="s">
        <v>2533</v>
      </c>
      <c r="C13175" s="4">
        <v>29978</v>
      </c>
      <c r="D13175">
        <v>1549399640</v>
      </c>
      <c r="E13175">
        <f>VLOOKUP(D13175,  base_salary!A:A, 1, FALSE)</f>
        <v>1549399640</v>
      </c>
      <c r="F13175">
        <f t="shared" si="410"/>
        <v>0</v>
      </c>
      <c r="G13175">
        <f t="shared" ca="1" si="411"/>
        <v>0</v>
      </c>
    </row>
    <row r="13176" spans="1:7" x14ac:dyDescent="0.25">
      <c r="A13176" t="s">
        <v>15484</v>
      </c>
      <c r="B13176" t="s">
        <v>2049</v>
      </c>
      <c r="C13176" s="4">
        <v>29264</v>
      </c>
      <c r="D13176">
        <v>4838770758</v>
      </c>
      <c r="E13176">
        <f>VLOOKUP(D13176,  base_salary!A:A, 1, FALSE)</f>
        <v>4838770758</v>
      </c>
      <c r="F13176">
        <f t="shared" si="410"/>
        <v>0</v>
      </c>
      <c r="G13176">
        <f t="shared" ca="1" si="411"/>
        <v>0</v>
      </c>
    </row>
    <row r="13177" spans="1:7" x14ac:dyDescent="0.25">
      <c r="A13177" t="s">
        <v>15485</v>
      </c>
      <c r="B13177" t="s">
        <v>2065</v>
      </c>
      <c r="C13177" s="4">
        <v>30834</v>
      </c>
      <c r="D13177">
        <v>6724903874</v>
      </c>
      <c r="E13177">
        <f>VLOOKUP(D13177,  base_salary!A:A, 1, FALSE)</f>
        <v>6724903874</v>
      </c>
      <c r="F13177">
        <f t="shared" si="410"/>
        <v>0</v>
      </c>
      <c r="G13177">
        <f t="shared" ca="1" si="411"/>
        <v>0</v>
      </c>
    </row>
    <row r="13178" spans="1:7" x14ac:dyDescent="0.25">
      <c r="A13178" t="s">
        <v>15486</v>
      </c>
      <c r="B13178" t="s">
        <v>2231</v>
      </c>
      <c r="C13178" s="4">
        <v>48066</v>
      </c>
      <c r="D13178">
        <v>6380488901</v>
      </c>
      <c r="E13178">
        <f>VLOOKUP(D13178,  base_salary!A:A, 1, FALSE)</f>
        <v>6380488901</v>
      </c>
      <c r="F13178">
        <f t="shared" si="410"/>
        <v>0</v>
      </c>
      <c r="G13178">
        <f t="shared" ca="1" si="411"/>
        <v>0</v>
      </c>
    </row>
    <row r="13179" spans="1:7" x14ac:dyDescent="0.25">
      <c r="A13179" t="s">
        <v>15487</v>
      </c>
      <c r="B13179" t="s">
        <v>2111</v>
      </c>
      <c r="C13179" s="4">
        <v>59648</v>
      </c>
      <c r="D13179">
        <v>5984294621</v>
      </c>
      <c r="E13179">
        <f>VLOOKUP(D13179,  base_salary!A:A, 1, FALSE)</f>
        <v>5984294621</v>
      </c>
      <c r="F13179">
        <f t="shared" si="410"/>
        <v>0</v>
      </c>
      <c r="G13179">
        <f t="shared" ca="1" si="411"/>
        <v>0</v>
      </c>
    </row>
    <row r="13180" spans="1:7" x14ac:dyDescent="0.25">
      <c r="A13180" t="s">
        <v>15488</v>
      </c>
      <c r="B13180" t="s">
        <v>2321</v>
      </c>
      <c r="C13180" s="4">
        <v>25635</v>
      </c>
      <c r="D13180">
        <v>9223618401</v>
      </c>
      <c r="E13180">
        <f>VLOOKUP(D13180,  base_salary!A:A, 1, FALSE)</f>
        <v>9223618401</v>
      </c>
      <c r="F13180">
        <f t="shared" si="410"/>
        <v>0</v>
      </c>
      <c r="G13180">
        <f t="shared" ca="1" si="411"/>
        <v>0</v>
      </c>
    </row>
    <row r="13181" spans="1:7" x14ac:dyDescent="0.25">
      <c r="A13181" t="s">
        <v>15489</v>
      </c>
      <c r="B13181" t="s">
        <v>2691</v>
      </c>
      <c r="C13181" s="4">
        <v>42454</v>
      </c>
      <c r="D13181">
        <v>6126779991</v>
      </c>
      <c r="E13181">
        <f>VLOOKUP(D13181,  base_salary!A:A, 1, FALSE)</f>
        <v>6126779991</v>
      </c>
      <c r="F13181">
        <f t="shared" si="410"/>
        <v>0</v>
      </c>
      <c r="G13181">
        <f t="shared" ca="1" si="411"/>
        <v>0</v>
      </c>
    </row>
    <row r="13182" spans="1:7" x14ac:dyDescent="0.25">
      <c r="A13182" t="s">
        <v>15490</v>
      </c>
      <c r="B13182" t="s">
        <v>2131</v>
      </c>
      <c r="C13182" s="4">
        <v>49140</v>
      </c>
      <c r="D13182">
        <v>5142790693</v>
      </c>
      <c r="E13182">
        <f>VLOOKUP(D13182,  base_salary!A:A, 1, FALSE)</f>
        <v>5142790693</v>
      </c>
      <c r="F13182">
        <f t="shared" si="410"/>
        <v>0</v>
      </c>
      <c r="G13182">
        <f t="shared" ca="1" si="411"/>
        <v>0</v>
      </c>
    </row>
    <row r="13183" spans="1:7" x14ac:dyDescent="0.25">
      <c r="A13183" t="s">
        <v>15491</v>
      </c>
      <c r="B13183" t="s">
        <v>4461</v>
      </c>
      <c r="C13183" s="4">
        <v>21368</v>
      </c>
      <c r="D13183">
        <v>6364724701</v>
      </c>
      <c r="E13183">
        <f>VLOOKUP(D13183,  base_salary!A:A, 1, FALSE)</f>
        <v>6364724701</v>
      </c>
      <c r="F13183">
        <f t="shared" si="410"/>
        <v>0</v>
      </c>
      <c r="G13183">
        <f t="shared" ca="1" si="411"/>
        <v>0</v>
      </c>
    </row>
    <row r="13184" spans="1:7" x14ac:dyDescent="0.25">
      <c r="A13184" t="s">
        <v>15492</v>
      </c>
      <c r="B13184" t="s">
        <v>2335</v>
      </c>
      <c r="C13184" s="4">
        <v>33196</v>
      </c>
      <c r="D13184">
        <v>6227038881</v>
      </c>
      <c r="E13184">
        <f>VLOOKUP(D13184,  base_salary!A:A, 1, FALSE)</f>
        <v>6227038881</v>
      </c>
      <c r="F13184">
        <f t="shared" si="410"/>
        <v>0</v>
      </c>
      <c r="G13184">
        <f t="shared" ca="1" si="411"/>
        <v>0</v>
      </c>
    </row>
    <row r="13185" spans="1:7" x14ac:dyDescent="0.25">
      <c r="A13185" t="s">
        <v>15493</v>
      </c>
      <c r="B13185" t="s">
        <v>2024</v>
      </c>
      <c r="C13185" s="4">
        <v>51450</v>
      </c>
      <c r="D13185">
        <v>4525743115</v>
      </c>
      <c r="E13185">
        <f>VLOOKUP(D13185,  base_salary!A:A, 1, FALSE)</f>
        <v>4525743115</v>
      </c>
      <c r="F13185">
        <f t="shared" si="410"/>
        <v>0</v>
      </c>
      <c r="G13185">
        <f t="shared" ca="1" si="411"/>
        <v>0</v>
      </c>
    </row>
    <row r="13186" spans="1:7" x14ac:dyDescent="0.25">
      <c r="A13186" t="s">
        <v>15494</v>
      </c>
      <c r="B13186" t="s">
        <v>2383</v>
      </c>
      <c r="C13186" s="4">
        <v>40185</v>
      </c>
      <c r="D13186">
        <v>977779009</v>
      </c>
      <c r="E13186">
        <f>VLOOKUP(D13186,  base_salary!A:A, 1, FALSE)</f>
        <v>977779009</v>
      </c>
      <c r="F13186">
        <f t="shared" si="410"/>
        <v>0</v>
      </c>
      <c r="G13186">
        <f t="shared" ca="1" si="411"/>
        <v>0</v>
      </c>
    </row>
    <row r="13187" spans="1:7" x14ac:dyDescent="0.25">
      <c r="A13187" t="s">
        <v>15495</v>
      </c>
      <c r="B13187" t="s">
        <v>2606</v>
      </c>
      <c r="C13187" s="4">
        <v>13779</v>
      </c>
      <c r="D13187">
        <v>8034345962</v>
      </c>
      <c r="E13187">
        <f>VLOOKUP(D13187,  base_salary!A:A, 1, FALSE)</f>
        <v>8034345962</v>
      </c>
      <c r="F13187">
        <f t="shared" ref="F13187:F13250" si="412">IF(ISERROR(E13187), 1, 0)</f>
        <v>0</v>
      </c>
      <c r="G13187">
        <f t="shared" ref="G13187:G13250" ca="1" si="413">SUM(G:G)</f>
        <v>0</v>
      </c>
    </row>
    <row r="13188" spans="1:7" x14ac:dyDescent="0.25">
      <c r="A13188" t="s">
        <v>15496</v>
      </c>
      <c r="B13188" t="s">
        <v>1972</v>
      </c>
      <c r="C13188" s="4">
        <v>31747</v>
      </c>
      <c r="D13188">
        <v>9726873223</v>
      </c>
      <c r="E13188">
        <f>VLOOKUP(D13188,  base_salary!A:A, 1, FALSE)</f>
        <v>9726873223</v>
      </c>
      <c r="F13188">
        <f t="shared" si="412"/>
        <v>0</v>
      </c>
      <c r="G13188">
        <f t="shared" ca="1" si="413"/>
        <v>0</v>
      </c>
    </row>
    <row r="13189" spans="1:7" x14ac:dyDescent="0.25">
      <c r="A13189" t="s">
        <v>15497</v>
      </c>
      <c r="B13189" t="s">
        <v>3390</v>
      </c>
      <c r="C13189" s="4">
        <v>39635</v>
      </c>
      <c r="D13189">
        <v>502909099</v>
      </c>
      <c r="E13189">
        <f>VLOOKUP(D13189,  base_salary!A:A, 1, FALSE)</f>
        <v>502909099</v>
      </c>
      <c r="F13189">
        <f t="shared" si="412"/>
        <v>0</v>
      </c>
      <c r="G13189">
        <f t="shared" ca="1" si="413"/>
        <v>0</v>
      </c>
    </row>
    <row r="13190" spans="1:7" x14ac:dyDescent="0.25">
      <c r="A13190" t="s">
        <v>15498</v>
      </c>
      <c r="B13190" t="s">
        <v>2348</v>
      </c>
      <c r="C13190" s="4">
        <v>15295</v>
      </c>
      <c r="D13190">
        <v>5684780105</v>
      </c>
      <c r="E13190">
        <f>VLOOKUP(D13190,  base_salary!A:A, 1, FALSE)</f>
        <v>5684780105</v>
      </c>
      <c r="F13190">
        <f t="shared" si="412"/>
        <v>0</v>
      </c>
      <c r="G13190">
        <f t="shared" ca="1" si="413"/>
        <v>0</v>
      </c>
    </row>
    <row r="13191" spans="1:7" x14ac:dyDescent="0.25">
      <c r="A13191" t="s">
        <v>15499</v>
      </c>
      <c r="B13191" t="s">
        <v>2614</v>
      </c>
      <c r="C13191" s="4">
        <v>27062</v>
      </c>
      <c r="D13191">
        <v>5005774041</v>
      </c>
      <c r="E13191">
        <f>VLOOKUP(D13191,  base_salary!A:A, 1, FALSE)</f>
        <v>5005774041</v>
      </c>
      <c r="F13191">
        <f t="shared" si="412"/>
        <v>0</v>
      </c>
      <c r="G13191">
        <f t="shared" ca="1" si="413"/>
        <v>0</v>
      </c>
    </row>
    <row r="13192" spans="1:7" x14ac:dyDescent="0.25">
      <c r="A13192" t="s">
        <v>15500</v>
      </c>
      <c r="B13192" t="s">
        <v>2314</v>
      </c>
      <c r="C13192" s="4">
        <v>15887</v>
      </c>
      <c r="D13192">
        <v>858481901</v>
      </c>
      <c r="E13192">
        <f>VLOOKUP(D13192,  base_salary!A:A, 1, FALSE)</f>
        <v>858481901</v>
      </c>
      <c r="F13192">
        <f t="shared" si="412"/>
        <v>0</v>
      </c>
      <c r="G13192">
        <f t="shared" ca="1" si="413"/>
        <v>0</v>
      </c>
    </row>
    <row r="13193" spans="1:7" x14ac:dyDescent="0.25">
      <c r="A13193" t="s">
        <v>15501</v>
      </c>
      <c r="B13193" t="s">
        <v>2873</v>
      </c>
      <c r="C13193" s="4">
        <v>52407</v>
      </c>
      <c r="D13193">
        <v>7233077789</v>
      </c>
      <c r="E13193">
        <f>VLOOKUP(D13193,  base_salary!A:A, 1, FALSE)</f>
        <v>7233077789</v>
      </c>
      <c r="F13193">
        <f t="shared" si="412"/>
        <v>0</v>
      </c>
      <c r="G13193">
        <f t="shared" ca="1" si="413"/>
        <v>0</v>
      </c>
    </row>
    <row r="13194" spans="1:7" x14ac:dyDescent="0.25">
      <c r="A13194" t="s">
        <v>15502</v>
      </c>
      <c r="B13194" t="s">
        <v>2149</v>
      </c>
      <c r="C13194" s="4">
        <v>37717</v>
      </c>
      <c r="D13194">
        <v>4876404933</v>
      </c>
      <c r="E13194">
        <f>VLOOKUP(D13194,  base_salary!A:A, 1, FALSE)</f>
        <v>4876404933</v>
      </c>
      <c r="F13194">
        <f t="shared" si="412"/>
        <v>0</v>
      </c>
      <c r="G13194">
        <f t="shared" ca="1" si="413"/>
        <v>0</v>
      </c>
    </row>
    <row r="13195" spans="1:7" x14ac:dyDescent="0.25">
      <c r="A13195" t="s">
        <v>15503</v>
      </c>
      <c r="B13195" t="s">
        <v>2177</v>
      </c>
      <c r="C13195" s="4">
        <v>16747</v>
      </c>
      <c r="D13195">
        <v>6000780338</v>
      </c>
      <c r="E13195">
        <f>VLOOKUP(D13195,  base_salary!A:A, 1, FALSE)</f>
        <v>6000780338</v>
      </c>
      <c r="F13195">
        <f t="shared" si="412"/>
        <v>0</v>
      </c>
      <c r="G13195">
        <f t="shared" ca="1" si="413"/>
        <v>0</v>
      </c>
    </row>
    <row r="13196" spans="1:7" x14ac:dyDescent="0.25">
      <c r="A13196" t="s">
        <v>15504</v>
      </c>
      <c r="B13196" t="s">
        <v>2239</v>
      </c>
      <c r="C13196" s="4">
        <v>16936</v>
      </c>
      <c r="D13196">
        <v>6973806759</v>
      </c>
      <c r="E13196">
        <f>VLOOKUP(D13196,  base_salary!A:A, 1, FALSE)</f>
        <v>6973806759</v>
      </c>
      <c r="F13196">
        <f t="shared" si="412"/>
        <v>0</v>
      </c>
      <c r="G13196">
        <f t="shared" ca="1" si="413"/>
        <v>0</v>
      </c>
    </row>
    <row r="13197" spans="1:7" x14ac:dyDescent="0.25">
      <c r="A13197" t="s">
        <v>15505</v>
      </c>
      <c r="B13197" t="s">
        <v>2014</v>
      </c>
      <c r="C13197" s="4">
        <v>52386</v>
      </c>
      <c r="D13197">
        <v>1598957961</v>
      </c>
      <c r="E13197">
        <f>VLOOKUP(D13197,  base_salary!A:A, 1, FALSE)</f>
        <v>1598957961</v>
      </c>
      <c r="F13197">
        <f t="shared" si="412"/>
        <v>0</v>
      </c>
      <c r="G13197">
        <f t="shared" ca="1" si="413"/>
        <v>0</v>
      </c>
    </row>
    <row r="13198" spans="1:7" x14ac:dyDescent="0.25">
      <c r="A13198" t="s">
        <v>15506</v>
      </c>
      <c r="B13198" t="s">
        <v>2093</v>
      </c>
      <c r="C13198" s="4">
        <v>52406</v>
      </c>
      <c r="D13198">
        <v>9829586073</v>
      </c>
      <c r="E13198">
        <f>VLOOKUP(D13198,  base_salary!A:A, 1, FALSE)</f>
        <v>9829586073</v>
      </c>
      <c r="F13198">
        <f t="shared" si="412"/>
        <v>0</v>
      </c>
      <c r="G13198">
        <f t="shared" ca="1" si="413"/>
        <v>0</v>
      </c>
    </row>
    <row r="13199" spans="1:7" x14ac:dyDescent="0.25">
      <c r="A13199" t="s">
        <v>15507</v>
      </c>
      <c r="B13199" t="s">
        <v>2217</v>
      </c>
      <c r="C13199" s="4">
        <v>31856</v>
      </c>
      <c r="D13199">
        <v>6235447353</v>
      </c>
      <c r="E13199">
        <f>VLOOKUP(D13199,  base_salary!A:A, 1, FALSE)</f>
        <v>6235447353</v>
      </c>
      <c r="F13199">
        <f t="shared" si="412"/>
        <v>0</v>
      </c>
      <c r="G13199">
        <f t="shared" ca="1" si="413"/>
        <v>0</v>
      </c>
    </row>
    <row r="13200" spans="1:7" x14ac:dyDescent="0.25">
      <c r="A13200" t="s">
        <v>15508</v>
      </c>
      <c r="B13200" t="s">
        <v>2246</v>
      </c>
      <c r="C13200" s="4">
        <v>49526</v>
      </c>
      <c r="D13200">
        <v>5629875752</v>
      </c>
      <c r="E13200">
        <f>VLOOKUP(D13200,  base_salary!A:A, 1, FALSE)</f>
        <v>5629875752</v>
      </c>
      <c r="F13200">
        <f t="shared" si="412"/>
        <v>0</v>
      </c>
      <c r="G13200">
        <f t="shared" ca="1" si="413"/>
        <v>0</v>
      </c>
    </row>
    <row r="13201" spans="1:7" x14ac:dyDescent="0.25">
      <c r="A13201" t="s">
        <v>15509</v>
      </c>
      <c r="B13201" t="s">
        <v>2179</v>
      </c>
      <c r="C13201" s="4">
        <v>55262</v>
      </c>
      <c r="D13201">
        <v>7462528568</v>
      </c>
      <c r="E13201">
        <f>VLOOKUP(D13201,  base_salary!A:A, 1, FALSE)</f>
        <v>7462528568</v>
      </c>
      <c r="F13201">
        <f t="shared" si="412"/>
        <v>0</v>
      </c>
      <c r="G13201">
        <f t="shared" ca="1" si="413"/>
        <v>0</v>
      </c>
    </row>
    <row r="13202" spans="1:7" x14ac:dyDescent="0.25">
      <c r="A13202" t="s">
        <v>15510</v>
      </c>
      <c r="B13202" t="s">
        <v>2403</v>
      </c>
      <c r="C13202" s="4">
        <v>19851</v>
      </c>
      <c r="D13202">
        <v>2944219065</v>
      </c>
      <c r="E13202">
        <f>VLOOKUP(D13202,  base_salary!A:A, 1, FALSE)</f>
        <v>2944219065</v>
      </c>
      <c r="F13202">
        <f t="shared" si="412"/>
        <v>0</v>
      </c>
      <c r="G13202">
        <f t="shared" ca="1" si="413"/>
        <v>0</v>
      </c>
    </row>
    <row r="13203" spans="1:7" x14ac:dyDescent="0.25">
      <c r="A13203" t="s">
        <v>15511</v>
      </c>
      <c r="B13203" t="s">
        <v>2797</v>
      </c>
      <c r="C13203" s="4">
        <v>41456</v>
      </c>
      <c r="D13203">
        <v>9381484503</v>
      </c>
      <c r="E13203">
        <f>VLOOKUP(D13203,  base_salary!A:A, 1, FALSE)</f>
        <v>9381484503</v>
      </c>
      <c r="F13203">
        <f t="shared" si="412"/>
        <v>0</v>
      </c>
      <c r="G13203">
        <f t="shared" ca="1" si="413"/>
        <v>0</v>
      </c>
    </row>
    <row r="13204" spans="1:7" x14ac:dyDescent="0.25">
      <c r="A13204" t="s">
        <v>15512</v>
      </c>
      <c r="B13204" t="s">
        <v>2457</v>
      </c>
      <c r="C13204" s="4">
        <v>26013</v>
      </c>
      <c r="D13204">
        <v>532074068</v>
      </c>
      <c r="E13204">
        <f>VLOOKUP(D13204,  base_salary!A:A, 1, FALSE)</f>
        <v>532074068</v>
      </c>
      <c r="F13204">
        <f t="shared" si="412"/>
        <v>0</v>
      </c>
      <c r="G13204">
        <f t="shared" ca="1" si="413"/>
        <v>0</v>
      </c>
    </row>
    <row r="13205" spans="1:7" x14ac:dyDescent="0.25">
      <c r="A13205" t="s">
        <v>15513</v>
      </c>
      <c r="B13205" t="s">
        <v>1982</v>
      </c>
      <c r="C13205" s="4">
        <v>20889</v>
      </c>
      <c r="D13205">
        <v>5863557389</v>
      </c>
      <c r="E13205">
        <f>VLOOKUP(D13205,  base_salary!A:A, 1, FALSE)</f>
        <v>5863557389</v>
      </c>
      <c r="F13205">
        <f t="shared" si="412"/>
        <v>0</v>
      </c>
      <c r="G13205">
        <f t="shared" ca="1" si="413"/>
        <v>0</v>
      </c>
    </row>
    <row r="13206" spans="1:7" x14ac:dyDescent="0.25">
      <c r="A13206" t="s">
        <v>15514</v>
      </c>
      <c r="B13206" t="s">
        <v>2188</v>
      </c>
      <c r="C13206" s="4">
        <v>46462</v>
      </c>
      <c r="D13206">
        <v>2128813026</v>
      </c>
      <c r="E13206">
        <f>VLOOKUP(D13206,  base_salary!A:A, 1, FALSE)</f>
        <v>2128813026</v>
      </c>
      <c r="F13206">
        <f t="shared" si="412"/>
        <v>0</v>
      </c>
      <c r="G13206">
        <f t="shared" ca="1" si="413"/>
        <v>0</v>
      </c>
    </row>
    <row r="13207" spans="1:7" x14ac:dyDescent="0.25">
      <c r="A13207" t="s">
        <v>15515</v>
      </c>
      <c r="B13207" t="s">
        <v>2505</v>
      </c>
      <c r="C13207" s="4">
        <v>48689</v>
      </c>
      <c r="D13207">
        <v>3991175401</v>
      </c>
      <c r="E13207">
        <f>VLOOKUP(D13207,  base_salary!A:A, 1, FALSE)</f>
        <v>3991175401</v>
      </c>
      <c r="F13207">
        <f t="shared" si="412"/>
        <v>0</v>
      </c>
      <c r="G13207">
        <f t="shared" ca="1" si="413"/>
        <v>0</v>
      </c>
    </row>
    <row r="13208" spans="1:7" x14ac:dyDescent="0.25">
      <c r="A13208" t="s">
        <v>15516</v>
      </c>
      <c r="B13208" t="s">
        <v>2156</v>
      </c>
      <c r="C13208" s="4">
        <v>10898</v>
      </c>
      <c r="D13208">
        <v>2510440322</v>
      </c>
      <c r="E13208">
        <f>VLOOKUP(D13208,  base_salary!A:A, 1, FALSE)</f>
        <v>2510440322</v>
      </c>
      <c r="F13208">
        <f t="shared" si="412"/>
        <v>0</v>
      </c>
      <c r="G13208">
        <f t="shared" ca="1" si="413"/>
        <v>0</v>
      </c>
    </row>
    <row r="13209" spans="1:7" x14ac:dyDescent="0.25">
      <c r="A13209" t="s">
        <v>15517</v>
      </c>
      <c r="B13209" t="s">
        <v>2762</v>
      </c>
      <c r="C13209" s="4">
        <v>15633</v>
      </c>
      <c r="D13209">
        <v>7885796000</v>
      </c>
      <c r="E13209">
        <f>VLOOKUP(D13209,  base_salary!A:A, 1, FALSE)</f>
        <v>7885796000</v>
      </c>
      <c r="F13209">
        <f t="shared" si="412"/>
        <v>0</v>
      </c>
      <c r="G13209">
        <f t="shared" ca="1" si="413"/>
        <v>0</v>
      </c>
    </row>
    <row r="13210" spans="1:7" x14ac:dyDescent="0.25">
      <c r="A13210" t="s">
        <v>15518</v>
      </c>
      <c r="B13210" t="s">
        <v>1940</v>
      </c>
      <c r="C13210" s="4">
        <v>12094</v>
      </c>
      <c r="D13210">
        <v>3933561566</v>
      </c>
      <c r="E13210">
        <f>VLOOKUP(D13210,  base_salary!A:A, 1, FALSE)</f>
        <v>3933561566</v>
      </c>
      <c r="F13210">
        <f t="shared" si="412"/>
        <v>0</v>
      </c>
      <c r="G13210">
        <f t="shared" ca="1" si="413"/>
        <v>0</v>
      </c>
    </row>
    <row r="13211" spans="1:7" x14ac:dyDescent="0.25">
      <c r="A13211" t="s">
        <v>15519</v>
      </c>
      <c r="B13211" t="s">
        <v>2873</v>
      </c>
      <c r="C13211" s="4">
        <v>55124</v>
      </c>
      <c r="D13211">
        <v>9331851693</v>
      </c>
      <c r="E13211">
        <f>VLOOKUP(D13211,  base_salary!A:A, 1, FALSE)</f>
        <v>9331851693</v>
      </c>
      <c r="F13211">
        <f t="shared" si="412"/>
        <v>0</v>
      </c>
      <c r="G13211">
        <f t="shared" ca="1" si="413"/>
        <v>0</v>
      </c>
    </row>
    <row r="13212" spans="1:7" x14ac:dyDescent="0.25">
      <c r="A13212" t="s">
        <v>15520</v>
      </c>
      <c r="B13212" t="s">
        <v>2016</v>
      </c>
      <c r="C13212" s="4">
        <v>21434</v>
      </c>
      <c r="D13212">
        <v>8565880958</v>
      </c>
      <c r="E13212">
        <f>VLOOKUP(D13212,  base_salary!A:A, 1, FALSE)</f>
        <v>8565880958</v>
      </c>
      <c r="F13212">
        <f t="shared" si="412"/>
        <v>0</v>
      </c>
      <c r="G13212">
        <f t="shared" ca="1" si="413"/>
        <v>0</v>
      </c>
    </row>
    <row r="13213" spans="1:7" x14ac:dyDescent="0.25">
      <c r="A13213" t="s">
        <v>15521</v>
      </c>
      <c r="B13213" t="s">
        <v>2507</v>
      </c>
      <c r="C13213" s="4">
        <v>52573</v>
      </c>
      <c r="D13213">
        <v>4328154427</v>
      </c>
      <c r="E13213">
        <f>VLOOKUP(D13213,  base_salary!A:A, 1, FALSE)</f>
        <v>4328154427</v>
      </c>
      <c r="F13213">
        <f t="shared" si="412"/>
        <v>0</v>
      </c>
      <c r="G13213">
        <f t="shared" ca="1" si="413"/>
        <v>0</v>
      </c>
    </row>
    <row r="13214" spans="1:7" x14ac:dyDescent="0.25">
      <c r="A13214" t="s">
        <v>15522</v>
      </c>
      <c r="B13214" t="s">
        <v>2001</v>
      </c>
      <c r="C13214" s="4">
        <v>45361</v>
      </c>
      <c r="D13214">
        <v>8971738782</v>
      </c>
      <c r="E13214">
        <f>VLOOKUP(D13214,  base_salary!A:A, 1, FALSE)</f>
        <v>8971738782</v>
      </c>
      <c r="F13214">
        <f t="shared" si="412"/>
        <v>0</v>
      </c>
      <c r="G13214">
        <f t="shared" ca="1" si="413"/>
        <v>0</v>
      </c>
    </row>
    <row r="13215" spans="1:7" x14ac:dyDescent="0.25">
      <c r="A13215" t="s">
        <v>15523</v>
      </c>
      <c r="B13215" t="s">
        <v>2279</v>
      </c>
      <c r="C13215" s="4">
        <v>55054</v>
      </c>
      <c r="D13215">
        <v>2975315244</v>
      </c>
      <c r="E13215">
        <f>VLOOKUP(D13215,  base_salary!A:A, 1, FALSE)</f>
        <v>2975315244</v>
      </c>
      <c r="F13215">
        <f t="shared" si="412"/>
        <v>0</v>
      </c>
      <c r="G13215">
        <f t="shared" ca="1" si="413"/>
        <v>0</v>
      </c>
    </row>
    <row r="13216" spans="1:7" x14ac:dyDescent="0.25">
      <c r="A13216" t="s">
        <v>15524</v>
      </c>
      <c r="B13216" t="s">
        <v>2409</v>
      </c>
      <c r="C13216" s="4">
        <v>54386</v>
      </c>
      <c r="D13216">
        <v>8445779583</v>
      </c>
      <c r="E13216">
        <f>VLOOKUP(D13216,  base_salary!A:A, 1, FALSE)</f>
        <v>8445779583</v>
      </c>
      <c r="F13216">
        <f t="shared" si="412"/>
        <v>0</v>
      </c>
      <c r="G13216">
        <f t="shared" ca="1" si="413"/>
        <v>0</v>
      </c>
    </row>
    <row r="13217" spans="1:7" x14ac:dyDescent="0.25">
      <c r="A13217" t="s">
        <v>15525</v>
      </c>
      <c r="B13217" t="s">
        <v>2239</v>
      </c>
      <c r="C13217" s="4">
        <v>49820</v>
      </c>
      <c r="D13217">
        <v>895027720</v>
      </c>
      <c r="E13217">
        <f>VLOOKUP(D13217,  base_salary!A:A, 1, FALSE)</f>
        <v>895027720</v>
      </c>
      <c r="F13217">
        <f t="shared" si="412"/>
        <v>0</v>
      </c>
      <c r="G13217">
        <f t="shared" ca="1" si="413"/>
        <v>0</v>
      </c>
    </row>
    <row r="13218" spans="1:7" x14ac:dyDescent="0.25">
      <c r="A13218" t="s">
        <v>15526</v>
      </c>
      <c r="B13218" t="s">
        <v>3113</v>
      </c>
      <c r="C13218" s="4">
        <v>58165</v>
      </c>
      <c r="D13218">
        <v>4009257075</v>
      </c>
      <c r="E13218">
        <f>VLOOKUP(D13218,  base_salary!A:A, 1, FALSE)</f>
        <v>4009257075</v>
      </c>
      <c r="F13218">
        <f t="shared" si="412"/>
        <v>0</v>
      </c>
      <c r="G13218">
        <f t="shared" ca="1" si="413"/>
        <v>0</v>
      </c>
    </row>
    <row r="13219" spans="1:7" x14ac:dyDescent="0.25">
      <c r="A13219" t="s">
        <v>15527</v>
      </c>
      <c r="B13219" t="s">
        <v>2345</v>
      </c>
      <c r="C13219" s="4">
        <v>51467</v>
      </c>
      <c r="D13219">
        <v>9885165231</v>
      </c>
      <c r="E13219">
        <f>VLOOKUP(D13219,  base_salary!A:A, 1, FALSE)</f>
        <v>9885165231</v>
      </c>
      <c r="F13219">
        <f t="shared" si="412"/>
        <v>0</v>
      </c>
      <c r="G13219">
        <f t="shared" ca="1" si="413"/>
        <v>0</v>
      </c>
    </row>
    <row r="13220" spans="1:7" x14ac:dyDescent="0.25">
      <c r="A13220" t="s">
        <v>15528</v>
      </c>
      <c r="B13220" t="s">
        <v>2184</v>
      </c>
      <c r="C13220" s="4">
        <v>21841</v>
      </c>
      <c r="D13220">
        <v>495702854</v>
      </c>
      <c r="E13220">
        <f>VLOOKUP(D13220,  base_salary!A:A, 1, FALSE)</f>
        <v>495702854</v>
      </c>
      <c r="F13220">
        <f t="shared" si="412"/>
        <v>0</v>
      </c>
      <c r="G13220">
        <f t="shared" ca="1" si="413"/>
        <v>0</v>
      </c>
    </row>
    <row r="13221" spans="1:7" x14ac:dyDescent="0.25">
      <c r="A13221" t="s">
        <v>15529</v>
      </c>
      <c r="B13221" t="s">
        <v>1962</v>
      </c>
      <c r="C13221" s="4">
        <v>37854</v>
      </c>
      <c r="D13221">
        <v>3101620996</v>
      </c>
      <c r="E13221">
        <f>VLOOKUP(D13221,  base_salary!A:A, 1, FALSE)</f>
        <v>3101620996</v>
      </c>
      <c r="F13221">
        <f t="shared" si="412"/>
        <v>0</v>
      </c>
      <c r="G13221">
        <f t="shared" ca="1" si="413"/>
        <v>0</v>
      </c>
    </row>
    <row r="13222" spans="1:7" x14ac:dyDescent="0.25">
      <c r="A13222" t="s">
        <v>15530</v>
      </c>
      <c r="B13222" t="s">
        <v>2608</v>
      </c>
      <c r="C13222" s="4">
        <v>24987</v>
      </c>
      <c r="D13222">
        <v>4730395069</v>
      </c>
      <c r="E13222">
        <f>VLOOKUP(D13222,  base_salary!A:A, 1, FALSE)</f>
        <v>4730395069</v>
      </c>
      <c r="F13222">
        <f t="shared" si="412"/>
        <v>0</v>
      </c>
      <c r="G13222">
        <f t="shared" ca="1" si="413"/>
        <v>0</v>
      </c>
    </row>
    <row r="13223" spans="1:7" x14ac:dyDescent="0.25">
      <c r="A13223" t="s">
        <v>15531</v>
      </c>
      <c r="B13223" t="s">
        <v>2225</v>
      </c>
      <c r="C13223" s="4">
        <v>50680</v>
      </c>
      <c r="D13223">
        <v>9966428720</v>
      </c>
      <c r="E13223">
        <f>VLOOKUP(D13223,  base_salary!A:A, 1, FALSE)</f>
        <v>9966428720</v>
      </c>
      <c r="F13223">
        <f t="shared" si="412"/>
        <v>0</v>
      </c>
      <c r="G13223">
        <f t="shared" ca="1" si="413"/>
        <v>0</v>
      </c>
    </row>
    <row r="13224" spans="1:7" x14ac:dyDescent="0.25">
      <c r="A13224" t="s">
        <v>15532</v>
      </c>
      <c r="B13224" t="s">
        <v>2135</v>
      </c>
      <c r="C13224" s="4">
        <v>53720</v>
      </c>
      <c r="D13224">
        <v>2294342399</v>
      </c>
      <c r="E13224">
        <f>VLOOKUP(D13224,  base_salary!A:A, 1, FALSE)</f>
        <v>2294342399</v>
      </c>
      <c r="F13224">
        <f t="shared" si="412"/>
        <v>0</v>
      </c>
      <c r="G13224">
        <f t="shared" ca="1" si="413"/>
        <v>0</v>
      </c>
    </row>
    <row r="13225" spans="1:7" x14ac:dyDescent="0.25">
      <c r="A13225" t="s">
        <v>15533</v>
      </c>
      <c r="B13225" t="s">
        <v>2197</v>
      </c>
      <c r="C13225" s="4">
        <v>29632</v>
      </c>
      <c r="D13225">
        <v>9260254965</v>
      </c>
      <c r="E13225">
        <f>VLOOKUP(D13225,  base_salary!A:A, 1, FALSE)</f>
        <v>9260254965</v>
      </c>
      <c r="F13225">
        <f t="shared" si="412"/>
        <v>0</v>
      </c>
      <c r="G13225">
        <f t="shared" ca="1" si="413"/>
        <v>0</v>
      </c>
    </row>
    <row r="13226" spans="1:7" x14ac:dyDescent="0.25">
      <c r="A13226" t="s">
        <v>15534</v>
      </c>
      <c r="B13226" t="s">
        <v>1968</v>
      </c>
      <c r="C13226" s="4">
        <v>57799</v>
      </c>
      <c r="D13226">
        <v>7440017404</v>
      </c>
      <c r="E13226">
        <f>VLOOKUP(D13226,  base_salary!A:A, 1, FALSE)</f>
        <v>7440017404</v>
      </c>
      <c r="F13226">
        <f t="shared" si="412"/>
        <v>0</v>
      </c>
      <c r="G13226">
        <f t="shared" ca="1" si="413"/>
        <v>0</v>
      </c>
    </row>
    <row r="13227" spans="1:7" x14ac:dyDescent="0.25">
      <c r="A13227" t="s">
        <v>15535</v>
      </c>
      <c r="B13227" t="s">
        <v>2403</v>
      </c>
      <c r="C13227" s="4">
        <v>41930</v>
      </c>
      <c r="D13227">
        <v>6961242316</v>
      </c>
      <c r="E13227">
        <f>VLOOKUP(D13227,  base_salary!A:A, 1, FALSE)</f>
        <v>6961242316</v>
      </c>
      <c r="F13227">
        <f t="shared" si="412"/>
        <v>0</v>
      </c>
      <c r="G13227">
        <f t="shared" ca="1" si="413"/>
        <v>0</v>
      </c>
    </row>
    <row r="13228" spans="1:7" x14ac:dyDescent="0.25">
      <c r="A13228" t="s">
        <v>15536</v>
      </c>
      <c r="B13228" t="s">
        <v>2296</v>
      </c>
      <c r="C13228" s="4">
        <v>45163</v>
      </c>
      <c r="D13228">
        <v>7469392467</v>
      </c>
      <c r="E13228">
        <f>VLOOKUP(D13228,  base_salary!A:A, 1, FALSE)</f>
        <v>7469392467</v>
      </c>
      <c r="F13228">
        <f t="shared" si="412"/>
        <v>0</v>
      </c>
      <c r="G13228">
        <f t="shared" ca="1" si="413"/>
        <v>0</v>
      </c>
    </row>
    <row r="13229" spans="1:7" x14ac:dyDescent="0.25">
      <c r="A13229" t="s">
        <v>15537</v>
      </c>
      <c r="B13229" t="s">
        <v>2028</v>
      </c>
      <c r="C13229" s="4">
        <v>22705</v>
      </c>
      <c r="D13229">
        <v>7906441400</v>
      </c>
      <c r="E13229">
        <f>VLOOKUP(D13229,  base_salary!A:A, 1, FALSE)</f>
        <v>7906441400</v>
      </c>
      <c r="F13229">
        <f t="shared" si="412"/>
        <v>0</v>
      </c>
      <c r="G13229">
        <f t="shared" ca="1" si="413"/>
        <v>0</v>
      </c>
    </row>
    <row r="13230" spans="1:7" x14ac:dyDescent="0.25">
      <c r="A13230" t="s">
        <v>15538</v>
      </c>
      <c r="B13230" t="s">
        <v>2641</v>
      </c>
      <c r="C13230" s="4">
        <v>28529</v>
      </c>
      <c r="D13230">
        <v>101658508</v>
      </c>
      <c r="E13230">
        <f>VLOOKUP(D13230,  base_salary!A:A, 1, FALSE)</f>
        <v>101658508</v>
      </c>
      <c r="F13230">
        <f t="shared" si="412"/>
        <v>0</v>
      </c>
      <c r="G13230">
        <f t="shared" ca="1" si="413"/>
        <v>0</v>
      </c>
    </row>
    <row r="13231" spans="1:7" x14ac:dyDescent="0.25">
      <c r="A13231" t="s">
        <v>15539</v>
      </c>
      <c r="B13231" t="s">
        <v>2164</v>
      </c>
      <c r="C13231" s="4">
        <v>56190</v>
      </c>
      <c r="D13231">
        <v>9023313240</v>
      </c>
      <c r="E13231">
        <f>VLOOKUP(D13231,  base_salary!A:A, 1, FALSE)</f>
        <v>9023313240</v>
      </c>
      <c r="F13231">
        <f t="shared" si="412"/>
        <v>0</v>
      </c>
      <c r="G13231">
        <f t="shared" ca="1" si="413"/>
        <v>0</v>
      </c>
    </row>
    <row r="13232" spans="1:7" x14ac:dyDescent="0.25">
      <c r="A13232" t="s">
        <v>15540</v>
      </c>
      <c r="B13232" t="s">
        <v>3560</v>
      </c>
      <c r="C13232" s="4">
        <v>12309</v>
      </c>
      <c r="D13232">
        <v>6515844751</v>
      </c>
      <c r="E13232">
        <f>VLOOKUP(D13232,  base_salary!A:A, 1, FALSE)</f>
        <v>6515844751</v>
      </c>
      <c r="F13232">
        <f t="shared" si="412"/>
        <v>0</v>
      </c>
      <c r="G13232">
        <f t="shared" ca="1" si="413"/>
        <v>0</v>
      </c>
    </row>
    <row r="13233" spans="1:7" x14ac:dyDescent="0.25">
      <c r="A13233" t="s">
        <v>15541</v>
      </c>
      <c r="B13233" t="s">
        <v>2856</v>
      </c>
      <c r="C13233" s="4">
        <v>11059</v>
      </c>
      <c r="D13233">
        <v>7794042674</v>
      </c>
      <c r="E13233">
        <f>VLOOKUP(D13233,  base_salary!A:A, 1, FALSE)</f>
        <v>7794042674</v>
      </c>
      <c r="F13233">
        <f t="shared" si="412"/>
        <v>0</v>
      </c>
      <c r="G13233">
        <f t="shared" ca="1" si="413"/>
        <v>0</v>
      </c>
    </row>
    <row r="13234" spans="1:7" x14ac:dyDescent="0.25">
      <c r="A13234" t="s">
        <v>15542</v>
      </c>
      <c r="B13234" t="s">
        <v>2190</v>
      </c>
      <c r="C13234" s="4">
        <v>38740</v>
      </c>
      <c r="D13234">
        <v>4639895275</v>
      </c>
      <c r="E13234">
        <f>VLOOKUP(D13234,  base_salary!A:A, 1, FALSE)</f>
        <v>4639895275</v>
      </c>
      <c r="F13234">
        <f t="shared" si="412"/>
        <v>0</v>
      </c>
      <c r="G13234">
        <f t="shared" ca="1" si="413"/>
        <v>0</v>
      </c>
    </row>
    <row r="13235" spans="1:7" x14ac:dyDescent="0.25">
      <c r="A13235" t="s">
        <v>15543</v>
      </c>
      <c r="B13235" t="s">
        <v>3315</v>
      </c>
      <c r="C13235" s="4">
        <v>39874</v>
      </c>
      <c r="D13235">
        <v>5637692440</v>
      </c>
      <c r="E13235">
        <f>VLOOKUP(D13235,  base_salary!A:A, 1, FALSE)</f>
        <v>5637692440</v>
      </c>
      <c r="F13235">
        <f t="shared" si="412"/>
        <v>0</v>
      </c>
      <c r="G13235">
        <f t="shared" ca="1" si="413"/>
        <v>0</v>
      </c>
    </row>
    <row r="13236" spans="1:7" x14ac:dyDescent="0.25">
      <c r="A13236" t="s">
        <v>15544</v>
      </c>
      <c r="B13236" t="s">
        <v>2376</v>
      </c>
      <c r="C13236" s="4">
        <v>46817</v>
      </c>
      <c r="D13236">
        <v>6789690301</v>
      </c>
      <c r="E13236">
        <f>VLOOKUP(D13236,  base_salary!A:A, 1, FALSE)</f>
        <v>6789690301</v>
      </c>
      <c r="F13236">
        <f t="shared" si="412"/>
        <v>0</v>
      </c>
      <c r="G13236">
        <f t="shared" ca="1" si="413"/>
        <v>0</v>
      </c>
    </row>
    <row r="13237" spans="1:7" x14ac:dyDescent="0.25">
      <c r="A13237" t="s">
        <v>15545</v>
      </c>
      <c r="B13237" t="s">
        <v>2175</v>
      </c>
      <c r="C13237" s="4">
        <v>34220</v>
      </c>
      <c r="D13237">
        <v>1962975932</v>
      </c>
      <c r="E13237">
        <f>VLOOKUP(D13237,  base_salary!A:A, 1, FALSE)</f>
        <v>1962975932</v>
      </c>
      <c r="F13237">
        <f t="shared" si="412"/>
        <v>0</v>
      </c>
      <c r="G13237">
        <f t="shared" ca="1" si="413"/>
        <v>0</v>
      </c>
    </row>
    <row r="13238" spans="1:7" x14ac:dyDescent="0.25">
      <c r="A13238" t="s">
        <v>15546</v>
      </c>
      <c r="B13238" t="s">
        <v>2424</v>
      </c>
      <c r="C13238" s="4">
        <v>44610</v>
      </c>
      <c r="D13238">
        <v>7098438871</v>
      </c>
      <c r="E13238">
        <f>VLOOKUP(D13238,  base_salary!A:A, 1, FALSE)</f>
        <v>7098438871</v>
      </c>
      <c r="F13238">
        <f t="shared" si="412"/>
        <v>0</v>
      </c>
      <c r="G13238">
        <f t="shared" ca="1" si="413"/>
        <v>0</v>
      </c>
    </row>
    <row r="13239" spans="1:7" x14ac:dyDescent="0.25">
      <c r="A13239" t="s">
        <v>15547</v>
      </c>
      <c r="B13239" t="s">
        <v>2290</v>
      </c>
      <c r="C13239" s="4">
        <v>11727</v>
      </c>
      <c r="D13239">
        <v>8673837456</v>
      </c>
      <c r="E13239">
        <f>VLOOKUP(D13239,  base_salary!A:A, 1, FALSE)</f>
        <v>8673837456</v>
      </c>
      <c r="F13239">
        <f t="shared" si="412"/>
        <v>0</v>
      </c>
      <c r="G13239">
        <f t="shared" ca="1" si="413"/>
        <v>0</v>
      </c>
    </row>
    <row r="13240" spans="1:7" x14ac:dyDescent="0.25">
      <c r="A13240" t="s">
        <v>15548</v>
      </c>
      <c r="B13240" t="s">
        <v>2665</v>
      </c>
      <c r="C13240" s="4">
        <v>54806</v>
      </c>
      <c r="D13240">
        <v>244523738</v>
      </c>
      <c r="E13240">
        <f>VLOOKUP(D13240,  base_salary!A:A, 1, FALSE)</f>
        <v>244523738</v>
      </c>
      <c r="F13240">
        <f t="shared" si="412"/>
        <v>0</v>
      </c>
      <c r="G13240">
        <f t="shared" ca="1" si="413"/>
        <v>0</v>
      </c>
    </row>
    <row r="13241" spans="1:7" x14ac:dyDescent="0.25">
      <c r="A13241" t="s">
        <v>15549</v>
      </c>
      <c r="B13241" t="s">
        <v>2896</v>
      </c>
      <c r="C13241" s="4">
        <v>54234</v>
      </c>
      <c r="D13241">
        <v>4188124377</v>
      </c>
      <c r="E13241">
        <f>VLOOKUP(D13241,  base_salary!A:A, 1, FALSE)</f>
        <v>4188124377</v>
      </c>
      <c r="F13241">
        <f t="shared" si="412"/>
        <v>0</v>
      </c>
      <c r="G13241">
        <f t="shared" ca="1" si="413"/>
        <v>0</v>
      </c>
    </row>
    <row r="13242" spans="1:7" x14ac:dyDescent="0.25">
      <c r="A13242" t="s">
        <v>15550</v>
      </c>
      <c r="B13242" t="s">
        <v>2077</v>
      </c>
      <c r="C13242" s="4">
        <v>13021</v>
      </c>
      <c r="D13242">
        <v>3101620996</v>
      </c>
      <c r="E13242">
        <f>VLOOKUP(D13242,  base_salary!A:A, 1, FALSE)</f>
        <v>3101620996</v>
      </c>
      <c r="F13242">
        <f t="shared" si="412"/>
        <v>0</v>
      </c>
      <c r="G13242">
        <f t="shared" ca="1" si="413"/>
        <v>0</v>
      </c>
    </row>
    <row r="13243" spans="1:7" x14ac:dyDescent="0.25">
      <c r="A13243" t="s">
        <v>15551</v>
      </c>
      <c r="B13243" t="s">
        <v>2736</v>
      </c>
      <c r="C13243" s="4">
        <v>41239</v>
      </c>
      <c r="D13243">
        <v>3967370569</v>
      </c>
      <c r="E13243">
        <f>VLOOKUP(D13243,  base_salary!A:A, 1, FALSE)</f>
        <v>3967370569</v>
      </c>
      <c r="F13243">
        <f t="shared" si="412"/>
        <v>0</v>
      </c>
      <c r="G13243">
        <f t="shared" ca="1" si="413"/>
        <v>0</v>
      </c>
    </row>
    <row r="13244" spans="1:7" x14ac:dyDescent="0.25">
      <c r="A13244" t="s">
        <v>15552</v>
      </c>
      <c r="B13244" t="s">
        <v>2951</v>
      </c>
      <c r="C13244" s="4">
        <v>53930</v>
      </c>
      <c r="D13244">
        <v>2237103631</v>
      </c>
      <c r="E13244">
        <f>VLOOKUP(D13244,  base_salary!A:A, 1, FALSE)</f>
        <v>2237103631</v>
      </c>
      <c r="F13244">
        <f t="shared" si="412"/>
        <v>0</v>
      </c>
      <c r="G13244">
        <f t="shared" ca="1" si="413"/>
        <v>0</v>
      </c>
    </row>
    <row r="13245" spans="1:7" x14ac:dyDescent="0.25">
      <c r="A13245" t="s">
        <v>15553</v>
      </c>
      <c r="B13245" t="s">
        <v>2533</v>
      </c>
      <c r="C13245" s="4">
        <v>38565</v>
      </c>
      <c r="D13245">
        <v>5779075530</v>
      </c>
      <c r="E13245">
        <f>VLOOKUP(D13245,  base_salary!A:A, 1, FALSE)</f>
        <v>5779075530</v>
      </c>
      <c r="F13245">
        <f t="shared" si="412"/>
        <v>0</v>
      </c>
      <c r="G13245">
        <f t="shared" ca="1" si="413"/>
        <v>0</v>
      </c>
    </row>
    <row r="13246" spans="1:7" x14ac:dyDescent="0.25">
      <c r="A13246" t="s">
        <v>15554</v>
      </c>
      <c r="B13246" t="s">
        <v>1980</v>
      </c>
      <c r="C13246" s="4">
        <v>17602</v>
      </c>
      <c r="D13246">
        <v>2908560011</v>
      </c>
      <c r="E13246">
        <f>VLOOKUP(D13246,  base_salary!A:A, 1, FALSE)</f>
        <v>2908560011</v>
      </c>
      <c r="F13246">
        <f t="shared" si="412"/>
        <v>0</v>
      </c>
      <c r="G13246">
        <f t="shared" ca="1" si="413"/>
        <v>0</v>
      </c>
    </row>
    <row r="13247" spans="1:7" x14ac:dyDescent="0.25">
      <c r="A13247" t="s">
        <v>15555</v>
      </c>
      <c r="B13247" t="s">
        <v>2519</v>
      </c>
      <c r="C13247" s="4">
        <v>17751</v>
      </c>
      <c r="D13247">
        <v>7160109333</v>
      </c>
      <c r="E13247">
        <f>VLOOKUP(D13247,  base_salary!A:A, 1, FALSE)</f>
        <v>7160109333</v>
      </c>
      <c r="F13247">
        <f t="shared" si="412"/>
        <v>0</v>
      </c>
      <c r="G13247">
        <f t="shared" ca="1" si="413"/>
        <v>0</v>
      </c>
    </row>
    <row r="13248" spans="1:7" x14ac:dyDescent="0.25">
      <c r="A13248" t="s">
        <v>15556</v>
      </c>
      <c r="B13248" t="s">
        <v>2965</v>
      </c>
      <c r="C13248" s="4">
        <v>55731</v>
      </c>
      <c r="D13248">
        <v>4967603564</v>
      </c>
      <c r="E13248">
        <f>VLOOKUP(D13248,  base_salary!A:A, 1, FALSE)</f>
        <v>4967603564</v>
      </c>
      <c r="F13248">
        <f t="shared" si="412"/>
        <v>0</v>
      </c>
      <c r="G13248">
        <f t="shared" ca="1" si="413"/>
        <v>0</v>
      </c>
    </row>
    <row r="13249" spans="1:7" x14ac:dyDescent="0.25">
      <c r="A13249" t="s">
        <v>15557</v>
      </c>
      <c r="B13249" t="s">
        <v>2298</v>
      </c>
      <c r="C13249" s="4">
        <v>26024</v>
      </c>
      <c r="D13249">
        <v>502909099</v>
      </c>
      <c r="E13249">
        <f>VLOOKUP(D13249,  base_salary!A:A, 1, FALSE)</f>
        <v>502909099</v>
      </c>
      <c r="F13249">
        <f t="shared" si="412"/>
        <v>0</v>
      </c>
      <c r="G13249">
        <f t="shared" ca="1" si="413"/>
        <v>0</v>
      </c>
    </row>
    <row r="13250" spans="1:7" x14ac:dyDescent="0.25">
      <c r="A13250" t="s">
        <v>15558</v>
      </c>
      <c r="B13250" t="s">
        <v>2123</v>
      </c>
      <c r="C13250" s="4">
        <v>33253</v>
      </c>
      <c r="D13250">
        <v>1442784075</v>
      </c>
      <c r="E13250">
        <f>VLOOKUP(D13250,  base_salary!A:A, 1, FALSE)</f>
        <v>1442784075</v>
      </c>
      <c r="F13250">
        <f t="shared" si="412"/>
        <v>0</v>
      </c>
      <c r="G13250">
        <f t="shared" ca="1" si="413"/>
        <v>0</v>
      </c>
    </row>
    <row r="13251" spans="1:7" x14ac:dyDescent="0.25">
      <c r="A13251" t="s">
        <v>15559</v>
      </c>
      <c r="B13251" t="s">
        <v>2403</v>
      </c>
      <c r="C13251" s="4">
        <v>46288</v>
      </c>
      <c r="D13251">
        <v>8034345962</v>
      </c>
      <c r="E13251">
        <f>VLOOKUP(D13251,  base_salary!A:A, 1, FALSE)</f>
        <v>8034345962</v>
      </c>
      <c r="F13251">
        <f t="shared" ref="F13251:F13314" si="414">IF(ISERROR(E13251), 1, 0)</f>
        <v>0</v>
      </c>
      <c r="G13251">
        <f t="shared" ref="G13251:G13314" ca="1" si="415">SUM(G:G)</f>
        <v>0</v>
      </c>
    </row>
    <row r="13252" spans="1:7" x14ac:dyDescent="0.25">
      <c r="A13252" t="s">
        <v>15560</v>
      </c>
      <c r="B13252" t="s">
        <v>2680</v>
      </c>
      <c r="C13252" s="4">
        <v>33681</v>
      </c>
      <c r="D13252">
        <v>449160092</v>
      </c>
      <c r="E13252">
        <f>VLOOKUP(D13252,  base_salary!A:A, 1, FALSE)</f>
        <v>449160092</v>
      </c>
      <c r="F13252">
        <f t="shared" si="414"/>
        <v>0</v>
      </c>
      <c r="G13252">
        <f t="shared" ca="1" si="415"/>
        <v>0</v>
      </c>
    </row>
    <row r="13253" spans="1:7" x14ac:dyDescent="0.25">
      <c r="A13253" t="s">
        <v>15561</v>
      </c>
      <c r="B13253" t="s">
        <v>2103</v>
      </c>
      <c r="C13253" s="4">
        <v>40293</v>
      </c>
      <c r="D13253">
        <v>8692509450</v>
      </c>
      <c r="E13253">
        <f>VLOOKUP(D13253,  base_salary!A:A, 1, FALSE)</f>
        <v>8692509450</v>
      </c>
      <c r="F13253">
        <f t="shared" si="414"/>
        <v>0</v>
      </c>
      <c r="G13253">
        <f t="shared" ca="1" si="415"/>
        <v>0</v>
      </c>
    </row>
    <row r="13254" spans="1:7" x14ac:dyDescent="0.25">
      <c r="A13254" t="s">
        <v>15562</v>
      </c>
      <c r="B13254" t="s">
        <v>2073</v>
      </c>
      <c r="C13254" s="4">
        <v>23183</v>
      </c>
      <c r="D13254">
        <v>3819859829</v>
      </c>
      <c r="E13254">
        <f>VLOOKUP(D13254,  base_salary!A:A, 1, FALSE)</f>
        <v>3819859829</v>
      </c>
      <c r="F13254">
        <f t="shared" si="414"/>
        <v>0</v>
      </c>
      <c r="G13254">
        <f t="shared" ca="1" si="415"/>
        <v>0</v>
      </c>
    </row>
    <row r="13255" spans="1:7" x14ac:dyDescent="0.25">
      <c r="A13255" t="s">
        <v>15563</v>
      </c>
      <c r="B13255" t="s">
        <v>2521</v>
      </c>
      <c r="C13255" s="4">
        <v>55513</v>
      </c>
      <c r="D13255">
        <v>5407735911</v>
      </c>
      <c r="E13255">
        <f>VLOOKUP(D13255,  base_salary!A:A, 1, FALSE)</f>
        <v>5407735911</v>
      </c>
      <c r="F13255">
        <f t="shared" si="414"/>
        <v>0</v>
      </c>
      <c r="G13255">
        <f t="shared" ca="1" si="415"/>
        <v>0</v>
      </c>
    </row>
    <row r="13256" spans="1:7" x14ac:dyDescent="0.25">
      <c r="A13256" t="s">
        <v>15564</v>
      </c>
      <c r="B13256" t="s">
        <v>1958</v>
      </c>
      <c r="C13256" s="4">
        <v>42821</v>
      </c>
      <c r="D13256">
        <v>1014658829</v>
      </c>
      <c r="E13256">
        <f>VLOOKUP(D13256,  base_salary!A:A, 1, FALSE)</f>
        <v>1014658829</v>
      </c>
      <c r="F13256">
        <f t="shared" si="414"/>
        <v>0</v>
      </c>
      <c r="G13256">
        <f t="shared" ca="1" si="415"/>
        <v>0</v>
      </c>
    </row>
    <row r="13257" spans="1:7" x14ac:dyDescent="0.25">
      <c r="A13257" t="s">
        <v>15565</v>
      </c>
      <c r="B13257" t="s">
        <v>2293</v>
      </c>
      <c r="C13257" s="4">
        <v>18624</v>
      </c>
      <c r="D13257">
        <v>6380488901</v>
      </c>
      <c r="E13257">
        <f>VLOOKUP(D13257,  base_salary!A:A, 1, FALSE)</f>
        <v>6380488901</v>
      </c>
      <c r="F13257">
        <f t="shared" si="414"/>
        <v>0</v>
      </c>
      <c r="G13257">
        <f t="shared" ca="1" si="415"/>
        <v>0</v>
      </c>
    </row>
    <row r="13258" spans="1:7" x14ac:dyDescent="0.25">
      <c r="A13258" t="s">
        <v>15566</v>
      </c>
      <c r="B13258" t="s">
        <v>2674</v>
      </c>
      <c r="C13258" s="4">
        <v>18009</v>
      </c>
      <c r="D13258">
        <v>5764488419</v>
      </c>
      <c r="E13258">
        <f>VLOOKUP(D13258,  base_salary!A:A, 1, FALSE)</f>
        <v>5764488419</v>
      </c>
      <c r="F13258">
        <f t="shared" si="414"/>
        <v>0</v>
      </c>
      <c r="G13258">
        <f t="shared" ca="1" si="415"/>
        <v>0</v>
      </c>
    </row>
    <row r="13259" spans="1:7" x14ac:dyDescent="0.25">
      <c r="A13259" t="s">
        <v>15567</v>
      </c>
      <c r="B13259" t="s">
        <v>2340</v>
      </c>
      <c r="C13259" s="4">
        <v>35067</v>
      </c>
      <c r="D13259">
        <v>9264026959</v>
      </c>
      <c r="E13259">
        <f>VLOOKUP(D13259,  base_salary!A:A, 1, FALSE)</f>
        <v>9264026959</v>
      </c>
      <c r="F13259">
        <f t="shared" si="414"/>
        <v>0</v>
      </c>
      <c r="G13259">
        <f t="shared" ca="1" si="415"/>
        <v>0</v>
      </c>
    </row>
    <row r="13260" spans="1:7" x14ac:dyDescent="0.25">
      <c r="A13260" t="s">
        <v>15568</v>
      </c>
      <c r="B13260" t="s">
        <v>2037</v>
      </c>
      <c r="C13260" s="4">
        <v>40067</v>
      </c>
      <c r="D13260">
        <v>9603610356</v>
      </c>
      <c r="E13260">
        <f>VLOOKUP(D13260,  base_salary!A:A, 1, FALSE)</f>
        <v>9603610356</v>
      </c>
      <c r="F13260">
        <f t="shared" si="414"/>
        <v>0</v>
      </c>
      <c r="G13260">
        <f t="shared" ca="1" si="415"/>
        <v>0</v>
      </c>
    </row>
    <row r="13261" spans="1:7" x14ac:dyDescent="0.25">
      <c r="A13261" t="s">
        <v>15569</v>
      </c>
      <c r="B13261" t="s">
        <v>2168</v>
      </c>
      <c r="C13261" s="4">
        <v>34830</v>
      </c>
      <c r="D13261">
        <v>4185019157</v>
      </c>
      <c r="E13261">
        <f>VLOOKUP(D13261,  base_salary!A:A, 1, FALSE)</f>
        <v>4185019157</v>
      </c>
      <c r="F13261">
        <f t="shared" si="414"/>
        <v>0</v>
      </c>
      <c r="G13261">
        <f t="shared" ca="1" si="415"/>
        <v>0</v>
      </c>
    </row>
    <row r="13262" spans="1:7" x14ac:dyDescent="0.25">
      <c r="A13262" t="s">
        <v>15570</v>
      </c>
      <c r="B13262" t="s">
        <v>2201</v>
      </c>
      <c r="C13262" s="4">
        <v>52927</v>
      </c>
      <c r="D13262">
        <v>5837501576</v>
      </c>
      <c r="E13262">
        <f>VLOOKUP(D13262,  base_salary!A:A, 1, FALSE)</f>
        <v>5837501576</v>
      </c>
      <c r="F13262">
        <f t="shared" si="414"/>
        <v>0</v>
      </c>
      <c r="G13262">
        <f t="shared" ca="1" si="415"/>
        <v>0</v>
      </c>
    </row>
    <row r="13263" spans="1:7" x14ac:dyDescent="0.25">
      <c r="A13263" t="s">
        <v>15571</v>
      </c>
      <c r="B13263" t="s">
        <v>2296</v>
      </c>
      <c r="C13263" s="4">
        <v>19307</v>
      </c>
      <c r="D13263">
        <v>6321654205</v>
      </c>
      <c r="E13263">
        <f>VLOOKUP(D13263,  base_salary!A:A, 1, FALSE)</f>
        <v>6321654205</v>
      </c>
      <c r="F13263">
        <f t="shared" si="414"/>
        <v>0</v>
      </c>
      <c r="G13263">
        <f t="shared" ca="1" si="415"/>
        <v>0</v>
      </c>
    </row>
    <row r="13264" spans="1:7" x14ac:dyDescent="0.25">
      <c r="A13264" t="s">
        <v>15572</v>
      </c>
      <c r="B13264" t="s">
        <v>2089</v>
      </c>
      <c r="C13264" s="4">
        <v>58140</v>
      </c>
      <c r="D13264">
        <v>2070860833</v>
      </c>
      <c r="E13264">
        <f>VLOOKUP(D13264,  base_salary!A:A, 1, FALSE)</f>
        <v>2070860833</v>
      </c>
      <c r="F13264">
        <f t="shared" si="414"/>
        <v>0</v>
      </c>
      <c r="G13264">
        <f t="shared" ca="1" si="415"/>
        <v>0</v>
      </c>
    </row>
    <row r="13265" spans="1:7" x14ac:dyDescent="0.25">
      <c r="A13265" t="s">
        <v>15573</v>
      </c>
      <c r="B13265" t="s">
        <v>3558</v>
      </c>
      <c r="C13265" s="4">
        <v>31868</v>
      </c>
      <c r="D13265">
        <v>710473923</v>
      </c>
      <c r="E13265">
        <f>VLOOKUP(D13265,  base_salary!A:A, 1, FALSE)</f>
        <v>710473923</v>
      </c>
      <c r="F13265">
        <f t="shared" si="414"/>
        <v>0</v>
      </c>
      <c r="G13265">
        <f t="shared" ca="1" si="415"/>
        <v>0</v>
      </c>
    </row>
    <row r="13266" spans="1:7" x14ac:dyDescent="0.25">
      <c r="A13266" t="s">
        <v>15574</v>
      </c>
      <c r="B13266" t="s">
        <v>1936</v>
      </c>
      <c r="C13266" s="4">
        <v>29864</v>
      </c>
      <c r="D13266">
        <v>6313424239</v>
      </c>
      <c r="E13266">
        <f>VLOOKUP(D13266,  base_salary!A:A, 1, FALSE)</f>
        <v>6313424239</v>
      </c>
      <c r="F13266">
        <f t="shared" si="414"/>
        <v>0</v>
      </c>
      <c r="G13266">
        <f t="shared" ca="1" si="415"/>
        <v>0</v>
      </c>
    </row>
    <row r="13267" spans="1:7" x14ac:dyDescent="0.25">
      <c r="A13267" t="s">
        <v>15575</v>
      </c>
      <c r="B13267" t="s">
        <v>2246</v>
      </c>
      <c r="C13267" s="4">
        <v>11884</v>
      </c>
      <c r="D13267">
        <v>959209328</v>
      </c>
      <c r="E13267">
        <f>VLOOKUP(D13267,  base_salary!A:A, 1, FALSE)</f>
        <v>959209328</v>
      </c>
      <c r="F13267">
        <f t="shared" si="414"/>
        <v>0</v>
      </c>
      <c r="G13267">
        <f t="shared" ca="1" si="415"/>
        <v>0</v>
      </c>
    </row>
    <row r="13268" spans="1:7" x14ac:dyDescent="0.25">
      <c r="A13268" t="s">
        <v>15576</v>
      </c>
      <c r="B13268" t="s">
        <v>2340</v>
      </c>
      <c r="C13268" s="4">
        <v>35961</v>
      </c>
      <c r="D13268">
        <v>4958503722</v>
      </c>
      <c r="E13268">
        <f>VLOOKUP(D13268,  base_salary!A:A, 1, FALSE)</f>
        <v>4958503722</v>
      </c>
      <c r="F13268">
        <f t="shared" si="414"/>
        <v>0</v>
      </c>
      <c r="G13268">
        <f t="shared" ca="1" si="415"/>
        <v>0</v>
      </c>
    </row>
    <row r="13269" spans="1:7" x14ac:dyDescent="0.25">
      <c r="A13269" t="s">
        <v>15577</v>
      </c>
      <c r="B13269" t="s">
        <v>2951</v>
      </c>
      <c r="C13269" s="4">
        <v>14907</v>
      </c>
      <c r="D13269">
        <v>8467388188</v>
      </c>
      <c r="E13269">
        <f>VLOOKUP(D13269,  base_salary!A:A, 1, FALSE)</f>
        <v>8467388188</v>
      </c>
      <c r="F13269">
        <f t="shared" si="414"/>
        <v>0</v>
      </c>
      <c r="G13269">
        <f t="shared" ca="1" si="415"/>
        <v>0</v>
      </c>
    </row>
    <row r="13270" spans="1:7" x14ac:dyDescent="0.25">
      <c r="A13270" t="s">
        <v>15578</v>
      </c>
      <c r="B13270" t="s">
        <v>1942</v>
      </c>
      <c r="C13270" s="4">
        <v>25209</v>
      </c>
      <c r="D13270">
        <v>4075444457</v>
      </c>
      <c r="E13270">
        <f>VLOOKUP(D13270,  base_salary!A:A, 1, FALSE)</f>
        <v>4075444457</v>
      </c>
      <c r="F13270">
        <f t="shared" si="414"/>
        <v>0</v>
      </c>
      <c r="G13270">
        <f t="shared" ca="1" si="415"/>
        <v>0</v>
      </c>
    </row>
    <row r="13271" spans="1:7" x14ac:dyDescent="0.25">
      <c r="A13271" t="s">
        <v>15579</v>
      </c>
      <c r="B13271" t="s">
        <v>2623</v>
      </c>
      <c r="C13271" s="4">
        <v>23294</v>
      </c>
      <c r="D13271">
        <v>1898839557</v>
      </c>
      <c r="E13271">
        <f>VLOOKUP(D13271,  base_salary!A:A, 1, FALSE)</f>
        <v>1898839557</v>
      </c>
      <c r="F13271">
        <f t="shared" si="414"/>
        <v>0</v>
      </c>
      <c r="G13271">
        <f t="shared" ca="1" si="415"/>
        <v>0</v>
      </c>
    </row>
    <row r="13272" spans="1:7" x14ac:dyDescent="0.25">
      <c r="A13272" t="s">
        <v>15580</v>
      </c>
      <c r="B13272" t="s">
        <v>2409</v>
      </c>
      <c r="C13272" s="4">
        <v>37686</v>
      </c>
      <c r="D13272">
        <v>1592980554</v>
      </c>
      <c r="E13272">
        <f>VLOOKUP(D13272,  base_salary!A:A, 1, FALSE)</f>
        <v>1592980554</v>
      </c>
      <c r="F13272">
        <f t="shared" si="414"/>
        <v>0</v>
      </c>
      <c r="G13272">
        <f t="shared" ca="1" si="415"/>
        <v>0</v>
      </c>
    </row>
    <row r="13273" spans="1:7" x14ac:dyDescent="0.25">
      <c r="A13273" t="s">
        <v>15581</v>
      </c>
      <c r="B13273" t="s">
        <v>3243</v>
      </c>
      <c r="C13273" s="4">
        <v>33817</v>
      </c>
      <c r="D13273">
        <v>9965847037</v>
      </c>
      <c r="E13273">
        <f>VLOOKUP(D13273,  base_salary!A:A, 1, FALSE)</f>
        <v>9965847037</v>
      </c>
      <c r="F13273">
        <f t="shared" si="414"/>
        <v>0</v>
      </c>
      <c r="G13273">
        <f t="shared" ca="1" si="415"/>
        <v>0</v>
      </c>
    </row>
    <row r="13274" spans="1:7" x14ac:dyDescent="0.25">
      <c r="A13274" t="s">
        <v>15582</v>
      </c>
      <c r="B13274" t="s">
        <v>2977</v>
      </c>
      <c r="C13274" s="4">
        <v>51395</v>
      </c>
      <c r="D13274">
        <v>1598957961</v>
      </c>
      <c r="E13274">
        <f>VLOOKUP(D13274,  base_salary!A:A, 1, FALSE)</f>
        <v>1598957961</v>
      </c>
      <c r="F13274">
        <f t="shared" si="414"/>
        <v>0</v>
      </c>
      <c r="G13274">
        <f t="shared" ca="1" si="415"/>
        <v>0</v>
      </c>
    </row>
    <row r="13275" spans="1:7" x14ac:dyDescent="0.25">
      <c r="A13275" t="s">
        <v>15583</v>
      </c>
      <c r="B13275" t="s">
        <v>2424</v>
      </c>
      <c r="C13275" s="4">
        <v>17511</v>
      </c>
      <c r="D13275">
        <v>2408183758</v>
      </c>
      <c r="E13275">
        <f>VLOOKUP(D13275,  base_salary!A:A, 1, FALSE)</f>
        <v>2408183758</v>
      </c>
      <c r="F13275">
        <f t="shared" si="414"/>
        <v>0</v>
      </c>
      <c r="G13275">
        <f t="shared" ca="1" si="415"/>
        <v>0</v>
      </c>
    </row>
    <row r="13276" spans="1:7" x14ac:dyDescent="0.25">
      <c r="A13276" t="s">
        <v>15584</v>
      </c>
      <c r="B13276" t="s">
        <v>2389</v>
      </c>
      <c r="C13276" s="4">
        <v>19840</v>
      </c>
      <c r="D13276">
        <v>9264026959</v>
      </c>
      <c r="E13276">
        <f>VLOOKUP(D13276,  base_salary!A:A, 1, FALSE)</f>
        <v>9264026959</v>
      </c>
      <c r="F13276">
        <f t="shared" si="414"/>
        <v>0</v>
      </c>
      <c r="G13276">
        <f t="shared" ca="1" si="415"/>
        <v>0</v>
      </c>
    </row>
    <row r="13277" spans="1:7" x14ac:dyDescent="0.25">
      <c r="A13277" t="s">
        <v>15585</v>
      </c>
      <c r="B13277" t="s">
        <v>2923</v>
      </c>
      <c r="C13277" s="4">
        <v>47921</v>
      </c>
      <c r="D13277">
        <v>7039995972</v>
      </c>
      <c r="E13277">
        <f>VLOOKUP(D13277,  base_salary!A:A, 1, FALSE)</f>
        <v>7039995972</v>
      </c>
      <c r="F13277">
        <f t="shared" si="414"/>
        <v>0</v>
      </c>
      <c r="G13277">
        <f t="shared" ca="1" si="415"/>
        <v>0</v>
      </c>
    </row>
    <row r="13278" spans="1:7" x14ac:dyDescent="0.25">
      <c r="A13278" t="s">
        <v>15586</v>
      </c>
      <c r="B13278" t="s">
        <v>2503</v>
      </c>
      <c r="C13278" s="4">
        <v>24014</v>
      </c>
      <c r="D13278">
        <v>5234982726</v>
      </c>
      <c r="E13278">
        <f>VLOOKUP(D13278,  base_salary!A:A, 1, FALSE)</f>
        <v>5234982726</v>
      </c>
      <c r="F13278">
        <f t="shared" si="414"/>
        <v>0</v>
      </c>
      <c r="G13278">
        <f t="shared" ca="1" si="415"/>
        <v>0</v>
      </c>
    </row>
    <row r="13279" spans="1:7" x14ac:dyDescent="0.25">
      <c r="A13279" t="s">
        <v>15587</v>
      </c>
      <c r="B13279" t="s">
        <v>2853</v>
      </c>
      <c r="C13279" s="4">
        <v>25037</v>
      </c>
      <c r="D13279">
        <v>1888252693</v>
      </c>
      <c r="E13279">
        <f>VLOOKUP(D13279,  base_salary!A:A, 1, FALSE)</f>
        <v>1888252693</v>
      </c>
      <c r="F13279">
        <f t="shared" si="414"/>
        <v>0</v>
      </c>
      <c r="G13279">
        <f t="shared" ca="1" si="415"/>
        <v>0</v>
      </c>
    </row>
    <row r="13280" spans="1:7" x14ac:dyDescent="0.25">
      <c r="A13280" t="s">
        <v>15588</v>
      </c>
      <c r="B13280" t="s">
        <v>2123</v>
      </c>
      <c r="C13280" s="4">
        <v>20561</v>
      </c>
      <c r="D13280">
        <v>6837456032</v>
      </c>
      <c r="E13280">
        <f>VLOOKUP(D13280,  base_salary!A:A, 1, FALSE)</f>
        <v>6837456032</v>
      </c>
      <c r="F13280">
        <f t="shared" si="414"/>
        <v>0</v>
      </c>
      <c r="G13280">
        <f t="shared" ca="1" si="415"/>
        <v>0</v>
      </c>
    </row>
    <row r="13281" spans="1:7" x14ac:dyDescent="0.25">
      <c r="A13281" t="s">
        <v>15589</v>
      </c>
      <c r="B13281" t="s">
        <v>2847</v>
      </c>
      <c r="C13281" s="4">
        <v>19476</v>
      </c>
      <c r="D13281">
        <v>1545110042</v>
      </c>
      <c r="E13281">
        <f>VLOOKUP(D13281,  base_salary!A:A, 1, FALSE)</f>
        <v>1545110042</v>
      </c>
      <c r="F13281">
        <f t="shared" si="414"/>
        <v>0</v>
      </c>
      <c r="G13281">
        <f t="shared" ca="1" si="415"/>
        <v>0</v>
      </c>
    </row>
    <row r="13282" spans="1:7" x14ac:dyDescent="0.25">
      <c r="A13282" t="s">
        <v>15590</v>
      </c>
      <c r="B13282" t="s">
        <v>2740</v>
      </c>
      <c r="C13282" s="4">
        <v>25516</v>
      </c>
      <c r="D13282">
        <v>2936088178</v>
      </c>
      <c r="E13282">
        <f>VLOOKUP(D13282,  base_salary!A:A, 1, FALSE)</f>
        <v>2936088178</v>
      </c>
      <c r="F13282">
        <f t="shared" si="414"/>
        <v>0</v>
      </c>
      <c r="G13282">
        <f t="shared" ca="1" si="415"/>
        <v>0</v>
      </c>
    </row>
    <row r="13283" spans="1:7" x14ac:dyDescent="0.25">
      <c r="A13283" t="s">
        <v>15591</v>
      </c>
      <c r="B13283" t="s">
        <v>1991</v>
      </c>
      <c r="C13283" s="4">
        <v>14269</v>
      </c>
      <c r="D13283">
        <v>4359854056</v>
      </c>
      <c r="E13283">
        <f>VLOOKUP(D13283,  base_salary!A:A, 1, FALSE)</f>
        <v>4359854056</v>
      </c>
      <c r="F13283">
        <f t="shared" si="414"/>
        <v>0</v>
      </c>
      <c r="G13283">
        <f t="shared" ca="1" si="415"/>
        <v>0</v>
      </c>
    </row>
    <row r="13284" spans="1:7" x14ac:dyDescent="0.25">
      <c r="A13284" t="s">
        <v>15592</v>
      </c>
      <c r="B13284" t="s">
        <v>2059</v>
      </c>
      <c r="C13284" s="4">
        <v>37475</v>
      </c>
      <c r="D13284">
        <v>1502791994</v>
      </c>
      <c r="E13284">
        <f>VLOOKUP(D13284,  base_salary!A:A, 1, FALSE)</f>
        <v>1502791994</v>
      </c>
      <c r="F13284">
        <f t="shared" si="414"/>
        <v>0</v>
      </c>
      <c r="G13284">
        <f t="shared" ca="1" si="415"/>
        <v>0</v>
      </c>
    </row>
    <row r="13285" spans="1:7" x14ac:dyDescent="0.25">
      <c r="A13285" t="s">
        <v>15593</v>
      </c>
      <c r="B13285" t="s">
        <v>2001</v>
      </c>
      <c r="C13285" s="4">
        <v>35833</v>
      </c>
      <c r="D13285">
        <v>8757371024</v>
      </c>
      <c r="E13285">
        <f>VLOOKUP(D13285,  base_salary!A:A, 1, FALSE)</f>
        <v>8757371024</v>
      </c>
      <c r="F13285">
        <f t="shared" si="414"/>
        <v>0</v>
      </c>
      <c r="G13285">
        <f t="shared" ca="1" si="415"/>
        <v>0</v>
      </c>
    </row>
    <row r="13286" spans="1:7" x14ac:dyDescent="0.25">
      <c r="A13286" t="s">
        <v>15594</v>
      </c>
      <c r="B13286" t="s">
        <v>2466</v>
      </c>
      <c r="C13286" s="4">
        <v>38246</v>
      </c>
      <c r="D13286">
        <v>6009848660</v>
      </c>
      <c r="E13286">
        <f>VLOOKUP(D13286,  base_salary!A:A, 1, FALSE)</f>
        <v>6009848660</v>
      </c>
      <c r="F13286">
        <f t="shared" si="414"/>
        <v>0</v>
      </c>
      <c r="G13286">
        <f t="shared" ca="1" si="415"/>
        <v>0</v>
      </c>
    </row>
    <row r="13287" spans="1:7" x14ac:dyDescent="0.25">
      <c r="A13287" t="s">
        <v>15595</v>
      </c>
      <c r="B13287" t="s">
        <v>2139</v>
      </c>
      <c r="C13287" s="4">
        <v>33946</v>
      </c>
      <c r="D13287">
        <v>9223618401</v>
      </c>
      <c r="E13287">
        <f>VLOOKUP(D13287,  base_salary!A:A, 1, FALSE)</f>
        <v>9223618401</v>
      </c>
      <c r="F13287">
        <f t="shared" si="414"/>
        <v>0</v>
      </c>
      <c r="G13287">
        <f t="shared" ca="1" si="415"/>
        <v>0</v>
      </c>
    </row>
    <row r="13288" spans="1:7" x14ac:dyDescent="0.25">
      <c r="A13288" t="s">
        <v>15596</v>
      </c>
      <c r="B13288" t="s">
        <v>3512</v>
      </c>
      <c r="C13288" s="4">
        <v>33502</v>
      </c>
      <c r="D13288">
        <v>3133221701</v>
      </c>
      <c r="E13288">
        <f>VLOOKUP(D13288,  base_salary!A:A, 1, FALSE)</f>
        <v>3133221701</v>
      </c>
      <c r="F13288">
        <f t="shared" si="414"/>
        <v>0</v>
      </c>
      <c r="G13288">
        <f t="shared" ca="1" si="415"/>
        <v>0</v>
      </c>
    </row>
    <row r="13289" spans="1:7" x14ac:dyDescent="0.25">
      <c r="A13289" t="s">
        <v>15597</v>
      </c>
      <c r="B13289" t="s">
        <v>2411</v>
      </c>
      <c r="C13289" s="4">
        <v>46393</v>
      </c>
      <c r="D13289">
        <v>9305168396</v>
      </c>
      <c r="E13289">
        <f>VLOOKUP(D13289,  base_salary!A:A, 1, FALSE)</f>
        <v>9305168396</v>
      </c>
      <c r="F13289">
        <f t="shared" si="414"/>
        <v>0</v>
      </c>
      <c r="G13289">
        <f t="shared" ca="1" si="415"/>
        <v>0</v>
      </c>
    </row>
    <row r="13290" spans="1:7" x14ac:dyDescent="0.25">
      <c r="A13290" t="s">
        <v>15598</v>
      </c>
      <c r="B13290" t="s">
        <v>2035</v>
      </c>
      <c r="C13290" s="4">
        <v>48313</v>
      </c>
      <c r="D13290">
        <v>1888605537</v>
      </c>
      <c r="E13290">
        <f>VLOOKUP(D13290,  base_salary!A:A, 1, FALSE)</f>
        <v>1888605537</v>
      </c>
      <c r="F13290">
        <f t="shared" si="414"/>
        <v>0</v>
      </c>
      <c r="G13290">
        <f t="shared" ca="1" si="415"/>
        <v>0</v>
      </c>
    </row>
    <row r="13291" spans="1:7" x14ac:dyDescent="0.25">
      <c r="A13291" t="s">
        <v>15599</v>
      </c>
      <c r="B13291" t="s">
        <v>2097</v>
      </c>
      <c r="C13291" s="4">
        <v>13424</v>
      </c>
      <c r="D13291">
        <v>4029727026</v>
      </c>
      <c r="E13291">
        <f>VLOOKUP(D13291,  base_salary!A:A, 1, FALSE)</f>
        <v>4029727026</v>
      </c>
      <c r="F13291">
        <f t="shared" si="414"/>
        <v>0</v>
      </c>
      <c r="G13291">
        <f t="shared" ca="1" si="415"/>
        <v>0</v>
      </c>
    </row>
    <row r="13292" spans="1:7" x14ac:dyDescent="0.25">
      <c r="A13292" t="s">
        <v>15600</v>
      </c>
      <c r="B13292" t="s">
        <v>2797</v>
      </c>
      <c r="C13292" s="4">
        <v>40499</v>
      </c>
      <c r="D13292">
        <v>4011453366</v>
      </c>
      <c r="E13292">
        <f>VLOOKUP(D13292,  base_salary!A:A, 1, FALSE)</f>
        <v>4011453366</v>
      </c>
      <c r="F13292">
        <f t="shared" si="414"/>
        <v>0</v>
      </c>
      <c r="G13292">
        <f t="shared" ca="1" si="415"/>
        <v>0</v>
      </c>
    </row>
    <row r="13293" spans="1:7" x14ac:dyDescent="0.25">
      <c r="A13293" t="s">
        <v>15601</v>
      </c>
      <c r="B13293" t="s">
        <v>2731</v>
      </c>
      <c r="C13293" s="4">
        <v>11104</v>
      </c>
      <c r="D13293">
        <v>1313434965</v>
      </c>
      <c r="E13293">
        <f>VLOOKUP(D13293,  base_salary!A:A, 1, FALSE)</f>
        <v>1313434965</v>
      </c>
      <c r="F13293">
        <f t="shared" si="414"/>
        <v>0</v>
      </c>
      <c r="G13293">
        <f t="shared" ca="1" si="415"/>
        <v>0</v>
      </c>
    </row>
    <row r="13294" spans="1:7" x14ac:dyDescent="0.25">
      <c r="A13294" t="s">
        <v>15602</v>
      </c>
      <c r="B13294" t="s">
        <v>2804</v>
      </c>
      <c r="C13294" s="4">
        <v>59337</v>
      </c>
      <c r="D13294">
        <v>5675852751</v>
      </c>
      <c r="E13294">
        <f>VLOOKUP(D13294,  base_salary!A:A, 1, FALSE)</f>
        <v>5675852751</v>
      </c>
      <c r="F13294">
        <f t="shared" si="414"/>
        <v>0</v>
      </c>
      <c r="G13294">
        <f t="shared" ca="1" si="415"/>
        <v>0</v>
      </c>
    </row>
    <row r="13295" spans="1:7" x14ac:dyDescent="0.25">
      <c r="A13295" t="s">
        <v>15603</v>
      </c>
      <c r="B13295" t="s">
        <v>2101</v>
      </c>
      <c r="C13295" s="4">
        <v>58882</v>
      </c>
      <c r="D13295">
        <v>1152386727</v>
      </c>
      <c r="E13295">
        <f>VLOOKUP(D13295,  base_salary!A:A, 1, FALSE)</f>
        <v>1152386727</v>
      </c>
      <c r="F13295">
        <f t="shared" si="414"/>
        <v>0</v>
      </c>
      <c r="G13295">
        <f t="shared" ca="1" si="415"/>
        <v>0</v>
      </c>
    </row>
    <row r="13296" spans="1:7" x14ac:dyDescent="0.25">
      <c r="A13296" t="s">
        <v>15604</v>
      </c>
      <c r="B13296" t="s">
        <v>2797</v>
      </c>
      <c r="C13296" s="4">
        <v>32332</v>
      </c>
      <c r="D13296">
        <v>250257920</v>
      </c>
      <c r="E13296">
        <f>VLOOKUP(D13296,  base_salary!A:A, 1, FALSE)</f>
        <v>250257920</v>
      </c>
      <c r="F13296">
        <f t="shared" si="414"/>
        <v>0</v>
      </c>
      <c r="G13296">
        <f t="shared" ca="1" si="415"/>
        <v>0</v>
      </c>
    </row>
    <row r="13297" spans="1:7" x14ac:dyDescent="0.25">
      <c r="A13297" t="s">
        <v>15605</v>
      </c>
      <c r="B13297" t="s">
        <v>2135</v>
      </c>
      <c r="C13297" s="4">
        <v>56782</v>
      </c>
      <c r="D13297">
        <v>2280674246</v>
      </c>
      <c r="E13297">
        <f>VLOOKUP(D13297,  base_salary!A:A, 1, FALSE)</f>
        <v>2280674246</v>
      </c>
      <c r="F13297">
        <f t="shared" si="414"/>
        <v>0</v>
      </c>
      <c r="G13297">
        <f t="shared" ca="1" si="415"/>
        <v>0</v>
      </c>
    </row>
    <row r="13298" spans="1:7" x14ac:dyDescent="0.25">
      <c r="A13298" t="s">
        <v>15606</v>
      </c>
      <c r="B13298" t="s">
        <v>2378</v>
      </c>
      <c r="C13298" s="4">
        <v>43951</v>
      </c>
      <c r="D13298">
        <v>806065796</v>
      </c>
      <c r="E13298">
        <f>VLOOKUP(D13298,  base_salary!A:A, 1, FALSE)</f>
        <v>806065796</v>
      </c>
      <c r="F13298">
        <f t="shared" si="414"/>
        <v>0</v>
      </c>
      <c r="G13298">
        <f t="shared" ca="1" si="415"/>
        <v>0</v>
      </c>
    </row>
    <row r="13299" spans="1:7" x14ac:dyDescent="0.25">
      <c r="A13299" t="s">
        <v>15607</v>
      </c>
      <c r="B13299" t="s">
        <v>2310</v>
      </c>
      <c r="C13299" s="4">
        <v>18454</v>
      </c>
      <c r="D13299">
        <v>6769297310</v>
      </c>
      <c r="E13299">
        <f>VLOOKUP(D13299,  base_salary!A:A, 1, FALSE)</f>
        <v>6769297310</v>
      </c>
      <c r="F13299">
        <f t="shared" si="414"/>
        <v>0</v>
      </c>
      <c r="G13299">
        <f t="shared" ca="1" si="415"/>
        <v>0</v>
      </c>
    </row>
    <row r="13300" spans="1:7" x14ac:dyDescent="0.25">
      <c r="A13300" t="s">
        <v>15608</v>
      </c>
      <c r="B13300" t="s">
        <v>2439</v>
      </c>
      <c r="C13300" s="4">
        <v>20674</v>
      </c>
      <c r="D13300">
        <v>8302317314</v>
      </c>
      <c r="E13300">
        <f>VLOOKUP(D13300,  base_salary!A:A, 1, FALSE)</f>
        <v>8302317314</v>
      </c>
      <c r="F13300">
        <f t="shared" si="414"/>
        <v>0</v>
      </c>
      <c r="G13300">
        <f t="shared" ca="1" si="415"/>
        <v>0</v>
      </c>
    </row>
    <row r="13301" spans="1:7" x14ac:dyDescent="0.25">
      <c r="A13301" t="s">
        <v>15609</v>
      </c>
      <c r="B13301" t="s">
        <v>2231</v>
      </c>
      <c r="C13301" s="4">
        <v>34355</v>
      </c>
      <c r="D13301">
        <v>3858163570</v>
      </c>
      <c r="E13301">
        <f>VLOOKUP(D13301,  base_salary!A:A, 1, FALSE)</f>
        <v>3858163570</v>
      </c>
      <c r="F13301">
        <f t="shared" si="414"/>
        <v>0</v>
      </c>
      <c r="G13301">
        <f t="shared" ca="1" si="415"/>
        <v>0</v>
      </c>
    </row>
    <row r="13302" spans="1:7" x14ac:dyDescent="0.25">
      <c r="A13302" t="s">
        <v>15610</v>
      </c>
      <c r="B13302" t="s">
        <v>1982</v>
      </c>
      <c r="C13302" s="4">
        <v>58977</v>
      </c>
      <c r="D13302">
        <v>8256403403</v>
      </c>
      <c r="E13302">
        <f>VLOOKUP(D13302,  base_salary!A:A, 1, FALSE)</f>
        <v>8256403403</v>
      </c>
      <c r="F13302">
        <f t="shared" si="414"/>
        <v>0</v>
      </c>
      <c r="G13302">
        <f t="shared" ca="1" si="415"/>
        <v>0</v>
      </c>
    </row>
    <row r="13303" spans="1:7" x14ac:dyDescent="0.25">
      <c r="A13303" t="s">
        <v>15611</v>
      </c>
      <c r="B13303" t="s">
        <v>2478</v>
      </c>
      <c r="C13303" s="4">
        <v>18715</v>
      </c>
      <c r="D13303">
        <v>4691333258</v>
      </c>
      <c r="E13303">
        <f>VLOOKUP(D13303,  base_salary!A:A, 1, FALSE)</f>
        <v>4691333258</v>
      </c>
      <c r="F13303">
        <f t="shared" si="414"/>
        <v>0</v>
      </c>
      <c r="G13303">
        <f t="shared" ca="1" si="415"/>
        <v>0</v>
      </c>
    </row>
    <row r="13304" spans="1:7" x14ac:dyDescent="0.25">
      <c r="A13304" t="s">
        <v>15612</v>
      </c>
      <c r="B13304" t="s">
        <v>2405</v>
      </c>
      <c r="C13304" s="4">
        <v>41688</v>
      </c>
      <c r="D13304">
        <v>5795848808</v>
      </c>
      <c r="E13304">
        <f>VLOOKUP(D13304,  base_salary!A:A, 1, FALSE)</f>
        <v>5795848808</v>
      </c>
      <c r="F13304">
        <f t="shared" si="414"/>
        <v>0</v>
      </c>
      <c r="G13304">
        <f t="shared" ca="1" si="415"/>
        <v>0</v>
      </c>
    </row>
    <row r="13305" spans="1:7" x14ac:dyDescent="0.25">
      <c r="A13305" t="s">
        <v>15613</v>
      </c>
      <c r="B13305" t="s">
        <v>2596</v>
      </c>
      <c r="C13305" s="4">
        <v>59797</v>
      </c>
      <c r="D13305">
        <v>9328457335</v>
      </c>
      <c r="E13305">
        <f>VLOOKUP(D13305,  base_salary!A:A, 1, FALSE)</f>
        <v>9328457335</v>
      </c>
      <c r="F13305">
        <f t="shared" si="414"/>
        <v>0</v>
      </c>
      <c r="G13305">
        <f t="shared" ca="1" si="415"/>
        <v>0</v>
      </c>
    </row>
    <row r="13306" spans="1:7" x14ac:dyDescent="0.25">
      <c r="A13306" t="s">
        <v>15614</v>
      </c>
      <c r="B13306" t="s">
        <v>2797</v>
      </c>
      <c r="C13306" s="4">
        <v>51580</v>
      </c>
      <c r="D13306">
        <v>4969679754</v>
      </c>
      <c r="E13306">
        <f>VLOOKUP(D13306,  base_salary!A:A, 1, FALSE)</f>
        <v>4969679754</v>
      </c>
      <c r="F13306">
        <f t="shared" si="414"/>
        <v>0</v>
      </c>
      <c r="G13306">
        <f t="shared" ca="1" si="415"/>
        <v>0</v>
      </c>
    </row>
    <row r="13307" spans="1:7" x14ac:dyDescent="0.25">
      <c r="A13307" t="s">
        <v>15615</v>
      </c>
      <c r="B13307" t="s">
        <v>2606</v>
      </c>
      <c r="C13307" s="4">
        <v>22950</v>
      </c>
      <c r="D13307">
        <v>7659816853</v>
      </c>
      <c r="E13307">
        <f>VLOOKUP(D13307,  base_salary!A:A, 1, FALSE)</f>
        <v>7659816853</v>
      </c>
      <c r="F13307">
        <f t="shared" si="414"/>
        <v>0</v>
      </c>
      <c r="G13307">
        <f t="shared" ca="1" si="415"/>
        <v>0</v>
      </c>
    </row>
    <row r="13308" spans="1:7" x14ac:dyDescent="0.25">
      <c r="A13308" t="s">
        <v>15616</v>
      </c>
      <c r="B13308" t="s">
        <v>2335</v>
      </c>
      <c r="C13308" s="4">
        <v>23528</v>
      </c>
      <c r="D13308">
        <v>601779371</v>
      </c>
      <c r="E13308">
        <f>VLOOKUP(D13308,  base_salary!A:A, 1, FALSE)</f>
        <v>601779371</v>
      </c>
      <c r="F13308">
        <f t="shared" si="414"/>
        <v>0</v>
      </c>
      <c r="G13308">
        <f t="shared" ca="1" si="415"/>
        <v>0</v>
      </c>
    </row>
    <row r="13309" spans="1:7" x14ac:dyDescent="0.25">
      <c r="A13309" t="s">
        <v>15617</v>
      </c>
      <c r="B13309" t="s">
        <v>2424</v>
      </c>
      <c r="C13309" s="4">
        <v>49652</v>
      </c>
      <c r="D13309">
        <v>6734537986</v>
      </c>
      <c r="E13309">
        <f>VLOOKUP(D13309,  base_salary!A:A, 1, FALSE)</f>
        <v>6734537986</v>
      </c>
      <c r="F13309">
        <f t="shared" si="414"/>
        <v>0</v>
      </c>
      <c r="G13309">
        <f t="shared" ca="1" si="415"/>
        <v>0</v>
      </c>
    </row>
    <row r="13310" spans="1:7" x14ac:dyDescent="0.25">
      <c r="A13310" t="s">
        <v>15618</v>
      </c>
      <c r="B13310" t="s">
        <v>2073</v>
      </c>
      <c r="C13310" s="4">
        <v>40638</v>
      </c>
      <c r="D13310">
        <v>4525743115</v>
      </c>
      <c r="E13310">
        <f>VLOOKUP(D13310,  base_salary!A:A, 1, FALSE)</f>
        <v>4525743115</v>
      </c>
      <c r="F13310">
        <f t="shared" si="414"/>
        <v>0</v>
      </c>
      <c r="G13310">
        <f t="shared" ca="1" si="415"/>
        <v>0</v>
      </c>
    </row>
    <row r="13311" spans="1:7" x14ac:dyDescent="0.25">
      <c r="A13311" t="s">
        <v>15619</v>
      </c>
      <c r="B13311" t="s">
        <v>1954</v>
      </c>
      <c r="C13311" s="4">
        <v>54808</v>
      </c>
      <c r="D13311">
        <v>895027720</v>
      </c>
      <c r="E13311">
        <f>VLOOKUP(D13311,  base_salary!A:A, 1, FALSE)</f>
        <v>895027720</v>
      </c>
      <c r="F13311">
        <f t="shared" si="414"/>
        <v>0</v>
      </c>
      <c r="G13311">
        <f t="shared" ca="1" si="415"/>
        <v>0</v>
      </c>
    </row>
    <row r="13312" spans="1:7" x14ac:dyDescent="0.25">
      <c r="A13312" t="s">
        <v>15620</v>
      </c>
      <c r="B13312" t="s">
        <v>2097</v>
      </c>
      <c r="C13312" s="4">
        <v>25815</v>
      </c>
      <c r="D13312">
        <v>2066028762</v>
      </c>
      <c r="E13312">
        <f>VLOOKUP(D13312,  base_salary!A:A, 1, FALSE)</f>
        <v>2066028762</v>
      </c>
      <c r="F13312">
        <f t="shared" si="414"/>
        <v>0</v>
      </c>
      <c r="G13312">
        <f t="shared" ca="1" si="415"/>
        <v>0</v>
      </c>
    </row>
    <row r="13313" spans="1:7" x14ac:dyDescent="0.25">
      <c r="A13313" t="s">
        <v>15621</v>
      </c>
      <c r="B13313" t="s">
        <v>3886</v>
      </c>
      <c r="C13313" s="4">
        <v>32631</v>
      </c>
      <c r="D13313">
        <v>6596440737</v>
      </c>
      <c r="E13313">
        <f>VLOOKUP(D13313,  base_salary!A:A, 1, FALSE)</f>
        <v>6596440737</v>
      </c>
      <c r="F13313">
        <f t="shared" si="414"/>
        <v>0</v>
      </c>
      <c r="G13313">
        <f t="shared" ca="1" si="415"/>
        <v>0</v>
      </c>
    </row>
    <row r="13314" spans="1:7" x14ac:dyDescent="0.25">
      <c r="A13314" t="s">
        <v>15622</v>
      </c>
      <c r="B13314" t="s">
        <v>3886</v>
      </c>
      <c r="C13314" s="4">
        <v>10040</v>
      </c>
      <c r="D13314">
        <v>1739513533</v>
      </c>
      <c r="E13314">
        <f>VLOOKUP(D13314,  base_salary!A:A, 1, FALSE)</f>
        <v>1739513533</v>
      </c>
      <c r="F13314">
        <f t="shared" si="414"/>
        <v>0</v>
      </c>
      <c r="G13314">
        <f t="shared" ca="1" si="415"/>
        <v>0</v>
      </c>
    </row>
    <row r="13315" spans="1:7" x14ac:dyDescent="0.25">
      <c r="A13315" t="s">
        <v>15623</v>
      </c>
      <c r="B13315" t="s">
        <v>2873</v>
      </c>
      <c r="C13315" s="4">
        <v>47734</v>
      </c>
      <c r="D13315">
        <v>8175279842</v>
      </c>
      <c r="E13315">
        <f>VLOOKUP(D13315,  base_salary!A:A, 1, FALSE)</f>
        <v>8175279842</v>
      </c>
      <c r="F13315">
        <f t="shared" ref="F13315:F13378" si="416">IF(ISERROR(E13315), 1, 0)</f>
        <v>0</v>
      </c>
      <c r="G13315">
        <f t="shared" ref="G13315:G13378" ca="1" si="417">SUM(G:G)</f>
        <v>0</v>
      </c>
    </row>
    <row r="13316" spans="1:7" x14ac:dyDescent="0.25">
      <c r="A13316" t="s">
        <v>15624</v>
      </c>
      <c r="B13316" t="s">
        <v>2546</v>
      </c>
      <c r="C13316" s="4">
        <v>53303</v>
      </c>
      <c r="D13316">
        <v>1469328364</v>
      </c>
      <c r="E13316">
        <f>VLOOKUP(D13316,  base_salary!A:A, 1, FALSE)</f>
        <v>1469328364</v>
      </c>
      <c r="F13316">
        <f t="shared" si="416"/>
        <v>0</v>
      </c>
      <c r="G13316">
        <f t="shared" ca="1" si="417"/>
        <v>0</v>
      </c>
    </row>
    <row r="13317" spans="1:7" x14ac:dyDescent="0.25">
      <c r="A13317" t="s">
        <v>15625</v>
      </c>
      <c r="B13317" t="s">
        <v>3237</v>
      </c>
      <c r="C13317" s="4">
        <v>18331</v>
      </c>
      <c r="D13317">
        <v>2565093969</v>
      </c>
      <c r="E13317">
        <f>VLOOKUP(D13317,  base_salary!A:A, 1, FALSE)</f>
        <v>2565093969</v>
      </c>
      <c r="F13317">
        <f t="shared" si="416"/>
        <v>0</v>
      </c>
      <c r="G13317">
        <f t="shared" ca="1" si="417"/>
        <v>0</v>
      </c>
    </row>
    <row r="13318" spans="1:7" x14ac:dyDescent="0.25">
      <c r="A13318" t="s">
        <v>15626</v>
      </c>
      <c r="B13318" t="s">
        <v>3271</v>
      </c>
      <c r="C13318" s="4">
        <v>19156</v>
      </c>
      <c r="D13318">
        <v>9381484503</v>
      </c>
      <c r="E13318">
        <f>VLOOKUP(D13318,  base_salary!A:A, 1, FALSE)</f>
        <v>9381484503</v>
      </c>
      <c r="F13318">
        <f t="shared" si="416"/>
        <v>0</v>
      </c>
      <c r="G13318">
        <f t="shared" ca="1" si="417"/>
        <v>0</v>
      </c>
    </row>
    <row r="13319" spans="1:7" x14ac:dyDescent="0.25">
      <c r="A13319" t="s">
        <v>15627</v>
      </c>
      <c r="B13319" t="s">
        <v>2166</v>
      </c>
      <c r="C13319" s="4">
        <v>21163</v>
      </c>
      <c r="D13319">
        <v>9782845590</v>
      </c>
      <c r="E13319">
        <f>VLOOKUP(D13319,  base_salary!A:A, 1, FALSE)</f>
        <v>9782845590</v>
      </c>
      <c r="F13319">
        <f t="shared" si="416"/>
        <v>0</v>
      </c>
      <c r="G13319">
        <f t="shared" ca="1" si="417"/>
        <v>0</v>
      </c>
    </row>
    <row r="13320" spans="1:7" x14ac:dyDescent="0.25">
      <c r="A13320" t="s">
        <v>15628</v>
      </c>
      <c r="B13320" t="s">
        <v>2203</v>
      </c>
      <c r="C13320" s="4">
        <v>53320</v>
      </c>
      <c r="D13320">
        <v>2497321256</v>
      </c>
      <c r="E13320">
        <f>VLOOKUP(D13320,  base_salary!A:A, 1, FALSE)</f>
        <v>2497321256</v>
      </c>
      <c r="F13320">
        <f t="shared" si="416"/>
        <v>0</v>
      </c>
      <c r="G13320">
        <f t="shared" ca="1" si="417"/>
        <v>0</v>
      </c>
    </row>
    <row r="13321" spans="1:7" x14ac:dyDescent="0.25">
      <c r="A13321" t="s">
        <v>15629</v>
      </c>
      <c r="B13321" t="s">
        <v>2246</v>
      </c>
      <c r="C13321" s="4">
        <v>45594</v>
      </c>
      <c r="D13321">
        <v>7453397081</v>
      </c>
      <c r="E13321">
        <f>VLOOKUP(D13321,  base_salary!A:A, 1, FALSE)</f>
        <v>7453397081</v>
      </c>
      <c r="F13321">
        <f t="shared" si="416"/>
        <v>0</v>
      </c>
      <c r="G13321">
        <f t="shared" ca="1" si="417"/>
        <v>0</v>
      </c>
    </row>
    <row r="13322" spans="1:7" x14ac:dyDescent="0.25">
      <c r="A13322" t="s">
        <v>15630</v>
      </c>
      <c r="B13322" t="s">
        <v>2409</v>
      </c>
      <c r="C13322" s="4">
        <v>30444</v>
      </c>
      <c r="D13322">
        <v>8373529241</v>
      </c>
      <c r="E13322">
        <f>VLOOKUP(D13322,  base_salary!A:A, 1, FALSE)</f>
        <v>8373529241</v>
      </c>
      <c r="F13322">
        <f t="shared" si="416"/>
        <v>0</v>
      </c>
      <c r="G13322">
        <f t="shared" ca="1" si="417"/>
        <v>0</v>
      </c>
    </row>
    <row r="13323" spans="1:7" x14ac:dyDescent="0.25">
      <c r="A13323" t="s">
        <v>15631</v>
      </c>
      <c r="B13323" t="s">
        <v>3108</v>
      </c>
      <c r="C13323" s="4">
        <v>45747</v>
      </c>
      <c r="D13323">
        <v>9223618401</v>
      </c>
      <c r="E13323">
        <f>VLOOKUP(D13323,  base_salary!A:A, 1, FALSE)</f>
        <v>9223618401</v>
      </c>
      <c r="F13323">
        <f t="shared" si="416"/>
        <v>0</v>
      </c>
      <c r="G13323">
        <f t="shared" ca="1" si="417"/>
        <v>0</v>
      </c>
    </row>
    <row r="13324" spans="1:7" x14ac:dyDescent="0.25">
      <c r="A13324" t="s">
        <v>15632</v>
      </c>
      <c r="B13324" t="s">
        <v>2032</v>
      </c>
      <c r="C13324" s="4">
        <v>30991</v>
      </c>
      <c r="D13324">
        <v>1754740677</v>
      </c>
      <c r="E13324">
        <f>VLOOKUP(D13324,  base_salary!A:A, 1, FALSE)</f>
        <v>1754740677</v>
      </c>
      <c r="F13324">
        <f t="shared" si="416"/>
        <v>0</v>
      </c>
      <c r="G13324">
        <f t="shared" ca="1" si="417"/>
        <v>0</v>
      </c>
    </row>
    <row r="13325" spans="1:7" x14ac:dyDescent="0.25">
      <c r="A13325" t="s">
        <v>15633</v>
      </c>
      <c r="B13325" t="s">
        <v>2217</v>
      </c>
      <c r="C13325" s="4">
        <v>53230</v>
      </c>
      <c r="D13325">
        <v>9651729414</v>
      </c>
      <c r="E13325">
        <f>VLOOKUP(D13325,  base_salary!A:A, 1, FALSE)</f>
        <v>9651729414</v>
      </c>
      <c r="F13325">
        <f t="shared" si="416"/>
        <v>0</v>
      </c>
      <c r="G13325">
        <f t="shared" ca="1" si="417"/>
        <v>0</v>
      </c>
    </row>
    <row r="13326" spans="1:7" x14ac:dyDescent="0.25">
      <c r="A13326" t="s">
        <v>15634</v>
      </c>
      <c r="B13326" t="s">
        <v>1976</v>
      </c>
      <c r="C13326" s="4">
        <v>26303</v>
      </c>
      <c r="D13326">
        <v>4739588234</v>
      </c>
      <c r="E13326">
        <f>VLOOKUP(D13326,  base_salary!A:A, 1, FALSE)</f>
        <v>4739588234</v>
      </c>
      <c r="F13326">
        <f t="shared" si="416"/>
        <v>0</v>
      </c>
      <c r="G13326">
        <f t="shared" ca="1" si="417"/>
        <v>0</v>
      </c>
    </row>
    <row r="13327" spans="1:7" x14ac:dyDescent="0.25">
      <c r="A13327" t="s">
        <v>15635</v>
      </c>
      <c r="B13327" t="s">
        <v>3269</v>
      </c>
      <c r="C13327" s="4">
        <v>29210</v>
      </c>
      <c r="D13327">
        <v>5395528121</v>
      </c>
      <c r="E13327">
        <f>VLOOKUP(D13327,  base_salary!A:A, 1, FALSE)</f>
        <v>5395528121</v>
      </c>
      <c r="F13327">
        <f t="shared" si="416"/>
        <v>0</v>
      </c>
      <c r="G13327">
        <f t="shared" ca="1" si="417"/>
        <v>0</v>
      </c>
    </row>
    <row r="13328" spans="1:7" x14ac:dyDescent="0.25">
      <c r="A13328" t="s">
        <v>15636</v>
      </c>
      <c r="B13328" t="s">
        <v>2223</v>
      </c>
      <c r="C13328" s="4">
        <v>13161</v>
      </c>
      <c r="D13328">
        <v>7436398989</v>
      </c>
      <c r="E13328">
        <f>VLOOKUP(D13328,  base_salary!A:A, 1, FALSE)</f>
        <v>7436398989</v>
      </c>
      <c r="F13328">
        <f t="shared" si="416"/>
        <v>0</v>
      </c>
      <c r="G13328">
        <f t="shared" ca="1" si="417"/>
        <v>0</v>
      </c>
    </row>
    <row r="13329" spans="1:7" x14ac:dyDescent="0.25">
      <c r="A13329" t="s">
        <v>15637</v>
      </c>
      <c r="B13329" t="s">
        <v>3183</v>
      </c>
      <c r="C13329" s="4">
        <v>54688</v>
      </c>
      <c r="D13329">
        <v>161397387</v>
      </c>
      <c r="E13329">
        <f>VLOOKUP(D13329,  base_salary!A:A, 1, FALSE)</f>
        <v>161397387</v>
      </c>
      <c r="F13329">
        <f t="shared" si="416"/>
        <v>0</v>
      </c>
      <c r="G13329">
        <f t="shared" ca="1" si="417"/>
        <v>0</v>
      </c>
    </row>
    <row r="13330" spans="1:7" x14ac:dyDescent="0.25">
      <c r="A13330" t="s">
        <v>15638</v>
      </c>
      <c r="B13330" t="s">
        <v>2797</v>
      </c>
      <c r="C13330" s="4">
        <v>23161</v>
      </c>
      <c r="D13330">
        <v>4862005330</v>
      </c>
      <c r="E13330">
        <f>VLOOKUP(D13330,  base_salary!A:A, 1, FALSE)</f>
        <v>4862005330</v>
      </c>
      <c r="F13330">
        <f t="shared" si="416"/>
        <v>0</v>
      </c>
      <c r="G13330">
        <f t="shared" ca="1" si="417"/>
        <v>0</v>
      </c>
    </row>
    <row r="13331" spans="1:7" x14ac:dyDescent="0.25">
      <c r="A13331" t="s">
        <v>15639</v>
      </c>
      <c r="B13331" t="s">
        <v>2484</v>
      </c>
      <c r="C13331" s="4">
        <v>32542</v>
      </c>
      <c r="D13331">
        <v>4978659442</v>
      </c>
      <c r="E13331">
        <f>VLOOKUP(D13331,  base_salary!A:A, 1, FALSE)</f>
        <v>4978659442</v>
      </c>
      <c r="F13331">
        <f t="shared" si="416"/>
        <v>0</v>
      </c>
      <c r="G13331">
        <f t="shared" ca="1" si="417"/>
        <v>0</v>
      </c>
    </row>
    <row r="13332" spans="1:7" x14ac:dyDescent="0.25">
      <c r="A13332" t="s">
        <v>15640</v>
      </c>
      <c r="B13332" t="s">
        <v>2308</v>
      </c>
      <c r="C13332" s="4">
        <v>45541</v>
      </c>
      <c r="D13332">
        <v>5395528121</v>
      </c>
      <c r="E13332">
        <f>VLOOKUP(D13332,  base_salary!A:A, 1, FALSE)</f>
        <v>5395528121</v>
      </c>
      <c r="F13332">
        <f t="shared" si="416"/>
        <v>0</v>
      </c>
      <c r="G13332">
        <f t="shared" ca="1" si="417"/>
        <v>0</v>
      </c>
    </row>
    <row r="13333" spans="1:7" x14ac:dyDescent="0.25">
      <c r="A13333" t="s">
        <v>15641</v>
      </c>
      <c r="B13333" t="s">
        <v>2173</v>
      </c>
      <c r="C13333" s="4">
        <v>42614</v>
      </c>
      <c r="D13333">
        <v>3292353998</v>
      </c>
      <c r="E13333">
        <f>VLOOKUP(D13333,  base_salary!A:A, 1, FALSE)</f>
        <v>3292353998</v>
      </c>
      <c r="F13333">
        <f t="shared" si="416"/>
        <v>0</v>
      </c>
      <c r="G13333">
        <f t="shared" ca="1" si="417"/>
        <v>0</v>
      </c>
    </row>
    <row r="13334" spans="1:7" x14ac:dyDescent="0.25">
      <c r="A13334" t="s">
        <v>15642</v>
      </c>
      <c r="B13334" t="s">
        <v>1932</v>
      </c>
      <c r="C13334" s="4">
        <v>17734</v>
      </c>
      <c r="D13334">
        <v>5191866150</v>
      </c>
      <c r="E13334">
        <f>VLOOKUP(D13334,  base_salary!A:A, 1, FALSE)</f>
        <v>5191866150</v>
      </c>
      <c r="F13334">
        <f t="shared" si="416"/>
        <v>0</v>
      </c>
      <c r="G13334">
        <f t="shared" ca="1" si="417"/>
        <v>0</v>
      </c>
    </row>
    <row r="13335" spans="1:7" x14ac:dyDescent="0.25">
      <c r="A13335" t="s">
        <v>15643</v>
      </c>
      <c r="B13335" t="s">
        <v>2113</v>
      </c>
      <c r="C13335" s="4">
        <v>46485</v>
      </c>
      <c r="D13335">
        <v>8748349712</v>
      </c>
      <c r="E13335">
        <f>VLOOKUP(D13335,  base_salary!A:A, 1, FALSE)</f>
        <v>8748349712</v>
      </c>
      <c r="F13335">
        <f t="shared" si="416"/>
        <v>0</v>
      </c>
      <c r="G13335">
        <f t="shared" ca="1" si="417"/>
        <v>0</v>
      </c>
    </row>
    <row r="13336" spans="1:7" x14ac:dyDescent="0.25">
      <c r="A13336" t="s">
        <v>15644</v>
      </c>
      <c r="B13336" t="s">
        <v>2103</v>
      </c>
      <c r="C13336" s="4">
        <v>59546</v>
      </c>
      <c r="D13336">
        <v>9803956825</v>
      </c>
      <c r="E13336">
        <f>VLOOKUP(D13336,  base_salary!A:A, 1, FALSE)</f>
        <v>9803956825</v>
      </c>
      <c r="F13336">
        <f t="shared" si="416"/>
        <v>0</v>
      </c>
      <c r="G13336">
        <f t="shared" ca="1" si="417"/>
        <v>0</v>
      </c>
    </row>
    <row r="13337" spans="1:7" x14ac:dyDescent="0.25">
      <c r="A13337" t="s">
        <v>15645</v>
      </c>
      <c r="B13337" t="s">
        <v>2709</v>
      </c>
      <c r="C13337" s="4">
        <v>29938</v>
      </c>
      <c r="D13337">
        <v>4773306254</v>
      </c>
      <c r="E13337">
        <f>VLOOKUP(D13337,  base_salary!A:A, 1, FALSE)</f>
        <v>4773306254</v>
      </c>
      <c r="F13337">
        <f t="shared" si="416"/>
        <v>0</v>
      </c>
      <c r="G13337">
        <f t="shared" ca="1" si="417"/>
        <v>0</v>
      </c>
    </row>
    <row r="13338" spans="1:7" x14ac:dyDescent="0.25">
      <c r="A13338" t="s">
        <v>15646</v>
      </c>
      <c r="B13338" t="s">
        <v>3915</v>
      </c>
      <c r="C13338" s="4">
        <v>31752</v>
      </c>
      <c r="D13338">
        <v>4984363320</v>
      </c>
      <c r="E13338">
        <f>VLOOKUP(D13338,  base_salary!A:A, 1, FALSE)</f>
        <v>4984363320</v>
      </c>
      <c r="F13338">
        <f t="shared" si="416"/>
        <v>0</v>
      </c>
      <c r="G13338">
        <f t="shared" ca="1" si="417"/>
        <v>0</v>
      </c>
    </row>
    <row r="13339" spans="1:7" x14ac:dyDescent="0.25">
      <c r="A13339" t="s">
        <v>15647</v>
      </c>
      <c r="B13339" t="s">
        <v>2385</v>
      </c>
      <c r="C13339" s="4">
        <v>47114</v>
      </c>
      <c r="D13339">
        <v>6286877770</v>
      </c>
      <c r="E13339">
        <f>VLOOKUP(D13339,  base_salary!A:A, 1, FALSE)</f>
        <v>6286877770</v>
      </c>
      <c r="F13339">
        <f t="shared" si="416"/>
        <v>0</v>
      </c>
      <c r="G13339">
        <f t="shared" ca="1" si="417"/>
        <v>0</v>
      </c>
    </row>
    <row r="13340" spans="1:7" x14ac:dyDescent="0.25">
      <c r="A13340" t="s">
        <v>15648</v>
      </c>
      <c r="B13340" t="s">
        <v>2727</v>
      </c>
      <c r="C13340" s="4">
        <v>34973</v>
      </c>
      <c r="D13340">
        <v>2792499575</v>
      </c>
      <c r="E13340">
        <f>VLOOKUP(D13340,  base_salary!A:A, 1, FALSE)</f>
        <v>2792499575</v>
      </c>
      <c r="F13340">
        <f t="shared" si="416"/>
        <v>0</v>
      </c>
      <c r="G13340">
        <f t="shared" ca="1" si="417"/>
        <v>0</v>
      </c>
    </row>
    <row r="13341" spans="1:7" x14ac:dyDescent="0.25">
      <c r="A13341" t="s">
        <v>15649</v>
      </c>
      <c r="B13341" t="s">
        <v>1991</v>
      </c>
      <c r="C13341" s="4">
        <v>53759</v>
      </c>
      <c r="D13341">
        <v>2355104786</v>
      </c>
      <c r="E13341">
        <f>VLOOKUP(D13341,  base_salary!A:A, 1, FALSE)</f>
        <v>2355104786</v>
      </c>
      <c r="F13341">
        <f t="shared" si="416"/>
        <v>0</v>
      </c>
      <c r="G13341">
        <f t="shared" ca="1" si="417"/>
        <v>0</v>
      </c>
    </row>
    <row r="13342" spans="1:7" x14ac:dyDescent="0.25">
      <c r="A13342" t="s">
        <v>15650</v>
      </c>
      <c r="B13342" t="s">
        <v>3297</v>
      </c>
      <c r="C13342" s="4">
        <v>11961</v>
      </c>
      <c r="D13342">
        <v>1268934771</v>
      </c>
      <c r="E13342">
        <f>VLOOKUP(D13342,  base_salary!A:A, 1, FALSE)</f>
        <v>1268934771</v>
      </c>
      <c r="F13342">
        <f t="shared" si="416"/>
        <v>0</v>
      </c>
      <c r="G13342">
        <f t="shared" ca="1" si="417"/>
        <v>0</v>
      </c>
    </row>
    <row r="13343" spans="1:7" x14ac:dyDescent="0.25">
      <c r="A13343" t="s">
        <v>15651</v>
      </c>
      <c r="B13343" t="s">
        <v>2279</v>
      </c>
      <c r="C13343" s="4">
        <v>24692</v>
      </c>
      <c r="D13343">
        <v>994826516</v>
      </c>
      <c r="E13343">
        <f>VLOOKUP(D13343,  base_salary!A:A, 1, FALSE)</f>
        <v>994826516</v>
      </c>
      <c r="F13343">
        <f t="shared" si="416"/>
        <v>0</v>
      </c>
      <c r="G13343">
        <f t="shared" ca="1" si="417"/>
        <v>0</v>
      </c>
    </row>
    <row r="13344" spans="1:7" x14ac:dyDescent="0.25">
      <c r="A13344" t="s">
        <v>15652</v>
      </c>
      <c r="B13344" t="s">
        <v>2856</v>
      </c>
      <c r="C13344" s="4">
        <v>25509</v>
      </c>
      <c r="D13344">
        <v>8109358470</v>
      </c>
      <c r="E13344">
        <f>VLOOKUP(D13344,  base_salary!A:A, 1, FALSE)</f>
        <v>8109358470</v>
      </c>
      <c r="F13344">
        <f t="shared" si="416"/>
        <v>0</v>
      </c>
      <c r="G13344">
        <f t="shared" ca="1" si="417"/>
        <v>0</v>
      </c>
    </row>
    <row r="13345" spans="1:7" x14ac:dyDescent="0.25">
      <c r="A13345" t="s">
        <v>15653</v>
      </c>
      <c r="B13345" t="s">
        <v>2217</v>
      </c>
      <c r="C13345" s="4">
        <v>13104</v>
      </c>
      <c r="D13345">
        <v>885693418</v>
      </c>
      <c r="E13345">
        <f>VLOOKUP(D13345,  base_salary!A:A, 1, FALSE)</f>
        <v>885693418</v>
      </c>
      <c r="F13345">
        <f t="shared" si="416"/>
        <v>0</v>
      </c>
      <c r="G13345">
        <f t="shared" ca="1" si="417"/>
        <v>0</v>
      </c>
    </row>
    <row r="13346" spans="1:7" x14ac:dyDescent="0.25">
      <c r="A13346" t="s">
        <v>15654</v>
      </c>
      <c r="B13346" t="s">
        <v>2393</v>
      </c>
      <c r="C13346" s="4">
        <v>21599</v>
      </c>
      <c r="D13346">
        <v>4097160079</v>
      </c>
      <c r="E13346">
        <f>VLOOKUP(D13346,  base_salary!A:A, 1, FALSE)</f>
        <v>4097160079</v>
      </c>
      <c r="F13346">
        <f t="shared" si="416"/>
        <v>0</v>
      </c>
      <c r="G13346">
        <f t="shared" ca="1" si="417"/>
        <v>0</v>
      </c>
    </row>
    <row r="13347" spans="1:7" x14ac:dyDescent="0.25">
      <c r="A13347" t="s">
        <v>15655</v>
      </c>
      <c r="B13347" t="s">
        <v>2997</v>
      </c>
      <c r="C13347" s="4">
        <v>34344</v>
      </c>
      <c r="D13347">
        <v>6695538166</v>
      </c>
      <c r="E13347">
        <f>VLOOKUP(D13347,  base_salary!A:A, 1, FALSE)</f>
        <v>6695538166</v>
      </c>
      <c r="F13347">
        <f t="shared" si="416"/>
        <v>0</v>
      </c>
      <c r="G13347">
        <f t="shared" ca="1" si="417"/>
        <v>0</v>
      </c>
    </row>
    <row r="13348" spans="1:7" x14ac:dyDescent="0.25">
      <c r="A13348" t="s">
        <v>15656</v>
      </c>
      <c r="B13348" t="s">
        <v>2127</v>
      </c>
      <c r="C13348" s="4">
        <v>43471</v>
      </c>
      <c r="D13348">
        <v>7741079360</v>
      </c>
      <c r="E13348">
        <f>VLOOKUP(D13348,  base_salary!A:A, 1, FALSE)</f>
        <v>7741079360</v>
      </c>
      <c r="F13348">
        <f t="shared" si="416"/>
        <v>0</v>
      </c>
      <c r="G13348">
        <f t="shared" ca="1" si="417"/>
        <v>0</v>
      </c>
    </row>
    <row r="13349" spans="1:7" x14ac:dyDescent="0.25">
      <c r="A13349" t="s">
        <v>15657</v>
      </c>
      <c r="B13349" t="s">
        <v>1958</v>
      </c>
      <c r="C13349" s="4">
        <v>37892</v>
      </c>
      <c r="D13349">
        <v>4039266773</v>
      </c>
      <c r="E13349">
        <f>VLOOKUP(D13349,  base_salary!A:A, 1, FALSE)</f>
        <v>4039266773</v>
      </c>
      <c r="F13349">
        <f t="shared" si="416"/>
        <v>0</v>
      </c>
      <c r="G13349">
        <f t="shared" ca="1" si="417"/>
        <v>0</v>
      </c>
    </row>
    <row r="13350" spans="1:7" x14ac:dyDescent="0.25">
      <c r="A13350" t="s">
        <v>15658</v>
      </c>
      <c r="B13350" t="s">
        <v>2517</v>
      </c>
      <c r="C13350" s="4">
        <v>14969</v>
      </c>
      <c r="D13350">
        <v>1664426442</v>
      </c>
      <c r="E13350">
        <f>VLOOKUP(D13350,  base_salary!A:A, 1, FALSE)</f>
        <v>1664426442</v>
      </c>
      <c r="F13350">
        <f t="shared" si="416"/>
        <v>0</v>
      </c>
      <c r="G13350">
        <f t="shared" ca="1" si="417"/>
        <v>0</v>
      </c>
    </row>
    <row r="13351" spans="1:7" x14ac:dyDescent="0.25">
      <c r="A13351" t="s">
        <v>15659</v>
      </c>
      <c r="B13351" t="s">
        <v>2283</v>
      </c>
      <c r="C13351" s="4">
        <v>37495</v>
      </c>
      <c r="D13351">
        <v>9620547551</v>
      </c>
      <c r="E13351">
        <f>VLOOKUP(D13351,  base_salary!A:A, 1, FALSE)</f>
        <v>9620547551</v>
      </c>
      <c r="F13351">
        <f t="shared" si="416"/>
        <v>0</v>
      </c>
      <c r="G13351">
        <f t="shared" ca="1" si="417"/>
        <v>0</v>
      </c>
    </row>
    <row r="13352" spans="1:7" x14ac:dyDescent="0.25">
      <c r="A13352" t="s">
        <v>15660</v>
      </c>
      <c r="B13352" t="s">
        <v>3076</v>
      </c>
      <c r="C13352" s="4">
        <v>46094</v>
      </c>
      <c r="D13352">
        <v>9196221739</v>
      </c>
      <c r="E13352">
        <f>VLOOKUP(D13352,  base_salary!A:A, 1, FALSE)</f>
        <v>9196221739</v>
      </c>
      <c r="F13352">
        <f t="shared" si="416"/>
        <v>0</v>
      </c>
      <c r="G13352">
        <f t="shared" ca="1" si="417"/>
        <v>0</v>
      </c>
    </row>
    <row r="13353" spans="1:7" x14ac:dyDescent="0.25">
      <c r="A13353" t="s">
        <v>15661</v>
      </c>
      <c r="B13353" t="s">
        <v>1984</v>
      </c>
      <c r="C13353" s="4">
        <v>35309</v>
      </c>
      <c r="D13353">
        <v>7188904251</v>
      </c>
      <c r="E13353">
        <f>VLOOKUP(D13353,  base_salary!A:A, 1, FALSE)</f>
        <v>7188904251</v>
      </c>
      <c r="F13353">
        <f t="shared" si="416"/>
        <v>0</v>
      </c>
      <c r="G13353">
        <f t="shared" ca="1" si="417"/>
        <v>0</v>
      </c>
    </row>
    <row r="13354" spans="1:7" x14ac:dyDescent="0.25">
      <c r="A13354" t="s">
        <v>15662</v>
      </c>
      <c r="B13354" t="s">
        <v>1954</v>
      </c>
      <c r="C13354" s="4">
        <v>18906</v>
      </c>
      <c r="D13354">
        <v>7367438190</v>
      </c>
      <c r="E13354">
        <f>VLOOKUP(D13354,  base_salary!A:A, 1, FALSE)</f>
        <v>7367438190</v>
      </c>
      <c r="F13354">
        <f t="shared" si="416"/>
        <v>0</v>
      </c>
      <c r="G13354">
        <f t="shared" ca="1" si="417"/>
        <v>0</v>
      </c>
    </row>
    <row r="13355" spans="1:7" x14ac:dyDescent="0.25">
      <c r="A13355" t="s">
        <v>15663</v>
      </c>
      <c r="B13355" t="s">
        <v>2244</v>
      </c>
      <c r="C13355" s="4">
        <v>38798</v>
      </c>
      <c r="D13355">
        <v>1042822263</v>
      </c>
      <c r="E13355">
        <f>VLOOKUP(D13355,  base_salary!A:A, 1, FALSE)</f>
        <v>1042822263</v>
      </c>
      <c r="F13355">
        <f t="shared" si="416"/>
        <v>0</v>
      </c>
      <c r="G13355">
        <f t="shared" ca="1" si="417"/>
        <v>0</v>
      </c>
    </row>
    <row r="13356" spans="1:7" x14ac:dyDescent="0.25">
      <c r="A13356" t="s">
        <v>15664</v>
      </c>
      <c r="B13356" t="s">
        <v>1986</v>
      </c>
      <c r="C13356" s="4">
        <v>31997</v>
      </c>
      <c r="D13356">
        <v>1918356416</v>
      </c>
      <c r="E13356">
        <f>VLOOKUP(D13356,  base_salary!A:A, 1, FALSE)</f>
        <v>1918356416</v>
      </c>
      <c r="F13356">
        <f t="shared" si="416"/>
        <v>0</v>
      </c>
      <c r="G13356">
        <f t="shared" ca="1" si="417"/>
        <v>0</v>
      </c>
    </row>
    <row r="13357" spans="1:7" x14ac:dyDescent="0.25">
      <c r="A13357" t="s">
        <v>15665</v>
      </c>
      <c r="B13357" t="s">
        <v>2369</v>
      </c>
      <c r="C13357" s="4">
        <v>57573</v>
      </c>
      <c r="D13357">
        <v>5460394635</v>
      </c>
      <c r="E13357">
        <f>VLOOKUP(D13357,  base_salary!A:A, 1, FALSE)</f>
        <v>5460394635</v>
      </c>
      <c r="F13357">
        <f t="shared" si="416"/>
        <v>0</v>
      </c>
      <c r="G13357">
        <f t="shared" ca="1" si="417"/>
        <v>0</v>
      </c>
    </row>
    <row r="13358" spans="1:7" x14ac:dyDescent="0.25">
      <c r="A13358" t="s">
        <v>15666</v>
      </c>
      <c r="B13358" t="s">
        <v>2014</v>
      </c>
      <c r="C13358" s="4">
        <v>43450</v>
      </c>
      <c r="D13358">
        <v>132027631</v>
      </c>
      <c r="E13358">
        <f>VLOOKUP(D13358,  base_salary!A:A, 1, FALSE)</f>
        <v>132027631</v>
      </c>
      <c r="F13358">
        <f t="shared" si="416"/>
        <v>0</v>
      </c>
      <c r="G13358">
        <f t="shared" ca="1" si="417"/>
        <v>0</v>
      </c>
    </row>
    <row r="13359" spans="1:7" x14ac:dyDescent="0.25">
      <c r="A13359" t="s">
        <v>15667</v>
      </c>
      <c r="B13359" t="s">
        <v>2507</v>
      </c>
      <c r="C13359" s="4">
        <v>10206</v>
      </c>
      <c r="D13359">
        <v>6769297310</v>
      </c>
      <c r="E13359">
        <f>VLOOKUP(D13359,  base_salary!A:A, 1, FALSE)</f>
        <v>6769297310</v>
      </c>
      <c r="F13359">
        <f t="shared" si="416"/>
        <v>0</v>
      </c>
      <c r="G13359">
        <f t="shared" ca="1" si="417"/>
        <v>0</v>
      </c>
    </row>
    <row r="13360" spans="1:7" x14ac:dyDescent="0.25">
      <c r="A13360" t="s">
        <v>15668</v>
      </c>
      <c r="B13360" t="s">
        <v>2004</v>
      </c>
      <c r="C13360" s="4">
        <v>49612</v>
      </c>
      <c r="D13360">
        <v>1456229036</v>
      </c>
      <c r="E13360">
        <f>VLOOKUP(D13360,  base_salary!A:A, 1, FALSE)</f>
        <v>1456229036</v>
      </c>
      <c r="F13360">
        <f t="shared" si="416"/>
        <v>0</v>
      </c>
      <c r="G13360">
        <f t="shared" ca="1" si="417"/>
        <v>0</v>
      </c>
    </row>
    <row r="13361" spans="1:7" x14ac:dyDescent="0.25">
      <c r="A13361" t="s">
        <v>15669</v>
      </c>
      <c r="B13361" t="s">
        <v>2201</v>
      </c>
      <c r="C13361" s="4">
        <v>19047</v>
      </c>
      <c r="D13361">
        <v>8971738782</v>
      </c>
      <c r="E13361">
        <f>VLOOKUP(D13361,  base_salary!A:A, 1, FALSE)</f>
        <v>8971738782</v>
      </c>
      <c r="F13361">
        <f t="shared" si="416"/>
        <v>0</v>
      </c>
      <c r="G13361">
        <f t="shared" ca="1" si="417"/>
        <v>0</v>
      </c>
    </row>
    <row r="13362" spans="1:7" x14ac:dyDescent="0.25">
      <c r="A13362" t="s">
        <v>15670</v>
      </c>
      <c r="B13362" t="s">
        <v>2239</v>
      </c>
      <c r="C13362" s="4">
        <v>18420</v>
      </c>
      <c r="D13362">
        <v>8718856853</v>
      </c>
      <c r="E13362">
        <f>VLOOKUP(D13362,  base_salary!A:A, 1, FALSE)</f>
        <v>8718856853</v>
      </c>
      <c r="F13362">
        <f t="shared" si="416"/>
        <v>0</v>
      </c>
      <c r="G13362">
        <f t="shared" ca="1" si="417"/>
        <v>0</v>
      </c>
    </row>
    <row r="13363" spans="1:7" x14ac:dyDescent="0.25">
      <c r="A13363" t="s">
        <v>15671</v>
      </c>
      <c r="B13363" t="s">
        <v>2403</v>
      </c>
      <c r="C13363" s="4">
        <v>43330</v>
      </c>
      <c r="D13363">
        <v>6815475379</v>
      </c>
      <c r="E13363">
        <f>VLOOKUP(D13363,  base_salary!A:A, 1, FALSE)</f>
        <v>6815475379</v>
      </c>
      <c r="F13363">
        <f t="shared" si="416"/>
        <v>0</v>
      </c>
      <c r="G13363">
        <f t="shared" ca="1" si="417"/>
        <v>0</v>
      </c>
    </row>
    <row r="13364" spans="1:7" x14ac:dyDescent="0.25">
      <c r="A13364" t="s">
        <v>15672</v>
      </c>
      <c r="B13364" t="s">
        <v>2014</v>
      </c>
      <c r="C13364" s="4">
        <v>51122</v>
      </c>
      <c r="D13364">
        <v>4453705328</v>
      </c>
      <c r="E13364">
        <f>VLOOKUP(D13364,  base_salary!A:A, 1, FALSE)</f>
        <v>4453705328</v>
      </c>
      <c r="F13364">
        <f t="shared" si="416"/>
        <v>0</v>
      </c>
      <c r="G13364">
        <f t="shared" ca="1" si="417"/>
        <v>0</v>
      </c>
    </row>
    <row r="13365" spans="1:7" x14ac:dyDescent="0.25">
      <c r="A13365" t="s">
        <v>15673</v>
      </c>
      <c r="B13365" t="s">
        <v>2452</v>
      </c>
      <c r="C13365" s="4">
        <v>46202</v>
      </c>
      <c r="D13365">
        <v>8998375370</v>
      </c>
      <c r="E13365">
        <f>VLOOKUP(D13365,  base_salary!A:A, 1, FALSE)</f>
        <v>8998375370</v>
      </c>
      <c r="F13365">
        <f t="shared" si="416"/>
        <v>0</v>
      </c>
      <c r="G13365">
        <f t="shared" ca="1" si="417"/>
        <v>0</v>
      </c>
    </row>
    <row r="13366" spans="1:7" x14ac:dyDescent="0.25">
      <c r="A13366" t="s">
        <v>15674</v>
      </c>
      <c r="B13366" t="s">
        <v>2731</v>
      </c>
      <c r="C13366" s="4">
        <v>16121</v>
      </c>
      <c r="D13366">
        <v>4849214614</v>
      </c>
      <c r="E13366">
        <f>VLOOKUP(D13366,  base_salary!A:A, 1, FALSE)</f>
        <v>4849214614</v>
      </c>
      <c r="F13366">
        <f t="shared" si="416"/>
        <v>0</v>
      </c>
      <c r="G13366">
        <f t="shared" ca="1" si="417"/>
        <v>0</v>
      </c>
    </row>
    <row r="13367" spans="1:7" x14ac:dyDescent="0.25">
      <c r="A13367" t="s">
        <v>15675</v>
      </c>
      <c r="B13367" t="s">
        <v>2847</v>
      </c>
      <c r="C13367" s="4">
        <v>38412</v>
      </c>
      <c r="D13367">
        <v>7191906499</v>
      </c>
      <c r="E13367">
        <f>VLOOKUP(D13367,  base_salary!A:A, 1, FALSE)</f>
        <v>7191906499</v>
      </c>
      <c r="F13367">
        <f t="shared" si="416"/>
        <v>0</v>
      </c>
      <c r="G13367">
        <f t="shared" ca="1" si="417"/>
        <v>0</v>
      </c>
    </row>
    <row r="13368" spans="1:7" x14ac:dyDescent="0.25">
      <c r="A13368" t="s">
        <v>15676</v>
      </c>
      <c r="B13368" t="s">
        <v>2190</v>
      </c>
      <c r="C13368" s="4">
        <v>57854</v>
      </c>
      <c r="D13368">
        <v>8895721314</v>
      </c>
      <c r="E13368">
        <f>VLOOKUP(D13368,  base_salary!A:A, 1, FALSE)</f>
        <v>8895721314</v>
      </c>
      <c r="F13368">
        <f t="shared" si="416"/>
        <v>0</v>
      </c>
      <c r="G13368">
        <f t="shared" ca="1" si="417"/>
        <v>0</v>
      </c>
    </row>
    <row r="13369" spans="1:7" x14ac:dyDescent="0.25">
      <c r="A13369" t="s">
        <v>15677</v>
      </c>
      <c r="B13369" t="s">
        <v>2674</v>
      </c>
      <c r="C13369" s="4">
        <v>13108</v>
      </c>
      <c r="D13369">
        <v>4037854406</v>
      </c>
      <c r="E13369">
        <f>VLOOKUP(D13369,  base_salary!A:A, 1, FALSE)</f>
        <v>4037854406</v>
      </c>
      <c r="F13369">
        <f t="shared" si="416"/>
        <v>0</v>
      </c>
      <c r="G13369">
        <f t="shared" ca="1" si="417"/>
        <v>0</v>
      </c>
    </row>
    <row r="13370" spans="1:7" x14ac:dyDescent="0.25">
      <c r="A13370" t="s">
        <v>15678</v>
      </c>
      <c r="B13370" t="s">
        <v>2069</v>
      </c>
      <c r="C13370" s="4">
        <v>53033</v>
      </c>
      <c r="D13370">
        <v>9561367408</v>
      </c>
      <c r="E13370">
        <f>VLOOKUP(D13370,  base_salary!A:A, 1, FALSE)</f>
        <v>9561367408</v>
      </c>
      <c r="F13370">
        <f t="shared" si="416"/>
        <v>0</v>
      </c>
      <c r="G13370">
        <f t="shared" ca="1" si="417"/>
        <v>0</v>
      </c>
    </row>
    <row r="13371" spans="1:7" x14ac:dyDescent="0.25">
      <c r="A13371" t="s">
        <v>15679</v>
      </c>
      <c r="B13371" t="s">
        <v>2312</v>
      </c>
      <c r="C13371" s="4">
        <v>44676</v>
      </c>
      <c r="D13371">
        <v>5792300712</v>
      </c>
      <c r="E13371">
        <f>VLOOKUP(D13371,  base_salary!A:A, 1, FALSE)</f>
        <v>5792300712</v>
      </c>
      <c r="F13371">
        <f t="shared" si="416"/>
        <v>0</v>
      </c>
      <c r="G13371">
        <f t="shared" ca="1" si="417"/>
        <v>0</v>
      </c>
    </row>
    <row r="13372" spans="1:7" x14ac:dyDescent="0.25">
      <c r="A13372" t="s">
        <v>15680</v>
      </c>
      <c r="B13372" t="s">
        <v>2039</v>
      </c>
      <c r="C13372" s="4">
        <v>28265</v>
      </c>
      <c r="D13372">
        <v>7374898193</v>
      </c>
      <c r="E13372">
        <f>VLOOKUP(D13372,  base_salary!A:A, 1, FALSE)</f>
        <v>7374898193</v>
      </c>
      <c r="F13372">
        <f t="shared" si="416"/>
        <v>0</v>
      </c>
      <c r="G13372">
        <f t="shared" ca="1" si="417"/>
        <v>0</v>
      </c>
    </row>
    <row r="13373" spans="1:7" x14ac:dyDescent="0.25">
      <c r="A13373" t="s">
        <v>15681</v>
      </c>
      <c r="B13373" t="s">
        <v>2164</v>
      </c>
      <c r="C13373" s="4">
        <v>57247</v>
      </c>
      <c r="D13373">
        <v>8173067724</v>
      </c>
      <c r="E13373">
        <f>VLOOKUP(D13373,  base_salary!A:A, 1, FALSE)</f>
        <v>8173067724</v>
      </c>
      <c r="F13373">
        <f t="shared" si="416"/>
        <v>0</v>
      </c>
      <c r="G13373">
        <f t="shared" ca="1" si="417"/>
        <v>0</v>
      </c>
    </row>
    <row r="13374" spans="1:7" x14ac:dyDescent="0.25">
      <c r="A13374" t="s">
        <v>15682</v>
      </c>
      <c r="B13374" t="s">
        <v>2411</v>
      </c>
      <c r="C13374" s="4">
        <v>59941</v>
      </c>
      <c r="D13374">
        <v>4698538416</v>
      </c>
      <c r="E13374">
        <f>VLOOKUP(D13374,  base_salary!A:A, 1, FALSE)</f>
        <v>4698538416</v>
      </c>
      <c r="F13374">
        <f t="shared" si="416"/>
        <v>0</v>
      </c>
      <c r="G13374">
        <f t="shared" ca="1" si="417"/>
        <v>0</v>
      </c>
    </row>
    <row r="13375" spans="1:7" x14ac:dyDescent="0.25">
      <c r="A13375" t="s">
        <v>15683</v>
      </c>
      <c r="B13375" t="s">
        <v>2466</v>
      </c>
      <c r="C13375" s="4">
        <v>52412</v>
      </c>
      <c r="D13375">
        <v>7966083349</v>
      </c>
      <c r="E13375">
        <f>VLOOKUP(D13375,  base_salary!A:A, 1, FALSE)</f>
        <v>7966083349</v>
      </c>
      <c r="F13375">
        <f t="shared" si="416"/>
        <v>0</v>
      </c>
      <c r="G13375">
        <f t="shared" ca="1" si="417"/>
        <v>0</v>
      </c>
    </row>
    <row r="13376" spans="1:7" x14ac:dyDescent="0.25">
      <c r="A13376" t="s">
        <v>15684</v>
      </c>
      <c r="B13376" t="s">
        <v>2731</v>
      </c>
      <c r="C13376" s="4">
        <v>31892</v>
      </c>
      <c r="D13376">
        <v>7011563598</v>
      </c>
      <c r="E13376">
        <f>VLOOKUP(D13376,  base_salary!A:A, 1, FALSE)</f>
        <v>7011563598</v>
      </c>
      <c r="F13376">
        <f t="shared" si="416"/>
        <v>0</v>
      </c>
      <c r="G13376">
        <f t="shared" ca="1" si="417"/>
        <v>0</v>
      </c>
    </row>
    <row r="13377" spans="1:7" x14ac:dyDescent="0.25">
      <c r="A13377" t="s">
        <v>15685</v>
      </c>
      <c r="B13377" t="s">
        <v>2916</v>
      </c>
      <c r="C13377" s="4">
        <v>37579</v>
      </c>
      <c r="D13377">
        <v>5138969978</v>
      </c>
      <c r="E13377">
        <f>VLOOKUP(D13377,  base_salary!A:A, 1, FALSE)</f>
        <v>5138969978</v>
      </c>
      <c r="F13377">
        <f t="shared" si="416"/>
        <v>0</v>
      </c>
      <c r="G13377">
        <f t="shared" ca="1" si="417"/>
        <v>0</v>
      </c>
    </row>
    <row r="13378" spans="1:7" x14ac:dyDescent="0.25">
      <c r="A13378" t="s">
        <v>15686</v>
      </c>
      <c r="B13378" t="s">
        <v>4362</v>
      </c>
      <c r="C13378" s="4">
        <v>59895</v>
      </c>
      <c r="D13378">
        <v>9458901820</v>
      </c>
      <c r="E13378">
        <f>VLOOKUP(D13378,  base_salary!A:A, 1, FALSE)</f>
        <v>9458901820</v>
      </c>
      <c r="F13378">
        <f t="shared" si="416"/>
        <v>0</v>
      </c>
      <c r="G13378">
        <f t="shared" ca="1" si="417"/>
        <v>0</v>
      </c>
    </row>
    <row r="13379" spans="1:7" x14ac:dyDescent="0.25">
      <c r="A13379" t="s">
        <v>15687</v>
      </c>
      <c r="B13379" t="s">
        <v>2004</v>
      </c>
      <c r="C13379" s="4">
        <v>27491</v>
      </c>
      <c r="D13379">
        <v>2792636599</v>
      </c>
      <c r="E13379">
        <f>VLOOKUP(D13379,  base_salary!A:A, 1, FALSE)</f>
        <v>2792636599</v>
      </c>
      <c r="F13379">
        <f t="shared" ref="F13379:F13442" si="418">IF(ISERROR(E13379), 1, 0)</f>
        <v>0</v>
      </c>
      <c r="G13379">
        <f t="shared" ref="G13379:G13442" ca="1" si="419">SUM(G:G)</f>
        <v>0</v>
      </c>
    </row>
    <row r="13380" spans="1:7" x14ac:dyDescent="0.25">
      <c r="A13380" t="s">
        <v>15688</v>
      </c>
      <c r="B13380" t="s">
        <v>2300</v>
      </c>
      <c r="C13380" s="4">
        <v>44598</v>
      </c>
      <c r="D13380">
        <v>7912639675</v>
      </c>
      <c r="E13380">
        <f>VLOOKUP(D13380,  base_salary!A:A, 1, FALSE)</f>
        <v>7912639675</v>
      </c>
      <c r="F13380">
        <f t="shared" si="418"/>
        <v>0</v>
      </c>
      <c r="G13380">
        <f t="shared" ca="1" si="419"/>
        <v>0</v>
      </c>
    </row>
    <row r="13381" spans="1:7" x14ac:dyDescent="0.25">
      <c r="A13381" t="s">
        <v>15689</v>
      </c>
      <c r="B13381" t="s">
        <v>2075</v>
      </c>
      <c r="C13381" s="4">
        <v>45386</v>
      </c>
      <c r="D13381">
        <v>8748349712</v>
      </c>
      <c r="E13381">
        <f>VLOOKUP(D13381,  base_salary!A:A, 1, FALSE)</f>
        <v>8748349712</v>
      </c>
      <c r="F13381">
        <f t="shared" si="418"/>
        <v>0</v>
      </c>
      <c r="G13381">
        <f t="shared" ca="1" si="419"/>
        <v>0</v>
      </c>
    </row>
    <row r="13382" spans="1:7" x14ac:dyDescent="0.25">
      <c r="A13382" t="s">
        <v>15690</v>
      </c>
      <c r="B13382" t="s">
        <v>2764</v>
      </c>
      <c r="C13382" s="4">
        <v>59248</v>
      </c>
      <c r="D13382">
        <v>5075915108</v>
      </c>
      <c r="E13382">
        <f>VLOOKUP(D13382,  base_salary!A:A, 1, FALSE)</f>
        <v>5075915108</v>
      </c>
      <c r="F13382">
        <f t="shared" si="418"/>
        <v>0</v>
      </c>
      <c r="G13382">
        <f t="shared" ca="1" si="419"/>
        <v>0</v>
      </c>
    </row>
    <row r="13383" spans="1:7" x14ac:dyDescent="0.25">
      <c r="A13383" t="s">
        <v>15691</v>
      </c>
      <c r="B13383" t="s">
        <v>3169</v>
      </c>
      <c r="C13383" s="4">
        <v>35848</v>
      </c>
      <c r="D13383">
        <v>9627071331</v>
      </c>
      <c r="E13383">
        <f>VLOOKUP(D13383,  base_salary!A:A, 1, FALSE)</f>
        <v>9627071331</v>
      </c>
      <c r="F13383">
        <f t="shared" si="418"/>
        <v>0</v>
      </c>
      <c r="G13383">
        <f t="shared" ca="1" si="419"/>
        <v>0</v>
      </c>
    </row>
    <row r="13384" spans="1:7" x14ac:dyDescent="0.25">
      <c r="A13384" t="s">
        <v>15692</v>
      </c>
      <c r="B13384" t="s">
        <v>2824</v>
      </c>
      <c r="C13384" s="4">
        <v>16403</v>
      </c>
      <c r="D13384">
        <v>9597202352</v>
      </c>
      <c r="E13384">
        <f>VLOOKUP(D13384,  base_salary!A:A, 1, FALSE)</f>
        <v>9597202352</v>
      </c>
      <c r="F13384">
        <f t="shared" si="418"/>
        <v>0</v>
      </c>
      <c r="G13384">
        <f t="shared" ca="1" si="419"/>
        <v>0</v>
      </c>
    </row>
    <row r="13385" spans="1:7" x14ac:dyDescent="0.25">
      <c r="A13385" t="s">
        <v>15693</v>
      </c>
      <c r="B13385" t="s">
        <v>2914</v>
      </c>
      <c r="C13385" s="4">
        <v>13966</v>
      </c>
      <c r="D13385">
        <v>8377113392</v>
      </c>
      <c r="E13385">
        <f>VLOOKUP(D13385,  base_salary!A:A, 1, FALSE)</f>
        <v>8377113392</v>
      </c>
      <c r="F13385">
        <f t="shared" si="418"/>
        <v>0</v>
      </c>
      <c r="G13385">
        <f t="shared" ca="1" si="419"/>
        <v>0</v>
      </c>
    </row>
    <row r="13386" spans="1:7" x14ac:dyDescent="0.25">
      <c r="A13386" t="s">
        <v>15694</v>
      </c>
      <c r="B13386" t="s">
        <v>2376</v>
      </c>
      <c r="C13386" s="4">
        <v>30096</v>
      </c>
      <c r="D13386">
        <v>2083520173</v>
      </c>
      <c r="E13386">
        <f>VLOOKUP(D13386,  base_salary!A:A, 1, FALSE)</f>
        <v>2083520173</v>
      </c>
      <c r="F13386">
        <f t="shared" si="418"/>
        <v>0</v>
      </c>
      <c r="G13386">
        <f t="shared" ca="1" si="419"/>
        <v>0</v>
      </c>
    </row>
    <row r="13387" spans="1:7" x14ac:dyDescent="0.25">
      <c r="A13387" t="s">
        <v>15695</v>
      </c>
      <c r="B13387" t="s">
        <v>2047</v>
      </c>
      <c r="C13387" s="4">
        <v>15995</v>
      </c>
      <c r="D13387">
        <v>4039266773</v>
      </c>
      <c r="E13387">
        <f>VLOOKUP(D13387,  base_salary!A:A, 1, FALSE)</f>
        <v>4039266773</v>
      </c>
      <c r="F13387">
        <f t="shared" si="418"/>
        <v>0</v>
      </c>
      <c r="G13387">
        <f t="shared" ca="1" si="419"/>
        <v>0</v>
      </c>
    </row>
    <row r="13388" spans="1:7" x14ac:dyDescent="0.25">
      <c r="A13388" t="s">
        <v>15696</v>
      </c>
      <c r="B13388" t="s">
        <v>2173</v>
      </c>
      <c r="C13388" s="4">
        <v>50993</v>
      </c>
      <c r="D13388">
        <v>2292892200</v>
      </c>
      <c r="E13388">
        <f>VLOOKUP(D13388,  base_salary!A:A, 1, FALSE)</f>
        <v>2292892200</v>
      </c>
      <c r="F13388">
        <f t="shared" si="418"/>
        <v>0</v>
      </c>
      <c r="G13388">
        <f t="shared" ca="1" si="419"/>
        <v>0</v>
      </c>
    </row>
    <row r="13389" spans="1:7" x14ac:dyDescent="0.25">
      <c r="A13389" t="s">
        <v>15697</v>
      </c>
      <c r="B13389" t="s">
        <v>2997</v>
      </c>
      <c r="C13389" s="4">
        <v>24542</v>
      </c>
      <c r="D13389">
        <v>2191014690</v>
      </c>
      <c r="E13389">
        <f>VLOOKUP(D13389,  base_salary!A:A, 1, FALSE)</f>
        <v>2191014690</v>
      </c>
      <c r="F13389">
        <f t="shared" si="418"/>
        <v>0</v>
      </c>
      <c r="G13389">
        <f t="shared" ca="1" si="419"/>
        <v>0</v>
      </c>
    </row>
    <row r="13390" spans="1:7" x14ac:dyDescent="0.25">
      <c r="A13390" t="s">
        <v>15698</v>
      </c>
      <c r="B13390" t="s">
        <v>2348</v>
      </c>
      <c r="C13390" s="4">
        <v>27597</v>
      </c>
      <c r="D13390">
        <v>4323171323</v>
      </c>
      <c r="E13390">
        <f>VLOOKUP(D13390,  base_salary!A:A, 1, FALSE)</f>
        <v>4323171323</v>
      </c>
      <c r="F13390">
        <f t="shared" si="418"/>
        <v>0</v>
      </c>
      <c r="G13390">
        <f t="shared" ca="1" si="419"/>
        <v>0</v>
      </c>
    </row>
    <row r="13391" spans="1:7" x14ac:dyDescent="0.25">
      <c r="A13391" t="s">
        <v>15699</v>
      </c>
      <c r="B13391" t="s">
        <v>2246</v>
      </c>
      <c r="C13391" s="4">
        <v>54613</v>
      </c>
      <c r="D13391">
        <v>4260324861</v>
      </c>
      <c r="E13391">
        <f>VLOOKUP(D13391,  base_salary!A:A, 1, FALSE)</f>
        <v>4260324861</v>
      </c>
      <c r="F13391">
        <f t="shared" si="418"/>
        <v>0</v>
      </c>
      <c r="G13391">
        <f t="shared" ca="1" si="419"/>
        <v>0</v>
      </c>
    </row>
    <row r="13392" spans="1:7" x14ac:dyDescent="0.25">
      <c r="A13392" t="s">
        <v>15700</v>
      </c>
      <c r="B13392" t="s">
        <v>2396</v>
      </c>
      <c r="C13392" s="4">
        <v>46813</v>
      </c>
      <c r="D13392">
        <v>9260254965</v>
      </c>
      <c r="E13392">
        <f>VLOOKUP(D13392,  base_salary!A:A, 1, FALSE)</f>
        <v>9260254965</v>
      </c>
      <c r="F13392">
        <f t="shared" si="418"/>
        <v>0</v>
      </c>
      <c r="G13392">
        <f t="shared" ca="1" si="419"/>
        <v>0</v>
      </c>
    </row>
    <row r="13393" spans="1:7" x14ac:dyDescent="0.25">
      <c r="A13393" t="s">
        <v>15701</v>
      </c>
      <c r="B13393" t="s">
        <v>4422</v>
      </c>
      <c r="C13393" s="4">
        <v>46293</v>
      </c>
      <c r="D13393">
        <v>3772653790</v>
      </c>
      <c r="E13393">
        <f>VLOOKUP(D13393,  base_salary!A:A, 1, FALSE)</f>
        <v>3772653790</v>
      </c>
      <c r="F13393">
        <f t="shared" si="418"/>
        <v>0</v>
      </c>
      <c r="G13393">
        <f t="shared" ca="1" si="419"/>
        <v>0</v>
      </c>
    </row>
    <row r="13394" spans="1:7" x14ac:dyDescent="0.25">
      <c r="A13394" t="s">
        <v>15702</v>
      </c>
      <c r="B13394" t="s">
        <v>2109</v>
      </c>
      <c r="C13394" s="4">
        <v>56597</v>
      </c>
      <c r="D13394">
        <v>1062607929</v>
      </c>
      <c r="E13394">
        <f>VLOOKUP(D13394,  base_salary!A:A, 1, FALSE)</f>
        <v>1062607929</v>
      </c>
      <c r="F13394">
        <f t="shared" si="418"/>
        <v>0</v>
      </c>
      <c r="G13394">
        <f t="shared" ca="1" si="419"/>
        <v>0</v>
      </c>
    </row>
    <row r="13395" spans="1:7" x14ac:dyDescent="0.25">
      <c r="A13395" t="s">
        <v>15703</v>
      </c>
      <c r="B13395" t="s">
        <v>2727</v>
      </c>
      <c r="C13395" s="4">
        <v>23097</v>
      </c>
      <c r="D13395">
        <v>3524504531</v>
      </c>
      <c r="E13395">
        <f>VLOOKUP(D13395,  base_salary!A:A, 1, FALSE)</f>
        <v>3524504531</v>
      </c>
      <c r="F13395">
        <f t="shared" si="418"/>
        <v>0</v>
      </c>
      <c r="G13395">
        <f t="shared" ca="1" si="419"/>
        <v>0</v>
      </c>
    </row>
    <row r="13396" spans="1:7" x14ac:dyDescent="0.25">
      <c r="A13396" t="s">
        <v>15704</v>
      </c>
      <c r="B13396" t="s">
        <v>2063</v>
      </c>
      <c r="C13396" s="4">
        <v>46031</v>
      </c>
      <c r="D13396">
        <v>1958063002</v>
      </c>
      <c r="E13396">
        <f>VLOOKUP(D13396,  base_salary!A:A, 1, FALSE)</f>
        <v>1958063002</v>
      </c>
      <c r="F13396">
        <f t="shared" si="418"/>
        <v>0</v>
      </c>
      <c r="G13396">
        <f t="shared" ca="1" si="419"/>
        <v>0</v>
      </c>
    </row>
    <row r="13397" spans="1:7" x14ac:dyDescent="0.25">
      <c r="A13397" t="s">
        <v>15705</v>
      </c>
      <c r="B13397" t="s">
        <v>2439</v>
      </c>
      <c r="C13397" s="4">
        <v>38224</v>
      </c>
      <c r="D13397">
        <v>966588630</v>
      </c>
      <c r="E13397">
        <f>VLOOKUP(D13397,  base_salary!A:A, 1, FALSE)</f>
        <v>966588630</v>
      </c>
      <c r="F13397">
        <f t="shared" si="418"/>
        <v>0</v>
      </c>
      <c r="G13397">
        <f t="shared" ca="1" si="419"/>
        <v>0</v>
      </c>
    </row>
    <row r="13398" spans="1:7" x14ac:dyDescent="0.25">
      <c r="A13398" t="s">
        <v>15706</v>
      </c>
      <c r="B13398" t="s">
        <v>2552</v>
      </c>
      <c r="C13398" s="4">
        <v>37357</v>
      </c>
      <c r="D13398">
        <v>8568859739</v>
      </c>
      <c r="E13398">
        <f>VLOOKUP(D13398,  base_salary!A:A, 1, FALSE)</f>
        <v>8568859739</v>
      </c>
      <c r="F13398">
        <f t="shared" si="418"/>
        <v>0</v>
      </c>
      <c r="G13398">
        <f t="shared" ca="1" si="419"/>
        <v>0</v>
      </c>
    </row>
    <row r="13399" spans="1:7" x14ac:dyDescent="0.25">
      <c r="A13399" t="s">
        <v>15707</v>
      </c>
      <c r="B13399" t="s">
        <v>2141</v>
      </c>
      <c r="C13399" s="4">
        <v>38871</v>
      </c>
      <c r="D13399">
        <v>6235447353</v>
      </c>
      <c r="E13399">
        <f>VLOOKUP(D13399,  base_salary!A:A, 1, FALSE)</f>
        <v>6235447353</v>
      </c>
      <c r="F13399">
        <f t="shared" si="418"/>
        <v>0</v>
      </c>
      <c r="G13399">
        <f t="shared" ca="1" si="419"/>
        <v>0</v>
      </c>
    </row>
    <row r="13400" spans="1:7" x14ac:dyDescent="0.25">
      <c r="A13400" t="s">
        <v>15708</v>
      </c>
      <c r="B13400" t="s">
        <v>2030</v>
      </c>
      <c r="C13400" s="4">
        <v>36901</v>
      </c>
      <c r="D13400">
        <v>4688336071</v>
      </c>
      <c r="E13400">
        <f>VLOOKUP(D13400,  base_salary!A:A, 1, FALSE)</f>
        <v>4688336071</v>
      </c>
      <c r="F13400">
        <f t="shared" si="418"/>
        <v>0</v>
      </c>
      <c r="G13400">
        <f t="shared" ca="1" si="419"/>
        <v>0</v>
      </c>
    </row>
    <row r="13401" spans="1:7" x14ac:dyDescent="0.25">
      <c r="A13401" t="s">
        <v>15709</v>
      </c>
      <c r="B13401" t="s">
        <v>2567</v>
      </c>
      <c r="C13401" s="4">
        <v>21151</v>
      </c>
      <c r="D13401">
        <v>8646243699</v>
      </c>
      <c r="E13401">
        <f>VLOOKUP(D13401,  base_salary!A:A, 1, FALSE)</f>
        <v>8646243699</v>
      </c>
      <c r="F13401">
        <f t="shared" si="418"/>
        <v>0</v>
      </c>
      <c r="G13401">
        <f t="shared" ca="1" si="419"/>
        <v>0</v>
      </c>
    </row>
    <row r="13402" spans="1:7" x14ac:dyDescent="0.25">
      <c r="A13402" t="s">
        <v>15710</v>
      </c>
      <c r="B13402" t="s">
        <v>2524</v>
      </c>
      <c r="C13402" s="4">
        <v>37871</v>
      </c>
      <c r="D13402">
        <v>7783641539</v>
      </c>
      <c r="E13402">
        <f>VLOOKUP(D13402,  base_salary!A:A, 1, FALSE)</f>
        <v>7783641539</v>
      </c>
      <c r="F13402">
        <f t="shared" si="418"/>
        <v>0</v>
      </c>
      <c r="G13402">
        <f t="shared" ca="1" si="419"/>
        <v>0</v>
      </c>
    </row>
    <row r="13403" spans="1:7" x14ac:dyDescent="0.25">
      <c r="A13403" t="s">
        <v>15711</v>
      </c>
      <c r="B13403" t="s">
        <v>2151</v>
      </c>
      <c r="C13403" s="4">
        <v>53727</v>
      </c>
      <c r="D13403">
        <v>797655034</v>
      </c>
      <c r="E13403">
        <f>VLOOKUP(D13403,  base_salary!A:A, 1, FALSE)</f>
        <v>797655034</v>
      </c>
      <c r="F13403">
        <f t="shared" si="418"/>
        <v>0</v>
      </c>
      <c r="G13403">
        <f t="shared" ca="1" si="419"/>
        <v>0</v>
      </c>
    </row>
    <row r="13404" spans="1:7" x14ac:dyDescent="0.25">
      <c r="A13404" t="s">
        <v>15712</v>
      </c>
      <c r="B13404" t="s">
        <v>1946</v>
      </c>
      <c r="C13404" s="4">
        <v>30020</v>
      </c>
      <c r="D13404">
        <v>9089601147</v>
      </c>
      <c r="E13404">
        <f>VLOOKUP(D13404,  base_salary!A:A, 1, FALSE)</f>
        <v>9089601147</v>
      </c>
      <c r="F13404">
        <f t="shared" si="418"/>
        <v>0</v>
      </c>
      <c r="G13404">
        <f t="shared" ca="1" si="419"/>
        <v>0</v>
      </c>
    </row>
    <row r="13405" spans="1:7" x14ac:dyDescent="0.25">
      <c r="A13405" t="s">
        <v>15713</v>
      </c>
      <c r="B13405" t="s">
        <v>2343</v>
      </c>
      <c r="C13405" s="4">
        <v>33338</v>
      </c>
      <c r="D13405">
        <v>9238967105</v>
      </c>
      <c r="E13405">
        <f>VLOOKUP(D13405,  base_salary!A:A, 1, FALSE)</f>
        <v>9238967105</v>
      </c>
      <c r="F13405">
        <f t="shared" si="418"/>
        <v>0</v>
      </c>
      <c r="G13405">
        <f t="shared" ca="1" si="419"/>
        <v>0</v>
      </c>
    </row>
    <row r="13406" spans="1:7" x14ac:dyDescent="0.25">
      <c r="A13406" t="s">
        <v>15714</v>
      </c>
      <c r="B13406" t="s">
        <v>3237</v>
      </c>
      <c r="C13406" s="4">
        <v>14750</v>
      </c>
      <c r="D13406">
        <v>27852261</v>
      </c>
      <c r="E13406">
        <f>VLOOKUP(D13406,  base_salary!A:A, 1, FALSE)</f>
        <v>27852261</v>
      </c>
      <c r="F13406">
        <f t="shared" si="418"/>
        <v>0</v>
      </c>
      <c r="G13406">
        <f t="shared" ca="1" si="419"/>
        <v>0</v>
      </c>
    </row>
    <row r="13407" spans="1:7" x14ac:dyDescent="0.25">
      <c r="A13407" t="s">
        <v>15715</v>
      </c>
      <c r="B13407" t="s">
        <v>2441</v>
      </c>
      <c r="C13407" s="4">
        <v>49241</v>
      </c>
      <c r="D13407">
        <v>1958063002</v>
      </c>
      <c r="E13407">
        <f>VLOOKUP(D13407,  base_salary!A:A, 1, FALSE)</f>
        <v>1958063002</v>
      </c>
      <c r="F13407">
        <f t="shared" si="418"/>
        <v>0</v>
      </c>
      <c r="G13407">
        <f t="shared" ca="1" si="419"/>
        <v>0</v>
      </c>
    </row>
    <row r="13408" spans="1:7" x14ac:dyDescent="0.25">
      <c r="A13408" t="s">
        <v>15716</v>
      </c>
      <c r="B13408" t="s">
        <v>2441</v>
      </c>
      <c r="C13408" s="4">
        <v>35734</v>
      </c>
      <c r="D13408">
        <v>1573192775</v>
      </c>
      <c r="E13408">
        <f>VLOOKUP(D13408,  base_salary!A:A, 1, FALSE)</f>
        <v>1573192775</v>
      </c>
      <c r="F13408">
        <f t="shared" si="418"/>
        <v>0</v>
      </c>
      <c r="G13408">
        <f t="shared" ca="1" si="419"/>
        <v>0</v>
      </c>
    </row>
    <row r="13409" spans="1:7" x14ac:dyDescent="0.25">
      <c r="A13409" t="s">
        <v>15717</v>
      </c>
      <c r="B13409" t="s">
        <v>3376</v>
      </c>
      <c r="C13409" s="4">
        <v>32386</v>
      </c>
      <c r="D13409">
        <v>6819637888</v>
      </c>
      <c r="E13409">
        <f>VLOOKUP(D13409,  base_salary!A:A, 1, FALSE)</f>
        <v>6819637888</v>
      </c>
      <c r="F13409">
        <f t="shared" si="418"/>
        <v>0</v>
      </c>
      <c r="G13409">
        <f t="shared" ca="1" si="419"/>
        <v>0</v>
      </c>
    </row>
    <row r="13410" spans="1:7" x14ac:dyDescent="0.25">
      <c r="A13410" t="s">
        <v>15718</v>
      </c>
      <c r="B13410" t="s">
        <v>2920</v>
      </c>
      <c r="C13410" s="4">
        <v>29266</v>
      </c>
      <c r="D13410">
        <v>4649590612</v>
      </c>
      <c r="E13410">
        <f>VLOOKUP(D13410,  base_salary!A:A, 1, FALSE)</f>
        <v>4649590612</v>
      </c>
      <c r="F13410">
        <f t="shared" si="418"/>
        <v>0</v>
      </c>
      <c r="G13410">
        <f t="shared" ca="1" si="419"/>
        <v>0</v>
      </c>
    </row>
    <row r="13411" spans="1:7" x14ac:dyDescent="0.25">
      <c r="A13411" t="s">
        <v>15719</v>
      </c>
      <c r="B13411" t="s">
        <v>2387</v>
      </c>
      <c r="C13411" s="4">
        <v>16560</v>
      </c>
      <c r="D13411">
        <v>8346855079</v>
      </c>
      <c r="E13411">
        <f>VLOOKUP(D13411,  base_salary!A:A, 1, FALSE)</f>
        <v>8346855079</v>
      </c>
      <c r="F13411">
        <f t="shared" si="418"/>
        <v>0</v>
      </c>
      <c r="G13411">
        <f t="shared" ca="1" si="419"/>
        <v>0</v>
      </c>
    </row>
    <row r="13412" spans="1:7" x14ac:dyDescent="0.25">
      <c r="A13412" t="s">
        <v>15720</v>
      </c>
      <c r="B13412" t="s">
        <v>3315</v>
      </c>
      <c r="C13412" s="4">
        <v>48323</v>
      </c>
      <c r="D13412">
        <v>8858733592</v>
      </c>
      <c r="E13412">
        <f>VLOOKUP(D13412,  base_salary!A:A, 1, FALSE)</f>
        <v>8858733592</v>
      </c>
      <c r="F13412">
        <f t="shared" si="418"/>
        <v>0</v>
      </c>
      <c r="G13412">
        <f t="shared" ca="1" si="419"/>
        <v>0</v>
      </c>
    </row>
    <row r="13413" spans="1:7" x14ac:dyDescent="0.25">
      <c r="A13413" t="s">
        <v>15721</v>
      </c>
      <c r="B13413" t="s">
        <v>2059</v>
      </c>
      <c r="C13413" s="4">
        <v>53355</v>
      </c>
      <c r="D13413">
        <v>7493076952</v>
      </c>
      <c r="E13413">
        <f>VLOOKUP(D13413,  base_salary!A:A, 1, FALSE)</f>
        <v>7493076952</v>
      </c>
      <c r="F13413">
        <f t="shared" si="418"/>
        <v>0</v>
      </c>
      <c r="G13413">
        <f t="shared" ca="1" si="419"/>
        <v>0</v>
      </c>
    </row>
    <row r="13414" spans="1:7" x14ac:dyDescent="0.25">
      <c r="A13414" t="s">
        <v>15722</v>
      </c>
      <c r="B13414" t="s">
        <v>3734</v>
      </c>
      <c r="C13414" s="4">
        <v>27070</v>
      </c>
      <c r="D13414">
        <v>7521557441</v>
      </c>
      <c r="E13414">
        <f>VLOOKUP(D13414,  base_salary!A:A, 1, FALSE)</f>
        <v>7521557441</v>
      </c>
      <c r="F13414">
        <f t="shared" si="418"/>
        <v>0</v>
      </c>
      <c r="G13414">
        <f t="shared" ca="1" si="419"/>
        <v>0</v>
      </c>
    </row>
    <row r="13415" spans="1:7" x14ac:dyDescent="0.25">
      <c r="A13415" t="s">
        <v>15723</v>
      </c>
      <c r="B13415" t="s">
        <v>2059</v>
      </c>
      <c r="C13415" s="4">
        <v>59557</v>
      </c>
      <c r="D13415">
        <v>6321654205</v>
      </c>
      <c r="E13415">
        <f>VLOOKUP(D13415,  base_salary!A:A, 1, FALSE)</f>
        <v>6321654205</v>
      </c>
      <c r="F13415">
        <f t="shared" si="418"/>
        <v>0</v>
      </c>
      <c r="G13415">
        <f t="shared" ca="1" si="419"/>
        <v>0</v>
      </c>
    </row>
    <row r="13416" spans="1:7" x14ac:dyDescent="0.25">
      <c r="A13416" t="s">
        <v>15724</v>
      </c>
      <c r="B13416" t="s">
        <v>2075</v>
      </c>
      <c r="C13416" s="4">
        <v>54231</v>
      </c>
      <c r="D13416">
        <v>2547511673</v>
      </c>
      <c r="E13416">
        <f>VLOOKUP(D13416,  base_salary!A:A, 1, FALSE)</f>
        <v>2547511673</v>
      </c>
      <c r="F13416">
        <f t="shared" si="418"/>
        <v>0</v>
      </c>
      <c r="G13416">
        <f t="shared" ca="1" si="419"/>
        <v>0</v>
      </c>
    </row>
    <row r="13417" spans="1:7" x14ac:dyDescent="0.25">
      <c r="A13417" t="s">
        <v>15725</v>
      </c>
      <c r="B13417" t="s">
        <v>2505</v>
      </c>
      <c r="C13417" s="4">
        <v>36387</v>
      </c>
      <c r="D13417">
        <v>2524572722</v>
      </c>
      <c r="E13417">
        <f>VLOOKUP(D13417,  base_salary!A:A, 1, FALSE)</f>
        <v>2524572722</v>
      </c>
      <c r="F13417">
        <f t="shared" si="418"/>
        <v>0</v>
      </c>
      <c r="G13417">
        <f t="shared" ca="1" si="419"/>
        <v>0</v>
      </c>
    </row>
    <row r="13418" spans="1:7" x14ac:dyDescent="0.25">
      <c r="A13418" t="s">
        <v>15726</v>
      </c>
      <c r="B13418" t="s">
        <v>3247</v>
      </c>
      <c r="C13418" s="4">
        <v>17334</v>
      </c>
      <c r="D13418">
        <v>7492341709</v>
      </c>
      <c r="E13418">
        <f>VLOOKUP(D13418,  base_salary!A:A, 1, FALSE)</f>
        <v>7492341709</v>
      </c>
      <c r="F13418">
        <f t="shared" si="418"/>
        <v>0</v>
      </c>
      <c r="G13418">
        <f t="shared" ca="1" si="419"/>
        <v>0</v>
      </c>
    </row>
    <row r="13419" spans="1:7" x14ac:dyDescent="0.25">
      <c r="A13419" t="s">
        <v>15727</v>
      </c>
      <c r="B13419" t="s">
        <v>2365</v>
      </c>
      <c r="C13419" s="4">
        <v>13015</v>
      </c>
      <c r="D13419">
        <v>1606657585</v>
      </c>
      <c r="E13419">
        <f>VLOOKUP(D13419,  base_salary!A:A, 1, FALSE)</f>
        <v>1606657585</v>
      </c>
      <c r="F13419">
        <f t="shared" si="418"/>
        <v>0</v>
      </c>
      <c r="G13419">
        <f t="shared" ca="1" si="419"/>
        <v>0</v>
      </c>
    </row>
    <row r="13420" spans="1:7" x14ac:dyDescent="0.25">
      <c r="A13420" t="s">
        <v>15728</v>
      </c>
      <c r="B13420" t="s">
        <v>2300</v>
      </c>
      <c r="C13420" s="4">
        <v>25560</v>
      </c>
      <c r="D13420">
        <v>1549399640</v>
      </c>
      <c r="E13420">
        <f>VLOOKUP(D13420,  base_salary!A:A, 1, FALSE)</f>
        <v>1549399640</v>
      </c>
      <c r="F13420">
        <f t="shared" si="418"/>
        <v>0</v>
      </c>
      <c r="G13420">
        <f t="shared" ca="1" si="419"/>
        <v>0</v>
      </c>
    </row>
    <row r="13421" spans="1:7" x14ac:dyDescent="0.25">
      <c r="A13421" t="s">
        <v>15729</v>
      </c>
      <c r="B13421" t="s">
        <v>2197</v>
      </c>
      <c r="C13421" s="4">
        <v>34498</v>
      </c>
      <c r="D13421">
        <v>2421688019</v>
      </c>
      <c r="E13421">
        <f>VLOOKUP(D13421,  base_salary!A:A, 1, FALSE)</f>
        <v>2421688019</v>
      </c>
      <c r="F13421">
        <f t="shared" si="418"/>
        <v>0</v>
      </c>
      <c r="G13421">
        <f t="shared" ca="1" si="419"/>
        <v>0</v>
      </c>
    </row>
    <row r="13422" spans="1:7" x14ac:dyDescent="0.25">
      <c r="A13422" t="s">
        <v>15730</v>
      </c>
      <c r="B13422" t="s">
        <v>3076</v>
      </c>
      <c r="C13422" s="4">
        <v>44332</v>
      </c>
      <c r="D13422">
        <v>6260817967</v>
      </c>
      <c r="E13422">
        <f>VLOOKUP(D13422,  base_salary!A:A, 1, FALSE)</f>
        <v>6260817967</v>
      </c>
      <c r="F13422">
        <f t="shared" si="418"/>
        <v>0</v>
      </c>
      <c r="G13422">
        <f t="shared" ca="1" si="419"/>
        <v>0</v>
      </c>
    </row>
    <row r="13423" spans="1:7" x14ac:dyDescent="0.25">
      <c r="A13423" t="s">
        <v>15731</v>
      </c>
      <c r="B13423" t="s">
        <v>2288</v>
      </c>
      <c r="C13423" s="4">
        <v>20764</v>
      </c>
      <c r="D13423">
        <v>1439916314</v>
      </c>
      <c r="E13423">
        <f>VLOOKUP(D13423,  base_salary!A:A, 1, FALSE)</f>
        <v>1439916314</v>
      </c>
      <c r="F13423">
        <f t="shared" si="418"/>
        <v>0</v>
      </c>
      <c r="G13423">
        <f t="shared" ca="1" si="419"/>
        <v>0</v>
      </c>
    </row>
    <row r="13424" spans="1:7" x14ac:dyDescent="0.25">
      <c r="A13424" t="s">
        <v>15732</v>
      </c>
      <c r="B13424" t="s">
        <v>2824</v>
      </c>
      <c r="C13424" s="4">
        <v>42970</v>
      </c>
      <c r="D13424">
        <v>6322781804</v>
      </c>
      <c r="E13424">
        <f>VLOOKUP(D13424,  base_salary!A:A, 1, FALSE)</f>
        <v>6322781804</v>
      </c>
      <c r="F13424">
        <f t="shared" si="418"/>
        <v>0</v>
      </c>
      <c r="G13424">
        <f t="shared" ca="1" si="419"/>
        <v>0</v>
      </c>
    </row>
    <row r="13425" spans="1:7" x14ac:dyDescent="0.25">
      <c r="A13425" t="s">
        <v>15733</v>
      </c>
      <c r="B13425" t="s">
        <v>2682</v>
      </c>
      <c r="C13425" s="4">
        <v>33414</v>
      </c>
      <c r="D13425">
        <v>2083520173</v>
      </c>
      <c r="E13425">
        <f>VLOOKUP(D13425,  base_salary!A:A, 1, FALSE)</f>
        <v>2083520173</v>
      </c>
      <c r="F13425">
        <f t="shared" si="418"/>
        <v>0</v>
      </c>
      <c r="G13425">
        <f t="shared" ca="1" si="419"/>
        <v>0</v>
      </c>
    </row>
    <row r="13426" spans="1:7" x14ac:dyDescent="0.25">
      <c r="A13426" t="s">
        <v>15734</v>
      </c>
      <c r="B13426" t="s">
        <v>2004</v>
      </c>
      <c r="C13426" s="4">
        <v>58135</v>
      </c>
      <c r="D13426">
        <v>7979647432</v>
      </c>
      <c r="E13426">
        <f>VLOOKUP(D13426,  base_salary!A:A, 1, FALSE)</f>
        <v>7979647432</v>
      </c>
      <c r="F13426">
        <f t="shared" si="418"/>
        <v>0</v>
      </c>
      <c r="G13426">
        <f t="shared" ca="1" si="419"/>
        <v>0</v>
      </c>
    </row>
    <row r="13427" spans="1:7" x14ac:dyDescent="0.25">
      <c r="A13427" t="s">
        <v>15735</v>
      </c>
      <c r="B13427" t="s">
        <v>1954</v>
      </c>
      <c r="C13427" s="4">
        <v>42265</v>
      </c>
      <c r="D13427">
        <v>2405876701</v>
      </c>
      <c r="E13427">
        <f>VLOOKUP(D13427,  base_salary!A:A, 1, FALSE)</f>
        <v>2405876701</v>
      </c>
      <c r="F13427">
        <f t="shared" si="418"/>
        <v>0</v>
      </c>
      <c r="G13427">
        <f t="shared" ca="1" si="419"/>
        <v>0</v>
      </c>
    </row>
    <row r="13428" spans="1:7" x14ac:dyDescent="0.25">
      <c r="A13428" t="s">
        <v>15736</v>
      </c>
      <c r="B13428" t="s">
        <v>2113</v>
      </c>
      <c r="C13428" s="4">
        <v>57027</v>
      </c>
      <c r="D13428">
        <v>885693418</v>
      </c>
      <c r="E13428">
        <f>VLOOKUP(D13428,  base_salary!A:A, 1, FALSE)</f>
        <v>885693418</v>
      </c>
      <c r="F13428">
        <f t="shared" si="418"/>
        <v>0</v>
      </c>
      <c r="G13428">
        <f t="shared" ca="1" si="419"/>
        <v>0</v>
      </c>
    </row>
    <row r="13429" spans="1:7" x14ac:dyDescent="0.25">
      <c r="A13429" t="s">
        <v>15737</v>
      </c>
      <c r="B13429" t="s">
        <v>2387</v>
      </c>
      <c r="C13429" s="4">
        <v>43880</v>
      </c>
      <c r="D13429">
        <v>6284045549</v>
      </c>
      <c r="E13429">
        <f>VLOOKUP(D13429,  base_salary!A:A, 1, FALSE)</f>
        <v>6284045549</v>
      </c>
      <c r="F13429">
        <f t="shared" si="418"/>
        <v>0</v>
      </c>
      <c r="G13429">
        <f t="shared" ca="1" si="419"/>
        <v>0</v>
      </c>
    </row>
    <row r="13430" spans="1:7" x14ac:dyDescent="0.25">
      <c r="A13430" t="s">
        <v>15738</v>
      </c>
      <c r="B13430" t="s">
        <v>3041</v>
      </c>
      <c r="C13430" s="4">
        <v>10088</v>
      </c>
      <c r="D13430">
        <v>6436551115</v>
      </c>
      <c r="E13430">
        <f>VLOOKUP(D13430,  base_salary!A:A, 1, FALSE)</f>
        <v>6436551115</v>
      </c>
      <c r="F13430">
        <f t="shared" si="418"/>
        <v>0</v>
      </c>
      <c r="G13430">
        <f t="shared" ca="1" si="419"/>
        <v>0</v>
      </c>
    </row>
    <row r="13431" spans="1:7" x14ac:dyDescent="0.25">
      <c r="A13431" t="s">
        <v>15739</v>
      </c>
      <c r="B13431" t="s">
        <v>2049</v>
      </c>
      <c r="C13431" s="4">
        <v>55139</v>
      </c>
      <c r="D13431">
        <v>2259282237</v>
      </c>
      <c r="E13431">
        <f>VLOOKUP(D13431,  base_salary!A:A, 1, FALSE)</f>
        <v>2259282237</v>
      </c>
      <c r="F13431">
        <f t="shared" si="418"/>
        <v>0</v>
      </c>
      <c r="G13431">
        <f t="shared" ca="1" si="419"/>
        <v>0</v>
      </c>
    </row>
    <row r="13432" spans="1:7" x14ac:dyDescent="0.25">
      <c r="A13432" t="s">
        <v>15740</v>
      </c>
      <c r="B13432" t="s">
        <v>2411</v>
      </c>
      <c r="C13432" s="4">
        <v>52019</v>
      </c>
      <c r="D13432">
        <v>5998486889</v>
      </c>
      <c r="E13432">
        <f>VLOOKUP(D13432,  base_salary!A:A, 1, FALSE)</f>
        <v>5998486889</v>
      </c>
      <c r="F13432">
        <f t="shared" si="418"/>
        <v>0</v>
      </c>
      <c r="G13432">
        <f t="shared" ca="1" si="419"/>
        <v>0</v>
      </c>
    </row>
    <row r="13433" spans="1:7" x14ac:dyDescent="0.25">
      <c r="A13433" t="s">
        <v>15741</v>
      </c>
      <c r="B13433" t="s">
        <v>2519</v>
      </c>
      <c r="C13433" s="4">
        <v>17350</v>
      </c>
      <c r="D13433">
        <v>7242677408</v>
      </c>
      <c r="E13433">
        <f>VLOOKUP(D13433,  base_salary!A:A, 1, FALSE)</f>
        <v>7242677408</v>
      </c>
      <c r="F13433">
        <f t="shared" si="418"/>
        <v>0</v>
      </c>
      <c r="G13433">
        <f t="shared" ca="1" si="419"/>
        <v>0</v>
      </c>
    </row>
    <row r="13434" spans="1:7" x14ac:dyDescent="0.25">
      <c r="A13434" t="s">
        <v>15742</v>
      </c>
      <c r="B13434" t="s">
        <v>2223</v>
      </c>
      <c r="C13434" s="4">
        <v>53271</v>
      </c>
      <c r="D13434">
        <v>3538909016</v>
      </c>
      <c r="E13434">
        <f>VLOOKUP(D13434,  base_salary!A:A, 1, FALSE)</f>
        <v>3538909016</v>
      </c>
      <c r="F13434">
        <f t="shared" si="418"/>
        <v>0</v>
      </c>
      <c r="G13434">
        <f t="shared" ca="1" si="419"/>
        <v>0</v>
      </c>
    </row>
    <row r="13435" spans="1:7" x14ac:dyDescent="0.25">
      <c r="A13435" t="s">
        <v>15743</v>
      </c>
      <c r="B13435" t="s">
        <v>1988</v>
      </c>
      <c r="C13435" s="4">
        <v>57016</v>
      </c>
      <c r="D13435">
        <v>8333777430</v>
      </c>
      <c r="E13435">
        <f>VLOOKUP(D13435,  base_salary!A:A, 1, FALSE)</f>
        <v>8333777430</v>
      </c>
      <c r="F13435">
        <f t="shared" si="418"/>
        <v>0</v>
      </c>
      <c r="G13435">
        <f t="shared" ca="1" si="419"/>
        <v>0</v>
      </c>
    </row>
    <row r="13436" spans="1:7" x14ac:dyDescent="0.25">
      <c r="A13436" t="s">
        <v>15744</v>
      </c>
      <c r="B13436" t="s">
        <v>2283</v>
      </c>
      <c r="C13436" s="4">
        <v>16326</v>
      </c>
      <c r="D13436">
        <v>1573192775</v>
      </c>
      <c r="E13436">
        <f>VLOOKUP(D13436,  base_salary!A:A, 1, FALSE)</f>
        <v>1573192775</v>
      </c>
      <c r="F13436">
        <f t="shared" si="418"/>
        <v>0</v>
      </c>
      <c r="G13436">
        <f t="shared" ca="1" si="419"/>
        <v>0</v>
      </c>
    </row>
    <row r="13437" spans="1:7" x14ac:dyDescent="0.25">
      <c r="A13437" t="s">
        <v>15745</v>
      </c>
      <c r="B13437" t="s">
        <v>1952</v>
      </c>
      <c r="C13437" s="4">
        <v>57407</v>
      </c>
      <c r="D13437">
        <v>9260254965</v>
      </c>
      <c r="E13437">
        <f>VLOOKUP(D13437,  base_salary!A:A, 1, FALSE)</f>
        <v>9260254965</v>
      </c>
      <c r="F13437">
        <f t="shared" si="418"/>
        <v>0</v>
      </c>
      <c r="G13437">
        <f t="shared" ca="1" si="419"/>
        <v>0</v>
      </c>
    </row>
    <row r="13438" spans="1:7" x14ac:dyDescent="0.25">
      <c r="A13438" t="s">
        <v>15746</v>
      </c>
      <c r="B13438" t="s">
        <v>2790</v>
      </c>
      <c r="C13438" s="4">
        <v>43608</v>
      </c>
      <c r="D13438">
        <v>7670936274</v>
      </c>
      <c r="E13438">
        <f>VLOOKUP(D13438,  base_salary!A:A, 1, FALSE)</f>
        <v>7670936274</v>
      </c>
      <c r="F13438">
        <f t="shared" si="418"/>
        <v>0</v>
      </c>
      <c r="G13438">
        <f t="shared" ca="1" si="419"/>
        <v>0</v>
      </c>
    </row>
    <row r="13439" spans="1:7" x14ac:dyDescent="0.25">
      <c r="A13439" t="s">
        <v>15747</v>
      </c>
      <c r="B13439" t="s">
        <v>2572</v>
      </c>
      <c r="C13439" s="4">
        <v>43999</v>
      </c>
      <c r="D13439">
        <v>4278470843</v>
      </c>
      <c r="E13439">
        <f>VLOOKUP(D13439,  base_salary!A:A, 1, FALSE)</f>
        <v>4278470843</v>
      </c>
      <c r="F13439">
        <f t="shared" si="418"/>
        <v>0</v>
      </c>
      <c r="G13439">
        <f t="shared" ca="1" si="419"/>
        <v>0</v>
      </c>
    </row>
    <row r="13440" spans="1:7" x14ac:dyDescent="0.25">
      <c r="A13440" t="s">
        <v>15748</v>
      </c>
      <c r="B13440" t="s">
        <v>2457</v>
      </c>
      <c r="C13440" s="4">
        <v>49600</v>
      </c>
      <c r="D13440">
        <v>6978367184</v>
      </c>
      <c r="E13440">
        <f>VLOOKUP(D13440,  base_salary!A:A, 1, FALSE)</f>
        <v>6978367184</v>
      </c>
      <c r="F13440">
        <f t="shared" si="418"/>
        <v>0</v>
      </c>
      <c r="G13440">
        <f t="shared" ca="1" si="419"/>
        <v>0</v>
      </c>
    </row>
    <row r="13441" spans="1:7" x14ac:dyDescent="0.25">
      <c r="A13441" t="s">
        <v>15749</v>
      </c>
      <c r="B13441" t="s">
        <v>2337</v>
      </c>
      <c r="C13441" s="4">
        <v>55636</v>
      </c>
      <c r="D13441">
        <v>4649590612</v>
      </c>
      <c r="E13441">
        <f>VLOOKUP(D13441,  base_salary!A:A, 1, FALSE)</f>
        <v>4649590612</v>
      </c>
      <c r="F13441">
        <f t="shared" si="418"/>
        <v>0</v>
      </c>
      <c r="G13441">
        <f t="shared" ca="1" si="419"/>
        <v>0</v>
      </c>
    </row>
    <row r="13442" spans="1:7" x14ac:dyDescent="0.25">
      <c r="A13442" t="s">
        <v>15750</v>
      </c>
      <c r="B13442" t="s">
        <v>2762</v>
      </c>
      <c r="C13442" s="4">
        <v>26147</v>
      </c>
      <c r="D13442">
        <v>3488994694</v>
      </c>
      <c r="E13442">
        <f>VLOOKUP(D13442,  base_salary!A:A, 1, FALSE)</f>
        <v>3488994694</v>
      </c>
      <c r="F13442">
        <f t="shared" si="418"/>
        <v>0</v>
      </c>
      <c r="G13442">
        <f t="shared" ca="1" si="419"/>
        <v>0</v>
      </c>
    </row>
    <row r="13443" spans="1:7" x14ac:dyDescent="0.25">
      <c r="A13443" t="s">
        <v>15751</v>
      </c>
      <c r="B13443" t="s">
        <v>3376</v>
      </c>
      <c r="C13443" s="4">
        <v>17179</v>
      </c>
      <c r="D13443">
        <v>3554200719</v>
      </c>
      <c r="E13443">
        <f>VLOOKUP(D13443,  base_salary!A:A, 1, FALSE)</f>
        <v>3554200719</v>
      </c>
      <c r="F13443">
        <f t="shared" ref="F13443:F13506" si="420">IF(ISERROR(E13443), 1, 0)</f>
        <v>0</v>
      </c>
      <c r="G13443">
        <f t="shared" ref="G13443:G13506" ca="1" si="421">SUM(G:G)</f>
        <v>0</v>
      </c>
    </row>
    <row r="13444" spans="1:7" x14ac:dyDescent="0.25">
      <c r="A13444" t="s">
        <v>15752</v>
      </c>
      <c r="B13444" t="s">
        <v>3527</v>
      </c>
      <c r="C13444" s="4">
        <v>24586</v>
      </c>
      <c r="D13444">
        <v>5984294621</v>
      </c>
      <c r="E13444">
        <f>VLOOKUP(D13444,  base_salary!A:A, 1, FALSE)</f>
        <v>5984294621</v>
      </c>
      <c r="F13444">
        <f t="shared" si="420"/>
        <v>0</v>
      </c>
      <c r="G13444">
        <f t="shared" ca="1" si="421"/>
        <v>0</v>
      </c>
    </row>
    <row r="13445" spans="1:7" x14ac:dyDescent="0.25">
      <c r="A13445" t="s">
        <v>15753</v>
      </c>
      <c r="B13445" t="s">
        <v>2405</v>
      </c>
      <c r="C13445" s="4">
        <v>28997</v>
      </c>
      <c r="D13445">
        <v>2973558387</v>
      </c>
      <c r="E13445">
        <f>VLOOKUP(D13445,  base_salary!A:A, 1, FALSE)</f>
        <v>2973558387</v>
      </c>
      <c r="F13445">
        <f t="shared" si="420"/>
        <v>0</v>
      </c>
      <c r="G13445">
        <f t="shared" ca="1" si="421"/>
        <v>0</v>
      </c>
    </row>
    <row r="13446" spans="1:7" x14ac:dyDescent="0.25">
      <c r="A13446" t="s">
        <v>15754</v>
      </c>
      <c r="B13446" t="s">
        <v>2154</v>
      </c>
      <c r="C13446" s="4">
        <v>32778</v>
      </c>
      <c r="D13446">
        <v>3554301841</v>
      </c>
      <c r="E13446">
        <f>VLOOKUP(D13446,  base_salary!A:A, 1, FALSE)</f>
        <v>3554301841</v>
      </c>
      <c r="F13446">
        <f t="shared" si="420"/>
        <v>0</v>
      </c>
      <c r="G13446">
        <f t="shared" ca="1" si="421"/>
        <v>0</v>
      </c>
    </row>
    <row r="13447" spans="1:7" x14ac:dyDescent="0.25">
      <c r="A13447" t="s">
        <v>15755</v>
      </c>
      <c r="B13447" t="s">
        <v>3376</v>
      </c>
      <c r="C13447" s="4">
        <v>54478</v>
      </c>
      <c r="D13447">
        <v>9228842121</v>
      </c>
      <c r="E13447">
        <f>VLOOKUP(D13447,  base_salary!A:A, 1, FALSE)</f>
        <v>9228842121</v>
      </c>
      <c r="F13447">
        <f t="shared" si="420"/>
        <v>0</v>
      </c>
      <c r="G13447">
        <f t="shared" ca="1" si="421"/>
        <v>0</v>
      </c>
    </row>
    <row r="13448" spans="1:7" x14ac:dyDescent="0.25">
      <c r="A13448" t="s">
        <v>15756</v>
      </c>
      <c r="B13448" t="s">
        <v>2069</v>
      </c>
      <c r="C13448" s="4">
        <v>23291</v>
      </c>
      <c r="D13448">
        <v>2821741499</v>
      </c>
      <c r="E13448">
        <f>VLOOKUP(D13448,  base_salary!A:A, 1, FALSE)</f>
        <v>2821741499</v>
      </c>
      <c r="F13448">
        <f t="shared" si="420"/>
        <v>0</v>
      </c>
      <c r="G13448">
        <f t="shared" ca="1" si="421"/>
        <v>0</v>
      </c>
    </row>
    <row r="13449" spans="1:7" x14ac:dyDescent="0.25">
      <c r="A13449" t="s">
        <v>15757</v>
      </c>
      <c r="B13449" t="s">
        <v>2016</v>
      </c>
      <c r="C13449" s="4">
        <v>47569</v>
      </c>
      <c r="D13449">
        <v>9684187432</v>
      </c>
      <c r="E13449">
        <f>VLOOKUP(D13449,  base_salary!A:A, 1, FALSE)</f>
        <v>9684187432</v>
      </c>
      <c r="F13449">
        <f t="shared" si="420"/>
        <v>0</v>
      </c>
      <c r="G13449">
        <f t="shared" ca="1" si="421"/>
        <v>0</v>
      </c>
    </row>
    <row r="13450" spans="1:7" x14ac:dyDescent="0.25">
      <c r="A13450" t="s">
        <v>15758</v>
      </c>
      <c r="B13450" t="s">
        <v>2221</v>
      </c>
      <c r="C13450" s="4">
        <v>20151</v>
      </c>
      <c r="D13450">
        <v>7188904251</v>
      </c>
      <c r="E13450">
        <f>VLOOKUP(D13450,  base_salary!A:A, 1, FALSE)</f>
        <v>7188904251</v>
      </c>
      <c r="F13450">
        <f t="shared" si="420"/>
        <v>0</v>
      </c>
      <c r="G13450">
        <f t="shared" ca="1" si="421"/>
        <v>0</v>
      </c>
    </row>
    <row r="13451" spans="1:7" x14ac:dyDescent="0.25">
      <c r="A13451" t="s">
        <v>15759</v>
      </c>
      <c r="B13451" t="s">
        <v>2063</v>
      </c>
      <c r="C13451" s="4">
        <v>51006</v>
      </c>
      <c r="D13451">
        <v>4691333258</v>
      </c>
      <c r="E13451">
        <f>VLOOKUP(D13451,  base_salary!A:A, 1, FALSE)</f>
        <v>4691333258</v>
      </c>
      <c r="F13451">
        <f t="shared" si="420"/>
        <v>0</v>
      </c>
      <c r="G13451">
        <f t="shared" ca="1" si="421"/>
        <v>0</v>
      </c>
    </row>
    <row r="13452" spans="1:7" x14ac:dyDescent="0.25">
      <c r="A13452" t="s">
        <v>15760</v>
      </c>
      <c r="B13452" t="s">
        <v>1964</v>
      </c>
      <c r="C13452" s="4">
        <v>28254</v>
      </c>
      <c r="D13452">
        <v>5975948169</v>
      </c>
      <c r="E13452">
        <f>VLOOKUP(D13452,  base_salary!A:A, 1, FALSE)</f>
        <v>5975948169</v>
      </c>
      <c r="F13452">
        <f t="shared" si="420"/>
        <v>0</v>
      </c>
      <c r="G13452">
        <f t="shared" ca="1" si="421"/>
        <v>0</v>
      </c>
    </row>
    <row r="13453" spans="1:7" x14ac:dyDescent="0.25">
      <c r="A13453" t="s">
        <v>15761</v>
      </c>
      <c r="B13453" t="s">
        <v>2731</v>
      </c>
      <c r="C13453" s="4">
        <v>22050</v>
      </c>
      <c r="D13453">
        <v>471886378</v>
      </c>
      <c r="E13453">
        <f>VLOOKUP(D13453,  base_salary!A:A, 1, FALSE)</f>
        <v>471886378</v>
      </c>
      <c r="F13453">
        <f t="shared" si="420"/>
        <v>0</v>
      </c>
      <c r="G13453">
        <f t="shared" ca="1" si="421"/>
        <v>0</v>
      </c>
    </row>
    <row r="13454" spans="1:7" x14ac:dyDescent="0.25">
      <c r="A13454" t="s">
        <v>15762</v>
      </c>
      <c r="B13454" t="s">
        <v>2288</v>
      </c>
      <c r="C13454" s="4">
        <v>58317</v>
      </c>
      <c r="D13454">
        <v>3217797337</v>
      </c>
      <c r="E13454">
        <f>VLOOKUP(D13454,  base_salary!A:A, 1, FALSE)</f>
        <v>3217797337</v>
      </c>
      <c r="F13454">
        <f t="shared" si="420"/>
        <v>0</v>
      </c>
      <c r="G13454">
        <f t="shared" ca="1" si="421"/>
        <v>0</v>
      </c>
    </row>
    <row r="13455" spans="1:7" x14ac:dyDescent="0.25">
      <c r="A13455" t="s">
        <v>15763</v>
      </c>
      <c r="B13455" t="s">
        <v>1958</v>
      </c>
      <c r="C13455" s="4">
        <v>56471</v>
      </c>
      <c r="D13455">
        <v>1522190236</v>
      </c>
      <c r="E13455">
        <f>VLOOKUP(D13455,  base_salary!A:A, 1, FALSE)</f>
        <v>1522190236</v>
      </c>
      <c r="F13455">
        <f t="shared" si="420"/>
        <v>0</v>
      </c>
      <c r="G13455">
        <f t="shared" ca="1" si="421"/>
        <v>0</v>
      </c>
    </row>
    <row r="13456" spans="1:7" x14ac:dyDescent="0.25">
      <c r="A13456" t="s">
        <v>15764</v>
      </c>
      <c r="B13456" t="s">
        <v>2369</v>
      </c>
      <c r="C13456" s="4">
        <v>32798</v>
      </c>
      <c r="D13456">
        <v>2739934548</v>
      </c>
      <c r="E13456">
        <f>VLOOKUP(D13456,  base_salary!A:A, 1, FALSE)</f>
        <v>2739934548</v>
      </c>
      <c r="F13456">
        <f t="shared" si="420"/>
        <v>0</v>
      </c>
      <c r="G13456">
        <f t="shared" ca="1" si="421"/>
        <v>0</v>
      </c>
    </row>
    <row r="13457" spans="1:7" x14ac:dyDescent="0.25">
      <c r="A13457" t="s">
        <v>15765</v>
      </c>
      <c r="B13457" t="s">
        <v>3108</v>
      </c>
      <c r="C13457" s="4">
        <v>54422</v>
      </c>
      <c r="D13457">
        <v>8065075959</v>
      </c>
      <c r="E13457">
        <f>VLOOKUP(D13457,  base_salary!A:A, 1, FALSE)</f>
        <v>8065075959</v>
      </c>
      <c r="F13457">
        <f t="shared" si="420"/>
        <v>0</v>
      </c>
      <c r="G13457">
        <f t="shared" ca="1" si="421"/>
        <v>0</v>
      </c>
    </row>
    <row r="13458" spans="1:7" x14ac:dyDescent="0.25">
      <c r="A13458" t="s">
        <v>15766</v>
      </c>
      <c r="B13458" t="s">
        <v>2302</v>
      </c>
      <c r="C13458" s="4">
        <v>44685</v>
      </c>
      <c r="D13458">
        <v>9153408497</v>
      </c>
      <c r="E13458">
        <f>VLOOKUP(D13458,  base_salary!A:A, 1, FALSE)</f>
        <v>9153408497</v>
      </c>
      <c r="F13458">
        <f t="shared" si="420"/>
        <v>0</v>
      </c>
      <c r="G13458">
        <f t="shared" ca="1" si="421"/>
        <v>0</v>
      </c>
    </row>
    <row r="13459" spans="1:7" x14ac:dyDescent="0.25">
      <c r="A13459" t="s">
        <v>15767</v>
      </c>
      <c r="B13459" t="s">
        <v>2325</v>
      </c>
      <c r="C13459" s="4">
        <v>14598</v>
      </c>
      <c r="D13459">
        <v>4306425231</v>
      </c>
      <c r="E13459">
        <f>VLOOKUP(D13459,  base_salary!A:A, 1, FALSE)</f>
        <v>4306425231</v>
      </c>
      <c r="F13459">
        <f t="shared" si="420"/>
        <v>0</v>
      </c>
      <c r="G13459">
        <f t="shared" ca="1" si="421"/>
        <v>0</v>
      </c>
    </row>
    <row r="13460" spans="1:7" x14ac:dyDescent="0.25">
      <c r="A13460" t="s">
        <v>15768</v>
      </c>
      <c r="B13460" t="s">
        <v>2491</v>
      </c>
      <c r="C13460" s="4">
        <v>27064</v>
      </c>
      <c r="D13460">
        <v>7837437543</v>
      </c>
      <c r="E13460">
        <f>VLOOKUP(D13460,  base_salary!A:A, 1, FALSE)</f>
        <v>7837437543</v>
      </c>
      <c r="F13460">
        <f t="shared" si="420"/>
        <v>0</v>
      </c>
      <c r="G13460">
        <f t="shared" ca="1" si="421"/>
        <v>0</v>
      </c>
    </row>
    <row r="13461" spans="1:7" x14ac:dyDescent="0.25">
      <c r="A13461" t="s">
        <v>15769</v>
      </c>
      <c r="B13461" t="s">
        <v>2047</v>
      </c>
      <c r="C13461" s="4">
        <v>51738</v>
      </c>
      <c r="D13461">
        <v>4839119791</v>
      </c>
      <c r="E13461">
        <f>VLOOKUP(D13461,  base_salary!A:A, 1, FALSE)</f>
        <v>4839119791</v>
      </c>
      <c r="F13461">
        <f t="shared" si="420"/>
        <v>0</v>
      </c>
      <c r="G13461">
        <f t="shared" ca="1" si="421"/>
        <v>0</v>
      </c>
    </row>
    <row r="13462" spans="1:7" x14ac:dyDescent="0.25">
      <c r="A13462" t="s">
        <v>15770</v>
      </c>
      <c r="B13462" t="s">
        <v>2026</v>
      </c>
      <c r="C13462" s="4">
        <v>34867</v>
      </c>
      <c r="D13462">
        <v>895027720</v>
      </c>
      <c r="E13462">
        <f>VLOOKUP(D13462,  base_salary!A:A, 1, FALSE)</f>
        <v>895027720</v>
      </c>
      <c r="F13462">
        <f t="shared" si="420"/>
        <v>0</v>
      </c>
      <c r="G13462">
        <f t="shared" ca="1" si="421"/>
        <v>0</v>
      </c>
    </row>
    <row r="13463" spans="1:7" x14ac:dyDescent="0.25">
      <c r="A13463" t="s">
        <v>15771</v>
      </c>
      <c r="B13463" t="s">
        <v>2049</v>
      </c>
      <c r="C13463" s="4">
        <v>24033</v>
      </c>
      <c r="D13463">
        <v>797655034</v>
      </c>
      <c r="E13463">
        <f>VLOOKUP(D13463,  base_salary!A:A, 1, FALSE)</f>
        <v>797655034</v>
      </c>
      <c r="F13463">
        <f t="shared" si="420"/>
        <v>0</v>
      </c>
      <c r="G13463">
        <f t="shared" ca="1" si="421"/>
        <v>0</v>
      </c>
    </row>
    <row r="13464" spans="1:7" x14ac:dyDescent="0.25">
      <c r="A13464" t="s">
        <v>15772</v>
      </c>
      <c r="B13464" t="s">
        <v>2841</v>
      </c>
      <c r="C13464" s="4">
        <v>44219</v>
      </c>
      <c r="D13464">
        <v>7931128354</v>
      </c>
      <c r="E13464">
        <f>VLOOKUP(D13464,  base_salary!A:A, 1, FALSE)</f>
        <v>7931128354</v>
      </c>
      <c r="F13464">
        <f t="shared" si="420"/>
        <v>0</v>
      </c>
      <c r="G13464">
        <f t="shared" ca="1" si="421"/>
        <v>0</v>
      </c>
    </row>
    <row r="13465" spans="1:7" x14ac:dyDescent="0.25">
      <c r="A13465" t="s">
        <v>15773</v>
      </c>
      <c r="B13465" t="s">
        <v>2431</v>
      </c>
      <c r="C13465" s="4">
        <v>13175</v>
      </c>
      <c r="D13465">
        <v>4085082426</v>
      </c>
      <c r="E13465">
        <f>VLOOKUP(D13465,  base_salary!A:A, 1, FALSE)</f>
        <v>4085082426</v>
      </c>
      <c r="F13465">
        <f t="shared" si="420"/>
        <v>0</v>
      </c>
      <c r="G13465">
        <f t="shared" ca="1" si="421"/>
        <v>0</v>
      </c>
    </row>
    <row r="13466" spans="1:7" x14ac:dyDescent="0.25">
      <c r="A13466" t="s">
        <v>15774</v>
      </c>
      <c r="B13466" t="s">
        <v>1988</v>
      </c>
      <c r="C13466" s="4">
        <v>48524</v>
      </c>
      <c r="D13466">
        <v>4194897803</v>
      </c>
      <c r="E13466">
        <f>VLOOKUP(D13466,  base_salary!A:A, 1, FALSE)</f>
        <v>4194897803</v>
      </c>
      <c r="F13466">
        <f t="shared" si="420"/>
        <v>0</v>
      </c>
      <c r="G13466">
        <f t="shared" ca="1" si="421"/>
        <v>0</v>
      </c>
    </row>
    <row r="13467" spans="1:7" x14ac:dyDescent="0.25">
      <c r="A13467" t="s">
        <v>15775</v>
      </c>
      <c r="B13467" t="s">
        <v>4018</v>
      </c>
      <c r="C13467" s="4">
        <v>41460</v>
      </c>
      <c r="D13467">
        <v>3996818513</v>
      </c>
      <c r="E13467">
        <f>VLOOKUP(D13467,  base_salary!A:A, 1, FALSE)</f>
        <v>3996818513</v>
      </c>
      <c r="F13467">
        <f t="shared" si="420"/>
        <v>0</v>
      </c>
      <c r="G13467">
        <f t="shared" ca="1" si="421"/>
        <v>0</v>
      </c>
    </row>
    <row r="13468" spans="1:7" x14ac:dyDescent="0.25">
      <c r="A13468" t="s">
        <v>15776</v>
      </c>
      <c r="B13468" t="s">
        <v>2714</v>
      </c>
      <c r="C13468" s="4">
        <v>14278</v>
      </c>
      <c r="D13468">
        <v>3806430489</v>
      </c>
      <c r="E13468">
        <f>VLOOKUP(D13468,  base_salary!A:A, 1, FALSE)</f>
        <v>3806430489</v>
      </c>
      <c r="F13468">
        <f t="shared" si="420"/>
        <v>0</v>
      </c>
      <c r="G13468">
        <f t="shared" ca="1" si="421"/>
        <v>0</v>
      </c>
    </row>
    <row r="13469" spans="1:7" x14ac:dyDescent="0.25">
      <c r="A13469" t="s">
        <v>15777</v>
      </c>
      <c r="B13469" t="s">
        <v>2264</v>
      </c>
      <c r="C13469" s="4">
        <v>53155</v>
      </c>
      <c r="D13469">
        <v>7374898193</v>
      </c>
      <c r="E13469">
        <f>VLOOKUP(D13469,  base_salary!A:A, 1, FALSE)</f>
        <v>7374898193</v>
      </c>
      <c r="F13469">
        <f t="shared" si="420"/>
        <v>0</v>
      </c>
      <c r="G13469">
        <f t="shared" ca="1" si="421"/>
        <v>0</v>
      </c>
    </row>
    <row r="13470" spans="1:7" x14ac:dyDescent="0.25">
      <c r="A13470" t="s">
        <v>15778</v>
      </c>
      <c r="B13470" t="s">
        <v>2431</v>
      </c>
      <c r="C13470" s="4">
        <v>25741</v>
      </c>
      <c r="D13470">
        <v>4475496373</v>
      </c>
      <c r="E13470">
        <f>VLOOKUP(D13470,  base_salary!A:A, 1, FALSE)</f>
        <v>4475496373</v>
      </c>
      <c r="F13470">
        <f t="shared" si="420"/>
        <v>0</v>
      </c>
      <c r="G13470">
        <f t="shared" ca="1" si="421"/>
        <v>0</v>
      </c>
    </row>
    <row r="13471" spans="1:7" x14ac:dyDescent="0.25">
      <c r="A13471" t="s">
        <v>15779</v>
      </c>
      <c r="B13471" t="s">
        <v>2251</v>
      </c>
      <c r="C13471" s="4">
        <v>46614</v>
      </c>
      <c r="D13471">
        <v>879297433</v>
      </c>
      <c r="E13471">
        <f>VLOOKUP(D13471,  base_salary!A:A, 1, FALSE)</f>
        <v>879297433</v>
      </c>
      <c r="F13471">
        <f t="shared" si="420"/>
        <v>0</v>
      </c>
      <c r="G13471">
        <f t="shared" ca="1" si="421"/>
        <v>0</v>
      </c>
    </row>
    <row r="13472" spans="1:7" x14ac:dyDescent="0.25">
      <c r="A13472" t="s">
        <v>15780</v>
      </c>
      <c r="B13472" t="s">
        <v>2650</v>
      </c>
      <c r="C13472" s="4">
        <v>48973</v>
      </c>
      <c r="D13472">
        <v>6894004730</v>
      </c>
      <c r="E13472">
        <f>VLOOKUP(D13472,  base_salary!A:A, 1, FALSE)</f>
        <v>6894004730</v>
      </c>
      <c r="F13472">
        <f t="shared" si="420"/>
        <v>0</v>
      </c>
      <c r="G13472">
        <f t="shared" ca="1" si="421"/>
        <v>0</v>
      </c>
    </row>
    <row r="13473" spans="1:7" x14ac:dyDescent="0.25">
      <c r="A13473" t="s">
        <v>15781</v>
      </c>
      <c r="B13473" t="s">
        <v>2129</v>
      </c>
      <c r="C13473" s="4">
        <v>37108</v>
      </c>
      <c r="D13473">
        <v>4978659442</v>
      </c>
      <c r="E13473">
        <f>VLOOKUP(D13473,  base_salary!A:A, 1, FALSE)</f>
        <v>4978659442</v>
      </c>
      <c r="F13473">
        <f t="shared" si="420"/>
        <v>0</v>
      </c>
      <c r="G13473">
        <f t="shared" ca="1" si="421"/>
        <v>0</v>
      </c>
    </row>
    <row r="13474" spans="1:7" x14ac:dyDescent="0.25">
      <c r="A13474" t="s">
        <v>15782</v>
      </c>
      <c r="B13474" t="s">
        <v>2006</v>
      </c>
      <c r="C13474" s="4">
        <v>29470</v>
      </c>
      <c r="D13474">
        <v>9312128221</v>
      </c>
      <c r="E13474">
        <f>VLOOKUP(D13474,  base_salary!A:A, 1, FALSE)</f>
        <v>9312128221</v>
      </c>
      <c r="F13474">
        <f t="shared" si="420"/>
        <v>0</v>
      </c>
      <c r="G13474">
        <f t="shared" ca="1" si="421"/>
        <v>0</v>
      </c>
    </row>
    <row r="13475" spans="1:7" x14ac:dyDescent="0.25">
      <c r="A13475" t="s">
        <v>15783</v>
      </c>
      <c r="B13475" t="s">
        <v>2977</v>
      </c>
      <c r="C13475" s="4">
        <v>58956</v>
      </c>
      <c r="D13475">
        <v>7011563598</v>
      </c>
      <c r="E13475">
        <f>VLOOKUP(D13475,  base_salary!A:A, 1, FALSE)</f>
        <v>7011563598</v>
      </c>
      <c r="F13475">
        <f t="shared" si="420"/>
        <v>0</v>
      </c>
      <c r="G13475">
        <f t="shared" ca="1" si="421"/>
        <v>0</v>
      </c>
    </row>
    <row r="13476" spans="1:7" x14ac:dyDescent="0.25">
      <c r="A13476" t="s">
        <v>15784</v>
      </c>
      <c r="B13476" t="s">
        <v>3527</v>
      </c>
      <c r="C13476" s="4">
        <v>30595</v>
      </c>
      <c r="D13476">
        <v>8223052873</v>
      </c>
      <c r="E13476">
        <f>VLOOKUP(D13476,  base_salary!A:A, 1, FALSE)</f>
        <v>8223052873</v>
      </c>
      <c r="F13476">
        <f t="shared" si="420"/>
        <v>0</v>
      </c>
      <c r="G13476">
        <f t="shared" ca="1" si="421"/>
        <v>0</v>
      </c>
    </row>
    <row r="13477" spans="1:7" x14ac:dyDescent="0.25">
      <c r="A13477" t="s">
        <v>15785</v>
      </c>
      <c r="B13477" t="s">
        <v>2734</v>
      </c>
      <c r="C13477" s="4">
        <v>52766</v>
      </c>
      <c r="D13477">
        <v>2083520173</v>
      </c>
      <c r="E13477">
        <f>VLOOKUP(D13477,  base_salary!A:A, 1, FALSE)</f>
        <v>2083520173</v>
      </c>
      <c r="F13477">
        <f t="shared" si="420"/>
        <v>0</v>
      </c>
      <c r="G13477">
        <f t="shared" ca="1" si="421"/>
        <v>0</v>
      </c>
    </row>
    <row r="13478" spans="1:7" x14ac:dyDescent="0.25">
      <c r="A13478" t="s">
        <v>15786</v>
      </c>
      <c r="B13478" t="s">
        <v>2004</v>
      </c>
      <c r="C13478" s="4">
        <v>54877</v>
      </c>
      <c r="D13478">
        <v>5988565948</v>
      </c>
      <c r="E13478">
        <f>VLOOKUP(D13478,  base_salary!A:A, 1, FALSE)</f>
        <v>5988565948</v>
      </c>
      <c r="F13478">
        <f t="shared" si="420"/>
        <v>0</v>
      </c>
      <c r="G13478">
        <f t="shared" ca="1" si="421"/>
        <v>0</v>
      </c>
    </row>
    <row r="13479" spans="1:7" x14ac:dyDescent="0.25">
      <c r="A13479" t="s">
        <v>15787</v>
      </c>
      <c r="B13479" t="s">
        <v>2533</v>
      </c>
      <c r="C13479" s="4">
        <v>45984</v>
      </c>
      <c r="D13479">
        <v>6446166575</v>
      </c>
      <c r="E13479">
        <f>VLOOKUP(D13479,  base_salary!A:A, 1, FALSE)</f>
        <v>6446166575</v>
      </c>
      <c r="F13479">
        <f t="shared" si="420"/>
        <v>0</v>
      </c>
      <c r="G13479">
        <f t="shared" ca="1" si="421"/>
        <v>0</v>
      </c>
    </row>
    <row r="13480" spans="1:7" x14ac:dyDescent="0.25">
      <c r="A13480" t="s">
        <v>15788</v>
      </c>
      <c r="B13480" t="s">
        <v>2255</v>
      </c>
      <c r="C13480" s="4">
        <v>44107</v>
      </c>
      <c r="D13480">
        <v>7427985850</v>
      </c>
      <c r="E13480">
        <f>VLOOKUP(D13480,  base_salary!A:A, 1, FALSE)</f>
        <v>7427985850</v>
      </c>
      <c r="F13480">
        <f t="shared" si="420"/>
        <v>0</v>
      </c>
      <c r="G13480">
        <f t="shared" ca="1" si="421"/>
        <v>0</v>
      </c>
    </row>
    <row r="13481" spans="1:7" x14ac:dyDescent="0.25">
      <c r="A13481" t="s">
        <v>15789</v>
      </c>
      <c r="B13481" t="s">
        <v>2383</v>
      </c>
      <c r="C13481" s="4">
        <v>24818</v>
      </c>
      <c r="D13481">
        <v>3269054114</v>
      </c>
      <c r="E13481">
        <f>VLOOKUP(D13481,  base_salary!A:A, 1, FALSE)</f>
        <v>3269054114</v>
      </c>
      <c r="F13481">
        <f t="shared" si="420"/>
        <v>0</v>
      </c>
      <c r="G13481">
        <f t="shared" ca="1" si="421"/>
        <v>0</v>
      </c>
    </row>
    <row r="13482" spans="1:7" x14ac:dyDescent="0.25">
      <c r="A13482" t="s">
        <v>15790</v>
      </c>
      <c r="B13482" t="s">
        <v>2470</v>
      </c>
      <c r="C13482" s="4">
        <v>13562</v>
      </c>
      <c r="D13482">
        <v>62571575</v>
      </c>
      <c r="E13482">
        <f>VLOOKUP(D13482,  base_salary!A:A, 1, FALSE)</f>
        <v>62571575</v>
      </c>
      <c r="F13482">
        <f t="shared" si="420"/>
        <v>0</v>
      </c>
      <c r="G13482">
        <f t="shared" ca="1" si="421"/>
        <v>0</v>
      </c>
    </row>
    <row r="13483" spans="1:7" x14ac:dyDescent="0.25">
      <c r="A13483" t="s">
        <v>15791</v>
      </c>
      <c r="B13483" t="s">
        <v>2127</v>
      </c>
      <c r="C13483" s="4">
        <v>35717</v>
      </c>
      <c r="D13483">
        <v>6978367184</v>
      </c>
      <c r="E13483">
        <f>VLOOKUP(D13483,  base_salary!A:A, 1, FALSE)</f>
        <v>6978367184</v>
      </c>
      <c r="F13483">
        <f t="shared" si="420"/>
        <v>0</v>
      </c>
      <c r="G13483">
        <f t="shared" ca="1" si="421"/>
        <v>0</v>
      </c>
    </row>
    <row r="13484" spans="1:7" x14ac:dyDescent="0.25">
      <c r="A13484" t="s">
        <v>15792</v>
      </c>
      <c r="B13484" t="s">
        <v>3315</v>
      </c>
      <c r="C13484" s="4">
        <v>33161</v>
      </c>
      <c r="D13484">
        <v>5405945366</v>
      </c>
      <c r="E13484">
        <f>VLOOKUP(D13484,  base_salary!A:A, 1, FALSE)</f>
        <v>5405945366</v>
      </c>
      <c r="F13484">
        <f t="shared" si="420"/>
        <v>0</v>
      </c>
      <c r="G13484">
        <f t="shared" ca="1" si="421"/>
        <v>0</v>
      </c>
    </row>
    <row r="13485" spans="1:7" x14ac:dyDescent="0.25">
      <c r="A13485" t="s">
        <v>15793</v>
      </c>
      <c r="B13485" t="s">
        <v>2641</v>
      </c>
      <c r="C13485" s="4">
        <v>54574</v>
      </c>
      <c r="D13485">
        <v>1096335336</v>
      </c>
      <c r="E13485">
        <f>VLOOKUP(D13485,  base_salary!A:A, 1, FALSE)</f>
        <v>1096335336</v>
      </c>
      <c r="F13485">
        <f t="shared" si="420"/>
        <v>0</v>
      </c>
      <c r="G13485">
        <f t="shared" ca="1" si="421"/>
        <v>0</v>
      </c>
    </row>
    <row r="13486" spans="1:7" x14ac:dyDescent="0.25">
      <c r="A13486" t="s">
        <v>15794</v>
      </c>
      <c r="B13486" t="s">
        <v>2190</v>
      </c>
      <c r="C13486" s="4">
        <v>28433</v>
      </c>
      <c r="D13486">
        <v>5077974136</v>
      </c>
      <c r="E13486">
        <f>VLOOKUP(D13486,  base_salary!A:A, 1, FALSE)</f>
        <v>5077974136</v>
      </c>
      <c r="F13486">
        <f t="shared" si="420"/>
        <v>0</v>
      </c>
      <c r="G13486">
        <f t="shared" ca="1" si="421"/>
        <v>0</v>
      </c>
    </row>
    <row r="13487" spans="1:7" x14ac:dyDescent="0.25">
      <c r="A13487" t="s">
        <v>15795</v>
      </c>
      <c r="B13487" t="s">
        <v>2246</v>
      </c>
      <c r="C13487" s="4">
        <v>29866</v>
      </c>
      <c r="D13487">
        <v>4610039311</v>
      </c>
      <c r="E13487">
        <f>VLOOKUP(D13487,  base_salary!A:A, 1, FALSE)</f>
        <v>4610039311</v>
      </c>
      <c r="F13487">
        <f t="shared" si="420"/>
        <v>0</v>
      </c>
      <c r="G13487">
        <f t="shared" ca="1" si="421"/>
        <v>0</v>
      </c>
    </row>
    <row r="13488" spans="1:7" x14ac:dyDescent="0.25">
      <c r="A13488" t="s">
        <v>15796</v>
      </c>
      <c r="B13488" t="s">
        <v>2501</v>
      </c>
      <c r="C13488" s="4">
        <v>43846</v>
      </c>
      <c r="D13488">
        <v>1081492333</v>
      </c>
      <c r="E13488">
        <f>VLOOKUP(D13488,  base_salary!A:A, 1, FALSE)</f>
        <v>1081492333</v>
      </c>
      <c r="F13488">
        <f t="shared" si="420"/>
        <v>0</v>
      </c>
      <c r="G13488">
        <f t="shared" ca="1" si="421"/>
        <v>0</v>
      </c>
    </row>
    <row r="13489" spans="1:7" x14ac:dyDescent="0.25">
      <c r="A13489" t="s">
        <v>15797</v>
      </c>
      <c r="B13489" t="s">
        <v>2073</v>
      </c>
      <c r="C13489" s="4">
        <v>11719</v>
      </c>
      <c r="D13489">
        <v>3597778305</v>
      </c>
      <c r="E13489">
        <f>VLOOKUP(D13489,  base_salary!A:A, 1, FALSE)</f>
        <v>3597778305</v>
      </c>
      <c r="F13489">
        <f t="shared" si="420"/>
        <v>0</v>
      </c>
      <c r="G13489">
        <f t="shared" ca="1" si="421"/>
        <v>0</v>
      </c>
    </row>
    <row r="13490" spans="1:7" x14ac:dyDescent="0.25">
      <c r="A13490" t="s">
        <v>15798</v>
      </c>
      <c r="B13490" t="s">
        <v>2663</v>
      </c>
      <c r="C13490" s="4">
        <v>58663</v>
      </c>
      <c r="D13490">
        <v>2070860833</v>
      </c>
      <c r="E13490">
        <f>VLOOKUP(D13490,  base_salary!A:A, 1, FALSE)</f>
        <v>2070860833</v>
      </c>
      <c r="F13490">
        <f t="shared" si="420"/>
        <v>0</v>
      </c>
      <c r="G13490">
        <f t="shared" ca="1" si="421"/>
        <v>0</v>
      </c>
    </row>
    <row r="13491" spans="1:7" x14ac:dyDescent="0.25">
      <c r="A13491" t="s">
        <v>15799</v>
      </c>
      <c r="B13491" t="s">
        <v>2006</v>
      </c>
      <c r="C13491" s="4">
        <v>10792</v>
      </c>
      <c r="D13491">
        <v>8832488175</v>
      </c>
      <c r="E13491">
        <f>VLOOKUP(D13491,  base_salary!A:A, 1, FALSE)</f>
        <v>8832488175</v>
      </c>
      <c r="F13491">
        <f t="shared" si="420"/>
        <v>0</v>
      </c>
      <c r="G13491">
        <f t="shared" ca="1" si="421"/>
        <v>0</v>
      </c>
    </row>
    <row r="13492" spans="1:7" x14ac:dyDescent="0.25">
      <c r="A13492" t="s">
        <v>15800</v>
      </c>
      <c r="B13492" t="s">
        <v>2236</v>
      </c>
      <c r="C13492" s="4">
        <v>53397</v>
      </c>
      <c r="D13492">
        <v>6408517315</v>
      </c>
      <c r="E13492">
        <f>VLOOKUP(D13492,  base_salary!A:A, 1, FALSE)</f>
        <v>6408517315</v>
      </c>
      <c r="F13492">
        <f t="shared" si="420"/>
        <v>0</v>
      </c>
      <c r="G13492">
        <f t="shared" ca="1" si="421"/>
        <v>0</v>
      </c>
    </row>
    <row r="13493" spans="1:7" x14ac:dyDescent="0.25">
      <c r="A13493" t="s">
        <v>15801</v>
      </c>
      <c r="B13493" t="s">
        <v>2569</v>
      </c>
      <c r="C13493" s="4">
        <v>10500</v>
      </c>
      <c r="D13493">
        <v>5503746279</v>
      </c>
      <c r="E13493">
        <f>VLOOKUP(D13493,  base_salary!A:A, 1, FALSE)</f>
        <v>5503746279</v>
      </c>
      <c r="F13493">
        <f t="shared" si="420"/>
        <v>0</v>
      </c>
      <c r="G13493">
        <f t="shared" ca="1" si="421"/>
        <v>0</v>
      </c>
    </row>
    <row r="13494" spans="1:7" x14ac:dyDescent="0.25">
      <c r="A13494" t="s">
        <v>15802</v>
      </c>
      <c r="B13494" t="s">
        <v>3297</v>
      </c>
      <c r="C13494" s="4">
        <v>25246</v>
      </c>
      <c r="D13494">
        <v>2456061896</v>
      </c>
      <c r="E13494">
        <f>VLOOKUP(D13494,  base_salary!A:A, 1, FALSE)</f>
        <v>2456061896</v>
      </c>
      <c r="F13494">
        <f t="shared" si="420"/>
        <v>0</v>
      </c>
      <c r="G13494">
        <f t="shared" ca="1" si="421"/>
        <v>0</v>
      </c>
    </row>
    <row r="13495" spans="1:7" x14ac:dyDescent="0.25">
      <c r="A13495" t="s">
        <v>15803</v>
      </c>
      <c r="B13495" t="s">
        <v>2736</v>
      </c>
      <c r="C13495" s="4">
        <v>26104</v>
      </c>
      <c r="D13495">
        <v>1231429186</v>
      </c>
      <c r="E13495">
        <f>VLOOKUP(D13495,  base_salary!A:A, 1, FALSE)</f>
        <v>1231429186</v>
      </c>
      <c r="F13495">
        <f t="shared" si="420"/>
        <v>0</v>
      </c>
      <c r="G13495">
        <f t="shared" ca="1" si="421"/>
        <v>0</v>
      </c>
    </row>
    <row r="13496" spans="1:7" x14ac:dyDescent="0.25">
      <c r="A13496" t="s">
        <v>15804</v>
      </c>
      <c r="B13496" t="s">
        <v>2439</v>
      </c>
      <c r="C13496" s="4">
        <v>44915</v>
      </c>
      <c r="D13496">
        <v>6007705854</v>
      </c>
      <c r="E13496">
        <f>VLOOKUP(D13496,  base_salary!A:A, 1, FALSE)</f>
        <v>6007705854</v>
      </c>
      <c r="F13496">
        <f t="shared" si="420"/>
        <v>0</v>
      </c>
      <c r="G13496">
        <f t="shared" ca="1" si="421"/>
        <v>0</v>
      </c>
    </row>
    <row r="13497" spans="1:7" x14ac:dyDescent="0.25">
      <c r="A13497" t="s">
        <v>15805</v>
      </c>
      <c r="B13497" t="s">
        <v>2419</v>
      </c>
      <c r="C13497" s="4">
        <v>24277</v>
      </c>
      <c r="D13497">
        <v>8748349712</v>
      </c>
      <c r="E13497">
        <f>VLOOKUP(D13497,  base_salary!A:A, 1, FALSE)</f>
        <v>8748349712</v>
      </c>
      <c r="F13497">
        <f t="shared" si="420"/>
        <v>0</v>
      </c>
      <c r="G13497">
        <f t="shared" ca="1" si="421"/>
        <v>0</v>
      </c>
    </row>
    <row r="13498" spans="1:7" x14ac:dyDescent="0.25">
      <c r="A13498" t="s">
        <v>15806</v>
      </c>
      <c r="B13498" t="s">
        <v>2885</v>
      </c>
      <c r="C13498" s="4">
        <v>43344</v>
      </c>
      <c r="D13498">
        <v>6842801095</v>
      </c>
      <c r="E13498">
        <f>VLOOKUP(D13498,  base_salary!A:A, 1, FALSE)</f>
        <v>6842801095</v>
      </c>
      <c r="F13498">
        <f t="shared" si="420"/>
        <v>0</v>
      </c>
      <c r="G13498">
        <f t="shared" ca="1" si="421"/>
        <v>0</v>
      </c>
    </row>
    <row r="13499" spans="1:7" x14ac:dyDescent="0.25">
      <c r="A13499" t="s">
        <v>15807</v>
      </c>
      <c r="B13499" t="s">
        <v>2901</v>
      </c>
      <c r="C13499" s="4">
        <v>26066</v>
      </c>
      <c r="D13499">
        <v>3164004753</v>
      </c>
      <c r="E13499">
        <f>VLOOKUP(D13499,  base_salary!A:A, 1, FALSE)</f>
        <v>3164004753</v>
      </c>
      <c r="F13499">
        <f t="shared" si="420"/>
        <v>0</v>
      </c>
      <c r="G13499">
        <f t="shared" ca="1" si="421"/>
        <v>0</v>
      </c>
    </row>
    <row r="13500" spans="1:7" x14ac:dyDescent="0.25">
      <c r="A13500" t="s">
        <v>15808</v>
      </c>
      <c r="B13500" t="s">
        <v>1980</v>
      </c>
      <c r="C13500" s="4">
        <v>29119</v>
      </c>
      <c r="D13500">
        <v>4453705328</v>
      </c>
      <c r="E13500">
        <f>VLOOKUP(D13500,  base_salary!A:A, 1, FALSE)</f>
        <v>4453705328</v>
      </c>
      <c r="F13500">
        <f t="shared" si="420"/>
        <v>0</v>
      </c>
      <c r="G13500">
        <f t="shared" ca="1" si="421"/>
        <v>0</v>
      </c>
    </row>
    <row r="13501" spans="1:7" x14ac:dyDescent="0.25">
      <c r="A13501" t="s">
        <v>15809</v>
      </c>
      <c r="B13501" t="s">
        <v>2409</v>
      </c>
      <c r="C13501" s="4">
        <v>56342</v>
      </c>
      <c r="D13501">
        <v>3473885983</v>
      </c>
      <c r="E13501">
        <f>VLOOKUP(D13501,  base_salary!A:A, 1, FALSE)</f>
        <v>3473885983</v>
      </c>
      <c r="F13501">
        <f t="shared" si="420"/>
        <v>0</v>
      </c>
      <c r="G13501">
        <f t="shared" ca="1" si="421"/>
        <v>0</v>
      </c>
    </row>
    <row r="13502" spans="1:7" x14ac:dyDescent="0.25">
      <c r="A13502" t="s">
        <v>15810</v>
      </c>
      <c r="B13502" t="s">
        <v>2069</v>
      </c>
      <c r="C13502" s="4">
        <v>12607</v>
      </c>
      <c r="D13502">
        <v>6084639828</v>
      </c>
      <c r="E13502">
        <f>VLOOKUP(D13502,  base_salary!A:A, 1, FALSE)</f>
        <v>6084639828</v>
      </c>
      <c r="F13502">
        <f t="shared" si="420"/>
        <v>0</v>
      </c>
      <c r="G13502">
        <f t="shared" ca="1" si="421"/>
        <v>0</v>
      </c>
    </row>
    <row r="13503" spans="1:7" x14ac:dyDescent="0.25">
      <c r="A13503" t="s">
        <v>15811</v>
      </c>
      <c r="B13503" t="s">
        <v>2242</v>
      </c>
      <c r="C13503" s="4">
        <v>45051</v>
      </c>
      <c r="D13503">
        <v>513904581</v>
      </c>
      <c r="E13503">
        <f>VLOOKUP(D13503,  base_salary!A:A, 1, FALSE)</f>
        <v>513904581</v>
      </c>
      <c r="F13503">
        <f t="shared" si="420"/>
        <v>0</v>
      </c>
      <c r="G13503">
        <f t="shared" ca="1" si="421"/>
        <v>0</v>
      </c>
    </row>
    <row r="13504" spans="1:7" x14ac:dyDescent="0.25">
      <c r="A13504" t="s">
        <v>15812</v>
      </c>
      <c r="B13504" t="s">
        <v>3269</v>
      </c>
      <c r="C13504" s="4">
        <v>40947</v>
      </c>
      <c r="D13504">
        <v>1599457717</v>
      </c>
      <c r="E13504">
        <f>VLOOKUP(D13504,  base_salary!A:A, 1, FALSE)</f>
        <v>1599457717</v>
      </c>
      <c r="F13504">
        <f t="shared" si="420"/>
        <v>0</v>
      </c>
      <c r="G13504">
        <f t="shared" ca="1" si="421"/>
        <v>0</v>
      </c>
    </row>
    <row r="13505" spans="1:7" x14ac:dyDescent="0.25">
      <c r="A13505" t="s">
        <v>15813</v>
      </c>
      <c r="B13505" t="s">
        <v>2207</v>
      </c>
      <c r="C13505" s="4">
        <v>37629</v>
      </c>
      <c r="D13505">
        <v>101658508</v>
      </c>
      <c r="E13505">
        <f>VLOOKUP(D13505,  base_salary!A:A, 1, FALSE)</f>
        <v>101658508</v>
      </c>
      <c r="F13505">
        <f t="shared" si="420"/>
        <v>0</v>
      </c>
      <c r="G13505">
        <f t="shared" ca="1" si="421"/>
        <v>0</v>
      </c>
    </row>
    <row r="13506" spans="1:7" x14ac:dyDescent="0.25">
      <c r="A13506" t="s">
        <v>15814</v>
      </c>
      <c r="B13506" t="s">
        <v>2574</v>
      </c>
      <c r="C13506" s="4">
        <v>46862</v>
      </c>
      <c r="D13506">
        <v>9163060264</v>
      </c>
      <c r="E13506">
        <f>VLOOKUP(D13506,  base_salary!A:A, 1, FALSE)</f>
        <v>9163060264</v>
      </c>
      <c r="F13506">
        <f t="shared" si="420"/>
        <v>0</v>
      </c>
      <c r="G13506">
        <f t="shared" ca="1" si="421"/>
        <v>0</v>
      </c>
    </row>
    <row r="13507" spans="1:7" x14ac:dyDescent="0.25">
      <c r="A13507" t="s">
        <v>15815</v>
      </c>
      <c r="B13507" t="s">
        <v>2790</v>
      </c>
      <c r="C13507" s="4">
        <v>59490</v>
      </c>
      <c r="D13507">
        <v>7957976743</v>
      </c>
      <c r="E13507">
        <f>VLOOKUP(D13507,  base_salary!A:A, 1, FALSE)</f>
        <v>7957976743</v>
      </c>
      <c r="F13507">
        <f t="shared" ref="F13507:F13570" si="422">IF(ISERROR(E13507), 1, 0)</f>
        <v>0</v>
      </c>
      <c r="G13507">
        <f t="shared" ref="G13507:G13570" ca="1" si="423">SUM(G:G)</f>
        <v>0</v>
      </c>
    </row>
    <row r="13508" spans="1:7" x14ac:dyDescent="0.25">
      <c r="A13508" t="s">
        <v>15816</v>
      </c>
      <c r="B13508" t="s">
        <v>2164</v>
      </c>
      <c r="C13508" s="4">
        <v>58552</v>
      </c>
      <c r="D13508">
        <v>9651729414</v>
      </c>
      <c r="E13508">
        <f>VLOOKUP(D13508,  base_salary!A:A, 1, FALSE)</f>
        <v>9651729414</v>
      </c>
      <c r="F13508">
        <f t="shared" si="422"/>
        <v>0</v>
      </c>
      <c r="G13508">
        <f t="shared" ca="1" si="423"/>
        <v>0</v>
      </c>
    </row>
    <row r="13509" spans="1:7" x14ac:dyDescent="0.25">
      <c r="A13509" t="s">
        <v>15817</v>
      </c>
      <c r="B13509" t="s">
        <v>3078</v>
      </c>
      <c r="C13509" s="4">
        <v>38895</v>
      </c>
      <c r="D13509">
        <v>6276010022</v>
      </c>
      <c r="E13509">
        <f>VLOOKUP(D13509,  base_salary!A:A, 1, FALSE)</f>
        <v>6276010022</v>
      </c>
      <c r="F13509">
        <f t="shared" si="422"/>
        <v>0</v>
      </c>
      <c r="G13509">
        <f t="shared" ca="1" si="423"/>
        <v>0</v>
      </c>
    </row>
    <row r="13510" spans="1:7" x14ac:dyDescent="0.25">
      <c r="A13510" t="s">
        <v>15818</v>
      </c>
      <c r="B13510" t="s">
        <v>2246</v>
      </c>
      <c r="C13510" s="4">
        <v>54892</v>
      </c>
      <c r="D13510">
        <v>2183763965</v>
      </c>
      <c r="E13510">
        <f>VLOOKUP(D13510,  base_salary!A:A, 1, FALSE)</f>
        <v>2183763965</v>
      </c>
      <c r="F13510">
        <f t="shared" si="422"/>
        <v>0</v>
      </c>
      <c r="G13510">
        <f t="shared" ca="1" si="423"/>
        <v>0</v>
      </c>
    </row>
    <row r="13511" spans="1:7" x14ac:dyDescent="0.25">
      <c r="A13511" t="s">
        <v>15819</v>
      </c>
      <c r="B13511" t="s">
        <v>3508</v>
      </c>
      <c r="C13511" s="4">
        <v>22666</v>
      </c>
      <c r="D13511">
        <v>7427985850</v>
      </c>
      <c r="E13511">
        <f>VLOOKUP(D13511,  base_salary!A:A, 1, FALSE)</f>
        <v>7427985850</v>
      </c>
      <c r="F13511">
        <f t="shared" si="422"/>
        <v>0</v>
      </c>
      <c r="G13511">
        <f t="shared" ca="1" si="423"/>
        <v>0</v>
      </c>
    </row>
    <row r="13512" spans="1:7" x14ac:dyDescent="0.25">
      <c r="A13512" t="s">
        <v>15820</v>
      </c>
      <c r="B13512" t="s">
        <v>2012</v>
      </c>
      <c r="C13512" s="4">
        <v>40105</v>
      </c>
      <c r="D13512">
        <v>6890491998</v>
      </c>
      <c r="E13512">
        <f>VLOOKUP(D13512,  base_salary!A:A, 1, FALSE)</f>
        <v>6890491998</v>
      </c>
      <c r="F13512">
        <f t="shared" si="422"/>
        <v>0</v>
      </c>
      <c r="G13512">
        <f t="shared" ca="1" si="423"/>
        <v>0</v>
      </c>
    </row>
    <row r="13513" spans="1:7" x14ac:dyDescent="0.25">
      <c r="A13513" t="s">
        <v>15821</v>
      </c>
      <c r="B13513" t="s">
        <v>1988</v>
      </c>
      <c r="C13513" s="4">
        <v>12175</v>
      </c>
      <c r="D13513">
        <v>2524849899</v>
      </c>
      <c r="E13513">
        <f>VLOOKUP(D13513,  base_salary!A:A, 1, FALSE)</f>
        <v>2524849899</v>
      </c>
      <c r="F13513">
        <f t="shared" si="422"/>
        <v>0</v>
      </c>
      <c r="G13513">
        <f t="shared" ca="1" si="423"/>
        <v>0</v>
      </c>
    </row>
    <row r="13514" spans="1:7" x14ac:dyDescent="0.25">
      <c r="A13514" t="s">
        <v>15822</v>
      </c>
      <c r="B13514" t="s">
        <v>2517</v>
      </c>
      <c r="C13514" s="4">
        <v>34140</v>
      </c>
      <c r="D13514">
        <v>2314136845</v>
      </c>
      <c r="E13514">
        <f>VLOOKUP(D13514,  base_salary!A:A, 1, FALSE)</f>
        <v>2314136845</v>
      </c>
      <c r="F13514">
        <f t="shared" si="422"/>
        <v>0</v>
      </c>
      <c r="G13514">
        <f t="shared" ca="1" si="423"/>
        <v>0</v>
      </c>
    </row>
    <row r="13515" spans="1:7" x14ac:dyDescent="0.25">
      <c r="A13515" t="s">
        <v>15823</v>
      </c>
      <c r="B13515" t="s">
        <v>3092</v>
      </c>
      <c r="C13515" s="4">
        <v>33536</v>
      </c>
      <c r="D13515">
        <v>7367438190</v>
      </c>
      <c r="E13515">
        <f>VLOOKUP(D13515,  base_salary!A:A, 1, FALSE)</f>
        <v>7367438190</v>
      </c>
      <c r="F13515">
        <f t="shared" si="422"/>
        <v>0</v>
      </c>
      <c r="G13515">
        <f t="shared" ca="1" si="423"/>
        <v>0</v>
      </c>
    </row>
    <row r="13516" spans="1:7" x14ac:dyDescent="0.25">
      <c r="A13516" t="s">
        <v>15824</v>
      </c>
      <c r="B13516" t="s">
        <v>2083</v>
      </c>
      <c r="C13516" s="4">
        <v>17151</v>
      </c>
      <c r="D13516">
        <v>1420239228</v>
      </c>
      <c r="E13516">
        <f>VLOOKUP(D13516,  base_salary!A:A, 1, FALSE)</f>
        <v>1420239228</v>
      </c>
      <c r="F13516">
        <f t="shared" si="422"/>
        <v>0</v>
      </c>
      <c r="G13516">
        <f t="shared" ca="1" si="423"/>
        <v>0</v>
      </c>
    </row>
    <row r="13517" spans="1:7" x14ac:dyDescent="0.25">
      <c r="A13517" t="s">
        <v>15825</v>
      </c>
      <c r="B13517" t="s">
        <v>2727</v>
      </c>
      <c r="C13517" s="4">
        <v>55367</v>
      </c>
      <c r="D13517">
        <v>1280521902</v>
      </c>
      <c r="E13517">
        <f>VLOOKUP(D13517,  base_salary!A:A, 1, FALSE)</f>
        <v>1280521902</v>
      </c>
      <c r="F13517">
        <f t="shared" si="422"/>
        <v>0</v>
      </c>
      <c r="G13517">
        <f t="shared" ca="1" si="423"/>
        <v>0</v>
      </c>
    </row>
    <row r="13518" spans="1:7" x14ac:dyDescent="0.25">
      <c r="A13518" t="s">
        <v>15826</v>
      </c>
      <c r="B13518" t="s">
        <v>2752</v>
      </c>
      <c r="C13518" s="4">
        <v>13039</v>
      </c>
      <c r="D13518">
        <v>966588630</v>
      </c>
      <c r="E13518">
        <f>VLOOKUP(D13518,  base_salary!A:A, 1, FALSE)</f>
        <v>966588630</v>
      </c>
      <c r="F13518">
        <f t="shared" si="422"/>
        <v>0</v>
      </c>
      <c r="G13518">
        <f t="shared" ca="1" si="423"/>
        <v>0</v>
      </c>
    </row>
    <row r="13519" spans="1:7" x14ac:dyDescent="0.25">
      <c r="A13519" t="s">
        <v>15827</v>
      </c>
      <c r="B13519" t="s">
        <v>3041</v>
      </c>
      <c r="C13519" s="4">
        <v>22432</v>
      </c>
      <c r="D13519">
        <v>37593587</v>
      </c>
      <c r="E13519">
        <f>VLOOKUP(D13519,  base_salary!A:A, 1, FALSE)</f>
        <v>37593587</v>
      </c>
      <c r="F13519">
        <f t="shared" si="422"/>
        <v>0</v>
      </c>
      <c r="G13519">
        <f t="shared" ca="1" si="423"/>
        <v>0</v>
      </c>
    </row>
    <row r="13520" spans="1:7" x14ac:dyDescent="0.25">
      <c r="A13520" t="s">
        <v>15828</v>
      </c>
      <c r="B13520" t="s">
        <v>2372</v>
      </c>
      <c r="C13520" s="4">
        <v>26582</v>
      </c>
      <c r="D13520">
        <v>3991963221</v>
      </c>
      <c r="E13520">
        <f>VLOOKUP(D13520,  base_salary!A:A, 1, FALSE)</f>
        <v>3991963221</v>
      </c>
      <c r="F13520">
        <f t="shared" si="422"/>
        <v>0</v>
      </c>
      <c r="G13520">
        <f t="shared" ca="1" si="423"/>
        <v>0</v>
      </c>
    </row>
    <row r="13521" spans="1:7" x14ac:dyDescent="0.25">
      <c r="A13521" t="s">
        <v>15829</v>
      </c>
      <c r="B13521" t="s">
        <v>2283</v>
      </c>
      <c r="C13521" s="4">
        <v>43789</v>
      </c>
      <c r="D13521">
        <v>3016446324</v>
      </c>
      <c r="E13521">
        <f>VLOOKUP(D13521,  base_salary!A:A, 1, FALSE)</f>
        <v>3016446324</v>
      </c>
      <c r="F13521">
        <f t="shared" si="422"/>
        <v>0</v>
      </c>
      <c r="G13521">
        <f t="shared" ca="1" si="423"/>
        <v>0</v>
      </c>
    </row>
    <row r="13522" spans="1:7" x14ac:dyDescent="0.25">
      <c r="A13522" t="s">
        <v>15830</v>
      </c>
      <c r="B13522" t="s">
        <v>3915</v>
      </c>
      <c r="C13522" s="4">
        <v>42812</v>
      </c>
      <c r="D13522">
        <v>5117202538</v>
      </c>
      <c r="E13522">
        <f>VLOOKUP(D13522,  base_salary!A:A, 1, FALSE)</f>
        <v>5117202538</v>
      </c>
      <c r="F13522">
        <f t="shared" si="422"/>
        <v>0</v>
      </c>
      <c r="G13522">
        <f t="shared" ca="1" si="423"/>
        <v>0</v>
      </c>
    </row>
    <row r="13523" spans="1:7" x14ac:dyDescent="0.25">
      <c r="A13523" t="s">
        <v>15831</v>
      </c>
      <c r="B13523" t="s">
        <v>2546</v>
      </c>
      <c r="C13523" s="4">
        <v>11935</v>
      </c>
      <c r="D13523">
        <v>992720575</v>
      </c>
      <c r="E13523">
        <f>VLOOKUP(D13523,  base_salary!A:A, 1, FALSE)</f>
        <v>992720575</v>
      </c>
      <c r="F13523">
        <f t="shared" si="422"/>
        <v>0</v>
      </c>
      <c r="G13523">
        <f t="shared" ca="1" si="423"/>
        <v>0</v>
      </c>
    </row>
    <row r="13524" spans="1:7" x14ac:dyDescent="0.25">
      <c r="A13524" t="s">
        <v>15832</v>
      </c>
      <c r="B13524" t="s">
        <v>2225</v>
      </c>
      <c r="C13524" s="4">
        <v>36889</v>
      </c>
      <c r="D13524">
        <v>2074776004</v>
      </c>
      <c r="E13524">
        <f>VLOOKUP(D13524,  base_salary!A:A, 1, FALSE)</f>
        <v>2074776004</v>
      </c>
      <c r="F13524">
        <f t="shared" si="422"/>
        <v>0</v>
      </c>
      <c r="G13524">
        <f t="shared" ca="1" si="423"/>
        <v>0</v>
      </c>
    </row>
    <row r="13525" spans="1:7" x14ac:dyDescent="0.25">
      <c r="A13525" t="s">
        <v>15833</v>
      </c>
      <c r="B13525" t="s">
        <v>2298</v>
      </c>
      <c r="C13525" s="4">
        <v>21659</v>
      </c>
      <c r="D13525">
        <v>2294342399</v>
      </c>
      <c r="E13525">
        <f>VLOOKUP(D13525,  base_salary!A:A, 1, FALSE)</f>
        <v>2294342399</v>
      </c>
      <c r="F13525">
        <f t="shared" si="422"/>
        <v>0</v>
      </c>
      <c r="G13525">
        <f t="shared" ca="1" si="423"/>
        <v>0</v>
      </c>
    </row>
    <row r="13526" spans="1:7" x14ac:dyDescent="0.25">
      <c r="A13526" t="s">
        <v>15834</v>
      </c>
      <c r="B13526" t="s">
        <v>2727</v>
      </c>
      <c r="C13526" s="4">
        <v>42915</v>
      </c>
      <c r="D13526">
        <v>8238030943</v>
      </c>
      <c r="E13526">
        <f>VLOOKUP(D13526,  base_salary!A:A, 1, FALSE)</f>
        <v>8238030943</v>
      </c>
      <c r="F13526">
        <f t="shared" si="422"/>
        <v>0</v>
      </c>
      <c r="G13526">
        <f t="shared" ca="1" si="423"/>
        <v>0</v>
      </c>
    </row>
    <row r="13527" spans="1:7" x14ac:dyDescent="0.25">
      <c r="A13527" t="s">
        <v>15835</v>
      </c>
      <c r="B13527" t="s">
        <v>2264</v>
      </c>
      <c r="C13527" s="4">
        <v>56496</v>
      </c>
      <c r="D13527">
        <v>7596173217</v>
      </c>
      <c r="E13527">
        <f>VLOOKUP(D13527,  base_salary!A:A, 1, FALSE)</f>
        <v>7596173217</v>
      </c>
      <c r="F13527">
        <f t="shared" si="422"/>
        <v>0</v>
      </c>
      <c r="G13527">
        <f t="shared" ca="1" si="423"/>
        <v>0</v>
      </c>
    </row>
    <row r="13528" spans="1:7" x14ac:dyDescent="0.25">
      <c r="A13528" t="s">
        <v>15836</v>
      </c>
      <c r="B13528" t="s">
        <v>2385</v>
      </c>
      <c r="C13528" s="4">
        <v>19914</v>
      </c>
      <c r="D13528">
        <v>2185059785</v>
      </c>
      <c r="E13528">
        <f>VLOOKUP(D13528,  base_salary!A:A, 1, FALSE)</f>
        <v>2185059785</v>
      </c>
      <c r="F13528">
        <f t="shared" si="422"/>
        <v>0</v>
      </c>
      <c r="G13528">
        <f t="shared" ca="1" si="423"/>
        <v>0</v>
      </c>
    </row>
    <row r="13529" spans="1:7" x14ac:dyDescent="0.25">
      <c r="A13529" t="s">
        <v>15837</v>
      </c>
      <c r="B13529" t="s">
        <v>2054</v>
      </c>
      <c r="C13529" s="4">
        <v>55850</v>
      </c>
      <c r="D13529">
        <v>5929508313</v>
      </c>
      <c r="E13529">
        <f>VLOOKUP(D13529,  base_salary!A:A, 1, FALSE)</f>
        <v>5929508313</v>
      </c>
      <c r="F13529">
        <f t="shared" si="422"/>
        <v>0</v>
      </c>
      <c r="G13529">
        <f t="shared" ca="1" si="423"/>
        <v>0</v>
      </c>
    </row>
    <row r="13530" spans="1:7" x14ac:dyDescent="0.25">
      <c r="A13530" t="s">
        <v>15838</v>
      </c>
      <c r="B13530" t="s">
        <v>2242</v>
      </c>
      <c r="C13530" s="4">
        <v>25648</v>
      </c>
      <c r="D13530">
        <v>1462166245</v>
      </c>
      <c r="E13530">
        <f>VLOOKUP(D13530,  base_salary!A:A, 1, FALSE)</f>
        <v>1462166245</v>
      </c>
      <c r="F13530">
        <f t="shared" si="422"/>
        <v>0</v>
      </c>
      <c r="G13530">
        <f t="shared" ca="1" si="423"/>
        <v>0</v>
      </c>
    </row>
    <row r="13531" spans="1:7" x14ac:dyDescent="0.25">
      <c r="A13531" t="s">
        <v>15839</v>
      </c>
      <c r="B13531" t="s">
        <v>2175</v>
      </c>
      <c r="C13531" s="4">
        <v>22762</v>
      </c>
      <c r="D13531">
        <v>8731494560</v>
      </c>
      <c r="E13531">
        <f>VLOOKUP(D13531,  base_salary!A:A, 1, FALSE)</f>
        <v>8731494560</v>
      </c>
      <c r="F13531">
        <f t="shared" si="422"/>
        <v>0</v>
      </c>
      <c r="G13531">
        <f t="shared" ca="1" si="423"/>
        <v>0</v>
      </c>
    </row>
    <row r="13532" spans="1:7" x14ac:dyDescent="0.25">
      <c r="A13532" t="s">
        <v>15840</v>
      </c>
      <c r="B13532" t="s">
        <v>2511</v>
      </c>
      <c r="C13532" s="4">
        <v>50876</v>
      </c>
      <c r="D13532">
        <v>5792300712</v>
      </c>
      <c r="E13532">
        <f>VLOOKUP(D13532,  base_salary!A:A, 1, FALSE)</f>
        <v>5792300712</v>
      </c>
      <c r="F13532">
        <f t="shared" si="422"/>
        <v>0</v>
      </c>
      <c r="G13532">
        <f t="shared" ca="1" si="423"/>
        <v>0</v>
      </c>
    </row>
    <row r="13533" spans="1:7" x14ac:dyDescent="0.25">
      <c r="A13533" t="s">
        <v>15841</v>
      </c>
      <c r="B13533" t="s">
        <v>2340</v>
      </c>
      <c r="C13533" s="4">
        <v>51236</v>
      </c>
      <c r="D13533">
        <v>7462961601</v>
      </c>
      <c r="E13533">
        <f>VLOOKUP(D13533,  base_salary!A:A, 1, FALSE)</f>
        <v>7462961601</v>
      </c>
      <c r="F13533">
        <f t="shared" si="422"/>
        <v>0</v>
      </c>
      <c r="G13533">
        <f t="shared" ca="1" si="423"/>
        <v>0</v>
      </c>
    </row>
    <row r="13534" spans="1:7" x14ac:dyDescent="0.25">
      <c r="A13534" t="s">
        <v>15842</v>
      </c>
      <c r="B13534" t="s">
        <v>2923</v>
      </c>
      <c r="C13534" s="4">
        <v>49741</v>
      </c>
      <c r="D13534">
        <v>5511711233</v>
      </c>
      <c r="E13534">
        <f>VLOOKUP(D13534,  base_salary!A:A, 1, FALSE)</f>
        <v>5511711233</v>
      </c>
      <c r="F13534">
        <f t="shared" si="422"/>
        <v>0</v>
      </c>
      <c r="G13534">
        <f t="shared" ca="1" si="423"/>
        <v>0</v>
      </c>
    </row>
    <row r="13535" spans="1:7" x14ac:dyDescent="0.25">
      <c r="A13535" t="s">
        <v>15843</v>
      </c>
      <c r="B13535" t="s">
        <v>2137</v>
      </c>
      <c r="C13535" s="4">
        <v>23076</v>
      </c>
      <c r="D13535">
        <v>7966879720</v>
      </c>
      <c r="E13535">
        <f>VLOOKUP(D13535,  base_salary!A:A, 1, FALSE)</f>
        <v>7966879720</v>
      </c>
      <c r="F13535">
        <f t="shared" si="422"/>
        <v>0</v>
      </c>
      <c r="G13535">
        <f t="shared" ca="1" si="423"/>
        <v>0</v>
      </c>
    </row>
    <row r="13536" spans="1:7" x14ac:dyDescent="0.25">
      <c r="A13536" t="s">
        <v>15844</v>
      </c>
      <c r="B13536" t="s">
        <v>2266</v>
      </c>
      <c r="C13536" s="4">
        <v>27197</v>
      </c>
      <c r="D13536">
        <v>6358114417</v>
      </c>
      <c r="E13536">
        <f>VLOOKUP(D13536,  base_salary!A:A, 1, FALSE)</f>
        <v>6358114417</v>
      </c>
      <c r="F13536">
        <f t="shared" si="422"/>
        <v>0</v>
      </c>
      <c r="G13536">
        <f t="shared" ca="1" si="423"/>
        <v>0</v>
      </c>
    </row>
    <row r="13537" spans="1:7" x14ac:dyDescent="0.25">
      <c r="A13537" t="s">
        <v>15845</v>
      </c>
      <c r="B13537" t="s">
        <v>1944</v>
      </c>
      <c r="C13537" s="4">
        <v>49475</v>
      </c>
      <c r="D13537">
        <v>5383734902</v>
      </c>
      <c r="E13537">
        <f>VLOOKUP(D13537,  base_salary!A:A, 1, FALSE)</f>
        <v>5383734902</v>
      </c>
      <c r="F13537">
        <f t="shared" si="422"/>
        <v>0</v>
      </c>
      <c r="G13537">
        <f t="shared" ca="1" si="423"/>
        <v>0</v>
      </c>
    </row>
    <row r="13538" spans="1:7" x14ac:dyDescent="0.25">
      <c r="A13538" t="s">
        <v>15846</v>
      </c>
      <c r="B13538" t="s">
        <v>2674</v>
      </c>
      <c r="C13538" s="4">
        <v>45608</v>
      </c>
      <c r="D13538">
        <v>1659418720</v>
      </c>
      <c r="E13538">
        <f>VLOOKUP(D13538,  base_salary!A:A, 1, FALSE)</f>
        <v>1659418720</v>
      </c>
      <c r="F13538">
        <f t="shared" si="422"/>
        <v>0</v>
      </c>
      <c r="G13538">
        <f t="shared" ca="1" si="423"/>
        <v>0</v>
      </c>
    </row>
    <row r="13539" spans="1:7" x14ac:dyDescent="0.25">
      <c r="A13539" t="s">
        <v>15847</v>
      </c>
      <c r="B13539" t="s">
        <v>2916</v>
      </c>
      <c r="C13539" s="4">
        <v>22516</v>
      </c>
      <c r="D13539">
        <v>9457151267</v>
      </c>
      <c r="E13539">
        <f>VLOOKUP(D13539,  base_salary!A:A, 1, FALSE)</f>
        <v>9457151267</v>
      </c>
      <c r="F13539">
        <f t="shared" si="422"/>
        <v>0</v>
      </c>
      <c r="G13539">
        <f t="shared" ca="1" si="423"/>
        <v>0</v>
      </c>
    </row>
    <row r="13540" spans="1:7" x14ac:dyDescent="0.25">
      <c r="A13540" t="s">
        <v>15848</v>
      </c>
      <c r="B13540" t="s">
        <v>2503</v>
      </c>
      <c r="C13540" s="4">
        <v>34720</v>
      </c>
      <c r="D13540">
        <v>4306425231</v>
      </c>
      <c r="E13540">
        <f>VLOOKUP(D13540,  base_salary!A:A, 1, FALSE)</f>
        <v>4306425231</v>
      </c>
      <c r="F13540">
        <f t="shared" si="422"/>
        <v>0</v>
      </c>
      <c r="G13540">
        <f t="shared" ca="1" si="423"/>
        <v>0</v>
      </c>
    </row>
    <row r="13541" spans="1:7" x14ac:dyDescent="0.25">
      <c r="A13541" t="s">
        <v>15849</v>
      </c>
      <c r="B13541" t="s">
        <v>2210</v>
      </c>
      <c r="C13541" s="4">
        <v>25320</v>
      </c>
      <c r="D13541">
        <v>8519669638</v>
      </c>
      <c r="E13541">
        <f>VLOOKUP(D13541,  base_salary!A:A, 1, FALSE)</f>
        <v>8519669638</v>
      </c>
      <c r="F13541">
        <f t="shared" si="422"/>
        <v>0</v>
      </c>
      <c r="G13541">
        <f t="shared" ca="1" si="423"/>
        <v>0</v>
      </c>
    </row>
    <row r="13542" spans="1:7" x14ac:dyDescent="0.25">
      <c r="A13542" t="s">
        <v>15850</v>
      </c>
      <c r="B13542" t="s">
        <v>2133</v>
      </c>
      <c r="C13542" s="4">
        <v>55214</v>
      </c>
      <c r="D13542">
        <v>4401069773</v>
      </c>
      <c r="E13542">
        <f>VLOOKUP(D13542,  base_salary!A:A, 1, FALSE)</f>
        <v>4401069773</v>
      </c>
      <c r="F13542">
        <f t="shared" si="422"/>
        <v>0</v>
      </c>
      <c r="G13542">
        <f t="shared" ca="1" si="423"/>
        <v>0</v>
      </c>
    </row>
    <row r="13543" spans="1:7" x14ac:dyDescent="0.25">
      <c r="A13543" t="s">
        <v>15851</v>
      </c>
      <c r="B13543" t="s">
        <v>1952</v>
      </c>
      <c r="C13543" s="4">
        <v>37073</v>
      </c>
      <c r="D13543">
        <v>4838770758</v>
      </c>
      <c r="E13543">
        <f>VLOOKUP(D13543,  base_salary!A:A, 1, FALSE)</f>
        <v>4838770758</v>
      </c>
      <c r="F13543">
        <f t="shared" si="422"/>
        <v>0</v>
      </c>
      <c r="G13543">
        <f t="shared" ca="1" si="423"/>
        <v>0</v>
      </c>
    </row>
    <row r="13544" spans="1:7" x14ac:dyDescent="0.25">
      <c r="A13544" t="s">
        <v>15852</v>
      </c>
      <c r="B13544" t="s">
        <v>3315</v>
      </c>
      <c r="C13544" s="4">
        <v>30668</v>
      </c>
      <c r="D13544">
        <v>9305168396</v>
      </c>
      <c r="E13544">
        <f>VLOOKUP(D13544,  base_salary!A:A, 1, FALSE)</f>
        <v>9305168396</v>
      </c>
      <c r="F13544">
        <f t="shared" si="422"/>
        <v>0</v>
      </c>
      <c r="G13544">
        <f t="shared" ca="1" si="423"/>
        <v>0</v>
      </c>
    </row>
    <row r="13545" spans="1:7" x14ac:dyDescent="0.25">
      <c r="A13545" t="s">
        <v>15853</v>
      </c>
      <c r="B13545" t="s">
        <v>1950</v>
      </c>
      <c r="C13545" s="4">
        <v>27608</v>
      </c>
      <c r="D13545">
        <v>2565093969</v>
      </c>
      <c r="E13545">
        <f>VLOOKUP(D13545,  base_salary!A:A, 1, FALSE)</f>
        <v>2565093969</v>
      </c>
      <c r="F13545">
        <f t="shared" si="422"/>
        <v>0</v>
      </c>
      <c r="G13545">
        <f t="shared" ca="1" si="423"/>
        <v>0</v>
      </c>
    </row>
    <row r="13546" spans="1:7" x14ac:dyDescent="0.25">
      <c r="A13546" t="s">
        <v>15854</v>
      </c>
      <c r="B13546" t="s">
        <v>2177</v>
      </c>
      <c r="C13546" s="4">
        <v>22612</v>
      </c>
      <c r="D13546">
        <v>8728207157</v>
      </c>
      <c r="E13546">
        <f>VLOOKUP(D13546,  base_salary!A:A, 1, FALSE)</f>
        <v>8728207157</v>
      </c>
      <c r="F13546">
        <f t="shared" si="422"/>
        <v>0</v>
      </c>
      <c r="G13546">
        <f t="shared" ca="1" si="423"/>
        <v>0</v>
      </c>
    </row>
    <row r="13547" spans="1:7" x14ac:dyDescent="0.25">
      <c r="A13547" t="s">
        <v>15855</v>
      </c>
      <c r="B13547" t="s">
        <v>2491</v>
      </c>
      <c r="C13547" s="4">
        <v>29101</v>
      </c>
      <c r="D13547">
        <v>4029727026</v>
      </c>
      <c r="E13547">
        <f>VLOOKUP(D13547,  base_salary!A:A, 1, FALSE)</f>
        <v>4029727026</v>
      </c>
      <c r="F13547">
        <f t="shared" si="422"/>
        <v>0</v>
      </c>
      <c r="G13547">
        <f t="shared" ca="1" si="423"/>
        <v>0</v>
      </c>
    </row>
    <row r="13548" spans="1:7" x14ac:dyDescent="0.25">
      <c r="A13548" t="s">
        <v>15856</v>
      </c>
      <c r="B13548" t="s">
        <v>2194</v>
      </c>
      <c r="C13548" s="4">
        <v>12644</v>
      </c>
      <c r="D13548">
        <v>7516977292</v>
      </c>
      <c r="E13548">
        <f>VLOOKUP(D13548,  base_salary!A:A, 1, FALSE)</f>
        <v>7516977292</v>
      </c>
      <c r="F13548">
        <f t="shared" si="422"/>
        <v>0</v>
      </c>
      <c r="G13548">
        <f t="shared" ca="1" si="423"/>
        <v>0</v>
      </c>
    </row>
    <row r="13549" spans="1:7" x14ac:dyDescent="0.25">
      <c r="A13549" t="s">
        <v>15857</v>
      </c>
      <c r="B13549" t="s">
        <v>2691</v>
      </c>
      <c r="C13549" s="4">
        <v>39474</v>
      </c>
      <c r="D13549">
        <v>630160104</v>
      </c>
      <c r="E13549">
        <f>VLOOKUP(D13549,  base_salary!A:A, 1, FALSE)</f>
        <v>630160104</v>
      </c>
      <c r="F13549">
        <f t="shared" si="422"/>
        <v>0</v>
      </c>
      <c r="G13549">
        <f t="shared" ca="1" si="423"/>
        <v>0</v>
      </c>
    </row>
    <row r="13550" spans="1:7" x14ac:dyDescent="0.25">
      <c r="A13550" t="s">
        <v>15858</v>
      </c>
      <c r="B13550" t="s">
        <v>1980</v>
      </c>
      <c r="C13550" s="4">
        <v>18919</v>
      </c>
      <c r="D13550">
        <v>2561690342</v>
      </c>
      <c r="E13550">
        <f>VLOOKUP(D13550,  base_salary!A:A, 1, FALSE)</f>
        <v>2561690342</v>
      </c>
      <c r="F13550">
        <f t="shared" si="422"/>
        <v>0</v>
      </c>
      <c r="G13550">
        <f t="shared" ca="1" si="423"/>
        <v>0</v>
      </c>
    </row>
    <row r="13551" spans="1:7" x14ac:dyDescent="0.25">
      <c r="A13551" t="s">
        <v>15859</v>
      </c>
      <c r="B13551" t="s">
        <v>2041</v>
      </c>
      <c r="C13551" s="4">
        <v>48108</v>
      </c>
      <c r="D13551">
        <v>7625163059</v>
      </c>
      <c r="E13551">
        <f>VLOOKUP(D13551,  base_salary!A:A, 1, FALSE)</f>
        <v>7625163059</v>
      </c>
      <c r="F13551">
        <f t="shared" si="422"/>
        <v>0</v>
      </c>
      <c r="G13551">
        <f t="shared" ca="1" si="423"/>
        <v>0</v>
      </c>
    </row>
    <row r="13552" spans="1:7" x14ac:dyDescent="0.25">
      <c r="A13552" t="s">
        <v>15860</v>
      </c>
      <c r="B13552" t="s">
        <v>3050</v>
      </c>
      <c r="C13552" s="4">
        <v>43409</v>
      </c>
      <c r="D13552">
        <v>8850022085</v>
      </c>
      <c r="E13552">
        <f>VLOOKUP(D13552,  base_salary!A:A, 1, FALSE)</f>
        <v>8850022085</v>
      </c>
      <c r="F13552">
        <f t="shared" si="422"/>
        <v>0</v>
      </c>
      <c r="G13552">
        <f t="shared" ca="1" si="423"/>
        <v>0</v>
      </c>
    </row>
    <row r="13553" spans="1:7" x14ac:dyDescent="0.25">
      <c r="A13553" t="s">
        <v>15861</v>
      </c>
      <c r="B13553" t="s">
        <v>3169</v>
      </c>
      <c r="C13553" s="4">
        <v>10856</v>
      </c>
      <c r="D13553">
        <v>4085082426</v>
      </c>
      <c r="E13553">
        <f>VLOOKUP(D13553,  base_salary!A:A, 1, FALSE)</f>
        <v>4085082426</v>
      </c>
      <c r="F13553">
        <f t="shared" si="422"/>
        <v>0</v>
      </c>
      <c r="G13553">
        <f t="shared" ca="1" si="423"/>
        <v>0</v>
      </c>
    </row>
    <row r="13554" spans="1:7" x14ac:dyDescent="0.25">
      <c r="A13554" t="s">
        <v>15862</v>
      </c>
      <c r="B13554" t="s">
        <v>2329</v>
      </c>
      <c r="C13554" s="4">
        <v>24990</v>
      </c>
      <c r="D13554">
        <v>6695538166</v>
      </c>
      <c r="E13554">
        <f>VLOOKUP(D13554,  base_salary!A:A, 1, FALSE)</f>
        <v>6695538166</v>
      </c>
      <c r="F13554">
        <f t="shared" si="422"/>
        <v>0</v>
      </c>
      <c r="G13554">
        <f t="shared" ca="1" si="423"/>
        <v>0</v>
      </c>
    </row>
    <row r="13555" spans="1:7" x14ac:dyDescent="0.25">
      <c r="A13555" t="s">
        <v>15863</v>
      </c>
      <c r="B13555" t="s">
        <v>2540</v>
      </c>
      <c r="C13555" s="4">
        <v>41228</v>
      </c>
      <c r="D13555">
        <v>9023313240</v>
      </c>
      <c r="E13555">
        <f>VLOOKUP(D13555,  base_salary!A:A, 1, FALSE)</f>
        <v>9023313240</v>
      </c>
      <c r="F13555">
        <f t="shared" si="422"/>
        <v>0</v>
      </c>
      <c r="G13555">
        <f t="shared" ca="1" si="423"/>
        <v>0</v>
      </c>
    </row>
    <row r="13556" spans="1:7" x14ac:dyDescent="0.25">
      <c r="A13556" t="s">
        <v>15864</v>
      </c>
      <c r="B13556" t="s">
        <v>2385</v>
      </c>
      <c r="C13556" s="4">
        <v>56573</v>
      </c>
      <c r="D13556">
        <v>1754740677</v>
      </c>
      <c r="E13556">
        <f>VLOOKUP(D13556,  base_salary!A:A, 1, FALSE)</f>
        <v>1754740677</v>
      </c>
      <c r="F13556">
        <f t="shared" si="422"/>
        <v>0</v>
      </c>
      <c r="G13556">
        <f t="shared" ca="1" si="423"/>
        <v>0</v>
      </c>
    </row>
    <row r="13557" spans="1:7" x14ac:dyDescent="0.25">
      <c r="A13557" t="s">
        <v>15865</v>
      </c>
      <c r="B13557" t="s">
        <v>2054</v>
      </c>
      <c r="C13557" s="4">
        <v>27398</v>
      </c>
      <c r="D13557">
        <v>4670832530</v>
      </c>
      <c r="E13557">
        <f>VLOOKUP(D13557,  base_salary!A:A, 1, FALSE)</f>
        <v>4670832530</v>
      </c>
      <c r="F13557">
        <f t="shared" si="422"/>
        <v>0</v>
      </c>
      <c r="G13557">
        <f t="shared" ca="1" si="423"/>
        <v>0</v>
      </c>
    </row>
    <row r="13558" spans="1:7" x14ac:dyDescent="0.25">
      <c r="A13558" t="s">
        <v>15866</v>
      </c>
      <c r="B13558" t="s">
        <v>2736</v>
      </c>
      <c r="C13558" s="4">
        <v>29570</v>
      </c>
      <c r="D13558">
        <v>8694120054</v>
      </c>
      <c r="E13558">
        <f>VLOOKUP(D13558,  base_salary!A:A, 1, FALSE)</f>
        <v>8694120054</v>
      </c>
      <c r="F13558">
        <f t="shared" si="422"/>
        <v>0</v>
      </c>
      <c r="G13558">
        <f t="shared" ca="1" si="423"/>
        <v>0</v>
      </c>
    </row>
    <row r="13559" spans="1:7" x14ac:dyDescent="0.25">
      <c r="A13559" t="s">
        <v>15867</v>
      </c>
      <c r="B13559" t="s">
        <v>2087</v>
      </c>
      <c r="C13559" s="4">
        <v>35200</v>
      </c>
      <c r="D13559">
        <v>701563818</v>
      </c>
      <c r="E13559">
        <f>VLOOKUP(D13559,  base_salary!A:A, 1, FALSE)</f>
        <v>701563818</v>
      </c>
      <c r="F13559">
        <f t="shared" si="422"/>
        <v>0</v>
      </c>
      <c r="G13559">
        <f t="shared" ca="1" si="423"/>
        <v>0</v>
      </c>
    </row>
    <row r="13560" spans="1:7" x14ac:dyDescent="0.25">
      <c r="A13560" t="s">
        <v>15868</v>
      </c>
      <c r="B13560" t="s">
        <v>2116</v>
      </c>
      <c r="C13560" s="4">
        <v>46500</v>
      </c>
      <c r="D13560">
        <v>8911781207</v>
      </c>
      <c r="E13560">
        <f>VLOOKUP(D13560,  base_salary!A:A, 1, FALSE)</f>
        <v>8911781207</v>
      </c>
      <c r="F13560">
        <f t="shared" si="422"/>
        <v>0</v>
      </c>
      <c r="G13560">
        <f t="shared" ca="1" si="423"/>
        <v>0</v>
      </c>
    </row>
    <row r="13561" spans="1:7" x14ac:dyDescent="0.25">
      <c r="A13561" t="s">
        <v>15869</v>
      </c>
      <c r="B13561" t="s">
        <v>2466</v>
      </c>
      <c r="C13561" s="4">
        <v>58602</v>
      </c>
      <c r="D13561">
        <v>1892125439</v>
      </c>
      <c r="E13561">
        <f>VLOOKUP(D13561,  base_salary!A:A, 1, FALSE)</f>
        <v>1892125439</v>
      </c>
      <c r="F13561">
        <f t="shared" si="422"/>
        <v>0</v>
      </c>
      <c r="G13561">
        <f t="shared" ca="1" si="423"/>
        <v>0</v>
      </c>
    </row>
    <row r="13562" spans="1:7" x14ac:dyDescent="0.25">
      <c r="A13562" t="s">
        <v>15870</v>
      </c>
      <c r="B13562" t="s">
        <v>1956</v>
      </c>
      <c r="C13562" s="4">
        <v>22812</v>
      </c>
      <c r="D13562">
        <v>5203144281</v>
      </c>
      <c r="E13562">
        <f>VLOOKUP(D13562,  base_salary!A:A, 1, FALSE)</f>
        <v>5203144281</v>
      </c>
      <c r="F13562">
        <f t="shared" si="422"/>
        <v>0</v>
      </c>
      <c r="G13562">
        <f t="shared" ca="1" si="423"/>
        <v>0</v>
      </c>
    </row>
    <row r="13563" spans="1:7" x14ac:dyDescent="0.25">
      <c r="A13563" t="s">
        <v>15871</v>
      </c>
      <c r="B13563" t="s">
        <v>2223</v>
      </c>
      <c r="C13563" s="4">
        <v>34658</v>
      </c>
      <c r="D13563">
        <v>8550875457</v>
      </c>
      <c r="E13563">
        <f>VLOOKUP(D13563,  base_salary!A:A, 1, FALSE)</f>
        <v>8550875457</v>
      </c>
      <c r="F13563">
        <f t="shared" si="422"/>
        <v>0</v>
      </c>
      <c r="G13563">
        <f t="shared" ca="1" si="423"/>
        <v>0</v>
      </c>
    </row>
    <row r="13564" spans="1:7" x14ac:dyDescent="0.25">
      <c r="A13564" t="s">
        <v>15872</v>
      </c>
      <c r="B13564" t="s">
        <v>2012</v>
      </c>
      <c r="C13564" s="4">
        <v>47227</v>
      </c>
      <c r="D13564">
        <v>5913755731</v>
      </c>
      <c r="E13564">
        <f>VLOOKUP(D13564,  base_salary!A:A, 1, FALSE)</f>
        <v>5913755731</v>
      </c>
      <c r="F13564">
        <f t="shared" si="422"/>
        <v>0</v>
      </c>
      <c r="G13564">
        <f t="shared" ca="1" si="423"/>
        <v>0</v>
      </c>
    </row>
    <row r="13565" spans="1:7" x14ac:dyDescent="0.25">
      <c r="A13565" t="s">
        <v>15873</v>
      </c>
      <c r="B13565" t="s">
        <v>2431</v>
      </c>
      <c r="C13565" s="4">
        <v>34039</v>
      </c>
      <c r="D13565">
        <v>813832926</v>
      </c>
      <c r="E13565">
        <f>VLOOKUP(D13565,  base_salary!A:A, 1, FALSE)</f>
        <v>813832926</v>
      </c>
      <c r="F13565">
        <f t="shared" si="422"/>
        <v>0</v>
      </c>
      <c r="G13565">
        <f t="shared" ca="1" si="423"/>
        <v>0</v>
      </c>
    </row>
    <row r="13566" spans="1:7" x14ac:dyDescent="0.25">
      <c r="A13566" t="s">
        <v>15874</v>
      </c>
      <c r="B13566" t="s">
        <v>2431</v>
      </c>
      <c r="C13566" s="4">
        <v>10793</v>
      </c>
      <c r="D13566">
        <v>2698184272</v>
      </c>
      <c r="E13566">
        <f>VLOOKUP(D13566,  base_salary!A:A, 1, FALSE)</f>
        <v>2698184272</v>
      </c>
      <c r="F13566">
        <f t="shared" si="422"/>
        <v>0</v>
      </c>
      <c r="G13566">
        <f t="shared" ca="1" si="423"/>
        <v>0</v>
      </c>
    </row>
    <row r="13567" spans="1:7" x14ac:dyDescent="0.25">
      <c r="A13567" t="s">
        <v>15875</v>
      </c>
      <c r="B13567" t="s">
        <v>1964</v>
      </c>
      <c r="C13567" s="4">
        <v>59292</v>
      </c>
      <c r="D13567">
        <v>3554301841</v>
      </c>
      <c r="E13567">
        <f>VLOOKUP(D13567,  base_salary!A:A, 1, FALSE)</f>
        <v>3554301841</v>
      </c>
      <c r="F13567">
        <f t="shared" si="422"/>
        <v>0</v>
      </c>
      <c r="G13567">
        <f t="shared" ca="1" si="423"/>
        <v>0</v>
      </c>
    </row>
    <row r="13568" spans="1:7" x14ac:dyDescent="0.25">
      <c r="A13568" t="s">
        <v>15876</v>
      </c>
      <c r="B13568" t="s">
        <v>2663</v>
      </c>
      <c r="C13568" s="4">
        <v>15831</v>
      </c>
      <c r="D13568">
        <v>5623178685</v>
      </c>
      <c r="E13568">
        <f>VLOOKUP(D13568,  base_salary!A:A, 1, FALSE)</f>
        <v>5623178685</v>
      </c>
      <c r="F13568">
        <f t="shared" si="422"/>
        <v>0</v>
      </c>
      <c r="G13568">
        <f t="shared" ca="1" si="423"/>
        <v>0</v>
      </c>
    </row>
    <row r="13569" spans="1:7" x14ac:dyDescent="0.25">
      <c r="A13569" t="s">
        <v>15877</v>
      </c>
      <c r="B13569" t="s">
        <v>1964</v>
      </c>
      <c r="C13569" s="4">
        <v>32415</v>
      </c>
      <c r="D13569">
        <v>6750554423</v>
      </c>
      <c r="E13569">
        <f>VLOOKUP(D13569,  base_salary!A:A, 1, FALSE)</f>
        <v>6750554423</v>
      </c>
      <c r="F13569">
        <f t="shared" si="422"/>
        <v>0</v>
      </c>
      <c r="G13569">
        <f t="shared" ca="1" si="423"/>
        <v>0</v>
      </c>
    </row>
    <row r="13570" spans="1:7" x14ac:dyDescent="0.25">
      <c r="A13570" t="s">
        <v>15878</v>
      </c>
      <c r="B13570" t="s">
        <v>2253</v>
      </c>
      <c r="C13570" s="4">
        <v>14476</v>
      </c>
      <c r="D13570">
        <v>397599129</v>
      </c>
      <c r="E13570">
        <f>VLOOKUP(D13570,  base_salary!A:A, 1, FALSE)</f>
        <v>397599129</v>
      </c>
      <c r="F13570">
        <f t="shared" si="422"/>
        <v>0</v>
      </c>
      <c r="G13570">
        <f t="shared" ca="1" si="423"/>
        <v>0</v>
      </c>
    </row>
    <row r="13571" spans="1:7" x14ac:dyDescent="0.25">
      <c r="A13571" t="s">
        <v>15879</v>
      </c>
      <c r="B13571" t="s">
        <v>3734</v>
      </c>
      <c r="C13571" s="4">
        <v>13546</v>
      </c>
      <c r="D13571">
        <v>8705788102</v>
      </c>
      <c r="E13571">
        <f>VLOOKUP(D13571,  base_salary!A:A, 1, FALSE)</f>
        <v>8705788102</v>
      </c>
      <c r="F13571">
        <f t="shared" ref="F13571:F13634" si="424">IF(ISERROR(E13571), 1, 0)</f>
        <v>0</v>
      </c>
      <c r="G13571">
        <f t="shared" ref="G13571:G13634" ca="1" si="425">SUM(G:G)</f>
        <v>0</v>
      </c>
    </row>
    <row r="13572" spans="1:7" x14ac:dyDescent="0.25">
      <c r="A13572" t="s">
        <v>15880</v>
      </c>
      <c r="B13572" t="s">
        <v>2101</v>
      </c>
      <c r="C13572" s="4">
        <v>13713</v>
      </c>
      <c r="D13572">
        <v>4428088442</v>
      </c>
      <c r="E13572">
        <f>VLOOKUP(D13572,  base_salary!A:A, 1, FALSE)</f>
        <v>4428088442</v>
      </c>
      <c r="F13572">
        <f t="shared" si="424"/>
        <v>0</v>
      </c>
      <c r="G13572">
        <f t="shared" ca="1" si="425"/>
        <v>0</v>
      </c>
    </row>
    <row r="13573" spans="1:7" x14ac:dyDescent="0.25">
      <c r="A13573" t="s">
        <v>15881</v>
      </c>
      <c r="B13573" t="s">
        <v>2396</v>
      </c>
      <c r="C13573" s="4">
        <v>30953</v>
      </c>
      <c r="D13573">
        <v>6106380341</v>
      </c>
      <c r="E13573">
        <f>VLOOKUP(D13573,  base_salary!A:A, 1, FALSE)</f>
        <v>6106380341</v>
      </c>
      <c r="F13573">
        <f t="shared" si="424"/>
        <v>0</v>
      </c>
      <c r="G13573">
        <f t="shared" ca="1" si="425"/>
        <v>0</v>
      </c>
    </row>
    <row r="13574" spans="1:7" x14ac:dyDescent="0.25">
      <c r="A13574" t="s">
        <v>15882</v>
      </c>
      <c r="B13574" t="s">
        <v>2276</v>
      </c>
      <c r="C13574" s="4">
        <v>33679</v>
      </c>
      <c r="D13574">
        <v>2975315244</v>
      </c>
      <c r="E13574">
        <f>VLOOKUP(D13574,  base_salary!A:A, 1, FALSE)</f>
        <v>2975315244</v>
      </c>
      <c r="F13574">
        <f t="shared" si="424"/>
        <v>0</v>
      </c>
      <c r="G13574">
        <f t="shared" ca="1" si="425"/>
        <v>0</v>
      </c>
    </row>
    <row r="13575" spans="1:7" x14ac:dyDescent="0.25">
      <c r="A13575" t="s">
        <v>15883</v>
      </c>
      <c r="B13575" t="s">
        <v>2372</v>
      </c>
      <c r="C13575" s="4">
        <v>47219</v>
      </c>
      <c r="D13575">
        <v>4967603564</v>
      </c>
      <c r="E13575">
        <f>VLOOKUP(D13575,  base_salary!A:A, 1, FALSE)</f>
        <v>4967603564</v>
      </c>
      <c r="F13575">
        <f t="shared" si="424"/>
        <v>0</v>
      </c>
      <c r="G13575">
        <f t="shared" ca="1" si="425"/>
        <v>0</v>
      </c>
    </row>
    <row r="13576" spans="1:7" x14ac:dyDescent="0.25">
      <c r="A13576" t="s">
        <v>15884</v>
      </c>
      <c r="B13576" t="s">
        <v>2457</v>
      </c>
      <c r="C13576" s="4">
        <v>18869</v>
      </c>
      <c r="D13576">
        <v>7374898193</v>
      </c>
      <c r="E13576">
        <f>VLOOKUP(D13576,  base_salary!A:A, 1, FALSE)</f>
        <v>7374898193</v>
      </c>
      <c r="F13576">
        <f t="shared" si="424"/>
        <v>0</v>
      </c>
      <c r="G13576">
        <f t="shared" ca="1" si="425"/>
        <v>0</v>
      </c>
    </row>
    <row r="13577" spans="1:7" x14ac:dyDescent="0.25">
      <c r="A13577" t="s">
        <v>15885</v>
      </c>
      <c r="B13577" t="s">
        <v>2519</v>
      </c>
      <c r="C13577" s="4">
        <v>18490</v>
      </c>
      <c r="D13577">
        <v>8127128031</v>
      </c>
      <c r="E13577">
        <f>VLOOKUP(D13577,  base_salary!A:A, 1, FALSE)</f>
        <v>8127128031</v>
      </c>
      <c r="F13577">
        <f t="shared" si="424"/>
        <v>0</v>
      </c>
      <c r="G13577">
        <f t="shared" ca="1" si="425"/>
        <v>0</v>
      </c>
    </row>
    <row r="13578" spans="1:7" x14ac:dyDescent="0.25">
      <c r="A13578" t="s">
        <v>15886</v>
      </c>
      <c r="B13578" t="s">
        <v>3734</v>
      </c>
      <c r="C13578" s="4">
        <v>52341</v>
      </c>
      <c r="D13578">
        <v>5075915108</v>
      </c>
      <c r="E13578">
        <f>VLOOKUP(D13578,  base_salary!A:A, 1, FALSE)</f>
        <v>5075915108</v>
      </c>
      <c r="F13578">
        <f t="shared" si="424"/>
        <v>0</v>
      </c>
      <c r="G13578">
        <f t="shared" ca="1" si="425"/>
        <v>0</v>
      </c>
    </row>
    <row r="13579" spans="1:7" x14ac:dyDescent="0.25">
      <c r="A13579" t="s">
        <v>15887</v>
      </c>
      <c r="B13579" t="s">
        <v>1986</v>
      </c>
      <c r="C13579" s="4">
        <v>57923</v>
      </c>
      <c r="D13579">
        <v>6255831884</v>
      </c>
      <c r="E13579">
        <f>VLOOKUP(D13579,  base_salary!A:A, 1, FALSE)</f>
        <v>6255831884</v>
      </c>
      <c r="F13579">
        <f t="shared" si="424"/>
        <v>0</v>
      </c>
      <c r="G13579">
        <f t="shared" ca="1" si="425"/>
        <v>0</v>
      </c>
    </row>
    <row r="13580" spans="1:7" x14ac:dyDescent="0.25">
      <c r="A13580" t="s">
        <v>15888</v>
      </c>
      <c r="B13580" t="s">
        <v>2355</v>
      </c>
      <c r="C13580" s="4">
        <v>51389</v>
      </c>
      <c r="D13580">
        <v>4256220232</v>
      </c>
      <c r="E13580">
        <f>VLOOKUP(D13580,  base_salary!A:A, 1, FALSE)</f>
        <v>4256220232</v>
      </c>
      <c r="F13580">
        <f t="shared" si="424"/>
        <v>0</v>
      </c>
      <c r="G13580">
        <f t="shared" ca="1" si="425"/>
        <v>0</v>
      </c>
    </row>
    <row r="13581" spans="1:7" x14ac:dyDescent="0.25">
      <c r="A13581" t="s">
        <v>15889</v>
      </c>
      <c r="B13581" t="s">
        <v>2343</v>
      </c>
      <c r="C13581" s="4">
        <v>30332</v>
      </c>
      <c r="D13581">
        <v>2873915978</v>
      </c>
      <c r="E13581">
        <f>VLOOKUP(D13581,  base_salary!A:A, 1, FALSE)</f>
        <v>2873915978</v>
      </c>
      <c r="F13581">
        <f t="shared" si="424"/>
        <v>0</v>
      </c>
      <c r="G13581">
        <f t="shared" ca="1" si="425"/>
        <v>0</v>
      </c>
    </row>
    <row r="13582" spans="1:7" x14ac:dyDescent="0.25">
      <c r="A13582" t="s">
        <v>15890</v>
      </c>
      <c r="B13582" t="s">
        <v>2841</v>
      </c>
      <c r="C13582" s="4">
        <v>58868</v>
      </c>
      <c r="D13582">
        <v>2279888742</v>
      </c>
      <c r="E13582">
        <f>VLOOKUP(D13582,  base_salary!A:A, 1, FALSE)</f>
        <v>2279888742</v>
      </c>
      <c r="F13582">
        <f t="shared" si="424"/>
        <v>0</v>
      </c>
      <c r="G13582">
        <f t="shared" ca="1" si="425"/>
        <v>0</v>
      </c>
    </row>
    <row r="13583" spans="1:7" x14ac:dyDescent="0.25">
      <c r="A13583" t="s">
        <v>15891</v>
      </c>
      <c r="B13583" t="s">
        <v>2709</v>
      </c>
      <c r="C13583" s="4">
        <v>55763</v>
      </c>
      <c r="D13583">
        <v>1887308636</v>
      </c>
      <c r="E13583">
        <f>VLOOKUP(D13583,  base_salary!A:A, 1, FALSE)</f>
        <v>1887308636</v>
      </c>
      <c r="F13583">
        <f t="shared" si="424"/>
        <v>0</v>
      </c>
      <c r="G13583">
        <f t="shared" ca="1" si="425"/>
        <v>0</v>
      </c>
    </row>
    <row r="13584" spans="1:7" x14ac:dyDescent="0.25">
      <c r="A13584" t="s">
        <v>15892</v>
      </c>
      <c r="B13584" t="s">
        <v>2345</v>
      </c>
      <c r="C13584" s="4">
        <v>16695</v>
      </c>
      <c r="D13584">
        <v>2070860833</v>
      </c>
      <c r="E13584">
        <f>VLOOKUP(D13584,  base_salary!A:A, 1, FALSE)</f>
        <v>2070860833</v>
      </c>
      <c r="F13584">
        <f t="shared" si="424"/>
        <v>0</v>
      </c>
      <c r="G13584">
        <f t="shared" ca="1" si="425"/>
        <v>0</v>
      </c>
    </row>
    <row r="13585" spans="1:7" x14ac:dyDescent="0.25">
      <c r="A13585" t="s">
        <v>15893</v>
      </c>
      <c r="B13585" t="s">
        <v>2020</v>
      </c>
      <c r="C13585" s="4">
        <v>41462</v>
      </c>
      <c r="D13585">
        <v>9153408497</v>
      </c>
      <c r="E13585">
        <f>VLOOKUP(D13585,  base_salary!A:A, 1, FALSE)</f>
        <v>9153408497</v>
      </c>
      <c r="F13585">
        <f t="shared" si="424"/>
        <v>0</v>
      </c>
      <c r="G13585">
        <f t="shared" ca="1" si="425"/>
        <v>0</v>
      </c>
    </row>
    <row r="13586" spans="1:7" x14ac:dyDescent="0.25">
      <c r="A13586" t="s">
        <v>15894</v>
      </c>
      <c r="B13586" t="s">
        <v>2436</v>
      </c>
      <c r="C13586" s="4">
        <v>33714</v>
      </c>
      <c r="D13586">
        <v>6938295417</v>
      </c>
      <c r="E13586">
        <f>VLOOKUP(D13586,  base_salary!A:A, 1, FALSE)</f>
        <v>6938295417</v>
      </c>
      <c r="F13586">
        <f t="shared" si="424"/>
        <v>0</v>
      </c>
      <c r="G13586">
        <f t="shared" ca="1" si="425"/>
        <v>0</v>
      </c>
    </row>
    <row r="13587" spans="1:7" x14ac:dyDescent="0.25">
      <c r="A13587" t="s">
        <v>15895</v>
      </c>
      <c r="B13587" t="s">
        <v>2716</v>
      </c>
      <c r="C13587" s="4">
        <v>19730</v>
      </c>
      <c r="D13587">
        <v>3580617389</v>
      </c>
      <c r="E13587">
        <f>VLOOKUP(D13587,  base_salary!A:A, 1, FALSE)</f>
        <v>3580617389</v>
      </c>
      <c r="F13587">
        <f t="shared" si="424"/>
        <v>0</v>
      </c>
      <c r="G13587">
        <f t="shared" ca="1" si="425"/>
        <v>0</v>
      </c>
    </row>
    <row r="13588" spans="1:7" x14ac:dyDescent="0.25">
      <c r="A13588" t="s">
        <v>15896</v>
      </c>
      <c r="B13588" t="s">
        <v>2335</v>
      </c>
      <c r="C13588" s="4">
        <v>53639</v>
      </c>
      <c r="D13588">
        <v>4192879565</v>
      </c>
      <c r="E13588">
        <f>VLOOKUP(D13588,  base_salary!A:A, 1, FALSE)</f>
        <v>4192879565</v>
      </c>
      <c r="F13588">
        <f t="shared" si="424"/>
        <v>0</v>
      </c>
      <c r="G13588">
        <f t="shared" ca="1" si="425"/>
        <v>0</v>
      </c>
    </row>
    <row r="13589" spans="1:7" x14ac:dyDescent="0.25">
      <c r="A13589" t="s">
        <v>15897</v>
      </c>
      <c r="B13589" t="s">
        <v>2441</v>
      </c>
      <c r="C13589" s="4">
        <v>32344</v>
      </c>
      <c r="D13589">
        <v>6789690301</v>
      </c>
      <c r="E13589">
        <f>VLOOKUP(D13589,  base_salary!A:A, 1, FALSE)</f>
        <v>6789690301</v>
      </c>
      <c r="F13589">
        <f t="shared" si="424"/>
        <v>0</v>
      </c>
      <c r="G13589">
        <f t="shared" ca="1" si="425"/>
        <v>0</v>
      </c>
    </row>
    <row r="13590" spans="1:7" x14ac:dyDescent="0.25">
      <c r="A13590" t="s">
        <v>15898</v>
      </c>
      <c r="B13590" t="s">
        <v>2032</v>
      </c>
      <c r="C13590" s="4">
        <v>19746</v>
      </c>
      <c r="D13590">
        <v>9491257560</v>
      </c>
      <c r="E13590">
        <f>VLOOKUP(D13590,  base_salary!A:A, 1, FALSE)</f>
        <v>9491257560</v>
      </c>
      <c r="F13590">
        <f t="shared" si="424"/>
        <v>0</v>
      </c>
      <c r="G13590">
        <f t="shared" ca="1" si="425"/>
        <v>0</v>
      </c>
    </row>
    <row r="13591" spans="1:7" x14ac:dyDescent="0.25">
      <c r="A13591" t="s">
        <v>15899</v>
      </c>
      <c r="B13591" t="s">
        <v>2494</v>
      </c>
      <c r="C13591" s="4">
        <v>31826</v>
      </c>
      <c r="D13591">
        <v>8682006391</v>
      </c>
      <c r="E13591">
        <f>VLOOKUP(D13591,  base_salary!A:A, 1, FALSE)</f>
        <v>8682006391</v>
      </c>
      <c r="F13591">
        <f t="shared" si="424"/>
        <v>0</v>
      </c>
      <c r="G13591">
        <f t="shared" ca="1" si="425"/>
        <v>0</v>
      </c>
    </row>
    <row r="13592" spans="1:7" x14ac:dyDescent="0.25">
      <c r="A13592" t="s">
        <v>15900</v>
      </c>
      <c r="B13592" t="s">
        <v>2118</v>
      </c>
      <c r="C13592" s="4">
        <v>19750</v>
      </c>
      <c r="D13592">
        <v>6801140183</v>
      </c>
      <c r="E13592">
        <f>VLOOKUP(D13592,  base_salary!A:A, 1, FALSE)</f>
        <v>6801140183</v>
      </c>
      <c r="F13592">
        <f t="shared" si="424"/>
        <v>0</v>
      </c>
      <c r="G13592">
        <f t="shared" ca="1" si="425"/>
        <v>0</v>
      </c>
    </row>
    <row r="13593" spans="1:7" x14ac:dyDescent="0.25">
      <c r="A13593" t="s">
        <v>15901</v>
      </c>
      <c r="B13593" t="s">
        <v>3201</v>
      </c>
      <c r="C13593" s="4">
        <v>13539</v>
      </c>
      <c r="D13593">
        <v>9966428720</v>
      </c>
      <c r="E13593">
        <f>VLOOKUP(D13593,  base_salary!A:A, 1, FALSE)</f>
        <v>9966428720</v>
      </c>
      <c r="F13593">
        <f t="shared" si="424"/>
        <v>0</v>
      </c>
      <c r="G13593">
        <f t="shared" ca="1" si="425"/>
        <v>0</v>
      </c>
    </row>
    <row r="13594" spans="1:7" x14ac:dyDescent="0.25">
      <c r="A13594" t="s">
        <v>15902</v>
      </c>
      <c r="B13594" t="s">
        <v>2045</v>
      </c>
      <c r="C13594" s="4">
        <v>23130</v>
      </c>
      <c r="D13594">
        <v>9619649427</v>
      </c>
      <c r="E13594">
        <f>VLOOKUP(D13594,  base_salary!A:A, 1, FALSE)</f>
        <v>9619649427</v>
      </c>
      <c r="F13594">
        <f t="shared" si="424"/>
        <v>0</v>
      </c>
      <c r="G13594">
        <f t="shared" ca="1" si="425"/>
        <v>0</v>
      </c>
    </row>
    <row r="13595" spans="1:7" x14ac:dyDescent="0.25">
      <c r="A13595" t="s">
        <v>15903</v>
      </c>
      <c r="B13595" t="s">
        <v>3393</v>
      </c>
      <c r="C13595" s="4">
        <v>29499</v>
      </c>
      <c r="D13595">
        <v>2885061928</v>
      </c>
      <c r="E13595">
        <f>VLOOKUP(D13595,  base_salary!A:A, 1, FALSE)</f>
        <v>2885061928</v>
      </c>
      <c r="F13595">
        <f t="shared" si="424"/>
        <v>0</v>
      </c>
      <c r="G13595">
        <f t="shared" ca="1" si="425"/>
        <v>0</v>
      </c>
    </row>
    <row r="13596" spans="1:7" x14ac:dyDescent="0.25">
      <c r="A13596" t="s">
        <v>15904</v>
      </c>
      <c r="B13596" t="s">
        <v>1946</v>
      </c>
      <c r="C13596" s="4">
        <v>31251</v>
      </c>
      <c r="D13596">
        <v>7118642576</v>
      </c>
      <c r="E13596">
        <f>VLOOKUP(D13596,  base_salary!A:A, 1, FALSE)</f>
        <v>7118642576</v>
      </c>
      <c r="F13596">
        <f t="shared" si="424"/>
        <v>0</v>
      </c>
      <c r="G13596">
        <f t="shared" ca="1" si="425"/>
        <v>0</v>
      </c>
    </row>
    <row r="13597" spans="1:7" x14ac:dyDescent="0.25">
      <c r="A13597" t="s">
        <v>15905</v>
      </c>
      <c r="B13597" t="s">
        <v>2350</v>
      </c>
      <c r="C13597" s="4">
        <v>20954</v>
      </c>
      <c r="D13597">
        <v>4039266773</v>
      </c>
      <c r="E13597">
        <f>VLOOKUP(D13597,  base_salary!A:A, 1, FALSE)</f>
        <v>4039266773</v>
      </c>
      <c r="F13597">
        <f t="shared" si="424"/>
        <v>0</v>
      </c>
      <c r="G13597">
        <f t="shared" ca="1" si="425"/>
        <v>0</v>
      </c>
    </row>
    <row r="13598" spans="1:7" x14ac:dyDescent="0.25">
      <c r="A13598" t="s">
        <v>15906</v>
      </c>
      <c r="B13598" t="s">
        <v>3393</v>
      </c>
      <c r="C13598" s="4">
        <v>21087</v>
      </c>
      <c r="D13598">
        <v>2493113470</v>
      </c>
      <c r="E13598">
        <f>VLOOKUP(D13598,  base_salary!A:A, 1, FALSE)</f>
        <v>2493113470</v>
      </c>
      <c r="F13598">
        <f t="shared" si="424"/>
        <v>0</v>
      </c>
      <c r="G13598">
        <f t="shared" ca="1" si="425"/>
        <v>0</v>
      </c>
    </row>
    <row r="13599" spans="1:7" x14ac:dyDescent="0.25">
      <c r="A13599" t="s">
        <v>15907</v>
      </c>
      <c r="B13599" t="s">
        <v>2405</v>
      </c>
      <c r="C13599" s="4">
        <v>20546</v>
      </c>
      <c r="D13599">
        <v>2209340063</v>
      </c>
      <c r="E13599">
        <f>VLOOKUP(D13599,  base_salary!A:A, 1, FALSE)</f>
        <v>2209340063</v>
      </c>
      <c r="F13599">
        <f t="shared" si="424"/>
        <v>0</v>
      </c>
      <c r="G13599">
        <f t="shared" ca="1" si="425"/>
        <v>0</v>
      </c>
    </row>
    <row r="13600" spans="1:7" x14ac:dyDescent="0.25">
      <c r="A13600" t="s">
        <v>15908</v>
      </c>
      <c r="B13600" t="s">
        <v>3050</v>
      </c>
      <c r="C13600" s="4">
        <v>44091</v>
      </c>
      <c r="D13600">
        <v>1469328364</v>
      </c>
      <c r="E13600">
        <f>VLOOKUP(D13600,  base_salary!A:A, 1, FALSE)</f>
        <v>1469328364</v>
      </c>
      <c r="F13600">
        <f t="shared" si="424"/>
        <v>0</v>
      </c>
      <c r="G13600">
        <f t="shared" ca="1" si="425"/>
        <v>0</v>
      </c>
    </row>
    <row r="13601" spans="1:7" x14ac:dyDescent="0.25">
      <c r="A13601" t="s">
        <v>15909</v>
      </c>
      <c r="B13601" t="s">
        <v>2674</v>
      </c>
      <c r="C13601" s="4">
        <v>34933</v>
      </c>
      <c r="D13601">
        <v>8864419241</v>
      </c>
      <c r="E13601">
        <f>VLOOKUP(D13601,  base_salary!A:A, 1, FALSE)</f>
        <v>8864419241</v>
      </c>
      <c r="F13601">
        <f t="shared" si="424"/>
        <v>0</v>
      </c>
      <c r="G13601">
        <f t="shared" ca="1" si="425"/>
        <v>0</v>
      </c>
    </row>
    <row r="13602" spans="1:7" x14ac:dyDescent="0.25">
      <c r="A13602" t="s">
        <v>15910</v>
      </c>
      <c r="B13602" t="s">
        <v>2164</v>
      </c>
      <c r="C13602" s="4">
        <v>36066</v>
      </c>
      <c r="D13602">
        <v>8467388188</v>
      </c>
      <c r="E13602">
        <f>VLOOKUP(D13602,  base_salary!A:A, 1, FALSE)</f>
        <v>8467388188</v>
      </c>
      <c r="F13602">
        <f t="shared" si="424"/>
        <v>0</v>
      </c>
      <c r="G13602">
        <f t="shared" ca="1" si="425"/>
        <v>0</v>
      </c>
    </row>
    <row r="13603" spans="1:7" x14ac:dyDescent="0.25">
      <c r="A13603" t="s">
        <v>15911</v>
      </c>
      <c r="B13603" t="s">
        <v>2614</v>
      </c>
      <c r="C13603" s="4">
        <v>37618</v>
      </c>
      <c r="D13603">
        <v>4487905370</v>
      </c>
      <c r="E13603">
        <f>VLOOKUP(D13603,  base_salary!A:A, 1, FALSE)</f>
        <v>4487905370</v>
      </c>
      <c r="F13603">
        <f t="shared" si="424"/>
        <v>0</v>
      </c>
      <c r="G13603">
        <f t="shared" ca="1" si="425"/>
        <v>0</v>
      </c>
    </row>
    <row r="13604" spans="1:7" x14ac:dyDescent="0.25">
      <c r="A13604" t="s">
        <v>15912</v>
      </c>
      <c r="B13604" t="s">
        <v>2008</v>
      </c>
      <c r="C13604" s="4">
        <v>24660</v>
      </c>
      <c r="D13604">
        <v>9258570278</v>
      </c>
      <c r="E13604">
        <f>VLOOKUP(D13604,  base_salary!A:A, 1, FALSE)</f>
        <v>9258570278</v>
      </c>
      <c r="F13604">
        <f t="shared" si="424"/>
        <v>0</v>
      </c>
      <c r="G13604">
        <f t="shared" ca="1" si="425"/>
        <v>0</v>
      </c>
    </row>
    <row r="13605" spans="1:7" x14ac:dyDescent="0.25">
      <c r="A13605" t="s">
        <v>15913</v>
      </c>
      <c r="B13605" t="s">
        <v>2466</v>
      </c>
      <c r="C13605" s="4">
        <v>43460</v>
      </c>
      <c r="D13605">
        <v>161397387</v>
      </c>
      <c r="E13605">
        <f>VLOOKUP(D13605,  base_salary!A:A, 1, FALSE)</f>
        <v>161397387</v>
      </c>
      <c r="F13605">
        <f t="shared" si="424"/>
        <v>0</v>
      </c>
      <c r="G13605">
        <f t="shared" ca="1" si="425"/>
        <v>0</v>
      </c>
    </row>
    <row r="13606" spans="1:7" x14ac:dyDescent="0.25">
      <c r="A13606" t="s">
        <v>15914</v>
      </c>
      <c r="B13606" t="s">
        <v>2020</v>
      </c>
      <c r="C13606" s="4">
        <v>18198</v>
      </c>
      <c r="D13606">
        <v>6173504774</v>
      </c>
      <c r="E13606">
        <f>VLOOKUP(D13606,  base_salary!A:A, 1, FALSE)</f>
        <v>6173504774</v>
      </c>
      <c r="F13606">
        <f t="shared" si="424"/>
        <v>0</v>
      </c>
      <c r="G13606">
        <f t="shared" ca="1" si="425"/>
        <v>0</v>
      </c>
    </row>
    <row r="13607" spans="1:7" x14ac:dyDescent="0.25">
      <c r="A13607" t="s">
        <v>15915</v>
      </c>
      <c r="B13607" t="s">
        <v>2179</v>
      </c>
      <c r="C13607" s="4">
        <v>14404</v>
      </c>
      <c r="D13607">
        <v>5117202538</v>
      </c>
      <c r="E13607">
        <f>VLOOKUP(D13607,  base_salary!A:A, 1, FALSE)</f>
        <v>5117202538</v>
      </c>
      <c r="F13607">
        <f t="shared" si="424"/>
        <v>0</v>
      </c>
      <c r="G13607">
        <f t="shared" ca="1" si="425"/>
        <v>0</v>
      </c>
    </row>
    <row r="13608" spans="1:7" x14ac:dyDescent="0.25">
      <c r="A13608" t="s">
        <v>15916</v>
      </c>
      <c r="B13608" t="s">
        <v>2524</v>
      </c>
      <c r="C13608" s="4">
        <v>27094</v>
      </c>
      <c r="D13608">
        <v>532074068</v>
      </c>
      <c r="E13608">
        <f>VLOOKUP(D13608,  base_salary!A:A, 1, FALSE)</f>
        <v>532074068</v>
      </c>
      <c r="F13608">
        <f t="shared" si="424"/>
        <v>0</v>
      </c>
      <c r="G13608">
        <f t="shared" ca="1" si="425"/>
        <v>0</v>
      </c>
    </row>
    <row r="13609" spans="1:7" x14ac:dyDescent="0.25">
      <c r="A13609" t="s">
        <v>15917</v>
      </c>
      <c r="B13609" t="s">
        <v>2166</v>
      </c>
      <c r="C13609" s="4">
        <v>21280</v>
      </c>
      <c r="D13609">
        <v>6724903874</v>
      </c>
      <c r="E13609">
        <f>VLOOKUP(D13609,  base_salary!A:A, 1, FALSE)</f>
        <v>6724903874</v>
      </c>
      <c r="F13609">
        <f t="shared" si="424"/>
        <v>0</v>
      </c>
      <c r="G13609">
        <f t="shared" ca="1" si="425"/>
        <v>0</v>
      </c>
    </row>
    <row r="13610" spans="1:7" x14ac:dyDescent="0.25">
      <c r="A13610" t="s">
        <v>15918</v>
      </c>
      <c r="B13610" t="s">
        <v>2203</v>
      </c>
      <c r="C13610" s="4">
        <v>57988</v>
      </c>
      <c r="D13610">
        <v>2234966051</v>
      </c>
      <c r="E13610">
        <f>VLOOKUP(D13610,  base_salary!A:A, 1, FALSE)</f>
        <v>2234966051</v>
      </c>
      <c r="F13610">
        <f t="shared" si="424"/>
        <v>0</v>
      </c>
      <c r="G13610">
        <f t="shared" ca="1" si="425"/>
        <v>0</v>
      </c>
    </row>
    <row r="13611" spans="1:7" x14ac:dyDescent="0.25">
      <c r="A13611" t="s">
        <v>15919</v>
      </c>
      <c r="B13611" t="s">
        <v>2369</v>
      </c>
      <c r="C13611" s="4">
        <v>13572</v>
      </c>
      <c r="D13611">
        <v>2279888742</v>
      </c>
      <c r="E13611">
        <f>VLOOKUP(D13611,  base_salary!A:A, 1, FALSE)</f>
        <v>2279888742</v>
      </c>
      <c r="F13611">
        <f t="shared" si="424"/>
        <v>0</v>
      </c>
      <c r="G13611">
        <f t="shared" ca="1" si="425"/>
        <v>0</v>
      </c>
    </row>
    <row r="13612" spans="1:7" x14ac:dyDescent="0.25">
      <c r="A13612" t="s">
        <v>15920</v>
      </c>
      <c r="B13612" t="s">
        <v>2804</v>
      </c>
      <c r="C13612" s="4">
        <v>11688</v>
      </c>
      <c r="D13612">
        <v>1898839557</v>
      </c>
      <c r="E13612">
        <f>VLOOKUP(D13612,  base_salary!A:A, 1, FALSE)</f>
        <v>1898839557</v>
      </c>
      <c r="F13612">
        <f t="shared" si="424"/>
        <v>0</v>
      </c>
      <c r="G13612">
        <f t="shared" ca="1" si="425"/>
        <v>0</v>
      </c>
    </row>
    <row r="13613" spans="1:7" x14ac:dyDescent="0.25">
      <c r="A13613" t="s">
        <v>15921</v>
      </c>
      <c r="B13613" t="s">
        <v>3113</v>
      </c>
      <c r="C13613" s="4">
        <v>46003</v>
      </c>
      <c r="D13613">
        <v>4768254810</v>
      </c>
      <c r="E13613">
        <f>VLOOKUP(D13613,  base_salary!A:A, 1, FALSE)</f>
        <v>4768254810</v>
      </c>
      <c r="F13613">
        <f t="shared" si="424"/>
        <v>0</v>
      </c>
      <c r="G13613">
        <f t="shared" ca="1" si="425"/>
        <v>0</v>
      </c>
    </row>
    <row r="13614" spans="1:7" x14ac:dyDescent="0.25">
      <c r="A13614" t="s">
        <v>15922</v>
      </c>
      <c r="B13614" t="s">
        <v>4018</v>
      </c>
      <c r="C13614" s="4">
        <v>49745</v>
      </c>
      <c r="D13614">
        <v>797787712</v>
      </c>
      <c r="E13614">
        <f>VLOOKUP(D13614,  base_salary!A:A, 1, FALSE)</f>
        <v>797787712</v>
      </c>
      <c r="F13614">
        <f t="shared" si="424"/>
        <v>0</v>
      </c>
      <c r="G13614">
        <f t="shared" ca="1" si="425"/>
        <v>0</v>
      </c>
    </row>
    <row r="13615" spans="1:7" x14ac:dyDescent="0.25">
      <c r="A13615" t="s">
        <v>15923</v>
      </c>
      <c r="B13615" t="s">
        <v>2428</v>
      </c>
      <c r="C13615" s="4">
        <v>39886</v>
      </c>
      <c r="D13615">
        <v>8189289020</v>
      </c>
      <c r="E13615">
        <f>VLOOKUP(D13615,  base_salary!A:A, 1, FALSE)</f>
        <v>8189289020</v>
      </c>
      <c r="F13615">
        <f t="shared" si="424"/>
        <v>0</v>
      </c>
      <c r="G13615">
        <f t="shared" ca="1" si="425"/>
        <v>0</v>
      </c>
    </row>
    <row r="13616" spans="1:7" x14ac:dyDescent="0.25">
      <c r="A13616" t="s">
        <v>15924</v>
      </c>
      <c r="B13616" t="s">
        <v>2636</v>
      </c>
      <c r="C13616" s="4">
        <v>50377</v>
      </c>
      <c r="D13616">
        <v>6842911427</v>
      </c>
      <c r="E13616">
        <f>VLOOKUP(D13616,  base_salary!A:A, 1, FALSE)</f>
        <v>6842911427</v>
      </c>
      <c r="F13616">
        <f t="shared" si="424"/>
        <v>0</v>
      </c>
      <c r="G13616">
        <f t="shared" ca="1" si="425"/>
        <v>0</v>
      </c>
    </row>
    <row r="13617" spans="1:7" x14ac:dyDescent="0.25">
      <c r="A13617" t="s">
        <v>15925</v>
      </c>
      <c r="B13617" t="s">
        <v>1962</v>
      </c>
      <c r="C13617" s="4">
        <v>53899</v>
      </c>
      <c r="D13617">
        <v>9287480133</v>
      </c>
      <c r="E13617">
        <f>VLOOKUP(D13617,  base_salary!A:A, 1, FALSE)</f>
        <v>9287480133</v>
      </c>
      <c r="F13617">
        <f t="shared" si="424"/>
        <v>0</v>
      </c>
      <c r="G13617">
        <f t="shared" ca="1" si="425"/>
        <v>0</v>
      </c>
    </row>
    <row r="13618" spans="1:7" x14ac:dyDescent="0.25">
      <c r="A13618" t="s">
        <v>15926</v>
      </c>
      <c r="B13618" t="s">
        <v>2073</v>
      </c>
      <c r="C13618" s="4">
        <v>21453</v>
      </c>
      <c r="D13618">
        <v>1787288307</v>
      </c>
      <c r="E13618">
        <f>VLOOKUP(D13618,  base_salary!A:A, 1, FALSE)</f>
        <v>1787288307</v>
      </c>
      <c r="F13618">
        <f t="shared" si="424"/>
        <v>0</v>
      </c>
      <c r="G13618">
        <f t="shared" ca="1" si="425"/>
        <v>0</v>
      </c>
    </row>
    <row r="13619" spans="1:7" x14ac:dyDescent="0.25">
      <c r="A13619" t="s">
        <v>15927</v>
      </c>
      <c r="B13619" t="s">
        <v>3583</v>
      </c>
      <c r="C13619" s="4">
        <v>50670</v>
      </c>
      <c r="D13619">
        <v>8731494560</v>
      </c>
      <c r="E13619">
        <f>VLOOKUP(D13619,  base_salary!A:A, 1, FALSE)</f>
        <v>8731494560</v>
      </c>
      <c r="F13619">
        <f t="shared" si="424"/>
        <v>0</v>
      </c>
      <c r="G13619">
        <f t="shared" ca="1" si="425"/>
        <v>0</v>
      </c>
    </row>
    <row r="13620" spans="1:7" x14ac:dyDescent="0.25">
      <c r="A13620" t="s">
        <v>15928</v>
      </c>
      <c r="B13620" t="s">
        <v>2323</v>
      </c>
      <c r="C13620" s="4">
        <v>17231</v>
      </c>
      <c r="D13620">
        <v>3217797337</v>
      </c>
      <c r="E13620">
        <f>VLOOKUP(D13620,  base_salary!A:A, 1, FALSE)</f>
        <v>3217797337</v>
      </c>
      <c r="F13620">
        <f t="shared" si="424"/>
        <v>0</v>
      </c>
      <c r="G13620">
        <f t="shared" ca="1" si="425"/>
        <v>0</v>
      </c>
    </row>
    <row r="13621" spans="1:7" x14ac:dyDescent="0.25">
      <c r="A13621" t="s">
        <v>15929</v>
      </c>
      <c r="B13621" t="s">
        <v>2253</v>
      </c>
      <c r="C13621" s="4">
        <v>21648</v>
      </c>
      <c r="D13621">
        <v>8069192305</v>
      </c>
      <c r="E13621">
        <f>VLOOKUP(D13621,  base_salary!A:A, 1, FALSE)</f>
        <v>8069192305</v>
      </c>
      <c r="F13621">
        <f t="shared" si="424"/>
        <v>0</v>
      </c>
      <c r="G13621">
        <f t="shared" ca="1" si="425"/>
        <v>0</v>
      </c>
    </row>
    <row r="13622" spans="1:7" x14ac:dyDescent="0.25">
      <c r="A13622" t="s">
        <v>15930</v>
      </c>
      <c r="B13622" t="s">
        <v>2391</v>
      </c>
      <c r="C13622" s="4">
        <v>36626</v>
      </c>
      <c r="D13622">
        <v>1425230725</v>
      </c>
      <c r="E13622">
        <f>VLOOKUP(D13622,  base_salary!A:A, 1, FALSE)</f>
        <v>1425230725</v>
      </c>
      <c r="F13622">
        <f t="shared" si="424"/>
        <v>0</v>
      </c>
      <c r="G13622">
        <f t="shared" ca="1" si="425"/>
        <v>0</v>
      </c>
    </row>
    <row r="13623" spans="1:7" x14ac:dyDescent="0.25">
      <c r="A13623" t="s">
        <v>15931</v>
      </c>
      <c r="B13623" t="s">
        <v>2212</v>
      </c>
      <c r="C13623" s="4">
        <v>57866</v>
      </c>
      <c r="D13623">
        <v>9624054975</v>
      </c>
      <c r="E13623">
        <f>VLOOKUP(D13623,  base_salary!A:A, 1, FALSE)</f>
        <v>9624054975</v>
      </c>
      <c r="F13623">
        <f t="shared" si="424"/>
        <v>0</v>
      </c>
      <c r="G13623">
        <f t="shared" ca="1" si="425"/>
        <v>0</v>
      </c>
    </row>
    <row r="13624" spans="1:7" x14ac:dyDescent="0.25">
      <c r="A13624" t="s">
        <v>15932</v>
      </c>
      <c r="B13624" t="s">
        <v>2809</v>
      </c>
      <c r="C13624" s="4">
        <v>39175</v>
      </c>
      <c r="D13624">
        <v>2524572722</v>
      </c>
      <c r="E13624">
        <f>VLOOKUP(D13624,  base_salary!A:A, 1, FALSE)</f>
        <v>2524572722</v>
      </c>
      <c r="F13624">
        <f t="shared" si="424"/>
        <v>0</v>
      </c>
      <c r="G13624">
        <f t="shared" ca="1" si="425"/>
        <v>0</v>
      </c>
    </row>
    <row r="13625" spans="1:7" x14ac:dyDescent="0.25">
      <c r="A13625" t="s">
        <v>15933</v>
      </c>
      <c r="B13625" t="s">
        <v>1986</v>
      </c>
      <c r="C13625" s="4">
        <v>22487</v>
      </c>
      <c r="D13625">
        <v>6402318035</v>
      </c>
      <c r="E13625">
        <f>VLOOKUP(D13625,  base_salary!A:A, 1, FALSE)</f>
        <v>6402318035</v>
      </c>
      <c r="F13625">
        <f t="shared" si="424"/>
        <v>0</v>
      </c>
      <c r="G13625">
        <f t="shared" ca="1" si="425"/>
        <v>0</v>
      </c>
    </row>
    <row r="13626" spans="1:7" x14ac:dyDescent="0.25">
      <c r="A13626" t="s">
        <v>15934</v>
      </c>
      <c r="B13626" t="s">
        <v>3583</v>
      </c>
      <c r="C13626" s="4">
        <v>40390</v>
      </c>
      <c r="D13626">
        <v>7966083349</v>
      </c>
      <c r="E13626">
        <f>VLOOKUP(D13626,  base_salary!A:A, 1, FALSE)</f>
        <v>7966083349</v>
      </c>
      <c r="F13626">
        <f t="shared" si="424"/>
        <v>0</v>
      </c>
      <c r="G13626">
        <f t="shared" ca="1" si="425"/>
        <v>0</v>
      </c>
    </row>
    <row r="13627" spans="1:7" x14ac:dyDescent="0.25">
      <c r="A13627" t="s">
        <v>15935</v>
      </c>
      <c r="B13627" t="s">
        <v>3279</v>
      </c>
      <c r="C13627" s="4">
        <v>53544</v>
      </c>
      <c r="D13627">
        <v>9238967105</v>
      </c>
      <c r="E13627">
        <f>VLOOKUP(D13627,  base_salary!A:A, 1, FALSE)</f>
        <v>9238967105</v>
      </c>
      <c r="F13627">
        <f t="shared" si="424"/>
        <v>0</v>
      </c>
      <c r="G13627">
        <f t="shared" ca="1" si="425"/>
        <v>0</v>
      </c>
    </row>
    <row r="13628" spans="1:7" x14ac:dyDescent="0.25">
      <c r="A13628" t="s">
        <v>15936</v>
      </c>
      <c r="B13628" t="s">
        <v>2312</v>
      </c>
      <c r="C13628" s="4">
        <v>54391</v>
      </c>
      <c r="D13628">
        <v>1079691642</v>
      </c>
      <c r="E13628">
        <f>VLOOKUP(D13628,  base_salary!A:A, 1, FALSE)</f>
        <v>1079691642</v>
      </c>
      <c r="F13628">
        <f t="shared" si="424"/>
        <v>0</v>
      </c>
      <c r="G13628">
        <f t="shared" ca="1" si="425"/>
        <v>0</v>
      </c>
    </row>
    <row r="13629" spans="1:7" x14ac:dyDescent="0.25">
      <c r="A13629" t="s">
        <v>15937</v>
      </c>
      <c r="B13629" t="s">
        <v>3315</v>
      </c>
      <c r="C13629" s="4">
        <v>23401</v>
      </c>
      <c r="D13629">
        <v>7436398989</v>
      </c>
      <c r="E13629">
        <f>VLOOKUP(D13629,  base_salary!A:A, 1, FALSE)</f>
        <v>7436398989</v>
      </c>
      <c r="F13629">
        <f t="shared" si="424"/>
        <v>0</v>
      </c>
      <c r="G13629">
        <f t="shared" ca="1" si="425"/>
        <v>0</v>
      </c>
    </row>
    <row r="13630" spans="1:7" x14ac:dyDescent="0.25">
      <c r="A13630" t="s">
        <v>15938</v>
      </c>
      <c r="B13630" t="s">
        <v>1942</v>
      </c>
      <c r="C13630" s="4">
        <v>40564</v>
      </c>
      <c r="D13630">
        <v>4372257910</v>
      </c>
      <c r="E13630">
        <f>VLOOKUP(D13630,  base_salary!A:A, 1, FALSE)</f>
        <v>4372257910</v>
      </c>
      <c r="F13630">
        <f t="shared" si="424"/>
        <v>0</v>
      </c>
      <c r="G13630">
        <f t="shared" ca="1" si="425"/>
        <v>0</v>
      </c>
    </row>
    <row r="13631" spans="1:7" x14ac:dyDescent="0.25">
      <c r="A13631" t="s">
        <v>15939</v>
      </c>
      <c r="B13631" t="s">
        <v>2305</v>
      </c>
      <c r="C13631" s="4">
        <v>16172</v>
      </c>
      <c r="D13631">
        <v>2659144249</v>
      </c>
      <c r="E13631">
        <f>VLOOKUP(D13631,  base_salary!A:A, 1, FALSE)</f>
        <v>2659144249</v>
      </c>
      <c r="F13631">
        <f t="shared" si="424"/>
        <v>0</v>
      </c>
      <c r="G13631">
        <f t="shared" ca="1" si="425"/>
        <v>0</v>
      </c>
    </row>
    <row r="13632" spans="1:7" x14ac:dyDescent="0.25">
      <c r="A13632" t="s">
        <v>15940</v>
      </c>
      <c r="B13632" t="s">
        <v>1997</v>
      </c>
      <c r="C13632" s="4">
        <v>32369</v>
      </c>
      <c r="D13632">
        <v>2083520173</v>
      </c>
      <c r="E13632">
        <f>VLOOKUP(D13632,  base_salary!A:A, 1, FALSE)</f>
        <v>2083520173</v>
      </c>
      <c r="F13632">
        <f t="shared" si="424"/>
        <v>0</v>
      </c>
      <c r="G13632">
        <f t="shared" ca="1" si="425"/>
        <v>0</v>
      </c>
    </row>
    <row r="13633" spans="1:7" x14ac:dyDescent="0.25">
      <c r="A13633" t="s">
        <v>15941</v>
      </c>
      <c r="B13633" t="s">
        <v>1964</v>
      </c>
      <c r="C13633" s="4">
        <v>22908</v>
      </c>
      <c r="D13633">
        <v>9153408497</v>
      </c>
      <c r="E13633">
        <f>VLOOKUP(D13633,  base_salary!A:A, 1, FALSE)</f>
        <v>9153408497</v>
      </c>
      <c r="F13633">
        <f t="shared" si="424"/>
        <v>0</v>
      </c>
      <c r="G13633">
        <f t="shared" ca="1" si="425"/>
        <v>0</v>
      </c>
    </row>
    <row r="13634" spans="1:7" x14ac:dyDescent="0.25">
      <c r="A13634" t="s">
        <v>15942</v>
      </c>
      <c r="B13634" t="s">
        <v>2687</v>
      </c>
      <c r="C13634" s="4">
        <v>26181</v>
      </c>
      <c r="D13634">
        <v>4219825649</v>
      </c>
      <c r="E13634">
        <f>VLOOKUP(D13634,  base_salary!A:A, 1, FALSE)</f>
        <v>4219825649</v>
      </c>
      <c r="F13634">
        <f t="shared" si="424"/>
        <v>0</v>
      </c>
      <c r="G13634">
        <f t="shared" ca="1" si="425"/>
        <v>0</v>
      </c>
    </row>
    <row r="13635" spans="1:7" x14ac:dyDescent="0.25">
      <c r="A13635" t="s">
        <v>15943</v>
      </c>
      <c r="B13635" t="s">
        <v>2175</v>
      </c>
      <c r="C13635" s="4">
        <v>15540</v>
      </c>
      <c r="D13635">
        <v>3545427749</v>
      </c>
      <c r="E13635">
        <f>VLOOKUP(D13635,  base_salary!A:A, 1, FALSE)</f>
        <v>3545427749</v>
      </c>
      <c r="F13635">
        <f t="shared" ref="F13635:F13698" si="426">IF(ISERROR(E13635), 1, 0)</f>
        <v>0</v>
      </c>
      <c r="G13635">
        <f t="shared" ref="G13635:G13698" ca="1" si="427">SUM(G:G)</f>
        <v>0</v>
      </c>
    </row>
    <row r="13636" spans="1:7" x14ac:dyDescent="0.25">
      <c r="A13636" t="s">
        <v>15944</v>
      </c>
      <c r="B13636" t="s">
        <v>2714</v>
      </c>
      <c r="C13636" s="4">
        <v>12289</v>
      </c>
      <c r="D13636">
        <v>9885165231</v>
      </c>
      <c r="E13636">
        <f>VLOOKUP(D13636,  base_salary!A:A, 1, FALSE)</f>
        <v>9885165231</v>
      </c>
      <c r="F13636">
        <f t="shared" si="426"/>
        <v>0</v>
      </c>
      <c r="G13636">
        <f t="shared" ca="1" si="427"/>
        <v>0</v>
      </c>
    </row>
    <row r="13637" spans="1:7" x14ac:dyDescent="0.25">
      <c r="A13637" t="s">
        <v>15945</v>
      </c>
      <c r="B13637" t="s">
        <v>2244</v>
      </c>
      <c r="C13637" s="4">
        <v>47343</v>
      </c>
      <c r="D13637">
        <v>2130919499</v>
      </c>
      <c r="E13637">
        <f>VLOOKUP(D13637,  base_salary!A:A, 1, FALSE)</f>
        <v>2130919499</v>
      </c>
      <c r="F13637">
        <f t="shared" si="426"/>
        <v>0</v>
      </c>
      <c r="G13637">
        <f t="shared" ca="1" si="427"/>
        <v>0</v>
      </c>
    </row>
    <row r="13638" spans="1:7" x14ac:dyDescent="0.25">
      <c r="A13638" t="s">
        <v>15946</v>
      </c>
      <c r="B13638" t="s">
        <v>2424</v>
      </c>
      <c r="C13638" s="4">
        <v>46218</v>
      </c>
      <c r="D13638">
        <v>9518260397</v>
      </c>
      <c r="E13638">
        <f>VLOOKUP(D13638,  base_salary!A:A, 1, FALSE)</f>
        <v>9518260397</v>
      </c>
      <c r="F13638">
        <f t="shared" si="426"/>
        <v>0</v>
      </c>
      <c r="G13638">
        <f t="shared" ca="1" si="427"/>
        <v>0</v>
      </c>
    </row>
    <row r="13639" spans="1:7" x14ac:dyDescent="0.25">
      <c r="A13639" t="s">
        <v>15947</v>
      </c>
      <c r="B13639" t="s">
        <v>2018</v>
      </c>
      <c r="C13639" s="4">
        <v>11424</v>
      </c>
      <c r="D13639">
        <v>5186660353</v>
      </c>
      <c r="E13639">
        <f>VLOOKUP(D13639,  base_salary!A:A, 1, FALSE)</f>
        <v>5186660353</v>
      </c>
      <c r="F13639">
        <f t="shared" si="426"/>
        <v>0</v>
      </c>
      <c r="G13639">
        <f t="shared" ca="1" si="427"/>
        <v>0</v>
      </c>
    </row>
    <row r="13640" spans="1:7" x14ac:dyDescent="0.25">
      <c r="A13640" t="s">
        <v>15948</v>
      </c>
      <c r="B13640" t="s">
        <v>2885</v>
      </c>
      <c r="C13640" s="4">
        <v>32219</v>
      </c>
      <c r="D13640">
        <v>5861892008</v>
      </c>
      <c r="E13640">
        <f>VLOOKUP(D13640,  base_salary!A:A, 1, FALSE)</f>
        <v>5861892008</v>
      </c>
      <c r="F13640">
        <f t="shared" si="426"/>
        <v>0</v>
      </c>
      <c r="G13640">
        <f t="shared" ca="1" si="427"/>
        <v>0</v>
      </c>
    </row>
    <row r="13641" spans="1:7" x14ac:dyDescent="0.25">
      <c r="A13641" t="s">
        <v>15949</v>
      </c>
      <c r="B13641" t="s">
        <v>1934</v>
      </c>
      <c r="C13641" s="4">
        <v>59562</v>
      </c>
      <c r="D13641">
        <v>37593587</v>
      </c>
      <c r="E13641">
        <f>VLOOKUP(D13641,  base_salary!A:A, 1, FALSE)</f>
        <v>37593587</v>
      </c>
      <c r="F13641">
        <f t="shared" si="426"/>
        <v>0</v>
      </c>
      <c r="G13641">
        <f t="shared" ca="1" si="427"/>
        <v>0</v>
      </c>
    </row>
    <row r="13642" spans="1:7" x14ac:dyDescent="0.25">
      <c r="A13642" t="s">
        <v>15950</v>
      </c>
      <c r="B13642" t="s">
        <v>2459</v>
      </c>
      <c r="C13642" s="4">
        <v>47471</v>
      </c>
      <c r="D13642">
        <v>1152386727</v>
      </c>
      <c r="E13642">
        <f>VLOOKUP(D13642,  base_salary!A:A, 1, FALSE)</f>
        <v>1152386727</v>
      </c>
      <c r="F13642">
        <f t="shared" si="426"/>
        <v>0</v>
      </c>
      <c r="G13642">
        <f t="shared" ca="1" si="427"/>
        <v>0</v>
      </c>
    </row>
    <row r="13643" spans="1:7" x14ac:dyDescent="0.25">
      <c r="A13643" t="s">
        <v>15951</v>
      </c>
      <c r="B13643" t="s">
        <v>1970</v>
      </c>
      <c r="C13643" s="4">
        <v>25321</v>
      </c>
      <c r="D13643">
        <v>3418374697</v>
      </c>
      <c r="E13643">
        <f>VLOOKUP(D13643,  base_salary!A:A, 1, FALSE)</f>
        <v>3418374697</v>
      </c>
      <c r="F13643">
        <f t="shared" si="426"/>
        <v>0</v>
      </c>
      <c r="G13643">
        <f t="shared" ca="1" si="427"/>
        <v>0</v>
      </c>
    </row>
    <row r="13644" spans="1:7" x14ac:dyDescent="0.25">
      <c r="A13644" t="s">
        <v>15952</v>
      </c>
      <c r="B13644" t="s">
        <v>2161</v>
      </c>
      <c r="C13644" s="4">
        <v>40936</v>
      </c>
      <c r="D13644">
        <v>7914395587</v>
      </c>
      <c r="E13644">
        <f>VLOOKUP(D13644,  base_salary!A:A, 1, FALSE)</f>
        <v>7914395587</v>
      </c>
      <c r="F13644">
        <f t="shared" si="426"/>
        <v>0</v>
      </c>
      <c r="G13644">
        <f t="shared" ca="1" si="427"/>
        <v>0</v>
      </c>
    </row>
    <row r="13645" spans="1:7" x14ac:dyDescent="0.25">
      <c r="A13645" t="s">
        <v>15953</v>
      </c>
      <c r="B13645" t="s">
        <v>2260</v>
      </c>
      <c r="C13645" s="4">
        <v>12047</v>
      </c>
      <c r="D13645">
        <v>2859931651</v>
      </c>
      <c r="E13645">
        <f>VLOOKUP(D13645,  base_salary!A:A, 1, FALSE)</f>
        <v>2859931651</v>
      </c>
      <c r="F13645">
        <f t="shared" si="426"/>
        <v>0</v>
      </c>
      <c r="G13645">
        <f t="shared" ca="1" si="427"/>
        <v>0</v>
      </c>
    </row>
    <row r="13646" spans="1:7" x14ac:dyDescent="0.25">
      <c r="A13646" t="s">
        <v>15954</v>
      </c>
      <c r="B13646" t="s">
        <v>3243</v>
      </c>
      <c r="C13646" s="4">
        <v>47011</v>
      </c>
      <c r="D13646">
        <v>7411705322</v>
      </c>
      <c r="E13646">
        <f>VLOOKUP(D13646,  base_salary!A:A, 1, FALSE)</f>
        <v>7411705322</v>
      </c>
      <c r="F13646">
        <f t="shared" si="426"/>
        <v>0</v>
      </c>
      <c r="G13646">
        <f t="shared" ca="1" si="427"/>
        <v>0</v>
      </c>
    </row>
    <row r="13647" spans="1:7" x14ac:dyDescent="0.25">
      <c r="A13647" t="s">
        <v>15955</v>
      </c>
      <c r="B13647" t="s">
        <v>2639</v>
      </c>
      <c r="C13647" s="4">
        <v>42761</v>
      </c>
      <c r="D13647">
        <v>8223052873</v>
      </c>
      <c r="E13647">
        <f>VLOOKUP(D13647,  base_salary!A:A, 1, FALSE)</f>
        <v>8223052873</v>
      </c>
      <c r="F13647">
        <f t="shared" si="426"/>
        <v>0</v>
      </c>
      <c r="G13647">
        <f t="shared" ca="1" si="427"/>
        <v>0</v>
      </c>
    </row>
    <row r="13648" spans="1:7" x14ac:dyDescent="0.25">
      <c r="A13648" t="s">
        <v>15956</v>
      </c>
      <c r="B13648" t="s">
        <v>2049</v>
      </c>
      <c r="C13648" s="4">
        <v>38774</v>
      </c>
      <c r="D13648">
        <v>8748349712</v>
      </c>
      <c r="E13648">
        <f>VLOOKUP(D13648,  base_salary!A:A, 1, FALSE)</f>
        <v>8748349712</v>
      </c>
      <c r="F13648">
        <f t="shared" si="426"/>
        <v>0</v>
      </c>
      <c r="G13648">
        <f t="shared" ca="1" si="427"/>
        <v>0</v>
      </c>
    </row>
    <row r="13649" spans="1:7" x14ac:dyDescent="0.25">
      <c r="A13649" t="s">
        <v>15957</v>
      </c>
      <c r="B13649" t="s">
        <v>2725</v>
      </c>
      <c r="C13649" s="4">
        <v>26508</v>
      </c>
      <c r="D13649">
        <v>3000763902</v>
      </c>
      <c r="E13649">
        <f>VLOOKUP(D13649,  base_salary!A:A, 1, FALSE)</f>
        <v>3000763902</v>
      </c>
      <c r="F13649">
        <f t="shared" si="426"/>
        <v>0</v>
      </c>
      <c r="G13649">
        <f t="shared" ca="1" si="427"/>
        <v>0</v>
      </c>
    </row>
    <row r="13650" spans="1:7" x14ac:dyDescent="0.25">
      <c r="A13650" t="s">
        <v>15958</v>
      </c>
      <c r="B13650" t="s">
        <v>2137</v>
      </c>
      <c r="C13650" s="4">
        <v>11668</v>
      </c>
      <c r="D13650">
        <v>9966428720</v>
      </c>
      <c r="E13650">
        <f>VLOOKUP(D13650,  base_salary!A:A, 1, FALSE)</f>
        <v>9966428720</v>
      </c>
      <c r="F13650">
        <f t="shared" si="426"/>
        <v>0</v>
      </c>
      <c r="G13650">
        <f t="shared" ca="1" si="427"/>
        <v>0</v>
      </c>
    </row>
    <row r="13651" spans="1:7" x14ac:dyDescent="0.25">
      <c r="A13651" t="s">
        <v>15959</v>
      </c>
      <c r="B13651" t="s">
        <v>2606</v>
      </c>
      <c r="C13651" s="4">
        <v>20671</v>
      </c>
      <c r="D13651">
        <v>197180590</v>
      </c>
      <c r="E13651">
        <f>VLOOKUP(D13651,  base_salary!A:A, 1, FALSE)</f>
        <v>197180590</v>
      </c>
      <c r="F13651">
        <f t="shared" si="426"/>
        <v>0</v>
      </c>
      <c r="G13651">
        <f t="shared" ca="1" si="427"/>
        <v>0</v>
      </c>
    </row>
    <row r="13652" spans="1:7" x14ac:dyDescent="0.25">
      <c r="A13652" t="s">
        <v>15960</v>
      </c>
      <c r="B13652" t="s">
        <v>2360</v>
      </c>
      <c r="C13652" s="4">
        <v>47072</v>
      </c>
      <c r="D13652">
        <v>8054305400</v>
      </c>
      <c r="E13652">
        <f>VLOOKUP(D13652,  base_salary!A:A, 1, FALSE)</f>
        <v>8054305400</v>
      </c>
      <c r="F13652">
        <f t="shared" si="426"/>
        <v>0</v>
      </c>
      <c r="G13652">
        <f t="shared" ca="1" si="427"/>
        <v>0</v>
      </c>
    </row>
    <row r="13653" spans="1:7" x14ac:dyDescent="0.25">
      <c r="A13653" t="s">
        <v>15961</v>
      </c>
      <c r="B13653" t="s">
        <v>2133</v>
      </c>
      <c r="C13653" s="4">
        <v>42802</v>
      </c>
      <c r="D13653">
        <v>5244119095</v>
      </c>
      <c r="E13653">
        <f>VLOOKUP(D13653,  base_salary!A:A, 1, FALSE)</f>
        <v>5244119095</v>
      </c>
      <c r="F13653">
        <f t="shared" si="426"/>
        <v>0</v>
      </c>
      <c r="G13653">
        <f t="shared" ca="1" si="427"/>
        <v>0</v>
      </c>
    </row>
    <row r="13654" spans="1:7" x14ac:dyDescent="0.25">
      <c r="A13654" t="s">
        <v>15962</v>
      </c>
      <c r="B13654" t="s">
        <v>2734</v>
      </c>
      <c r="C13654" s="4">
        <v>23179</v>
      </c>
      <c r="D13654">
        <v>4009257075</v>
      </c>
      <c r="E13654">
        <f>VLOOKUP(D13654,  base_salary!A:A, 1, FALSE)</f>
        <v>4009257075</v>
      </c>
      <c r="F13654">
        <f t="shared" si="426"/>
        <v>0</v>
      </c>
      <c r="G13654">
        <f t="shared" ca="1" si="427"/>
        <v>0</v>
      </c>
    </row>
    <row r="13655" spans="1:7" x14ac:dyDescent="0.25">
      <c r="A13655" t="s">
        <v>15963</v>
      </c>
      <c r="B13655" t="s">
        <v>2302</v>
      </c>
      <c r="C13655" s="4">
        <v>32997</v>
      </c>
      <c r="D13655">
        <v>2376099331</v>
      </c>
      <c r="E13655">
        <f>VLOOKUP(D13655,  base_salary!A:A, 1, FALSE)</f>
        <v>2376099331</v>
      </c>
      <c r="F13655">
        <f t="shared" si="426"/>
        <v>0</v>
      </c>
      <c r="G13655">
        <f t="shared" ca="1" si="427"/>
        <v>0</v>
      </c>
    </row>
    <row r="13656" spans="1:7" x14ac:dyDescent="0.25">
      <c r="A13656" t="s">
        <v>15964</v>
      </c>
      <c r="B13656" t="s">
        <v>4362</v>
      </c>
      <c r="C13656" s="4">
        <v>13726</v>
      </c>
      <c r="D13656">
        <v>6515844751</v>
      </c>
      <c r="E13656">
        <f>VLOOKUP(D13656,  base_salary!A:A, 1, FALSE)</f>
        <v>6515844751</v>
      </c>
      <c r="F13656">
        <f t="shared" si="426"/>
        <v>0</v>
      </c>
      <c r="G13656">
        <f t="shared" ca="1" si="427"/>
        <v>0</v>
      </c>
    </row>
    <row r="13657" spans="1:7" x14ac:dyDescent="0.25">
      <c r="A13657" t="s">
        <v>15965</v>
      </c>
      <c r="B13657" t="s">
        <v>2576</v>
      </c>
      <c r="C13657" s="4">
        <v>25115</v>
      </c>
      <c r="D13657">
        <v>7707009371</v>
      </c>
      <c r="E13657">
        <f>VLOOKUP(D13657,  base_salary!A:A, 1, FALSE)</f>
        <v>7707009371</v>
      </c>
      <c r="F13657">
        <f t="shared" si="426"/>
        <v>0</v>
      </c>
      <c r="G13657">
        <f t="shared" ca="1" si="427"/>
        <v>0</v>
      </c>
    </row>
    <row r="13658" spans="1:7" x14ac:dyDescent="0.25">
      <c r="A13658" t="s">
        <v>15966</v>
      </c>
      <c r="B13658" t="s">
        <v>2519</v>
      </c>
      <c r="C13658" s="4">
        <v>14154</v>
      </c>
      <c r="D13658">
        <v>9228842121</v>
      </c>
      <c r="E13658">
        <f>VLOOKUP(D13658,  base_salary!A:A, 1, FALSE)</f>
        <v>9228842121</v>
      </c>
      <c r="F13658">
        <f t="shared" si="426"/>
        <v>0</v>
      </c>
      <c r="G13658">
        <f t="shared" ca="1" si="427"/>
        <v>0</v>
      </c>
    </row>
    <row r="13659" spans="1:7" x14ac:dyDescent="0.25">
      <c r="A13659" t="s">
        <v>15967</v>
      </c>
      <c r="B13659" t="s">
        <v>2001</v>
      </c>
      <c r="C13659" s="4">
        <v>57304</v>
      </c>
      <c r="D13659">
        <v>8256403403</v>
      </c>
      <c r="E13659">
        <f>VLOOKUP(D13659,  base_salary!A:A, 1, FALSE)</f>
        <v>8256403403</v>
      </c>
      <c r="F13659">
        <f t="shared" si="426"/>
        <v>0</v>
      </c>
      <c r="G13659">
        <f t="shared" ca="1" si="427"/>
        <v>0</v>
      </c>
    </row>
    <row r="13660" spans="1:7" x14ac:dyDescent="0.25">
      <c r="A13660" t="s">
        <v>15968</v>
      </c>
      <c r="B13660" t="s">
        <v>2018</v>
      </c>
      <c r="C13660" s="4">
        <v>46410</v>
      </c>
      <c r="D13660">
        <v>7263964236</v>
      </c>
      <c r="E13660">
        <f>VLOOKUP(D13660,  base_salary!A:A, 1, FALSE)</f>
        <v>7263964236</v>
      </c>
      <c r="F13660">
        <f t="shared" si="426"/>
        <v>0</v>
      </c>
      <c r="G13660">
        <f t="shared" ca="1" si="427"/>
        <v>0</v>
      </c>
    </row>
    <row r="13661" spans="1:7" x14ac:dyDescent="0.25">
      <c r="A13661" t="s">
        <v>15969</v>
      </c>
      <c r="B13661" t="s">
        <v>2223</v>
      </c>
      <c r="C13661" s="4">
        <v>47701</v>
      </c>
      <c r="D13661">
        <v>8189289020</v>
      </c>
      <c r="E13661">
        <f>VLOOKUP(D13661,  base_salary!A:A, 1, FALSE)</f>
        <v>8189289020</v>
      </c>
      <c r="F13661">
        <f t="shared" si="426"/>
        <v>0</v>
      </c>
      <c r="G13661">
        <f t="shared" ca="1" si="427"/>
        <v>0</v>
      </c>
    </row>
    <row r="13662" spans="1:7" x14ac:dyDescent="0.25">
      <c r="A13662" t="s">
        <v>15970</v>
      </c>
      <c r="B13662" t="s">
        <v>2718</v>
      </c>
      <c r="C13662" s="4">
        <v>20665</v>
      </c>
      <c r="D13662">
        <v>9072843924</v>
      </c>
      <c r="E13662">
        <f>VLOOKUP(D13662,  base_salary!A:A, 1, FALSE)</f>
        <v>9072843924</v>
      </c>
      <c r="F13662">
        <f t="shared" si="426"/>
        <v>0</v>
      </c>
      <c r="G13662">
        <f t="shared" ca="1" si="427"/>
        <v>0</v>
      </c>
    </row>
    <row r="13663" spans="1:7" x14ac:dyDescent="0.25">
      <c r="A13663" t="s">
        <v>15971</v>
      </c>
      <c r="B13663" t="s">
        <v>2459</v>
      </c>
      <c r="C13663" s="4">
        <v>26928</v>
      </c>
      <c r="D13663">
        <v>2060025532</v>
      </c>
      <c r="E13663">
        <f>VLOOKUP(D13663,  base_salary!A:A, 1, FALSE)</f>
        <v>2060025532</v>
      </c>
      <c r="F13663">
        <f t="shared" si="426"/>
        <v>0</v>
      </c>
      <c r="G13663">
        <f t="shared" ca="1" si="427"/>
        <v>0</v>
      </c>
    </row>
    <row r="13664" spans="1:7" x14ac:dyDescent="0.25">
      <c r="A13664" t="s">
        <v>15972</v>
      </c>
      <c r="B13664" t="s">
        <v>1964</v>
      </c>
      <c r="C13664" s="4">
        <v>44560</v>
      </c>
      <c r="D13664">
        <v>5519420165</v>
      </c>
      <c r="E13664">
        <f>VLOOKUP(D13664,  base_salary!A:A, 1, FALSE)</f>
        <v>5519420165</v>
      </c>
      <c r="F13664">
        <f t="shared" si="426"/>
        <v>0</v>
      </c>
      <c r="G13664">
        <f t="shared" ca="1" si="427"/>
        <v>0</v>
      </c>
    </row>
    <row r="13665" spans="1:7" x14ac:dyDescent="0.25">
      <c r="A13665" t="s">
        <v>15973</v>
      </c>
      <c r="B13665" t="s">
        <v>2039</v>
      </c>
      <c r="C13665" s="4">
        <v>40928</v>
      </c>
      <c r="D13665">
        <v>1958063002</v>
      </c>
      <c r="E13665">
        <f>VLOOKUP(D13665,  base_salary!A:A, 1, FALSE)</f>
        <v>1958063002</v>
      </c>
      <c r="F13665">
        <f t="shared" si="426"/>
        <v>0</v>
      </c>
      <c r="G13665">
        <f t="shared" ca="1" si="427"/>
        <v>0</v>
      </c>
    </row>
    <row r="13666" spans="1:7" x14ac:dyDescent="0.25">
      <c r="A13666" t="s">
        <v>15974</v>
      </c>
      <c r="B13666" t="s">
        <v>1974</v>
      </c>
      <c r="C13666" s="4">
        <v>15808</v>
      </c>
      <c r="D13666">
        <v>8445779583</v>
      </c>
      <c r="E13666">
        <f>VLOOKUP(D13666,  base_salary!A:A, 1, FALSE)</f>
        <v>8445779583</v>
      </c>
      <c r="F13666">
        <f t="shared" si="426"/>
        <v>0</v>
      </c>
      <c r="G13666">
        <f t="shared" ca="1" si="427"/>
        <v>0</v>
      </c>
    </row>
    <row r="13667" spans="1:7" x14ac:dyDescent="0.25">
      <c r="A13667" t="s">
        <v>15975</v>
      </c>
      <c r="B13667" t="s">
        <v>2360</v>
      </c>
      <c r="C13667" s="4">
        <v>25072</v>
      </c>
      <c r="D13667">
        <v>9458901820</v>
      </c>
      <c r="E13667">
        <f>VLOOKUP(D13667,  base_salary!A:A, 1, FALSE)</f>
        <v>9458901820</v>
      </c>
      <c r="F13667">
        <f t="shared" si="426"/>
        <v>0</v>
      </c>
      <c r="G13667">
        <f t="shared" ca="1" si="427"/>
        <v>0</v>
      </c>
    </row>
    <row r="13668" spans="1:7" x14ac:dyDescent="0.25">
      <c r="A13668" t="s">
        <v>15976</v>
      </c>
      <c r="B13668" t="s">
        <v>1954</v>
      </c>
      <c r="C13668" s="4">
        <v>48888</v>
      </c>
      <c r="D13668">
        <v>8277918739</v>
      </c>
      <c r="E13668">
        <f>VLOOKUP(D13668,  base_salary!A:A, 1, FALSE)</f>
        <v>8277918739</v>
      </c>
      <c r="F13668">
        <f t="shared" si="426"/>
        <v>0</v>
      </c>
      <c r="G13668">
        <f t="shared" ca="1" si="427"/>
        <v>0</v>
      </c>
    </row>
    <row r="13669" spans="1:7" x14ac:dyDescent="0.25">
      <c r="A13669" t="s">
        <v>15977</v>
      </c>
      <c r="B13669" t="s">
        <v>2665</v>
      </c>
      <c r="C13669" s="4">
        <v>34116</v>
      </c>
      <c r="D13669">
        <v>1992195951</v>
      </c>
      <c r="E13669">
        <f>VLOOKUP(D13669,  base_salary!A:A, 1, FALSE)</f>
        <v>1992195951</v>
      </c>
      <c r="F13669">
        <f t="shared" si="426"/>
        <v>0</v>
      </c>
      <c r="G13669">
        <f t="shared" ca="1" si="427"/>
        <v>0</v>
      </c>
    </row>
    <row r="13670" spans="1:7" x14ac:dyDescent="0.25">
      <c r="A13670" t="s">
        <v>15978</v>
      </c>
      <c r="B13670" t="s">
        <v>2718</v>
      </c>
      <c r="C13670" s="4">
        <v>10680</v>
      </c>
      <c r="D13670">
        <v>5299481160</v>
      </c>
      <c r="E13670">
        <f>VLOOKUP(D13670,  base_salary!A:A, 1, FALSE)</f>
        <v>5299481160</v>
      </c>
      <c r="F13670">
        <f t="shared" si="426"/>
        <v>0</v>
      </c>
      <c r="G13670">
        <f t="shared" ca="1" si="427"/>
        <v>0</v>
      </c>
    </row>
    <row r="13671" spans="1:7" x14ac:dyDescent="0.25">
      <c r="A13671" t="s">
        <v>15979</v>
      </c>
      <c r="B13671" t="s">
        <v>2244</v>
      </c>
      <c r="C13671" s="4">
        <v>35223</v>
      </c>
      <c r="D13671">
        <v>2565290632</v>
      </c>
      <c r="E13671">
        <f>VLOOKUP(D13671,  base_salary!A:A, 1, FALSE)</f>
        <v>2565290632</v>
      </c>
      <c r="F13671">
        <f t="shared" si="426"/>
        <v>0</v>
      </c>
      <c r="G13671">
        <f t="shared" ca="1" si="427"/>
        <v>0</v>
      </c>
    </row>
    <row r="13672" spans="1:7" x14ac:dyDescent="0.25">
      <c r="A13672" t="s">
        <v>15980</v>
      </c>
      <c r="B13672" t="s">
        <v>2718</v>
      </c>
      <c r="C13672" s="4">
        <v>56558</v>
      </c>
      <c r="D13672">
        <v>9155356869</v>
      </c>
      <c r="E13672">
        <f>VLOOKUP(D13672,  base_salary!A:A, 1, FALSE)</f>
        <v>9155356869</v>
      </c>
      <c r="F13672">
        <f t="shared" si="426"/>
        <v>0</v>
      </c>
      <c r="G13672">
        <f t="shared" ca="1" si="427"/>
        <v>0</v>
      </c>
    </row>
    <row r="13673" spans="1:7" x14ac:dyDescent="0.25">
      <c r="A13673" t="s">
        <v>15981</v>
      </c>
      <c r="B13673" t="s">
        <v>2778</v>
      </c>
      <c r="C13673" s="4">
        <v>53037</v>
      </c>
      <c r="D13673">
        <v>1953937357</v>
      </c>
      <c r="E13673">
        <f>VLOOKUP(D13673,  base_salary!A:A, 1, FALSE)</f>
        <v>1953937357</v>
      </c>
      <c r="F13673">
        <f t="shared" si="426"/>
        <v>0</v>
      </c>
      <c r="G13673">
        <f t="shared" ca="1" si="427"/>
        <v>0</v>
      </c>
    </row>
    <row r="13674" spans="1:7" x14ac:dyDescent="0.25">
      <c r="A13674" t="s">
        <v>15982</v>
      </c>
      <c r="B13674" t="s">
        <v>2687</v>
      </c>
      <c r="C13674" s="4">
        <v>27091</v>
      </c>
      <c r="D13674">
        <v>4997183822</v>
      </c>
      <c r="E13674">
        <f>VLOOKUP(D13674,  base_salary!A:A, 1, FALSE)</f>
        <v>4997183822</v>
      </c>
      <c r="F13674">
        <f t="shared" si="426"/>
        <v>0</v>
      </c>
      <c r="G13674">
        <f t="shared" ca="1" si="427"/>
        <v>0</v>
      </c>
    </row>
    <row r="13675" spans="1:7" x14ac:dyDescent="0.25">
      <c r="A13675" t="s">
        <v>15983</v>
      </c>
      <c r="B13675" t="s">
        <v>2028</v>
      </c>
      <c r="C13675" s="4">
        <v>54334</v>
      </c>
      <c r="D13675">
        <v>320120716</v>
      </c>
      <c r="E13675">
        <f>VLOOKUP(D13675,  base_salary!A:A, 1, FALSE)</f>
        <v>320120716</v>
      </c>
      <c r="F13675">
        <f t="shared" si="426"/>
        <v>0</v>
      </c>
      <c r="G13675">
        <f t="shared" ca="1" si="427"/>
        <v>0</v>
      </c>
    </row>
    <row r="13676" spans="1:7" x14ac:dyDescent="0.25">
      <c r="A13676" t="s">
        <v>15984</v>
      </c>
      <c r="B13676" t="s">
        <v>2321</v>
      </c>
      <c r="C13676" s="4">
        <v>57592</v>
      </c>
      <c r="D13676">
        <v>9483290694</v>
      </c>
      <c r="E13676">
        <f>VLOOKUP(D13676,  base_salary!A:A, 1, FALSE)</f>
        <v>9483290694</v>
      </c>
      <c r="F13676">
        <f t="shared" si="426"/>
        <v>0</v>
      </c>
      <c r="G13676">
        <f t="shared" ca="1" si="427"/>
        <v>0</v>
      </c>
    </row>
    <row r="13677" spans="1:7" x14ac:dyDescent="0.25">
      <c r="A13677" t="s">
        <v>15985</v>
      </c>
      <c r="B13677" t="s">
        <v>2436</v>
      </c>
      <c r="C13677" s="4">
        <v>42248</v>
      </c>
      <c r="D13677">
        <v>7281103514</v>
      </c>
      <c r="E13677">
        <f>VLOOKUP(D13677,  base_salary!A:A, 1, FALSE)</f>
        <v>7281103514</v>
      </c>
      <c r="F13677">
        <f t="shared" si="426"/>
        <v>0</v>
      </c>
      <c r="G13677">
        <f t="shared" ca="1" si="427"/>
        <v>0</v>
      </c>
    </row>
    <row r="13678" spans="1:7" x14ac:dyDescent="0.25">
      <c r="A13678" t="s">
        <v>15986</v>
      </c>
      <c r="B13678" t="s">
        <v>2608</v>
      </c>
      <c r="C13678" s="4">
        <v>50271</v>
      </c>
      <c r="D13678">
        <v>8971738782</v>
      </c>
      <c r="E13678">
        <f>VLOOKUP(D13678,  base_salary!A:A, 1, FALSE)</f>
        <v>8971738782</v>
      </c>
      <c r="F13678">
        <f t="shared" si="426"/>
        <v>0</v>
      </c>
      <c r="G13678">
        <f t="shared" ca="1" si="427"/>
        <v>0</v>
      </c>
    </row>
    <row r="13679" spans="1:7" x14ac:dyDescent="0.25">
      <c r="A13679" t="s">
        <v>15987</v>
      </c>
      <c r="B13679" t="s">
        <v>2089</v>
      </c>
      <c r="C13679" s="4">
        <v>17530</v>
      </c>
      <c r="D13679">
        <v>933051662</v>
      </c>
      <c r="E13679">
        <f>VLOOKUP(D13679,  base_salary!A:A, 1, FALSE)</f>
        <v>933051662</v>
      </c>
      <c r="F13679">
        <f t="shared" si="426"/>
        <v>0</v>
      </c>
      <c r="G13679">
        <f t="shared" ca="1" si="427"/>
        <v>0</v>
      </c>
    </row>
    <row r="13680" spans="1:7" x14ac:dyDescent="0.25">
      <c r="A13680" t="s">
        <v>15988</v>
      </c>
      <c r="B13680" t="s">
        <v>2097</v>
      </c>
      <c r="C13680" s="4">
        <v>21136</v>
      </c>
      <c r="D13680">
        <v>7688943361</v>
      </c>
      <c r="E13680">
        <f>VLOOKUP(D13680,  base_salary!A:A, 1, FALSE)</f>
        <v>7688943361</v>
      </c>
      <c r="F13680">
        <f t="shared" si="426"/>
        <v>0</v>
      </c>
      <c r="G13680">
        <f t="shared" ca="1" si="427"/>
        <v>0</v>
      </c>
    </row>
    <row r="13681" spans="1:7" x14ac:dyDescent="0.25">
      <c r="A13681" t="s">
        <v>15989</v>
      </c>
      <c r="B13681" t="s">
        <v>2260</v>
      </c>
      <c r="C13681" s="4">
        <v>16331</v>
      </c>
      <c r="D13681">
        <v>896700143</v>
      </c>
      <c r="E13681">
        <f>VLOOKUP(D13681,  base_salary!A:A, 1, FALSE)</f>
        <v>896700143</v>
      </c>
      <c r="F13681">
        <f t="shared" si="426"/>
        <v>0</v>
      </c>
      <c r="G13681">
        <f t="shared" ca="1" si="427"/>
        <v>0</v>
      </c>
    </row>
    <row r="13682" spans="1:7" x14ac:dyDescent="0.25">
      <c r="A13682" t="s">
        <v>15990</v>
      </c>
      <c r="B13682" t="s">
        <v>2641</v>
      </c>
      <c r="C13682" s="4">
        <v>52936</v>
      </c>
      <c r="D13682">
        <v>6321654205</v>
      </c>
      <c r="E13682">
        <f>VLOOKUP(D13682,  base_salary!A:A, 1, FALSE)</f>
        <v>6321654205</v>
      </c>
      <c r="F13682">
        <f t="shared" si="426"/>
        <v>0</v>
      </c>
      <c r="G13682">
        <f t="shared" ca="1" si="427"/>
        <v>0</v>
      </c>
    </row>
    <row r="13683" spans="1:7" x14ac:dyDescent="0.25">
      <c r="A13683" t="s">
        <v>15991</v>
      </c>
      <c r="B13683" t="s">
        <v>1946</v>
      </c>
      <c r="C13683" s="4">
        <v>16604</v>
      </c>
      <c r="D13683">
        <v>132027631</v>
      </c>
      <c r="E13683">
        <f>VLOOKUP(D13683,  base_salary!A:A, 1, FALSE)</f>
        <v>132027631</v>
      </c>
      <c r="F13683">
        <f t="shared" si="426"/>
        <v>0</v>
      </c>
      <c r="G13683">
        <f t="shared" ca="1" si="427"/>
        <v>0</v>
      </c>
    </row>
    <row r="13684" spans="1:7" x14ac:dyDescent="0.25">
      <c r="A13684" t="s">
        <v>15992</v>
      </c>
      <c r="B13684" t="s">
        <v>2111</v>
      </c>
      <c r="C13684" s="4">
        <v>16671</v>
      </c>
      <c r="D13684">
        <v>1475796307</v>
      </c>
      <c r="E13684">
        <f>VLOOKUP(D13684,  base_salary!A:A, 1, FALSE)</f>
        <v>1475796307</v>
      </c>
      <c r="F13684">
        <f t="shared" si="426"/>
        <v>0</v>
      </c>
      <c r="G13684">
        <f t="shared" ca="1" si="427"/>
        <v>0</v>
      </c>
    </row>
    <row r="13685" spans="1:7" x14ac:dyDescent="0.25">
      <c r="A13685" t="s">
        <v>15993</v>
      </c>
      <c r="B13685" t="s">
        <v>2323</v>
      </c>
      <c r="C13685" s="4">
        <v>45610</v>
      </c>
      <c r="D13685">
        <v>9892583027</v>
      </c>
      <c r="E13685">
        <f>VLOOKUP(D13685,  base_salary!A:A, 1, FALSE)</f>
        <v>9892583027</v>
      </c>
      <c r="F13685">
        <f t="shared" si="426"/>
        <v>0</v>
      </c>
      <c r="G13685">
        <f t="shared" ca="1" si="427"/>
        <v>0</v>
      </c>
    </row>
    <row r="13686" spans="1:7" x14ac:dyDescent="0.25">
      <c r="A13686" t="s">
        <v>15994</v>
      </c>
      <c r="B13686" t="s">
        <v>2572</v>
      </c>
      <c r="C13686" s="4">
        <v>17836</v>
      </c>
      <c r="D13686">
        <v>4009257075</v>
      </c>
      <c r="E13686">
        <f>VLOOKUP(D13686,  base_salary!A:A, 1, FALSE)</f>
        <v>4009257075</v>
      </c>
      <c r="F13686">
        <f t="shared" si="426"/>
        <v>0</v>
      </c>
      <c r="G13686">
        <f t="shared" ca="1" si="427"/>
        <v>0</v>
      </c>
    </row>
    <row r="13687" spans="1:7" x14ac:dyDescent="0.25">
      <c r="A13687" t="s">
        <v>15995</v>
      </c>
      <c r="B13687" t="s">
        <v>2734</v>
      </c>
      <c r="C13687" s="4">
        <v>55788</v>
      </c>
      <c r="D13687">
        <v>1462119603</v>
      </c>
      <c r="E13687">
        <f>VLOOKUP(D13687,  base_salary!A:A, 1, FALSE)</f>
        <v>1462119603</v>
      </c>
      <c r="F13687">
        <f t="shared" si="426"/>
        <v>0</v>
      </c>
      <c r="G13687">
        <f t="shared" ca="1" si="427"/>
        <v>0</v>
      </c>
    </row>
    <row r="13688" spans="1:7" x14ac:dyDescent="0.25">
      <c r="A13688" t="s">
        <v>15996</v>
      </c>
      <c r="B13688" t="s">
        <v>2614</v>
      </c>
      <c r="C13688" s="4">
        <v>28146</v>
      </c>
      <c r="D13688">
        <v>2958727874</v>
      </c>
      <c r="E13688">
        <f>VLOOKUP(D13688,  base_salary!A:A, 1, FALSE)</f>
        <v>2958727874</v>
      </c>
      <c r="F13688">
        <f t="shared" si="426"/>
        <v>0</v>
      </c>
      <c r="G13688">
        <f t="shared" ca="1" si="427"/>
        <v>0</v>
      </c>
    </row>
    <row r="13689" spans="1:7" x14ac:dyDescent="0.25">
      <c r="A13689" t="s">
        <v>15997</v>
      </c>
      <c r="B13689" t="s">
        <v>2116</v>
      </c>
      <c r="C13689" s="4">
        <v>26274</v>
      </c>
      <c r="D13689">
        <v>9458901820</v>
      </c>
      <c r="E13689">
        <f>VLOOKUP(D13689,  base_salary!A:A, 1, FALSE)</f>
        <v>9458901820</v>
      </c>
      <c r="F13689">
        <f t="shared" si="426"/>
        <v>0</v>
      </c>
      <c r="G13689">
        <f t="shared" ca="1" si="427"/>
        <v>0</v>
      </c>
    </row>
    <row r="13690" spans="1:7" x14ac:dyDescent="0.25">
      <c r="A13690" t="s">
        <v>15998</v>
      </c>
      <c r="B13690" t="s">
        <v>2931</v>
      </c>
      <c r="C13690" s="4">
        <v>49523</v>
      </c>
      <c r="D13690">
        <v>8908432159</v>
      </c>
      <c r="E13690">
        <f>VLOOKUP(D13690,  base_salary!A:A, 1, FALSE)</f>
        <v>8908432159</v>
      </c>
      <c r="F13690">
        <f t="shared" si="426"/>
        <v>0</v>
      </c>
      <c r="G13690">
        <f t="shared" ca="1" si="427"/>
        <v>0</v>
      </c>
    </row>
    <row r="13691" spans="1:7" x14ac:dyDescent="0.25">
      <c r="A13691" t="s">
        <v>15999</v>
      </c>
      <c r="B13691" t="s">
        <v>2691</v>
      </c>
      <c r="C13691" s="4">
        <v>23858</v>
      </c>
      <c r="D13691">
        <v>1855604000</v>
      </c>
      <c r="E13691">
        <f>VLOOKUP(D13691,  base_salary!A:A, 1, FALSE)</f>
        <v>1855604000</v>
      </c>
      <c r="F13691">
        <f t="shared" si="426"/>
        <v>0</v>
      </c>
      <c r="G13691">
        <f t="shared" ca="1" si="427"/>
        <v>0</v>
      </c>
    </row>
    <row r="13692" spans="1:7" x14ac:dyDescent="0.25">
      <c r="A13692" t="s">
        <v>16000</v>
      </c>
      <c r="B13692" t="s">
        <v>2073</v>
      </c>
      <c r="C13692" s="4">
        <v>36400</v>
      </c>
      <c r="D13692">
        <v>5064247826</v>
      </c>
      <c r="E13692">
        <f>VLOOKUP(D13692,  base_salary!A:A, 1, FALSE)</f>
        <v>5064247826</v>
      </c>
      <c r="F13692">
        <f t="shared" si="426"/>
        <v>0</v>
      </c>
      <c r="G13692">
        <f t="shared" ca="1" si="427"/>
        <v>0</v>
      </c>
    </row>
    <row r="13693" spans="1:7" x14ac:dyDescent="0.25">
      <c r="A13693" t="s">
        <v>16001</v>
      </c>
      <c r="B13693" t="s">
        <v>3356</v>
      </c>
      <c r="C13693" s="4">
        <v>42888</v>
      </c>
      <c r="D13693">
        <v>4752702681</v>
      </c>
      <c r="E13693">
        <f>VLOOKUP(D13693,  base_salary!A:A, 1, FALSE)</f>
        <v>4752702681</v>
      </c>
      <c r="F13693">
        <f t="shared" si="426"/>
        <v>0</v>
      </c>
      <c r="G13693">
        <f t="shared" ca="1" si="427"/>
        <v>0</v>
      </c>
    </row>
    <row r="13694" spans="1:7" x14ac:dyDescent="0.25">
      <c r="A13694" t="s">
        <v>16002</v>
      </c>
      <c r="B13694" t="s">
        <v>1950</v>
      </c>
      <c r="C13694" s="4">
        <v>18886</v>
      </c>
      <c r="D13694">
        <v>6313424239</v>
      </c>
      <c r="E13694">
        <f>VLOOKUP(D13694,  base_salary!A:A, 1, FALSE)</f>
        <v>6313424239</v>
      </c>
      <c r="F13694">
        <f t="shared" si="426"/>
        <v>0</v>
      </c>
      <c r="G13694">
        <f t="shared" ca="1" si="427"/>
        <v>0</v>
      </c>
    </row>
    <row r="13695" spans="1:7" x14ac:dyDescent="0.25">
      <c r="A13695" t="s">
        <v>16003</v>
      </c>
      <c r="B13695" t="s">
        <v>2380</v>
      </c>
      <c r="C13695" s="4">
        <v>10645</v>
      </c>
      <c r="D13695">
        <v>5998486889</v>
      </c>
      <c r="E13695">
        <f>VLOOKUP(D13695,  base_salary!A:A, 1, FALSE)</f>
        <v>5998486889</v>
      </c>
      <c r="F13695">
        <f t="shared" si="426"/>
        <v>0</v>
      </c>
      <c r="G13695">
        <f t="shared" ca="1" si="427"/>
        <v>0</v>
      </c>
    </row>
    <row r="13696" spans="1:7" x14ac:dyDescent="0.25">
      <c r="A13696" t="s">
        <v>16004</v>
      </c>
      <c r="B13696" t="s">
        <v>2004</v>
      </c>
      <c r="C13696" s="4">
        <v>31474</v>
      </c>
      <c r="D13696">
        <v>4852897158</v>
      </c>
      <c r="E13696">
        <f>VLOOKUP(D13696,  base_salary!A:A, 1, FALSE)</f>
        <v>4852897158</v>
      </c>
      <c r="F13696">
        <f t="shared" si="426"/>
        <v>0</v>
      </c>
      <c r="G13696">
        <f t="shared" ca="1" si="427"/>
        <v>0</v>
      </c>
    </row>
    <row r="13697" spans="1:7" x14ac:dyDescent="0.25">
      <c r="A13697" t="s">
        <v>16005</v>
      </c>
      <c r="B13697" t="s">
        <v>2441</v>
      </c>
      <c r="C13697" s="4">
        <v>22947</v>
      </c>
      <c r="D13697">
        <v>8162941088</v>
      </c>
      <c r="E13697">
        <f>VLOOKUP(D13697,  base_salary!A:A, 1, FALSE)</f>
        <v>8162941088</v>
      </c>
      <c r="F13697">
        <f t="shared" si="426"/>
        <v>0</v>
      </c>
      <c r="G13697">
        <f t="shared" ca="1" si="427"/>
        <v>0</v>
      </c>
    </row>
    <row r="13698" spans="1:7" x14ac:dyDescent="0.25">
      <c r="A13698" t="s">
        <v>16006</v>
      </c>
      <c r="B13698" t="s">
        <v>1954</v>
      </c>
      <c r="C13698" s="4">
        <v>31400</v>
      </c>
      <c r="D13698">
        <v>6436551115</v>
      </c>
      <c r="E13698">
        <f>VLOOKUP(D13698,  base_salary!A:A, 1, FALSE)</f>
        <v>6436551115</v>
      </c>
      <c r="F13698">
        <f t="shared" si="426"/>
        <v>0</v>
      </c>
      <c r="G13698">
        <f t="shared" ca="1" si="427"/>
        <v>0</v>
      </c>
    </row>
    <row r="13699" spans="1:7" x14ac:dyDescent="0.25">
      <c r="A13699" t="s">
        <v>16007</v>
      </c>
      <c r="B13699" t="s">
        <v>3271</v>
      </c>
      <c r="C13699" s="4">
        <v>22185</v>
      </c>
      <c r="D13699">
        <v>3463222345</v>
      </c>
      <c r="E13699">
        <f>VLOOKUP(D13699,  base_salary!A:A, 1, FALSE)</f>
        <v>3463222345</v>
      </c>
      <c r="F13699">
        <f t="shared" ref="F13699:F13762" si="428">IF(ISERROR(E13699), 1, 0)</f>
        <v>0</v>
      </c>
      <c r="G13699">
        <f t="shared" ref="G13699:G13762" ca="1" si="429">SUM(G:G)</f>
        <v>0</v>
      </c>
    </row>
    <row r="13700" spans="1:7" x14ac:dyDescent="0.25">
      <c r="A13700" t="s">
        <v>16008</v>
      </c>
      <c r="B13700" t="s">
        <v>2790</v>
      </c>
      <c r="C13700" s="4">
        <v>46710</v>
      </c>
      <c r="D13700">
        <v>1958063002</v>
      </c>
      <c r="E13700">
        <f>VLOOKUP(D13700,  base_salary!A:A, 1, FALSE)</f>
        <v>1958063002</v>
      </c>
      <c r="F13700">
        <f t="shared" si="428"/>
        <v>0</v>
      </c>
      <c r="G13700">
        <f t="shared" ca="1" si="429"/>
        <v>0</v>
      </c>
    </row>
    <row r="13701" spans="1:7" x14ac:dyDescent="0.25">
      <c r="A13701" t="s">
        <v>16009</v>
      </c>
      <c r="B13701" t="s">
        <v>2554</v>
      </c>
      <c r="C13701" s="4">
        <v>37501</v>
      </c>
      <c r="D13701">
        <v>2402470968</v>
      </c>
      <c r="E13701">
        <f>VLOOKUP(D13701,  base_salary!A:A, 1, FALSE)</f>
        <v>2402470968</v>
      </c>
      <c r="F13701">
        <f t="shared" si="428"/>
        <v>0</v>
      </c>
      <c r="G13701">
        <f t="shared" ca="1" si="429"/>
        <v>0</v>
      </c>
    </row>
    <row r="13702" spans="1:7" x14ac:dyDescent="0.25">
      <c r="A13702" t="s">
        <v>16010</v>
      </c>
      <c r="B13702" t="s">
        <v>1956</v>
      </c>
      <c r="C13702" s="4">
        <v>54691</v>
      </c>
      <c r="D13702">
        <v>274599287</v>
      </c>
      <c r="E13702">
        <f>VLOOKUP(D13702,  base_salary!A:A, 1, FALSE)</f>
        <v>274599287</v>
      </c>
      <c r="F13702">
        <f t="shared" si="428"/>
        <v>0</v>
      </c>
      <c r="G13702">
        <f t="shared" ca="1" si="429"/>
        <v>0</v>
      </c>
    </row>
    <row r="13703" spans="1:7" x14ac:dyDescent="0.25">
      <c r="A13703" t="s">
        <v>16011</v>
      </c>
      <c r="B13703" t="s">
        <v>2929</v>
      </c>
      <c r="C13703" s="4">
        <v>59195</v>
      </c>
      <c r="D13703">
        <v>4075444457</v>
      </c>
      <c r="E13703">
        <f>VLOOKUP(D13703,  base_salary!A:A, 1, FALSE)</f>
        <v>4075444457</v>
      </c>
      <c r="F13703">
        <f t="shared" si="428"/>
        <v>0</v>
      </c>
      <c r="G13703">
        <f t="shared" ca="1" si="429"/>
        <v>0</v>
      </c>
    </row>
    <row r="13704" spans="1:7" x14ac:dyDescent="0.25">
      <c r="A13704" t="s">
        <v>16012</v>
      </c>
      <c r="B13704" t="s">
        <v>2079</v>
      </c>
      <c r="C13704" s="4">
        <v>58395</v>
      </c>
      <c r="D13704">
        <v>2191014690</v>
      </c>
      <c r="E13704">
        <f>VLOOKUP(D13704,  base_salary!A:A, 1, FALSE)</f>
        <v>2191014690</v>
      </c>
      <c r="F13704">
        <f t="shared" si="428"/>
        <v>0</v>
      </c>
      <c r="G13704">
        <f t="shared" ca="1" si="429"/>
        <v>0</v>
      </c>
    </row>
    <row r="13705" spans="1:7" x14ac:dyDescent="0.25">
      <c r="A13705" t="s">
        <v>16013</v>
      </c>
      <c r="B13705" t="s">
        <v>1966</v>
      </c>
      <c r="C13705" s="4">
        <v>51775</v>
      </c>
      <c r="D13705">
        <v>2524849899</v>
      </c>
      <c r="E13705">
        <f>VLOOKUP(D13705,  base_salary!A:A, 1, FALSE)</f>
        <v>2524849899</v>
      </c>
      <c r="F13705">
        <f t="shared" si="428"/>
        <v>0</v>
      </c>
      <c r="G13705">
        <f t="shared" ca="1" si="429"/>
        <v>0</v>
      </c>
    </row>
    <row r="13706" spans="1:7" x14ac:dyDescent="0.25">
      <c r="A13706" t="s">
        <v>16014</v>
      </c>
      <c r="B13706" t="s">
        <v>2376</v>
      </c>
      <c r="C13706" s="4">
        <v>54584</v>
      </c>
      <c r="D13706">
        <v>6235447353</v>
      </c>
      <c r="E13706">
        <f>VLOOKUP(D13706,  base_salary!A:A, 1, FALSE)</f>
        <v>6235447353</v>
      </c>
      <c r="F13706">
        <f t="shared" si="428"/>
        <v>0</v>
      </c>
      <c r="G13706">
        <f t="shared" ca="1" si="429"/>
        <v>0</v>
      </c>
    </row>
    <row r="13707" spans="1:7" x14ac:dyDescent="0.25">
      <c r="A13707" t="s">
        <v>16015</v>
      </c>
      <c r="B13707" t="s">
        <v>2001</v>
      </c>
      <c r="C13707" s="4">
        <v>35068</v>
      </c>
      <c r="D13707">
        <v>3956653289</v>
      </c>
      <c r="E13707">
        <f>VLOOKUP(D13707,  base_salary!A:A, 1, FALSE)</f>
        <v>3956653289</v>
      </c>
      <c r="F13707">
        <f t="shared" si="428"/>
        <v>0</v>
      </c>
      <c r="G13707">
        <f t="shared" ca="1" si="429"/>
        <v>0</v>
      </c>
    </row>
    <row r="13708" spans="1:7" x14ac:dyDescent="0.25">
      <c r="A13708" t="s">
        <v>16016</v>
      </c>
      <c r="B13708" t="s">
        <v>2403</v>
      </c>
      <c r="C13708" s="4">
        <v>53766</v>
      </c>
      <c r="D13708">
        <v>6364724701</v>
      </c>
      <c r="E13708">
        <f>VLOOKUP(D13708,  base_salary!A:A, 1, FALSE)</f>
        <v>6364724701</v>
      </c>
      <c r="F13708">
        <f t="shared" si="428"/>
        <v>0</v>
      </c>
      <c r="G13708">
        <f t="shared" ca="1" si="429"/>
        <v>0</v>
      </c>
    </row>
    <row r="13709" spans="1:7" x14ac:dyDescent="0.25">
      <c r="A13709" t="s">
        <v>16017</v>
      </c>
      <c r="B13709" t="s">
        <v>2608</v>
      </c>
      <c r="C13709" s="4">
        <v>14809</v>
      </c>
      <c r="D13709">
        <v>2792636599</v>
      </c>
      <c r="E13709">
        <f>VLOOKUP(D13709,  base_salary!A:A, 1, FALSE)</f>
        <v>2792636599</v>
      </c>
      <c r="F13709">
        <f t="shared" si="428"/>
        <v>0</v>
      </c>
      <c r="G13709">
        <f t="shared" ca="1" si="429"/>
        <v>0</v>
      </c>
    </row>
    <row r="13710" spans="1:7" x14ac:dyDescent="0.25">
      <c r="A13710" t="s">
        <v>16018</v>
      </c>
      <c r="B13710" t="s">
        <v>2484</v>
      </c>
      <c r="C13710" s="4">
        <v>51573</v>
      </c>
      <c r="D13710">
        <v>3642988458</v>
      </c>
      <c r="E13710">
        <f>VLOOKUP(D13710,  base_salary!A:A, 1, FALSE)</f>
        <v>3642988458</v>
      </c>
      <c r="F13710">
        <f t="shared" si="428"/>
        <v>0</v>
      </c>
      <c r="G13710">
        <f t="shared" ca="1" si="429"/>
        <v>0</v>
      </c>
    </row>
    <row r="13711" spans="1:7" x14ac:dyDescent="0.25">
      <c r="A13711" t="s">
        <v>16019</v>
      </c>
      <c r="B13711" t="s">
        <v>2073</v>
      </c>
      <c r="C13711" s="4">
        <v>49825</v>
      </c>
      <c r="D13711">
        <v>357531329</v>
      </c>
      <c r="E13711">
        <f>VLOOKUP(D13711,  base_salary!A:A, 1, FALSE)</f>
        <v>357531329</v>
      </c>
      <c r="F13711">
        <f t="shared" si="428"/>
        <v>0</v>
      </c>
      <c r="G13711">
        <f t="shared" ca="1" si="429"/>
        <v>0</v>
      </c>
    </row>
    <row r="13712" spans="1:7" x14ac:dyDescent="0.25">
      <c r="A13712" t="s">
        <v>16020</v>
      </c>
      <c r="B13712" t="s">
        <v>2923</v>
      </c>
      <c r="C13712" s="4">
        <v>55229</v>
      </c>
      <c r="D13712">
        <v>2670196322</v>
      </c>
      <c r="E13712">
        <f>VLOOKUP(D13712,  base_salary!A:A, 1, FALSE)</f>
        <v>2670196322</v>
      </c>
      <c r="F13712">
        <f t="shared" si="428"/>
        <v>0</v>
      </c>
      <c r="G13712">
        <f t="shared" ca="1" si="429"/>
        <v>0</v>
      </c>
    </row>
    <row r="13713" spans="1:7" x14ac:dyDescent="0.25">
      <c r="A13713" t="s">
        <v>16021</v>
      </c>
      <c r="B13713" t="s">
        <v>2466</v>
      </c>
      <c r="C13713" s="4">
        <v>51557</v>
      </c>
      <c r="D13713">
        <v>6718456802</v>
      </c>
      <c r="E13713">
        <f>VLOOKUP(D13713,  base_salary!A:A, 1, FALSE)</f>
        <v>6718456802</v>
      </c>
      <c r="F13713">
        <f t="shared" si="428"/>
        <v>0</v>
      </c>
      <c r="G13713">
        <f t="shared" ca="1" si="429"/>
        <v>0</v>
      </c>
    </row>
    <row r="13714" spans="1:7" x14ac:dyDescent="0.25">
      <c r="A13714" t="s">
        <v>16022</v>
      </c>
      <c r="B13714" t="s">
        <v>1958</v>
      </c>
      <c r="C13714" s="4">
        <v>55168</v>
      </c>
      <c r="D13714">
        <v>2353272215</v>
      </c>
      <c r="E13714">
        <f>VLOOKUP(D13714,  base_salary!A:A, 1, FALSE)</f>
        <v>2353272215</v>
      </c>
      <c r="F13714">
        <f t="shared" si="428"/>
        <v>0</v>
      </c>
      <c r="G13714">
        <f t="shared" ca="1" si="429"/>
        <v>0</v>
      </c>
    </row>
    <row r="13715" spans="1:7" x14ac:dyDescent="0.25">
      <c r="A13715" t="s">
        <v>16023</v>
      </c>
      <c r="B13715" t="s">
        <v>2190</v>
      </c>
      <c r="C13715" s="4">
        <v>17124</v>
      </c>
      <c r="D13715">
        <v>6148235056</v>
      </c>
      <c r="E13715">
        <f>VLOOKUP(D13715,  base_salary!A:A, 1, FALSE)</f>
        <v>6148235056</v>
      </c>
      <c r="F13715">
        <f t="shared" si="428"/>
        <v>0</v>
      </c>
      <c r="G13715">
        <f t="shared" ca="1" si="429"/>
        <v>0</v>
      </c>
    </row>
    <row r="13716" spans="1:7" x14ac:dyDescent="0.25">
      <c r="A13716" t="s">
        <v>16024</v>
      </c>
      <c r="B13716" t="s">
        <v>2045</v>
      </c>
      <c r="C13716" s="4">
        <v>19879</v>
      </c>
      <c r="D13716">
        <v>1419116835</v>
      </c>
      <c r="E13716">
        <f>VLOOKUP(D13716,  base_salary!A:A, 1, FALSE)</f>
        <v>1419116835</v>
      </c>
      <c r="F13716">
        <f t="shared" si="428"/>
        <v>0</v>
      </c>
      <c r="G13716">
        <f t="shared" ca="1" si="429"/>
        <v>0</v>
      </c>
    </row>
    <row r="13717" spans="1:7" x14ac:dyDescent="0.25">
      <c r="A13717" t="s">
        <v>16025</v>
      </c>
      <c r="B13717" t="s">
        <v>3237</v>
      </c>
      <c r="C13717" s="4">
        <v>41469</v>
      </c>
      <c r="D13717">
        <v>6209983448</v>
      </c>
      <c r="E13717">
        <f>VLOOKUP(D13717,  base_salary!A:A, 1, FALSE)</f>
        <v>6209983448</v>
      </c>
      <c r="F13717">
        <f t="shared" si="428"/>
        <v>0</v>
      </c>
      <c r="G13717">
        <f t="shared" ca="1" si="429"/>
        <v>0</v>
      </c>
    </row>
    <row r="13718" spans="1:7" x14ac:dyDescent="0.25">
      <c r="A13718" t="s">
        <v>16026</v>
      </c>
      <c r="B13718" t="s">
        <v>2203</v>
      </c>
      <c r="C13718" s="4">
        <v>11873</v>
      </c>
      <c r="D13718">
        <v>6471464479</v>
      </c>
      <c r="E13718">
        <f>VLOOKUP(D13718,  base_salary!A:A, 1, FALSE)</f>
        <v>6471464479</v>
      </c>
      <c r="F13718">
        <f t="shared" si="428"/>
        <v>0</v>
      </c>
      <c r="G13718">
        <f t="shared" ca="1" si="429"/>
        <v>0</v>
      </c>
    </row>
    <row r="13719" spans="1:7" x14ac:dyDescent="0.25">
      <c r="A13719" t="s">
        <v>16027</v>
      </c>
      <c r="B13719" t="s">
        <v>2190</v>
      </c>
      <c r="C13719" s="4">
        <v>34019</v>
      </c>
      <c r="D13719">
        <v>8335120919</v>
      </c>
      <c r="E13719">
        <f>VLOOKUP(D13719,  base_salary!A:A, 1, FALSE)</f>
        <v>8335120919</v>
      </c>
      <c r="F13719">
        <f t="shared" si="428"/>
        <v>0</v>
      </c>
      <c r="G13719">
        <f t="shared" ca="1" si="429"/>
        <v>0</v>
      </c>
    </row>
    <row r="13720" spans="1:7" x14ac:dyDescent="0.25">
      <c r="A13720" t="s">
        <v>16028</v>
      </c>
      <c r="B13720" t="s">
        <v>5394</v>
      </c>
      <c r="C13720" s="4">
        <v>36665</v>
      </c>
      <c r="D13720">
        <v>9096285417</v>
      </c>
      <c r="E13720">
        <f>VLOOKUP(D13720,  base_salary!A:A, 1, FALSE)</f>
        <v>9096285417</v>
      </c>
      <c r="F13720">
        <f t="shared" si="428"/>
        <v>0</v>
      </c>
      <c r="G13720">
        <f t="shared" ca="1" si="429"/>
        <v>0</v>
      </c>
    </row>
    <row r="13721" spans="1:7" x14ac:dyDescent="0.25">
      <c r="A13721" t="s">
        <v>16029</v>
      </c>
      <c r="B13721" t="s">
        <v>2210</v>
      </c>
      <c r="C13721" s="4">
        <v>34848</v>
      </c>
      <c r="D13721">
        <v>7273123196</v>
      </c>
      <c r="E13721">
        <f>VLOOKUP(D13721,  base_salary!A:A, 1, FALSE)</f>
        <v>7273123196</v>
      </c>
      <c r="F13721">
        <f t="shared" si="428"/>
        <v>0</v>
      </c>
      <c r="G13721">
        <f t="shared" ca="1" si="429"/>
        <v>0</v>
      </c>
    </row>
    <row r="13722" spans="1:7" x14ac:dyDescent="0.25">
      <c r="A13722" t="s">
        <v>16030</v>
      </c>
      <c r="B13722" t="s">
        <v>2608</v>
      </c>
      <c r="C13722" s="4">
        <v>39677</v>
      </c>
      <c r="D13722">
        <v>7596173217</v>
      </c>
      <c r="E13722">
        <f>VLOOKUP(D13722,  base_salary!A:A, 1, FALSE)</f>
        <v>7596173217</v>
      </c>
      <c r="F13722">
        <f t="shared" si="428"/>
        <v>0</v>
      </c>
      <c r="G13722">
        <f t="shared" ca="1" si="429"/>
        <v>0</v>
      </c>
    </row>
    <row r="13723" spans="1:7" x14ac:dyDescent="0.25">
      <c r="A13723" t="s">
        <v>16031</v>
      </c>
      <c r="B13723" t="s">
        <v>2574</v>
      </c>
      <c r="C13723" s="4">
        <v>46015</v>
      </c>
      <c r="D13723">
        <v>495702854</v>
      </c>
      <c r="E13723">
        <f>VLOOKUP(D13723,  base_salary!A:A, 1, FALSE)</f>
        <v>495702854</v>
      </c>
      <c r="F13723">
        <f t="shared" si="428"/>
        <v>0</v>
      </c>
      <c r="G13723">
        <f t="shared" ca="1" si="429"/>
        <v>0</v>
      </c>
    </row>
    <row r="13724" spans="1:7" x14ac:dyDescent="0.25">
      <c r="A13724" t="s">
        <v>16032</v>
      </c>
      <c r="B13724" t="s">
        <v>2319</v>
      </c>
      <c r="C13724" s="4">
        <v>33794</v>
      </c>
      <c r="D13724">
        <v>7039995972</v>
      </c>
      <c r="E13724">
        <f>VLOOKUP(D13724,  base_salary!A:A, 1, FALSE)</f>
        <v>7039995972</v>
      </c>
      <c r="F13724">
        <f t="shared" si="428"/>
        <v>0</v>
      </c>
      <c r="G13724">
        <f t="shared" ca="1" si="429"/>
        <v>0</v>
      </c>
    </row>
    <row r="13725" spans="1:7" x14ac:dyDescent="0.25">
      <c r="A13725" t="s">
        <v>16033</v>
      </c>
      <c r="B13725" t="s">
        <v>2660</v>
      </c>
      <c r="C13725" s="4">
        <v>27447</v>
      </c>
      <c r="D13725">
        <v>9782845590</v>
      </c>
      <c r="E13725">
        <f>VLOOKUP(D13725,  base_salary!A:A, 1, FALSE)</f>
        <v>9782845590</v>
      </c>
      <c r="F13725">
        <f t="shared" si="428"/>
        <v>0</v>
      </c>
      <c r="G13725">
        <f t="shared" ca="1" si="429"/>
        <v>0</v>
      </c>
    </row>
    <row r="13726" spans="1:7" x14ac:dyDescent="0.25">
      <c r="A13726" t="s">
        <v>16034</v>
      </c>
      <c r="B13726" t="s">
        <v>3076</v>
      </c>
      <c r="C13726" s="4">
        <v>54752</v>
      </c>
      <c r="D13726">
        <v>6375014751</v>
      </c>
      <c r="E13726">
        <f>VLOOKUP(D13726,  base_salary!A:A, 1, FALSE)</f>
        <v>6375014751</v>
      </c>
      <c r="F13726">
        <f t="shared" si="428"/>
        <v>0</v>
      </c>
      <c r="G13726">
        <f t="shared" ca="1" si="429"/>
        <v>0</v>
      </c>
    </row>
    <row r="13727" spans="1:7" x14ac:dyDescent="0.25">
      <c r="A13727" t="s">
        <v>16035</v>
      </c>
      <c r="B13727" t="s">
        <v>1966</v>
      </c>
      <c r="C13727" s="4">
        <v>18477</v>
      </c>
      <c r="D13727">
        <v>7775126329</v>
      </c>
      <c r="E13727">
        <f>VLOOKUP(D13727,  base_salary!A:A, 1, FALSE)</f>
        <v>7775126329</v>
      </c>
      <c r="F13727">
        <f t="shared" si="428"/>
        <v>0</v>
      </c>
      <c r="G13727">
        <f t="shared" ca="1" si="429"/>
        <v>0</v>
      </c>
    </row>
    <row r="13728" spans="1:7" x14ac:dyDescent="0.25">
      <c r="A13728" t="s">
        <v>16036</v>
      </c>
      <c r="B13728" t="s">
        <v>4864</v>
      </c>
      <c r="C13728" s="4">
        <v>11518</v>
      </c>
      <c r="D13728">
        <v>5138969978</v>
      </c>
      <c r="E13728">
        <f>VLOOKUP(D13728,  base_salary!A:A, 1, FALSE)</f>
        <v>5138969978</v>
      </c>
      <c r="F13728">
        <f t="shared" si="428"/>
        <v>0</v>
      </c>
      <c r="G13728">
        <f t="shared" ca="1" si="429"/>
        <v>0</v>
      </c>
    </row>
    <row r="13729" spans="1:7" x14ac:dyDescent="0.25">
      <c r="A13729" t="s">
        <v>16037</v>
      </c>
      <c r="B13729" t="s">
        <v>3269</v>
      </c>
      <c r="C13729" s="4">
        <v>10861</v>
      </c>
      <c r="D13729">
        <v>1573192775</v>
      </c>
      <c r="E13729">
        <f>VLOOKUP(D13729,  base_salary!A:A, 1, FALSE)</f>
        <v>1573192775</v>
      </c>
      <c r="F13729">
        <f t="shared" si="428"/>
        <v>0</v>
      </c>
      <c r="G13729">
        <f t="shared" ca="1" si="429"/>
        <v>0</v>
      </c>
    </row>
    <row r="13730" spans="1:7" x14ac:dyDescent="0.25">
      <c r="A13730" t="s">
        <v>16038</v>
      </c>
      <c r="B13730" t="s">
        <v>2217</v>
      </c>
      <c r="C13730" s="4">
        <v>29096</v>
      </c>
      <c r="D13730">
        <v>9153408497</v>
      </c>
      <c r="E13730">
        <f>VLOOKUP(D13730,  base_salary!A:A, 1, FALSE)</f>
        <v>9153408497</v>
      </c>
      <c r="F13730">
        <f t="shared" si="428"/>
        <v>0</v>
      </c>
      <c r="G13730">
        <f t="shared" ca="1" si="429"/>
        <v>0</v>
      </c>
    </row>
    <row r="13731" spans="1:7" x14ac:dyDescent="0.25">
      <c r="A13731" t="s">
        <v>16039</v>
      </c>
      <c r="B13731" t="s">
        <v>2214</v>
      </c>
      <c r="C13731" s="4">
        <v>50824</v>
      </c>
      <c r="D13731">
        <v>9023313240</v>
      </c>
      <c r="E13731">
        <f>VLOOKUP(D13731,  base_salary!A:A, 1, FALSE)</f>
        <v>9023313240</v>
      </c>
      <c r="F13731">
        <f t="shared" si="428"/>
        <v>0</v>
      </c>
      <c r="G13731">
        <f t="shared" ca="1" si="429"/>
        <v>0</v>
      </c>
    </row>
    <row r="13732" spans="1:7" x14ac:dyDescent="0.25">
      <c r="A13732" t="s">
        <v>16040</v>
      </c>
      <c r="B13732" t="s">
        <v>3297</v>
      </c>
      <c r="C13732" s="4">
        <v>18732</v>
      </c>
      <c r="D13732">
        <v>4838770758</v>
      </c>
      <c r="E13732">
        <f>VLOOKUP(D13732,  base_salary!A:A, 1, FALSE)</f>
        <v>4838770758</v>
      </c>
      <c r="F13732">
        <f t="shared" si="428"/>
        <v>0</v>
      </c>
      <c r="G13732">
        <f t="shared" ca="1" si="429"/>
        <v>0</v>
      </c>
    </row>
    <row r="13733" spans="1:7" x14ac:dyDescent="0.25">
      <c r="A13733" t="s">
        <v>16041</v>
      </c>
      <c r="B13733" t="s">
        <v>2158</v>
      </c>
      <c r="C13733" s="4">
        <v>54872</v>
      </c>
      <c r="D13733">
        <v>8065075959</v>
      </c>
      <c r="E13733">
        <f>VLOOKUP(D13733,  base_salary!A:A, 1, FALSE)</f>
        <v>8065075959</v>
      </c>
      <c r="F13733">
        <f t="shared" si="428"/>
        <v>0</v>
      </c>
      <c r="G13733">
        <f t="shared" ca="1" si="429"/>
        <v>0</v>
      </c>
    </row>
    <row r="13734" spans="1:7" x14ac:dyDescent="0.25">
      <c r="A13734" t="s">
        <v>16042</v>
      </c>
      <c r="B13734" t="s">
        <v>2343</v>
      </c>
      <c r="C13734" s="4">
        <v>39717</v>
      </c>
      <c r="D13734">
        <v>7962906979</v>
      </c>
      <c r="E13734">
        <f>VLOOKUP(D13734,  base_salary!A:A, 1, FALSE)</f>
        <v>7962906979</v>
      </c>
      <c r="F13734">
        <f t="shared" si="428"/>
        <v>0</v>
      </c>
      <c r="G13734">
        <f t="shared" ca="1" si="429"/>
        <v>0</v>
      </c>
    </row>
    <row r="13735" spans="1:7" x14ac:dyDescent="0.25">
      <c r="A13735" t="s">
        <v>16043</v>
      </c>
      <c r="B13735" t="s">
        <v>2583</v>
      </c>
      <c r="C13735" s="4">
        <v>40034</v>
      </c>
      <c r="D13735">
        <v>5795848808</v>
      </c>
      <c r="E13735">
        <f>VLOOKUP(D13735,  base_salary!A:A, 1, FALSE)</f>
        <v>5795848808</v>
      </c>
      <c r="F13735">
        <f t="shared" si="428"/>
        <v>0</v>
      </c>
      <c r="G13735">
        <f t="shared" ca="1" si="429"/>
        <v>0</v>
      </c>
    </row>
    <row r="13736" spans="1:7" x14ac:dyDescent="0.25">
      <c r="A13736" t="s">
        <v>16044</v>
      </c>
      <c r="B13736" t="s">
        <v>2151</v>
      </c>
      <c r="C13736" s="4">
        <v>15102</v>
      </c>
      <c r="D13736">
        <v>1231429186</v>
      </c>
      <c r="E13736">
        <f>VLOOKUP(D13736,  base_salary!A:A, 1, FALSE)</f>
        <v>1231429186</v>
      </c>
      <c r="F13736">
        <f t="shared" si="428"/>
        <v>0</v>
      </c>
      <c r="G13736">
        <f t="shared" ca="1" si="429"/>
        <v>0</v>
      </c>
    </row>
    <row r="13737" spans="1:7" x14ac:dyDescent="0.25">
      <c r="A13737" t="s">
        <v>16045</v>
      </c>
      <c r="B13737" t="s">
        <v>2154</v>
      </c>
      <c r="C13737" s="4">
        <v>38413</v>
      </c>
      <c r="D13737">
        <v>6462250968</v>
      </c>
      <c r="E13737">
        <f>VLOOKUP(D13737,  base_salary!A:A, 1, FALSE)</f>
        <v>6462250968</v>
      </c>
      <c r="F13737">
        <f t="shared" si="428"/>
        <v>0</v>
      </c>
      <c r="G13737">
        <f t="shared" ca="1" si="429"/>
        <v>0</v>
      </c>
    </row>
    <row r="13738" spans="1:7" x14ac:dyDescent="0.25">
      <c r="A13738" t="s">
        <v>16046</v>
      </c>
      <c r="B13738" t="s">
        <v>2106</v>
      </c>
      <c r="C13738" s="4">
        <v>28486</v>
      </c>
      <c r="D13738">
        <v>7132417177</v>
      </c>
      <c r="E13738">
        <f>VLOOKUP(D13738,  base_salary!A:A, 1, FALSE)</f>
        <v>7132417177</v>
      </c>
      <c r="F13738">
        <f t="shared" si="428"/>
        <v>0</v>
      </c>
      <c r="G13738">
        <f t="shared" ca="1" si="429"/>
        <v>0</v>
      </c>
    </row>
    <row r="13739" spans="1:7" x14ac:dyDescent="0.25">
      <c r="A13739" t="s">
        <v>16047</v>
      </c>
      <c r="B13739" t="s">
        <v>3390</v>
      </c>
      <c r="C13739" s="4">
        <v>27912</v>
      </c>
      <c r="D13739">
        <v>9128677390</v>
      </c>
      <c r="E13739">
        <f>VLOOKUP(D13739,  base_salary!A:A, 1, FALSE)</f>
        <v>9128677390</v>
      </c>
      <c r="F13739">
        <f t="shared" si="428"/>
        <v>0</v>
      </c>
      <c r="G13739">
        <f t="shared" ca="1" si="429"/>
        <v>0</v>
      </c>
    </row>
    <row r="13740" spans="1:7" x14ac:dyDescent="0.25">
      <c r="A13740" t="s">
        <v>16048</v>
      </c>
      <c r="B13740" t="s">
        <v>2028</v>
      </c>
      <c r="C13740" s="4">
        <v>25827</v>
      </c>
      <c r="D13740">
        <v>7132417177</v>
      </c>
      <c r="E13740">
        <f>VLOOKUP(D13740,  base_salary!A:A, 1, FALSE)</f>
        <v>7132417177</v>
      </c>
      <c r="F13740">
        <f t="shared" si="428"/>
        <v>0</v>
      </c>
      <c r="G13740">
        <f t="shared" ca="1" si="429"/>
        <v>0</v>
      </c>
    </row>
    <row r="13741" spans="1:7" x14ac:dyDescent="0.25">
      <c r="A13741" t="s">
        <v>16049</v>
      </c>
      <c r="B13741" t="s">
        <v>2018</v>
      </c>
      <c r="C13741" s="4">
        <v>42247</v>
      </c>
      <c r="D13741">
        <v>495702854</v>
      </c>
      <c r="E13741">
        <f>VLOOKUP(D13741,  base_salary!A:A, 1, FALSE)</f>
        <v>495702854</v>
      </c>
      <c r="F13741">
        <f t="shared" si="428"/>
        <v>0</v>
      </c>
      <c r="G13741">
        <f t="shared" ca="1" si="429"/>
        <v>0</v>
      </c>
    </row>
    <row r="13742" spans="1:7" x14ac:dyDescent="0.25">
      <c r="A13742" t="s">
        <v>16050</v>
      </c>
      <c r="B13742" t="s">
        <v>3758</v>
      </c>
      <c r="C13742" s="4">
        <v>19997</v>
      </c>
      <c r="D13742">
        <v>819852252</v>
      </c>
      <c r="E13742">
        <f>VLOOKUP(D13742,  base_salary!A:A, 1, FALSE)</f>
        <v>819852252</v>
      </c>
      <c r="F13742">
        <f t="shared" si="428"/>
        <v>0</v>
      </c>
      <c r="G13742">
        <f t="shared" ca="1" si="429"/>
        <v>0</v>
      </c>
    </row>
    <row r="13743" spans="1:7" x14ac:dyDescent="0.25">
      <c r="A13743" t="s">
        <v>16051</v>
      </c>
      <c r="B13743" t="s">
        <v>2300</v>
      </c>
      <c r="C13743" s="4">
        <v>27697</v>
      </c>
      <c r="D13743">
        <v>2405876701</v>
      </c>
      <c r="E13743">
        <f>VLOOKUP(D13743,  base_salary!A:A, 1, FALSE)</f>
        <v>2405876701</v>
      </c>
      <c r="F13743">
        <f t="shared" si="428"/>
        <v>0</v>
      </c>
      <c r="G13743">
        <f t="shared" ca="1" si="429"/>
        <v>0</v>
      </c>
    </row>
    <row r="13744" spans="1:7" x14ac:dyDescent="0.25">
      <c r="A13744" t="s">
        <v>16052</v>
      </c>
      <c r="B13744" t="s">
        <v>3247</v>
      </c>
      <c r="C13744" s="4">
        <v>39163</v>
      </c>
      <c r="D13744">
        <v>6988089128</v>
      </c>
      <c r="E13744">
        <f>VLOOKUP(D13744,  base_salary!A:A, 1, FALSE)</f>
        <v>6988089128</v>
      </c>
      <c r="F13744">
        <f t="shared" si="428"/>
        <v>0</v>
      </c>
      <c r="G13744">
        <f t="shared" ca="1" si="429"/>
        <v>0</v>
      </c>
    </row>
    <row r="13745" spans="1:7" x14ac:dyDescent="0.25">
      <c r="A13745" t="s">
        <v>16053</v>
      </c>
      <c r="B13745" t="s">
        <v>2212</v>
      </c>
      <c r="C13745" s="4">
        <v>20714</v>
      </c>
      <c r="D13745">
        <v>9483290694</v>
      </c>
      <c r="E13745">
        <f>VLOOKUP(D13745,  base_salary!A:A, 1, FALSE)</f>
        <v>9483290694</v>
      </c>
      <c r="F13745">
        <f t="shared" si="428"/>
        <v>0</v>
      </c>
      <c r="G13745">
        <f t="shared" ca="1" si="429"/>
        <v>0</v>
      </c>
    </row>
    <row r="13746" spans="1:7" x14ac:dyDescent="0.25">
      <c r="A13746" t="s">
        <v>16054</v>
      </c>
      <c r="B13746" t="s">
        <v>2617</v>
      </c>
      <c r="C13746" s="4">
        <v>20023</v>
      </c>
      <c r="D13746">
        <v>5077974136</v>
      </c>
      <c r="E13746">
        <f>VLOOKUP(D13746,  base_salary!A:A, 1, FALSE)</f>
        <v>5077974136</v>
      </c>
      <c r="F13746">
        <f t="shared" si="428"/>
        <v>0</v>
      </c>
      <c r="G13746">
        <f t="shared" ca="1" si="429"/>
        <v>0</v>
      </c>
    </row>
    <row r="13747" spans="1:7" x14ac:dyDescent="0.25">
      <c r="A13747" t="s">
        <v>16055</v>
      </c>
      <c r="B13747" t="s">
        <v>2348</v>
      </c>
      <c r="C13747" s="4">
        <v>32516</v>
      </c>
      <c r="D13747">
        <v>1266227768</v>
      </c>
      <c r="E13747">
        <f>VLOOKUP(D13747,  base_salary!A:A, 1, FALSE)</f>
        <v>1266227768</v>
      </c>
      <c r="F13747">
        <f t="shared" si="428"/>
        <v>0</v>
      </c>
      <c r="G13747">
        <f t="shared" ca="1" si="429"/>
        <v>0</v>
      </c>
    </row>
    <row r="13748" spans="1:7" x14ac:dyDescent="0.25">
      <c r="A13748" t="s">
        <v>16056</v>
      </c>
      <c r="B13748" t="s">
        <v>2746</v>
      </c>
      <c r="C13748" s="4">
        <v>35848</v>
      </c>
      <c r="D13748">
        <v>8519669638</v>
      </c>
      <c r="E13748">
        <f>VLOOKUP(D13748,  base_salary!A:A, 1, FALSE)</f>
        <v>8519669638</v>
      </c>
      <c r="F13748">
        <f t="shared" si="428"/>
        <v>0</v>
      </c>
      <c r="G13748">
        <f t="shared" ca="1" si="429"/>
        <v>0</v>
      </c>
    </row>
    <row r="13749" spans="1:7" x14ac:dyDescent="0.25">
      <c r="A13749" t="s">
        <v>16057</v>
      </c>
      <c r="B13749" t="s">
        <v>2639</v>
      </c>
      <c r="C13749" s="4">
        <v>35471</v>
      </c>
      <c r="D13749">
        <v>4578004252</v>
      </c>
      <c r="E13749">
        <f>VLOOKUP(D13749,  base_salary!A:A, 1, FALSE)</f>
        <v>4578004252</v>
      </c>
      <c r="F13749">
        <f t="shared" si="428"/>
        <v>0</v>
      </c>
      <c r="G13749">
        <f t="shared" ca="1" si="429"/>
        <v>0</v>
      </c>
    </row>
    <row r="13750" spans="1:7" x14ac:dyDescent="0.25">
      <c r="A13750" t="s">
        <v>16058</v>
      </c>
      <c r="B13750" t="s">
        <v>3369</v>
      </c>
      <c r="C13750" s="4">
        <v>43360</v>
      </c>
      <c r="D13750">
        <v>232367817</v>
      </c>
      <c r="E13750">
        <f>VLOOKUP(D13750,  base_salary!A:A, 1, FALSE)</f>
        <v>232367817</v>
      </c>
      <c r="F13750">
        <f t="shared" si="428"/>
        <v>0</v>
      </c>
      <c r="G13750">
        <f t="shared" ca="1" si="429"/>
        <v>0</v>
      </c>
    </row>
    <row r="13751" spans="1:7" x14ac:dyDescent="0.25">
      <c r="A13751" t="s">
        <v>16059</v>
      </c>
      <c r="B13751" t="s">
        <v>2004</v>
      </c>
      <c r="C13751" s="4">
        <v>53073</v>
      </c>
      <c r="D13751">
        <v>9963057691</v>
      </c>
      <c r="E13751">
        <f>VLOOKUP(D13751,  base_salary!A:A, 1, FALSE)</f>
        <v>9963057691</v>
      </c>
      <c r="F13751">
        <f t="shared" si="428"/>
        <v>0</v>
      </c>
      <c r="G13751">
        <f t="shared" ca="1" si="429"/>
        <v>0</v>
      </c>
    </row>
    <row r="13752" spans="1:7" x14ac:dyDescent="0.25">
      <c r="A13752" t="s">
        <v>16060</v>
      </c>
      <c r="B13752" t="s">
        <v>2279</v>
      </c>
      <c r="C13752" s="4">
        <v>49361</v>
      </c>
      <c r="D13752">
        <v>6842911427</v>
      </c>
      <c r="E13752">
        <f>VLOOKUP(D13752,  base_salary!A:A, 1, FALSE)</f>
        <v>6842911427</v>
      </c>
      <c r="F13752">
        <f t="shared" si="428"/>
        <v>0</v>
      </c>
      <c r="G13752">
        <f t="shared" ca="1" si="429"/>
        <v>0</v>
      </c>
    </row>
    <row r="13753" spans="1:7" x14ac:dyDescent="0.25">
      <c r="A13753" t="s">
        <v>16061</v>
      </c>
      <c r="B13753" t="s">
        <v>2401</v>
      </c>
      <c r="C13753" s="4">
        <v>50239</v>
      </c>
      <c r="D13753">
        <v>6988089128</v>
      </c>
      <c r="E13753">
        <f>VLOOKUP(D13753,  base_salary!A:A, 1, FALSE)</f>
        <v>6988089128</v>
      </c>
      <c r="F13753">
        <f t="shared" si="428"/>
        <v>0</v>
      </c>
      <c r="G13753">
        <f t="shared" ca="1" si="429"/>
        <v>0</v>
      </c>
    </row>
    <row r="13754" spans="1:7" x14ac:dyDescent="0.25">
      <c r="A13754" t="s">
        <v>16062</v>
      </c>
      <c r="B13754" t="s">
        <v>2530</v>
      </c>
      <c r="C13754" s="4">
        <v>23283</v>
      </c>
      <c r="D13754">
        <v>5779075530</v>
      </c>
      <c r="E13754">
        <f>VLOOKUP(D13754,  base_salary!A:A, 1, FALSE)</f>
        <v>5779075530</v>
      </c>
      <c r="F13754">
        <f t="shared" si="428"/>
        <v>0</v>
      </c>
      <c r="G13754">
        <f t="shared" ca="1" si="429"/>
        <v>0</v>
      </c>
    </row>
    <row r="13755" spans="1:7" x14ac:dyDescent="0.25">
      <c r="A13755" t="s">
        <v>16063</v>
      </c>
      <c r="B13755" t="s">
        <v>2077</v>
      </c>
      <c r="C13755" s="4">
        <v>30722</v>
      </c>
      <c r="D13755">
        <v>140020098</v>
      </c>
      <c r="E13755">
        <f>VLOOKUP(D13755,  base_salary!A:A, 1, FALSE)</f>
        <v>140020098</v>
      </c>
      <c r="F13755">
        <f t="shared" si="428"/>
        <v>0</v>
      </c>
      <c r="G13755">
        <f t="shared" ca="1" si="429"/>
        <v>0</v>
      </c>
    </row>
    <row r="13756" spans="1:7" x14ac:dyDescent="0.25">
      <c r="A13756" t="s">
        <v>16064</v>
      </c>
      <c r="B13756" t="s">
        <v>2409</v>
      </c>
      <c r="C13756" s="4">
        <v>48605</v>
      </c>
      <c r="D13756">
        <v>4838770758</v>
      </c>
      <c r="E13756">
        <f>VLOOKUP(D13756,  base_salary!A:A, 1, FALSE)</f>
        <v>4838770758</v>
      </c>
      <c r="F13756">
        <f t="shared" si="428"/>
        <v>0</v>
      </c>
      <c r="G13756">
        <f t="shared" ca="1" si="429"/>
        <v>0</v>
      </c>
    </row>
    <row r="13757" spans="1:7" x14ac:dyDescent="0.25">
      <c r="A13757" t="s">
        <v>16065</v>
      </c>
      <c r="B13757" t="s">
        <v>2923</v>
      </c>
      <c r="C13757" s="4">
        <v>47117</v>
      </c>
      <c r="D13757">
        <v>2944219065</v>
      </c>
      <c r="E13757">
        <f>VLOOKUP(D13757,  base_salary!A:A, 1, FALSE)</f>
        <v>2944219065</v>
      </c>
      <c r="F13757">
        <f t="shared" si="428"/>
        <v>0</v>
      </c>
      <c r="G13757">
        <f t="shared" ca="1" si="429"/>
        <v>0</v>
      </c>
    </row>
    <row r="13758" spans="1:7" x14ac:dyDescent="0.25">
      <c r="A13758" t="s">
        <v>16066</v>
      </c>
      <c r="B13758" t="s">
        <v>2824</v>
      </c>
      <c r="C13758" s="4">
        <v>45006</v>
      </c>
      <c r="D13758">
        <v>8640079943</v>
      </c>
      <c r="E13758">
        <f>VLOOKUP(D13758,  base_salary!A:A, 1, FALSE)</f>
        <v>8640079943</v>
      </c>
      <c r="F13758">
        <f t="shared" si="428"/>
        <v>0</v>
      </c>
      <c r="G13758">
        <f t="shared" ca="1" si="429"/>
        <v>0</v>
      </c>
    </row>
    <row r="13759" spans="1:7" x14ac:dyDescent="0.25">
      <c r="A13759" t="s">
        <v>16067</v>
      </c>
      <c r="B13759" t="s">
        <v>2587</v>
      </c>
      <c r="C13759" s="4">
        <v>56158</v>
      </c>
      <c r="D13759">
        <v>4876404933</v>
      </c>
      <c r="E13759">
        <f>VLOOKUP(D13759,  base_salary!A:A, 1, FALSE)</f>
        <v>4876404933</v>
      </c>
      <c r="F13759">
        <f t="shared" si="428"/>
        <v>0</v>
      </c>
      <c r="G13759">
        <f t="shared" ca="1" si="429"/>
        <v>0</v>
      </c>
    </row>
    <row r="13760" spans="1:7" x14ac:dyDescent="0.25">
      <c r="A13760" t="s">
        <v>16068</v>
      </c>
      <c r="B13760" t="s">
        <v>2266</v>
      </c>
      <c r="C13760" s="4">
        <v>53356</v>
      </c>
      <c r="D13760">
        <v>4191160419</v>
      </c>
      <c r="E13760">
        <f>VLOOKUP(D13760,  base_salary!A:A, 1, FALSE)</f>
        <v>4191160419</v>
      </c>
      <c r="F13760">
        <f t="shared" si="428"/>
        <v>0</v>
      </c>
      <c r="G13760">
        <f t="shared" ca="1" si="429"/>
        <v>0</v>
      </c>
    </row>
    <row r="13761" spans="1:7" x14ac:dyDescent="0.25">
      <c r="A13761" t="s">
        <v>16069</v>
      </c>
      <c r="B13761" t="s">
        <v>2223</v>
      </c>
      <c r="C13761" s="4">
        <v>24776</v>
      </c>
      <c r="D13761">
        <v>9491257560</v>
      </c>
      <c r="E13761">
        <f>VLOOKUP(D13761,  base_salary!A:A, 1, FALSE)</f>
        <v>9491257560</v>
      </c>
      <c r="F13761">
        <f t="shared" si="428"/>
        <v>0</v>
      </c>
      <c r="G13761">
        <f t="shared" ca="1" si="429"/>
        <v>0</v>
      </c>
    </row>
    <row r="13762" spans="1:7" x14ac:dyDescent="0.25">
      <c r="A13762" t="s">
        <v>16070</v>
      </c>
      <c r="B13762" t="s">
        <v>2752</v>
      </c>
      <c r="C13762" s="4">
        <v>21748</v>
      </c>
      <c r="D13762">
        <v>2659144249</v>
      </c>
      <c r="E13762">
        <f>VLOOKUP(D13762,  base_salary!A:A, 1, FALSE)</f>
        <v>2659144249</v>
      </c>
      <c r="F13762">
        <f t="shared" si="428"/>
        <v>0</v>
      </c>
      <c r="G13762">
        <f t="shared" ca="1" si="429"/>
        <v>0</v>
      </c>
    </row>
    <row r="13763" spans="1:7" x14ac:dyDescent="0.25">
      <c r="A13763" t="s">
        <v>16071</v>
      </c>
      <c r="B13763" t="s">
        <v>2378</v>
      </c>
      <c r="C13763" s="4">
        <v>38511</v>
      </c>
      <c r="D13763">
        <v>3877279783</v>
      </c>
      <c r="E13763">
        <f>VLOOKUP(D13763,  base_salary!A:A, 1, FALSE)</f>
        <v>3877279783</v>
      </c>
      <c r="F13763">
        <f t="shared" ref="F13763:F13826" si="430">IF(ISERROR(E13763), 1, 0)</f>
        <v>0</v>
      </c>
      <c r="G13763">
        <f t="shared" ref="G13763:G13826" ca="1" si="431">SUM(G:G)</f>
        <v>0</v>
      </c>
    </row>
    <row r="13764" spans="1:7" x14ac:dyDescent="0.25">
      <c r="A13764" t="s">
        <v>16072</v>
      </c>
      <c r="B13764" t="s">
        <v>3201</v>
      </c>
      <c r="C13764" s="4">
        <v>27291</v>
      </c>
      <c r="D13764">
        <v>1532722974</v>
      </c>
      <c r="E13764">
        <f>VLOOKUP(D13764,  base_salary!A:A, 1, FALSE)</f>
        <v>1532722974</v>
      </c>
      <c r="F13764">
        <f t="shared" si="430"/>
        <v>0</v>
      </c>
      <c r="G13764">
        <f t="shared" ca="1" si="431"/>
        <v>0</v>
      </c>
    </row>
    <row r="13765" spans="1:7" x14ac:dyDescent="0.25">
      <c r="A13765" t="s">
        <v>16073</v>
      </c>
      <c r="B13765" t="s">
        <v>2175</v>
      </c>
      <c r="C13765" s="4">
        <v>58385</v>
      </c>
      <c r="D13765">
        <v>3661649302</v>
      </c>
      <c r="E13765">
        <f>VLOOKUP(D13765,  base_salary!A:A, 1, FALSE)</f>
        <v>3661649302</v>
      </c>
      <c r="F13765">
        <f t="shared" si="430"/>
        <v>0</v>
      </c>
      <c r="G13765">
        <f t="shared" ca="1" si="431"/>
        <v>0</v>
      </c>
    </row>
    <row r="13766" spans="1:7" x14ac:dyDescent="0.25">
      <c r="A13766" t="s">
        <v>16074</v>
      </c>
      <c r="B13766" t="s">
        <v>2727</v>
      </c>
      <c r="C13766" s="4">
        <v>34728</v>
      </c>
      <c r="D13766">
        <v>9128677390</v>
      </c>
      <c r="E13766">
        <f>VLOOKUP(D13766,  base_salary!A:A, 1, FALSE)</f>
        <v>9128677390</v>
      </c>
      <c r="F13766">
        <f t="shared" si="430"/>
        <v>0</v>
      </c>
      <c r="G13766">
        <f t="shared" ca="1" si="431"/>
        <v>0</v>
      </c>
    </row>
    <row r="13767" spans="1:7" x14ac:dyDescent="0.25">
      <c r="A13767" t="s">
        <v>16075</v>
      </c>
      <c r="B13767" t="s">
        <v>2563</v>
      </c>
      <c r="C13767" s="4">
        <v>32778</v>
      </c>
      <c r="D13767">
        <v>5764488419</v>
      </c>
      <c r="E13767">
        <f>VLOOKUP(D13767,  base_salary!A:A, 1, FALSE)</f>
        <v>5764488419</v>
      </c>
      <c r="F13767">
        <f t="shared" si="430"/>
        <v>0</v>
      </c>
      <c r="G13767">
        <f t="shared" ca="1" si="431"/>
        <v>0</v>
      </c>
    </row>
    <row r="13768" spans="1:7" x14ac:dyDescent="0.25">
      <c r="A13768" t="s">
        <v>16076</v>
      </c>
      <c r="B13768" t="s">
        <v>2521</v>
      </c>
      <c r="C13768" s="4">
        <v>26356</v>
      </c>
      <c r="D13768">
        <v>1296185559</v>
      </c>
      <c r="E13768">
        <f>VLOOKUP(D13768,  base_salary!A:A, 1, FALSE)</f>
        <v>1296185559</v>
      </c>
      <c r="F13768">
        <f t="shared" si="430"/>
        <v>0</v>
      </c>
      <c r="G13768">
        <f t="shared" ca="1" si="431"/>
        <v>0</v>
      </c>
    </row>
    <row r="13769" spans="1:7" x14ac:dyDescent="0.25">
      <c r="A13769" t="s">
        <v>16077</v>
      </c>
      <c r="B13769" t="s">
        <v>2073</v>
      </c>
      <c r="C13769" s="4">
        <v>18769</v>
      </c>
      <c r="D13769">
        <v>3086393343</v>
      </c>
      <c r="E13769">
        <f>VLOOKUP(D13769,  base_salary!A:A, 1, FALSE)</f>
        <v>3086393343</v>
      </c>
      <c r="F13769">
        <f t="shared" si="430"/>
        <v>0</v>
      </c>
      <c r="G13769">
        <f t="shared" ca="1" si="431"/>
        <v>0</v>
      </c>
    </row>
    <row r="13770" spans="1:7" x14ac:dyDescent="0.25">
      <c r="A13770" t="s">
        <v>16078</v>
      </c>
      <c r="B13770" t="s">
        <v>2061</v>
      </c>
      <c r="C13770" s="4">
        <v>14166</v>
      </c>
      <c r="D13770">
        <v>2177097355</v>
      </c>
      <c r="E13770">
        <f>VLOOKUP(D13770,  base_salary!A:A, 1, FALSE)</f>
        <v>2177097355</v>
      </c>
      <c r="F13770">
        <f t="shared" si="430"/>
        <v>0</v>
      </c>
      <c r="G13770">
        <f t="shared" ca="1" si="431"/>
        <v>0</v>
      </c>
    </row>
    <row r="13771" spans="1:7" x14ac:dyDescent="0.25">
      <c r="A13771" t="s">
        <v>16079</v>
      </c>
      <c r="B13771" t="s">
        <v>2809</v>
      </c>
      <c r="C13771" s="4">
        <v>44552</v>
      </c>
      <c r="D13771">
        <v>3273288531</v>
      </c>
      <c r="E13771">
        <f>VLOOKUP(D13771,  base_salary!A:A, 1, FALSE)</f>
        <v>3273288531</v>
      </c>
      <c r="F13771">
        <f t="shared" si="430"/>
        <v>0</v>
      </c>
      <c r="G13771">
        <f t="shared" ca="1" si="431"/>
        <v>0</v>
      </c>
    </row>
    <row r="13772" spans="1:7" x14ac:dyDescent="0.25">
      <c r="A13772" t="s">
        <v>16080</v>
      </c>
      <c r="B13772" t="s">
        <v>2051</v>
      </c>
      <c r="C13772" s="4">
        <v>38146</v>
      </c>
      <c r="D13772">
        <v>8002426673</v>
      </c>
      <c r="E13772">
        <f>VLOOKUP(D13772,  base_salary!A:A, 1, FALSE)</f>
        <v>8002426673</v>
      </c>
      <c r="F13772">
        <f t="shared" si="430"/>
        <v>0</v>
      </c>
      <c r="G13772">
        <f t="shared" ca="1" si="431"/>
        <v>0</v>
      </c>
    </row>
    <row r="13773" spans="1:7" x14ac:dyDescent="0.25">
      <c r="A13773" t="s">
        <v>16081</v>
      </c>
      <c r="B13773" t="s">
        <v>2166</v>
      </c>
      <c r="C13773" s="4">
        <v>57773</v>
      </c>
      <c r="D13773">
        <v>7866715386</v>
      </c>
      <c r="E13773">
        <f>VLOOKUP(D13773,  base_salary!A:A, 1, FALSE)</f>
        <v>7866715386</v>
      </c>
      <c r="F13773">
        <f t="shared" si="430"/>
        <v>0</v>
      </c>
      <c r="G13773">
        <f t="shared" ca="1" si="431"/>
        <v>0</v>
      </c>
    </row>
    <row r="13774" spans="1:7" x14ac:dyDescent="0.25">
      <c r="A13774" t="s">
        <v>16082</v>
      </c>
      <c r="B13774" t="s">
        <v>2387</v>
      </c>
      <c r="C13774" s="4">
        <v>50335</v>
      </c>
      <c r="D13774">
        <v>483886254</v>
      </c>
      <c r="E13774">
        <f>VLOOKUP(D13774,  base_salary!A:A, 1, FALSE)</f>
        <v>483886254</v>
      </c>
      <c r="F13774">
        <f t="shared" si="430"/>
        <v>0</v>
      </c>
      <c r="G13774">
        <f t="shared" ca="1" si="431"/>
        <v>0</v>
      </c>
    </row>
    <row r="13775" spans="1:7" x14ac:dyDescent="0.25">
      <c r="A13775" t="s">
        <v>16083</v>
      </c>
      <c r="B13775" t="s">
        <v>2740</v>
      </c>
      <c r="C13775" s="4">
        <v>17546</v>
      </c>
      <c r="D13775">
        <v>1829869566</v>
      </c>
      <c r="E13775">
        <f>VLOOKUP(D13775,  base_salary!A:A, 1, FALSE)</f>
        <v>1829869566</v>
      </c>
      <c r="F13775">
        <f t="shared" si="430"/>
        <v>0</v>
      </c>
      <c r="G13775">
        <f t="shared" ca="1" si="431"/>
        <v>0</v>
      </c>
    </row>
    <row r="13776" spans="1:7" x14ac:dyDescent="0.25">
      <c r="A13776" t="s">
        <v>16084</v>
      </c>
      <c r="B13776" t="s">
        <v>2569</v>
      </c>
      <c r="C13776" s="4">
        <v>13071</v>
      </c>
      <c r="D13776">
        <v>1739513533</v>
      </c>
      <c r="E13776">
        <f>VLOOKUP(D13776,  base_salary!A:A, 1, FALSE)</f>
        <v>1739513533</v>
      </c>
      <c r="F13776">
        <f t="shared" si="430"/>
        <v>0</v>
      </c>
      <c r="G13776">
        <f t="shared" ca="1" si="431"/>
        <v>0</v>
      </c>
    </row>
    <row r="13777" spans="1:7" x14ac:dyDescent="0.25">
      <c r="A13777" t="s">
        <v>16085</v>
      </c>
      <c r="B13777" t="s">
        <v>2749</v>
      </c>
      <c r="C13777" s="4">
        <v>18742</v>
      </c>
      <c r="D13777">
        <v>960994726</v>
      </c>
      <c r="E13777">
        <f>VLOOKUP(D13777,  base_salary!A:A, 1, FALSE)</f>
        <v>960994726</v>
      </c>
      <c r="F13777">
        <f t="shared" si="430"/>
        <v>0</v>
      </c>
      <c r="G13777">
        <f t="shared" ca="1" si="431"/>
        <v>0</v>
      </c>
    </row>
    <row r="13778" spans="1:7" x14ac:dyDescent="0.25">
      <c r="A13778" t="s">
        <v>16086</v>
      </c>
      <c r="B13778" t="s">
        <v>2266</v>
      </c>
      <c r="C13778" s="4">
        <v>34160</v>
      </c>
      <c r="D13778">
        <v>8460683117</v>
      </c>
      <c r="E13778">
        <f>VLOOKUP(D13778,  base_salary!A:A, 1, FALSE)</f>
        <v>8460683117</v>
      </c>
      <c r="F13778">
        <f t="shared" si="430"/>
        <v>0</v>
      </c>
      <c r="G13778">
        <f t="shared" ca="1" si="431"/>
        <v>0</v>
      </c>
    </row>
    <row r="13779" spans="1:7" x14ac:dyDescent="0.25">
      <c r="A13779" t="s">
        <v>16087</v>
      </c>
      <c r="B13779" t="s">
        <v>1968</v>
      </c>
      <c r="C13779" s="4">
        <v>34208</v>
      </c>
      <c r="D13779">
        <v>5082945165</v>
      </c>
      <c r="E13779">
        <f>VLOOKUP(D13779,  base_salary!A:A, 1, FALSE)</f>
        <v>5082945165</v>
      </c>
      <c r="F13779">
        <f t="shared" si="430"/>
        <v>0</v>
      </c>
      <c r="G13779">
        <f t="shared" ca="1" si="431"/>
        <v>0</v>
      </c>
    </row>
    <row r="13780" spans="1:7" x14ac:dyDescent="0.25">
      <c r="A13780" t="s">
        <v>16088</v>
      </c>
      <c r="B13780" t="s">
        <v>2217</v>
      </c>
      <c r="C13780" s="4">
        <v>33220</v>
      </c>
      <c r="D13780">
        <v>3547596165</v>
      </c>
      <c r="E13780">
        <f>VLOOKUP(D13780,  base_salary!A:A, 1, FALSE)</f>
        <v>3547596165</v>
      </c>
      <c r="F13780">
        <f t="shared" si="430"/>
        <v>0</v>
      </c>
      <c r="G13780">
        <f t="shared" ca="1" si="431"/>
        <v>0</v>
      </c>
    </row>
    <row r="13781" spans="1:7" x14ac:dyDescent="0.25">
      <c r="A13781" t="s">
        <v>16089</v>
      </c>
      <c r="B13781" t="s">
        <v>2321</v>
      </c>
      <c r="C13781" s="4">
        <v>10769</v>
      </c>
      <c r="D13781">
        <v>3145039288</v>
      </c>
      <c r="E13781">
        <f>VLOOKUP(D13781,  base_salary!A:A, 1, FALSE)</f>
        <v>3145039288</v>
      </c>
      <c r="F13781">
        <f t="shared" si="430"/>
        <v>0</v>
      </c>
      <c r="G13781">
        <f t="shared" ca="1" si="431"/>
        <v>0</v>
      </c>
    </row>
    <row r="13782" spans="1:7" x14ac:dyDescent="0.25">
      <c r="A13782" t="s">
        <v>16090</v>
      </c>
      <c r="B13782" t="s">
        <v>3915</v>
      </c>
      <c r="C13782" s="4">
        <v>33617</v>
      </c>
      <c r="D13782">
        <v>7630993544</v>
      </c>
      <c r="E13782">
        <f>VLOOKUP(D13782,  base_salary!A:A, 1, FALSE)</f>
        <v>7630993544</v>
      </c>
      <c r="F13782">
        <f t="shared" si="430"/>
        <v>0</v>
      </c>
      <c r="G13782">
        <f t="shared" ca="1" si="431"/>
        <v>0</v>
      </c>
    </row>
    <row r="13783" spans="1:7" x14ac:dyDescent="0.25">
      <c r="A13783" t="s">
        <v>16091</v>
      </c>
      <c r="B13783" t="s">
        <v>2563</v>
      </c>
      <c r="C13783" s="4">
        <v>44375</v>
      </c>
      <c r="D13783">
        <v>1918356416</v>
      </c>
      <c r="E13783">
        <f>VLOOKUP(D13783,  base_salary!A:A, 1, FALSE)</f>
        <v>1918356416</v>
      </c>
      <c r="F13783">
        <f t="shared" si="430"/>
        <v>0</v>
      </c>
      <c r="G13783">
        <f t="shared" ca="1" si="431"/>
        <v>0</v>
      </c>
    </row>
    <row r="13784" spans="1:7" x14ac:dyDescent="0.25">
      <c r="A13784" t="s">
        <v>16092</v>
      </c>
      <c r="B13784" t="s">
        <v>2372</v>
      </c>
      <c r="C13784" s="4">
        <v>33144</v>
      </c>
      <c r="D13784">
        <v>1053331541</v>
      </c>
      <c r="E13784">
        <f>VLOOKUP(D13784,  base_salary!A:A, 1, FALSE)</f>
        <v>1053331541</v>
      </c>
      <c r="F13784">
        <f t="shared" si="430"/>
        <v>0</v>
      </c>
      <c r="G13784">
        <f t="shared" ca="1" si="431"/>
        <v>0</v>
      </c>
    </row>
    <row r="13785" spans="1:7" x14ac:dyDescent="0.25">
      <c r="A13785" t="s">
        <v>16093</v>
      </c>
      <c r="B13785" t="s">
        <v>2014</v>
      </c>
      <c r="C13785" s="4">
        <v>17849</v>
      </c>
      <c r="D13785">
        <v>6126779991</v>
      </c>
      <c r="E13785">
        <f>VLOOKUP(D13785,  base_salary!A:A, 1, FALSE)</f>
        <v>6126779991</v>
      </c>
      <c r="F13785">
        <f t="shared" si="430"/>
        <v>0</v>
      </c>
      <c r="G13785">
        <f t="shared" ca="1" si="431"/>
        <v>0</v>
      </c>
    </row>
    <row r="13786" spans="1:7" x14ac:dyDescent="0.25">
      <c r="A13786" t="s">
        <v>16094</v>
      </c>
      <c r="B13786" t="s">
        <v>3243</v>
      </c>
      <c r="C13786" s="4">
        <v>33152</v>
      </c>
      <c r="D13786">
        <v>2074776004</v>
      </c>
      <c r="E13786">
        <f>VLOOKUP(D13786,  base_salary!A:A, 1, FALSE)</f>
        <v>2074776004</v>
      </c>
      <c r="F13786">
        <f t="shared" si="430"/>
        <v>0</v>
      </c>
      <c r="G13786">
        <f t="shared" ca="1" si="431"/>
        <v>0</v>
      </c>
    </row>
    <row r="13787" spans="1:7" x14ac:dyDescent="0.25">
      <c r="A13787" t="s">
        <v>16095</v>
      </c>
      <c r="B13787" t="s">
        <v>2727</v>
      </c>
      <c r="C13787" s="4">
        <v>17248</v>
      </c>
      <c r="D13787">
        <v>4972162740</v>
      </c>
      <c r="E13787">
        <f>VLOOKUP(D13787,  base_salary!A:A, 1, FALSE)</f>
        <v>4972162740</v>
      </c>
      <c r="F13787">
        <f t="shared" si="430"/>
        <v>0</v>
      </c>
      <c r="G13787">
        <f t="shared" ca="1" si="431"/>
        <v>0</v>
      </c>
    </row>
    <row r="13788" spans="1:7" x14ac:dyDescent="0.25">
      <c r="A13788" t="s">
        <v>16096</v>
      </c>
      <c r="B13788" t="s">
        <v>3113</v>
      </c>
      <c r="C13788" s="4">
        <v>22386</v>
      </c>
      <c r="D13788">
        <v>6275593709</v>
      </c>
      <c r="E13788">
        <f>VLOOKUP(D13788,  base_salary!A:A, 1, FALSE)</f>
        <v>6275593709</v>
      </c>
      <c r="F13788">
        <f t="shared" si="430"/>
        <v>0</v>
      </c>
      <c r="G13788">
        <f t="shared" ca="1" si="431"/>
        <v>0</v>
      </c>
    </row>
    <row r="13789" spans="1:7" x14ac:dyDescent="0.25">
      <c r="A13789" t="s">
        <v>16097</v>
      </c>
      <c r="B13789" t="s">
        <v>2383</v>
      </c>
      <c r="C13789" s="4">
        <v>39030</v>
      </c>
      <c r="D13789">
        <v>710473923</v>
      </c>
      <c r="E13789">
        <f>VLOOKUP(D13789,  base_salary!A:A, 1, FALSE)</f>
        <v>710473923</v>
      </c>
      <c r="F13789">
        <f t="shared" si="430"/>
        <v>0</v>
      </c>
      <c r="G13789">
        <f t="shared" ca="1" si="431"/>
        <v>0</v>
      </c>
    </row>
    <row r="13790" spans="1:7" x14ac:dyDescent="0.25">
      <c r="A13790" t="s">
        <v>16098</v>
      </c>
      <c r="B13790" t="s">
        <v>2511</v>
      </c>
      <c r="C13790" s="4">
        <v>14513</v>
      </c>
      <c r="D13790">
        <v>7088886472</v>
      </c>
      <c r="E13790">
        <f>VLOOKUP(D13790,  base_salary!A:A, 1, FALSE)</f>
        <v>7088886472</v>
      </c>
      <c r="F13790">
        <f t="shared" si="430"/>
        <v>0</v>
      </c>
      <c r="G13790">
        <f t="shared" ca="1" si="431"/>
        <v>0</v>
      </c>
    </row>
    <row r="13791" spans="1:7" x14ac:dyDescent="0.25">
      <c r="A13791" t="s">
        <v>16099</v>
      </c>
      <c r="B13791" t="s">
        <v>2415</v>
      </c>
      <c r="C13791" s="4">
        <v>39431</v>
      </c>
      <c r="D13791">
        <v>679204083</v>
      </c>
      <c r="E13791">
        <f>VLOOKUP(D13791,  base_salary!A:A, 1, FALSE)</f>
        <v>679204083</v>
      </c>
      <c r="F13791">
        <f t="shared" si="430"/>
        <v>0</v>
      </c>
      <c r="G13791">
        <f t="shared" ca="1" si="431"/>
        <v>0</v>
      </c>
    </row>
    <row r="13792" spans="1:7" x14ac:dyDescent="0.25">
      <c r="A13792" t="s">
        <v>16100</v>
      </c>
      <c r="B13792" t="s">
        <v>2409</v>
      </c>
      <c r="C13792" s="4">
        <v>23242</v>
      </c>
      <c r="D13792">
        <v>7367438190</v>
      </c>
      <c r="E13792">
        <f>VLOOKUP(D13792,  base_salary!A:A, 1, FALSE)</f>
        <v>7367438190</v>
      </c>
      <c r="F13792">
        <f t="shared" si="430"/>
        <v>0</v>
      </c>
      <c r="G13792">
        <f t="shared" ca="1" si="431"/>
        <v>0</v>
      </c>
    </row>
    <row r="13793" spans="1:7" x14ac:dyDescent="0.25">
      <c r="A13793" t="s">
        <v>16101</v>
      </c>
      <c r="B13793" t="s">
        <v>2468</v>
      </c>
      <c r="C13793" s="4">
        <v>58330</v>
      </c>
      <c r="D13793">
        <v>8481632066</v>
      </c>
      <c r="E13793">
        <f>VLOOKUP(D13793,  base_salary!A:A, 1, FALSE)</f>
        <v>8481632066</v>
      </c>
      <c r="F13793">
        <f t="shared" si="430"/>
        <v>0</v>
      </c>
      <c r="G13793">
        <f t="shared" ca="1" si="431"/>
        <v>0</v>
      </c>
    </row>
    <row r="13794" spans="1:7" x14ac:dyDescent="0.25">
      <c r="A13794" t="s">
        <v>16102</v>
      </c>
      <c r="B13794" t="s">
        <v>3050</v>
      </c>
      <c r="C13794" s="4">
        <v>46579</v>
      </c>
      <c r="D13794">
        <v>2012142672</v>
      </c>
      <c r="E13794">
        <f>VLOOKUP(D13794,  base_salary!A:A, 1, FALSE)</f>
        <v>2012142672</v>
      </c>
      <c r="F13794">
        <f t="shared" si="430"/>
        <v>0</v>
      </c>
      <c r="G13794">
        <f t="shared" ca="1" si="431"/>
        <v>0</v>
      </c>
    </row>
    <row r="13795" spans="1:7" x14ac:dyDescent="0.25">
      <c r="A13795" t="s">
        <v>16103</v>
      </c>
      <c r="B13795" t="s">
        <v>2231</v>
      </c>
      <c r="C13795" s="4">
        <v>18813</v>
      </c>
      <c r="D13795">
        <v>4937054791</v>
      </c>
      <c r="E13795">
        <f>VLOOKUP(D13795,  base_salary!A:A, 1, FALSE)</f>
        <v>4937054791</v>
      </c>
      <c r="F13795">
        <f t="shared" si="430"/>
        <v>0</v>
      </c>
      <c r="G13795">
        <f t="shared" ca="1" si="431"/>
        <v>0</v>
      </c>
    </row>
    <row r="13796" spans="1:7" x14ac:dyDescent="0.25">
      <c r="A13796" t="s">
        <v>16104</v>
      </c>
      <c r="B13796" t="s">
        <v>2345</v>
      </c>
      <c r="C13796" s="4">
        <v>55499</v>
      </c>
      <c r="D13796">
        <v>7281103514</v>
      </c>
      <c r="E13796">
        <f>VLOOKUP(D13796,  base_salary!A:A, 1, FALSE)</f>
        <v>7281103514</v>
      </c>
      <c r="F13796">
        <f t="shared" si="430"/>
        <v>0</v>
      </c>
      <c r="G13796">
        <f t="shared" ca="1" si="431"/>
        <v>0</v>
      </c>
    </row>
    <row r="13797" spans="1:7" x14ac:dyDescent="0.25">
      <c r="A13797" t="s">
        <v>16105</v>
      </c>
      <c r="B13797" t="s">
        <v>2047</v>
      </c>
      <c r="C13797" s="4">
        <v>16835</v>
      </c>
      <c r="D13797">
        <v>2259282237</v>
      </c>
      <c r="E13797">
        <f>VLOOKUP(D13797,  base_salary!A:A, 1, FALSE)</f>
        <v>2259282237</v>
      </c>
      <c r="F13797">
        <f t="shared" si="430"/>
        <v>0</v>
      </c>
      <c r="G13797">
        <f t="shared" ca="1" si="431"/>
        <v>0</v>
      </c>
    </row>
    <row r="13798" spans="1:7" x14ac:dyDescent="0.25">
      <c r="A13798" t="s">
        <v>16106</v>
      </c>
      <c r="B13798" t="s">
        <v>2687</v>
      </c>
      <c r="C13798" s="4">
        <v>17838</v>
      </c>
      <c r="D13798">
        <v>3097425365</v>
      </c>
      <c r="E13798">
        <f>VLOOKUP(D13798,  base_salary!A:A, 1, FALSE)</f>
        <v>3097425365</v>
      </c>
      <c r="F13798">
        <f t="shared" si="430"/>
        <v>0</v>
      </c>
      <c r="G13798">
        <f t="shared" ca="1" si="431"/>
        <v>0</v>
      </c>
    </row>
    <row r="13799" spans="1:7" x14ac:dyDescent="0.25">
      <c r="A13799" t="s">
        <v>16107</v>
      </c>
      <c r="B13799" t="s">
        <v>1991</v>
      </c>
      <c r="C13799" s="4">
        <v>13919</v>
      </c>
      <c r="D13799">
        <v>8264394108</v>
      </c>
      <c r="E13799">
        <f>VLOOKUP(D13799,  base_salary!A:A, 1, FALSE)</f>
        <v>8264394108</v>
      </c>
      <c r="F13799">
        <f t="shared" si="430"/>
        <v>0</v>
      </c>
      <c r="G13799">
        <f t="shared" ca="1" si="431"/>
        <v>0</v>
      </c>
    </row>
    <row r="13800" spans="1:7" x14ac:dyDescent="0.25">
      <c r="A13800" t="s">
        <v>16108</v>
      </c>
      <c r="B13800" t="s">
        <v>2075</v>
      </c>
      <c r="C13800" s="4">
        <v>12401</v>
      </c>
      <c r="D13800">
        <v>4372257910</v>
      </c>
      <c r="E13800">
        <f>VLOOKUP(D13800,  base_salary!A:A, 1, FALSE)</f>
        <v>4372257910</v>
      </c>
      <c r="F13800">
        <f t="shared" si="430"/>
        <v>0</v>
      </c>
      <c r="G13800">
        <f t="shared" ca="1" si="431"/>
        <v>0</v>
      </c>
    </row>
    <row r="13801" spans="1:7" x14ac:dyDescent="0.25">
      <c r="A13801" t="s">
        <v>16109</v>
      </c>
      <c r="B13801" t="s">
        <v>2896</v>
      </c>
      <c r="C13801" s="4">
        <v>46208</v>
      </c>
      <c r="D13801">
        <v>1953937357</v>
      </c>
      <c r="E13801">
        <f>VLOOKUP(D13801,  base_salary!A:A, 1, FALSE)</f>
        <v>1953937357</v>
      </c>
      <c r="F13801">
        <f t="shared" si="430"/>
        <v>0</v>
      </c>
      <c r="G13801">
        <f t="shared" ca="1" si="431"/>
        <v>0</v>
      </c>
    </row>
    <row r="13802" spans="1:7" x14ac:dyDescent="0.25">
      <c r="A13802" t="s">
        <v>16110</v>
      </c>
      <c r="B13802" t="s">
        <v>2997</v>
      </c>
      <c r="C13802" s="4">
        <v>27939</v>
      </c>
      <c r="D13802">
        <v>4439073344</v>
      </c>
      <c r="E13802">
        <f>VLOOKUP(D13802,  base_salary!A:A, 1, FALSE)</f>
        <v>4439073344</v>
      </c>
      <c r="F13802">
        <f t="shared" si="430"/>
        <v>0</v>
      </c>
      <c r="G13802">
        <f t="shared" ca="1" si="431"/>
        <v>0</v>
      </c>
    </row>
    <row r="13803" spans="1:7" x14ac:dyDescent="0.25">
      <c r="A13803" t="s">
        <v>16111</v>
      </c>
      <c r="B13803" t="s">
        <v>3142</v>
      </c>
      <c r="C13803" s="4">
        <v>39850</v>
      </c>
      <c r="D13803">
        <v>2670196322</v>
      </c>
      <c r="E13803">
        <f>VLOOKUP(D13803,  base_salary!A:A, 1, FALSE)</f>
        <v>2670196322</v>
      </c>
      <c r="F13803">
        <f t="shared" si="430"/>
        <v>0</v>
      </c>
      <c r="G13803">
        <f t="shared" ca="1" si="431"/>
        <v>0</v>
      </c>
    </row>
    <row r="13804" spans="1:7" x14ac:dyDescent="0.25">
      <c r="A13804" t="s">
        <v>16112</v>
      </c>
      <c r="B13804" t="s">
        <v>2431</v>
      </c>
      <c r="C13804" s="4">
        <v>36342</v>
      </c>
      <c r="D13804">
        <v>7888574610</v>
      </c>
      <c r="E13804">
        <f>VLOOKUP(D13804,  base_salary!A:A, 1, FALSE)</f>
        <v>7888574610</v>
      </c>
      <c r="F13804">
        <f t="shared" si="430"/>
        <v>0</v>
      </c>
      <c r="G13804">
        <f t="shared" ca="1" si="431"/>
        <v>0</v>
      </c>
    </row>
    <row r="13805" spans="1:7" x14ac:dyDescent="0.25">
      <c r="A13805" t="s">
        <v>16113</v>
      </c>
      <c r="B13805" t="s">
        <v>2441</v>
      </c>
      <c r="C13805" s="4">
        <v>55123</v>
      </c>
      <c r="D13805">
        <v>8658719154</v>
      </c>
      <c r="E13805">
        <f>VLOOKUP(D13805,  base_salary!A:A, 1, FALSE)</f>
        <v>8658719154</v>
      </c>
      <c r="F13805">
        <f t="shared" si="430"/>
        <v>0</v>
      </c>
      <c r="G13805">
        <f t="shared" ca="1" si="431"/>
        <v>0</v>
      </c>
    </row>
    <row r="13806" spans="1:7" x14ac:dyDescent="0.25">
      <c r="A13806" t="s">
        <v>16114</v>
      </c>
      <c r="B13806" t="s">
        <v>2264</v>
      </c>
      <c r="C13806" s="4">
        <v>27379</v>
      </c>
      <c r="D13806">
        <v>2561690342</v>
      </c>
      <c r="E13806">
        <f>VLOOKUP(D13806,  base_salary!A:A, 1, FALSE)</f>
        <v>2561690342</v>
      </c>
      <c r="F13806">
        <f t="shared" si="430"/>
        <v>0</v>
      </c>
      <c r="G13806">
        <f t="shared" ca="1" si="431"/>
        <v>0</v>
      </c>
    </row>
    <row r="13807" spans="1:7" x14ac:dyDescent="0.25">
      <c r="A13807" t="s">
        <v>16115</v>
      </c>
      <c r="B13807" t="s">
        <v>2914</v>
      </c>
      <c r="C13807" s="4">
        <v>18685</v>
      </c>
      <c r="D13807">
        <v>2352201101</v>
      </c>
      <c r="E13807">
        <f>VLOOKUP(D13807,  base_salary!A:A, 1, FALSE)</f>
        <v>2352201101</v>
      </c>
      <c r="F13807">
        <f t="shared" si="430"/>
        <v>0</v>
      </c>
      <c r="G13807">
        <f t="shared" ca="1" si="431"/>
        <v>0</v>
      </c>
    </row>
    <row r="13808" spans="1:7" x14ac:dyDescent="0.25">
      <c r="A13808" t="s">
        <v>16116</v>
      </c>
      <c r="B13808" t="s">
        <v>1942</v>
      </c>
      <c r="C13808" s="4">
        <v>30898</v>
      </c>
      <c r="D13808">
        <v>1313434965</v>
      </c>
      <c r="E13808">
        <f>VLOOKUP(D13808,  base_salary!A:A, 1, FALSE)</f>
        <v>1313434965</v>
      </c>
      <c r="F13808">
        <f t="shared" si="430"/>
        <v>0</v>
      </c>
      <c r="G13808">
        <f t="shared" ca="1" si="431"/>
        <v>0</v>
      </c>
    </row>
    <row r="13809" spans="1:7" x14ac:dyDescent="0.25">
      <c r="A13809" t="s">
        <v>16117</v>
      </c>
      <c r="B13809" t="s">
        <v>2740</v>
      </c>
      <c r="C13809" s="4">
        <v>55250</v>
      </c>
      <c r="D13809">
        <v>8971738782</v>
      </c>
      <c r="E13809">
        <f>VLOOKUP(D13809,  base_salary!A:A, 1, FALSE)</f>
        <v>8971738782</v>
      </c>
      <c r="F13809">
        <f t="shared" si="430"/>
        <v>0</v>
      </c>
      <c r="G13809">
        <f t="shared" ca="1" si="431"/>
        <v>0</v>
      </c>
    </row>
    <row r="13810" spans="1:7" x14ac:dyDescent="0.25">
      <c r="A13810" t="s">
        <v>16118</v>
      </c>
      <c r="B13810" t="s">
        <v>2312</v>
      </c>
      <c r="C13810" s="4">
        <v>40447</v>
      </c>
      <c r="D13810">
        <v>4009257075</v>
      </c>
      <c r="E13810">
        <f>VLOOKUP(D13810,  base_salary!A:A, 1, FALSE)</f>
        <v>4009257075</v>
      </c>
      <c r="F13810">
        <f t="shared" si="430"/>
        <v>0</v>
      </c>
      <c r="G13810">
        <f t="shared" ca="1" si="431"/>
        <v>0</v>
      </c>
    </row>
    <row r="13811" spans="1:7" x14ac:dyDescent="0.25">
      <c r="A13811" t="s">
        <v>16119</v>
      </c>
      <c r="B13811" t="s">
        <v>2665</v>
      </c>
      <c r="C13811" s="4">
        <v>26635</v>
      </c>
      <c r="D13811">
        <v>9258570278</v>
      </c>
      <c r="E13811">
        <f>VLOOKUP(D13811,  base_salary!A:A, 1, FALSE)</f>
        <v>9258570278</v>
      </c>
      <c r="F13811">
        <f t="shared" si="430"/>
        <v>0</v>
      </c>
      <c r="G13811">
        <f t="shared" ca="1" si="431"/>
        <v>0</v>
      </c>
    </row>
    <row r="13812" spans="1:7" x14ac:dyDescent="0.25">
      <c r="A13812" t="s">
        <v>16120</v>
      </c>
      <c r="B13812" t="s">
        <v>2001</v>
      </c>
      <c r="C13812" s="4">
        <v>34731</v>
      </c>
      <c r="D13812">
        <v>4866916575</v>
      </c>
      <c r="E13812">
        <f>VLOOKUP(D13812,  base_salary!A:A, 1, FALSE)</f>
        <v>4866916575</v>
      </c>
      <c r="F13812">
        <f t="shared" si="430"/>
        <v>0</v>
      </c>
      <c r="G13812">
        <f t="shared" ca="1" si="431"/>
        <v>0</v>
      </c>
    </row>
    <row r="13813" spans="1:7" x14ac:dyDescent="0.25">
      <c r="A13813" t="s">
        <v>16121</v>
      </c>
      <c r="B13813" t="s">
        <v>1972</v>
      </c>
      <c r="C13813" s="4">
        <v>23296</v>
      </c>
      <c r="D13813">
        <v>2177097355</v>
      </c>
      <c r="E13813">
        <f>VLOOKUP(D13813,  base_salary!A:A, 1, FALSE)</f>
        <v>2177097355</v>
      </c>
      <c r="F13813">
        <f t="shared" si="430"/>
        <v>0</v>
      </c>
      <c r="G13813">
        <f t="shared" ca="1" si="431"/>
        <v>0</v>
      </c>
    </row>
    <row r="13814" spans="1:7" x14ac:dyDescent="0.25">
      <c r="A13814" t="s">
        <v>16122</v>
      </c>
      <c r="B13814" t="s">
        <v>2583</v>
      </c>
      <c r="C13814" s="4">
        <v>43547</v>
      </c>
      <c r="D13814">
        <v>6618120233</v>
      </c>
      <c r="E13814">
        <f>VLOOKUP(D13814,  base_salary!A:A, 1, FALSE)</f>
        <v>6618120233</v>
      </c>
      <c r="F13814">
        <f t="shared" si="430"/>
        <v>0</v>
      </c>
      <c r="G13814">
        <f t="shared" ca="1" si="431"/>
        <v>0</v>
      </c>
    </row>
    <row r="13815" spans="1:7" x14ac:dyDescent="0.25">
      <c r="A13815" t="s">
        <v>16123</v>
      </c>
      <c r="B13815" t="s">
        <v>2764</v>
      </c>
      <c r="C13815" s="4">
        <v>12116</v>
      </c>
      <c r="D13815">
        <v>9447906176</v>
      </c>
      <c r="E13815">
        <f>VLOOKUP(D13815,  base_salary!A:A, 1, FALSE)</f>
        <v>9447906176</v>
      </c>
      <c r="F13815">
        <f t="shared" si="430"/>
        <v>0</v>
      </c>
      <c r="G13815">
        <f t="shared" ca="1" si="431"/>
        <v>0</v>
      </c>
    </row>
    <row r="13816" spans="1:7" x14ac:dyDescent="0.25">
      <c r="A13816" t="s">
        <v>16124</v>
      </c>
      <c r="B13816" t="s">
        <v>2496</v>
      </c>
      <c r="C13816" s="4">
        <v>14969</v>
      </c>
      <c r="D13816">
        <v>5792300712</v>
      </c>
      <c r="E13816">
        <f>VLOOKUP(D13816,  base_salary!A:A, 1, FALSE)</f>
        <v>5792300712</v>
      </c>
      <c r="F13816">
        <f t="shared" si="430"/>
        <v>0</v>
      </c>
      <c r="G13816">
        <f t="shared" ca="1" si="431"/>
        <v>0</v>
      </c>
    </row>
    <row r="13817" spans="1:7" x14ac:dyDescent="0.25">
      <c r="A13817" t="s">
        <v>16125</v>
      </c>
      <c r="B13817" t="s">
        <v>2340</v>
      </c>
      <c r="C13817" s="4">
        <v>43983</v>
      </c>
      <c r="D13817">
        <v>5372344725</v>
      </c>
      <c r="E13817">
        <f>VLOOKUP(D13817,  base_salary!A:A, 1, FALSE)</f>
        <v>5372344725</v>
      </c>
      <c r="F13817">
        <f t="shared" si="430"/>
        <v>0</v>
      </c>
      <c r="G13817">
        <f t="shared" ca="1" si="431"/>
        <v>0</v>
      </c>
    </row>
    <row r="13818" spans="1:7" x14ac:dyDescent="0.25">
      <c r="A13818" t="s">
        <v>16126</v>
      </c>
      <c r="B13818" t="s">
        <v>3915</v>
      </c>
      <c r="C13818" s="4">
        <v>41971</v>
      </c>
      <c r="D13818">
        <v>9590888275</v>
      </c>
      <c r="E13818">
        <f>VLOOKUP(D13818,  base_salary!A:A, 1, FALSE)</f>
        <v>9590888275</v>
      </c>
      <c r="F13818">
        <f t="shared" si="430"/>
        <v>0</v>
      </c>
      <c r="G13818">
        <f t="shared" ca="1" si="431"/>
        <v>0</v>
      </c>
    </row>
    <row r="13819" spans="1:7" x14ac:dyDescent="0.25">
      <c r="A13819" t="s">
        <v>16127</v>
      </c>
      <c r="B13819" t="s">
        <v>2156</v>
      </c>
      <c r="C13819" s="4">
        <v>51453</v>
      </c>
      <c r="D13819">
        <v>8189289020</v>
      </c>
      <c r="E13819">
        <f>VLOOKUP(D13819,  base_salary!A:A, 1, FALSE)</f>
        <v>8189289020</v>
      </c>
      <c r="F13819">
        <f t="shared" si="430"/>
        <v>0</v>
      </c>
      <c r="G13819">
        <f t="shared" ca="1" si="431"/>
        <v>0</v>
      </c>
    </row>
    <row r="13820" spans="1:7" x14ac:dyDescent="0.25">
      <c r="A13820" t="s">
        <v>16128</v>
      </c>
      <c r="B13820" t="s">
        <v>2166</v>
      </c>
      <c r="C13820" s="4">
        <v>42108</v>
      </c>
      <c r="D13820">
        <v>5186660353</v>
      </c>
      <c r="E13820">
        <f>VLOOKUP(D13820,  base_salary!A:A, 1, FALSE)</f>
        <v>5186660353</v>
      </c>
      <c r="F13820">
        <f t="shared" si="430"/>
        <v>0</v>
      </c>
      <c r="G13820">
        <f t="shared" ca="1" si="431"/>
        <v>0</v>
      </c>
    </row>
    <row r="13821" spans="1:7" x14ac:dyDescent="0.25">
      <c r="A13821" t="s">
        <v>16129</v>
      </c>
      <c r="B13821" t="s">
        <v>2290</v>
      </c>
      <c r="C13821" s="4">
        <v>38417</v>
      </c>
      <c r="D13821">
        <v>3867281491</v>
      </c>
      <c r="E13821">
        <f>VLOOKUP(D13821,  base_salary!A:A, 1, FALSE)</f>
        <v>3867281491</v>
      </c>
      <c r="F13821">
        <f t="shared" si="430"/>
        <v>0</v>
      </c>
      <c r="G13821">
        <f t="shared" ca="1" si="431"/>
        <v>0</v>
      </c>
    </row>
    <row r="13822" spans="1:7" x14ac:dyDescent="0.25">
      <c r="A13822" t="s">
        <v>16130</v>
      </c>
      <c r="B13822" t="s">
        <v>2127</v>
      </c>
      <c r="C13822" s="4">
        <v>17731</v>
      </c>
      <c r="D13822">
        <v>2128813026</v>
      </c>
      <c r="E13822">
        <f>VLOOKUP(D13822,  base_salary!A:A, 1, FALSE)</f>
        <v>2128813026</v>
      </c>
      <c r="F13822">
        <f t="shared" si="430"/>
        <v>0</v>
      </c>
      <c r="G13822">
        <f t="shared" ca="1" si="431"/>
        <v>0</v>
      </c>
    </row>
    <row r="13823" spans="1:7" x14ac:dyDescent="0.25">
      <c r="A13823" t="s">
        <v>16131</v>
      </c>
      <c r="B13823" t="s">
        <v>2365</v>
      </c>
      <c r="C13823" s="4">
        <v>40435</v>
      </c>
      <c r="D13823">
        <v>4236713853</v>
      </c>
      <c r="E13823">
        <f>VLOOKUP(D13823,  base_salary!A:A, 1, FALSE)</f>
        <v>4236713853</v>
      </c>
      <c r="F13823">
        <f t="shared" si="430"/>
        <v>0</v>
      </c>
      <c r="G13823">
        <f t="shared" ca="1" si="431"/>
        <v>0</v>
      </c>
    </row>
    <row r="13824" spans="1:7" x14ac:dyDescent="0.25">
      <c r="A13824" t="s">
        <v>16132</v>
      </c>
      <c r="B13824" t="s">
        <v>1950</v>
      </c>
      <c r="C13824" s="4">
        <v>39831</v>
      </c>
      <c r="D13824">
        <v>6313424239</v>
      </c>
      <c r="E13824">
        <f>VLOOKUP(D13824,  base_salary!A:A, 1, FALSE)</f>
        <v>6313424239</v>
      </c>
      <c r="F13824">
        <f t="shared" si="430"/>
        <v>0</v>
      </c>
      <c r="G13824">
        <f t="shared" ca="1" si="431"/>
        <v>0</v>
      </c>
    </row>
    <row r="13825" spans="1:7" x14ac:dyDescent="0.25">
      <c r="A13825" t="s">
        <v>16133</v>
      </c>
      <c r="B13825" t="s">
        <v>2302</v>
      </c>
      <c r="C13825" s="4">
        <v>14830</v>
      </c>
      <c r="D13825">
        <v>4548725172</v>
      </c>
      <c r="E13825">
        <f>VLOOKUP(D13825,  base_salary!A:A, 1, FALSE)</f>
        <v>4548725172</v>
      </c>
      <c r="F13825">
        <f t="shared" si="430"/>
        <v>0</v>
      </c>
      <c r="G13825">
        <f t="shared" ca="1" si="431"/>
        <v>0</v>
      </c>
    </row>
    <row r="13826" spans="1:7" x14ac:dyDescent="0.25">
      <c r="A13826" t="s">
        <v>16134</v>
      </c>
      <c r="B13826" t="s">
        <v>2016</v>
      </c>
      <c r="C13826" s="4">
        <v>30930</v>
      </c>
      <c r="D13826">
        <v>8832488175</v>
      </c>
      <c r="E13826">
        <f>VLOOKUP(D13826,  base_salary!A:A, 1, FALSE)</f>
        <v>8832488175</v>
      </c>
      <c r="F13826">
        <f t="shared" si="430"/>
        <v>0</v>
      </c>
      <c r="G13826">
        <f t="shared" ca="1" si="431"/>
        <v>0</v>
      </c>
    </row>
    <row r="13827" spans="1:7" x14ac:dyDescent="0.25">
      <c r="A13827" t="s">
        <v>16135</v>
      </c>
      <c r="B13827" t="s">
        <v>2452</v>
      </c>
      <c r="C13827" s="4">
        <v>14204</v>
      </c>
      <c r="D13827">
        <v>6596440737</v>
      </c>
      <c r="E13827">
        <f>VLOOKUP(D13827,  base_salary!A:A, 1, FALSE)</f>
        <v>6596440737</v>
      </c>
      <c r="F13827">
        <f t="shared" ref="F13827:F13890" si="432">IF(ISERROR(E13827), 1, 0)</f>
        <v>0</v>
      </c>
      <c r="G13827">
        <f t="shared" ref="G13827:G13890" ca="1" si="433">SUM(G:G)</f>
        <v>0</v>
      </c>
    </row>
    <row r="13828" spans="1:7" x14ac:dyDescent="0.25">
      <c r="A13828" t="s">
        <v>16136</v>
      </c>
      <c r="B13828" t="s">
        <v>2567</v>
      </c>
      <c r="C13828" s="4">
        <v>40502</v>
      </c>
      <c r="D13828">
        <v>3000763902</v>
      </c>
      <c r="E13828">
        <f>VLOOKUP(D13828,  base_salary!A:A, 1, FALSE)</f>
        <v>3000763902</v>
      </c>
      <c r="F13828">
        <f t="shared" si="432"/>
        <v>0</v>
      </c>
      <c r="G13828">
        <f t="shared" ca="1" si="433"/>
        <v>0</v>
      </c>
    </row>
    <row r="13829" spans="1:7" x14ac:dyDescent="0.25">
      <c r="A13829" t="s">
        <v>16137</v>
      </c>
      <c r="B13829" t="s">
        <v>2749</v>
      </c>
      <c r="C13829" s="4">
        <v>25418</v>
      </c>
      <c r="D13829">
        <v>7233077789</v>
      </c>
      <c r="E13829">
        <f>VLOOKUP(D13829,  base_salary!A:A, 1, FALSE)</f>
        <v>7233077789</v>
      </c>
      <c r="F13829">
        <f t="shared" si="432"/>
        <v>0</v>
      </c>
      <c r="G13829">
        <f t="shared" ca="1" si="433"/>
        <v>0</v>
      </c>
    </row>
    <row r="13830" spans="1:7" x14ac:dyDescent="0.25">
      <c r="A13830" t="s">
        <v>16138</v>
      </c>
      <c r="B13830" t="s">
        <v>1964</v>
      </c>
      <c r="C13830" s="4">
        <v>31644</v>
      </c>
      <c r="D13830">
        <v>8481632066</v>
      </c>
      <c r="E13830">
        <f>VLOOKUP(D13830,  base_salary!A:A, 1, FALSE)</f>
        <v>8481632066</v>
      </c>
      <c r="F13830">
        <f t="shared" si="432"/>
        <v>0</v>
      </c>
      <c r="G13830">
        <f t="shared" ca="1" si="433"/>
        <v>0</v>
      </c>
    </row>
    <row r="13831" spans="1:7" x14ac:dyDescent="0.25">
      <c r="A13831" t="s">
        <v>16139</v>
      </c>
      <c r="B13831" t="s">
        <v>1952</v>
      </c>
      <c r="C13831" s="4">
        <v>21575</v>
      </c>
      <c r="D13831">
        <v>1192770250</v>
      </c>
      <c r="E13831">
        <f>VLOOKUP(D13831,  base_salary!A:A, 1, FALSE)</f>
        <v>1192770250</v>
      </c>
      <c r="F13831">
        <f t="shared" si="432"/>
        <v>0</v>
      </c>
      <c r="G13831">
        <f t="shared" ca="1" si="433"/>
        <v>0</v>
      </c>
    </row>
    <row r="13832" spans="1:7" x14ac:dyDescent="0.25">
      <c r="A13832" t="s">
        <v>16140</v>
      </c>
      <c r="B13832" t="s">
        <v>2572</v>
      </c>
      <c r="C13832" s="4">
        <v>50065</v>
      </c>
      <c r="D13832">
        <v>3381164996</v>
      </c>
      <c r="E13832">
        <f>VLOOKUP(D13832,  base_salary!A:A, 1, FALSE)</f>
        <v>3381164996</v>
      </c>
      <c r="F13832">
        <f t="shared" si="432"/>
        <v>0</v>
      </c>
      <c r="G13832">
        <f t="shared" ca="1" si="433"/>
        <v>0</v>
      </c>
    </row>
    <row r="13833" spans="1:7" x14ac:dyDescent="0.25">
      <c r="A13833" t="s">
        <v>16141</v>
      </c>
      <c r="B13833" t="s">
        <v>2374</v>
      </c>
      <c r="C13833" s="4">
        <v>25666</v>
      </c>
      <c r="D13833">
        <v>8646243699</v>
      </c>
      <c r="E13833">
        <f>VLOOKUP(D13833,  base_salary!A:A, 1, FALSE)</f>
        <v>8646243699</v>
      </c>
      <c r="F13833">
        <f t="shared" si="432"/>
        <v>0</v>
      </c>
      <c r="G13833">
        <f t="shared" ca="1" si="433"/>
        <v>0</v>
      </c>
    </row>
    <row r="13834" spans="1:7" x14ac:dyDescent="0.25">
      <c r="A13834" t="s">
        <v>16142</v>
      </c>
      <c r="B13834" t="s">
        <v>2847</v>
      </c>
      <c r="C13834" s="4">
        <v>13636</v>
      </c>
      <c r="D13834">
        <v>509393462</v>
      </c>
      <c r="E13834">
        <f>VLOOKUP(D13834,  base_salary!A:A, 1, FALSE)</f>
        <v>509393462</v>
      </c>
      <c r="F13834">
        <f t="shared" si="432"/>
        <v>0</v>
      </c>
      <c r="G13834">
        <f t="shared" ca="1" si="433"/>
        <v>0</v>
      </c>
    </row>
    <row r="13835" spans="1:7" x14ac:dyDescent="0.25">
      <c r="A13835" t="s">
        <v>16143</v>
      </c>
      <c r="B13835" t="s">
        <v>2225</v>
      </c>
      <c r="C13835" s="4">
        <v>30424</v>
      </c>
      <c r="D13835">
        <v>9260254965</v>
      </c>
      <c r="E13835">
        <f>VLOOKUP(D13835,  base_salary!A:A, 1, FALSE)</f>
        <v>9260254965</v>
      </c>
      <c r="F13835">
        <f t="shared" si="432"/>
        <v>0</v>
      </c>
      <c r="G13835">
        <f t="shared" ca="1" si="433"/>
        <v>0</v>
      </c>
    </row>
    <row r="13836" spans="1:7" x14ac:dyDescent="0.25">
      <c r="A13836" t="s">
        <v>16144</v>
      </c>
      <c r="B13836" t="s">
        <v>2665</v>
      </c>
      <c r="C13836" s="4">
        <v>38716</v>
      </c>
      <c r="D13836">
        <v>37593587</v>
      </c>
      <c r="E13836">
        <f>VLOOKUP(D13836,  base_salary!A:A, 1, FALSE)</f>
        <v>37593587</v>
      </c>
      <c r="F13836">
        <f t="shared" si="432"/>
        <v>0</v>
      </c>
      <c r="G13836">
        <f t="shared" ca="1" si="433"/>
        <v>0</v>
      </c>
    </row>
    <row r="13837" spans="1:7" x14ac:dyDescent="0.25">
      <c r="A13837" t="s">
        <v>16145</v>
      </c>
      <c r="B13837" t="s">
        <v>2530</v>
      </c>
      <c r="C13837" s="4">
        <v>44786</v>
      </c>
      <c r="D13837">
        <v>5347887761</v>
      </c>
      <c r="E13837">
        <f>VLOOKUP(D13837,  base_salary!A:A, 1, FALSE)</f>
        <v>5347887761</v>
      </c>
      <c r="F13837">
        <f t="shared" si="432"/>
        <v>0</v>
      </c>
      <c r="G13837">
        <f t="shared" ca="1" si="433"/>
        <v>0</v>
      </c>
    </row>
    <row r="13838" spans="1:7" x14ac:dyDescent="0.25">
      <c r="A13838" t="s">
        <v>16146</v>
      </c>
      <c r="B13838" t="s">
        <v>3558</v>
      </c>
      <c r="C13838" s="4">
        <v>20144</v>
      </c>
      <c r="D13838">
        <v>713650656</v>
      </c>
      <c r="E13838">
        <f>VLOOKUP(D13838,  base_salary!A:A, 1, FALSE)</f>
        <v>713650656</v>
      </c>
      <c r="F13838">
        <f t="shared" si="432"/>
        <v>0</v>
      </c>
      <c r="G13838">
        <f t="shared" ca="1" si="433"/>
        <v>0</v>
      </c>
    </row>
    <row r="13839" spans="1:7" x14ac:dyDescent="0.25">
      <c r="A13839" t="s">
        <v>16147</v>
      </c>
      <c r="B13839" t="s">
        <v>2358</v>
      </c>
      <c r="C13839" s="4">
        <v>35238</v>
      </c>
      <c r="D13839">
        <v>4849214614</v>
      </c>
      <c r="E13839">
        <f>VLOOKUP(D13839,  base_salary!A:A, 1, FALSE)</f>
        <v>4849214614</v>
      </c>
      <c r="F13839">
        <f t="shared" si="432"/>
        <v>0</v>
      </c>
      <c r="G13839">
        <f t="shared" ca="1" si="433"/>
        <v>0</v>
      </c>
    </row>
    <row r="13840" spans="1:7" x14ac:dyDescent="0.25">
      <c r="A13840" t="s">
        <v>16148</v>
      </c>
      <c r="B13840" t="s">
        <v>3734</v>
      </c>
      <c r="C13840" s="4">
        <v>34550</v>
      </c>
      <c r="D13840">
        <v>5407735911</v>
      </c>
      <c r="E13840">
        <f>VLOOKUP(D13840,  base_salary!A:A, 1, FALSE)</f>
        <v>5407735911</v>
      </c>
      <c r="F13840">
        <f t="shared" si="432"/>
        <v>0</v>
      </c>
      <c r="G13840">
        <f t="shared" ca="1" si="433"/>
        <v>0</v>
      </c>
    </row>
    <row r="13841" spans="1:7" x14ac:dyDescent="0.25">
      <c r="A13841" t="s">
        <v>16149</v>
      </c>
      <c r="B13841" t="s">
        <v>2231</v>
      </c>
      <c r="C13841" s="4">
        <v>24548</v>
      </c>
      <c r="D13841">
        <v>1266227768</v>
      </c>
      <c r="E13841">
        <f>VLOOKUP(D13841,  base_salary!A:A, 1, FALSE)</f>
        <v>1266227768</v>
      </c>
      <c r="F13841">
        <f t="shared" si="432"/>
        <v>0</v>
      </c>
      <c r="G13841">
        <f t="shared" ca="1" si="433"/>
        <v>0</v>
      </c>
    </row>
    <row r="13842" spans="1:7" x14ac:dyDescent="0.25">
      <c r="A13842" t="s">
        <v>16150</v>
      </c>
      <c r="B13842" t="s">
        <v>2762</v>
      </c>
      <c r="C13842" s="4">
        <v>30719</v>
      </c>
      <c r="D13842">
        <v>9292607561</v>
      </c>
      <c r="E13842">
        <f>VLOOKUP(D13842,  base_salary!A:A, 1, FALSE)</f>
        <v>9292607561</v>
      </c>
      <c r="F13842">
        <f t="shared" si="432"/>
        <v>0</v>
      </c>
      <c r="G13842">
        <f t="shared" ca="1" si="433"/>
        <v>0</v>
      </c>
    </row>
    <row r="13843" spans="1:7" x14ac:dyDescent="0.25">
      <c r="A13843" t="s">
        <v>16151</v>
      </c>
      <c r="B13843" t="s">
        <v>1930</v>
      </c>
      <c r="C13843" s="4">
        <v>22351</v>
      </c>
      <c r="D13843">
        <v>4937054791</v>
      </c>
      <c r="E13843">
        <f>VLOOKUP(D13843,  base_salary!A:A, 1, FALSE)</f>
        <v>4937054791</v>
      </c>
      <c r="F13843">
        <f t="shared" si="432"/>
        <v>0</v>
      </c>
      <c r="G13843">
        <f t="shared" ca="1" si="433"/>
        <v>0</v>
      </c>
    </row>
    <row r="13844" spans="1:7" x14ac:dyDescent="0.25">
      <c r="A13844" t="s">
        <v>16152</v>
      </c>
      <c r="B13844" t="s">
        <v>2797</v>
      </c>
      <c r="C13844" s="4">
        <v>51237</v>
      </c>
      <c r="D13844">
        <v>2792636599</v>
      </c>
      <c r="E13844">
        <f>VLOOKUP(D13844,  base_salary!A:A, 1, FALSE)</f>
        <v>2792636599</v>
      </c>
      <c r="F13844">
        <f t="shared" si="432"/>
        <v>0</v>
      </c>
      <c r="G13844">
        <f t="shared" ca="1" si="433"/>
        <v>0</v>
      </c>
    </row>
    <row r="13845" spans="1:7" x14ac:dyDescent="0.25">
      <c r="A13845" t="s">
        <v>16153</v>
      </c>
      <c r="B13845" t="s">
        <v>3297</v>
      </c>
      <c r="C13845" s="4">
        <v>32044</v>
      </c>
      <c r="D13845">
        <v>8904404991</v>
      </c>
      <c r="E13845">
        <f>VLOOKUP(D13845,  base_salary!A:A, 1, FALSE)</f>
        <v>8904404991</v>
      </c>
      <c r="F13845">
        <f t="shared" si="432"/>
        <v>0</v>
      </c>
      <c r="G13845">
        <f t="shared" ca="1" si="433"/>
        <v>0</v>
      </c>
    </row>
    <row r="13846" spans="1:7" x14ac:dyDescent="0.25">
      <c r="A13846" t="s">
        <v>16154</v>
      </c>
      <c r="B13846" t="s">
        <v>3183</v>
      </c>
      <c r="C13846" s="4">
        <v>57609</v>
      </c>
      <c r="D13846">
        <v>4049350750</v>
      </c>
      <c r="E13846">
        <f>VLOOKUP(D13846,  base_salary!A:A, 1, FALSE)</f>
        <v>4049350750</v>
      </c>
      <c r="F13846">
        <f t="shared" si="432"/>
        <v>0</v>
      </c>
      <c r="G13846">
        <f t="shared" ca="1" si="433"/>
        <v>0</v>
      </c>
    </row>
    <row r="13847" spans="1:7" x14ac:dyDescent="0.25">
      <c r="A13847" t="s">
        <v>16155</v>
      </c>
      <c r="B13847" t="s">
        <v>2030</v>
      </c>
      <c r="C13847" s="4">
        <v>32662</v>
      </c>
      <c r="D13847">
        <v>4688336071</v>
      </c>
      <c r="E13847">
        <f>VLOOKUP(D13847,  base_salary!A:A, 1, FALSE)</f>
        <v>4688336071</v>
      </c>
      <c r="F13847">
        <f t="shared" si="432"/>
        <v>0</v>
      </c>
      <c r="G13847">
        <f t="shared" ca="1" si="433"/>
        <v>0</v>
      </c>
    </row>
    <row r="13848" spans="1:7" x14ac:dyDescent="0.25">
      <c r="A13848" t="s">
        <v>16156</v>
      </c>
      <c r="B13848" t="s">
        <v>2693</v>
      </c>
      <c r="C13848" s="4">
        <v>37309</v>
      </c>
      <c r="D13848">
        <v>9617190826</v>
      </c>
      <c r="E13848">
        <f>VLOOKUP(D13848,  base_salary!A:A, 1, FALSE)</f>
        <v>9617190826</v>
      </c>
      <c r="F13848">
        <f t="shared" si="432"/>
        <v>0</v>
      </c>
      <c r="G13848">
        <f t="shared" ca="1" si="433"/>
        <v>0</v>
      </c>
    </row>
    <row r="13849" spans="1:7" x14ac:dyDescent="0.25">
      <c r="A13849" t="s">
        <v>16157</v>
      </c>
      <c r="B13849" t="s">
        <v>1938</v>
      </c>
      <c r="C13849" s="4">
        <v>11786</v>
      </c>
      <c r="D13849">
        <v>3547596165</v>
      </c>
      <c r="E13849">
        <f>VLOOKUP(D13849,  base_salary!A:A, 1, FALSE)</f>
        <v>3547596165</v>
      </c>
      <c r="F13849">
        <f t="shared" si="432"/>
        <v>0</v>
      </c>
      <c r="G13849">
        <f t="shared" ca="1" si="433"/>
        <v>0</v>
      </c>
    </row>
    <row r="13850" spans="1:7" x14ac:dyDescent="0.25">
      <c r="A13850" t="s">
        <v>16158</v>
      </c>
      <c r="B13850" t="s">
        <v>3113</v>
      </c>
      <c r="C13850" s="4">
        <v>35525</v>
      </c>
      <c r="D13850">
        <v>3227873028</v>
      </c>
      <c r="E13850">
        <f>VLOOKUP(D13850,  base_salary!A:A, 1, FALSE)</f>
        <v>3227873028</v>
      </c>
      <c r="F13850">
        <f t="shared" si="432"/>
        <v>0</v>
      </c>
      <c r="G13850">
        <f t="shared" ca="1" si="433"/>
        <v>0</v>
      </c>
    </row>
    <row r="13851" spans="1:7" x14ac:dyDescent="0.25">
      <c r="A13851" t="s">
        <v>16159</v>
      </c>
      <c r="B13851" t="s">
        <v>2020</v>
      </c>
      <c r="C13851" s="4">
        <v>13753</v>
      </c>
      <c r="D13851">
        <v>4372257910</v>
      </c>
      <c r="E13851">
        <f>VLOOKUP(D13851,  base_salary!A:A, 1, FALSE)</f>
        <v>4372257910</v>
      </c>
      <c r="F13851">
        <f t="shared" si="432"/>
        <v>0</v>
      </c>
      <c r="G13851">
        <f t="shared" ca="1" si="433"/>
        <v>0</v>
      </c>
    </row>
    <row r="13852" spans="1:7" x14ac:dyDescent="0.25">
      <c r="A13852" t="s">
        <v>16160</v>
      </c>
      <c r="B13852" t="s">
        <v>2778</v>
      </c>
      <c r="C13852" s="4">
        <v>44618</v>
      </c>
      <c r="D13852">
        <v>2763158331</v>
      </c>
      <c r="E13852">
        <f>VLOOKUP(D13852,  base_salary!A:A, 1, FALSE)</f>
        <v>2763158331</v>
      </c>
      <c r="F13852">
        <f t="shared" si="432"/>
        <v>0</v>
      </c>
      <c r="G13852">
        <f t="shared" ca="1" si="433"/>
        <v>0</v>
      </c>
    </row>
    <row r="13853" spans="1:7" x14ac:dyDescent="0.25">
      <c r="A13853" t="s">
        <v>16161</v>
      </c>
      <c r="B13853" t="s">
        <v>2647</v>
      </c>
      <c r="C13853" s="4">
        <v>23998</v>
      </c>
      <c r="D13853">
        <v>1252810490</v>
      </c>
      <c r="E13853">
        <f>VLOOKUP(D13853,  base_salary!A:A, 1, FALSE)</f>
        <v>1252810490</v>
      </c>
      <c r="F13853">
        <f t="shared" si="432"/>
        <v>0</v>
      </c>
      <c r="G13853">
        <f t="shared" ca="1" si="433"/>
        <v>0</v>
      </c>
    </row>
    <row r="13854" spans="1:7" x14ac:dyDescent="0.25">
      <c r="A13854" t="s">
        <v>16162</v>
      </c>
      <c r="B13854" t="s">
        <v>2596</v>
      </c>
      <c r="C13854" s="4">
        <v>37352</v>
      </c>
      <c r="D13854">
        <v>6852060985</v>
      </c>
      <c r="E13854">
        <f>VLOOKUP(D13854,  base_salary!A:A, 1, FALSE)</f>
        <v>6852060985</v>
      </c>
      <c r="F13854">
        <f t="shared" si="432"/>
        <v>0</v>
      </c>
      <c r="G13854">
        <f t="shared" ca="1" si="433"/>
        <v>0</v>
      </c>
    </row>
    <row r="13855" spans="1:7" x14ac:dyDescent="0.25">
      <c r="A13855" t="s">
        <v>16163</v>
      </c>
      <c r="B13855" t="s">
        <v>2269</v>
      </c>
      <c r="C13855" s="4">
        <v>27488</v>
      </c>
      <c r="D13855">
        <v>2547511673</v>
      </c>
      <c r="E13855">
        <f>VLOOKUP(D13855,  base_salary!A:A, 1, FALSE)</f>
        <v>2547511673</v>
      </c>
      <c r="F13855">
        <f t="shared" si="432"/>
        <v>0</v>
      </c>
      <c r="G13855">
        <f t="shared" ca="1" si="433"/>
        <v>0</v>
      </c>
    </row>
    <row r="13856" spans="1:7" x14ac:dyDescent="0.25">
      <c r="A13856" t="s">
        <v>16164</v>
      </c>
      <c r="B13856" t="s">
        <v>2022</v>
      </c>
      <c r="C13856" s="4">
        <v>33827</v>
      </c>
      <c r="D13856">
        <v>5234982726</v>
      </c>
      <c r="E13856">
        <f>VLOOKUP(D13856,  base_salary!A:A, 1, FALSE)</f>
        <v>5234982726</v>
      </c>
      <c r="F13856">
        <f t="shared" si="432"/>
        <v>0</v>
      </c>
      <c r="G13856">
        <f t="shared" ca="1" si="433"/>
        <v>0</v>
      </c>
    </row>
    <row r="13857" spans="1:7" x14ac:dyDescent="0.25">
      <c r="A13857" t="s">
        <v>16165</v>
      </c>
      <c r="B13857" t="s">
        <v>2452</v>
      </c>
      <c r="C13857" s="4">
        <v>54534</v>
      </c>
      <c r="D13857">
        <v>5974179625</v>
      </c>
      <c r="E13857">
        <f>VLOOKUP(D13857,  base_salary!A:A, 1, FALSE)</f>
        <v>5974179625</v>
      </c>
      <c r="F13857">
        <f t="shared" si="432"/>
        <v>0</v>
      </c>
      <c r="G13857">
        <f t="shared" ca="1" si="433"/>
        <v>0</v>
      </c>
    </row>
    <row r="13858" spans="1:7" x14ac:dyDescent="0.25">
      <c r="A13858" t="s">
        <v>16166</v>
      </c>
      <c r="B13858" t="s">
        <v>3169</v>
      </c>
      <c r="C13858" s="4">
        <v>18570</v>
      </c>
      <c r="D13858">
        <v>8373529241</v>
      </c>
      <c r="E13858">
        <f>VLOOKUP(D13858,  base_salary!A:A, 1, FALSE)</f>
        <v>8373529241</v>
      </c>
      <c r="F13858">
        <f t="shared" si="432"/>
        <v>0</v>
      </c>
      <c r="G13858">
        <f t="shared" ca="1" si="433"/>
        <v>0</v>
      </c>
    </row>
    <row r="13859" spans="1:7" x14ac:dyDescent="0.25">
      <c r="A13859" t="s">
        <v>16167</v>
      </c>
      <c r="B13859" t="s">
        <v>2614</v>
      </c>
      <c r="C13859" s="4">
        <v>41422</v>
      </c>
      <c r="D13859">
        <v>8346855079</v>
      </c>
      <c r="E13859">
        <f>VLOOKUP(D13859,  base_salary!A:A, 1, FALSE)</f>
        <v>8346855079</v>
      </c>
      <c r="F13859">
        <f t="shared" si="432"/>
        <v>0</v>
      </c>
      <c r="G13859">
        <f t="shared" ca="1" si="433"/>
        <v>0</v>
      </c>
    </row>
    <row r="13860" spans="1:7" x14ac:dyDescent="0.25">
      <c r="A13860" t="s">
        <v>16168</v>
      </c>
      <c r="B13860" t="s">
        <v>2691</v>
      </c>
      <c r="C13860" s="4">
        <v>51565</v>
      </c>
      <c r="D13860">
        <v>4372257910</v>
      </c>
      <c r="E13860">
        <f>VLOOKUP(D13860,  base_salary!A:A, 1, FALSE)</f>
        <v>4372257910</v>
      </c>
      <c r="F13860">
        <f t="shared" si="432"/>
        <v>0</v>
      </c>
      <c r="G13860">
        <f t="shared" ca="1" si="433"/>
        <v>0</v>
      </c>
    </row>
    <row r="13861" spans="1:7" x14ac:dyDescent="0.25">
      <c r="A13861" t="s">
        <v>16169</v>
      </c>
      <c r="B13861" t="s">
        <v>2221</v>
      </c>
      <c r="C13861" s="4">
        <v>54278</v>
      </c>
      <c r="D13861">
        <v>7492341709</v>
      </c>
      <c r="E13861">
        <f>VLOOKUP(D13861,  base_salary!A:A, 1, FALSE)</f>
        <v>7492341709</v>
      </c>
      <c r="F13861">
        <f t="shared" si="432"/>
        <v>0</v>
      </c>
      <c r="G13861">
        <f t="shared" ca="1" si="433"/>
        <v>0</v>
      </c>
    </row>
    <row r="13862" spans="1:7" x14ac:dyDescent="0.25">
      <c r="A13862" t="s">
        <v>16170</v>
      </c>
      <c r="B13862" t="s">
        <v>2026</v>
      </c>
      <c r="C13862" s="4">
        <v>32095</v>
      </c>
      <c r="D13862">
        <v>6284045549</v>
      </c>
      <c r="E13862">
        <f>VLOOKUP(D13862,  base_salary!A:A, 1, FALSE)</f>
        <v>6284045549</v>
      </c>
      <c r="F13862">
        <f t="shared" si="432"/>
        <v>0</v>
      </c>
      <c r="G13862">
        <f t="shared" ca="1" si="433"/>
        <v>0</v>
      </c>
    </row>
    <row r="13863" spans="1:7" x14ac:dyDescent="0.25">
      <c r="A13863" t="s">
        <v>16171</v>
      </c>
      <c r="B13863" t="s">
        <v>3247</v>
      </c>
      <c r="C13863" s="4">
        <v>53922</v>
      </c>
      <c r="D13863">
        <v>5209112160</v>
      </c>
      <c r="E13863">
        <f>VLOOKUP(D13863,  base_salary!A:A, 1, FALSE)</f>
        <v>5209112160</v>
      </c>
      <c r="F13863">
        <f t="shared" si="432"/>
        <v>0</v>
      </c>
      <c r="G13863">
        <f t="shared" ca="1" si="433"/>
        <v>0</v>
      </c>
    </row>
    <row r="13864" spans="1:7" x14ac:dyDescent="0.25">
      <c r="A13864" t="s">
        <v>16172</v>
      </c>
      <c r="B13864" t="s">
        <v>2231</v>
      </c>
      <c r="C13864" s="4">
        <v>31073</v>
      </c>
      <c r="D13864">
        <v>630160104</v>
      </c>
      <c r="E13864">
        <f>VLOOKUP(D13864,  base_salary!A:A, 1, FALSE)</f>
        <v>630160104</v>
      </c>
      <c r="F13864">
        <f t="shared" si="432"/>
        <v>0</v>
      </c>
      <c r="G13864">
        <f t="shared" ca="1" si="433"/>
        <v>0</v>
      </c>
    </row>
    <row r="13865" spans="1:7" x14ac:dyDescent="0.25">
      <c r="A13865" t="s">
        <v>16173</v>
      </c>
      <c r="B13865" t="s">
        <v>2035</v>
      </c>
      <c r="C13865" s="4">
        <v>13908</v>
      </c>
      <c r="D13865">
        <v>9529277938</v>
      </c>
      <c r="E13865">
        <f>VLOOKUP(D13865,  base_salary!A:A, 1, FALSE)</f>
        <v>9529277938</v>
      </c>
      <c r="F13865">
        <f t="shared" si="432"/>
        <v>0</v>
      </c>
      <c r="G13865">
        <f t="shared" ca="1" si="433"/>
        <v>0</v>
      </c>
    </row>
    <row r="13866" spans="1:7" x14ac:dyDescent="0.25">
      <c r="A13866" t="s">
        <v>16174</v>
      </c>
      <c r="B13866" t="s">
        <v>1932</v>
      </c>
      <c r="C13866" s="4">
        <v>41729</v>
      </c>
      <c r="D13866">
        <v>5907724676</v>
      </c>
      <c r="E13866">
        <f>VLOOKUP(D13866,  base_salary!A:A, 1, FALSE)</f>
        <v>5907724676</v>
      </c>
      <c r="F13866">
        <f t="shared" si="432"/>
        <v>0</v>
      </c>
      <c r="G13866">
        <f t="shared" ca="1" si="433"/>
        <v>0</v>
      </c>
    </row>
    <row r="13867" spans="1:7" x14ac:dyDescent="0.25">
      <c r="A13867" t="s">
        <v>16175</v>
      </c>
      <c r="B13867" t="s">
        <v>4145</v>
      </c>
      <c r="C13867" s="4">
        <v>15663</v>
      </c>
      <c r="D13867">
        <v>2804488179</v>
      </c>
      <c r="E13867">
        <f>VLOOKUP(D13867,  base_salary!A:A, 1, FALSE)</f>
        <v>2804488179</v>
      </c>
      <c r="F13867">
        <f t="shared" si="432"/>
        <v>0</v>
      </c>
      <c r="G13867">
        <f t="shared" ca="1" si="433"/>
        <v>0</v>
      </c>
    </row>
    <row r="13868" spans="1:7" x14ac:dyDescent="0.25">
      <c r="A13868" t="s">
        <v>16176</v>
      </c>
      <c r="B13868" t="s">
        <v>2168</v>
      </c>
      <c r="C13868" s="4">
        <v>30999</v>
      </c>
      <c r="D13868">
        <v>8526090127</v>
      </c>
      <c r="E13868">
        <f>VLOOKUP(D13868,  base_salary!A:A, 1, FALSE)</f>
        <v>8526090127</v>
      </c>
      <c r="F13868">
        <f t="shared" si="432"/>
        <v>0</v>
      </c>
      <c r="G13868">
        <f t="shared" ca="1" si="433"/>
        <v>0</v>
      </c>
    </row>
    <row r="13869" spans="1:7" x14ac:dyDescent="0.25">
      <c r="A13869" t="s">
        <v>16177</v>
      </c>
      <c r="B13869" t="s">
        <v>2314</v>
      </c>
      <c r="C13869" s="4">
        <v>18259</v>
      </c>
      <c r="D13869">
        <v>6148303353</v>
      </c>
      <c r="E13869">
        <f>VLOOKUP(D13869,  base_salary!A:A, 1, FALSE)</f>
        <v>6148303353</v>
      </c>
      <c r="F13869">
        <f t="shared" si="432"/>
        <v>0</v>
      </c>
      <c r="G13869">
        <f t="shared" ca="1" si="433"/>
        <v>0</v>
      </c>
    </row>
    <row r="13870" spans="1:7" x14ac:dyDescent="0.25">
      <c r="A13870" t="s">
        <v>16178</v>
      </c>
      <c r="B13870" t="s">
        <v>2249</v>
      </c>
      <c r="C13870" s="4">
        <v>30485</v>
      </c>
      <c r="D13870">
        <v>4162153728</v>
      </c>
      <c r="E13870">
        <f>VLOOKUP(D13870,  base_salary!A:A, 1, FALSE)</f>
        <v>4162153728</v>
      </c>
      <c r="F13870">
        <f t="shared" si="432"/>
        <v>0</v>
      </c>
      <c r="G13870">
        <f t="shared" ca="1" si="433"/>
        <v>0</v>
      </c>
    </row>
    <row r="13871" spans="1:7" x14ac:dyDescent="0.25">
      <c r="A13871" t="s">
        <v>16179</v>
      </c>
      <c r="B13871" t="s">
        <v>2452</v>
      </c>
      <c r="C13871" s="4">
        <v>28712</v>
      </c>
      <c r="D13871">
        <v>9305168396</v>
      </c>
      <c r="E13871">
        <f>VLOOKUP(D13871,  base_salary!A:A, 1, FALSE)</f>
        <v>9305168396</v>
      </c>
      <c r="F13871">
        <f t="shared" si="432"/>
        <v>0</v>
      </c>
      <c r="G13871">
        <f t="shared" ca="1" si="433"/>
        <v>0</v>
      </c>
    </row>
    <row r="13872" spans="1:7" x14ac:dyDescent="0.25">
      <c r="A13872" t="s">
        <v>16180</v>
      </c>
      <c r="B13872" t="s">
        <v>3753</v>
      </c>
      <c r="C13872" s="4">
        <v>53378</v>
      </c>
      <c r="D13872">
        <v>5726465660</v>
      </c>
      <c r="E13872">
        <f>VLOOKUP(D13872,  base_salary!A:A, 1, FALSE)</f>
        <v>5726465660</v>
      </c>
      <c r="F13872">
        <f t="shared" si="432"/>
        <v>0</v>
      </c>
      <c r="G13872">
        <f t="shared" ca="1" si="433"/>
        <v>0</v>
      </c>
    </row>
    <row r="13873" spans="1:7" x14ac:dyDescent="0.25">
      <c r="A13873" t="s">
        <v>16181</v>
      </c>
      <c r="B13873" t="s">
        <v>2727</v>
      </c>
      <c r="C13873" s="4">
        <v>32306</v>
      </c>
      <c r="D13873">
        <v>3288836432</v>
      </c>
      <c r="E13873">
        <f>VLOOKUP(D13873,  base_salary!A:A, 1, FALSE)</f>
        <v>3288836432</v>
      </c>
      <c r="F13873">
        <f t="shared" si="432"/>
        <v>0</v>
      </c>
      <c r="G13873">
        <f t="shared" ca="1" si="433"/>
        <v>0</v>
      </c>
    </row>
    <row r="13874" spans="1:7" x14ac:dyDescent="0.25">
      <c r="A13874" t="s">
        <v>16182</v>
      </c>
      <c r="B13874" t="s">
        <v>2931</v>
      </c>
      <c r="C13874" s="4">
        <v>55857</v>
      </c>
      <c r="D13874">
        <v>4691333258</v>
      </c>
      <c r="E13874">
        <f>VLOOKUP(D13874,  base_salary!A:A, 1, FALSE)</f>
        <v>4691333258</v>
      </c>
      <c r="F13874">
        <f t="shared" si="432"/>
        <v>0</v>
      </c>
      <c r="G13874">
        <f t="shared" ca="1" si="433"/>
        <v>0</v>
      </c>
    </row>
    <row r="13875" spans="1:7" x14ac:dyDescent="0.25">
      <c r="A13875" t="s">
        <v>16183</v>
      </c>
      <c r="B13875" t="s">
        <v>2617</v>
      </c>
      <c r="C13875" s="4">
        <v>31339</v>
      </c>
      <c r="D13875">
        <v>5552170407</v>
      </c>
      <c r="E13875">
        <f>VLOOKUP(D13875,  base_salary!A:A, 1, FALSE)</f>
        <v>5552170407</v>
      </c>
      <c r="F13875">
        <f t="shared" si="432"/>
        <v>0</v>
      </c>
      <c r="G13875">
        <f t="shared" ca="1" si="433"/>
        <v>0</v>
      </c>
    </row>
    <row r="13876" spans="1:7" x14ac:dyDescent="0.25">
      <c r="A13876" t="s">
        <v>16184</v>
      </c>
      <c r="B13876" t="s">
        <v>2244</v>
      </c>
      <c r="C13876" s="4">
        <v>51569</v>
      </c>
      <c r="D13876">
        <v>8646243699</v>
      </c>
      <c r="E13876">
        <f>VLOOKUP(D13876,  base_salary!A:A, 1, FALSE)</f>
        <v>8646243699</v>
      </c>
      <c r="F13876">
        <f t="shared" si="432"/>
        <v>0</v>
      </c>
      <c r="G13876">
        <f t="shared" ca="1" si="433"/>
        <v>0</v>
      </c>
    </row>
    <row r="13877" spans="1:7" x14ac:dyDescent="0.25">
      <c r="A13877" t="s">
        <v>16185</v>
      </c>
      <c r="B13877" t="s">
        <v>1968</v>
      </c>
      <c r="C13877" s="4">
        <v>25481</v>
      </c>
      <c r="D13877">
        <v>6733929554</v>
      </c>
      <c r="E13877">
        <f>VLOOKUP(D13877,  base_salary!A:A, 1, FALSE)</f>
        <v>6733929554</v>
      </c>
      <c r="F13877">
        <f t="shared" si="432"/>
        <v>0</v>
      </c>
      <c r="G13877">
        <f t="shared" ca="1" si="433"/>
        <v>0</v>
      </c>
    </row>
    <row r="13878" spans="1:7" x14ac:dyDescent="0.25">
      <c r="A13878" t="s">
        <v>16186</v>
      </c>
      <c r="B13878" t="s">
        <v>2329</v>
      </c>
      <c r="C13878" s="4">
        <v>26838</v>
      </c>
      <c r="D13878">
        <v>7191906499</v>
      </c>
      <c r="E13878">
        <f>VLOOKUP(D13878,  base_salary!A:A, 1, FALSE)</f>
        <v>7191906499</v>
      </c>
      <c r="F13878">
        <f t="shared" si="432"/>
        <v>0</v>
      </c>
      <c r="G13878">
        <f t="shared" ca="1" si="433"/>
        <v>0</v>
      </c>
    </row>
    <row r="13879" spans="1:7" x14ac:dyDescent="0.25">
      <c r="A13879" t="s">
        <v>16187</v>
      </c>
      <c r="B13879" t="s">
        <v>2310</v>
      </c>
      <c r="C13879" s="4">
        <v>10701</v>
      </c>
      <c r="D13879">
        <v>6733929554</v>
      </c>
      <c r="E13879">
        <f>VLOOKUP(D13879,  base_salary!A:A, 1, FALSE)</f>
        <v>6733929554</v>
      </c>
      <c r="F13879">
        <f t="shared" si="432"/>
        <v>0</v>
      </c>
      <c r="G13879">
        <f t="shared" ca="1" si="433"/>
        <v>0</v>
      </c>
    </row>
    <row r="13880" spans="1:7" x14ac:dyDescent="0.25">
      <c r="A13880" t="s">
        <v>16188</v>
      </c>
      <c r="B13880" t="s">
        <v>2411</v>
      </c>
      <c r="C13880" s="4">
        <v>10210</v>
      </c>
      <c r="D13880">
        <v>7338728615</v>
      </c>
      <c r="E13880">
        <f>VLOOKUP(D13880,  base_salary!A:A, 1, FALSE)</f>
        <v>7338728615</v>
      </c>
      <c r="F13880">
        <f t="shared" si="432"/>
        <v>0</v>
      </c>
      <c r="G13880">
        <f t="shared" ca="1" si="433"/>
        <v>0</v>
      </c>
    </row>
    <row r="13881" spans="1:7" x14ac:dyDescent="0.25">
      <c r="A13881" t="s">
        <v>16189</v>
      </c>
      <c r="B13881" t="s">
        <v>2475</v>
      </c>
      <c r="C13881" s="4">
        <v>17466</v>
      </c>
      <c r="D13881">
        <v>9795921177</v>
      </c>
      <c r="E13881">
        <f>VLOOKUP(D13881,  base_salary!A:A, 1, FALSE)</f>
        <v>9795921177</v>
      </c>
      <c r="F13881">
        <f t="shared" si="432"/>
        <v>0</v>
      </c>
      <c r="G13881">
        <f t="shared" ca="1" si="433"/>
        <v>0</v>
      </c>
    </row>
    <row r="13882" spans="1:7" x14ac:dyDescent="0.25">
      <c r="A13882" t="s">
        <v>16190</v>
      </c>
      <c r="B13882" t="s">
        <v>2343</v>
      </c>
      <c r="C13882" s="4">
        <v>52562</v>
      </c>
      <c r="D13882">
        <v>6858776575</v>
      </c>
      <c r="E13882">
        <f>VLOOKUP(D13882,  base_salary!A:A, 1, FALSE)</f>
        <v>6858776575</v>
      </c>
      <c r="F13882">
        <f t="shared" si="432"/>
        <v>0</v>
      </c>
      <c r="G13882">
        <f t="shared" ca="1" si="433"/>
        <v>0</v>
      </c>
    </row>
    <row r="13883" spans="1:7" x14ac:dyDescent="0.25">
      <c r="A13883" t="s">
        <v>16191</v>
      </c>
      <c r="B13883" t="s">
        <v>2600</v>
      </c>
      <c r="C13883" s="4">
        <v>23884</v>
      </c>
      <c r="D13883">
        <v>3580617389</v>
      </c>
      <c r="E13883">
        <f>VLOOKUP(D13883,  base_salary!A:A, 1, FALSE)</f>
        <v>3580617389</v>
      </c>
      <c r="F13883">
        <f t="shared" si="432"/>
        <v>0</v>
      </c>
      <c r="G13883">
        <f t="shared" ca="1" si="433"/>
        <v>0</v>
      </c>
    </row>
    <row r="13884" spans="1:7" x14ac:dyDescent="0.25">
      <c r="A13884" t="s">
        <v>16192</v>
      </c>
      <c r="B13884" t="s">
        <v>2337</v>
      </c>
      <c r="C13884" s="4">
        <v>23991</v>
      </c>
      <c r="D13884">
        <v>7493076952</v>
      </c>
      <c r="E13884">
        <f>VLOOKUP(D13884,  base_salary!A:A, 1, FALSE)</f>
        <v>7493076952</v>
      </c>
      <c r="F13884">
        <f t="shared" si="432"/>
        <v>0</v>
      </c>
      <c r="G13884">
        <f t="shared" ca="1" si="433"/>
        <v>0</v>
      </c>
    </row>
    <row r="13885" spans="1:7" x14ac:dyDescent="0.25">
      <c r="A13885" t="s">
        <v>16193</v>
      </c>
      <c r="B13885" t="s">
        <v>2593</v>
      </c>
      <c r="C13885" s="4">
        <v>38768</v>
      </c>
      <c r="D13885">
        <v>5479449389</v>
      </c>
      <c r="E13885">
        <f>VLOOKUP(D13885,  base_salary!A:A, 1, FALSE)</f>
        <v>5479449389</v>
      </c>
      <c r="F13885">
        <f t="shared" si="432"/>
        <v>0</v>
      </c>
      <c r="G13885">
        <f t="shared" ca="1" si="433"/>
        <v>0</v>
      </c>
    </row>
    <row r="13886" spans="1:7" x14ac:dyDescent="0.25">
      <c r="A13886" t="s">
        <v>16194</v>
      </c>
      <c r="B13886" t="s">
        <v>2095</v>
      </c>
      <c r="C13886" s="4">
        <v>25536</v>
      </c>
      <c r="D13886">
        <v>5561472151</v>
      </c>
      <c r="E13886">
        <f>VLOOKUP(D13886,  base_salary!A:A, 1, FALSE)</f>
        <v>5561472151</v>
      </c>
      <c r="F13886">
        <f t="shared" si="432"/>
        <v>0</v>
      </c>
      <c r="G13886">
        <f t="shared" ca="1" si="433"/>
        <v>0</v>
      </c>
    </row>
    <row r="13887" spans="1:7" x14ac:dyDescent="0.25">
      <c r="A13887" t="s">
        <v>16195</v>
      </c>
      <c r="B13887" t="s">
        <v>3915</v>
      </c>
      <c r="C13887" s="4">
        <v>56039</v>
      </c>
      <c r="D13887">
        <v>4978659442</v>
      </c>
      <c r="E13887">
        <f>VLOOKUP(D13887,  base_salary!A:A, 1, FALSE)</f>
        <v>4978659442</v>
      </c>
      <c r="F13887">
        <f t="shared" si="432"/>
        <v>0</v>
      </c>
      <c r="G13887">
        <f t="shared" ca="1" si="433"/>
        <v>0</v>
      </c>
    </row>
    <row r="13888" spans="1:7" x14ac:dyDescent="0.25">
      <c r="A13888" t="s">
        <v>16196</v>
      </c>
      <c r="B13888" t="s">
        <v>2151</v>
      </c>
      <c r="C13888" s="4">
        <v>19272</v>
      </c>
      <c r="D13888">
        <v>9089601147</v>
      </c>
      <c r="E13888">
        <f>VLOOKUP(D13888,  base_salary!A:A, 1, FALSE)</f>
        <v>9089601147</v>
      </c>
      <c r="F13888">
        <f t="shared" si="432"/>
        <v>0</v>
      </c>
      <c r="G13888">
        <f t="shared" ca="1" si="433"/>
        <v>0</v>
      </c>
    </row>
    <row r="13889" spans="1:7" x14ac:dyDescent="0.25">
      <c r="A13889" t="s">
        <v>16197</v>
      </c>
      <c r="B13889" t="s">
        <v>2470</v>
      </c>
      <c r="C13889" s="4">
        <v>44225</v>
      </c>
      <c r="D13889">
        <v>1573192775</v>
      </c>
      <c r="E13889">
        <f>VLOOKUP(D13889,  base_salary!A:A, 1, FALSE)</f>
        <v>1573192775</v>
      </c>
      <c r="F13889">
        <f t="shared" si="432"/>
        <v>0</v>
      </c>
      <c r="G13889">
        <f t="shared" ca="1" si="433"/>
        <v>0</v>
      </c>
    </row>
    <row r="13890" spans="1:7" x14ac:dyDescent="0.25">
      <c r="A13890" t="s">
        <v>16198</v>
      </c>
      <c r="B13890" t="s">
        <v>2475</v>
      </c>
      <c r="C13890" s="4">
        <v>24526</v>
      </c>
      <c r="D13890">
        <v>7707009371</v>
      </c>
      <c r="E13890">
        <f>VLOOKUP(D13890,  base_salary!A:A, 1, FALSE)</f>
        <v>7707009371</v>
      </c>
      <c r="F13890">
        <f t="shared" si="432"/>
        <v>0</v>
      </c>
      <c r="G13890">
        <f t="shared" ca="1" si="433"/>
        <v>0</v>
      </c>
    </row>
    <row r="13891" spans="1:7" x14ac:dyDescent="0.25">
      <c r="A13891" t="s">
        <v>16199</v>
      </c>
      <c r="B13891" t="s">
        <v>3286</v>
      </c>
      <c r="C13891" s="4">
        <v>11312</v>
      </c>
      <c r="D13891">
        <v>8895721314</v>
      </c>
      <c r="E13891">
        <f>VLOOKUP(D13891,  base_salary!A:A, 1, FALSE)</f>
        <v>8895721314</v>
      </c>
      <c r="F13891">
        <f t="shared" ref="F13891:F13954" si="434">IF(ISERROR(E13891), 1, 0)</f>
        <v>0</v>
      </c>
      <c r="G13891">
        <f t="shared" ref="G13891:G13954" ca="1" si="435">SUM(G:G)</f>
        <v>0</v>
      </c>
    </row>
    <row r="13892" spans="1:7" x14ac:dyDescent="0.25">
      <c r="A13892" t="s">
        <v>16200</v>
      </c>
      <c r="B13892" t="s">
        <v>2372</v>
      </c>
      <c r="C13892" s="4">
        <v>35392</v>
      </c>
      <c r="D13892">
        <v>6084639828</v>
      </c>
      <c r="E13892">
        <f>VLOOKUP(D13892,  base_salary!A:A, 1, FALSE)</f>
        <v>6084639828</v>
      </c>
      <c r="F13892">
        <f t="shared" si="434"/>
        <v>0</v>
      </c>
      <c r="G13892">
        <f t="shared" ca="1" si="435"/>
        <v>0</v>
      </c>
    </row>
    <row r="13893" spans="1:7" x14ac:dyDescent="0.25">
      <c r="A13893" t="s">
        <v>16201</v>
      </c>
      <c r="B13893" t="s">
        <v>1952</v>
      </c>
      <c r="C13893" s="4">
        <v>10221</v>
      </c>
      <c r="D13893">
        <v>2975315244</v>
      </c>
      <c r="E13893">
        <f>VLOOKUP(D13893,  base_salary!A:A, 1, FALSE)</f>
        <v>2975315244</v>
      </c>
      <c r="F13893">
        <f t="shared" si="434"/>
        <v>0</v>
      </c>
      <c r="G13893">
        <f t="shared" ca="1" si="435"/>
        <v>0</v>
      </c>
    </row>
    <row r="13894" spans="1:7" x14ac:dyDescent="0.25">
      <c r="A13894" t="s">
        <v>16202</v>
      </c>
      <c r="B13894" t="s">
        <v>1946</v>
      </c>
      <c r="C13894" s="4">
        <v>44201</v>
      </c>
      <c r="D13894">
        <v>4786629839</v>
      </c>
      <c r="E13894">
        <f>VLOOKUP(D13894,  base_salary!A:A, 1, FALSE)</f>
        <v>4786629839</v>
      </c>
      <c r="F13894">
        <f t="shared" si="434"/>
        <v>0</v>
      </c>
      <c r="G13894">
        <f t="shared" ca="1" si="435"/>
        <v>0</v>
      </c>
    </row>
    <row r="13895" spans="1:7" x14ac:dyDescent="0.25">
      <c r="A13895" t="s">
        <v>16203</v>
      </c>
      <c r="B13895" t="s">
        <v>3527</v>
      </c>
      <c r="C13895" s="4">
        <v>11558</v>
      </c>
      <c r="D13895">
        <v>999389173</v>
      </c>
      <c r="E13895">
        <f>VLOOKUP(D13895,  base_salary!A:A, 1, FALSE)</f>
        <v>999389173</v>
      </c>
      <c r="F13895">
        <f t="shared" si="434"/>
        <v>0</v>
      </c>
      <c r="G13895">
        <f t="shared" ca="1" si="435"/>
        <v>0</v>
      </c>
    </row>
    <row r="13896" spans="1:7" x14ac:dyDescent="0.25">
      <c r="A13896" t="s">
        <v>16204</v>
      </c>
      <c r="B13896" t="s">
        <v>3560</v>
      </c>
      <c r="C13896" s="4">
        <v>22262</v>
      </c>
      <c r="D13896">
        <v>1079691642</v>
      </c>
      <c r="E13896">
        <f>VLOOKUP(D13896,  base_salary!A:A, 1, FALSE)</f>
        <v>1079691642</v>
      </c>
      <c r="F13896">
        <f t="shared" si="434"/>
        <v>0</v>
      </c>
      <c r="G13896">
        <f t="shared" ca="1" si="435"/>
        <v>0</v>
      </c>
    </row>
    <row r="13897" spans="1:7" x14ac:dyDescent="0.25">
      <c r="A13897" t="s">
        <v>16205</v>
      </c>
      <c r="B13897" t="s">
        <v>2312</v>
      </c>
      <c r="C13897" s="4">
        <v>40833</v>
      </c>
      <c r="D13897">
        <v>4535395691</v>
      </c>
      <c r="E13897">
        <f>VLOOKUP(D13897,  base_salary!A:A, 1, FALSE)</f>
        <v>4535395691</v>
      </c>
      <c r="F13897">
        <f t="shared" si="434"/>
        <v>0</v>
      </c>
      <c r="G13897">
        <f t="shared" ca="1" si="435"/>
        <v>0</v>
      </c>
    </row>
    <row r="13898" spans="1:7" x14ac:dyDescent="0.25">
      <c r="A13898" t="s">
        <v>16206</v>
      </c>
      <c r="B13898" t="s">
        <v>3915</v>
      </c>
      <c r="C13898" s="4">
        <v>16134</v>
      </c>
      <c r="D13898">
        <v>1149008652</v>
      </c>
      <c r="E13898">
        <f>VLOOKUP(D13898,  base_salary!A:A, 1, FALSE)</f>
        <v>1149008652</v>
      </c>
      <c r="F13898">
        <f t="shared" si="434"/>
        <v>0</v>
      </c>
      <c r="G13898">
        <f t="shared" ca="1" si="435"/>
        <v>0</v>
      </c>
    </row>
    <row r="13899" spans="1:7" x14ac:dyDescent="0.25">
      <c r="A13899" t="s">
        <v>16207</v>
      </c>
      <c r="B13899" t="s">
        <v>1932</v>
      </c>
      <c r="C13899" s="4">
        <v>45637</v>
      </c>
      <c r="D13899">
        <v>6596440737</v>
      </c>
      <c r="E13899">
        <f>VLOOKUP(D13899,  base_salary!A:A, 1, FALSE)</f>
        <v>6596440737</v>
      </c>
      <c r="F13899">
        <f t="shared" si="434"/>
        <v>0</v>
      </c>
      <c r="G13899">
        <f t="shared" ca="1" si="435"/>
        <v>0</v>
      </c>
    </row>
    <row r="13900" spans="1:7" x14ac:dyDescent="0.25">
      <c r="A13900" t="s">
        <v>16208</v>
      </c>
      <c r="B13900" t="s">
        <v>3297</v>
      </c>
      <c r="C13900" s="4">
        <v>16870</v>
      </c>
      <c r="D13900">
        <v>5623896162</v>
      </c>
      <c r="E13900">
        <f>VLOOKUP(D13900,  base_salary!A:A, 1, FALSE)</f>
        <v>5623896162</v>
      </c>
      <c r="F13900">
        <f t="shared" si="434"/>
        <v>0</v>
      </c>
      <c r="G13900">
        <f t="shared" ca="1" si="435"/>
        <v>0</v>
      </c>
    </row>
    <row r="13901" spans="1:7" x14ac:dyDescent="0.25">
      <c r="A13901" t="s">
        <v>16209</v>
      </c>
      <c r="B13901" t="s">
        <v>2093</v>
      </c>
      <c r="C13901" s="4">
        <v>49992</v>
      </c>
      <c r="D13901">
        <v>4688336071</v>
      </c>
      <c r="E13901">
        <f>VLOOKUP(D13901,  base_salary!A:A, 1, FALSE)</f>
        <v>4688336071</v>
      </c>
      <c r="F13901">
        <f t="shared" si="434"/>
        <v>0</v>
      </c>
      <c r="G13901">
        <f t="shared" ca="1" si="435"/>
        <v>0</v>
      </c>
    </row>
    <row r="13902" spans="1:7" x14ac:dyDescent="0.25">
      <c r="A13902" t="s">
        <v>16210</v>
      </c>
      <c r="B13902" t="s">
        <v>2749</v>
      </c>
      <c r="C13902" s="4">
        <v>16198</v>
      </c>
      <c r="D13902">
        <v>2405876701</v>
      </c>
      <c r="E13902">
        <f>VLOOKUP(D13902,  base_salary!A:A, 1, FALSE)</f>
        <v>2405876701</v>
      </c>
      <c r="F13902">
        <f t="shared" si="434"/>
        <v>0</v>
      </c>
      <c r="G13902">
        <f t="shared" ca="1" si="435"/>
        <v>0</v>
      </c>
    </row>
    <row r="13903" spans="1:7" x14ac:dyDescent="0.25">
      <c r="A13903" t="s">
        <v>16211</v>
      </c>
      <c r="B13903" t="s">
        <v>2071</v>
      </c>
      <c r="C13903" s="4">
        <v>16900</v>
      </c>
      <c r="D13903">
        <v>7489370671</v>
      </c>
      <c r="E13903">
        <f>VLOOKUP(D13903,  base_salary!A:A, 1, FALSE)</f>
        <v>7489370671</v>
      </c>
      <c r="F13903">
        <f t="shared" si="434"/>
        <v>0</v>
      </c>
      <c r="G13903">
        <f t="shared" ca="1" si="435"/>
        <v>0</v>
      </c>
    </row>
    <row r="13904" spans="1:7" x14ac:dyDescent="0.25">
      <c r="A13904" t="s">
        <v>16212</v>
      </c>
      <c r="B13904" t="s">
        <v>2024</v>
      </c>
      <c r="C13904" s="4">
        <v>42386</v>
      </c>
      <c r="D13904">
        <v>1545110042</v>
      </c>
      <c r="E13904">
        <f>VLOOKUP(D13904,  base_salary!A:A, 1, FALSE)</f>
        <v>1545110042</v>
      </c>
      <c r="F13904">
        <f t="shared" si="434"/>
        <v>0</v>
      </c>
      <c r="G13904">
        <f t="shared" ca="1" si="435"/>
        <v>0</v>
      </c>
    </row>
    <row r="13905" spans="1:7" x14ac:dyDescent="0.25">
      <c r="A13905" t="s">
        <v>16213</v>
      </c>
      <c r="B13905" t="s">
        <v>1942</v>
      </c>
      <c r="C13905" s="4">
        <v>15308</v>
      </c>
      <c r="D13905">
        <v>2859931651</v>
      </c>
      <c r="E13905">
        <f>VLOOKUP(D13905,  base_salary!A:A, 1, FALSE)</f>
        <v>2859931651</v>
      </c>
      <c r="F13905">
        <f t="shared" si="434"/>
        <v>0</v>
      </c>
      <c r="G13905">
        <f t="shared" ca="1" si="435"/>
        <v>0</v>
      </c>
    </row>
    <row r="13906" spans="1:7" x14ac:dyDescent="0.25">
      <c r="A13906" t="s">
        <v>16214</v>
      </c>
      <c r="B13906" t="s">
        <v>2501</v>
      </c>
      <c r="C13906" s="4">
        <v>48798</v>
      </c>
      <c r="D13906">
        <v>9096285417</v>
      </c>
      <c r="E13906">
        <f>VLOOKUP(D13906,  base_salary!A:A, 1, FALSE)</f>
        <v>9096285417</v>
      </c>
      <c r="F13906">
        <f t="shared" si="434"/>
        <v>0</v>
      </c>
      <c r="G13906">
        <f t="shared" ca="1" si="435"/>
        <v>0</v>
      </c>
    </row>
    <row r="13907" spans="1:7" x14ac:dyDescent="0.25">
      <c r="A13907" t="s">
        <v>16215</v>
      </c>
      <c r="B13907" t="s">
        <v>2073</v>
      </c>
      <c r="C13907" s="4">
        <v>59014</v>
      </c>
      <c r="D13907">
        <v>2053848936</v>
      </c>
      <c r="E13907">
        <f>VLOOKUP(D13907,  base_salary!A:A, 1, FALSE)</f>
        <v>2053848936</v>
      </c>
      <c r="F13907">
        <f t="shared" si="434"/>
        <v>0</v>
      </c>
      <c r="G13907">
        <f t="shared" ca="1" si="435"/>
        <v>0</v>
      </c>
    </row>
    <row r="13908" spans="1:7" x14ac:dyDescent="0.25">
      <c r="A13908" t="s">
        <v>16216</v>
      </c>
      <c r="B13908" t="s">
        <v>2498</v>
      </c>
      <c r="C13908" s="4">
        <v>20420</v>
      </c>
      <c r="D13908">
        <v>9128677390</v>
      </c>
      <c r="E13908">
        <f>VLOOKUP(D13908,  base_salary!A:A, 1, FALSE)</f>
        <v>9128677390</v>
      </c>
      <c r="F13908">
        <f t="shared" si="434"/>
        <v>0</v>
      </c>
      <c r="G13908">
        <f t="shared" ca="1" si="435"/>
        <v>0</v>
      </c>
    </row>
    <row r="13909" spans="1:7" x14ac:dyDescent="0.25">
      <c r="A13909" t="s">
        <v>16217</v>
      </c>
      <c r="B13909" t="s">
        <v>2853</v>
      </c>
      <c r="C13909" s="4">
        <v>25882</v>
      </c>
      <c r="D13909">
        <v>3560320844</v>
      </c>
      <c r="E13909">
        <f>VLOOKUP(D13909,  base_salary!A:A, 1, FALSE)</f>
        <v>3560320844</v>
      </c>
      <c r="F13909">
        <f t="shared" si="434"/>
        <v>0</v>
      </c>
      <c r="G13909">
        <f t="shared" ca="1" si="435"/>
        <v>0</v>
      </c>
    </row>
    <row r="13910" spans="1:7" x14ac:dyDescent="0.25">
      <c r="A13910" t="s">
        <v>16218</v>
      </c>
      <c r="B13910" t="s">
        <v>2118</v>
      </c>
      <c r="C13910" s="4">
        <v>53464</v>
      </c>
      <c r="D13910">
        <v>9892583027</v>
      </c>
      <c r="E13910">
        <f>VLOOKUP(D13910,  base_salary!A:A, 1, FALSE)</f>
        <v>9892583027</v>
      </c>
      <c r="F13910">
        <f t="shared" si="434"/>
        <v>0</v>
      </c>
      <c r="G13910">
        <f t="shared" ca="1" si="435"/>
        <v>0</v>
      </c>
    </row>
    <row r="13911" spans="1:7" x14ac:dyDescent="0.25">
      <c r="A13911" t="s">
        <v>16219</v>
      </c>
      <c r="B13911" t="s">
        <v>3092</v>
      </c>
      <c r="C13911" s="4">
        <v>13160</v>
      </c>
      <c r="D13911">
        <v>8115985503</v>
      </c>
      <c r="E13911">
        <f>VLOOKUP(D13911,  base_salary!A:A, 1, FALSE)</f>
        <v>8115985503</v>
      </c>
      <c r="F13911">
        <f t="shared" si="434"/>
        <v>0</v>
      </c>
      <c r="G13911">
        <f t="shared" ca="1" si="435"/>
        <v>0</v>
      </c>
    </row>
    <row r="13912" spans="1:7" x14ac:dyDescent="0.25">
      <c r="A13912" t="s">
        <v>16220</v>
      </c>
      <c r="B13912" t="s">
        <v>2348</v>
      </c>
      <c r="C13912" s="4">
        <v>44317</v>
      </c>
      <c r="D13912">
        <v>7273123196</v>
      </c>
      <c r="E13912">
        <f>VLOOKUP(D13912,  base_salary!A:A, 1, FALSE)</f>
        <v>7273123196</v>
      </c>
      <c r="F13912">
        <f t="shared" si="434"/>
        <v>0</v>
      </c>
      <c r="G13912">
        <f t="shared" ca="1" si="435"/>
        <v>0</v>
      </c>
    </row>
    <row r="13913" spans="1:7" x14ac:dyDescent="0.25">
      <c r="A13913" t="s">
        <v>16221</v>
      </c>
      <c r="B13913" t="s">
        <v>2234</v>
      </c>
      <c r="C13913" s="4">
        <v>50776</v>
      </c>
      <c r="D13913">
        <v>4445486779</v>
      </c>
      <c r="E13913">
        <f>VLOOKUP(D13913,  base_salary!A:A, 1, FALSE)</f>
        <v>4445486779</v>
      </c>
      <c r="F13913">
        <f t="shared" si="434"/>
        <v>0</v>
      </c>
      <c r="G13913">
        <f t="shared" ca="1" si="435"/>
        <v>0</v>
      </c>
    </row>
    <row r="13914" spans="1:7" x14ac:dyDescent="0.25">
      <c r="A13914" t="s">
        <v>16222</v>
      </c>
      <c r="B13914" t="s">
        <v>2260</v>
      </c>
      <c r="C13914" s="4">
        <v>31816</v>
      </c>
      <c r="D13914">
        <v>7326611955</v>
      </c>
      <c r="E13914">
        <f>VLOOKUP(D13914,  base_salary!A:A, 1, FALSE)</f>
        <v>7326611955</v>
      </c>
      <c r="F13914">
        <f t="shared" si="434"/>
        <v>0</v>
      </c>
      <c r="G13914">
        <f t="shared" ca="1" si="435"/>
        <v>0</v>
      </c>
    </row>
    <row r="13915" spans="1:7" x14ac:dyDescent="0.25">
      <c r="A13915" t="s">
        <v>16223</v>
      </c>
      <c r="B13915" t="s">
        <v>2517</v>
      </c>
      <c r="C13915" s="4">
        <v>58173</v>
      </c>
      <c r="D13915">
        <v>7402856011</v>
      </c>
      <c r="E13915">
        <f>VLOOKUP(D13915,  base_salary!A:A, 1, FALSE)</f>
        <v>7402856011</v>
      </c>
      <c r="F13915">
        <f t="shared" si="434"/>
        <v>0</v>
      </c>
      <c r="G13915">
        <f t="shared" ca="1" si="435"/>
        <v>0</v>
      </c>
    </row>
    <row r="13916" spans="1:7" x14ac:dyDescent="0.25">
      <c r="A13916" t="s">
        <v>16224</v>
      </c>
      <c r="B13916" t="s">
        <v>2190</v>
      </c>
      <c r="C13916" s="4">
        <v>15279</v>
      </c>
      <c r="D13916">
        <v>5795848808</v>
      </c>
      <c r="E13916">
        <f>VLOOKUP(D13916,  base_salary!A:A, 1, FALSE)</f>
        <v>5795848808</v>
      </c>
      <c r="F13916">
        <f t="shared" si="434"/>
        <v>0</v>
      </c>
      <c r="G13916">
        <f t="shared" ca="1" si="435"/>
        <v>0</v>
      </c>
    </row>
    <row r="13917" spans="1:7" x14ac:dyDescent="0.25">
      <c r="A13917" t="s">
        <v>16225</v>
      </c>
      <c r="B13917" t="s">
        <v>3235</v>
      </c>
      <c r="C13917" s="4">
        <v>51375</v>
      </c>
      <c r="D13917">
        <v>9107581297</v>
      </c>
      <c r="E13917">
        <f>VLOOKUP(D13917,  base_salary!A:A, 1, FALSE)</f>
        <v>9107581297</v>
      </c>
      <c r="F13917">
        <f t="shared" si="434"/>
        <v>0</v>
      </c>
      <c r="G13917">
        <f t="shared" ca="1" si="435"/>
        <v>0</v>
      </c>
    </row>
    <row r="13918" spans="1:7" x14ac:dyDescent="0.25">
      <c r="A13918" t="s">
        <v>16226</v>
      </c>
      <c r="B13918" t="s">
        <v>2491</v>
      </c>
      <c r="C13918" s="4">
        <v>10455</v>
      </c>
      <c r="D13918">
        <v>9965847037</v>
      </c>
      <c r="E13918">
        <f>VLOOKUP(D13918,  base_salary!A:A, 1, FALSE)</f>
        <v>9965847037</v>
      </c>
      <c r="F13918">
        <f t="shared" si="434"/>
        <v>0</v>
      </c>
      <c r="G13918">
        <f t="shared" ca="1" si="435"/>
        <v>0</v>
      </c>
    </row>
    <row r="13919" spans="1:7" x14ac:dyDescent="0.25">
      <c r="A13919" t="s">
        <v>16227</v>
      </c>
      <c r="B13919" t="s">
        <v>2614</v>
      </c>
      <c r="C13919" s="4">
        <v>12538</v>
      </c>
      <c r="D13919">
        <v>8728207157</v>
      </c>
      <c r="E13919">
        <f>VLOOKUP(D13919,  base_salary!A:A, 1, FALSE)</f>
        <v>8728207157</v>
      </c>
      <c r="F13919">
        <f t="shared" si="434"/>
        <v>0</v>
      </c>
      <c r="G13919">
        <f t="shared" ca="1" si="435"/>
        <v>0</v>
      </c>
    </row>
    <row r="13920" spans="1:7" x14ac:dyDescent="0.25">
      <c r="A13920" t="s">
        <v>16228</v>
      </c>
      <c r="B13920" t="s">
        <v>2380</v>
      </c>
      <c r="C13920" s="4">
        <v>56005</v>
      </c>
      <c r="D13920">
        <v>1028388519</v>
      </c>
      <c r="E13920">
        <f>VLOOKUP(D13920,  base_salary!A:A, 1, FALSE)</f>
        <v>1028388519</v>
      </c>
      <c r="F13920">
        <f t="shared" si="434"/>
        <v>0</v>
      </c>
      <c r="G13920">
        <f t="shared" ca="1" si="435"/>
        <v>0</v>
      </c>
    </row>
    <row r="13921" spans="1:7" x14ac:dyDescent="0.25">
      <c r="A13921" t="s">
        <v>16229</v>
      </c>
      <c r="B13921" t="s">
        <v>2253</v>
      </c>
      <c r="C13921" s="4">
        <v>44296</v>
      </c>
      <c r="D13921">
        <v>994826516</v>
      </c>
      <c r="E13921">
        <f>VLOOKUP(D13921,  base_salary!A:A, 1, FALSE)</f>
        <v>994826516</v>
      </c>
      <c r="F13921">
        <f t="shared" si="434"/>
        <v>0</v>
      </c>
      <c r="G13921">
        <f t="shared" ca="1" si="435"/>
        <v>0</v>
      </c>
    </row>
    <row r="13922" spans="1:7" x14ac:dyDescent="0.25">
      <c r="A13922" t="s">
        <v>16230</v>
      </c>
      <c r="B13922" t="s">
        <v>3039</v>
      </c>
      <c r="C13922" s="4">
        <v>38592</v>
      </c>
      <c r="D13922">
        <v>7180536660</v>
      </c>
      <c r="E13922">
        <f>VLOOKUP(D13922,  base_salary!A:A, 1, FALSE)</f>
        <v>7180536660</v>
      </c>
      <c r="F13922">
        <f t="shared" si="434"/>
        <v>0</v>
      </c>
      <c r="G13922">
        <f t="shared" ca="1" si="435"/>
        <v>0</v>
      </c>
    </row>
    <row r="13923" spans="1:7" x14ac:dyDescent="0.25">
      <c r="A13923" t="s">
        <v>16231</v>
      </c>
      <c r="B13923" t="s">
        <v>2473</v>
      </c>
      <c r="C13923" s="4">
        <v>10910</v>
      </c>
      <c r="D13923">
        <v>4235594176</v>
      </c>
      <c r="E13923">
        <f>VLOOKUP(D13923,  base_salary!A:A, 1, FALSE)</f>
        <v>4235594176</v>
      </c>
      <c r="F13923">
        <f t="shared" si="434"/>
        <v>0</v>
      </c>
      <c r="G13923">
        <f t="shared" ca="1" si="435"/>
        <v>0</v>
      </c>
    </row>
    <row r="13924" spans="1:7" x14ac:dyDescent="0.25">
      <c r="A13924" t="s">
        <v>16232</v>
      </c>
      <c r="B13924" t="s">
        <v>3527</v>
      </c>
      <c r="C13924" s="4">
        <v>49549</v>
      </c>
      <c r="D13924">
        <v>797655034</v>
      </c>
      <c r="E13924">
        <f>VLOOKUP(D13924,  base_salary!A:A, 1, FALSE)</f>
        <v>797655034</v>
      </c>
      <c r="F13924">
        <f t="shared" si="434"/>
        <v>0</v>
      </c>
      <c r="G13924">
        <f t="shared" ca="1" si="435"/>
        <v>0</v>
      </c>
    </row>
    <row r="13925" spans="1:7" x14ac:dyDescent="0.25">
      <c r="A13925" t="s">
        <v>16233</v>
      </c>
      <c r="B13925" t="s">
        <v>2030</v>
      </c>
      <c r="C13925" s="4">
        <v>51392</v>
      </c>
      <c r="D13925">
        <v>3000763902</v>
      </c>
      <c r="E13925">
        <f>VLOOKUP(D13925,  base_salary!A:A, 1, FALSE)</f>
        <v>3000763902</v>
      </c>
      <c r="F13925">
        <f t="shared" si="434"/>
        <v>0</v>
      </c>
      <c r="G13925">
        <f t="shared" ca="1" si="435"/>
        <v>0</v>
      </c>
    </row>
    <row r="13926" spans="1:7" x14ac:dyDescent="0.25">
      <c r="A13926" t="s">
        <v>16234</v>
      </c>
      <c r="B13926" t="s">
        <v>3050</v>
      </c>
      <c r="C13926" s="4">
        <v>19743</v>
      </c>
      <c r="D13926">
        <v>8526090127</v>
      </c>
      <c r="E13926">
        <f>VLOOKUP(D13926,  base_salary!A:A, 1, FALSE)</f>
        <v>8526090127</v>
      </c>
      <c r="F13926">
        <f t="shared" si="434"/>
        <v>0</v>
      </c>
      <c r="G13926">
        <f t="shared" ca="1" si="435"/>
        <v>0</v>
      </c>
    </row>
    <row r="13927" spans="1:7" x14ac:dyDescent="0.25">
      <c r="A13927" t="s">
        <v>16235</v>
      </c>
      <c r="B13927" t="s">
        <v>2335</v>
      </c>
      <c r="C13927" s="4">
        <v>23310</v>
      </c>
      <c r="D13927">
        <v>701563818</v>
      </c>
      <c r="E13927">
        <f>VLOOKUP(D13927,  base_salary!A:A, 1, FALSE)</f>
        <v>701563818</v>
      </c>
      <c r="F13927">
        <f t="shared" si="434"/>
        <v>0</v>
      </c>
      <c r="G13927">
        <f t="shared" ca="1" si="435"/>
        <v>0</v>
      </c>
    </row>
    <row r="13928" spans="1:7" x14ac:dyDescent="0.25">
      <c r="A13928" t="s">
        <v>16236</v>
      </c>
      <c r="B13928" t="s">
        <v>2457</v>
      </c>
      <c r="C13928" s="4">
        <v>27146</v>
      </c>
      <c r="D13928">
        <v>2702941109</v>
      </c>
      <c r="E13928">
        <f>VLOOKUP(D13928,  base_salary!A:A, 1, FALSE)</f>
        <v>2702941109</v>
      </c>
      <c r="F13928">
        <f t="shared" si="434"/>
        <v>0</v>
      </c>
      <c r="G13928">
        <f t="shared" ca="1" si="435"/>
        <v>0</v>
      </c>
    </row>
    <row r="13929" spans="1:7" x14ac:dyDescent="0.25">
      <c r="A13929" t="s">
        <v>16237</v>
      </c>
      <c r="B13929" t="s">
        <v>2809</v>
      </c>
      <c r="C13929" s="4">
        <v>20579</v>
      </c>
      <c r="D13929">
        <v>7374898193</v>
      </c>
      <c r="E13929">
        <f>VLOOKUP(D13929,  base_salary!A:A, 1, FALSE)</f>
        <v>7374898193</v>
      </c>
      <c r="F13929">
        <f t="shared" si="434"/>
        <v>0</v>
      </c>
      <c r="G13929">
        <f t="shared" ca="1" si="435"/>
        <v>0</v>
      </c>
    </row>
    <row r="13930" spans="1:7" x14ac:dyDescent="0.25">
      <c r="A13930" t="s">
        <v>16238</v>
      </c>
      <c r="B13930" t="s">
        <v>2778</v>
      </c>
      <c r="C13930" s="4">
        <v>37550</v>
      </c>
      <c r="D13930">
        <v>8024322455</v>
      </c>
      <c r="E13930">
        <f>VLOOKUP(D13930,  base_salary!A:A, 1, FALSE)</f>
        <v>8024322455</v>
      </c>
      <c r="F13930">
        <f t="shared" si="434"/>
        <v>0</v>
      </c>
      <c r="G13930">
        <f t="shared" ca="1" si="435"/>
        <v>0</v>
      </c>
    </row>
    <row r="13931" spans="1:7" x14ac:dyDescent="0.25">
      <c r="A13931" t="s">
        <v>16239</v>
      </c>
      <c r="B13931" t="s">
        <v>2466</v>
      </c>
      <c r="C13931" s="4">
        <v>32397</v>
      </c>
      <c r="D13931">
        <v>6637560367</v>
      </c>
      <c r="E13931">
        <f>VLOOKUP(D13931,  base_salary!A:A, 1, FALSE)</f>
        <v>6637560367</v>
      </c>
      <c r="F13931">
        <f t="shared" si="434"/>
        <v>0</v>
      </c>
      <c r="G13931">
        <f t="shared" ca="1" si="435"/>
        <v>0</v>
      </c>
    </row>
    <row r="13932" spans="1:7" x14ac:dyDescent="0.25">
      <c r="A13932" t="s">
        <v>16240</v>
      </c>
      <c r="B13932" t="s">
        <v>2778</v>
      </c>
      <c r="C13932" s="4">
        <v>52324</v>
      </c>
      <c r="D13932">
        <v>3516592710</v>
      </c>
      <c r="E13932">
        <f>VLOOKUP(D13932,  base_salary!A:A, 1, FALSE)</f>
        <v>3516592710</v>
      </c>
      <c r="F13932">
        <f t="shared" si="434"/>
        <v>0</v>
      </c>
      <c r="G13932">
        <f t="shared" ca="1" si="435"/>
        <v>0</v>
      </c>
    </row>
    <row r="13933" spans="1:7" x14ac:dyDescent="0.25">
      <c r="A13933" t="s">
        <v>16241</v>
      </c>
      <c r="B13933" t="s">
        <v>2279</v>
      </c>
      <c r="C13933" s="4">
        <v>19826</v>
      </c>
      <c r="D13933">
        <v>7462961601</v>
      </c>
      <c r="E13933">
        <f>VLOOKUP(D13933,  base_salary!A:A, 1, FALSE)</f>
        <v>7462961601</v>
      </c>
      <c r="F13933">
        <f t="shared" si="434"/>
        <v>0</v>
      </c>
      <c r="G13933">
        <f t="shared" ca="1" si="435"/>
        <v>0</v>
      </c>
    </row>
    <row r="13934" spans="1:7" x14ac:dyDescent="0.25">
      <c r="A13934" t="s">
        <v>16242</v>
      </c>
      <c r="B13934" t="s">
        <v>2365</v>
      </c>
      <c r="C13934" s="4">
        <v>10592</v>
      </c>
      <c r="D13934">
        <v>5002048994</v>
      </c>
      <c r="E13934">
        <f>VLOOKUP(D13934,  base_salary!A:A, 1, FALSE)</f>
        <v>5002048994</v>
      </c>
      <c r="F13934">
        <f t="shared" si="434"/>
        <v>0</v>
      </c>
      <c r="G13934">
        <f t="shared" ca="1" si="435"/>
        <v>0</v>
      </c>
    </row>
    <row r="13935" spans="1:7" x14ac:dyDescent="0.25">
      <c r="A13935" t="s">
        <v>16243</v>
      </c>
      <c r="B13935" t="s">
        <v>2190</v>
      </c>
      <c r="C13935" s="4">
        <v>30729</v>
      </c>
      <c r="D13935">
        <v>3538909016</v>
      </c>
      <c r="E13935">
        <f>VLOOKUP(D13935,  base_salary!A:A, 1, FALSE)</f>
        <v>3538909016</v>
      </c>
      <c r="F13935">
        <f t="shared" si="434"/>
        <v>0</v>
      </c>
      <c r="G13935">
        <f t="shared" ca="1" si="435"/>
        <v>0</v>
      </c>
    </row>
    <row r="13936" spans="1:7" x14ac:dyDescent="0.25">
      <c r="A13936" t="s">
        <v>16244</v>
      </c>
      <c r="B13936" t="s">
        <v>2682</v>
      </c>
      <c r="C13936" s="4">
        <v>17114</v>
      </c>
      <c r="D13936">
        <v>2079803735</v>
      </c>
      <c r="E13936">
        <f>VLOOKUP(D13936,  base_salary!A:A, 1, FALSE)</f>
        <v>2079803735</v>
      </c>
      <c r="F13936">
        <f t="shared" si="434"/>
        <v>0</v>
      </c>
      <c r="G13936">
        <f t="shared" ca="1" si="435"/>
        <v>0</v>
      </c>
    </row>
    <row r="13937" spans="1:7" x14ac:dyDescent="0.25">
      <c r="A13937" t="s">
        <v>16245</v>
      </c>
      <c r="B13937" t="s">
        <v>2121</v>
      </c>
      <c r="C13937" s="4">
        <v>57583</v>
      </c>
      <c r="D13937">
        <v>5358183647</v>
      </c>
      <c r="E13937">
        <f>VLOOKUP(D13937,  base_salary!A:A, 1, FALSE)</f>
        <v>5358183647</v>
      </c>
      <c r="F13937">
        <f t="shared" si="434"/>
        <v>0</v>
      </c>
      <c r="G13937">
        <f t="shared" ca="1" si="435"/>
        <v>0</v>
      </c>
    </row>
    <row r="13938" spans="1:7" x14ac:dyDescent="0.25">
      <c r="A13938" t="s">
        <v>16246</v>
      </c>
      <c r="B13938" t="s">
        <v>2312</v>
      </c>
      <c r="C13938" s="4">
        <v>40451</v>
      </c>
      <c r="D13938">
        <v>1718344562</v>
      </c>
      <c r="E13938">
        <f>VLOOKUP(D13938,  base_salary!A:A, 1, FALSE)</f>
        <v>1718344562</v>
      </c>
      <c r="F13938">
        <f t="shared" si="434"/>
        <v>0</v>
      </c>
      <c r="G13938">
        <f t="shared" ca="1" si="435"/>
        <v>0</v>
      </c>
    </row>
    <row r="13939" spans="1:7" x14ac:dyDescent="0.25">
      <c r="A13939" t="s">
        <v>16247</v>
      </c>
      <c r="B13939" t="s">
        <v>2636</v>
      </c>
      <c r="C13939" s="4">
        <v>32199</v>
      </c>
      <c r="D13939">
        <v>4718207207</v>
      </c>
      <c r="E13939">
        <f>VLOOKUP(D13939,  base_salary!A:A, 1, FALSE)</f>
        <v>4718207207</v>
      </c>
      <c r="F13939">
        <f t="shared" si="434"/>
        <v>0</v>
      </c>
      <c r="G13939">
        <f t="shared" ca="1" si="435"/>
        <v>0</v>
      </c>
    </row>
    <row r="13940" spans="1:7" x14ac:dyDescent="0.25">
      <c r="A13940" t="s">
        <v>16248</v>
      </c>
      <c r="B13940" t="s">
        <v>2253</v>
      </c>
      <c r="C13940" s="4">
        <v>11971</v>
      </c>
      <c r="D13940">
        <v>6776868107</v>
      </c>
      <c r="E13940">
        <f>VLOOKUP(D13940,  base_salary!A:A, 1, FALSE)</f>
        <v>6776868107</v>
      </c>
      <c r="F13940">
        <f t="shared" si="434"/>
        <v>0</v>
      </c>
      <c r="G13940">
        <f t="shared" ca="1" si="435"/>
        <v>0</v>
      </c>
    </row>
    <row r="13941" spans="1:7" x14ac:dyDescent="0.25">
      <c r="A13941" t="s">
        <v>16249</v>
      </c>
      <c r="B13941" t="s">
        <v>2647</v>
      </c>
      <c r="C13941" s="4">
        <v>11933</v>
      </c>
      <c r="D13941">
        <v>5623178685</v>
      </c>
      <c r="E13941">
        <f>VLOOKUP(D13941,  base_salary!A:A, 1, FALSE)</f>
        <v>5623178685</v>
      </c>
      <c r="F13941">
        <f t="shared" si="434"/>
        <v>0</v>
      </c>
      <c r="G13941">
        <f t="shared" ca="1" si="435"/>
        <v>0</v>
      </c>
    </row>
    <row r="13942" spans="1:7" x14ac:dyDescent="0.25">
      <c r="A13942" t="s">
        <v>16250</v>
      </c>
      <c r="B13942" t="s">
        <v>2012</v>
      </c>
      <c r="C13942" s="4">
        <v>29062</v>
      </c>
      <c r="D13942">
        <v>6408517315</v>
      </c>
      <c r="E13942">
        <f>VLOOKUP(D13942,  base_salary!A:A, 1, FALSE)</f>
        <v>6408517315</v>
      </c>
      <c r="F13942">
        <f t="shared" si="434"/>
        <v>0</v>
      </c>
      <c r="G13942">
        <f t="shared" ca="1" si="435"/>
        <v>0</v>
      </c>
    </row>
    <row r="13943" spans="1:7" x14ac:dyDescent="0.25">
      <c r="A13943" t="s">
        <v>16251</v>
      </c>
      <c r="B13943" t="s">
        <v>2164</v>
      </c>
      <c r="C13943" s="4">
        <v>28191</v>
      </c>
      <c r="D13943">
        <v>5764488419</v>
      </c>
      <c r="E13943">
        <f>VLOOKUP(D13943,  base_salary!A:A, 1, FALSE)</f>
        <v>5764488419</v>
      </c>
      <c r="F13943">
        <f t="shared" si="434"/>
        <v>0</v>
      </c>
      <c r="G13943">
        <f t="shared" ca="1" si="435"/>
        <v>0</v>
      </c>
    </row>
    <row r="13944" spans="1:7" x14ac:dyDescent="0.25">
      <c r="A13944" t="s">
        <v>16252</v>
      </c>
      <c r="B13944" t="s">
        <v>2670</v>
      </c>
      <c r="C13944" s="4">
        <v>35895</v>
      </c>
      <c r="D13944">
        <v>7783641539</v>
      </c>
      <c r="E13944">
        <f>VLOOKUP(D13944,  base_salary!A:A, 1, FALSE)</f>
        <v>7783641539</v>
      </c>
      <c r="F13944">
        <f t="shared" si="434"/>
        <v>0</v>
      </c>
      <c r="G13944">
        <f t="shared" ca="1" si="435"/>
        <v>0</v>
      </c>
    </row>
    <row r="13945" spans="1:7" x14ac:dyDescent="0.25">
      <c r="A13945" t="s">
        <v>16253</v>
      </c>
      <c r="B13945" t="s">
        <v>2308</v>
      </c>
      <c r="C13945" s="4">
        <v>25541</v>
      </c>
      <c r="D13945">
        <v>6938295417</v>
      </c>
      <c r="E13945">
        <f>VLOOKUP(D13945,  base_salary!A:A, 1, FALSE)</f>
        <v>6938295417</v>
      </c>
      <c r="F13945">
        <f t="shared" si="434"/>
        <v>0</v>
      </c>
      <c r="G13945">
        <f t="shared" ca="1" si="435"/>
        <v>0</v>
      </c>
    </row>
    <row r="13946" spans="1:7" x14ac:dyDescent="0.25">
      <c r="A13946" t="s">
        <v>16254</v>
      </c>
      <c r="B13946" t="s">
        <v>2419</v>
      </c>
      <c r="C13946" s="4">
        <v>46628</v>
      </c>
      <c r="D13946">
        <v>1969484233</v>
      </c>
      <c r="E13946">
        <f>VLOOKUP(D13946,  base_salary!A:A, 1, FALSE)</f>
        <v>1969484233</v>
      </c>
      <c r="F13946">
        <f t="shared" si="434"/>
        <v>0</v>
      </c>
      <c r="G13946">
        <f t="shared" ca="1" si="435"/>
        <v>0</v>
      </c>
    </row>
    <row r="13947" spans="1:7" x14ac:dyDescent="0.25">
      <c r="A13947" t="s">
        <v>16255</v>
      </c>
      <c r="B13947" t="s">
        <v>2376</v>
      </c>
      <c r="C13947" s="4">
        <v>48599</v>
      </c>
      <c r="D13947">
        <v>8204786093</v>
      </c>
      <c r="E13947">
        <f>VLOOKUP(D13947,  base_salary!A:A, 1, FALSE)</f>
        <v>8204786093</v>
      </c>
      <c r="F13947">
        <f t="shared" si="434"/>
        <v>0</v>
      </c>
      <c r="G13947">
        <f t="shared" ca="1" si="435"/>
        <v>0</v>
      </c>
    </row>
    <row r="13948" spans="1:7" x14ac:dyDescent="0.25">
      <c r="A13948" t="s">
        <v>16256</v>
      </c>
      <c r="B13948" t="s">
        <v>1970</v>
      </c>
      <c r="C13948" s="4">
        <v>17350</v>
      </c>
      <c r="D13948">
        <v>3164004753</v>
      </c>
      <c r="E13948">
        <f>VLOOKUP(D13948,  base_salary!A:A, 1, FALSE)</f>
        <v>3164004753</v>
      </c>
      <c r="F13948">
        <f t="shared" si="434"/>
        <v>0</v>
      </c>
      <c r="G13948">
        <f t="shared" ca="1" si="435"/>
        <v>0</v>
      </c>
    </row>
    <row r="13949" spans="1:7" x14ac:dyDescent="0.25">
      <c r="A13949" t="s">
        <v>16257</v>
      </c>
      <c r="B13949" t="s">
        <v>3050</v>
      </c>
      <c r="C13949" s="4">
        <v>46982</v>
      </c>
      <c r="D13949">
        <v>4972162740</v>
      </c>
      <c r="E13949">
        <f>VLOOKUP(D13949,  base_salary!A:A, 1, FALSE)</f>
        <v>4972162740</v>
      </c>
      <c r="F13949">
        <f t="shared" si="434"/>
        <v>0</v>
      </c>
      <c r="G13949">
        <f t="shared" ca="1" si="435"/>
        <v>0</v>
      </c>
    </row>
    <row r="13950" spans="1:7" x14ac:dyDescent="0.25">
      <c r="A13950" t="s">
        <v>16258</v>
      </c>
      <c r="B13950" t="s">
        <v>2387</v>
      </c>
      <c r="C13950" s="4">
        <v>28743</v>
      </c>
      <c r="D13950">
        <v>4184483038</v>
      </c>
      <c r="E13950">
        <f>VLOOKUP(D13950,  base_salary!A:A, 1, FALSE)</f>
        <v>4184483038</v>
      </c>
      <c r="F13950">
        <f t="shared" si="434"/>
        <v>0</v>
      </c>
      <c r="G13950">
        <f t="shared" ca="1" si="435"/>
        <v>0</v>
      </c>
    </row>
    <row r="13951" spans="1:7" x14ac:dyDescent="0.25">
      <c r="A13951" t="s">
        <v>16259</v>
      </c>
      <c r="B13951" t="s">
        <v>2269</v>
      </c>
      <c r="C13951" s="4">
        <v>37772</v>
      </c>
      <c r="D13951">
        <v>6713405010</v>
      </c>
      <c r="E13951">
        <f>VLOOKUP(D13951,  base_salary!A:A, 1, FALSE)</f>
        <v>6713405010</v>
      </c>
      <c r="F13951">
        <f t="shared" si="434"/>
        <v>0</v>
      </c>
      <c r="G13951">
        <f t="shared" ca="1" si="435"/>
        <v>0</v>
      </c>
    </row>
    <row r="13952" spans="1:7" x14ac:dyDescent="0.25">
      <c r="A13952" t="s">
        <v>16260</v>
      </c>
      <c r="B13952" t="s">
        <v>3315</v>
      </c>
      <c r="C13952" s="4">
        <v>40497</v>
      </c>
      <c r="D13952">
        <v>1472093461</v>
      </c>
      <c r="E13952">
        <f>VLOOKUP(D13952,  base_salary!A:A, 1, FALSE)</f>
        <v>1472093461</v>
      </c>
      <c r="F13952">
        <f t="shared" si="434"/>
        <v>0</v>
      </c>
      <c r="G13952">
        <f t="shared" ca="1" si="435"/>
        <v>0</v>
      </c>
    </row>
    <row r="13953" spans="1:7" x14ac:dyDescent="0.25">
      <c r="A13953" t="s">
        <v>16261</v>
      </c>
      <c r="B13953" t="s">
        <v>2916</v>
      </c>
      <c r="C13953" s="4">
        <v>30650</v>
      </c>
      <c r="D13953">
        <v>5503746279</v>
      </c>
      <c r="E13953">
        <f>VLOOKUP(D13953,  base_salary!A:A, 1, FALSE)</f>
        <v>5503746279</v>
      </c>
      <c r="F13953">
        <f t="shared" si="434"/>
        <v>0</v>
      </c>
      <c r="G13953">
        <f t="shared" ca="1" si="435"/>
        <v>0</v>
      </c>
    </row>
    <row r="13954" spans="1:7" x14ac:dyDescent="0.25">
      <c r="A13954" t="s">
        <v>16262</v>
      </c>
      <c r="B13954" t="s">
        <v>2184</v>
      </c>
      <c r="C13954" s="4">
        <v>49735</v>
      </c>
      <c r="D13954">
        <v>6695538166</v>
      </c>
      <c r="E13954">
        <f>VLOOKUP(D13954,  base_salary!A:A, 1, FALSE)</f>
        <v>6695538166</v>
      </c>
      <c r="F13954">
        <f t="shared" si="434"/>
        <v>0</v>
      </c>
      <c r="G13954">
        <f t="shared" ca="1" si="435"/>
        <v>0</v>
      </c>
    </row>
    <row r="13955" spans="1:7" x14ac:dyDescent="0.25">
      <c r="A13955" t="s">
        <v>16263</v>
      </c>
      <c r="B13955" t="s">
        <v>2101</v>
      </c>
      <c r="C13955" s="4">
        <v>14014</v>
      </c>
      <c r="D13955">
        <v>8370379001</v>
      </c>
      <c r="E13955">
        <f>VLOOKUP(D13955,  base_salary!A:A, 1, FALSE)</f>
        <v>8370379001</v>
      </c>
      <c r="F13955">
        <f t="shared" ref="F13955:F14018" si="436">IF(ISERROR(E13955), 1, 0)</f>
        <v>0</v>
      </c>
      <c r="G13955">
        <f t="shared" ref="G13955:G14018" ca="1" si="437">SUM(G:G)</f>
        <v>0</v>
      </c>
    </row>
    <row r="13956" spans="1:7" x14ac:dyDescent="0.25">
      <c r="A13956" t="s">
        <v>16264</v>
      </c>
      <c r="B13956" t="s">
        <v>2135</v>
      </c>
      <c r="C13956" s="4">
        <v>24565</v>
      </c>
      <c r="D13956">
        <v>5211527984</v>
      </c>
      <c r="E13956">
        <f>VLOOKUP(D13956,  base_salary!A:A, 1, FALSE)</f>
        <v>5211527984</v>
      </c>
      <c r="F13956">
        <f t="shared" si="436"/>
        <v>0</v>
      </c>
      <c r="G13956">
        <f t="shared" ca="1" si="437"/>
        <v>0</v>
      </c>
    </row>
    <row r="13957" spans="1:7" x14ac:dyDescent="0.25">
      <c r="A13957" t="s">
        <v>16265</v>
      </c>
      <c r="B13957" t="s">
        <v>2296</v>
      </c>
      <c r="C13957" s="4">
        <v>16003</v>
      </c>
      <c r="D13957">
        <v>6815475379</v>
      </c>
      <c r="E13957">
        <f>VLOOKUP(D13957,  base_salary!A:A, 1, FALSE)</f>
        <v>6815475379</v>
      </c>
      <c r="F13957">
        <f t="shared" si="436"/>
        <v>0</v>
      </c>
      <c r="G13957">
        <f t="shared" ca="1" si="437"/>
        <v>0</v>
      </c>
    </row>
    <row r="13958" spans="1:7" x14ac:dyDescent="0.25">
      <c r="A13958" t="s">
        <v>16266</v>
      </c>
      <c r="B13958" t="s">
        <v>2517</v>
      </c>
      <c r="C13958" s="4">
        <v>14690</v>
      </c>
      <c r="D13958">
        <v>247438790</v>
      </c>
      <c r="E13958">
        <f>VLOOKUP(D13958,  base_salary!A:A, 1, FALSE)</f>
        <v>247438790</v>
      </c>
      <c r="F13958">
        <f t="shared" si="436"/>
        <v>0</v>
      </c>
      <c r="G13958">
        <f t="shared" ca="1" si="437"/>
        <v>0</v>
      </c>
    </row>
    <row r="13959" spans="1:7" x14ac:dyDescent="0.25">
      <c r="A13959" t="s">
        <v>16267</v>
      </c>
      <c r="B13959" t="s">
        <v>2722</v>
      </c>
      <c r="C13959" s="4">
        <v>21572</v>
      </c>
      <c r="D13959">
        <v>999389173</v>
      </c>
      <c r="E13959">
        <f>VLOOKUP(D13959,  base_salary!A:A, 1, FALSE)</f>
        <v>999389173</v>
      </c>
      <c r="F13959">
        <f t="shared" si="436"/>
        <v>0</v>
      </c>
      <c r="G13959">
        <f t="shared" ca="1" si="437"/>
        <v>0</v>
      </c>
    </row>
    <row r="13960" spans="1:7" x14ac:dyDescent="0.25">
      <c r="A13960" t="s">
        <v>16268</v>
      </c>
      <c r="B13960" t="s">
        <v>1956</v>
      </c>
      <c r="C13960" s="4">
        <v>32017</v>
      </c>
      <c r="D13960">
        <v>3381164996</v>
      </c>
      <c r="E13960">
        <f>VLOOKUP(D13960,  base_salary!A:A, 1, FALSE)</f>
        <v>3381164996</v>
      </c>
      <c r="F13960">
        <f t="shared" si="436"/>
        <v>0</v>
      </c>
      <c r="G13960">
        <f t="shared" ca="1" si="437"/>
        <v>0</v>
      </c>
    </row>
    <row r="13961" spans="1:7" x14ac:dyDescent="0.25">
      <c r="A13961" t="s">
        <v>16269</v>
      </c>
      <c r="B13961" t="s">
        <v>2028</v>
      </c>
      <c r="C13961" s="4">
        <v>18186</v>
      </c>
      <c r="D13961">
        <v>4759627103</v>
      </c>
      <c r="E13961">
        <f>VLOOKUP(D13961,  base_salary!A:A, 1, FALSE)</f>
        <v>4759627103</v>
      </c>
      <c r="F13961">
        <f t="shared" si="436"/>
        <v>0</v>
      </c>
      <c r="G13961">
        <f t="shared" ca="1" si="437"/>
        <v>0</v>
      </c>
    </row>
    <row r="13962" spans="1:7" x14ac:dyDescent="0.25">
      <c r="A13962" t="s">
        <v>16270</v>
      </c>
      <c r="B13962" t="s">
        <v>2929</v>
      </c>
      <c r="C13962" s="4">
        <v>43774</v>
      </c>
      <c r="D13962">
        <v>5304381319</v>
      </c>
      <c r="E13962">
        <f>VLOOKUP(D13962,  base_salary!A:A, 1, FALSE)</f>
        <v>5304381319</v>
      </c>
      <c r="F13962">
        <f t="shared" si="436"/>
        <v>0</v>
      </c>
      <c r="G13962">
        <f t="shared" ca="1" si="437"/>
        <v>0</v>
      </c>
    </row>
    <row r="13963" spans="1:7" x14ac:dyDescent="0.25">
      <c r="A13963" t="s">
        <v>16271</v>
      </c>
      <c r="B13963" t="s">
        <v>1938</v>
      </c>
      <c r="C13963" s="4">
        <v>21563</v>
      </c>
      <c r="D13963">
        <v>9305168396</v>
      </c>
      <c r="E13963">
        <f>VLOOKUP(D13963,  base_salary!A:A, 1, FALSE)</f>
        <v>9305168396</v>
      </c>
      <c r="F13963">
        <f t="shared" si="436"/>
        <v>0</v>
      </c>
      <c r="G13963">
        <f t="shared" ca="1" si="437"/>
        <v>0</v>
      </c>
    </row>
    <row r="13964" spans="1:7" x14ac:dyDescent="0.25">
      <c r="A13964" t="s">
        <v>16272</v>
      </c>
      <c r="B13964" t="s">
        <v>4461</v>
      </c>
      <c r="C13964" s="4">
        <v>40104</v>
      </c>
      <c r="D13964">
        <v>161397387</v>
      </c>
      <c r="E13964">
        <f>VLOOKUP(D13964,  base_salary!A:A, 1, FALSE)</f>
        <v>161397387</v>
      </c>
      <c r="F13964">
        <f t="shared" si="436"/>
        <v>0</v>
      </c>
      <c r="G13964">
        <f t="shared" ca="1" si="437"/>
        <v>0</v>
      </c>
    </row>
    <row r="13965" spans="1:7" x14ac:dyDescent="0.25">
      <c r="A13965" t="s">
        <v>16273</v>
      </c>
      <c r="B13965" t="s">
        <v>2530</v>
      </c>
      <c r="C13965" s="4">
        <v>13072</v>
      </c>
      <c r="D13965">
        <v>2314136845</v>
      </c>
      <c r="E13965">
        <f>VLOOKUP(D13965,  base_salary!A:A, 1, FALSE)</f>
        <v>2314136845</v>
      </c>
      <c r="F13965">
        <f t="shared" si="436"/>
        <v>0</v>
      </c>
      <c r="G13965">
        <f t="shared" ca="1" si="437"/>
        <v>0</v>
      </c>
    </row>
    <row r="13966" spans="1:7" x14ac:dyDescent="0.25">
      <c r="A13966" t="s">
        <v>16274</v>
      </c>
      <c r="B13966" t="s">
        <v>3113</v>
      </c>
      <c r="C13966" s="4">
        <v>48606</v>
      </c>
      <c r="D13966">
        <v>1268934771</v>
      </c>
      <c r="E13966">
        <f>VLOOKUP(D13966,  base_salary!A:A, 1, FALSE)</f>
        <v>1268934771</v>
      </c>
      <c r="F13966">
        <f t="shared" si="436"/>
        <v>0</v>
      </c>
      <c r="G13966">
        <f t="shared" ca="1" si="437"/>
        <v>0</v>
      </c>
    </row>
    <row r="13967" spans="1:7" x14ac:dyDescent="0.25">
      <c r="A13967" t="s">
        <v>16275</v>
      </c>
      <c r="B13967" t="s">
        <v>2424</v>
      </c>
      <c r="C13967" s="4">
        <v>21434</v>
      </c>
      <c r="D13967">
        <v>8322342209</v>
      </c>
      <c r="E13967">
        <f>VLOOKUP(D13967,  base_salary!A:A, 1, FALSE)</f>
        <v>8322342209</v>
      </c>
      <c r="F13967">
        <f t="shared" si="436"/>
        <v>0</v>
      </c>
      <c r="G13967">
        <f t="shared" ca="1" si="437"/>
        <v>0</v>
      </c>
    </row>
    <row r="13968" spans="1:7" x14ac:dyDescent="0.25">
      <c r="A13968" t="s">
        <v>16276</v>
      </c>
      <c r="B13968" t="s">
        <v>2660</v>
      </c>
      <c r="C13968" s="4">
        <v>36731</v>
      </c>
      <c r="D13968">
        <v>7462961601</v>
      </c>
      <c r="E13968">
        <f>VLOOKUP(D13968,  base_salary!A:A, 1, FALSE)</f>
        <v>7462961601</v>
      </c>
      <c r="F13968">
        <f t="shared" si="436"/>
        <v>0</v>
      </c>
      <c r="G13968">
        <f t="shared" ca="1" si="437"/>
        <v>0</v>
      </c>
    </row>
    <row r="13969" spans="1:7" x14ac:dyDescent="0.25">
      <c r="A13969" t="s">
        <v>16277</v>
      </c>
      <c r="B13969" t="s">
        <v>1942</v>
      </c>
      <c r="C13969" s="4">
        <v>28864</v>
      </c>
      <c r="D13969">
        <v>594961432</v>
      </c>
      <c r="E13969">
        <f>VLOOKUP(D13969,  base_salary!A:A, 1, FALSE)</f>
        <v>594961432</v>
      </c>
      <c r="F13969">
        <f t="shared" si="436"/>
        <v>0</v>
      </c>
      <c r="G13969">
        <f t="shared" ca="1" si="437"/>
        <v>0</v>
      </c>
    </row>
    <row r="13970" spans="1:7" x14ac:dyDescent="0.25">
      <c r="A13970" t="s">
        <v>16278</v>
      </c>
      <c r="B13970" t="s">
        <v>2149</v>
      </c>
      <c r="C13970" s="4">
        <v>22164</v>
      </c>
      <c r="D13970">
        <v>994826516</v>
      </c>
      <c r="E13970">
        <f>VLOOKUP(D13970,  base_salary!A:A, 1, FALSE)</f>
        <v>994826516</v>
      </c>
      <c r="F13970">
        <f t="shared" si="436"/>
        <v>0</v>
      </c>
      <c r="G13970">
        <f t="shared" ca="1" si="437"/>
        <v>0</v>
      </c>
    </row>
    <row r="13971" spans="1:7" x14ac:dyDescent="0.25">
      <c r="A13971" t="s">
        <v>16279</v>
      </c>
      <c r="B13971" t="s">
        <v>3113</v>
      </c>
      <c r="C13971" s="4">
        <v>58641</v>
      </c>
      <c r="D13971">
        <v>3509620267</v>
      </c>
      <c r="E13971">
        <f>VLOOKUP(D13971,  base_salary!A:A, 1, FALSE)</f>
        <v>3509620267</v>
      </c>
      <c r="F13971">
        <f t="shared" si="436"/>
        <v>0</v>
      </c>
      <c r="G13971">
        <f t="shared" ca="1" si="437"/>
        <v>0</v>
      </c>
    </row>
    <row r="13972" spans="1:7" x14ac:dyDescent="0.25">
      <c r="A13972" t="s">
        <v>16280</v>
      </c>
      <c r="B13972" t="s">
        <v>3247</v>
      </c>
      <c r="C13972" s="4">
        <v>28061</v>
      </c>
      <c r="D13972">
        <v>6531376252</v>
      </c>
      <c r="E13972">
        <f>VLOOKUP(D13972,  base_salary!A:A, 1, FALSE)</f>
        <v>6531376252</v>
      </c>
      <c r="F13972">
        <f t="shared" si="436"/>
        <v>0</v>
      </c>
      <c r="G13972">
        <f t="shared" ca="1" si="437"/>
        <v>0</v>
      </c>
    </row>
    <row r="13973" spans="1:7" x14ac:dyDescent="0.25">
      <c r="A13973" t="s">
        <v>16281</v>
      </c>
      <c r="B13973" t="s">
        <v>2563</v>
      </c>
      <c r="C13973" s="4">
        <v>52523</v>
      </c>
      <c r="D13973">
        <v>3935718624</v>
      </c>
      <c r="E13973">
        <f>VLOOKUP(D13973,  base_salary!A:A, 1, FALSE)</f>
        <v>3935718624</v>
      </c>
      <c r="F13973">
        <f t="shared" si="436"/>
        <v>0</v>
      </c>
      <c r="G13973">
        <f t="shared" ca="1" si="437"/>
        <v>0</v>
      </c>
    </row>
    <row r="13974" spans="1:7" x14ac:dyDescent="0.25">
      <c r="A13974" t="s">
        <v>16282</v>
      </c>
      <c r="B13974" t="s">
        <v>3390</v>
      </c>
      <c r="C13974" s="4">
        <v>21433</v>
      </c>
      <c r="D13974">
        <v>556704134</v>
      </c>
      <c r="E13974">
        <f>VLOOKUP(D13974,  base_salary!A:A, 1, FALSE)</f>
        <v>556704134</v>
      </c>
      <c r="F13974">
        <f t="shared" si="436"/>
        <v>0</v>
      </c>
      <c r="G13974">
        <f t="shared" ca="1" si="437"/>
        <v>0</v>
      </c>
    </row>
    <row r="13975" spans="1:7" x14ac:dyDescent="0.25">
      <c r="A13975" t="s">
        <v>16283</v>
      </c>
      <c r="B13975" t="s">
        <v>2853</v>
      </c>
      <c r="C13975" s="4">
        <v>10547</v>
      </c>
      <c r="D13975">
        <v>7039995972</v>
      </c>
      <c r="E13975">
        <f>VLOOKUP(D13975,  base_salary!A:A, 1, FALSE)</f>
        <v>7039995972</v>
      </c>
      <c r="F13975">
        <f t="shared" si="436"/>
        <v>0</v>
      </c>
      <c r="G13975">
        <f t="shared" ca="1" si="437"/>
        <v>0</v>
      </c>
    </row>
    <row r="13976" spans="1:7" x14ac:dyDescent="0.25">
      <c r="A13976" t="s">
        <v>16284</v>
      </c>
      <c r="B13976" t="s">
        <v>2035</v>
      </c>
      <c r="C13976" s="4">
        <v>57246</v>
      </c>
      <c r="D13976">
        <v>4306425231</v>
      </c>
      <c r="E13976">
        <f>VLOOKUP(D13976,  base_salary!A:A, 1, FALSE)</f>
        <v>4306425231</v>
      </c>
      <c r="F13976">
        <f t="shared" si="436"/>
        <v>0</v>
      </c>
      <c r="G13976">
        <f t="shared" ca="1" si="437"/>
        <v>0</v>
      </c>
    </row>
    <row r="13977" spans="1:7" x14ac:dyDescent="0.25">
      <c r="A13977" t="s">
        <v>16285</v>
      </c>
      <c r="B13977" t="s">
        <v>2501</v>
      </c>
      <c r="C13977" s="4">
        <v>48689</v>
      </c>
      <c r="D13977">
        <v>3133221701</v>
      </c>
      <c r="E13977">
        <f>VLOOKUP(D13977,  base_salary!A:A, 1, FALSE)</f>
        <v>3133221701</v>
      </c>
      <c r="F13977">
        <f t="shared" si="436"/>
        <v>0</v>
      </c>
      <c r="G13977">
        <f t="shared" ca="1" si="437"/>
        <v>0</v>
      </c>
    </row>
    <row r="13978" spans="1:7" x14ac:dyDescent="0.25">
      <c r="A13978" t="s">
        <v>16286</v>
      </c>
      <c r="B13978" t="s">
        <v>2113</v>
      </c>
      <c r="C13978" s="4">
        <v>13326</v>
      </c>
      <c r="D13978">
        <v>9264026959</v>
      </c>
      <c r="E13978">
        <f>VLOOKUP(D13978,  base_salary!A:A, 1, FALSE)</f>
        <v>9264026959</v>
      </c>
      <c r="F13978">
        <f t="shared" si="436"/>
        <v>0</v>
      </c>
      <c r="G13978">
        <f t="shared" ca="1" si="437"/>
        <v>0</v>
      </c>
    </row>
    <row r="13979" spans="1:7" x14ac:dyDescent="0.25">
      <c r="A13979" t="s">
        <v>16287</v>
      </c>
      <c r="B13979" t="s">
        <v>2065</v>
      </c>
      <c r="C13979" s="4">
        <v>35951</v>
      </c>
      <c r="D13979">
        <v>4191160419</v>
      </c>
      <c r="E13979">
        <f>VLOOKUP(D13979,  base_salary!A:A, 1, FALSE)</f>
        <v>4191160419</v>
      </c>
      <c r="F13979">
        <f t="shared" si="436"/>
        <v>0</v>
      </c>
      <c r="G13979">
        <f t="shared" ca="1" si="437"/>
        <v>0</v>
      </c>
    </row>
    <row r="13980" spans="1:7" x14ac:dyDescent="0.25">
      <c r="A13980" t="s">
        <v>16288</v>
      </c>
      <c r="B13980" t="s">
        <v>2614</v>
      </c>
      <c r="C13980" s="4">
        <v>22409</v>
      </c>
      <c r="D13980">
        <v>7263964236</v>
      </c>
      <c r="E13980">
        <f>VLOOKUP(D13980,  base_salary!A:A, 1, FALSE)</f>
        <v>7263964236</v>
      </c>
      <c r="F13980">
        <f t="shared" si="436"/>
        <v>0</v>
      </c>
      <c r="G13980">
        <f t="shared" ca="1" si="437"/>
        <v>0</v>
      </c>
    </row>
    <row r="13981" spans="1:7" x14ac:dyDescent="0.25">
      <c r="A13981" t="s">
        <v>16289</v>
      </c>
      <c r="B13981" t="s">
        <v>3253</v>
      </c>
      <c r="C13981" s="4">
        <v>53972</v>
      </c>
      <c r="D13981">
        <v>1855604000</v>
      </c>
      <c r="E13981">
        <f>VLOOKUP(D13981,  base_salary!A:A, 1, FALSE)</f>
        <v>1855604000</v>
      </c>
      <c r="F13981">
        <f t="shared" si="436"/>
        <v>0</v>
      </c>
      <c r="G13981">
        <f t="shared" ca="1" si="437"/>
        <v>0</v>
      </c>
    </row>
    <row r="13982" spans="1:7" x14ac:dyDescent="0.25">
      <c r="A13982" t="s">
        <v>16290</v>
      </c>
      <c r="B13982" t="s">
        <v>4018</v>
      </c>
      <c r="C13982" s="4">
        <v>16268</v>
      </c>
      <c r="D13982">
        <v>1462119603</v>
      </c>
      <c r="E13982">
        <f>VLOOKUP(D13982,  base_salary!A:A, 1, FALSE)</f>
        <v>1462119603</v>
      </c>
      <c r="F13982">
        <f t="shared" si="436"/>
        <v>0</v>
      </c>
      <c r="G13982">
        <f t="shared" ca="1" si="437"/>
        <v>0</v>
      </c>
    </row>
    <row r="13983" spans="1:7" x14ac:dyDescent="0.25">
      <c r="A13983" t="s">
        <v>16291</v>
      </c>
      <c r="B13983" t="s">
        <v>3142</v>
      </c>
      <c r="C13983" s="4">
        <v>49530</v>
      </c>
      <c r="D13983">
        <v>3996818513</v>
      </c>
      <c r="E13983">
        <f>VLOOKUP(D13983,  base_salary!A:A, 1, FALSE)</f>
        <v>3996818513</v>
      </c>
      <c r="F13983">
        <f t="shared" si="436"/>
        <v>0</v>
      </c>
      <c r="G13983">
        <f t="shared" ca="1" si="437"/>
        <v>0</v>
      </c>
    </row>
    <row r="13984" spans="1:7" x14ac:dyDescent="0.25">
      <c r="A13984" t="s">
        <v>16292</v>
      </c>
      <c r="B13984" t="s">
        <v>1986</v>
      </c>
      <c r="C13984" s="4">
        <v>33431</v>
      </c>
      <c r="D13984">
        <v>6788593582</v>
      </c>
      <c r="E13984">
        <f>VLOOKUP(D13984,  base_salary!A:A, 1, FALSE)</f>
        <v>6788593582</v>
      </c>
      <c r="F13984">
        <f t="shared" si="436"/>
        <v>0</v>
      </c>
      <c r="G13984">
        <f t="shared" ca="1" si="437"/>
        <v>0</v>
      </c>
    </row>
    <row r="13985" spans="1:7" x14ac:dyDescent="0.25">
      <c r="A13985" t="s">
        <v>16293</v>
      </c>
      <c r="B13985" t="s">
        <v>2179</v>
      </c>
      <c r="C13985" s="4">
        <v>15525</v>
      </c>
      <c r="D13985">
        <v>1565607864</v>
      </c>
      <c r="E13985">
        <f>VLOOKUP(D13985,  base_salary!A:A, 1, FALSE)</f>
        <v>1565607864</v>
      </c>
      <c r="F13985">
        <f t="shared" si="436"/>
        <v>0</v>
      </c>
      <c r="G13985">
        <f t="shared" ca="1" si="437"/>
        <v>0</v>
      </c>
    </row>
    <row r="13986" spans="1:7" x14ac:dyDescent="0.25">
      <c r="A13986" t="s">
        <v>16294</v>
      </c>
      <c r="B13986" t="s">
        <v>2468</v>
      </c>
      <c r="C13986" s="4">
        <v>40807</v>
      </c>
      <c r="D13986">
        <v>6172549286</v>
      </c>
      <c r="E13986">
        <f>VLOOKUP(D13986,  base_salary!A:A, 1, FALSE)</f>
        <v>6172549286</v>
      </c>
      <c r="F13986">
        <f t="shared" si="436"/>
        <v>0</v>
      </c>
      <c r="G13986">
        <f t="shared" ca="1" si="437"/>
        <v>0</v>
      </c>
    </row>
    <row r="13987" spans="1:7" x14ac:dyDescent="0.25">
      <c r="A13987" t="s">
        <v>16295</v>
      </c>
      <c r="B13987" t="s">
        <v>2511</v>
      </c>
      <c r="C13987" s="4">
        <v>32360</v>
      </c>
      <c r="D13987">
        <v>7070564503</v>
      </c>
      <c r="E13987">
        <f>VLOOKUP(D13987,  base_salary!A:A, 1, FALSE)</f>
        <v>7070564503</v>
      </c>
      <c r="F13987">
        <f t="shared" si="436"/>
        <v>0</v>
      </c>
      <c r="G13987">
        <f t="shared" ca="1" si="437"/>
        <v>0</v>
      </c>
    </row>
    <row r="13988" spans="1:7" x14ac:dyDescent="0.25">
      <c r="A13988" t="s">
        <v>16296</v>
      </c>
      <c r="B13988" t="s">
        <v>2501</v>
      </c>
      <c r="C13988" s="4">
        <v>51630</v>
      </c>
      <c r="D13988">
        <v>769312748</v>
      </c>
      <c r="E13988">
        <f>VLOOKUP(D13988,  base_salary!A:A, 1, FALSE)</f>
        <v>769312748</v>
      </c>
      <c r="F13988">
        <f t="shared" si="436"/>
        <v>0</v>
      </c>
      <c r="G13988">
        <f t="shared" ca="1" si="437"/>
        <v>0</v>
      </c>
    </row>
    <row r="13989" spans="1:7" x14ac:dyDescent="0.25">
      <c r="A13989" t="s">
        <v>16297</v>
      </c>
      <c r="B13989" t="s">
        <v>2718</v>
      </c>
      <c r="C13989" s="4">
        <v>23853</v>
      </c>
      <c r="D13989">
        <v>3273288531</v>
      </c>
      <c r="E13989">
        <f>VLOOKUP(D13989,  base_salary!A:A, 1, FALSE)</f>
        <v>3273288531</v>
      </c>
      <c r="F13989">
        <f t="shared" si="436"/>
        <v>0</v>
      </c>
      <c r="G13989">
        <f t="shared" ca="1" si="437"/>
        <v>0</v>
      </c>
    </row>
    <row r="13990" spans="1:7" x14ac:dyDescent="0.25">
      <c r="A13990" t="s">
        <v>16298</v>
      </c>
      <c r="B13990" t="s">
        <v>2901</v>
      </c>
      <c r="C13990" s="4">
        <v>43466</v>
      </c>
      <c r="D13990">
        <v>6007705854</v>
      </c>
      <c r="E13990">
        <f>VLOOKUP(D13990,  base_salary!A:A, 1, FALSE)</f>
        <v>6007705854</v>
      </c>
      <c r="F13990">
        <f t="shared" si="436"/>
        <v>0</v>
      </c>
      <c r="G13990">
        <f t="shared" ca="1" si="437"/>
        <v>0</v>
      </c>
    </row>
    <row r="13991" spans="1:7" x14ac:dyDescent="0.25">
      <c r="A13991" t="s">
        <v>16299</v>
      </c>
      <c r="B13991" t="s">
        <v>1950</v>
      </c>
      <c r="C13991" s="4">
        <v>53112</v>
      </c>
      <c r="D13991">
        <v>4786629839</v>
      </c>
      <c r="E13991">
        <f>VLOOKUP(D13991,  base_salary!A:A, 1, FALSE)</f>
        <v>4786629839</v>
      </c>
      <c r="F13991">
        <f t="shared" si="436"/>
        <v>0</v>
      </c>
      <c r="G13991">
        <f t="shared" ca="1" si="437"/>
        <v>0</v>
      </c>
    </row>
    <row r="13992" spans="1:7" x14ac:dyDescent="0.25">
      <c r="A13992" t="s">
        <v>16300</v>
      </c>
      <c r="B13992" t="s">
        <v>2276</v>
      </c>
      <c r="C13992" s="4">
        <v>50202</v>
      </c>
      <c r="D13992">
        <v>7249524151</v>
      </c>
      <c r="E13992">
        <f>VLOOKUP(D13992,  base_salary!A:A, 1, FALSE)</f>
        <v>7249524151</v>
      </c>
      <c r="F13992">
        <f t="shared" si="436"/>
        <v>0</v>
      </c>
      <c r="G13992">
        <f t="shared" ca="1" si="437"/>
        <v>0</v>
      </c>
    </row>
    <row r="13993" spans="1:7" x14ac:dyDescent="0.25">
      <c r="A13993" t="s">
        <v>16301</v>
      </c>
      <c r="B13993" t="s">
        <v>2266</v>
      </c>
      <c r="C13993" s="4">
        <v>36282</v>
      </c>
      <c r="D13993">
        <v>228985188</v>
      </c>
      <c r="E13993">
        <f>VLOOKUP(D13993,  base_salary!A:A, 1, FALSE)</f>
        <v>228985188</v>
      </c>
      <c r="F13993">
        <f t="shared" si="436"/>
        <v>0</v>
      </c>
      <c r="G13993">
        <f t="shared" ca="1" si="437"/>
        <v>0</v>
      </c>
    </row>
    <row r="13994" spans="1:7" x14ac:dyDescent="0.25">
      <c r="A13994" t="s">
        <v>16302</v>
      </c>
      <c r="B13994" t="s">
        <v>3169</v>
      </c>
      <c r="C13994" s="4">
        <v>20927</v>
      </c>
      <c r="D13994">
        <v>8695742075</v>
      </c>
      <c r="E13994">
        <f>VLOOKUP(D13994,  base_salary!A:A, 1, FALSE)</f>
        <v>8695742075</v>
      </c>
      <c r="F13994">
        <f t="shared" si="436"/>
        <v>0</v>
      </c>
      <c r="G13994">
        <f t="shared" ca="1" si="437"/>
        <v>0</v>
      </c>
    </row>
    <row r="13995" spans="1:7" x14ac:dyDescent="0.25">
      <c r="A13995" t="s">
        <v>16303</v>
      </c>
      <c r="B13995" t="s">
        <v>2503</v>
      </c>
      <c r="C13995" s="4">
        <v>54685</v>
      </c>
      <c r="D13995">
        <v>6300411419</v>
      </c>
      <c r="E13995">
        <f>VLOOKUP(D13995,  base_salary!A:A, 1, FALSE)</f>
        <v>6300411419</v>
      </c>
      <c r="F13995">
        <f t="shared" si="436"/>
        <v>0</v>
      </c>
      <c r="G13995">
        <f t="shared" ca="1" si="437"/>
        <v>0</v>
      </c>
    </row>
    <row r="13996" spans="1:7" x14ac:dyDescent="0.25">
      <c r="A13996" t="s">
        <v>16304</v>
      </c>
      <c r="B13996" t="s">
        <v>2073</v>
      </c>
      <c r="C13996" s="4">
        <v>18504</v>
      </c>
      <c r="D13996">
        <v>4192443678</v>
      </c>
      <c r="E13996">
        <f>VLOOKUP(D13996,  base_salary!A:A, 1, FALSE)</f>
        <v>4192443678</v>
      </c>
      <c r="F13996">
        <f t="shared" si="436"/>
        <v>0</v>
      </c>
      <c r="G13996">
        <f t="shared" ca="1" si="437"/>
        <v>0</v>
      </c>
    </row>
    <row r="13997" spans="1:7" x14ac:dyDescent="0.25">
      <c r="A13997" t="s">
        <v>16305</v>
      </c>
      <c r="B13997" t="s">
        <v>2266</v>
      </c>
      <c r="C13997" s="4">
        <v>10997</v>
      </c>
      <c r="D13997">
        <v>4260324861</v>
      </c>
      <c r="E13997">
        <f>VLOOKUP(D13997,  base_salary!A:A, 1, FALSE)</f>
        <v>4260324861</v>
      </c>
      <c r="F13997">
        <f t="shared" si="436"/>
        <v>0</v>
      </c>
      <c r="G13997">
        <f t="shared" ca="1" si="437"/>
        <v>0</v>
      </c>
    </row>
    <row r="13998" spans="1:7" x14ac:dyDescent="0.25">
      <c r="A13998" t="s">
        <v>16306</v>
      </c>
      <c r="B13998" t="s">
        <v>3533</v>
      </c>
      <c r="C13998" s="4">
        <v>59258</v>
      </c>
      <c r="D13998">
        <v>6260817967</v>
      </c>
      <c r="E13998">
        <f>VLOOKUP(D13998,  base_salary!A:A, 1, FALSE)</f>
        <v>6260817967</v>
      </c>
      <c r="F13998">
        <f t="shared" si="436"/>
        <v>0</v>
      </c>
      <c r="G13998">
        <f t="shared" ca="1" si="437"/>
        <v>0</v>
      </c>
    </row>
    <row r="13999" spans="1:7" x14ac:dyDescent="0.25">
      <c r="A13999" t="s">
        <v>16307</v>
      </c>
      <c r="B13999" t="s">
        <v>1980</v>
      </c>
      <c r="C13999" s="4">
        <v>25019</v>
      </c>
      <c r="D13999">
        <v>2492824950</v>
      </c>
      <c r="E13999">
        <f>VLOOKUP(D13999,  base_salary!A:A, 1, FALSE)</f>
        <v>2492824950</v>
      </c>
      <c r="F13999">
        <f t="shared" si="436"/>
        <v>0</v>
      </c>
      <c r="G13999">
        <f t="shared" ca="1" si="437"/>
        <v>0</v>
      </c>
    </row>
    <row r="14000" spans="1:7" x14ac:dyDescent="0.25">
      <c r="A14000" t="s">
        <v>16308</v>
      </c>
      <c r="B14000" t="s">
        <v>2030</v>
      </c>
      <c r="C14000" s="4">
        <v>29155</v>
      </c>
      <c r="D14000">
        <v>4759627103</v>
      </c>
      <c r="E14000">
        <f>VLOOKUP(D14000,  base_salary!A:A, 1, FALSE)</f>
        <v>4759627103</v>
      </c>
      <c r="F14000">
        <f t="shared" si="436"/>
        <v>0</v>
      </c>
      <c r="G14000">
        <f t="shared" ca="1" si="437"/>
        <v>0</v>
      </c>
    </row>
    <row r="14001" spans="1:7" x14ac:dyDescent="0.25">
      <c r="A14001" t="s">
        <v>16309</v>
      </c>
      <c r="B14001" t="s">
        <v>2316</v>
      </c>
      <c r="C14001" s="4">
        <v>50579</v>
      </c>
      <c r="D14001">
        <v>1425230725</v>
      </c>
      <c r="E14001">
        <f>VLOOKUP(D14001,  base_salary!A:A, 1, FALSE)</f>
        <v>1425230725</v>
      </c>
      <c r="F14001">
        <f t="shared" si="436"/>
        <v>0</v>
      </c>
      <c r="G14001">
        <f t="shared" ca="1" si="437"/>
        <v>0</v>
      </c>
    </row>
    <row r="14002" spans="1:7" x14ac:dyDescent="0.25">
      <c r="A14002" t="s">
        <v>16310</v>
      </c>
      <c r="B14002" t="s">
        <v>2246</v>
      </c>
      <c r="C14002" s="4">
        <v>30684</v>
      </c>
      <c r="D14002">
        <v>9096285417</v>
      </c>
      <c r="E14002">
        <f>VLOOKUP(D14002,  base_salary!A:A, 1, FALSE)</f>
        <v>9096285417</v>
      </c>
      <c r="F14002">
        <f t="shared" si="436"/>
        <v>0</v>
      </c>
      <c r="G14002">
        <f t="shared" ca="1" si="437"/>
        <v>0</v>
      </c>
    </row>
    <row r="14003" spans="1:7" x14ac:dyDescent="0.25">
      <c r="A14003" t="s">
        <v>16311</v>
      </c>
      <c r="B14003" t="s">
        <v>2977</v>
      </c>
      <c r="C14003" s="4">
        <v>52905</v>
      </c>
      <c r="D14003">
        <v>115757341</v>
      </c>
      <c r="E14003">
        <f>VLOOKUP(D14003,  base_salary!A:A, 1, FALSE)</f>
        <v>115757341</v>
      </c>
      <c r="F14003">
        <f t="shared" si="436"/>
        <v>0</v>
      </c>
      <c r="G14003">
        <f t="shared" ca="1" si="437"/>
        <v>0</v>
      </c>
    </row>
    <row r="14004" spans="1:7" x14ac:dyDescent="0.25">
      <c r="A14004" t="s">
        <v>16312</v>
      </c>
      <c r="B14004" t="s">
        <v>2660</v>
      </c>
      <c r="C14004" s="4">
        <v>50187</v>
      </c>
      <c r="D14004">
        <v>8223052873</v>
      </c>
      <c r="E14004">
        <f>VLOOKUP(D14004,  base_salary!A:A, 1, FALSE)</f>
        <v>8223052873</v>
      </c>
      <c r="F14004">
        <f t="shared" si="436"/>
        <v>0</v>
      </c>
      <c r="G14004">
        <f t="shared" ca="1" si="437"/>
        <v>0</v>
      </c>
    </row>
    <row r="14005" spans="1:7" x14ac:dyDescent="0.25">
      <c r="A14005" t="s">
        <v>16313</v>
      </c>
      <c r="B14005" t="s">
        <v>2536</v>
      </c>
      <c r="C14005" s="4">
        <v>30544</v>
      </c>
      <c r="D14005">
        <v>76572129</v>
      </c>
      <c r="E14005">
        <f>VLOOKUP(D14005,  base_salary!A:A, 1, FALSE)</f>
        <v>76572129</v>
      </c>
      <c r="F14005">
        <f t="shared" si="436"/>
        <v>0</v>
      </c>
      <c r="G14005">
        <f t="shared" ca="1" si="437"/>
        <v>0</v>
      </c>
    </row>
    <row r="14006" spans="1:7" x14ac:dyDescent="0.25">
      <c r="A14006" t="s">
        <v>16314</v>
      </c>
      <c r="B14006" t="s">
        <v>1978</v>
      </c>
      <c r="C14006" s="4">
        <v>22452</v>
      </c>
      <c r="D14006">
        <v>5138969978</v>
      </c>
      <c r="E14006">
        <f>VLOOKUP(D14006,  base_salary!A:A, 1, FALSE)</f>
        <v>5138969978</v>
      </c>
      <c r="F14006">
        <f t="shared" si="436"/>
        <v>0</v>
      </c>
      <c r="G14006">
        <f t="shared" ca="1" si="437"/>
        <v>0</v>
      </c>
    </row>
    <row r="14007" spans="1:7" x14ac:dyDescent="0.25">
      <c r="A14007" t="s">
        <v>16315</v>
      </c>
      <c r="B14007" t="s">
        <v>2841</v>
      </c>
      <c r="C14007" s="4">
        <v>21226</v>
      </c>
      <c r="D14007">
        <v>7325246862</v>
      </c>
      <c r="E14007">
        <f>VLOOKUP(D14007,  base_salary!A:A, 1, FALSE)</f>
        <v>7325246862</v>
      </c>
      <c r="F14007">
        <f t="shared" si="436"/>
        <v>0</v>
      </c>
      <c r="G14007">
        <f t="shared" ca="1" si="437"/>
        <v>0</v>
      </c>
    </row>
    <row r="14008" spans="1:7" x14ac:dyDescent="0.25">
      <c r="A14008" t="s">
        <v>16316</v>
      </c>
      <c r="B14008" t="s">
        <v>3873</v>
      </c>
      <c r="C14008" s="4">
        <v>27302</v>
      </c>
      <c r="D14008">
        <v>4649590612</v>
      </c>
      <c r="E14008">
        <f>VLOOKUP(D14008,  base_salary!A:A, 1, FALSE)</f>
        <v>4649590612</v>
      </c>
      <c r="F14008">
        <f t="shared" si="436"/>
        <v>0</v>
      </c>
      <c r="G14008">
        <f t="shared" ca="1" si="437"/>
        <v>0</v>
      </c>
    </row>
    <row r="14009" spans="1:7" x14ac:dyDescent="0.25">
      <c r="A14009" t="s">
        <v>16317</v>
      </c>
      <c r="B14009" t="s">
        <v>2488</v>
      </c>
      <c r="C14009" s="4">
        <v>40348</v>
      </c>
      <c r="D14009">
        <v>8977805007</v>
      </c>
      <c r="E14009">
        <f>VLOOKUP(D14009,  base_salary!A:A, 1, FALSE)</f>
        <v>8977805007</v>
      </c>
      <c r="F14009">
        <f t="shared" si="436"/>
        <v>0</v>
      </c>
      <c r="G14009">
        <f t="shared" ca="1" si="437"/>
        <v>0</v>
      </c>
    </row>
    <row r="14010" spans="1:7" x14ac:dyDescent="0.25">
      <c r="A14010" t="s">
        <v>16318</v>
      </c>
      <c r="B14010" t="s">
        <v>5394</v>
      </c>
      <c r="C14010" s="4">
        <v>24946</v>
      </c>
      <c r="D14010">
        <v>8462409454</v>
      </c>
      <c r="E14010">
        <f>VLOOKUP(D14010,  base_salary!A:A, 1, FALSE)</f>
        <v>8462409454</v>
      </c>
      <c r="F14010">
        <f t="shared" si="436"/>
        <v>0</v>
      </c>
      <c r="G14010">
        <f t="shared" ca="1" si="437"/>
        <v>0</v>
      </c>
    </row>
    <row r="14011" spans="1:7" x14ac:dyDescent="0.25">
      <c r="A14011" t="s">
        <v>16319</v>
      </c>
      <c r="B14011" t="s">
        <v>2264</v>
      </c>
      <c r="C14011" s="4">
        <v>21679</v>
      </c>
      <c r="D14011">
        <v>2592292012</v>
      </c>
      <c r="E14011">
        <f>VLOOKUP(D14011,  base_salary!A:A, 1, FALSE)</f>
        <v>2592292012</v>
      </c>
      <c r="F14011">
        <f t="shared" si="436"/>
        <v>0</v>
      </c>
      <c r="G14011">
        <f t="shared" ca="1" si="437"/>
        <v>0</v>
      </c>
    </row>
    <row r="14012" spans="1:7" x14ac:dyDescent="0.25">
      <c r="A14012" t="s">
        <v>16320</v>
      </c>
      <c r="B14012" t="s">
        <v>2507</v>
      </c>
      <c r="C14012" s="4">
        <v>38526</v>
      </c>
      <c r="D14012">
        <v>569240891</v>
      </c>
      <c r="E14012">
        <f>VLOOKUP(D14012,  base_salary!A:A, 1, FALSE)</f>
        <v>569240891</v>
      </c>
      <c r="F14012">
        <f t="shared" si="436"/>
        <v>0</v>
      </c>
      <c r="G14012">
        <f t="shared" ca="1" si="437"/>
        <v>0</v>
      </c>
    </row>
    <row r="14013" spans="1:7" x14ac:dyDescent="0.25">
      <c r="A14013" t="s">
        <v>16321</v>
      </c>
      <c r="B14013" t="s">
        <v>2059</v>
      </c>
      <c r="C14013" s="4">
        <v>57857</v>
      </c>
      <c r="D14013">
        <v>4191160419</v>
      </c>
      <c r="E14013">
        <f>VLOOKUP(D14013,  base_salary!A:A, 1, FALSE)</f>
        <v>4191160419</v>
      </c>
      <c r="F14013">
        <f t="shared" si="436"/>
        <v>0</v>
      </c>
      <c r="G14013">
        <f t="shared" ca="1" si="437"/>
        <v>0</v>
      </c>
    </row>
    <row r="14014" spans="1:7" x14ac:dyDescent="0.25">
      <c r="A14014" t="s">
        <v>16322</v>
      </c>
      <c r="B14014" t="s">
        <v>2026</v>
      </c>
      <c r="C14014" s="4">
        <v>51052</v>
      </c>
      <c r="D14014">
        <v>6471464479</v>
      </c>
      <c r="E14014">
        <f>VLOOKUP(D14014,  base_salary!A:A, 1, FALSE)</f>
        <v>6471464479</v>
      </c>
      <c r="F14014">
        <f t="shared" si="436"/>
        <v>0</v>
      </c>
      <c r="G14014">
        <f t="shared" ca="1" si="437"/>
        <v>0</v>
      </c>
    </row>
    <row r="14015" spans="1:7" x14ac:dyDescent="0.25">
      <c r="A14015" t="s">
        <v>16323</v>
      </c>
      <c r="B14015" t="s">
        <v>2614</v>
      </c>
      <c r="C14015" s="4">
        <v>26525</v>
      </c>
      <c r="D14015">
        <v>5293354957</v>
      </c>
      <c r="E14015">
        <f>VLOOKUP(D14015,  base_salary!A:A, 1, FALSE)</f>
        <v>5293354957</v>
      </c>
      <c r="F14015">
        <f t="shared" si="436"/>
        <v>0</v>
      </c>
      <c r="G14015">
        <f t="shared" ca="1" si="437"/>
        <v>0</v>
      </c>
    </row>
    <row r="14016" spans="1:7" x14ac:dyDescent="0.25">
      <c r="A14016" t="s">
        <v>16324</v>
      </c>
      <c r="B14016" t="s">
        <v>2337</v>
      </c>
      <c r="C14016" s="4">
        <v>50944</v>
      </c>
      <c r="D14016">
        <v>7931128354</v>
      </c>
      <c r="E14016">
        <f>VLOOKUP(D14016,  base_salary!A:A, 1, FALSE)</f>
        <v>7931128354</v>
      </c>
      <c r="F14016">
        <f t="shared" si="436"/>
        <v>0</v>
      </c>
      <c r="G14016">
        <f t="shared" ca="1" si="437"/>
        <v>0</v>
      </c>
    </row>
    <row r="14017" spans="1:7" x14ac:dyDescent="0.25">
      <c r="A14017" t="s">
        <v>16325</v>
      </c>
      <c r="B14017" t="s">
        <v>3253</v>
      </c>
      <c r="C14017" s="4">
        <v>34317</v>
      </c>
      <c r="D14017">
        <v>9984023702</v>
      </c>
      <c r="E14017">
        <f>VLOOKUP(D14017,  base_salary!A:A, 1, FALSE)</f>
        <v>9984023702</v>
      </c>
      <c r="F14017">
        <f t="shared" si="436"/>
        <v>0</v>
      </c>
      <c r="G14017">
        <f t="shared" ca="1" si="437"/>
        <v>0</v>
      </c>
    </row>
    <row r="14018" spans="1:7" x14ac:dyDescent="0.25">
      <c r="A14018" t="s">
        <v>16326</v>
      </c>
      <c r="B14018" t="s">
        <v>2249</v>
      </c>
      <c r="C14018" s="4">
        <v>57633</v>
      </c>
      <c r="D14018">
        <v>2841287114</v>
      </c>
      <c r="E14018">
        <f>VLOOKUP(D14018,  base_salary!A:A, 1, FALSE)</f>
        <v>2841287114</v>
      </c>
      <c r="F14018">
        <f t="shared" si="436"/>
        <v>0</v>
      </c>
      <c r="G14018">
        <f t="shared" ca="1" si="437"/>
        <v>0</v>
      </c>
    </row>
    <row r="14019" spans="1:7" x14ac:dyDescent="0.25">
      <c r="A14019" t="s">
        <v>16327</v>
      </c>
      <c r="B14019" t="s">
        <v>4864</v>
      </c>
      <c r="C14019" s="4">
        <v>19504</v>
      </c>
      <c r="D14019">
        <v>2524849899</v>
      </c>
      <c r="E14019">
        <f>VLOOKUP(D14019,  base_salary!A:A, 1, FALSE)</f>
        <v>2524849899</v>
      </c>
      <c r="F14019">
        <f t="shared" ref="F14019:F14082" si="438">IF(ISERROR(E14019), 1, 0)</f>
        <v>0</v>
      </c>
      <c r="G14019">
        <f t="shared" ref="G14019:G14082" ca="1" si="439">SUM(G:G)</f>
        <v>0</v>
      </c>
    </row>
    <row r="14020" spans="1:7" x14ac:dyDescent="0.25">
      <c r="A14020" t="s">
        <v>16328</v>
      </c>
      <c r="B14020" t="s">
        <v>2231</v>
      </c>
      <c r="C14020" s="4">
        <v>29914</v>
      </c>
      <c r="D14020">
        <v>85304042</v>
      </c>
      <c r="E14020">
        <f>VLOOKUP(D14020,  base_salary!A:A, 1, FALSE)</f>
        <v>85304042</v>
      </c>
      <c r="F14020">
        <f t="shared" si="438"/>
        <v>0</v>
      </c>
      <c r="G14020">
        <f t="shared" ca="1" si="439"/>
        <v>0</v>
      </c>
    </row>
    <row r="14021" spans="1:7" x14ac:dyDescent="0.25">
      <c r="A14021" t="s">
        <v>16329</v>
      </c>
      <c r="B14021" t="s">
        <v>3512</v>
      </c>
      <c r="C14021" s="4">
        <v>12431</v>
      </c>
      <c r="D14021">
        <v>1892125439</v>
      </c>
      <c r="E14021">
        <f>VLOOKUP(D14021,  base_salary!A:A, 1, FALSE)</f>
        <v>1892125439</v>
      </c>
      <c r="F14021">
        <f t="shared" si="438"/>
        <v>0</v>
      </c>
      <c r="G14021">
        <f t="shared" ca="1" si="439"/>
        <v>0</v>
      </c>
    </row>
    <row r="14022" spans="1:7" x14ac:dyDescent="0.25">
      <c r="A14022" t="s">
        <v>16330</v>
      </c>
      <c r="B14022" t="s">
        <v>1976</v>
      </c>
      <c r="C14022" s="4">
        <v>59093</v>
      </c>
      <c r="D14022">
        <v>4997183822</v>
      </c>
      <c r="E14022">
        <f>VLOOKUP(D14022,  base_salary!A:A, 1, FALSE)</f>
        <v>4997183822</v>
      </c>
      <c r="F14022">
        <f t="shared" si="438"/>
        <v>0</v>
      </c>
      <c r="G14022">
        <f t="shared" ca="1" si="439"/>
        <v>0</v>
      </c>
    </row>
    <row r="14023" spans="1:7" x14ac:dyDescent="0.25">
      <c r="A14023" t="s">
        <v>16331</v>
      </c>
      <c r="B14023" t="s">
        <v>2809</v>
      </c>
      <c r="C14023" s="4">
        <v>45797</v>
      </c>
      <c r="D14023">
        <v>9223618401</v>
      </c>
      <c r="E14023">
        <f>VLOOKUP(D14023,  base_salary!A:A, 1, FALSE)</f>
        <v>9223618401</v>
      </c>
      <c r="F14023">
        <f t="shared" si="438"/>
        <v>0</v>
      </c>
      <c r="G14023">
        <f t="shared" ca="1" si="439"/>
        <v>0</v>
      </c>
    </row>
    <row r="14024" spans="1:7" x14ac:dyDescent="0.25">
      <c r="A14024" t="s">
        <v>16332</v>
      </c>
      <c r="B14024" t="s">
        <v>1932</v>
      </c>
      <c r="C14024" s="4">
        <v>15578</v>
      </c>
      <c r="D14024">
        <v>5511711233</v>
      </c>
      <c r="E14024">
        <f>VLOOKUP(D14024,  base_salary!A:A, 1, FALSE)</f>
        <v>5511711233</v>
      </c>
      <c r="F14024">
        <f t="shared" si="438"/>
        <v>0</v>
      </c>
      <c r="G14024">
        <f t="shared" ca="1" si="439"/>
        <v>0</v>
      </c>
    </row>
    <row r="14025" spans="1:7" x14ac:dyDescent="0.25">
      <c r="A14025" t="s">
        <v>16333</v>
      </c>
      <c r="B14025" t="s">
        <v>2572</v>
      </c>
      <c r="C14025" s="4">
        <v>10222</v>
      </c>
      <c r="D14025">
        <v>8875305560</v>
      </c>
      <c r="E14025">
        <f>VLOOKUP(D14025,  base_salary!A:A, 1, FALSE)</f>
        <v>8875305560</v>
      </c>
      <c r="F14025">
        <f t="shared" si="438"/>
        <v>0</v>
      </c>
      <c r="G14025">
        <f t="shared" ca="1" si="439"/>
        <v>0</v>
      </c>
    </row>
    <row r="14026" spans="1:7" x14ac:dyDescent="0.25">
      <c r="A14026" t="s">
        <v>16334</v>
      </c>
      <c r="B14026" t="s">
        <v>2670</v>
      </c>
      <c r="C14026" s="4">
        <v>19339</v>
      </c>
      <c r="D14026">
        <v>4739588234</v>
      </c>
      <c r="E14026">
        <f>VLOOKUP(D14026,  base_salary!A:A, 1, FALSE)</f>
        <v>4739588234</v>
      </c>
      <c r="F14026">
        <f t="shared" si="438"/>
        <v>0</v>
      </c>
      <c r="G14026">
        <f t="shared" ca="1" si="439"/>
        <v>0</v>
      </c>
    </row>
    <row r="14027" spans="1:7" x14ac:dyDescent="0.25">
      <c r="A14027" t="s">
        <v>16335</v>
      </c>
      <c r="B14027" t="s">
        <v>1964</v>
      </c>
      <c r="C14027" s="4">
        <v>34951</v>
      </c>
      <c r="D14027">
        <v>1472093461</v>
      </c>
      <c r="E14027">
        <f>VLOOKUP(D14027,  base_salary!A:A, 1, FALSE)</f>
        <v>1472093461</v>
      </c>
      <c r="F14027">
        <f t="shared" si="438"/>
        <v>0</v>
      </c>
      <c r="G14027">
        <f t="shared" ca="1" si="439"/>
        <v>0</v>
      </c>
    </row>
    <row r="14028" spans="1:7" x14ac:dyDescent="0.25">
      <c r="A14028" t="s">
        <v>16336</v>
      </c>
      <c r="B14028" t="s">
        <v>2305</v>
      </c>
      <c r="C14028" s="4">
        <v>35540</v>
      </c>
      <c r="D14028">
        <v>5792300712</v>
      </c>
      <c r="E14028">
        <f>VLOOKUP(D14028,  base_salary!A:A, 1, FALSE)</f>
        <v>5792300712</v>
      </c>
      <c r="F14028">
        <f t="shared" si="438"/>
        <v>0</v>
      </c>
      <c r="G14028">
        <f t="shared" ca="1" si="439"/>
        <v>0</v>
      </c>
    </row>
    <row r="14029" spans="1:7" x14ac:dyDescent="0.25">
      <c r="A14029" t="s">
        <v>16337</v>
      </c>
      <c r="B14029" t="s">
        <v>2496</v>
      </c>
      <c r="C14029" s="4">
        <v>49910</v>
      </c>
      <c r="D14029">
        <v>2314136845</v>
      </c>
      <c r="E14029">
        <f>VLOOKUP(D14029,  base_salary!A:A, 1, FALSE)</f>
        <v>2314136845</v>
      </c>
      <c r="F14029">
        <f t="shared" si="438"/>
        <v>0</v>
      </c>
      <c r="G14029">
        <f t="shared" ca="1" si="439"/>
        <v>0</v>
      </c>
    </row>
    <row r="14030" spans="1:7" x14ac:dyDescent="0.25">
      <c r="A14030" t="s">
        <v>16338</v>
      </c>
      <c r="B14030" t="s">
        <v>2207</v>
      </c>
      <c r="C14030" s="4">
        <v>49683</v>
      </c>
      <c r="D14030">
        <v>4256220232</v>
      </c>
      <c r="E14030">
        <f>VLOOKUP(D14030,  base_salary!A:A, 1, FALSE)</f>
        <v>4256220232</v>
      </c>
      <c r="F14030">
        <f t="shared" si="438"/>
        <v>0</v>
      </c>
      <c r="G14030">
        <f t="shared" ca="1" si="439"/>
        <v>0</v>
      </c>
    </row>
    <row r="14031" spans="1:7" x14ac:dyDescent="0.25">
      <c r="A14031" t="s">
        <v>16339</v>
      </c>
      <c r="B14031" t="s">
        <v>2424</v>
      </c>
      <c r="C14031" s="4">
        <v>47198</v>
      </c>
      <c r="D14031">
        <v>3991175401</v>
      </c>
      <c r="E14031">
        <f>VLOOKUP(D14031,  base_salary!A:A, 1, FALSE)</f>
        <v>3991175401</v>
      </c>
      <c r="F14031">
        <f t="shared" si="438"/>
        <v>0</v>
      </c>
      <c r="G14031">
        <f t="shared" ca="1" si="439"/>
        <v>0</v>
      </c>
    </row>
    <row r="14032" spans="1:7" x14ac:dyDescent="0.25">
      <c r="A14032" t="s">
        <v>16340</v>
      </c>
      <c r="B14032" t="s">
        <v>2166</v>
      </c>
      <c r="C14032" s="4">
        <v>29677</v>
      </c>
      <c r="D14032">
        <v>4475496373</v>
      </c>
      <c r="E14032">
        <f>VLOOKUP(D14032,  base_salary!A:A, 1, FALSE)</f>
        <v>4475496373</v>
      </c>
      <c r="F14032">
        <f t="shared" si="438"/>
        <v>0</v>
      </c>
      <c r="G14032">
        <f t="shared" ca="1" si="439"/>
        <v>0</v>
      </c>
    </row>
    <row r="14033" spans="1:7" x14ac:dyDescent="0.25">
      <c r="A14033" t="s">
        <v>16341</v>
      </c>
      <c r="B14033" t="s">
        <v>2343</v>
      </c>
      <c r="C14033" s="4">
        <v>51709</v>
      </c>
      <c r="D14033">
        <v>3661649302</v>
      </c>
      <c r="E14033">
        <f>VLOOKUP(D14033,  base_salary!A:A, 1, FALSE)</f>
        <v>3661649302</v>
      </c>
      <c r="F14033">
        <f t="shared" si="438"/>
        <v>0</v>
      </c>
      <c r="G14033">
        <f t="shared" ca="1" si="439"/>
        <v>0</v>
      </c>
    </row>
    <row r="14034" spans="1:7" x14ac:dyDescent="0.25">
      <c r="A14034" t="s">
        <v>16342</v>
      </c>
      <c r="B14034" t="s">
        <v>2170</v>
      </c>
      <c r="C14034" s="4">
        <v>27368</v>
      </c>
      <c r="D14034">
        <v>5407735911</v>
      </c>
      <c r="E14034">
        <f>VLOOKUP(D14034,  base_salary!A:A, 1, FALSE)</f>
        <v>5407735911</v>
      </c>
      <c r="F14034">
        <f t="shared" si="438"/>
        <v>0</v>
      </c>
      <c r="G14034">
        <f t="shared" ca="1" si="439"/>
        <v>0</v>
      </c>
    </row>
    <row r="14035" spans="1:7" x14ac:dyDescent="0.25">
      <c r="A14035" t="s">
        <v>16343</v>
      </c>
      <c r="B14035" t="s">
        <v>2156</v>
      </c>
      <c r="C14035" s="4">
        <v>35353</v>
      </c>
      <c r="D14035">
        <v>1990334539</v>
      </c>
      <c r="E14035">
        <f>VLOOKUP(D14035,  base_salary!A:A, 1, FALSE)</f>
        <v>1990334539</v>
      </c>
      <c r="F14035">
        <f t="shared" si="438"/>
        <v>0</v>
      </c>
      <c r="G14035">
        <f t="shared" ca="1" si="439"/>
        <v>0</v>
      </c>
    </row>
    <row r="14036" spans="1:7" x14ac:dyDescent="0.25">
      <c r="A14036" t="s">
        <v>16344</v>
      </c>
      <c r="B14036" t="s">
        <v>3237</v>
      </c>
      <c r="C14036" s="4">
        <v>36486</v>
      </c>
      <c r="D14036">
        <v>5990182805</v>
      </c>
      <c r="E14036">
        <f>VLOOKUP(D14036,  base_salary!A:A, 1, FALSE)</f>
        <v>5990182805</v>
      </c>
      <c r="F14036">
        <f t="shared" si="438"/>
        <v>0</v>
      </c>
      <c r="G14036">
        <f t="shared" ca="1" si="439"/>
        <v>0</v>
      </c>
    </row>
    <row r="14037" spans="1:7" x14ac:dyDescent="0.25">
      <c r="A14037" t="s">
        <v>16345</v>
      </c>
      <c r="B14037" t="s">
        <v>2095</v>
      </c>
      <c r="C14037" s="4">
        <v>15043</v>
      </c>
      <c r="D14037">
        <v>8757371024</v>
      </c>
      <c r="E14037">
        <f>VLOOKUP(D14037,  base_salary!A:A, 1, FALSE)</f>
        <v>8757371024</v>
      </c>
      <c r="F14037">
        <f t="shared" si="438"/>
        <v>0</v>
      </c>
      <c r="G14037">
        <f t="shared" ca="1" si="439"/>
        <v>0</v>
      </c>
    </row>
    <row r="14038" spans="1:7" x14ac:dyDescent="0.25">
      <c r="A14038" t="s">
        <v>16346</v>
      </c>
      <c r="B14038" t="s">
        <v>2405</v>
      </c>
      <c r="C14038" s="4">
        <v>40728</v>
      </c>
      <c r="D14038">
        <v>679204083</v>
      </c>
      <c r="E14038">
        <f>VLOOKUP(D14038,  base_salary!A:A, 1, FALSE)</f>
        <v>679204083</v>
      </c>
      <c r="F14038">
        <f t="shared" si="438"/>
        <v>0</v>
      </c>
      <c r="G14038">
        <f t="shared" ca="1" si="439"/>
        <v>0</v>
      </c>
    </row>
    <row r="14039" spans="1:7" x14ac:dyDescent="0.25">
      <c r="A14039" t="s">
        <v>16347</v>
      </c>
      <c r="B14039" t="s">
        <v>2385</v>
      </c>
      <c r="C14039" s="4">
        <v>19288</v>
      </c>
      <c r="D14039">
        <v>8264394108</v>
      </c>
      <c r="E14039">
        <f>VLOOKUP(D14039,  base_salary!A:A, 1, FALSE)</f>
        <v>8264394108</v>
      </c>
      <c r="F14039">
        <f t="shared" si="438"/>
        <v>0</v>
      </c>
      <c r="G14039">
        <f t="shared" ca="1" si="439"/>
        <v>0</v>
      </c>
    </row>
    <row r="14040" spans="1:7" x14ac:dyDescent="0.25">
      <c r="A14040" t="s">
        <v>16348</v>
      </c>
      <c r="B14040" t="s">
        <v>2276</v>
      </c>
      <c r="C14040" s="4">
        <v>46787</v>
      </c>
      <c r="D14040">
        <v>7931128354</v>
      </c>
      <c r="E14040">
        <f>VLOOKUP(D14040,  base_salary!A:A, 1, FALSE)</f>
        <v>7931128354</v>
      </c>
      <c r="F14040">
        <f t="shared" si="438"/>
        <v>0</v>
      </c>
      <c r="G14040">
        <f t="shared" ca="1" si="439"/>
        <v>0</v>
      </c>
    </row>
    <row r="14041" spans="1:7" x14ac:dyDescent="0.25">
      <c r="A14041" t="s">
        <v>16349</v>
      </c>
      <c r="B14041" t="s">
        <v>2156</v>
      </c>
      <c r="C14041" s="4">
        <v>36628</v>
      </c>
      <c r="D14041">
        <v>1456229036</v>
      </c>
      <c r="E14041">
        <f>VLOOKUP(D14041,  base_salary!A:A, 1, FALSE)</f>
        <v>1456229036</v>
      </c>
      <c r="F14041">
        <f t="shared" si="438"/>
        <v>0</v>
      </c>
      <c r="G14041">
        <f t="shared" ca="1" si="439"/>
        <v>0</v>
      </c>
    </row>
    <row r="14042" spans="1:7" x14ac:dyDescent="0.25">
      <c r="A14042" t="s">
        <v>16350</v>
      </c>
      <c r="B14042" t="s">
        <v>1956</v>
      </c>
      <c r="C14042" s="4">
        <v>53732</v>
      </c>
      <c r="D14042">
        <v>6731572691</v>
      </c>
      <c r="E14042">
        <f>VLOOKUP(D14042,  base_salary!A:A, 1, FALSE)</f>
        <v>6731572691</v>
      </c>
      <c r="F14042">
        <f t="shared" si="438"/>
        <v>0</v>
      </c>
      <c r="G14042">
        <f t="shared" ca="1" si="439"/>
        <v>0</v>
      </c>
    </row>
    <row r="14043" spans="1:7" x14ac:dyDescent="0.25">
      <c r="A14043" t="s">
        <v>16351</v>
      </c>
      <c r="B14043" t="s">
        <v>1960</v>
      </c>
      <c r="C14043" s="4">
        <v>19918</v>
      </c>
      <c r="D14043">
        <v>9674189459</v>
      </c>
      <c r="E14043">
        <f>VLOOKUP(D14043,  base_salary!A:A, 1, FALSE)</f>
        <v>9674189459</v>
      </c>
      <c r="F14043">
        <f t="shared" si="438"/>
        <v>0</v>
      </c>
      <c r="G14043">
        <f t="shared" ca="1" si="439"/>
        <v>0</v>
      </c>
    </row>
    <row r="14044" spans="1:7" x14ac:dyDescent="0.25">
      <c r="A14044" t="s">
        <v>16352</v>
      </c>
      <c r="B14044" t="s">
        <v>3183</v>
      </c>
      <c r="C14044" s="4">
        <v>33244</v>
      </c>
      <c r="D14044">
        <v>2975315244</v>
      </c>
      <c r="E14044">
        <f>VLOOKUP(D14044,  base_salary!A:A, 1, FALSE)</f>
        <v>2975315244</v>
      </c>
      <c r="F14044">
        <f t="shared" si="438"/>
        <v>0</v>
      </c>
      <c r="G14044">
        <f t="shared" ca="1" si="439"/>
        <v>0</v>
      </c>
    </row>
    <row r="14045" spans="1:7" x14ac:dyDescent="0.25">
      <c r="A14045" t="s">
        <v>16353</v>
      </c>
      <c r="B14045" t="s">
        <v>2734</v>
      </c>
      <c r="C14045" s="4">
        <v>18969</v>
      </c>
      <c r="D14045">
        <v>3933021111</v>
      </c>
      <c r="E14045">
        <f>VLOOKUP(D14045,  base_salary!A:A, 1, FALSE)</f>
        <v>3933021111</v>
      </c>
      <c r="F14045">
        <f t="shared" si="438"/>
        <v>0</v>
      </c>
      <c r="G14045">
        <f t="shared" ca="1" si="439"/>
        <v>0</v>
      </c>
    </row>
    <row r="14046" spans="1:7" x14ac:dyDescent="0.25">
      <c r="A14046" t="s">
        <v>16354</v>
      </c>
      <c r="B14046" t="s">
        <v>2182</v>
      </c>
      <c r="C14046" s="4">
        <v>15360</v>
      </c>
      <c r="D14046">
        <v>8401146046</v>
      </c>
      <c r="E14046">
        <f>VLOOKUP(D14046,  base_salary!A:A, 1, FALSE)</f>
        <v>8401146046</v>
      </c>
      <c r="F14046">
        <f t="shared" si="438"/>
        <v>0</v>
      </c>
      <c r="G14046">
        <f t="shared" ca="1" si="439"/>
        <v>0</v>
      </c>
    </row>
    <row r="14047" spans="1:7" x14ac:dyDescent="0.25">
      <c r="A14047" t="s">
        <v>16355</v>
      </c>
      <c r="B14047" t="s">
        <v>1946</v>
      </c>
      <c r="C14047" s="4">
        <v>35478</v>
      </c>
      <c r="D14047">
        <v>5405945366</v>
      </c>
      <c r="E14047">
        <f>VLOOKUP(D14047,  base_salary!A:A, 1, FALSE)</f>
        <v>5405945366</v>
      </c>
      <c r="F14047">
        <f t="shared" si="438"/>
        <v>0</v>
      </c>
      <c r="G14047">
        <f t="shared" ca="1" si="439"/>
        <v>0</v>
      </c>
    </row>
    <row r="14048" spans="1:7" x14ac:dyDescent="0.25">
      <c r="A14048" t="s">
        <v>16356</v>
      </c>
      <c r="B14048" t="s">
        <v>2123</v>
      </c>
      <c r="C14048" s="4">
        <v>55719</v>
      </c>
      <c r="D14048">
        <v>2280674246</v>
      </c>
      <c r="E14048">
        <f>VLOOKUP(D14048,  base_salary!A:A, 1, FALSE)</f>
        <v>2280674246</v>
      </c>
      <c r="F14048">
        <f t="shared" si="438"/>
        <v>0</v>
      </c>
      <c r="G14048">
        <f t="shared" ca="1" si="439"/>
        <v>0</v>
      </c>
    </row>
    <row r="14049" spans="1:7" x14ac:dyDescent="0.25">
      <c r="A14049" t="s">
        <v>16357</v>
      </c>
      <c r="B14049" t="s">
        <v>2001</v>
      </c>
      <c r="C14049" s="4">
        <v>27444</v>
      </c>
      <c r="D14049">
        <v>5623930522</v>
      </c>
      <c r="E14049">
        <f>VLOOKUP(D14049,  base_salary!A:A, 1, FALSE)</f>
        <v>5623930522</v>
      </c>
      <c r="F14049">
        <f t="shared" si="438"/>
        <v>0</v>
      </c>
      <c r="G14049">
        <f t="shared" ca="1" si="439"/>
        <v>0</v>
      </c>
    </row>
    <row r="14050" spans="1:7" x14ac:dyDescent="0.25">
      <c r="A14050" t="s">
        <v>16358</v>
      </c>
      <c r="B14050" t="s">
        <v>3050</v>
      </c>
      <c r="C14050" s="4">
        <v>57685</v>
      </c>
      <c r="D14050">
        <v>2565290632</v>
      </c>
      <c r="E14050">
        <f>VLOOKUP(D14050,  base_salary!A:A, 1, FALSE)</f>
        <v>2565290632</v>
      </c>
      <c r="F14050">
        <f t="shared" si="438"/>
        <v>0</v>
      </c>
      <c r="G14050">
        <f t="shared" ca="1" si="439"/>
        <v>0</v>
      </c>
    </row>
    <row r="14051" spans="1:7" x14ac:dyDescent="0.25">
      <c r="A14051" t="s">
        <v>16359</v>
      </c>
      <c r="B14051" t="s">
        <v>2383</v>
      </c>
      <c r="C14051" s="4">
        <v>39762</v>
      </c>
      <c r="D14051">
        <v>9107581297</v>
      </c>
      <c r="E14051">
        <f>VLOOKUP(D14051,  base_salary!A:A, 1, FALSE)</f>
        <v>9107581297</v>
      </c>
      <c r="F14051">
        <f t="shared" si="438"/>
        <v>0</v>
      </c>
      <c r="G14051">
        <f t="shared" ca="1" si="439"/>
        <v>0</v>
      </c>
    </row>
    <row r="14052" spans="1:7" x14ac:dyDescent="0.25">
      <c r="A14052" t="s">
        <v>16360</v>
      </c>
      <c r="B14052" t="s">
        <v>2045</v>
      </c>
      <c r="C14052" s="4">
        <v>16474</v>
      </c>
      <c r="D14052">
        <v>449160092</v>
      </c>
      <c r="E14052">
        <f>VLOOKUP(D14052,  base_salary!A:A, 1, FALSE)</f>
        <v>449160092</v>
      </c>
      <c r="F14052">
        <f t="shared" si="438"/>
        <v>0</v>
      </c>
      <c r="G14052">
        <f t="shared" ca="1" si="439"/>
        <v>0</v>
      </c>
    </row>
    <row r="14053" spans="1:7" x14ac:dyDescent="0.25">
      <c r="A14053" t="s">
        <v>16361</v>
      </c>
      <c r="B14053" t="s">
        <v>2970</v>
      </c>
      <c r="C14053" s="4">
        <v>55753</v>
      </c>
      <c r="D14053">
        <v>9292607561</v>
      </c>
      <c r="E14053">
        <f>VLOOKUP(D14053,  base_salary!A:A, 1, FALSE)</f>
        <v>9292607561</v>
      </c>
      <c r="F14053">
        <f t="shared" si="438"/>
        <v>0</v>
      </c>
      <c r="G14053">
        <f t="shared" ca="1" si="439"/>
        <v>0</v>
      </c>
    </row>
    <row r="14054" spans="1:7" x14ac:dyDescent="0.25">
      <c r="A14054" t="s">
        <v>16362</v>
      </c>
      <c r="B14054" t="s">
        <v>1930</v>
      </c>
      <c r="C14054" s="4">
        <v>42344</v>
      </c>
      <c r="D14054">
        <v>3041948354</v>
      </c>
      <c r="E14054">
        <f>VLOOKUP(D14054,  base_salary!A:A, 1, FALSE)</f>
        <v>3041948354</v>
      </c>
      <c r="F14054">
        <f t="shared" si="438"/>
        <v>0</v>
      </c>
      <c r="G14054">
        <f t="shared" ca="1" si="439"/>
        <v>0</v>
      </c>
    </row>
    <row r="14055" spans="1:7" x14ac:dyDescent="0.25">
      <c r="A14055" t="s">
        <v>16363</v>
      </c>
      <c r="B14055" t="s">
        <v>2047</v>
      </c>
      <c r="C14055" s="4">
        <v>40656</v>
      </c>
      <c r="D14055">
        <v>8187246642</v>
      </c>
      <c r="E14055">
        <f>VLOOKUP(D14055,  base_salary!A:A, 1, FALSE)</f>
        <v>8187246642</v>
      </c>
      <c r="F14055">
        <f t="shared" si="438"/>
        <v>0</v>
      </c>
      <c r="G14055">
        <f t="shared" ca="1" si="439"/>
        <v>0</v>
      </c>
    </row>
    <row r="14056" spans="1:7" x14ac:dyDescent="0.25">
      <c r="A14056" t="s">
        <v>16364</v>
      </c>
      <c r="B14056" t="s">
        <v>2378</v>
      </c>
      <c r="C14056" s="4">
        <v>56701</v>
      </c>
      <c r="D14056">
        <v>6322781804</v>
      </c>
      <c r="E14056">
        <f>VLOOKUP(D14056,  base_salary!A:A, 1, FALSE)</f>
        <v>6322781804</v>
      </c>
      <c r="F14056">
        <f t="shared" si="438"/>
        <v>0</v>
      </c>
      <c r="G14056">
        <f t="shared" ca="1" si="439"/>
        <v>0</v>
      </c>
    </row>
    <row r="14057" spans="1:7" x14ac:dyDescent="0.25">
      <c r="A14057" t="s">
        <v>16365</v>
      </c>
      <c r="B14057" t="s">
        <v>2396</v>
      </c>
      <c r="C14057" s="4">
        <v>26648</v>
      </c>
      <c r="D14057">
        <v>2408183758</v>
      </c>
      <c r="E14057">
        <f>VLOOKUP(D14057,  base_salary!A:A, 1, FALSE)</f>
        <v>2408183758</v>
      </c>
      <c r="F14057">
        <f t="shared" si="438"/>
        <v>0</v>
      </c>
      <c r="G14057">
        <f t="shared" ca="1" si="439"/>
        <v>0</v>
      </c>
    </row>
    <row r="14058" spans="1:7" x14ac:dyDescent="0.25">
      <c r="A14058" t="s">
        <v>16366</v>
      </c>
      <c r="B14058" t="s">
        <v>3247</v>
      </c>
      <c r="C14058" s="4">
        <v>10842</v>
      </c>
      <c r="D14058">
        <v>2421688019</v>
      </c>
      <c r="E14058">
        <f>VLOOKUP(D14058,  base_salary!A:A, 1, FALSE)</f>
        <v>2421688019</v>
      </c>
      <c r="F14058">
        <f t="shared" si="438"/>
        <v>0</v>
      </c>
      <c r="G14058">
        <f t="shared" ca="1" si="439"/>
        <v>0</v>
      </c>
    </row>
    <row r="14059" spans="1:7" x14ac:dyDescent="0.25">
      <c r="A14059" t="s">
        <v>16367</v>
      </c>
      <c r="B14059" t="s">
        <v>2457</v>
      </c>
      <c r="C14059" s="4">
        <v>51553</v>
      </c>
      <c r="D14059">
        <v>6235447353</v>
      </c>
      <c r="E14059">
        <f>VLOOKUP(D14059,  base_salary!A:A, 1, FALSE)</f>
        <v>6235447353</v>
      </c>
      <c r="F14059">
        <f t="shared" si="438"/>
        <v>0</v>
      </c>
      <c r="G14059">
        <f t="shared" ca="1" si="439"/>
        <v>0</v>
      </c>
    </row>
    <row r="14060" spans="1:7" x14ac:dyDescent="0.25">
      <c r="A14060" t="s">
        <v>16368</v>
      </c>
      <c r="B14060" t="s">
        <v>2725</v>
      </c>
      <c r="C14060" s="4">
        <v>34489</v>
      </c>
      <c r="D14060">
        <v>2698184272</v>
      </c>
      <c r="E14060">
        <f>VLOOKUP(D14060,  base_salary!A:A, 1, FALSE)</f>
        <v>2698184272</v>
      </c>
      <c r="F14060">
        <f t="shared" si="438"/>
        <v>0</v>
      </c>
      <c r="G14060">
        <f t="shared" ca="1" si="439"/>
        <v>0</v>
      </c>
    </row>
    <row r="14061" spans="1:7" x14ac:dyDescent="0.25">
      <c r="A14061" t="s">
        <v>16369</v>
      </c>
      <c r="B14061" t="s">
        <v>2554</v>
      </c>
      <c r="C14061" s="4">
        <v>42283</v>
      </c>
      <c r="D14061">
        <v>4159390110</v>
      </c>
      <c r="E14061">
        <f>VLOOKUP(D14061,  base_salary!A:A, 1, FALSE)</f>
        <v>4159390110</v>
      </c>
      <c r="F14061">
        <f t="shared" si="438"/>
        <v>0</v>
      </c>
      <c r="G14061">
        <f t="shared" ca="1" si="439"/>
        <v>0</v>
      </c>
    </row>
    <row r="14062" spans="1:7" x14ac:dyDescent="0.25">
      <c r="A14062" t="s">
        <v>16370</v>
      </c>
      <c r="B14062" t="s">
        <v>3243</v>
      </c>
      <c r="C14062" s="4">
        <v>30688</v>
      </c>
      <c r="D14062">
        <v>5134745579</v>
      </c>
      <c r="E14062">
        <f>VLOOKUP(D14062,  base_salary!A:A, 1, FALSE)</f>
        <v>5134745579</v>
      </c>
      <c r="F14062">
        <f t="shared" si="438"/>
        <v>0</v>
      </c>
      <c r="G14062">
        <f t="shared" ca="1" si="439"/>
        <v>0</v>
      </c>
    </row>
    <row r="14063" spans="1:7" x14ac:dyDescent="0.25">
      <c r="A14063" t="s">
        <v>16371</v>
      </c>
      <c r="B14063" t="s">
        <v>3560</v>
      </c>
      <c r="C14063" s="4">
        <v>52765</v>
      </c>
      <c r="D14063">
        <v>1475796307</v>
      </c>
      <c r="E14063">
        <f>VLOOKUP(D14063,  base_salary!A:A, 1, FALSE)</f>
        <v>1475796307</v>
      </c>
      <c r="F14063">
        <f t="shared" si="438"/>
        <v>0</v>
      </c>
      <c r="G14063">
        <f t="shared" ca="1" si="439"/>
        <v>0</v>
      </c>
    </row>
    <row r="14064" spans="1:7" x14ac:dyDescent="0.25">
      <c r="A14064" t="s">
        <v>16372</v>
      </c>
      <c r="B14064" t="s">
        <v>3041</v>
      </c>
      <c r="C14064" s="4">
        <v>44724</v>
      </c>
      <c r="D14064">
        <v>9260254965</v>
      </c>
      <c r="E14064">
        <f>VLOOKUP(D14064,  base_salary!A:A, 1, FALSE)</f>
        <v>9260254965</v>
      </c>
      <c r="F14064">
        <f t="shared" si="438"/>
        <v>0</v>
      </c>
      <c r="G14064">
        <f t="shared" ca="1" si="439"/>
        <v>0</v>
      </c>
    </row>
    <row r="14065" spans="1:7" x14ac:dyDescent="0.25">
      <c r="A14065" t="s">
        <v>16373</v>
      </c>
      <c r="B14065" t="s">
        <v>3886</v>
      </c>
      <c r="C14065" s="4">
        <v>55170</v>
      </c>
      <c r="D14065">
        <v>1382734301</v>
      </c>
      <c r="E14065">
        <f>VLOOKUP(D14065,  base_salary!A:A, 1, FALSE)</f>
        <v>1382734301</v>
      </c>
      <c r="F14065">
        <f t="shared" si="438"/>
        <v>0</v>
      </c>
      <c r="G14065">
        <f t="shared" ca="1" si="439"/>
        <v>0</v>
      </c>
    </row>
    <row r="14066" spans="1:7" x14ac:dyDescent="0.25">
      <c r="A14066" t="s">
        <v>16374</v>
      </c>
      <c r="B14066" t="s">
        <v>2916</v>
      </c>
      <c r="C14066" s="4">
        <v>16388</v>
      </c>
      <c r="D14066">
        <v>101658508</v>
      </c>
      <c r="E14066">
        <f>VLOOKUP(D14066,  base_salary!A:A, 1, FALSE)</f>
        <v>101658508</v>
      </c>
      <c r="F14066">
        <f t="shared" si="438"/>
        <v>0</v>
      </c>
      <c r="G14066">
        <f t="shared" ca="1" si="439"/>
        <v>0</v>
      </c>
    </row>
    <row r="14067" spans="1:7" x14ac:dyDescent="0.25">
      <c r="A14067" t="s">
        <v>16375</v>
      </c>
      <c r="B14067" t="s">
        <v>1948</v>
      </c>
      <c r="C14067" s="4">
        <v>32924</v>
      </c>
      <c r="D14067">
        <v>9651729414</v>
      </c>
      <c r="E14067">
        <f>VLOOKUP(D14067,  base_salary!A:A, 1, FALSE)</f>
        <v>9651729414</v>
      </c>
      <c r="F14067">
        <f t="shared" si="438"/>
        <v>0</v>
      </c>
      <c r="G14067">
        <f t="shared" ca="1" si="439"/>
        <v>0</v>
      </c>
    </row>
    <row r="14068" spans="1:7" x14ac:dyDescent="0.25">
      <c r="A14068" t="s">
        <v>16376</v>
      </c>
      <c r="B14068" t="s">
        <v>2540</v>
      </c>
      <c r="C14068" s="4">
        <v>47708</v>
      </c>
      <c r="D14068">
        <v>2136806068</v>
      </c>
      <c r="E14068">
        <f>VLOOKUP(D14068,  base_salary!A:A, 1, FALSE)</f>
        <v>2136806068</v>
      </c>
      <c r="F14068">
        <f t="shared" si="438"/>
        <v>0</v>
      </c>
      <c r="G14068">
        <f t="shared" ca="1" si="439"/>
        <v>0</v>
      </c>
    </row>
    <row r="14069" spans="1:7" x14ac:dyDescent="0.25">
      <c r="A14069" t="s">
        <v>16377</v>
      </c>
      <c r="B14069" t="s">
        <v>2548</v>
      </c>
      <c r="C14069" s="4">
        <v>36177</v>
      </c>
      <c r="D14069">
        <v>2138131904</v>
      </c>
      <c r="E14069">
        <f>VLOOKUP(D14069,  base_salary!A:A, 1, FALSE)</f>
        <v>2138131904</v>
      </c>
      <c r="F14069">
        <f t="shared" si="438"/>
        <v>0</v>
      </c>
      <c r="G14069">
        <f t="shared" ca="1" si="439"/>
        <v>0</v>
      </c>
    </row>
    <row r="14070" spans="1:7" x14ac:dyDescent="0.25">
      <c r="A14070" t="s">
        <v>16378</v>
      </c>
      <c r="B14070" t="s">
        <v>2045</v>
      </c>
      <c r="C14070" s="4">
        <v>54659</v>
      </c>
      <c r="D14070">
        <v>793441269</v>
      </c>
      <c r="E14070">
        <f>VLOOKUP(D14070,  base_salary!A:A, 1, FALSE)</f>
        <v>793441269</v>
      </c>
      <c r="F14070">
        <f t="shared" si="438"/>
        <v>0</v>
      </c>
      <c r="G14070">
        <f t="shared" ca="1" si="439"/>
        <v>0</v>
      </c>
    </row>
    <row r="14071" spans="1:7" x14ac:dyDescent="0.25">
      <c r="A14071" t="s">
        <v>16379</v>
      </c>
      <c r="B14071" t="s">
        <v>3169</v>
      </c>
      <c r="C14071" s="4">
        <v>20862</v>
      </c>
      <c r="D14071">
        <v>76572129</v>
      </c>
      <c r="E14071">
        <f>VLOOKUP(D14071,  base_salary!A:A, 1, FALSE)</f>
        <v>76572129</v>
      </c>
      <c r="F14071">
        <f t="shared" si="438"/>
        <v>0</v>
      </c>
      <c r="G14071">
        <f t="shared" ca="1" si="439"/>
        <v>0</v>
      </c>
    </row>
    <row r="14072" spans="1:7" x14ac:dyDescent="0.25">
      <c r="A14072" t="s">
        <v>16380</v>
      </c>
      <c r="B14072" t="s">
        <v>2920</v>
      </c>
      <c r="C14072" s="4">
        <v>11382</v>
      </c>
      <c r="D14072">
        <v>7192290785</v>
      </c>
      <c r="E14072">
        <f>VLOOKUP(D14072,  base_salary!A:A, 1, FALSE)</f>
        <v>7192290785</v>
      </c>
      <c r="F14072">
        <f t="shared" si="438"/>
        <v>0</v>
      </c>
      <c r="G14072">
        <f t="shared" ca="1" si="439"/>
        <v>0</v>
      </c>
    </row>
    <row r="14073" spans="1:7" x14ac:dyDescent="0.25">
      <c r="A14073" t="s">
        <v>16381</v>
      </c>
      <c r="B14073" t="s">
        <v>2219</v>
      </c>
      <c r="C14073" s="4">
        <v>39254</v>
      </c>
      <c r="D14073">
        <v>7659816853</v>
      </c>
      <c r="E14073">
        <f>VLOOKUP(D14073,  base_salary!A:A, 1, FALSE)</f>
        <v>7659816853</v>
      </c>
      <c r="F14073">
        <f t="shared" si="438"/>
        <v>0</v>
      </c>
      <c r="G14073">
        <f t="shared" ca="1" si="439"/>
        <v>0</v>
      </c>
    </row>
    <row r="14074" spans="1:7" x14ac:dyDescent="0.25">
      <c r="A14074" t="s">
        <v>16382</v>
      </c>
      <c r="B14074" t="s">
        <v>2164</v>
      </c>
      <c r="C14074" s="4">
        <v>45112</v>
      </c>
      <c r="D14074">
        <v>2355104786</v>
      </c>
      <c r="E14074">
        <f>VLOOKUP(D14074,  base_salary!A:A, 1, FALSE)</f>
        <v>2355104786</v>
      </c>
      <c r="F14074">
        <f t="shared" si="438"/>
        <v>0</v>
      </c>
      <c r="G14074">
        <f t="shared" ca="1" si="439"/>
        <v>0</v>
      </c>
    </row>
    <row r="14075" spans="1:7" x14ac:dyDescent="0.25">
      <c r="A14075" t="s">
        <v>16383</v>
      </c>
      <c r="B14075" t="s">
        <v>2505</v>
      </c>
      <c r="C14075" s="4">
        <v>34559</v>
      </c>
      <c r="D14075">
        <v>453763030</v>
      </c>
      <c r="E14075">
        <f>VLOOKUP(D14075,  base_salary!A:A, 1, FALSE)</f>
        <v>453763030</v>
      </c>
      <c r="F14075">
        <f t="shared" si="438"/>
        <v>0</v>
      </c>
      <c r="G14075">
        <f t="shared" ca="1" si="439"/>
        <v>0</v>
      </c>
    </row>
    <row r="14076" spans="1:7" x14ac:dyDescent="0.25">
      <c r="A14076" t="s">
        <v>16384</v>
      </c>
      <c r="B14076" t="s">
        <v>2173</v>
      </c>
      <c r="C14076" s="4">
        <v>37773</v>
      </c>
      <c r="D14076">
        <v>8017115954</v>
      </c>
      <c r="E14076">
        <f>VLOOKUP(D14076,  base_salary!A:A, 1, FALSE)</f>
        <v>8017115954</v>
      </c>
      <c r="F14076">
        <f t="shared" si="438"/>
        <v>0</v>
      </c>
      <c r="G14076">
        <f t="shared" ca="1" si="439"/>
        <v>0</v>
      </c>
    </row>
    <row r="14077" spans="1:7" x14ac:dyDescent="0.25">
      <c r="A14077" t="s">
        <v>16385</v>
      </c>
      <c r="B14077" t="s">
        <v>2498</v>
      </c>
      <c r="C14077" s="4">
        <v>48703</v>
      </c>
      <c r="D14077">
        <v>1532722974</v>
      </c>
      <c r="E14077">
        <f>VLOOKUP(D14077,  base_salary!A:A, 1, FALSE)</f>
        <v>1532722974</v>
      </c>
      <c r="F14077">
        <f t="shared" si="438"/>
        <v>0</v>
      </c>
      <c r="G14077">
        <f t="shared" ca="1" si="439"/>
        <v>0</v>
      </c>
    </row>
    <row r="14078" spans="1:7" x14ac:dyDescent="0.25">
      <c r="A14078" t="s">
        <v>16386</v>
      </c>
      <c r="B14078" t="s">
        <v>2383</v>
      </c>
      <c r="C14078" s="4">
        <v>43000</v>
      </c>
      <c r="D14078">
        <v>4972162740</v>
      </c>
      <c r="E14078">
        <f>VLOOKUP(D14078,  base_salary!A:A, 1, FALSE)</f>
        <v>4972162740</v>
      </c>
      <c r="F14078">
        <f t="shared" si="438"/>
        <v>0</v>
      </c>
      <c r="G14078">
        <f t="shared" ca="1" si="439"/>
        <v>0</v>
      </c>
    </row>
    <row r="14079" spans="1:7" x14ac:dyDescent="0.25">
      <c r="A14079" t="s">
        <v>16387</v>
      </c>
      <c r="B14079" t="s">
        <v>2271</v>
      </c>
      <c r="C14079" s="4">
        <v>56282</v>
      </c>
      <c r="D14079">
        <v>3764546336</v>
      </c>
      <c r="E14079">
        <f>VLOOKUP(D14079,  base_salary!A:A, 1, FALSE)</f>
        <v>3764546336</v>
      </c>
      <c r="F14079">
        <f t="shared" si="438"/>
        <v>0</v>
      </c>
      <c r="G14079">
        <f t="shared" ca="1" si="439"/>
        <v>0</v>
      </c>
    </row>
    <row r="14080" spans="1:7" x14ac:dyDescent="0.25">
      <c r="A14080" t="s">
        <v>16388</v>
      </c>
      <c r="B14080" t="s">
        <v>2223</v>
      </c>
      <c r="C14080" s="4">
        <v>42705</v>
      </c>
      <c r="D14080">
        <v>2066028762</v>
      </c>
      <c r="E14080">
        <f>VLOOKUP(D14080,  base_salary!A:A, 1, FALSE)</f>
        <v>2066028762</v>
      </c>
      <c r="F14080">
        <f t="shared" si="438"/>
        <v>0</v>
      </c>
      <c r="G14080">
        <f t="shared" ca="1" si="439"/>
        <v>0</v>
      </c>
    </row>
    <row r="14081" spans="1:7" x14ac:dyDescent="0.25">
      <c r="A14081" t="s">
        <v>16389</v>
      </c>
      <c r="B14081" t="s">
        <v>2095</v>
      </c>
      <c r="C14081" s="4">
        <v>34518</v>
      </c>
      <c r="D14081">
        <v>2408183758</v>
      </c>
      <c r="E14081">
        <f>VLOOKUP(D14081,  base_salary!A:A, 1, FALSE)</f>
        <v>2408183758</v>
      </c>
      <c r="F14081">
        <f t="shared" si="438"/>
        <v>0</v>
      </c>
      <c r="G14081">
        <f t="shared" ca="1" si="439"/>
        <v>0</v>
      </c>
    </row>
    <row r="14082" spans="1:7" x14ac:dyDescent="0.25">
      <c r="A14082" t="s">
        <v>16390</v>
      </c>
      <c r="B14082" t="s">
        <v>2236</v>
      </c>
      <c r="C14082" s="4">
        <v>12001</v>
      </c>
      <c r="D14082">
        <v>2423731264</v>
      </c>
      <c r="E14082">
        <f>VLOOKUP(D14082,  base_salary!A:A, 1, FALSE)</f>
        <v>2423731264</v>
      </c>
      <c r="F14082">
        <f t="shared" si="438"/>
        <v>0</v>
      </c>
      <c r="G14082">
        <f t="shared" ca="1" si="439"/>
        <v>0</v>
      </c>
    </row>
    <row r="14083" spans="1:7" x14ac:dyDescent="0.25">
      <c r="A14083" t="s">
        <v>16391</v>
      </c>
      <c r="B14083" t="s">
        <v>2350</v>
      </c>
      <c r="C14083" s="4">
        <v>23827</v>
      </c>
      <c r="D14083">
        <v>1892125439</v>
      </c>
      <c r="E14083">
        <f>VLOOKUP(D14083,  base_salary!A:A, 1, FALSE)</f>
        <v>1892125439</v>
      </c>
      <c r="F14083">
        <f t="shared" ref="F14083:F14146" si="440">IF(ISERROR(E14083), 1, 0)</f>
        <v>0</v>
      </c>
      <c r="G14083">
        <f t="shared" ref="G14083:G14146" ca="1" si="441">SUM(G:G)</f>
        <v>0</v>
      </c>
    </row>
    <row r="14084" spans="1:7" x14ac:dyDescent="0.25">
      <c r="A14084" t="s">
        <v>16392</v>
      </c>
      <c r="B14084" t="s">
        <v>2143</v>
      </c>
      <c r="C14084" s="4">
        <v>49647</v>
      </c>
      <c r="D14084">
        <v>2702941109</v>
      </c>
      <c r="E14084">
        <f>VLOOKUP(D14084,  base_salary!A:A, 1, FALSE)</f>
        <v>2702941109</v>
      </c>
      <c r="F14084">
        <f t="shared" si="440"/>
        <v>0</v>
      </c>
      <c r="G14084">
        <f t="shared" ca="1" si="441"/>
        <v>0</v>
      </c>
    </row>
    <row r="14085" spans="1:7" x14ac:dyDescent="0.25">
      <c r="A14085" t="s">
        <v>16393</v>
      </c>
      <c r="B14085" t="s">
        <v>2045</v>
      </c>
      <c r="C14085" s="4">
        <v>18875</v>
      </c>
      <c r="D14085">
        <v>2177097355</v>
      </c>
      <c r="E14085">
        <f>VLOOKUP(D14085,  base_salary!A:A, 1, FALSE)</f>
        <v>2177097355</v>
      </c>
      <c r="F14085">
        <f t="shared" si="440"/>
        <v>0</v>
      </c>
      <c r="G14085">
        <f t="shared" ca="1" si="441"/>
        <v>0</v>
      </c>
    </row>
    <row r="14086" spans="1:7" x14ac:dyDescent="0.25">
      <c r="A14086" t="s">
        <v>16394</v>
      </c>
      <c r="B14086" t="s">
        <v>2426</v>
      </c>
      <c r="C14086" s="4">
        <v>46780</v>
      </c>
      <c r="D14086">
        <v>4290015026</v>
      </c>
      <c r="E14086">
        <f>VLOOKUP(D14086,  base_salary!A:A, 1, FALSE)</f>
        <v>4290015026</v>
      </c>
      <c r="F14086">
        <f t="shared" si="440"/>
        <v>0</v>
      </c>
      <c r="G14086">
        <f t="shared" ca="1" si="441"/>
        <v>0</v>
      </c>
    </row>
    <row r="14087" spans="1:7" x14ac:dyDescent="0.25">
      <c r="A14087" t="s">
        <v>16395</v>
      </c>
      <c r="B14087" t="s">
        <v>2156</v>
      </c>
      <c r="C14087" s="4">
        <v>45471</v>
      </c>
      <c r="D14087">
        <v>7516977292</v>
      </c>
      <c r="E14087">
        <f>VLOOKUP(D14087,  base_salary!A:A, 1, FALSE)</f>
        <v>7516977292</v>
      </c>
      <c r="F14087">
        <f t="shared" si="440"/>
        <v>0</v>
      </c>
      <c r="G14087">
        <f t="shared" ca="1" si="441"/>
        <v>0</v>
      </c>
    </row>
    <row r="14088" spans="1:7" x14ac:dyDescent="0.25">
      <c r="A14088" t="s">
        <v>16396</v>
      </c>
      <c r="B14088" t="s">
        <v>2824</v>
      </c>
      <c r="C14088" s="4">
        <v>19818</v>
      </c>
      <c r="D14088">
        <v>960994726</v>
      </c>
      <c r="E14088">
        <f>VLOOKUP(D14088,  base_salary!A:A, 1, FALSE)</f>
        <v>960994726</v>
      </c>
      <c r="F14088">
        <f t="shared" si="440"/>
        <v>0</v>
      </c>
      <c r="G14088">
        <f t="shared" ca="1" si="441"/>
        <v>0</v>
      </c>
    </row>
    <row r="14089" spans="1:7" x14ac:dyDescent="0.25">
      <c r="A14089" t="s">
        <v>16397</v>
      </c>
      <c r="B14089" t="s">
        <v>3512</v>
      </c>
      <c r="C14089" s="4">
        <v>32877</v>
      </c>
      <c r="D14089">
        <v>6009848660</v>
      </c>
      <c r="E14089">
        <f>VLOOKUP(D14089,  base_salary!A:A, 1, FALSE)</f>
        <v>6009848660</v>
      </c>
      <c r="F14089">
        <f t="shared" si="440"/>
        <v>0</v>
      </c>
      <c r="G14089">
        <f t="shared" ca="1" si="441"/>
        <v>0</v>
      </c>
    </row>
    <row r="14090" spans="1:7" x14ac:dyDescent="0.25">
      <c r="A14090" t="s">
        <v>16398</v>
      </c>
      <c r="B14090" t="s">
        <v>2563</v>
      </c>
      <c r="C14090" s="4">
        <v>11142</v>
      </c>
      <c r="D14090">
        <v>9072843924</v>
      </c>
      <c r="E14090">
        <f>VLOOKUP(D14090,  base_salary!A:A, 1, FALSE)</f>
        <v>9072843924</v>
      </c>
      <c r="F14090">
        <f t="shared" si="440"/>
        <v>0</v>
      </c>
      <c r="G14090">
        <f t="shared" ca="1" si="441"/>
        <v>0</v>
      </c>
    </row>
    <row r="14091" spans="1:7" x14ac:dyDescent="0.25">
      <c r="A14091" t="s">
        <v>16399</v>
      </c>
      <c r="B14091" t="s">
        <v>2049</v>
      </c>
      <c r="C14091" s="4">
        <v>31101</v>
      </c>
      <c r="D14091">
        <v>8128449354</v>
      </c>
      <c r="E14091">
        <f>VLOOKUP(D14091,  base_salary!A:A, 1, FALSE)</f>
        <v>8128449354</v>
      </c>
      <c r="F14091">
        <f t="shared" si="440"/>
        <v>0</v>
      </c>
      <c r="G14091">
        <f t="shared" ca="1" si="441"/>
        <v>0</v>
      </c>
    </row>
    <row r="14092" spans="1:7" x14ac:dyDescent="0.25">
      <c r="A14092" t="s">
        <v>16400</v>
      </c>
      <c r="B14092" t="s">
        <v>2049</v>
      </c>
      <c r="C14092" s="4">
        <v>57096</v>
      </c>
      <c r="D14092">
        <v>2083520173</v>
      </c>
      <c r="E14092">
        <f>VLOOKUP(D14092,  base_salary!A:A, 1, FALSE)</f>
        <v>2083520173</v>
      </c>
      <c r="F14092">
        <f t="shared" si="440"/>
        <v>0</v>
      </c>
      <c r="G14092">
        <f t="shared" ca="1" si="441"/>
        <v>0</v>
      </c>
    </row>
    <row r="14093" spans="1:7" x14ac:dyDescent="0.25">
      <c r="A14093" t="s">
        <v>16401</v>
      </c>
      <c r="B14093" t="s">
        <v>2161</v>
      </c>
      <c r="C14093" s="4">
        <v>29003</v>
      </c>
      <c r="D14093">
        <v>8507800106</v>
      </c>
      <c r="E14093">
        <f>VLOOKUP(D14093,  base_salary!A:A, 1, FALSE)</f>
        <v>8507800106</v>
      </c>
      <c r="F14093">
        <f t="shared" si="440"/>
        <v>0</v>
      </c>
      <c r="G14093">
        <f t="shared" ca="1" si="441"/>
        <v>0</v>
      </c>
    </row>
    <row r="14094" spans="1:7" x14ac:dyDescent="0.25">
      <c r="A14094" t="s">
        <v>16402</v>
      </c>
      <c r="B14094" t="s">
        <v>2639</v>
      </c>
      <c r="C14094" s="4">
        <v>57869</v>
      </c>
      <c r="D14094">
        <v>7938954179</v>
      </c>
      <c r="E14094">
        <f>VLOOKUP(D14094,  base_salary!A:A, 1, FALSE)</f>
        <v>7938954179</v>
      </c>
      <c r="F14094">
        <f t="shared" si="440"/>
        <v>0</v>
      </c>
      <c r="G14094">
        <f t="shared" ca="1" si="441"/>
        <v>0</v>
      </c>
    </row>
    <row r="14095" spans="1:7" x14ac:dyDescent="0.25">
      <c r="A14095" t="s">
        <v>16403</v>
      </c>
      <c r="B14095" t="s">
        <v>3533</v>
      </c>
      <c r="C14095" s="4">
        <v>26019</v>
      </c>
      <c r="D14095">
        <v>9547713507</v>
      </c>
      <c r="E14095">
        <f>VLOOKUP(D14095,  base_salary!A:A, 1, FALSE)</f>
        <v>9547713507</v>
      </c>
      <c r="F14095">
        <f t="shared" si="440"/>
        <v>0</v>
      </c>
      <c r="G14095">
        <f t="shared" ca="1" si="441"/>
        <v>0</v>
      </c>
    </row>
    <row r="14096" spans="1:7" x14ac:dyDescent="0.25">
      <c r="A14096" t="s">
        <v>16404</v>
      </c>
      <c r="B14096" t="s">
        <v>1993</v>
      </c>
      <c r="C14096" s="4">
        <v>47427</v>
      </c>
      <c r="D14096">
        <v>1659448174</v>
      </c>
      <c r="E14096">
        <f>VLOOKUP(D14096,  base_salary!A:A, 1, FALSE)</f>
        <v>1659448174</v>
      </c>
      <c r="F14096">
        <f t="shared" si="440"/>
        <v>0</v>
      </c>
      <c r="G14096">
        <f t="shared" ca="1" si="441"/>
        <v>0</v>
      </c>
    </row>
    <row r="14097" spans="1:7" x14ac:dyDescent="0.25">
      <c r="A14097" t="s">
        <v>16405</v>
      </c>
      <c r="B14097" t="s">
        <v>2641</v>
      </c>
      <c r="C14097" s="4">
        <v>12992</v>
      </c>
      <c r="D14097">
        <v>8676088039</v>
      </c>
      <c r="E14097">
        <f>VLOOKUP(D14097,  base_salary!A:A, 1, FALSE)</f>
        <v>8676088039</v>
      </c>
      <c r="F14097">
        <f t="shared" si="440"/>
        <v>0</v>
      </c>
      <c r="G14097">
        <f t="shared" ca="1" si="441"/>
        <v>0</v>
      </c>
    </row>
    <row r="14098" spans="1:7" x14ac:dyDescent="0.25">
      <c r="A14098" t="s">
        <v>16406</v>
      </c>
      <c r="B14098" t="s">
        <v>2740</v>
      </c>
      <c r="C14098" s="4">
        <v>31939</v>
      </c>
      <c r="D14098">
        <v>8552526727</v>
      </c>
      <c r="E14098">
        <f>VLOOKUP(D14098,  base_salary!A:A, 1, FALSE)</f>
        <v>8552526727</v>
      </c>
      <c r="F14098">
        <f t="shared" si="440"/>
        <v>0</v>
      </c>
      <c r="G14098">
        <f t="shared" ca="1" si="441"/>
        <v>0</v>
      </c>
    </row>
    <row r="14099" spans="1:7" x14ac:dyDescent="0.25">
      <c r="A14099" t="s">
        <v>16407</v>
      </c>
      <c r="B14099" t="s">
        <v>2190</v>
      </c>
      <c r="C14099" s="4">
        <v>24278</v>
      </c>
      <c r="D14099">
        <v>5203144281</v>
      </c>
      <c r="E14099">
        <f>VLOOKUP(D14099,  base_salary!A:A, 1, FALSE)</f>
        <v>5203144281</v>
      </c>
      <c r="F14099">
        <f t="shared" si="440"/>
        <v>0</v>
      </c>
      <c r="G14099">
        <f t="shared" ca="1" si="441"/>
        <v>0</v>
      </c>
    </row>
    <row r="14100" spans="1:7" x14ac:dyDescent="0.25">
      <c r="A14100" t="s">
        <v>16408</v>
      </c>
      <c r="B14100" t="s">
        <v>3286</v>
      </c>
      <c r="C14100" s="4">
        <v>12427</v>
      </c>
      <c r="D14100">
        <v>8047841793</v>
      </c>
      <c r="E14100">
        <f>VLOOKUP(D14100,  base_salary!A:A, 1, FALSE)</f>
        <v>8047841793</v>
      </c>
      <c r="F14100">
        <f t="shared" si="440"/>
        <v>0</v>
      </c>
      <c r="G14100">
        <f t="shared" ca="1" si="441"/>
        <v>0</v>
      </c>
    </row>
    <row r="14101" spans="1:7" x14ac:dyDescent="0.25">
      <c r="A14101" t="s">
        <v>16409</v>
      </c>
      <c r="B14101" t="s">
        <v>2312</v>
      </c>
      <c r="C14101" s="4">
        <v>31161</v>
      </c>
      <c r="D14101">
        <v>3101620996</v>
      </c>
      <c r="E14101">
        <f>VLOOKUP(D14101,  base_salary!A:A, 1, FALSE)</f>
        <v>3101620996</v>
      </c>
      <c r="F14101">
        <f t="shared" si="440"/>
        <v>0</v>
      </c>
      <c r="G14101">
        <f t="shared" ca="1" si="441"/>
        <v>0</v>
      </c>
    </row>
    <row r="14102" spans="1:7" x14ac:dyDescent="0.25">
      <c r="A14102" t="s">
        <v>16410</v>
      </c>
      <c r="B14102" t="s">
        <v>2647</v>
      </c>
      <c r="C14102" s="4">
        <v>14511</v>
      </c>
      <c r="D14102">
        <v>6126779991</v>
      </c>
      <c r="E14102">
        <f>VLOOKUP(D14102,  base_salary!A:A, 1, FALSE)</f>
        <v>6126779991</v>
      </c>
      <c r="F14102">
        <f t="shared" si="440"/>
        <v>0</v>
      </c>
      <c r="G14102">
        <f t="shared" ca="1" si="441"/>
        <v>0</v>
      </c>
    </row>
    <row r="14103" spans="1:7" x14ac:dyDescent="0.25">
      <c r="A14103" t="s">
        <v>16411</v>
      </c>
      <c r="B14103" t="s">
        <v>2221</v>
      </c>
      <c r="C14103" s="4">
        <v>15154</v>
      </c>
      <c r="D14103">
        <v>7573774818</v>
      </c>
      <c r="E14103">
        <f>VLOOKUP(D14103,  base_salary!A:A, 1, FALSE)</f>
        <v>7573774818</v>
      </c>
      <c r="F14103">
        <f t="shared" si="440"/>
        <v>0</v>
      </c>
      <c r="G14103">
        <f t="shared" ca="1" si="441"/>
        <v>0</v>
      </c>
    </row>
    <row r="14104" spans="1:7" x14ac:dyDescent="0.25">
      <c r="A14104" t="s">
        <v>16412</v>
      </c>
      <c r="B14104" t="s">
        <v>2383</v>
      </c>
      <c r="C14104" s="4">
        <v>31141</v>
      </c>
      <c r="D14104">
        <v>263573389</v>
      </c>
      <c r="E14104">
        <f>VLOOKUP(D14104,  base_salary!A:A, 1, FALSE)</f>
        <v>263573389</v>
      </c>
      <c r="F14104">
        <f t="shared" si="440"/>
        <v>0</v>
      </c>
      <c r="G14104">
        <f t="shared" ca="1" si="441"/>
        <v>0</v>
      </c>
    </row>
    <row r="14105" spans="1:7" x14ac:dyDescent="0.25">
      <c r="A14105" t="s">
        <v>16413</v>
      </c>
      <c r="B14105" t="s">
        <v>4163</v>
      </c>
      <c r="C14105" s="4">
        <v>45247</v>
      </c>
      <c r="D14105">
        <v>5405945366</v>
      </c>
      <c r="E14105">
        <f>VLOOKUP(D14105,  base_salary!A:A, 1, FALSE)</f>
        <v>5405945366</v>
      </c>
      <c r="F14105">
        <f t="shared" si="440"/>
        <v>0</v>
      </c>
      <c r="G14105">
        <f t="shared" ca="1" si="441"/>
        <v>0</v>
      </c>
    </row>
    <row r="14106" spans="1:7" x14ac:dyDescent="0.25">
      <c r="A14106" t="s">
        <v>16414</v>
      </c>
      <c r="B14106" t="s">
        <v>2718</v>
      </c>
      <c r="C14106" s="4">
        <v>36107</v>
      </c>
      <c r="D14106">
        <v>7326611955</v>
      </c>
      <c r="E14106">
        <f>VLOOKUP(D14106,  base_salary!A:A, 1, FALSE)</f>
        <v>7326611955</v>
      </c>
      <c r="F14106">
        <f t="shared" si="440"/>
        <v>0</v>
      </c>
      <c r="G14106">
        <f t="shared" ca="1" si="441"/>
        <v>0</v>
      </c>
    </row>
    <row r="14107" spans="1:7" x14ac:dyDescent="0.25">
      <c r="A14107" t="s">
        <v>16415</v>
      </c>
      <c r="B14107" t="s">
        <v>2554</v>
      </c>
      <c r="C14107" s="4">
        <v>29358</v>
      </c>
      <c r="D14107">
        <v>5984294621</v>
      </c>
      <c r="E14107">
        <f>VLOOKUP(D14107,  base_salary!A:A, 1, FALSE)</f>
        <v>5984294621</v>
      </c>
      <c r="F14107">
        <f t="shared" si="440"/>
        <v>0</v>
      </c>
      <c r="G14107">
        <f t="shared" ca="1" si="441"/>
        <v>0</v>
      </c>
    </row>
    <row r="14108" spans="1:7" x14ac:dyDescent="0.25">
      <c r="A14108" t="s">
        <v>16416</v>
      </c>
      <c r="B14108" t="s">
        <v>2293</v>
      </c>
      <c r="C14108" s="4">
        <v>13342</v>
      </c>
      <c r="D14108">
        <v>6253520369</v>
      </c>
      <c r="E14108">
        <f>VLOOKUP(D14108,  base_salary!A:A, 1, FALSE)</f>
        <v>6253520369</v>
      </c>
      <c r="F14108">
        <f t="shared" si="440"/>
        <v>0</v>
      </c>
      <c r="G14108">
        <f t="shared" ca="1" si="441"/>
        <v>0</v>
      </c>
    </row>
    <row r="14109" spans="1:7" x14ac:dyDescent="0.25">
      <c r="A14109" t="s">
        <v>16417</v>
      </c>
      <c r="B14109" t="s">
        <v>2225</v>
      </c>
      <c r="C14109" s="4">
        <v>43015</v>
      </c>
      <c r="D14109">
        <v>8832488175</v>
      </c>
      <c r="E14109">
        <f>VLOOKUP(D14109,  base_salary!A:A, 1, FALSE)</f>
        <v>8832488175</v>
      </c>
      <c r="F14109">
        <f t="shared" si="440"/>
        <v>0</v>
      </c>
      <c r="G14109">
        <f t="shared" ca="1" si="441"/>
        <v>0</v>
      </c>
    </row>
    <row r="14110" spans="1:7" x14ac:dyDescent="0.25">
      <c r="A14110" t="s">
        <v>16418</v>
      </c>
      <c r="B14110" t="s">
        <v>2141</v>
      </c>
      <c r="C14110" s="4">
        <v>13292</v>
      </c>
      <c r="D14110">
        <v>7707009371</v>
      </c>
      <c r="E14110">
        <f>VLOOKUP(D14110,  base_salary!A:A, 1, FALSE)</f>
        <v>7707009371</v>
      </c>
      <c r="F14110">
        <f t="shared" si="440"/>
        <v>0</v>
      </c>
      <c r="G14110">
        <f t="shared" ca="1" si="441"/>
        <v>0</v>
      </c>
    </row>
    <row r="14111" spans="1:7" x14ac:dyDescent="0.25">
      <c r="A14111" t="s">
        <v>16419</v>
      </c>
      <c r="B14111" t="s">
        <v>2415</v>
      </c>
      <c r="C14111" s="4">
        <v>53618</v>
      </c>
      <c r="D14111">
        <v>6009848660</v>
      </c>
      <c r="E14111">
        <f>VLOOKUP(D14111,  base_salary!A:A, 1, FALSE)</f>
        <v>6009848660</v>
      </c>
      <c r="F14111">
        <f t="shared" si="440"/>
        <v>0</v>
      </c>
      <c r="G14111">
        <f t="shared" ca="1" si="441"/>
        <v>0</v>
      </c>
    </row>
    <row r="14112" spans="1:7" x14ac:dyDescent="0.25">
      <c r="A14112" t="s">
        <v>16420</v>
      </c>
      <c r="B14112" t="s">
        <v>2475</v>
      </c>
      <c r="C14112" s="4">
        <v>50798</v>
      </c>
      <c r="D14112">
        <v>3670950885</v>
      </c>
      <c r="E14112">
        <f>VLOOKUP(D14112,  base_salary!A:A, 1, FALSE)</f>
        <v>3670950885</v>
      </c>
      <c r="F14112">
        <f t="shared" si="440"/>
        <v>0</v>
      </c>
      <c r="G14112">
        <f t="shared" ca="1" si="441"/>
        <v>0</v>
      </c>
    </row>
    <row r="14113" spans="1:7" x14ac:dyDescent="0.25">
      <c r="A14113" t="s">
        <v>16421</v>
      </c>
      <c r="B14113" t="s">
        <v>2223</v>
      </c>
      <c r="C14113" s="4">
        <v>51181</v>
      </c>
      <c r="D14113">
        <v>4866916575</v>
      </c>
      <c r="E14113">
        <f>VLOOKUP(D14113,  base_salary!A:A, 1, FALSE)</f>
        <v>4866916575</v>
      </c>
      <c r="F14113">
        <f t="shared" si="440"/>
        <v>0</v>
      </c>
      <c r="G14113">
        <f t="shared" ca="1" si="441"/>
        <v>0</v>
      </c>
    </row>
    <row r="14114" spans="1:7" x14ac:dyDescent="0.25">
      <c r="A14114" t="s">
        <v>16422</v>
      </c>
      <c r="B14114" t="s">
        <v>2093</v>
      </c>
      <c r="C14114" s="4">
        <v>42023</v>
      </c>
      <c r="D14114">
        <v>9958099322</v>
      </c>
      <c r="E14114">
        <f>VLOOKUP(D14114,  base_salary!A:A, 1, FALSE)</f>
        <v>9958099322</v>
      </c>
      <c r="F14114">
        <f t="shared" si="440"/>
        <v>0</v>
      </c>
      <c r="G14114">
        <f t="shared" ca="1" si="441"/>
        <v>0</v>
      </c>
    </row>
    <row r="14115" spans="1:7" x14ac:dyDescent="0.25">
      <c r="A14115" t="s">
        <v>16423</v>
      </c>
      <c r="B14115" t="s">
        <v>2225</v>
      </c>
      <c r="C14115" s="4">
        <v>12604</v>
      </c>
      <c r="D14115">
        <v>1081492333</v>
      </c>
      <c r="E14115">
        <f>VLOOKUP(D14115,  base_salary!A:A, 1, FALSE)</f>
        <v>1081492333</v>
      </c>
      <c r="F14115">
        <f t="shared" si="440"/>
        <v>0</v>
      </c>
      <c r="G14115">
        <f t="shared" ca="1" si="441"/>
        <v>0</v>
      </c>
    </row>
    <row r="14116" spans="1:7" x14ac:dyDescent="0.25">
      <c r="A14116" t="s">
        <v>16424</v>
      </c>
      <c r="B14116" t="s">
        <v>1984</v>
      </c>
      <c r="C14116" s="4">
        <v>21448</v>
      </c>
      <c r="D14116">
        <v>9008589443</v>
      </c>
      <c r="E14116">
        <f>VLOOKUP(D14116,  base_salary!A:A, 1, FALSE)</f>
        <v>9008589443</v>
      </c>
      <c r="F14116">
        <f t="shared" si="440"/>
        <v>0</v>
      </c>
      <c r="G14116">
        <f t="shared" ca="1" si="441"/>
        <v>0</v>
      </c>
    </row>
    <row r="14117" spans="1:7" x14ac:dyDescent="0.25">
      <c r="A14117" t="s">
        <v>16425</v>
      </c>
      <c r="B14117" t="s">
        <v>3720</v>
      </c>
      <c r="C14117" s="4">
        <v>28949</v>
      </c>
      <c r="D14117">
        <v>9369490930</v>
      </c>
      <c r="E14117">
        <f>VLOOKUP(D14117,  base_salary!A:A, 1, FALSE)</f>
        <v>9369490930</v>
      </c>
      <c r="F14117">
        <f t="shared" si="440"/>
        <v>0</v>
      </c>
      <c r="G14117">
        <f t="shared" ca="1" si="441"/>
        <v>0</v>
      </c>
    </row>
    <row r="14118" spans="1:7" x14ac:dyDescent="0.25">
      <c r="A14118" t="s">
        <v>16426</v>
      </c>
      <c r="B14118" t="s">
        <v>3144</v>
      </c>
      <c r="C14118" s="4">
        <v>23716</v>
      </c>
      <c r="D14118">
        <v>3779559293</v>
      </c>
      <c r="E14118">
        <f>VLOOKUP(D14118,  base_salary!A:A, 1, FALSE)</f>
        <v>3779559293</v>
      </c>
      <c r="F14118">
        <f t="shared" si="440"/>
        <v>0</v>
      </c>
      <c r="G14118">
        <f t="shared" ca="1" si="441"/>
        <v>0</v>
      </c>
    </row>
    <row r="14119" spans="1:7" x14ac:dyDescent="0.25">
      <c r="A14119" t="s">
        <v>16427</v>
      </c>
      <c r="B14119" t="s">
        <v>2680</v>
      </c>
      <c r="C14119" s="4">
        <v>31033</v>
      </c>
      <c r="D14119">
        <v>7427985850</v>
      </c>
      <c r="E14119">
        <f>VLOOKUP(D14119,  base_salary!A:A, 1, FALSE)</f>
        <v>7427985850</v>
      </c>
      <c r="F14119">
        <f t="shared" si="440"/>
        <v>0</v>
      </c>
      <c r="G14119">
        <f t="shared" ca="1" si="441"/>
        <v>0</v>
      </c>
    </row>
    <row r="14120" spans="1:7" x14ac:dyDescent="0.25">
      <c r="A14120" t="s">
        <v>16428</v>
      </c>
      <c r="B14120" t="s">
        <v>2255</v>
      </c>
      <c r="C14120" s="4">
        <v>31093</v>
      </c>
      <c r="D14120">
        <v>3545427749</v>
      </c>
      <c r="E14120">
        <f>VLOOKUP(D14120,  base_salary!A:A, 1, FALSE)</f>
        <v>3545427749</v>
      </c>
      <c r="F14120">
        <f t="shared" si="440"/>
        <v>0</v>
      </c>
      <c r="G14120">
        <f t="shared" ca="1" si="441"/>
        <v>0</v>
      </c>
    </row>
    <row r="14121" spans="1:7" x14ac:dyDescent="0.25">
      <c r="A14121" t="s">
        <v>16429</v>
      </c>
      <c r="B14121" t="s">
        <v>2177</v>
      </c>
      <c r="C14121" s="4">
        <v>58130</v>
      </c>
      <c r="D14121">
        <v>5837066497</v>
      </c>
      <c r="E14121">
        <f>VLOOKUP(D14121,  base_salary!A:A, 1, FALSE)</f>
        <v>5837066497</v>
      </c>
      <c r="F14121">
        <f t="shared" si="440"/>
        <v>0</v>
      </c>
      <c r="G14121">
        <f t="shared" ca="1" si="441"/>
        <v>0</v>
      </c>
    </row>
    <row r="14122" spans="1:7" x14ac:dyDescent="0.25">
      <c r="A14122" t="s">
        <v>16430</v>
      </c>
      <c r="B14122" t="s">
        <v>2061</v>
      </c>
      <c r="C14122" s="4">
        <v>23335</v>
      </c>
      <c r="D14122">
        <v>8620758454</v>
      </c>
      <c r="E14122">
        <f>VLOOKUP(D14122,  base_salary!A:A, 1, FALSE)</f>
        <v>8620758454</v>
      </c>
      <c r="F14122">
        <f t="shared" si="440"/>
        <v>0</v>
      </c>
      <c r="G14122">
        <f t="shared" ca="1" si="441"/>
        <v>0</v>
      </c>
    </row>
    <row r="14123" spans="1:7" x14ac:dyDescent="0.25">
      <c r="A14123" t="s">
        <v>16431</v>
      </c>
      <c r="B14123" t="s">
        <v>2764</v>
      </c>
      <c r="C14123" s="4">
        <v>13262</v>
      </c>
      <c r="D14123">
        <v>7673188813</v>
      </c>
      <c r="E14123">
        <f>VLOOKUP(D14123,  base_salary!A:A, 1, FALSE)</f>
        <v>7673188813</v>
      </c>
      <c r="F14123">
        <f t="shared" si="440"/>
        <v>0</v>
      </c>
      <c r="G14123">
        <f t="shared" ca="1" si="441"/>
        <v>0</v>
      </c>
    </row>
    <row r="14124" spans="1:7" x14ac:dyDescent="0.25">
      <c r="A14124" t="s">
        <v>16432</v>
      </c>
      <c r="B14124" t="s">
        <v>2385</v>
      </c>
      <c r="C14124" s="4">
        <v>53318</v>
      </c>
      <c r="D14124">
        <v>8850022085</v>
      </c>
      <c r="E14124">
        <f>VLOOKUP(D14124,  base_salary!A:A, 1, FALSE)</f>
        <v>8850022085</v>
      </c>
      <c r="F14124">
        <f t="shared" si="440"/>
        <v>0</v>
      </c>
      <c r="G14124">
        <f t="shared" ca="1" si="441"/>
        <v>0</v>
      </c>
    </row>
    <row r="14125" spans="1:7" x14ac:dyDescent="0.25">
      <c r="A14125" t="s">
        <v>16433</v>
      </c>
      <c r="B14125" t="s">
        <v>2139</v>
      </c>
      <c r="C14125" s="4">
        <v>20990</v>
      </c>
      <c r="D14125">
        <v>4162153728</v>
      </c>
      <c r="E14125">
        <f>VLOOKUP(D14125,  base_salary!A:A, 1, FALSE)</f>
        <v>4162153728</v>
      </c>
      <c r="F14125">
        <f t="shared" si="440"/>
        <v>0</v>
      </c>
      <c r="G14125">
        <f t="shared" ca="1" si="441"/>
        <v>0</v>
      </c>
    </row>
    <row r="14126" spans="1:7" x14ac:dyDescent="0.25">
      <c r="A14126" t="s">
        <v>16434</v>
      </c>
      <c r="B14126" t="s">
        <v>2210</v>
      </c>
      <c r="C14126" s="4">
        <v>18161</v>
      </c>
      <c r="D14126">
        <v>8832488175</v>
      </c>
      <c r="E14126">
        <f>VLOOKUP(D14126,  base_salary!A:A, 1, FALSE)</f>
        <v>8832488175</v>
      </c>
      <c r="F14126">
        <f t="shared" si="440"/>
        <v>0</v>
      </c>
      <c r="G14126">
        <f t="shared" ca="1" si="441"/>
        <v>0</v>
      </c>
    </row>
    <row r="14127" spans="1:7" x14ac:dyDescent="0.25">
      <c r="A14127" t="s">
        <v>16435</v>
      </c>
      <c r="B14127" t="s">
        <v>2546</v>
      </c>
      <c r="C14127" s="4">
        <v>20626</v>
      </c>
      <c r="D14127">
        <v>9287480133</v>
      </c>
      <c r="E14127">
        <f>VLOOKUP(D14127,  base_salary!A:A, 1, FALSE)</f>
        <v>9287480133</v>
      </c>
      <c r="F14127">
        <f t="shared" si="440"/>
        <v>0</v>
      </c>
      <c r="G14127">
        <f t="shared" ca="1" si="441"/>
        <v>0</v>
      </c>
    </row>
    <row r="14128" spans="1:7" x14ac:dyDescent="0.25">
      <c r="A14128" t="s">
        <v>16436</v>
      </c>
      <c r="B14128" t="s">
        <v>3023</v>
      </c>
      <c r="C14128" s="4">
        <v>58069</v>
      </c>
      <c r="D14128">
        <v>7888574610</v>
      </c>
      <c r="E14128">
        <f>VLOOKUP(D14128,  base_salary!A:A, 1, FALSE)</f>
        <v>7888574610</v>
      </c>
      <c r="F14128">
        <f t="shared" si="440"/>
        <v>0</v>
      </c>
      <c r="G14128">
        <f t="shared" ca="1" si="441"/>
        <v>0</v>
      </c>
    </row>
    <row r="14129" spans="1:7" x14ac:dyDescent="0.25">
      <c r="A14129" t="s">
        <v>16437</v>
      </c>
      <c r="B14129" t="s">
        <v>2355</v>
      </c>
      <c r="C14129" s="4">
        <v>33785</v>
      </c>
      <c r="D14129">
        <v>9590888275</v>
      </c>
      <c r="E14129">
        <f>VLOOKUP(D14129,  base_salary!A:A, 1, FALSE)</f>
        <v>9590888275</v>
      </c>
      <c r="F14129">
        <f t="shared" si="440"/>
        <v>0</v>
      </c>
      <c r="G14129">
        <f t="shared" ca="1" si="441"/>
        <v>0</v>
      </c>
    </row>
    <row r="14130" spans="1:7" x14ac:dyDescent="0.25">
      <c r="A14130" t="s">
        <v>16438</v>
      </c>
      <c r="B14130" t="s">
        <v>2095</v>
      </c>
      <c r="C14130" s="4">
        <v>30319</v>
      </c>
      <c r="D14130">
        <v>5082945165</v>
      </c>
      <c r="E14130">
        <f>VLOOKUP(D14130,  base_salary!A:A, 1, FALSE)</f>
        <v>5082945165</v>
      </c>
      <c r="F14130">
        <f t="shared" si="440"/>
        <v>0</v>
      </c>
      <c r="G14130">
        <f t="shared" ca="1" si="441"/>
        <v>0</v>
      </c>
    </row>
    <row r="14131" spans="1:7" x14ac:dyDescent="0.25">
      <c r="A14131" t="s">
        <v>16439</v>
      </c>
      <c r="B14131" t="s">
        <v>2593</v>
      </c>
      <c r="C14131" s="4">
        <v>21698</v>
      </c>
      <c r="D14131">
        <v>5574535556</v>
      </c>
      <c r="E14131">
        <f>VLOOKUP(D14131,  base_salary!A:A, 1, FALSE)</f>
        <v>5574535556</v>
      </c>
      <c r="F14131">
        <f t="shared" si="440"/>
        <v>0</v>
      </c>
      <c r="G14131">
        <f t="shared" ca="1" si="441"/>
        <v>0</v>
      </c>
    </row>
    <row r="14132" spans="1:7" x14ac:dyDescent="0.25">
      <c r="A14132" t="s">
        <v>16440</v>
      </c>
      <c r="B14132" t="s">
        <v>2217</v>
      </c>
      <c r="C14132" s="4">
        <v>16074</v>
      </c>
      <c r="D14132">
        <v>5075915108</v>
      </c>
      <c r="E14132">
        <f>VLOOKUP(D14132,  base_salary!A:A, 1, FALSE)</f>
        <v>5075915108</v>
      </c>
      <c r="F14132">
        <f t="shared" si="440"/>
        <v>0</v>
      </c>
      <c r="G14132">
        <f t="shared" ca="1" si="441"/>
        <v>0</v>
      </c>
    </row>
    <row r="14133" spans="1:7" x14ac:dyDescent="0.25">
      <c r="A14133" t="s">
        <v>16441</v>
      </c>
      <c r="B14133" t="s">
        <v>2426</v>
      </c>
      <c r="C14133" s="4">
        <v>40212</v>
      </c>
      <c r="D14133">
        <v>1898839557</v>
      </c>
      <c r="E14133">
        <f>VLOOKUP(D14133,  base_salary!A:A, 1, FALSE)</f>
        <v>1898839557</v>
      </c>
      <c r="F14133">
        <f t="shared" si="440"/>
        <v>0</v>
      </c>
      <c r="G14133">
        <f t="shared" ca="1" si="441"/>
        <v>0</v>
      </c>
    </row>
    <row r="14134" spans="1:7" x14ac:dyDescent="0.25">
      <c r="A14134" t="s">
        <v>16442</v>
      </c>
      <c r="B14134" t="s">
        <v>2073</v>
      </c>
      <c r="C14134" s="4">
        <v>31329</v>
      </c>
      <c r="D14134">
        <v>7635344498</v>
      </c>
      <c r="E14134">
        <f>VLOOKUP(D14134,  base_salary!A:A, 1, FALSE)</f>
        <v>7635344498</v>
      </c>
      <c r="F14134">
        <f t="shared" si="440"/>
        <v>0</v>
      </c>
      <c r="G14134">
        <f t="shared" ca="1" si="441"/>
        <v>0</v>
      </c>
    </row>
    <row r="14135" spans="1:7" x14ac:dyDescent="0.25">
      <c r="A14135" t="s">
        <v>16443</v>
      </c>
      <c r="B14135" t="s">
        <v>3517</v>
      </c>
      <c r="C14135" s="4">
        <v>56274</v>
      </c>
      <c r="D14135">
        <v>1231429186</v>
      </c>
      <c r="E14135">
        <f>VLOOKUP(D14135,  base_salary!A:A, 1, FALSE)</f>
        <v>1231429186</v>
      </c>
      <c r="F14135">
        <f t="shared" si="440"/>
        <v>0</v>
      </c>
      <c r="G14135">
        <f t="shared" ca="1" si="441"/>
        <v>0</v>
      </c>
    </row>
    <row r="14136" spans="1:7" x14ac:dyDescent="0.25">
      <c r="A14136" t="s">
        <v>16444</v>
      </c>
      <c r="B14136" t="s">
        <v>4422</v>
      </c>
      <c r="C14136" s="4">
        <v>18367</v>
      </c>
      <c r="D14136">
        <v>5519420165</v>
      </c>
      <c r="E14136">
        <f>VLOOKUP(D14136,  base_salary!A:A, 1, FALSE)</f>
        <v>5519420165</v>
      </c>
      <c r="F14136">
        <f t="shared" si="440"/>
        <v>0</v>
      </c>
      <c r="G14136">
        <f t="shared" ca="1" si="441"/>
        <v>0</v>
      </c>
    </row>
    <row r="14137" spans="1:7" x14ac:dyDescent="0.25">
      <c r="A14137" t="s">
        <v>16445</v>
      </c>
      <c r="B14137" t="s">
        <v>1970</v>
      </c>
      <c r="C14137" s="4">
        <v>39791</v>
      </c>
      <c r="D14137">
        <v>5756920838</v>
      </c>
      <c r="E14137">
        <f>VLOOKUP(D14137,  base_salary!A:A, 1, FALSE)</f>
        <v>5756920838</v>
      </c>
      <c r="F14137">
        <f t="shared" si="440"/>
        <v>0</v>
      </c>
      <c r="G14137">
        <f t="shared" ca="1" si="441"/>
        <v>0</v>
      </c>
    </row>
    <row r="14138" spans="1:7" x14ac:dyDescent="0.25">
      <c r="A14138" t="s">
        <v>16446</v>
      </c>
      <c r="B14138" t="s">
        <v>2920</v>
      </c>
      <c r="C14138" s="4">
        <v>34939</v>
      </c>
      <c r="D14138">
        <v>2748937082</v>
      </c>
      <c r="E14138">
        <f>VLOOKUP(D14138,  base_salary!A:A, 1, FALSE)</f>
        <v>2748937082</v>
      </c>
      <c r="F14138">
        <f t="shared" si="440"/>
        <v>0</v>
      </c>
      <c r="G14138">
        <f t="shared" ca="1" si="441"/>
        <v>0</v>
      </c>
    </row>
    <row r="14139" spans="1:7" x14ac:dyDescent="0.25">
      <c r="A14139" t="s">
        <v>16447</v>
      </c>
      <c r="B14139" t="s">
        <v>2393</v>
      </c>
      <c r="C14139" s="4">
        <v>36679</v>
      </c>
      <c r="D14139">
        <v>3060876401</v>
      </c>
      <c r="E14139">
        <f>VLOOKUP(D14139,  base_salary!A:A, 1, FALSE)</f>
        <v>3060876401</v>
      </c>
      <c r="F14139">
        <f t="shared" si="440"/>
        <v>0</v>
      </c>
      <c r="G14139">
        <f t="shared" ca="1" si="441"/>
        <v>0</v>
      </c>
    </row>
    <row r="14140" spans="1:7" x14ac:dyDescent="0.25">
      <c r="A14140" t="s">
        <v>16448</v>
      </c>
      <c r="B14140" t="s">
        <v>2022</v>
      </c>
      <c r="C14140" s="4">
        <v>33138</v>
      </c>
      <c r="D14140">
        <v>8908432159</v>
      </c>
      <c r="E14140">
        <f>VLOOKUP(D14140,  base_salary!A:A, 1, FALSE)</f>
        <v>8908432159</v>
      </c>
      <c r="F14140">
        <f t="shared" si="440"/>
        <v>0</v>
      </c>
      <c r="G14140">
        <f t="shared" ca="1" si="441"/>
        <v>0</v>
      </c>
    </row>
    <row r="14141" spans="1:7" x14ac:dyDescent="0.25">
      <c r="A14141" t="s">
        <v>16449</v>
      </c>
      <c r="B14141" t="s">
        <v>2329</v>
      </c>
      <c r="C14141" s="4">
        <v>29224</v>
      </c>
      <c r="D14141">
        <v>2480515559</v>
      </c>
      <c r="E14141">
        <f>VLOOKUP(D14141,  base_salary!A:A, 1, FALSE)</f>
        <v>2480515559</v>
      </c>
      <c r="F14141">
        <f t="shared" si="440"/>
        <v>0</v>
      </c>
      <c r="G14141">
        <f t="shared" ca="1" si="441"/>
        <v>0</v>
      </c>
    </row>
    <row r="14142" spans="1:7" x14ac:dyDescent="0.25">
      <c r="A14142" t="s">
        <v>16450</v>
      </c>
      <c r="B14142" t="s">
        <v>1968</v>
      </c>
      <c r="C14142" s="4">
        <v>53923</v>
      </c>
      <c r="D14142">
        <v>3967370569</v>
      </c>
      <c r="E14142">
        <f>VLOOKUP(D14142,  base_salary!A:A, 1, FALSE)</f>
        <v>3967370569</v>
      </c>
      <c r="F14142">
        <f t="shared" si="440"/>
        <v>0</v>
      </c>
      <c r="G14142">
        <f t="shared" ca="1" si="441"/>
        <v>0</v>
      </c>
    </row>
    <row r="14143" spans="1:7" x14ac:dyDescent="0.25">
      <c r="A14143" t="s">
        <v>16451</v>
      </c>
      <c r="B14143" t="s">
        <v>3369</v>
      </c>
      <c r="C14143" s="4">
        <v>37288</v>
      </c>
      <c r="D14143">
        <v>5341512014</v>
      </c>
      <c r="E14143">
        <f>VLOOKUP(D14143,  base_salary!A:A, 1, FALSE)</f>
        <v>5341512014</v>
      </c>
      <c r="F14143">
        <f t="shared" si="440"/>
        <v>0</v>
      </c>
      <c r="G14143">
        <f t="shared" ca="1" si="441"/>
        <v>0</v>
      </c>
    </row>
    <row r="14144" spans="1:7" x14ac:dyDescent="0.25">
      <c r="A14144" t="s">
        <v>16452</v>
      </c>
      <c r="B14144" t="s">
        <v>2393</v>
      </c>
      <c r="C14144" s="4">
        <v>53936</v>
      </c>
      <c r="D14144">
        <v>4323727860</v>
      </c>
      <c r="E14144">
        <f>VLOOKUP(D14144,  base_salary!A:A, 1, FALSE)</f>
        <v>4323727860</v>
      </c>
      <c r="F14144">
        <f t="shared" si="440"/>
        <v>0</v>
      </c>
      <c r="G14144">
        <f t="shared" ca="1" si="441"/>
        <v>0</v>
      </c>
    </row>
    <row r="14145" spans="1:7" x14ac:dyDescent="0.25">
      <c r="A14145" t="s">
        <v>16453</v>
      </c>
      <c r="B14145" t="s">
        <v>2345</v>
      </c>
      <c r="C14145" s="4">
        <v>15523</v>
      </c>
      <c r="D14145">
        <v>5675852751</v>
      </c>
      <c r="E14145">
        <f>VLOOKUP(D14145,  base_salary!A:A, 1, FALSE)</f>
        <v>5675852751</v>
      </c>
      <c r="F14145">
        <f t="shared" si="440"/>
        <v>0</v>
      </c>
      <c r="G14145">
        <f t="shared" ca="1" si="441"/>
        <v>0</v>
      </c>
    </row>
    <row r="14146" spans="1:7" x14ac:dyDescent="0.25">
      <c r="A14146" t="s">
        <v>16454</v>
      </c>
      <c r="B14146" t="s">
        <v>3376</v>
      </c>
      <c r="C14146" s="4">
        <v>54220</v>
      </c>
      <c r="D14146">
        <v>2417008025</v>
      </c>
      <c r="E14146">
        <f>VLOOKUP(D14146,  base_salary!A:A, 1, FALSE)</f>
        <v>2417008025</v>
      </c>
      <c r="F14146">
        <f t="shared" si="440"/>
        <v>0</v>
      </c>
      <c r="G14146">
        <f t="shared" ca="1" si="441"/>
        <v>0</v>
      </c>
    </row>
    <row r="14147" spans="1:7" x14ac:dyDescent="0.25">
      <c r="A14147" t="s">
        <v>16455</v>
      </c>
      <c r="B14147" t="s">
        <v>1999</v>
      </c>
      <c r="C14147" s="4">
        <v>30490</v>
      </c>
      <c r="D14147">
        <v>4578004252</v>
      </c>
      <c r="E14147">
        <f>VLOOKUP(D14147,  base_salary!A:A, 1, FALSE)</f>
        <v>4578004252</v>
      </c>
      <c r="F14147">
        <f t="shared" ref="F14147:F14210" si="442">IF(ISERROR(E14147), 1, 0)</f>
        <v>0</v>
      </c>
      <c r="G14147">
        <f t="shared" ref="G14147:G14210" ca="1" si="443">SUM(G:G)</f>
        <v>0</v>
      </c>
    </row>
    <row r="14148" spans="1:7" x14ac:dyDescent="0.25">
      <c r="A14148" t="s">
        <v>16456</v>
      </c>
      <c r="B14148" t="s">
        <v>3039</v>
      </c>
      <c r="C14148" s="4">
        <v>58433</v>
      </c>
      <c r="D14148">
        <v>5000631609</v>
      </c>
      <c r="E14148">
        <f>VLOOKUP(D14148,  base_salary!A:A, 1, FALSE)</f>
        <v>5000631609</v>
      </c>
      <c r="F14148">
        <f t="shared" si="442"/>
        <v>0</v>
      </c>
      <c r="G14148">
        <f t="shared" ca="1" si="443"/>
        <v>0</v>
      </c>
    </row>
    <row r="14149" spans="1:7" x14ac:dyDescent="0.25">
      <c r="A14149" t="s">
        <v>16457</v>
      </c>
      <c r="B14149" t="s">
        <v>2873</v>
      </c>
      <c r="C14149" s="4">
        <v>38719</v>
      </c>
      <c r="D14149">
        <v>7001733199</v>
      </c>
      <c r="E14149">
        <f>VLOOKUP(D14149,  base_salary!A:A, 1, FALSE)</f>
        <v>7001733199</v>
      </c>
      <c r="F14149">
        <f t="shared" si="442"/>
        <v>0</v>
      </c>
      <c r="G14149">
        <f t="shared" ca="1" si="443"/>
        <v>0</v>
      </c>
    </row>
    <row r="14150" spans="1:7" x14ac:dyDescent="0.25">
      <c r="A14150" t="s">
        <v>16458</v>
      </c>
      <c r="B14150" t="s">
        <v>2507</v>
      </c>
      <c r="C14150" s="4">
        <v>27814</v>
      </c>
      <c r="D14150">
        <v>3554301841</v>
      </c>
      <c r="E14150">
        <f>VLOOKUP(D14150,  base_salary!A:A, 1, FALSE)</f>
        <v>3554301841</v>
      </c>
      <c r="F14150">
        <f t="shared" si="442"/>
        <v>0</v>
      </c>
      <c r="G14150">
        <f t="shared" ca="1" si="443"/>
        <v>0</v>
      </c>
    </row>
    <row r="14151" spans="1:7" x14ac:dyDescent="0.25">
      <c r="A14151" t="s">
        <v>16459</v>
      </c>
      <c r="B14151" t="s">
        <v>3279</v>
      </c>
      <c r="C14151" s="4">
        <v>49051</v>
      </c>
      <c r="D14151">
        <v>6788593582</v>
      </c>
      <c r="E14151">
        <f>VLOOKUP(D14151,  base_salary!A:A, 1, FALSE)</f>
        <v>6788593582</v>
      </c>
      <c r="F14151">
        <f t="shared" si="442"/>
        <v>0</v>
      </c>
      <c r="G14151">
        <f t="shared" ca="1" si="443"/>
        <v>0</v>
      </c>
    </row>
    <row r="14152" spans="1:7" x14ac:dyDescent="0.25">
      <c r="A14152" t="s">
        <v>16460</v>
      </c>
      <c r="B14152" t="s">
        <v>2567</v>
      </c>
      <c r="C14152" s="4">
        <v>15512</v>
      </c>
      <c r="D14152">
        <v>7243767311</v>
      </c>
      <c r="E14152">
        <f>VLOOKUP(D14152,  base_salary!A:A, 1, FALSE)</f>
        <v>7243767311</v>
      </c>
      <c r="F14152">
        <f t="shared" si="442"/>
        <v>0</v>
      </c>
      <c r="G14152">
        <f t="shared" ca="1" si="443"/>
        <v>0</v>
      </c>
    </row>
    <row r="14153" spans="1:7" x14ac:dyDescent="0.25">
      <c r="A14153" t="s">
        <v>16461</v>
      </c>
      <c r="B14153" t="s">
        <v>1995</v>
      </c>
      <c r="C14153" s="4">
        <v>38353</v>
      </c>
      <c r="D14153">
        <v>6915102108</v>
      </c>
      <c r="E14153">
        <f>VLOOKUP(D14153,  base_salary!A:A, 1, FALSE)</f>
        <v>6915102108</v>
      </c>
      <c r="F14153">
        <f t="shared" si="442"/>
        <v>0</v>
      </c>
      <c r="G14153">
        <f t="shared" ca="1" si="443"/>
        <v>0</v>
      </c>
    </row>
    <row r="14154" spans="1:7" x14ac:dyDescent="0.25">
      <c r="A14154" t="s">
        <v>16462</v>
      </c>
      <c r="B14154" t="s">
        <v>2097</v>
      </c>
      <c r="C14154" s="4">
        <v>14488</v>
      </c>
      <c r="D14154">
        <v>8750494546</v>
      </c>
      <c r="E14154">
        <f>VLOOKUP(D14154,  base_salary!A:A, 1, FALSE)</f>
        <v>8750494546</v>
      </c>
      <c r="F14154">
        <f t="shared" si="442"/>
        <v>0</v>
      </c>
      <c r="G14154">
        <f t="shared" ca="1" si="443"/>
        <v>0</v>
      </c>
    </row>
    <row r="14155" spans="1:7" x14ac:dyDescent="0.25">
      <c r="A14155" t="s">
        <v>16463</v>
      </c>
      <c r="B14155" t="s">
        <v>2977</v>
      </c>
      <c r="C14155" s="4">
        <v>39022</v>
      </c>
      <c r="D14155">
        <v>1439916314</v>
      </c>
      <c r="E14155">
        <f>VLOOKUP(D14155,  base_salary!A:A, 1, FALSE)</f>
        <v>1439916314</v>
      </c>
      <c r="F14155">
        <f t="shared" si="442"/>
        <v>0</v>
      </c>
      <c r="G14155">
        <f t="shared" ca="1" si="443"/>
        <v>0</v>
      </c>
    </row>
    <row r="14156" spans="1:7" x14ac:dyDescent="0.25">
      <c r="A14156" t="s">
        <v>16464</v>
      </c>
      <c r="B14156" t="s">
        <v>2415</v>
      </c>
      <c r="C14156" s="4">
        <v>57697</v>
      </c>
      <c r="D14156">
        <v>6380488901</v>
      </c>
      <c r="E14156">
        <f>VLOOKUP(D14156,  base_salary!A:A, 1, FALSE)</f>
        <v>6380488901</v>
      </c>
      <c r="F14156">
        <f t="shared" si="442"/>
        <v>0</v>
      </c>
      <c r="G14156">
        <f t="shared" ca="1" si="443"/>
        <v>0</v>
      </c>
    </row>
    <row r="14157" spans="1:7" x14ac:dyDescent="0.25">
      <c r="A14157" t="s">
        <v>16465</v>
      </c>
      <c r="B14157" t="s">
        <v>2073</v>
      </c>
      <c r="C14157" s="4">
        <v>14259</v>
      </c>
      <c r="D14157">
        <v>9331851693</v>
      </c>
      <c r="E14157">
        <f>VLOOKUP(D14157,  base_salary!A:A, 1, FALSE)</f>
        <v>9331851693</v>
      </c>
      <c r="F14157">
        <f t="shared" si="442"/>
        <v>0</v>
      </c>
      <c r="G14157">
        <f t="shared" ca="1" si="443"/>
        <v>0</v>
      </c>
    </row>
    <row r="14158" spans="1:7" x14ac:dyDescent="0.25">
      <c r="A14158" t="s">
        <v>16466</v>
      </c>
      <c r="B14158" t="s">
        <v>2491</v>
      </c>
      <c r="C14158" s="4">
        <v>34949</v>
      </c>
      <c r="D14158">
        <v>1754740677</v>
      </c>
      <c r="E14158">
        <f>VLOOKUP(D14158,  base_salary!A:A, 1, FALSE)</f>
        <v>1754740677</v>
      </c>
      <c r="F14158">
        <f t="shared" si="442"/>
        <v>0</v>
      </c>
      <c r="G14158">
        <f t="shared" ca="1" si="443"/>
        <v>0</v>
      </c>
    </row>
    <row r="14159" spans="1:7" x14ac:dyDescent="0.25">
      <c r="A14159" t="s">
        <v>16467</v>
      </c>
      <c r="B14159" t="s">
        <v>2022</v>
      </c>
      <c r="C14159" s="4">
        <v>13628</v>
      </c>
      <c r="D14159">
        <v>5603330430</v>
      </c>
      <c r="E14159">
        <f>VLOOKUP(D14159,  base_salary!A:A, 1, FALSE)</f>
        <v>5603330430</v>
      </c>
      <c r="F14159">
        <f t="shared" si="442"/>
        <v>0</v>
      </c>
      <c r="G14159">
        <f t="shared" ca="1" si="443"/>
        <v>0</v>
      </c>
    </row>
    <row r="14160" spans="1:7" x14ac:dyDescent="0.25">
      <c r="A14160" t="s">
        <v>16468</v>
      </c>
      <c r="B14160" t="s">
        <v>3271</v>
      </c>
      <c r="C14160" s="4">
        <v>47855</v>
      </c>
      <c r="D14160">
        <v>8620758454</v>
      </c>
      <c r="E14160">
        <f>VLOOKUP(D14160,  base_salary!A:A, 1, FALSE)</f>
        <v>8620758454</v>
      </c>
      <c r="F14160">
        <f t="shared" si="442"/>
        <v>0</v>
      </c>
      <c r="G14160">
        <f t="shared" ca="1" si="443"/>
        <v>0</v>
      </c>
    </row>
    <row r="14161" spans="1:7" x14ac:dyDescent="0.25">
      <c r="A14161" t="s">
        <v>16469</v>
      </c>
      <c r="B14161" t="s">
        <v>2296</v>
      </c>
      <c r="C14161" s="4">
        <v>38447</v>
      </c>
      <c r="D14161">
        <v>6214787945</v>
      </c>
      <c r="E14161">
        <f>VLOOKUP(D14161,  base_salary!A:A, 1, FALSE)</f>
        <v>6214787945</v>
      </c>
      <c r="F14161">
        <f t="shared" si="442"/>
        <v>0</v>
      </c>
      <c r="G14161">
        <f t="shared" ca="1" si="443"/>
        <v>0</v>
      </c>
    </row>
    <row r="14162" spans="1:7" x14ac:dyDescent="0.25">
      <c r="A14162" t="s">
        <v>16470</v>
      </c>
      <c r="B14162" t="s">
        <v>2569</v>
      </c>
      <c r="C14162" s="4">
        <v>17491</v>
      </c>
      <c r="D14162">
        <v>9611070055</v>
      </c>
      <c r="E14162">
        <f>VLOOKUP(D14162,  base_salary!A:A, 1, FALSE)</f>
        <v>9611070055</v>
      </c>
      <c r="F14162">
        <f t="shared" si="442"/>
        <v>0</v>
      </c>
      <c r="G14162">
        <f t="shared" ca="1" si="443"/>
        <v>0</v>
      </c>
    </row>
    <row r="14163" spans="1:7" x14ac:dyDescent="0.25">
      <c r="A14163" t="s">
        <v>16471</v>
      </c>
      <c r="B14163" t="s">
        <v>2809</v>
      </c>
      <c r="C14163" s="4">
        <v>39919</v>
      </c>
      <c r="D14163">
        <v>1231429186</v>
      </c>
      <c r="E14163">
        <f>VLOOKUP(D14163,  base_salary!A:A, 1, FALSE)</f>
        <v>1231429186</v>
      </c>
      <c r="F14163">
        <f t="shared" si="442"/>
        <v>0</v>
      </c>
      <c r="G14163">
        <f t="shared" ca="1" si="443"/>
        <v>0</v>
      </c>
    </row>
    <row r="14164" spans="1:7" x14ac:dyDescent="0.25">
      <c r="A14164" t="s">
        <v>16472</v>
      </c>
      <c r="B14164" t="s">
        <v>3720</v>
      </c>
      <c r="C14164" s="4">
        <v>39527</v>
      </c>
      <c r="D14164">
        <v>9491257560</v>
      </c>
      <c r="E14164">
        <f>VLOOKUP(D14164,  base_salary!A:A, 1, FALSE)</f>
        <v>9491257560</v>
      </c>
      <c r="F14164">
        <f t="shared" si="442"/>
        <v>0</v>
      </c>
      <c r="G14164">
        <f t="shared" ca="1" si="443"/>
        <v>0</v>
      </c>
    </row>
    <row r="14165" spans="1:7" x14ac:dyDescent="0.25">
      <c r="A14165" t="s">
        <v>16473</v>
      </c>
      <c r="B14165" t="s">
        <v>2687</v>
      </c>
      <c r="C14165" s="4">
        <v>47005</v>
      </c>
      <c r="D14165">
        <v>4876404933</v>
      </c>
      <c r="E14165">
        <f>VLOOKUP(D14165,  base_salary!A:A, 1, FALSE)</f>
        <v>4876404933</v>
      </c>
      <c r="F14165">
        <f t="shared" si="442"/>
        <v>0</v>
      </c>
      <c r="G14165">
        <f t="shared" ca="1" si="443"/>
        <v>0</v>
      </c>
    </row>
    <row r="14166" spans="1:7" x14ac:dyDescent="0.25">
      <c r="A14166" t="s">
        <v>16474</v>
      </c>
      <c r="B14166" t="s">
        <v>3269</v>
      </c>
      <c r="C14166" s="4">
        <v>17093</v>
      </c>
      <c r="D14166">
        <v>9264026959</v>
      </c>
      <c r="E14166">
        <f>VLOOKUP(D14166,  base_salary!A:A, 1, FALSE)</f>
        <v>9264026959</v>
      </c>
      <c r="F14166">
        <f t="shared" si="442"/>
        <v>0</v>
      </c>
      <c r="G14166">
        <f t="shared" ca="1" si="443"/>
        <v>0</v>
      </c>
    </row>
    <row r="14167" spans="1:7" x14ac:dyDescent="0.25">
      <c r="A14167" t="s">
        <v>16475</v>
      </c>
      <c r="B14167" t="s">
        <v>3247</v>
      </c>
      <c r="C14167" s="4">
        <v>16738</v>
      </c>
      <c r="D14167">
        <v>6894004730</v>
      </c>
      <c r="E14167">
        <f>VLOOKUP(D14167,  base_salary!A:A, 1, FALSE)</f>
        <v>6894004730</v>
      </c>
      <c r="F14167">
        <f t="shared" si="442"/>
        <v>0</v>
      </c>
      <c r="G14167">
        <f t="shared" ca="1" si="443"/>
        <v>0</v>
      </c>
    </row>
    <row r="14168" spans="1:7" x14ac:dyDescent="0.25">
      <c r="A14168" t="s">
        <v>16476</v>
      </c>
      <c r="B14168" t="s">
        <v>3758</v>
      </c>
      <c r="C14168" s="4">
        <v>33556</v>
      </c>
      <c r="D14168">
        <v>1456229036</v>
      </c>
      <c r="E14168">
        <f>VLOOKUP(D14168,  base_salary!A:A, 1, FALSE)</f>
        <v>1456229036</v>
      </c>
      <c r="F14168">
        <f t="shared" si="442"/>
        <v>0</v>
      </c>
      <c r="G14168">
        <f t="shared" ca="1" si="443"/>
        <v>0</v>
      </c>
    </row>
    <row r="14169" spans="1:7" x14ac:dyDescent="0.25">
      <c r="A14169" t="s">
        <v>16477</v>
      </c>
      <c r="B14169" t="s">
        <v>2079</v>
      </c>
      <c r="C14169" s="4">
        <v>24787</v>
      </c>
      <c r="D14169">
        <v>6283719635</v>
      </c>
      <c r="E14169">
        <f>VLOOKUP(D14169,  base_salary!A:A, 1, FALSE)</f>
        <v>6283719635</v>
      </c>
      <c r="F14169">
        <f t="shared" si="442"/>
        <v>0</v>
      </c>
      <c r="G14169">
        <f t="shared" ca="1" si="443"/>
        <v>0</v>
      </c>
    </row>
    <row r="14170" spans="1:7" x14ac:dyDescent="0.25">
      <c r="A14170" t="s">
        <v>16478</v>
      </c>
      <c r="B14170" t="s">
        <v>2257</v>
      </c>
      <c r="C14170" s="4">
        <v>36790</v>
      </c>
      <c r="D14170">
        <v>8315800957</v>
      </c>
      <c r="E14170">
        <f>VLOOKUP(D14170,  base_salary!A:A, 1, FALSE)</f>
        <v>8315800957</v>
      </c>
      <c r="F14170">
        <f t="shared" si="442"/>
        <v>0</v>
      </c>
      <c r="G14170">
        <f t="shared" ca="1" si="443"/>
        <v>0</v>
      </c>
    </row>
    <row r="14171" spans="1:7" x14ac:dyDescent="0.25">
      <c r="A14171" t="s">
        <v>16479</v>
      </c>
      <c r="B14171" t="s">
        <v>2600</v>
      </c>
      <c r="C14171" s="4">
        <v>27577</v>
      </c>
      <c r="D14171">
        <v>5005774041</v>
      </c>
      <c r="E14171">
        <f>VLOOKUP(D14171,  base_salary!A:A, 1, FALSE)</f>
        <v>5005774041</v>
      </c>
      <c r="F14171">
        <f t="shared" si="442"/>
        <v>0</v>
      </c>
      <c r="G14171">
        <f t="shared" ca="1" si="443"/>
        <v>0</v>
      </c>
    </row>
    <row r="14172" spans="1:7" x14ac:dyDescent="0.25">
      <c r="A14172" t="s">
        <v>16480</v>
      </c>
      <c r="B14172" t="s">
        <v>2022</v>
      </c>
      <c r="C14172" s="4">
        <v>16037</v>
      </c>
      <c r="D14172">
        <v>939715988</v>
      </c>
      <c r="E14172">
        <f>VLOOKUP(D14172,  base_salary!A:A, 1, FALSE)</f>
        <v>939715988</v>
      </c>
      <c r="F14172">
        <f t="shared" si="442"/>
        <v>0</v>
      </c>
      <c r="G14172">
        <f t="shared" ca="1" si="443"/>
        <v>0</v>
      </c>
    </row>
    <row r="14173" spans="1:7" x14ac:dyDescent="0.25">
      <c r="A14173" t="s">
        <v>16481</v>
      </c>
      <c r="B14173" t="s">
        <v>2533</v>
      </c>
      <c r="C14173" s="4">
        <v>22882</v>
      </c>
      <c r="D14173">
        <v>4323727860</v>
      </c>
      <c r="E14173">
        <f>VLOOKUP(D14173,  base_salary!A:A, 1, FALSE)</f>
        <v>4323727860</v>
      </c>
      <c r="F14173">
        <f t="shared" si="442"/>
        <v>0</v>
      </c>
      <c r="G14173">
        <f t="shared" ca="1" si="443"/>
        <v>0</v>
      </c>
    </row>
    <row r="14174" spans="1:7" x14ac:dyDescent="0.25">
      <c r="A14174" t="s">
        <v>16482</v>
      </c>
      <c r="B14174" t="s">
        <v>2841</v>
      </c>
      <c r="C14174" s="4">
        <v>54292</v>
      </c>
      <c r="D14174">
        <v>4579641655</v>
      </c>
      <c r="E14174">
        <f>VLOOKUP(D14174,  base_salary!A:A, 1, FALSE)</f>
        <v>4579641655</v>
      </c>
      <c r="F14174">
        <f t="shared" si="442"/>
        <v>0</v>
      </c>
      <c r="G14174">
        <f t="shared" ca="1" si="443"/>
        <v>0</v>
      </c>
    </row>
    <row r="14175" spans="1:7" x14ac:dyDescent="0.25">
      <c r="A14175" t="s">
        <v>16483</v>
      </c>
      <c r="B14175" t="s">
        <v>3169</v>
      </c>
      <c r="C14175" s="4">
        <v>40161</v>
      </c>
      <c r="D14175">
        <v>4972162740</v>
      </c>
      <c r="E14175">
        <f>VLOOKUP(D14175,  base_salary!A:A, 1, FALSE)</f>
        <v>4972162740</v>
      </c>
      <c r="F14175">
        <f t="shared" si="442"/>
        <v>0</v>
      </c>
      <c r="G14175">
        <f t="shared" ca="1" si="443"/>
        <v>0</v>
      </c>
    </row>
    <row r="14176" spans="1:7" x14ac:dyDescent="0.25">
      <c r="A14176" t="s">
        <v>16484</v>
      </c>
      <c r="B14176" t="s">
        <v>2266</v>
      </c>
      <c r="C14176" s="4">
        <v>57448</v>
      </c>
      <c r="D14176">
        <v>4406664351</v>
      </c>
      <c r="E14176">
        <f>VLOOKUP(D14176,  base_salary!A:A, 1, FALSE)</f>
        <v>4406664351</v>
      </c>
      <c r="F14176">
        <f t="shared" si="442"/>
        <v>0</v>
      </c>
      <c r="G14176">
        <f t="shared" ca="1" si="443"/>
        <v>0</v>
      </c>
    </row>
    <row r="14177" spans="1:7" x14ac:dyDescent="0.25">
      <c r="A14177" t="s">
        <v>16485</v>
      </c>
      <c r="B14177" t="s">
        <v>2436</v>
      </c>
      <c r="C14177" s="4">
        <v>39825</v>
      </c>
      <c r="D14177">
        <v>8377113392</v>
      </c>
      <c r="E14177">
        <f>VLOOKUP(D14177,  base_salary!A:A, 1, FALSE)</f>
        <v>8377113392</v>
      </c>
      <c r="F14177">
        <f t="shared" si="442"/>
        <v>0</v>
      </c>
      <c r="G14177">
        <f t="shared" ca="1" si="443"/>
        <v>0</v>
      </c>
    </row>
    <row r="14178" spans="1:7" x14ac:dyDescent="0.25">
      <c r="A14178" t="s">
        <v>16486</v>
      </c>
      <c r="B14178" t="s">
        <v>2067</v>
      </c>
      <c r="C14178" s="4">
        <v>34526</v>
      </c>
      <c r="D14178">
        <v>7533163729</v>
      </c>
      <c r="E14178">
        <f>VLOOKUP(D14178,  base_salary!A:A, 1, FALSE)</f>
        <v>7533163729</v>
      </c>
      <c r="F14178">
        <f t="shared" si="442"/>
        <v>0</v>
      </c>
      <c r="G14178">
        <f t="shared" ca="1" si="443"/>
        <v>0</v>
      </c>
    </row>
    <row r="14179" spans="1:7" x14ac:dyDescent="0.25">
      <c r="A14179" t="s">
        <v>16487</v>
      </c>
      <c r="B14179" t="s">
        <v>2210</v>
      </c>
      <c r="C14179" s="4">
        <v>47715</v>
      </c>
      <c r="D14179">
        <v>1887308636</v>
      </c>
      <c r="E14179">
        <f>VLOOKUP(D14179,  base_salary!A:A, 1, FALSE)</f>
        <v>1887308636</v>
      </c>
      <c r="F14179">
        <f t="shared" si="442"/>
        <v>0</v>
      </c>
      <c r="G14179">
        <f t="shared" ca="1" si="443"/>
        <v>0</v>
      </c>
    </row>
    <row r="14180" spans="1:7" x14ac:dyDescent="0.25">
      <c r="A14180" t="s">
        <v>16488</v>
      </c>
      <c r="B14180" t="s">
        <v>3286</v>
      </c>
      <c r="C14180" s="4">
        <v>34349</v>
      </c>
      <c r="D14180">
        <v>879297433</v>
      </c>
      <c r="E14180">
        <f>VLOOKUP(D14180,  base_salary!A:A, 1, FALSE)</f>
        <v>879297433</v>
      </c>
      <c r="F14180">
        <f t="shared" si="442"/>
        <v>0</v>
      </c>
      <c r="G14180">
        <f t="shared" ca="1" si="443"/>
        <v>0</v>
      </c>
    </row>
    <row r="14181" spans="1:7" x14ac:dyDescent="0.25">
      <c r="A14181" t="s">
        <v>16489</v>
      </c>
      <c r="B14181" t="s">
        <v>2051</v>
      </c>
      <c r="C14181" s="4">
        <v>38157</v>
      </c>
      <c r="D14181">
        <v>9260254965</v>
      </c>
      <c r="E14181">
        <f>VLOOKUP(D14181,  base_salary!A:A, 1, FALSE)</f>
        <v>9260254965</v>
      </c>
      <c r="F14181">
        <f t="shared" si="442"/>
        <v>0</v>
      </c>
      <c r="G14181">
        <f t="shared" ca="1" si="443"/>
        <v>0</v>
      </c>
    </row>
    <row r="14182" spans="1:7" x14ac:dyDescent="0.25">
      <c r="A14182" t="s">
        <v>16490</v>
      </c>
      <c r="B14182" t="s">
        <v>1960</v>
      </c>
      <c r="C14182" s="4">
        <v>56141</v>
      </c>
      <c r="D14182">
        <v>1754740677</v>
      </c>
      <c r="E14182">
        <f>VLOOKUP(D14182,  base_salary!A:A, 1, FALSE)</f>
        <v>1754740677</v>
      </c>
      <c r="F14182">
        <f t="shared" si="442"/>
        <v>0</v>
      </c>
      <c r="G14182">
        <f t="shared" ca="1" si="443"/>
        <v>0</v>
      </c>
    </row>
    <row r="14183" spans="1:7" x14ac:dyDescent="0.25">
      <c r="A14183" t="s">
        <v>16491</v>
      </c>
      <c r="B14183" t="s">
        <v>3512</v>
      </c>
      <c r="C14183" s="4">
        <v>41875</v>
      </c>
      <c r="D14183">
        <v>3580617389</v>
      </c>
      <c r="E14183">
        <f>VLOOKUP(D14183,  base_salary!A:A, 1, FALSE)</f>
        <v>3580617389</v>
      </c>
      <c r="F14183">
        <f t="shared" si="442"/>
        <v>0</v>
      </c>
      <c r="G14183">
        <f t="shared" ca="1" si="443"/>
        <v>0</v>
      </c>
    </row>
    <row r="14184" spans="1:7" x14ac:dyDescent="0.25">
      <c r="A14184" t="s">
        <v>16492</v>
      </c>
      <c r="B14184" t="s">
        <v>2035</v>
      </c>
      <c r="C14184" s="4">
        <v>32830</v>
      </c>
      <c r="D14184">
        <v>4670832530</v>
      </c>
      <c r="E14184">
        <f>VLOOKUP(D14184,  base_salary!A:A, 1, FALSE)</f>
        <v>4670832530</v>
      </c>
      <c r="F14184">
        <f t="shared" si="442"/>
        <v>0</v>
      </c>
      <c r="G14184">
        <f t="shared" ca="1" si="443"/>
        <v>0</v>
      </c>
    </row>
    <row r="14185" spans="1:7" x14ac:dyDescent="0.25">
      <c r="A14185" t="s">
        <v>16493</v>
      </c>
      <c r="B14185" t="s">
        <v>2762</v>
      </c>
      <c r="C14185" s="4">
        <v>23716</v>
      </c>
      <c r="D14185">
        <v>2355104786</v>
      </c>
      <c r="E14185">
        <f>VLOOKUP(D14185,  base_salary!A:A, 1, FALSE)</f>
        <v>2355104786</v>
      </c>
      <c r="F14185">
        <f t="shared" si="442"/>
        <v>0</v>
      </c>
      <c r="G14185">
        <f t="shared" ca="1" si="443"/>
        <v>0</v>
      </c>
    </row>
    <row r="14186" spans="1:7" x14ac:dyDescent="0.25">
      <c r="A14186" t="s">
        <v>16494</v>
      </c>
      <c r="B14186" t="s">
        <v>2061</v>
      </c>
      <c r="C14186" s="4">
        <v>58311</v>
      </c>
      <c r="D14186">
        <v>5407735911</v>
      </c>
      <c r="E14186">
        <f>VLOOKUP(D14186,  base_salary!A:A, 1, FALSE)</f>
        <v>5407735911</v>
      </c>
      <c r="F14186">
        <f t="shared" si="442"/>
        <v>0</v>
      </c>
      <c r="G14186">
        <f t="shared" ca="1" si="443"/>
        <v>0</v>
      </c>
    </row>
    <row r="14187" spans="1:7" x14ac:dyDescent="0.25">
      <c r="A14187" t="s">
        <v>16495</v>
      </c>
      <c r="B14187" t="s">
        <v>2093</v>
      </c>
      <c r="C14187" s="4">
        <v>32032</v>
      </c>
      <c r="D14187">
        <v>1351073265</v>
      </c>
      <c r="E14187">
        <f>VLOOKUP(D14187,  base_salary!A:A, 1, FALSE)</f>
        <v>1351073265</v>
      </c>
      <c r="F14187">
        <f t="shared" si="442"/>
        <v>0</v>
      </c>
      <c r="G14187">
        <f t="shared" ca="1" si="443"/>
        <v>0</v>
      </c>
    </row>
    <row r="14188" spans="1:7" x14ac:dyDescent="0.25">
      <c r="A14188" t="s">
        <v>16496</v>
      </c>
      <c r="B14188" t="s">
        <v>2965</v>
      </c>
      <c r="C14188" s="4">
        <v>29848</v>
      </c>
      <c r="D14188">
        <v>1502791994</v>
      </c>
      <c r="E14188">
        <f>VLOOKUP(D14188,  base_salary!A:A, 1, FALSE)</f>
        <v>1502791994</v>
      </c>
      <c r="F14188">
        <f t="shared" si="442"/>
        <v>0</v>
      </c>
      <c r="G14188">
        <f t="shared" ca="1" si="443"/>
        <v>0</v>
      </c>
    </row>
    <row r="14189" spans="1:7" x14ac:dyDescent="0.25">
      <c r="A14189" t="s">
        <v>16497</v>
      </c>
      <c r="B14189" t="s">
        <v>2746</v>
      </c>
      <c r="C14189" s="4">
        <v>46310</v>
      </c>
      <c r="D14189">
        <v>5372344725</v>
      </c>
      <c r="E14189">
        <f>VLOOKUP(D14189,  base_salary!A:A, 1, FALSE)</f>
        <v>5372344725</v>
      </c>
      <c r="F14189">
        <f t="shared" si="442"/>
        <v>0</v>
      </c>
      <c r="G14189">
        <f t="shared" ca="1" si="443"/>
        <v>0</v>
      </c>
    </row>
    <row r="14190" spans="1:7" x14ac:dyDescent="0.25">
      <c r="A14190" t="s">
        <v>16498</v>
      </c>
      <c r="B14190" t="s">
        <v>3076</v>
      </c>
      <c r="C14190" s="4">
        <v>33269</v>
      </c>
      <c r="D14190">
        <v>4328154427</v>
      </c>
      <c r="E14190">
        <f>VLOOKUP(D14190,  base_salary!A:A, 1, FALSE)</f>
        <v>4328154427</v>
      </c>
      <c r="F14190">
        <f t="shared" si="442"/>
        <v>0</v>
      </c>
      <c r="G14190">
        <f t="shared" ca="1" si="443"/>
        <v>0</v>
      </c>
    </row>
    <row r="14191" spans="1:7" x14ac:dyDescent="0.25">
      <c r="A14191" t="s">
        <v>16499</v>
      </c>
      <c r="B14191" t="s">
        <v>2691</v>
      </c>
      <c r="C14191" s="4">
        <v>51007</v>
      </c>
      <c r="D14191">
        <v>4029727026</v>
      </c>
      <c r="E14191">
        <f>VLOOKUP(D14191,  base_salary!A:A, 1, FALSE)</f>
        <v>4029727026</v>
      </c>
      <c r="F14191">
        <f t="shared" si="442"/>
        <v>0</v>
      </c>
      <c r="G14191">
        <f t="shared" ca="1" si="443"/>
        <v>0</v>
      </c>
    </row>
    <row r="14192" spans="1:7" x14ac:dyDescent="0.25">
      <c r="A14192" t="s">
        <v>16500</v>
      </c>
      <c r="B14192" t="s">
        <v>2636</v>
      </c>
      <c r="C14192" s="4">
        <v>22477</v>
      </c>
      <c r="D14192">
        <v>5479449389</v>
      </c>
      <c r="E14192">
        <f>VLOOKUP(D14192,  base_salary!A:A, 1, FALSE)</f>
        <v>5479449389</v>
      </c>
      <c r="F14192">
        <f t="shared" si="442"/>
        <v>0</v>
      </c>
      <c r="G14192">
        <f t="shared" ca="1" si="443"/>
        <v>0</v>
      </c>
    </row>
    <row r="14193" spans="1:7" x14ac:dyDescent="0.25">
      <c r="A14193" t="s">
        <v>16501</v>
      </c>
      <c r="B14193" t="s">
        <v>2047</v>
      </c>
      <c r="C14193" s="4">
        <v>41963</v>
      </c>
      <c r="D14193">
        <v>7039995972</v>
      </c>
      <c r="E14193">
        <f>VLOOKUP(D14193,  base_salary!A:A, 1, FALSE)</f>
        <v>7039995972</v>
      </c>
      <c r="F14193">
        <f t="shared" si="442"/>
        <v>0</v>
      </c>
      <c r="G14193">
        <f t="shared" ca="1" si="443"/>
        <v>0</v>
      </c>
    </row>
    <row r="14194" spans="1:7" x14ac:dyDescent="0.25">
      <c r="A14194" t="s">
        <v>16502</v>
      </c>
      <c r="B14194" t="s">
        <v>2047</v>
      </c>
      <c r="C14194" s="4">
        <v>37459</v>
      </c>
      <c r="D14194">
        <v>7645724897</v>
      </c>
      <c r="E14194">
        <f>VLOOKUP(D14194,  base_salary!A:A, 1, FALSE)</f>
        <v>7645724897</v>
      </c>
      <c r="F14194">
        <f t="shared" si="442"/>
        <v>0</v>
      </c>
      <c r="G14194">
        <f t="shared" ca="1" si="443"/>
        <v>0</v>
      </c>
    </row>
    <row r="14195" spans="1:7" x14ac:dyDescent="0.25">
      <c r="A14195" t="s">
        <v>16503</v>
      </c>
      <c r="B14195" t="s">
        <v>2746</v>
      </c>
      <c r="C14195" s="4">
        <v>48229</v>
      </c>
      <c r="D14195">
        <v>274599287</v>
      </c>
      <c r="E14195">
        <f>VLOOKUP(D14195,  base_salary!A:A, 1, FALSE)</f>
        <v>274599287</v>
      </c>
      <c r="F14195">
        <f t="shared" si="442"/>
        <v>0</v>
      </c>
      <c r="G14195">
        <f t="shared" ca="1" si="443"/>
        <v>0</v>
      </c>
    </row>
    <row r="14196" spans="1:7" x14ac:dyDescent="0.25">
      <c r="A14196" t="s">
        <v>16504</v>
      </c>
      <c r="B14196" t="s">
        <v>2118</v>
      </c>
      <c r="C14196" s="4">
        <v>58550</v>
      </c>
      <c r="D14196">
        <v>5280433926</v>
      </c>
      <c r="E14196">
        <f>VLOOKUP(D14196,  base_salary!A:A, 1, FALSE)</f>
        <v>5280433926</v>
      </c>
      <c r="F14196">
        <f t="shared" si="442"/>
        <v>0</v>
      </c>
      <c r="G14196">
        <f t="shared" ca="1" si="443"/>
        <v>0</v>
      </c>
    </row>
    <row r="14197" spans="1:7" x14ac:dyDescent="0.25">
      <c r="A14197" t="s">
        <v>16505</v>
      </c>
      <c r="B14197" t="s">
        <v>2847</v>
      </c>
      <c r="C14197" s="4">
        <v>39884</v>
      </c>
      <c r="D14197">
        <v>8333777430</v>
      </c>
      <c r="E14197">
        <f>VLOOKUP(D14197,  base_salary!A:A, 1, FALSE)</f>
        <v>8333777430</v>
      </c>
      <c r="F14197">
        <f t="shared" si="442"/>
        <v>0</v>
      </c>
      <c r="G14197">
        <f t="shared" ca="1" si="443"/>
        <v>0</v>
      </c>
    </row>
    <row r="14198" spans="1:7" x14ac:dyDescent="0.25">
      <c r="A14198" t="s">
        <v>16506</v>
      </c>
      <c r="B14198" t="s">
        <v>2014</v>
      </c>
      <c r="C14198" s="4">
        <v>40161</v>
      </c>
      <c r="D14198">
        <v>7070564503</v>
      </c>
      <c r="E14198">
        <f>VLOOKUP(D14198,  base_salary!A:A, 1, FALSE)</f>
        <v>7070564503</v>
      </c>
      <c r="F14198">
        <f t="shared" si="442"/>
        <v>0</v>
      </c>
      <c r="G14198">
        <f t="shared" ca="1" si="443"/>
        <v>0</v>
      </c>
    </row>
    <row r="14199" spans="1:7" x14ac:dyDescent="0.25">
      <c r="A14199" t="s">
        <v>16507</v>
      </c>
      <c r="B14199" t="s">
        <v>2264</v>
      </c>
      <c r="C14199" s="4">
        <v>32676</v>
      </c>
      <c r="D14199">
        <v>3933561566</v>
      </c>
      <c r="E14199">
        <f>VLOOKUP(D14199,  base_salary!A:A, 1, FALSE)</f>
        <v>3933561566</v>
      </c>
      <c r="F14199">
        <f t="shared" si="442"/>
        <v>0</v>
      </c>
      <c r="G14199">
        <f t="shared" ca="1" si="443"/>
        <v>0</v>
      </c>
    </row>
    <row r="14200" spans="1:7" x14ac:dyDescent="0.25">
      <c r="A14200" t="s">
        <v>16508</v>
      </c>
      <c r="B14200" t="s">
        <v>2192</v>
      </c>
      <c r="C14200" s="4">
        <v>42927</v>
      </c>
      <c r="D14200">
        <v>2353272215</v>
      </c>
      <c r="E14200">
        <f>VLOOKUP(D14200,  base_salary!A:A, 1, FALSE)</f>
        <v>2353272215</v>
      </c>
      <c r="F14200">
        <f t="shared" si="442"/>
        <v>0</v>
      </c>
      <c r="G14200">
        <f t="shared" ca="1" si="443"/>
        <v>0</v>
      </c>
    </row>
    <row r="14201" spans="1:7" x14ac:dyDescent="0.25">
      <c r="A14201" t="s">
        <v>16509</v>
      </c>
      <c r="B14201" t="s">
        <v>2059</v>
      </c>
      <c r="C14201" s="4">
        <v>21567</v>
      </c>
      <c r="D14201">
        <v>85304042</v>
      </c>
      <c r="E14201">
        <f>VLOOKUP(D14201,  base_salary!A:A, 1, FALSE)</f>
        <v>85304042</v>
      </c>
      <c r="F14201">
        <f t="shared" si="442"/>
        <v>0</v>
      </c>
      <c r="G14201">
        <f t="shared" ca="1" si="443"/>
        <v>0</v>
      </c>
    </row>
    <row r="14202" spans="1:7" x14ac:dyDescent="0.25">
      <c r="A14202" t="s">
        <v>16510</v>
      </c>
      <c r="B14202" t="s">
        <v>2012</v>
      </c>
      <c r="C14202" s="4">
        <v>36206</v>
      </c>
      <c r="D14202">
        <v>1518783783</v>
      </c>
      <c r="E14202">
        <f>VLOOKUP(D14202,  base_salary!A:A, 1, FALSE)</f>
        <v>1518783783</v>
      </c>
      <c r="F14202">
        <f t="shared" si="442"/>
        <v>0</v>
      </c>
      <c r="G14202">
        <f t="shared" ca="1" si="443"/>
        <v>0</v>
      </c>
    </row>
    <row r="14203" spans="1:7" x14ac:dyDescent="0.25">
      <c r="A14203" t="s">
        <v>16511</v>
      </c>
      <c r="B14203" t="s">
        <v>2135</v>
      </c>
      <c r="C14203" s="4">
        <v>22056</v>
      </c>
      <c r="D14203">
        <v>7521557441</v>
      </c>
      <c r="E14203">
        <f>VLOOKUP(D14203,  base_salary!A:A, 1, FALSE)</f>
        <v>7521557441</v>
      </c>
      <c r="F14203">
        <f t="shared" si="442"/>
        <v>0</v>
      </c>
      <c r="G14203">
        <f t="shared" ca="1" si="443"/>
        <v>0</v>
      </c>
    </row>
    <row r="14204" spans="1:7" x14ac:dyDescent="0.25">
      <c r="A14204" t="s">
        <v>16512</v>
      </c>
      <c r="B14204" t="s">
        <v>2207</v>
      </c>
      <c r="C14204" s="4">
        <v>28480</v>
      </c>
      <c r="D14204">
        <v>6815475379</v>
      </c>
      <c r="E14204">
        <f>VLOOKUP(D14204,  base_salary!A:A, 1, FALSE)</f>
        <v>6815475379</v>
      </c>
      <c r="F14204">
        <f t="shared" si="442"/>
        <v>0</v>
      </c>
      <c r="G14204">
        <f t="shared" ca="1" si="443"/>
        <v>0</v>
      </c>
    </row>
    <row r="14205" spans="1:7" x14ac:dyDescent="0.25">
      <c r="A14205" t="s">
        <v>16513</v>
      </c>
      <c r="B14205" t="s">
        <v>2951</v>
      </c>
      <c r="C14205" s="4">
        <v>27039</v>
      </c>
      <c r="D14205">
        <v>9223618401</v>
      </c>
      <c r="E14205">
        <f>VLOOKUP(D14205,  base_salary!A:A, 1, FALSE)</f>
        <v>9223618401</v>
      </c>
      <c r="F14205">
        <f t="shared" si="442"/>
        <v>0</v>
      </c>
      <c r="G14205">
        <f t="shared" ca="1" si="443"/>
        <v>0</v>
      </c>
    </row>
    <row r="14206" spans="1:7" x14ac:dyDescent="0.25">
      <c r="A14206" t="s">
        <v>16514</v>
      </c>
      <c r="B14206" t="s">
        <v>3108</v>
      </c>
      <c r="C14206" s="4">
        <v>43196</v>
      </c>
      <c r="D14206">
        <v>1755716656</v>
      </c>
      <c r="E14206">
        <f>VLOOKUP(D14206,  base_salary!A:A, 1, FALSE)</f>
        <v>1755716656</v>
      </c>
      <c r="F14206">
        <f t="shared" si="442"/>
        <v>0</v>
      </c>
      <c r="G14206">
        <f t="shared" ca="1" si="443"/>
        <v>0</v>
      </c>
    </row>
    <row r="14207" spans="1:7" x14ac:dyDescent="0.25">
      <c r="A14207" t="s">
        <v>16515</v>
      </c>
      <c r="B14207" t="s">
        <v>2244</v>
      </c>
      <c r="C14207" s="4">
        <v>23340</v>
      </c>
      <c r="D14207">
        <v>4428088442</v>
      </c>
      <c r="E14207">
        <f>VLOOKUP(D14207,  base_salary!A:A, 1, FALSE)</f>
        <v>4428088442</v>
      </c>
      <c r="F14207">
        <f t="shared" si="442"/>
        <v>0</v>
      </c>
      <c r="G14207">
        <f t="shared" ca="1" si="443"/>
        <v>0</v>
      </c>
    </row>
    <row r="14208" spans="1:7" x14ac:dyDescent="0.25">
      <c r="A14208" t="s">
        <v>16516</v>
      </c>
      <c r="B14208" t="s">
        <v>3023</v>
      </c>
      <c r="C14208" s="4">
        <v>56565</v>
      </c>
      <c r="D14208">
        <v>2859566597</v>
      </c>
      <c r="E14208">
        <f>VLOOKUP(D14208,  base_salary!A:A, 1, FALSE)</f>
        <v>2859566597</v>
      </c>
      <c r="F14208">
        <f t="shared" si="442"/>
        <v>0</v>
      </c>
      <c r="G14208">
        <f t="shared" ca="1" si="443"/>
        <v>0</v>
      </c>
    </row>
    <row r="14209" spans="1:7" x14ac:dyDescent="0.25">
      <c r="A14209" t="s">
        <v>16517</v>
      </c>
      <c r="B14209" t="s">
        <v>2063</v>
      </c>
      <c r="C14209" s="4">
        <v>56521</v>
      </c>
      <c r="D14209">
        <v>7205288142</v>
      </c>
      <c r="E14209">
        <f>VLOOKUP(D14209,  base_salary!A:A, 1, FALSE)</f>
        <v>7205288142</v>
      </c>
      <c r="F14209">
        <f t="shared" si="442"/>
        <v>0</v>
      </c>
      <c r="G14209">
        <f t="shared" ca="1" si="443"/>
        <v>0</v>
      </c>
    </row>
    <row r="14210" spans="1:7" x14ac:dyDescent="0.25">
      <c r="A14210" t="s">
        <v>16518</v>
      </c>
      <c r="B14210" t="s">
        <v>2623</v>
      </c>
      <c r="C14210" s="4">
        <v>17580</v>
      </c>
      <c r="D14210">
        <v>819852252</v>
      </c>
      <c r="E14210">
        <f>VLOOKUP(D14210,  base_salary!A:A, 1, FALSE)</f>
        <v>819852252</v>
      </c>
      <c r="F14210">
        <f t="shared" si="442"/>
        <v>0</v>
      </c>
      <c r="G14210">
        <f t="shared" ca="1" si="443"/>
        <v>0</v>
      </c>
    </row>
    <row r="14211" spans="1:7" x14ac:dyDescent="0.25">
      <c r="A14211" t="s">
        <v>16519</v>
      </c>
      <c r="B14211" t="s">
        <v>1948</v>
      </c>
      <c r="C14211" s="4">
        <v>26348</v>
      </c>
      <c r="D14211">
        <v>813371287</v>
      </c>
      <c r="E14211">
        <f>VLOOKUP(D14211,  base_salary!A:A, 1, FALSE)</f>
        <v>813371287</v>
      </c>
      <c r="F14211">
        <f t="shared" ref="F14211:F14274" si="444">IF(ISERROR(E14211), 1, 0)</f>
        <v>0</v>
      </c>
      <c r="G14211">
        <f t="shared" ref="G14211:G14274" ca="1" si="445">SUM(G:G)</f>
        <v>0</v>
      </c>
    </row>
    <row r="14212" spans="1:7" x14ac:dyDescent="0.25">
      <c r="A14212" t="s">
        <v>16520</v>
      </c>
      <c r="B14212" t="s">
        <v>2350</v>
      </c>
      <c r="C14212" s="4">
        <v>58633</v>
      </c>
      <c r="D14212">
        <v>5149710571</v>
      </c>
      <c r="E14212">
        <f>VLOOKUP(D14212,  base_salary!A:A, 1, FALSE)</f>
        <v>5149710571</v>
      </c>
      <c r="F14212">
        <f t="shared" si="444"/>
        <v>0</v>
      </c>
      <c r="G14212">
        <f t="shared" ca="1" si="445"/>
        <v>0</v>
      </c>
    </row>
    <row r="14213" spans="1:7" x14ac:dyDescent="0.25">
      <c r="A14213" t="s">
        <v>16521</v>
      </c>
      <c r="B14213" t="s">
        <v>2288</v>
      </c>
      <c r="C14213" s="4">
        <v>39597</v>
      </c>
      <c r="D14213">
        <v>1549399640</v>
      </c>
      <c r="E14213">
        <f>VLOOKUP(D14213,  base_salary!A:A, 1, FALSE)</f>
        <v>1549399640</v>
      </c>
      <c r="F14213">
        <f t="shared" si="444"/>
        <v>0</v>
      </c>
      <c r="G14213">
        <f t="shared" ca="1" si="445"/>
        <v>0</v>
      </c>
    </row>
    <row r="14214" spans="1:7" x14ac:dyDescent="0.25">
      <c r="A14214" t="s">
        <v>16522</v>
      </c>
      <c r="B14214" t="s">
        <v>1946</v>
      </c>
      <c r="C14214" s="4">
        <v>18041</v>
      </c>
      <c r="D14214">
        <v>7741079360</v>
      </c>
      <c r="E14214">
        <f>VLOOKUP(D14214,  base_salary!A:A, 1, FALSE)</f>
        <v>7741079360</v>
      </c>
      <c r="F14214">
        <f t="shared" si="444"/>
        <v>0</v>
      </c>
      <c r="G14214">
        <f t="shared" ca="1" si="445"/>
        <v>0</v>
      </c>
    </row>
    <row r="14215" spans="1:7" x14ac:dyDescent="0.25">
      <c r="A14215" t="s">
        <v>16523</v>
      </c>
      <c r="B14215" t="s">
        <v>2075</v>
      </c>
      <c r="C14215" s="4">
        <v>35336</v>
      </c>
      <c r="D14215">
        <v>6358114417</v>
      </c>
      <c r="E14215">
        <f>VLOOKUP(D14215,  base_salary!A:A, 1, FALSE)</f>
        <v>6358114417</v>
      </c>
      <c r="F14215">
        <f t="shared" si="444"/>
        <v>0</v>
      </c>
      <c r="G14215">
        <f t="shared" ca="1" si="445"/>
        <v>0</v>
      </c>
    </row>
    <row r="14216" spans="1:7" x14ac:dyDescent="0.25">
      <c r="A14216" t="s">
        <v>16524</v>
      </c>
      <c r="B14216" t="s">
        <v>2800</v>
      </c>
      <c r="C14216" s="4">
        <v>58929</v>
      </c>
      <c r="D14216">
        <v>6471464479</v>
      </c>
      <c r="E14216">
        <f>VLOOKUP(D14216,  base_salary!A:A, 1, FALSE)</f>
        <v>6471464479</v>
      </c>
      <c r="F14216">
        <f t="shared" si="444"/>
        <v>0</v>
      </c>
      <c r="G14216">
        <f t="shared" ca="1" si="445"/>
        <v>0</v>
      </c>
    </row>
    <row r="14217" spans="1:7" x14ac:dyDescent="0.25">
      <c r="A14217" t="s">
        <v>16525</v>
      </c>
      <c r="B14217" t="s">
        <v>2847</v>
      </c>
      <c r="C14217" s="4">
        <v>32655</v>
      </c>
      <c r="D14217">
        <v>2450711406</v>
      </c>
      <c r="E14217">
        <f>VLOOKUP(D14217,  base_salary!A:A, 1, FALSE)</f>
        <v>2450711406</v>
      </c>
      <c r="F14217">
        <f t="shared" si="444"/>
        <v>0</v>
      </c>
      <c r="G14217">
        <f t="shared" ca="1" si="445"/>
        <v>0</v>
      </c>
    </row>
    <row r="14218" spans="1:7" x14ac:dyDescent="0.25">
      <c r="A14218" t="s">
        <v>16526</v>
      </c>
      <c r="B14218" t="s">
        <v>2156</v>
      </c>
      <c r="C14218" s="4">
        <v>29041</v>
      </c>
      <c r="D14218">
        <v>2493113470</v>
      </c>
      <c r="E14218">
        <f>VLOOKUP(D14218,  base_salary!A:A, 1, FALSE)</f>
        <v>2493113470</v>
      </c>
      <c r="F14218">
        <f t="shared" si="444"/>
        <v>0</v>
      </c>
      <c r="G14218">
        <f t="shared" ca="1" si="445"/>
        <v>0</v>
      </c>
    </row>
    <row r="14219" spans="1:7" x14ac:dyDescent="0.25">
      <c r="A14219" t="s">
        <v>16527</v>
      </c>
      <c r="B14219" t="s">
        <v>2391</v>
      </c>
      <c r="C14219" s="4">
        <v>39168</v>
      </c>
      <c r="D14219">
        <v>6801140183</v>
      </c>
      <c r="E14219">
        <f>VLOOKUP(D14219,  base_salary!A:A, 1, FALSE)</f>
        <v>6801140183</v>
      </c>
      <c r="F14219">
        <f t="shared" si="444"/>
        <v>0</v>
      </c>
      <c r="G14219">
        <f t="shared" ca="1" si="445"/>
        <v>0</v>
      </c>
    </row>
    <row r="14220" spans="1:7" x14ac:dyDescent="0.25">
      <c r="A14220" t="s">
        <v>16528</v>
      </c>
      <c r="B14220" t="s">
        <v>2197</v>
      </c>
      <c r="C14220" s="4">
        <v>46267</v>
      </c>
      <c r="D14220">
        <v>7628323464</v>
      </c>
      <c r="E14220">
        <f>VLOOKUP(D14220,  base_salary!A:A, 1, FALSE)</f>
        <v>7628323464</v>
      </c>
      <c r="F14220">
        <f t="shared" si="444"/>
        <v>0</v>
      </c>
      <c r="G14220">
        <f t="shared" ca="1" si="445"/>
        <v>0</v>
      </c>
    </row>
    <row r="14221" spans="1:7" x14ac:dyDescent="0.25">
      <c r="A14221" t="s">
        <v>16529</v>
      </c>
      <c r="B14221" t="s">
        <v>2546</v>
      </c>
      <c r="C14221" s="4">
        <v>45226</v>
      </c>
      <c r="D14221">
        <v>209942509</v>
      </c>
      <c r="E14221">
        <f>VLOOKUP(D14221,  base_salary!A:A, 1, FALSE)</f>
        <v>209942509</v>
      </c>
      <c r="F14221">
        <f t="shared" si="444"/>
        <v>0</v>
      </c>
      <c r="G14221">
        <f t="shared" ca="1" si="445"/>
        <v>0</v>
      </c>
    </row>
    <row r="14222" spans="1:7" x14ac:dyDescent="0.25">
      <c r="A14222" t="s">
        <v>16530</v>
      </c>
      <c r="B14222" t="s">
        <v>4145</v>
      </c>
      <c r="C14222" s="4">
        <v>44893</v>
      </c>
      <c r="D14222">
        <v>6009848660</v>
      </c>
      <c r="E14222">
        <f>VLOOKUP(D14222,  base_salary!A:A, 1, FALSE)</f>
        <v>6009848660</v>
      </c>
      <c r="F14222">
        <f t="shared" si="444"/>
        <v>0</v>
      </c>
      <c r="G14222">
        <f t="shared" ca="1" si="445"/>
        <v>0</v>
      </c>
    </row>
    <row r="14223" spans="1:7" x14ac:dyDescent="0.25">
      <c r="A14223" t="s">
        <v>16531</v>
      </c>
      <c r="B14223" t="s">
        <v>2071</v>
      </c>
      <c r="C14223" s="4">
        <v>15367</v>
      </c>
      <c r="D14223">
        <v>5077974136</v>
      </c>
      <c r="E14223">
        <f>VLOOKUP(D14223,  base_salary!A:A, 1, FALSE)</f>
        <v>5077974136</v>
      </c>
      <c r="F14223">
        <f t="shared" si="444"/>
        <v>0</v>
      </c>
      <c r="G14223">
        <f t="shared" ca="1" si="445"/>
        <v>0</v>
      </c>
    </row>
    <row r="14224" spans="1:7" x14ac:dyDescent="0.25">
      <c r="A14224" t="s">
        <v>16532</v>
      </c>
      <c r="B14224" t="s">
        <v>2380</v>
      </c>
      <c r="C14224" s="4">
        <v>47192</v>
      </c>
      <c r="D14224">
        <v>3145039288</v>
      </c>
      <c r="E14224">
        <f>VLOOKUP(D14224,  base_salary!A:A, 1, FALSE)</f>
        <v>3145039288</v>
      </c>
      <c r="F14224">
        <f t="shared" si="444"/>
        <v>0</v>
      </c>
      <c r="G14224">
        <f t="shared" ca="1" si="445"/>
        <v>0</v>
      </c>
    </row>
    <row r="14225" spans="1:7" x14ac:dyDescent="0.25">
      <c r="A14225" t="s">
        <v>16533</v>
      </c>
      <c r="B14225" t="s">
        <v>2037</v>
      </c>
      <c r="C14225" s="4">
        <v>49626</v>
      </c>
      <c r="D14225">
        <v>6209983448</v>
      </c>
      <c r="E14225">
        <f>VLOOKUP(D14225,  base_salary!A:A, 1, FALSE)</f>
        <v>6209983448</v>
      </c>
      <c r="F14225">
        <f t="shared" si="444"/>
        <v>0</v>
      </c>
      <c r="G14225">
        <f t="shared" ca="1" si="445"/>
        <v>0</v>
      </c>
    </row>
    <row r="14226" spans="1:7" x14ac:dyDescent="0.25">
      <c r="A14226" t="s">
        <v>16534</v>
      </c>
      <c r="B14226" t="s">
        <v>2554</v>
      </c>
      <c r="C14226" s="4">
        <v>15060</v>
      </c>
      <c r="D14226">
        <v>8044612831</v>
      </c>
      <c r="E14226">
        <f>VLOOKUP(D14226,  base_salary!A:A, 1, FALSE)</f>
        <v>8044612831</v>
      </c>
      <c r="F14226">
        <f t="shared" si="444"/>
        <v>0</v>
      </c>
      <c r="G14226">
        <f t="shared" ca="1" si="445"/>
        <v>0</v>
      </c>
    </row>
    <row r="14227" spans="1:7" x14ac:dyDescent="0.25">
      <c r="A14227" t="s">
        <v>16535</v>
      </c>
      <c r="B14227" t="s">
        <v>2173</v>
      </c>
      <c r="C14227" s="4">
        <v>59361</v>
      </c>
      <c r="D14227">
        <v>6789690301</v>
      </c>
      <c r="E14227">
        <f>VLOOKUP(D14227,  base_salary!A:A, 1, FALSE)</f>
        <v>6789690301</v>
      </c>
      <c r="F14227">
        <f t="shared" si="444"/>
        <v>0</v>
      </c>
      <c r="G14227">
        <f t="shared" ca="1" si="445"/>
        <v>0</v>
      </c>
    </row>
    <row r="14228" spans="1:7" x14ac:dyDescent="0.25">
      <c r="A14228" t="s">
        <v>16536</v>
      </c>
      <c r="B14228" t="s">
        <v>2552</v>
      </c>
      <c r="C14228" s="4">
        <v>18525</v>
      </c>
      <c r="D14228">
        <v>5005774041</v>
      </c>
      <c r="E14228">
        <f>VLOOKUP(D14228,  base_salary!A:A, 1, FALSE)</f>
        <v>5005774041</v>
      </c>
      <c r="F14228">
        <f t="shared" si="444"/>
        <v>0</v>
      </c>
      <c r="G14228">
        <f t="shared" ca="1" si="445"/>
        <v>0</v>
      </c>
    </row>
    <row r="14229" spans="1:7" x14ac:dyDescent="0.25">
      <c r="A14229" t="s">
        <v>16537</v>
      </c>
      <c r="B14229" t="s">
        <v>2223</v>
      </c>
      <c r="C14229" s="4">
        <v>20724</v>
      </c>
      <c r="D14229">
        <v>8264394108</v>
      </c>
      <c r="E14229">
        <f>VLOOKUP(D14229,  base_salary!A:A, 1, FALSE)</f>
        <v>8264394108</v>
      </c>
      <c r="F14229">
        <f t="shared" si="444"/>
        <v>0</v>
      </c>
      <c r="G14229">
        <f t="shared" ca="1" si="445"/>
        <v>0</v>
      </c>
    </row>
    <row r="14230" spans="1:7" x14ac:dyDescent="0.25">
      <c r="A14230" t="s">
        <v>16538</v>
      </c>
      <c r="B14230" t="s">
        <v>2749</v>
      </c>
      <c r="C14230" s="4">
        <v>52771</v>
      </c>
      <c r="D14230">
        <v>9151658844</v>
      </c>
      <c r="E14230">
        <f>VLOOKUP(D14230,  base_salary!A:A, 1, FALSE)</f>
        <v>9151658844</v>
      </c>
      <c r="F14230">
        <f t="shared" si="444"/>
        <v>0</v>
      </c>
      <c r="G14230">
        <f t="shared" ca="1" si="445"/>
        <v>0</v>
      </c>
    </row>
    <row r="14231" spans="1:7" x14ac:dyDescent="0.25">
      <c r="A14231" t="s">
        <v>16539</v>
      </c>
      <c r="B14231" t="s">
        <v>2665</v>
      </c>
      <c r="C14231" s="4">
        <v>53049</v>
      </c>
      <c r="D14231">
        <v>5241020535</v>
      </c>
      <c r="E14231">
        <f>VLOOKUP(D14231,  base_salary!A:A, 1, FALSE)</f>
        <v>5241020535</v>
      </c>
      <c r="F14231">
        <f t="shared" si="444"/>
        <v>0</v>
      </c>
      <c r="G14231">
        <f t="shared" ca="1" si="445"/>
        <v>0</v>
      </c>
    </row>
    <row r="14232" spans="1:7" x14ac:dyDescent="0.25">
      <c r="A14232" t="s">
        <v>16540</v>
      </c>
      <c r="B14232" t="s">
        <v>2415</v>
      </c>
      <c r="C14232" s="4">
        <v>25288</v>
      </c>
      <c r="D14232">
        <v>3580617389</v>
      </c>
      <c r="E14232">
        <f>VLOOKUP(D14232,  base_salary!A:A, 1, FALSE)</f>
        <v>3580617389</v>
      </c>
      <c r="F14232">
        <f t="shared" si="444"/>
        <v>0</v>
      </c>
      <c r="G14232">
        <f t="shared" ca="1" si="445"/>
        <v>0</v>
      </c>
    </row>
    <row r="14233" spans="1:7" x14ac:dyDescent="0.25">
      <c r="A14233" t="s">
        <v>16541</v>
      </c>
      <c r="B14233" t="s">
        <v>3558</v>
      </c>
      <c r="C14233" s="4">
        <v>51260</v>
      </c>
      <c r="D14233">
        <v>6938295417</v>
      </c>
      <c r="E14233">
        <f>VLOOKUP(D14233,  base_salary!A:A, 1, FALSE)</f>
        <v>6938295417</v>
      </c>
      <c r="F14233">
        <f t="shared" si="444"/>
        <v>0</v>
      </c>
      <c r="G14233">
        <f t="shared" ca="1" si="445"/>
        <v>0</v>
      </c>
    </row>
    <row r="14234" spans="1:7" x14ac:dyDescent="0.25">
      <c r="A14234" t="s">
        <v>16542</v>
      </c>
      <c r="B14234" t="s">
        <v>3663</v>
      </c>
      <c r="C14234" s="4">
        <v>17718</v>
      </c>
      <c r="D14234">
        <v>8277918739</v>
      </c>
      <c r="E14234">
        <f>VLOOKUP(D14234,  base_salary!A:A, 1, FALSE)</f>
        <v>8277918739</v>
      </c>
      <c r="F14234">
        <f t="shared" si="444"/>
        <v>0</v>
      </c>
      <c r="G14234">
        <f t="shared" ca="1" si="445"/>
        <v>0</v>
      </c>
    </row>
    <row r="14235" spans="1:7" x14ac:dyDescent="0.25">
      <c r="A14235" t="s">
        <v>16543</v>
      </c>
      <c r="B14235" t="s">
        <v>2931</v>
      </c>
      <c r="C14235" s="4">
        <v>11821</v>
      </c>
      <c r="D14235">
        <v>7205288142</v>
      </c>
      <c r="E14235">
        <f>VLOOKUP(D14235,  base_salary!A:A, 1, FALSE)</f>
        <v>7205288142</v>
      </c>
      <c r="F14235">
        <f t="shared" si="444"/>
        <v>0</v>
      </c>
      <c r="G14235">
        <f t="shared" ca="1" si="445"/>
        <v>0</v>
      </c>
    </row>
    <row r="14236" spans="1:7" x14ac:dyDescent="0.25">
      <c r="A14236" t="s">
        <v>16544</v>
      </c>
      <c r="B14236" t="s">
        <v>2004</v>
      </c>
      <c r="C14236" s="4">
        <v>17136</v>
      </c>
      <c r="D14236">
        <v>3569619966</v>
      </c>
      <c r="E14236">
        <f>VLOOKUP(D14236,  base_salary!A:A, 1, FALSE)</f>
        <v>3569619966</v>
      </c>
      <c r="F14236">
        <f t="shared" si="444"/>
        <v>0</v>
      </c>
      <c r="G14236">
        <f t="shared" ca="1" si="445"/>
        <v>0</v>
      </c>
    </row>
    <row r="14237" spans="1:7" x14ac:dyDescent="0.25">
      <c r="A14237" t="s">
        <v>16545</v>
      </c>
      <c r="B14237" t="s">
        <v>2749</v>
      </c>
      <c r="C14237" s="4">
        <v>24606</v>
      </c>
      <c r="D14237">
        <v>1545110042</v>
      </c>
      <c r="E14237">
        <f>VLOOKUP(D14237,  base_salary!A:A, 1, FALSE)</f>
        <v>1545110042</v>
      </c>
      <c r="F14237">
        <f t="shared" si="444"/>
        <v>0</v>
      </c>
      <c r="G14237">
        <f t="shared" ca="1" si="445"/>
        <v>0</v>
      </c>
    </row>
    <row r="14238" spans="1:7" x14ac:dyDescent="0.25">
      <c r="A14238" t="s">
        <v>16546</v>
      </c>
      <c r="B14238" t="s">
        <v>2164</v>
      </c>
      <c r="C14238" s="4">
        <v>48888</v>
      </c>
      <c r="D14238">
        <v>1545110042</v>
      </c>
      <c r="E14238">
        <f>VLOOKUP(D14238,  base_salary!A:A, 1, FALSE)</f>
        <v>1545110042</v>
      </c>
      <c r="F14238">
        <f t="shared" si="444"/>
        <v>0</v>
      </c>
      <c r="G14238">
        <f t="shared" ca="1" si="445"/>
        <v>0</v>
      </c>
    </row>
    <row r="14239" spans="1:7" x14ac:dyDescent="0.25">
      <c r="A14239" t="s">
        <v>16547</v>
      </c>
      <c r="B14239" t="s">
        <v>2997</v>
      </c>
      <c r="C14239" s="4">
        <v>16316</v>
      </c>
      <c r="D14239">
        <v>544760832</v>
      </c>
      <c r="E14239">
        <f>VLOOKUP(D14239,  base_salary!A:A, 1, FALSE)</f>
        <v>544760832</v>
      </c>
      <c r="F14239">
        <f t="shared" si="444"/>
        <v>0</v>
      </c>
      <c r="G14239">
        <f t="shared" ca="1" si="445"/>
        <v>0</v>
      </c>
    </row>
    <row r="14240" spans="1:7" x14ac:dyDescent="0.25">
      <c r="A14240" t="s">
        <v>16548</v>
      </c>
      <c r="B14240" t="s">
        <v>2617</v>
      </c>
      <c r="C14240" s="4">
        <v>26609</v>
      </c>
      <c r="D14240">
        <v>960994726</v>
      </c>
      <c r="E14240">
        <f>VLOOKUP(D14240,  base_salary!A:A, 1, FALSE)</f>
        <v>960994726</v>
      </c>
      <c r="F14240">
        <f t="shared" si="444"/>
        <v>0</v>
      </c>
      <c r="G14240">
        <f t="shared" ca="1" si="445"/>
        <v>0</v>
      </c>
    </row>
    <row r="14241" spans="1:7" x14ac:dyDescent="0.25">
      <c r="A14241" t="s">
        <v>16549</v>
      </c>
      <c r="B14241" t="s">
        <v>2411</v>
      </c>
      <c r="C14241" s="4">
        <v>53364</v>
      </c>
      <c r="D14241">
        <v>7462528568</v>
      </c>
      <c r="E14241">
        <f>VLOOKUP(D14241,  base_salary!A:A, 1, FALSE)</f>
        <v>7462528568</v>
      </c>
      <c r="F14241">
        <f t="shared" si="444"/>
        <v>0</v>
      </c>
      <c r="G14241">
        <f t="shared" ca="1" si="445"/>
        <v>0</v>
      </c>
    </row>
    <row r="14242" spans="1:7" x14ac:dyDescent="0.25">
      <c r="A14242" t="s">
        <v>16550</v>
      </c>
      <c r="B14242" t="s">
        <v>2079</v>
      </c>
      <c r="C14242" s="4">
        <v>32128</v>
      </c>
      <c r="D14242">
        <v>8808097757</v>
      </c>
      <c r="E14242">
        <f>VLOOKUP(D14242,  base_salary!A:A, 1, FALSE)</f>
        <v>8808097757</v>
      </c>
      <c r="F14242">
        <f t="shared" si="444"/>
        <v>0</v>
      </c>
      <c r="G14242">
        <f t="shared" ca="1" si="445"/>
        <v>0</v>
      </c>
    </row>
    <row r="14243" spans="1:7" x14ac:dyDescent="0.25">
      <c r="A14243" t="s">
        <v>16551</v>
      </c>
      <c r="B14243" t="s">
        <v>3369</v>
      </c>
      <c r="C14243" s="4">
        <v>45426</v>
      </c>
      <c r="D14243">
        <v>2524572722</v>
      </c>
      <c r="E14243">
        <f>VLOOKUP(D14243,  base_salary!A:A, 1, FALSE)</f>
        <v>2524572722</v>
      </c>
      <c r="F14243">
        <f t="shared" si="444"/>
        <v>0</v>
      </c>
      <c r="G14243">
        <f t="shared" ca="1" si="445"/>
        <v>0</v>
      </c>
    </row>
    <row r="14244" spans="1:7" x14ac:dyDescent="0.25">
      <c r="A14244" t="s">
        <v>16552</v>
      </c>
      <c r="B14244" t="s">
        <v>4163</v>
      </c>
      <c r="C14244" s="4">
        <v>58789</v>
      </c>
      <c r="D14244">
        <v>4739588234</v>
      </c>
      <c r="E14244">
        <f>VLOOKUP(D14244,  base_salary!A:A, 1, FALSE)</f>
        <v>4739588234</v>
      </c>
      <c r="F14244">
        <f t="shared" si="444"/>
        <v>0</v>
      </c>
      <c r="G14244">
        <f t="shared" ca="1" si="445"/>
        <v>0</v>
      </c>
    </row>
    <row r="14245" spans="1:7" x14ac:dyDescent="0.25">
      <c r="A14245" t="s">
        <v>16553</v>
      </c>
      <c r="B14245" t="s">
        <v>2824</v>
      </c>
      <c r="C14245" s="4">
        <v>51880</v>
      </c>
      <c r="D14245">
        <v>8256403403</v>
      </c>
      <c r="E14245">
        <f>VLOOKUP(D14245,  base_salary!A:A, 1, FALSE)</f>
        <v>8256403403</v>
      </c>
      <c r="F14245">
        <f t="shared" si="444"/>
        <v>0</v>
      </c>
      <c r="G14245">
        <f t="shared" ca="1" si="445"/>
        <v>0</v>
      </c>
    </row>
    <row r="14246" spans="1:7" x14ac:dyDescent="0.25">
      <c r="A14246" t="s">
        <v>16554</v>
      </c>
      <c r="B14246" t="s">
        <v>2207</v>
      </c>
      <c r="C14246" s="4">
        <v>14775</v>
      </c>
      <c r="D14246">
        <v>1296185559</v>
      </c>
      <c r="E14246">
        <f>VLOOKUP(D14246,  base_salary!A:A, 1, FALSE)</f>
        <v>1296185559</v>
      </c>
      <c r="F14246">
        <f t="shared" si="444"/>
        <v>0</v>
      </c>
      <c r="G14246">
        <f t="shared" ca="1" si="445"/>
        <v>0</v>
      </c>
    </row>
    <row r="14247" spans="1:7" x14ac:dyDescent="0.25">
      <c r="A14247" t="s">
        <v>16555</v>
      </c>
      <c r="B14247" t="s">
        <v>2310</v>
      </c>
      <c r="C14247" s="4">
        <v>11910</v>
      </c>
      <c r="D14247">
        <v>3086393343</v>
      </c>
      <c r="E14247">
        <f>VLOOKUP(D14247,  base_salary!A:A, 1, FALSE)</f>
        <v>3086393343</v>
      </c>
      <c r="F14247">
        <f t="shared" si="444"/>
        <v>0</v>
      </c>
      <c r="G14247">
        <f t="shared" ca="1" si="445"/>
        <v>0</v>
      </c>
    </row>
    <row r="14248" spans="1:7" x14ac:dyDescent="0.25">
      <c r="A14248" t="s">
        <v>16556</v>
      </c>
      <c r="B14248" t="s">
        <v>2869</v>
      </c>
      <c r="C14248" s="4">
        <v>20060</v>
      </c>
      <c r="D14248">
        <v>7074056774</v>
      </c>
      <c r="E14248">
        <f>VLOOKUP(D14248,  base_salary!A:A, 1, FALSE)</f>
        <v>7074056774</v>
      </c>
      <c r="F14248">
        <f t="shared" si="444"/>
        <v>0</v>
      </c>
      <c r="G14248">
        <f t="shared" ca="1" si="445"/>
        <v>0</v>
      </c>
    </row>
    <row r="14249" spans="1:7" x14ac:dyDescent="0.25">
      <c r="A14249" t="s">
        <v>16557</v>
      </c>
      <c r="B14249" t="s">
        <v>3533</v>
      </c>
      <c r="C14249" s="4">
        <v>18254</v>
      </c>
      <c r="D14249">
        <v>5186660353</v>
      </c>
      <c r="E14249">
        <f>VLOOKUP(D14249,  base_salary!A:A, 1, FALSE)</f>
        <v>5186660353</v>
      </c>
      <c r="F14249">
        <f t="shared" si="444"/>
        <v>0</v>
      </c>
      <c r="G14249">
        <f t="shared" ca="1" si="445"/>
        <v>0</v>
      </c>
    </row>
    <row r="14250" spans="1:7" x14ac:dyDescent="0.25">
      <c r="A14250" t="s">
        <v>16558</v>
      </c>
      <c r="B14250" t="s">
        <v>2494</v>
      </c>
      <c r="C14250" s="4">
        <v>26350</v>
      </c>
      <c r="D14250">
        <v>5241020535</v>
      </c>
      <c r="E14250">
        <f>VLOOKUP(D14250,  base_salary!A:A, 1, FALSE)</f>
        <v>5241020535</v>
      </c>
      <c r="F14250">
        <f t="shared" si="444"/>
        <v>0</v>
      </c>
      <c r="G14250">
        <f t="shared" ca="1" si="445"/>
        <v>0</v>
      </c>
    </row>
    <row r="14251" spans="1:7" x14ac:dyDescent="0.25">
      <c r="A14251" t="s">
        <v>16559</v>
      </c>
      <c r="B14251" t="s">
        <v>2424</v>
      </c>
      <c r="C14251" s="4">
        <v>27511</v>
      </c>
      <c r="D14251">
        <v>278558984</v>
      </c>
      <c r="E14251">
        <f>VLOOKUP(D14251,  base_salary!A:A, 1, FALSE)</f>
        <v>278558984</v>
      </c>
      <c r="F14251">
        <f t="shared" si="444"/>
        <v>0</v>
      </c>
      <c r="G14251">
        <f t="shared" ca="1" si="445"/>
        <v>0</v>
      </c>
    </row>
    <row r="14252" spans="1:7" x14ac:dyDescent="0.25">
      <c r="A14252" t="s">
        <v>16560</v>
      </c>
      <c r="B14252" t="s">
        <v>1966</v>
      </c>
      <c r="C14252" s="4">
        <v>52548</v>
      </c>
      <c r="D14252">
        <v>4548725172</v>
      </c>
      <c r="E14252">
        <f>VLOOKUP(D14252,  base_salary!A:A, 1, FALSE)</f>
        <v>4548725172</v>
      </c>
      <c r="F14252">
        <f t="shared" si="444"/>
        <v>0</v>
      </c>
      <c r="G14252">
        <f t="shared" ca="1" si="445"/>
        <v>0</v>
      </c>
    </row>
    <row r="14253" spans="1:7" x14ac:dyDescent="0.25">
      <c r="A14253" t="s">
        <v>16561</v>
      </c>
      <c r="B14253" t="s">
        <v>2757</v>
      </c>
      <c r="C14253" s="4">
        <v>11032</v>
      </c>
      <c r="D14253">
        <v>5244119095</v>
      </c>
      <c r="E14253">
        <f>VLOOKUP(D14253,  base_salary!A:A, 1, FALSE)</f>
        <v>5244119095</v>
      </c>
      <c r="F14253">
        <f t="shared" si="444"/>
        <v>0</v>
      </c>
      <c r="G14253">
        <f t="shared" ca="1" si="445"/>
        <v>0</v>
      </c>
    </row>
    <row r="14254" spans="1:7" x14ac:dyDescent="0.25">
      <c r="A14254" t="s">
        <v>16562</v>
      </c>
      <c r="B14254" t="s">
        <v>2188</v>
      </c>
      <c r="C14254" s="4">
        <v>15560</v>
      </c>
      <c r="D14254">
        <v>797787712</v>
      </c>
      <c r="E14254">
        <f>VLOOKUP(D14254,  base_salary!A:A, 1, FALSE)</f>
        <v>797787712</v>
      </c>
      <c r="F14254">
        <f t="shared" si="444"/>
        <v>0</v>
      </c>
      <c r="G14254">
        <f t="shared" ca="1" si="445"/>
        <v>0</v>
      </c>
    </row>
    <row r="14255" spans="1:7" x14ac:dyDescent="0.25">
      <c r="A14255" t="s">
        <v>16563</v>
      </c>
      <c r="B14255" t="s">
        <v>2540</v>
      </c>
      <c r="C14255" s="4">
        <v>40371</v>
      </c>
      <c r="D14255">
        <v>6789106936</v>
      </c>
      <c r="E14255">
        <f>VLOOKUP(D14255,  base_salary!A:A, 1, FALSE)</f>
        <v>6789106936</v>
      </c>
      <c r="F14255">
        <f t="shared" si="444"/>
        <v>0</v>
      </c>
      <c r="G14255">
        <f t="shared" ca="1" si="445"/>
        <v>0</v>
      </c>
    </row>
    <row r="14256" spans="1:7" x14ac:dyDescent="0.25">
      <c r="A14256" t="s">
        <v>16564</v>
      </c>
      <c r="B14256" t="s">
        <v>2308</v>
      </c>
      <c r="C14256" s="4">
        <v>40187</v>
      </c>
      <c r="D14256">
        <v>274599287</v>
      </c>
      <c r="E14256">
        <f>VLOOKUP(D14256,  base_salary!A:A, 1, FALSE)</f>
        <v>274599287</v>
      </c>
      <c r="F14256">
        <f t="shared" si="444"/>
        <v>0</v>
      </c>
      <c r="G14256">
        <f t="shared" ca="1" si="445"/>
        <v>0</v>
      </c>
    </row>
    <row r="14257" spans="1:7" x14ac:dyDescent="0.25">
      <c r="A14257" t="s">
        <v>16565</v>
      </c>
      <c r="B14257" t="s">
        <v>2141</v>
      </c>
      <c r="C14257" s="4">
        <v>42933</v>
      </c>
      <c r="D14257">
        <v>2779378506</v>
      </c>
      <c r="E14257">
        <f>VLOOKUP(D14257,  base_salary!A:A, 1, FALSE)</f>
        <v>2779378506</v>
      </c>
      <c r="F14257">
        <f t="shared" si="444"/>
        <v>0</v>
      </c>
      <c r="G14257">
        <f t="shared" ca="1" si="445"/>
        <v>0</v>
      </c>
    </row>
    <row r="14258" spans="1:7" x14ac:dyDescent="0.25">
      <c r="A14258" t="s">
        <v>16566</v>
      </c>
      <c r="B14258" t="s">
        <v>2184</v>
      </c>
      <c r="C14258" s="4">
        <v>42816</v>
      </c>
      <c r="D14258">
        <v>8692509450</v>
      </c>
      <c r="E14258">
        <f>VLOOKUP(D14258,  base_salary!A:A, 1, FALSE)</f>
        <v>8692509450</v>
      </c>
      <c r="F14258">
        <f t="shared" si="444"/>
        <v>0</v>
      </c>
      <c r="G14258">
        <f t="shared" ca="1" si="445"/>
        <v>0</v>
      </c>
    </row>
    <row r="14259" spans="1:7" x14ac:dyDescent="0.25">
      <c r="A14259" t="s">
        <v>16567</v>
      </c>
      <c r="B14259" t="s">
        <v>2089</v>
      </c>
      <c r="C14259" s="4">
        <v>37127</v>
      </c>
      <c r="D14259">
        <v>3435517239</v>
      </c>
      <c r="E14259">
        <f>VLOOKUP(D14259,  base_salary!A:A, 1, FALSE)</f>
        <v>3435517239</v>
      </c>
      <c r="F14259">
        <f t="shared" si="444"/>
        <v>0</v>
      </c>
      <c r="G14259">
        <f t="shared" ca="1" si="445"/>
        <v>0</v>
      </c>
    </row>
    <row r="14260" spans="1:7" x14ac:dyDescent="0.25">
      <c r="A14260" t="s">
        <v>16568</v>
      </c>
      <c r="B14260" t="s">
        <v>2383</v>
      </c>
      <c r="C14260" s="4">
        <v>55638</v>
      </c>
      <c r="D14260">
        <v>3792993961</v>
      </c>
      <c r="E14260">
        <f>VLOOKUP(D14260,  base_salary!A:A, 1, FALSE)</f>
        <v>3792993961</v>
      </c>
      <c r="F14260">
        <f t="shared" si="444"/>
        <v>0</v>
      </c>
      <c r="G14260">
        <f t="shared" ca="1" si="445"/>
        <v>0</v>
      </c>
    </row>
    <row r="14261" spans="1:7" x14ac:dyDescent="0.25">
      <c r="A14261" t="s">
        <v>16569</v>
      </c>
      <c r="B14261" t="s">
        <v>2321</v>
      </c>
      <c r="C14261" s="4">
        <v>14929</v>
      </c>
      <c r="D14261">
        <v>2873915978</v>
      </c>
      <c r="E14261">
        <f>VLOOKUP(D14261,  base_salary!A:A, 1, FALSE)</f>
        <v>2873915978</v>
      </c>
      <c r="F14261">
        <f t="shared" si="444"/>
        <v>0</v>
      </c>
      <c r="G14261">
        <f t="shared" ca="1" si="445"/>
        <v>0</v>
      </c>
    </row>
    <row r="14262" spans="1:7" x14ac:dyDescent="0.25">
      <c r="A14262" t="s">
        <v>16570</v>
      </c>
      <c r="B14262" t="s">
        <v>2323</v>
      </c>
      <c r="C14262" s="4">
        <v>37919</v>
      </c>
      <c r="D14262">
        <v>3219601650</v>
      </c>
      <c r="E14262">
        <f>VLOOKUP(D14262,  base_salary!A:A, 1, FALSE)</f>
        <v>3219601650</v>
      </c>
      <c r="F14262">
        <f t="shared" si="444"/>
        <v>0</v>
      </c>
      <c r="G14262">
        <f t="shared" ca="1" si="445"/>
        <v>0</v>
      </c>
    </row>
    <row r="14263" spans="1:7" x14ac:dyDescent="0.25">
      <c r="A14263" t="s">
        <v>16571</v>
      </c>
      <c r="B14263" t="s">
        <v>3517</v>
      </c>
      <c r="C14263" s="4">
        <v>53653</v>
      </c>
      <c r="D14263">
        <v>8507800106</v>
      </c>
      <c r="E14263">
        <f>VLOOKUP(D14263,  base_salary!A:A, 1, FALSE)</f>
        <v>8507800106</v>
      </c>
      <c r="F14263">
        <f t="shared" si="444"/>
        <v>0</v>
      </c>
      <c r="G14263">
        <f t="shared" ca="1" si="445"/>
        <v>0</v>
      </c>
    </row>
    <row r="14264" spans="1:7" x14ac:dyDescent="0.25">
      <c r="A14264" t="s">
        <v>16572</v>
      </c>
      <c r="B14264" t="s">
        <v>2693</v>
      </c>
      <c r="C14264" s="4">
        <v>54690</v>
      </c>
      <c r="D14264">
        <v>4900475084</v>
      </c>
      <c r="E14264">
        <f>VLOOKUP(D14264,  base_salary!A:A, 1, FALSE)</f>
        <v>4900475084</v>
      </c>
      <c r="F14264">
        <f t="shared" si="444"/>
        <v>0</v>
      </c>
      <c r="G14264">
        <f t="shared" ca="1" si="445"/>
        <v>0</v>
      </c>
    </row>
    <row r="14265" spans="1:7" x14ac:dyDescent="0.25">
      <c r="A14265" t="s">
        <v>16573</v>
      </c>
      <c r="B14265" t="s">
        <v>2179</v>
      </c>
      <c r="C14265" s="4">
        <v>21470</v>
      </c>
      <c r="D14265">
        <v>2607689635</v>
      </c>
      <c r="E14265">
        <f>VLOOKUP(D14265,  base_salary!A:A, 1, FALSE)</f>
        <v>2607689635</v>
      </c>
      <c r="F14265">
        <f t="shared" si="444"/>
        <v>0</v>
      </c>
      <c r="G14265">
        <f t="shared" ca="1" si="445"/>
        <v>0</v>
      </c>
    </row>
    <row r="14266" spans="1:7" x14ac:dyDescent="0.25">
      <c r="A14266" t="s">
        <v>16574</v>
      </c>
      <c r="B14266" t="s">
        <v>2319</v>
      </c>
      <c r="C14266" s="4">
        <v>50216</v>
      </c>
      <c r="D14266">
        <v>549857826</v>
      </c>
      <c r="E14266">
        <f>VLOOKUP(D14266,  base_salary!A:A, 1, FALSE)</f>
        <v>549857826</v>
      </c>
      <c r="F14266">
        <f t="shared" si="444"/>
        <v>0</v>
      </c>
      <c r="G14266">
        <f t="shared" ca="1" si="445"/>
        <v>0</v>
      </c>
    </row>
    <row r="14267" spans="1:7" x14ac:dyDescent="0.25">
      <c r="A14267" t="s">
        <v>16575</v>
      </c>
      <c r="B14267" t="s">
        <v>2374</v>
      </c>
      <c r="C14267" s="4">
        <v>15092</v>
      </c>
      <c r="D14267">
        <v>9939542542</v>
      </c>
      <c r="E14267">
        <f>VLOOKUP(D14267,  base_salary!A:A, 1, FALSE)</f>
        <v>9939542542</v>
      </c>
      <c r="F14267">
        <f t="shared" si="444"/>
        <v>0</v>
      </c>
      <c r="G14267">
        <f t="shared" ca="1" si="445"/>
        <v>0</v>
      </c>
    </row>
    <row r="14268" spans="1:7" x14ac:dyDescent="0.25">
      <c r="A14268" t="s">
        <v>16576</v>
      </c>
      <c r="B14268" t="s">
        <v>2121</v>
      </c>
      <c r="C14268" s="4">
        <v>25910</v>
      </c>
      <c r="D14268">
        <v>3877279783</v>
      </c>
      <c r="E14268">
        <f>VLOOKUP(D14268,  base_salary!A:A, 1, FALSE)</f>
        <v>3877279783</v>
      </c>
      <c r="F14268">
        <f t="shared" si="444"/>
        <v>0</v>
      </c>
      <c r="G14268">
        <f t="shared" ca="1" si="445"/>
        <v>0</v>
      </c>
    </row>
    <row r="14269" spans="1:7" x14ac:dyDescent="0.25">
      <c r="A14269" t="s">
        <v>16577</v>
      </c>
      <c r="B14269" t="s">
        <v>3253</v>
      </c>
      <c r="C14269" s="4">
        <v>26128</v>
      </c>
      <c r="D14269">
        <v>5186660353</v>
      </c>
      <c r="E14269">
        <f>VLOOKUP(D14269,  base_salary!A:A, 1, FALSE)</f>
        <v>5186660353</v>
      </c>
      <c r="F14269">
        <f t="shared" si="444"/>
        <v>0</v>
      </c>
      <c r="G14269">
        <f t="shared" ca="1" si="445"/>
        <v>0</v>
      </c>
    </row>
    <row r="14270" spans="1:7" x14ac:dyDescent="0.25">
      <c r="A14270" t="s">
        <v>16578</v>
      </c>
      <c r="B14270" t="s">
        <v>2137</v>
      </c>
      <c r="C14270" s="4">
        <v>33675</v>
      </c>
      <c r="D14270">
        <v>471886378</v>
      </c>
      <c r="E14270">
        <f>VLOOKUP(D14270,  base_salary!A:A, 1, FALSE)</f>
        <v>471886378</v>
      </c>
      <c r="F14270">
        <f t="shared" si="444"/>
        <v>0</v>
      </c>
      <c r="G14270">
        <f t="shared" ca="1" si="445"/>
        <v>0</v>
      </c>
    </row>
    <row r="14271" spans="1:7" x14ac:dyDescent="0.25">
      <c r="A14271" t="s">
        <v>16579</v>
      </c>
      <c r="B14271" t="s">
        <v>1956</v>
      </c>
      <c r="C14271" s="4">
        <v>28766</v>
      </c>
      <c r="D14271">
        <v>3021692982</v>
      </c>
      <c r="E14271">
        <f>VLOOKUP(D14271,  base_salary!A:A, 1, FALSE)</f>
        <v>3021692982</v>
      </c>
      <c r="F14271">
        <f t="shared" si="444"/>
        <v>0</v>
      </c>
      <c r="G14271">
        <f t="shared" ca="1" si="445"/>
        <v>0</v>
      </c>
    </row>
    <row r="14272" spans="1:7" x14ac:dyDescent="0.25">
      <c r="A14272" t="s">
        <v>16580</v>
      </c>
      <c r="B14272" t="s">
        <v>2498</v>
      </c>
      <c r="C14272" s="4">
        <v>20743</v>
      </c>
      <c r="D14272">
        <v>1364767856</v>
      </c>
      <c r="E14272">
        <f>VLOOKUP(D14272,  base_salary!A:A, 1, FALSE)</f>
        <v>1364767856</v>
      </c>
      <c r="F14272">
        <f t="shared" si="444"/>
        <v>0</v>
      </c>
      <c r="G14272">
        <f t="shared" ca="1" si="445"/>
        <v>0</v>
      </c>
    </row>
    <row r="14273" spans="1:7" x14ac:dyDescent="0.25">
      <c r="A14273" t="s">
        <v>16581</v>
      </c>
      <c r="B14273" t="s">
        <v>2071</v>
      </c>
      <c r="C14273" s="4">
        <v>54503</v>
      </c>
      <c r="D14273">
        <v>2565093969</v>
      </c>
      <c r="E14273">
        <f>VLOOKUP(D14273,  base_salary!A:A, 1, FALSE)</f>
        <v>2565093969</v>
      </c>
      <c r="F14273">
        <f t="shared" si="444"/>
        <v>0</v>
      </c>
      <c r="G14273">
        <f t="shared" ca="1" si="445"/>
        <v>0</v>
      </c>
    </row>
    <row r="14274" spans="1:7" x14ac:dyDescent="0.25">
      <c r="A14274" t="s">
        <v>16582</v>
      </c>
      <c r="B14274" t="s">
        <v>2300</v>
      </c>
      <c r="C14274" s="4">
        <v>23445</v>
      </c>
      <c r="D14274">
        <v>8550875457</v>
      </c>
      <c r="E14274">
        <f>VLOOKUP(D14274,  base_salary!A:A, 1, FALSE)</f>
        <v>8550875457</v>
      </c>
      <c r="F14274">
        <f t="shared" si="444"/>
        <v>0</v>
      </c>
      <c r="G14274">
        <f t="shared" ca="1" si="445"/>
        <v>0</v>
      </c>
    </row>
    <row r="14275" spans="1:7" x14ac:dyDescent="0.25">
      <c r="A14275" t="s">
        <v>16583</v>
      </c>
      <c r="B14275" t="s">
        <v>2225</v>
      </c>
      <c r="C14275" s="4">
        <v>43365</v>
      </c>
      <c r="D14275">
        <v>7866715386</v>
      </c>
      <c r="E14275">
        <f>VLOOKUP(D14275,  base_salary!A:A, 1, FALSE)</f>
        <v>7866715386</v>
      </c>
      <c r="F14275">
        <f t="shared" ref="F14275:F14338" si="446">IF(ISERROR(E14275), 1, 0)</f>
        <v>0</v>
      </c>
      <c r="G14275">
        <f t="shared" ref="G14275:G14338" ca="1" si="447">SUM(G:G)</f>
        <v>0</v>
      </c>
    </row>
    <row r="14276" spans="1:7" x14ac:dyDescent="0.25">
      <c r="A14276" t="s">
        <v>16584</v>
      </c>
      <c r="B14276" t="s">
        <v>3886</v>
      </c>
      <c r="C14276" s="4">
        <v>35944</v>
      </c>
      <c r="D14276">
        <v>1042822263</v>
      </c>
      <c r="E14276">
        <f>VLOOKUP(D14276,  base_salary!A:A, 1, FALSE)</f>
        <v>1042822263</v>
      </c>
      <c r="F14276">
        <f t="shared" si="446"/>
        <v>0</v>
      </c>
      <c r="G14276">
        <f t="shared" ca="1" si="447"/>
        <v>0</v>
      </c>
    </row>
    <row r="14277" spans="1:7" x14ac:dyDescent="0.25">
      <c r="A14277" t="s">
        <v>16585</v>
      </c>
      <c r="B14277" t="s">
        <v>2606</v>
      </c>
      <c r="C14277" s="4">
        <v>42313</v>
      </c>
      <c r="D14277">
        <v>9196221739</v>
      </c>
      <c r="E14277">
        <f>VLOOKUP(D14277,  base_salary!A:A, 1, FALSE)</f>
        <v>9196221739</v>
      </c>
      <c r="F14277">
        <f t="shared" si="446"/>
        <v>0</v>
      </c>
      <c r="G14277">
        <f t="shared" ca="1" si="447"/>
        <v>0</v>
      </c>
    </row>
    <row r="14278" spans="1:7" x14ac:dyDescent="0.25">
      <c r="A14278" t="s">
        <v>16586</v>
      </c>
      <c r="B14278" t="s">
        <v>3078</v>
      </c>
      <c r="C14278" s="4">
        <v>42487</v>
      </c>
      <c r="D14278">
        <v>116428384</v>
      </c>
      <c r="E14278">
        <f>VLOOKUP(D14278,  base_salary!A:A, 1, FALSE)</f>
        <v>116428384</v>
      </c>
      <c r="F14278">
        <f t="shared" si="446"/>
        <v>0</v>
      </c>
      <c r="G14278">
        <f t="shared" ca="1" si="447"/>
        <v>0</v>
      </c>
    </row>
    <row r="14279" spans="1:7" x14ac:dyDescent="0.25">
      <c r="A14279" t="s">
        <v>16587</v>
      </c>
      <c r="B14279" t="s">
        <v>2097</v>
      </c>
      <c r="C14279" s="4">
        <v>23585</v>
      </c>
      <c r="D14279">
        <v>116428384</v>
      </c>
      <c r="E14279">
        <f>VLOOKUP(D14279,  base_salary!A:A, 1, FALSE)</f>
        <v>116428384</v>
      </c>
      <c r="F14279">
        <f t="shared" si="446"/>
        <v>0</v>
      </c>
      <c r="G14279">
        <f t="shared" ca="1" si="447"/>
        <v>0</v>
      </c>
    </row>
    <row r="14280" spans="1:7" x14ac:dyDescent="0.25">
      <c r="A14280" t="s">
        <v>16588</v>
      </c>
      <c r="B14280" t="s">
        <v>2647</v>
      </c>
      <c r="C14280" s="4">
        <v>20628</v>
      </c>
      <c r="D14280">
        <v>5903124704</v>
      </c>
      <c r="E14280">
        <f>VLOOKUP(D14280,  base_salary!A:A, 1, FALSE)</f>
        <v>5903124704</v>
      </c>
      <c r="F14280">
        <f t="shared" si="446"/>
        <v>0</v>
      </c>
      <c r="G14280">
        <f t="shared" ca="1" si="447"/>
        <v>0</v>
      </c>
    </row>
    <row r="14281" spans="1:7" x14ac:dyDescent="0.25">
      <c r="A14281" t="s">
        <v>16589</v>
      </c>
      <c r="B14281" t="s">
        <v>2018</v>
      </c>
      <c r="C14281" s="4">
        <v>28062</v>
      </c>
      <c r="D14281">
        <v>6446166575</v>
      </c>
      <c r="E14281">
        <f>VLOOKUP(D14281,  base_salary!A:A, 1, FALSE)</f>
        <v>6446166575</v>
      </c>
      <c r="F14281">
        <f t="shared" si="446"/>
        <v>0</v>
      </c>
      <c r="G14281">
        <f t="shared" ca="1" si="447"/>
        <v>0</v>
      </c>
    </row>
    <row r="14282" spans="1:7" x14ac:dyDescent="0.25">
      <c r="A14282" t="s">
        <v>16590</v>
      </c>
      <c r="B14282" t="s">
        <v>1988</v>
      </c>
      <c r="C14282" s="4">
        <v>14940</v>
      </c>
      <c r="D14282">
        <v>6322781804</v>
      </c>
      <c r="E14282">
        <f>VLOOKUP(D14282,  base_salary!A:A, 1, FALSE)</f>
        <v>6322781804</v>
      </c>
      <c r="F14282">
        <f t="shared" si="446"/>
        <v>0</v>
      </c>
      <c r="G14282">
        <f t="shared" ca="1" si="447"/>
        <v>0</v>
      </c>
    </row>
    <row r="14283" spans="1:7" x14ac:dyDescent="0.25">
      <c r="A14283" t="s">
        <v>16591</v>
      </c>
      <c r="B14283" t="s">
        <v>2188</v>
      </c>
      <c r="C14283" s="4">
        <v>43754</v>
      </c>
      <c r="D14283">
        <v>1469328364</v>
      </c>
      <c r="E14283">
        <f>VLOOKUP(D14283,  base_salary!A:A, 1, FALSE)</f>
        <v>1469328364</v>
      </c>
      <c r="F14283">
        <f t="shared" si="446"/>
        <v>0</v>
      </c>
      <c r="G14283">
        <f t="shared" ca="1" si="447"/>
        <v>0</v>
      </c>
    </row>
    <row r="14284" spans="1:7" x14ac:dyDescent="0.25">
      <c r="A14284" t="s">
        <v>16592</v>
      </c>
      <c r="B14284" t="s">
        <v>2298</v>
      </c>
      <c r="C14284" s="4">
        <v>10352</v>
      </c>
      <c r="D14284">
        <v>5153694038</v>
      </c>
      <c r="E14284">
        <f>VLOOKUP(D14284,  base_salary!A:A, 1, FALSE)</f>
        <v>5153694038</v>
      </c>
      <c r="F14284">
        <f t="shared" si="446"/>
        <v>0</v>
      </c>
      <c r="G14284">
        <f t="shared" ca="1" si="447"/>
        <v>0</v>
      </c>
    </row>
    <row r="14285" spans="1:7" x14ac:dyDescent="0.25">
      <c r="A14285" t="s">
        <v>16593</v>
      </c>
      <c r="B14285" t="s">
        <v>2234</v>
      </c>
      <c r="C14285" s="4">
        <v>43527</v>
      </c>
      <c r="D14285">
        <v>9331851693</v>
      </c>
      <c r="E14285">
        <f>VLOOKUP(D14285,  base_salary!A:A, 1, FALSE)</f>
        <v>9331851693</v>
      </c>
      <c r="F14285">
        <f t="shared" si="446"/>
        <v>0</v>
      </c>
      <c r="G14285">
        <f t="shared" ca="1" si="447"/>
        <v>0</v>
      </c>
    </row>
    <row r="14286" spans="1:7" x14ac:dyDescent="0.25">
      <c r="A14286" t="s">
        <v>16594</v>
      </c>
      <c r="B14286" t="s">
        <v>2714</v>
      </c>
      <c r="C14286" s="4">
        <v>56640</v>
      </c>
      <c r="D14286">
        <v>6183510505</v>
      </c>
      <c r="E14286">
        <f>VLOOKUP(D14286,  base_salary!A:A, 1, FALSE)</f>
        <v>6183510505</v>
      </c>
      <c r="F14286">
        <f t="shared" si="446"/>
        <v>0</v>
      </c>
      <c r="G14286">
        <f t="shared" ca="1" si="447"/>
        <v>0</v>
      </c>
    </row>
    <row r="14287" spans="1:7" x14ac:dyDescent="0.25">
      <c r="A14287" t="s">
        <v>16595</v>
      </c>
      <c r="B14287" t="s">
        <v>2350</v>
      </c>
      <c r="C14287" s="4">
        <v>31652</v>
      </c>
      <c r="D14287">
        <v>4162153728</v>
      </c>
      <c r="E14287">
        <f>VLOOKUP(D14287,  base_salary!A:A, 1, FALSE)</f>
        <v>4162153728</v>
      </c>
      <c r="F14287">
        <f t="shared" si="446"/>
        <v>0</v>
      </c>
      <c r="G14287">
        <f t="shared" ca="1" si="447"/>
        <v>0</v>
      </c>
    </row>
    <row r="14288" spans="1:7" x14ac:dyDescent="0.25">
      <c r="A14288" t="s">
        <v>16596</v>
      </c>
      <c r="B14288" t="s">
        <v>2660</v>
      </c>
      <c r="C14288" s="4">
        <v>57521</v>
      </c>
      <c r="D14288">
        <v>3145010581</v>
      </c>
      <c r="E14288">
        <f>VLOOKUP(D14288,  base_salary!A:A, 1, FALSE)</f>
        <v>3145010581</v>
      </c>
      <c r="F14288">
        <f t="shared" si="446"/>
        <v>0</v>
      </c>
      <c r="G14288">
        <f t="shared" ca="1" si="447"/>
        <v>0</v>
      </c>
    </row>
    <row r="14289" spans="1:7" x14ac:dyDescent="0.25">
      <c r="A14289" t="s">
        <v>16597</v>
      </c>
      <c r="B14289" t="s">
        <v>2552</v>
      </c>
      <c r="C14289" s="4">
        <v>55884</v>
      </c>
      <c r="D14289">
        <v>5574535556</v>
      </c>
      <c r="E14289">
        <f>VLOOKUP(D14289,  base_salary!A:A, 1, FALSE)</f>
        <v>5574535556</v>
      </c>
      <c r="F14289">
        <f t="shared" si="446"/>
        <v>0</v>
      </c>
      <c r="G14289">
        <f t="shared" ca="1" si="447"/>
        <v>0</v>
      </c>
    </row>
    <row r="14290" spans="1:7" x14ac:dyDescent="0.25">
      <c r="A14290" t="s">
        <v>16598</v>
      </c>
      <c r="B14290" t="s">
        <v>2396</v>
      </c>
      <c r="C14290" s="4">
        <v>40991</v>
      </c>
      <c r="D14290">
        <v>6487054410</v>
      </c>
      <c r="E14290">
        <f>VLOOKUP(D14290,  base_salary!A:A, 1, FALSE)</f>
        <v>6487054410</v>
      </c>
      <c r="F14290">
        <f t="shared" si="446"/>
        <v>0</v>
      </c>
      <c r="G14290">
        <f t="shared" ca="1" si="447"/>
        <v>0</v>
      </c>
    </row>
    <row r="14291" spans="1:7" x14ac:dyDescent="0.25">
      <c r="A14291" t="s">
        <v>16599</v>
      </c>
      <c r="B14291" t="s">
        <v>2576</v>
      </c>
      <c r="C14291" s="4">
        <v>40250</v>
      </c>
      <c r="D14291">
        <v>9726268931</v>
      </c>
      <c r="E14291">
        <f>VLOOKUP(D14291,  base_salary!A:A, 1, FALSE)</f>
        <v>9726268931</v>
      </c>
      <c r="F14291">
        <f t="shared" si="446"/>
        <v>0</v>
      </c>
      <c r="G14291">
        <f t="shared" ca="1" si="447"/>
        <v>0</v>
      </c>
    </row>
    <row r="14292" spans="1:7" x14ac:dyDescent="0.25">
      <c r="A14292" t="s">
        <v>16600</v>
      </c>
      <c r="B14292" t="s">
        <v>2087</v>
      </c>
      <c r="C14292" s="4">
        <v>35390</v>
      </c>
      <c r="D14292">
        <v>9013891098</v>
      </c>
      <c r="E14292">
        <f>VLOOKUP(D14292,  base_salary!A:A, 1, FALSE)</f>
        <v>9013891098</v>
      </c>
      <c r="F14292">
        <f t="shared" si="446"/>
        <v>0</v>
      </c>
      <c r="G14292">
        <f t="shared" ca="1" si="447"/>
        <v>0</v>
      </c>
    </row>
    <row r="14293" spans="1:7" x14ac:dyDescent="0.25">
      <c r="A14293" t="s">
        <v>16601</v>
      </c>
      <c r="B14293" t="s">
        <v>1988</v>
      </c>
      <c r="C14293" s="4">
        <v>51265</v>
      </c>
      <c r="D14293">
        <v>5759255762</v>
      </c>
      <c r="E14293">
        <f>VLOOKUP(D14293,  base_salary!A:A, 1, FALSE)</f>
        <v>5759255762</v>
      </c>
      <c r="F14293">
        <f t="shared" si="446"/>
        <v>0</v>
      </c>
      <c r="G14293">
        <f t="shared" ca="1" si="447"/>
        <v>0</v>
      </c>
    </row>
    <row r="14294" spans="1:7" x14ac:dyDescent="0.25">
      <c r="A14294" t="s">
        <v>16602</v>
      </c>
      <c r="B14294" t="s">
        <v>2106</v>
      </c>
      <c r="C14294" s="4">
        <v>48026</v>
      </c>
      <c r="D14294">
        <v>8664054479</v>
      </c>
      <c r="E14294">
        <f>VLOOKUP(D14294,  base_salary!A:A, 1, FALSE)</f>
        <v>8664054479</v>
      </c>
      <c r="F14294">
        <f t="shared" si="446"/>
        <v>0</v>
      </c>
      <c r="G14294">
        <f t="shared" ca="1" si="447"/>
        <v>0</v>
      </c>
    </row>
    <row r="14295" spans="1:7" x14ac:dyDescent="0.25">
      <c r="A14295" t="s">
        <v>16603</v>
      </c>
      <c r="B14295" t="s">
        <v>4461</v>
      </c>
      <c r="C14295" s="4">
        <v>32347</v>
      </c>
      <c r="D14295">
        <v>2702941109</v>
      </c>
      <c r="E14295">
        <f>VLOOKUP(D14295,  base_salary!A:A, 1, FALSE)</f>
        <v>2702941109</v>
      </c>
      <c r="F14295">
        <f t="shared" si="446"/>
        <v>0</v>
      </c>
      <c r="G14295">
        <f t="shared" ca="1" si="447"/>
        <v>0</v>
      </c>
    </row>
    <row r="14296" spans="1:7" x14ac:dyDescent="0.25">
      <c r="A14296" t="s">
        <v>16604</v>
      </c>
      <c r="B14296" t="s">
        <v>2223</v>
      </c>
      <c r="C14296" s="4">
        <v>55005</v>
      </c>
      <c r="D14296">
        <v>3213290963</v>
      </c>
      <c r="E14296">
        <f>VLOOKUP(D14296,  base_salary!A:A, 1, FALSE)</f>
        <v>3213290963</v>
      </c>
      <c r="F14296">
        <f t="shared" si="446"/>
        <v>0</v>
      </c>
      <c r="G14296">
        <f t="shared" ca="1" si="447"/>
        <v>0</v>
      </c>
    </row>
    <row r="14297" spans="1:7" x14ac:dyDescent="0.25">
      <c r="A14297" t="s">
        <v>16605</v>
      </c>
      <c r="B14297" t="s">
        <v>3315</v>
      </c>
      <c r="C14297" s="4">
        <v>31586</v>
      </c>
      <c r="D14297">
        <v>1053331541</v>
      </c>
      <c r="E14297">
        <f>VLOOKUP(D14297,  base_salary!A:A, 1, FALSE)</f>
        <v>1053331541</v>
      </c>
      <c r="F14297">
        <f t="shared" si="446"/>
        <v>0</v>
      </c>
      <c r="G14297">
        <f t="shared" ca="1" si="447"/>
        <v>0</v>
      </c>
    </row>
    <row r="14298" spans="1:7" x14ac:dyDescent="0.25">
      <c r="A14298" t="s">
        <v>16606</v>
      </c>
      <c r="B14298" t="s">
        <v>2965</v>
      </c>
      <c r="C14298" s="4">
        <v>32246</v>
      </c>
      <c r="D14298">
        <v>5863557389</v>
      </c>
      <c r="E14298">
        <f>VLOOKUP(D14298,  base_salary!A:A, 1, FALSE)</f>
        <v>5863557389</v>
      </c>
      <c r="F14298">
        <f t="shared" si="446"/>
        <v>0</v>
      </c>
      <c r="G14298">
        <f t="shared" ca="1" si="447"/>
        <v>0</v>
      </c>
    </row>
    <row r="14299" spans="1:7" x14ac:dyDescent="0.25">
      <c r="A14299" t="s">
        <v>16607</v>
      </c>
      <c r="B14299" t="s">
        <v>2121</v>
      </c>
      <c r="C14299" s="4">
        <v>36092</v>
      </c>
      <c r="D14299">
        <v>4290015026</v>
      </c>
      <c r="E14299">
        <f>VLOOKUP(D14299,  base_salary!A:A, 1, FALSE)</f>
        <v>4290015026</v>
      </c>
      <c r="F14299">
        <f t="shared" si="446"/>
        <v>0</v>
      </c>
      <c r="G14299">
        <f t="shared" ca="1" si="447"/>
        <v>0</v>
      </c>
    </row>
    <row r="14300" spans="1:7" x14ac:dyDescent="0.25">
      <c r="A14300" t="s">
        <v>16608</v>
      </c>
      <c r="B14300" t="s">
        <v>3558</v>
      </c>
      <c r="C14300" s="4">
        <v>19499</v>
      </c>
      <c r="D14300">
        <v>8256403403</v>
      </c>
      <c r="E14300">
        <f>VLOOKUP(D14300,  base_salary!A:A, 1, FALSE)</f>
        <v>8256403403</v>
      </c>
      <c r="F14300">
        <f t="shared" si="446"/>
        <v>0</v>
      </c>
      <c r="G14300">
        <f t="shared" ca="1" si="447"/>
        <v>0</v>
      </c>
    </row>
    <row r="14301" spans="1:7" x14ac:dyDescent="0.25">
      <c r="A14301" t="s">
        <v>16609</v>
      </c>
      <c r="B14301" t="s">
        <v>2168</v>
      </c>
      <c r="C14301" s="4">
        <v>22676</v>
      </c>
      <c r="D14301">
        <v>9651729414</v>
      </c>
      <c r="E14301">
        <f>VLOOKUP(D14301,  base_salary!A:A, 1, FALSE)</f>
        <v>9651729414</v>
      </c>
      <c r="F14301">
        <f t="shared" si="446"/>
        <v>0</v>
      </c>
      <c r="G14301">
        <f t="shared" ca="1" si="447"/>
        <v>0</v>
      </c>
    </row>
    <row r="14302" spans="1:7" x14ac:dyDescent="0.25">
      <c r="A14302" t="s">
        <v>16610</v>
      </c>
      <c r="B14302" t="s">
        <v>2714</v>
      </c>
      <c r="C14302" s="4">
        <v>23055</v>
      </c>
      <c r="D14302">
        <v>9829586073</v>
      </c>
      <c r="E14302">
        <f>VLOOKUP(D14302,  base_salary!A:A, 1, FALSE)</f>
        <v>9829586073</v>
      </c>
      <c r="F14302">
        <f t="shared" si="446"/>
        <v>0</v>
      </c>
      <c r="G14302">
        <f t="shared" ca="1" si="447"/>
        <v>0</v>
      </c>
    </row>
    <row r="14303" spans="1:7" x14ac:dyDescent="0.25">
      <c r="A14303" t="s">
        <v>16611</v>
      </c>
      <c r="B14303" t="s">
        <v>2123</v>
      </c>
      <c r="C14303" s="4">
        <v>16190</v>
      </c>
      <c r="D14303">
        <v>9795921177</v>
      </c>
      <c r="E14303">
        <f>VLOOKUP(D14303,  base_salary!A:A, 1, FALSE)</f>
        <v>9795921177</v>
      </c>
      <c r="F14303">
        <f t="shared" si="446"/>
        <v>0</v>
      </c>
      <c r="G14303">
        <f t="shared" ca="1" si="447"/>
        <v>0</v>
      </c>
    </row>
    <row r="14304" spans="1:7" x14ac:dyDescent="0.25">
      <c r="A14304" t="s">
        <v>16612</v>
      </c>
      <c r="B14304" t="s">
        <v>2977</v>
      </c>
      <c r="C14304" s="4">
        <v>24880</v>
      </c>
      <c r="D14304">
        <v>2922893758</v>
      </c>
      <c r="E14304">
        <f>VLOOKUP(D14304,  base_salary!A:A, 1, FALSE)</f>
        <v>2922893758</v>
      </c>
      <c r="F14304">
        <f t="shared" si="446"/>
        <v>0</v>
      </c>
      <c r="G14304">
        <f t="shared" ca="1" si="447"/>
        <v>0</v>
      </c>
    </row>
    <row r="14305" spans="1:7" x14ac:dyDescent="0.25">
      <c r="A14305" t="s">
        <v>16613</v>
      </c>
      <c r="B14305" t="s">
        <v>3390</v>
      </c>
      <c r="C14305" s="4">
        <v>35790</v>
      </c>
      <c r="D14305">
        <v>9958099322</v>
      </c>
      <c r="E14305">
        <f>VLOOKUP(D14305,  base_salary!A:A, 1, FALSE)</f>
        <v>9958099322</v>
      </c>
      <c r="F14305">
        <f t="shared" si="446"/>
        <v>0</v>
      </c>
      <c r="G14305">
        <f t="shared" ca="1" si="447"/>
        <v>0</v>
      </c>
    </row>
    <row r="14306" spans="1:7" x14ac:dyDescent="0.25">
      <c r="A14306" t="s">
        <v>16614</v>
      </c>
      <c r="B14306" t="s">
        <v>3142</v>
      </c>
      <c r="C14306" s="4">
        <v>34161</v>
      </c>
      <c r="D14306">
        <v>5811999097</v>
      </c>
      <c r="E14306">
        <f>VLOOKUP(D14306,  base_salary!A:A, 1, FALSE)</f>
        <v>5811999097</v>
      </c>
      <c r="F14306">
        <f t="shared" si="446"/>
        <v>0</v>
      </c>
      <c r="G14306">
        <f t="shared" ca="1" si="447"/>
        <v>0</v>
      </c>
    </row>
    <row r="14307" spans="1:7" x14ac:dyDescent="0.25">
      <c r="A14307" t="s">
        <v>16615</v>
      </c>
      <c r="B14307" t="s">
        <v>3533</v>
      </c>
      <c r="C14307" s="4">
        <v>53927</v>
      </c>
      <c r="D14307">
        <v>784224471</v>
      </c>
      <c r="E14307">
        <f>VLOOKUP(D14307,  base_salary!A:A, 1, FALSE)</f>
        <v>784224471</v>
      </c>
      <c r="F14307">
        <f t="shared" si="446"/>
        <v>0</v>
      </c>
      <c r="G14307">
        <f t="shared" ca="1" si="447"/>
        <v>0</v>
      </c>
    </row>
    <row r="14308" spans="1:7" x14ac:dyDescent="0.25">
      <c r="A14308" t="s">
        <v>16616</v>
      </c>
      <c r="B14308" t="s">
        <v>2718</v>
      </c>
      <c r="C14308" s="4">
        <v>56731</v>
      </c>
      <c r="D14308">
        <v>509389570</v>
      </c>
      <c r="E14308">
        <f>VLOOKUP(D14308,  base_salary!A:A, 1, FALSE)</f>
        <v>509389570</v>
      </c>
      <c r="F14308">
        <f t="shared" si="446"/>
        <v>0</v>
      </c>
      <c r="G14308">
        <f t="shared" ca="1" si="447"/>
        <v>0</v>
      </c>
    </row>
    <row r="14309" spans="1:7" x14ac:dyDescent="0.25">
      <c r="A14309" t="s">
        <v>16617</v>
      </c>
      <c r="B14309" t="s">
        <v>3369</v>
      </c>
      <c r="C14309" s="4">
        <v>22649</v>
      </c>
      <c r="D14309">
        <v>7892446737</v>
      </c>
      <c r="E14309">
        <f>VLOOKUP(D14309,  base_salary!A:A, 1, FALSE)</f>
        <v>7892446737</v>
      </c>
      <c r="F14309">
        <f t="shared" si="446"/>
        <v>0</v>
      </c>
      <c r="G14309">
        <f t="shared" ca="1" si="447"/>
        <v>0</v>
      </c>
    </row>
    <row r="14310" spans="1:7" x14ac:dyDescent="0.25">
      <c r="A14310" t="s">
        <v>16618</v>
      </c>
      <c r="B14310" t="s">
        <v>2494</v>
      </c>
      <c r="C14310" s="4">
        <v>35623</v>
      </c>
      <c r="D14310">
        <v>2408183758</v>
      </c>
      <c r="E14310">
        <f>VLOOKUP(D14310,  base_salary!A:A, 1, FALSE)</f>
        <v>2408183758</v>
      </c>
      <c r="F14310">
        <f t="shared" si="446"/>
        <v>0</v>
      </c>
      <c r="G14310">
        <f t="shared" ca="1" si="447"/>
        <v>0</v>
      </c>
    </row>
    <row r="14311" spans="1:7" x14ac:dyDescent="0.25">
      <c r="A14311" t="s">
        <v>16619</v>
      </c>
      <c r="B14311" t="s">
        <v>3390</v>
      </c>
      <c r="C14311" s="4">
        <v>36788</v>
      </c>
      <c r="D14311">
        <v>9260254965</v>
      </c>
      <c r="E14311">
        <f>VLOOKUP(D14311,  base_salary!A:A, 1, FALSE)</f>
        <v>9260254965</v>
      </c>
      <c r="F14311">
        <f t="shared" si="446"/>
        <v>0</v>
      </c>
      <c r="G14311">
        <f t="shared" ca="1" si="447"/>
        <v>0</v>
      </c>
    </row>
    <row r="14312" spans="1:7" x14ac:dyDescent="0.25">
      <c r="A14312" t="s">
        <v>16620</v>
      </c>
      <c r="B14312" t="s">
        <v>2470</v>
      </c>
      <c r="C14312" s="4">
        <v>42172</v>
      </c>
      <c r="D14312">
        <v>9412192312</v>
      </c>
      <c r="E14312">
        <f>VLOOKUP(D14312,  base_salary!A:A, 1, FALSE)</f>
        <v>9412192312</v>
      </c>
      <c r="F14312">
        <f t="shared" si="446"/>
        <v>0</v>
      </c>
      <c r="G14312">
        <f t="shared" ca="1" si="447"/>
        <v>0</v>
      </c>
    </row>
    <row r="14313" spans="1:7" x14ac:dyDescent="0.25">
      <c r="A14313" t="s">
        <v>16621</v>
      </c>
      <c r="B14313" t="s">
        <v>2286</v>
      </c>
      <c r="C14313" s="4">
        <v>28844</v>
      </c>
      <c r="D14313">
        <v>9561367408</v>
      </c>
      <c r="E14313">
        <f>VLOOKUP(D14313,  base_salary!A:A, 1, FALSE)</f>
        <v>9561367408</v>
      </c>
      <c r="F14313">
        <f t="shared" si="446"/>
        <v>0</v>
      </c>
      <c r="G14313">
        <f t="shared" ca="1" si="447"/>
        <v>0</v>
      </c>
    </row>
    <row r="14314" spans="1:7" x14ac:dyDescent="0.25">
      <c r="A14314" t="s">
        <v>16622</v>
      </c>
      <c r="B14314" t="s">
        <v>2824</v>
      </c>
      <c r="C14314" s="4">
        <v>58832</v>
      </c>
      <c r="D14314">
        <v>8673837456</v>
      </c>
      <c r="E14314">
        <f>VLOOKUP(D14314,  base_salary!A:A, 1, FALSE)</f>
        <v>8673837456</v>
      </c>
      <c r="F14314">
        <f t="shared" si="446"/>
        <v>0</v>
      </c>
      <c r="G14314">
        <f t="shared" ca="1" si="447"/>
        <v>0</v>
      </c>
    </row>
    <row r="14315" spans="1:7" x14ac:dyDescent="0.25">
      <c r="A14315" t="s">
        <v>16623</v>
      </c>
      <c r="B14315" t="s">
        <v>2569</v>
      </c>
      <c r="C14315" s="4">
        <v>11710</v>
      </c>
      <c r="D14315">
        <v>2649428619</v>
      </c>
      <c r="E14315">
        <f>VLOOKUP(D14315,  base_salary!A:A, 1, FALSE)</f>
        <v>2649428619</v>
      </c>
      <c r="F14315">
        <f t="shared" si="446"/>
        <v>0</v>
      </c>
      <c r="G14315">
        <f t="shared" ca="1" si="447"/>
        <v>0</v>
      </c>
    </row>
    <row r="14316" spans="1:7" x14ac:dyDescent="0.25">
      <c r="A14316" t="s">
        <v>16624</v>
      </c>
      <c r="B14316" t="s">
        <v>2032</v>
      </c>
      <c r="C14316" s="4">
        <v>15027</v>
      </c>
      <c r="D14316">
        <v>1028388519</v>
      </c>
      <c r="E14316">
        <f>VLOOKUP(D14316,  base_salary!A:A, 1, FALSE)</f>
        <v>1028388519</v>
      </c>
      <c r="F14316">
        <f t="shared" si="446"/>
        <v>0</v>
      </c>
      <c r="G14316">
        <f t="shared" ca="1" si="447"/>
        <v>0</v>
      </c>
    </row>
    <row r="14317" spans="1:7" x14ac:dyDescent="0.25">
      <c r="A14317" t="s">
        <v>16625</v>
      </c>
      <c r="B14317" t="s">
        <v>2041</v>
      </c>
      <c r="C14317" s="4">
        <v>52909</v>
      </c>
      <c r="D14317">
        <v>901154172</v>
      </c>
      <c r="E14317">
        <f>VLOOKUP(D14317,  base_salary!A:A, 1, FALSE)</f>
        <v>901154172</v>
      </c>
      <c r="F14317">
        <f t="shared" si="446"/>
        <v>0</v>
      </c>
      <c r="G14317">
        <f t="shared" ca="1" si="447"/>
        <v>0</v>
      </c>
    </row>
    <row r="14318" spans="1:7" x14ac:dyDescent="0.25">
      <c r="A14318" t="s">
        <v>16626</v>
      </c>
      <c r="B14318" t="s">
        <v>2778</v>
      </c>
      <c r="C14318" s="4">
        <v>38832</v>
      </c>
      <c r="D14318">
        <v>5234982726</v>
      </c>
      <c r="E14318">
        <f>VLOOKUP(D14318,  base_salary!A:A, 1, FALSE)</f>
        <v>5234982726</v>
      </c>
      <c r="F14318">
        <f t="shared" si="446"/>
        <v>0</v>
      </c>
      <c r="G14318">
        <f t="shared" ca="1" si="447"/>
        <v>0</v>
      </c>
    </row>
    <row r="14319" spans="1:7" x14ac:dyDescent="0.25">
      <c r="A14319" t="s">
        <v>16627</v>
      </c>
      <c r="B14319" t="s">
        <v>2716</v>
      </c>
      <c r="C14319" s="4">
        <v>57252</v>
      </c>
      <c r="D14319">
        <v>4849214614</v>
      </c>
      <c r="E14319">
        <f>VLOOKUP(D14319,  base_salary!A:A, 1, FALSE)</f>
        <v>4849214614</v>
      </c>
      <c r="F14319">
        <f t="shared" si="446"/>
        <v>0</v>
      </c>
      <c r="G14319">
        <f t="shared" ca="1" si="447"/>
        <v>0</v>
      </c>
    </row>
    <row r="14320" spans="1:7" x14ac:dyDescent="0.25">
      <c r="A14320" t="s">
        <v>16628</v>
      </c>
      <c r="B14320" t="s">
        <v>1960</v>
      </c>
      <c r="C14320" s="4">
        <v>53885</v>
      </c>
      <c r="D14320">
        <v>9516781780</v>
      </c>
      <c r="E14320">
        <f>VLOOKUP(D14320,  base_salary!A:A, 1, FALSE)</f>
        <v>9516781780</v>
      </c>
      <c r="F14320">
        <f t="shared" si="446"/>
        <v>0</v>
      </c>
      <c r="G14320">
        <f t="shared" ca="1" si="447"/>
        <v>0</v>
      </c>
    </row>
    <row r="14321" spans="1:7" x14ac:dyDescent="0.25">
      <c r="A14321" t="s">
        <v>16629</v>
      </c>
      <c r="B14321" t="s">
        <v>2623</v>
      </c>
      <c r="C14321" s="4">
        <v>57375</v>
      </c>
      <c r="D14321">
        <v>4037854406</v>
      </c>
      <c r="E14321">
        <f>VLOOKUP(D14321,  base_salary!A:A, 1, FALSE)</f>
        <v>4037854406</v>
      </c>
      <c r="F14321">
        <f t="shared" si="446"/>
        <v>0</v>
      </c>
      <c r="G14321">
        <f t="shared" ca="1" si="447"/>
        <v>0</v>
      </c>
    </row>
    <row r="14322" spans="1:7" x14ac:dyDescent="0.25">
      <c r="A14322" t="s">
        <v>16630</v>
      </c>
      <c r="B14322" t="s">
        <v>2075</v>
      </c>
      <c r="C14322" s="4">
        <v>21545</v>
      </c>
      <c r="D14322">
        <v>7263964236</v>
      </c>
      <c r="E14322">
        <f>VLOOKUP(D14322,  base_salary!A:A, 1, FALSE)</f>
        <v>7263964236</v>
      </c>
      <c r="F14322">
        <f t="shared" si="446"/>
        <v>0</v>
      </c>
      <c r="G14322">
        <f t="shared" ca="1" si="447"/>
        <v>0</v>
      </c>
    </row>
    <row r="14323" spans="1:7" x14ac:dyDescent="0.25">
      <c r="A14323" t="s">
        <v>16631</v>
      </c>
      <c r="B14323" t="s">
        <v>2345</v>
      </c>
      <c r="C14323" s="4">
        <v>17357</v>
      </c>
      <c r="D14323">
        <v>5984294621</v>
      </c>
      <c r="E14323">
        <f>VLOOKUP(D14323,  base_salary!A:A, 1, FALSE)</f>
        <v>5984294621</v>
      </c>
      <c r="F14323">
        <f t="shared" si="446"/>
        <v>0</v>
      </c>
      <c r="G14323">
        <f t="shared" ca="1" si="447"/>
        <v>0</v>
      </c>
    </row>
    <row r="14324" spans="1:7" x14ac:dyDescent="0.25">
      <c r="A14324" t="s">
        <v>16632</v>
      </c>
      <c r="B14324" t="s">
        <v>3583</v>
      </c>
      <c r="C14324" s="4">
        <v>20888</v>
      </c>
      <c r="D14324">
        <v>9229113786</v>
      </c>
      <c r="E14324">
        <f>VLOOKUP(D14324,  base_salary!A:A, 1, FALSE)</f>
        <v>9229113786</v>
      </c>
      <c r="F14324">
        <f t="shared" si="446"/>
        <v>0</v>
      </c>
      <c r="G14324">
        <f t="shared" ca="1" si="447"/>
        <v>0</v>
      </c>
    </row>
    <row r="14325" spans="1:7" x14ac:dyDescent="0.25">
      <c r="A14325" t="s">
        <v>16633</v>
      </c>
      <c r="B14325" t="s">
        <v>2800</v>
      </c>
      <c r="C14325" s="4">
        <v>43419</v>
      </c>
      <c r="D14325">
        <v>7760701055</v>
      </c>
      <c r="E14325">
        <f>VLOOKUP(D14325,  base_salary!A:A, 1, FALSE)</f>
        <v>7760701055</v>
      </c>
      <c r="F14325">
        <f t="shared" si="446"/>
        <v>0</v>
      </c>
      <c r="G14325">
        <f t="shared" ca="1" si="447"/>
        <v>0</v>
      </c>
    </row>
    <row r="14326" spans="1:7" x14ac:dyDescent="0.25">
      <c r="A14326" t="s">
        <v>16634</v>
      </c>
      <c r="B14326" t="s">
        <v>2001</v>
      </c>
      <c r="C14326" s="4">
        <v>28397</v>
      </c>
      <c r="D14326">
        <v>492630925</v>
      </c>
      <c r="E14326">
        <f>VLOOKUP(D14326,  base_salary!A:A, 1, FALSE)</f>
        <v>492630925</v>
      </c>
      <c r="F14326">
        <f t="shared" si="446"/>
        <v>0</v>
      </c>
      <c r="G14326">
        <f t="shared" ca="1" si="447"/>
        <v>0</v>
      </c>
    </row>
    <row r="14327" spans="1:7" x14ac:dyDescent="0.25">
      <c r="A14327" t="s">
        <v>16635</v>
      </c>
      <c r="B14327" t="s">
        <v>2035</v>
      </c>
      <c r="C14327" s="4">
        <v>46576</v>
      </c>
      <c r="D14327">
        <v>4688336071</v>
      </c>
      <c r="E14327">
        <f>VLOOKUP(D14327,  base_salary!A:A, 1, FALSE)</f>
        <v>4688336071</v>
      </c>
      <c r="F14327">
        <f t="shared" si="446"/>
        <v>0</v>
      </c>
      <c r="G14327">
        <f t="shared" ca="1" si="447"/>
        <v>0</v>
      </c>
    </row>
    <row r="14328" spans="1:7" x14ac:dyDescent="0.25">
      <c r="A14328" t="s">
        <v>16636</v>
      </c>
      <c r="B14328" t="s">
        <v>2302</v>
      </c>
      <c r="C14328" s="4">
        <v>23052</v>
      </c>
      <c r="D14328">
        <v>6279928705</v>
      </c>
      <c r="E14328">
        <f>VLOOKUP(D14328,  base_salary!A:A, 1, FALSE)</f>
        <v>6279928705</v>
      </c>
      <c r="F14328">
        <f t="shared" si="446"/>
        <v>0</v>
      </c>
      <c r="G14328">
        <f t="shared" ca="1" si="447"/>
        <v>0</v>
      </c>
    </row>
    <row r="14329" spans="1:7" x14ac:dyDescent="0.25">
      <c r="A14329" t="s">
        <v>16637</v>
      </c>
      <c r="B14329" t="s">
        <v>2099</v>
      </c>
      <c r="C14329" s="4">
        <v>27685</v>
      </c>
      <c r="D14329">
        <v>7585281072</v>
      </c>
      <c r="E14329">
        <f>VLOOKUP(D14329,  base_salary!A:A, 1, FALSE)</f>
        <v>7585281072</v>
      </c>
      <c r="F14329">
        <f t="shared" si="446"/>
        <v>0</v>
      </c>
      <c r="G14329">
        <f t="shared" ca="1" si="447"/>
        <v>0</v>
      </c>
    </row>
    <row r="14330" spans="1:7" x14ac:dyDescent="0.25">
      <c r="A14330" t="s">
        <v>16638</v>
      </c>
      <c r="B14330" t="s">
        <v>2641</v>
      </c>
      <c r="C14330" s="4">
        <v>54488</v>
      </c>
      <c r="D14330">
        <v>2524849899</v>
      </c>
      <c r="E14330">
        <f>VLOOKUP(D14330,  base_salary!A:A, 1, FALSE)</f>
        <v>2524849899</v>
      </c>
      <c r="F14330">
        <f t="shared" si="446"/>
        <v>0</v>
      </c>
      <c r="G14330">
        <f t="shared" ca="1" si="447"/>
        <v>0</v>
      </c>
    </row>
    <row r="14331" spans="1:7" x14ac:dyDescent="0.25">
      <c r="A14331" t="s">
        <v>16639</v>
      </c>
      <c r="B14331" t="s">
        <v>3508</v>
      </c>
      <c r="C14331" s="4">
        <v>27289</v>
      </c>
      <c r="D14331">
        <v>1888605537</v>
      </c>
      <c r="E14331">
        <f>VLOOKUP(D14331,  base_salary!A:A, 1, FALSE)</f>
        <v>1888605537</v>
      </c>
      <c r="F14331">
        <f t="shared" si="446"/>
        <v>0</v>
      </c>
      <c r="G14331">
        <f t="shared" ca="1" si="447"/>
        <v>0</v>
      </c>
    </row>
    <row r="14332" spans="1:7" x14ac:dyDescent="0.25">
      <c r="A14332" t="s">
        <v>16640</v>
      </c>
      <c r="B14332" t="s">
        <v>2533</v>
      </c>
      <c r="C14332" s="4">
        <v>21814</v>
      </c>
      <c r="D14332">
        <v>6106380341</v>
      </c>
      <c r="E14332">
        <f>VLOOKUP(D14332,  base_salary!A:A, 1, FALSE)</f>
        <v>6106380341</v>
      </c>
      <c r="F14332">
        <f t="shared" si="446"/>
        <v>0</v>
      </c>
      <c r="G14332">
        <f t="shared" ca="1" si="447"/>
        <v>0</v>
      </c>
    </row>
    <row r="14333" spans="1:7" x14ac:dyDescent="0.25">
      <c r="A14333" t="s">
        <v>16641</v>
      </c>
      <c r="B14333" t="s">
        <v>4145</v>
      </c>
      <c r="C14333" s="4">
        <v>20958</v>
      </c>
      <c r="D14333">
        <v>5828678620</v>
      </c>
      <c r="E14333">
        <f>VLOOKUP(D14333,  base_salary!A:A, 1, FALSE)</f>
        <v>5828678620</v>
      </c>
      <c r="F14333">
        <f t="shared" si="446"/>
        <v>0</v>
      </c>
      <c r="G14333">
        <f t="shared" ca="1" si="447"/>
        <v>0</v>
      </c>
    </row>
    <row r="14334" spans="1:7" x14ac:dyDescent="0.25">
      <c r="A14334" t="s">
        <v>16642</v>
      </c>
      <c r="B14334" t="s">
        <v>2166</v>
      </c>
      <c r="C14334" s="4">
        <v>58433</v>
      </c>
      <c r="D14334">
        <v>9412192312</v>
      </c>
      <c r="E14334">
        <f>VLOOKUP(D14334,  base_salary!A:A, 1, FALSE)</f>
        <v>9412192312</v>
      </c>
      <c r="F14334">
        <f t="shared" si="446"/>
        <v>0</v>
      </c>
      <c r="G14334">
        <f t="shared" ca="1" si="447"/>
        <v>0</v>
      </c>
    </row>
    <row r="14335" spans="1:7" x14ac:dyDescent="0.25">
      <c r="A14335" t="s">
        <v>16643</v>
      </c>
      <c r="B14335" t="s">
        <v>2426</v>
      </c>
      <c r="C14335" s="4">
        <v>58858</v>
      </c>
      <c r="D14335">
        <v>6776868107</v>
      </c>
      <c r="E14335">
        <f>VLOOKUP(D14335,  base_salary!A:A, 1, FALSE)</f>
        <v>6776868107</v>
      </c>
      <c r="F14335">
        <f t="shared" si="446"/>
        <v>0</v>
      </c>
      <c r="G14335">
        <f t="shared" ca="1" si="447"/>
        <v>0</v>
      </c>
    </row>
    <row r="14336" spans="1:7" x14ac:dyDescent="0.25">
      <c r="A14336" t="s">
        <v>16644</v>
      </c>
      <c r="B14336" t="s">
        <v>2286</v>
      </c>
      <c r="C14336" s="4">
        <v>33408</v>
      </c>
      <c r="D14336">
        <v>8908432159</v>
      </c>
      <c r="E14336">
        <f>VLOOKUP(D14336,  base_salary!A:A, 1, FALSE)</f>
        <v>8908432159</v>
      </c>
      <c r="F14336">
        <f t="shared" si="446"/>
        <v>0</v>
      </c>
      <c r="G14336">
        <f t="shared" ca="1" si="447"/>
        <v>0</v>
      </c>
    </row>
    <row r="14337" spans="1:7" x14ac:dyDescent="0.25">
      <c r="A14337" t="s">
        <v>16645</v>
      </c>
      <c r="B14337" t="s">
        <v>2749</v>
      </c>
      <c r="C14337" s="4">
        <v>26551</v>
      </c>
      <c r="D14337">
        <v>3738218785</v>
      </c>
      <c r="E14337">
        <f>VLOOKUP(D14337,  base_salary!A:A, 1, FALSE)</f>
        <v>3738218785</v>
      </c>
      <c r="F14337">
        <f t="shared" si="446"/>
        <v>0</v>
      </c>
      <c r="G14337">
        <f t="shared" ca="1" si="447"/>
        <v>0</v>
      </c>
    </row>
    <row r="14338" spans="1:7" x14ac:dyDescent="0.25">
      <c r="A14338" t="s">
        <v>16646</v>
      </c>
      <c r="B14338" t="s">
        <v>2182</v>
      </c>
      <c r="C14338" s="4">
        <v>47631</v>
      </c>
      <c r="D14338">
        <v>2149326663</v>
      </c>
      <c r="E14338">
        <f>VLOOKUP(D14338,  base_salary!A:A, 1, FALSE)</f>
        <v>2149326663</v>
      </c>
      <c r="F14338">
        <f t="shared" si="446"/>
        <v>0</v>
      </c>
      <c r="G14338">
        <f t="shared" ca="1" si="447"/>
        <v>0</v>
      </c>
    </row>
    <row r="14339" spans="1:7" x14ac:dyDescent="0.25">
      <c r="A14339" t="s">
        <v>16647</v>
      </c>
      <c r="B14339" t="s">
        <v>2151</v>
      </c>
      <c r="C14339" s="4">
        <v>45338</v>
      </c>
      <c r="D14339">
        <v>901154172</v>
      </c>
      <c r="E14339">
        <f>VLOOKUP(D14339,  base_salary!A:A, 1, FALSE)</f>
        <v>901154172</v>
      </c>
      <c r="F14339">
        <f t="shared" ref="F14339:F14402" si="448">IF(ISERROR(E14339), 1, 0)</f>
        <v>0</v>
      </c>
      <c r="G14339">
        <f t="shared" ref="G14339:G14402" ca="1" si="449">SUM(G:G)</f>
        <v>0</v>
      </c>
    </row>
    <row r="14340" spans="1:7" x14ac:dyDescent="0.25">
      <c r="A14340" t="s">
        <v>16648</v>
      </c>
      <c r="B14340" t="s">
        <v>2501</v>
      </c>
      <c r="C14340" s="4">
        <v>31619</v>
      </c>
      <c r="D14340">
        <v>4323171323</v>
      </c>
      <c r="E14340">
        <f>VLOOKUP(D14340,  base_salary!A:A, 1, FALSE)</f>
        <v>4323171323</v>
      </c>
      <c r="F14340">
        <f t="shared" si="448"/>
        <v>0</v>
      </c>
      <c r="G14340">
        <f t="shared" ca="1" si="449"/>
        <v>0</v>
      </c>
    </row>
    <row r="14341" spans="1:7" x14ac:dyDescent="0.25">
      <c r="A14341" t="s">
        <v>16649</v>
      </c>
      <c r="B14341" t="s">
        <v>3050</v>
      </c>
      <c r="C14341" s="4">
        <v>25392</v>
      </c>
      <c r="D14341">
        <v>3597778305</v>
      </c>
      <c r="E14341">
        <f>VLOOKUP(D14341,  base_salary!A:A, 1, FALSE)</f>
        <v>3597778305</v>
      </c>
      <c r="F14341">
        <f t="shared" si="448"/>
        <v>0</v>
      </c>
      <c r="G14341">
        <f t="shared" ca="1" si="449"/>
        <v>0</v>
      </c>
    </row>
    <row r="14342" spans="1:7" x14ac:dyDescent="0.25">
      <c r="A14342" t="s">
        <v>16650</v>
      </c>
      <c r="B14342" t="s">
        <v>2032</v>
      </c>
      <c r="C14342" s="4">
        <v>27473</v>
      </c>
      <c r="D14342">
        <v>471886378</v>
      </c>
      <c r="E14342">
        <f>VLOOKUP(D14342,  base_salary!A:A, 1, FALSE)</f>
        <v>471886378</v>
      </c>
      <c r="F14342">
        <f t="shared" si="448"/>
        <v>0</v>
      </c>
      <c r="G14342">
        <f t="shared" ca="1" si="449"/>
        <v>0</v>
      </c>
    </row>
    <row r="14343" spans="1:7" x14ac:dyDescent="0.25">
      <c r="A14343" t="s">
        <v>16651</v>
      </c>
      <c r="B14343" t="s">
        <v>2583</v>
      </c>
      <c r="C14343" s="4">
        <v>17738</v>
      </c>
      <c r="D14343">
        <v>5779075530</v>
      </c>
      <c r="E14343">
        <f>VLOOKUP(D14343,  base_salary!A:A, 1, FALSE)</f>
        <v>5779075530</v>
      </c>
      <c r="F14343">
        <f t="shared" si="448"/>
        <v>0</v>
      </c>
      <c r="G14343">
        <f t="shared" ca="1" si="449"/>
        <v>0</v>
      </c>
    </row>
    <row r="14344" spans="1:7" x14ac:dyDescent="0.25">
      <c r="A14344" t="s">
        <v>16652</v>
      </c>
      <c r="B14344" t="s">
        <v>2131</v>
      </c>
      <c r="C14344" s="4">
        <v>14743</v>
      </c>
      <c r="D14344">
        <v>1252810490</v>
      </c>
      <c r="E14344">
        <f>VLOOKUP(D14344,  base_salary!A:A, 1, FALSE)</f>
        <v>1252810490</v>
      </c>
      <c r="F14344">
        <f t="shared" si="448"/>
        <v>0</v>
      </c>
      <c r="G14344">
        <f t="shared" ca="1" si="449"/>
        <v>0</v>
      </c>
    </row>
    <row r="14345" spans="1:7" x14ac:dyDescent="0.25">
      <c r="A14345" t="s">
        <v>16653</v>
      </c>
      <c r="B14345" t="s">
        <v>2231</v>
      </c>
      <c r="C14345" s="4">
        <v>26084</v>
      </c>
      <c r="D14345">
        <v>5000631609</v>
      </c>
      <c r="E14345">
        <f>VLOOKUP(D14345,  base_salary!A:A, 1, FALSE)</f>
        <v>5000631609</v>
      </c>
      <c r="F14345">
        <f t="shared" si="448"/>
        <v>0</v>
      </c>
      <c r="G14345">
        <f t="shared" ca="1" si="449"/>
        <v>0</v>
      </c>
    </row>
    <row r="14346" spans="1:7" x14ac:dyDescent="0.25">
      <c r="A14346" t="s">
        <v>16654</v>
      </c>
      <c r="B14346" t="s">
        <v>2061</v>
      </c>
      <c r="C14346" s="4">
        <v>55241</v>
      </c>
      <c r="D14346">
        <v>1252810490</v>
      </c>
      <c r="E14346">
        <f>VLOOKUP(D14346,  base_salary!A:A, 1, FALSE)</f>
        <v>1252810490</v>
      </c>
      <c r="F14346">
        <f t="shared" si="448"/>
        <v>0</v>
      </c>
      <c r="G14346">
        <f t="shared" ca="1" si="449"/>
        <v>0</v>
      </c>
    </row>
    <row r="14347" spans="1:7" x14ac:dyDescent="0.25">
      <c r="A14347" t="s">
        <v>16655</v>
      </c>
      <c r="B14347" t="s">
        <v>2641</v>
      </c>
      <c r="C14347" s="4">
        <v>39811</v>
      </c>
      <c r="D14347">
        <v>893122882</v>
      </c>
      <c r="E14347">
        <f>VLOOKUP(D14347,  base_salary!A:A, 1, FALSE)</f>
        <v>893122882</v>
      </c>
      <c r="F14347">
        <f t="shared" si="448"/>
        <v>0</v>
      </c>
      <c r="G14347">
        <f t="shared" ca="1" si="449"/>
        <v>0</v>
      </c>
    </row>
    <row r="14348" spans="1:7" x14ac:dyDescent="0.25">
      <c r="A14348" t="s">
        <v>16656</v>
      </c>
      <c r="B14348" t="s">
        <v>2567</v>
      </c>
      <c r="C14348" s="4">
        <v>51176</v>
      </c>
      <c r="D14348">
        <v>3219601650</v>
      </c>
      <c r="E14348">
        <f>VLOOKUP(D14348,  base_salary!A:A, 1, FALSE)</f>
        <v>3219601650</v>
      </c>
      <c r="F14348">
        <f t="shared" si="448"/>
        <v>0</v>
      </c>
      <c r="G14348">
        <f t="shared" ca="1" si="449"/>
        <v>0</v>
      </c>
    </row>
    <row r="14349" spans="1:7" x14ac:dyDescent="0.25">
      <c r="A14349" t="s">
        <v>16657</v>
      </c>
      <c r="B14349" t="s">
        <v>3663</v>
      </c>
      <c r="C14349" s="4">
        <v>24917</v>
      </c>
      <c r="D14349">
        <v>7098438871</v>
      </c>
      <c r="E14349">
        <f>VLOOKUP(D14349,  base_salary!A:A, 1, FALSE)</f>
        <v>7098438871</v>
      </c>
      <c r="F14349">
        <f t="shared" si="448"/>
        <v>0</v>
      </c>
      <c r="G14349">
        <f t="shared" ca="1" si="449"/>
        <v>0</v>
      </c>
    </row>
    <row r="14350" spans="1:7" x14ac:dyDescent="0.25">
      <c r="A14350" t="s">
        <v>16658</v>
      </c>
      <c r="B14350" t="s">
        <v>3108</v>
      </c>
      <c r="C14350" s="4">
        <v>24529</v>
      </c>
      <c r="D14350">
        <v>532074068</v>
      </c>
      <c r="E14350">
        <f>VLOOKUP(D14350,  base_salary!A:A, 1, FALSE)</f>
        <v>532074068</v>
      </c>
      <c r="F14350">
        <f t="shared" si="448"/>
        <v>0</v>
      </c>
      <c r="G14350">
        <f t="shared" ca="1" si="449"/>
        <v>0</v>
      </c>
    </row>
    <row r="14351" spans="1:7" x14ac:dyDescent="0.25">
      <c r="A14351" t="s">
        <v>16659</v>
      </c>
      <c r="B14351" t="s">
        <v>2223</v>
      </c>
      <c r="C14351" s="4">
        <v>31987</v>
      </c>
      <c r="D14351">
        <v>8445779583</v>
      </c>
      <c r="E14351">
        <f>VLOOKUP(D14351,  base_salary!A:A, 1, FALSE)</f>
        <v>8445779583</v>
      </c>
      <c r="F14351">
        <f t="shared" si="448"/>
        <v>0</v>
      </c>
      <c r="G14351">
        <f t="shared" ca="1" si="449"/>
        <v>0</v>
      </c>
    </row>
    <row r="14352" spans="1:7" x14ac:dyDescent="0.25">
      <c r="A14352" t="s">
        <v>16660</v>
      </c>
      <c r="B14352" t="s">
        <v>2365</v>
      </c>
      <c r="C14352" s="4">
        <v>40223</v>
      </c>
      <c r="D14352">
        <v>2012142672</v>
      </c>
      <c r="E14352">
        <f>VLOOKUP(D14352,  base_salary!A:A, 1, FALSE)</f>
        <v>2012142672</v>
      </c>
      <c r="F14352">
        <f t="shared" si="448"/>
        <v>0</v>
      </c>
      <c r="G14352">
        <f t="shared" ca="1" si="449"/>
        <v>0</v>
      </c>
    </row>
    <row r="14353" spans="1:7" x14ac:dyDescent="0.25">
      <c r="A14353" t="s">
        <v>16661</v>
      </c>
      <c r="B14353" t="s">
        <v>2369</v>
      </c>
      <c r="C14353" s="4">
        <v>30028</v>
      </c>
      <c r="D14353">
        <v>2973481236</v>
      </c>
      <c r="E14353">
        <f>VLOOKUP(D14353,  base_salary!A:A, 1, FALSE)</f>
        <v>2973481236</v>
      </c>
      <c r="F14353">
        <f t="shared" si="448"/>
        <v>0</v>
      </c>
      <c r="G14353">
        <f t="shared" ca="1" si="449"/>
        <v>0</v>
      </c>
    </row>
    <row r="14354" spans="1:7" x14ac:dyDescent="0.25">
      <c r="A14354" t="s">
        <v>16662</v>
      </c>
      <c r="B14354" t="s">
        <v>2077</v>
      </c>
      <c r="C14354" s="4">
        <v>13027</v>
      </c>
      <c r="D14354">
        <v>8032296239</v>
      </c>
      <c r="E14354">
        <f>VLOOKUP(D14354,  base_salary!A:A, 1, FALSE)</f>
        <v>8032296239</v>
      </c>
      <c r="F14354">
        <f t="shared" si="448"/>
        <v>0</v>
      </c>
      <c r="G14354">
        <f t="shared" ca="1" si="449"/>
        <v>0</v>
      </c>
    </row>
    <row r="14355" spans="1:7" x14ac:dyDescent="0.25">
      <c r="A14355" t="s">
        <v>16663</v>
      </c>
      <c r="B14355" t="s">
        <v>1944</v>
      </c>
      <c r="C14355" s="4">
        <v>49509</v>
      </c>
      <c r="D14355">
        <v>4783377790</v>
      </c>
      <c r="E14355">
        <f>VLOOKUP(D14355,  base_salary!A:A, 1, FALSE)</f>
        <v>4783377790</v>
      </c>
      <c r="F14355">
        <f t="shared" si="448"/>
        <v>0</v>
      </c>
      <c r="G14355">
        <f t="shared" ca="1" si="449"/>
        <v>0</v>
      </c>
    </row>
    <row r="14356" spans="1:7" x14ac:dyDescent="0.25">
      <c r="A14356" t="s">
        <v>16664</v>
      </c>
      <c r="B14356" t="s">
        <v>2089</v>
      </c>
      <c r="C14356" s="4">
        <v>58066</v>
      </c>
      <c r="D14356">
        <v>325547246</v>
      </c>
      <c r="E14356">
        <f>VLOOKUP(D14356,  base_salary!A:A, 1, FALSE)</f>
        <v>325547246</v>
      </c>
      <c r="F14356">
        <f t="shared" si="448"/>
        <v>0</v>
      </c>
      <c r="G14356">
        <f t="shared" ca="1" si="449"/>
        <v>0</v>
      </c>
    </row>
    <row r="14357" spans="1:7" x14ac:dyDescent="0.25">
      <c r="A14357" t="s">
        <v>16665</v>
      </c>
      <c r="B14357" t="s">
        <v>1995</v>
      </c>
      <c r="C14357" s="4">
        <v>17768</v>
      </c>
      <c r="D14357">
        <v>6858776575</v>
      </c>
      <c r="E14357">
        <f>VLOOKUP(D14357,  base_salary!A:A, 1, FALSE)</f>
        <v>6858776575</v>
      </c>
      <c r="F14357">
        <f t="shared" si="448"/>
        <v>0</v>
      </c>
      <c r="G14357">
        <f t="shared" ca="1" si="449"/>
        <v>0</v>
      </c>
    </row>
    <row r="14358" spans="1:7" x14ac:dyDescent="0.25">
      <c r="A14358" t="s">
        <v>16666</v>
      </c>
      <c r="B14358" t="s">
        <v>2873</v>
      </c>
      <c r="C14358" s="4">
        <v>12779</v>
      </c>
      <c r="D14358">
        <v>3764546336</v>
      </c>
      <c r="E14358">
        <f>VLOOKUP(D14358,  base_salary!A:A, 1, FALSE)</f>
        <v>3764546336</v>
      </c>
      <c r="F14358">
        <f t="shared" si="448"/>
        <v>0</v>
      </c>
      <c r="G14358">
        <f t="shared" ca="1" si="449"/>
        <v>0</v>
      </c>
    </row>
    <row r="14359" spans="1:7" x14ac:dyDescent="0.25">
      <c r="A14359" t="s">
        <v>16667</v>
      </c>
      <c r="B14359" t="s">
        <v>2166</v>
      </c>
      <c r="C14359" s="4">
        <v>20837</v>
      </c>
      <c r="D14359">
        <v>515647594</v>
      </c>
      <c r="E14359">
        <f>VLOOKUP(D14359,  base_salary!A:A, 1, FALSE)</f>
        <v>515647594</v>
      </c>
      <c r="F14359">
        <f t="shared" si="448"/>
        <v>0</v>
      </c>
      <c r="G14359">
        <f t="shared" ca="1" si="449"/>
        <v>0</v>
      </c>
    </row>
    <row r="14360" spans="1:7" x14ac:dyDescent="0.25">
      <c r="A14360" t="s">
        <v>16668</v>
      </c>
      <c r="B14360" t="s">
        <v>2323</v>
      </c>
      <c r="C14360" s="4">
        <v>19490</v>
      </c>
      <c r="D14360">
        <v>8841637323</v>
      </c>
      <c r="E14360">
        <f>VLOOKUP(D14360,  base_salary!A:A, 1, FALSE)</f>
        <v>8841637323</v>
      </c>
      <c r="F14360">
        <f t="shared" si="448"/>
        <v>0</v>
      </c>
      <c r="G14360">
        <f t="shared" ca="1" si="449"/>
        <v>0</v>
      </c>
    </row>
    <row r="14361" spans="1:7" x14ac:dyDescent="0.25">
      <c r="A14361" t="s">
        <v>16669</v>
      </c>
      <c r="B14361" t="s">
        <v>2106</v>
      </c>
      <c r="C14361" s="4">
        <v>42381</v>
      </c>
      <c r="D14361">
        <v>679204083</v>
      </c>
      <c r="E14361">
        <f>VLOOKUP(D14361,  base_salary!A:A, 1, FALSE)</f>
        <v>679204083</v>
      </c>
      <c r="F14361">
        <f t="shared" si="448"/>
        <v>0</v>
      </c>
      <c r="G14361">
        <f t="shared" ca="1" si="449"/>
        <v>0</v>
      </c>
    </row>
    <row r="14362" spans="1:7" x14ac:dyDescent="0.25">
      <c r="A14362" t="s">
        <v>16670</v>
      </c>
      <c r="B14362" t="s">
        <v>2546</v>
      </c>
      <c r="C14362" s="4">
        <v>47714</v>
      </c>
      <c r="D14362">
        <v>4838770758</v>
      </c>
      <c r="E14362">
        <f>VLOOKUP(D14362,  base_salary!A:A, 1, FALSE)</f>
        <v>4838770758</v>
      </c>
      <c r="F14362">
        <f t="shared" si="448"/>
        <v>0</v>
      </c>
      <c r="G14362">
        <f t="shared" ca="1" si="449"/>
        <v>0</v>
      </c>
    </row>
    <row r="14363" spans="1:7" x14ac:dyDescent="0.25">
      <c r="A14363" t="s">
        <v>16671</v>
      </c>
      <c r="B14363" t="s">
        <v>4422</v>
      </c>
      <c r="C14363" s="4">
        <v>31993</v>
      </c>
      <c r="D14363">
        <v>8682006391</v>
      </c>
      <c r="E14363">
        <f>VLOOKUP(D14363,  base_salary!A:A, 1, FALSE)</f>
        <v>8682006391</v>
      </c>
      <c r="F14363">
        <f t="shared" si="448"/>
        <v>0</v>
      </c>
      <c r="G14363">
        <f t="shared" ca="1" si="449"/>
        <v>0</v>
      </c>
    </row>
    <row r="14364" spans="1:7" x14ac:dyDescent="0.25">
      <c r="A14364" t="s">
        <v>16672</v>
      </c>
      <c r="B14364" t="s">
        <v>2736</v>
      </c>
      <c r="C14364" s="4">
        <v>41406</v>
      </c>
      <c r="D14364">
        <v>3661649302</v>
      </c>
      <c r="E14364">
        <f>VLOOKUP(D14364,  base_salary!A:A, 1, FALSE)</f>
        <v>3661649302</v>
      </c>
      <c r="F14364">
        <f t="shared" si="448"/>
        <v>0</v>
      </c>
      <c r="G14364">
        <f t="shared" ca="1" si="449"/>
        <v>0</v>
      </c>
    </row>
    <row r="14365" spans="1:7" x14ac:dyDescent="0.25">
      <c r="A14365" t="s">
        <v>16673</v>
      </c>
      <c r="B14365" t="s">
        <v>2350</v>
      </c>
      <c r="C14365" s="4">
        <v>49469</v>
      </c>
      <c r="D14365">
        <v>899126162</v>
      </c>
      <c r="E14365">
        <f>VLOOKUP(D14365,  base_salary!A:A, 1, FALSE)</f>
        <v>899126162</v>
      </c>
      <c r="F14365">
        <f t="shared" si="448"/>
        <v>0</v>
      </c>
      <c r="G14365">
        <f t="shared" ca="1" si="449"/>
        <v>0</v>
      </c>
    </row>
    <row r="14366" spans="1:7" x14ac:dyDescent="0.25">
      <c r="A14366" t="s">
        <v>16674</v>
      </c>
      <c r="B14366" t="s">
        <v>2403</v>
      </c>
      <c r="C14366" s="4">
        <v>35402</v>
      </c>
      <c r="D14366">
        <v>278558984</v>
      </c>
      <c r="E14366">
        <f>VLOOKUP(D14366,  base_salary!A:A, 1, FALSE)</f>
        <v>278558984</v>
      </c>
      <c r="F14366">
        <f t="shared" si="448"/>
        <v>0</v>
      </c>
      <c r="G14366">
        <f t="shared" ca="1" si="449"/>
        <v>0</v>
      </c>
    </row>
    <row r="14367" spans="1:7" x14ac:dyDescent="0.25">
      <c r="A14367" t="s">
        <v>16675</v>
      </c>
      <c r="B14367" t="s">
        <v>1962</v>
      </c>
      <c r="C14367" s="4">
        <v>17908</v>
      </c>
      <c r="D14367">
        <v>5837501576</v>
      </c>
      <c r="E14367">
        <f>VLOOKUP(D14367,  base_salary!A:A, 1, FALSE)</f>
        <v>5837501576</v>
      </c>
      <c r="F14367">
        <f t="shared" si="448"/>
        <v>0</v>
      </c>
      <c r="G14367">
        <f t="shared" ca="1" si="449"/>
        <v>0</v>
      </c>
    </row>
    <row r="14368" spans="1:7" x14ac:dyDescent="0.25">
      <c r="A14368" t="s">
        <v>16676</v>
      </c>
      <c r="B14368" t="s">
        <v>2179</v>
      </c>
      <c r="C14368" s="4">
        <v>57566</v>
      </c>
      <c r="D14368">
        <v>481875921</v>
      </c>
      <c r="E14368">
        <f>VLOOKUP(D14368,  base_salary!A:A, 1, FALSE)</f>
        <v>481875921</v>
      </c>
      <c r="F14368">
        <f t="shared" si="448"/>
        <v>0</v>
      </c>
      <c r="G14368">
        <f t="shared" ca="1" si="449"/>
        <v>0</v>
      </c>
    </row>
    <row r="14369" spans="1:7" x14ac:dyDescent="0.25">
      <c r="A14369" t="s">
        <v>16677</v>
      </c>
      <c r="B14369" t="s">
        <v>2067</v>
      </c>
      <c r="C14369" s="4">
        <v>34000</v>
      </c>
      <c r="D14369">
        <v>4876404933</v>
      </c>
      <c r="E14369">
        <f>VLOOKUP(D14369,  base_salary!A:A, 1, FALSE)</f>
        <v>4876404933</v>
      </c>
      <c r="F14369">
        <f t="shared" si="448"/>
        <v>0</v>
      </c>
      <c r="G14369">
        <f t="shared" ca="1" si="449"/>
        <v>0</v>
      </c>
    </row>
    <row r="14370" spans="1:7" x14ac:dyDescent="0.25">
      <c r="A14370" t="s">
        <v>16678</v>
      </c>
      <c r="B14370" t="s">
        <v>2920</v>
      </c>
      <c r="C14370" s="4">
        <v>19495</v>
      </c>
      <c r="D14370">
        <v>2294342399</v>
      </c>
      <c r="E14370">
        <f>VLOOKUP(D14370,  base_salary!A:A, 1, FALSE)</f>
        <v>2294342399</v>
      </c>
      <c r="F14370">
        <f t="shared" si="448"/>
        <v>0</v>
      </c>
      <c r="G14370">
        <f t="shared" ca="1" si="449"/>
        <v>0</v>
      </c>
    </row>
    <row r="14371" spans="1:7" x14ac:dyDescent="0.25">
      <c r="A14371" t="s">
        <v>16679</v>
      </c>
      <c r="B14371" t="s">
        <v>2457</v>
      </c>
      <c r="C14371" s="4">
        <v>23804</v>
      </c>
      <c r="D14371">
        <v>7492341709</v>
      </c>
      <c r="E14371">
        <f>VLOOKUP(D14371,  base_salary!A:A, 1, FALSE)</f>
        <v>7492341709</v>
      </c>
      <c r="F14371">
        <f t="shared" si="448"/>
        <v>0</v>
      </c>
      <c r="G14371">
        <f t="shared" ca="1" si="449"/>
        <v>0</v>
      </c>
    </row>
    <row r="14372" spans="1:7" x14ac:dyDescent="0.25">
      <c r="A14372" t="s">
        <v>16680</v>
      </c>
      <c r="B14372" t="s">
        <v>2109</v>
      </c>
      <c r="C14372" s="4">
        <v>19258</v>
      </c>
      <c r="D14372">
        <v>2561690342</v>
      </c>
      <c r="E14372">
        <f>VLOOKUP(D14372,  base_salary!A:A, 1, FALSE)</f>
        <v>2561690342</v>
      </c>
      <c r="F14372">
        <f t="shared" si="448"/>
        <v>0</v>
      </c>
      <c r="G14372">
        <f t="shared" ca="1" si="449"/>
        <v>0</v>
      </c>
    </row>
    <row r="14373" spans="1:7" x14ac:dyDescent="0.25">
      <c r="A14373" t="s">
        <v>16681</v>
      </c>
      <c r="B14373" t="s">
        <v>2201</v>
      </c>
      <c r="C14373" s="4">
        <v>12288</v>
      </c>
      <c r="D14373">
        <v>509393462</v>
      </c>
      <c r="E14373">
        <f>VLOOKUP(D14373,  base_salary!A:A, 1, FALSE)</f>
        <v>509393462</v>
      </c>
      <c r="F14373">
        <f t="shared" si="448"/>
        <v>0</v>
      </c>
      <c r="G14373">
        <f t="shared" ca="1" si="449"/>
        <v>0</v>
      </c>
    </row>
    <row r="14374" spans="1:7" x14ac:dyDescent="0.25">
      <c r="A14374" t="s">
        <v>16682</v>
      </c>
      <c r="B14374" t="s">
        <v>1991</v>
      </c>
      <c r="C14374" s="4">
        <v>35651</v>
      </c>
      <c r="D14374">
        <v>3933021111</v>
      </c>
      <c r="E14374">
        <f>VLOOKUP(D14374,  base_salary!A:A, 1, FALSE)</f>
        <v>3933021111</v>
      </c>
      <c r="F14374">
        <f t="shared" si="448"/>
        <v>0</v>
      </c>
      <c r="G14374">
        <f t="shared" ca="1" si="449"/>
        <v>0</v>
      </c>
    </row>
    <row r="14375" spans="1:7" x14ac:dyDescent="0.25">
      <c r="A14375" t="s">
        <v>16683</v>
      </c>
      <c r="B14375" t="s">
        <v>2184</v>
      </c>
      <c r="C14375" s="4">
        <v>39631</v>
      </c>
      <c r="D14375">
        <v>7625163059</v>
      </c>
      <c r="E14375">
        <f>VLOOKUP(D14375,  base_salary!A:A, 1, FALSE)</f>
        <v>7625163059</v>
      </c>
      <c r="F14375">
        <f t="shared" si="448"/>
        <v>0</v>
      </c>
      <c r="G14375">
        <f t="shared" ca="1" si="449"/>
        <v>0</v>
      </c>
    </row>
    <row r="14376" spans="1:7" x14ac:dyDescent="0.25">
      <c r="A14376" t="s">
        <v>16684</v>
      </c>
      <c r="B14376" t="s">
        <v>3041</v>
      </c>
      <c r="C14376" s="4">
        <v>53934</v>
      </c>
      <c r="D14376">
        <v>1522190236</v>
      </c>
      <c r="E14376">
        <f>VLOOKUP(D14376,  base_salary!A:A, 1, FALSE)</f>
        <v>1522190236</v>
      </c>
      <c r="F14376">
        <f t="shared" si="448"/>
        <v>0</v>
      </c>
      <c r="G14376">
        <f t="shared" ca="1" si="449"/>
        <v>0</v>
      </c>
    </row>
    <row r="14377" spans="1:7" x14ac:dyDescent="0.25">
      <c r="A14377" t="s">
        <v>16685</v>
      </c>
      <c r="B14377" t="s">
        <v>2396</v>
      </c>
      <c r="C14377" s="4">
        <v>32905</v>
      </c>
      <c r="D14377">
        <v>115757341</v>
      </c>
      <c r="E14377">
        <f>VLOOKUP(D14377,  base_salary!A:A, 1, FALSE)</f>
        <v>115757341</v>
      </c>
      <c r="F14377">
        <f t="shared" si="448"/>
        <v>0</v>
      </c>
      <c r="G14377">
        <f t="shared" ca="1" si="449"/>
        <v>0</v>
      </c>
    </row>
    <row r="14378" spans="1:7" x14ac:dyDescent="0.25">
      <c r="A14378" t="s">
        <v>16686</v>
      </c>
      <c r="B14378" t="s">
        <v>2596</v>
      </c>
      <c r="C14378" s="4">
        <v>14530</v>
      </c>
      <c r="D14378">
        <v>4076701275</v>
      </c>
      <c r="E14378">
        <f>VLOOKUP(D14378,  base_salary!A:A, 1, FALSE)</f>
        <v>4076701275</v>
      </c>
      <c r="F14378">
        <f t="shared" si="448"/>
        <v>0</v>
      </c>
      <c r="G14378">
        <f t="shared" ca="1" si="449"/>
        <v>0</v>
      </c>
    </row>
    <row r="14379" spans="1:7" x14ac:dyDescent="0.25">
      <c r="A14379" t="s">
        <v>16687</v>
      </c>
      <c r="B14379" t="s">
        <v>2253</v>
      </c>
      <c r="C14379" s="4">
        <v>27683</v>
      </c>
      <c r="D14379">
        <v>1266227768</v>
      </c>
      <c r="E14379">
        <f>VLOOKUP(D14379,  base_salary!A:A, 1, FALSE)</f>
        <v>1266227768</v>
      </c>
      <c r="F14379">
        <f t="shared" si="448"/>
        <v>0</v>
      </c>
      <c r="G14379">
        <f t="shared" ca="1" si="449"/>
        <v>0</v>
      </c>
    </row>
    <row r="14380" spans="1:7" x14ac:dyDescent="0.25">
      <c r="A14380" t="s">
        <v>16688</v>
      </c>
      <c r="B14380" t="s">
        <v>2051</v>
      </c>
      <c r="C14380" s="4">
        <v>52935</v>
      </c>
      <c r="D14380">
        <v>357531329</v>
      </c>
      <c r="E14380">
        <f>VLOOKUP(D14380,  base_salary!A:A, 1, FALSE)</f>
        <v>357531329</v>
      </c>
      <c r="F14380">
        <f t="shared" si="448"/>
        <v>0</v>
      </c>
      <c r="G14380">
        <f t="shared" ca="1" si="449"/>
        <v>0</v>
      </c>
    </row>
    <row r="14381" spans="1:7" x14ac:dyDescent="0.25">
      <c r="A14381" t="s">
        <v>16689</v>
      </c>
      <c r="B14381" t="s">
        <v>2296</v>
      </c>
      <c r="C14381" s="4">
        <v>29646</v>
      </c>
      <c r="D14381">
        <v>4978659442</v>
      </c>
      <c r="E14381">
        <f>VLOOKUP(D14381,  base_salary!A:A, 1, FALSE)</f>
        <v>4978659442</v>
      </c>
      <c r="F14381">
        <f t="shared" si="448"/>
        <v>0</v>
      </c>
      <c r="G14381">
        <f t="shared" ca="1" si="449"/>
        <v>0</v>
      </c>
    </row>
    <row r="14382" spans="1:7" x14ac:dyDescent="0.25">
      <c r="A14382" t="s">
        <v>16690</v>
      </c>
      <c r="B14382" t="s">
        <v>2687</v>
      </c>
      <c r="C14382" s="4">
        <v>41895</v>
      </c>
      <c r="D14382">
        <v>1081492333</v>
      </c>
      <c r="E14382">
        <f>VLOOKUP(D14382,  base_salary!A:A, 1, FALSE)</f>
        <v>1081492333</v>
      </c>
      <c r="F14382">
        <f t="shared" si="448"/>
        <v>0</v>
      </c>
      <c r="G14382">
        <f t="shared" ca="1" si="449"/>
        <v>0</v>
      </c>
    </row>
    <row r="14383" spans="1:7" x14ac:dyDescent="0.25">
      <c r="A14383" t="s">
        <v>16691</v>
      </c>
      <c r="B14383" t="s">
        <v>1968</v>
      </c>
      <c r="C14383" s="4">
        <v>51056</v>
      </c>
      <c r="D14383">
        <v>4194897803</v>
      </c>
      <c r="E14383">
        <f>VLOOKUP(D14383,  base_salary!A:A, 1, FALSE)</f>
        <v>4194897803</v>
      </c>
      <c r="F14383">
        <f t="shared" si="448"/>
        <v>0</v>
      </c>
      <c r="G14383">
        <f t="shared" ca="1" si="449"/>
        <v>0</v>
      </c>
    </row>
    <row r="14384" spans="1:7" x14ac:dyDescent="0.25">
      <c r="A14384" t="s">
        <v>16692</v>
      </c>
      <c r="B14384" t="s">
        <v>2452</v>
      </c>
      <c r="C14384" s="4">
        <v>23193</v>
      </c>
      <c r="D14384">
        <v>9674189459</v>
      </c>
      <c r="E14384">
        <f>VLOOKUP(D14384,  base_salary!A:A, 1, FALSE)</f>
        <v>9674189459</v>
      </c>
      <c r="F14384">
        <f t="shared" si="448"/>
        <v>0</v>
      </c>
      <c r="G14384">
        <f t="shared" ca="1" si="449"/>
        <v>0</v>
      </c>
    </row>
    <row r="14385" spans="1:7" x14ac:dyDescent="0.25">
      <c r="A14385" t="s">
        <v>16693</v>
      </c>
      <c r="B14385" t="s">
        <v>2569</v>
      </c>
      <c r="C14385" s="4">
        <v>49614</v>
      </c>
      <c r="D14385">
        <v>274599287</v>
      </c>
      <c r="E14385">
        <f>VLOOKUP(D14385,  base_salary!A:A, 1, FALSE)</f>
        <v>274599287</v>
      </c>
      <c r="F14385">
        <f t="shared" si="448"/>
        <v>0</v>
      </c>
      <c r="G14385">
        <f t="shared" ca="1" si="449"/>
        <v>0</v>
      </c>
    </row>
    <row r="14386" spans="1:7" x14ac:dyDescent="0.25">
      <c r="A14386" t="s">
        <v>16694</v>
      </c>
      <c r="B14386" t="s">
        <v>2722</v>
      </c>
      <c r="C14386" s="4">
        <v>51138</v>
      </c>
      <c r="D14386">
        <v>7628323464</v>
      </c>
      <c r="E14386">
        <f>VLOOKUP(D14386,  base_salary!A:A, 1, FALSE)</f>
        <v>7628323464</v>
      </c>
      <c r="F14386">
        <f t="shared" si="448"/>
        <v>0</v>
      </c>
      <c r="G14386">
        <f t="shared" ca="1" si="449"/>
        <v>0</v>
      </c>
    </row>
    <row r="14387" spans="1:7" x14ac:dyDescent="0.25">
      <c r="A14387" t="s">
        <v>16695</v>
      </c>
      <c r="B14387" t="s">
        <v>2614</v>
      </c>
      <c r="C14387" s="4">
        <v>22179</v>
      </c>
      <c r="D14387">
        <v>715518151</v>
      </c>
      <c r="E14387">
        <f>VLOOKUP(D14387,  base_salary!A:A, 1, FALSE)</f>
        <v>715518151</v>
      </c>
      <c r="F14387">
        <f t="shared" si="448"/>
        <v>0</v>
      </c>
      <c r="G14387">
        <f t="shared" ca="1" si="449"/>
        <v>0</v>
      </c>
    </row>
    <row r="14388" spans="1:7" x14ac:dyDescent="0.25">
      <c r="A14388" t="s">
        <v>16696</v>
      </c>
      <c r="B14388" t="s">
        <v>2478</v>
      </c>
      <c r="C14388" s="4">
        <v>20597</v>
      </c>
      <c r="D14388">
        <v>8350412399</v>
      </c>
      <c r="E14388">
        <f>VLOOKUP(D14388,  base_salary!A:A, 1, FALSE)</f>
        <v>8350412399</v>
      </c>
      <c r="F14388">
        <f t="shared" si="448"/>
        <v>0</v>
      </c>
      <c r="G14388">
        <f t="shared" ca="1" si="449"/>
        <v>0</v>
      </c>
    </row>
    <row r="14389" spans="1:7" x14ac:dyDescent="0.25">
      <c r="A14389" t="s">
        <v>16697</v>
      </c>
      <c r="B14389" t="s">
        <v>2069</v>
      </c>
      <c r="C14389" s="4">
        <v>17663</v>
      </c>
      <c r="D14389">
        <v>7140803102</v>
      </c>
      <c r="E14389">
        <f>VLOOKUP(D14389,  base_salary!A:A, 1, FALSE)</f>
        <v>7140803102</v>
      </c>
      <c r="F14389">
        <f t="shared" si="448"/>
        <v>0</v>
      </c>
      <c r="G14389">
        <f t="shared" ca="1" si="449"/>
        <v>0</v>
      </c>
    </row>
    <row r="14390" spans="1:7" x14ac:dyDescent="0.25">
      <c r="A14390" t="s">
        <v>16698</v>
      </c>
      <c r="B14390" t="s">
        <v>2164</v>
      </c>
      <c r="C14390" s="4">
        <v>17592</v>
      </c>
      <c r="D14390">
        <v>8162941088</v>
      </c>
      <c r="E14390">
        <f>VLOOKUP(D14390,  base_salary!A:A, 1, FALSE)</f>
        <v>8162941088</v>
      </c>
      <c r="F14390">
        <f t="shared" si="448"/>
        <v>0</v>
      </c>
      <c r="G14390">
        <f t="shared" ca="1" si="449"/>
        <v>0</v>
      </c>
    </row>
    <row r="14391" spans="1:7" x14ac:dyDescent="0.25">
      <c r="A14391" t="s">
        <v>16699</v>
      </c>
      <c r="B14391" t="s">
        <v>3315</v>
      </c>
      <c r="C14391" s="4">
        <v>34181</v>
      </c>
      <c r="D14391">
        <v>6009848660</v>
      </c>
      <c r="E14391">
        <f>VLOOKUP(D14391,  base_salary!A:A, 1, FALSE)</f>
        <v>6009848660</v>
      </c>
      <c r="F14391">
        <f t="shared" si="448"/>
        <v>0</v>
      </c>
      <c r="G14391">
        <f t="shared" ca="1" si="449"/>
        <v>0</v>
      </c>
    </row>
    <row r="14392" spans="1:7" x14ac:dyDescent="0.25">
      <c r="A14392" t="s">
        <v>16700</v>
      </c>
      <c r="B14392" t="s">
        <v>1938</v>
      </c>
      <c r="C14392" s="4">
        <v>49205</v>
      </c>
      <c r="D14392">
        <v>9782845590</v>
      </c>
      <c r="E14392">
        <f>VLOOKUP(D14392,  base_salary!A:A, 1, FALSE)</f>
        <v>9782845590</v>
      </c>
      <c r="F14392">
        <f t="shared" si="448"/>
        <v>0</v>
      </c>
      <c r="G14392">
        <f t="shared" ca="1" si="449"/>
        <v>0</v>
      </c>
    </row>
    <row r="14393" spans="1:7" x14ac:dyDescent="0.25">
      <c r="A14393" t="s">
        <v>16701</v>
      </c>
      <c r="B14393" t="s">
        <v>3237</v>
      </c>
      <c r="C14393" s="4">
        <v>12573</v>
      </c>
      <c r="D14393">
        <v>7778092905</v>
      </c>
      <c r="E14393">
        <f>VLOOKUP(D14393,  base_salary!A:A, 1, FALSE)</f>
        <v>7778092905</v>
      </c>
      <c r="F14393">
        <f t="shared" si="448"/>
        <v>0</v>
      </c>
      <c r="G14393">
        <f t="shared" ca="1" si="449"/>
        <v>0</v>
      </c>
    </row>
    <row r="14394" spans="1:7" x14ac:dyDescent="0.25">
      <c r="A14394" t="s">
        <v>16702</v>
      </c>
      <c r="B14394" t="s">
        <v>2004</v>
      </c>
      <c r="C14394" s="4">
        <v>22619</v>
      </c>
      <c r="D14394">
        <v>449160092</v>
      </c>
      <c r="E14394">
        <f>VLOOKUP(D14394,  base_salary!A:A, 1, FALSE)</f>
        <v>449160092</v>
      </c>
      <c r="F14394">
        <f t="shared" si="448"/>
        <v>0</v>
      </c>
      <c r="G14394">
        <f t="shared" ca="1" si="449"/>
        <v>0</v>
      </c>
    </row>
    <row r="14395" spans="1:7" x14ac:dyDescent="0.25">
      <c r="A14395" t="s">
        <v>16703</v>
      </c>
      <c r="B14395" t="s">
        <v>2319</v>
      </c>
      <c r="C14395" s="4">
        <v>28076</v>
      </c>
      <c r="D14395">
        <v>4972162740</v>
      </c>
      <c r="E14395">
        <f>VLOOKUP(D14395,  base_salary!A:A, 1, FALSE)</f>
        <v>4972162740</v>
      </c>
      <c r="F14395">
        <f t="shared" si="448"/>
        <v>0</v>
      </c>
      <c r="G14395">
        <f t="shared" ca="1" si="449"/>
        <v>0</v>
      </c>
    </row>
    <row r="14396" spans="1:7" x14ac:dyDescent="0.25">
      <c r="A14396" t="s">
        <v>16704</v>
      </c>
      <c r="B14396" t="s">
        <v>3915</v>
      </c>
      <c r="C14396" s="4">
        <v>22291</v>
      </c>
      <c r="D14396">
        <v>7263964236</v>
      </c>
      <c r="E14396">
        <f>VLOOKUP(D14396,  base_salary!A:A, 1, FALSE)</f>
        <v>7263964236</v>
      </c>
      <c r="F14396">
        <f t="shared" si="448"/>
        <v>0</v>
      </c>
      <c r="G14396">
        <f t="shared" ca="1" si="449"/>
        <v>0</v>
      </c>
    </row>
    <row r="14397" spans="1:7" x14ac:dyDescent="0.25">
      <c r="A14397" t="s">
        <v>16705</v>
      </c>
      <c r="B14397" t="s">
        <v>3279</v>
      </c>
      <c r="C14397" s="4">
        <v>34810</v>
      </c>
      <c r="D14397">
        <v>2066028762</v>
      </c>
      <c r="E14397">
        <f>VLOOKUP(D14397,  base_salary!A:A, 1, FALSE)</f>
        <v>2066028762</v>
      </c>
      <c r="F14397">
        <f t="shared" si="448"/>
        <v>0</v>
      </c>
      <c r="G14397">
        <f t="shared" ca="1" si="449"/>
        <v>0</v>
      </c>
    </row>
    <row r="14398" spans="1:7" x14ac:dyDescent="0.25">
      <c r="A14398" t="s">
        <v>16706</v>
      </c>
      <c r="B14398" t="s">
        <v>2436</v>
      </c>
      <c r="C14398" s="4">
        <v>50449</v>
      </c>
      <c r="D14398">
        <v>7521557441</v>
      </c>
      <c r="E14398">
        <f>VLOOKUP(D14398,  base_salary!A:A, 1, FALSE)</f>
        <v>7521557441</v>
      </c>
      <c r="F14398">
        <f t="shared" si="448"/>
        <v>0</v>
      </c>
      <c r="G14398">
        <f t="shared" ca="1" si="449"/>
        <v>0</v>
      </c>
    </row>
    <row r="14399" spans="1:7" x14ac:dyDescent="0.25">
      <c r="A14399" t="s">
        <v>16707</v>
      </c>
      <c r="B14399" t="s">
        <v>2439</v>
      </c>
      <c r="C14399" s="4">
        <v>23938</v>
      </c>
      <c r="D14399">
        <v>9340547551</v>
      </c>
      <c r="E14399">
        <f>VLOOKUP(D14399,  base_salary!A:A, 1, FALSE)</f>
        <v>9340547551</v>
      </c>
      <c r="F14399">
        <f t="shared" si="448"/>
        <v>0</v>
      </c>
      <c r="G14399">
        <f t="shared" ca="1" si="449"/>
        <v>0</v>
      </c>
    </row>
    <row r="14400" spans="1:7" x14ac:dyDescent="0.25">
      <c r="A14400" t="s">
        <v>16708</v>
      </c>
      <c r="B14400" t="s">
        <v>2383</v>
      </c>
      <c r="C14400" s="4">
        <v>46133</v>
      </c>
      <c r="D14400">
        <v>8054305400</v>
      </c>
      <c r="E14400">
        <f>VLOOKUP(D14400,  base_salary!A:A, 1, FALSE)</f>
        <v>8054305400</v>
      </c>
      <c r="F14400">
        <f t="shared" si="448"/>
        <v>0</v>
      </c>
      <c r="G14400">
        <f t="shared" ca="1" si="449"/>
        <v>0</v>
      </c>
    </row>
    <row r="14401" spans="1:7" x14ac:dyDescent="0.25">
      <c r="A14401" t="s">
        <v>16709</v>
      </c>
      <c r="B14401" t="s">
        <v>1988</v>
      </c>
      <c r="C14401" s="4">
        <v>13446</v>
      </c>
      <c r="D14401">
        <v>7132417177</v>
      </c>
      <c r="E14401">
        <f>VLOOKUP(D14401,  base_salary!A:A, 1, FALSE)</f>
        <v>7132417177</v>
      </c>
      <c r="F14401">
        <f t="shared" si="448"/>
        <v>0</v>
      </c>
      <c r="G14401">
        <f t="shared" ca="1" si="449"/>
        <v>0</v>
      </c>
    </row>
    <row r="14402" spans="1:7" x14ac:dyDescent="0.25">
      <c r="A14402" t="s">
        <v>16710</v>
      </c>
      <c r="B14402" t="s">
        <v>2221</v>
      </c>
      <c r="C14402" s="4">
        <v>11420</v>
      </c>
      <c r="D14402">
        <v>357531329</v>
      </c>
      <c r="E14402">
        <f>VLOOKUP(D14402,  base_salary!A:A, 1, FALSE)</f>
        <v>357531329</v>
      </c>
      <c r="F14402">
        <f t="shared" si="448"/>
        <v>0</v>
      </c>
      <c r="G14402">
        <f t="shared" ca="1" si="449"/>
        <v>0</v>
      </c>
    </row>
    <row r="14403" spans="1:7" x14ac:dyDescent="0.25">
      <c r="A14403" t="s">
        <v>16711</v>
      </c>
      <c r="B14403" t="s">
        <v>2841</v>
      </c>
      <c r="C14403" s="4">
        <v>18390</v>
      </c>
      <c r="D14403">
        <v>8617243198</v>
      </c>
      <c r="E14403">
        <f>VLOOKUP(D14403,  base_salary!A:A, 1, FALSE)</f>
        <v>8617243198</v>
      </c>
      <c r="F14403">
        <f t="shared" ref="F14403:F14466" si="450">IF(ISERROR(E14403), 1, 0)</f>
        <v>0</v>
      </c>
      <c r="G14403">
        <f t="shared" ref="G14403:G14466" ca="1" si="451">SUM(G:G)</f>
        <v>0</v>
      </c>
    </row>
    <row r="14404" spans="1:7" x14ac:dyDescent="0.25">
      <c r="A14404" t="s">
        <v>16712</v>
      </c>
      <c r="B14404" t="s">
        <v>2063</v>
      </c>
      <c r="C14404" s="4">
        <v>58620</v>
      </c>
      <c r="D14404">
        <v>6408517315</v>
      </c>
      <c r="E14404">
        <f>VLOOKUP(D14404,  base_salary!A:A, 1, FALSE)</f>
        <v>6408517315</v>
      </c>
      <c r="F14404">
        <f t="shared" si="450"/>
        <v>0</v>
      </c>
      <c r="G14404">
        <f t="shared" ca="1" si="451"/>
        <v>0</v>
      </c>
    </row>
    <row r="14405" spans="1:7" x14ac:dyDescent="0.25">
      <c r="A14405" t="s">
        <v>16713</v>
      </c>
      <c r="B14405" t="s">
        <v>2752</v>
      </c>
      <c r="C14405" s="4">
        <v>36833</v>
      </c>
      <c r="D14405">
        <v>9597202352</v>
      </c>
      <c r="E14405">
        <f>VLOOKUP(D14405,  base_salary!A:A, 1, FALSE)</f>
        <v>9597202352</v>
      </c>
      <c r="F14405">
        <f t="shared" si="450"/>
        <v>0</v>
      </c>
      <c r="G14405">
        <f t="shared" ca="1" si="451"/>
        <v>0</v>
      </c>
    </row>
    <row r="14406" spans="1:7" x14ac:dyDescent="0.25">
      <c r="A14406" t="s">
        <v>16714</v>
      </c>
      <c r="B14406" t="s">
        <v>2156</v>
      </c>
      <c r="C14406" s="4">
        <v>21579</v>
      </c>
      <c r="D14406">
        <v>1391414047</v>
      </c>
      <c r="E14406">
        <f>VLOOKUP(D14406,  base_salary!A:A, 1, FALSE)</f>
        <v>1391414047</v>
      </c>
      <c r="F14406">
        <f t="shared" si="450"/>
        <v>0</v>
      </c>
      <c r="G14406">
        <f t="shared" ca="1" si="451"/>
        <v>0</v>
      </c>
    </row>
    <row r="14407" spans="1:7" x14ac:dyDescent="0.25">
      <c r="A14407" t="s">
        <v>16715</v>
      </c>
      <c r="B14407" t="s">
        <v>3078</v>
      </c>
      <c r="C14407" s="4">
        <v>50249</v>
      </c>
      <c r="D14407">
        <v>8065075959</v>
      </c>
      <c r="E14407">
        <f>VLOOKUP(D14407,  base_salary!A:A, 1, FALSE)</f>
        <v>8065075959</v>
      </c>
      <c r="F14407">
        <f t="shared" si="450"/>
        <v>0</v>
      </c>
      <c r="G14407">
        <f t="shared" ca="1" si="451"/>
        <v>0</v>
      </c>
    </row>
    <row r="14408" spans="1:7" x14ac:dyDescent="0.25">
      <c r="A14408" t="s">
        <v>16716</v>
      </c>
      <c r="B14408" t="s">
        <v>2249</v>
      </c>
      <c r="C14408" s="4">
        <v>49150</v>
      </c>
      <c r="D14408">
        <v>6769297310</v>
      </c>
      <c r="E14408">
        <f>VLOOKUP(D14408,  base_salary!A:A, 1, FALSE)</f>
        <v>6769297310</v>
      </c>
      <c r="F14408">
        <f t="shared" si="450"/>
        <v>0</v>
      </c>
      <c r="G14408">
        <f t="shared" ca="1" si="451"/>
        <v>0</v>
      </c>
    </row>
    <row r="14409" spans="1:7" x14ac:dyDescent="0.25">
      <c r="A14409" t="s">
        <v>16717</v>
      </c>
      <c r="B14409" t="s">
        <v>2608</v>
      </c>
      <c r="C14409" s="4">
        <v>38974</v>
      </c>
      <c r="D14409">
        <v>7304628987</v>
      </c>
      <c r="E14409">
        <f>VLOOKUP(D14409,  base_salary!A:A, 1, FALSE)</f>
        <v>7304628987</v>
      </c>
      <c r="F14409">
        <f t="shared" si="450"/>
        <v>0</v>
      </c>
      <c r="G14409">
        <f t="shared" ca="1" si="451"/>
        <v>0</v>
      </c>
    </row>
    <row r="14410" spans="1:7" x14ac:dyDescent="0.25">
      <c r="A14410" t="s">
        <v>16718</v>
      </c>
      <c r="B14410" t="s">
        <v>2207</v>
      </c>
      <c r="C14410" s="4">
        <v>29689</v>
      </c>
      <c r="D14410">
        <v>85304042</v>
      </c>
      <c r="E14410">
        <f>VLOOKUP(D14410,  base_salary!A:A, 1, FALSE)</f>
        <v>85304042</v>
      </c>
      <c r="F14410">
        <f t="shared" si="450"/>
        <v>0</v>
      </c>
      <c r="G14410">
        <f t="shared" ca="1" si="451"/>
        <v>0</v>
      </c>
    </row>
    <row r="14411" spans="1:7" x14ac:dyDescent="0.25">
      <c r="A14411" t="s">
        <v>16719</v>
      </c>
      <c r="B14411" t="s">
        <v>2415</v>
      </c>
      <c r="C14411" s="4">
        <v>10306</v>
      </c>
      <c r="D14411">
        <v>7273123196</v>
      </c>
      <c r="E14411">
        <f>VLOOKUP(D14411,  base_salary!A:A, 1, FALSE)</f>
        <v>7273123196</v>
      </c>
      <c r="F14411">
        <f t="shared" si="450"/>
        <v>0</v>
      </c>
      <c r="G14411">
        <f t="shared" ca="1" si="451"/>
        <v>0</v>
      </c>
    </row>
    <row r="14412" spans="1:7" x14ac:dyDescent="0.25">
      <c r="A14412" t="s">
        <v>16720</v>
      </c>
      <c r="B14412" t="s">
        <v>2161</v>
      </c>
      <c r="C14412" s="4">
        <v>20877</v>
      </c>
      <c r="D14412">
        <v>5347887761</v>
      </c>
      <c r="E14412">
        <f>VLOOKUP(D14412,  base_salary!A:A, 1, FALSE)</f>
        <v>5347887761</v>
      </c>
      <c r="F14412">
        <f t="shared" si="450"/>
        <v>0</v>
      </c>
      <c r="G14412">
        <f t="shared" ca="1" si="451"/>
        <v>0</v>
      </c>
    </row>
    <row r="14413" spans="1:7" x14ac:dyDescent="0.25">
      <c r="A14413" t="s">
        <v>16721</v>
      </c>
      <c r="B14413" t="s">
        <v>2389</v>
      </c>
      <c r="C14413" s="4">
        <v>30899</v>
      </c>
      <c r="D14413">
        <v>5304381319</v>
      </c>
      <c r="E14413">
        <f>VLOOKUP(D14413,  base_salary!A:A, 1, FALSE)</f>
        <v>5304381319</v>
      </c>
      <c r="F14413">
        <f t="shared" si="450"/>
        <v>0</v>
      </c>
      <c r="G14413">
        <f t="shared" ca="1" si="451"/>
        <v>0</v>
      </c>
    </row>
    <row r="14414" spans="1:7" x14ac:dyDescent="0.25">
      <c r="A14414" t="s">
        <v>16722</v>
      </c>
      <c r="B14414" t="s">
        <v>2951</v>
      </c>
      <c r="C14414" s="4">
        <v>12243</v>
      </c>
      <c r="D14414">
        <v>2183763965</v>
      </c>
      <c r="E14414">
        <f>VLOOKUP(D14414,  base_salary!A:A, 1, FALSE)</f>
        <v>2183763965</v>
      </c>
      <c r="F14414">
        <f t="shared" si="450"/>
        <v>0</v>
      </c>
      <c r="G14414">
        <f t="shared" ca="1" si="451"/>
        <v>0</v>
      </c>
    </row>
    <row r="14415" spans="1:7" x14ac:dyDescent="0.25">
      <c r="A14415" t="s">
        <v>16723</v>
      </c>
      <c r="B14415" t="s">
        <v>2997</v>
      </c>
      <c r="C14415" s="4">
        <v>21793</v>
      </c>
      <c r="D14415">
        <v>7286297414</v>
      </c>
      <c r="E14415">
        <f>VLOOKUP(D14415,  base_salary!A:A, 1, FALSE)</f>
        <v>7286297414</v>
      </c>
      <c r="F14415">
        <f t="shared" si="450"/>
        <v>0</v>
      </c>
      <c r="G14415">
        <f t="shared" ca="1" si="451"/>
        <v>0</v>
      </c>
    </row>
    <row r="14416" spans="1:7" x14ac:dyDescent="0.25">
      <c r="A14416" t="s">
        <v>16724</v>
      </c>
      <c r="B14416" t="s">
        <v>1997</v>
      </c>
      <c r="C14416" s="4">
        <v>46340</v>
      </c>
      <c r="D14416">
        <v>4638232353</v>
      </c>
      <c r="E14416">
        <f>VLOOKUP(D14416,  base_salary!A:A, 1, FALSE)</f>
        <v>4638232353</v>
      </c>
      <c r="F14416">
        <f t="shared" si="450"/>
        <v>0</v>
      </c>
      <c r="G14416">
        <f t="shared" ca="1" si="451"/>
        <v>0</v>
      </c>
    </row>
    <row r="14417" spans="1:7" x14ac:dyDescent="0.25">
      <c r="A14417" t="s">
        <v>16725</v>
      </c>
      <c r="B14417" t="s">
        <v>2217</v>
      </c>
      <c r="C14417" s="4">
        <v>27227</v>
      </c>
      <c r="D14417">
        <v>9434604370</v>
      </c>
      <c r="E14417">
        <f>VLOOKUP(D14417,  base_salary!A:A, 1, FALSE)</f>
        <v>9434604370</v>
      </c>
      <c r="F14417">
        <f t="shared" si="450"/>
        <v>0</v>
      </c>
      <c r="G14417">
        <f t="shared" ca="1" si="451"/>
        <v>0</v>
      </c>
    </row>
    <row r="14418" spans="1:7" x14ac:dyDescent="0.25">
      <c r="A14418" t="s">
        <v>16726</v>
      </c>
      <c r="B14418" t="s">
        <v>3390</v>
      </c>
      <c r="C14418" s="4">
        <v>36541</v>
      </c>
      <c r="D14418">
        <v>9128677390</v>
      </c>
      <c r="E14418">
        <f>VLOOKUP(D14418,  base_salary!A:A, 1, FALSE)</f>
        <v>9128677390</v>
      </c>
      <c r="F14418">
        <f t="shared" si="450"/>
        <v>0</v>
      </c>
      <c r="G14418">
        <f t="shared" ca="1" si="451"/>
        <v>0</v>
      </c>
    </row>
    <row r="14419" spans="1:7" x14ac:dyDescent="0.25">
      <c r="A14419" t="s">
        <v>16727</v>
      </c>
      <c r="B14419" t="s">
        <v>2802</v>
      </c>
      <c r="C14419" s="4">
        <v>10031</v>
      </c>
      <c r="D14419">
        <v>3227873028</v>
      </c>
      <c r="E14419">
        <f>VLOOKUP(D14419,  base_salary!A:A, 1, FALSE)</f>
        <v>3227873028</v>
      </c>
      <c r="F14419">
        <f t="shared" si="450"/>
        <v>0</v>
      </c>
      <c r="G14419">
        <f t="shared" ca="1" si="451"/>
        <v>0</v>
      </c>
    </row>
    <row r="14420" spans="1:7" x14ac:dyDescent="0.25">
      <c r="A14420" t="s">
        <v>16728</v>
      </c>
      <c r="B14420" t="s">
        <v>2012</v>
      </c>
      <c r="C14420" s="4">
        <v>18606</v>
      </c>
      <c r="D14420">
        <v>264454596</v>
      </c>
      <c r="E14420">
        <f>VLOOKUP(D14420,  base_salary!A:A, 1, FALSE)</f>
        <v>264454596</v>
      </c>
      <c r="F14420">
        <f t="shared" si="450"/>
        <v>0</v>
      </c>
      <c r="G14420">
        <f t="shared" ca="1" si="451"/>
        <v>0</v>
      </c>
    </row>
    <row r="14421" spans="1:7" x14ac:dyDescent="0.25">
      <c r="A14421" t="s">
        <v>16729</v>
      </c>
      <c r="B14421" t="s">
        <v>2041</v>
      </c>
      <c r="C14421" s="4">
        <v>37624</v>
      </c>
      <c r="D14421">
        <v>4997183822</v>
      </c>
      <c r="E14421">
        <f>VLOOKUP(D14421,  base_salary!A:A, 1, FALSE)</f>
        <v>4997183822</v>
      </c>
      <c r="F14421">
        <f t="shared" si="450"/>
        <v>0</v>
      </c>
      <c r="G14421">
        <f t="shared" ca="1" si="451"/>
        <v>0</v>
      </c>
    </row>
    <row r="14422" spans="1:7" x14ac:dyDescent="0.25">
      <c r="A14422" t="s">
        <v>16730</v>
      </c>
      <c r="B14422" t="s">
        <v>2494</v>
      </c>
      <c r="C14422" s="4">
        <v>57349</v>
      </c>
      <c r="D14422">
        <v>4866916575</v>
      </c>
      <c r="E14422">
        <f>VLOOKUP(D14422,  base_salary!A:A, 1, FALSE)</f>
        <v>4866916575</v>
      </c>
      <c r="F14422">
        <f t="shared" si="450"/>
        <v>0</v>
      </c>
      <c r="G14422">
        <f t="shared" ca="1" si="451"/>
        <v>0</v>
      </c>
    </row>
    <row r="14423" spans="1:7" x14ac:dyDescent="0.25">
      <c r="A14423" t="s">
        <v>16731</v>
      </c>
      <c r="B14423" t="s">
        <v>3092</v>
      </c>
      <c r="C14423" s="4">
        <v>12907</v>
      </c>
      <c r="D14423">
        <v>549857826</v>
      </c>
      <c r="E14423">
        <f>VLOOKUP(D14423,  base_salary!A:A, 1, FALSE)</f>
        <v>549857826</v>
      </c>
      <c r="F14423">
        <f t="shared" si="450"/>
        <v>0</v>
      </c>
      <c r="G14423">
        <f t="shared" ca="1" si="451"/>
        <v>0</v>
      </c>
    </row>
    <row r="14424" spans="1:7" x14ac:dyDescent="0.25">
      <c r="A14424" t="s">
        <v>16732</v>
      </c>
      <c r="B14424" t="s">
        <v>2041</v>
      </c>
      <c r="C14424" s="4">
        <v>38969</v>
      </c>
      <c r="D14424">
        <v>2408183758</v>
      </c>
      <c r="E14424">
        <f>VLOOKUP(D14424,  base_salary!A:A, 1, FALSE)</f>
        <v>2408183758</v>
      </c>
      <c r="F14424">
        <f t="shared" si="450"/>
        <v>0</v>
      </c>
      <c r="G14424">
        <f t="shared" ca="1" si="451"/>
        <v>0</v>
      </c>
    </row>
    <row r="14425" spans="1:7" x14ac:dyDescent="0.25">
      <c r="A14425" t="s">
        <v>16733</v>
      </c>
      <c r="B14425" t="s">
        <v>2223</v>
      </c>
      <c r="C14425" s="4">
        <v>36864</v>
      </c>
      <c r="D14425">
        <v>5241020535</v>
      </c>
      <c r="E14425">
        <f>VLOOKUP(D14425,  base_salary!A:A, 1, FALSE)</f>
        <v>5241020535</v>
      </c>
      <c r="F14425">
        <f t="shared" si="450"/>
        <v>0</v>
      </c>
      <c r="G14425">
        <f t="shared" ca="1" si="451"/>
        <v>0</v>
      </c>
    </row>
    <row r="14426" spans="1:7" x14ac:dyDescent="0.25">
      <c r="A14426" t="s">
        <v>16734</v>
      </c>
      <c r="B14426" t="s">
        <v>1991</v>
      </c>
      <c r="C14426" s="4">
        <v>10686</v>
      </c>
      <c r="D14426">
        <v>1887308636</v>
      </c>
      <c r="E14426">
        <f>VLOOKUP(D14426,  base_salary!A:A, 1, FALSE)</f>
        <v>1887308636</v>
      </c>
      <c r="F14426">
        <f t="shared" si="450"/>
        <v>0</v>
      </c>
      <c r="G14426">
        <f t="shared" ca="1" si="451"/>
        <v>0</v>
      </c>
    </row>
    <row r="14427" spans="1:7" x14ac:dyDescent="0.25">
      <c r="A14427" t="s">
        <v>16735</v>
      </c>
      <c r="B14427" t="s">
        <v>2293</v>
      </c>
      <c r="C14427" s="4">
        <v>15176</v>
      </c>
      <c r="D14427">
        <v>933051662</v>
      </c>
      <c r="E14427">
        <f>VLOOKUP(D14427,  base_salary!A:A, 1, FALSE)</f>
        <v>933051662</v>
      </c>
      <c r="F14427">
        <f t="shared" si="450"/>
        <v>0</v>
      </c>
      <c r="G14427">
        <f t="shared" ca="1" si="451"/>
        <v>0</v>
      </c>
    </row>
    <row r="14428" spans="1:7" x14ac:dyDescent="0.25">
      <c r="A14428" t="s">
        <v>16736</v>
      </c>
      <c r="B14428" t="s">
        <v>3915</v>
      </c>
      <c r="C14428" s="4">
        <v>27401</v>
      </c>
      <c r="D14428">
        <v>9340547551</v>
      </c>
      <c r="E14428">
        <f>VLOOKUP(D14428,  base_salary!A:A, 1, FALSE)</f>
        <v>9340547551</v>
      </c>
      <c r="F14428">
        <f t="shared" si="450"/>
        <v>0</v>
      </c>
      <c r="G14428">
        <f t="shared" ca="1" si="451"/>
        <v>0</v>
      </c>
    </row>
    <row r="14429" spans="1:7" x14ac:dyDescent="0.25">
      <c r="A14429" t="s">
        <v>16737</v>
      </c>
      <c r="B14429" t="s">
        <v>2608</v>
      </c>
      <c r="C14429" s="4">
        <v>38729</v>
      </c>
      <c r="D14429">
        <v>3996818513</v>
      </c>
      <c r="E14429">
        <f>VLOOKUP(D14429,  base_salary!A:A, 1, FALSE)</f>
        <v>3996818513</v>
      </c>
      <c r="F14429">
        <f t="shared" si="450"/>
        <v>0</v>
      </c>
      <c r="G14429">
        <f t="shared" ca="1" si="451"/>
        <v>0</v>
      </c>
    </row>
    <row r="14430" spans="1:7" x14ac:dyDescent="0.25">
      <c r="A14430" t="s">
        <v>16738</v>
      </c>
      <c r="B14430" t="s">
        <v>2856</v>
      </c>
      <c r="C14430" s="4">
        <v>24830</v>
      </c>
      <c r="D14430">
        <v>2607689635</v>
      </c>
      <c r="E14430">
        <f>VLOOKUP(D14430,  base_salary!A:A, 1, FALSE)</f>
        <v>2607689635</v>
      </c>
      <c r="F14430">
        <f t="shared" si="450"/>
        <v>0</v>
      </c>
      <c r="G14430">
        <f t="shared" ca="1" si="451"/>
        <v>0</v>
      </c>
    </row>
    <row r="14431" spans="1:7" x14ac:dyDescent="0.25">
      <c r="A14431" t="s">
        <v>16739</v>
      </c>
      <c r="B14431" t="s">
        <v>2054</v>
      </c>
      <c r="C14431" s="4">
        <v>30764</v>
      </c>
      <c r="D14431">
        <v>3746690722</v>
      </c>
      <c r="E14431">
        <f>VLOOKUP(D14431,  base_salary!A:A, 1, FALSE)</f>
        <v>3746690722</v>
      </c>
      <c r="F14431">
        <f t="shared" si="450"/>
        <v>0</v>
      </c>
      <c r="G14431">
        <f t="shared" ca="1" si="451"/>
        <v>0</v>
      </c>
    </row>
    <row r="14432" spans="1:7" x14ac:dyDescent="0.25">
      <c r="A14432" t="s">
        <v>16740</v>
      </c>
      <c r="B14432" t="s">
        <v>2260</v>
      </c>
      <c r="C14432" s="4">
        <v>40001</v>
      </c>
      <c r="D14432">
        <v>9726268931</v>
      </c>
      <c r="E14432">
        <f>VLOOKUP(D14432,  base_salary!A:A, 1, FALSE)</f>
        <v>9726268931</v>
      </c>
      <c r="F14432">
        <f t="shared" si="450"/>
        <v>0</v>
      </c>
      <c r="G14432">
        <f t="shared" ca="1" si="451"/>
        <v>0</v>
      </c>
    </row>
    <row r="14433" spans="1:7" x14ac:dyDescent="0.25">
      <c r="A14433" t="s">
        <v>16741</v>
      </c>
      <c r="B14433" t="s">
        <v>2231</v>
      </c>
      <c r="C14433" s="4">
        <v>42602</v>
      </c>
      <c r="D14433">
        <v>7326611955</v>
      </c>
      <c r="E14433">
        <f>VLOOKUP(D14433,  base_salary!A:A, 1, FALSE)</f>
        <v>7326611955</v>
      </c>
      <c r="F14433">
        <f t="shared" si="450"/>
        <v>0</v>
      </c>
      <c r="G14433">
        <f t="shared" ca="1" si="451"/>
        <v>0</v>
      </c>
    </row>
    <row r="14434" spans="1:7" x14ac:dyDescent="0.25">
      <c r="A14434" t="s">
        <v>16742</v>
      </c>
      <c r="B14434" t="s">
        <v>2358</v>
      </c>
      <c r="C14434" s="4">
        <v>39717</v>
      </c>
      <c r="D14434">
        <v>3235176993</v>
      </c>
      <c r="E14434">
        <f>VLOOKUP(D14434,  base_salary!A:A, 1, FALSE)</f>
        <v>3235176993</v>
      </c>
      <c r="F14434">
        <f t="shared" si="450"/>
        <v>0</v>
      </c>
      <c r="G14434">
        <f t="shared" ca="1" si="451"/>
        <v>0</v>
      </c>
    </row>
    <row r="14435" spans="1:7" x14ac:dyDescent="0.25">
      <c r="A14435" t="s">
        <v>16743</v>
      </c>
      <c r="B14435" t="s">
        <v>2790</v>
      </c>
      <c r="C14435" s="4">
        <v>24530</v>
      </c>
      <c r="D14435">
        <v>4260324861</v>
      </c>
      <c r="E14435">
        <f>VLOOKUP(D14435,  base_salary!A:A, 1, FALSE)</f>
        <v>4260324861</v>
      </c>
      <c r="F14435">
        <f t="shared" si="450"/>
        <v>0</v>
      </c>
      <c r="G14435">
        <f t="shared" ca="1" si="451"/>
        <v>0</v>
      </c>
    </row>
    <row r="14436" spans="1:7" x14ac:dyDescent="0.25">
      <c r="A14436" t="s">
        <v>16744</v>
      </c>
      <c r="B14436" t="s">
        <v>2358</v>
      </c>
      <c r="C14436" s="4">
        <v>27034</v>
      </c>
      <c r="D14436">
        <v>3016741628</v>
      </c>
      <c r="E14436">
        <f>VLOOKUP(D14436,  base_salary!A:A, 1, FALSE)</f>
        <v>3016741628</v>
      </c>
      <c r="F14436">
        <f t="shared" si="450"/>
        <v>0</v>
      </c>
      <c r="G14436">
        <f t="shared" ca="1" si="451"/>
        <v>0</v>
      </c>
    </row>
    <row r="14437" spans="1:7" x14ac:dyDescent="0.25">
      <c r="A14437" t="s">
        <v>16745</v>
      </c>
      <c r="B14437" t="s">
        <v>2101</v>
      </c>
      <c r="C14437" s="4">
        <v>23125</v>
      </c>
      <c r="D14437">
        <v>8864419241</v>
      </c>
      <c r="E14437">
        <f>VLOOKUP(D14437,  base_salary!A:A, 1, FALSE)</f>
        <v>8864419241</v>
      </c>
      <c r="F14437">
        <f t="shared" si="450"/>
        <v>0</v>
      </c>
      <c r="G14437">
        <f t="shared" ca="1" si="451"/>
        <v>0</v>
      </c>
    </row>
    <row r="14438" spans="1:7" x14ac:dyDescent="0.25">
      <c r="A14438" t="s">
        <v>16746</v>
      </c>
      <c r="B14438" t="s">
        <v>2856</v>
      </c>
      <c r="C14438" s="4">
        <v>43293</v>
      </c>
      <c r="D14438">
        <v>5241020535</v>
      </c>
      <c r="E14438">
        <f>VLOOKUP(D14438,  base_salary!A:A, 1, FALSE)</f>
        <v>5241020535</v>
      </c>
      <c r="F14438">
        <f t="shared" si="450"/>
        <v>0</v>
      </c>
      <c r="G14438">
        <f t="shared" ca="1" si="451"/>
        <v>0</v>
      </c>
    </row>
    <row r="14439" spans="1:7" x14ac:dyDescent="0.25">
      <c r="A14439" t="s">
        <v>16747</v>
      </c>
      <c r="B14439" t="s">
        <v>2143</v>
      </c>
      <c r="C14439" s="4">
        <v>30178</v>
      </c>
      <c r="D14439">
        <v>4428088442</v>
      </c>
      <c r="E14439">
        <f>VLOOKUP(D14439,  base_salary!A:A, 1, FALSE)</f>
        <v>4428088442</v>
      </c>
      <c r="F14439">
        <f t="shared" si="450"/>
        <v>0</v>
      </c>
      <c r="G14439">
        <f t="shared" ca="1" si="451"/>
        <v>0</v>
      </c>
    </row>
    <row r="14440" spans="1:7" x14ac:dyDescent="0.25">
      <c r="A14440" t="s">
        <v>16748</v>
      </c>
      <c r="B14440" t="s">
        <v>2173</v>
      </c>
      <c r="C14440" s="4">
        <v>36474</v>
      </c>
      <c r="D14440">
        <v>9518260397</v>
      </c>
      <c r="E14440">
        <f>VLOOKUP(D14440,  base_salary!A:A, 1, FALSE)</f>
        <v>9518260397</v>
      </c>
      <c r="F14440">
        <f t="shared" si="450"/>
        <v>0</v>
      </c>
      <c r="G14440">
        <f t="shared" ca="1" si="451"/>
        <v>0</v>
      </c>
    </row>
    <row r="14441" spans="1:7" x14ac:dyDescent="0.25">
      <c r="A14441" t="s">
        <v>16749</v>
      </c>
      <c r="B14441" t="s">
        <v>2914</v>
      </c>
      <c r="C14441" s="4">
        <v>27628</v>
      </c>
      <c r="D14441">
        <v>6322781804</v>
      </c>
      <c r="E14441">
        <f>VLOOKUP(D14441,  base_salary!A:A, 1, FALSE)</f>
        <v>6322781804</v>
      </c>
      <c r="F14441">
        <f t="shared" si="450"/>
        <v>0</v>
      </c>
      <c r="G14441">
        <f t="shared" ca="1" si="451"/>
        <v>0</v>
      </c>
    </row>
    <row r="14442" spans="1:7" x14ac:dyDescent="0.25">
      <c r="A14442" t="s">
        <v>16750</v>
      </c>
      <c r="B14442" t="s">
        <v>2660</v>
      </c>
      <c r="C14442" s="4">
        <v>34887</v>
      </c>
      <c r="D14442">
        <v>813371287</v>
      </c>
      <c r="E14442">
        <f>VLOOKUP(D14442,  base_salary!A:A, 1, FALSE)</f>
        <v>813371287</v>
      </c>
      <c r="F14442">
        <f t="shared" si="450"/>
        <v>0</v>
      </c>
      <c r="G14442">
        <f t="shared" ca="1" si="451"/>
        <v>0</v>
      </c>
    </row>
    <row r="14443" spans="1:7" x14ac:dyDescent="0.25">
      <c r="A14443" t="s">
        <v>16751</v>
      </c>
      <c r="B14443" t="s">
        <v>2746</v>
      </c>
      <c r="C14443" s="4">
        <v>36578</v>
      </c>
      <c r="D14443">
        <v>6172549286</v>
      </c>
      <c r="E14443">
        <f>VLOOKUP(D14443,  base_salary!A:A, 1, FALSE)</f>
        <v>6172549286</v>
      </c>
      <c r="F14443">
        <f t="shared" si="450"/>
        <v>0</v>
      </c>
      <c r="G14443">
        <f t="shared" ca="1" si="451"/>
        <v>0</v>
      </c>
    </row>
    <row r="14444" spans="1:7" x14ac:dyDescent="0.25">
      <c r="A14444" t="s">
        <v>16752</v>
      </c>
      <c r="B14444" t="s">
        <v>2131</v>
      </c>
      <c r="C14444" s="4">
        <v>45599</v>
      </c>
      <c r="D14444">
        <v>6148303353</v>
      </c>
      <c r="E14444">
        <f>VLOOKUP(D14444,  base_salary!A:A, 1, FALSE)</f>
        <v>6148303353</v>
      </c>
      <c r="F14444">
        <f t="shared" si="450"/>
        <v>0</v>
      </c>
      <c r="G14444">
        <f t="shared" ca="1" si="451"/>
        <v>0</v>
      </c>
    </row>
    <row r="14445" spans="1:7" x14ac:dyDescent="0.25">
      <c r="A14445" t="s">
        <v>16753</v>
      </c>
      <c r="B14445" t="s">
        <v>2484</v>
      </c>
      <c r="C14445" s="4">
        <v>15589</v>
      </c>
      <c r="D14445">
        <v>901154172</v>
      </c>
      <c r="E14445">
        <f>VLOOKUP(D14445,  base_salary!A:A, 1, FALSE)</f>
        <v>901154172</v>
      </c>
      <c r="F14445">
        <f t="shared" si="450"/>
        <v>0</v>
      </c>
      <c r="G14445">
        <f t="shared" ca="1" si="451"/>
        <v>0</v>
      </c>
    </row>
    <row r="14446" spans="1:7" x14ac:dyDescent="0.25">
      <c r="A14446" t="s">
        <v>16754</v>
      </c>
      <c r="B14446" t="s">
        <v>3517</v>
      </c>
      <c r="C14446" s="4">
        <v>23757</v>
      </c>
      <c r="D14446">
        <v>3516592710</v>
      </c>
      <c r="E14446">
        <f>VLOOKUP(D14446,  base_salary!A:A, 1, FALSE)</f>
        <v>3516592710</v>
      </c>
      <c r="F14446">
        <f t="shared" si="450"/>
        <v>0</v>
      </c>
      <c r="G14446">
        <f t="shared" ca="1" si="451"/>
        <v>0</v>
      </c>
    </row>
    <row r="14447" spans="1:7" x14ac:dyDescent="0.25">
      <c r="A14447" t="s">
        <v>16755</v>
      </c>
      <c r="B14447" t="s">
        <v>2552</v>
      </c>
      <c r="C14447" s="4">
        <v>21639</v>
      </c>
      <c r="D14447">
        <v>9627071331</v>
      </c>
      <c r="E14447">
        <f>VLOOKUP(D14447,  base_salary!A:A, 1, FALSE)</f>
        <v>9627071331</v>
      </c>
      <c r="F14447">
        <f t="shared" si="450"/>
        <v>0</v>
      </c>
      <c r="G14447">
        <f t="shared" ca="1" si="451"/>
        <v>0</v>
      </c>
    </row>
    <row r="14448" spans="1:7" x14ac:dyDescent="0.25">
      <c r="A14448" t="s">
        <v>16756</v>
      </c>
      <c r="B14448" t="s">
        <v>2035</v>
      </c>
      <c r="C14448" s="4">
        <v>56203</v>
      </c>
      <c r="D14448">
        <v>4269946768</v>
      </c>
      <c r="E14448">
        <f>VLOOKUP(D14448,  base_salary!A:A, 1, FALSE)</f>
        <v>4269946768</v>
      </c>
      <c r="F14448">
        <f t="shared" si="450"/>
        <v>0</v>
      </c>
      <c r="G14448">
        <f t="shared" ca="1" si="451"/>
        <v>0</v>
      </c>
    </row>
    <row r="14449" spans="1:7" x14ac:dyDescent="0.25">
      <c r="A14449" t="s">
        <v>16757</v>
      </c>
      <c r="B14449" t="s">
        <v>2680</v>
      </c>
      <c r="C14449" s="4">
        <v>42494</v>
      </c>
      <c r="D14449">
        <v>7374898193</v>
      </c>
      <c r="E14449">
        <f>VLOOKUP(D14449,  base_salary!A:A, 1, FALSE)</f>
        <v>7374898193</v>
      </c>
      <c r="F14449">
        <f t="shared" si="450"/>
        <v>0</v>
      </c>
      <c r="G14449">
        <f t="shared" ca="1" si="451"/>
        <v>0</v>
      </c>
    </row>
    <row r="14450" spans="1:7" x14ac:dyDescent="0.25">
      <c r="A14450" t="s">
        <v>16758</v>
      </c>
      <c r="B14450" t="s">
        <v>2593</v>
      </c>
      <c r="C14450" s="4">
        <v>21161</v>
      </c>
      <c r="D14450">
        <v>3819859829</v>
      </c>
      <c r="E14450">
        <f>VLOOKUP(D14450,  base_salary!A:A, 1, FALSE)</f>
        <v>3819859829</v>
      </c>
      <c r="F14450">
        <f t="shared" si="450"/>
        <v>0</v>
      </c>
      <c r="G14450">
        <f t="shared" ca="1" si="451"/>
        <v>0</v>
      </c>
    </row>
    <row r="14451" spans="1:7" x14ac:dyDescent="0.25">
      <c r="A14451" t="s">
        <v>16759</v>
      </c>
      <c r="B14451" t="s">
        <v>2043</v>
      </c>
      <c r="C14451" s="4">
        <v>49740</v>
      </c>
      <c r="D14451">
        <v>6358114417</v>
      </c>
      <c r="E14451">
        <f>VLOOKUP(D14451,  base_salary!A:A, 1, FALSE)</f>
        <v>6358114417</v>
      </c>
      <c r="F14451">
        <f t="shared" si="450"/>
        <v>0</v>
      </c>
      <c r="G14451">
        <f t="shared" ca="1" si="451"/>
        <v>0</v>
      </c>
    </row>
    <row r="14452" spans="1:7" x14ac:dyDescent="0.25">
      <c r="A14452" t="s">
        <v>16760</v>
      </c>
      <c r="B14452" t="s">
        <v>2266</v>
      </c>
      <c r="C14452" s="4">
        <v>59095</v>
      </c>
      <c r="D14452">
        <v>9726268931</v>
      </c>
      <c r="E14452">
        <f>VLOOKUP(D14452,  base_salary!A:A, 1, FALSE)</f>
        <v>9726268931</v>
      </c>
      <c r="F14452">
        <f t="shared" si="450"/>
        <v>0</v>
      </c>
      <c r="G14452">
        <f t="shared" ca="1" si="451"/>
        <v>0</v>
      </c>
    </row>
    <row r="14453" spans="1:7" x14ac:dyDescent="0.25">
      <c r="A14453" t="s">
        <v>16761</v>
      </c>
      <c r="B14453" t="s">
        <v>3533</v>
      </c>
      <c r="C14453" s="4">
        <v>14631</v>
      </c>
      <c r="D14453">
        <v>3991963221</v>
      </c>
      <c r="E14453">
        <f>VLOOKUP(D14453,  base_salary!A:A, 1, FALSE)</f>
        <v>3991963221</v>
      </c>
      <c r="F14453">
        <f t="shared" si="450"/>
        <v>0</v>
      </c>
      <c r="G14453">
        <f t="shared" ca="1" si="451"/>
        <v>0</v>
      </c>
    </row>
    <row r="14454" spans="1:7" x14ac:dyDescent="0.25">
      <c r="A14454" t="s">
        <v>16762</v>
      </c>
      <c r="B14454" t="s">
        <v>2097</v>
      </c>
      <c r="C14454" s="4">
        <v>41736</v>
      </c>
      <c r="D14454">
        <v>9892583027</v>
      </c>
      <c r="E14454">
        <f>VLOOKUP(D14454,  base_salary!A:A, 1, FALSE)</f>
        <v>9892583027</v>
      </c>
      <c r="F14454">
        <f t="shared" si="450"/>
        <v>0</v>
      </c>
      <c r="G14454">
        <f t="shared" ca="1" si="451"/>
        <v>0</v>
      </c>
    </row>
    <row r="14455" spans="1:7" x14ac:dyDescent="0.25">
      <c r="A14455" t="s">
        <v>16763</v>
      </c>
      <c r="B14455" t="s">
        <v>2242</v>
      </c>
      <c r="C14455" s="4">
        <v>29914</v>
      </c>
      <c r="D14455">
        <v>2421688019</v>
      </c>
      <c r="E14455">
        <f>VLOOKUP(D14455,  base_salary!A:A, 1, FALSE)</f>
        <v>2421688019</v>
      </c>
      <c r="F14455">
        <f t="shared" si="450"/>
        <v>0</v>
      </c>
      <c r="G14455">
        <f t="shared" ca="1" si="451"/>
        <v>0</v>
      </c>
    </row>
    <row r="14456" spans="1:7" x14ac:dyDescent="0.25">
      <c r="A14456" t="s">
        <v>16764</v>
      </c>
      <c r="B14456" t="s">
        <v>3237</v>
      </c>
      <c r="C14456" s="4">
        <v>56927</v>
      </c>
      <c r="D14456">
        <v>6618120233</v>
      </c>
      <c r="E14456">
        <f>VLOOKUP(D14456,  base_salary!A:A, 1, FALSE)</f>
        <v>6618120233</v>
      </c>
      <c r="F14456">
        <f t="shared" si="450"/>
        <v>0</v>
      </c>
      <c r="G14456">
        <f t="shared" ca="1" si="451"/>
        <v>0</v>
      </c>
    </row>
    <row r="14457" spans="1:7" x14ac:dyDescent="0.25">
      <c r="A14457" t="s">
        <v>16765</v>
      </c>
      <c r="B14457" t="s">
        <v>4163</v>
      </c>
      <c r="C14457" s="4">
        <v>22856</v>
      </c>
      <c r="D14457">
        <v>5280433926</v>
      </c>
      <c r="E14457">
        <f>VLOOKUP(D14457,  base_salary!A:A, 1, FALSE)</f>
        <v>5280433926</v>
      </c>
      <c r="F14457">
        <f t="shared" si="450"/>
        <v>0</v>
      </c>
      <c r="G14457">
        <f t="shared" ca="1" si="451"/>
        <v>0</v>
      </c>
    </row>
    <row r="14458" spans="1:7" x14ac:dyDescent="0.25">
      <c r="A14458" t="s">
        <v>16766</v>
      </c>
      <c r="B14458" t="s">
        <v>2647</v>
      </c>
      <c r="C14458" s="4">
        <v>10510</v>
      </c>
      <c r="D14458">
        <v>6819637888</v>
      </c>
      <c r="E14458">
        <f>VLOOKUP(D14458,  base_salary!A:A, 1, FALSE)</f>
        <v>6819637888</v>
      </c>
      <c r="F14458">
        <f t="shared" si="450"/>
        <v>0</v>
      </c>
      <c r="G14458">
        <f t="shared" ca="1" si="451"/>
        <v>0</v>
      </c>
    </row>
    <row r="14459" spans="1:7" x14ac:dyDescent="0.25">
      <c r="A14459" t="s">
        <v>16767</v>
      </c>
      <c r="B14459" t="s">
        <v>2151</v>
      </c>
      <c r="C14459" s="4">
        <v>29688</v>
      </c>
      <c r="D14459">
        <v>2922893758</v>
      </c>
      <c r="E14459">
        <f>VLOOKUP(D14459,  base_salary!A:A, 1, FALSE)</f>
        <v>2922893758</v>
      </c>
      <c r="F14459">
        <f t="shared" si="450"/>
        <v>0</v>
      </c>
      <c r="G14459">
        <f t="shared" ca="1" si="451"/>
        <v>0</v>
      </c>
    </row>
    <row r="14460" spans="1:7" x14ac:dyDescent="0.25">
      <c r="A14460" t="s">
        <v>16768</v>
      </c>
      <c r="B14460" t="s">
        <v>2797</v>
      </c>
      <c r="C14460" s="4">
        <v>17284</v>
      </c>
      <c r="D14460">
        <v>4997183822</v>
      </c>
      <c r="E14460">
        <f>VLOOKUP(D14460,  base_salary!A:A, 1, FALSE)</f>
        <v>4997183822</v>
      </c>
      <c r="F14460">
        <f t="shared" si="450"/>
        <v>0</v>
      </c>
      <c r="G14460">
        <f t="shared" ca="1" si="451"/>
        <v>0</v>
      </c>
    </row>
    <row r="14461" spans="1:7" x14ac:dyDescent="0.25">
      <c r="A14461" t="s">
        <v>16769</v>
      </c>
      <c r="B14461" t="s">
        <v>3315</v>
      </c>
      <c r="C14461" s="4">
        <v>46846</v>
      </c>
      <c r="D14461">
        <v>9597202352</v>
      </c>
      <c r="E14461">
        <f>VLOOKUP(D14461,  base_salary!A:A, 1, FALSE)</f>
        <v>9597202352</v>
      </c>
      <c r="F14461">
        <f t="shared" si="450"/>
        <v>0</v>
      </c>
      <c r="G14461">
        <f t="shared" ca="1" si="451"/>
        <v>0</v>
      </c>
    </row>
    <row r="14462" spans="1:7" x14ac:dyDescent="0.25">
      <c r="A14462" t="s">
        <v>16770</v>
      </c>
      <c r="B14462" t="s">
        <v>4362</v>
      </c>
      <c r="C14462" s="4">
        <v>39854</v>
      </c>
      <c r="D14462">
        <v>8808097757</v>
      </c>
      <c r="E14462">
        <f>VLOOKUP(D14462,  base_salary!A:A, 1, FALSE)</f>
        <v>8808097757</v>
      </c>
      <c r="F14462">
        <f t="shared" si="450"/>
        <v>0</v>
      </c>
      <c r="G14462">
        <f t="shared" ca="1" si="451"/>
        <v>0</v>
      </c>
    </row>
    <row r="14463" spans="1:7" x14ac:dyDescent="0.25">
      <c r="A14463" t="s">
        <v>16771</v>
      </c>
      <c r="B14463" t="s">
        <v>2554</v>
      </c>
      <c r="C14463" s="4">
        <v>45721</v>
      </c>
      <c r="D14463">
        <v>5293354957</v>
      </c>
      <c r="E14463">
        <f>VLOOKUP(D14463,  base_salary!A:A, 1, FALSE)</f>
        <v>5293354957</v>
      </c>
      <c r="F14463">
        <f t="shared" si="450"/>
        <v>0</v>
      </c>
      <c r="G14463">
        <f t="shared" ca="1" si="451"/>
        <v>0</v>
      </c>
    </row>
    <row r="14464" spans="1:7" x14ac:dyDescent="0.25">
      <c r="A14464" t="s">
        <v>16772</v>
      </c>
      <c r="B14464" t="s">
        <v>3269</v>
      </c>
      <c r="C14464" s="4">
        <v>29060</v>
      </c>
      <c r="D14464">
        <v>4159390110</v>
      </c>
      <c r="E14464">
        <f>VLOOKUP(D14464,  base_salary!A:A, 1, FALSE)</f>
        <v>4159390110</v>
      </c>
      <c r="F14464">
        <f t="shared" si="450"/>
        <v>0</v>
      </c>
      <c r="G14464">
        <f t="shared" ca="1" si="451"/>
        <v>0</v>
      </c>
    </row>
    <row r="14465" spans="1:7" x14ac:dyDescent="0.25">
      <c r="A14465" t="s">
        <v>16773</v>
      </c>
      <c r="B14465" t="s">
        <v>2035</v>
      </c>
      <c r="C14465" s="4">
        <v>46188</v>
      </c>
      <c r="D14465">
        <v>1628738227</v>
      </c>
      <c r="E14465">
        <f>VLOOKUP(D14465,  base_salary!A:A, 1, FALSE)</f>
        <v>1628738227</v>
      </c>
      <c r="F14465">
        <f t="shared" si="450"/>
        <v>0</v>
      </c>
      <c r="G14465">
        <f t="shared" ca="1" si="451"/>
        <v>0</v>
      </c>
    </row>
    <row r="14466" spans="1:7" x14ac:dyDescent="0.25">
      <c r="A14466" t="s">
        <v>16774</v>
      </c>
      <c r="B14466" t="s">
        <v>1954</v>
      </c>
      <c r="C14466" s="4">
        <v>23817</v>
      </c>
      <c r="D14466">
        <v>9104569016</v>
      </c>
      <c r="E14466">
        <f>VLOOKUP(D14466,  base_salary!A:A, 1, FALSE)</f>
        <v>9104569016</v>
      </c>
      <c r="F14466">
        <f t="shared" si="450"/>
        <v>0</v>
      </c>
      <c r="G14466">
        <f t="shared" ca="1" si="451"/>
        <v>0</v>
      </c>
    </row>
    <row r="14467" spans="1:7" x14ac:dyDescent="0.25">
      <c r="A14467" t="s">
        <v>16775</v>
      </c>
      <c r="B14467" t="s">
        <v>2043</v>
      </c>
      <c r="C14467" s="4">
        <v>42877</v>
      </c>
      <c r="D14467">
        <v>5603002824</v>
      </c>
      <c r="E14467">
        <f>VLOOKUP(D14467,  base_salary!A:A, 1, FALSE)</f>
        <v>5603002824</v>
      </c>
      <c r="F14467">
        <f t="shared" ref="F14467:F14530" si="452">IF(ISERROR(E14467), 1, 0)</f>
        <v>0</v>
      </c>
      <c r="G14467">
        <f t="shared" ref="G14467:G14530" ca="1" si="453">SUM(G:G)</f>
        <v>0</v>
      </c>
    </row>
    <row r="14468" spans="1:7" x14ac:dyDescent="0.25">
      <c r="A14468" t="s">
        <v>16776</v>
      </c>
      <c r="B14468" t="s">
        <v>2020</v>
      </c>
      <c r="C14468" s="4">
        <v>38170</v>
      </c>
      <c r="D14468">
        <v>1079691642</v>
      </c>
      <c r="E14468">
        <f>VLOOKUP(D14468,  base_salary!A:A, 1, FALSE)</f>
        <v>1079691642</v>
      </c>
      <c r="F14468">
        <f t="shared" si="452"/>
        <v>0</v>
      </c>
      <c r="G14468">
        <f t="shared" ca="1" si="453"/>
        <v>0</v>
      </c>
    </row>
    <row r="14469" spans="1:7" x14ac:dyDescent="0.25">
      <c r="A14469" t="s">
        <v>16777</v>
      </c>
      <c r="B14469" t="s">
        <v>5394</v>
      </c>
      <c r="C14469" s="4">
        <v>37148</v>
      </c>
      <c r="D14469">
        <v>4839119791</v>
      </c>
      <c r="E14469">
        <f>VLOOKUP(D14469,  base_salary!A:A, 1, FALSE)</f>
        <v>4839119791</v>
      </c>
      <c r="F14469">
        <f t="shared" si="452"/>
        <v>0</v>
      </c>
      <c r="G14469">
        <f t="shared" ca="1" si="453"/>
        <v>0</v>
      </c>
    </row>
    <row r="14470" spans="1:7" x14ac:dyDescent="0.25">
      <c r="A14470" t="s">
        <v>16778</v>
      </c>
      <c r="B14470" t="s">
        <v>2391</v>
      </c>
      <c r="C14470" s="4">
        <v>49149</v>
      </c>
      <c r="D14470">
        <v>9013891098</v>
      </c>
      <c r="E14470">
        <f>VLOOKUP(D14470,  base_salary!A:A, 1, FALSE)</f>
        <v>9013891098</v>
      </c>
      <c r="F14470">
        <f t="shared" si="452"/>
        <v>0</v>
      </c>
      <c r="G14470">
        <f t="shared" ca="1" si="453"/>
        <v>0</v>
      </c>
    </row>
    <row r="14471" spans="1:7" x14ac:dyDescent="0.25">
      <c r="A14471" t="s">
        <v>16779</v>
      </c>
      <c r="B14471" t="s">
        <v>2127</v>
      </c>
      <c r="C14471" s="4">
        <v>35116</v>
      </c>
      <c r="D14471">
        <v>483886254</v>
      </c>
      <c r="E14471">
        <f>VLOOKUP(D14471,  base_salary!A:A, 1, FALSE)</f>
        <v>483886254</v>
      </c>
      <c r="F14471">
        <f t="shared" si="452"/>
        <v>0</v>
      </c>
      <c r="G14471">
        <f t="shared" ca="1" si="453"/>
        <v>0</v>
      </c>
    </row>
    <row r="14472" spans="1:7" x14ac:dyDescent="0.25">
      <c r="A14472" t="s">
        <v>16780</v>
      </c>
      <c r="B14472" t="s">
        <v>2496</v>
      </c>
      <c r="C14472" s="4">
        <v>11527</v>
      </c>
      <c r="D14472">
        <v>4578004252</v>
      </c>
      <c r="E14472">
        <f>VLOOKUP(D14472,  base_salary!A:A, 1, FALSE)</f>
        <v>4578004252</v>
      </c>
      <c r="F14472">
        <f t="shared" si="452"/>
        <v>0</v>
      </c>
      <c r="G14472">
        <f t="shared" ca="1" si="453"/>
        <v>0</v>
      </c>
    </row>
    <row r="14473" spans="1:7" x14ac:dyDescent="0.25">
      <c r="A14473" t="s">
        <v>16781</v>
      </c>
      <c r="B14473" t="s">
        <v>2253</v>
      </c>
      <c r="C14473" s="4">
        <v>10230</v>
      </c>
      <c r="D14473">
        <v>4688336071</v>
      </c>
      <c r="E14473">
        <f>VLOOKUP(D14473,  base_salary!A:A, 1, FALSE)</f>
        <v>4688336071</v>
      </c>
      <c r="F14473">
        <f t="shared" si="452"/>
        <v>0</v>
      </c>
      <c r="G14473">
        <f t="shared" ca="1" si="453"/>
        <v>0</v>
      </c>
    </row>
    <row r="14474" spans="1:7" x14ac:dyDescent="0.25">
      <c r="A14474" t="s">
        <v>16782</v>
      </c>
      <c r="B14474" t="s">
        <v>2572</v>
      </c>
      <c r="C14474" s="4">
        <v>23057</v>
      </c>
      <c r="D14474">
        <v>2975315244</v>
      </c>
      <c r="E14474">
        <f>VLOOKUP(D14474,  base_salary!A:A, 1, FALSE)</f>
        <v>2975315244</v>
      </c>
      <c r="F14474">
        <f t="shared" si="452"/>
        <v>0</v>
      </c>
      <c r="G14474">
        <f t="shared" ca="1" si="453"/>
        <v>0</v>
      </c>
    </row>
    <row r="14475" spans="1:7" x14ac:dyDescent="0.25">
      <c r="A14475" t="s">
        <v>16783</v>
      </c>
      <c r="B14475" t="s">
        <v>2403</v>
      </c>
      <c r="C14475" s="4">
        <v>36468</v>
      </c>
      <c r="D14475">
        <v>6009848660</v>
      </c>
      <c r="E14475">
        <f>VLOOKUP(D14475,  base_salary!A:A, 1, FALSE)</f>
        <v>6009848660</v>
      </c>
      <c r="F14475">
        <f t="shared" si="452"/>
        <v>0</v>
      </c>
      <c r="G14475">
        <f t="shared" ca="1" si="453"/>
        <v>0</v>
      </c>
    </row>
    <row r="14476" spans="1:7" x14ac:dyDescent="0.25">
      <c r="A14476" t="s">
        <v>16784</v>
      </c>
      <c r="B14476" t="s">
        <v>4864</v>
      </c>
      <c r="C14476" s="4">
        <v>55191</v>
      </c>
      <c r="D14476">
        <v>4670832530</v>
      </c>
      <c r="E14476">
        <f>VLOOKUP(D14476,  base_salary!A:A, 1, FALSE)</f>
        <v>4670832530</v>
      </c>
      <c r="F14476">
        <f t="shared" si="452"/>
        <v>0</v>
      </c>
      <c r="G14476">
        <f t="shared" ca="1" si="453"/>
        <v>0</v>
      </c>
    </row>
    <row r="14477" spans="1:7" x14ac:dyDescent="0.25">
      <c r="A14477" t="s">
        <v>16785</v>
      </c>
      <c r="B14477" t="s">
        <v>2802</v>
      </c>
      <c r="C14477" s="4">
        <v>12607</v>
      </c>
      <c r="D14477">
        <v>7473861379</v>
      </c>
      <c r="E14477">
        <f>VLOOKUP(D14477,  base_salary!A:A, 1, FALSE)</f>
        <v>7473861379</v>
      </c>
      <c r="F14477">
        <f t="shared" si="452"/>
        <v>0</v>
      </c>
      <c r="G14477">
        <f t="shared" ca="1" si="453"/>
        <v>0</v>
      </c>
    </row>
    <row r="14478" spans="1:7" x14ac:dyDescent="0.25">
      <c r="A14478" t="s">
        <v>16786</v>
      </c>
      <c r="B14478" t="s">
        <v>2802</v>
      </c>
      <c r="C14478" s="4">
        <v>29374</v>
      </c>
      <c r="D14478">
        <v>9491257560</v>
      </c>
      <c r="E14478">
        <f>VLOOKUP(D14478,  base_salary!A:A, 1, FALSE)</f>
        <v>9491257560</v>
      </c>
      <c r="F14478">
        <f t="shared" si="452"/>
        <v>0</v>
      </c>
      <c r="G14478">
        <f t="shared" ca="1" si="453"/>
        <v>0</v>
      </c>
    </row>
    <row r="14479" spans="1:7" x14ac:dyDescent="0.25">
      <c r="A14479" t="s">
        <v>16787</v>
      </c>
      <c r="B14479" t="s">
        <v>3235</v>
      </c>
      <c r="C14479" s="4">
        <v>10595</v>
      </c>
      <c r="D14479">
        <v>2908560011</v>
      </c>
      <c r="E14479">
        <f>VLOOKUP(D14479,  base_salary!A:A, 1, FALSE)</f>
        <v>2908560011</v>
      </c>
      <c r="F14479">
        <f t="shared" si="452"/>
        <v>0</v>
      </c>
      <c r="G14479">
        <f t="shared" ca="1" si="453"/>
        <v>0</v>
      </c>
    </row>
    <row r="14480" spans="1:7" x14ac:dyDescent="0.25">
      <c r="A14480" t="s">
        <v>16788</v>
      </c>
      <c r="B14480" t="s">
        <v>2530</v>
      </c>
      <c r="C14480" s="4">
        <v>41379</v>
      </c>
      <c r="D14480">
        <v>7039995972</v>
      </c>
      <c r="E14480">
        <f>VLOOKUP(D14480,  base_salary!A:A, 1, FALSE)</f>
        <v>7039995972</v>
      </c>
      <c r="F14480">
        <f t="shared" si="452"/>
        <v>0</v>
      </c>
      <c r="G14480">
        <f t="shared" ca="1" si="453"/>
        <v>0</v>
      </c>
    </row>
    <row r="14481" spans="1:7" x14ac:dyDescent="0.25">
      <c r="A14481" t="s">
        <v>16789</v>
      </c>
      <c r="B14481" t="s">
        <v>2047</v>
      </c>
      <c r="C14481" s="4">
        <v>10623</v>
      </c>
      <c r="D14481">
        <v>3469413983</v>
      </c>
      <c r="E14481">
        <f>VLOOKUP(D14481,  base_salary!A:A, 1, FALSE)</f>
        <v>3469413983</v>
      </c>
      <c r="F14481">
        <f t="shared" si="452"/>
        <v>0</v>
      </c>
      <c r="G14481">
        <f t="shared" ca="1" si="453"/>
        <v>0</v>
      </c>
    </row>
    <row r="14482" spans="1:7" x14ac:dyDescent="0.25">
      <c r="A14482" t="s">
        <v>16790</v>
      </c>
      <c r="B14482" t="s">
        <v>2298</v>
      </c>
      <c r="C14482" s="4">
        <v>20633</v>
      </c>
      <c r="D14482">
        <v>2408183758</v>
      </c>
      <c r="E14482">
        <f>VLOOKUP(D14482,  base_salary!A:A, 1, FALSE)</f>
        <v>2408183758</v>
      </c>
      <c r="F14482">
        <f t="shared" si="452"/>
        <v>0</v>
      </c>
      <c r="G14482">
        <f t="shared" ca="1" si="453"/>
        <v>0</v>
      </c>
    </row>
    <row r="14483" spans="1:7" x14ac:dyDescent="0.25">
      <c r="A14483" t="s">
        <v>16791</v>
      </c>
      <c r="B14483" t="s">
        <v>2639</v>
      </c>
      <c r="C14483" s="4">
        <v>41983</v>
      </c>
      <c r="D14483">
        <v>6378969205</v>
      </c>
      <c r="E14483">
        <f>VLOOKUP(D14483,  base_salary!A:A, 1, FALSE)</f>
        <v>6378969205</v>
      </c>
      <c r="F14483">
        <f t="shared" si="452"/>
        <v>0</v>
      </c>
      <c r="G14483">
        <f t="shared" ca="1" si="453"/>
        <v>0</v>
      </c>
    </row>
    <row r="14484" spans="1:7" x14ac:dyDescent="0.25">
      <c r="A14484" t="s">
        <v>16792</v>
      </c>
      <c r="B14484" t="s">
        <v>2010</v>
      </c>
      <c r="C14484" s="4">
        <v>28308</v>
      </c>
      <c r="D14484">
        <v>1888252693</v>
      </c>
      <c r="E14484">
        <f>VLOOKUP(D14484,  base_salary!A:A, 1, FALSE)</f>
        <v>1888252693</v>
      </c>
      <c r="F14484">
        <f t="shared" si="452"/>
        <v>0</v>
      </c>
      <c r="G14484">
        <f t="shared" ca="1" si="453"/>
        <v>0</v>
      </c>
    </row>
    <row r="14485" spans="1:7" x14ac:dyDescent="0.25">
      <c r="A14485" t="s">
        <v>16793</v>
      </c>
      <c r="B14485" t="s">
        <v>2146</v>
      </c>
      <c r="C14485" s="4">
        <v>22242</v>
      </c>
      <c r="D14485">
        <v>4192879565</v>
      </c>
      <c r="E14485">
        <f>VLOOKUP(D14485,  base_salary!A:A, 1, FALSE)</f>
        <v>4192879565</v>
      </c>
      <c r="F14485">
        <f t="shared" si="452"/>
        <v>0</v>
      </c>
      <c r="G14485">
        <f t="shared" ca="1" si="453"/>
        <v>0</v>
      </c>
    </row>
    <row r="14486" spans="1:7" x14ac:dyDescent="0.25">
      <c r="A14486" t="s">
        <v>16794</v>
      </c>
      <c r="B14486" t="s">
        <v>2628</v>
      </c>
      <c r="C14486" s="4">
        <v>55293</v>
      </c>
      <c r="D14486">
        <v>8093156364</v>
      </c>
      <c r="E14486">
        <f>VLOOKUP(D14486,  base_salary!A:A, 1, FALSE)</f>
        <v>8093156364</v>
      </c>
      <c r="F14486">
        <f t="shared" si="452"/>
        <v>0</v>
      </c>
      <c r="G14486">
        <f t="shared" ca="1" si="453"/>
        <v>0</v>
      </c>
    </row>
    <row r="14487" spans="1:7" x14ac:dyDescent="0.25">
      <c r="A14487" t="s">
        <v>16795</v>
      </c>
      <c r="B14487" t="s">
        <v>1991</v>
      </c>
      <c r="C14487" s="4">
        <v>38338</v>
      </c>
      <c r="D14487">
        <v>7273123196</v>
      </c>
      <c r="E14487">
        <f>VLOOKUP(D14487,  base_salary!A:A, 1, FALSE)</f>
        <v>7273123196</v>
      </c>
      <c r="F14487">
        <f t="shared" si="452"/>
        <v>0</v>
      </c>
      <c r="G14487">
        <f t="shared" ca="1" si="453"/>
        <v>0</v>
      </c>
    </row>
    <row r="14488" spans="1:7" x14ac:dyDescent="0.25">
      <c r="A14488" t="s">
        <v>16796</v>
      </c>
      <c r="B14488" t="s">
        <v>2343</v>
      </c>
      <c r="C14488" s="4">
        <v>18707</v>
      </c>
      <c r="D14488">
        <v>324399618</v>
      </c>
      <c r="E14488">
        <f>VLOOKUP(D14488,  base_salary!A:A, 1, FALSE)</f>
        <v>324399618</v>
      </c>
      <c r="F14488">
        <f t="shared" si="452"/>
        <v>0</v>
      </c>
      <c r="G14488">
        <f t="shared" ca="1" si="453"/>
        <v>0</v>
      </c>
    </row>
    <row r="14489" spans="1:7" x14ac:dyDescent="0.25">
      <c r="A14489" t="s">
        <v>16797</v>
      </c>
      <c r="B14489" t="s">
        <v>4018</v>
      </c>
      <c r="C14489" s="4">
        <v>44048</v>
      </c>
      <c r="D14489">
        <v>8705788102</v>
      </c>
      <c r="E14489">
        <f>VLOOKUP(D14489,  base_salary!A:A, 1, FALSE)</f>
        <v>8705788102</v>
      </c>
      <c r="F14489">
        <f t="shared" si="452"/>
        <v>0</v>
      </c>
      <c r="G14489">
        <f t="shared" ca="1" si="453"/>
        <v>0</v>
      </c>
    </row>
    <row r="14490" spans="1:7" x14ac:dyDescent="0.25">
      <c r="A14490" t="s">
        <v>16798</v>
      </c>
      <c r="B14490" t="s">
        <v>2022</v>
      </c>
      <c r="C14490" s="4">
        <v>24468</v>
      </c>
      <c r="D14490">
        <v>278558984</v>
      </c>
      <c r="E14490">
        <f>VLOOKUP(D14490,  base_salary!A:A, 1, FALSE)</f>
        <v>278558984</v>
      </c>
      <c r="F14490">
        <f t="shared" si="452"/>
        <v>0</v>
      </c>
      <c r="G14490">
        <f t="shared" ca="1" si="453"/>
        <v>0</v>
      </c>
    </row>
    <row r="14491" spans="1:7" x14ac:dyDescent="0.25">
      <c r="A14491" t="s">
        <v>16799</v>
      </c>
      <c r="B14491" t="s">
        <v>2279</v>
      </c>
      <c r="C14491" s="4">
        <v>14591</v>
      </c>
      <c r="D14491">
        <v>2149326663</v>
      </c>
      <c r="E14491">
        <f>VLOOKUP(D14491,  base_salary!A:A, 1, FALSE)</f>
        <v>2149326663</v>
      </c>
      <c r="F14491">
        <f t="shared" si="452"/>
        <v>0</v>
      </c>
      <c r="G14491">
        <f t="shared" ca="1" si="453"/>
        <v>0</v>
      </c>
    </row>
    <row r="14492" spans="1:7" x14ac:dyDescent="0.25">
      <c r="A14492" t="s">
        <v>16800</v>
      </c>
      <c r="B14492" t="s">
        <v>2203</v>
      </c>
      <c r="C14492" s="4">
        <v>20465</v>
      </c>
      <c r="D14492">
        <v>9457151267</v>
      </c>
      <c r="E14492">
        <f>VLOOKUP(D14492,  base_salary!A:A, 1, FALSE)</f>
        <v>9457151267</v>
      </c>
      <c r="F14492">
        <f t="shared" si="452"/>
        <v>0</v>
      </c>
      <c r="G14492">
        <f t="shared" ca="1" si="453"/>
        <v>0</v>
      </c>
    </row>
    <row r="14493" spans="1:7" x14ac:dyDescent="0.25">
      <c r="A14493" t="s">
        <v>16801</v>
      </c>
      <c r="B14493" t="s">
        <v>1980</v>
      </c>
      <c r="C14493" s="4">
        <v>11372</v>
      </c>
      <c r="D14493">
        <v>5299481160</v>
      </c>
      <c r="E14493">
        <f>VLOOKUP(D14493,  base_salary!A:A, 1, FALSE)</f>
        <v>5299481160</v>
      </c>
      <c r="F14493">
        <f t="shared" si="452"/>
        <v>0</v>
      </c>
      <c r="G14493">
        <f t="shared" ca="1" si="453"/>
        <v>0</v>
      </c>
    </row>
    <row r="14494" spans="1:7" x14ac:dyDescent="0.25">
      <c r="A14494" t="s">
        <v>16802</v>
      </c>
      <c r="B14494" t="s">
        <v>2018</v>
      </c>
      <c r="C14494" s="4">
        <v>12736</v>
      </c>
      <c r="D14494">
        <v>5474718616</v>
      </c>
      <c r="E14494">
        <f>VLOOKUP(D14494,  base_salary!A:A, 1, FALSE)</f>
        <v>5474718616</v>
      </c>
      <c r="F14494">
        <f t="shared" si="452"/>
        <v>0</v>
      </c>
      <c r="G14494">
        <f t="shared" ca="1" si="453"/>
        <v>0</v>
      </c>
    </row>
    <row r="14495" spans="1:7" x14ac:dyDescent="0.25">
      <c r="A14495" t="s">
        <v>16803</v>
      </c>
      <c r="B14495" t="s">
        <v>1966</v>
      </c>
      <c r="C14495" s="4">
        <v>34906</v>
      </c>
      <c r="D14495">
        <v>8945564357</v>
      </c>
      <c r="E14495">
        <f>VLOOKUP(D14495,  base_salary!A:A, 1, FALSE)</f>
        <v>8945564357</v>
      </c>
      <c r="F14495">
        <f t="shared" si="452"/>
        <v>0</v>
      </c>
      <c r="G14495">
        <f t="shared" ca="1" si="453"/>
        <v>0</v>
      </c>
    </row>
    <row r="14496" spans="1:7" x14ac:dyDescent="0.25">
      <c r="A14496" t="s">
        <v>16804</v>
      </c>
      <c r="B14496" t="s">
        <v>1988</v>
      </c>
      <c r="C14496" s="4">
        <v>30996</v>
      </c>
      <c r="D14496">
        <v>3642988458</v>
      </c>
      <c r="E14496">
        <f>VLOOKUP(D14496,  base_salary!A:A, 1, FALSE)</f>
        <v>3642988458</v>
      </c>
      <c r="F14496">
        <f t="shared" si="452"/>
        <v>0</v>
      </c>
      <c r="G14496">
        <f t="shared" ca="1" si="453"/>
        <v>0</v>
      </c>
    </row>
    <row r="14497" spans="1:7" x14ac:dyDescent="0.25">
      <c r="A14497" t="s">
        <v>16805</v>
      </c>
      <c r="B14497" t="s">
        <v>2260</v>
      </c>
      <c r="C14497" s="4">
        <v>35904</v>
      </c>
      <c r="D14497">
        <v>4039266773</v>
      </c>
      <c r="E14497">
        <f>VLOOKUP(D14497,  base_salary!A:A, 1, FALSE)</f>
        <v>4039266773</v>
      </c>
      <c r="F14497">
        <f t="shared" si="452"/>
        <v>0</v>
      </c>
      <c r="G14497">
        <f t="shared" ca="1" si="453"/>
        <v>0</v>
      </c>
    </row>
    <row r="14498" spans="1:7" x14ac:dyDescent="0.25">
      <c r="A14498" t="s">
        <v>16806</v>
      </c>
      <c r="B14498" t="s">
        <v>2424</v>
      </c>
      <c r="C14498" s="4">
        <v>58885</v>
      </c>
      <c r="D14498">
        <v>9939542542</v>
      </c>
      <c r="E14498">
        <f>VLOOKUP(D14498,  base_salary!A:A, 1, FALSE)</f>
        <v>9939542542</v>
      </c>
      <c r="F14498">
        <f t="shared" si="452"/>
        <v>0</v>
      </c>
      <c r="G14498">
        <f t="shared" ca="1" si="453"/>
        <v>0</v>
      </c>
    </row>
    <row r="14499" spans="1:7" x14ac:dyDescent="0.25">
      <c r="A14499" t="s">
        <v>16807</v>
      </c>
      <c r="B14499" t="s">
        <v>2184</v>
      </c>
      <c r="C14499" s="4">
        <v>20754</v>
      </c>
      <c r="D14499">
        <v>1518783783</v>
      </c>
      <c r="E14499">
        <f>VLOOKUP(D14499,  base_salary!A:A, 1, FALSE)</f>
        <v>1518783783</v>
      </c>
      <c r="F14499">
        <f t="shared" si="452"/>
        <v>0</v>
      </c>
      <c r="G14499">
        <f t="shared" ca="1" si="453"/>
        <v>0</v>
      </c>
    </row>
    <row r="14500" spans="1:7" x14ac:dyDescent="0.25">
      <c r="A14500" t="s">
        <v>16808</v>
      </c>
      <c r="B14500" t="s">
        <v>2405</v>
      </c>
      <c r="C14500" s="4">
        <v>53409</v>
      </c>
      <c r="D14500">
        <v>6596440737</v>
      </c>
      <c r="E14500">
        <f>VLOOKUP(D14500,  base_salary!A:A, 1, FALSE)</f>
        <v>6596440737</v>
      </c>
      <c r="F14500">
        <f t="shared" si="452"/>
        <v>0</v>
      </c>
      <c r="G14500">
        <f t="shared" ca="1" si="453"/>
        <v>0</v>
      </c>
    </row>
    <row r="14501" spans="1:7" x14ac:dyDescent="0.25">
      <c r="A14501" t="s">
        <v>16809</v>
      </c>
      <c r="B14501" t="s">
        <v>2253</v>
      </c>
      <c r="C14501" s="4">
        <v>55152</v>
      </c>
      <c r="D14501">
        <v>6837456032</v>
      </c>
      <c r="E14501">
        <f>VLOOKUP(D14501,  base_salary!A:A, 1, FALSE)</f>
        <v>6837456032</v>
      </c>
      <c r="F14501">
        <f t="shared" si="452"/>
        <v>0</v>
      </c>
      <c r="G14501">
        <f t="shared" ca="1" si="453"/>
        <v>0</v>
      </c>
    </row>
    <row r="14502" spans="1:7" x14ac:dyDescent="0.25">
      <c r="A14502" t="s">
        <v>16810</v>
      </c>
      <c r="B14502" t="s">
        <v>3279</v>
      </c>
      <c r="C14502" s="4">
        <v>19131</v>
      </c>
      <c r="D14502">
        <v>583595162</v>
      </c>
      <c r="E14502">
        <f>VLOOKUP(D14502,  base_salary!A:A, 1, FALSE)</f>
        <v>583595162</v>
      </c>
      <c r="F14502">
        <f t="shared" si="452"/>
        <v>0</v>
      </c>
      <c r="G14502">
        <f t="shared" ca="1" si="453"/>
        <v>0</v>
      </c>
    </row>
    <row r="14503" spans="1:7" x14ac:dyDescent="0.25">
      <c r="A14503" t="s">
        <v>16811</v>
      </c>
      <c r="B14503" t="s">
        <v>2824</v>
      </c>
      <c r="C14503" s="4">
        <v>51952</v>
      </c>
      <c r="D14503">
        <v>9732655267</v>
      </c>
      <c r="E14503">
        <f>VLOOKUP(D14503,  base_salary!A:A, 1, FALSE)</f>
        <v>9732655267</v>
      </c>
      <c r="F14503">
        <f t="shared" si="452"/>
        <v>0</v>
      </c>
      <c r="G14503">
        <f t="shared" ca="1" si="453"/>
        <v>0</v>
      </c>
    </row>
    <row r="14504" spans="1:7" x14ac:dyDescent="0.25">
      <c r="A14504" t="s">
        <v>16812</v>
      </c>
      <c r="B14504" t="s">
        <v>2369</v>
      </c>
      <c r="C14504" s="4">
        <v>57104</v>
      </c>
      <c r="D14504">
        <v>4937054791</v>
      </c>
      <c r="E14504">
        <f>VLOOKUP(D14504,  base_salary!A:A, 1, FALSE)</f>
        <v>4937054791</v>
      </c>
      <c r="F14504">
        <f t="shared" si="452"/>
        <v>0</v>
      </c>
      <c r="G14504">
        <f t="shared" ca="1" si="453"/>
        <v>0</v>
      </c>
    </row>
    <row r="14505" spans="1:7" x14ac:dyDescent="0.25">
      <c r="A14505" t="s">
        <v>16813</v>
      </c>
      <c r="B14505" t="s">
        <v>3356</v>
      </c>
      <c r="C14505" s="4">
        <v>31573</v>
      </c>
      <c r="D14505">
        <v>3569619966</v>
      </c>
      <c r="E14505">
        <f>VLOOKUP(D14505,  base_salary!A:A, 1, FALSE)</f>
        <v>3569619966</v>
      </c>
      <c r="F14505">
        <f t="shared" si="452"/>
        <v>0</v>
      </c>
      <c r="G14505">
        <f t="shared" ca="1" si="453"/>
        <v>0</v>
      </c>
    </row>
    <row r="14506" spans="1:7" x14ac:dyDescent="0.25">
      <c r="A14506" t="s">
        <v>16814</v>
      </c>
      <c r="B14506" t="s">
        <v>2639</v>
      </c>
      <c r="C14506" s="4">
        <v>33005</v>
      </c>
      <c r="D14506">
        <v>4194897803</v>
      </c>
      <c r="E14506">
        <f>VLOOKUP(D14506,  base_salary!A:A, 1, FALSE)</f>
        <v>4194897803</v>
      </c>
      <c r="F14506">
        <f t="shared" si="452"/>
        <v>0</v>
      </c>
      <c r="G14506">
        <f t="shared" ca="1" si="453"/>
        <v>0</v>
      </c>
    </row>
    <row r="14507" spans="1:7" x14ac:dyDescent="0.25">
      <c r="A14507" t="s">
        <v>16815</v>
      </c>
      <c r="B14507" t="s">
        <v>2583</v>
      </c>
      <c r="C14507" s="4">
        <v>47539</v>
      </c>
      <c r="D14507">
        <v>6300411419</v>
      </c>
      <c r="E14507">
        <f>VLOOKUP(D14507,  base_salary!A:A, 1, FALSE)</f>
        <v>6300411419</v>
      </c>
      <c r="F14507">
        <f t="shared" si="452"/>
        <v>0</v>
      </c>
      <c r="G14507">
        <f t="shared" ca="1" si="453"/>
        <v>0</v>
      </c>
    </row>
    <row r="14508" spans="1:7" x14ac:dyDescent="0.25">
      <c r="A14508" t="s">
        <v>16816</v>
      </c>
      <c r="B14508" t="s">
        <v>2503</v>
      </c>
      <c r="C14508" s="4">
        <v>47849</v>
      </c>
      <c r="D14508">
        <v>7462528568</v>
      </c>
      <c r="E14508">
        <f>VLOOKUP(D14508,  base_salary!A:A, 1, FALSE)</f>
        <v>7462528568</v>
      </c>
      <c r="F14508">
        <f t="shared" si="452"/>
        <v>0</v>
      </c>
      <c r="G14508">
        <f t="shared" ca="1" si="453"/>
        <v>0</v>
      </c>
    </row>
    <row r="14509" spans="1:7" x14ac:dyDescent="0.25">
      <c r="A14509" t="s">
        <v>16817</v>
      </c>
      <c r="B14509" t="s">
        <v>2501</v>
      </c>
      <c r="C14509" s="4">
        <v>32757</v>
      </c>
      <c r="D14509">
        <v>9434604370</v>
      </c>
      <c r="E14509">
        <f>VLOOKUP(D14509,  base_salary!A:A, 1, FALSE)</f>
        <v>9434604370</v>
      </c>
      <c r="F14509">
        <f t="shared" si="452"/>
        <v>0</v>
      </c>
      <c r="G14509">
        <f t="shared" ca="1" si="453"/>
        <v>0</v>
      </c>
    </row>
    <row r="14510" spans="1:7" x14ac:dyDescent="0.25">
      <c r="A14510" t="s">
        <v>16818</v>
      </c>
      <c r="B14510" t="s">
        <v>2572</v>
      </c>
      <c r="C14510" s="4">
        <v>28410</v>
      </c>
      <c r="D14510">
        <v>7596173217</v>
      </c>
      <c r="E14510">
        <f>VLOOKUP(D14510,  base_salary!A:A, 1, FALSE)</f>
        <v>7596173217</v>
      </c>
      <c r="F14510">
        <f t="shared" si="452"/>
        <v>0</v>
      </c>
      <c r="G14510">
        <f t="shared" ca="1" si="453"/>
        <v>0</v>
      </c>
    </row>
    <row r="14511" spans="1:7" x14ac:dyDescent="0.25">
      <c r="A14511" t="s">
        <v>16819</v>
      </c>
      <c r="B14511" t="s">
        <v>2184</v>
      </c>
      <c r="C14511" s="4">
        <v>28321</v>
      </c>
      <c r="D14511">
        <v>5552170407</v>
      </c>
      <c r="E14511">
        <f>VLOOKUP(D14511,  base_salary!A:A, 1, FALSE)</f>
        <v>5552170407</v>
      </c>
      <c r="F14511">
        <f t="shared" si="452"/>
        <v>0</v>
      </c>
      <c r="G14511">
        <f t="shared" ca="1" si="453"/>
        <v>0</v>
      </c>
    </row>
    <row r="14512" spans="1:7" x14ac:dyDescent="0.25">
      <c r="A14512" t="s">
        <v>16820</v>
      </c>
      <c r="B14512" t="s">
        <v>2378</v>
      </c>
      <c r="C14512" s="4">
        <v>57744</v>
      </c>
      <c r="D14512">
        <v>4718207207</v>
      </c>
      <c r="E14512">
        <f>VLOOKUP(D14512,  base_salary!A:A, 1, FALSE)</f>
        <v>4718207207</v>
      </c>
      <c r="F14512">
        <f t="shared" si="452"/>
        <v>0</v>
      </c>
      <c r="G14512">
        <f t="shared" ca="1" si="453"/>
        <v>0</v>
      </c>
    </row>
    <row r="14513" spans="1:7" x14ac:dyDescent="0.25">
      <c r="A14513" t="s">
        <v>16821</v>
      </c>
      <c r="B14513" t="s">
        <v>3023</v>
      </c>
      <c r="C14513" s="4">
        <v>46659</v>
      </c>
      <c r="D14513">
        <v>2809344809</v>
      </c>
      <c r="E14513">
        <f>VLOOKUP(D14513,  base_salary!A:A, 1, FALSE)</f>
        <v>2809344809</v>
      </c>
      <c r="F14513">
        <f t="shared" si="452"/>
        <v>0</v>
      </c>
      <c r="G14513">
        <f t="shared" ca="1" si="453"/>
        <v>0</v>
      </c>
    </row>
    <row r="14514" spans="1:7" x14ac:dyDescent="0.25">
      <c r="A14514" t="s">
        <v>16822</v>
      </c>
      <c r="B14514" t="s">
        <v>2970</v>
      </c>
      <c r="C14514" s="4">
        <v>15584</v>
      </c>
      <c r="D14514">
        <v>6836716731</v>
      </c>
      <c r="E14514">
        <f>VLOOKUP(D14514,  base_salary!A:A, 1, FALSE)</f>
        <v>6836716731</v>
      </c>
      <c r="F14514">
        <f t="shared" si="452"/>
        <v>0</v>
      </c>
      <c r="G14514">
        <f t="shared" ca="1" si="453"/>
        <v>0</v>
      </c>
    </row>
    <row r="14515" spans="1:7" x14ac:dyDescent="0.25">
      <c r="A14515" t="s">
        <v>16823</v>
      </c>
      <c r="B14515" t="s">
        <v>2470</v>
      </c>
      <c r="C14515" s="4">
        <v>12722</v>
      </c>
      <c r="D14515">
        <v>2821741499</v>
      </c>
      <c r="E14515">
        <f>VLOOKUP(D14515,  base_salary!A:A, 1, FALSE)</f>
        <v>2821741499</v>
      </c>
      <c r="F14515">
        <f t="shared" si="452"/>
        <v>0</v>
      </c>
      <c r="G14515">
        <f t="shared" ca="1" si="453"/>
        <v>0</v>
      </c>
    </row>
    <row r="14516" spans="1:7" x14ac:dyDescent="0.25">
      <c r="A14516" t="s">
        <v>16824</v>
      </c>
      <c r="B14516" t="s">
        <v>2073</v>
      </c>
      <c r="C14516" s="4">
        <v>14418</v>
      </c>
      <c r="D14516">
        <v>3996818513</v>
      </c>
      <c r="E14516">
        <f>VLOOKUP(D14516,  base_salary!A:A, 1, FALSE)</f>
        <v>3996818513</v>
      </c>
      <c r="F14516">
        <f t="shared" si="452"/>
        <v>0</v>
      </c>
      <c r="G14516">
        <f t="shared" ca="1" si="453"/>
        <v>0</v>
      </c>
    </row>
    <row r="14517" spans="1:7" x14ac:dyDescent="0.25">
      <c r="A14517" t="s">
        <v>16825</v>
      </c>
      <c r="B14517" t="s">
        <v>2691</v>
      </c>
      <c r="C14517" s="4">
        <v>18896</v>
      </c>
      <c r="D14517">
        <v>2066028762</v>
      </c>
      <c r="E14517">
        <f>VLOOKUP(D14517,  base_salary!A:A, 1, FALSE)</f>
        <v>2066028762</v>
      </c>
      <c r="F14517">
        <f t="shared" si="452"/>
        <v>0</v>
      </c>
      <c r="G14517">
        <f t="shared" ca="1" si="453"/>
        <v>0</v>
      </c>
    </row>
    <row r="14518" spans="1:7" x14ac:dyDescent="0.25">
      <c r="A14518" t="s">
        <v>16826</v>
      </c>
      <c r="B14518" t="s">
        <v>2709</v>
      </c>
      <c r="C14518" s="4">
        <v>32485</v>
      </c>
      <c r="D14518">
        <v>1014658829</v>
      </c>
      <c r="E14518">
        <f>VLOOKUP(D14518,  base_salary!A:A, 1, FALSE)</f>
        <v>1014658829</v>
      </c>
      <c r="F14518">
        <f t="shared" si="452"/>
        <v>0</v>
      </c>
      <c r="G14518">
        <f t="shared" ca="1" si="453"/>
        <v>0</v>
      </c>
    </row>
    <row r="14519" spans="1:7" x14ac:dyDescent="0.25">
      <c r="A14519" t="s">
        <v>16827</v>
      </c>
      <c r="B14519" t="s">
        <v>2207</v>
      </c>
      <c r="C14519" s="4">
        <v>38318</v>
      </c>
      <c r="D14519">
        <v>650049144</v>
      </c>
      <c r="E14519">
        <f>VLOOKUP(D14519,  base_salary!A:A, 1, FALSE)</f>
        <v>650049144</v>
      </c>
      <c r="F14519">
        <f t="shared" si="452"/>
        <v>0</v>
      </c>
      <c r="G14519">
        <f t="shared" ca="1" si="453"/>
        <v>0</v>
      </c>
    </row>
    <row r="14520" spans="1:7" x14ac:dyDescent="0.25">
      <c r="A14520" t="s">
        <v>16828</v>
      </c>
      <c r="B14520" t="s">
        <v>3315</v>
      </c>
      <c r="C14520" s="4">
        <v>29382</v>
      </c>
      <c r="D14520">
        <v>6284045549</v>
      </c>
      <c r="E14520">
        <f>VLOOKUP(D14520,  base_salary!A:A, 1, FALSE)</f>
        <v>6284045549</v>
      </c>
      <c r="F14520">
        <f t="shared" si="452"/>
        <v>0</v>
      </c>
      <c r="G14520">
        <f t="shared" ca="1" si="453"/>
        <v>0</v>
      </c>
    </row>
    <row r="14521" spans="1:7" x14ac:dyDescent="0.25">
      <c r="A14521" t="s">
        <v>16829</v>
      </c>
      <c r="B14521" t="s">
        <v>2242</v>
      </c>
      <c r="C14521" s="4">
        <v>12703</v>
      </c>
      <c r="D14521">
        <v>556704134</v>
      </c>
      <c r="E14521">
        <f>VLOOKUP(D14521,  base_salary!A:A, 1, FALSE)</f>
        <v>556704134</v>
      </c>
      <c r="F14521">
        <f t="shared" si="452"/>
        <v>0</v>
      </c>
      <c r="G14521">
        <f t="shared" ca="1" si="453"/>
        <v>0</v>
      </c>
    </row>
    <row r="14522" spans="1:7" x14ac:dyDescent="0.25">
      <c r="A14522" t="s">
        <v>16830</v>
      </c>
      <c r="B14522" t="s">
        <v>2734</v>
      </c>
      <c r="C14522" s="4">
        <v>31191</v>
      </c>
      <c r="D14522">
        <v>544760832</v>
      </c>
      <c r="E14522">
        <f>VLOOKUP(D14522,  base_salary!A:A, 1, FALSE)</f>
        <v>544760832</v>
      </c>
      <c r="F14522">
        <f t="shared" si="452"/>
        <v>0</v>
      </c>
      <c r="G14522">
        <f t="shared" ca="1" si="453"/>
        <v>0</v>
      </c>
    </row>
    <row r="14523" spans="1:7" x14ac:dyDescent="0.25">
      <c r="A14523" t="s">
        <v>16831</v>
      </c>
      <c r="B14523" t="s">
        <v>1938</v>
      </c>
      <c r="C14523" s="4">
        <v>42667</v>
      </c>
      <c r="D14523">
        <v>5395528121</v>
      </c>
      <c r="E14523">
        <f>VLOOKUP(D14523,  base_salary!A:A, 1, FALSE)</f>
        <v>5395528121</v>
      </c>
      <c r="F14523">
        <f t="shared" si="452"/>
        <v>0</v>
      </c>
      <c r="G14523">
        <f t="shared" ca="1" si="453"/>
        <v>0</v>
      </c>
    </row>
    <row r="14524" spans="1:7" x14ac:dyDescent="0.25">
      <c r="A14524" t="s">
        <v>16832</v>
      </c>
      <c r="B14524" t="s">
        <v>3753</v>
      </c>
      <c r="C14524" s="4">
        <v>23612</v>
      </c>
      <c r="D14524">
        <v>8568859739</v>
      </c>
      <c r="E14524">
        <f>VLOOKUP(D14524,  base_salary!A:A, 1, FALSE)</f>
        <v>8568859739</v>
      </c>
      <c r="F14524">
        <f t="shared" si="452"/>
        <v>0</v>
      </c>
      <c r="G14524">
        <f t="shared" ca="1" si="453"/>
        <v>0</v>
      </c>
    </row>
    <row r="14525" spans="1:7" x14ac:dyDescent="0.25">
      <c r="A14525" t="s">
        <v>16833</v>
      </c>
      <c r="B14525" t="s">
        <v>2264</v>
      </c>
      <c r="C14525" s="4">
        <v>53708</v>
      </c>
      <c r="D14525">
        <v>1296185559</v>
      </c>
      <c r="E14525">
        <f>VLOOKUP(D14525,  base_salary!A:A, 1, FALSE)</f>
        <v>1296185559</v>
      </c>
      <c r="F14525">
        <f t="shared" si="452"/>
        <v>0</v>
      </c>
      <c r="G14525">
        <f t="shared" ca="1" si="453"/>
        <v>0</v>
      </c>
    </row>
    <row r="14526" spans="1:7" x14ac:dyDescent="0.25">
      <c r="A14526" t="s">
        <v>16834</v>
      </c>
      <c r="B14526" t="s">
        <v>2001</v>
      </c>
      <c r="C14526" s="4">
        <v>35449</v>
      </c>
      <c r="D14526">
        <v>5074304008</v>
      </c>
      <c r="E14526">
        <f>VLOOKUP(D14526,  base_salary!A:A, 1, FALSE)</f>
        <v>5074304008</v>
      </c>
      <c r="F14526">
        <f t="shared" si="452"/>
        <v>0</v>
      </c>
      <c r="G14526">
        <f t="shared" ca="1" si="453"/>
        <v>0</v>
      </c>
    </row>
    <row r="14527" spans="1:7" x14ac:dyDescent="0.25">
      <c r="A14527" t="s">
        <v>16835</v>
      </c>
      <c r="B14527" t="s">
        <v>1932</v>
      </c>
      <c r="C14527" s="4">
        <v>41793</v>
      </c>
      <c r="D14527">
        <v>6789690301</v>
      </c>
      <c r="E14527">
        <f>VLOOKUP(D14527,  base_salary!A:A, 1, FALSE)</f>
        <v>6789690301</v>
      </c>
      <c r="F14527">
        <f t="shared" si="452"/>
        <v>0</v>
      </c>
      <c r="G14527">
        <f t="shared" ca="1" si="453"/>
        <v>0</v>
      </c>
    </row>
    <row r="14528" spans="1:7" x14ac:dyDescent="0.25">
      <c r="A14528" t="s">
        <v>16836</v>
      </c>
      <c r="B14528" t="s">
        <v>2951</v>
      </c>
      <c r="C14528" s="4">
        <v>55229</v>
      </c>
      <c r="D14528">
        <v>3075132195</v>
      </c>
      <c r="E14528">
        <f>VLOOKUP(D14528,  base_salary!A:A, 1, FALSE)</f>
        <v>3075132195</v>
      </c>
      <c r="F14528">
        <f t="shared" si="452"/>
        <v>0</v>
      </c>
      <c r="G14528">
        <f t="shared" ca="1" si="453"/>
        <v>0</v>
      </c>
    </row>
    <row r="14529" spans="1:7" x14ac:dyDescent="0.25">
      <c r="A14529" t="s">
        <v>16837</v>
      </c>
      <c r="B14529" t="s">
        <v>2156</v>
      </c>
      <c r="C14529" s="4">
        <v>25003</v>
      </c>
      <c r="D14529">
        <v>6253520369</v>
      </c>
      <c r="E14529">
        <f>VLOOKUP(D14529,  base_salary!A:A, 1, FALSE)</f>
        <v>6253520369</v>
      </c>
      <c r="F14529">
        <f t="shared" si="452"/>
        <v>0</v>
      </c>
      <c r="G14529">
        <f t="shared" ca="1" si="453"/>
        <v>0</v>
      </c>
    </row>
    <row r="14530" spans="1:7" x14ac:dyDescent="0.25">
      <c r="A14530" t="s">
        <v>16838</v>
      </c>
      <c r="B14530" t="s">
        <v>2530</v>
      </c>
      <c r="C14530" s="4">
        <v>45890</v>
      </c>
      <c r="D14530">
        <v>9196221739</v>
      </c>
      <c r="E14530">
        <f>VLOOKUP(D14530,  base_salary!A:A, 1, FALSE)</f>
        <v>9196221739</v>
      </c>
      <c r="F14530">
        <f t="shared" si="452"/>
        <v>0</v>
      </c>
      <c r="G14530">
        <f t="shared" ca="1" si="453"/>
        <v>0</v>
      </c>
    </row>
    <row r="14531" spans="1:7" x14ac:dyDescent="0.25">
      <c r="A14531" t="s">
        <v>16839</v>
      </c>
      <c r="B14531" t="s">
        <v>3558</v>
      </c>
      <c r="C14531" s="4">
        <v>31105</v>
      </c>
      <c r="D14531">
        <v>8695742075</v>
      </c>
      <c r="E14531">
        <f>VLOOKUP(D14531,  base_salary!A:A, 1, FALSE)</f>
        <v>8695742075</v>
      </c>
      <c r="F14531">
        <f t="shared" ref="F14531:F14594" si="454">IF(ISERROR(E14531), 1, 0)</f>
        <v>0</v>
      </c>
      <c r="G14531">
        <f t="shared" ref="G14531:G14594" ca="1" si="455">SUM(G:G)</f>
        <v>0</v>
      </c>
    </row>
    <row r="14532" spans="1:7" x14ac:dyDescent="0.25">
      <c r="A14532" t="s">
        <v>16840</v>
      </c>
      <c r="B14532" t="s">
        <v>2901</v>
      </c>
      <c r="C14532" s="4">
        <v>34444</v>
      </c>
      <c r="D14532">
        <v>9095573850</v>
      </c>
      <c r="E14532">
        <f>VLOOKUP(D14532,  base_salary!A:A, 1, FALSE)</f>
        <v>9095573850</v>
      </c>
      <c r="F14532">
        <f t="shared" si="454"/>
        <v>0</v>
      </c>
      <c r="G14532">
        <f t="shared" ca="1" si="455"/>
        <v>0</v>
      </c>
    </row>
    <row r="14533" spans="1:7" x14ac:dyDescent="0.25">
      <c r="A14533" t="s">
        <v>16841</v>
      </c>
      <c r="B14533" t="s">
        <v>4018</v>
      </c>
      <c r="C14533" s="4">
        <v>17751</v>
      </c>
      <c r="D14533">
        <v>7180110256</v>
      </c>
      <c r="E14533">
        <f>VLOOKUP(D14533,  base_salary!A:A, 1, FALSE)</f>
        <v>7180110256</v>
      </c>
      <c r="F14533">
        <f t="shared" si="454"/>
        <v>0</v>
      </c>
      <c r="G14533">
        <f t="shared" ca="1" si="455"/>
        <v>0</v>
      </c>
    </row>
    <row r="14534" spans="1:7" x14ac:dyDescent="0.25">
      <c r="A14534" t="s">
        <v>16842</v>
      </c>
      <c r="B14534" t="s">
        <v>2116</v>
      </c>
      <c r="C14534" s="4">
        <v>43864</v>
      </c>
      <c r="D14534">
        <v>3418374697</v>
      </c>
      <c r="E14534">
        <f>VLOOKUP(D14534,  base_salary!A:A, 1, FALSE)</f>
        <v>3418374697</v>
      </c>
      <c r="F14534">
        <f t="shared" si="454"/>
        <v>0</v>
      </c>
      <c r="G14534">
        <f t="shared" ca="1" si="455"/>
        <v>0</v>
      </c>
    </row>
    <row r="14535" spans="1:7" x14ac:dyDescent="0.25">
      <c r="A14535" t="s">
        <v>16843</v>
      </c>
      <c r="B14535" t="s">
        <v>3915</v>
      </c>
      <c r="C14535" s="4">
        <v>53592</v>
      </c>
      <c r="D14535">
        <v>4406664351</v>
      </c>
      <c r="E14535">
        <f>VLOOKUP(D14535,  base_salary!A:A, 1, FALSE)</f>
        <v>4406664351</v>
      </c>
      <c r="F14535">
        <f t="shared" si="454"/>
        <v>0</v>
      </c>
      <c r="G14535">
        <f t="shared" ca="1" si="455"/>
        <v>0</v>
      </c>
    </row>
    <row r="14536" spans="1:7" x14ac:dyDescent="0.25">
      <c r="A14536" t="s">
        <v>16844</v>
      </c>
      <c r="B14536" t="s">
        <v>2279</v>
      </c>
      <c r="C14536" s="4">
        <v>34660</v>
      </c>
      <c r="D14536">
        <v>2524572722</v>
      </c>
      <c r="E14536">
        <f>VLOOKUP(D14536,  base_salary!A:A, 1, FALSE)</f>
        <v>2524572722</v>
      </c>
      <c r="F14536">
        <f t="shared" si="454"/>
        <v>0</v>
      </c>
      <c r="G14536">
        <f t="shared" ca="1" si="455"/>
        <v>0</v>
      </c>
    </row>
    <row r="14537" spans="1:7" x14ac:dyDescent="0.25">
      <c r="A14537" t="s">
        <v>16845</v>
      </c>
      <c r="B14537" t="s">
        <v>2219</v>
      </c>
      <c r="C14537" s="4">
        <v>41484</v>
      </c>
      <c r="D14537">
        <v>6408517315</v>
      </c>
      <c r="E14537">
        <f>VLOOKUP(D14537,  base_salary!A:A, 1, FALSE)</f>
        <v>6408517315</v>
      </c>
      <c r="F14537">
        <f t="shared" si="454"/>
        <v>0</v>
      </c>
      <c r="G14537">
        <f t="shared" ca="1" si="455"/>
        <v>0</v>
      </c>
    </row>
    <row r="14538" spans="1:7" x14ac:dyDescent="0.25">
      <c r="A14538" t="s">
        <v>16846</v>
      </c>
      <c r="B14538" t="s">
        <v>3356</v>
      </c>
      <c r="C14538" s="4">
        <v>23104</v>
      </c>
      <c r="D14538">
        <v>4256220232</v>
      </c>
      <c r="E14538">
        <f>VLOOKUP(D14538,  base_salary!A:A, 1, FALSE)</f>
        <v>4256220232</v>
      </c>
      <c r="F14538">
        <f t="shared" si="454"/>
        <v>0</v>
      </c>
      <c r="G14538">
        <f t="shared" ca="1" si="455"/>
        <v>0</v>
      </c>
    </row>
    <row r="14539" spans="1:7" x14ac:dyDescent="0.25">
      <c r="A14539" t="s">
        <v>16847</v>
      </c>
      <c r="B14539" t="s">
        <v>2348</v>
      </c>
      <c r="C14539" s="4">
        <v>55156</v>
      </c>
      <c r="D14539">
        <v>3000763902</v>
      </c>
      <c r="E14539">
        <f>VLOOKUP(D14539,  base_salary!A:A, 1, FALSE)</f>
        <v>3000763902</v>
      </c>
      <c r="F14539">
        <f t="shared" si="454"/>
        <v>0</v>
      </c>
      <c r="G14539">
        <f t="shared" ca="1" si="455"/>
        <v>0</v>
      </c>
    </row>
    <row r="14540" spans="1:7" x14ac:dyDescent="0.25">
      <c r="A14540" t="s">
        <v>16848</v>
      </c>
      <c r="B14540" t="s">
        <v>3527</v>
      </c>
      <c r="C14540" s="4">
        <v>56716</v>
      </c>
      <c r="D14540">
        <v>589071254</v>
      </c>
      <c r="E14540">
        <f>VLOOKUP(D14540,  base_salary!A:A, 1, FALSE)</f>
        <v>589071254</v>
      </c>
      <c r="F14540">
        <f t="shared" si="454"/>
        <v>0</v>
      </c>
      <c r="G14540">
        <f t="shared" ca="1" si="455"/>
        <v>0</v>
      </c>
    </row>
    <row r="14541" spans="1:7" x14ac:dyDescent="0.25">
      <c r="A14541" t="s">
        <v>16849</v>
      </c>
      <c r="B14541" t="s">
        <v>1964</v>
      </c>
      <c r="C14541" s="4">
        <v>56664</v>
      </c>
      <c r="D14541">
        <v>1958063002</v>
      </c>
      <c r="E14541">
        <f>VLOOKUP(D14541,  base_salary!A:A, 1, FALSE)</f>
        <v>1958063002</v>
      </c>
      <c r="F14541">
        <f t="shared" si="454"/>
        <v>0</v>
      </c>
      <c r="G14541">
        <f t="shared" ca="1" si="455"/>
        <v>0</v>
      </c>
    </row>
    <row r="14542" spans="1:7" x14ac:dyDescent="0.25">
      <c r="A14542" t="s">
        <v>16850</v>
      </c>
      <c r="B14542" t="s">
        <v>1940</v>
      </c>
      <c r="C14542" s="4">
        <v>28562</v>
      </c>
      <c r="D14542">
        <v>9518260397</v>
      </c>
      <c r="E14542">
        <f>VLOOKUP(D14542,  base_salary!A:A, 1, FALSE)</f>
        <v>9518260397</v>
      </c>
      <c r="F14542">
        <f t="shared" si="454"/>
        <v>0</v>
      </c>
      <c r="G14542">
        <f t="shared" ca="1" si="455"/>
        <v>0</v>
      </c>
    </row>
    <row r="14543" spans="1:7" x14ac:dyDescent="0.25">
      <c r="A14543" t="s">
        <v>16851</v>
      </c>
      <c r="B14543" t="s">
        <v>2221</v>
      </c>
      <c r="C14543" s="4">
        <v>30495</v>
      </c>
      <c r="D14543">
        <v>2524849899</v>
      </c>
      <c r="E14543">
        <f>VLOOKUP(D14543,  base_salary!A:A, 1, FALSE)</f>
        <v>2524849899</v>
      </c>
      <c r="F14543">
        <f t="shared" si="454"/>
        <v>0</v>
      </c>
      <c r="G14543">
        <f t="shared" ca="1" si="455"/>
        <v>0</v>
      </c>
    </row>
    <row r="14544" spans="1:7" x14ac:dyDescent="0.25">
      <c r="A14544" t="s">
        <v>16852</v>
      </c>
      <c r="B14544" t="s">
        <v>2032</v>
      </c>
      <c r="C14544" s="4">
        <v>22800</v>
      </c>
      <c r="D14544">
        <v>819852252</v>
      </c>
      <c r="E14544">
        <f>VLOOKUP(D14544,  base_salary!A:A, 1, FALSE)</f>
        <v>819852252</v>
      </c>
      <c r="F14544">
        <f t="shared" si="454"/>
        <v>0</v>
      </c>
      <c r="G14544">
        <f t="shared" ca="1" si="455"/>
        <v>0</v>
      </c>
    </row>
    <row r="14545" spans="1:7" x14ac:dyDescent="0.25">
      <c r="A14545" t="s">
        <v>16853</v>
      </c>
      <c r="B14545" t="s">
        <v>2567</v>
      </c>
      <c r="C14545" s="4">
        <v>27723</v>
      </c>
      <c r="D14545">
        <v>650049144</v>
      </c>
      <c r="E14545">
        <f>VLOOKUP(D14545,  base_salary!A:A, 1, FALSE)</f>
        <v>650049144</v>
      </c>
      <c r="F14545">
        <f t="shared" si="454"/>
        <v>0</v>
      </c>
      <c r="G14545">
        <f t="shared" ca="1" si="455"/>
        <v>0</v>
      </c>
    </row>
    <row r="14546" spans="1:7" x14ac:dyDescent="0.25">
      <c r="A14546" t="s">
        <v>16854</v>
      </c>
      <c r="B14546" t="s">
        <v>2223</v>
      </c>
      <c r="C14546" s="4">
        <v>29226</v>
      </c>
      <c r="D14546">
        <v>7516977292</v>
      </c>
      <c r="E14546">
        <f>VLOOKUP(D14546,  base_salary!A:A, 1, FALSE)</f>
        <v>7516977292</v>
      </c>
      <c r="F14546">
        <f t="shared" si="454"/>
        <v>0</v>
      </c>
      <c r="G14546">
        <f t="shared" ca="1" si="455"/>
        <v>0</v>
      </c>
    </row>
    <row r="14547" spans="1:7" x14ac:dyDescent="0.25">
      <c r="A14547" t="s">
        <v>16855</v>
      </c>
      <c r="B14547" t="s">
        <v>3734</v>
      </c>
      <c r="C14547" s="4">
        <v>22693</v>
      </c>
      <c r="D14547">
        <v>7180110256</v>
      </c>
      <c r="E14547">
        <f>VLOOKUP(D14547,  base_salary!A:A, 1, FALSE)</f>
        <v>7180110256</v>
      </c>
      <c r="F14547">
        <f t="shared" si="454"/>
        <v>0</v>
      </c>
      <c r="G14547">
        <f t="shared" ca="1" si="455"/>
        <v>0</v>
      </c>
    </row>
    <row r="14548" spans="1:7" x14ac:dyDescent="0.25">
      <c r="A14548" t="s">
        <v>16856</v>
      </c>
      <c r="B14548" t="s">
        <v>1944</v>
      </c>
      <c r="C14548" s="4">
        <v>25853</v>
      </c>
      <c r="D14548">
        <v>9854387496</v>
      </c>
      <c r="E14548">
        <f>VLOOKUP(D14548,  base_salary!A:A, 1, FALSE)</f>
        <v>9854387496</v>
      </c>
      <c r="F14548">
        <f t="shared" si="454"/>
        <v>0</v>
      </c>
      <c r="G14548">
        <f t="shared" ca="1" si="455"/>
        <v>0</v>
      </c>
    </row>
    <row r="14549" spans="1:7" x14ac:dyDescent="0.25">
      <c r="A14549" t="s">
        <v>16857</v>
      </c>
      <c r="B14549" t="s">
        <v>2457</v>
      </c>
      <c r="C14549" s="4">
        <v>59176</v>
      </c>
      <c r="D14549">
        <v>8256403403</v>
      </c>
      <c r="E14549">
        <f>VLOOKUP(D14549,  base_salary!A:A, 1, FALSE)</f>
        <v>8256403403</v>
      </c>
      <c r="F14549">
        <f t="shared" si="454"/>
        <v>0</v>
      </c>
      <c r="G14549">
        <f t="shared" ca="1" si="455"/>
        <v>0</v>
      </c>
    </row>
    <row r="14550" spans="1:7" x14ac:dyDescent="0.25">
      <c r="A14550" t="s">
        <v>16858</v>
      </c>
      <c r="B14550" t="s">
        <v>2006</v>
      </c>
      <c r="C14550" s="4">
        <v>16924</v>
      </c>
      <c r="D14550">
        <v>4492546545</v>
      </c>
      <c r="E14550">
        <f>VLOOKUP(D14550,  base_salary!A:A, 1, FALSE)</f>
        <v>4492546545</v>
      </c>
      <c r="F14550">
        <f t="shared" si="454"/>
        <v>0</v>
      </c>
      <c r="G14550">
        <f t="shared" ca="1" si="455"/>
        <v>0</v>
      </c>
    </row>
    <row r="14551" spans="1:7" x14ac:dyDescent="0.25">
      <c r="A14551" t="s">
        <v>16859</v>
      </c>
      <c r="B14551" t="s">
        <v>2004</v>
      </c>
      <c r="C14551" s="4">
        <v>48254</v>
      </c>
      <c r="D14551">
        <v>2402470968</v>
      </c>
      <c r="E14551">
        <f>VLOOKUP(D14551,  base_salary!A:A, 1, FALSE)</f>
        <v>2402470968</v>
      </c>
      <c r="F14551">
        <f t="shared" si="454"/>
        <v>0</v>
      </c>
      <c r="G14551">
        <f t="shared" ca="1" si="455"/>
        <v>0</v>
      </c>
    </row>
    <row r="14552" spans="1:7" x14ac:dyDescent="0.25">
      <c r="A14552" t="s">
        <v>16860</v>
      </c>
      <c r="B14552" t="s">
        <v>1932</v>
      </c>
      <c r="C14552" s="4">
        <v>29957</v>
      </c>
      <c r="D14552">
        <v>1462166245</v>
      </c>
      <c r="E14552">
        <f>VLOOKUP(D14552,  base_salary!A:A, 1, FALSE)</f>
        <v>1462166245</v>
      </c>
      <c r="F14552">
        <f t="shared" si="454"/>
        <v>0</v>
      </c>
      <c r="G14552">
        <f t="shared" ca="1" si="455"/>
        <v>0</v>
      </c>
    </row>
    <row r="14553" spans="1:7" x14ac:dyDescent="0.25">
      <c r="A14553" t="s">
        <v>16861</v>
      </c>
      <c r="B14553" t="s">
        <v>1956</v>
      </c>
      <c r="C14553" s="4">
        <v>10022</v>
      </c>
      <c r="D14553">
        <v>7152427402</v>
      </c>
      <c r="E14553">
        <f>VLOOKUP(D14553,  base_salary!A:A, 1, FALSE)</f>
        <v>7152427402</v>
      </c>
      <c r="F14553">
        <f t="shared" si="454"/>
        <v>0</v>
      </c>
      <c r="G14553">
        <f t="shared" ca="1" si="455"/>
        <v>0</v>
      </c>
    </row>
    <row r="14554" spans="1:7" x14ac:dyDescent="0.25">
      <c r="A14554" t="s">
        <v>16862</v>
      </c>
      <c r="B14554" t="s">
        <v>2576</v>
      </c>
      <c r="C14554" s="4">
        <v>57030</v>
      </c>
      <c r="D14554">
        <v>806065796</v>
      </c>
      <c r="E14554">
        <f>VLOOKUP(D14554,  base_salary!A:A, 1, FALSE)</f>
        <v>806065796</v>
      </c>
      <c r="F14554">
        <f t="shared" si="454"/>
        <v>0</v>
      </c>
      <c r="G14554">
        <f t="shared" ca="1" si="455"/>
        <v>0</v>
      </c>
    </row>
    <row r="14555" spans="1:7" x14ac:dyDescent="0.25">
      <c r="A14555" t="s">
        <v>16863</v>
      </c>
      <c r="B14555" t="s">
        <v>3050</v>
      </c>
      <c r="C14555" s="4">
        <v>10841</v>
      </c>
      <c r="D14555">
        <v>7304628987</v>
      </c>
      <c r="E14555">
        <f>VLOOKUP(D14555,  base_salary!A:A, 1, FALSE)</f>
        <v>7304628987</v>
      </c>
      <c r="F14555">
        <f t="shared" si="454"/>
        <v>0</v>
      </c>
      <c r="G14555">
        <f t="shared" ca="1" si="455"/>
        <v>0</v>
      </c>
    </row>
    <row r="14556" spans="1:7" x14ac:dyDescent="0.25">
      <c r="A14556" t="s">
        <v>16864</v>
      </c>
      <c r="B14556" t="s">
        <v>2521</v>
      </c>
      <c r="C14556" s="4">
        <v>39392</v>
      </c>
      <c r="D14556">
        <v>3409869514</v>
      </c>
      <c r="E14556">
        <f>VLOOKUP(D14556,  base_salary!A:A, 1, FALSE)</f>
        <v>3409869514</v>
      </c>
      <c r="F14556">
        <f t="shared" si="454"/>
        <v>0</v>
      </c>
      <c r="G14556">
        <f t="shared" ca="1" si="455"/>
        <v>0</v>
      </c>
    </row>
    <row r="14557" spans="1:7" x14ac:dyDescent="0.25">
      <c r="A14557" t="s">
        <v>16865</v>
      </c>
      <c r="B14557" t="s">
        <v>1982</v>
      </c>
      <c r="C14557" s="4">
        <v>10780</v>
      </c>
      <c r="D14557">
        <v>5623896162</v>
      </c>
      <c r="E14557">
        <f>VLOOKUP(D14557,  base_salary!A:A, 1, FALSE)</f>
        <v>5623896162</v>
      </c>
      <c r="F14557">
        <f t="shared" si="454"/>
        <v>0</v>
      </c>
      <c r="G14557">
        <f t="shared" ca="1" si="455"/>
        <v>0</v>
      </c>
    </row>
    <row r="14558" spans="1:7" x14ac:dyDescent="0.25">
      <c r="A14558" t="s">
        <v>16866</v>
      </c>
      <c r="B14558" t="s">
        <v>2457</v>
      </c>
      <c r="C14558" s="4">
        <v>40226</v>
      </c>
      <c r="D14558">
        <v>9800744517</v>
      </c>
      <c r="E14558">
        <f>VLOOKUP(D14558,  base_salary!A:A, 1, FALSE)</f>
        <v>9800744517</v>
      </c>
      <c r="F14558">
        <f t="shared" si="454"/>
        <v>0</v>
      </c>
      <c r="G14558">
        <f t="shared" ca="1" si="455"/>
        <v>0</v>
      </c>
    </row>
    <row r="14559" spans="1:7" x14ac:dyDescent="0.25">
      <c r="A14559" t="s">
        <v>16867</v>
      </c>
      <c r="B14559" t="s">
        <v>2965</v>
      </c>
      <c r="C14559" s="4">
        <v>45405</v>
      </c>
      <c r="D14559">
        <v>6383978705</v>
      </c>
      <c r="E14559">
        <f>VLOOKUP(D14559,  base_salary!A:A, 1, FALSE)</f>
        <v>6383978705</v>
      </c>
      <c r="F14559">
        <f t="shared" si="454"/>
        <v>0</v>
      </c>
      <c r="G14559">
        <f t="shared" ca="1" si="455"/>
        <v>0</v>
      </c>
    </row>
    <row r="14560" spans="1:7" x14ac:dyDescent="0.25">
      <c r="A14560" t="s">
        <v>16868</v>
      </c>
      <c r="B14560" t="s">
        <v>2670</v>
      </c>
      <c r="C14560" s="4">
        <v>52941</v>
      </c>
      <c r="D14560">
        <v>3458178171</v>
      </c>
      <c r="E14560">
        <f>VLOOKUP(D14560,  base_salary!A:A, 1, FALSE)</f>
        <v>3458178171</v>
      </c>
      <c r="F14560">
        <f t="shared" si="454"/>
        <v>0</v>
      </c>
      <c r="G14560">
        <f t="shared" ca="1" si="455"/>
        <v>0</v>
      </c>
    </row>
    <row r="14561" spans="1:7" x14ac:dyDescent="0.25">
      <c r="A14561" t="s">
        <v>16869</v>
      </c>
      <c r="B14561" t="s">
        <v>2439</v>
      </c>
      <c r="C14561" s="4">
        <v>50783</v>
      </c>
      <c r="D14561">
        <v>4768342426</v>
      </c>
      <c r="E14561">
        <f>VLOOKUP(D14561,  base_salary!A:A, 1, FALSE)</f>
        <v>4768342426</v>
      </c>
      <c r="F14561">
        <f t="shared" si="454"/>
        <v>0</v>
      </c>
      <c r="G14561">
        <f t="shared" ca="1" si="455"/>
        <v>0</v>
      </c>
    </row>
    <row r="14562" spans="1:7" x14ac:dyDescent="0.25">
      <c r="A14562" t="s">
        <v>16870</v>
      </c>
      <c r="B14562" t="s">
        <v>3297</v>
      </c>
      <c r="C14562" s="4">
        <v>40768</v>
      </c>
      <c r="D14562">
        <v>4823073274</v>
      </c>
      <c r="E14562">
        <f>VLOOKUP(D14562,  base_salary!A:A, 1, FALSE)</f>
        <v>4823073274</v>
      </c>
      <c r="F14562">
        <f t="shared" si="454"/>
        <v>0</v>
      </c>
      <c r="G14562">
        <f t="shared" ca="1" si="455"/>
        <v>0</v>
      </c>
    </row>
    <row r="14563" spans="1:7" x14ac:dyDescent="0.25">
      <c r="A14563" t="s">
        <v>16871</v>
      </c>
      <c r="B14563" t="s">
        <v>2239</v>
      </c>
      <c r="C14563" s="4">
        <v>29669</v>
      </c>
      <c r="D14563">
        <v>5197585250</v>
      </c>
      <c r="E14563">
        <f>VLOOKUP(D14563,  base_salary!A:A, 1, FALSE)</f>
        <v>5197585250</v>
      </c>
      <c r="F14563">
        <f t="shared" si="454"/>
        <v>0</v>
      </c>
      <c r="G14563">
        <f t="shared" ca="1" si="455"/>
        <v>0</v>
      </c>
    </row>
    <row r="14564" spans="1:7" x14ac:dyDescent="0.25">
      <c r="A14564" t="s">
        <v>16872</v>
      </c>
      <c r="B14564" t="s">
        <v>2325</v>
      </c>
      <c r="C14564" s="4">
        <v>27629</v>
      </c>
      <c r="D14564">
        <v>4877108939</v>
      </c>
      <c r="E14564">
        <f>VLOOKUP(D14564,  base_salary!A:A, 1, FALSE)</f>
        <v>4877108939</v>
      </c>
      <c r="F14564">
        <f t="shared" si="454"/>
        <v>0</v>
      </c>
      <c r="G14564">
        <f t="shared" ca="1" si="455"/>
        <v>0</v>
      </c>
    </row>
    <row r="14565" spans="1:7" x14ac:dyDescent="0.25">
      <c r="A14565" t="s">
        <v>16873</v>
      </c>
      <c r="B14565" t="s">
        <v>4864</v>
      </c>
      <c r="C14565" s="4">
        <v>16023</v>
      </c>
      <c r="D14565">
        <v>5405945366</v>
      </c>
      <c r="E14565">
        <f>VLOOKUP(D14565,  base_salary!A:A, 1, FALSE)</f>
        <v>5405945366</v>
      </c>
      <c r="F14565">
        <f t="shared" si="454"/>
        <v>0</v>
      </c>
      <c r="G14565">
        <f t="shared" ca="1" si="455"/>
        <v>0</v>
      </c>
    </row>
    <row r="14566" spans="1:7" x14ac:dyDescent="0.25">
      <c r="A14566" t="s">
        <v>16874</v>
      </c>
      <c r="B14566" t="s">
        <v>2693</v>
      </c>
      <c r="C14566" s="4">
        <v>13341</v>
      </c>
      <c r="D14566">
        <v>9293760045</v>
      </c>
      <c r="E14566">
        <f>VLOOKUP(D14566,  base_salary!A:A, 1, FALSE)</f>
        <v>9293760045</v>
      </c>
      <c r="F14566">
        <f t="shared" si="454"/>
        <v>0</v>
      </c>
      <c r="G14566">
        <f t="shared" ca="1" si="455"/>
        <v>0</v>
      </c>
    </row>
    <row r="14567" spans="1:7" x14ac:dyDescent="0.25">
      <c r="A14567" t="s">
        <v>16875</v>
      </c>
      <c r="B14567" t="s">
        <v>2207</v>
      </c>
      <c r="C14567" s="4">
        <v>20080</v>
      </c>
      <c r="D14567">
        <v>2973558387</v>
      </c>
      <c r="E14567">
        <f>VLOOKUP(D14567,  base_salary!A:A, 1, FALSE)</f>
        <v>2973558387</v>
      </c>
      <c r="F14567">
        <f t="shared" si="454"/>
        <v>0</v>
      </c>
      <c r="G14567">
        <f t="shared" ca="1" si="455"/>
        <v>0</v>
      </c>
    </row>
    <row r="14568" spans="1:7" x14ac:dyDescent="0.25">
      <c r="A14568" t="s">
        <v>16876</v>
      </c>
      <c r="B14568" t="s">
        <v>2201</v>
      </c>
      <c r="C14568" s="4">
        <v>11384</v>
      </c>
      <c r="D14568">
        <v>5403399259</v>
      </c>
      <c r="E14568">
        <f>VLOOKUP(D14568,  base_salary!A:A, 1, FALSE)</f>
        <v>5403399259</v>
      </c>
      <c r="F14568">
        <f t="shared" si="454"/>
        <v>0</v>
      </c>
      <c r="G14568">
        <f t="shared" ca="1" si="455"/>
        <v>0</v>
      </c>
    </row>
    <row r="14569" spans="1:7" x14ac:dyDescent="0.25">
      <c r="A14569" t="s">
        <v>16877</v>
      </c>
      <c r="B14569" t="s">
        <v>1958</v>
      </c>
      <c r="C14569" s="4">
        <v>36542</v>
      </c>
      <c r="D14569">
        <v>6852060985</v>
      </c>
      <c r="E14569">
        <f>VLOOKUP(D14569,  base_salary!A:A, 1, FALSE)</f>
        <v>6852060985</v>
      </c>
      <c r="F14569">
        <f t="shared" si="454"/>
        <v>0</v>
      </c>
      <c r="G14569">
        <f t="shared" ca="1" si="455"/>
        <v>0</v>
      </c>
    </row>
    <row r="14570" spans="1:7" x14ac:dyDescent="0.25">
      <c r="A14570" t="s">
        <v>16878</v>
      </c>
      <c r="B14570" t="s">
        <v>2431</v>
      </c>
      <c r="C14570" s="4">
        <v>38364</v>
      </c>
      <c r="D14570">
        <v>4730395069</v>
      </c>
      <c r="E14570">
        <f>VLOOKUP(D14570,  base_salary!A:A, 1, FALSE)</f>
        <v>4730395069</v>
      </c>
      <c r="F14570">
        <f t="shared" si="454"/>
        <v>0</v>
      </c>
      <c r="G14570">
        <f t="shared" ca="1" si="455"/>
        <v>0</v>
      </c>
    </row>
    <row r="14571" spans="1:7" x14ac:dyDescent="0.25">
      <c r="A14571" t="s">
        <v>16879</v>
      </c>
      <c r="B14571" t="s">
        <v>2234</v>
      </c>
      <c r="C14571" s="4">
        <v>45330</v>
      </c>
      <c r="D14571">
        <v>2259282237</v>
      </c>
      <c r="E14571">
        <f>VLOOKUP(D14571,  base_salary!A:A, 1, FALSE)</f>
        <v>2259282237</v>
      </c>
      <c r="F14571">
        <f t="shared" si="454"/>
        <v>0</v>
      </c>
      <c r="G14571">
        <f t="shared" ca="1" si="455"/>
        <v>0</v>
      </c>
    </row>
    <row r="14572" spans="1:7" x14ac:dyDescent="0.25">
      <c r="A14572" t="s">
        <v>16880</v>
      </c>
      <c r="B14572" t="s">
        <v>2043</v>
      </c>
      <c r="C14572" s="4">
        <v>24413</v>
      </c>
      <c r="D14572">
        <v>8481632066</v>
      </c>
      <c r="E14572">
        <f>VLOOKUP(D14572,  base_salary!A:A, 1, FALSE)</f>
        <v>8481632066</v>
      </c>
      <c r="F14572">
        <f t="shared" si="454"/>
        <v>0</v>
      </c>
      <c r="G14572">
        <f t="shared" ca="1" si="455"/>
        <v>0</v>
      </c>
    </row>
    <row r="14573" spans="1:7" x14ac:dyDescent="0.25">
      <c r="A14573" t="s">
        <v>16881</v>
      </c>
      <c r="B14573" t="s">
        <v>2734</v>
      </c>
      <c r="C14573" s="4">
        <v>11189</v>
      </c>
      <c r="D14573">
        <v>7180536660</v>
      </c>
      <c r="E14573">
        <f>VLOOKUP(D14573,  base_salary!A:A, 1, FALSE)</f>
        <v>7180536660</v>
      </c>
      <c r="F14573">
        <f t="shared" si="454"/>
        <v>0</v>
      </c>
      <c r="G14573">
        <f t="shared" ca="1" si="455"/>
        <v>0</v>
      </c>
    </row>
    <row r="14574" spans="1:7" x14ac:dyDescent="0.25">
      <c r="A14574" t="s">
        <v>16882</v>
      </c>
      <c r="B14574" t="s">
        <v>3183</v>
      </c>
      <c r="C14574" s="4">
        <v>19203</v>
      </c>
      <c r="D14574">
        <v>2958727874</v>
      </c>
      <c r="E14574">
        <f>VLOOKUP(D14574,  base_salary!A:A, 1, FALSE)</f>
        <v>2958727874</v>
      </c>
      <c r="F14574">
        <f t="shared" si="454"/>
        <v>0</v>
      </c>
      <c r="G14574">
        <f t="shared" ca="1" si="455"/>
        <v>0</v>
      </c>
    </row>
    <row r="14575" spans="1:7" x14ac:dyDescent="0.25">
      <c r="A14575" t="s">
        <v>16883</v>
      </c>
      <c r="B14575" t="s">
        <v>2207</v>
      </c>
      <c r="C14575" s="4">
        <v>15383</v>
      </c>
      <c r="D14575">
        <v>140020098</v>
      </c>
      <c r="E14575">
        <f>VLOOKUP(D14575,  base_salary!A:A, 1, FALSE)</f>
        <v>140020098</v>
      </c>
      <c r="F14575">
        <f t="shared" si="454"/>
        <v>0</v>
      </c>
      <c r="G14575">
        <f t="shared" ca="1" si="455"/>
        <v>0</v>
      </c>
    </row>
    <row r="14576" spans="1:7" x14ac:dyDescent="0.25">
      <c r="A14576" t="s">
        <v>16884</v>
      </c>
      <c r="B14576" t="s">
        <v>2660</v>
      </c>
      <c r="C14576" s="4">
        <v>18823</v>
      </c>
      <c r="D14576">
        <v>9002722281</v>
      </c>
      <c r="E14576">
        <f>VLOOKUP(D14576,  base_salary!A:A, 1, FALSE)</f>
        <v>9002722281</v>
      </c>
      <c r="F14576">
        <f t="shared" si="454"/>
        <v>0</v>
      </c>
      <c r="G14576">
        <f t="shared" ca="1" si="455"/>
        <v>0</v>
      </c>
    </row>
    <row r="14577" spans="1:7" x14ac:dyDescent="0.25">
      <c r="A14577" t="s">
        <v>16885</v>
      </c>
      <c r="B14577" t="s">
        <v>1978</v>
      </c>
      <c r="C14577" s="4">
        <v>24480</v>
      </c>
      <c r="D14577">
        <v>7007279686</v>
      </c>
      <c r="E14577">
        <f>VLOOKUP(D14577,  base_salary!A:A, 1, FALSE)</f>
        <v>7007279686</v>
      </c>
      <c r="F14577">
        <f t="shared" si="454"/>
        <v>0</v>
      </c>
      <c r="G14577">
        <f t="shared" ca="1" si="455"/>
        <v>0</v>
      </c>
    </row>
    <row r="14578" spans="1:7" x14ac:dyDescent="0.25">
      <c r="A14578" t="s">
        <v>16886</v>
      </c>
      <c r="B14578" t="s">
        <v>2223</v>
      </c>
      <c r="C14578" s="4">
        <v>33824</v>
      </c>
      <c r="D14578">
        <v>1545110042</v>
      </c>
      <c r="E14578">
        <f>VLOOKUP(D14578,  base_salary!A:A, 1, FALSE)</f>
        <v>1545110042</v>
      </c>
      <c r="F14578">
        <f t="shared" si="454"/>
        <v>0</v>
      </c>
      <c r="G14578">
        <f t="shared" ca="1" si="455"/>
        <v>0</v>
      </c>
    </row>
    <row r="14579" spans="1:7" x14ac:dyDescent="0.25">
      <c r="A14579" t="s">
        <v>16887</v>
      </c>
      <c r="B14579" t="s">
        <v>2137</v>
      </c>
      <c r="C14579" s="4">
        <v>21780</v>
      </c>
      <c r="D14579">
        <v>7240169995</v>
      </c>
      <c r="E14579">
        <f>VLOOKUP(D14579,  base_salary!A:A, 1, FALSE)</f>
        <v>7240169995</v>
      </c>
      <c r="F14579">
        <f t="shared" si="454"/>
        <v>0</v>
      </c>
      <c r="G14579">
        <f t="shared" ca="1" si="455"/>
        <v>0</v>
      </c>
    </row>
    <row r="14580" spans="1:7" x14ac:dyDescent="0.25">
      <c r="A14580" t="s">
        <v>16888</v>
      </c>
      <c r="B14580" t="s">
        <v>2606</v>
      </c>
      <c r="C14580" s="4">
        <v>57986</v>
      </c>
      <c r="D14580">
        <v>4475496373</v>
      </c>
      <c r="E14580">
        <f>VLOOKUP(D14580,  base_salary!A:A, 1, FALSE)</f>
        <v>4475496373</v>
      </c>
      <c r="F14580">
        <f t="shared" si="454"/>
        <v>0</v>
      </c>
      <c r="G14580">
        <f t="shared" ca="1" si="455"/>
        <v>0</v>
      </c>
    </row>
    <row r="14581" spans="1:7" x14ac:dyDescent="0.25">
      <c r="A14581" t="s">
        <v>16889</v>
      </c>
      <c r="B14581" t="s">
        <v>2133</v>
      </c>
      <c r="C14581" s="4">
        <v>24778</v>
      </c>
      <c r="D14581">
        <v>994826516</v>
      </c>
      <c r="E14581">
        <f>VLOOKUP(D14581,  base_salary!A:A, 1, FALSE)</f>
        <v>994826516</v>
      </c>
      <c r="F14581">
        <f t="shared" si="454"/>
        <v>0</v>
      </c>
      <c r="G14581">
        <f t="shared" ca="1" si="455"/>
        <v>0</v>
      </c>
    </row>
    <row r="14582" spans="1:7" x14ac:dyDescent="0.25">
      <c r="A14582" t="s">
        <v>16890</v>
      </c>
      <c r="B14582" t="s">
        <v>1997</v>
      </c>
      <c r="C14582" s="4">
        <v>29406</v>
      </c>
      <c r="D14582">
        <v>6000780338</v>
      </c>
      <c r="E14582">
        <f>VLOOKUP(D14582,  base_salary!A:A, 1, FALSE)</f>
        <v>6000780338</v>
      </c>
      <c r="F14582">
        <f t="shared" si="454"/>
        <v>0</v>
      </c>
      <c r="G14582">
        <f t="shared" ca="1" si="455"/>
        <v>0</v>
      </c>
    </row>
    <row r="14583" spans="1:7" x14ac:dyDescent="0.25">
      <c r="A14583" t="s">
        <v>16891</v>
      </c>
      <c r="B14583" t="s">
        <v>2051</v>
      </c>
      <c r="C14583" s="4">
        <v>18306</v>
      </c>
      <c r="D14583">
        <v>6531376252</v>
      </c>
      <c r="E14583">
        <f>VLOOKUP(D14583,  base_salary!A:A, 1, FALSE)</f>
        <v>6531376252</v>
      </c>
      <c r="F14583">
        <f t="shared" si="454"/>
        <v>0</v>
      </c>
      <c r="G14583">
        <f t="shared" ca="1" si="455"/>
        <v>0</v>
      </c>
    </row>
    <row r="14584" spans="1:7" x14ac:dyDescent="0.25">
      <c r="A14584" t="s">
        <v>16892</v>
      </c>
      <c r="B14584" t="s">
        <v>2847</v>
      </c>
      <c r="C14584" s="4">
        <v>18641</v>
      </c>
      <c r="D14584">
        <v>3746690722</v>
      </c>
      <c r="E14584">
        <f>VLOOKUP(D14584,  base_salary!A:A, 1, FALSE)</f>
        <v>3746690722</v>
      </c>
      <c r="F14584">
        <f t="shared" si="454"/>
        <v>0</v>
      </c>
      <c r="G14584">
        <f t="shared" ca="1" si="455"/>
        <v>0</v>
      </c>
    </row>
    <row r="14585" spans="1:7" x14ac:dyDescent="0.25">
      <c r="A14585" t="s">
        <v>16893</v>
      </c>
      <c r="B14585" t="s">
        <v>2135</v>
      </c>
      <c r="C14585" s="4">
        <v>41745</v>
      </c>
      <c r="D14585">
        <v>8875305560</v>
      </c>
      <c r="E14585">
        <f>VLOOKUP(D14585,  base_salary!A:A, 1, FALSE)</f>
        <v>8875305560</v>
      </c>
      <c r="F14585">
        <f t="shared" si="454"/>
        <v>0</v>
      </c>
      <c r="G14585">
        <f t="shared" ca="1" si="455"/>
        <v>0</v>
      </c>
    </row>
    <row r="14586" spans="1:7" x14ac:dyDescent="0.25">
      <c r="A14586" t="s">
        <v>16894</v>
      </c>
      <c r="B14586" t="s">
        <v>2374</v>
      </c>
      <c r="C14586" s="4">
        <v>21870</v>
      </c>
      <c r="D14586">
        <v>6487054410</v>
      </c>
      <c r="E14586">
        <f>VLOOKUP(D14586,  base_salary!A:A, 1, FALSE)</f>
        <v>6487054410</v>
      </c>
      <c r="F14586">
        <f t="shared" si="454"/>
        <v>0</v>
      </c>
      <c r="G14586">
        <f t="shared" ca="1" si="455"/>
        <v>0</v>
      </c>
    </row>
    <row r="14587" spans="1:7" x14ac:dyDescent="0.25">
      <c r="A14587" t="s">
        <v>16895</v>
      </c>
      <c r="B14587" t="s">
        <v>2916</v>
      </c>
      <c r="C14587" s="4">
        <v>51689</v>
      </c>
      <c r="D14587">
        <v>2936088178</v>
      </c>
      <c r="E14587">
        <f>VLOOKUP(D14587,  base_salary!A:A, 1, FALSE)</f>
        <v>2936088178</v>
      </c>
      <c r="F14587">
        <f t="shared" si="454"/>
        <v>0</v>
      </c>
      <c r="G14587">
        <f t="shared" ca="1" si="455"/>
        <v>0</v>
      </c>
    </row>
    <row r="14588" spans="1:7" x14ac:dyDescent="0.25">
      <c r="A14588" t="s">
        <v>16896</v>
      </c>
      <c r="B14588" t="s">
        <v>2207</v>
      </c>
      <c r="C14588" s="4">
        <v>29100</v>
      </c>
      <c r="D14588">
        <v>3516592710</v>
      </c>
      <c r="E14588">
        <f>VLOOKUP(D14588,  base_salary!A:A, 1, FALSE)</f>
        <v>3516592710</v>
      </c>
      <c r="F14588">
        <f t="shared" si="454"/>
        <v>0</v>
      </c>
      <c r="G14588">
        <f t="shared" ca="1" si="455"/>
        <v>0</v>
      </c>
    </row>
    <row r="14589" spans="1:7" x14ac:dyDescent="0.25">
      <c r="A14589" t="s">
        <v>16897</v>
      </c>
      <c r="B14589" t="s">
        <v>2722</v>
      </c>
      <c r="C14589" s="4">
        <v>39017</v>
      </c>
      <c r="D14589">
        <v>630160104</v>
      </c>
      <c r="E14589">
        <f>VLOOKUP(D14589,  base_salary!A:A, 1, FALSE)</f>
        <v>630160104</v>
      </c>
      <c r="F14589">
        <f t="shared" si="454"/>
        <v>0</v>
      </c>
      <c r="G14589">
        <f t="shared" ca="1" si="455"/>
        <v>0</v>
      </c>
    </row>
    <row r="14590" spans="1:7" x14ac:dyDescent="0.25">
      <c r="A14590" t="s">
        <v>16898</v>
      </c>
      <c r="B14590" t="s">
        <v>3873</v>
      </c>
      <c r="C14590" s="4">
        <v>57538</v>
      </c>
      <c r="D14590">
        <v>4406664351</v>
      </c>
      <c r="E14590">
        <f>VLOOKUP(D14590,  base_salary!A:A, 1, FALSE)</f>
        <v>4406664351</v>
      </c>
      <c r="F14590">
        <f t="shared" si="454"/>
        <v>0</v>
      </c>
      <c r="G14590">
        <f t="shared" ca="1" si="455"/>
        <v>0</v>
      </c>
    </row>
    <row r="14591" spans="1:7" x14ac:dyDescent="0.25">
      <c r="A14591" t="s">
        <v>16899</v>
      </c>
      <c r="B14591" t="s">
        <v>2606</v>
      </c>
      <c r="C14591" s="4">
        <v>52686</v>
      </c>
      <c r="D14591">
        <v>278558984</v>
      </c>
      <c r="E14591">
        <f>VLOOKUP(D14591,  base_salary!A:A, 1, FALSE)</f>
        <v>278558984</v>
      </c>
      <c r="F14591">
        <f t="shared" si="454"/>
        <v>0</v>
      </c>
      <c r="G14591">
        <f t="shared" ca="1" si="455"/>
        <v>0</v>
      </c>
    </row>
    <row r="14592" spans="1:7" x14ac:dyDescent="0.25">
      <c r="A14592" t="s">
        <v>16900</v>
      </c>
      <c r="B14592" t="s">
        <v>3144</v>
      </c>
      <c r="C14592" s="4">
        <v>54650</v>
      </c>
      <c r="D14592">
        <v>483886254</v>
      </c>
      <c r="E14592">
        <f>VLOOKUP(D14592,  base_salary!A:A, 1, FALSE)</f>
        <v>483886254</v>
      </c>
      <c r="F14592">
        <f t="shared" si="454"/>
        <v>0</v>
      </c>
      <c r="G14592">
        <f t="shared" ca="1" si="455"/>
        <v>0</v>
      </c>
    </row>
    <row r="14593" spans="1:7" x14ac:dyDescent="0.25">
      <c r="A14593" t="s">
        <v>16901</v>
      </c>
      <c r="B14593" t="s">
        <v>2035</v>
      </c>
      <c r="C14593" s="4">
        <v>13310</v>
      </c>
      <c r="D14593">
        <v>4359854056</v>
      </c>
      <c r="E14593">
        <f>VLOOKUP(D14593,  base_salary!A:A, 1, FALSE)</f>
        <v>4359854056</v>
      </c>
      <c r="F14593">
        <f t="shared" si="454"/>
        <v>0</v>
      </c>
      <c r="G14593">
        <f t="shared" ca="1" si="455"/>
        <v>0</v>
      </c>
    </row>
    <row r="14594" spans="1:7" x14ac:dyDescent="0.25">
      <c r="A14594" t="s">
        <v>16902</v>
      </c>
      <c r="B14594" t="s">
        <v>2109</v>
      </c>
      <c r="C14594" s="4">
        <v>33615</v>
      </c>
      <c r="D14594">
        <v>769312748</v>
      </c>
      <c r="E14594">
        <f>VLOOKUP(D14594,  base_salary!A:A, 1, FALSE)</f>
        <v>769312748</v>
      </c>
      <c r="F14594">
        <f t="shared" si="454"/>
        <v>0</v>
      </c>
      <c r="G14594">
        <f t="shared" ca="1" si="455"/>
        <v>0</v>
      </c>
    </row>
    <row r="14595" spans="1:7" x14ac:dyDescent="0.25">
      <c r="A14595" t="s">
        <v>16903</v>
      </c>
      <c r="B14595" t="s">
        <v>2557</v>
      </c>
      <c r="C14595" s="4">
        <v>48114</v>
      </c>
      <c r="D14595">
        <v>161397387</v>
      </c>
      <c r="E14595">
        <f>VLOOKUP(D14595,  base_salary!A:A, 1, FALSE)</f>
        <v>161397387</v>
      </c>
      <c r="F14595">
        <f t="shared" ref="F14595:F14658" si="456">IF(ISERROR(E14595), 1, 0)</f>
        <v>0</v>
      </c>
      <c r="G14595">
        <f t="shared" ref="G14595:G14658" ca="1" si="457">SUM(G:G)</f>
        <v>0</v>
      </c>
    </row>
    <row r="14596" spans="1:7" x14ac:dyDescent="0.25">
      <c r="A14596" t="s">
        <v>16904</v>
      </c>
      <c r="B14596" t="s">
        <v>2061</v>
      </c>
      <c r="C14596" s="4">
        <v>17977</v>
      </c>
      <c r="D14596">
        <v>4223282808</v>
      </c>
      <c r="E14596">
        <f>VLOOKUP(D14596,  base_salary!A:A, 1, FALSE)</f>
        <v>4223282808</v>
      </c>
      <c r="F14596">
        <f t="shared" si="456"/>
        <v>0</v>
      </c>
      <c r="G14596">
        <f t="shared" ca="1" si="457"/>
        <v>0</v>
      </c>
    </row>
    <row r="14597" spans="1:7" x14ac:dyDescent="0.25">
      <c r="A14597" t="s">
        <v>16905</v>
      </c>
      <c r="B14597" t="s">
        <v>3142</v>
      </c>
      <c r="C14597" s="4">
        <v>24530</v>
      </c>
      <c r="D14597">
        <v>8533410514</v>
      </c>
      <c r="E14597">
        <f>VLOOKUP(D14597,  base_salary!A:A, 1, FALSE)</f>
        <v>8533410514</v>
      </c>
      <c r="F14597">
        <f t="shared" si="456"/>
        <v>0</v>
      </c>
      <c r="G14597">
        <f t="shared" ca="1" si="457"/>
        <v>0</v>
      </c>
    </row>
    <row r="14598" spans="1:7" x14ac:dyDescent="0.25">
      <c r="A14598" t="s">
        <v>16906</v>
      </c>
      <c r="B14598" t="s">
        <v>2161</v>
      </c>
      <c r="C14598" s="4">
        <v>29796</v>
      </c>
      <c r="D14598">
        <v>6938295417</v>
      </c>
      <c r="E14598">
        <f>VLOOKUP(D14598,  base_salary!A:A, 1, FALSE)</f>
        <v>6938295417</v>
      </c>
      <c r="F14598">
        <f t="shared" si="456"/>
        <v>0</v>
      </c>
      <c r="G14598">
        <f t="shared" ca="1" si="457"/>
        <v>0</v>
      </c>
    </row>
    <row r="14599" spans="1:7" x14ac:dyDescent="0.25">
      <c r="A14599" t="s">
        <v>16907</v>
      </c>
      <c r="B14599" t="s">
        <v>2687</v>
      </c>
      <c r="C14599" s="4">
        <v>42859</v>
      </c>
      <c r="D14599">
        <v>5795848808</v>
      </c>
      <c r="E14599">
        <f>VLOOKUP(D14599,  base_salary!A:A, 1, FALSE)</f>
        <v>5795848808</v>
      </c>
      <c r="F14599">
        <f t="shared" si="456"/>
        <v>0</v>
      </c>
      <c r="G14599">
        <f t="shared" ca="1" si="457"/>
        <v>0</v>
      </c>
    </row>
    <row r="14600" spans="1:7" x14ac:dyDescent="0.25">
      <c r="A14600" t="s">
        <v>16908</v>
      </c>
      <c r="B14600" t="s">
        <v>1950</v>
      </c>
      <c r="C14600" s="4">
        <v>36647</v>
      </c>
      <c r="D14600">
        <v>1425230725</v>
      </c>
      <c r="E14600">
        <f>VLOOKUP(D14600,  base_salary!A:A, 1, FALSE)</f>
        <v>1425230725</v>
      </c>
      <c r="F14600">
        <f t="shared" si="456"/>
        <v>0</v>
      </c>
      <c r="G14600">
        <f t="shared" ca="1" si="457"/>
        <v>0</v>
      </c>
    </row>
    <row r="14601" spans="1:7" x14ac:dyDescent="0.25">
      <c r="A14601" t="s">
        <v>16909</v>
      </c>
      <c r="B14601" t="s">
        <v>2389</v>
      </c>
      <c r="C14601" s="4">
        <v>27633</v>
      </c>
      <c r="D14601">
        <v>5561472151</v>
      </c>
      <c r="E14601">
        <f>VLOOKUP(D14601,  base_salary!A:A, 1, FALSE)</f>
        <v>5561472151</v>
      </c>
      <c r="F14601">
        <f t="shared" si="456"/>
        <v>0</v>
      </c>
      <c r="G14601">
        <f t="shared" ca="1" si="457"/>
        <v>0</v>
      </c>
    </row>
    <row r="14602" spans="1:7" x14ac:dyDescent="0.25">
      <c r="A14602" t="s">
        <v>16910</v>
      </c>
      <c r="B14602" t="s">
        <v>2293</v>
      </c>
      <c r="C14602" s="4">
        <v>19167</v>
      </c>
      <c r="D14602">
        <v>4639895275</v>
      </c>
      <c r="E14602">
        <f>VLOOKUP(D14602,  base_salary!A:A, 1, FALSE)</f>
        <v>4639895275</v>
      </c>
      <c r="F14602">
        <f t="shared" si="456"/>
        <v>0</v>
      </c>
      <c r="G14602">
        <f t="shared" ca="1" si="457"/>
        <v>0</v>
      </c>
    </row>
    <row r="14603" spans="1:7" x14ac:dyDescent="0.25">
      <c r="A14603" t="s">
        <v>16911</v>
      </c>
      <c r="B14603" t="s">
        <v>2670</v>
      </c>
      <c r="C14603" s="4">
        <v>53374</v>
      </c>
      <c r="D14603">
        <v>8482007106</v>
      </c>
      <c r="E14603">
        <f>VLOOKUP(D14603,  base_salary!A:A, 1, FALSE)</f>
        <v>8482007106</v>
      </c>
      <c r="F14603">
        <f t="shared" si="456"/>
        <v>0</v>
      </c>
      <c r="G14603">
        <f t="shared" ca="1" si="457"/>
        <v>0</v>
      </c>
    </row>
    <row r="14604" spans="1:7" x14ac:dyDescent="0.25">
      <c r="A14604" t="s">
        <v>16912</v>
      </c>
      <c r="B14604" t="s">
        <v>3023</v>
      </c>
      <c r="C14604" s="4">
        <v>27352</v>
      </c>
      <c r="D14604">
        <v>9726873223</v>
      </c>
      <c r="E14604">
        <f>VLOOKUP(D14604,  base_salary!A:A, 1, FALSE)</f>
        <v>9726873223</v>
      </c>
      <c r="F14604">
        <f t="shared" si="456"/>
        <v>0</v>
      </c>
      <c r="G14604">
        <f t="shared" ca="1" si="457"/>
        <v>0</v>
      </c>
    </row>
    <row r="14605" spans="1:7" x14ac:dyDescent="0.25">
      <c r="A14605" t="s">
        <v>16913</v>
      </c>
      <c r="B14605" t="s">
        <v>2207</v>
      </c>
      <c r="C14605" s="4">
        <v>23335</v>
      </c>
      <c r="D14605">
        <v>6173504774</v>
      </c>
      <c r="E14605">
        <f>VLOOKUP(D14605,  base_salary!A:A, 1, FALSE)</f>
        <v>6173504774</v>
      </c>
      <c r="F14605">
        <f t="shared" si="456"/>
        <v>0</v>
      </c>
      <c r="G14605">
        <f t="shared" ca="1" si="457"/>
        <v>0</v>
      </c>
    </row>
    <row r="14606" spans="1:7" x14ac:dyDescent="0.25">
      <c r="A14606" t="s">
        <v>16914</v>
      </c>
      <c r="B14606" t="s">
        <v>2188</v>
      </c>
      <c r="C14606" s="4">
        <v>11671</v>
      </c>
      <c r="D14606">
        <v>1351073265</v>
      </c>
      <c r="E14606">
        <f>VLOOKUP(D14606,  base_salary!A:A, 1, FALSE)</f>
        <v>1351073265</v>
      </c>
      <c r="F14606">
        <f t="shared" si="456"/>
        <v>0</v>
      </c>
      <c r="G14606">
        <f t="shared" ca="1" si="457"/>
        <v>0</v>
      </c>
    </row>
    <row r="14607" spans="1:7" x14ac:dyDescent="0.25">
      <c r="A14607" t="s">
        <v>16915</v>
      </c>
      <c r="B14607" t="s">
        <v>2149</v>
      </c>
      <c r="C14607" s="4">
        <v>23771</v>
      </c>
      <c r="D14607">
        <v>4499766028</v>
      </c>
      <c r="E14607">
        <f>VLOOKUP(D14607,  base_salary!A:A, 1, FALSE)</f>
        <v>4499766028</v>
      </c>
      <c r="F14607">
        <f t="shared" si="456"/>
        <v>0</v>
      </c>
      <c r="G14607">
        <f t="shared" ca="1" si="457"/>
        <v>0</v>
      </c>
    </row>
    <row r="14608" spans="1:7" x14ac:dyDescent="0.25">
      <c r="A14608" t="s">
        <v>16916</v>
      </c>
      <c r="B14608" t="s">
        <v>2552</v>
      </c>
      <c r="C14608" s="4">
        <v>19642</v>
      </c>
      <c r="D14608">
        <v>6854809452</v>
      </c>
      <c r="E14608">
        <f>VLOOKUP(D14608,  base_salary!A:A, 1, FALSE)</f>
        <v>6854809452</v>
      </c>
      <c r="F14608">
        <f t="shared" si="456"/>
        <v>0</v>
      </c>
      <c r="G14608">
        <f t="shared" ca="1" si="457"/>
        <v>0</v>
      </c>
    </row>
    <row r="14609" spans="1:7" x14ac:dyDescent="0.25">
      <c r="A14609" t="s">
        <v>16917</v>
      </c>
      <c r="B14609" t="s">
        <v>2035</v>
      </c>
      <c r="C14609" s="4">
        <v>30275</v>
      </c>
      <c r="D14609">
        <v>5837066497</v>
      </c>
      <c r="E14609">
        <f>VLOOKUP(D14609,  base_salary!A:A, 1, FALSE)</f>
        <v>5837066497</v>
      </c>
      <c r="F14609">
        <f t="shared" si="456"/>
        <v>0</v>
      </c>
      <c r="G14609">
        <f t="shared" ca="1" si="457"/>
        <v>0</v>
      </c>
    </row>
    <row r="14610" spans="1:7" x14ac:dyDescent="0.25">
      <c r="A14610" t="s">
        <v>16918</v>
      </c>
      <c r="B14610" t="s">
        <v>2260</v>
      </c>
      <c r="C14610" s="4">
        <v>52470</v>
      </c>
      <c r="D14610">
        <v>6126779991</v>
      </c>
      <c r="E14610">
        <f>VLOOKUP(D14610,  base_salary!A:A, 1, FALSE)</f>
        <v>6126779991</v>
      </c>
      <c r="F14610">
        <f t="shared" si="456"/>
        <v>0</v>
      </c>
      <c r="G14610">
        <f t="shared" ca="1" si="457"/>
        <v>0</v>
      </c>
    </row>
    <row r="14611" spans="1:7" x14ac:dyDescent="0.25">
      <c r="A14611" t="s">
        <v>16919</v>
      </c>
      <c r="B14611" t="s">
        <v>1930</v>
      </c>
      <c r="C14611" s="4">
        <v>14654</v>
      </c>
      <c r="D14611">
        <v>6842797632</v>
      </c>
      <c r="E14611">
        <f>VLOOKUP(D14611,  base_salary!A:A, 1, FALSE)</f>
        <v>6842797632</v>
      </c>
      <c r="F14611">
        <f t="shared" si="456"/>
        <v>0</v>
      </c>
      <c r="G14611">
        <f t="shared" ca="1" si="457"/>
        <v>0</v>
      </c>
    </row>
    <row r="14612" spans="1:7" x14ac:dyDescent="0.25">
      <c r="A14612" t="s">
        <v>16920</v>
      </c>
      <c r="B14612" t="s">
        <v>1995</v>
      </c>
      <c r="C14612" s="4">
        <v>22237</v>
      </c>
      <c r="D14612">
        <v>3075132195</v>
      </c>
      <c r="E14612">
        <f>VLOOKUP(D14612,  base_salary!A:A, 1, FALSE)</f>
        <v>3075132195</v>
      </c>
      <c r="F14612">
        <f t="shared" si="456"/>
        <v>0</v>
      </c>
      <c r="G14612">
        <f t="shared" ca="1" si="457"/>
        <v>0</v>
      </c>
    </row>
    <row r="14613" spans="1:7" x14ac:dyDescent="0.25">
      <c r="A14613" t="s">
        <v>16921</v>
      </c>
      <c r="B14613" t="s">
        <v>2530</v>
      </c>
      <c r="C14613" s="4">
        <v>12840</v>
      </c>
      <c r="D14613">
        <v>9104569016</v>
      </c>
      <c r="E14613">
        <f>VLOOKUP(D14613,  base_salary!A:A, 1, FALSE)</f>
        <v>9104569016</v>
      </c>
      <c r="F14613">
        <f t="shared" si="456"/>
        <v>0</v>
      </c>
      <c r="G14613">
        <f t="shared" ca="1" si="457"/>
        <v>0</v>
      </c>
    </row>
    <row r="14614" spans="1:7" x14ac:dyDescent="0.25">
      <c r="A14614" t="s">
        <v>16922</v>
      </c>
      <c r="B14614" t="s">
        <v>2225</v>
      </c>
      <c r="C14614" s="4">
        <v>34968</v>
      </c>
      <c r="D14614">
        <v>858481901</v>
      </c>
      <c r="E14614">
        <f>VLOOKUP(D14614,  base_salary!A:A, 1, FALSE)</f>
        <v>858481901</v>
      </c>
      <c r="F14614">
        <f t="shared" si="456"/>
        <v>0</v>
      </c>
      <c r="G14614">
        <f t="shared" ca="1" si="457"/>
        <v>0</v>
      </c>
    </row>
    <row r="14615" spans="1:7" x14ac:dyDescent="0.25">
      <c r="A14615" t="s">
        <v>16923</v>
      </c>
      <c r="B14615" t="s">
        <v>2203</v>
      </c>
      <c r="C14615" s="4">
        <v>44453</v>
      </c>
      <c r="D14615">
        <v>6618120233</v>
      </c>
      <c r="E14615">
        <f>VLOOKUP(D14615,  base_salary!A:A, 1, FALSE)</f>
        <v>6618120233</v>
      </c>
      <c r="F14615">
        <f t="shared" si="456"/>
        <v>0</v>
      </c>
      <c r="G14615">
        <f t="shared" ca="1" si="457"/>
        <v>0</v>
      </c>
    </row>
    <row r="14616" spans="1:7" x14ac:dyDescent="0.25">
      <c r="A14616" t="s">
        <v>16924</v>
      </c>
      <c r="B14616" t="s">
        <v>2095</v>
      </c>
      <c r="C14616" s="4">
        <v>49416</v>
      </c>
      <c r="D14616">
        <v>6713405010</v>
      </c>
      <c r="E14616">
        <f>VLOOKUP(D14616,  base_salary!A:A, 1, FALSE)</f>
        <v>6713405010</v>
      </c>
      <c r="F14616">
        <f t="shared" si="456"/>
        <v>0</v>
      </c>
      <c r="G14616">
        <f t="shared" ca="1" si="457"/>
        <v>0</v>
      </c>
    </row>
    <row r="14617" spans="1:7" x14ac:dyDescent="0.25">
      <c r="A14617" t="s">
        <v>16925</v>
      </c>
      <c r="B14617" t="s">
        <v>3247</v>
      </c>
      <c r="C14617" s="4">
        <v>33120</v>
      </c>
      <c r="D14617">
        <v>3915983489</v>
      </c>
      <c r="E14617">
        <f>VLOOKUP(D14617,  base_salary!A:A, 1, FALSE)</f>
        <v>3915983489</v>
      </c>
      <c r="F14617">
        <f t="shared" si="456"/>
        <v>0</v>
      </c>
      <c r="G14617">
        <f t="shared" ca="1" si="457"/>
        <v>0</v>
      </c>
    </row>
    <row r="14618" spans="1:7" x14ac:dyDescent="0.25">
      <c r="A14618" t="s">
        <v>16926</v>
      </c>
      <c r="B14618" t="s">
        <v>2343</v>
      </c>
      <c r="C14618" s="4">
        <v>18490</v>
      </c>
      <c r="D14618">
        <v>8173067724</v>
      </c>
      <c r="E14618">
        <f>VLOOKUP(D14618,  base_salary!A:A, 1, FALSE)</f>
        <v>8173067724</v>
      </c>
      <c r="F14618">
        <f t="shared" si="456"/>
        <v>0</v>
      </c>
      <c r="G14618">
        <f t="shared" ca="1" si="457"/>
        <v>0</v>
      </c>
    </row>
    <row r="14619" spans="1:7" x14ac:dyDescent="0.25">
      <c r="A14619" t="s">
        <v>16927</v>
      </c>
      <c r="B14619" t="s">
        <v>3286</v>
      </c>
      <c r="C14619" s="4">
        <v>17181</v>
      </c>
      <c r="D14619">
        <v>5304381319</v>
      </c>
      <c r="E14619">
        <f>VLOOKUP(D14619,  base_salary!A:A, 1, FALSE)</f>
        <v>5304381319</v>
      </c>
      <c r="F14619">
        <f t="shared" si="456"/>
        <v>0</v>
      </c>
      <c r="G14619">
        <f t="shared" ca="1" si="457"/>
        <v>0</v>
      </c>
    </row>
    <row r="14620" spans="1:7" x14ac:dyDescent="0.25">
      <c r="A14620" t="s">
        <v>16928</v>
      </c>
      <c r="B14620" t="s">
        <v>2158</v>
      </c>
      <c r="C14620" s="4">
        <v>45541</v>
      </c>
      <c r="D14620">
        <v>3145039288</v>
      </c>
      <c r="E14620">
        <f>VLOOKUP(D14620,  base_salary!A:A, 1, FALSE)</f>
        <v>3145039288</v>
      </c>
      <c r="F14620">
        <f t="shared" si="456"/>
        <v>0</v>
      </c>
      <c r="G14620">
        <f t="shared" ca="1" si="457"/>
        <v>0</v>
      </c>
    </row>
    <row r="14621" spans="1:7" x14ac:dyDescent="0.25">
      <c r="A14621" t="s">
        <v>16929</v>
      </c>
      <c r="B14621" t="s">
        <v>3092</v>
      </c>
      <c r="C14621" s="4">
        <v>43605</v>
      </c>
      <c r="D14621">
        <v>4997183822</v>
      </c>
      <c r="E14621">
        <f>VLOOKUP(D14621,  base_salary!A:A, 1, FALSE)</f>
        <v>4997183822</v>
      </c>
      <c r="F14621">
        <f t="shared" si="456"/>
        <v>0</v>
      </c>
      <c r="G14621">
        <f t="shared" ca="1" si="457"/>
        <v>0</v>
      </c>
    </row>
    <row r="14622" spans="1:7" x14ac:dyDescent="0.25">
      <c r="A14622" t="s">
        <v>16930</v>
      </c>
      <c r="B14622" t="s">
        <v>2087</v>
      </c>
      <c r="C14622" s="4">
        <v>14307</v>
      </c>
      <c r="D14622">
        <v>7205256240</v>
      </c>
      <c r="E14622">
        <f>VLOOKUP(D14622,  base_salary!A:A, 1, FALSE)</f>
        <v>7205256240</v>
      </c>
      <c r="F14622">
        <f t="shared" si="456"/>
        <v>0</v>
      </c>
      <c r="G14622">
        <f t="shared" ca="1" si="457"/>
        <v>0</v>
      </c>
    </row>
    <row r="14623" spans="1:7" x14ac:dyDescent="0.25">
      <c r="A14623" t="s">
        <v>16931</v>
      </c>
      <c r="B14623" t="s">
        <v>3237</v>
      </c>
      <c r="C14623" s="4">
        <v>26005</v>
      </c>
      <c r="D14623">
        <v>7039995972</v>
      </c>
      <c r="E14623">
        <f>VLOOKUP(D14623,  base_salary!A:A, 1, FALSE)</f>
        <v>7039995972</v>
      </c>
      <c r="F14623">
        <f t="shared" si="456"/>
        <v>0</v>
      </c>
      <c r="G14623">
        <f t="shared" ca="1" si="457"/>
        <v>0</v>
      </c>
    </row>
    <row r="14624" spans="1:7" x14ac:dyDescent="0.25">
      <c r="A14624" t="s">
        <v>16932</v>
      </c>
      <c r="B14624" t="s">
        <v>2491</v>
      </c>
      <c r="C14624" s="4">
        <v>48118</v>
      </c>
      <c r="D14624">
        <v>492630925</v>
      </c>
      <c r="E14624">
        <f>VLOOKUP(D14624,  base_salary!A:A, 1, FALSE)</f>
        <v>492630925</v>
      </c>
      <c r="F14624">
        <f t="shared" si="456"/>
        <v>0</v>
      </c>
      <c r="G14624">
        <f t="shared" ca="1" si="457"/>
        <v>0</v>
      </c>
    </row>
    <row r="14625" spans="1:7" x14ac:dyDescent="0.25">
      <c r="A14625" t="s">
        <v>16933</v>
      </c>
      <c r="B14625" t="s">
        <v>2593</v>
      </c>
      <c r="C14625" s="4">
        <v>25658</v>
      </c>
      <c r="D14625">
        <v>9545462825</v>
      </c>
      <c r="E14625">
        <f>VLOOKUP(D14625,  base_salary!A:A, 1, FALSE)</f>
        <v>9545462825</v>
      </c>
      <c r="F14625">
        <f t="shared" si="456"/>
        <v>0</v>
      </c>
      <c r="G14625">
        <f t="shared" ca="1" si="457"/>
        <v>0</v>
      </c>
    </row>
    <row r="14626" spans="1:7" x14ac:dyDescent="0.25">
      <c r="A14626" t="s">
        <v>16934</v>
      </c>
      <c r="B14626" t="s">
        <v>2650</v>
      </c>
      <c r="C14626" s="4">
        <v>43767</v>
      </c>
      <c r="D14626">
        <v>1231429186</v>
      </c>
      <c r="E14626">
        <f>VLOOKUP(D14626,  base_salary!A:A, 1, FALSE)</f>
        <v>1231429186</v>
      </c>
      <c r="F14626">
        <f t="shared" si="456"/>
        <v>0</v>
      </c>
      <c r="G14626">
        <f t="shared" ca="1" si="457"/>
        <v>0</v>
      </c>
    </row>
    <row r="14627" spans="1:7" x14ac:dyDescent="0.25">
      <c r="A14627" t="s">
        <v>16935</v>
      </c>
      <c r="B14627" t="s">
        <v>2614</v>
      </c>
      <c r="C14627" s="4">
        <v>46343</v>
      </c>
      <c r="D14627">
        <v>544760832</v>
      </c>
      <c r="E14627">
        <f>VLOOKUP(D14627,  base_salary!A:A, 1, FALSE)</f>
        <v>544760832</v>
      </c>
      <c r="F14627">
        <f t="shared" si="456"/>
        <v>0</v>
      </c>
      <c r="G14627">
        <f t="shared" ca="1" si="457"/>
        <v>0</v>
      </c>
    </row>
    <row r="14628" spans="1:7" x14ac:dyDescent="0.25">
      <c r="A14628" t="s">
        <v>16936</v>
      </c>
      <c r="B14628" t="s">
        <v>2032</v>
      </c>
      <c r="C14628" s="4">
        <v>10532</v>
      </c>
      <c r="D14628">
        <v>8401146046</v>
      </c>
      <c r="E14628">
        <f>VLOOKUP(D14628,  base_salary!A:A, 1, FALSE)</f>
        <v>8401146046</v>
      </c>
      <c r="F14628">
        <f t="shared" si="456"/>
        <v>0</v>
      </c>
      <c r="G14628">
        <f t="shared" ca="1" si="457"/>
        <v>0</v>
      </c>
    </row>
    <row r="14629" spans="1:7" x14ac:dyDescent="0.25">
      <c r="A14629" t="s">
        <v>16937</v>
      </c>
      <c r="B14629" t="s">
        <v>3560</v>
      </c>
      <c r="C14629" s="4">
        <v>39832</v>
      </c>
      <c r="D14629">
        <v>3000763902</v>
      </c>
      <c r="E14629">
        <f>VLOOKUP(D14629,  base_salary!A:A, 1, FALSE)</f>
        <v>3000763902</v>
      </c>
      <c r="F14629">
        <f t="shared" si="456"/>
        <v>0</v>
      </c>
      <c r="G14629">
        <f t="shared" ca="1" si="457"/>
        <v>0</v>
      </c>
    </row>
    <row r="14630" spans="1:7" x14ac:dyDescent="0.25">
      <c r="A14630" t="s">
        <v>16938</v>
      </c>
      <c r="B14630" t="s">
        <v>3560</v>
      </c>
      <c r="C14630" s="4">
        <v>13392</v>
      </c>
      <c r="D14630">
        <v>3075132195</v>
      </c>
      <c r="E14630">
        <f>VLOOKUP(D14630,  base_salary!A:A, 1, FALSE)</f>
        <v>3075132195</v>
      </c>
      <c r="F14630">
        <f t="shared" si="456"/>
        <v>0</v>
      </c>
      <c r="G14630">
        <f t="shared" ca="1" si="457"/>
        <v>0</v>
      </c>
    </row>
    <row r="14631" spans="1:7" x14ac:dyDescent="0.25">
      <c r="A14631" t="s">
        <v>16939</v>
      </c>
      <c r="B14631" t="s">
        <v>2054</v>
      </c>
      <c r="C14631" s="4">
        <v>11758</v>
      </c>
      <c r="D14631">
        <v>6842797632</v>
      </c>
      <c r="E14631">
        <f>VLOOKUP(D14631,  base_salary!A:A, 1, FALSE)</f>
        <v>6842797632</v>
      </c>
      <c r="F14631">
        <f t="shared" si="456"/>
        <v>0</v>
      </c>
      <c r="G14631">
        <f t="shared" ca="1" si="457"/>
        <v>0</v>
      </c>
    </row>
    <row r="14632" spans="1:7" x14ac:dyDescent="0.25">
      <c r="A14632" t="s">
        <v>16940</v>
      </c>
      <c r="B14632" t="s">
        <v>3720</v>
      </c>
      <c r="C14632" s="4">
        <v>21133</v>
      </c>
      <c r="D14632">
        <v>325547246</v>
      </c>
      <c r="E14632">
        <f>VLOOKUP(D14632,  base_salary!A:A, 1, FALSE)</f>
        <v>325547246</v>
      </c>
      <c r="F14632">
        <f t="shared" si="456"/>
        <v>0</v>
      </c>
      <c r="G14632">
        <f t="shared" ca="1" si="457"/>
        <v>0</v>
      </c>
    </row>
    <row r="14633" spans="1:7" x14ac:dyDescent="0.25">
      <c r="A14633" t="s">
        <v>16941</v>
      </c>
      <c r="B14633" t="s">
        <v>2246</v>
      </c>
      <c r="C14633" s="4">
        <v>56690</v>
      </c>
      <c r="D14633">
        <v>7304628987</v>
      </c>
      <c r="E14633">
        <f>VLOOKUP(D14633,  base_salary!A:A, 1, FALSE)</f>
        <v>7304628987</v>
      </c>
      <c r="F14633">
        <f t="shared" si="456"/>
        <v>0</v>
      </c>
      <c r="G14633">
        <f t="shared" ca="1" si="457"/>
        <v>0</v>
      </c>
    </row>
    <row r="14634" spans="1:7" x14ac:dyDescent="0.25">
      <c r="A14634" t="s">
        <v>16942</v>
      </c>
      <c r="B14634" t="s">
        <v>2133</v>
      </c>
      <c r="C14634" s="4">
        <v>53988</v>
      </c>
      <c r="D14634">
        <v>2053848936</v>
      </c>
      <c r="E14634">
        <f>VLOOKUP(D14634,  base_salary!A:A, 1, FALSE)</f>
        <v>2053848936</v>
      </c>
      <c r="F14634">
        <f t="shared" si="456"/>
        <v>0</v>
      </c>
      <c r="G14634">
        <f t="shared" ca="1" si="457"/>
        <v>0</v>
      </c>
    </row>
    <row r="14635" spans="1:7" x14ac:dyDescent="0.25">
      <c r="A14635" t="s">
        <v>16943</v>
      </c>
      <c r="B14635" t="s">
        <v>2276</v>
      </c>
      <c r="C14635" s="4">
        <v>23567</v>
      </c>
      <c r="D14635">
        <v>1841759848</v>
      </c>
      <c r="E14635">
        <f>VLOOKUP(D14635,  base_salary!A:A, 1, FALSE)</f>
        <v>1841759848</v>
      </c>
      <c r="F14635">
        <f t="shared" si="456"/>
        <v>0</v>
      </c>
      <c r="G14635">
        <f t="shared" ca="1" si="457"/>
        <v>0</v>
      </c>
    </row>
    <row r="14636" spans="1:7" x14ac:dyDescent="0.25">
      <c r="A14636" t="s">
        <v>16944</v>
      </c>
      <c r="B14636" t="s">
        <v>2244</v>
      </c>
      <c r="C14636" s="4">
        <v>23504</v>
      </c>
      <c r="D14636">
        <v>9674189459</v>
      </c>
      <c r="E14636">
        <f>VLOOKUP(D14636,  base_salary!A:A, 1, FALSE)</f>
        <v>9674189459</v>
      </c>
      <c r="F14636">
        <f t="shared" si="456"/>
        <v>0</v>
      </c>
      <c r="G14636">
        <f t="shared" ca="1" si="457"/>
        <v>0</v>
      </c>
    </row>
    <row r="14637" spans="1:7" x14ac:dyDescent="0.25">
      <c r="A14637" t="s">
        <v>16945</v>
      </c>
      <c r="B14637" t="s">
        <v>3583</v>
      </c>
      <c r="C14637" s="4">
        <v>14877</v>
      </c>
      <c r="D14637">
        <v>844376051</v>
      </c>
      <c r="E14637">
        <f>VLOOKUP(D14637,  base_salary!A:A, 1, FALSE)</f>
        <v>844376051</v>
      </c>
      <c r="F14637">
        <f t="shared" si="456"/>
        <v>0</v>
      </c>
      <c r="G14637">
        <f t="shared" ca="1" si="457"/>
        <v>0</v>
      </c>
    </row>
    <row r="14638" spans="1:7" x14ac:dyDescent="0.25">
      <c r="A14638" t="s">
        <v>16946</v>
      </c>
      <c r="B14638" t="s">
        <v>2387</v>
      </c>
      <c r="C14638" s="4">
        <v>42453</v>
      </c>
      <c r="D14638">
        <v>9340388305</v>
      </c>
      <c r="E14638">
        <f>VLOOKUP(D14638,  base_salary!A:A, 1, FALSE)</f>
        <v>9340388305</v>
      </c>
      <c r="F14638">
        <f t="shared" si="456"/>
        <v>0</v>
      </c>
      <c r="G14638">
        <f t="shared" ca="1" si="457"/>
        <v>0</v>
      </c>
    </row>
    <row r="14639" spans="1:7" x14ac:dyDescent="0.25">
      <c r="A14639" t="s">
        <v>16947</v>
      </c>
      <c r="B14639" t="s">
        <v>2293</v>
      </c>
      <c r="C14639" s="4">
        <v>43409</v>
      </c>
      <c r="D14639">
        <v>3156820482</v>
      </c>
      <c r="E14639">
        <f>VLOOKUP(D14639,  base_salary!A:A, 1, FALSE)</f>
        <v>3156820482</v>
      </c>
      <c r="F14639">
        <f t="shared" si="456"/>
        <v>0</v>
      </c>
      <c r="G14639">
        <f t="shared" ca="1" si="457"/>
        <v>0</v>
      </c>
    </row>
    <row r="14640" spans="1:7" x14ac:dyDescent="0.25">
      <c r="A14640" t="s">
        <v>16948</v>
      </c>
      <c r="B14640" t="s">
        <v>2511</v>
      </c>
      <c r="C14640" s="4">
        <v>53845</v>
      </c>
      <c r="D14640">
        <v>1755716656</v>
      </c>
      <c r="E14640">
        <f>VLOOKUP(D14640,  base_salary!A:A, 1, FALSE)</f>
        <v>1755716656</v>
      </c>
      <c r="F14640">
        <f t="shared" si="456"/>
        <v>0</v>
      </c>
      <c r="G14640">
        <f t="shared" ca="1" si="457"/>
        <v>0</v>
      </c>
    </row>
    <row r="14641" spans="1:7" x14ac:dyDescent="0.25">
      <c r="A14641" t="s">
        <v>16949</v>
      </c>
      <c r="B14641" t="s">
        <v>2121</v>
      </c>
      <c r="C14641" s="4">
        <v>41596</v>
      </c>
      <c r="D14641">
        <v>3133221701</v>
      </c>
      <c r="E14641">
        <f>VLOOKUP(D14641,  base_salary!A:A, 1, FALSE)</f>
        <v>3133221701</v>
      </c>
      <c r="F14641">
        <f t="shared" si="456"/>
        <v>0</v>
      </c>
      <c r="G14641">
        <f t="shared" ca="1" si="457"/>
        <v>0</v>
      </c>
    </row>
    <row r="14642" spans="1:7" x14ac:dyDescent="0.25">
      <c r="A14642" t="s">
        <v>16950</v>
      </c>
      <c r="B14642" t="s">
        <v>1938</v>
      </c>
      <c r="C14642" s="4">
        <v>38798</v>
      </c>
      <c r="D14642">
        <v>6000780338</v>
      </c>
      <c r="E14642">
        <f>VLOOKUP(D14642,  base_salary!A:A, 1, FALSE)</f>
        <v>6000780338</v>
      </c>
      <c r="F14642">
        <f t="shared" si="456"/>
        <v>0</v>
      </c>
      <c r="G14642">
        <f t="shared" ca="1" si="457"/>
        <v>0</v>
      </c>
    </row>
    <row r="14643" spans="1:7" x14ac:dyDescent="0.25">
      <c r="A14643" t="s">
        <v>16951</v>
      </c>
      <c r="B14643" t="s">
        <v>3243</v>
      </c>
      <c r="C14643" s="4">
        <v>58875</v>
      </c>
      <c r="D14643">
        <v>3779559293</v>
      </c>
      <c r="E14643">
        <f>VLOOKUP(D14643,  base_salary!A:A, 1, FALSE)</f>
        <v>3779559293</v>
      </c>
      <c r="F14643">
        <f t="shared" si="456"/>
        <v>0</v>
      </c>
      <c r="G14643">
        <f t="shared" ca="1" si="457"/>
        <v>0</v>
      </c>
    </row>
    <row r="14644" spans="1:7" x14ac:dyDescent="0.25">
      <c r="A14644" t="s">
        <v>16952</v>
      </c>
      <c r="B14644" t="s">
        <v>2288</v>
      </c>
      <c r="C14644" s="4">
        <v>20933</v>
      </c>
      <c r="D14644">
        <v>7326611955</v>
      </c>
      <c r="E14644">
        <f>VLOOKUP(D14644,  base_salary!A:A, 1, FALSE)</f>
        <v>7326611955</v>
      </c>
      <c r="F14644">
        <f t="shared" si="456"/>
        <v>0</v>
      </c>
      <c r="G14644">
        <f t="shared" ca="1" si="457"/>
        <v>0</v>
      </c>
    </row>
    <row r="14645" spans="1:7" x14ac:dyDescent="0.25">
      <c r="A14645" t="s">
        <v>16953</v>
      </c>
      <c r="B14645" t="s">
        <v>2475</v>
      </c>
      <c r="C14645" s="4">
        <v>14310</v>
      </c>
      <c r="D14645">
        <v>1962975932</v>
      </c>
      <c r="E14645">
        <f>VLOOKUP(D14645,  base_salary!A:A, 1, FALSE)</f>
        <v>1962975932</v>
      </c>
      <c r="F14645">
        <f t="shared" si="456"/>
        <v>0</v>
      </c>
      <c r="G14645">
        <f t="shared" ca="1" si="457"/>
        <v>0</v>
      </c>
    </row>
    <row r="14646" spans="1:7" x14ac:dyDescent="0.25">
      <c r="A14646" t="s">
        <v>16954</v>
      </c>
      <c r="B14646" t="s">
        <v>2468</v>
      </c>
      <c r="C14646" s="4">
        <v>24990</v>
      </c>
      <c r="D14646">
        <v>5974179625</v>
      </c>
      <c r="E14646">
        <f>VLOOKUP(D14646,  base_salary!A:A, 1, FALSE)</f>
        <v>5974179625</v>
      </c>
      <c r="F14646">
        <f t="shared" si="456"/>
        <v>0</v>
      </c>
      <c r="G14646">
        <f t="shared" ca="1" si="457"/>
        <v>0</v>
      </c>
    </row>
    <row r="14647" spans="1:7" x14ac:dyDescent="0.25">
      <c r="A14647" t="s">
        <v>16955</v>
      </c>
      <c r="B14647" t="s">
        <v>2244</v>
      </c>
      <c r="C14647" s="4">
        <v>31648</v>
      </c>
      <c r="D14647">
        <v>630160104</v>
      </c>
      <c r="E14647">
        <f>VLOOKUP(D14647,  base_salary!A:A, 1, FALSE)</f>
        <v>630160104</v>
      </c>
      <c r="F14647">
        <f t="shared" si="456"/>
        <v>0</v>
      </c>
      <c r="G14647">
        <f t="shared" ca="1" si="457"/>
        <v>0</v>
      </c>
    </row>
    <row r="14648" spans="1:7" x14ac:dyDescent="0.25">
      <c r="A14648" t="s">
        <v>16956</v>
      </c>
      <c r="B14648" t="s">
        <v>2633</v>
      </c>
      <c r="C14648" s="4">
        <v>44649</v>
      </c>
      <c r="D14648">
        <v>6961242316</v>
      </c>
      <c r="E14648">
        <f>VLOOKUP(D14648,  base_salary!A:A, 1, FALSE)</f>
        <v>6961242316</v>
      </c>
      <c r="F14648">
        <f t="shared" si="456"/>
        <v>0</v>
      </c>
      <c r="G14648">
        <f t="shared" ca="1" si="457"/>
        <v>0</v>
      </c>
    </row>
    <row r="14649" spans="1:7" x14ac:dyDescent="0.25">
      <c r="A14649" t="s">
        <v>16957</v>
      </c>
      <c r="B14649" t="s">
        <v>2257</v>
      </c>
      <c r="C14649" s="4">
        <v>23484</v>
      </c>
      <c r="D14649">
        <v>7707009371</v>
      </c>
      <c r="E14649">
        <f>VLOOKUP(D14649,  base_salary!A:A, 1, FALSE)</f>
        <v>7707009371</v>
      </c>
      <c r="F14649">
        <f t="shared" si="456"/>
        <v>0</v>
      </c>
      <c r="G14649">
        <f t="shared" ca="1" si="457"/>
        <v>0</v>
      </c>
    </row>
    <row r="14650" spans="1:7" x14ac:dyDescent="0.25">
      <c r="A14650" t="s">
        <v>16958</v>
      </c>
      <c r="B14650" t="s">
        <v>2035</v>
      </c>
      <c r="C14650" s="4">
        <v>36914</v>
      </c>
      <c r="D14650">
        <v>8302317314</v>
      </c>
      <c r="E14650">
        <f>VLOOKUP(D14650,  base_salary!A:A, 1, FALSE)</f>
        <v>8302317314</v>
      </c>
      <c r="F14650">
        <f t="shared" si="456"/>
        <v>0</v>
      </c>
      <c r="G14650">
        <f t="shared" ca="1" si="457"/>
        <v>0</v>
      </c>
    </row>
    <row r="14651" spans="1:7" x14ac:dyDescent="0.25">
      <c r="A14651" t="s">
        <v>16959</v>
      </c>
      <c r="B14651" t="s">
        <v>2466</v>
      </c>
      <c r="C14651" s="4">
        <v>15014</v>
      </c>
      <c r="D14651">
        <v>6007705854</v>
      </c>
      <c r="E14651">
        <f>VLOOKUP(D14651,  base_salary!A:A, 1, FALSE)</f>
        <v>6007705854</v>
      </c>
      <c r="F14651">
        <f t="shared" si="456"/>
        <v>0</v>
      </c>
      <c r="G14651">
        <f t="shared" ca="1" si="457"/>
        <v>0</v>
      </c>
    </row>
    <row r="14652" spans="1:7" x14ac:dyDescent="0.25">
      <c r="A14652" t="s">
        <v>16960</v>
      </c>
      <c r="B14652" t="s">
        <v>2567</v>
      </c>
      <c r="C14652" s="4">
        <v>12893</v>
      </c>
      <c r="D14652">
        <v>5383734902</v>
      </c>
      <c r="E14652">
        <f>VLOOKUP(D14652,  base_salary!A:A, 1, FALSE)</f>
        <v>5383734902</v>
      </c>
      <c r="F14652">
        <f t="shared" si="456"/>
        <v>0</v>
      </c>
      <c r="G14652">
        <f t="shared" ca="1" si="457"/>
        <v>0</v>
      </c>
    </row>
    <row r="14653" spans="1:7" x14ac:dyDescent="0.25">
      <c r="A14653" t="s">
        <v>16961</v>
      </c>
      <c r="B14653" t="s">
        <v>2045</v>
      </c>
      <c r="C14653" s="4">
        <v>36551</v>
      </c>
      <c r="D14653">
        <v>2792636599</v>
      </c>
      <c r="E14653">
        <f>VLOOKUP(D14653,  base_salary!A:A, 1, FALSE)</f>
        <v>2792636599</v>
      </c>
      <c r="F14653">
        <f t="shared" si="456"/>
        <v>0</v>
      </c>
      <c r="G14653">
        <f t="shared" ca="1" si="457"/>
        <v>0</v>
      </c>
    </row>
    <row r="14654" spans="1:7" x14ac:dyDescent="0.25">
      <c r="A14654" t="s">
        <v>16962</v>
      </c>
      <c r="B14654" t="s">
        <v>1970</v>
      </c>
      <c r="C14654" s="4">
        <v>37787</v>
      </c>
      <c r="D14654">
        <v>8189289020</v>
      </c>
      <c r="E14654">
        <f>VLOOKUP(D14654,  base_salary!A:A, 1, FALSE)</f>
        <v>8189289020</v>
      </c>
      <c r="F14654">
        <f t="shared" si="456"/>
        <v>0</v>
      </c>
      <c r="G14654">
        <f t="shared" ca="1" si="457"/>
        <v>0</v>
      </c>
    </row>
    <row r="14655" spans="1:7" x14ac:dyDescent="0.25">
      <c r="A14655" t="s">
        <v>16963</v>
      </c>
      <c r="B14655" t="s">
        <v>2546</v>
      </c>
      <c r="C14655" s="4">
        <v>51133</v>
      </c>
      <c r="D14655">
        <v>3915983489</v>
      </c>
      <c r="E14655">
        <f>VLOOKUP(D14655,  base_salary!A:A, 1, FALSE)</f>
        <v>3915983489</v>
      </c>
      <c r="F14655">
        <f t="shared" si="456"/>
        <v>0</v>
      </c>
      <c r="G14655">
        <f t="shared" ca="1" si="457"/>
        <v>0</v>
      </c>
    </row>
    <row r="14656" spans="1:7" x14ac:dyDescent="0.25">
      <c r="A14656" t="s">
        <v>16964</v>
      </c>
      <c r="B14656" t="s">
        <v>2488</v>
      </c>
      <c r="C14656" s="4">
        <v>18146</v>
      </c>
      <c r="D14656">
        <v>5234982726</v>
      </c>
      <c r="E14656">
        <f>VLOOKUP(D14656,  base_salary!A:A, 1, FALSE)</f>
        <v>5234982726</v>
      </c>
      <c r="F14656">
        <f t="shared" si="456"/>
        <v>0</v>
      </c>
      <c r="G14656">
        <f t="shared" ca="1" si="457"/>
        <v>0</v>
      </c>
    </row>
    <row r="14657" spans="1:7" x14ac:dyDescent="0.25">
      <c r="A14657" t="s">
        <v>16965</v>
      </c>
      <c r="B14657" t="s">
        <v>2614</v>
      </c>
      <c r="C14657" s="4">
        <v>29182</v>
      </c>
      <c r="D14657">
        <v>5998486889</v>
      </c>
      <c r="E14657">
        <f>VLOOKUP(D14657,  base_salary!A:A, 1, FALSE)</f>
        <v>5998486889</v>
      </c>
      <c r="F14657">
        <f t="shared" si="456"/>
        <v>0</v>
      </c>
      <c r="G14657">
        <f t="shared" ca="1" si="457"/>
        <v>0</v>
      </c>
    </row>
    <row r="14658" spans="1:7" x14ac:dyDescent="0.25">
      <c r="A14658" t="s">
        <v>16966</v>
      </c>
      <c r="B14658" t="s">
        <v>2419</v>
      </c>
      <c r="C14658" s="4">
        <v>17708</v>
      </c>
      <c r="D14658">
        <v>6260817967</v>
      </c>
      <c r="E14658">
        <f>VLOOKUP(D14658,  base_salary!A:A, 1, FALSE)</f>
        <v>6260817967</v>
      </c>
      <c r="F14658">
        <f t="shared" si="456"/>
        <v>0</v>
      </c>
      <c r="G14658">
        <f t="shared" ca="1" si="457"/>
        <v>0</v>
      </c>
    </row>
    <row r="14659" spans="1:7" x14ac:dyDescent="0.25">
      <c r="A14659" t="s">
        <v>16967</v>
      </c>
      <c r="B14659" t="s">
        <v>2047</v>
      </c>
      <c r="C14659" s="4">
        <v>52039</v>
      </c>
      <c r="D14659">
        <v>569240891</v>
      </c>
      <c r="E14659">
        <f>VLOOKUP(D14659,  base_salary!A:A, 1, FALSE)</f>
        <v>569240891</v>
      </c>
      <c r="F14659">
        <f t="shared" ref="F14659:F14722" si="458">IF(ISERROR(E14659), 1, 0)</f>
        <v>0</v>
      </c>
      <c r="G14659">
        <f t="shared" ref="G14659:G14722" ca="1" si="459">SUM(G:G)</f>
        <v>0</v>
      </c>
    </row>
    <row r="14660" spans="1:7" x14ac:dyDescent="0.25">
      <c r="A14660" t="s">
        <v>16968</v>
      </c>
      <c r="B14660" t="s">
        <v>2161</v>
      </c>
      <c r="C14660" s="4">
        <v>45982</v>
      </c>
      <c r="D14660">
        <v>1541082834</v>
      </c>
      <c r="E14660">
        <f>VLOOKUP(D14660,  base_salary!A:A, 1, FALSE)</f>
        <v>1541082834</v>
      </c>
      <c r="F14660">
        <f t="shared" si="458"/>
        <v>0</v>
      </c>
      <c r="G14660">
        <f t="shared" ca="1" si="459"/>
        <v>0</v>
      </c>
    </row>
    <row r="14661" spans="1:7" x14ac:dyDescent="0.25">
      <c r="A14661" t="s">
        <v>16969</v>
      </c>
      <c r="B14661" t="s">
        <v>3758</v>
      </c>
      <c r="C14661" s="4">
        <v>59335</v>
      </c>
      <c r="D14661">
        <v>471886378</v>
      </c>
      <c r="E14661">
        <f>VLOOKUP(D14661,  base_salary!A:A, 1, FALSE)</f>
        <v>471886378</v>
      </c>
      <c r="F14661">
        <f t="shared" si="458"/>
        <v>0</v>
      </c>
      <c r="G14661">
        <f t="shared" ca="1" si="459"/>
        <v>0</v>
      </c>
    </row>
    <row r="14662" spans="1:7" x14ac:dyDescent="0.25">
      <c r="A14662" t="s">
        <v>16970</v>
      </c>
      <c r="B14662" t="s">
        <v>2496</v>
      </c>
      <c r="C14662" s="4">
        <v>17228</v>
      </c>
      <c r="D14662">
        <v>769312748</v>
      </c>
      <c r="E14662">
        <f>VLOOKUP(D14662,  base_salary!A:A, 1, FALSE)</f>
        <v>769312748</v>
      </c>
      <c r="F14662">
        <f t="shared" si="458"/>
        <v>0</v>
      </c>
      <c r="G14662">
        <f t="shared" ca="1" si="459"/>
        <v>0</v>
      </c>
    </row>
    <row r="14663" spans="1:7" x14ac:dyDescent="0.25">
      <c r="A14663" t="s">
        <v>16971</v>
      </c>
      <c r="B14663" t="s">
        <v>2403</v>
      </c>
      <c r="C14663" s="4">
        <v>15649</v>
      </c>
      <c r="D14663">
        <v>8603912793</v>
      </c>
      <c r="E14663">
        <f>VLOOKUP(D14663,  base_salary!A:A, 1, FALSE)</f>
        <v>8603912793</v>
      </c>
      <c r="F14663">
        <f t="shared" si="458"/>
        <v>0</v>
      </c>
      <c r="G14663">
        <f t="shared" ca="1" si="459"/>
        <v>0</v>
      </c>
    </row>
    <row r="14664" spans="1:7" x14ac:dyDescent="0.25">
      <c r="A14664" t="s">
        <v>16972</v>
      </c>
      <c r="B14664" t="s">
        <v>2300</v>
      </c>
      <c r="C14664" s="4">
        <v>49513</v>
      </c>
      <c r="D14664">
        <v>1573192775</v>
      </c>
      <c r="E14664">
        <f>VLOOKUP(D14664,  base_salary!A:A, 1, FALSE)</f>
        <v>1573192775</v>
      </c>
      <c r="F14664">
        <f t="shared" si="458"/>
        <v>0</v>
      </c>
      <c r="G14664">
        <f t="shared" ca="1" si="459"/>
        <v>0</v>
      </c>
    </row>
    <row r="14665" spans="1:7" x14ac:dyDescent="0.25">
      <c r="A14665" t="s">
        <v>16973</v>
      </c>
      <c r="B14665" t="s">
        <v>1972</v>
      </c>
      <c r="C14665" s="4">
        <v>14671</v>
      </c>
      <c r="D14665">
        <v>8401146046</v>
      </c>
      <c r="E14665">
        <f>VLOOKUP(D14665,  base_salary!A:A, 1, FALSE)</f>
        <v>8401146046</v>
      </c>
      <c r="F14665">
        <f t="shared" si="458"/>
        <v>0</v>
      </c>
      <c r="G14665">
        <f t="shared" ca="1" si="459"/>
        <v>0</v>
      </c>
    </row>
    <row r="14666" spans="1:7" x14ac:dyDescent="0.25">
      <c r="A14666" t="s">
        <v>16974</v>
      </c>
      <c r="B14666" t="s">
        <v>2205</v>
      </c>
      <c r="C14666" s="4">
        <v>14971</v>
      </c>
      <c r="D14666">
        <v>1371021422</v>
      </c>
      <c r="E14666">
        <f>VLOOKUP(D14666,  base_salary!A:A, 1, FALSE)</f>
        <v>1371021422</v>
      </c>
      <c r="F14666">
        <f t="shared" si="458"/>
        <v>0</v>
      </c>
      <c r="G14666">
        <f t="shared" ca="1" si="459"/>
        <v>0</v>
      </c>
    </row>
    <row r="14667" spans="1:7" x14ac:dyDescent="0.25">
      <c r="A14667" t="s">
        <v>16975</v>
      </c>
      <c r="B14667" t="s">
        <v>2118</v>
      </c>
      <c r="C14667" s="4">
        <v>34393</v>
      </c>
      <c r="D14667">
        <v>4428088442</v>
      </c>
      <c r="E14667">
        <f>VLOOKUP(D14667,  base_salary!A:A, 1, FALSE)</f>
        <v>4428088442</v>
      </c>
      <c r="F14667">
        <f t="shared" si="458"/>
        <v>0</v>
      </c>
      <c r="G14667">
        <f t="shared" ca="1" si="459"/>
        <v>0</v>
      </c>
    </row>
    <row r="14668" spans="1:7" x14ac:dyDescent="0.25">
      <c r="A14668" t="s">
        <v>16976</v>
      </c>
      <c r="B14668" t="s">
        <v>2396</v>
      </c>
      <c r="C14668" s="4">
        <v>25117</v>
      </c>
      <c r="D14668">
        <v>2079803735</v>
      </c>
      <c r="E14668">
        <f>VLOOKUP(D14668,  base_salary!A:A, 1, FALSE)</f>
        <v>2079803735</v>
      </c>
      <c r="F14668">
        <f t="shared" si="458"/>
        <v>0</v>
      </c>
      <c r="G14668">
        <f t="shared" ca="1" si="459"/>
        <v>0</v>
      </c>
    </row>
    <row r="14669" spans="1:7" x14ac:dyDescent="0.25">
      <c r="A14669" t="s">
        <v>16977</v>
      </c>
      <c r="B14669" t="s">
        <v>2484</v>
      </c>
      <c r="C14669" s="4">
        <v>34651</v>
      </c>
      <c r="D14669">
        <v>325547246</v>
      </c>
      <c r="E14669">
        <f>VLOOKUP(D14669,  base_salary!A:A, 1, FALSE)</f>
        <v>325547246</v>
      </c>
      <c r="F14669">
        <f t="shared" si="458"/>
        <v>0</v>
      </c>
      <c r="G14669">
        <f t="shared" ca="1" si="459"/>
        <v>0</v>
      </c>
    </row>
    <row r="14670" spans="1:7" x14ac:dyDescent="0.25">
      <c r="A14670" t="s">
        <v>16978</v>
      </c>
      <c r="B14670" t="s">
        <v>2166</v>
      </c>
      <c r="C14670" s="4">
        <v>55306</v>
      </c>
      <c r="D14670">
        <v>1085075834</v>
      </c>
      <c r="E14670">
        <f>VLOOKUP(D14670,  base_salary!A:A, 1, FALSE)</f>
        <v>1085075834</v>
      </c>
      <c r="F14670">
        <f t="shared" si="458"/>
        <v>0</v>
      </c>
      <c r="G14670">
        <f t="shared" ca="1" si="459"/>
        <v>0</v>
      </c>
    </row>
    <row r="14671" spans="1:7" x14ac:dyDescent="0.25">
      <c r="A14671" t="s">
        <v>16979</v>
      </c>
      <c r="B14671" t="s">
        <v>2401</v>
      </c>
      <c r="C14671" s="4">
        <v>13322</v>
      </c>
      <c r="D14671">
        <v>6938295417</v>
      </c>
      <c r="E14671">
        <f>VLOOKUP(D14671,  base_salary!A:A, 1, FALSE)</f>
        <v>6938295417</v>
      </c>
      <c r="F14671">
        <f t="shared" si="458"/>
        <v>0</v>
      </c>
      <c r="G14671">
        <f t="shared" ca="1" si="459"/>
        <v>0</v>
      </c>
    </row>
    <row r="14672" spans="1:7" x14ac:dyDescent="0.25">
      <c r="A14672" t="s">
        <v>16980</v>
      </c>
      <c r="B14672" t="s">
        <v>2109</v>
      </c>
      <c r="C14672" s="4">
        <v>47355</v>
      </c>
      <c r="D14672">
        <v>4718207207</v>
      </c>
      <c r="E14672">
        <f>VLOOKUP(D14672,  base_salary!A:A, 1, FALSE)</f>
        <v>4718207207</v>
      </c>
      <c r="F14672">
        <f t="shared" si="458"/>
        <v>0</v>
      </c>
      <c r="G14672">
        <f t="shared" ca="1" si="459"/>
        <v>0</v>
      </c>
    </row>
    <row r="14673" spans="1:7" x14ac:dyDescent="0.25">
      <c r="A14673" t="s">
        <v>16981</v>
      </c>
      <c r="B14673" t="s">
        <v>2617</v>
      </c>
      <c r="C14673" s="4">
        <v>32357</v>
      </c>
      <c r="D14673">
        <v>966588630</v>
      </c>
      <c r="E14673">
        <f>VLOOKUP(D14673,  base_salary!A:A, 1, FALSE)</f>
        <v>966588630</v>
      </c>
      <c r="F14673">
        <f t="shared" si="458"/>
        <v>0</v>
      </c>
      <c r="G14673">
        <f t="shared" ca="1" si="459"/>
        <v>0</v>
      </c>
    </row>
    <row r="14674" spans="1:7" x14ac:dyDescent="0.25">
      <c r="A14674" t="s">
        <v>16982</v>
      </c>
      <c r="B14674" t="s">
        <v>2468</v>
      </c>
      <c r="C14674" s="4">
        <v>30348</v>
      </c>
      <c r="D14674">
        <v>1062607929</v>
      </c>
      <c r="E14674">
        <f>VLOOKUP(D14674,  base_salary!A:A, 1, FALSE)</f>
        <v>1062607929</v>
      </c>
      <c r="F14674">
        <f t="shared" si="458"/>
        <v>0</v>
      </c>
      <c r="G14674">
        <f t="shared" ca="1" si="459"/>
        <v>0</v>
      </c>
    </row>
    <row r="14675" spans="1:7" x14ac:dyDescent="0.25">
      <c r="A14675" t="s">
        <v>16983</v>
      </c>
      <c r="B14675" t="s">
        <v>2049</v>
      </c>
      <c r="C14675" s="4">
        <v>44098</v>
      </c>
      <c r="D14675">
        <v>3792993961</v>
      </c>
      <c r="E14675">
        <f>VLOOKUP(D14675,  base_salary!A:A, 1, FALSE)</f>
        <v>3792993961</v>
      </c>
      <c r="F14675">
        <f t="shared" si="458"/>
        <v>0</v>
      </c>
      <c r="G14675">
        <f t="shared" ca="1" si="459"/>
        <v>0</v>
      </c>
    </row>
    <row r="14676" spans="1:7" x14ac:dyDescent="0.25">
      <c r="A14676" t="s">
        <v>16984</v>
      </c>
      <c r="B14676" t="s">
        <v>1952</v>
      </c>
      <c r="C14676" s="4">
        <v>29787</v>
      </c>
      <c r="D14676">
        <v>2924550912</v>
      </c>
      <c r="E14676">
        <f>VLOOKUP(D14676,  base_salary!A:A, 1, FALSE)</f>
        <v>2924550912</v>
      </c>
      <c r="F14676">
        <f t="shared" si="458"/>
        <v>0</v>
      </c>
      <c r="G14676">
        <f t="shared" ca="1" si="459"/>
        <v>0</v>
      </c>
    </row>
    <row r="14677" spans="1:7" x14ac:dyDescent="0.25">
      <c r="A14677" t="s">
        <v>16985</v>
      </c>
      <c r="B14677" t="s">
        <v>2004</v>
      </c>
      <c r="C14677" s="4">
        <v>25494</v>
      </c>
      <c r="D14677">
        <v>3642452728</v>
      </c>
      <c r="E14677">
        <f>VLOOKUP(D14677,  base_salary!A:A, 1, FALSE)</f>
        <v>3642452728</v>
      </c>
      <c r="F14677">
        <f t="shared" si="458"/>
        <v>0</v>
      </c>
      <c r="G14677">
        <f t="shared" ca="1" si="459"/>
        <v>0</v>
      </c>
    </row>
    <row r="14678" spans="1:7" x14ac:dyDescent="0.25">
      <c r="A14678" t="s">
        <v>16986</v>
      </c>
      <c r="B14678" t="s">
        <v>2470</v>
      </c>
      <c r="C14678" s="4">
        <v>12101</v>
      </c>
      <c r="D14678">
        <v>2565290632</v>
      </c>
      <c r="E14678">
        <f>VLOOKUP(D14678,  base_salary!A:A, 1, FALSE)</f>
        <v>2565290632</v>
      </c>
      <c r="F14678">
        <f t="shared" si="458"/>
        <v>0</v>
      </c>
      <c r="G14678">
        <f t="shared" ca="1" si="459"/>
        <v>0</v>
      </c>
    </row>
    <row r="14679" spans="1:7" x14ac:dyDescent="0.25">
      <c r="A14679" t="s">
        <v>16987</v>
      </c>
      <c r="B14679" t="s">
        <v>3734</v>
      </c>
      <c r="C14679" s="4">
        <v>58891</v>
      </c>
      <c r="D14679">
        <v>4286367630</v>
      </c>
      <c r="E14679">
        <f>VLOOKUP(D14679,  base_salary!A:A, 1, FALSE)</f>
        <v>4286367630</v>
      </c>
      <c r="F14679">
        <f t="shared" si="458"/>
        <v>0</v>
      </c>
      <c r="G14679">
        <f t="shared" ca="1" si="459"/>
        <v>0</v>
      </c>
    </row>
    <row r="14680" spans="1:7" x14ac:dyDescent="0.25">
      <c r="A14680" t="s">
        <v>16988</v>
      </c>
      <c r="B14680" t="s">
        <v>2279</v>
      </c>
      <c r="C14680" s="4">
        <v>46211</v>
      </c>
      <c r="D14680">
        <v>3524504531</v>
      </c>
      <c r="E14680">
        <f>VLOOKUP(D14680,  base_salary!A:A, 1, FALSE)</f>
        <v>3524504531</v>
      </c>
      <c r="F14680">
        <f t="shared" si="458"/>
        <v>0</v>
      </c>
      <c r="G14680">
        <f t="shared" ca="1" si="459"/>
        <v>0</v>
      </c>
    </row>
    <row r="14681" spans="1:7" x14ac:dyDescent="0.25">
      <c r="A14681" t="s">
        <v>16989</v>
      </c>
      <c r="B14681" t="s">
        <v>3369</v>
      </c>
      <c r="C14681" s="4">
        <v>37274</v>
      </c>
      <c r="D14681">
        <v>5383734902</v>
      </c>
      <c r="E14681">
        <f>VLOOKUP(D14681,  base_salary!A:A, 1, FALSE)</f>
        <v>5383734902</v>
      </c>
      <c r="F14681">
        <f t="shared" si="458"/>
        <v>0</v>
      </c>
      <c r="G14681">
        <f t="shared" ca="1" si="459"/>
        <v>0</v>
      </c>
    </row>
    <row r="14682" spans="1:7" x14ac:dyDescent="0.25">
      <c r="A14682" t="s">
        <v>16990</v>
      </c>
      <c r="B14682" t="s">
        <v>2127</v>
      </c>
      <c r="C14682" s="4">
        <v>55040</v>
      </c>
      <c r="D14682">
        <v>4278470843</v>
      </c>
      <c r="E14682">
        <f>VLOOKUP(D14682,  base_salary!A:A, 1, FALSE)</f>
        <v>4278470843</v>
      </c>
      <c r="F14682">
        <f t="shared" si="458"/>
        <v>0</v>
      </c>
      <c r="G14682">
        <f t="shared" ca="1" si="459"/>
        <v>0</v>
      </c>
    </row>
    <row r="14683" spans="1:7" x14ac:dyDescent="0.25">
      <c r="A14683" t="s">
        <v>16991</v>
      </c>
      <c r="B14683" t="s">
        <v>2501</v>
      </c>
      <c r="C14683" s="4">
        <v>18028</v>
      </c>
      <c r="D14683">
        <v>7931128354</v>
      </c>
      <c r="E14683">
        <f>VLOOKUP(D14683,  base_salary!A:A, 1, FALSE)</f>
        <v>7931128354</v>
      </c>
      <c r="F14683">
        <f t="shared" si="458"/>
        <v>0</v>
      </c>
      <c r="G14683">
        <f t="shared" ca="1" si="459"/>
        <v>0</v>
      </c>
    </row>
    <row r="14684" spans="1:7" x14ac:dyDescent="0.25">
      <c r="A14684" t="s">
        <v>16992</v>
      </c>
      <c r="B14684" t="s">
        <v>2452</v>
      </c>
      <c r="C14684" s="4">
        <v>50571</v>
      </c>
      <c r="D14684">
        <v>1887308636</v>
      </c>
      <c r="E14684">
        <f>VLOOKUP(D14684,  base_salary!A:A, 1, FALSE)</f>
        <v>1887308636</v>
      </c>
      <c r="F14684">
        <f t="shared" si="458"/>
        <v>0</v>
      </c>
      <c r="G14684">
        <f t="shared" ca="1" si="459"/>
        <v>0</v>
      </c>
    </row>
    <row r="14685" spans="1:7" x14ac:dyDescent="0.25">
      <c r="A14685" t="s">
        <v>16993</v>
      </c>
      <c r="B14685" t="s">
        <v>2693</v>
      </c>
      <c r="C14685" s="4">
        <v>24920</v>
      </c>
      <c r="D14685">
        <v>3217797337</v>
      </c>
      <c r="E14685">
        <f>VLOOKUP(D14685,  base_salary!A:A, 1, FALSE)</f>
        <v>3217797337</v>
      </c>
      <c r="F14685">
        <f t="shared" si="458"/>
        <v>0</v>
      </c>
      <c r="G14685">
        <f t="shared" ca="1" si="459"/>
        <v>0</v>
      </c>
    </row>
    <row r="14686" spans="1:7" x14ac:dyDescent="0.25">
      <c r="A14686" t="s">
        <v>16994</v>
      </c>
      <c r="B14686" t="s">
        <v>2496</v>
      </c>
      <c r="C14686" s="4">
        <v>34395</v>
      </c>
      <c r="D14686">
        <v>3891707452</v>
      </c>
      <c r="E14686">
        <f>VLOOKUP(D14686,  base_salary!A:A, 1, FALSE)</f>
        <v>3891707452</v>
      </c>
      <c r="F14686">
        <f t="shared" si="458"/>
        <v>0</v>
      </c>
      <c r="G14686">
        <f t="shared" ca="1" si="459"/>
        <v>0</v>
      </c>
    </row>
    <row r="14687" spans="1:7" x14ac:dyDescent="0.25">
      <c r="A14687" t="s">
        <v>16995</v>
      </c>
      <c r="B14687" t="s">
        <v>2057</v>
      </c>
      <c r="C14687" s="4">
        <v>59107</v>
      </c>
      <c r="D14687">
        <v>1489889981</v>
      </c>
      <c r="E14687">
        <f>VLOOKUP(D14687,  base_salary!A:A, 1, FALSE)</f>
        <v>1489889981</v>
      </c>
      <c r="F14687">
        <f t="shared" si="458"/>
        <v>0</v>
      </c>
      <c r="G14687">
        <f t="shared" ca="1" si="459"/>
        <v>0</v>
      </c>
    </row>
    <row r="14688" spans="1:7" x14ac:dyDescent="0.25">
      <c r="A14688" t="s">
        <v>16996</v>
      </c>
      <c r="B14688" t="s">
        <v>2203</v>
      </c>
      <c r="C14688" s="4">
        <v>19947</v>
      </c>
      <c r="D14688">
        <v>3877279783</v>
      </c>
      <c r="E14688">
        <f>VLOOKUP(D14688,  base_salary!A:A, 1, FALSE)</f>
        <v>3877279783</v>
      </c>
      <c r="F14688">
        <f t="shared" si="458"/>
        <v>0</v>
      </c>
      <c r="G14688">
        <f t="shared" ca="1" si="459"/>
        <v>0</v>
      </c>
    </row>
    <row r="14689" spans="1:7" x14ac:dyDescent="0.25">
      <c r="A14689" t="s">
        <v>16997</v>
      </c>
      <c r="B14689" t="s">
        <v>3560</v>
      </c>
      <c r="C14689" s="4">
        <v>59742</v>
      </c>
      <c r="D14689">
        <v>1888252693</v>
      </c>
      <c r="E14689">
        <f>VLOOKUP(D14689,  base_salary!A:A, 1, FALSE)</f>
        <v>1888252693</v>
      </c>
      <c r="F14689">
        <f t="shared" si="458"/>
        <v>0</v>
      </c>
      <c r="G14689">
        <f t="shared" ca="1" si="459"/>
        <v>0</v>
      </c>
    </row>
    <row r="14690" spans="1:7" x14ac:dyDescent="0.25">
      <c r="A14690" t="s">
        <v>16998</v>
      </c>
      <c r="B14690" t="s">
        <v>2475</v>
      </c>
      <c r="C14690" s="4">
        <v>26433</v>
      </c>
      <c r="D14690">
        <v>6007705854</v>
      </c>
      <c r="E14690">
        <f>VLOOKUP(D14690,  base_salary!A:A, 1, FALSE)</f>
        <v>6007705854</v>
      </c>
      <c r="F14690">
        <f t="shared" si="458"/>
        <v>0</v>
      </c>
      <c r="G14690">
        <f t="shared" ca="1" si="459"/>
        <v>0</v>
      </c>
    </row>
    <row r="14691" spans="1:7" x14ac:dyDescent="0.25">
      <c r="A14691" t="s">
        <v>16999</v>
      </c>
      <c r="B14691" t="s">
        <v>2693</v>
      </c>
      <c r="C14691" s="4">
        <v>41688</v>
      </c>
      <c r="D14691">
        <v>1425230725</v>
      </c>
      <c r="E14691">
        <f>VLOOKUP(D14691,  base_salary!A:A, 1, FALSE)</f>
        <v>1425230725</v>
      </c>
      <c r="F14691">
        <f t="shared" si="458"/>
        <v>0</v>
      </c>
      <c r="G14691">
        <f t="shared" ca="1" si="459"/>
        <v>0</v>
      </c>
    </row>
    <row r="14692" spans="1:7" x14ac:dyDescent="0.25">
      <c r="A14692" t="s">
        <v>17000</v>
      </c>
      <c r="B14692" t="s">
        <v>2360</v>
      </c>
      <c r="C14692" s="4">
        <v>11360</v>
      </c>
      <c r="D14692">
        <v>6478891895</v>
      </c>
      <c r="E14692">
        <f>VLOOKUP(D14692,  base_salary!A:A, 1, FALSE)</f>
        <v>6478891895</v>
      </c>
      <c r="F14692">
        <f t="shared" si="458"/>
        <v>0</v>
      </c>
      <c r="G14692">
        <f t="shared" ca="1" si="459"/>
        <v>0</v>
      </c>
    </row>
    <row r="14693" spans="1:7" x14ac:dyDescent="0.25">
      <c r="A14693" t="s">
        <v>17001</v>
      </c>
      <c r="B14693" t="s">
        <v>2977</v>
      </c>
      <c r="C14693" s="4">
        <v>58916</v>
      </c>
      <c r="D14693">
        <v>8223052873</v>
      </c>
      <c r="E14693">
        <f>VLOOKUP(D14693,  base_salary!A:A, 1, FALSE)</f>
        <v>8223052873</v>
      </c>
      <c r="F14693">
        <f t="shared" si="458"/>
        <v>0</v>
      </c>
      <c r="G14693">
        <f t="shared" ca="1" si="459"/>
        <v>0</v>
      </c>
    </row>
    <row r="14694" spans="1:7" x14ac:dyDescent="0.25">
      <c r="A14694" t="s">
        <v>17002</v>
      </c>
      <c r="B14694" t="s">
        <v>2800</v>
      </c>
      <c r="C14694" s="4">
        <v>28581</v>
      </c>
      <c r="D14694">
        <v>7088886472</v>
      </c>
      <c r="E14694">
        <f>VLOOKUP(D14694,  base_salary!A:A, 1, FALSE)</f>
        <v>7088886472</v>
      </c>
      <c r="F14694">
        <f t="shared" si="458"/>
        <v>0</v>
      </c>
      <c r="G14694">
        <f t="shared" ca="1" si="459"/>
        <v>0</v>
      </c>
    </row>
    <row r="14695" spans="1:7" x14ac:dyDescent="0.25">
      <c r="A14695" t="s">
        <v>17003</v>
      </c>
      <c r="B14695" t="s">
        <v>2997</v>
      </c>
      <c r="C14695" s="4">
        <v>17832</v>
      </c>
      <c r="D14695">
        <v>5779075530</v>
      </c>
      <c r="E14695">
        <f>VLOOKUP(D14695,  base_salary!A:A, 1, FALSE)</f>
        <v>5779075530</v>
      </c>
      <c r="F14695">
        <f t="shared" si="458"/>
        <v>0</v>
      </c>
      <c r="G14695">
        <f t="shared" ca="1" si="459"/>
        <v>0</v>
      </c>
    </row>
    <row r="14696" spans="1:7" x14ac:dyDescent="0.25">
      <c r="A14696" t="s">
        <v>17004</v>
      </c>
      <c r="B14696" t="s">
        <v>4163</v>
      </c>
      <c r="C14696" s="4">
        <v>29959</v>
      </c>
      <c r="D14696">
        <v>601779371</v>
      </c>
      <c r="E14696">
        <f>VLOOKUP(D14696,  base_salary!A:A, 1, FALSE)</f>
        <v>601779371</v>
      </c>
      <c r="F14696">
        <f t="shared" si="458"/>
        <v>0</v>
      </c>
      <c r="G14696">
        <f t="shared" ca="1" si="459"/>
        <v>0</v>
      </c>
    </row>
    <row r="14697" spans="1:7" x14ac:dyDescent="0.25">
      <c r="A14697" t="s">
        <v>17005</v>
      </c>
      <c r="B14697" t="s">
        <v>2337</v>
      </c>
      <c r="C14697" s="4">
        <v>40230</v>
      </c>
      <c r="D14697">
        <v>6235447353</v>
      </c>
      <c r="E14697">
        <f>VLOOKUP(D14697,  base_salary!A:A, 1, FALSE)</f>
        <v>6235447353</v>
      </c>
      <c r="F14697">
        <f t="shared" si="458"/>
        <v>0</v>
      </c>
      <c r="G14697">
        <f t="shared" ca="1" si="459"/>
        <v>0</v>
      </c>
    </row>
    <row r="14698" spans="1:7" x14ac:dyDescent="0.25">
      <c r="A14698" t="s">
        <v>17006</v>
      </c>
      <c r="B14698" t="s">
        <v>4461</v>
      </c>
      <c r="C14698" s="4">
        <v>26881</v>
      </c>
      <c r="D14698">
        <v>2908560011</v>
      </c>
      <c r="E14698">
        <f>VLOOKUP(D14698,  base_salary!A:A, 1, FALSE)</f>
        <v>2908560011</v>
      </c>
      <c r="F14698">
        <f t="shared" si="458"/>
        <v>0</v>
      </c>
      <c r="G14698">
        <f t="shared" ca="1" si="459"/>
        <v>0</v>
      </c>
    </row>
    <row r="14699" spans="1:7" x14ac:dyDescent="0.25">
      <c r="A14699" t="s">
        <v>17007</v>
      </c>
      <c r="B14699" t="s">
        <v>2790</v>
      </c>
      <c r="C14699" s="4">
        <v>18594</v>
      </c>
      <c r="D14699">
        <v>5623930522</v>
      </c>
      <c r="E14699">
        <f>VLOOKUP(D14699,  base_salary!A:A, 1, FALSE)</f>
        <v>5623930522</v>
      </c>
      <c r="F14699">
        <f t="shared" si="458"/>
        <v>0</v>
      </c>
      <c r="G14699">
        <f t="shared" ca="1" si="459"/>
        <v>0</v>
      </c>
    </row>
    <row r="14700" spans="1:7" x14ac:dyDescent="0.25">
      <c r="A14700" t="s">
        <v>17008</v>
      </c>
      <c r="B14700" t="s">
        <v>2411</v>
      </c>
      <c r="C14700" s="4">
        <v>54953</v>
      </c>
      <c r="D14700">
        <v>3877279783</v>
      </c>
      <c r="E14700">
        <f>VLOOKUP(D14700,  base_salary!A:A, 1, FALSE)</f>
        <v>3877279783</v>
      </c>
      <c r="F14700">
        <f t="shared" si="458"/>
        <v>0</v>
      </c>
      <c r="G14700">
        <f t="shared" ca="1" si="459"/>
        <v>0</v>
      </c>
    </row>
    <row r="14701" spans="1:7" x14ac:dyDescent="0.25">
      <c r="A14701" t="s">
        <v>17009</v>
      </c>
      <c r="B14701" t="s">
        <v>2168</v>
      </c>
      <c r="C14701" s="4">
        <v>18433</v>
      </c>
      <c r="D14701">
        <v>8682006391</v>
      </c>
      <c r="E14701">
        <f>VLOOKUP(D14701,  base_salary!A:A, 1, FALSE)</f>
        <v>8682006391</v>
      </c>
      <c r="F14701">
        <f t="shared" si="458"/>
        <v>0</v>
      </c>
      <c r="G14701">
        <f t="shared" ca="1" si="459"/>
        <v>0</v>
      </c>
    </row>
    <row r="14702" spans="1:7" x14ac:dyDescent="0.25">
      <c r="A14702" t="s">
        <v>17010</v>
      </c>
      <c r="B14702" t="s">
        <v>2212</v>
      </c>
      <c r="C14702" s="4">
        <v>11376</v>
      </c>
      <c r="D14702">
        <v>4323171323</v>
      </c>
      <c r="E14702">
        <f>VLOOKUP(D14702,  base_salary!A:A, 1, FALSE)</f>
        <v>4323171323</v>
      </c>
      <c r="F14702">
        <f t="shared" si="458"/>
        <v>0</v>
      </c>
      <c r="G14702">
        <f t="shared" ca="1" si="459"/>
        <v>0</v>
      </c>
    </row>
    <row r="14703" spans="1:7" x14ac:dyDescent="0.25">
      <c r="A14703" t="s">
        <v>17011</v>
      </c>
      <c r="B14703" t="s">
        <v>2197</v>
      </c>
      <c r="C14703" s="4">
        <v>17904</v>
      </c>
      <c r="D14703">
        <v>209942509</v>
      </c>
      <c r="E14703">
        <f>VLOOKUP(D14703,  base_salary!A:A, 1, FALSE)</f>
        <v>209942509</v>
      </c>
      <c r="F14703">
        <f t="shared" si="458"/>
        <v>0</v>
      </c>
      <c r="G14703">
        <f t="shared" ca="1" si="459"/>
        <v>0</v>
      </c>
    </row>
    <row r="14704" spans="1:7" x14ac:dyDescent="0.25">
      <c r="A14704" t="s">
        <v>17012</v>
      </c>
      <c r="B14704" t="s">
        <v>2778</v>
      </c>
      <c r="C14704" s="4">
        <v>52599</v>
      </c>
      <c r="D14704">
        <v>7621218967</v>
      </c>
      <c r="E14704">
        <f>VLOOKUP(D14704,  base_salary!A:A, 1, FALSE)</f>
        <v>7621218967</v>
      </c>
      <c r="F14704">
        <f t="shared" si="458"/>
        <v>0</v>
      </c>
      <c r="G14704">
        <f t="shared" ca="1" si="459"/>
        <v>0</v>
      </c>
    </row>
    <row r="14705" spans="1:7" x14ac:dyDescent="0.25">
      <c r="A14705" t="s">
        <v>17013</v>
      </c>
      <c r="B14705" t="s">
        <v>2600</v>
      </c>
      <c r="C14705" s="4">
        <v>22733</v>
      </c>
      <c r="D14705">
        <v>2259282237</v>
      </c>
      <c r="E14705">
        <f>VLOOKUP(D14705,  base_salary!A:A, 1, FALSE)</f>
        <v>2259282237</v>
      </c>
      <c r="F14705">
        <f t="shared" si="458"/>
        <v>0</v>
      </c>
      <c r="G14705">
        <f t="shared" ca="1" si="459"/>
        <v>0</v>
      </c>
    </row>
    <row r="14706" spans="1:7" x14ac:dyDescent="0.25">
      <c r="A14706" t="s">
        <v>17014</v>
      </c>
      <c r="B14706" t="s">
        <v>2546</v>
      </c>
      <c r="C14706" s="4">
        <v>43893</v>
      </c>
      <c r="D14706">
        <v>2022565827</v>
      </c>
      <c r="E14706">
        <f>VLOOKUP(D14706,  base_salary!A:A, 1, FALSE)</f>
        <v>2022565827</v>
      </c>
      <c r="F14706">
        <f t="shared" si="458"/>
        <v>0</v>
      </c>
      <c r="G14706">
        <f t="shared" ca="1" si="459"/>
        <v>0</v>
      </c>
    </row>
    <row r="14707" spans="1:7" x14ac:dyDescent="0.25">
      <c r="A14707" t="s">
        <v>17015</v>
      </c>
      <c r="B14707" t="s">
        <v>2146</v>
      </c>
      <c r="C14707" s="4">
        <v>32660</v>
      </c>
      <c r="D14707">
        <v>4773306254</v>
      </c>
      <c r="E14707">
        <f>VLOOKUP(D14707,  base_salary!A:A, 1, FALSE)</f>
        <v>4773306254</v>
      </c>
      <c r="F14707">
        <f t="shared" si="458"/>
        <v>0</v>
      </c>
      <c r="G14707">
        <f t="shared" ca="1" si="459"/>
        <v>0</v>
      </c>
    </row>
    <row r="14708" spans="1:7" x14ac:dyDescent="0.25">
      <c r="A14708" t="s">
        <v>17016</v>
      </c>
      <c r="B14708" t="s">
        <v>2436</v>
      </c>
      <c r="C14708" s="4">
        <v>57715</v>
      </c>
      <c r="D14708">
        <v>8733080267</v>
      </c>
      <c r="E14708">
        <f>VLOOKUP(D14708,  base_salary!A:A, 1, FALSE)</f>
        <v>8733080267</v>
      </c>
      <c r="F14708">
        <f t="shared" si="458"/>
        <v>0</v>
      </c>
      <c r="G14708">
        <f t="shared" ca="1" si="459"/>
        <v>0</v>
      </c>
    </row>
    <row r="14709" spans="1:7" x14ac:dyDescent="0.25">
      <c r="A14709" t="s">
        <v>17017</v>
      </c>
      <c r="B14709" t="s">
        <v>2452</v>
      </c>
      <c r="C14709" s="4">
        <v>47494</v>
      </c>
      <c r="D14709">
        <v>3904109642</v>
      </c>
      <c r="E14709">
        <f>VLOOKUP(D14709,  base_salary!A:A, 1, FALSE)</f>
        <v>3904109642</v>
      </c>
      <c r="F14709">
        <f t="shared" si="458"/>
        <v>0</v>
      </c>
      <c r="G14709">
        <f t="shared" ca="1" si="459"/>
        <v>0</v>
      </c>
    </row>
    <row r="14710" spans="1:7" x14ac:dyDescent="0.25">
      <c r="A14710" t="s">
        <v>17018</v>
      </c>
      <c r="B14710" t="s">
        <v>2488</v>
      </c>
      <c r="C14710" s="4">
        <v>15123</v>
      </c>
      <c r="D14710">
        <v>5988565948</v>
      </c>
      <c r="E14710">
        <f>VLOOKUP(D14710,  base_salary!A:A, 1, FALSE)</f>
        <v>5988565948</v>
      </c>
      <c r="F14710">
        <f t="shared" si="458"/>
        <v>0</v>
      </c>
      <c r="G14710">
        <f t="shared" ca="1" si="459"/>
        <v>0</v>
      </c>
    </row>
    <row r="14711" spans="1:7" x14ac:dyDescent="0.25">
      <c r="A14711" t="s">
        <v>17019</v>
      </c>
      <c r="B14711" t="s">
        <v>2319</v>
      </c>
      <c r="C14711" s="4">
        <v>59366</v>
      </c>
      <c r="D14711">
        <v>5079859830</v>
      </c>
      <c r="E14711">
        <f>VLOOKUP(D14711,  base_salary!A:A, 1, FALSE)</f>
        <v>5079859830</v>
      </c>
      <c r="F14711">
        <f t="shared" si="458"/>
        <v>0</v>
      </c>
      <c r="G14711">
        <f t="shared" ca="1" si="459"/>
        <v>0</v>
      </c>
    </row>
    <row r="14712" spans="1:7" x14ac:dyDescent="0.25">
      <c r="A14712" t="s">
        <v>17020</v>
      </c>
      <c r="B14712" t="s">
        <v>2393</v>
      </c>
      <c r="C14712" s="4">
        <v>26175</v>
      </c>
      <c r="D14712">
        <v>3891707452</v>
      </c>
      <c r="E14712">
        <f>VLOOKUP(D14712,  base_salary!A:A, 1, FALSE)</f>
        <v>3891707452</v>
      </c>
      <c r="F14712">
        <f t="shared" si="458"/>
        <v>0</v>
      </c>
      <c r="G14712">
        <f t="shared" ca="1" si="459"/>
        <v>0</v>
      </c>
    </row>
    <row r="14713" spans="1:7" x14ac:dyDescent="0.25">
      <c r="A14713" t="s">
        <v>17021</v>
      </c>
      <c r="B14713" t="s">
        <v>2517</v>
      </c>
      <c r="C14713" s="4">
        <v>10960</v>
      </c>
      <c r="D14713">
        <v>4579641655</v>
      </c>
      <c r="E14713">
        <f>VLOOKUP(D14713,  base_salary!A:A, 1, FALSE)</f>
        <v>4579641655</v>
      </c>
      <c r="F14713">
        <f t="shared" si="458"/>
        <v>0</v>
      </c>
      <c r="G14713">
        <f t="shared" ca="1" si="459"/>
        <v>0</v>
      </c>
    </row>
    <row r="14714" spans="1:7" x14ac:dyDescent="0.25">
      <c r="A14714" t="s">
        <v>17022</v>
      </c>
      <c r="B14714" t="s">
        <v>1948</v>
      </c>
      <c r="C14714" s="4">
        <v>32407</v>
      </c>
      <c r="D14714">
        <v>5511711233</v>
      </c>
      <c r="E14714">
        <f>VLOOKUP(D14714,  base_salary!A:A, 1, FALSE)</f>
        <v>5511711233</v>
      </c>
      <c r="F14714">
        <f t="shared" si="458"/>
        <v>0</v>
      </c>
      <c r="G14714">
        <f t="shared" ca="1" si="459"/>
        <v>0</v>
      </c>
    </row>
    <row r="14715" spans="1:7" x14ac:dyDescent="0.25">
      <c r="A14715" t="s">
        <v>17023</v>
      </c>
      <c r="B14715" t="s">
        <v>2734</v>
      </c>
      <c r="C14715" s="4">
        <v>27315</v>
      </c>
      <c r="D14715">
        <v>1249074622</v>
      </c>
      <c r="E14715">
        <f>VLOOKUP(D14715,  base_salary!A:A, 1, FALSE)</f>
        <v>1249074622</v>
      </c>
      <c r="F14715">
        <f t="shared" si="458"/>
        <v>0</v>
      </c>
      <c r="G14715">
        <f t="shared" ca="1" si="459"/>
        <v>0</v>
      </c>
    </row>
    <row r="14716" spans="1:7" x14ac:dyDescent="0.25">
      <c r="A14716" t="s">
        <v>17024</v>
      </c>
      <c r="B14716" t="s">
        <v>2063</v>
      </c>
      <c r="C14716" s="4">
        <v>36817</v>
      </c>
      <c r="D14716">
        <v>4504361140</v>
      </c>
      <c r="E14716">
        <f>VLOOKUP(D14716,  base_salary!A:A, 1, FALSE)</f>
        <v>4504361140</v>
      </c>
      <c r="F14716">
        <f t="shared" si="458"/>
        <v>0</v>
      </c>
      <c r="G14716">
        <f t="shared" ca="1" si="459"/>
        <v>0</v>
      </c>
    </row>
    <row r="14717" spans="1:7" x14ac:dyDescent="0.25">
      <c r="A14717" t="s">
        <v>17025</v>
      </c>
      <c r="B14717" t="s">
        <v>2071</v>
      </c>
      <c r="C14717" s="4">
        <v>39231</v>
      </c>
      <c r="D14717">
        <v>4396213212</v>
      </c>
      <c r="E14717">
        <f>VLOOKUP(D14717,  base_salary!A:A, 1, FALSE)</f>
        <v>4396213212</v>
      </c>
      <c r="F14717">
        <f t="shared" si="458"/>
        <v>0</v>
      </c>
      <c r="G14717">
        <f t="shared" ca="1" si="459"/>
        <v>0</v>
      </c>
    </row>
    <row r="14718" spans="1:7" x14ac:dyDescent="0.25">
      <c r="A14718" t="s">
        <v>17026</v>
      </c>
      <c r="B14718" t="s">
        <v>2212</v>
      </c>
      <c r="C14718" s="4">
        <v>35753</v>
      </c>
      <c r="D14718">
        <v>1598957961</v>
      </c>
      <c r="E14718">
        <f>VLOOKUP(D14718,  base_salary!A:A, 1, FALSE)</f>
        <v>1598957961</v>
      </c>
      <c r="F14718">
        <f t="shared" si="458"/>
        <v>0</v>
      </c>
      <c r="G14718">
        <f t="shared" ca="1" si="459"/>
        <v>0</v>
      </c>
    </row>
    <row r="14719" spans="1:7" x14ac:dyDescent="0.25">
      <c r="A14719" t="s">
        <v>17027</v>
      </c>
      <c r="B14719" t="s">
        <v>2179</v>
      </c>
      <c r="C14719" s="4">
        <v>11007</v>
      </c>
      <c r="D14719">
        <v>6446166575</v>
      </c>
      <c r="E14719">
        <f>VLOOKUP(D14719,  base_salary!A:A, 1, FALSE)</f>
        <v>6446166575</v>
      </c>
      <c r="F14719">
        <f t="shared" si="458"/>
        <v>0</v>
      </c>
      <c r="G14719">
        <f t="shared" ca="1" si="459"/>
        <v>0</v>
      </c>
    </row>
    <row r="14720" spans="1:7" x14ac:dyDescent="0.25">
      <c r="A14720" t="s">
        <v>17028</v>
      </c>
      <c r="B14720" t="s">
        <v>2016</v>
      </c>
      <c r="C14720" s="4">
        <v>51351</v>
      </c>
      <c r="D14720">
        <v>923191143</v>
      </c>
      <c r="E14720">
        <f>VLOOKUP(D14720,  base_salary!A:A, 1, FALSE)</f>
        <v>923191143</v>
      </c>
      <c r="F14720">
        <f t="shared" si="458"/>
        <v>0</v>
      </c>
      <c r="G14720">
        <f t="shared" ca="1" si="459"/>
        <v>0</v>
      </c>
    </row>
    <row r="14721" spans="1:7" x14ac:dyDescent="0.25">
      <c r="A14721" t="s">
        <v>17029</v>
      </c>
      <c r="B14721" t="s">
        <v>2931</v>
      </c>
      <c r="C14721" s="4">
        <v>10471</v>
      </c>
      <c r="D14721">
        <v>4525743115</v>
      </c>
      <c r="E14721">
        <f>VLOOKUP(D14721,  base_salary!A:A, 1, FALSE)</f>
        <v>4525743115</v>
      </c>
      <c r="F14721">
        <f t="shared" si="458"/>
        <v>0</v>
      </c>
      <c r="G14721">
        <f t="shared" ca="1" si="459"/>
        <v>0</v>
      </c>
    </row>
    <row r="14722" spans="1:7" x14ac:dyDescent="0.25">
      <c r="A14722" t="s">
        <v>17030</v>
      </c>
      <c r="B14722" t="s">
        <v>3558</v>
      </c>
      <c r="C14722" s="4">
        <v>32842</v>
      </c>
      <c r="D14722">
        <v>6850203894</v>
      </c>
      <c r="E14722">
        <f>VLOOKUP(D14722,  base_salary!A:A, 1, FALSE)</f>
        <v>6850203894</v>
      </c>
      <c r="F14722">
        <f t="shared" si="458"/>
        <v>0</v>
      </c>
      <c r="G14722">
        <f t="shared" ca="1" si="459"/>
        <v>0</v>
      </c>
    </row>
    <row r="14723" spans="1:7" x14ac:dyDescent="0.25">
      <c r="A14723" t="s">
        <v>17031</v>
      </c>
      <c r="B14723" t="s">
        <v>1946</v>
      </c>
      <c r="C14723" s="4">
        <v>34540</v>
      </c>
      <c r="D14723">
        <v>7402856011</v>
      </c>
      <c r="E14723">
        <f>VLOOKUP(D14723,  base_salary!A:A, 1, FALSE)</f>
        <v>7402856011</v>
      </c>
      <c r="F14723">
        <f t="shared" ref="F14723:F14786" si="460">IF(ISERROR(E14723), 1, 0)</f>
        <v>0</v>
      </c>
      <c r="G14723">
        <f t="shared" ref="G14723:G14786" ca="1" si="461">SUM(G:G)</f>
        <v>0</v>
      </c>
    </row>
    <row r="14724" spans="1:7" x14ac:dyDescent="0.25">
      <c r="A14724" t="s">
        <v>17032</v>
      </c>
      <c r="B14724" t="s">
        <v>2687</v>
      </c>
      <c r="C14724" s="4">
        <v>20677</v>
      </c>
      <c r="D14724">
        <v>7180536660</v>
      </c>
      <c r="E14724">
        <f>VLOOKUP(D14724,  base_salary!A:A, 1, FALSE)</f>
        <v>7180536660</v>
      </c>
      <c r="F14724">
        <f t="shared" si="460"/>
        <v>0</v>
      </c>
      <c r="G14724">
        <f t="shared" ca="1" si="461"/>
        <v>0</v>
      </c>
    </row>
    <row r="14725" spans="1:7" x14ac:dyDescent="0.25">
      <c r="A14725" t="s">
        <v>17033</v>
      </c>
      <c r="B14725" t="s">
        <v>4422</v>
      </c>
      <c r="C14725" s="4">
        <v>20949</v>
      </c>
      <c r="D14725">
        <v>9267164694</v>
      </c>
      <c r="E14725">
        <f>VLOOKUP(D14725,  base_salary!A:A, 1, FALSE)</f>
        <v>9267164694</v>
      </c>
      <c r="F14725">
        <f t="shared" si="460"/>
        <v>0</v>
      </c>
      <c r="G14725">
        <f t="shared" ca="1" si="461"/>
        <v>0</v>
      </c>
    </row>
    <row r="14726" spans="1:7" x14ac:dyDescent="0.25">
      <c r="A14726" t="s">
        <v>17034</v>
      </c>
      <c r="B14726" t="s">
        <v>3237</v>
      </c>
      <c r="C14726" s="4">
        <v>15839</v>
      </c>
      <c r="D14726">
        <v>1755716656</v>
      </c>
      <c r="E14726">
        <f>VLOOKUP(D14726,  base_salary!A:A, 1, FALSE)</f>
        <v>1755716656</v>
      </c>
      <c r="F14726">
        <f t="shared" si="460"/>
        <v>0</v>
      </c>
      <c r="G14726">
        <f t="shared" ca="1" si="461"/>
        <v>0</v>
      </c>
    </row>
    <row r="14727" spans="1:7" x14ac:dyDescent="0.25">
      <c r="A14727" t="s">
        <v>17035</v>
      </c>
      <c r="B14727" t="s">
        <v>1999</v>
      </c>
      <c r="C14727" s="4">
        <v>56501</v>
      </c>
      <c r="D14727">
        <v>3764546336</v>
      </c>
      <c r="E14727">
        <f>VLOOKUP(D14727,  base_salary!A:A, 1, FALSE)</f>
        <v>3764546336</v>
      </c>
      <c r="F14727">
        <f t="shared" si="460"/>
        <v>0</v>
      </c>
      <c r="G14727">
        <f t="shared" ca="1" si="461"/>
        <v>0</v>
      </c>
    </row>
    <row r="14728" spans="1:7" x14ac:dyDescent="0.25">
      <c r="A14728" t="s">
        <v>17036</v>
      </c>
      <c r="B14728" t="s">
        <v>2396</v>
      </c>
      <c r="C14728" s="4">
        <v>50204</v>
      </c>
      <c r="D14728">
        <v>3488994694</v>
      </c>
      <c r="E14728">
        <f>VLOOKUP(D14728,  base_salary!A:A, 1, FALSE)</f>
        <v>3488994694</v>
      </c>
      <c r="F14728">
        <f t="shared" si="460"/>
        <v>0</v>
      </c>
      <c r="G14728">
        <f t="shared" ca="1" si="461"/>
        <v>0</v>
      </c>
    </row>
    <row r="14729" spans="1:7" x14ac:dyDescent="0.25">
      <c r="A14729" t="s">
        <v>17037</v>
      </c>
      <c r="B14729" t="s">
        <v>2687</v>
      </c>
      <c r="C14729" s="4">
        <v>15107</v>
      </c>
      <c r="D14729">
        <v>449160092</v>
      </c>
      <c r="E14729">
        <f>VLOOKUP(D14729,  base_salary!A:A, 1, FALSE)</f>
        <v>449160092</v>
      </c>
      <c r="F14729">
        <f t="shared" si="460"/>
        <v>0</v>
      </c>
      <c r="G14729">
        <f t="shared" ca="1" si="461"/>
        <v>0</v>
      </c>
    </row>
    <row r="14730" spans="1:7" x14ac:dyDescent="0.25">
      <c r="A14730" t="s">
        <v>17038</v>
      </c>
      <c r="B14730" t="s">
        <v>1976</v>
      </c>
      <c r="C14730" s="4">
        <v>35444</v>
      </c>
      <c r="D14730">
        <v>7286297414</v>
      </c>
      <c r="E14730">
        <f>VLOOKUP(D14730,  base_salary!A:A, 1, FALSE)</f>
        <v>7286297414</v>
      </c>
      <c r="F14730">
        <f t="shared" si="460"/>
        <v>0</v>
      </c>
      <c r="G14730">
        <f t="shared" ca="1" si="461"/>
        <v>0</v>
      </c>
    </row>
    <row r="14731" spans="1:7" x14ac:dyDescent="0.25">
      <c r="A14731" t="s">
        <v>17039</v>
      </c>
      <c r="B14731" t="s">
        <v>2409</v>
      </c>
      <c r="C14731" s="4">
        <v>44900</v>
      </c>
      <c r="D14731">
        <v>4786629839</v>
      </c>
      <c r="E14731">
        <f>VLOOKUP(D14731,  base_salary!A:A, 1, FALSE)</f>
        <v>4786629839</v>
      </c>
      <c r="F14731">
        <f t="shared" si="460"/>
        <v>0</v>
      </c>
      <c r="G14731">
        <f t="shared" ca="1" si="461"/>
        <v>0</v>
      </c>
    </row>
    <row r="14732" spans="1:7" x14ac:dyDescent="0.25">
      <c r="A14732" t="s">
        <v>17040</v>
      </c>
      <c r="B14732" t="s">
        <v>2468</v>
      </c>
      <c r="C14732" s="4">
        <v>24466</v>
      </c>
      <c r="D14732">
        <v>2804488179</v>
      </c>
      <c r="E14732">
        <f>VLOOKUP(D14732,  base_salary!A:A, 1, FALSE)</f>
        <v>2804488179</v>
      </c>
      <c r="F14732">
        <f t="shared" si="460"/>
        <v>0</v>
      </c>
      <c r="G14732">
        <f t="shared" ca="1" si="461"/>
        <v>0</v>
      </c>
    </row>
    <row r="14733" spans="1:7" x14ac:dyDescent="0.25">
      <c r="A14733" t="s">
        <v>17041</v>
      </c>
      <c r="B14733" t="s">
        <v>2727</v>
      </c>
      <c r="C14733" s="4">
        <v>12555</v>
      </c>
      <c r="D14733">
        <v>7567063646</v>
      </c>
      <c r="E14733">
        <f>VLOOKUP(D14733,  base_salary!A:A, 1, FALSE)</f>
        <v>7567063646</v>
      </c>
      <c r="F14733">
        <f t="shared" si="460"/>
        <v>0</v>
      </c>
      <c r="G14733">
        <f t="shared" ca="1" si="461"/>
        <v>0</v>
      </c>
    </row>
    <row r="14734" spans="1:7" x14ac:dyDescent="0.25">
      <c r="A14734" t="s">
        <v>17042</v>
      </c>
      <c r="B14734" t="s">
        <v>3126</v>
      </c>
      <c r="C14734" s="4">
        <v>43874</v>
      </c>
      <c r="D14734">
        <v>4119729087</v>
      </c>
      <c r="E14734">
        <f>VLOOKUP(D14734,  base_salary!A:A, 1, FALSE)</f>
        <v>4119729087</v>
      </c>
      <c r="F14734">
        <f t="shared" si="460"/>
        <v>0</v>
      </c>
      <c r="G14734">
        <f t="shared" ca="1" si="461"/>
        <v>0</v>
      </c>
    </row>
    <row r="14735" spans="1:7" x14ac:dyDescent="0.25">
      <c r="A14735" t="s">
        <v>17043</v>
      </c>
      <c r="B14735" t="s">
        <v>2061</v>
      </c>
      <c r="C14735" s="4">
        <v>17578</v>
      </c>
      <c r="D14735">
        <v>6235447353</v>
      </c>
      <c r="E14735">
        <f>VLOOKUP(D14735,  base_salary!A:A, 1, FALSE)</f>
        <v>6235447353</v>
      </c>
      <c r="F14735">
        <f t="shared" si="460"/>
        <v>0</v>
      </c>
      <c r="G14735">
        <f t="shared" ca="1" si="461"/>
        <v>0</v>
      </c>
    </row>
    <row r="14736" spans="1:7" x14ac:dyDescent="0.25">
      <c r="A14736" t="s">
        <v>17044</v>
      </c>
      <c r="B14736" t="s">
        <v>2734</v>
      </c>
      <c r="C14736" s="4">
        <v>19220</v>
      </c>
      <c r="D14736">
        <v>9705650896</v>
      </c>
      <c r="E14736">
        <f>VLOOKUP(D14736,  base_salary!A:A, 1, FALSE)</f>
        <v>9705650896</v>
      </c>
      <c r="F14736">
        <f t="shared" si="460"/>
        <v>0</v>
      </c>
      <c r="G14736">
        <f t="shared" ca="1" si="461"/>
        <v>0</v>
      </c>
    </row>
    <row r="14737" spans="1:7" x14ac:dyDescent="0.25">
      <c r="A14737" t="s">
        <v>17045</v>
      </c>
      <c r="B14737" t="s">
        <v>2647</v>
      </c>
      <c r="C14737" s="4">
        <v>18034</v>
      </c>
      <c r="D14737">
        <v>7180536660</v>
      </c>
      <c r="E14737">
        <f>VLOOKUP(D14737,  base_salary!A:A, 1, FALSE)</f>
        <v>7180536660</v>
      </c>
      <c r="F14737">
        <f t="shared" si="460"/>
        <v>0</v>
      </c>
      <c r="G14737">
        <f t="shared" ca="1" si="461"/>
        <v>0</v>
      </c>
    </row>
    <row r="14738" spans="1:7" x14ac:dyDescent="0.25">
      <c r="A14738" t="s">
        <v>17046</v>
      </c>
      <c r="B14738" t="s">
        <v>4461</v>
      </c>
      <c r="C14738" s="4">
        <v>40646</v>
      </c>
      <c r="D14738">
        <v>5153694038</v>
      </c>
      <c r="E14738">
        <f>VLOOKUP(D14738,  base_salary!A:A, 1, FALSE)</f>
        <v>5153694038</v>
      </c>
      <c r="F14738">
        <f t="shared" si="460"/>
        <v>0</v>
      </c>
      <c r="G14738">
        <f t="shared" ca="1" si="461"/>
        <v>0</v>
      </c>
    </row>
    <row r="14739" spans="1:7" x14ac:dyDescent="0.25">
      <c r="A14739" t="s">
        <v>17047</v>
      </c>
      <c r="B14739" t="s">
        <v>2929</v>
      </c>
      <c r="C14739" s="4">
        <v>35338</v>
      </c>
      <c r="D14739">
        <v>8370379001</v>
      </c>
      <c r="E14739">
        <f>VLOOKUP(D14739,  base_salary!A:A, 1, FALSE)</f>
        <v>8370379001</v>
      </c>
      <c r="F14739">
        <f t="shared" si="460"/>
        <v>0</v>
      </c>
      <c r="G14739">
        <f t="shared" ca="1" si="461"/>
        <v>0</v>
      </c>
    </row>
    <row r="14740" spans="1:7" x14ac:dyDescent="0.25">
      <c r="A14740" t="s">
        <v>17048</v>
      </c>
      <c r="B14740" t="s">
        <v>2680</v>
      </c>
      <c r="C14740" s="4">
        <v>55032</v>
      </c>
      <c r="D14740">
        <v>29906814</v>
      </c>
      <c r="E14740">
        <f>VLOOKUP(D14740,  base_salary!A:A, 1, FALSE)</f>
        <v>29906814</v>
      </c>
      <c r="F14740">
        <f t="shared" si="460"/>
        <v>0</v>
      </c>
      <c r="G14740">
        <f t="shared" ca="1" si="461"/>
        <v>0</v>
      </c>
    </row>
    <row r="14741" spans="1:7" x14ac:dyDescent="0.25">
      <c r="A14741" t="s">
        <v>17049</v>
      </c>
      <c r="B14741" t="s">
        <v>2990</v>
      </c>
      <c r="C14741" s="4">
        <v>24465</v>
      </c>
      <c r="D14741">
        <v>6283719635</v>
      </c>
      <c r="E14741">
        <f>VLOOKUP(D14741,  base_salary!A:A, 1, FALSE)</f>
        <v>6283719635</v>
      </c>
      <c r="F14741">
        <f t="shared" si="460"/>
        <v>0</v>
      </c>
      <c r="G14741">
        <f t="shared" ca="1" si="461"/>
        <v>0</v>
      </c>
    </row>
    <row r="14742" spans="1:7" x14ac:dyDescent="0.25">
      <c r="A14742" t="s">
        <v>17050</v>
      </c>
      <c r="B14742" t="s">
        <v>2731</v>
      </c>
      <c r="C14742" s="4">
        <v>42143</v>
      </c>
      <c r="D14742">
        <v>7794042674</v>
      </c>
      <c r="E14742">
        <f>VLOOKUP(D14742,  base_salary!A:A, 1, FALSE)</f>
        <v>7794042674</v>
      </c>
      <c r="F14742">
        <f t="shared" si="460"/>
        <v>0</v>
      </c>
      <c r="G14742">
        <f t="shared" ca="1" si="461"/>
        <v>0</v>
      </c>
    </row>
    <row r="14743" spans="1:7" x14ac:dyDescent="0.25">
      <c r="A14743" t="s">
        <v>17051</v>
      </c>
      <c r="B14743" t="s">
        <v>2439</v>
      </c>
      <c r="C14743" s="4">
        <v>29595</v>
      </c>
      <c r="D14743">
        <v>3806430489</v>
      </c>
      <c r="E14743">
        <f>VLOOKUP(D14743,  base_salary!A:A, 1, FALSE)</f>
        <v>3806430489</v>
      </c>
      <c r="F14743">
        <f t="shared" si="460"/>
        <v>0</v>
      </c>
      <c r="G14743">
        <f t="shared" ca="1" si="461"/>
        <v>0</v>
      </c>
    </row>
    <row r="14744" spans="1:7" x14ac:dyDescent="0.25">
      <c r="A14744" t="s">
        <v>17052</v>
      </c>
      <c r="B14744" t="s">
        <v>2536</v>
      </c>
      <c r="C14744" s="4">
        <v>41247</v>
      </c>
      <c r="D14744">
        <v>8757371024</v>
      </c>
      <c r="E14744">
        <f>VLOOKUP(D14744,  base_salary!A:A, 1, FALSE)</f>
        <v>8757371024</v>
      </c>
      <c r="F14744">
        <f t="shared" si="460"/>
        <v>0</v>
      </c>
      <c r="G14744">
        <f t="shared" ca="1" si="461"/>
        <v>0</v>
      </c>
    </row>
    <row r="14745" spans="1:7" x14ac:dyDescent="0.25">
      <c r="A14745" t="s">
        <v>17053</v>
      </c>
      <c r="B14745" t="s">
        <v>2154</v>
      </c>
      <c r="C14745" s="4">
        <v>54880</v>
      </c>
      <c r="D14745">
        <v>299663825</v>
      </c>
      <c r="E14745">
        <f>VLOOKUP(D14745,  base_salary!A:A, 1, FALSE)</f>
        <v>299663825</v>
      </c>
      <c r="F14745">
        <f t="shared" si="460"/>
        <v>0</v>
      </c>
      <c r="G14745">
        <f t="shared" ca="1" si="461"/>
        <v>0</v>
      </c>
    </row>
    <row r="14746" spans="1:7" x14ac:dyDescent="0.25">
      <c r="A14746" t="s">
        <v>17054</v>
      </c>
      <c r="B14746" t="s">
        <v>3393</v>
      </c>
      <c r="C14746" s="4">
        <v>44459</v>
      </c>
      <c r="D14746">
        <v>481875921</v>
      </c>
      <c r="E14746">
        <f>VLOOKUP(D14746,  base_salary!A:A, 1, FALSE)</f>
        <v>481875921</v>
      </c>
      <c r="F14746">
        <f t="shared" si="460"/>
        <v>0</v>
      </c>
      <c r="G14746">
        <f t="shared" ca="1" si="461"/>
        <v>0</v>
      </c>
    </row>
    <row r="14747" spans="1:7" x14ac:dyDescent="0.25">
      <c r="A14747" t="s">
        <v>17055</v>
      </c>
      <c r="B14747" t="s">
        <v>1960</v>
      </c>
      <c r="C14747" s="4">
        <v>29094</v>
      </c>
      <c r="D14747">
        <v>9651729414</v>
      </c>
      <c r="E14747">
        <f>VLOOKUP(D14747,  base_salary!A:A, 1, FALSE)</f>
        <v>9651729414</v>
      </c>
      <c r="F14747">
        <f t="shared" si="460"/>
        <v>0</v>
      </c>
      <c r="G14747">
        <f t="shared" ca="1" si="461"/>
        <v>0</v>
      </c>
    </row>
    <row r="14748" spans="1:7" x14ac:dyDescent="0.25">
      <c r="A14748" t="s">
        <v>17056</v>
      </c>
      <c r="B14748" t="s">
        <v>3144</v>
      </c>
      <c r="C14748" s="4">
        <v>20567</v>
      </c>
      <c r="D14748">
        <v>85304042</v>
      </c>
      <c r="E14748">
        <f>VLOOKUP(D14748,  base_salary!A:A, 1, FALSE)</f>
        <v>85304042</v>
      </c>
      <c r="F14748">
        <f t="shared" si="460"/>
        <v>0</v>
      </c>
      <c r="G14748">
        <f t="shared" ca="1" si="461"/>
        <v>0</v>
      </c>
    </row>
    <row r="14749" spans="1:7" x14ac:dyDescent="0.25">
      <c r="A14749" t="s">
        <v>17057</v>
      </c>
      <c r="B14749" t="s">
        <v>2393</v>
      </c>
      <c r="C14749" s="4">
        <v>20662</v>
      </c>
      <c r="D14749">
        <v>896700143</v>
      </c>
      <c r="E14749">
        <f>VLOOKUP(D14749,  base_salary!A:A, 1, FALSE)</f>
        <v>896700143</v>
      </c>
      <c r="F14749">
        <f t="shared" si="460"/>
        <v>0</v>
      </c>
      <c r="G14749">
        <f t="shared" ca="1" si="461"/>
        <v>0</v>
      </c>
    </row>
    <row r="14750" spans="1:7" x14ac:dyDescent="0.25">
      <c r="A14750" t="s">
        <v>17058</v>
      </c>
      <c r="B14750" t="s">
        <v>2298</v>
      </c>
      <c r="C14750" s="4">
        <v>38185</v>
      </c>
      <c r="D14750">
        <v>9008589443</v>
      </c>
      <c r="E14750">
        <f>VLOOKUP(D14750,  base_salary!A:A, 1, FALSE)</f>
        <v>9008589443</v>
      </c>
      <c r="F14750">
        <f t="shared" si="460"/>
        <v>0</v>
      </c>
      <c r="G14750">
        <f t="shared" ca="1" si="461"/>
        <v>0</v>
      </c>
    </row>
    <row r="14751" spans="1:7" x14ac:dyDescent="0.25">
      <c r="A14751" t="s">
        <v>17059</v>
      </c>
      <c r="B14751" t="s">
        <v>2168</v>
      </c>
      <c r="C14751" s="4">
        <v>49920</v>
      </c>
      <c r="D14751">
        <v>3086393343</v>
      </c>
      <c r="E14751">
        <f>VLOOKUP(D14751,  base_salary!A:A, 1, FALSE)</f>
        <v>3086393343</v>
      </c>
      <c r="F14751">
        <f t="shared" si="460"/>
        <v>0</v>
      </c>
      <c r="G14751">
        <f t="shared" ca="1" si="461"/>
        <v>0</v>
      </c>
    </row>
    <row r="14752" spans="1:7" x14ac:dyDescent="0.25">
      <c r="A14752" t="s">
        <v>17060</v>
      </c>
      <c r="B14752" t="s">
        <v>2804</v>
      </c>
      <c r="C14752" s="4">
        <v>39037</v>
      </c>
      <c r="D14752">
        <v>5623930522</v>
      </c>
      <c r="E14752">
        <f>VLOOKUP(D14752,  base_salary!A:A, 1, FALSE)</f>
        <v>5623930522</v>
      </c>
      <c r="F14752">
        <f t="shared" si="460"/>
        <v>0</v>
      </c>
      <c r="G14752">
        <f t="shared" ca="1" si="461"/>
        <v>0</v>
      </c>
    </row>
    <row r="14753" spans="1:7" x14ac:dyDescent="0.25">
      <c r="A14753" t="s">
        <v>17061</v>
      </c>
      <c r="B14753" t="s">
        <v>3393</v>
      </c>
      <c r="C14753" s="4">
        <v>40961</v>
      </c>
      <c r="D14753">
        <v>250257920</v>
      </c>
      <c r="E14753">
        <f>VLOOKUP(D14753,  base_salary!A:A, 1, FALSE)</f>
        <v>250257920</v>
      </c>
      <c r="F14753">
        <f t="shared" si="460"/>
        <v>0</v>
      </c>
      <c r="G14753">
        <f t="shared" ca="1" si="461"/>
        <v>0</v>
      </c>
    </row>
    <row r="14754" spans="1:7" x14ac:dyDescent="0.25">
      <c r="A14754" t="s">
        <v>17062</v>
      </c>
      <c r="B14754" t="s">
        <v>2026</v>
      </c>
      <c r="C14754" s="4">
        <v>19291</v>
      </c>
      <c r="D14754">
        <v>8905919081</v>
      </c>
      <c r="E14754">
        <f>VLOOKUP(D14754,  base_salary!A:A, 1, FALSE)</f>
        <v>8905919081</v>
      </c>
      <c r="F14754">
        <f t="shared" si="460"/>
        <v>0</v>
      </c>
      <c r="G14754">
        <f t="shared" ca="1" si="461"/>
        <v>0</v>
      </c>
    </row>
    <row r="14755" spans="1:7" x14ac:dyDescent="0.25">
      <c r="A14755" t="s">
        <v>17063</v>
      </c>
      <c r="B14755" t="s">
        <v>2507</v>
      </c>
      <c r="C14755" s="4">
        <v>55922</v>
      </c>
      <c r="D14755">
        <v>1990335721</v>
      </c>
      <c r="E14755">
        <f>VLOOKUP(D14755,  base_salary!A:A, 1, FALSE)</f>
        <v>1990335721</v>
      </c>
      <c r="F14755">
        <f t="shared" si="460"/>
        <v>0</v>
      </c>
      <c r="G14755">
        <f t="shared" ca="1" si="461"/>
        <v>0</v>
      </c>
    </row>
    <row r="14756" spans="1:7" x14ac:dyDescent="0.25">
      <c r="A14756" t="s">
        <v>17064</v>
      </c>
      <c r="B14756" t="s">
        <v>2217</v>
      </c>
      <c r="C14756" s="4">
        <v>27885</v>
      </c>
      <c r="D14756">
        <v>9820632102</v>
      </c>
      <c r="E14756">
        <f>VLOOKUP(D14756,  base_salary!A:A, 1, FALSE)</f>
        <v>9820632102</v>
      </c>
      <c r="F14756">
        <f t="shared" si="460"/>
        <v>0</v>
      </c>
      <c r="G14756">
        <f t="shared" ca="1" si="461"/>
        <v>0</v>
      </c>
    </row>
    <row r="14757" spans="1:7" x14ac:dyDescent="0.25">
      <c r="A14757" t="s">
        <v>17065</v>
      </c>
      <c r="B14757" t="s">
        <v>2026</v>
      </c>
      <c r="C14757" s="4">
        <v>33264</v>
      </c>
      <c r="D14757">
        <v>5285704227</v>
      </c>
      <c r="E14757">
        <f>VLOOKUP(D14757,  base_salary!A:A, 1, FALSE)</f>
        <v>5285704227</v>
      </c>
      <c r="F14757">
        <f t="shared" si="460"/>
        <v>0</v>
      </c>
      <c r="G14757">
        <f t="shared" ca="1" si="461"/>
        <v>0</v>
      </c>
    </row>
    <row r="14758" spans="1:7" x14ac:dyDescent="0.25">
      <c r="A14758" t="s">
        <v>17066</v>
      </c>
      <c r="B14758" t="s">
        <v>2647</v>
      </c>
      <c r="C14758" s="4">
        <v>42543</v>
      </c>
      <c r="D14758">
        <v>7892446737</v>
      </c>
      <c r="E14758">
        <f>VLOOKUP(D14758,  base_salary!A:A, 1, FALSE)</f>
        <v>7892446737</v>
      </c>
      <c r="F14758">
        <f t="shared" si="460"/>
        <v>0</v>
      </c>
      <c r="G14758">
        <f t="shared" ca="1" si="461"/>
        <v>0</v>
      </c>
    </row>
    <row r="14759" spans="1:7" x14ac:dyDescent="0.25">
      <c r="A14759" t="s">
        <v>17067</v>
      </c>
      <c r="B14759" t="s">
        <v>2054</v>
      </c>
      <c r="C14759" s="4">
        <v>53301</v>
      </c>
      <c r="D14759">
        <v>8024322455</v>
      </c>
      <c r="E14759">
        <f>VLOOKUP(D14759,  base_salary!A:A, 1, FALSE)</f>
        <v>8024322455</v>
      </c>
      <c r="F14759">
        <f t="shared" si="460"/>
        <v>0</v>
      </c>
      <c r="G14759">
        <f t="shared" ca="1" si="461"/>
        <v>0</v>
      </c>
    </row>
    <row r="14760" spans="1:7" x14ac:dyDescent="0.25">
      <c r="A14760" t="s">
        <v>17068</v>
      </c>
      <c r="B14760" t="s">
        <v>2856</v>
      </c>
      <c r="C14760" s="4">
        <v>40257</v>
      </c>
      <c r="D14760">
        <v>7906441400</v>
      </c>
      <c r="E14760">
        <f>VLOOKUP(D14760,  base_salary!A:A, 1, FALSE)</f>
        <v>7906441400</v>
      </c>
      <c r="F14760">
        <f t="shared" si="460"/>
        <v>0</v>
      </c>
      <c r="G14760">
        <f t="shared" ca="1" si="461"/>
        <v>0</v>
      </c>
    </row>
    <row r="14761" spans="1:7" x14ac:dyDescent="0.25">
      <c r="A14761" t="s">
        <v>17069</v>
      </c>
      <c r="B14761" t="s">
        <v>1966</v>
      </c>
      <c r="C14761" s="4">
        <v>39083</v>
      </c>
      <c r="D14761">
        <v>3991175401</v>
      </c>
      <c r="E14761">
        <f>VLOOKUP(D14761,  base_salary!A:A, 1, FALSE)</f>
        <v>3991175401</v>
      </c>
      <c r="F14761">
        <f t="shared" si="460"/>
        <v>0</v>
      </c>
      <c r="G14761">
        <f t="shared" ca="1" si="461"/>
        <v>0</v>
      </c>
    </row>
    <row r="14762" spans="1:7" x14ac:dyDescent="0.25">
      <c r="A14762" t="s">
        <v>17070</v>
      </c>
      <c r="B14762" t="s">
        <v>1997</v>
      </c>
      <c r="C14762" s="4">
        <v>37201</v>
      </c>
      <c r="D14762">
        <v>4409014943</v>
      </c>
      <c r="E14762">
        <f>VLOOKUP(D14762,  base_salary!A:A, 1, FALSE)</f>
        <v>4409014943</v>
      </c>
      <c r="F14762">
        <f t="shared" si="460"/>
        <v>0</v>
      </c>
      <c r="G14762">
        <f t="shared" ca="1" si="461"/>
        <v>0</v>
      </c>
    </row>
    <row r="14763" spans="1:7" x14ac:dyDescent="0.25">
      <c r="A14763" t="s">
        <v>17071</v>
      </c>
      <c r="B14763" t="s">
        <v>2059</v>
      </c>
      <c r="C14763" s="4">
        <v>34586</v>
      </c>
      <c r="D14763">
        <v>5082945165</v>
      </c>
      <c r="E14763">
        <f>VLOOKUP(D14763,  base_salary!A:A, 1, FALSE)</f>
        <v>5082945165</v>
      </c>
      <c r="F14763">
        <f t="shared" si="460"/>
        <v>0</v>
      </c>
      <c r="G14763">
        <f t="shared" ca="1" si="461"/>
        <v>0</v>
      </c>
    </row>
    <row r="14764" spans="1:7" x14ac:dyDescent="0.25">
      <c r="A14764" t="s">
        <v>17072</v>
      </c>
      <c r="B14764" t="s">
        <v>2131</v>
      </c>
      <c r="C14764" s="4">
        <v>22574</v>
      </c>
      <c r="D14764">
        <v>7938954179</v>
      </c>
      <c r="E14764">
        <f>VLOOKUP(D14764,  base_salary!A:A, 1, FALSE)</f>
        <v>7938954179</v>
      </c>
      <c r="F14764">
        <f t="shared" si="460"/>
        <v>0</v>
      </c>
      <c r="G14764">
        <f t="shared" ca="1" si="461"/>
        <v>0</v>
      </c>
    </row>
    <row r="14765" spans="1:7" x14ac:dyDescent="0.25">
      <c r="A14765" t="s">
        <v>17073</v>
      </c>
      <c r="B14765" t="s">
        <v>2374</v>
      </c>
      <c r="C14765" s="4">
        <v>15752</v>
      </c>
      <c r="D14765">
        <v>3933561566</v>
      </c>
      <c r="E14765">
        <f>VLOOKUP(D14765,  base_salary!A:A, 1, FALSE)</f>
        <v>3933561566</v>
      </c>
      <c r="F14765">
        <f t="shared" si="460"/>
        <v>0</v>
      </c>
      <c r="G14765">
        <f t="shared" ca="1" si="461"/>
        <v>0</v>
      </c>
    </row>
    <row r="14766" spans="1:7" x14ac:dyDescent="0.25">
      <c r="A14766" t="s">
        <v>17074</v>
      </c>
      <c r="B14766" t="s">
        <v>2674</v>
      </c>
      <c r="C14766" s="4">
        <v>39369</v>
      </c>
      <c r="D14766">
        <v>495702854</v>
      </c>
      <c r="E14766">
        <f>VLOOKUP(D14766,  base_salary!A:A, 1, FALSE)</f>
        <v>495702854</v>
      </c>
      <c r="F14766">
        <f t="shared" si="460"/>
        <v>0</v>
      </c>
      <c r="G14766">
        <f t="shared" ca="1" si="461"/>
        <v>0</v>
      </c>
    </row>
    <row r="14767" spans="1:7" x14ac:dyDescent="0.25">
      <c r="A14767" t="s">
        <v>17075</v>
      </c>
      <c r="B14767" t="s">
        <v>2749</v>
      </c>
      <c r="C14767" s="4">
        <v>17998</v>
      </c>
      <c r="D14767">
        <v>9963057691</v>
      </c>
      <c r="E14767">
        <f>VLOOKUP(D14767,  base_salary!A:A, 1, FALSE)</f>
        <v>9963057691</v>
      </c>
      <c r="F14767">
        <f t="shared" si="460"/>
        <v>0</v>
      </c>
      <c r="G14767">
        <f t="shared" ca="1" si="461"/>
        <v>0</v>
      </c>
    </row>
    <row r="14768" spans="1:7" x14ac:dyDescent="0.25">
      <c r="A14768" t="s">
        <v>17076</v>
      </c>
      <c r="B14768" t="s">
        <v>2466</v>
      </c>
      <c r="C14768" s="4">
        <v>12549</v>
      </c>
      <c r="D14768">
        <v>4039266773</v>
      </c>
      <c r="E14768">
        <f>VLOOKUP(D14768,  base_salary!A:A, 1, FALSE)</f>
        <v>4039266773</v>
      </c>
      <c r="F14768">
        <f t="shared" si="460"/>
        <v>0</v>
      </c>
      <c r="G14768">
        <f t="shared" ca="1" si="461"/>
        <v>0</v>
      </c>
    </row>
    <row r="14769" spans="1:7" x14ac:dyDescent="0.25">
      <c r="A14769" t="s">
        <v>17077</v>
      </c>
      <c r="B14769" t="s">
        <v>2276</v>
      </c>
      <c r="C14769" s="4">
        <v>46122</v>
      </c>
      <c r="D14769">
        <v>4482855448</v>
      </c>
      <c r="E14769">
        <f>VLOOKUP(D14769,  base_salary!A:A, 1, FALSE)</f>
        <v>4482855448</v>
      </c>
      <c r="F14769">
        <f t="shared" si="460"/>
        <v>0</v>
      </c>
      <c r="G14769">
        <f t="shared" ca="1" si="461"/>
        <v>0</v>
      </c>
    </row>
    <row r="14770" spans="1:7" x14ac:dyDescent="0.25">
      <c r="A14770" t="s">
        <v>17078</v>
      </c>
      <c r="B14770" t="s">
        <v>2401</v>
      </c>
      <c r="C14770" s="4">
        <v>36091</v>
      </c>
      <c r="D14770">
        <v>594961432</v>
      </c>
      <c r="E14770">
        <f>VLOOKUP(D14770,  base_salary!A:A, 1, FALSE)</f>
        <v>594961432</v>
      </c>
      <c r="F14770">
        <f t="shared" si="460"/>
        <v>0</v>
      </c>
      <c r="G14770">
        <f t="shared" ca="1" si="461"/>
        <v>0</v>
      </c>
    </row>
    <row r="14771" spans="1:7" x14ac:dyDescent="0.25">
      <c r="A14771" t="s">
        <v>17079</v>
      </c>
      <c r="B14771" t="s">
        <v>2269</v>
      </c>
      <c r="C14771" s="4">
        <v>19032</v>
      </c>
      <c r="D14771">
        <v>515647594</v>
      </c>
      <c r="E14771">
        <f>VLOOKUP(D14771,  base_salary!A:A, 1, FALSE)</f>
        <v>515647594</v>
      </c>
      <c r="F14771">
        <f t="shared" si="460"/>
        <v>0</v>
      </c>
      <c r="G14771">
        <f t="shared" ca="1" si="461"/>
        <v>0</v>
      </c>
    </row>
    <row r="14772" spans="1:7" x14ac:dyDescent="0.25">
      <c r="A14772" t="s">
        <v>17080</v>
      </c>
      <c r="B14772" t="s">
        <v>2501</v>
      </c>
      <c r="C14772" s="4">
        <v>54962</v>
      </c>
      <c r="D14772">
        <v>2748937082</v>
      </c>
      <c r="E14772">
        <f>VLOOKUP(D14772,  base_salary!A:A, 1, FALSE)</f>
        <v>2748937082</v>
      </c>
      <c r="F14772">
        <f t="shared" si="460"/>
        <v>0</v>
      </c>
      <c r="G14772">
        <f t="shared" ca="1" si="461"/>
        <v>0</v>
      </c>
    </row>
    <row r="14773" spans="1:7" x14ac:dyDescent="0.25">
      <c r="A14773" t="s">
        <v>17081</v>
      </c>
      <c r="B14773" t="s">
        <v>2103</v>
      </c>
      <c r="C14773" s="4">
        <v>43073</v>
      </c>
      <c r="D14773">
        <v>6731572691</v>
      </c>
      <c r="E14773">
        <f>VLOOKUP(D14773,  base_salary!A:A, 1, FALSE)</f>
        <v>6731572691</v>
      </c>
      <c r="F14773">
        <f t="shared" si="460"/>
        <v>0</v>
      </c>
      <c r="G14773">
        <f t="shared" ca="1" si="461"/>
        <v>0</v>
      </c>
    </row>
    <row r="14774" spans="1:7" x14ac:dyDescent="0.25">
      <c r="A14774" t="s">
        <v>17082</v>
      </c>
      <c r="B14774" t="s">
        <v>2139</v>
      </c>
      <c r="C14774" s="4">
        <v>49676</v>
      </c>
      <c r="D14774">
        <v>3867281491</v>
      </c>
      <c r="E14774">
        <f>VLOOKUP(D14774,  base_salary!A:A, 1, FALSE)</f>
        <v>3867281491</v>
      </c>
      <c r="F14774">
        <f t="shared" si="460"/>
        <v>0</v>
      </c>
      <c r="G14774">
        <f t="shared" ca="1" si="461"/>
        <v>0</v>
      </c>
    </row>
    <row r="14775" spans="1:7" x14ac:dyDescent="0.25">
      <c r="A14775" t="s">
        <v>17083</v>
      </c>
      <c r="B14775" t="s">
        <v>2358</v>
      </c>
      <c r="C14775" s="4">
        <v>52916</v>
      </c>
      <c r="D14775">
        <v>8695742075</v>
      </c>
      <c r="E14775">
        <f>VLOOKUP(D14775,  base_salary!A:A, 1, FALSE)</f>
        <v>8695742075</v>
      </c>
      <c r="F14775">
        <f t="shared" si="460"/>
        <v>0</v>
      </c>
      <c r="G14775">
        <f t="shared" ca="1" si="461"/>
        <v>0</v>
      </c>
    </row>
    <row r="14776" spans="1:7" x14ac:dyDescent="0.25">
      <c r="A14776" t="s">
        <v>17084</v>
      </c>
      <c r="B14776" t="s">
        <v>2572</v>
      </c>
      <c r="C14776" s="4">
        <v>25055</v>
      </c>
      <c r="D14776">
        <v>6284045549</v>
      </c>
      <c r="E14776">
        <f>VLOOKUP(D14776,  base_salary!A:A, 1, FALSE)</f>
        <v>6284045549</v>
      </c>
      <c r="F14776">
        <f t="shared" si="460"/>
        <v>0</v>
      </c>
      <c r="G14776">
        <f t="shared" ca="1" si="461"/>
        <v>0</v>
      </c>
    </row>
    <row r="14777" spans="1:7" x14ac:dyDescent="0.25">
      <c r="A14777" t="s">
        <v>17085</v>
      </c>
      <c r="B14777" t="s">
        <v>2109</v>
      </c>
      <c r="C14777" s="4">
        <v>48276</v>
      </c>
      <c r="D14777">
        <v>3021692982</v>
      </c>
      <c r="E14777">
        <f>VLOOKUP(D14777,  base_salary!A:A, 1, FALSE)</f>
        <v>3021692982</v>
      </c>
      <c r="F14777">
        <f t="shared" si="460"/>
        <v>0</v>
      </c>
      <c r="G14777">
        <f t="shared" ca="1" si="461"/>
        <v>0</v>
      </c>
    </row>
    <row r="14778" spans="1:7" x14ac:dyDescent="0.25">
      <c r="A14778" t="s">
        <v>17086</v>
      </c>
      <c r="B14778" t="s">
        <v>2574</v>
      </c>
      <c r="C14778" s="4">
        <v>48866</v>
      </c>
      <c r="D14778">
        <v>2352201101</v>
      </c>
      <c r="E14778">
        <f>VLOOKUP(D14778,  base_salary!A:A, 1, FALSE)</f>
        <v>2352201101</v>
      </c>
      <c r="F14778">
        <f t="shared" si="460"/>
        <v>0</v>
      </c>
      <c r="G14778">
        <f t="shared" ca="1" si="461"/>
        <v>0</v>
      </c>
    </row>
    <row r="14779" spans="1:7" x14ac:dyDescent="0.25">
      <c r="A14779" t="s">
        <v>17087</v>
      </c>
      <c r="B14779" t="s">
        <v>2067</v>
      </c>
      <c r="C14779" s="4">
        <v>19795</v>
      </c>
      <c r="D14779">
        <v>250257920</v>
      </c>
      <c r="E14779">
        <f>VLOOKUP(D14779,  base_salary!A:A, 1, FALSE)</f>
        <v>250257920</v>
      </c>
      <c r="F14779">
        <f t="shared" si="460"/>
        <v>0</v>
      </c>
      <c r="G14779">
        <f t="shared" ca="1" si="461"/>
        <v>0</v>
      </c>
    </row>
    <row r="14780" spans="1:7" x14ac:dyDescent="0.25">
      <c r="A14780" t="s">
        <v>17088</v>
      </c>
      <c r="B14780" t="s">
        <v>2335</v>
      </c>
      <c r="C14780" s="4">
        <v>10415</v>
      </c>
      <c r="D14780">
        <v>4878156686</v>
      </c>
      <c r="E14780">
        <f>VLOOKUP(D14780,  base_salary!A:A, 1, FALSE)</f>
        <v>4878156686</v>
      </c>
      <c r="F14780">
        <f t="shared" si="460"/>
        <v>0</v>
      </c>
      <c r="G14780">
        <f t="shared" ca="1" si="461"/>
        <v>0</v>
      </c>
    </row>
    <row r="14781" spans="1:7" x14ac:dyDescent="0.25">
      <c r="A14781" t="s">
        <v>17089</v>
      </c>
      <c r="B14781" t="s">
        <v>2296</v>
      </c>
      <c r="C14781" s="4">
        <v>30072</v>
      </c>
      <c r="D14781">
        <v>6713405010</v>
      </c>
      <c r="E14781">
        <f>VLOOKUP(D14781,  base_salary!A:A, 1, FALSE)</f>
        <v>6713405010</v>
      </c>
      <c r="F14781">
        <f t="shared" si="460"/>
        <v>0</v>
      </c>
      <c r="G14781">
        <f t="shared" ca="1" si="461"/>
        <v>0</v>
      </c>
    </row>
    <row r="14782" spans="1:7" x14ac:dyDescent="0.25">
      <c r="A14782" t="s">
        <v>17090</v>
      </c>
      <c r="B14782" t="s">
        <v>2231</v>
      </c>
      <c r="C14782" s="4">
        <v>31938</v>
      </c>
      <c r="D14782">
        <v>5068508845</v>
      </c>
      <c r="E14782">
        <f>VLOOKUP(D14782,  base_salary!A:A, 1, FALSE)</f>
        <v>5068508845</v>
      </c>
      <c r="F14782">
        <f t="shared" si="460"/>
        <v>0</v>
      </c>
      <c r="G14782">
        <f t="shared" ca="1" si="461"/>
        <v>0</v>
      </c>
    </row>
    <row r="14783" spans="1:7" x14ac:dyDescent="0.25">
      <c r="A14783" t="s">
        <v>17091</v>
      </c>
      <c r="B14783" t="s">
        <v>2929</v>
      </c>
      <c r="C14783" s="4">
        <v>40685</v>
      </c>
      <c r="D14783">
        <v>589071254</v>
      </c>
      <c r="E14783">
        <f>VLOOKUP(D14783,  base_salary!A:A, 1, FALSE)</f>
        <v>589071254</v>
      </c>
      <c r="F14783">
        <f t="shared" si="460"/>
        <v>0</v>
      </c>
      <c r="G14783">
        <f t="shared" ca="1" si="461"/>
        <v>0</v>
      </c>
    </row>
    <row r="14784" spans="1:7" x14ac:dyDescent="0.25">
      <c r="A14784" t="s">
        <v>17092</v>
      </c>
      <c r="B14784" t="s">
        <v>2396</v>
      </c>
      <c r="C14784" s="4">
        <v>15575</v>
      </c>
      <c r="D14784">
        <v>8750494546</v>
      </c>
      <c r="E14784">
        <f>VLOOKUP(D14784,  base_salary!A:A, 1, FALSE)</f>
        <v>8750494546</v>
      </c>
      <c r="F14784">
        <f t="shared" si="460"/>
        <v>0</v>
      </c>
      <c r="G14784">
        <f t="shared" ca="1" si="461"/>
        <v>0</v>
      </c>
    </row>
    <row r="14785" spans="1:7" x14ac:dyDescent="0.25">
      <c r="A14785" t="s">
        <v>17093</v>
      </c>
      <c r="B14785" t="s">
        <v>2179</v>
      </c>
      <c r="C14785" s="4">
        <v>36354</v>
      </c>
      <c r="D14785">
        <v>5383734902</v>
      </c>
      <c r="E14785">
        <f>VLOOKUP(D14785,  base_salary!A:A, 1, FALSE)</f>
        <v>5383734902</v>
      </c>
      <c r="F14785">
        <f t="shared" si="460"/>
        <v>0</v>
      </c>
      <c r="G14785">
        <f t="shared" ca="1" si="461"/>
        <v>0</v>
      </c>
    </row>
    <row r="14786" spans="1:7" x14ac:dyDescent="0.25">
      <c r="A14786" t="s">
        <v>17094</v>
      </c>
      <c r="B14786" t="s">
        <v>3297</v>
      </c>
      <c r="C14786" s="4">
        <v>30915</v>
      </c>
      <c r="D14786">
        <v>3164004753</v>
      </c>
      <c r="E14786">
        <f>VLOOKUP(D14786,  base_salary!A:A, 1, FALSE)</f>
        <v>3164004753</v>
      </c>
      <c r="F14786">
        <f t="shared" si="460"/>
        <v>0</v>
      </c>
      <c r="G14786">
        <f t="shared" ca="1" si="461"/>
        <v>0</v>
      </c>
    </row>
    <row r="14787" spans="1:7" x14ac:dyDescent="0.25">
      <c r="A14787" t="s">
        <v>17095</v>
      </c>
      <c r="B14787" t="s">
        <v>2337</v>
      </c>
      <c r="C14787" s="4">
        <v>28353</v>
      </c>
      <c r="D14787">
        <v>2070860833</v>
      </c>
      <c r="E14787">
        <f>VLOOKUP(D14787,  base_salary!A:A, 1, FALSE)</f>
        <v>2070860833</v>
      </c>
      <c r="F14787">
        <f t="shared" ref="F14787:F14850" si="462">IF(ISERROR(E14787), 1, 0)</f>
        <v>0</v>
      </c>
      <c r="G14787">
        <f t="shared" ref="G14787:G14850" ca="1" si="463">SUM(G:G)</f>
        <v>0</v>
      </c>
    </row>
    <row r="14788" spans="1:7" x14ac:dyDescent="0.25">
      <c r="A14788" t="s">
        <v>17096</v>
      </c>
      <c r="B14788" t="s">
        <v>2223</v>
      </c>
      <c r="C14788" s="4">
        <v>31462</v>
      </c>
      <c r="D14788">
        <v>5405945366</v>
      </c>
      <c r="E14788">
        <f>VLOOKUP(D14788,  base_salary!A:A, 1, FALSE)</f>
        <v>5405945366</v>
      </c>
      <c r="F14788">
        <f t="shared" si="462"/>
        <v>0</v>
      </c>
      <c r="G14788">
        <f t="shared" ca="1" si="463"/>
        <v>0</v>
      </c>
    </row>
    <row r="14789" spans="1:7" x14ac:dyDescent="0.25">
      <c r="A14789" t="s">
        <v>17097</v>
      </c>
      <c r="B14789" t="s">
        <v>2073</v>
      </c>
      <c r="C14789" s="4">
        <v>22391</v>
      </c>
      <c r="D14789">
        <v>3145010581</v>
      </c>
      <c r="E14789">
        <f>VLOOKUP(D14789,  base_salary!A:A, 1, FALSE)</f>
        <v>3145010581</v>
      </c>
      <c r="F14789">
        <f t="shared" si="462"/>
        <v>0</v>
      </c>
      <c r="G14789">
        <f t="shared" ca="1" si="463"/>
        <v>0</v>
      </c>
    </row>
    <row r="14790" spans="1:7" x14ac:dyDescent="0.25">
      <c r="A14790" t="s">
        <v>17098</v>
      </c>
      <c r="B14790" t="s">
        <v>2276</v>
      </c>
      <c r="C14790" s="4">
        <v>55173</v>
      </c>
      <c r="D14790">
        <v>5079859830</v>
      </c>
      <c r="E14790">
        <f>VLOOKUP(D14790,  base_salary!A:A, 1, FALSE)</f>
        <v>5079859830</v>
      </c>
      <c r="F14790">
        <f t="shared" si="462"/>
        <v>0</v>
      </c>
      <c r="G14790">
        <f t="shared" ca="1" si="463"/>
        <v>0</v>
      </c>
    </row>
    <row r="14791" spans="1:7" x14ac:dyDescent="0.25">
      <c r="A14791" t="s">
        <v>17099</v>
      </c>
      <c r="B14791" t="s">
        <v>3041</v>
      </c>
      <c r="C14791" s="4">
        <v>56585</v>
      </c>
      <c r="D14791">
        <v>4184483038</v>
      </c>
      <c r="E14791">
        <f>VLOOKUP(D14791,  base_salary!A:A, 1, FALSE)</f>
        <v>4184483038</v>
      </c>
      <c r="F14791">
        <f t="shared" si="462"/>
        <v>0</v>
      </c>
      <c r="G14791">
        <f t="shared" ca="1" si="463"/>
        <v>0</v>
      </c>
    </row>
    <row r="14792" spans="1:7" x14ac:dyDescent="0.25">
      <c r="A14792" t="s">
        <v>17100</v>
      </c>
      <c r="B14792" t="s">
        <v>2617</v>
      </c>
      <c r="C14792" s="4">
        <v>31465</v>
      </c>
      <c r="D14792">
        <v>4323171323</v>
      </c>
      <c r="E14792">
        <f>VLOOKUP(D14792,  base_salary!A:A, 1, FALSE)</f>
        <v>4323171323</v>
      </c>
      <c r="F14792">
        <f t="shared" si="462"/>
        <v>0</v>
      </c>
      <c r="G14792">
        <f t="shared" ca="1" si="463"/>
        <v>0</v>
      </c>
    </row>
    <row r="14793" spans="1:7" x14ac:dyDescent="0.25">
      <c r="A14793" t="s">
        <v>17101</v>
      </c>
      <c r="B14793" t="s">
        <v>2498</v>
      </c>
      <c r="C14793" s="4">
        <v>21744</v>
      </c>
      <c r="D14793">
        <v>3547596165</v>
      </c>
      <c r="E14793">
        <f>VLOOKUP(D14793,  base_salary!A:A, 1, FALSE)</f>
        <v>3547596165</v>
      </c>
      <c r="F14793">
        <f t="shared" si="462"/>
        <v>0</v>
      </c>
      <c r="G14793">
        <f t="shared" ca="1" si="463"/>
        <v>0</v>
      </c>
    </row>
    <row r="14794" spans="1:7" x14ac:dyDescent="0.25">
      <c r="A14794" t="s">
        <v>17102</v>
      </c>
      <c r="B14794" t="s">
        <v>2166</v>
      </c>
      <c r="C14794" s="4">
        <v>31688</v>
      </c>
      <c r="D14794">
        <v>1079691642</v>
      </c>
      <c r="E14794">
        <f>VLOOKUP(D14794,  base_salary!A:A, 1, FALSE)</f>
        <v>1079691642</v>
      </c>
      <c r="F14794">
        <f t="shared" si="462"/>
        <v>0</v>
      </c>
      <c r="G14794">
        <f t="shared" ca="1" si="463"/>
        <v>0</v>
      </c>
    </row>
    <row r="14795" spans="1:7" x14ac:dyDescent="0.25">
      <c r="A14795" t="s">
        <v>17103</v>
      </c>
      <c r="B14795" t="s">
        <v>2190</v>
      </c>
      <c r="C14795" s="4">
        <v>22696</v>
      </c>
      <c r="D14795">
        <v>2908560011</v>
      </c>
      <c r="E14795">
        <f>VLOOKUP(D14795,  base_salary!A:A, 1, FALSE)</f>
        <v>2908560011</v>
      </c>
      <c r="F14795">
        <f t="shared" si="462"/>
        <v>0</v>
      </c>
      <c r="G14795">
        <f t="shared" ca="1" si="463"/>
        <v>0</v>
      </c>
    </row>
    <row r="14796" spans="1:7" x14ac:dyDescent="0.25">
      <c r="A14796" t="s">
        <v>17104</v>
      </c>
      <c r="B14796" t="s">
        <v>2246</v>
      </c>
      <c r="C14796" s="4">
        <v>46437</v>
      </c>
      <c r="D14796">
        <v>8467388188</v>
      </c>
      <c r="E14796">
        <f>VLOOKUP(D14796,  base_salary!A:A, 1, FALSE)</f>
        <v>8467388188</v>
      </c>
      <c r="F14796">
        <f t="shared" si="462"/>
        <v>0</v>
      </c>
      <c r="G14796">
        <f t="shared" ca="1" si="463"/>
        <v>0</v>
      </c>
    </row>
    <row r="14797" spans="1:7" x14ac:dyDescent="0.25">
      <c r="A14797" t="s">
        <v>17105</v>
      </c>
      <c r="B14797" t="s">
        <v>2633</v>
      </c>
      <c r="C14797" s="4">
        <v>23116</v>
      </c>
      <c r="D14797">
        <v>6788593582</v>
      </c>
      <c r="E14797">
        <f>VLOOKUP(D14797,  base_salary!A:A, 1, FALSE)</f>
        <v>6788593582</v>
      </c>
      <c r="F14797">
        <f t="shared" si="462"/>
        <v>0</v>
      </c>
      <c r="G14797">
        <f t="shared" ca="1" si="463"/>
        <v>0</v>
      </c>
    </row>
    <row r="14798" spans="1:7" x14ac:dyDescent="0.25">
      <c r="A14798" t="s">
        <v>17106</v>
      </c>
      <c r="B14798" t="s">
        <v>2856</v>
      </c>
      <c r="C14798" s="4">
        <v>58515</v>
      </c>
      <c r="D14798">
        <v>6255831884</v>
      </c>
      <c r="E14798">
        <f>VLOOKUP(D14798,  base_salary!A:A, 1, FALSE)</f>
        <v>6255831884</v>
      </c>
      <c r="F14798">
        <f t="shared" si="462"/>
        <v>0</v>
      </c>
      <c r="G14798">
        <f t="shared" ca="1" si="463"/>
        <v>0</v>
      </c>
    </row>
    <row r="14799" spans="1:7" x14ac:dyDescent="0.25">
      <c r="A14799" t="s">
        <v>17107</v>
      </c>
      <c r="B14799" t="s">
        <v>2168</v>
      </c>
      <c r="C14799" s="4">
        <v>37318</v>
      </c>
      <c r="D14799">
        <v>8069192305</v>
      </c>
      <c r="E14799">
        <f>VLOOKUP(D14799,  base_salary!A:A, 1, FALSE)</f>
        <v>8069192305</v>
      </c>
      <c r="F14799">
        <f t="shared" si="462"/>
        <v>0</v>
      </c>
      <c r="G14799">
        <f t="shared" ca="1" si="463"/>
        <v>0</v>
      </c>
    </row>
    <row r="14800" spans="1:7" x14ac:dyDescent="0.25">
      <c r="A14800" t="s">
        <v>17108</v>
      </c>
      <c r="B14800" t="s">
        <v>3558</v>
      </c>
      <c r="C14800" s="4">
        <v>42214</v>
      </c>
      <c r="D14800">
        <v>8832488175</v>
      </c>
      <c r="E14800">
        <f>VLOOKUP(D14800,  base_salary!A:A, 1, FALSE)</f>
        <v>8832488175</v>
      </c>
      <c r="F14800">
        <f t="shared" si="462"/>
        <v>0</v>
      </c>
      <c r="G14800">
        <f t="shared" ca="1" si="463"/>
        <v>0</v>
      </c>
    </row>
    <row r="14801" spans="1:7" x14ac:dyDescent="0.25">
      <c r="A14801" t="s">
        <v>17109</v>
      </c>
      <c r="B14801" t="s">
        <v>2411</v>
      </c>
      <c r="C14801" s="4">
        <v>22422</v>
      </c>
      <c r="D14801">
        <v>7039995972</v>
      </c>
      <c r="E14801">
        <f>VLOOKUP(D14801,  base_salary!A:A, 1, FALSE)</f>
        <v>7039995972</v>
      </c>
      <c r="F14801">
        <f t="shared" si="462"/>
        <v>0</v>
      </c>
      <c r="G14801">
        <f t="shared" ca="1" si="463"/>
        <v>0</v>
      </c>
    </row>
    <row r="14802" spans="1:7" x14ac:dyDescent="0.25">
      <c r="A14802" t="s">
        <v>17110</v>
      </c>
      <c r="B14802" t="s">
        <v>2365</v>
      </c>
      <c r="C14802" s="4">
        <v>21795</v>
      </c>
      <c r="D14802">
        <v>7178607831</v>
      </c>
      <c r="E14802">
        <f>VLOOKUP(D14802,  base_salary!A:A, 1, FALSE)</f>
        <v>7178607831</v>
      </c>
      <c r="F14802">
        <f t="shared" si="462"/>
        <v>0</v>
      </c>
      <c r="G14802">
        <f t="shared" ca="1" si="463"/>
        <v>0</v>
      </c>
    </row>
    <row r="14803" spans="1:7" x14ac:dyDescent="0.25">
      <c r="A14803" t="s">
        <v>17111</v>
      </c>
      <c r="B14803" t="s">
        <v>2920</v>
      </c>
      <c r="C14803" s="4">
        <v>11476</v>
      </c>
      <c r="D14803">
        <v>6596440737</v>
      </c>
      <c r="E14803">
        <f>VLOOKUP(D14803,  base_salary!A:A, 1, FALSE)</f>
        <v>6596440737</v>
      </c>
      <c r="F14803">
        <f t="shared" si="462"/>
        <v>0</v>
      </c>
      <c r="G14803">
        <f t="shared" ca="1" si="463"/>
        <v>0</v>
      </c>
    </row>
    <row r="14804" spans="1:7" x14ac:dyDescent="0.25">
      <c r="A14804" t="s">
        <v>17112</v>
      </c>
      <c r="B14804" t="s">
        <v>3039</v>
      </c>
      <c r="C14804" s="4">
        <v>45453</v>
      </c>
      <c r="D14804">
        <v>4849214614</v>
      </c>
      <c r="E14804">
        <f>VLOOKUP(D14804,  base_salary!A:A, 1, FALSE)</f>
        <v>4849214614</v>
      </c>
      <c r="F14804">
        <f t="shared" si="462"/>
        <v>0</v>
      </c>
      <c r="G14804">
        <f t="shared" ca="1" si="463"/>
        <v>0</v>
      </c>
    </row>
    <row r="14805" spans="1:7" x14ac:dyDescent="0.25">
      <c r="A14805" t="s">
        <v>17113</v>
      </c>
      <c r="B14805" t="s">
        <v>3279</v>
      </c>
      <c r="C14805" s="4">
        <v>32741</v>
      </c>
      <c r="D14805">
        <v>7957976743</v>
      </c>
      <c r="E14805">
        <f>VLOOKUP(D14805,  base_salary!A:A, 1, FALSE)</f>
        <v>7957976743</v>
      </c>
      <c r="F14805">
        <f t="shared" si="462"/>
        <v>0</v>
      </c>
      <c r="G14805">
        <f t="shared" ca="1" si="463"/>
        <v>0</v>
      </c>
    </row>
    <row r="14806" spans="1:7" x14ac:dyDescent="0.25">
      <c r="A14806" t="s">
        <v>17114</v>
      </c>
      <c r="B14806" t="s">
        <v>2137</v>
      </c>
      <c r="C14806" s="4">
        <v>17011</v>
      </c>
      <c r="D14806">
        <v>1657097021</v>
      </c>
      <c r="E14806">
        <f>VLOOKUP(D14806,  base_salary!A:A, 1, FALSE)</f>
        <v>1657097021</v>
      </c>
      <c r="F14806">
        <f t="shared" si="462"/>
        <v>0</v>
      </c>
      <c r="G14806">
        <f t="shared" ca="1" si="463"/>
        <v>0</v>
      </c>
    </row>
    <row r="14807" spans="1:7" x14ac:dyDescent="0.25">
      <c r="A14807" t="s">
        <v>17115</v>
      </c>
      <c r="B14807" t="s">
        <v>2231</v>
      </c>
      <c r="C14807" s="4">
        <v>55093</v>
      </c>
      <c r="D14807">
        <v>320120716</v>
      </c>
      <c r="E14807">
        <f>VLOOKUP(D14807,  base_salary!A:A, 1, FALSE)</f>
        <v>320120716</v>
      </c>
      <c r="F14807">
        <f t="shared" si="462"/>
        <v>0</v>
      </c>
      <c r="G14807">
        <f t="shared" ca="1" si="463"/>
        <v>0</v>
      </c>
    </row>
    <row r="14808" spans="1:7" x14ac:dyDescent="0.25">
      <c r="A14808" t="s">
        <v>17116</v>
      </c>
      <c r="B14808" t="s">
        <v>2255</v>
      </c>
      <c r="C14808" s="4">
        <v>28815</v>
      </c>
      <c r="D14808">
        <v>6801140183</v>
      </c>
      <c r="E14808">
        <f>VLOOKUP(D14808,  base_salary!A:A, 1, FALSE)</f>
        <v>6801140183</v>
      </c>
      <c r="F14808">
        <f t="shared" si="462"/>
        <v>0</v>
      </c>
      <c r="G14808">
        <f t="shared" ca="1" si="463"/>
        <v>0</v>
      </c>
    </row>
    <row r="14809" spans="1:7" x14ac:dyDescent="0.25">
      <c r="A14809" t="s">
        <v>17117</v>
      </c>
      <c r="B14809" t="s">
        <v>2348</v>
      </c>
      <c r="C14809" s="4">
        <v>23151</v>
      </c>
      <c r="D14809">
        <v>6836716731</v>
      </c>
      <c r="E14809">
        <f>VLOOKUP(D14809,  base_salary!A:A, 1, FALSE)</f>
        <v>6836716731</v>
      </c>
      <c r="F14809">
        <f t="shared" si="462"/>
        <v>0</v>
      </c>
      <c r="G14809">
        <f t="shared" ca="1" si="463"/>
        <v>0</v>
      </c>
    </row>
    <row r="14810" spans="1:7" x14ac:dyDescent="0.25">
      <c r="A14810" t="s">
        <v>17118</v>
      </c>
      <c r="B14810" t="s">
        <v>2139</v>
      </c>
      <c r="C14810" s="4">
        <v>58223</v>
      </c>
      <c r="D14810">
        <v>25254650</v>
      </c>
      <c r="E14810">
        <f>VLOOKUP(D14810,  base_salary!A:A, 1, FALSE)</f>
        <v>25254650</v>
      </c>
      <c r="F14810">
        <f t="shared" si="462"/>
        <v>0</v>
      </c>
      <c r="G14810">
        <f t="shared" ca="1" si="463"/>
        <v>0</v>
      </c>
    </row>
    <row r="14811" spans="1:7" x14ac:dyDescent="0.25">
      <c r="A14811" t="s">
        <v>17119</v>
      </c>
      <c r="B14811" t="s">
        <v>2507</v>
      </c>
      <c r="C14811" s="4">
        <v>11769</v>
      </c>
      <c r="D14811">
        <v>3609467622</v>
      </c>
      <c r="E14811">
        <f>VLOOKUP(D14811,  base_salary!A:A, 1, FALSE)</f>
        <v>3609467622</v>
      </c>
      <c r="F14811">
        <f t="shared" si="462"/>
        <v>0</v>
      </c>
      <c r="G14811">
        <f t="shared" ca="1" si="463"/>
        <v>0</v>
      </c>
    </row>
    <row r="14812" spans="1:7" x14ac:dyDescent="0.25">
      <c r="A14812" t="s">
        <v>17120</v>
      </c>
      <c r="B14812" t="s">
        <v>2182</v>
      </c>
      <c r="C14812" s="4">
        <v>16611</v>
      </c>
      <c r="D14812">
        <v>8998375370</v>
      </c>
      <c r="E14812">
        <f>VLOOKUP(D14812,  base_salary!A:A, 1, FALSE)</f>
        <v>8998375370</v>
      </c>
      <c r="F14812">
        <f t="shared" si="462"/>
        <v>0</v>
      </c>
      <c r="G14812">
        <f t="shared" ca="1" si="463"/>
        <v>0</v>
      </c>
    </row>
    <row r="14813" spans="1:7" x14ac:dyDescent="0.25">
      <c r="A14813" t="s">
        <v>17121</v>
      </c>
      <c r="B14813" t="s">
        <v>2063</v>
      </c>
      <c r="C14813" s="4">
        <v>48480</v>
      </c>
      <c r="D14813">
        <v>3738218785</v>
      </c>
      <c r="E14813">
        <f>VLOOKUP(D14813,  base_salary!A:A, 1, FALSE)</f>
        <v>3738218785</v>
      </c>
      <c r="F14813">
        <f t="shared" si="462"/>
        <v>0</v>
      </c>
      <c r="G14813">
        <f t="shared" ca="1" si="463"/>
        <v>0</v>
      </c>
    </row>
    <row r="14814" spans="1:7" x14ac:dyDescent="0.25">
      <c r="A14814" t="s">
        <v>17122</v>
      </c>
      <c r="B14814" t="s">
        <v>2314</v>
      </c>
      <c r="C14814" s="4">
        <v>50559</v>
      </c>
      <c r="D14814">
        <v>6837456032</v>
      </c>
      <c r="E14814">
        <f>VLOOKUP(D14814,  base_salary!A:A, 1, FALSE)</f>
        <v>6837456032</v>
      </c>
      <c r="F14814">
        <f t="shared" si="462"/>
        <v>0</v>
      </c>
      <c r="G14814">
        <f t="shared" ca="1" si="463"/>
        <v>0</v>
      </c>
    </row>
    <row r="14815" spans="1:7" x14ac:dyDescent="0.25">
      <c r="A14815" t="s">
        <v>17123</v>
      </c>
      <c r="B14815" t="s">
        <v>2405</v>
      </c>
      <c r="C14815" s="4">
        <v>20944</v>
      </c>
      <c r="D14815">
        <v>9795921177</v>
      </c>
      <c r="E14815">
        <f>VLOOKUP(D14815,  base_salary!A:A, 1, FALSE)</f>
        <v>9795921177</v>
      </c>
      <c r="F14815">
        <f t="shared" si="462"/>
        <v>0</v>
      </c>
      <c r="G14815">
        <f t="shared" ca="1" si="463"/>
        <v>0</v>
      </c>
    </row>
    <row r="14816" spans="1:7" x14ac:dyDescent="0.25">
      <c r="A14816" t="s">
        <v>17124</v>
      </c>
      <c r="B14816" t="s">
        <v>1942</v>
      </c>
      <c r="C14816" s="4">
        <v>40896</v>
      </c>
      <c r="D14816">
        <v>2421688019</v>
      </c>
      <c r="E14816">
        <f>VLOOKUP(D14816,  base_salary!A:A, 1, FALSE)</f>
        <v>2421688019</v>
      </c>
      <c r="F14816">
        <f t="shared" si="462"/>
        <v>0</v>
      </c>
      <c r="G14816">
        <f t="shared" ca="1" si="463"/>
        <v>0</v>
      </c>
    </row>
    <row r="14817" spans="1:7" x14ac:dyDescent="0.25">
      <c r="A14817" t="s">
        <v>17125</v>
      </c>
      <c r="B14817" t="s">
        <v>2244</v>
      </c>
      <c r="C14817" s="4">
        <v>22590</v>
      </c>
      <c r="D14817">
        <v>650049144</v>
      </c>
      <c r="E14817">
        <f>VLOOKUP(D14817,  base_salary!A:A, 1, FALSE)</f>
        <v>650049144</v>
      </c>
      <c r="F14817">
        <f t="shared" si="462"/>
        <v>0</v>
      </c>
      <c r="G14817">
        <f t="shared" ca="1" si="463"/>
        <v>0</v>
      </c>
    </row>
    <row r="14818" spans="1:7" x14ac:dyDescent="0.25">
      <c r="A14818" t="s">
        <v>17126</v>
      </c>
      <c r="B14818" t="s">
        <v>2111</v>
      </c>
      <c r="C14818" s="4">
        <v>37718</v>
      </c>
      <c r="D14818">
        <v>9958099322</v>
      </c>
      <c r="E14818">
        <f>VLOOKUP(D14818,  base_salary!A:A, 1, FALSE)</f>
        <v>9958099322</v>
      </c>
      <c r="F14818">
        <f t="shared" si="462"/>
        <v>0</v>
      </c>
      <c r="G14818">
        <f t="shared" ca="1" si="463"/>
        <v>0</v>
      </c>
    </row>
    <row r="14819" spans="1:7" x14ac:dyDescent="0.25">
      <c r="A14819" t="s">
        <v>17127</v>
      </c>
      <c r="B14819" t="s">
        <v>2037</v>
      </c>
      <c r="C14819" s="4">
        <v>32872</v>
      </c>
      <c r="D14819">
        <v>3219601650</v>
      </c>
      <c r="E14819">
        <f>VLOOKUP(D14819,  base_salary!A:A, 1, FALSE)</f>
        <v>3219601650</v>
      </c>
      <c r="F14819">
        <f t="shared" si="462"/>
        <v>0</v>
      </c>
      <c r="G14819">
        <f t="shared" ca="1" si="463"/>
        <v>0</v>
      </c>
    </row>
    <row r="14820" spans="1:7" x14ac:dyDescent="0.25">
      <c r="A14820" t="s">
        <v>17128</v>
      </c>
      <c r="B14820" t="s">
        <v>2608</v>
      </c>
      <c r="C14820" s="4">
        <v>50861</v>
      </c>
      <c r="D14820">
        <v>6788593582</v>
      </c>
      <c r="E14820">
        <f>VLOOKUP(D14820,  base_salary!A:A, 1, FALSE)</f>
        <v>6788593582</v>
      </c>
      <c r="F14820">
        <f t="shared" si="462"/>
        <v>0</v>
      </c>
      <c r="G14820">
        <f t="shared" ca="1" si="463"/>
        <v>0</v>
      </c>
    </row>
    <row r="14821" spans="1:7" x14ac:dyDescent="0.25">
      <c r="A14821" t="s">
        <v>17129</v>
      </c>
      <c r="B14821" t="s">
        <v>2146</v>
      </c>
      <c r="C14821" s="4">
        <v>44895</v>
      </c>
      <c r="D14821">
        <v>9287480133</v>
      </c>
      <c r="E14821">
        <f>VLOOKUP(D14821,  base_salary!A:A, 1, FALSE)</f>
        <v>9287480133</v>
      </c>
      <c r="F14821">
        <f t="shared" si="462"/>
        <v>0</v>
      </c>
      <c r="G14821">
        <f t="shared" ca="1" si="463"/>
        <v>0</v>
      </c>
    </row>
    <row r="14822" spans="1:7" x14ac:dyDescent="0.25">
      <c r="A14822" t="s">
        <v>17130</v>
      </c>
      <c r="B14822" t="s">
        <v>2054</v>
      </c>
      <c r="C14822" s="4">
        <v>20692</v>
      </c>
      <c r="D14822">
        <v>6720857681</v>
      </c>
      <c r="E14822">
        <f>VLOOKUP(D14822,  base_salary!A:A, 1, FALSE)</f>
        <v>6720857681</v>
      </c>
      <c r="F14822">
        <f t="shared" si="462"/>
        <v>0</v>
      </c>
      <c r="G14822">
        <f t="shared" ca="1" si="463"/>
        <v>0</v>
      </c>
    </row>
    <row r="14823" spans="1:7" x14ac:dyDescent="0.25">
      <c r="A14823" t="s">
        <v>17131</v>
      </c>
      <c r="B14823" t="s">
        <v>1968</v>
      </c>
      <c r="C14823" s="4">
        <v>57784</v>
      </c>
      <c r="D14823">
        <v>8887868026</v>
      </c>
      <c r="E14823">
        <f>VLOOKUP(D14823,  base_salary!A:A, 1, FALSE)</f>
        <v>8887868026</v>
      </c>
      <c r="F14823">
        <f t="shared" si="462"/>
        <v>0</v>
      </c>
      <c r="G14823">
        <f t="shared" ca="1" si="463"/>
        <v>0</v>
      </c>
    </row>
    <row r="14824" spans="1:7" x14ac:dyDescent="0.25">
      <c r="A14824" t="s">
        <v>17132</v>
      </c>
      <c r="B14824" t="s">
        <v>1930</v>
      </c>
      <c r="C14824" s="4">
        <v>35589</v>
      </c>
      <c r="D14824">
        <v>9293760045</v>
      </c>
      <c r="E14824">
        <f>VLOOKUP(D14824,  base_salary!A:A, 1, FALSE)</f>
        <v>9293760045</v>
      </c>
      <c r="F14824">
        <f t="shared" si="462"/>
        <v>0</v>
      </c>
      <c r="G14824">
        <f t="shared" ca="1" si="463"/>
        <v>0</v>
      </c>
    </row>
    <row r="14825" spans="1:7" x14ac:dyDescent="0.25">
      <c r="A14825" t="s">
        <v>17133</v>
      </c>
      <c r="B14825" t="s">
        <v>2350</v>
      </c>
      <c r="C14825" s="4">
        <v>47397</v>
      </c>
      <c r="D14825">
        <v>4986200380</v>
      </c>
      <c r="E14825">
        <f>VLOOKUP(D14825,  base_salary!A:A, 1, FALSE)</f>
        <v>4986200380</v>
      </c>
      <c r="F14825">
        <f t="shared" si="462"/>
        <v>0</v>
      </c>
      <c r="G14825">
        <f t="shared" ca="1" si="463"/>
        <v>0</v>
      </c>
    </row>
    <row r="14826" spans="1:7" x14ac:dyDescent="0.25">
      <c r="A14826" t="s">
        <v>17134</v>
      </c>
      <c r="B14826" t="s">
        <v>2205</v>
      </c>
      <c r="C14826" s="4">
        <v>55743</v>
      </c>
      <c r="D14826">
        <v>4359854056</v>
      </c>
      <c r="E14826">
        <f>VLOOKUP(D14826,  base_salary!A:A, 1, FALSE)</f>
        <v>4359854056</v>
      </c>
      <c r="F14826">
        <f t="shared" si="462"/>
        <v>0</v>
      </c>
      <c r="G14826">
        <f t="shared" ca="1" si="463"/>
        <v>0</v>
      </c>
    </row>
    <row r="14827" spans="1:7" x14ac:dyDescent="0.25">
      <c r="A14827" t="s">
        <v>17135</v>
      </c>
      <c r="B14827" t="s">
        <v>2628</v>
      </c>
      <c r="C14827" s="4">
        <v>31279</v>
      </c>
      <c r="D14827">
        <v>5984294621</v>
      </c>
      <c r="E14827">
        <f>VLOOKUP(D14827,  base_salary!A:A, 1, FALSE)</f>
        <v>5984294621</v>
      </c>
      <c r="F14827">
        <f t="shared" si="462"/>
        <v>0</v>
      </c>
      <c r="G14827">
        <f t="shared" ca="1" si="463"/>
        <v>0</v>
      </c>
    </row>
    <row r="14828" spans="1:7" x14ac:dyDescent="0.25">
      <c r="A14828" t="s">
        <v>17136</v>
      </c>
      <c r="B14828" t="s">
        <v>3279</v>
      </c>
      <c r="C14828" s="4">
        <v>57546</v>
      </c>
      <c r="D14828">
        <v>9892583027</v>
      </c>
      <c r="E14828">
        <f>VLOOKUP(D14828,  base_salary!A:A, 1, FALSE)</f>
        <v>9892583027</v>
      </c>
      <c r="F14828">
        <f t="shared" si="462"/>
        <v>0</v>
      </c>
      <c r="G14828">
        <f t="shared" ca="1" si="463"/>
        <v>0</v>
      </c>
    </row>
    <row r="14829" spans="1:7" x14ac:dyDescent="0.25">
      <c r="A14829" t="s">
        <v>17137</v>
      </c>
      <c r="B14829" t="s">
        <v>2691</v>
      </c>
      <c r="C14829" s="4">
        <v>17441</v>
      </c>
      <c r="D14829">
        <v>8302317314</v>
      </c>
      <c r="E14829">
        <f>VLOOKUP(D14829,  base_salary!A:A, 1, FALSE)</f>
        <v>8302317314</v>
      </c>
      <c r="F14829">
        <f t="shared" si="462"/>
        <v>0</v>
      </c>
      <c r="G14829">
        <f t="shared" ca="1" si="463"/>
        <v>0</v>
      </c>
    </row>
    <row r="14830" spans="1:7" x14ac:dyDescent="0.25">
      <c r="A14830" t="s">
        <v>17138</v>
      </c>
      <c r="B14830" t="s">
        <v>2736</v>
      </c>
      <c r="C14830" s="4">
        <v>20057</v>
      </c>
      <c r="D14830">
        <v>1439916314</v>
      </c>
      <c r="E14830">
        <f>VLOOKUP(D14830,  base_salary!A:A, 1, FALSE)</f>
        <v>1439916314</v>
      </c>
      <c r="F14830">
        <f t="shared" si="462"/>
        <v>0</v>
      </c>
      <c r="G14830">
        <f t="shared" ca="1" si="463"/>
        <v>0</v>
      </c>
    </row>
    <row r="14831" spans="1:7" x14ac:dyDescent="0.25">
      <c r="A14831" t="s">
        <v>17139</v>
      </c>
      <c r="B14831" t="s">
        <v>2466</v>
      </c>
      <c r="C14831" s="4">
        <v>44575</v>
      </c>
      <c r="D14831">
        <v>8419732141</v>
      </c>
      <c r="E14831">
        <f>VLOOKUP(D14831,  base_salary!A:A, 1, FALSE)</f>
        <v>8419732141</v>
      </c>
      <c r="F14831">
        <f t="shared" si="462"/>
        <v>0</v>
      </c>
      <c r="G14831">
        <f t="shared" ca="1" si="463"/>
        <v>0</v>
      </c>
    </row>
    <row r="14832" spans="1:7" x14ac:dyDescent="0.25">
      <c r="A14832" t="s">
        <v>17140</v>
      </c>
      <c r="B14832" t="s">
        <v>2457</v>
      </c>
      <c r="C14832" s="4">
        <v>46066</v>
      </c>
      <c r="D14832">
        <v>7188904251</v>
      </c>
      <c r="E14832">
        <f>VLOOKUP(D14832,  base_salary!A:A, 1, FALSE)</f>
        <v>7188904251</v>
      </c>
      <c r="F14832">
        <f t="shared" si="462"/>
        <v>0</v>
      </c>
      <c r="G14832">
        <f t="shared" ca="1" si="463"/>
        <v>0</v>
      </c>
    </row>
    <row r="14833" spans="1:7" x14ac:dyDescent="0.25">
      <c r="A14833" t="s">
        <v>17141</v>
      </c>
      <c r="B14833" t="s">
        <v>2101</v>
      </c>
      <c r="C14833" s="4">
        <v>52936</v>
      </c>
      <c r="D14833">
        <v>4085082426</v>
      </c>
      <c r="E14833">
        <f>VLOOKUP(D14833,  base_salary!A:A, 1, FALSE)</f>
        <v>4085082426</v>
      </c>
      <c r="F14833">
        <f t="shared" si="462"/>
        <v>0</v>
      </c>
      <c r="G14833">
        <f t="shared" ca="1" si="463"/>
        <v>0</v>
      </c>
    </row>
    <row r="14834" spans="1:7" x14ac:dyDescent="0.25">
      <c r="A14834" t="s">
        <v>17142</v>
      </c>
      <c r="B14834" t="s">
        <v>2221</v>
      </c>
      <c r="C14834" s="4">
        <v>13787</v>
      </c>
      <c r="D14834">
        <v>2607689635</v>
      </c>
      <c r="E14834">
        <f>VLOOKUP(D14834,  base_salary!A:A, 1, FALSE)</f>
        <v>2607689635</v>
      </c>
      <c r="F14834">
        <f t="shared" si="462"/>
        <v>0</v>
      </c>
      <c r="G14834">
        <f t="shared" ca="1" si="463"/>
        <v>0</v>
      </c>
    </row>
    <row r="14835" spans="1:7" x14ac:dyDescent="0.25">
      <c r="A14835" t="s">
        <v>17143</v>
      </c>
      <c r="B14835" t="s">
        <v>2032</v>
      </c>
      <c r="C14835" s="4">
        <v>54884</v>
      </c>
      <c r="D14835">
        <v>7304628987</v>
      </c>
      <c r="E14835">
        <f>VLOOKUP(D14835,  base_salary!A:A, 1, FALSE)</f>
        <v>7304628987</v>
      </c>
      <c r="F14835">
        <f t="shared" si="462"/>
        <v>0</v>
      </c>
      <c r="G14835">
        <f t="shared" ca="1" si="463"/>
        <v>0</v>
      </c>
    </row>
    <row r="14836" spans="1:7" x14ac:dyDescent="0.25">
      <c r="A14836" t="s">
        <v>17144</v>
      </c>
      <c r="B14836" t="s">
        <v>2431</v>
      </c>
      <c r="C14836" s="4">
        <v>56216</v>
      </c>
      <c r="D14836">
        <v>3463222345</v>
      </c>
      <c r="E14836">
        <f>VLOOKUP(D14836,  base_salary!A:A, 1, FALSE)</f>
        <v>3463222345</v>
      </c>
      <c r="F14836">
        <f t="shared" si="462"/>
        <v>0</v>
      </c>
      <c r="G14836">
        <f t="shared" ca="1" si="463"/>
        <v>0</v>
      </c>
    </row>
    <row r="14837" spans="1:7" x14ac:dyDescent="0.25">
      <c r="A14837" t="s">
        <v>17145</v>
      </c>
      <c r="B14837" t="s">
        <v>2365</v>
      </c>
      <c r="C14837" s="4">
        <v>10115</v>
      </c>
      <c r="D14837">
        <v>228985188</v>
      </c>
      <c r="E14837">
        <f>VLOOKUP(D14837,  base_salary!A:A, 1, FALSE)</f>
        <v>228985188</v>
      </c>
      <c r="F14837">
        <f t="shared" si="462"/>
        <v>0</v>
      </c>
      <c r="G14837">
        <f t="shared" ca="1" si="463"/>
        <v>0</v>
      </c>
    </row>
    <row r="14838" spans="1:7" x14ac:dyDescent="0.25">
      <c r="A14838" t="s">
        <v>17146</v>
      </c>
      <c r="B14838" t="s">
        <v>2290</v>
      </c>
      <c r="C14838" s="4">
        <v>20457</v>
      </c>
      <c r="D14838">
        <v>3524504531</v>
      </c>
      <c r="E14838">
        <f>VLOOKUP(D14838,  base_salary!A:A, 1, FALSE)</f>
        <v>3524504531</v>
      </c>
      <c r="F14838">
        <f t="shared" si="462"/>
        <v>0</v>
      </c>
      <c r="G14838">
        <f t="shared" ca="1" si="463"/>
        <v>0</v>
      </c>
    </row>
    <row r="14839" spans="1:7" x14ac:dyDescent="0.25">
      <c r="A14839" t="s">
        <v>17147</v>
      </c>
      <c r="B14839" t="s">
        <v>2355</v>
      </c>
      <c r="C14839" s="4">
        <v>36899</v>
      </c>
      <c r="D14839">
        <v>1163292249</v>
      </c>
      <c r="E14839">
        <f>VLOOKUP(D14839,  base_salary!A:A, 1, FALSE)</f>
        <v>1163292249</v>
      </c>
      <c r="F14839">
        <f t="shared" si="462"/>
        <v>0</v>
      </c>
      <c r="G14839">
        <f t="shared" ca="1" si="463"/>
        <v>0</v>
      </c>
    </row>
    <row r="14840" spans="1:7" x14ac:dyDescent="0.25">
      <c r="A14840" t="s">
        <v>17148</v>
      </c>
      <c r="B14840" t="s">
        <v>3356</v>
      </c>
      <c r="C14840" s="4">
        <v>44324</v>
      </c>
      <c r="D14840">
        <v>3933561566</v>
      </c>
      <c r="E14840">
        <f>VLOOKUP(D14840,  base_salary!A:A, 1, FALSE)</f>
        <v>3933561566</v>
      </c>
      <c r="F14840">
        <f t="shared" si="462"/>
        <v>0</v>
      </c>
      <c r="G14840">
        <f t="shared" ca="1" si="463"/>
        <v>0</v>
      </c>
    </row>
    <row r="14841" spans="1:7" x14ac:dyDescent="0.25">
      <c r="A14841" t="s">
        <v>17149</v>
      </c>
      <c r="B14841" t="s">
        <v>3356</v>
      </c>
      <c r="C14841" s="4">
        <v>23728</v>
      </c>
      <c r="D14841">
        <v>8054305400</v>
      </c>
      <c r="E14841">
        <f>VLOOKUP(D14841,  base_salary!A:A, 1, FALSE)</f>
        <v>8054305400</v>
      </c>
      <c r="F14841">
        <f t="shared" si="462"/>
        <v>0</v>
      </c>
      <c r="G14841">
        <f t="shared" ca="1" si="463"/>
        <v>0</v>
      </c>
    </row>
    <row r="14842" spans="1:7" x14ac:dyDescent="0.25">
      <c r="A14842" t="s">
        <v>17150</v>
      </c>
      <c r="B14842" t="s">
        <v>2158</v>
      </c>
      <c r="C14842" s="4">
        <v>29322</v>
      </c>
      <c r="D14842">
        <v>5372344725</v>
      </c>
      <c r="E14842">
        <f>VLOOKUP(D14842,  base_salary!A:A, 1, FALSE)</f>
        <v>5372344725</v>
      </c>
      <c r="F14842">
        <f t="shared" si="462"/>
        <v>0</v>
      </c>
      <c r="G14842">
        <f t="shared" ca="1" si="463"/>
        <v>0</v>
      </c>
    </row>
    <row r="14843" spans="1:7" x14ac:dyDescent="0.25">
      <c r="A14843" t="s">
        <v>17151</v>
      </c>
      <c r="B14843" t="s">
        <v>2188</v>
      </c>
      <c r="C14843" s="4">
        <v>55136</v>
      </c>
      <c r="D14843">
        <v>2958727874</v>
      </c>
      <c r="E14843">
        <f>VLOOKUP(D14843,  base_salary!A:A, 1, FALSE)</f>
        <v>2958727874</v>
      </c>
      <c r="F14843">
        <f t="shared" si="462"/>
        <v>0</v>
      </c>
      <c r="G14843">
        <f t="shared" ca="1" si="463"/>
        <v>0</v>
      </c>
    </row>
    <row r="14844" spans="1:7" x14ac:dyDescent="0.25">
      <c r="A14844" t="s">
        <v>17152</v>
      </c>
      <c r="B14844" t="s">
        <v>2242</v>
      </c>
      <c r="C14844" s="4">
        <v>34116</v>
      </c>
      <c r="D14844">
        <v>7492341709</v>
      </c>
      <c r="E14844">
        <f>VLOOKUP(D14844,  base_salary!A:A, 1, FALSE)</f>
        <v>7492341709</v>
      </c>
      <c r="F14844">
        <f t="shared" si="462"/>
        <v>0</v>
      </c>
      <c r="G14844">
        <f t="shared" ca="1" si="463"/>
        <v>0</v>
      </c>
    </row>
    <row r="14845" spans="1:7" x14ac:dyDescent="0.25">
      <c r="A14845" t="s">
        <v>17153</v>
      </c>
      <c r="B14845" t="s">
        <v>2051</v>
      </c>
      <c r="C14845" s="4">
        <v>37882</v>
      </c>
      <c r="D14845">
        <v>3219601650</v>
      </c>
      <c r="E14845">
        <f>VLOOKUP(D14845,  base_salary!A:A, 1, FALSE)</f>
        <v>3219601650</v>
      </c>
      <c r="F14845">
        <f t="shared" si="462"/>
        <v>0</v>
      </c>
      <c r="G14845">
        <f t="shared" ca="1" si="463"/>
        <v>0</v>
      </c>
    </row>
    <row r="14846" spans="1:7" x14ac:dyDescent="0.25">
      <c r="A14846" t="s">
        <v>17154</v>
      </c>
      <c r="B14846" t="s">
        <v>2650</v>
      </c>
      <c r="C14846" s="4">
        <v>48542</v>
      </c>
      <c r="D14846">
        <v>8157157730</v>
      </c>
      <c r="E14846">
        <f>VLOOKUP(D14846,  base_salary!A:A, 1, FALSE)</f>
        <v>8157157730</v>
      </c>
      <c r="F14846">
        <f t="shared" si="462"/>
        <v>0</v>
      </c>
      <c r="G14846">
        <f t="shared" ca="1" si="463"/>
        <v>0</v>
      </c>
    </row>
    <row r="14847" spans="1:7" x14ac:dyDescent="0.25">
      <c r="A14847" t="s">
        <v>17155</v>
      </c>
      <c r="B14847" t="s">
        <v>2164</v>
      </c>
      <c r="C14847" s="4">
        <v>17837</v>
      </c>
      <c r="D14847">
        <v>3273288531</v>
      </c>
      <c r="E14847">
        <f>VLOOKUP(D14847,  base_salary!A:A, 1, FALSE)</f>
        <v>3273288531</v>
      </c>
      <c r="F14847">
        <f t="shared" si="462"/>
        <v>0</v>
      </c>
      <c r="G14847">
        <f t="shared" ca="1" si="463"/>
        <v>0</v>
      </c>
    </row>
    <row r="14848" spans="1:7" x14ac:dyDescent="0.25">
      <c r="A14848" t="s">
        <v>17156</v>
      </c>
      <c r="B14848" t="s">
        <v>3720</v>
      </c>
      <c r="C14848" s="4">
        <v>13057</v>
      </c>
      <c r="D14848">
        <v>8349606134</v>
      </c>
      <c r="E14848">
        <f>VLOOKUP(D14848,  base_salary!A:A, 1, FALSE)</f>
        <v>8349606134</v>
      </c>
      <c r="F14848">
        <f t="shared" si="462"/>
        <v>0</v>
      </c>
      <c r="G14848">
        <f t="shared" ca="1" si="463"/>
        <v>0</v>
      </c>
    </row>
    <row r="14849" spans="1:7" x14ac:dyDescent="0.25">
      <c r="A14849" t="s">
        <v>17157</v>
      </c>
      <c r="B14849" t="s">
        <v>3291</v>
      </c>
      <c r="C14849" s="4">
        <v>19058</v>
      </c>
      <c r="D14849">
        <v>9013891098</v>
      </c>
      <c r="E14849">
        <f>VLOOKUP(D14849,  base_salary!A:A, 1, FALSE)</f>
        <v>9013891098</v>
      </c>
      <c r="F14849">
        <f t="shared" si="462"/>
        <v>0</v>
      </c>
      <c r="G14849">
        <f t="shared" ca="1" si="463"/>
        <v>0</v>
      </c>
    </row>
    <row r="14850" spans="1:7" x14ac:dyDescent="0.25">
      <c r="A14850" t="s">
        <v>17158</v>
      </c>
      <c r="B14850" t="s">
        <v>2916</v>
      </c>
      <c r="C14850" s="4">
        <v>44180</v>
      </c>
      <c r="D14850">
        <v>1263903657</v>
      </c>
      <c r="E14850">
        <f>VLOOKUP(D14850,  base_salary!A:A, 1, FALSE)</f>
        <v>1263903657</v>
      </c>
      <c r="F14850">
        <f t="shared" si="462"/>
        <v>0</v>
      </c>
      <c r="G14850">
        <f t="shared" ca="1" si="463"/>
        <v>0</v>
      </c>
    </row>
    <row r="14851" spans="1:7" x14ac:dyDescent="0.25">
      <c r="A14851" t="s">
        <v>17159</v>
      </c>
      <c r="B14851" t="s">
        <v>2853</v>
      </c>
      <c r="C14851" s="4">
        <v>19568</v>
      </c>
      <c r="D14851">
        <v>7338728615</v>
      </c>
      <c r="E14851">
        <f>VLOOKUP(D14851,  base_salary!A:A, 1, FALSE)</f>
        <v>7338728615</v>
      </c>
      <c r="F14851">
        <f t="shared" ref="F14851:F14914" si="464">IF(ISERROR(E14851), 1, 0)</f>
        <v>0</v>
      </c>
      <c r="G14851">
        <f t="shared" ref="G14851:G14914" ca="1" si="465">SUM(G:G)</f>
        <v>0</v>
      </c>
    </row>
    <row r="14852" spans="1:7" x14ac:dyDescent="0.25">
      <c r="A14852" t="s">
        <v>17160</v>
      </c>
      <c r="B14852" t="s">
        <v>2977</v>
      </c>
      <c r="C14852" s="4">
        <v>35112</v>
      </c>
      <c r="D14852">
        <v>6788593582</v>
      </c>
      <c r="E14852">
        <f>VLOOKUP(D14852,  base_salary!A:A, 1, FALSE)</f>
        <v>6788593582</v>
      </c>
      <c r="F14852">
        <f t="shared" si="464"/>
        <v>0</v>
      </c>
      <c r="G14852">
        <f t="shared" ca="1" si="465"/>
        <v>0</v>
      </c>
    </row>
    <row r="14853" spans="1:7" x14ac:dyDescent="0.25">
      <c r="A14853" t="s">
        <v>17161</v>
      </c>
      <c r="B14853" t="s">
        <v>2606</v>
      </c>
      <c r="C14853" s="4">
        <v>37314</v>
      </c>
      <c r="D14853">
        <v>2524849899</v>
      </c>
      <c r="E14853">
        <f>VLOOKUP(D14853,  base_salary!A:A, 1, FALSE)</f>
        <v>2524849899</v>
      </c>
      <c r="F14853">
        <f t="shared" si="464"/>
        <v>0</v>
      </c>
      <c r="G14853">
        <f t="shared" ca="1" si="465"/>
        <v>0</v>
      </c>
    </row>
    <row r="14854" spans="1:7" x14ac:dyDescent="0.25">
      <c r="A14854" t="s">
        <v>17162</v>
      </c>
      <c r="B14854" t="s">
        <v>2118</v>
      </c>
      <c r="C14854" s="4">
        <v>47196</v>
      </c>
      <c r="D14854">
        <v>4972162740</v>
      </c>
      <c r="E14854">
        <f>VLOOKUP(D14854,  base_salary!A:A, 1, FALSE)</f>
        <v>4972162740</v>
      </c>
      <c r="F14854">
        <f t="shared" si="464"/>
        <v>0</v>
      </c>
      <c r="G14854">
        <f t="shared" ca="1" si="465"/>
        <v>0</v>
      </c>
    </row>
    <row r="14855" spans="1:7" x14ac:dyDescent="0.25">
      <c r="A14855" t="s">
        <v>17163</v>
      </c>
      <c r="B14855" t="s">
        <v>2022</v>
      </c>
      <c r="C14855" s="4">
        <v>53146</v>
      </c>
      <c r="D14855">
        <v>9153408497</v>
      </c>
      <c r="E14855">
        <f>VLOOKUP(D14855,  base_salary!A:A, 1, FALSE)</f>
        <v>9153408497</v>
      </c>
      <c r="F14855">
        <f t="shared" si="464"/>
        <v>0</v>
      </c>
      <c r="G14855">
        <f t="shared" ca="1" si="465"/>
        <v>0</v>
      </c>
    </row>
    <row r="14856" spans="1:7" x14ac:dyDescent="0.25">
      <c r="A14856" t="s">
        <v>17164</v>
      </c>
      <c r="B14856" t="s">
        <v>2266</v>
      </c>
      <c r="C14856" s="4">
        <v>14850</v>
      </c>
      <c r="D14856">
        <v>5863557389</v>
      </c>
      <c r="E14856">
        <f>VLOOKUP(D14856,  base_salary!A:A, 1, FALSE)</f>
        <v>5863557389</v>
      </c>
      <c r="F14856">
        <f t="shared" si="464"/>
        <v>0</v>
      </c>
      <c r="G14856">
        <f t="shared" ca="1" si="465"/>
        <v>0</v>
      </c>
    </row>
    <row r="14857" spans="1:7" x14ac:dyDescent="0.25">
      <c r="A14857" t="s">
        <v>17165</v>
      </c>
      <c r="B14857" t="s">
        <v>2365</v>
      </c>
      <c r="C14857" s="4">
        <v>52399</v>
      </c>
      <c r="D14857">
        <v>8731494560</v>
      </c>
      <c r="E14857">
        <f>VLOOKUP(D14857,  base_salary!A:A, 1, FALSE)</f>
        <v>8731494560</v>
      </c>
      <c r="F14857">
        <f t="shared" si="464"/>
        <v>0</v>
      </c>
      <c r="G14857">
        <f t="shared" ca="1" si="465"/>
        <v>0</v>
      </c>
    </row>
    <row r="14858" spans="1:7" x14ac:dyDescent="0.25">
      <c r="A14858" t="s">
        <v>17166</v>
      </c>
      <c r="B14858" t="s">
        <v>2873</v>
      </c>
      <c r="C14858" s="4">
        <v>16106</v>
      </c>
      <c r="D14858">
        <v>2804488179</v>
      </c>
      <c r="E14858">
        <f>VLOOKUP(D14858,  base_salary!A:A, 1, FALSE)</f>
        <v>2804488179</v>
      </c>
      <c r="F14858">
        <f t="shared" si="464"/>
        <v>0</v>
      </c>
      <c r="G14858">
        <f t="shared" ca="1" si="465"/>
        <v>0</v>
      </c>
    </row>
    <row r="14859" spans="1:7" x14ac:dyDescent="0.25">
      <c r="A14859" t="s">
        <v>17167</v>
      </c>
      <c r="B14859" t="s">
        <v>1968</v>
      </c>
      <c r="C14859" s="4">
        <v>52023</v>
      </c>
      <c r="D14859">
        <v>2280674246</v>
      </c>
      <c r="E14859">
        <f>VLOOKUP(D14859,  base_salary!A:A, 1, FALSE)</f>
        <v>2280674246</v>
      </c>
      <c r="F14859">
        <f t="shared" si="464"/>
        <v>0</v>
      </c>
      <c r="G14859">
        <f t="shared" ca="1" si="465"/>
        <v>0</v>
      </c>
    </row>
    <row r="14860" spans="1:7" x14ac:dyDescent="0.25">
      <c r="A14860" t="s">
        <v>17168</v>
      </c>
      <c r="B14860" t="s">
        <v>2043</v>
      </c>
      <c r="C14860" s="4">
        <v>10157</v>
      </c>
      <c r="D14860">
        <v>5479449389</v>
      </c>
      <c r="E14860">
        <f>VLOOKUP(D14860,  base_salary!A:A, 1, FALSE)</f>
        <v>5479449389</v>
      </c>
      <c r="F14860">
        <f t="shared" si="464"/>
        <v>0</v>
      </c>
      <c r="G14860">
        <f t="shared" ca="1" si="465"/>
        <v>0</v>
      </c>
    </row>
    <row r="14861" spans="1:7" x14ac:dyDescent="0.25">
      <c r="A14861" t="s">
        <v>17169</v>
      </c>
      <c r="B14861" t="s">
        <v>2401</v>
      </c>
      <c r="C14861" s="4">
        <v>26956</v>
      </c>
      <c r="D14861">
        <v>7906441400</v>
      </c>
      <c r="E14861">
        <f>VLOOKUP(D14861,  base_salary!A:A, 1, FALSE)</f>
        <v>7906441400</v>
      </c>
      <c r="F14861">
        <f t="shared" si="464"/>
        <v>0</v>
      </c>
      <c r="G14861">
        <f t="shared" ca="1" si="465"/>
        <v>0</v>
      </c>
    </row>
    <row r="14862" spans="1:7" x14ac:dyDescent="0.25">
      <c r="A14862" t="s">
        <v>17170</v>
      </c>
      <c r="B14862" t="s">
        <v>2137</v>
      </c>
      <c r="C14862" s="4">
        <v>54314</v>
      </c>
      <c r="D14862">
        <v>3213290963</v>
      </c>
      <c r="E14862">
        <f>VLOOKUP(D14862,  base_salary!A:A, 1, FALSE)</f>
        <v>3213290963</v>
      </c>
      <c r="F14862">
        <f t="shared" si="464"/>
        <v>0</v>
      </c>
      <c r="G14862">
        <f t="shared" ca="1" si="465"/>
        <v>0</v>
      </c>
    </row>
    <row r="14863" spans="1:7" x14ac:dyDescent="0.25">
      <c r="A14863" t="s">
        <v>17171</v>
      </c>
      <c r="B14863" t="s">
        <v>2286</v>
      </c>
      <c r="C14863" s="4">
        <v>50435</v>
      </c>
      <c r="D14863">
        <v>9412192312</v>
      </c>
      <c r="E14863">
        <f>VLOOKUP(D14863,  base_salary!A:A, 1, FALSE)</f>
        <v>9412192312</v>
      </c>
      <c r="F14863">
        <f t="shared" si="464"/>
        <v>0</v>
      </c>
      <c r="G14863">
        <f t="shared" ca="1" si="465"/>
        <v>0</v>
      </c>
    </row>
    <row r="14864" spans="1:7" x14ac:dyDescent="0.25">
      <c r="A14864" t="s">
        <v>17172</v>
      </c>
      <c r="B14864" t="s">
        <v>2691</v>
      </c>
      <c r="C14864" s="4">
        <v>31979</v>
      </c>
      <c r="D14864">
        <v>715518151</v>
      </c>
      <c r="E14864">
        <f>VLOOKUP(D14864,  base_salary!A:A, 1, FALSE)</f>
        <v>715518151</v>
      </c>
      <c r="F14864">
        <f t="shared" si="464"/>
        <v>0</v>
      </c>
      <c r="G14864">
        <f t="shared" ca="1" si="465"/>
        <v>0</v>
      </c>
    </row>
    <row r="14865" spans="1:7" x14ac:dyDescent="0.25">
      <c r="A14865" t="s">
        <v>17173</v>
      </c>
      <c r="B14865" t="s">
        <v>2197</v>
      </c>
      <c r="C14865" s="4">
        <v>23983</v>
      </c>
      <c r="D14865">
        <v>8256403403</v>
      </c>
      <c r="E14865">
        <f>VLOOKUP(D14865,  base_salary!A:A, 1, FALSE)</f>
        <v>8256403403</v>
      </c>
      <c r="F14865">
        <f t="shared" si="464"/>
        <v>0</v>
      </c>
      <c r="G14865">
        <f t="shared" ca="1" si="465"/>
        <v>0</v>
      </c>
    </row>
    <row r="14866" spans="1:7" x14ac:dyDescent="0.25">
      <c r="A14866" t="s">
        <v>17174</v>
      </c>
      <c r="B14866" t="s">
        <v>2099</v>
      </c>
      <c r="C14866" s="4">
        <v>33242</v>
      </c>
      <c r="D14866">
        <v>2117567142</v>
      </c>
      <c r="E14866">
        <f>VLOOKUP(D14866,  base_salary!A:A, 1, FALSE)</f>
        <v>2117567142</v>
      </c>
      <c r="F14866">
        <f t="shared" si="464"/>
        <v>0</v>
      </c>
      <c r="G14866">
        <f t="shared" ca="1" si="465"/>
        <v>0</v>
      </c>
    </row>
    <row r="14867" spans="1:7" x14ac:dyDescent="0.25">
      <c r="A14867" t="s">
        <v>17175</v>
      </c>
      <c r="B14867" t="s">
        <v>2714</v>
      </c>
      <c r="C14867" s="4">
        <v>57173</v>
      </c>
      <c r="D14867">
        <v>502909099</v>
      </c>
      <c r="E14867">
        <f>VLOOKUP(D14867,  base_salary!A:A, 1, FALSE)</f>
        <v>502909099</v>
      </c>
      <c r="F14867">
        <f t="shared" si="464"/>
        <v>0</v>
      </c>
      <c r="G14867">
        <f t="shared" ca="1" si="465"/>
        <v>0</v>
      </c>
    </row>
    <row r="14868" spans="1:7" x14ac:dyDescent="0.25">
      <c r="A14868" t="s">
        <v>17176</v>
      </c>
      <c r="B14868" t="s">
        <v>2752</v>
      </c>
      <c r="C14868" s="4">
        <v>43563</v>
      </c>
      <c r="D14868">
        <v>5075915108</v>
      </c>
      <c r="E14868">
        <f>VLOOKUP(D14868,  base_salary!A:A, 1, FALSE)</f>
        <v>5075915108</v>
      </c>
      <c r="F14868">
        <f t="shared" si="464"/>
        <v>0</v>
      </c>
      <c r="G14868">
        <f t="shared" ca="1" si="465"/>
        <v>0</v>
      </c>
    </row>
    <row r="14869" spans="1:7" x14ac:dyDescent="0.25">
      <c r="A14869" t="s">
        <v>17177</v>
      </c>
      <c r="B14869" t="s">
        <v>2308</v>
      </c>
      <c r="C14869" s="4">
        <v>53187</v>
      </c>
      <c r="D14869">
        <v>1565607864</v>
      </c>
      <c r="E14869">
        <f>VLOOKUP(D14869,  base_salary!A:A, 1, FALSE)</f>
        <v>1565607864</v>
      </c>
      <c r="F14869">
        <f t="shared" si="464"/>
        <v>0</v>
      </c>
      <c r="G14869">
        <f t="shared" ca="1" si="465"/>
        <v>0</v>
      </c>
    </row>
    <row r="14870" spans="1:7" x14ac:dyDescent="0.25">
      <c r="A14870" t="s">
        <v>17178</v>
      </c>
      <c r="B14870" t="s">
        <v>2249</v>
      </c>
      <c r="C14870" s="4">
        <v>13474</v>
      </c>
      <c r="D14870">
        <v>5209112160</v>
      </c>
      <c r="E14870">
        <f>VLOOKUP(D14870,  base_salary!A:A, 1, FALSE)</f>
        <v>5209112160</v>
      </c>
      <c r="F14870">
        <f t="shared" si="464"/>
        <v>0</v>
      </c>
      <c r="G14870">
        <f t="shared" ca="1" si="465"/>
        <v>0</v>
      </c>
    </row>
    <row r="14871" spans="1:7" x14ac:dyDescent="0.25">
      <c r="A14871" t="s">
        <v>17179</v>
      </c>
      <c r="B14871" t="s">
        <v>2920</v>
      </c>
      <c r="C14871" s="4">
        <v>30302</v>
      </c>
      <c r="D14871">
        <v>397599129</v>
      </c>
      <c r="E14871">
        <f>VLOOKUP(D14871,  base_salary!A:A, 1, FALSE)</f>
        <v>397599129</v>
      </c>
      <c r="F14871">
        <f t="shared" si="464"/>
        <v>0</v>
      </c>
      <c r="G14871">
        <f t="shared" ca="1" si="465"/>
        <v>0</v>
      </c>
    </row>
    <row r="14872" spans="1:7" x14ac:dyDescent="0.25">
      <c r="A14872" t="s">
        <v>17180</v>
      </c>
      <c r="B14872" t="s">
        <v>2628</v>
      </c>
      <c r="C14872" s="4">
        <v>17740</v>
      </c>
      <c r="D14872">
        <v>8047841793</v>
      </c>
      <c r="E14872">
        <f>VLOOKUP(D14872,  base_salary!A:A, 1, FALSE)</f>
        <v>8047841793</v>
      </c>
      <c r="F14872">
        <f t="shared" si="464"/>
        <v>0</v>
      </c>
      <c r="G14872">
        <f t="shared" ca="1" si="465"/>
        <v>0</v>
      </c>
    </row>
    <row r="14873" spans="1:7" x14ac:dyDescent="0.25">
      <c r="A14873" t="s">
        <v>17181</v>
      </c>
      <c r="B14873" t="s">
        <v>2691</v>
      </c>
      <c r="C14873" s="4">
        <v>33925</v>
      </c>
      <c r="D14873">
        <v>1028388519</v>
      </c>
      <c r="E14873">
        <f>VLOOKUP(D14873,  base_salary!A:A, 1, FALSE)</f>
        <v>1028388519</v>
      </c>
      <c r="F14873">
        <f t="shared" si="464"/>
        <v>0</v>
      </c>
      <c r="G14873">
        <f t="shared" ca="1" si="465"/>
        <v>0</v>
      </c>
    </row>
    <row r="14874" spans="1:7" x14ac:dyDescent="0.25">
      <c r="A14874" t="s">
        <v>17182</v>
      </c>
      <c r="B14874" t="s">
        <v>1995</v>
      </c>
      <c r="C14874" s="4">
        <v>24682</v>
      </c>
      <c r="D14874">
        <v>244523738</v>
      </c>
      <c r="E14874">
        <f>VLOOKUP(D14874,  base_salary!A:A, 1, FALSE)</f>
        <v>244523738</v>
      </c>
      <c r="F14874">
        <f t="shared" si="464"/>
        <v>0</v>
      </c>
      <c r="G14874">
        <f t="shared" ca="1" si="465"/>
        <v>0</v>
      </c>
    </row>
    <row r="14875" spans="1:7" x14ac:dyDescent="0.25">
      <c r="A14875" t="s">
        <v>17183</v>
      </c>
      <c r="B14875" t="s">
        <v>2170</v>
      </c>
      <c r="C14875" s="4">
        <v>12294</v>
      </c>
      <c r="D14875">
        <v>8419732141</v>
      </c>
      <c r="E14875">
        <f>VLOOKUP(D14875,  base_salary!A:A, 1, FALSE)</f>
        <v>8419732141</v>
      </c>
      <c r="F14875">
        <f t="shared" si="464"/>
        <v>0</v>
      </c>
      <c r="G14875">
        <f t="shared" ca="1" si="465"/>
        <v>0</v>
      </c>
    </row>
    <row r="14876" spans="1:7" x14ac:dyDescent="0.25">
      <c r="A14876" t="s">
        <v>17184</v>
      </c>
      <c r="B14876" t="s">
        <v>2459</v>
      </c>
      <c r="C14876" s="4">
        <v>53296</v>
      </c>
      <c r="D14876">
        <v>1898839557</v>
      </c>
      <c r="E14876">
        <f>VLOOKUP(D14876,  base_salary!A:A, 1, FALSE)</f>
        <v>1898839557</v>
      </c>
      <c r="F14876">
        <f t="shared" si="464"/>
        <v>0</v>
      </c>
      <c r="G14876">
        <f t="shared" ca="1" si="465"/>
        <v>0</v>
      </c>
    </row>
    <row r="14877" spans="1:7" x14ac:dyDescent="0.25">
      <c r="A14877" t="s">
        <v>17185</v>
      </c>
      <c r="B14877" t="s">
        <v>5394</v>
      </c>
      <c r="C14877" s="4">
        <v>42655</v>
      </c>
      <c r="D14877">
        <v>483886254</v>
      </c>
      <c r="E14877">
        <f>VLOOKUP(D14877,  base_salary!A:A, 1, FALSE)</f>
        <v>483886254</v>
      </c>
      <c r="F14877">
        <f t="shared" si="464"/>
        <v>0</v>
      </c>
      <c r="G14877">
        <f t="shared" ca="1" si="465"/>
        <v>0</v>
      </c>
    </row>
    <row r="14878" spans="1:7" x14ac:dyDescent="0.25">
      <c r="A14878" t="s">
        <v>17186</v>
      </c>
      <c r="B14878" t="s">
        <v>3279</v>
      </c>
      <c r="C14878" s="4">
        <v>47213</v>
      </c>
      <c r="D14878">
        <v>2922893758</v>
      </c>
      <c r="E14878">
        <f>VLOOKUP(D14878,  base_salary!A:A, 1, FALSE)</f>
        <v>2922893758</v>
      </c>
      <c r="F14878">
        <f t="shared" si="464"/>
        <v>0</v>
      </c>
      <c r="G14878">
        <f t="shared" ca="1" si="465"/>
        <v>0</v>
      </c>
    </row>
    <row r="14879" spans="1:7" x14ac:dyDescent="0.25">
      <c r="A14879" t="s">
        <v>17187</v>
      </c>
      <c r="B14879" t="s">
        <v>2051</v>
      </c>
      <c r="C14879" s="4">
        <v>26074</v>
      </c>
      <c r="D14879">
        <v>2493113470</v>
      </c>
      <c r="E14879">
        <f>VLOOKUP(D14879,  base_salary!A:A, 1, FALSE)</f>
        <v>2493113470</v>
      </c>
      <c r="F14879">
        <f t="shared" si="464"/>
        <v>0</v>
      </c>
      <c r="G14879">
        <f t="shared" ca="1" si="465"/>
        <v>0</v>
      </c>
    </row>
    <row r="14880" spans="1:7" x14ac:dyDescent="0.25">
      <c r="A14880" t="s">
        <v>17188</v>
      </c>
      <c r="B14880" t="s">
        <v>2312</v>
      </c>
      <c r="C14880" s="4">
        <v>32231</v>
      </c>
      <c r="D14880">
        <v>3217797337</v>
      </c>
      <c r="E14880">
        <f>VLOOKUP(D14880,  base_salary!A:A, 1, FALSE)</f>
        <v>3217797337</v>
      </c>
      <c r="F14880">
        <f t="shared" si="464"/>
        <v>0</v>
      </c>
      <c r="G14880">
        <f t="shared" ca="1" si="465"/>
        <v>0</v>
      </c>
    </row>
    <row r="14881" spans="1:7" x14ac:dyDescent="0.25">
      <c r="A14881" t="s">
        <v>17189</v>
      </c>
      <c r="B14881" t="s">
        <v>2716</v>
      </c>
      <c r="C14881" s="4">
        <v>36369</v>
      </c>
      <c r="D14881">
        <v>2599557828</v>
      </c>
      <c r="E14881">
        <f>VLOOKUP(D14881,  base_salary!A:A, 1, FALSE)</f>
        <v>2599557828</v>
      </c>
      <c r="F14881">
        <f t="shared" si="464"/>
        <v>0</v>
      </c>
      <c r="G14881">
        <f t="shared" ca="1" si="465"/>
        <v>0</v>
      </c>
    </row>
    <row r="14882" spans="1:7" x14ac:dyDescent="0.25">
      <c r="A14882" t="s">
        <v>17190</v>
      </c>
      <c r="B14882" t="s">
        <v>3291</v>
      </c>
      <c r="C14882" s="4">
        <v>46205</v>
      </c>
      <c r="D14882">
        <v>6510701464</v>
      </c>
      <c r="E14882">
        <f>VLOOKUP(D14882,  base_salary!A:A, 1, FALSE)</f>
        <v>6510701464</v>
      </c>
      <c r="F14882">
        <f t="shared" si="464"/>
        <v>0</v>
      </c>
      <c r="G14882">
        <f t="shared" ca="1" si="465"/>
        <v>0</v>
      </c>
    </row>
    <row r="14883" spans="1:7" x14ac:dyDescent="0.25">
      <c r="A14883" t="s">
        <v>17191</v>
      </c>
      <c r="B14883" t="s">
        <v>2192</v>
      </c>
      <c r="C14883" s="4">
        <v>36738</v>
      </c>
      <c r="D14883">
        <v>8065075959</v>
      </c>
      <c r="E14883">
        <f>VLOOKUP(D14883,  base_salary!A:A, 1, FALSE)</f>
        <v>8065075959</v>
      </c>
      <c r="F14883">
        <f t="shared" si="464"/>
        <v>0</v>
      </c>
      <c r="G14883">
        <f t="shared" ca="1" si="465"/>
        <v>0</v>
      </c>
    </row>
    <row r="14884" spans="1:7" x14ac:dyDescent="0.25">
      <c r="A14884" t="s">
        <v>17192</v>
      </c>
      <c r="B14884" t="s">
        <v>2073</v>
      </c>
      <c r="C14884" s="4">
        <v>50409</v>
      </c>
      <c r="D14884">
        <v>7326611955</v>
      </c>
      <c r="E14884">
        <f>VLOOKUP(D14884,  base_salary!A:A, 1, FALSE)</f>
        <v>7326611955</v>
      </c>
      <c r="F14884">
        <f t="shared" si="464"/>
        <v>0</v>
      </c>
      <c r="G14884">
        <f t="shared" ca="1" si="465"/>
        <v>0</v>
      </c>
    </row>
    <row r="14885" spans="1:7" x14ac:dyDescent="0.25">
      <c r="A14885" t="s">
        <v>17193</v>
      </c>
      <c r="B14885" t="s">
        <v>3076</v>
      </c>
      <c r="C14885" s="4">
        <v>56602</v>
      </c>
      <c r="D14885">
        <v>3488994694</v>
      </c>
      <c r="E14885">
        <f>VLOOKUP(D14885,  base_salary!A:A, 1, FALSE)</f>
        <v>3488994694</v>
      </c>
      <c r="F14885">
        <f t="shared" si="464"/>
        <v>0</v>
      </c>
      <c r="G14885">
        <f t="shared" ca="1" si="465"/>
        <v>0</v>
      </c>
    </row>
    <row r="14886" spans="1:7" x14ac:dyDescent="0.25">
      <c r="A14886" t="s">
        <v>17194</v>
      </c>
      <c r="B14886" t="s">
        <v>3039</v>
      </c>
      <c r="C14886" s="4">
        <v>24327</v>
      </c>
      <c r="D14886">
        <v>4256220232</v>
      </c>
      <c r="E14886">
        <f>VLOOKUP(D14886,  base_salary!A:A, 1, FALSE)</f>
        <v>4256220232</v>
      </c>
      <c r="F14886">
        <f t="shared" si="464"/>
        <v>0</v>
      </c>
      <c r="G14886">
        <f t="shared" ca="1" si="465"/>
        <v>0</v>
      </c>
    </row>
    <row r="14887" spans="1:7" x14ac:dyDescent="0.25">
      <c r="A14887" t="s">
        <v>17195</v>
      </c>
      <c r="B14887" t="s">
        <v>2073</v>
      </c>
      <c r="C14887" s="4">
        <v>37862</v>
      </c>
      <c r="D14887">
        <v>7205256240</v>
      </c>
      <c r="E14887">
        <f>VLOOKUP(D14887,  base_salary!A:A, 1, FALSE)</f>
        <v>7205256240</v>
      </c>
      <c r="F14887">
        <f t="shared" si="464"/>
        <v>0</v>
      </c>
      <c r="G14887">
        <f t="shared" ca="1" si="465"/>
        <v>0</v>
      </c>
    </row>
    <row r="14888" spans="1:7" x14ac:dyDescent="0.25">
      <c r="A14888" t="s">
        <v>17196</v>
      </c>
      <c r="B14888" t="s">
        <v>3508</v>
      </c>
      <c r="C14888" s="4">
        <v>34734</v>
      </c>
      <c r="D14888">
        <v>509393462</v>
      </c>
      <c r="E14888">
        <f>VLOOKUP(D14888,  base_salary!A:A, 1, FALSE)</f>
        <v>509393462</v>
      </c>
      <c r="F14888">
        <f t="shared" si="464"/>
        <v>0</v>
      </c>
      <c r="G14888">
        <f t="shared" ca="1" si="465"/>
        <v>0</v>
      </c>
    </row>
    <row r="14889" spans="1:7" x14ac:dyDescent="0.25">
      <c r="A14889" t="s">
        <v>17197</v>
      </c>
      <c r="B14889" t="s">
        <v>2914</v>
      </c>
      <c r="C14889" s="4">
        <v>27070</v>
      </c>
      <c r="D14889">
        <v>6209983448</v>
      </c>
      <c r="E14889">
        <f>VLOOKUP(D14889,  base_salary!A:A, 1, FALSE)</f>
        <v>6209983448</v>
      </c>
      <c r="F14889">
        <f t="shared" si="464"/>
        <v>0</v>
      </c>
      <c r="G14889">
        <f t="shared" ca="1" si="465"/>
        <v>0</v>
      </c>
    </row>
    <row r="14890" spans="1:7" x14ac:dyDescent="0.25">
      <c r="A14890" t="s">
        <v>17198</v>
      </c>
      <c r="B14890" t="s">
        <v>3113</v>
      </c>
      <c r="C14890" s="4">
        <v>37818</v>
      </c>
      <c r="D14890">
        <v>8875305560</v>
      </c>
      <c r="E14890">
        <f>VLOOKUP(D14890,  base_salary!A:A, 1, FALSE)</f>
        <v>8875305560</v>
      </c>
      <c r="F14890">
        <f t="shared" si="464"/>
        <v>0</v>
      </c>
      <c r="G14890">
        <f t="shared" ca="1" si="465"/>
        <v>0</v>
      </c>
    </row>
    <row r="14891" spans="1:7" x14ac:dyDescent="0.25">
      <c r="A14891" t="s">
        <v>17199</v>
      </c>
      <c r="B14891" t="s">
        <v>1968</v>
      </c>
      <c r="C14891" s="4">
        <v>37632</v>
      </c>
      <c r="D14891">
        <v>3000763902</v>
      </c>
      <c r="E14891">
        <f>VLOOKUP(D14891,  base_salary!A:A, 1, FALSE)</f>
        <v>3000763902</v>
      </c>
      <c r="F14891">
        <f t="shared" si="464"/>
        <v>0</v>
      </c>
      <c r="G14891">
        <f t="shared" ca="1" si="465"/>
        <v>0</v>
      </c>
    </row>
    <row r="14892" spans="1:7" x14ac:dyDescent="0.25">
      <c r="A14892" t="s">
        <v>17200</v>
      </c>
      <c r="B14892" t="s">
        <v>2329</v>
      </c>
      <c r="C14892" s="4">
        <v>32331</v>
      </c>
      <c r="D14892">
        <v>784224471</v>
      </c>
      <c r="E14892">
        <f>VLOOKUP(D14892,  base_salary!A:A, 1, FALSE)</f>
        <v>784224471</v>
      </c>
      <c r="F14892">
        <f t="shared" si="464"/>
        <v>0</v>
      </c>
      <c r="G14892">
        <f t="shared" ca="1" si="465"/>
        <v>0</v>
      </c>
    </row>
    <row r="14893" spans="1:7" x14ac:dyDescent="0.25">
      <c r="A14893" t="s">
        <v>17201</v>
      </c>
      <c r="B14893" t="s">
        <v>2853</v>
      </c>
      <c r="C14893" s="4">
        <v>55201</v>
      </c>
      <c r="D14893">
        <v>8044612831</v>
      </c>
      <c r="E14893">
        <f>VLOOKUP(D14893,  base_salary!A:A, 1, FALSE)</f>
        <v>8044612831</v>
      </c>
      <c r="F14893">
        <f t="shared" si="464"/>
        <v>0</v>
      </c>
      <c r="G14893">
        <f t="shared" ca="1" si="465"/>
        <v>0</v>
      </c>
    </row>
    <row r="14894" spans="1:7" x14ac:dyDescent="0.25">
      <c r="A14894" t="s">
        <v>17202</v>
      </c>
      <c r="B14894" t="s">
        <v>2089</v>
      </c>
      <c r="C14894" s="4">
        <v>13065</v>
      </c>
      <c r="D14894">
        <v>8350412399</v>
      </c>
      <c r="E14894">
        <f>VLOOKUP(D14894,  base_salary!A:A, 1, FALSE)</f>
        <v>8350412399</v>
      </c>
      <c r="F14894">
        <f t="shared" si="464"/>
        <v>0</v>
      </c>
      <c r="G14894">
        <f t="shared" ca="1" si="465"/>
        <v>0</v>
      </c>
    </row>
    <row r="14895" spans="1:7" x14ac:dyDescent="0.25">
      <c r="A14895" t="s">
        <v>17203</v>
      </c>
      <c r="B14895" t="s">
        <v>3527</v>
      </c>
      <c r="C14895" s="4">
        <v>15249</v>
      </c>
      <c r="D14895">
        <v>8187246642</v>
      </c>
      <c r="E14895">
        <f>VLOOKUP(D14895,  base_salary!A:A, 1, FALSE)</f>
        <v>8187246642</v>
      </c>
      <c r="F14895">
        <f t="shared" si="464"/>
        <v>0</v>
      </c>
      <c r="G14895">
        <f t="shared" ca="1" si="465"/>
        <v>0</v>
      </c>
    </row>
    <row r="14896" spans="1:7" x14ac:dyDescent="0.25">
      <c r="A14896" t="s">
        <v>17204</v>
      </c>
      <c r="B14896" t="s">
        <v>2459</v>
      </c>
      <c r="C14896" s="4">
        <v>58089</v>
      </c>
      <c r="D14896">
        <v>6255831884</v>
      </c>
      <c r="E14896">
        <f>VLOOKUP(D14896,  base_salary!A:A, 1, FALSE)</f>
        <v>6255831884</v>
      </c>
      <c r="F14896">
        <f t="shared" si="464"/>
        <v>0</v>
      </c>
      <c r="G14896">
        <f t="shared" ca="1" si="465"/>
        <v>0</v>
      </c>
    </row>
    <row r="14897" spans="1:7" x14ac:dyDescent="0.25">
      <c r="A14897" t="s">
        <v>17205</v>
      </c>
      <c r="B14897" t="s">
        <v>2800</v>
      </c>
      <c r="C14897" s="4">
        <v>19881</v>
      </c>
      <c r="D14897">
        <v>4691333258</v>
      </c>
      <c r="E14897">
        <f>VLOOKUP(D14897,  base_salary!A:A, 1, FALSE)</f>
        <v>4691333258</v>
      </c>
      <c r="F14897">
        <f t="shared" si="464"/>
        <v>0</v>
      </c>
      <c r="G14897">
        <f t="shared" ca="1" si="465"/>
        <v>0</v>
      </c>
    </row>
    <row r="14898" spans="1:7" x14ac:dyDescent="0.25">
      <c r="A14898" t="s">
        <v>17206</v>
      </c>
      <c r="B14898" t="s">
        <v>1970</v>
      </c>
      <c r="C14898" s="4">
        <v>47628</v>
      </c>
      <c r="D14898">
        <v>1152386727</v>
      </c>
      <c r="E14898">
        <f>VLOOKUP(D14898,  base_salary!A:A, 1, FALSE)</f>
        <v>1152386727</v>
      </c>
      <c r="F14898">
        <f t="shared" si="464"/>
        <v>0</v>
      </c>
      <c r="G14898">
        <f t="shared" ca="1" si="465"/>
        <v>0</v>
      </c>
    </row>
    <row r="14899" spans="1:7" x14ac:dyDescent="0.25">
      <c r="A14899" t="s">
        <v>17207</v>
      </c>
      <c r="B14899" t="s">
        <v>2521</v>
      </c>
      <c r="C14899" s="4">
        <v>33629</v>
      </c>
      <c r="D14899">
        <v>5241020535</v>
      </c>
      <c r="E14899">
        <f>VLOOKUP(D14899,  base_salary!A:A, 1, FALSE)</f>
        <v>5241020535</v>
      </c>
      <c r="F14899">
        <f t="shared" si="464"/>
        <v>0</v>
      </c>
      <c r="G14899">
        <f t="shared" ca="1" si="465"/>
        <v>0</v>
      </c>
    </row>
    <row r="14900" spans="1:7" x14ac:dyDescent="0.25">
      <c r="A14900" t="s">
        <v>17208</v>
      </c>
      <c r="B14900" t="s">
        <v>2298</v>
      </c>
      <c r="C14900" s="4">
        <v>42713</v>
      </c>
      <c r="D14900">
        <v>2944219065</v>
      </c>
      <c r="E14900">
        <f>VLOOKUP(D14900,  base_salary!A:A, 1, FALSE)</f>
        <v>2944219065</v>
      </c>
      <c r="F14900">
        <f t="shared" si="464"/>
        <v>0</v>
      </c>
      <c r="G14900">
        <f t="shared" ca="1" si="465"/>
        <v>0</v>
      </c>
    </row>
    <row r="14901" spans="1:7" x14ac:dyDescent="0.25">
      <c r="A14901" t="s">
        <v>17209</v>
      </c>
      <c r="B14901" t="s">
        <v>3044</v>
      </c>
      <c r="C14901" s="4">
        <v>29503</v>
      </c>
      <c r="D14901">
        <v>556704134</v>
      </c>
      <c r="E14901">
        <f>VLOOKUP(D14901,  base_salary!A:A, 1, FALSE)</f>
        <v>556704134</v>
      </c>
      <c r="F14901">
        <f t="shared" si="464"/>
        <v>0</v>
      </c>
      <c r="G14901">
        <f t="shared" ca="1" si="465"/>
        <v>0</v>
      </c>
    </row>
    <row r="14902" spans="1:7" x14ac:dyDescent="0.25">
      <c r="A14902" t="s">
        <v>17210</v>
      </c>
      <c r="B14902" t="s">
        <v>2633</v>
      </c>
      <c r="C14902" s="4">
        <v>44209</v>
      </c>
      <c r="D14902">
        <v>8895721314</v>
      </c>
      <c r="E14902">
        <f>VLOOKUP(D14902,  base_salary!A:A, 1, FALSE)</f>
        <v>8895721314</v>
      </c>
      <c r="F14902">
        <f t="shared" si="464"/>
        <v>0</v>
      </c>
      <c r="G14902">
        <f t="shared" ca="1" si="465"/>
        <v>0</v>
      </c>
    </row>
    <row r="14903" spans="1:7" x14ac:dyDescent="0.25">
      <c r="A14903" t="s">
        <v>17211</v>
      </c>
      <c r="B14903" t="s">
        <v>2061</v>
      </c>
      <c r="C14903" s="4">
        <v>15157</v>
      </c>
      <c r="D14903">
        <v>6286877770</v>
      </c>
      <c r="E14903">
        <f>VLOOKUP(D14903,  base_salary!A:A, 1, FALSE)</f>
        <v>6286877770</v>
      </c>
      <c r="F14903">
        <f t="shared" si="464"/>
        <v>0</v>
      </c>
      <c r="G14903">
        <f t="shared" ca="1" si="465"/>
        <v>0</v>
      </c>
    </row>
    <row r="14904" spans="1:7" x14ac:dyDescent="0.25">
      <c r="A14904" t="s">
        <v>17212</v>
      </c>
      <c r="B14904" t="s">
        <v>2660</v>
      </c>
      <c r="C14904" s="4">
        <v>20722</v>
      </c>
      <c r="D14904">
        <v>1231429186</v>
      </c>
      <c r="E14904">
        <f>VLOOKUP(D14904,  base_salary!A:A, 1, FALSE)</f>
        <v>1231429186</v>
      </c>
      <c r="F14904">
        <f t="shared" si="464"/>
        <v>0</v>
      </c>
      <c r="G14904">
        <f t="shared" ca="1" si="465"/>
        <v>0</v>
      </c>
    </row>
    <row r="14905" spans="1:7" x14ac:dyDescent="0.25">
      <c r="A14905" t="s">
        <v>17213</v>
      </c>
      <c r="B14905" t="s">
        <v>3785</v>
      </c>
      <c r="C14905" s="4">
        <v>28734</v>
      </c>
      <c r="D14905">
        <v>3991963221</v>
      </c>
      <c r="E14905">
        <f>VLOOKUP(D14905,  base_salary!A:A, 1, FALSE)</f>
        <v>3991963221</v>
      </c>
      <c r="F14905">
        <f t="shared" si="464"/>
        <v>0</v>
      </c>
      <c r="G14905">
        <f t="shared" ca="1" si="465"/>
        <v>0</v>
      </c>
    </row>
    <row r="14906" spans="1:7" x14ac:dyDescent="0.25">
      <c r="A14906" t="s">
        <v>17214</v>
      </c>
      <c r="B14906" t="s">
        <v>2010</v>
      </c>
      <c r="C14906" s="4">
        <v>54340</v>
      </c>
      <c r="D14906">
        <v>2306669465</v>
      </c>
      <c r="E14906">
        <f>VLOOKUP(D14906,  base_salary!A:A, 1, FALSE)</f>
        <v>2306669465</v>
      </c>
      <c r="F14906">
        <f t="shared" si="464"/>
        <v>0</v>
      </c>
      <c r="G14906">
        <f t="shared" ca="1" si="465"/>
        <v>0</v>
      </c>
    </row>
    <row r="14907" spans="1:7" x14ac:dyDescent="0.25">
      <c r="A14907" t="s">
        <v>17215</v>
      </c>
      <c r="B14907" t="s">
        <v>2524</v>
      </c>
      <c r="C14907" s="4">
        <v>49911</v>
      </c>
      <c r="D14907">
        <v>1972775170</v>
      </c>
      <c r="E14907">
        <f>VLOOKUP(D14907,  base_salary!A:A, 1, FALSE)</f>
        <v>1972775170</v>
      </c>
      <c r="F14907">
        <f t="shared" si="464"/>
        <v>0</v>
      </c>
      <c r="G14907">
        <f t="shared" ca="1" si="465"/>
        <v>0</v>
      </c>
    </row>
    <row r="14908" spans="1:7" x14ac:dyDescent="0.25">
      <c r="A14908" t="s">
        <v>17216</v>
      </c>
      <c r="B14908" t="s">
        <v>2507</v>
      </c>
      <c r="C14908" s="4">
        <v>43083</v>
      </c>
      <c r="D14908">
        <v>7233077789</v>
      </c>
      <c r="E14908">
        <f>VLOOKUP(D14908,  base_salary!A:A, 1, FALSE)</f>
        <v>7233077789</v>
      </c>
      <c r="F14908">
        <f t="shared" si="464"/>
        <v>0</v>
      </c>
      <c r="G14908">
        <f t="shared" ca="1" si="465"/>
        <v>0</v>
      </c>
    </row>
    <row r="14909" spans="1:7" x14ac:dyDescent="0.25">
      <c r="A14909" t="s">
        <v>17217</v>
      </c>
      <c r="B14909" t="s">
        <v>1948</v>
      </c>
      <c r="C14909" s="4">
        <v>26946</v>
      </c>
      <c r="D14909">
        <v>6596440737</v>
      </c>
      <c r="E14909">
        <f>VLOOKUP(D14909,  base_salary!A:A, 1, FALSE)</f>
        <v>6596440737</v>
      </c>
      <c r="F14909">
        <f t="shared" si="464"/>
        <v>0</v>
      </c>
      <c r="G14909">
        <f t="shared" ca="1" si="465"/>
        <v>0</v>
      </c>
    </row>
    <row r="14910" spans="1:7" x14ac:dyDescent="0.25">
      <c r="A14910" t="s">
        <v>17218</v>
      </c>
      <c r="B14910" t="s">
        <v>2079</v>
      </c>
      <c r="C14910" s="4">
        <v>13943</v>
      </c>
      <c r="D14910">
        <v>9458901820</v>
      </c>
      <c r="E14910">
        <f>VLOOKUP(D14910,  base_salary!A:A, 1, FALSE)</f>
        <v>9458901820</v>
      </c>
      <c r="F14910">
        <f t="shared" si="464"/>
        <v>0</v>
      </c>
      <c r="G14910">
        <f t="shared" ca="1" si="465"/>
        <v>0</v>
      </c>
    </row>
    <row r="14911" spans="1:7" x14ac:dyDescent="0.25">
      <c r="A14911" t="s">
        <v>17219</v>
      </c>
      <c r="B14911" t="s">
        <v>2533</v>
      </c>
      <c r="C14911" s="4">
        <v>38412</v>
      </c>
      <c r="D14911">
        <v>5407735911</v>
      </c>
      <c r="E14911">
        <f>VLOOKUP(D14911,  base_salary!A:A, 1, FALSE)</f>
        <v>5407735911</v>
      </c>
      <c r="F14911">
        <f t="shared" si="464"/>
        <v>0</v>
      </c>
      <c r="G14911">
        <f t="shared" ca="1" si="465"/>
        <v>0</v>
      </c>
    </row>
    <row r="14912" spans="1:7" x14ac:dyDescent="0.25">
      <c r="A14912" t="s">
        <v>17220</v>
      </c>
      <c r="B14912" t="s">
        <v>2054</v>
      </c>
      <c r="C14912" s="4">
        <v>21893</v>
      </c>
      <c r="D14912">
        <v>2493113470</v>
      </c>
      <c r="E14912">
        <f>VLOOKUP(D14912,  base_salary!A:A, 1, FALSE)</f>
        <v>2493113470</v>
      </c>
      <c r="F14912">
        <f t="shared" si="464"/>
        <v>0</v>
      </c>
      <c r="G14912">
        <f t="shared" ca="1" si="465"/>
        <v>0</v>
      </c>
    </row>
    <row r="14913" spans="1:7" x14ac:dyDescent="0.25">
      <c r="A14913" t="s">
        <v>17221</v>
      </c>
      <c r="B14913" t="s">
        <v>2010</v>
      </c>
      <c r="C14913" s="4">
        <v>48768</v>
      </c>
      <c r="D14913">
        <v>4076701275</v>
      </c>
      <c r="E14913">
        <f>VLOOKUP(D14913,  base_salary!A:A, 1, FALSE)</f>
        <v>4076701275</v>
      </c>
      <c r="F14913">
        <f t="shared" si="464"/>
        <v>0</v>
      </c>
      <c r="G14913">
        <f t="shared" ca="1" si="465"/>
        <v>0</v>
      </c>
    </row>
    <row r="14914" spans="1:7" x14ac:dyDescent="0.25">
      <c r="A14914" t="s">
        <v>17222</v>
      </c>
      <c r="B14914" t="s">
        <v>5394</v>
      </c>
      <c r="C14914" s="4">
        <v>47848</v>
      </c>
      <c r="D14914">
        <v>4075444457</v>
      </c>
      <c r="E14914">
        <f>VLOOKUP(D14914,  base_salary!A:A, 1, FALSE)</f>
        <v>4075444457</v>
      </c>
      <c r="F14914">
        <f t="shared" si="464"/>
        <v>0</v>
      </c>
      <c r="G14914">
        <f t="shared" ca="1" si="465"/>
        <v>0</v>
      </c>
    </row>
    <row r="14915" spans="1:7" x14ac:dyDescent="0.25">
      <c r="A14915" t="s">
        <v>17223</v>
      </c>
      <c r="B14915" t="s">
        <v>2722</v>
      </c>
      <c r="C14915" s="4">
        <v>54769</v>
      </c>
      <c r="D14915">
        <v>5197585250</v>
      </c>
      <c r="E14915">
        <f>VLOOKUP(D14915,  base_salary!A:A, 1, FALSE)</f>
        <v>5197585250</v>
      </c>
      <c r="F14915">
        <f t="shared" ref="F14915:F14978" si="466">IF(ISERROR(E14915), 1, 0)</f>
        <v>0</v>
      </c>
      <c r="G14915">
        <f t="shared" ref="G14915:G14978" ca="1" si="467">SUM(G:G)</f>
        <v>0</v>
      </c>
    </row>
    <row r="14916" spans="1:7" x14ac:dyDescent="0.25">
      <c r="A14916" t="s">
        <v>17224</v>
      </c>
      <c r="B14916" t="s">
        <v>2536</v>
      </c>
      <c r="C14916" s="4">
        <v>28481</v>
      </c>
      <c r="D14916">
        <v>7794042674</v>
      </c>
      <c r="E14916">
        <f>VLOOKUP(D14916,  base_salary!A:A, 1, FALSE)</f>
        <v>7794042674</v>
      </c>
      <c r="F14916">
        <f t="shared" si="466"/>
        <v>0</v>
      </c>
      <c r="G14916">
        <f t="shared" ca="1" si="467"/>
        <v>0</v>
      </c>
    </row>
    <row r="14917" spans="1:7" x14ac:dyDescent="0.25">
      <c r="A14917" t="s">
        <v>17225</v>
      </c>
      <c r="B14917" t="s">
        <v>2197</v>
      </c>
      <c r="C14917" s="4">
        <v>33293</v>
      </c>
      <c r="D14917">
        <v>9516781780</v>
      </c>
      <c r="E14917">
        <f>VLOOKUP(D14917,  base_salary!A:A, 1, FALSE)</f>
        <v>9516781780</v>
      </c>
      <c r="F14917">
        <f t="shared" si="466"/>
        <v>0</v>
      </c>
      <c r="G14917">
        <f t="shared" ca="1" si="467"/>
        <v>0</v>
      </c>
    </row>
    <row r="14918" spans="1:7" x14ac:dyDescent="0.25">
      <c r="A14918" t="s">
        <v>17226</v>
      </c>
      <c r="B14918" t="s">
        <v>2143</v>
      </c>
      <c r="C14918" s="4">
        <v>32655</v>
      </c>
      <c r="D14918">
        <v>9916787441</v>
      </c>
      <c r="E14918">
        <f>VLOOKUP(D14918,  base_salary!A:A, 1, FALSE)</f>
        <v>9916787441</v>
      </c>
      <c r="F14918">
        <f t="shared" si="466"/>
        <v>0</v>
      </c>
      <c r="G14918">
        <f t="shared" ca="1" si="467"/>
        <v>0</v>
      </c>
    </row>
    <row r="14919" spans="1:7" x14ac:dyDescent="0.25">
      <c r="A14919" t="s">
        <v>17227</v>
      </c>
      <c r="B14919" t="s">
        <v>2319</v>
      </c>
      <c r="C14919" s="4">
        <v>33942</v>
      </c>
      <c r="D14919">
        <v>8507800106</v>
      </c>
      <c r="E14919">
        <f>VLOOKUP(D14919,  base_salary!A:A, 1, FALSE)</f>
        <v>8507800106</v>
      </c>
      <c r="F14919">
        <f t="shared" si="466"/>
        <v>0</v>
      </c>
      <c r="G14919">
        <f t="shared" ca="1" si="467"/>
        <v>0</v>
      </c>
    </row>
    <row r="14920" spans="1:7" x14ac:dyDescent="0.25">
      <c r="A14920" t="s">
        <v>17228</v>
      </c>
      <c r="B14920" t="s">
        <v>2008</v>
      </c>
      <c r="C14920" s="4">
        <v>49904</v>
      </c>
      <c r="D14920">
        <v>4049350750</v>
      </c>
      <c r="E14920">
        <f>VLOOKUP(D14920,  base_salary!A:A, 1, FALSE)</f>
        <v>4049350750</v>
      </c>
      <c r="F14920">
        <f t="shared" si="466"/>
        <v>0</v>
      </c>
      <c r="G14920">
        <f t="shared" ca="1" si="467"/>
        <v>0</v>
      </c>
    </row>
    <row r="14921" spans="1:7" x14ac:dyDescent="0.25">
      <c r="A14921" t="s">
        <v>17229</v>
      </c>
      <c r="B14921" t="s">
        <v>2636</v>
      </c>
      <c r="C14921" s="4">
        <v>29159</v>
      </c>
      <c r="D14921">
        <v>1192770250</v>
      </c>
      <c r="E14921">
        <f>VLOOKUP(D14921,  base_salary!A:A, 1, FALSE)</f>
        <v>1192770250</v>
      </c>
      <c r="F14921">
        <f t="shared" si="466"/>
        <v>0</v>
      </c>
      <c r="G14921">
        <f t="shared" ca="1" si="467"/>
        <v>0</v>
      </c>
    </row>
    <row r="14922" spans="1:7" x14ac:dyDescent="0.25">
      <c r="A14922" t="s">
        <v>17230</v>
      </c>
      <c r="B14922" t="s">
        <v>2217</v>
      </c>
      <c r="C14922" s="4">
        <v>59014</v>
      </c>
      <c r="D14922">
        <v>325547246</v>
      </c>
      <c r="E14922">
        <f>VLOOKUP(D14922,  base_salary!A:A, 1, FALSE)</f>
        <v>325547246</v>
      </c>
      <c r="F14922">
        <f t="shared" si="466"/>
        <v>0</v>
      </c>
      <c r="G14922">
        <f t="shared" ca="1" si="467"/>
        <v>0</v>
      </c>
    </row>
    <row r="14923" spans="1:7" x14ac:dyDescent="0.25">
      <c r="A14923" t="s">
        <v>17231</v>
      </c>
      <c r="B14923" t="s">
        <v>2244</v>
      </c>
      <c r="C14923" s="4">
        <v>35409</v>
      </c>
      <c r="D14923">
        <v>4876404933</v>
      </c>
      <c r="E14923">
        <f>VLOOKUP(D14923,  base_salary!A:A, 1, FALSE)</f>
        <v>4876404933</v>
      </c>
      <c r="F14923">
        <f t="shared" si="466"/>
        <v>0</v>
      </c>
      <c r="G14923">
        <f t="shared" ca="1" si="467"/>
        <v>0</v>
      </c>
    </row>
    <row r="14924" spans="1:7" x14ac:dyDescent="0.25">
      <c r="A14924" t="s">
        <v>17232</v>
      </c>
      <c r="B14924" t="s">
        <v>2800</v>
      </c>
      <c r="C14924" s="4">
        <v>17459</v>
      </c>
      <c r="D14924">
        <v>87033755</v>
      </c>
      <c r="E14924">
        <f>VLOOKUP(D14924,  base_salary!A:A, 1, FALSE)</f>
        <v>87033755</v>
      </c>
      <c r="F14924">
        <f t="shared" si="466"/>
        <v>0</v>
      </c>
      <c r="G14924">
        <f t="shared" ca="1" si="467"/>
        <v>0</v>
      </c>
    </row>
    <row r="14925" spans="1:7" x14ac:dyDescent="0.25">
      <c r="A14925" t="s">
        <v>17233</v>
      </c>
      <c r="B14925" t="s">
        <v>2302</v>
      </c>
      <c r="C14925" s="4">
        <v>29578</v>
      </c>
      <c r="D14925">
        <v>4286367630</v>
      </c>
      <c r="E14925">
        <f>VLOOKUP(D14925,  base_salary!A:A, 1, FALSE)</f>
        <v>4286367630</v>
      </c>
      <c r="F14925">
        <f t="shared" si="466"/>
        <v>0</v>
      </c>
      <c r="G14925">
        <f t="shared" ca="1" si="467"/>
        <v>0</v>
      </c>
    </row>
    <row r="14926" spans="1:7" x14ac:dyDescent="0.25">
      <c r="A14926" t="s">
        <v>17234</v>
      </c>
      <c r="B14926" t="s">
        <v>2093</v>
      </c>
      <c r="C14926" s="4">
        <v>20048</v>
      </c>
      <c r="D14926">
        <v>1192770250</v>
      </c>
      <c r="E14926">
        <f>VLOOKUP(D14926,  base_salary!A:A, 1, FALSE)</f>
        <v>1192770250</v>
      </c>
      <c r="F14926">
        <f t="shared" si="466"/>
        <v>0</v>
      </c>
      <c r="G14926">
        <f t="shared" ca="1" si="467"/>
        <v>0</v>
      </c>
    </row>
    <row r="14927" spans="1:7" x14ac:dyDescent="0.25">
      <c r="A14927" t="s">
        <v>17235</v>
      </c>
      <c r="B14927" t="s">
        <v>3108</v>
      </c>
      <c r="C14927" s="4">
        <v>38525</v>
      </c>
      <c r="D14927">
        <v>1923178164</v>
      </c>
      <c r="E14927">
        <f>VLOOKUP(D14927,  base_salary!A:A, 1, FALSE)</f>
        <v>1923178164</v>
      </c>
      <c r="F14927">
        <f t="shared" si="466"/>
        <v>0</v>
      </c>
      <c r="G14927">
        <f t="shared" ca="1" si="467"/>
        <v>0</v>
      </c>
    </row>
    <row r="14928" spans="1:7" x14ac:dyDescent="0.25">
      <c r="A14928" t="s">
        <v>17236</v>
      </c>
      <c r="B14928" t="s">
        <v>2633</v>
      </c>
      <c r="C14928" s="4">
        <v>55897</v>
      </c>
      <c r="D14928">
        <v>8460683117</v>
      </c>
      <c r="E14928">
        <f>VLOOKUP(D14928,  base_salary!A:A, 1, FALSE)</f>
        <v>8460683117</v>
      </c>
      <c r="F14928">
        <f t="shared" si="466"/>
        <v>0</v>
      </c>
      <c r="G14928">
        <f t="shared" ca="1" si="467"/>
        <v>0</v>
      </c>
    </row>
    <row r="14929" spans="1:7" x14ac:dyDescent="0.25">
      <c r="A14929" t="s">
        <v>17237</v>
      </c>
      <c r="B14929" t="s">
        <v>2127</v>
      </c>
      <c r="C14929" s="4">
        <v>38890</v>
      </c>
      <c r="D14929">
        <v>1364767856</v>
      </c>
      <c r="E14929">
        <f>VLOOKUP(D14929,  base_salary!A:A, 1, FALSE)</f>
        <v>1364767856</v>
      </c>
      <c r="F14929">
        <f t="shared" si="466"/>
        <v>0</v>
      </c>
      <c r="G14929">
        <f t="shared" ca="1" si="467"/>
        <v>0</v>
      </c>
    </row>
    <row r="14930" spans="1:7" x14ac:dyDescent="0.25">
      <c r="A14930" t="s">
        <v>17238</v>
      </c>
      <c r="B14930" t="s">
        <v>2691</v>
      </c>
      <c r="C14930" s="4">
        <v>50022</v>
      </c>
      <c r="D14930">
        <v>4074728869</v>
      </c>
      <c r="E14930">
        <f>VLOOKUP(D14930,  base_salary!A:A, 1, FALSE)</f>
        <v>4074728869</v>
      </c>
      <c r="F14930">
        <f t="shared" si="466"/>
        <v>0</v>
      </c>
      <c r="G14930">
        <f t="shared" ca="1" si="467"/>
        <v>0</v>
      </c>
    </row>
    <row r="14931" spans="1:7" x14ac:dyDescent="0.25">
      <c r="A14931" t="s">
        <v>17239</v>
      </c>
      <c r="B14931" t="s">
        <v>2853</v>
      </c>
      <c r="C14931" s="4">
        <v>29343</v>
      </c>
      <c r="D14931">
        <v>6842797632</v>
      </c>
      <c r="E14931">
        <f>VLOOKUP(D14931,  base_salary!A:A, 1, FALSE)</f>
        <v>6842797632</v>
      </c>
      <c r="F14931">
        <f t="shared" si="466"/>
        <v>0</v>
      </c>
      <c r="G14931">
        <f t="shared" ca="1" si="467"/>
        <v>0</v>
      </c>
    </row>
    <row r="14932" spans="1:7" x14ac:dyDescent="0.25">
      <c r="A14932" t="s">
        <v>17240</v>
      </c>
      <c r="B14932" t="s">
        <v>2670</v>
      </c>
      <c r="C14932" s="4">
        <v>44581</v>
      </c>
      <c r="D14932">
        <v>4236713853</v>
      </c>
      <c r="E14932">
        <f>VLOOKUP(D14932,  base_salary!A:A, 1, FALSE)</f>
        <v>4236713853</v>
      </c>
      <c r="F14932">
        <f t="shared" si="466"/>
        <v>0</v>
      </c>
      <c r="G14932">
        <f t="shared" ca="1" si="467"/>
        <v>0</v>
      </c>
    </row>
    <row r="14933" spans="1:7" x14ac:dyDescent="0.25">
      <c r="A14933" t="s">
        <v>17241</v>
      </c>
      <c r="B14933" t="s">
        <v>2439</v>
      </c>
      <c r="C14933" s="4">
        <v>35713</v>
      </c>
      <c r="D14933">
        <v>3156820482</v>
      </c>
      <c r="E14933">
        <f>VLOOKUP(D14933,  base_salary!A:A, 1, FALSE)</f>
        <v>3156820482</v>
      </c>
      <c r="F14933">
        <f t="shared" si="466"/>
        <v>0</v>
      </c>
      <c r="G14933">
        <f t="shared" ca="1" si="467"/>
        <v>0</v>
      </c>
    </row>
    <row r="14934" spans="1:7" x14ac:dyDescent="0.25">
      <c r="A14934" t="s">
        <v>17242</v>
      </c>
      <c r="B14934" t="s">
        <v>3247</v>
      </c>
      <c r="C14934" s="4">
        <v>47241</v>
      </c>
      <c r="D14934">
        <v>8731494560</v>
      </c>
      <c r="E14934">
        <f>VLOOKUP(D14934,  base_salary!A:A, 1, FALSE)</f>
        <v>8731494560</v>
      </c>
      <c r="F14934">
        <f t="shared" si="466"/>
        <v>0</v>
      </c>
      <c r="G14934">
        <f t="shared" ca="1" si="467"/>
        <v>0</v>
      </c>
    </row>
    <row r="14935" spans="1:7" x14ac:dyDescent="0.25">
      <c r="A14935" t="s">
        <v>17243</v>
      </c>
      <c r="B14935" t="s">
        <v>2419</v>
      </c>
      <c r="C14935" s="4">
        <v>19085</v>
      </c>
      <c r="D14935">
        <v>3991175401</v>
      </c>
      <c r="E14935">
        <f>VLOOKUP(D14935,  base_salary!A:A, 1, FALSE)</f>
        <v>3991175401</v>
      </c>
      <c r="F14935">
        <f t="shared" si="466"/>
        <v>0</v>
      </c>
      <c r="G14935">
        <f t="shared" ca="1" si="467"/>
        <v>0</v>
      </c>
    </row>
    <row r="14936" spans="1:7" x14ac:dyDescent="0.25">
      <c r="A14936" t="s">
        <v>17244</v>
      </c>
      <c r="B14936" t="s">
        <v>2190</v>
      </c>
      <c r="C14936" s="4">
        <v>47455</v>
      </c>
      <c r="D14936">
        <v>5623178685</v>
      </c>
      <c r="E14936">
        <f>VLOOKUP(D14936,  base_salary!A:A, 1, FALSE)</f>
        <v>5623178685</v>
      </c>
      <c r="F14936">
        <f t="shared" si="466"/>
        <v>0</v>
      </c>
      <c r="G14936">
        <f t="shared" ca="1" si="467"/>
        <v>0</v>
      </c>
    </row>
    <row r="14937" spans="1:7" x14ac:dyDescent="0.25">
      <c r="A14937" t="s">
        <v>17245</v>
      </c>
      <c r="B14937" t="s">
        <v>2264</v>
      </c>
      <c r="C14937" s="4">
        <v>36930</v>
      </c>
      <c r="D14937">
        <v>1565607864</v>
      </c>
      <c r="E14937">
        <f>VLOOKUP(D14937,  base_salary!A:A, 1, FALSE)</f>
        <v>1565607864</v>
      </c>
      <c r="F14937">
        <f t="shared" si="466"/>
        <v>0</v>
      </c>
      <c r="G14937">
        <f t="shared" ca="1" si="467"/>
        <v>0</v>
      </c>
    </row>
    <row r="14938" spans="1:7" x14ac:dyDescent="0.25">
      <c r="A14938" t="s">
        <v>17246</v>
      </c>
      <c r="B14938" t="s">
        <v>2158</v>
      </c>
      <c r="C14938" s="4">
        <v>15396</v>
      </c>
      <c r="D14938">
        <v>8526090127</v>
      </c>
      <c r="E14938">
        <f>VLOOKUP(D14938,  base_salary!A:A, 1, FALSE)</f>
        <v>8526090127</v>
      </c>
      <c r="F14938">
        <f t="shared" si="466"/>
        <v>0</v>
      </c>
      <c r="G14938">
        <f t="shared" ca="1" si="467"/>
        <v>0</v>
      </c>
    </row>
    <row r="14939" spans="1:7" x14ac:dyDescent="0.25">
      <c r="A14939" t="s">
        <v>17247</v>
      </c>
      <c r="B14939" t="s">
        <v>2790</v>
      </c>
      <c r="C14939" s="4">
        <v>23532</v>
      </c>
      <c r="D14939">
        <v>4009257075</v>
      </c>
      <c r="E14939">
        <f>VLOOKUP(D14939,  base_salary!A:A, 1, FALSE)</f>
        <v>4009257075</v>
      </c>
      <c r="F14939">
        <f t="shared" si="466"/>
        <v>0</v>
      </c>
      <c r="G14939">
        <f t="shared" ca="1" si="467"/>
        <v>0</v>
      </c>
    </row>
    <row r="14940" spans="1:7" x14ac:dyDescent="0.25">
      <c r="A14940" t="s">
        <v>17248</v>
      </c>
      <c r="B14940" t="s">
        <v>3376</v>
      </c>
      <c r="C14940" s="4">
        <v>14381</v>
      </c>
      <c r="D14940">
        <v>4445486779</v>
      </c>
      <c r="E14940">
        <f>VLOOKUP(D14940,  base_salary!A:A, 1, FALSE)</f>
        <v>4445486779</v>
      </c>
      <c r="F14940">
        <f t="shared" si="466"/>
        <v>0</v>
      </c>
      <c r="G14940">
        <f t="shared" ca="1" si="467"/>
        <v>0</v>
      </c>
    </row>
    <row r="14941" spans="1:7" x14ac:dyDescent="0.25">
      <c r="A14941" t="s">
        <v>17249</v>
      </c>
      <c r="B14941" t="s">
        <v>2757</v>
      </c>
      <c r="C14941" s="4">
        <v>31232</v>
      </c>
      <c r="D14941">
        <v>3792993961</v>
      </c>
      <c r="E14941">
        <f>VLOOKUP(D14941,  base_salary!A:A, 1, FALSE)</f>
        <v>3792993961</v>
      </c>
      <c r="F14941">
        <f t="shared" si="466"/>
        <v>0</v>
      </c>
      <c r="G14941">
        <f t="shared" ca="1" si="467"/>
        <v>0</v>
      </c>
    </row>
    <row r="14942" spans="1:7" x14ac:dyDescent="0.25">
      <c r="A14942" t="s">
        <v>17250</v>
      </c>
      <c r="B14942" t="s">
        <v>2617</v>
      </c>
      <c r="C14942" s="4">
        <v>17369</v>
      </c>
      <c r="D14942">
        <v>2809344809</v>
      </c>
      <c r="E14942">
        <f>VLOOKUP(D14942,  base_salary!A:A, 1, FALSE)</f>
        <v>2809344809</v>
      </c>
      <c r="F14942">
        <f t="shared" si="466"/>
        <v>0</v>
      </c>
      <c r="G14942">
        <f t="shared" ca="1" si="467"/>
        <v>0</v>
      </c>
    </row>
    <row r="14943" spans="1:7" x14ac:dyDescent="0.25">
      <c r="A14943" t="s">
        <v>17251</v>
      </c>
      <c r="B14943" t="s">
        <v>3279</v>
      </c>
      <c r="C14943" s="4">
        <v>15634</v>
      </c>
      <c r="D14943">
        <v>8335120919</v>
      </c>
      <c r="E14943">
        <f>VLOOKUP(D14943,  base_salary!A:A, 1, FALSE)</f>
        <v>8335120919</v>
      </c>
      <c r="F14943">
        <f t="shared" si="466"/>
        <v>0</v>
      </c>
      <c r="G14943">
        <f t="shared" ca="1" si="467"/>
        <v>0</v>
      </c>
    </row>
    <row r="14944" spans="1:7" x14ac:dyDescent="0.25">
      <c r="A14944" t="s">
        <v>17252</v>
      </c>
      <c r="B14944" t="s">
        <v>1930</v>
      </c>
      <c r="C14944" s="4">
        <v>47642</v>
      </c>
      <c r="D14944">
        <v>9766606919</v>
      </c>
      <c r="E14944">
        <f>VLOOKUP(D14944,  base_salary!A:A, 1, FALSE)</f>
        <v>9766606919</v>
      </c>
      <c r="F14944">
        <f t="shared" si="466"/>
        <v>0</v>
      </c>
      <c r="G14944">
        <f t="shared" ca="1" si="467"/>
        <v>0</v>
      </c>
    </row>
    <row r="14945" spans="1:7" x14ac:dyDescent="0.25">
      <c r="A14945" t="s">
        <v>17253</v>
      </c>
      <c r="B14945" t="s">
        <v>2387</v>
      </c>
      <c r="C14945" s="4">
        <v>39089</v>
      </c>
      <c r="D14945">
        <v>2649428619</v>
      </c>
      <c r="E14945">
        <f>VLOOKUP(D14945,  base_salary!A:A, 1, FALSE)</f>
        <v>2649428619</v>
      </c>
      <c r="F14945">
        <f t="shared" si="466"/>
        <v>0</v>
      </c>
      <c r="G14945">
        <f t="shared" ca="1" si="467"/>
        <v>0</v>
      </c>
    </row>
    <row r="14946" spans="1:7" x14ac:dyDescent="0.25">
      <c r="A14946" t="s">
        <v>17254</v>
      </c>
      <c r="B14946" t="s">
        <v>2325</v>
      </c>
      <c r="C14946" s="4">
        <v>38784</v>
      </c>
      <c r="D14946">
        <v>858481901</v>
      </c>
      <c r="E14946">
        <f>VLOOKUP(D14946,  base_salary!A:A, 1, FALSE)</f>
        <v>858481901</v>
      </c>
      <c r="F14946">
        <f t="shared" si="466"/>
        <v>0</v>
      </c>
      <c r="G14946">
        <f t="shared" ca="1" si="467"/>
        <v>0</v>
      </c>
    </row>
    <row r="14947" spans="1:7" x14ac:dyDescent="0.25">
      <c r="A14947" t="s">
        <v>17255</v>
      </c>
      <c r="B14947" t="s">
        <v>2452</v>
      </c>
      <c r="C14947" s="4">
        <v>48067</v>
      </c>
      <c r="D14947">
        <v>9403474378</v>
      </c>
      <c r="E14947">
        <f>VLOOKUP(D14947,  base_salary!A:A, 1, FALSE)</f>
        <v>9403474378</v>
      </c>
      <c r="F14947">
        <f t="shared" si="466"/>
        <v>0</v>
      </c>
      <c r="G14947">
        <f t="shared" ca="1" si="467"/>
        <v>0</v>
      </c>
    </row>
    <row r="14948" spans="1:7" x14ac:dyDescent="0.25">
      <c r="A14948" t="s">
        <v>17256</v>
      </c>
      <c r="B14948" t="s">
        <v>2572</v>
      </c>
      <c r="C14948" s="4">
        <v>54276</v>
      </c>
      <c r="D14948">
        <v>5186660353</v>
      </c>
      <c r="E14948">
        <f>VLOOKUP(D14948,  base_salary!A:A, 1, FALSE)</f>
        <v>5186660353</v>
      </c>
      <c r="F14948">
        <f t="shared" si="466"/>
        <v>0</v>
      </c>
      <c r="G14948">
        <f t="shared" ca="1" si="467"/>
        <v>0</v>
      </c>
    </row>
    <row r="14949" spans="1:7" x14ac:dyDescent="0.25">
      <c r="A14949" t="s">
        <v>17257</v>
      </c>
      <c r="B14949" t="s">
        <v>2617</v>
      </c>
      <c r="C14949" s="4">
        <v>26782</v>
      </c>
      <c r="D14949">
        <v>858481901</v>
      </c>
      <c r="E14949">
        <f>VLOOKUP(D14949,  base_salary!A:A, 1, FALSE)</f>
        <v>858481901</v>
      </c>
      <c r="F14949">
        <f t="shared" si="466"/>
        <v>0</v>
      </c>
      <c r="G14949">
        <f t="shared" ca="1" si="467"/>
        <v>0</v>
      </c>
    </row>
    <row r="14950" spans="1:7" x14ac:dyDescent="0.25">
      <c r="A14950" t="s">
        <v>17258</v>
      </c>
      <c r="B14950" t="s">
        <v>2348</v>
      </c>
      <c r="C14950" s="4">
        <v>28809</v>
      </c>
      <c r="D14950">
        <v>4194897803</v>
      </c>
      <c r="E14950">
        <f>VLOOKUP(D14950,  base_salary!A:A, 1, FALSE)</f>
        <v>4194897803</v>
      </c>
      <c r="F14950">
        <f t="shared" si="466"/>
        <v>0</v>
      </c>
      <c r="G14950">
        <f t="shared" ca="1" si="467"/>
        <v>0</v>
      </c>
    </row>
    <row r="14951" spans="1:7" x14ac:dyDescent="0.25">
      <c r="A14951" t="s">
        <v>17259</v>
      </c>
      <c r="B14951" t="s">
        <v>3279</v>
      </c>
      <c r="C14951" s="4">
        <v>16006</v>
      </c>
      <c r="D14951">
        <v>1888605537</v>
      </c>
      <c r="E14951">
        <f>VLOOKUP(D14951,  base_salary!A:A, 1, FALSE)</f>
        <v>1888605537</v>
      </c>
      <c r="F14951">
        <f t="shared" si="466"/>
        <v>0</v>
      </c>
      <c r="G14951">
        <f t="shared" ca="1" si="467"/>
        <v>0</v>
      </c>
    </row>
    <row r="14952" spans="1:7" x14ac:dyDescent="0.25">
      <c r="A14952" t="s">
        <v>17260</v>
      </c>
      <c r="B14952" t="s">
        <v>2071</v>
      </c>
      <c r="C14952" s="4">
        <v>20276</v>
      </c>
      <c r="D14952">
        <v>5358183647</v>
      </c>
      <c r="E14952">
        <f>VLOOKUP(D14952,  base_salary!A:A, 1, FALSE)</f>
        <v>5358183647</v>
      </c>
      <c r="F14952">
        <f t="shared" si="466"/>
        <v>0</v>
      </c>
      <c r="G14952">
        <f t="shared" ca="1" si="467"/>
        <v>0</v>
      </c>
    </row>
    <row r="14953" spans="1:7" x14ac:dyDescent="0.25">
      <c r="A14953" t="s">
        <v>17261</v>
      </c>
      <c r="B14953" t="s">
        <v>1970</v>
      </c>
      <c r="C14953" s="4">
        <v>24218</v>
      </c>
      <c r="D14953">
        <v>8044612831</v>
      </c>
      <c r="E14953">
        <f>VLOOKUP(D14953,  base_salary!A:A, 1, FALSE)</f>
        <v>8044612831</v>
      </c>
      <c r="F14953">
        <f t="shared" si="466"/>
        <v>0</v>
      </c>
      <c r="G14953">
        <f t="shared" ca="1" si="467"/>
        <v>0</v>
      </c>
    </row>
    <row r="14954" spans="1:7" x14ac:dyDescent="0.25">
      <c r="A14954" t="s">
        <v>17262</v>
      </c>
      <c r="B14954" t="s">
        <v>3201</v>
      </c>
      <c r="C14954" s="4">
        <v>29010</v>
      </c>
      <c r="D14954">
        <v>6890491998</v>
      </c>
      <c r="E14954">
        <f>VLOOKUP(D14954,  base_salary!A:A, 1, FALSE)</f>
        <v>6890491998</v>
      </c>
      <c r="F14954">
        <f t="shared" si="466"/>
        <v>0</v>
      </c>
      <c r="G14954">
        <f t="shared" ca="1" si="467"/>
        <v>0</v>
      </c>
    </row>
    <row r="14955" spans="1:7" x14ac:dyDescent="0.25">
      <c r="A14955" t="s">
        <v>17263</v>
      </c>
      <c r="B14955" t="s">
        <v>3915</v>
      </c>
      <c r="C14955" s="4">
        <v>47195</v>
      </c>
      <c r="D14955">
        <v>132027631</v>
      </c>
      <c r="E14955">
        <f>VLOOKUP(D14955,  base_salary!A:A, 1, FALSE)</f>
        <v>132027631</v>
      </c>
      <c r="F14955">
        <f t="shared" si="466"/>
        <v>0</v>
      </c>
      <c r="G14955">
        <f t="shared" ca="1" si="467"/>
        <v>0</v>
      </c>
    </row>
    <row r="14956" spans="1:7" x14ac:dyDescent="0.25">
      <c r="A14956" t="s">
        <v>17264</v>
      </c>
      <c r="B14956" t="s">
        <v>2288</v>
      </c>
      <c r="C14956" s="4">
        <v>13579</v>
      </c>
      <c r="D14956">
        <v>4768254810</v>
      </c>
      <c r="E14956">
        <f>VLOOKUP(D14956,  base_salary!A:A, 1, FALSE)</f>
        <v>4768254810</v>
      </c>
      <c r="F14956">
        <f t="shared" si="466"/>
        <v>0</v>
      </c>
      <c r="G14956">
        <f t="shared" ca="1" si="467"/>
        <v>0</v>
      </c>
    </row>
    <row r="14957" spans="1:7" x14ac:dyDescent="0.25">
      <c r="A14957" t="s">
        <v>17265</v>
      </c>
      <c r="B14957" t="s">
        <v>2329</v>
      </c>
      <c r="C14957" s="4">
        <v>46753</v>
      </c>
      <c r="D14957">
        <v>896700143</v>
      </c>
      <c r="E14957">
        <f>VLOOKUP(D14957,  base_salary!A:A, 1, FALSE)</f>
        <v>896700143</v>
      </c>
      <c r="F14957">
        <f t="shared" si="466"/>
        <v>0</v>
      </c>
      <c r="G14957">
        <f t="shared" ca="1" si="467"/>
        <v>0</v>
      </c>
    </row>
    <row r="14958" spans="1:7" x14ac:dyDescent="0.25">
      <c r="A14958" t="s">
        <v>17266</v>
      </c>
      <c r="B14958" t="s">
        <v>2546</v>
      </c>
      <c r="C14958" s="4">
        <v>34145</v>
      </c>
      <c r="D14958">
        <v>594961432</v>
      </c>
      <c r="E14958">
        <f>VLOOKUP(D14958,  base_salary!A:A, 1, FALSE)</f>
        <v>594961432</v>
      </c>
      <c r="F14958">
        <f t="shared" si="466"/>
        <v>0</v>
      </c>
      <c r="G14958">
        <f t="shared" ca="1" si="467"/>
        <v>0</v>
      </c>
    </row>
    <row r="14959" spans="1:7" x14ac:dyDescent="0.25">
      <c r="A14959" t="s">
        <v>17267</v>
      </c>
      <c r="B14959" t="s">
        <v>2154</v>
      </c>
      <c r="C14959" s="4">
        <v>21797</v>
      </c>
      <c r="D14959">
        <v>2579936017</v>
      </c>
      <c r="E14959">
        <f>VLOOKUP(D14959,  base_salary!A:A, 1, FALSE)</f>
        <v>2579936017</v>
      </c>
      <c r="F14959">
        <f t="shared" si="466"/>
        <v>0</v>
      </c>
      <c r="G14959">
        <f t="shared" ca="1" si="467"/>
        <v>0</v>
      </c>
    </row>
    <row r="14960" spans="1:7" x14ac:dyDescent="0.25">
      <c r="A14960" t="s">
        <v>17268</v>
      </c>
      <c r="B14960" t="s">
        <v>3078</v>
      </c>
      <c r="C14960" s="4">
        <v>16864</v>
      </c>
      <c r="D14960">
        <v>2936088178</v>
      </c>
      <c r="E14960">
        <f>VLOOKUP(D14960,  base_salary!A:A, 1, FALSE)</f>
        <v>2936088178</v>
      </c>
      <c r="F14960">
        <f t="shared" si="466"/>
        <v>0</v>
      </c>
      <c r="G14960">
        <f t="shared" ca="1" si="467"/>
        <v>0</v>
      </c>
    </row>
    <row r="14961" spans="1:7" x14ac:dyDescent="0.25">
      <c r="A14961" t="s">
        <v>17269</v>
      </c>
      <c r="B14961" t="s">
        <v>2401</v>
      </c>
      <c r="C14961" s="4">
        <v>19565</v>
      </c>
      <c r="D14961">
        <v>2779378506</v>
      </c>
      <c r="E14961">
        <f>VLOOKUP(D14961,  base_salary!A:A, 1, FALSE)</f>
        <v>2779378506</v>
      </c>
      <c r="F14961">
        <f t="shared" si="466"/>
        <v>0</v>
      </c>
      <c r="G14961">
        <f t="shared" ca="1" si="467"/>
        <v>0</v>
      </c>
    </row>
    <row r="14962" spans="1:7" x14ac:dyDescent="0.25">
      <c r="A14962" t="s">
        <v>17270</v>
      </c>
      <c r="B14962" t="s">
        <v>2530</v>
      </c>
      <c r="C14962" s="4">
        <v>37654</v>
      </c>
      <c r="D14962">
        <v>2450711406</v>
      </c>
      <c r="E14962">
        <f>VLOOKUP(D14962,  base_salary!A:A, 1, FALSE)</f>
        <v>2450711406</v>
      </c>
      <c r="F14962">
        <f t="shared" si="466"/>
        <v>0</v>
      </c>
      <c r="G14962">
        <f t="shared" ca="1" si="467"/>
        <v>0</v>
      </c>
    </row>
    <row r="14963" spans="1:7" x14ac:dyDescent="0.25">
      <c r="A14963" t="s">
        <v>17271</v>
      </c>
      <c r="B14963" t="s">
        <v>2298</v>
      </c>
      <c r="C14963" s="4">
        <v>26144</v>
      </c>
      <c r="D14963">
        <v>2230983466</v>
      </c>
      <c r="E14963">
        <f>VLOOKUP(D14963,  base_salary!A:A, 1, FALSE)</f>
        <v>2230983466</v>
      </c>
      <c r="F14963">
        <f t="shared" si="466"/>
        <v>0</v>
      </c>
      <c r="G14963">
        <f t="shared" ca="1" si="467"/>
        <v>0</v>
      </c>
    </row>
    <row r="14964" spans="1:7" x14ac:dyDescent="0.25">
      <c r="A14964" t="s">
        <v>17272</v>
      </c>
      <c r="B14964" t="s">
        <v>2507</v>
      </c>
      <c r="C14964" s="4">
        <v>58123</v>
      </c>
      <c r="D14964">
        <v>7411705322</v>
      </c>
      <c r="E14964">
        <f>VLOOKUP(D14964,  base_salary!A:A, 1, FALSE)</f>
        <v>7411705322</v>
      </c>
      <c r="F14964">
        <f t="shared" si="466"/>
        <v>0</v>
      </c>
      <c r="G14964">
        <f t="shared" ca="1" si="467"/>
        <v>0</v>
      </c>
    </row>
    <row r="14965" spans="1:7" x14ac:dyDescent="0.25">
      <c r="A14965" t="s">
        <v>17273</v>
      </c>
      <c r="B14965" t="s">
        <v>3144</v>
      </c>
      <c r="C14965" s="4">
        <v>34305</v>
      </c>
      <c r="D14965">
        <v>5439294325</v>
      </c>
      <c r="E14965">
        <f>VLOOKUP(D14965,  base_salary!A:A, 1, FALSE)</f>
        <v>5439294325</v>
      </c>
      <c r="F14965">
        <f t="shared" si="466"/>
        <v>0</v>
      </c>
      <c r="G14965">
        <f t="shared" ca="1" si="467"/>
        <v>0</v>
      </c>
    </row>
    <row r="14966" spans="1:7" x14ac:dyDescent="0.25">
      <c r="A14966" t="s">
        <v>17274</v>
      </c>
      <c r="B14966" t="s">
        <v>2614</v>
      </c>
      <c r="C14966" s="4">
        <v>27632</v>
      </c>
      <c r="D14966">
        <v>4759627103</v>
      </c>
      <c r="E14966">
        <f>VLOOKUP(D14966,  base_salary!A:A, 1, FALSE)</f>
        <v>4759627103</v>
      </c>
      <c r="F14966">
        <f t="shared" si="466"/>
        <v>0</v>
      </c>
      <c r="G14966">
        <f t="shared" ca="1" si="467"/>
        <v>0</v>
      </c>
    </row>
    <row r="14967" spans="1:7" x14ac:dyDescent="0.25">
      <c r="A14967" t="s">
        <v>17275</v>
      </c>
      <c r="B14967" t="s">
        <v>2276</v>
      </c>
      <c r="C14967" s="4">
        <v>51089</v>
      </c>
      <c r="D14967">
        <v>5439294325</v>
      </c>
      <c r="E14967">
        <f>VLOOKUP(D14967,  base_salary!A:A, 1, FALSE)</f>
        <v>5439294325</v>
      </c>
      <c r="F14967">
        <f t="shared" si="466"/>
        <v>0</v>
      </c>
      <c r="G14967">
        <f t="shared" ca="1" si="467"/>
        <v>0</v>
      </c>
    </row>
    <row r="14968" spans="1:7" x14ac:dyDescent="0.25">
      <c r="A14968" t="s">
        <v>17276</v>
      </c>
      <c r="B14968" t="s">
        <v>2415</v>
      </c>
      <c r="C14968" s="4">
        <v>11610</v>
      </c>
      <c r="D14968">
        <v>2045928187</v>
      </c>
      <c r="E14968">
        <f>VLOOKUP(D14968,  base_salary!A:A, 1, FALSE)</f>
        <v>2045928187</v>
      </c>
      <c r="F14968">
        <f t="shared" si="466"/>
        <v>0</v>
      </c>
      <c r="G14968">
        <f t="shared" ca="1" si="467"/>
        <v>0</v>
      </c>
    </row>
    <row r="14969" spans="1:7" x14ac:dyDescent="0.25">
      <c r="A14969" t="s">
        <v>17277</v>
      </c>
      <c r="B14969" t="s">
        <v>2470</v>
      </c>
      <c r="C14969" s="4">
        <v>21441</v>
      </c>
      <c r="D14969">
        <v>7892446737</v>
      </c>
      <c r="E14969">
        <f>VLOOKUP(D14969,  base_salary!A:A, 1, FALSE)</f>
        <v>7892446737</v>
      </c>
      <c r="F14969">
        <f t="shared" si="466"/>
        <v>0</v>
      </c>
      <c r="G14969">
        <f t="shared" ca="1" si="467"/>
        <v>0</v>
      </c>
    </row>
    <row r="14970" spans="1:7" x14ac:dyDescent="0.25">
      <c r="A14970" t="s">
        <v>17278</v>
      </c>
      <c r="B14970" t="s">
        <v>2885</v>
      </c>
      <c r="C14970" s="4">
        <v>45964</v>
      </c>
      <c r="D14970">
        <v>5503746279</v>
      </c>
      <c r="E14970">
        <f>VLOOKUP(D14970,  base_salary!A:A, 1, FALSE)</f>
        <v>5503746279</v>
      </c>
      <c r="F14970">
        <f t="shared" si="466"/>
        <v>0</v>
      </c>
      <c r="G14970">
        <f t="shared" ca="1" si="467"/>
        <v>0</v>
      </c>
    </row>
    <row r="14971" spans="1:7" x14ac:dyDescent="0.25">
      <c r="A14971" t="s">
        <v>17279</v>
      </c>
      <c r="B14971" t="s">
        <v>2182</v>
      </c>
      <c r="C14971" s="4">
        <v>47944</v>
      </c>
      <c r="D14971">
        <v>6084639828</v>
      </c>
      <c r="E14971">
        <f>VLOOKUP(D14971,  base_salary!A:A, 1, FALSE)</f>
        <v>6084639828</v>
      </c>
      <c r="F14971">
        <f t="shared" si="466"/>
        <v>0</v>
      </c>
      <c r="G14971">
        <f t="shared" ca="1" si="467"/>
        <v>0</v>
      </c>
    </row>
    <row r="14972" spans="1:7" x14ac:dyDescent="0.25">
      <c r="A14972" t="s">
        <v>17280</v>
      </c>
      <c r="B14972" t="s">
        <v>2428</v>
      </c>
      <c r="C14972" s="4">
        <v>45112</v>
      </c>
      <c r="D14972">
        <v>5347887761</v>
      </c>
      <c r="E14972">
        <f>VLOOKUP(D14972,  base_salary!A:A, 1, FALSE)</f>
        <v>5347887761</v>
      </c>
      <c r="F14972">
        <f t="shared" si="466"/>
        <v>0</v>
      </c>
      <c r="G14972">
        <f t="shared" ca="1" si="467"/>
        <v>0</v>
      </c>
    </row>
    <row r="14973" spans="1:7" x14ac:dyDescent="0.25">
      <c r="A14973" t="s">
        <v>17281</v>
      </c>
      <c r="B14973" t="s">
        <v>2225</v>
      </c>
      <c r="C14973" s="4">
        <v>26271</v>
      </c>
      <c r="D14973">
        <v>8526090127</v>
      </c>
      <c r="E14973">
        <f>VLOOKUP(D14973,  base_salary!A:A, 1, FALSE)</f>
        <v>8526090127</v>
      </c>
      <c r="F14973">
        <f t="shared" si="466"/>
        <v>0</v>
      </c>
      <c r="G14973">
        <f t="shared" ca="1" si="467"/>
        <v>0</v>
      </c>
    </row>
    <row r="14974" spans="1:7" x14ac:dyDescent="0.25">
      <c r="A14974" t="s">
        <v>17282</v>
      </c>
      <c r="B14974" t="s">
        <v>2505</v>
      </c>
      <c r="C14974" s="4">
        <v>30988</v>
      </c>
      <c r="D14974">
        <v>5153694038</v>
      </c>
      <c r="E14974">
        <f>VLOOKUP(D14974,  base_salary!A:A, 1, FALSE)</f>
        <v>5153694038</v>
      </c>
      <c r="F14974">
        <f t="shared" si="466"/>
        <v>0</v>
      </c>
      <c r="G14974">
        <f t="shared" ca="1" si="467"/>
        <v>0</v>
      </c>
    </row>
    <row r="14975" spans="1:7" x14ac:dyDescent="0.25">
      <c r="A14975" t="s">
        <v>17283</v>
      </c>
      <c r="B14975" t="s">
        <v>2431</v>
      </c>
      <c r="C14975" s="4">
        <v>58242</v>
      </c>
      <c r="D14975">
        <v>1739513533</v>
      </c>
      <c r="E14975">
        <f>VLOOKUP(D14975,  base_salary!A:A, 1, FALSE)</f>
        <v>1739513533</v>
      </c>
      <c r="F14975">
        <f t="shared" si="466"/>
        <v>0</v>
      </c>
      <c r="G14975">
        <f t="shared" ca="1" si="467"/>
        <v>0</v>
      </c>
    </row>
    <row r="14976" spans="1:7" x14ac:dyDescent="0.25">
      <c r="A14976" t="s">
        <v>17284</v>
      </c>
      <c r="B14976" t="s">
        <v>2012</v>
      </c>
      <c r="C14976" s="4">
        <v>34671</v>
      </c>
      <c r="D14976">
        <v>4900475084</v>
      </c>
      <c r="E14976">
        <f>VLOOKUP(D14976,  base_salary!A:A, 1, FALSE)</f>
        <v>4900475084</v>
      </c>
      <c r="F14976">
        <f t="shared" si="466"/>
        <v>0</v>
      </c>
      <c r="G14976">
        <f t="shared" ca="1" si="467"/>
        <v>0</v>
      </c>
    </row>
    <row r="14977" spans="1:7" x14ac:dyDescent="0.25">
      <c r="A14977" t="s">
        <v>17285</v>
      </c>
      <c r="B14977" t="s">
        <v>3785</v>
      </c>
      <c r="C14977" s="4">
        <v>24326</v>
      </c>
      <c r="D14977">
        <v>3806430489</v>
      </c>
      <c r="E14977">
        <f>VLOOKUP(D14977,  base_salary!A:A, 1, FALSE)</f>
        <v>3806430489</v>
      </c>
      <c r="F14977">
        <f t="shared" si="466"/>
        <v>0</v>
      </c>
      <c r="G14977">
        <f t="shared" ca="1" si="467"/>
        <v>0</v>
      </c>
    </row>
    <row r="14978" spans="1:7" x14ac:dyDescent="0.25">
      <c r="A14978" t="s">
        <v>17286</v>
      </c>
      <c r="B14978" t="s">
        <v>2321</v>
      </c>
      <c r="C14978" s="4">
        <v>11866</v>
      </c>
      <c r="D14978">
        <v>1475796307</v>
      </c>
      <c r="E14978">
        <f>VLOOKUP(D14978,  base_salary!A:A, 1, FALSE)</f>
        <v>1475796307</v>
      </c>
      <c r="F14978">
        <f t="shared" si="466"/>
        <v>0</v>
      </c>
      <c r="G14978">
        <f t="shared" ca="1" si="467"/>
        <v>0</v>
      </c>
    </row>
    <row r="14979" spans="1:7" x14ac:dyDescent="0.25">
      <c r="A14979" t="s">
        <v>17287</v>
      </c>
      <c r="B14979" t="s">
        <v>2109</v>
      </c>
      <c r="C14979" s="4">
        <v>54466</v>
      </c>
      <c r="D14979">
        <v>813832926</v>
      </c>
      <c r="E14979">
        <f>VLOOKUP(D14979,  base_salary!A:A, 1, FALSE)</f>
        <v>813832926</v>
      </c>
      <c r="F14979">
        <f t="shared" ref="F14979:F15042" si="468">IF(ISERROR(E14979), 1, 0)</f>
        <v>0</v>
      </c>
      <c r="G14979">
        <f t="shared" ref="G14979:G15042" ca="1" si="469">SUM(G:G)</f>
        <v>0</v>
      </c>
    </row>
    <row r="14980" spans="1:7" x14ac:dyDescent="0.25">
      <c r="A14980" t="s">
        <v>17288</v>
      </c>
      <c r="B14980" t="s">
        <v>2378</v>
      </c>
      <c r="C14980" s="4">
        <v>19965</v>
      </c>
      <c r="D14980">
        <v>5142790693</v>
      </c>
      <c r="E14980">
        <f>VLOOKUP(D14980,  base_salary!A:A, 1, FALSE)</f>
        <v>5142790693</v>
      </c>
      <c r="F14980">
        <f t="shared" si="468"/>
        <v>0</v>
      </c>
      <c r="G14980">
        <f t="shared" ca="1" si="469"/>
        <v>0</v>
      </c>
    </row>
    <row r="14981" spans="1:7" x14ac:dyDescent="0.25">
      <c r="A14981" t="s">
        <v>17289</v>
      </c>
      <c r="B14981" t="s">
        <v>1972</v>
      </c>
      <c r="C14981" s="4">
        <v>24135</v>
      </c>
      <c r="D14981">
        <v>8462409454</v>
      </c>
      <c r="E14981">
        <f>VLOOKUP(D14981,  base_salary!A:A, 1, FALSE)</f>
        <v>8462409454</v>
      </c>
      <c r="F14981">
        <f t="shared" si="468"/>
        <v>0</v>
      </c>
      <c r="G14981">
        <f t="shared" ca="1" si="469"/>
        <v>0</v>
      </c>
    </row>
    <row r="14982" spans="1:7" x14ac:dyDescent="0.25">
      <c r="A14982" t="s">
        <v>17290</v>
      </c>
      <c r="B14982" t="s">
        <v>2207</v>
      </c>
      <c r="C14982" s="4">
        <v>51466</v>
      </c>
      <c r="D14982">
        <v>4862005330</v>
      </c>
      <c r="E14982">
        <f>VLOOKUP(D14982,  base_salary!A:A, 1, FALSE)</f>
        <v>4862005330</v>
      </c>
      <c r="F14982">
        <f t="shared" si="468"/>
        <v>0</v>
      </c>
      <c r="G14982">
        <f t="shared" ca="1" si="469"/>
        <v>0</v>
      </c>
    </row>
    <row r="14983" spans="1:7" x14ac:dyDescent="0.25">
      <c r="A14983" t="s">
        <v>17291</v>
      </c>
      <c r="B14983" t="s">
        <v>2075</v>
      </c>
      <c r="C14983" s="4">
        <v>51771</v>
      </c>
      <c r="D14983">
        <v>6000780338</v>
      </c>
      <c r="E14983">
        <f>VLOOKUP(D14983,  base_salary!A:A, 1, FALSE)</f>
        <v>6000780338</v>
      </c>
      <c r="F14983">
        <f t="shared" si="468"/>
        <v>0</v>
      </c>
      <c r="G14983">
        <f t="shared" ca="1" si="469"/>
        <v>0</v>
      </c>
    </row>
    <row r="14984" spans="1:7" x14ac:dyDescent="0.25">
      <c r="A14984" t="s">
        <v>17292</v>
      </c>
      <c r="B14984" t="s">
        <v>2633</v>
      </c>
      <c r="C14984" s="4">
        <v>50033</v>
      </c>
      <c r="D14984">
        <v>6209983448</v>
      </c>
      <c r="E14984">
        <f>VLOOKUP(D14984,  base_salary!A:A, 1, FALSE)</f>
        <v>6209983448</v>
      </c>
      <c r="F14984">
        <f t="shared" si="468"/>
        <v>0</v>
      </c>
      <c r="G14984">
        <f t="shared" ca="1" si="469"/>
        <v>0</v>
      </c>
    </row>
    <row r="14985" spans="1:7" x14ac:dyDescent="0.25">
      <c r="A14985" t="s">
        <v>17293</v>
      </c>
      <c r="B14985" t="s">
        <v>2135</v>
      </c>
      <c r="C14985" s="4">
        <v>54701</v>
      </c>
      <c r="D14985">
        <v>3097425365</v>
      </c>
      <c r="E14985">
        <f>VLOOKUP(D14985,  base_salary!A:A, 1, FALSE)</f>
        <v>3097425365</v>
      </c>
      <c r="F14985">
        <f t="shared" si="468"/>
        <v>0</v>
      </c>
      <c r="G14985">
        <f t="shared" ca="1" si="469"/>
        <v>0</v>
      </c>
    </row>
    <row r="14986" spans="1:7" x14ac:dyDescent="0.25">
      <c r="A14986" t="s">
        <v>17294</v>
      </c>
      <c r="B14986" t="s">
        <v>2764</v>
      </c>
      <c r="C14986" s="4">
        <v>54692</v>
      </c>
      <c r="D14986">
        <v>8552526727</v>
      </c>
      <c r="E14986">
        <f>VLOOKUP(D14986,  base_salary!A:A, 1, FALSE)</f>
        <v>8552526727</v>
      </c>
      <c r="F14986">
        <f t="shared" si="468"/>
        <v>0</v>
      </c>
      <c r="G14986">
        <f t="shared" ca="1" si="469"/>
        <v>0</v>
      </c>
    </row>
    <row r="14987" spans="1:7" x14ac:dyDescent="0.25">
      <c r="A14987" t="s">
        <v>17295</v>
      </c>
      <c r="B14987" t="s">
        <v>2916</v>
      </c>
      <c r="C14987" s="4">
        <v>57861</v>
      </c>
      <c r="D14987">
        <v>650049144</v>
      </c>
      <c r="E14987">
        <f>VLOOKUP(D14987,  base_salary!A:A, 1, FALSE)</f>
        <v>650049144</v>
      </c>
      <c r="F14987">
        <f t="shared" si="468"/>
        <v>0</v>
      </c>
      <c r="G14987">
        <f t="shared" ca="1" si="469"/>
        <v>0</v>
      </c>
    </row>
    <row r="14988" spans="1:7" x14ac:dyDescent="0.25">
      <c r="A14988" t="s">
        <v>17296</v>
      </c>
      <c r="B14988" t="s">
        <v>2121</v>
      </c>
      <c r="C14988" s="4">
        <v>36467</v>
      </c>
      <c r="D14988">
        <v>6769297310</v>
      </c>
      <c r="E14988">
        <f>VLOOKUP(D14988,  base_salary!A:A, 1, FALSE)</f>
        <v>6769297310</v>
      </c>
      <c r="F14988">
        <f t="shared" si="468"/>
        <v>0</v>
      </c>
      <c r="G14988">
        <f t="shared" ca="1" si="469"/>
        <v>0</v>
      </c>
    </row>
    <row r="14989" spans="1:7" x14ac:dyDescent="0.25">
      <c r="A14989" t="s">
        <v>17297</v>
      </c>
      <c r="B14989" t="s">
        <v>2242</v>
      </c>
      <c r="C14989" s="4">
        <v>18897</v>
      </c>
      <c r="D14989">
        <v>2060025532</v>
      </c>
      <c r="E14989">
        <f>VLOOKUP(D14989,  base_salary!A:A, 1, FALSE)</f>
        <v>2060025532</v>
      </c>
      <c r="F14989">
        <f t="shared" si="468"/>
        <v>0</v>
      </c>
      <c r="G14989">
        <f t="shared" ca="1" si="469"/>
        <v>0</v>
      </c>
    </row>
    <row r="14990" spans="1:7" x14ac:dyDescent="0.25">
      <c r="A14990" t="s">
        <v>17298</v>
      </c>
      <c r="B14990" t="s">
        <v>2103</v>
      </c>
      <c r="C14990" s="4">
        <v>56954</v>
      </c>
      <c r="D14990">
        <v>8908432159</v>
      </c>
      <c r="E14990">
        <f>VLOOKUP(D14990,  base_salary!A:A, 1, FALSE)</f>
        <v>8908432159</v>
      </c>
      <c r="F14990">
        <f t="shared" si="468"/>
        <v>0</v>
      </c>
      <c r="G14990">
        <f t="shared" ca="1" si="469"/>
        <v>0</v>
      </c>
    </row>
    <row r="14991" spans="1:7" x14ac:dyDescent="0.25">
      <c r="A14991" t="s">
        <v>17299</v>
      </c>
      <c r="B14991" t="s">
        <v>2008</v>
      </c>
      <c r="C14991" s="4">
        <v>45892</v>
      </c>
      <c r="D14991">
        <v>2411473303</v>
      </c>
      <c r="E14991">
        <f>VLOOKUP(D14991,  base_salary!A:A, 1, FALSE)</f>
        <v>2411473303</v>
      </c>
      <c r="F14991">
        <f t="shared" si="468"/>
        <v>0</v>
      </c>
      <c r="G14991">
        <f t="shared" ca="1" si="469"/>
        <v>0</v>
      </c>
    </row>
    <row r="14992" spans="1:7" x14ac:dyDescent="0.25">
      <c r="A14992" t="s">
        <v>17300</v>
      </c>
      <c r="B14992" t="s">
        <v>2022</v>
      </c>
      <c r="C14992" s="4">
        <v>38874</v>
      </c>
      <c r="D14992">
        <v>1953937357</v>
      </c>
      <c r="E14992">
        <f>VLOOKUP(D14992,  base_salary!A:A, 1, FALSE)</f>
        <v>1953937357</v>
      </c>
      <c r="F14992">
        <f t="shared" si="468"/>
        <v>0</v>
      </c>
      <c r="G14992">
        <f t="shared" ca="1" si="469"/>
        <v>0</v>
      </c>
    </row>
    <row r="14993" spans="1:7" x14ac:dyDescent="0.25">
      <c r="A14993" t="s">
        <v>17301</v>
      </c>
      <c r="B14993" t="s">
        <v>2223</v>
      </c>
      <c r="C14993" s="4">
        <v>24718</v>
      </c>
      <c r="D14993">
        <v>6837456032</v>
      </c>
      <c r="E14993">
        <f>VLOOKUP(D14993,  base_salary!A:A, 1, FALSE)</f>
        <v>6837456032</v>
      </c>
      <c r="F14993">
        <f t="shared" si="468"/>
        <v>0</v>
      </c>
      <c r="G14993">
        <f t="shared" ca="1" si="469"/>
        <v>0</v>
      </c>
    </row>
    <row r="14994" spans="1:7" x14ac:dyDescent="0.25">
      <c r="A14994" t="s">
        <v>17302</v>
      </c>
      <c r="B14994" t="s">
        <v>2916</v>
      </c>
      <c r="C14994" s="4">
        <v>12422</v>
      </c>
      <c r="D14994">
        <v>6978367184</v>
      </c>
      <c r="E14994">
        <f>VLOOKUP(D14994,  base_salary!A:A, 1, FALSE)</f>
        <v>6978367184</v>
      </c>
      <c r="F14994">
        <f t="shared" si="468"/>
        <v>0</v>
      </c>
      <c r="G14994">
        <f t="shared" ca="1" si="469"/>
        <v>0</v>
      </c>
    </row>
    <row r="14995" spans="1:7" x14ac:dyDescent="0.25">
      <c r="A14995" t="s">
        <v>17303</v>
      </c>
      <c r="B14995" t="s">
        <v>2583</v>
      </c>
      <c r="C14995" s="4">
        <v>59117</v>
      </c>
      <c r="D14995">
        <v>2561690342</v>
      </c>
      <c r="E14995">
        <f>VLOOKUP(D14995,  base_salary!A:A, 1, FALSE)</f>
        <v>2561690342</v>
      </c>
      <c r="F14995">
        <f t="shared" si="468"/>
        <v>0</v>
      </c>
      <c r="G14995">
        <f t="shared" ca="1" si="469"/>
        <v>0</v>
      </c>
    </row>
    <row r="14996" spans="1:7" x14ac:dyDescent="0.25">
      <c r="A14996" t="s">
        <v>17304</v>
      </c>
      <c r="B14996" t="s">
        <v>2593</v>
      </c>
      <c r="C14996" s="4">
        <v>42641</v>
      </c>
      <c r="D14996">
        <v>5353923685</v>
      </c>
      <c r="E14996">
        <f>VLOOKUP(D14996,  base_salary!A:A, 1, FALSE)</f>
        <v>5353923685</v>
      </c>
      <c r="F14996">
        <f t="shared" si="468"/>
        <v>0</v>
      </c>
      <c r="G14996">
        <f t="shared" ca="1" si="469"/>
        <v>0</v>
      </c>
    </row>
    <row r="14997" spans="1:7" x14ac:dyDescent="0.25">
      <c r="A14997" t="s">
        <v>17305</v>
      </c>
      <c r="B14997" t="s">
        <v>2348</v>
      </c>
      <c r="C14997" s="4">
        <v>21111</v>
      </c>
      <c r="D14997">
        <v>5984294621</v>
      </c>
      <c r="E14997">
        <f>VLOOKUP(D14997,  base_salary!A:A, 1, FALSE)</f>
        <v>5984294621</v>
      </c>
      <c r="F14997">
        <f t="shared" si="468"/>
        <v>0</v>
      </c>
      <c r="G14997">
        <f t="shared" ca="1" si="469"/>
        <v>0</v>
      </c>
    </row>
    <row r="14998" spans="1:7" x14ac:dyDescent="0.25">
      <c r="A14998" t="s">
        <v>17306</v>
      </c>
      <c r="B14998" t="s">
        <v>2348</v>
      </c>
      <c r="C14998" s="4">
        <v>20673</v>
      </c>
      <c r="D14998">
        <v>7098438871</v>
      </c>
      <c r="E14998">
        <f>VLOOKUP(D14998,  base_salary!A:A, 1, FALSE)</f>
        <v>7098438871</v>
      </c>
      <c r="F14998">
        <f t="shared" si="468"/>
        <v>0</v>
      </c>
      <c r="G14998">
        <f t="shared" ca="1" si="469"/>
        <v>0</v>
      </c>
    </row>
    <row r="14999" spans="1:7" x14ac:dyDescent="0.25">
      <c r="A14999" t="s">
        <v>17307</v>
      </c>
      <c r="B14999" t="s">
        <v>2184</v>
      </c>
      <c r="C14999" s="4">
        <v>27300</v>
      </c>
      <c r="D14999">
        <v>679204083</v>
      </c>
      <c r="E14999">
        <f>VLOOKUP(D14999,  base_salary!A:A, 1, FALSE)</f>
        <v>679204083</v>
      </c>
      <c r="F14999">
        <f t="shared" si="468"/>
        <v>0</v>
      </c>
      <c r="G14999">
        <f t="shared" ca="1" si="469"/>
        <v>0</v>
      </c>
    </row>
    <row r="15000" spans="1:7" x14ac:dyDescent="0.25">
      <c r="A15000" t="s">
        <v>17308</v>
      </c>
      <c r="B15000" t="s">
        <v>2166</v>
      </c>
      <c r="C15000" s="4">
        <v>53021</v>
      </c>
      <c r="D15000">
        <v>7427985850</v>
      </c>
      <c r="E15000">
        <f>VLOOKUP(D15000,  base_salary!A:A, 1, FALSE)</f>
        <v>7427985850</v>
      </c>
      <c r="F15000">
        <f t="shared" si="468"/>
        <v>0</v>
      </c>
      <c r="G15000">
        <f t="shared" ca="1" si="469"/>
        <v>0</v>
      </c>
    </row>
    <row r="15001" spans="1:7" x14ac:dyDescent="0.25">
      <c r="A15001" t="s">
        <v>17309</v>
      </c>
      <c r="B15001" t="s">
        <v>2246</v>
      </c>
      <c r="C15001" s="4">
        <v>26755</v>
      </c>
      <c r="D15001">
        <v>2510440322</v>
      </c>
      <c r="E15001">
        <f>VLOOKUP(D15001,  base_salary!A:A, 1, FALSE)</f>
        <v>2510440322</v>
      </c>
      <c r="F15001">
        <f t="shared" si="468"/>
        <v>0</v>
      </c>
      <c r="G15001">
        <f t="shared" ca="1" si="469"/>
        <v>0</v>
      </c>
    </row>
    <row r="15002" spans="1:7" x14ac:dyDescent="0.25">
      <c r="A15002" t="s">
        <v>17310</v>
      </c>
      <c r="B15002" t="s">
        <v>2300</v>
      </c>
      <c r="C15002" s="4">
        <v>57860</v>
      </c>
      <c r="D15002">
        <v>4256220232</v>
      </c>
      <c r="E15002">
        <f>VLOOKUP(D15002,  base_salary!A:A, 1, FALSE)</f>
        <v>4256220232</v>
      </c>
      <c r="F15002">
        <f t="shared" si="468"/>
        <v>0</v>
      </c>
      <c r="G15002">
        <f t="shared" ca="1" si="469"/>
        <v>0</v>
      </c>
    </row>
    <row r="15003" spans="1:7" x14ac:dyDescent="0.25">
      <c r="A15003" t="s">
        <v>17311</v>
      </c>
      <c r="B15003" t="s">
        <v>2210</v>
      </c>
      <c r="C15003" s="4">
        <v>13274</v>
      </c>
      <c r="D15003">
        <v>4184483038</v>
      </c>
      <c r="E15003">
        <f>VLOOKUP(D15003,  base_salary!A:A, 1, FALSE)</f>
        <v>4184483038</v>
      </c>
      <c r="F15003">
        <f t="shared" si="468"/>
        <v>0</v>
      </c>
      <c r="G15003">
        <f t="shared" ca="1" si="469"/>
        <v>0</v>
      </c>
    </row>
    <row r="15004" spans="1:7" x14ac:dyDescent="0.25">
      <c r="A15004" t="s">
        <v>17312</v>
      </c>
      <c r="B15004" t="s">
        <v>2674</v>
      </c>
      <c r="C15004" s="4">
        <v>22516</v>
      </c>
      <c r="D15004">
        <v>8603912793</v>
      </c>
      <c r="E15004">
        <f>VLOOKUP(D15004,  base_salary!A:A, 1, FALSE)</f>
        <v>8603912793</v>
      </c>
      <c r="F15004">
        <f t="shared" si="468"/>
        <v>0</v>
      </c>
      <c r="G15004">
        <f t="shared" ca="1" si="469"/>
        <v>0</v>
      </c>
    </row>
    <row r="15005" spans="1:7" x14ac:dyDescent="0.25">
      <c r="A15005" t="s">
        <v>17313</v>
      </c>
      <c r="B15005" t="s">
        <v>2083</v>
      </c>
      <c r="C15005" s="4">
        <v>12022</v>
      </c>
      <c r="D15005">
        <v>8256403403</v>
      </c>
      <c r="E15005">
        <f>VLOOKUP(D15005,  base_salary!A:A, 1, FALSE)</f>
        <v>8256403403</v>
      </c>
      <c r="F15005">
        <f t="shared" si="468"/>
        <v>0</v>
      </c>
      <c r="G15005">
        <f t="shared" ca="1" si="469"/>
        <v>0</v>
      </c>
    </row>
    <row r="15006" spans="1:7" x14ac:dyDescent="0.25">
      <c r="A15006" t="s">
        <v>17314</v>
      </c>
      <c r="B15006" t="s">
        <v>2244</v>
      </c>
      <c r="C15006" s="4">
        <v>23587</v>
      </c>
      <c r="D15006">
        <v>9107581297</v>
      </c>
      <c r="E15006">
        <f>VLOOKUP(D15006,  base_salary!A:A, 1, FALSE)</f>
        <v>9107581297</v>
      </c>
      <c r="F15006">
        <f t="shared" si="468"/>
        <v>0</v>
      </c>
      <c r="G15006">
        <f t="shared" ca="1" si="469"/>
        <v>0</v>
      </c>
    </row>
    <row r="15007" spans="1:7" x14ac:dyDescent="0.25">
      <c r="A15007" t="s">
        <v>17315</v>
      </c>
      <c r="B15007" t="s">
        <v>3092</v>
      </c>
      <c r="C15007" s="4">
        <v>56283</v>
      </c>
      <c r="D15007">
        <v>8664054479</v>
      </c>
      <c r="E15007">
        <f>VLOOKUP(D15007,  base_salary!A:A, 1, FALSE)</f>
        <v>8664054479</v>
      </c>
      <c r="F15007">
        <f t="shared" si="468"/>
        <v>0</v>
      </c>
      <c r="G15007">
        <f t="shared" ca="1" si="469"/>
        <v>0</v>
      </c>
    </row>
    <row r="15008" spans="1:7" x14ac:dyDescent="0.25">
      <c r="A15008" t="s">
        <v>17316</v>
      </c>
      <c r="B15008" t="s">
        <v>2873</v>
      </c>
      <c r="C15008" s="4">
        <v>55830</v>
      </c>
      <c r="D15008">
        <v>7645724897</v>
      </c>
      <c r="E15008">
        <f>VLOOKUP(D15008,  base_salary!A:A, 1, FALSE)</f>
        <v>7645724897</v>
      </c>
      <c r="F15008">
        <f t="shared" si="468"/>
        <v>0</v>
      </c>
      <c r="G15008">
        <f t="shared" ca="1" si="469"/>
        <v>0</v>
      </c>
    </row>
    <row r="15009" spans="1:7" x14ac:dyDescent="0.25">
      <c r="A15009" t="s">
        <v>17317</v>
      </c>
      <c r="B15009" t="s">
        <v>2716</v>
      </c>
      <c r="C15009" s="4">
        <v>59244</v>
      </c>
      <c r="D15009">
        <v>7436398989</v>
      </c>
      <c r="E15009">
        <f>VLOOKUP(D15009,  base_salary!A:A, 1, FALSE)</f>
        <v>7436398989</v>
      </c>
      <c r="F15009">
        <f t="shared" si="468"/>
        <v>0</v>
      </c>
      <c r="G15009">
        <f t="shared" ca="1" si="469"/>
        <v>0</v>
      </c>
    </row>
    <row r="15010" spans="1:7" x14ac:dyDescent="0.25">
      <c r="A15010" t="s">
        <v>17318</v>
      </c>
      <c r="B15010" t="s">
        <v>2063</v>
      </c>
      <c r="C15010" s="4">
        <v>40573</v>
      </c>
      <c r="D15010">
        <v>6259267215</v>
      </c>
      <c r="E15010">
        <f>VLOOKUP(D15010,  base_salary!A:A, 1, FALSE)</f>
        <v>6259267215</v>
      </c>
      <c r="F15010">
        <f t="shared" si="468"/>
        <v>0</v>
      </c>
      <c r="G15010">
        <f t="shared" ca="1" si="469"/>
        <v>0</v>
      </c>
    </row>
    <row r="15011" spans="1:7" x14ac:dyDescent="0.25">
      <c r="A15011" t="s">
        <v>17319</v>
      </c>
      <c r="B15011" t="s">
        <v>2530</v>
      </c>
      <c r="C15011" s="4">
        <v>50268</v>
      </c>
      <c r="D15011">
        <v>8905919081</v>
      </c>
      <c r="E15011">
        <f>VLOOKUP(D15011,  base_salary!A:A, 1, FALSE)</f>
        <v>8905919081</v>
      </c>
      <c r="F15011">
        <f t="shared" si="468"/>
        <v>0</v>
      </c>
      <c r="G15011">
        <f t="shared" ca="1" si="469"/>
        <v>0</v>
      </c>
    </row>
    <row r="15012" spans="1:7" x14ac:dyDescent="0.25">
      <c r="A15012" t="s">
        <v>17320</v>
      </c>
      <c r="B15012" t="s">
        <v>2778</v>
      </c>
      <c r="C15012" s="4">
        <v>33434</v>
      </c>
      <c r="D15012">
        <v>3843300291</v>
      </c>
      <c r="E15012">
        <f>VLOOKUP(D15012,  base_salary!A:A, 1, FALSE)</f>
        <v>3843300291</v>
      </c>
      <c r="F15012">
        <f t="shared" si="468"/>
        <v>0</v>
      </c>
      <c r="G15012">
        <f t="shared" ca="1" si="469"/>
        <v>0</v>
      </c>
    </row>
    <row r="15013" spans="1:7" x14ac:dyDescent="0.25">
      <c r="A15013" t="s">
        <v>17321</v>
      </c>
      <c r="B15013" t="s">
        <v>2380</v>
      </c>
      <c r="C15013" s="4">
        <v>32450</v>
      </c>
      <c r="D15013">
        <v>9686840923</v>
      </c>
      <c r="E15013">
        <f>VLOOKUP(D15013,  base_salary!A:A, 1, FALSE)</f>
        <v>9686840923</v>
      </c>
      <c r="F15013">
        <f t="shared" si="468"/>
        <v>0</v>
      </c>
      <c r="G15013">
        <f t="shared" ca="1" si="469"/>
        <v>0</v>
      </c>
    </row>
    <row r="15014" spans="1:7" x14ac:dyDescent="0.25">
      <c r="A15014" t="s">
        <v>17322</v>
      </c>
      <c r="B15014" t="s">
        <v>2249</v>
      </c>
      <c r="C15014" s="4">
        <v>26477</v>
      </c>
      <c r="D15014">
        <v>2402470968</v>
      </c>
      <c r="E15014">
        <f>VLOOKUP(D15014,  base_salary!A:A, 1, FALSE)</f>
        <v>2402470968</v>
      </c>
      <c r="F15014">
        <f t="shared" si="468"/>
        <v>0</v>
      </c>
      <c r="G15014">
        <f t="shared" ca="1" si="469"/>
        <v>0</v>
      </c>
    </row>
    <row r="15015" spans="1:7" x14ac:dyDescent="0.25">
      <c r="A15015" t="s">
        <v>17323</v>
      </c>
      <c r="B15015" t="s">
        <v>2099</v>
      </c>
      <c r="C15015" s="4">
        <v>17762</v>
      </c>
      <c r="D15015">
        <v>9340547551</v>
      </c>
      <c r="E15015">
        <f>VLOOKUP(D15015,  base_salary!A:A, 1, FALSE)</f>
        <v>9340547551</v>
      </c>
      <c r="F15015">
        <f t="shared" si="468"/>
        <v>0</v>
      </c>
      <c r="G15015">
        <f t="shared" ca="1" si="469"/>
        <v>0</v>
      </c>
    </row>
    <row r="15016" spans="1:7" x14ac:dyDescent="0.25">
      <c r="A15016" t="s">
        <v>17324</v>
      </c>
      <c r="B15016" t="s">
        <v>2431</v>
      </c>
      <c r="C15016" s="4">
        <v>54988</v>
      </c>
      <c r="D15016">
        <v>8264394108</v>
      </c>
      <c r="E15016">
        <f>VLOOKUP(D15016,  base_salary!A:A, 1, FALSE)</f>
        <v>8264394108</v>
      </c>
      <c r="F15016">
        <f t="shared" si="468"/>
        <v>0</v>
      </c>
      <c r="G15016">
        <f t="shared" ca="1" si="469"/>
        <v>0</v>
      </c>
    </row>
    <row r="15017" spans="1:7" x14ac:dyDescent="0.25">
      <c r="A15017" t="s">
        <v>17325</v>
      </c>
      <c r="B15017" t="s">
        <v>2574</v>
      </c>
      <c r="C15017" s="4">
        <v>35676</v>
      </c>
      <c r="D15017">
        <v>7493076952</v>
      </c>
      <c r="E15017">
        <f>VLOOKUP(D15017,  base_salary!A:A, 1, FALSE)</f>
        <v>7493076952</v>
      </c>
      <c r="F15017">
        <f t="shared" si="468"/>
        <v>0</v>
      </c>
      <c r="G15017">
        <f t="shared" ca="1" si="469"/>
        <v>0</v>
      </c>
    </row>
    <row r="15018" spans="1:7" x14ac:dyDescent="0.25">
      <c r="A15018" t="s">
        <v>17326</v>
      </c>
      <c r="B15018" t="s">
        <v>2239</v>
      </c>
      <c r="C15018" s="4">
        <v>42961</v>
      </c>
      <c r="D15018">
        <v>4428088442</v>
      </c>
      <c r="E15018">
        <f>VLOOKUP(D15018,  base_salary!A:A, 1, FALSE)</f>
        <v>4428088442</v>
      </c>
      <c r="F15018">
        <f t="shared" si="468"/>
        <v>0</v>
      </c>
      <c r="G15018">
        <f t="shared" ca="1" si="469"/>
        <v>0</v>
      </c>
    </row>
    <row r="15019" spans="1:7" x14ac:dyDescent="0.25">
      <c r="A15019" t="s">
        <v>17327</v>
      </c>
      <c r="B15019" t="s">
        <v>2325</v>
      </c>
      <c r="C15019" s="4">
        <v>12485</v>
      </c>
      <c r="D15019">
        <v>8065075959</v>
      </c>
      <c r="E15019">
        <f>VLOOKUP(D15019,  base_salary!A:A, 1, FALSE)</f>
        <v>8065075959</v>
      </c>
      <c r="F15019">
        <f t="shared" si="468"/>
        <v>0</v>
      </c>
      <c r="G15019">
        <f t="shared" ca="1" si="469"/>
        <v>0</v>
      </c>
    </row>
    <row r="15020" spans="1:7" x14ac:dyDescent="0.25">
      <c r="A15020" t="s">
        <v>17328</v>
      </c>
      <c r="B15020" t="s">
        <v>2024</v>
      </c>
      <c r="C15020" s="4">
        <v>31673</v>
      </c>
      <c r="D15020">
        <v>6815475379</v>
      </c>
      <c r="E15020">
        <f>VLOOKUP(D15020,  base_salary!A:A, 1, FALSE)</f>
        <v>6815475379</v>
      </c>
      <c r="F15020">
        <f t="shared" si="468"/>
        <v>0</v>
      </c>
      <c r="G15020">
        <f t="shared" ca="1" si="469"/>
        <v>0</v>
      </c>
    </row>
    <row r="15021" spans="1:7" x14ac:dyDescent="0.25">
      <c r="A15021" t="s">
        <v>17329</v>
      </c>
      <c r="B15021" t="s">
        <v>2378</v>
      </c>
      <c r="C15021" s="4">
        <v>44436</v>
      </c>
      <c r="D15021">
        <v>1888605537</v>
      </c>
      <c r="E15021">
        <f>VLOOKUP(D15021,  base_salary!A:A, 1, FALSE)</f>
        <v>1888605537</v>
      </c>
      <c r="F15021">
        <f t="shared" si="468"/>
        <v>0</v>
      </c>
      <c r="G15021">
        <f t="shared" ca="1" si="469"/>
        <v>0</v>
      </c>
    </row>
    <row r="15022" spans="1:7" x14ac:dyDescent="0.25">
      <c r="A15022" t="s">
        <v>17330</v>
      </c>
      <c r="B15022" t="s">
        <v>2030</v>
      </c>
      <c r="C15022" s="4">
        <v>16445</v>
      </c>
      <c r="D15022">
        <v>6788593582</v>
      </c>
      <c r="E15022">
        <f>VLOOKUP(D15022,  base_salary!A:A, 1, FALSE)</f>
        <v>6788593582</v>
      </c>
      <c r="F15022">
        <f t="shared" si="468"/>
        <v>0</v>
      </c>
      <c r="G15022">
        <f t="shared" ca="1" si="469"/>
        <v>0</v>
      </c>
    </row>
    <row r="15023" spans="1:7" x14ac:dyDescent="0.25">
      <c r="A15023" t="s">
        <v>17331</v>
      </c>
      <c r="B15023" t="s">
        <v>1942</v>
      </c>
      <c r="C15023" s="4">
        <v>49574</v>
      </c>
      <c r="D15023">
        <v>320120716</v>
      </c>
      <c r="E15023">
        <f>VLOOKUP(D15023,  base_salary!A:A, 1, FALSE)</f>
        <v>320120716</v>
      </c>
      <c r="F15023">
        <f t="shared" si="468"/>
        <v>0</v>
      </c>
      <c r="G15023">
        <f t="shared" ca="1" si="469"/>
        <v>0</v>
      </c>
    </row>
    <row r="15024" spans="1:7" x14ac:dyDescent="0.25">
      <c r="A15024" t="s">
        <v>17332</v>
      </c>
      <c r="B15024" t="s">
        <v>3113</v>
      </c>
      <c r="C15024" s="4">
        <v>21097</v>
      </c>
      <c r="D15024">
        <v>5637692440</v>
      </c>
      <c r="E15024">
        <f>VLOOKUP(D15024,  base_salary!A:A, 1, FALSE)</f>
        <v>5637692440</v>
      </c>
      <c r="F15024">
        <f t="shared" si="468"/>
        <v>0</v>
      </c>
      <c r="G15024">
        <f t="shared" ca="1" si="469"/>
        <v>0</v>
      </c>
    </row>
    <row r="15025" spans="1:7" x14ac:dyDescent="0.25">
      <c r="A15025" t="s">
        <v>17333</v>
      </c>
      <c r="B15025" t="s">
        <v>1972</v>
      </c>
      <c r="C15025" s="4">
        <v>35539</v>
      </c>
      <c r="D15025">
        <v>7286297414</v>
      </c>
      <c r="E15025">
        <f>VLOOKUP(D15025,  base_salary!A:A, 1, FALSE)</f>
        <v>7286297414</v>
      </c>
      <c r="F15025">
        <f t="shared" si="468"/>
        <v>0</v>
      </c>
      <c r="G15025">
        <f t="shared" ca="1" si="469"/>
        <v>0</v>
      </c>
    </row>
    <row r="15026" spans="1:7" x14ac:dyDescent="0.25">
      <c r="A15026" t="s">
        <v>17334</v>
      </c>
      <c r="B15026" t="s">
        <v>2475</v>
      </c>
      <c r="C15026" s="4">
        <v>11921</v>
      </c>
      <c r="D15026">
        <v>6478891895</v>
      </c>
      <c r="E15026">
        <f>VLOOKUP(D15026,  base_salary!A:A, 1, FALSE)</f>
        <v>6478891895</v>
      </c>
      <c r="F15026">
        <f t="shared" si="468"/>
        <v>0</v>
      </c>
      <c r="G15026">
        <f t="shared" ca="1" si="469"/>
        <v>0</v>
      </c>
    </row>
    <row r="15027" spans="1:7" x14ac:dyDescent="0.25">
      <c r="A15027" t="s">
        <v>17335</v>
      </c>
      <c r="B15027" t="s">
        <v>2567</v>
      </c>
      <c r="C15027" s="4">
        <v>16635</v>
      </c>
      <c r="D15027">
        <v>2209340063</v>
      </c>
      <c r="E15027">
        <f>VLOOKUP(D15027,  base_salary!A:A, 1, FALSE)</f>
        <v>2209340063</v>
      </c>
      <c r="F15027">
        <f t="shared" si="468"/>
        <v>0</v>
      </c>
      <c r="G15027">
        <f t="shared" ca="1" si="469"/>
        <v>0</v>
      </c>
    </row>
    <row r="15028" spans="1:7" x14ac:dyDescent="0.25">
      <c r="A15028" t="s">
        <v>17336</v>
      </c>
      <c r="B15028" t="s">
        <v>2496</v>
      </c>
      <c r="C15028" s="4">
        <v>16558</v>
      </c>
      <c r="D15028">
        <v>8349606134</v>
      </c>
      <c r="E15028">
        <f>VLOOKUP(D15028,  base_salary!A:A, 1, FALSE)</f>
        <v>8349606134</v>
      </c>
      <c r="F15028">
        <f t="shared" si="468"/>
        <v>0</v>
      </c>
      <c r="G15028">
        <f t="shared" ca="1" si="469"/>
        <v>0</v>
      </c>
    </row>
    <row r="15029" spans="1:7" x14ac:dyDescent="0.25">
      <c r="A15029" t="s">
        <v>17337</v>
      </c>
      <c r="B15029" t="s">
        <v>2018</v>
      </c>
      <c r="C15029" s="4">
        <v>16477</v>
      </c>
      <c r="D15029">
        <v>3764546336</v>
      </c>
      <c r="E15029">
        <f>VLOOKUP(D15029,  base_salary!A:A, 1, FALSE)</f>
        <v>3764546336</v>
      </c>
      <c r="F15029">
        <f t="shared" si="468"/>
        <v>0</v>
      </c>
      <c r="G15029">
        <f t="shared" ca="1" si="469"/>
        <v>0</v>
      </c>
    </row>
    <row r="15030" spans="1:7" x14ac:dyDescent="0.25">
      <c r="A15030" t="s">
        <v>17338</v>
      </c>
      <c r="B15030" t="s">
        <v>2600</v>
      </c>
      <c r="C15030" s="4">
        <v>25196</v>
      </c>
      <c r="D15030">
        <v>4967603564</v>
      </c>
      <c r="E15030">
        <f>VLOOKUP(D15030,  base_salary!A:A, 1, FALSE)</f>
        <v>4967603564</v>
      </c>
      <c r="F15030">
        <f t="shared" si="468"/>
        <v>0</v>
      </c>
      <c r="G15030">
        <f t="shared" ca="1" si="469"/>
        <v>0</v>
      </c>
    </row>
    <row r="15031" spans="1:7" x14ac:dyDescent="0.25">
      <c r="A15031" t="s">
        <v>17339</v>
      </c>
      <c r="B15031" t="s">
        <v>2059</v>
      </c>
      <c r="C15031" s="4">
        <v>16963</v>
      </c>
      <c r="D15031">
        <v>5863557389</v>
      </c>
      <c r="E15031">
        <f>VLOOKUP(D15031,  base_salary!A:A, 1, FALSE)</f>
        <v>5863557389</v>
      </c>
      <c r="F15031">
        <f t="shared" si="468"/>
        <v>0</v>
      </c>
      <c r="G15031">
        <f t="shared" ca="1" si="469"/>
        <v>0</v>
      </c>
    </row>
    <row r="15032" spans="1:7" x14ac:dyDescent="0.25">
      <c r="A15032" t="s">
        <v>17340</v>
      </c>
      <c r="B15032" t="s">
        <v>2606</v>
      </c>
      <c r="C15032" s="4">
        <v>19541</v>
      </c>
      <c r="D15032">
        <v>710473923</v>
      </c>
      <c r="E15032">
        <f>VLOOKUP(D15032,  base_salary!A:A, 1, FALSE)</f>
        <v>710473923</v>
      </c>
      <c r="F15032">
        <f t="shared" si="468"/>
        <v>0</v>
      </c>
      <c r="G15032">
        <f t="shared" ca="1" si="469"/>
        <v>0</v>
      </c>
    </row>
    <row r="15033" spans="1:7" x14ac:dyDescent="0.25">
      <c r="A15033" t="s">
        <v>17341</v>
      </c>
      <c r="B15033" t="s">
        <v>2557</v>
      </c>
      <c r="C15033" s="4">
        <v>17917</v>
      </c>
      <c r="D15033">
        <v>3060876401</v>
      </c>
      <c r="E15033">
        <f>VLOOKUP(D15033,  base_salary!A:A, 1, FALSE)</f>
        <v>3060876401</v>
      </c>
      <c r="F15033">
        <f t="shared" si="468"/>
        <v>0</v>
      </c>
      <c r="G15033">
        <f t="shared" ca="1" si="469"/>
        <v>0</v>
      </c>
    </row>
    <row r="15034" spans="1:7" x14ac:dyDescent="0.25">
      <c r="A15034" t="s">
        <v>17342</v>
      </c>
      <c r="B15034" t="s">
        <v>2190</v>
      </c>
      <c r="C15034" s="4">
        <v>36082</v>
      </c>
      <c r="D15034">
        <v>3507341514</v>
      </c>
      <c r="E15034">
        <f>VLOOKUP(D15034,  base_salary!A:A, 1, FALSE)</f>
        <v>3507341514</v>
      </c>
      <c r="F15034">
        <f t="shared" si="468"/>
        <v>0</v>
      </c>
      <c r="G15034">
        <f t="shared" ca="1" si="469"/>
        <v>0</v>
      </c>
    </row>
    <row r="15035" spans="1:7" x14ac:dyDescent="0.25">
      <c r="A15035" t="s">
        <v>17343</v>
      </c>
      <c r="B15035" t="s">
        <v>2054</v>
      </c>
      <c r="C15035" s="4">
        <v>15432</v>
      </c>
      <c r="D15035">
        <v>7007279686</v>
      </c>
      <c r="E15035">
        <f>VLOOKUP(D15035,  base_salary!A:A, 1, FALSE)</f>
        <v>7007279686</v>
      </c>
      <c r="F15035">
        <f t="shared" si="468"/>
        <v>0</v>
      </c>
      <c r="G15035">
        <f t="shared" ca="1" si="469"/>
        <v>0</v>
      </c>
    </row>
    <row r="15036" spans="1:7" x14ac:dyDescent="0.25">
      <c r="A15036" t="s">
        <v>17344</v>
      </c>
      <c r="B15036" t="s">
        <v>2727</v>
      </c>
      <c r="C15036" s="4">
        <v>16626</v>
      </c>
      <c r="D15036">
        <v>813371287</v>
      </c>
      <c r="E15036">
        <f>VLOOKUP(D15036,  base_salary!A:A, 1, FALSE)</f>
        <v>813371287</v>
      </c>
      <c r="F15036">
        <f t="shared" si="468"/>
        <v>0</v>
      </c>
      <c r="G15036">
        <f t="shared" ca="1" si="469"/>
        <v>0</v>
      </c>
    </row>
    <row r="15037" spans="1:7" x14ac:dyDescent="0.25">
      <c r="A15037" t="s">
        <v>17345</v>
      </c>
      <c r="B15037" t="s">
        <v>2121</v>
      </c>
      <c r="C15037" s="4">
        <v>27438</v>
      </c>
      <c r="D15037">
        <v>9223618401</v>
      </c>
      <c r="E15037">
        <f>VLOOKUP(D15037,  base_salary!A:A, 1, FALSE)</f>
        <v>9223618401</v>
      </c>
      <c r="F15037">
        <f t="shared" si="468"/>
        <v>0</v>
      </c>
      <c r="G15037">
        <f t="shared" ca="1" si="469"/>
        <v>0</v>
      </c>
    </row>
    <row r="15038" spans="1:7" x14ac:dyDescent="0.25">
      <c r="A15038" t="s">
        <v>17346</v>
      </c>
      <c r="B15038" t="s">
        <v>2135</v>
      </c>
      <c r="C15038" s="4">
        <v>49178</v>
      </c>
      <c r="D15038">
        <v>8370379001</v>
      </c>
      <c r="E15038">
        <f>VLOOKUP(D15038,  base_salary!A:A, 1, FALSE)</f>
        <v>8370379001</v>
      </c>
      <c r="F15038">
        <f t="shared" si="468"/>
        <v>0</v>
      </c>
      <c r="G15038">
        <f t="shared" ca="1" si="469"/>
        <v>0</v>
      </c>
    </row>
    <row r="15039" spans="1:7" x14ac:dyDescent="0.25">
      <c r="A15039" t="s">
        <v>17347</v>
      </c>
      <c r="B15039" t="s">
        <v>2965</v>
      </c>
      <c r="C15039" s="4">
        <v>24974</v>
      </c>
      <c r="D15039">
        <v>7775126329</v>
      </c>
      <c r="E15039">
        <f>VLOOKUP(D15039,  base_salary!A:A, 1, FALSE)</f>
        <v>7775126329</v>
      </c>
      <c r="F15039">
        <f t="shared" si="468"/>
        <v>0</v>
      </c>
      <c r="G15039">
        <f t="shared" ca="1" si="469"/>
        <v>0</v>
      </c>
    </row>
    <row r="15040" spans="1:7" x14ac:dyDescent="0.25">
      <c r="A15040" t="s">
        <v>17348</v>
      </c>
      <c r="B15040" t="s">
        <v>3583</v>
      </c>
      <c r="C15040" s="4">
        <v>31024</v>
      </c>
      <c r="D15040">
        <v>899126162</v>
      </c>
      <c r="E15040">
        <f>VLOOKUP(D15040,  base_salary!A:A, 1, FALSE)</f>
        <v>899126162</v>
      </c>
      <c r="F15040">
        <f t="shared" si="468"/>
        <v>0</v>
      </c>
      <c r="G15040">
        <f t="shared" ca="1" si="469"/>
        <v>0</v>
      </c>
    </row>
    <row r="15041" spans="1:7" x14ac:dyDescent="0.25">
      <c r="A15041" t="s">
        <v>17349</v>
      </c>
      <c r="B15041" t="s">
        <v>2680</v>
      </c>
      <c r="C15041" s="4">
        <v>36296</v>
      </c>
      <c r="D15041">
        <v>8516539148</v>
      </c>
      <c r="E15041">
        <f>VLOOKUP(D15041,  base_salary!A:A, 1, FALSE)</f>
        <v>8516539148</v>
      </c>
      <c r="F15041">
        <f t="shared" si="468"/>
        <v>0</v>
      </c>
      <c r="G15041">
        <f t="shared" ca="1" si="469"/>
        <v>0</v>
      </c>
    </row>
    <row r="15042" spans="1:7" x14ac:dyDescent="0.25">
      <c r="A15042" t="s">
        <v>17350</v>
      </c>
      <c r="B15042" t="s">
        <v>2225</v>
      </c>
      <c r="C15042" s="4">
        <v>12585</v>
      </c>
      <c r="D15042">
        <v>5988565948</v>
      </c>
      <c r="E15042">
        <f>VLOOKUP(D15042,  base_salary!A:A, 1, FALSE)</f>
        <v>5988565948</v>
      </c>
      <c r="F15042">
        <f t="shared" si="468"/>
        <v>0</v>
      </c>
      <c r="G15042">
        <f t="shared" ca="1" si="469"/>
        <v>0</v>
      </c>
    </row>
    <row r="15043" spans="1:7" x14ac:dyDescent="0.25">
      <c r="A15043" t="s">
        <v>17351</v>
      </c>
      <c r="B15043" t="s">
        <v>2059</v>
      </c>
      <c r="C15043" s="4">
        <v>46298</v>
      </c>
      <c r="D15043">
        <v>813371287</v>
      </c>
      <c r="E15043">
        <f>VLOOKUP(D15043,  base_salary!A:A, 1, FALSE)</f>
        <v>813371287</v>
      </c>
      <c r="F15043">
        <f t="shared" ref="F15043:F15106" si="470">IF(ISERROR(E15043), 1, 0)</f>
        <v>0</v>
      </c>
      <c r="G15043">
        <f t="shared" ref="G15043:G15106" ca="1" si="471">SUM(G:G)</f>
        <v>0</v>
      </c>
    </row>
    <row r="15044" spans="1:7" x14ac:dyDescent="0.25">
      <c r="A15044" t="s">
        <v>17352</v>
      </c>
      <c r="B15044" t="s">
        <v>2764</v>
      </c>
      <c r="C15044" s="4">
        <v>39076</v>
      </c>
      <c r="D15044">
        <v>5241020535</v>
      </c>
      <c r="E15044">
        <f>VLOOKUP(D15044,  base_salary!A:A, 1, FALSE)</f>
        <v>5241020535</v>
      </c>
      <c r="F15044">
        <f t="shared" si="470"/>
        <v>0</v>
      </c>
      <c r="G15044">
        <f t="shared" ca="1" si="471"/>
        <v>0</v>
      </c>
    </row>
    <row r="15045" spans="1:7" x14ac:dyDescent="0.25">
      <c r="A15045" t="s">
        <v>17353</v>
      </c>
      <c r="B15045" t="s">
        <v>2097</v>
      </c>
      <c r="C15045" s="4">
        <v>23955</v>
      </c>
      <c r="D15045">
        <v>1598957961</v>
      </c>
      <c r="E15045">
        <f>VLOOKUP(D15045,  base_salary!A:A, 1, FALSE)</f>
        <v>1598957961</v>
      </c>
      <c r="F15045">
        <f t="shared" si="470"/>
        <v>0</v>
      </c>
      <c r="G15045">
        <f t="shared" ca="1" si="471"/>
        <v>0</v>
      </c>
    </row>
    <row r="15046" spans="1:7" x14ac:dyDescent="0.25">
      <c r="A15046" t="s">
        <v>17354</v>
      </c>
      <c r="B15046" t="s">
        <v>2182</v>
      </c>
      <c r="C15046" s="4">
        <v>23349</v>
      </c>
      <c r="D15046">
        <v>7635344498</v>
      </c>
      <c r="E15046">
        <f>VLOOKUP(D15046,  base_salary!A:A, 1, FALSE)</f>
        <v>7635344498</v>
      </c>
      <c r="F15046">
        <f t="shared" si="470"/>
        <v>0</v>
      </c>
      <c r="G15046">
        <f t="shared" ca="1" si="471"/>
        <v>0</v>
      </c>
    </row>
    <row r="15047" spans="1:7" x14ac:dyDescent="0.25">
      <c r="A15047" t="s">
        <v>17355</v>
      </c>
      <c r="B15047" t="s">
        <v>2008</v>
      </c>
      <c r="C15047" s="4">
        <v>21348</v>
      </c>
      <c r="D15047">
        <v>1856596435</v>
      </c>
      <c r="E15047">
        <f>VLOOKUP(D15047,  base_salary!A:A, 1, FALSE)</f>
        <v>1856596435</v>
      </c>
      <c r="F15047">
        <f t="shared" si="470"/>
        <v>0</v>
      </c>
      <c r="G15047">
        <f t="shared" ca="1" si="471"/>
        <v>0</v>
      </c>
    </row>
    <row r="15048" spans="1:7" x14ac:dyDescent="0.25">
      <c r="A15048" t="s">
        <v>17356</v>
      </c>
      <c r="B15048" t="s">
        <v>3243</v>
      </c>
      <c r="C15048" s="4">
        <v>15537</v>
      </c>
      <c r="D15048">
        <v>5837501576</v>
      </c>
      <c r="E15048">
        <f>VLOOKUP(D15048,  base_salary!A:A, 1, FALSE)</f>
        <v>5837501576</v>
      </c>
      <c r="F15048">
        <f t="shared" si="470"/>
        <v>0</v>
      </c>
      <c r="G15048">
        <f t="shared" ca="1" si="471"/>
        <v>0</v>
      </c>
    </row>
    <row r="15049" spans="1:7" x14ac:dyDescent="0.25">
      <c r="A15049" t="s">
        <v>17357</v>
      </c>
      <c r="B15049" t="s">
        <v>3142</v>
      </c>
      <c r="C15049" s="4">
        <v>34922</v>
      </c>
      <c r="D15049">
        <v>689661541</v>
      </c>
      <c r="E15049">
        <f>VLOOKUP(D15049,  base_salary!A:A, 1, FALSE)</f>
        <v>689661541</v>
      </c>
      <c r="F15049">
        <f t="shared" si="470"/>
        <v>0</v>
      </c>
      <c r="G15049">
        <f t="shared" ca="1" si="471"/>
        <v>0</v>
      </c>
    </row>
    <row r="15050" spans="1:7" x14ac:dyDescent="0.25">
      <c r="A15050" t="s">
        <v>17358</v>
      </c>
      <c r="B15050" t="s">
        <v>2022</v>
      </c>
      <c r="C15050" s="4">
        <v>17470</v>
      </c>
      <c r="D15050">
        <v>3642988458</v>
      </c>
      <c r="E15050">
        <f>VLOOKUP(D15050,  base_salary!A:A, 1, FALSE)</f>
        <v>3642988458</v>
      </c>
      <c r="F15050">
        <f t="shared" si="470"/>
        <v>0</v>
      </c>
      <c r="G15050">
        <f t="shared" ca="1" si="471"/>
        <v>0</v>
      </c>
    </row>
    <row r="15051" spans="1:7" x14ac:dyDescent="0.25">
      <c r="A15051" t="s">
        <v>17359</v>
      </c>
      <c r="B15051" t="s">
        <v>2121</v>
      </c>
      <c r="C15051" s="4">
        <v>22752</v>
      </c>
      <c r="D15051">
        <v>549857826</v>
      </c>
      <c r="E15051">
        <f>VLOOKUP(D15051,  base_salary!A:A, 1, FALSE)</f>
        <v>549857826</v>
      </c>
      <c r="F15051">
        <f t="shared" si="470"/>
        <v>0</v>
      </c>
      <c r="G15051">
        <f t="shared" ca="1" si="471"/>
        <v>0</v>
      </c>
    </row>
    <row r="15052" spans="1:7" x14ac:dyDescent="0.25">
      <c r="A15052" t="s">
        <v>17360</v>
      </c>
      <c r="B15052" t="s">
        <v>1997</v>
      </c>
      <c r="C15052" s="4">
        <v>32250</v>
      </c>
      <c r="D15052">
        <v>222477806</v>
      </c>
      <c r="E15052">
        <f>VLOOKUP(D15052,  base_salary!A:A, 1, FALSE)</f>
        <v>222477806</v>
      </c>
      <c r="F15052">
        <f t="shared" si="470"/>
        <v>0</v>
      </c>
      <c r="G15052">
        <f t="shared" ca="1" si="471"/>
        <v>0</v>
      </c>
    </row>
    <row r="15053" spans="1:7" x14ac:dyDescent="0.25">
      <c r="A15053" t="s">
        <v>17361</v>
      </c>
      <c r="B15053" t="s">
        <v>2166</v>
      </c>
      <c r="C15053" s="4">
        <v>34341</v>
      </c>
      <c r="D15053">
        <v>1280521902</v>
      </c>
      <c r="E15053">
        <f>VLOOKUP(D15053,  base_salary!A:A, 1, FALSE)</f>
        <v>1280521902</v>
      </c>
      <c r="F15053">
        <f t="shared" si="470"/>
        <v>0</v>
      </c>
      <c r="G15053">
        <f t="shared" ca="1" si="471"/>
        <v>0</v>
      </c>
    </row>
    <row r="15054" spans="1:7" x14ac:dyDescent="0.25">
      <c r="A15054" t="s">
        <v>17362</v>
      </c>
      <c r="B15054" t="s">
        <v>1991</v>
      </c>
      <c r="C15054" s="4">
        <v>33524</v>
      </c>
      <c r="D15054">
        <v>3806430489</v>
      </c>
      <c r="E15054">
        <f>VLOOKUP(D15054,  base_salary!A:A, 1, FALSE)</f>
        <v>3806430489</v>
      </c>
      <c r="F15054">
        <f t="shared" si="470"/>
        <v>0</v>
      </c>
      <c r="G15054">
        <f t="shared" ca="1" si="471"/>
        <v>0</v>
      </c>
    </row>
    <row r="15055" spans="1:7" x14ac:dyDescent="0.25">
      <c r="A15055" t="s">
        <v>17363</v>
      </c>
      <c r="B15055" t="s">
        <v>3508</v>
      </c>
      <c r="C15055" s="4">
        <v>43696</v>
      </c>
      <c r="D15055">
        <v>689661541</v>
      </c>
      <c r="E15055">
        <f>VLOOKUP(D15055,  base_salary!A:A, 1, FALSE)</f>
        <v>689661541</v>
      </c>
      <c r="F15055">
        <f t="shared" si="470"/>
        <v>0</v>
      </c>
      <c r="G15055">
        <f t="shared" ca="1" si="471"/>
        <v>0</v>
      </c>
    </row>
    <row r="15056" spans="1:7" x14ac:dyDescent="0.25">
      <c r="A15056" t="s">
        <v>17364</v>
      </c>
      <c r="B15056" t="s">
        <v>3092</v>
      </c>
      <c r="C15056" s="4">
        <v>55771</v>
      </c>
      <c r="D15056">
        <v>4359854056</v>
      </c>
      <c r="E15056">
        <f>VLOOKUP(D15056,  base_salary!A:A, 1, FALSE)</f>
        <v>4359854056</v>
      </c>
      <c r="F15056">
        <f t="shared" si="470"/>
        <v>0</v>
      </c>
      <c r="G15056">
        <f t="shared" ca="1" si="471"/>
        <v>0</v>
      </c>
    </row>
    <row r="15057" spans="1:7" x14ac:dyDescent="0.25">
      <c r="A15057" t="s">
        <v>17365</v>
      </c>
      <c r="B15057" t="s">
        <v>2127</v>
      </c>
      <c r="C15057" s="4">
        <v>32376</v>
      </c>
      <c r="D15057">
        <v>589071254</v>
      </c>
      <c r="E15057">
        <f>VLOOKUP(D15057,  base_salary!A:A, 1, FALSE)</f>
        <v>589071254</v>
      </c>
      <c r="F15057">
        <f t="shared" si="470"/>
        <v>0</v>
      </c>
      <c r="G15057">
        <f t="shared" ca="1" si="471"/>
        <v>0</v>
      </c>
    </row>
    <row r="15058" spans="1:7" x14ac:dyDescent="0.25">
      <c r="A15058" t="s">
        <v>17366</v>
      </c>
      <c r="B15058" t="s">
        <v>2164</v>
      </c>
      <c r="C15058" s="4">
        <v>22617</v>
      </c>
      <c r="D15058">
        <v>8157157730</v>
      </c>
      <c r="E15058">
        <f>VLOOKUP(D15058,  base_salary!A:A, 1, FALSE)</f>
        <v>8157157730</v>
      </c>
      <c r="F15058">
        <f t="shared" si="470"/>
        <v>0</v>
      </c>
      <c r="G15058">
        <f t="shared" ca="1" si="471"/>
        <v>0</v>
      </c>
    </row>
    <row r="15059" spans="1:7" x14ac:dyDescent="0.25">
      <c r="A15059" t="s">
        <v>17367</v>
      </c>
      <c r="B15059" t="s">
        <v>2312</v>
      </c>
      <c r="C15059" s="4">
        <v>29539</v>
      </c>
      <c r="D15059">
        <v>1888252693</v>
      </c>
      <c r="E15059">
        <f>VLOOKUP(D15059,  base_salary!A:A, 1, FALSE)</f>
        <v>1888252693</v>
      </c>
      <c r="F15059">
        <f t="shared" si="470"/>
        <v>0</v>
      </c>
      <c r="G15059">
        <f t="shared" ca="1" si="471"/>
        <v>0</v>
      </c>
    </row>
    <row r="15060" spans="1:7" x14ac:dyDescent="0.25">
      <c r="A15060" t="s">
        <v>17368</v>
      </c>
      <c r="B15060" t="s">
        <v>2298</v>
      </c>
      <c r="C15060" s="4">
        <v>57387</v>
      </c>
      <c r="D15060">
        <v>9705650896</v>
      </c>
      <c r="E15060">
        <f>VLOOKUP(D15060,  base_salary!A:A, 1, FALSE)</f>
        <v>9705650896</v>
      </c>
      <c r="F15060">
        <f t="shared" si="470"/>
        <v>0</v>
      </c>
      <c r="G15060">
        <f t="shared" ca="1" si="471"/>
        <v>0</v>
      </c>
    </row>
    <row r="15061" spans="1:7" x14ac:dyDescent="0.25">
      <c r="A15061" t="s">
        <v>17369</v>
      </c>
      <c r="B15061" t="s">
        <v>2014</v>
      </c>
      <c r="C15061" s="4">
        <v>43512</v>
      </c>
      <c r="D15061">
        <v>4978659442</v>
      </c>
      <c r="E15061">
        <f>VLOOKUP(D15061,  base_salary!A:A, 1, FALSE)</f>
        <v>4978659442</v>
      </c>
      <c r="F15061">
        <f t="shared" si="470"/>
        <v>0</v>
      </c>
      <c r="G15061">
        <f t="shared" ca="1" si="471"/>
        <v>0</v>
      </c>
    </row>
    <row r="15062" spans="1:7" x14ac:dyDescent="0.25">
      <c r="A15062" t="s">
        <v>17370</v>
      </c>
      <c r="B15062" t="s">
        <v>2279</v>
      </c>
      <c r="C15062" s="4">
        <v>14373</v>
      </c>
      <c r="D15062">
        <v>583595162</v>
      </c>
      <c r="E15062">
        <f>VLOOKUP(D15062,  base_salary!A:A, 1, FALSE)</f>
        <v>583595162</v>
      </c>
      <c r="F15062">
        <f t="shared" si="470"/>
        <v>0</v>
      </c>
      <c r="G15062">
        <f t="shared" ca="1" si="471"/>
        <v>0</v>
      </c>
    </row>
    <row r="15063" spans="1:7" x14ac:dyDescent="0.25">
      <c r="A15063" t="s">
        <v>17371</v>
      </c>
      <c r="B15063" t="s">
        <v>3076</v>
      </c>
      <c r="C15063" s="4">
        <v>28828</v>
      </c>
      <c r="D15063">
        <v>8109358470</v>
      </c>
      <c r="E15063">
        <f>VLOOKUP(D15063,  base_salary!A:A, 1, FALSE)</f>
        <v>8109358470</v>
      </c>
      <c r="F15063">
        <f t="shared" si="470"/>
        <v>0</v>
      </c>
      <c r="G15063">
        <f t="shared" ca="1" si="471"/>
        <v>0</v>
      </c>
    </row>
    <row r="15064" spans="1:7" x14ac:dyDescent="0.25">
      <c r="A15064" t="s">
        <v>17372</v>
      </c>
      <c r="B15064" t="s">
        <v>2300</v>
      </c>
      <c r="C15064" s="4">
        <v>42878</v>
      </c>
      <c r="D15064">
        <v>9434604370</v>
      </c>
      <c r="E15064">
        <f>VLOOKUP(D15064,  base_salary!A:A, 1, FALSE)</f>
        <v>9434604370</v>
      </c>
      <c r="F15064">
        <f t="shared" si="470"/>
        <v>0</v>
      </c>
      <c r="G15064">
        <f t="shared" ca="1" si="471"/>
        <v>0</v>
      </c>
    </row>
    <row r="15065" spans="1:7" x14ac:dyDescent="0.25">
      <c r="A15065" t="s">
        <v>17373</v>
      </c>
      <c r="B15065" t="s">
        <v>2682</v>
      </c>
      <c r="C15065" s="4">
        <v>43299</v>
      </c>
      <c r="D15065">
        <v>4877108939</v>
      </c>
      <c r="E15065">
        <f>VLOOKUP(D15065,  base_salary!A:A, 1, FALSE)</f>
        <v>4877108939</v>
      </c>
      <c r="F15065">
        <f t="shared" si="470"/>
        <v>0</v>
      </c>
      <c r="G15065">
        <f t="shared" ca="1" si="471"/>
        <v>0</v>
      </c>
    </row>
    <row r="15066" spans="1:7" x14ac:dyDescent="0.25">
      <c r="A15066" t="s">
        <v>17374</v>
      </c>
      <c r="B15066" t="s">
        <v>3253</v>
      </c>
      <c r="C15066" s="4">
        <v>26064</v>
      </c>
      <c r="D15066">
        <v>8162941088</v>
      </c>
      <c r="E15066">
        <f>VLOOKUP(D15066,  base_salary!A:A, 1, FALSE)</f>
        <v>8162941088</v>
      </c>
      <c r="F15066">
        <f t="shared" si="470"/>
        <v>0</v>
      </c>
      <c r="G15066">
        <f t="shared" ca="1" si="471"/>
        <v>0</v>
      </c>
    </row>
    <row r="15067" spans="1:7" x14ac:dyDescent="0.25">
      <c r="A15067" t="s">
        <v>17375</v>
      </c>
      <c r="B15067" t="s">
        <v>2614</v>
      </c>
      <c r="C15067" s="4">
        <v>14370</v>
      </c>
      <c r="D15067">
        <v>6009848660</v>
      </c>
      <c r="E15067">
        <f>VLOOKUP(D15067,  base_salary!A:A, 1, FALSE)</f>
        <v>6009848660</v>
      </c>
      <c r="F15067">
        <f t="shared" si="470"/>
        <v>0</v>
      </c>
      <c r="G15067">
        <f t="shared" ca="1" si="471"/>
        <v>0</v>
      </c>
    </row>
    <row r="15068" spans="1:7" x14ac:dyDescent="0.25">
      <c r="A15068" t="s">
        <v>17376</v>
      </c>
      <c r="B15068" t="s">
        <v>2596</v>
      </c>
      <c r="C15068" s="4">
        <v>15687</v>
      </c>
      <c r="D15068">
        <v>3269054114</v>
      </c>
      <c r="E15068">
        <f>VLOOKUP(D15068,  base_salary!A:A, 1, FALSE)</f>
        <v>3269054114</v>
      </c>
      <c r="F15068">
        <f t="shared" si="470"/>
        <v>0</v>
      </c>
      <c r="G15068">
        <f t="shared" ca="1" si="471"/>
        <v>0</v>
      </c>
    </row>
    <row r="15069" spans="1:7" x14ac:dyDescent="0.25">
      <c r="A15069" t="s">
        <v>17377</v>
      </c>
      <c r="B15069" t="s">
        <v>2641</v>
      </c>
      <c r="C15069" s="4">
        <v>25222</v>
      </c>
      <c r="D15069">
        <v>7304628987</v>
      </c>
      <c r="E15069">
        <f>VLOOKUP(D15069,  base_salary!A:A, 1, FALSE)</f>
        <v>7304628987</v>
      </c>
      <c r="F15069">
        <f t="shared" si="470"/>
        <v>0</v>
      </c>
      <c r="G15069">
        <f t="shared" ca="1" si="471"/>
        <v>0</v>
      </c>
    </row>
    <row r="15070" spans="1:7" x14ac:dyDescent="0.25">
      <c r="A15070" t="s">
        <v>17378</v>
      </c>
      <c r="B15070" t="s">
        <v>2376</v>
      </c>
      <c r="C15070" s="4">
        <v>14686</v>
      </c>
      <c r="D15070">
        <v>8552526727</v>
      </c>
      <c r="E15070">
        <f>VLOOKUP(D15070,  base_salary!A:A, 1, FALSE)</f>
        <v>8552526727</v>
      </c>
      <c r="F15070">
        <f t="shared" si="470"/>
        <v>0</v>
      </c>
      <c r="G15070">
        <f t="shared" ca="1" si="471"/>
        <v>0</v>
      </c>
    </row>
    <row r="15071" spans="1:7" x14ac:dyDescent="0.25">
      <c r="A15071" t="s">
        <v>17379</v>
      </c>
      <c r="B15071" t="s">
        <v>2047</v>
      </c>
      <c r="C15071" s="4">
        <v>54664</v>
      </c>
      <c r="D15071">
        <v>1155371844</v>
      </c>
      <c r="E15071">
        <f>VLOOKUP(D15071,  base_salary!A:A, 1, FALSE)</f>
        <v>1155371844</v>
      </c>
      <c r="F15071">
        <f t="shared" si="470"/>
        <v>0</v>
      </c>
      <c r="G15071">
        <f t="shared" ca="1" si="471"/>
        <v>0</v>
      </c>
    </row>
    <row r="15072" spans="1:7" x14ac:dyDescent="0.25">
      <c r="A15072" t="s">
        <v>17380</v>
      </c>
      <c r="B15072" t="s">
        <v>3508</v>
      </c>
      <c r="C15072" s="4">
        <v>48493</v>
      </c>
      <c r="D15072">
        <v>8904404991</v>
      </c>
      <c r="E15072">
        <f>VLOOKUP(D15072,  base_salary!A:A, 1, FALSE)</f>
        <v>8904404991</v>
      </c>
      <c r="F15072">
        <f t="shared" si="470"/>
        <v>0</v>
      </c>
      <c r="G15072">
        <f t="shared" ca="1" si="471"/>
        <v>0</v>
      </c>
    </row>
    <row r="15073" spans="1:7" x14ac:dyDescent="0.25">
      <c r="A15073" t="s">
        <v>17381</v>
      </c>
      <c r="B15073" t="s">
        <v>3144</v>
      </c>
      <c r="C15073" s="4">
        <v>59415</v>
      </c>
      <c r="D15073">
        <v>7462961601</v>
      </c>
      <c r="E15073">
        <f>VLOOKUP(D15073,  base_salary!A:A, 1, FALSE)</f>
        <v>7462961601</v>
      </c>
      <c r="F15073">
        <f t="shared" si="470"/>
        <v>0</v>
      </c>
      <c r="G15073">
        <f t="shared" ca="1" si="471"/>
        <v>0</v>
      </c>
    </row>
    <row r="15074" spans="1:7" x14ac:dyDescent="0.25">
      <c r="A15074" t="s">
        <v>17382</v>
      </c>
      <c r="B15074" t="s">
        <v>2847</v>
      </c>
      <c r="C15074" s="4">
        <v>25409</v>
      </c>
      <c r="D15074">
        <v>5299481160</v>
      </c>
      <c r="E15074">
        <f>VLOOKUP(D15074,  base_salary!A:A, 1, FALSE)</f>
        <v>5299481160</v>
      </c>
      <c r="F15074">
        <f t="shared" si="470"/>
        <v>0</v>
      </c>
      <c r="G15074">
        <f t="shared" ca="1" si="471"/>
        <v>0</v>
      </c>
    </row>
    <row r="15075" spans="1:7" x14ac:dyDescent="0.25">
      <c r="A15075" t="s">
        <v>17383</v>
      </c>
      <c r="B15075" t="s">
        <v>2135</v>
      </c>
      <c r="C15075" s="4">
        <v>32650</v>
      </c>
      <c r="D15075">
        <v>6148303353</v>
      </c>
      <c r="E15075">
        <f>VLOOKUP(D15075,  base_salary!A:A, 1, FALSE)</f>
        <v>6148303353</v>
      </c>
      <c r="F15075">
        <f t="shared" si="470"/>
        <v>0</v>
      </c>
      <c r="G15075">
        <f t="shared" ca="1" si="471"/>
        <v>0</v>
      </c>
    </row>
    <row r="15076" spans="1:7" x14ac:dyDescent="0.25">
      <c r="A15076" t="s">
        <v>17384</v>
      </c>
      <c r="B15076" t="s">
        <v>1950</v>
      </c>
      <c r="C15076" s="4">
        <v>20225</v>
      </c>
      <c r="D15076">
        <v>6300411419</v>
      </c>
      <c r="E15076">
        <f>VLOOKUP(D15076,  base_salary!A:A, 1, FALSE)</f>
        <v>6300411419</v>
      </c>
      <c r="F15076">
        <f t="shared" si="470"/>
        <v>0</v>
      </c>
      <c r="G15076">
        <f t="shared" ca="1" si="471"/>
        <v>0</v>
      </c>
    </row>
    <row r="15077" spans="1:7" x14ac:dyDescent="0.25">
      <c r="A15077" t="s">
        <v>17385</v>
      </c>
      <c r="B15077" t="s">
        <v>2415</v>
      </c>
      <c r="C15077" s="4">
        <v>30960</v>
      </c>
      <c r="D15077">
        <v>4876404933</v>
      </c>
      <c r="E15077">
        <f>VLOOKUP(D15077,  base_salary!A:A, 1, FALSE)</f>
        <v>4876404933</v>
      </c>
      <c r="F15077">
        <f t="shared" si="470"/>
        <v>0</v>
      </c>
      <c r="G15077">
        <f t="shared" ca="1" si="471"/>
        <v>0</v>
      </c>
    </row>
    <row r="15078" spans="1:7" x14ac:dyDescent="0.25">
      <c r="A15078" t="s">
        <v>17386</v>
      </c>
      <c r="B15078" t="s">
        <v>2459</v>
      </c>
      <c r="C15078" s="4">
        <v>15233</v>
      </c>
      <c r="D15078">
        <v>264454596</v>
      </c>
      <c r="E15078">
        <f>VLOOKUP(D15078,  base_salary!A:A, 1, FALSE)</f>
        <v>264454596</v>
      </c>
      <c r="F15078">
        <f t="shared" si="470"/>
        <v>0</v>
      </c>
      <c r="G15078">
        <f t="shared" ca="1" si="471"/>
        <v>0</v>
      </c>
    </row>
    <row r="15079" spans="1:7" x14ac:dyDescent="0.25">
      <c r="A15079" t="s">
        <v>17387</v>
      </c>
      <c r="B15079" t="s">
        <v>2393</v>
      </c>
      <c r="C15079" s="4">
        <v>47758</v>
      </c>
      <c r="D15079">
        <v>3772653790</v>
      </c>
      <c r="E15079">
        <f>VLOOKUP(D15079,  base_salary!A:A, 1, FALSE)</f>
        <v>3772653790</v>
      </c>
      <c r="F15079">
        <f t="shared" si="470"/>
        <v>0</v>
      </c>
      <c r="G15079">
        <f t="shared" ca="1" si="471"/>
        <v>0</v>
      </c>
    </row>
    <row r="15080" spans="1:7" x14ac:dyDescent="0.25">
      <c r="A15080" t="s">
        <v>17388</v>
      </c>
      <c r="B15080" t="s">
        <v>2154</v>
      </c>
      <c r="C15080" s="4">
        <v>32329</v>
      </c>
      <c r="D15080">
        <v>5779075530</v>
      </c>
      <c r="E15080">
        <f>VLOOKUP(D15080,  base_salary!A:A, 1, FALSE)</f>
        <v>5779075530</v>
      </c>
      <c r="F15080">
        <f t="shared" si="470"/>
        <v>0</v>
      </c>
      <c r="G15080">
        <f t="shared" ca="1" si="471"/>
        <v>0</v>
      </c>
    </row>
    <row r="15081" spans="1:7" x14ac:dyDescent="0.25">
      <c r="A15081" t="s">
        <v>17389</v>
      </c>
      <c r="B15081" t="s">
        <v>2300</v>
      </c>
      <c r="C15081" s="4">
        <v>38336</v>
      </c>
      <c r="D15081">
        <v>3273288531</v>
      </c>
      <c r="E15081">
        <f>VLOOKUP(D15081,  base_salary!A:A, 1, FALSE)</f>
        <v>3273288531</v>
      </c>
      <c r="F15081">
        <f t="shared" si="470"/>
        <v>0</v>
      </c>
      <c r="G15081">
        <f t="shared" ca="1" si="471"/>
        <v>0</v>
      </c>
    </row>
    <row r="15082" spans="1:7" x14ac:dyDescent="0.25">
      <c r="A15082" t="s">
        <v>17390</v>
      </c>
      <c r="B15082" t="s">
        <v>3886</v>
      </c>
      <c r="C15082" s="4">
        <v>41011</v>
      </c>
      <c r="D15082">
        <v>4482855448</v>
      </c>
      <c r="E15082">
        <f>VLOOKUP(D15082,  base_salary!A:A, 1, FALSE)</f>
        <v>4482855448</v>
      </c>
      <c r="F15082">
        <f t="shared" si="470"/>
        <v>0</v>
      </c>
      <c r="G15082">
        <f t="shared" ca="1" si="471"/>
        <v>0</v>
      </c>
    </row>
    <row r="15083" spans="1:7" x14ac:dyDescent="0.25">
      <c r="A15083" t="s">
        <v>17391</v>
      </c>
      <c r="B15083" t="s">
        <v>3558</v>
      </c>
      <c r="C15083" s="4">
        <v>19729</v>
      </c>
      <c r="D15083">
        <v>515647594</v>
      </c>
      <c r="E15083">
        <f>VLOOKUP(D15083,  base_salary!A:A, 1, FALSE)</f>
        <v>515647594</v>
      </c>
      <c r="F15083">
        <f t="shared" si="470"/>
        <v>0</v>
      </c>
      <c r="G15083">
        <f t="shared" ca="1" si="471"/>
        <v>0</v>
      </c>
    </row>
    <row r="15084" spans="1:7" x14ac:dyDescent="0.25">
      <c r="A15084" t="s">
        <v>17392</v>
      </c>
      <c r="B15084" t="s">
        <v>2441</v>
      </c>
      <c r="C15084" s="4">
        <v>57745</v>
      </c>
      <c r="D15084">
        <v>6255831884</v>
      </c>
      <c r="E15084">
        <f>VLOOKUP(D15084,  base_salary!A:A, 1, FALSE)</f>
        <v>6255831884</v>
      </c>
      <c r="F15084">
        <f t="shared" si="470"/>
        <v>0</v>
      </c>
      <c r="G15084">
        <f t="shared" ca="1" si="471"/>
        <v>0</v>
      </c>
    </row>
    <row r="15085" spans="1:7" x14ac:dyDescent="0.25">
      <c r="A15085" t="s">
        <v>17393</v>
      </c>
      <c r="B15085" t="s">
        <v>2546</v>
      </c>
      <c r="C15085" s="4">
        <v>48120</v>
      </c>
      <c r="D15085">
        <v>6854809452</v>
      </c>
      <c r="E15085">
        <f>VLOOKUP(D15085,  base_salary!A:A, 1, FALSE)</f>
        <v>6854809452</v>
      </c>
      <c r="F15085">
        <f t="shared" si="470"/>
        <v>0</v>
      </c>
      <c r="G15085">
        <f t="shared" ca="1" si="471"/>
        <v>0</v>
      </c>
    </row>
    <row r="15086" spans="1:7" x14ac:dyDescent="0.25">
      <c r="A15086" t="s">
        <v>17394</v>
      </c>
      <c r="B15086" t="s">
        <v>2393</v>
      </c>
      <c r="C15086" s="4">
        <v>33571</v>
      </c>
      <c r="D15086">
        <v>9207464802</v>
      </c>
      <c r="E15086">
        <f>VLOOKUP(D15086,  base_salary!A:A, 1, FALSE)</f>
        <v>9207464802</v>
      </c>
      <c r="F15086">
        <f t="shared" si="470"/>
        <v>0</v>
      </c>
      <c r="G15086">
        <f t="shared" ca="1" si="471"/>
        <v>0</v>
      </c>
    </row>
    <row r="15087" spans="1:7" x14ac:dyDescent="0.25">
      <c r="A15087" t="s">
        <v>17395</v>
      </c>
      <c r="B15087" t="s">
        <v>2069</v>
      </c>
      <c r="C15087" s="4">
        <v>44726</v>
      </c>
      <c r="D15087">
        <v>1081492333</v>
      </c>
      <c r="E15087">
        <f>VLOOKUP(D15087,  base_salary!A:A, 1, FALSE)</f>
        <v>1081492333</v>
      </c>
      <c r="F15087">
        <f t="shared" si="470"/>
        <v>0</v>
      </c>
      <c r="G15087">
        <f t="shared" ca="1" si="471"/>
        <v>0</v>
      </c>
    </row>
    <row r="15088" spans="1:7" x14ac:dyDescent="0.25">
      <c r="A15088" t="s">
        <v>17396</v>
      </c>
      <c r="B15088" t="s">
        <v>2693</v>
      </c>
      <c r="C15088" s="4">
        <v>46450</v>
      </c>
      <c r="D15088">
        <v>4768342426</v>
      </c>
      <c r="E15088">
        <f>VLOOKUP(D15088,  base_salary!A:A, 1, FALSE)</f>
        <v>4768342426</v>
      </c>
      <c r="F15088">
        <f t="shared" si="470"/>
        <v>0</v>
      </c>
      <c r="G15088">
        <f t="shared" ca="1" si="471"/>
        <v>0</v>
      </c>
    </row>
    <row r="15089" spans="1:7" x14ac:dyDescent="0.25">
      <c r="A15089" t="s">
        <v>17397</v>
      </c>
      <c r="B15089" t="s">
        <v>2095</v>
      </c>
      <c r="C15089" s="4">
        <v>20102</v>
      </c>
      <c r="D15089">
        <v>9264026959</v>
      </c>
      <c r="E15089">
        <f>VLOOKUP(D15089,  base_salary!A:A, 1, FALSE)</f>
        <v>9264026959</v>
      </c>
      <c r="F15089">
        <f t="shared" si="470"/>
        <v>0</v>
      </c>
      <c r="G15089">
        <f t="shared" ca="1" si="471"/>
        <v>0</v>
      </c>
    </row>
    <row r="15090" spans="1:7" x14ac:dyDescent="0.25">
      <c r="A15090" t="s">
        <v>17398</v>
      </c>
      <c r="B15090" t="s">
        <v>3508</v>
      </c>
      <c r="C15090" s="4">
        <v>25106</v>
      </c>
      <c r="D15090">
        <v>2565093969</v>
      </c>
      <c r="E15090">
        <f>VLOOKUP(D15090,  base_salary!A:A, 1, FALSE)</f>
        <v>2565093969</v>
      </c>
      <c r="F15090">
        <f t="shared" si="470"/>
        <v>0</v>
      </c>
      <c r="G15090">
        <f t="shared" ca="1" si="471"/>
        <v>0</v>
      </c>
    </row>
    <row r="15091" spans="1:7" x14ac:dyDescent="0.25">
      <c r="A15091" t="s">
        <v>17399</v>
      </c>
      <c r="B15091" t="s">
        <v>2473</v>
      </c>
      <c r="C15091" s="4">
        <v>25659</v>
      </c>
      <c r="D15091">
        <v>1839046880</v>
      </c>
      <c r="E15091">
        <f>VLOOKUP(D15091,  base_salary!A:A, 1, FALSE)</f>
        <v>1839046880</v>
      </c>
      <c r="F15091">
        <f t="shared" si="470"/>
        <v>0</v>
      </c>
      <c r="G15091">
        <f t="shared" ca="1" si="471"/>
        <v>0</v>
      </c>
    </row>
    <row r="15092" spans="1:7" x14ac:dyDescent="0.25">
      <c r="A15092" t="s">
        <v>17400</v>
      </c>
      <c r="B15092" t="s">
        <v>2041</v>
      </c>
      <c r="C15092" s="4">
        <v>34497</v>
      </c>
      <c r="D15092">
        <v>9104569016</v>
      </c>
      <c r="E15092">
        <f>VLOOKUP(D15092,  base_salary!A:A, 1, FALSE)</f>
        <v>9104569016</v>
      </c>
      <c r="F15092">
        <f t="shared" si="470"/>
        <v>0</v>
      </c>
      <c r="G15092">
        <f t="shared" ca="1" si="471"/>
        <v>0</v>
      </c>
    </row>
    <row r="15093" spans="1:7" x14ac:dyDescent="0.25">
      <c r="A15093" t="s">
        <v>17401</v>
      </c>
      <c r="B15093" t="s">
        <v>2087</v>
      </c>
      <c r="C15093" s="4">
        <v>59739</v>
      </c>
      <c r="D15093">
        <v>3509620267</v>
      </c>
      <c r="E15093">
        <f>VLOOKUP(D15093,  base_salary!A:A, 1, FALSE)</f>
        <v>3509620267</v>
      </c>
      <c r="F15093">
        <f t="shared" si="470"/>
        <v>0</v>
      </c>
      <c r="G15093">
        <f t="shared" ca="1" si="471"/>
        <v>0</v>
      </c>
    </row>
    <row r="15094" spans="1:7" x14ac:dyDescent="0.25">
      <c r="A15094" t="s">
        <v>17402</v>
      </c>
      <c r="B15094" t="s">
        <v>2039</v>
      </c>
      <c r="C15094" s="4">
        <v>20769</v>
      </c>
      <c r="D15094">
        <v>6172549286</v>
      </c>
      <c r="E15094">
        <f>VLOOKUP(D15094,  base_salary!A:A, 1, FALSE)</f>
        <v>6172549286</v>
      </c>
      <c r="F15094">
        <f t="shared" si="470"/>
        <v>0</v>
      </c>
      <c r="G15094">
        <f t="shared" ca="1" si="471"/>
        <v>0</v>
      </c>
    </row>
    <row r="15095" spans="1:7" x14ac:dyDescent="0.25">
      <c r="A15095" t="s">
        <v>17403</v>
      </c>
      <c r="B15095" t="s">
        <v>2623</v>
      </c>
      <c r="C15095" s="4">
        <v>16823</v>
      </c>
      <c r="D15095">
        <v>8462409454</v>
      </c>
      <c r="E15095">
        <f>VLOOKUP(D15095,  base_salary!A:A, 1, FALSE)</f>
        <v>8462409454</v>
      </c>
      <c r="F15095">
        <f t="shared" si="470"/>
        <v>0</v>
      </c>
      <c r="G15095">
        <f t="shared" ca="1" si="471"/>
        <v>0</v>
      </c>
    </row>
    <row r="15096" spans="1:7" x14ac:dyDescent="0.25">
      <c r="A15096" t="s">
        <v>17404</v>
      </c>
      <c r="B15096" t="s">
        <v>2716</v>
      </c>
      <c r="C15096" s="4">
        <v>31686</v>
      </c>
      <c r="D15096">
        <v>1599457717</v>
      </c>
      <c r="E15096">
        <f>VLOOKUP(D15096,  base_salary!A:A, 1, FALSE)</f>
        <v>1599457717</v>
      </c>
      <c r="F15096">
        <f t="shared" si="470"/>
        <v>0</v>
      </c>
      <c r="G15096">
        <f t="shared" ca="1" si="471"/>
        <v>0</v>
      </c>
    </row>
    <row r="15097" spans="1:7" x14ac:dyDescent="0.25">
      <c r="A15097" t="s">
        <v>17405</v>
      </c>
      <c r="B15097" t="s">
        <v>2337</v>
      </c>
      <c r="C15097" s="4">
        <v>44130</v>
      </c>
      <c r="D15097">
        <v>6321654205</v>
      </c>
      <c r="E15097">
        <f>VLOOKUP(D15097,  base_salary!A:A, 1, FALSE)</f>
        <v>6321654205</v>
      </c>
      <c r="F15097">
        <f t="shared" si="470"/>
        <v>0</v>
      </c>
      <c r="G15097">
        <f t="shared" ca="1" si="471"/>
        <v>0</v>
      </c>
    </row>
    <row r="15098" spans="1:7" x14ac:dyDescent="0.25">
      <c r="A15098" t="s">
        <v>17406</v>
      </c>
      <c r="B15098" t="s">
        <v>2175</v>
      </c>
      <c r="C15098" s="4">
        <v>48345</v>
      </c>
      <c r="D15098">
        <v>5304381319</v>
      </c>
      <c r="E15098">
        <f>VLOOKUP(D15098,  base_salary!A:A, 1, FALSE)</f>
        <v>5304381319</v>
      </c>
      <c r="F15098">
        <f t="shared" si="470"/>
        <v>0</v>
      </c>
      <c r="G15098">
        <f t="shared" ca="1" si="471"/>
        <v>0</v>
      </c>
    </row>
    <row r="15099" spans="1:7" x14ac:dyDescent="0.25">
      <c r="A15099" t="s">
        <v>17407</v>
      </c>
      <c r="B15099" t="s">
        <v>2201</v>
      </c>
      <c r="C15099" s="4">
        <v>21279</v>
      </c>
      <c r="D15099">
        <v>4525743115</v>
      </c>
      <c r="E15099">
        <f>VLOOKUP(D15099,  base_salary!A:A, 1, FALSE)</f>
        <v>4525743115</v>
      </c>
      <c r="F15099">
        <f t="shared" si="470"/>
        <v>0</v>
      </c>
      <c r="G15099">
        <f t="shared" ca="1" si="471"/>
        <v>0</v>
      </c>
    </row>
    <row r="15100" spans="1:7" x14ac:dyDescent="0.25">
      <c r="A15100" t="s">
        <v>17408</v>
      </c>
      <c r="B15100" t="s">
        <v>2663</v>
      </c>
      <c r="C15100" s="4">
        <v>39541</v>
      </c>
      <c r="D15100">
        <v>1598957961</v>
      </c>
      <c r="E15100">
        <f>VLOOKUP(D15100,  base_salary!A:A, 1, FALSE)</f>
        <v>1598957961</v>
      </c>
      <c r="F15100">
        <f t="shared" si="470"/>
        <v>0</v>
      </c>
      <c r="G15100">
        <f t="shared" ca="1" si="471"/>
        <v>0</v>
      </c>
    </row>
    <row r="15101" spans="1:7" x14ac:dyDescent="0.25">
      <c r="A15101" t="s">
        <v>17409</v>
      </c>
      <c r="B15101" t="s">
        <v>2997</v>
      </c>
      <c r="C15101" s="4">
        <v>16007</v>
      </c>
      <c r="D15101">
        <v>5811999097</v>
      </c>
      <c r="E15101">
        <f>VLOOKUP(D15101,  base_salary!A:A, 1, FALSE)</f>
        <v>5811999097</v>
      </c>
      <c r="F15101">
        <f t="shared" si="470"/>
        <v>0</v>
      </c>
      <c r="G15101">
        <f t="shared" ca="1" si="471"/>
        <v>0</v>
      </c>
    </row>
    <row r="15102" spans="1:7" x14ac:dyDescent="0.25">
      <c r="A15102" t="s">
        <v>17410</v>
      </c>
      <c r="B15102" t="s">
        <v>1999</v>
      </c>
      <c r="C15102" s="4">
        <v>15852</v>
      </c>
      <c r="D15102">
        <v>8162941088</v>
      </c>
      <c r="E15102">
        <f>VLOOKUP(D15102,  base_salary!A:A, 1, FALSE)</f>
        <v>8162941088</v>
      </c>
      <c r="F15102">
        <f t="shared" si="470"/>
        <v>0</v>
      </c>
      <c r="G15102">
        <f t="shared" ca="1" si="471"/>
        <v>0</v>
      </c>
    </row>
    <row r="15103" spans="1:7" x14ac:dyDescent="0.25">
      <c r="A15103" t="s">
        <v>17411</v>
      </c>
      <c r="B15103" t="s">
        <v>2305</v>
      </c>
      <c r="C15103" s="4">
        <v>20483</v>
      </c>
      <c r="D15103">
        <v>8127128031</v>
      </c>
      <c r="E15103">
        <f>VLOOKUP(D15103,  base_salary!A:A, 1, FALSE)</f>
        <v>8127128031</v>
      </c>
      <c r="F15103">
        <f t="shared" si="470"/>
        <v>0</v>
      </c>
      <c r="G15103">
        <f t="shared" ca="1" si="471"/>
        <v>0</v>
      </c>
    </row>
    <row r="15104" spans="1:7" x14ac:dyDescent="0.25">
      <c r="A15104" t="s">
        <v>17412</v>
      </c>
      <c r="B15104" t="s">
        <v>2030</v>
      </c>
      <c r="C15104" s="4">
        <v>33130</v>
      </c>
      <c r="D15104">
        <v>6259267215</v>
      </c>
      <c r="E15104">
        <f>VLOOKUP(D15104,  base_salary!A:A, 1, FALSE)</f>
        <v>6259267215</v>
      </c>
      <c r="F15104">
        <f t="shared" si="470"/>
        <v>0</v>
      </c>
      <c r="G15104">
        <f t="shared" ca="1" si="471"/>
        <v>0</v>
      </c>
    </row>
    <row r="15105" spans="1:7" x14ac:dyDescent="0.25">
      <c r="A15105" t="s">
        <v>17413</v>
      </c>
      <c r="B15105" t="s">
        <v>2099</v>
      </c>
      <c r="C15105" s="4">
        <v>31276</v>
      </c>
      <c r="D15105">
        <v>8099854152</v>
      </c>
      <c r="E15105">
        <f>VLOOKUP(D15105,  base_salary!A:A, 1, FALSE)</f>
        <v>8099854152</v>
      </c>
      <c r="F15105">
        <f t="shared" si="470"/>
        <v>0</v>
      </c>
      <c r="G15105">
        <f t="shared" ca="1" si="471"/>
        <v>0</v>
      </c>
    </row>
    <row r="15106" spans="1:7" x14ac:dyDescent="0.25">
      <c r="A15106" t="s">
        <v>17414</v>
      </c>
      <c r="B15106" t="s">
        <v>2035</v>
      </c>
      <c r="C15106" s="4">
        <v>18949</v>
      </c>
      <c r="D15106">
        <v>2411473303</v>
      </c>
      <c r="E15106">
        <f>VLOOKUP(D15106,  base_salary!A:A, 1, FALSE)</f>
        <v>2411473303</v>
      </c>
      <c r="F15106">
        <f t="shared" si="470"/>
        <v>0</v>
      </c>
      <c r="G15106">
        <f t="shared" ca="1" si="471"/>
        <v>0</v>
      </c>
    </row>
    <row r="15107" spans="1:7" x14ac:dyDescent="0.25">
      <c r="A15107" t="s">
        <v>17415</v>
      </c>
      <c r="B15107" t="s">
        <v>3527</v>
      </c>
      <c r="C15107" s="4">
        <v>34910</v>
      </c>
      <c r="D15107">
        <v>8289594380</v>
      </c>
      <c r="E15107">
        <f>VLOOKUP(D15107,  base_salary!A:A, 1, FALSE)</f>
        <v>8289594380</v>
      </c>
      <c r="F15107">
        <f t="shared" ref="F15107:F15170" si="472">IF(ISERROR(E15107), 1, 0)</f>
        <v>0</v>
      </c>
      <c r="G15107">
        <f t="shared" ref="G15107:G15170" ca="1" si="473">SUM(G:G)</f>
        <v>0</v>
      </c>
    </row>
    <row r="15108" spans="1:7" x14ac:dyDescent="0.25">
      <c r="A15108" t="s">
        <v>17416</v>
      </c>
      <c r="B15108" t="s">
        <v>2496</v>
      </c>
      <c r="C15108" s="4">
        <v>42786</v>
      </c>
      <c r="D15108">
        <v>6271204627</v>
      </c>
      <c r="E15108">
        <f>VLOOKUP(D15108,  base_salary!A:A, 1, FALSE)</f>
        <v>6271204627</v>
      </c>
      <c r="F15108">
        <f t="shared" si="472"/>
        <v>0</v>
      </c>
      <c r="G15108">
        <f t="shared" ca="1" si="473"/>
        <v>0</v>
      </c>
    </row>
    <row r="15109" spans="1:7" x14ac:dyDescent="0.25">
      <c r="A15109" t="s">
        <v>17417</v>
      </c>
      <c r="B15109" t="s">
        <v>2468</v>
      </c>
      <c r="C15109" s="4">
        <v>12130</v>
      </c>
      <c r="D15109">
        <v>7462528568</v>
      </c>
      <c r="E15109">
        <f>VLOOKUP(D15109,  base_salary!A:A, 1, FALSE)</f>
        <v>7462528568</v>
      </c>
      <c r="F15109">
        <f t="shared" si="472"/>
        <v>0</v>
      </c>
      <c r="G15109">
        <f t="shared" ca="1" si="473"/>
        <v>0</v>
      </c>
    </row>
    <row r="15110" spans="1:7" x14ac:dyDescent="0.25">
      <c r="A15110" t="s">
        <v>17418</v>
      </c>
      <c r="B15110" t="s">
        <v>2393</v>
      </c>
      <c r="C15110" s="4">
        <v>57865</v>
      </c>
      <c r="D15110">
        <v>6084639828</v>
      </c>
      <c r="E15110">
        <f>VLOOKUP(D15110,  base_salary!A:A, 1, FALSE)</f>
        <v>6084639828</v>
      </c>
      <c r="F15110">
        <f t="shared" si="472"/>
        <v>0</v>
      </c>
      <c r="G15110">
        <f t="shared" ca="1" si="473"/>
        <v>0</v>
      </c>
    </row>
    <row r="15111" spans="1:7" x14ac:dyDescent="0.25">
      <c r="A15111" t="s">
        <v>17419</v>
      </c>
      <c r="B15111" t="s">
        <v>3583</v>
      </c>
      <c r="C15111" s="4">
        <v>44937</v>
      </c>
      <c r="D15111">
        <v>3580617389</v>
      </c>
      <c r="E15111">
        <f>VLOOKUP(D15111,  base_salary!A:A, 1, FALSE)</f>
        <v>3580617389</v>
      </c>
      <c r="F15111">
        <f t="shared" si="472"/>
        <v>0</v>
      </c>
      <c r="G15111">
        <f t="shared" ca="1" si="473"/>
        <v>0</v>
      </c>
    </row>
    <row r="15112" spans="1:7" x14ac:dyDescent="0.25">
      <c r="A15112" t="s">
        <v>17420</v>
      </c>
      <c r="B15112" t="s">
        <v>2600</v>
      </c>
      <c r="C15112" s="4">
        <v>24495</v>
      </c>
      <c r="D15112">
        <v>1829869566</v>
      </c>
      <c r="E15112">
        <f>VLOOKUP(D15112,  base_salary!A:A, 1, FALSE)</f>
        <v>1829869566</v>
      </c>
      <c r="F15112">
        <f t="shared" si="472"/>
        <v>0</v>
      </c>
      <c r="G15112">
        <f t="shared" ca="1" si="473"/>
        <v>0</v>
      </c>
    </row>
    <row r="15113" spans="1:7" x14ac:dyDescent="0.25">
      <c r="A15113" t="s">
        <v>17421</v>
      </c>
      <c r="B15113" t="s">
        <v>2030</v>
      </c>
      <c r="C15113" s="4">
        <v>12768</v>
      </c>
      <c r="D15113">
        <v>4159390110</v>
      </c>
      <c r="E15113">
        <f>VLOOKUP(D15113,  base_salary!A:A, 1, FALSE)</f>
        <v>4159390110</v>
      </c>
      <c r="F15113">
        <f t="shared" si="472"/>
        <v>0</v>
      </c>
      <c r="G15113">
        <f t="shared" ca="1" si="473"/>
        <v>0</v>
      </c>
    </row>
    <row r="15114" spans="1:7" x14ac:dyDescent="0.25">
      <c r="A15114" t="s">
        <v>17422</v>
      </c>
      <c r="B15114" t="s">
        <v>3050</v>
      </c>
      <c r="C15114" s="4">
        <v>13223</v>
      </c>
      <c r="D15114">
        <v>2450711406</v>
      </c>
      <c r="E15114">
        <f>VLOOKUP(D15114,  base_salary!A:A, 1, FALSE)</f>
        <v>2450711406</v>
      </c>
      <c r="F15114">
        <f t="shared" si="472"/>
        <v>0</v>
      </c>
      <c r="G15114">
        <f t="shared" ca="1" si="473"/>
        <v>0</v>
      </c>
    </row>
    <row r="15115" spans="1:7" x14ac:dyDescent="0.25">
      <c r="A15115" t="s">
        <v>17423</v>
      </c>
      <c r="B15115" t="s">
        <v>2051</v>
      </c>
      <c r="C15115" s="4">
        <v>28606</v>
      </c>
      <c r="D15115">
        <v>4487905370</v>
      </c>
      <c r="E15115">
        <f>VLOOKUP(D15115,  base_salary!A:A, 1, FALSE)</f>
        <v>4487905370</v>
      </c>
      <c r="F15115">
        <f t="shared" si="472"/>
        <v>0</v>
      </c>
      <c r="G15115">
        <f t="shared" ca="1" si="473"/>
        <v>0</v>
      </c>
    </row>
    <row r="15116" spans="1:7" x14ac:dyDescent="0.25">
      <c r="A15116" t="s">
        <v>17424</v>
      </c>
      <c r="B15116" t="s">
        <v>3873</v>
      </c>
      <c r="C15116" s="4">
        <v>43379</v>
      </c>
      <c r="D15116">
        <v>9854387496</v>
      </c>
      <c r="E15116">
        <f>VLOOKUP(D15116,  base_salary!A:A, 1, FALSE)</f>
        <v>9854387496</v>
      </c>
      <c r="F15116">
        <f t="shared" si="472"/>
        <v>0</v>
      </c>
      <c r="G15116">
        <f t="shared" ca="1" si="473"/>
        <v>0</v>
      </c>
    </row>
    <row r="15117" spans="1:7" x14ac:dyDescent="0.25">
      <c r="A15117" t="s">
        <v>17425</v>
      </c>
      <c r="B15117" t="s">
        <v>2931</v>
      </c>
      <c r="C15117" s="4">
        <v>54555</v>
      </c>
      <c r="D15117">
        <v>4716524892</v>
      </c>
      <c r="E15117">
        <f>VLOOKUP(D15117,  base_salary!A:A, 1, FALSE)</f>
        <v>4716524892</v>
      </c>
      <c r="F15117">
        <f t="shared" si="472"/>
        <v>0</v>
      </c>
      <c r="G15117">
        <f t="shared" ca="1" si="473"/>
        <v>0</v>
      </c>
    </row>
    <row r="15118" spans="1:7" x14ac:dyDescent="0.25">
      <c r="A15118" t="s">
        <v>17426</v>
      </c>
      <c r="B15118" t="s">
        <v>3271</v>
      </c>
      <c r="C15118" s="4">
        <v>52422</v>
      </c>
      <c r="D15118">
        <v>7892446737</v>
      </c>
      <c r="E15118">
        <f>VLOOKUP(D15118,  base_salary!A:A, 1, FALSE)</f>
        <v>7892446737</v>
      </c>
      <c r="F15118">
        <f t="shared" si="472"/>
        <v>0</v>
      </c>
      <c r="G15118">
        <f t="shared" ca="1" si="473"/>
        <v>0</v>
      </c>
    </row>
    <row r="15119" spans="1:7" x14ac:dyDescent="0.25">
      <c r="A15119" t="s">
        <v>17427</v>
      </c>
      <c r="B15119" t="s">
        <v>2574</v>
      </c>
      <c r="C15119" s="4">
        <v>12682</v>
      </c>
      <c r="D15119">
        <v>6253520369</v>
      </c>
      <c r="E15119">
        <f>VLOOKUP(D15119,  base_salary!A:A, 1, FALSE)</f>
        <v>6253520369</v>
      </c>
      <c r="F15119">
        <f t="shared" si="472"/>
        <v>0</v>
      </c>
      <c r="G15119">
        <f t="shared" ca="1" si="473"/>
        <v>0</v>
      </c>
    </row>
    <row r="15120" spans="1:7" x14ac:dyDescent="0.25">
      <c r="A15120" t="s">
        <v>17428</v>
      </c>
      <c r="B15120" t="s">
        <v>2164</v>
      </c>
      <c r="C15120" s="4">
        <v>58797</v>
      </c>
      <c r="D15120">
        <v>2677632772</v>
      </c>
      <c r="E15120">
        <f>VLOOKUP(D15120,  base_salary!A:A, 1, FALSE)</f>
        <v>2677632772</v>
      </c>
      <c r="F15120">
        <f t="shared" si="472"/>
        <v>0</v>
      </c>
      <c r="G15120">
        <f t="shared" ca="1" si="473"/>
        <v>0</v>
      </c>
    </row>
    <row r="15121" spans="1:7" x14ac:dyDescent="0.25">
      <c r="A15121" t="s">
        <v>17429</v>
      </c>
      <c r="B15121" t="s">
        <v>2161</v>
      </c>
      <c r="C15121" s="4">
        <v>35042</v>
      </c>
      <c r="D15121">
        <v>7205256240</v>
      </c>
      <c r="E15121">
        <f>VLOOKUP(D15121,  base_salary!A:A, 1, FALSE)</f>
        <v>7205256240</v>
      </c>
      <c r="F15121">
        <f t="shared" si="472"/>
        <v>0</v>
      </c>
      <c r="G15121">
        <f t="shared" ca="1" si="473"/>
        <v>0</v>
      </c>
    </row>
    <row r="15122" spans="1:7" x14ac:dyDescent="0.25">
      <c r="A15122" t="s">
        <v>17430</v>
      </c>
      <c r="B15122" t="s">
        <v>1960</v>
      </c>
      <c r="C15122" s="4">
        <v>16322</v>
      </c>
      <c r="D15122">
        <v>3041948354</v>
      </c>
      <c r="E15122">
        <f>VLOOKUP(D15122,  base_salary!A:A, 1, FALSE)</f>
        <v>3041948354</v>
      </c>
      <c r="F15122">
        <f t="shared" si="472"/>
        <v>0</v>
      </c>
      <c r="G15122">
        <f t="shared" ca="1" si="473"/>
        <v>0</v>
      </c>
    </row>
    <row r="15123" spans="1:7" x14ac:dyDescent="0.25">
      <c r="A15123" t="s">
        <v>17431</v>
      </c>
      <c r="B15123" t="s">
        <v>2687</v>
      </c>
      <c r="C15123" s="4">
        <v>40001</v>
      </c>
      <c r="D15123">
        <v>6041314951</v>
      </c>
      <c r="E15123">
        <f>VLOOKUP(D15123,  base_salary!A:A, 1, FALSE)</f>
        <v>6041314951</v>
      </c>
      <c r="F15123">
        <f t="shared" si="472"/>
        <v>0</v>
      </c>
      <c r="G15123">
        <f t="shared" ca="1" si="473"/>
        <v>0</v>
      </c>
    </row>
    <row r="15124" spans="1:7" x14ac:dyDescent="0.25">
      <c r="A15124" t="s">
        <v>17432</v>
      </c>
      <c r="B15124" t="s">
        <v>2089</v>
      </c>
      <c r="C15124" s="4">
        <v>48184</v>
      </c>
      <c r="D15124">
        <v>9548500949</v>
      </c>
      <c r="E15124">
        <f>VLOOKUP(D15124,  base_salary!A:A, 1, FALSE)</f>
        <v>9548500949</v>
      </c>
      <c r="F15124">
        <f t="shared" si="472"/>
        <v>0</v>
      </c>
      <c r="G15124">
        <f t="shared" ca="1" si="473"/>
        <v>0</v>
      </c>
    </row>
    <row r="15125" spans="1:7" x14ac:dyDescent="0.25">
      <c r="A15125" t="s">
        <v>17433</v>
      </c>
      <c r="B15125" t="s">
        <v>2103</v>
      </c>
      <c r="C15125" s="4">
        <v>31730</v>
      </c>
      <c r="D15125">
        <v>3303111790</v>
      </c>
      <c r="E15125">
        <f>VLOOKUP(D15125,  base_salary!A:A, 1, FALSE)</f>
        <v>3303111790</v>
      </c>
      <c r="F15125">
        <f t="shared" si="472"/>
        <v>0</v>
      </c>
      <c r="G15125">
        <f t="shared" ca="1" si="473"/>
        <v>0</v>
      </c>
    </row>
    <row r="15126" spans="1:7" x14ac:dyDescent="0.25">
      <c r="A15126" t="s">
        <v>17434</v>
      </c>
      <c r="B15126" t="s">
        <v>2345</v>
      </c>
      <c r="C15126" s="4">
        <v>30933</v>
      </c>
      <c r="D15126">
        <v>1787288307</v>
      </c>
      <c r="E15126">
        <f>VLOOKUP(D15126,  base_salary!A:A, 1, FALSE)</f>
        <v>1787288307</v>
      </c>
      <c r="F15126">
        <f t="shared" si="472"/>
        <v>0</v>
      </c>
      <c r="G15126">
        <f t="shared" ca="1" si="473"/>
        <v>0</v>
      </c>
    </row>
    <row r="15127" spans="1:7" x14ac:dyDescent="0.25">
      <c r="A15127" t="s">
        <v>17435</v>
      </c>
      <c r="B15127" t="s">
        <v>2212</v>
      </c>
      <c r="C15127" s="4">
        <v>26511</v>
      </c>
      <c r="D15127">
        <v>6718456802</v>
      </c>
      <c r="E15127">
        <f>VLOOKUP(D15127,  base_salary!A:A, 1, FALSE)</f>
        <v>6718456802</v>
      </c>
      <c r="F15127">
        <f t="shared" si="472"/>
        <v>0</v>
      </c>
      <c r="G15127">
        <f t="shared" ca="1" si="473"/>
        <v>0</v>
      </c>
    </row>
    <row r="15128" spans="1:7" x14ac:dyDescent="0.25">
      <c r="A15128" t="s">
        <v>17436</v>
      </c>
      <c r="B15128" t="s">
        <v>2054</v>
      </c>
      <c r="C15128" s="4">
        <v>34836</v>
      </c>
      <c r="D15128">
        <v>6788593582</v>
      </c>
      <c r="E15128">
        <f>VLOOKUP(D15128,  base_salary!A:A, 1, FALSE)</f>
        <v>6788593582</v>
      </c>
      <c r="F15128">
        <f t="shared" si="472"/>
        <v>0</v>
      </c>
      <c r="G15128">
        <f t="shared" ca="1" si="473"/>
        <v>0</v>
      </c>
    </row>
    <row r="15129" spans="1:7" x14ac:dyDescent="0.25">
      <c r="A15129" t="s">
        <v>17437</v>
      </c>
      <c r="B15129" t="s">
        <v>2340</v>
      </c>
      <c r="C15129" s="4">
        <v>43566</v>
      </c>
      <c r="D15129">
        <v>5412518958</v>
      </c>
      <c r="E15129">
        <f>VLOOKUP(D15129,  base_salary!A:A, 1, FALSE)</f>
        <v>5412518958</v>
      </c>
      <c r="F15129">
        <f t="shared" si="472"/>
        <v>0</v>
      </c>
      <c r="G15129">
        <f t="shared" ca="1" si="473"/>
        <v>0</v>
      </c>
    </row>
    <row r="15130" spans="1:7" x14ac:dyDescent="0.25">
      <c r="A15130" t="s">
        <v>17438</v>
      </c>
      <c r="B15130" t="s">
        <v>2647</v>
      </c>
      <c r="C15130" s="4">
        <v>34545</v>
      </c>
      <c r="D15130">
        <v>7888574610</v>
      </c>
      <c r="E15130">
        <f>VLOOKUP(D15130,  base_salary!A:A, 1, FALSE)</f>
        <v>7888574610</v>
      </c>
      <c r="F15130">
        <f t="shared" si="472"/>
        <v>0</v>
      </c>
      <c r="G15130">
        <f t="shared" ca="1" si="473"/>
        <v>0</v>
      </c>
    </row>
    <row r="15131" spans="1:7" x14ac:dyDescent="0.25">
      <c r="A15131" t="s">
        <v>17439</v>
      </c>
      <c r="B15131" t="s">
        <v>3113</v>
      </c>
      <c r="C15131" s="4">
        <v>57066</v>
      </c>
      <c r="D15131">
        <v>6019132307</v>
      </c>
      <c r="E15131">
        <f>VLOOKUP(D15131,  base_salary!A:A, 1, FALSE)</f>
        <v>6019132307</v>
      </c>
      <c r="F15131">
        <f t="shared" si="472"/>
        <v>0</v>
      </c>
      <c r="G15131">
        <f t="shared" ca="1" si="473"/>
        <v>0</v>
      </c>
    </row>
    <row r="15132" spans="1:7" x14ac:dyDescent="0.25">
      <c r="A15132" t="s">
        <v>17440</v>
      </c>
      <c r="B15132" t="s">
        <v>3108</v>
      </c>
      <c r="C15132" s="4">
        <v>32357</v>
      </c>
      <c r="D15132">
        <v>1079691642</v>
      </c>
      <c r="E15132">
        <f>VLOOKUP(D15132,  base_salary!A:A, 1, FALSE)</f>
        <v>1079691642</v>
      </c>
      <c r="F15132">
        <f t="shared" si="472"/>
        <v>0</v>
      </c>
      <c r="G15132">
        <f t="shared" ca="1" si="473"/>
        <v>0</v>
      </c>
    </row>
    <row r="15133" spans="1:7" x14ac:dyDescent="0.25">
      <c r="A15133" t="s">
        <v>17441</v>
      </c>
      <c r="B15133" t="s">
        <v>1999</v>
      </c>
      <c r="C15133" s="4">
        <v>17632</v>
      </c>
      <c r="D15133">
        <v>9434604370</v>
      </c>
      <c r="E15133">
        <f>VLOOKUP(D15133,  base_salary!A:A, 1, FALSE)</f>
        <v>9434604370</v>
      </c>
      <c r="F15133">
        <f t="shared" si="472"/>
        <v>0</v>
      </c>
      <c r="G15133">
        <f t="shared" ca="1" si="473"/>
        <v>0</v>
      </c>
    </row>
    <row r="15134" spans="1:7" x14ac:dyDescent="0.25">
      <c r="A15134" t="s">
        <v>17442</v>
      </c>
      <c r="B15134" t="s">
        <v>2804</v>
      </c>
      <c r="C15134" s="4">
        <v>46058</v>
      </c>
      <c r="D15134">
        <v>3000763902</v>
      </c>
      <c r="E15134">
        <f>VLOOKUP(D15134,  base_salary!A:A, 1, FALSE)</f>
        <v>3000763902</v>
      </c>
      <c r="F15134">
        <f t="shared" si="472"/>
        <v>0</v>
      </c>
      <c r="G15134">
        <f t="shared" ca="1" si="473"/>
        <v>0</v>
      </c>
    </row>
    <row r="15135" spans="1:7" x14ac:dyDescent="0.25">
      <c r="A15135" t="s">
        <v>17443</v>
      </c>
      <c r="B15135" t="s">
        <v>2253</v>
      </c>
      <c r="C15135" s="4">
        <v>50599</v>
      </c>
      <c r="D15135">
        <v>4453315724</v>
      </c>
      <c r="E15135">
        <f>VLOOKUP(D15135,  base_salary!A:A, 1, FALSE)</f>
        <v>4453315724</v>
      </c>
      <c r="F15135">
        <f t="shared" si="472"/>
        <v>0</v>
      </c>
      <c r="G15135">
        <f t="shared" ca="1" si="473"/>
        <v>0</v>
      </c>
    </row>
    <row r="15136" spans="1:7" x14ac:dyDescent="0.25">
      <c r="A15136" t="s">
        <v>17444</v>
      </c>
      <c r="B15136" t="s">
        <v>2470</v>
      </c>
      <c r="C15136" s="4">
        <v>47118</v>
      </c>
      <c r="D15136">
        <v>9457151267</v>
      </c>
      <c r="E15136">
        <f>VLOOKUP(D15136,  base_salary!A:A, 1, FALSE)</f>
        <v>9457151267</v>
      </c>
      <c r="F15136">
        <f t="shared" si="472"/>
        <v>0</v>
      </c>
      <c r="G15136">
        <f t="shared" ca="1" si="473"/>
        <v>0</v>
      </c>
    </row>
    <row r="15137" spans="1:7" x14ac:dyDescent="0.25">
      <c r="A15137" t="s">
        <v>17445</v>
      </c>
      <c r="B15137" t="s">
        <v>2596</v>
      </c>
      <c r="C15137" s="4">
        <v>22227</v>
      </c>
      <c r="D15137">
        <v>5197585250</v>
      </c>
      <c r="E15137">
        <f>VLOOKUP(D15137,  base_salary!A:A, 1, FALSE)</f>
        <v>5197585250</v>
      </c>
      <c r="F15137">
        <f t="shared" si="472"/>
        <v>0</v>
      </c>
      <c r="G15137">
        <f t="shared" ca="1" si="473"/>
        <v>0</v>
      </c>
    </row>
    <row r="15138" spans="1:7" x14ac:dyDescent="0.25">
      <c r="A15138" t="s">
        <v>17446</v>
      </c>
      <c r="B15138" t="s">
        <v>1995</v>
      </c>
      <c r="C15138" s="4">
        <v>18295</v>
      </c>
      <c r="D15138">
        <v>3996818513</v>
      </c>
      <c r="E15138">
        <f>VLOOKUP(D15138,  base_salary!A:A, 1, FALSE)</f>
        <v>3996818513</v>
      </c>
      <c r="F15138">
        <f t="shared" si="472"/>
        <v>0</v>
      </c>
      <c r="G15138">
        <f t="shared" ca="1" si="473"/>
        <v>0</v>
      </c>
    </row>
    <row r="15139" spans="1:7" x14ac:dyDescent="0.25">
      <c r="A15139" t="s">
        <v>17447</v>
      </c>
      <c r="B15139" t="s">
        <v>2965</v>
      </c>
      <c r="C15139" s="4">
        <v>19805</v>
      </c>
      <c r="D15139">
        <v>6364724701</v>
      </c>
      <c r="E15139">
        <f>VLOOKUP(D15139,  base_salary!A:A, 1, FALSE)</f>
        <v>6364724701</v>
      </c>
      <c r="F15139">
        <f t="shared" si="472"/>
        <v>0</v>
      </c>
      <c r="G15139">
        <f t="shared" ca="1" si="473"/>
        <v>0</v>
      </c>
    </row>
    <row r="15140" spans="1:7" x14ac:dyDescent="0.25">
      <c r="A15140" t="s">
        <v>17448</v>
      </c>
      <c r="B15140" t="s">
        <v>2095</v>
      </c>
      <c r="C15140" s="4">
        <v>33588</v>
      </c>
      <c r="D15140">
        <v>9052475601</v>
      </c>
      <c r="E15140">
        <f>VLOOKUP(D15140,  base_salary!A:A, 1, FALSE)</f>
        <v>9052475601</v>
      </c>
      <c r="F15140">
        <f t="shared" si="472"/>
        <v>0</v>
      </c>
      <c r="G15140">
        <f t="shared" ca="1" si="473"/>
        <v>0</v>
      </c>
    </row>
    <row r="15141" spans="1:7" x14ac:dyDescent="0.25">
      <c r="A15141" t="s">
        <v>17449</v>
      </c>
      <c r="B15141" t="s">
        <v>2109</v>
      </c>
      <c r="C15141" s="4">
        <v>56679</v>
      </c>
      <c r="D15141">
        <v>5082945165</v>
      </c>
      <c r="E15141">
        <f>VLOOKUP(D15141,  base_salary!A:A, 1, FALSE)</f>
        <v>5082945165</v>
      </c>
      <c r="F15141">
        <f t="shared" si="472"/>
        <v>0</v>
      </c>
      <c r="G15141">
        <f t="shared" ca="1" si="473"/>
        <v>0</v>
      </c>
    </row>
    <row r="15142" spans="1:7" x14ac:dyDescent="0.25">
      <c r="A15142" t="s">
        <v>17450</v>
      </c>
      <c r="B15142" t="s">
        <v>2225</v>
      </c>
      <c r="C15142" s="4">
        <v>40280</v>
      </c>
      <c r="D15142">
        <v>6734537986</v>
      </c>
      <c r="E15142">
        <f>VLOOKUP(D15142,  base_salary!A:A, 1, FALSE)</f>
        <v>6734537986</v>
      </c>
      <c r="F15142">
        <f t="shared" si="472"/>
        <v>0</v>
      </c>
      <c r="G15142">
        <f t="shared" ca="1" si="473"/>
        <v>0</v>
      </c>
    </row>
    <row r="15143" spans="1:7" x14ac:dyDescent="0.25">
      <c r="A15143" t="s">
        <v>17451</v>
      </c>
      <c r="B15143" t="s">
        <v>3720</v>
      </c>
      <c r="C15143" s="4">
        <v>27505</v>
      </c>
      <c r="D15143">
        <v>6850203894</v>
      </c>
      <c r="E15143">
        <f>VLOOKUP(D15143,  base_salary!A:A, 1, FALSE)</f>
        <v>6850203894</v>
      </c>
      <c r="F15143">
        <f t="shared" si="472"/>
        <v>0</v>
      </c>
      <c r="G15143">
        <f t="shared" ca="1" si="473"/>
        <v>0</v>
      </c>
    </row>
    <row r="15144" spans="1:7" x14ac:dyDescent="0.25">
      <c r="A15144" t="s">
        <v>17452</v>
      </c>
      <c r="B15144" t="s">
        <v>2251</v>
      </c>
      <c r="C15144" s="4">
        <v>15927</v>
      </c>
      <c r="D15144">
        <v>7178607831</v>
      </c>
      <c r="E15144">
        <f>VLOOKUP(D15144,  base_salary!A:A, 1, FALSE)</f>
        <v>7178607831</v>
      </c>
      <c r="F15144">
        <f t="shared" si="472"/>
        <v>0</v>
      </c>
      <c r="G15144">
        <f t="shared" ca="1" si="473"/>
        <v>0</v>
      </c>
    </row>
    <row r="15145" spans="1:7" x14ac:dyDescent="0.25">
      <c r="A15145" t="s">
        <v>17453</v>
      </c>
      <c r="B15145" t="s">
        <v>2360</v>
      </c>
      <c r="C15145" s="4">
        <v>47926</v>
      </c>
      <c r="D15145">
        <v>3292353998</v>
      </c>
      <c r="E15145">
        <f>VLOOKUP(D15145,  base_salary!A:A, 1, FALSE)</f>
        <v>3292353998</v>
      </c>
      <c r="F15145">
        <f t="shared" si="472"/>
        <v>0</v>
      </c>
      <c r="G15145">
        <f t="shared" ca="1" si="473"/>
        <v>0</v>
      </c>
    </row>
    <row r="15146" spans="1:7" x14ac:dyDescent="0.25">
      <c r="A15146" t="s">
        <v>17454</v>
      </c>
      <c r="B15146" t="s">
        <v>2143</v>
      </c>
      <c r="C15146" s="4">
        <v>13030</v>
      </c>
      <c r="D15146">
        <v>222477806</v>
      </c>
      <c r="E15146">
        <f>VLOOKUP(D15146,  base_salary!A:A, 1, FALSE)</f>
        <v>222477806</v>
      </c>
      <c r="F15146">
        <f t="shared" si="472"/>
        <v>0</v>
      </c>
      <c r="G15146">
        <f t="shared" ca="1" si="473"/>
        <v>0</v>
      </c>
    </row>
    <row r="15147" spans="1:7" x14ac:dyDescent="0.25">
      <c r="A15147" t="s">
        <v>17455</v>
      </c>
      <c r="B15147" t="s">
        <v>2847</v>
      </c>
      <c r="C15147" s="4">
        <v>23008</v>
      </c>
      <c r="D15147">
        <v>1628738227</v>
      </c>
      <c r="E15147">
        <f>VLOOKUP(D15147,  base_salary!A:A, 1, FALSE)</f>
        <v>1628738227</v>
      </c>
      <c r="F15147">
        <f t="shared" si="472"/>
        <v>0</v>
      </c>
      <c r="G15147">
        <f t="shared" ca="1" si="473"/>
        <v>0</v>
      </c>
    </row>
    <row r="15148" spans="1:7" x14ac:dyDescent="0.25">
      <c r="A15148" t="s">
        <v>17456</v>
      </c>
      <c r="B15148" t="s">
        <v>2161</v>
      </c>
      <c r="C15148" s="4">
        <v>19719</v>
      </c>
      <c r="D15148">
        <v>2551917727</v>
      </c>
      <c r="E15148">
        <f>VLOOKUP(D15148,  base_salary!A:A, 1, FALSE)</f>
        <v>2551917727</v>
      </c>
      <c r="F15148">
        <f t="shared" si="472"/>
        <v>0</v>
      </c>
      <c r="G15148">
        <f t="shared" ca="1" si="473"/>
        <v>0</v>
      </c>
    </row>
    <row r="15149" spans="1:7" x14ac:dyDescent="0.25">
      <c r="A15149" t="s">
        <v>17457</v>
      </c>
      <c r="B15149" t="s">
        <v>2473</v>
      </c>
      <c r="C15149" s="4">
        <v>49554</v>
      </c>
      <c r="D15149">
        <v>2079803735</v>
      </c>
      <c r="E15149">
        <f>VLOOKUP(D15149,  base_salary!A:A, 1, FALSE)</f>
        <v>2079803735</v>
      </c>
      <c r="F15149">
        <f t="shared" si="472"/>
        <v>0</v>
      </c>
      <c r="G15149">
        <f t="shared" ca="1" si="473"/>
        <v>0</v>
      </c>
    </row>
    <row r="15150" spans="1:7" x14ac:dyDescent="0.25">
      <c r="A15150" t="s">
        <v>17458</v>
      </c>
      <c r="B15150" t="s">
        <v>3235</v>
      </c>
      <c r="C15150" s="4">
        <v>55971</v>
      </c>
      <c r="D15150">
        <v>7670936274</v>
      </c>
      <c r="E15150">
        <f>VLOOKUP(D15150,  base_salary!A:A, 1, FALSE)</f>
        <v>7670936274</v>
      </c>
      <c r="F15150">
        <f t="shared" si="472"/>
        <v>0</v>
      </c>
      <c r="G15150">
        <f t="shared" ca="1" si="473"/>
        <v>0</v>
      </c>
    </row>
    <row r="15151" spans="1:7" x14ac:dyDescent="0.25">
      <c r="A15151" t="s">
        <v>17459</v>
      </c>
      <c r="B15151" t="s">
        <v>2665</v>
      </c>
      <c r="C15151" s="4">
        <v>52189</v>
      </c>
      <c r="D15151">
        <v>4920920075</v>
      </c>
      <c r="E15151">
        <f>VLOOKUP(D15151,  base_salary!A:A, 1, FALSE)</f>
        <v>4920920075</v>
      </c>
      <c r="F15151">
        <f t="shared" si="472"/>
        <v>0</v>
      </c>
      <c r="G15151">
        <f t="shared" ca="1" si="473"/>
        <v>0</v>
      </c>
    </row>
    <row r="15152" spans="1:7" x14ac:dyDescent="0.25">
      <c r="A15152" t="s">
        <v>17460</v>
      </c>
      <c r="B15152" t="s">
        <v>2734</v>
      </c>
      <c r="C15152" s="4">
        <v>58537</v>
      </c>
      <c r="D15152">
        <v>1472093461</v>
      </c>
      <c r="E15152">
        <f>VLOOKUP(D15152,  base_salary!A:A, 1, FALSE)</f>
        <v>1472093461</v>
      </c>
      <c r="F15152">
        <f t="shared" si="472"/>
        <v>0</v>
      </c>
      <c r="G15152">
        <f t="shared" ca="1" si="473"/>
        <v>0</v>
      </c>
    </row>
    <row r="15153" spans="1:7" x14ac:dyDescent="0.25">
      <c r="A15153" t="s">
        <v>17461</v>
      </c>
      <c r="B15153" t="s">
        <v>3279</v>
      </c>
      <c r="C15153" s="4">
        <v>44366</v>
      </c>
      <c r="D15153">
        <v>9815158015</v>
      </c>
      <c r="E15153">
        <f>VLOOKUP(D15153,  base_salary!A:A, 1, FALSE)</f>
        <v>9815158015</v>
      </c>
      <c r="F15153">
        <f t="shared" si="472"/>
        <v>0</v>
      </c>
      <c r="G15153">
        <f t="shared" ca="1" si="473"/>
        <v>0</v>
      </c>
    </row>
    <row r="15154" spans="1:7" x14ac:dyDescent="0.25">
      <c r="A15154" t="s">
        <v>17462</v>
      </c>
      <c r="B15154" t="s">
        <v>3113</v>
      </c>
      <c r="C15154" s="4">
        <v>34621</v>
      </c>
      <c r="D15154">
        <v>8658719154</v>
      </c>
      <c r="E15154">
        <f>VLOOKUP(D15154,  base_salary!A:A, 1, FALSE)</f>
        <v>8658719154</v>
      </c>
      <c r="F15154">
        <f t="shared" si="472"/>
        <v>0</v>
      </c>
      <c r="G15154">
        <f t="shared" ca="1" si="473"/>
        <v>0</v>
      </c>
    </row>
    <row r="15155" spans="1:7" x14ac:dyDescent="0.25">
      <c r="A15155" t="s">
        <v>17463</v>
      </c>
      <c r="B15155" t="s">
        <v>2310</v>
      </c>
      <c r="C15155" s="4">
        <v>35677</v>
      </c>
      <c r="D15155">
        <v>4219825649</v>
      </c>
      <c r="E15155">
        <f>VLOOKUP(D15155,  base_salary!A:A, 1, FALSE)</f>
        <v>4219825649</v>
      </c>
      <c r="F15155">
        <f t="shared" si="472"/>
        <v>0</v>
      </c>
      <c r="G15155">
        <f t="shared" ca="1" si="473"/>
        <v>0</v>
      </c>
    </row>
    <row r="15156" spans="1:7" x14ac:dyDescent="0.25">
      <c r="A15156" t="s">
        <v>17464</v>
      </c>
      <c r="B15156" t="s">
        <v>2054</v>
      </c>
      <c r="C15156" s="4">
        <v>33071</v>
      </c>
      <c r="D15156">
        <v>1192770250</v>
      </c>
      <c r="E15156">
        <f>VLOOKUP(D15156,  base_salary!A:A, 1, FALSE)</f>
        <v>1192770250</v>
      </c>
      <c r="F15156">
        <f t="shared" si="472"/>
        <v>0</v>
      </c>
      <c r="G15156">
        <f t="shared" ca="1" si="473"/>
        <v>0</v>
      </c>
    </row>
    <row r="15157" spans="1:7" x14ac:dyDescent="0.25">
      <c r="A15157" t="s">
        <v>17465</v>
      </c>
      <c r="B15157" t="s">
        <v>2319</v>
      </c>
      <c r="C15157" s="4">
        <v>58250</v>
      </c>
      <c r="D15157">
        <v>8024322455</v>
      </c>
      <c r="E15157">
        <f>VLOOKUP(D15157,  base_salary!A:A, 1, FALSE)</f>
        <v>8024322455</v>
      </c>
      <c r="F15157">
        <f t="shared" si="472"/>
        <v>0</v>
      </c>
      <c r="G15157">
        <f t="shared" ca="1" si="473"/>
        <v>0</v>
      </c>
    </row>
    <row r="15158" spans="1:7" x14ac:dyDescent="0.25">
      <c r="A15158" t="s">
        <v>17466</v>
      </c>
      <c r="B15158" t="s">
        <v>3517</v>
      </c>
      <c r="C15158" s="4">
        <v>21157</v>
      </c>
      <c r="D15158">
        <v>3273288531</v>
      </c>
      <c r="E15158">
        <f>VLOOKUP(D15158,  base_salary!A:A, 1, FALSE)</f>
        <v>3273288531</v>
      </c>
      <c r="F15158">
        <f t="shared" si="472"/>
        <v>0</v>
      </c>
      <c r="G15158">
        <f t="shared" ca="1" si="473"/>
        <v>0</v>
      </c>
    </row>
    <row r="15159" spans="1:7" x14ac:dyDescent="0.25">
      <c r="A15159" t="s">
        <v>17467</v>
      </c>
      <c r="B15159" t="s">
        <v>2286</v>
      </c>
      <c r="C15159" s="4">
        <v>59588</v>
      </c>
      <c r="D15159">
        <v>7961231404</v>
      </c>
      <c r="E15159">
        <f>VLOOKUP(D15159,  base_salary!A:A, 1, FALSE)</f>
        <v>7961231404</v>
      </c>
      <c r="F15159">
        <f t="shared" si="472"/>
        <v>0</v>
      </c>
      <c r="G15159">
        <f t="shared" ca="1" si="473"/>
        <v>0</v>
      </c>
    </row>
    <row r="15160" spans="1:7" x14ac:dyDescent="0.25">
      <c r="A15160" t="s">
        <v>17468</v>
      </c>
      <c r="B15160" t="s">
        <v>2269</v>
      </c>
      <c r="C15160" s="4">
        <v>59866</v>
      </c>
      <c r="D15160">
        <v>7249524151</v>
      </c>
      <c r="E15160">
        <f>VLOOKUP(D15160,  base_salary!A:A, 1, FALSE)</f>
        <v>7249524151</v>
      </c>
      <c r="F15160">
        <f t="shared" si="472"/>
        <v>0</v>
      </c>
      <c r="G15160">
        <f t="shared" ca="1" si="473"/>
        <v>0</v>
      </c>
    </row>
    <row r="15161" spans="1:7" x14ac:dyDescent="0.25">
      <c r="A15161" t="s">
        <v>17469</v>
      </c>
      <c r="B15161" t="s">
        <v>1964</v>
      </c>
      <c r="C15161" s="4">
        <v>43506</v>
      </c>
      <c r="D15161">
        <v>9104569016</v>
      </c>
      <c r="E15161">
        <f>VLOOKUP(D15161,  base_salary!A:A, 1, FALSE)</f>
        <v>9104569016</v>
      </c>
      <c r="F15161">
        <f t="shared" si="472"/>
        <v>0</v>
      </c>
      <c r="G15161">
        <f t="shared" ca="1" si="473"/>
        <v>0</v>
      </c>
    </row>
    <row r="15162" spans="1:7" x14ac:dyDescent="0.25">
      <c r="A15162" t="s">
        <v>17470</v>
      </c>
      <c r="B15162" t="s">
        <v>4422</v>
      </c>
      <c r="C15162" s="4">
        <v>17864</v>
      </c>
      <c r="D15162">
        <v>7837437543</v>
      </c>
      <c r="E15162">
        <f>VLOOKUP(D15162,  base_salary!A:A, 1, FALSE)</f>
        <v>7837437543</v>
      </c>
      <c r="F15162">
        <f t="shared" si="472"/>
        <v>0</v>
      </c>
      <c r="G15162">
        <f t="shared" ca="1" si="473"/>
        <v>0</v>
      </c>
    </row>
    <row r="15163" spans="1:7" x14ac:dyDescent="0.25">
      <c r="A15163" t="s">
        <v>17471</v>
      </c>
      <c r="B15163" t="s">
        <v>2600</v>
      </c>
      <c r="C15163" s="4">
        <v>52872</v>
      </c>
      <c r="D15163">
        <v>1096335336</v>
      </c>
      <c r="E15163">
        <f>VLOOKUP(D15163,  base_salary!A:A, 1, FALSE)</f>
        <v>1096335336</v>
      </c>
      <c r="F15163">
        <f t="shared" si="472"/>
        <v>0</v>
      </c>
      <c r="G15163">
        <f t="shared" ca="1" si="473"/>
        <v>0</v>
      </c>
    </row>
    <row r="15164" spans="1:7" x14ac:dyDescent="0.25">
      <c r="A15164" t="s">
        <v>17472</v>
      </c>
      <c r="B15164" t="s">
        <v>4163</v>
      </c>
      <c r="C15164" s="4">
        <v>11185</v>
      </c>
      <c r="D15164">
        <v>3145039288</v>
      </c>
      <c r="E15164">
        <f>VLOOKUP(D15164,  base_salary!A:A, 1, FALSE)</f>
        <v>3145039288</v>
      </c>
      <c r="F15164">
        <f t="shared" si="472"/>
        <v>0</v>
      </c>
      <c r="G15164">
        <f t="shared" ca="1" si="473"/>
        <v>0</v>
      </c>
    </row>
    <row r="15165" spans="1:7" x14ac:dyDescent="0.25">
      <c r="A15165" t="s">
        <v>17473</v>
      </c>
      <c r="B15165" t="s">
        <v>2075</v>
      </c>
      <c r="C15165" s="4">
        <v>51733</v>
      </c>
      <c r="D15165">
        <v>4878156686</v>
      </c>
      <c r="E15165">
        <f>VLOOKUP(D15165,  base_salary!A:A, 1, FALSE)</f>
        <v>4878156686</v>
      </c>
      <c r="F15165">
        <f t="shared" si="472"/>
        <v>0</v>
      </c>
      <c r="G15165">
        <f t="shared" ca="1" si="473"/>
        <v>0</v>
      </c>
    </row>
    <row r="15166" spans="1:7" x14ac:dyDescent="0.25">
      <c r="A15166" t="s">
        <v>17474</v>
      </c>
      <c r="B15166" t="s">
        <v>2931</v>
      </c>
      <c r="C15166" s="4">
        <v>38051</v>
      </c>
      <c r="D15166">
        <v>1263903657</v>
      </c>
      <c r="E15166">
        <f>VLOOKUP(D15166,  base_salary!A:A, 1, FALSE)</f>
        <v>1263903657</v>
      </c>
      <c r="F15166">
        <f t="shared" si="472"/>
        <v>0</v>
      </c>
      <c r="G15166">
        <f t="shared" ca="1" si="473"/>
        <v>0</v>
      </c>
    </row>
    <row r="15167" spans="1:7" x14ac:dyDescent="0.25">
      <c r="A15167" t="s">
        <v>17475</v>
      </c>
      <c r="B15167" t="s">
        <v>2727</v>
      </c>
      <c r="C15167" s="4">
        <v>58960</v>
      </c>
      <c r="D15167">
        <v>6618120233</v>
      </c>
      <c r="E15167">
        <f>VLOOKUP(D15167,  base_salary!A:A, 1, FALSE)</f>
        <v>6618120233</v>
      </c>
      <c r="F15167">
        <f t="shared" si="472"/>
        <v>0</v>
      </c>
      <c r="G15167">
        <f t="shared" ca="1" si="473"/>
        <v>0</v>
      </c>
    </row>
    <row r="15168" spans="1:7" x14ac:dyDescent="0.25">
      <c r="A15168" t="s">
        <v>17476</v>
      </c>
      <c r="B15168" t="s">
        <v>2746</v>
      </c>
      <c r="C15168" s="4">
        <v>22303</v>
      </c>
      <c r="D15168">
        <v>1420239228</v>
      </c>
      <c r="E15168">
        <f>VLOOKUP(D15168,  base_salary!A:A, 1, FALSE)</f>
        <v>1420239228</v>
      </c>
      <c r="F15168">
        <f t="shared" si="472"/>
        <v>0</v>
      </c>
      <c r="G15168">
        <f t="shared" ca="1" si="473"/>
        <v>0</v>
      </c>
    </row>
    <row r="15169" spans="1:7" x14ac:dyDescent="0.25">
      <c r="A15169" t="s">
        <v>17477</v>
      </c>
      <c r="B15169" t="s">
        <v>2965</v>
      </c>
      <c r="C15169" s="4">
        <v>41392</v>
      </c>
      <c r="D15169">
        <v>9651729414</v>
      </c>
      <c r="E15169">
        <f>VLOOKUP(D15169,  base_salary!A:A, 1, FALSE)</f>
        <v>9651729414</v>
      </c>
      <c r="F15169">
        <f t="shared" si="472"/>
        <v>0</v>
      </c>
      <c r="G15169">
        <f t="shared" ca="1" si="473"/>
        <v>0</v>
      </c>
    </row>
    <row r="15170" spans="1:7" x14ac:dyDescent="0.25">
      <c r="A15170" t="s">
        <v>17478</v>
      </c>
      <c r="B15170" t="s">
        <v>2505</v>
      </c>
      <c r="C15170" s="4">
        <v>40429</v>
      </c>
      <c r="D15170">
        <v>3381164996</v>
      </c>
      <c r="E15170">
        <f>VLOOKUP(D15170,  base_salary!A:A, 1, FALSE)</f>
        <v>3381164996</v>
      </c>
      <c r="F15170">
        <f t="shared" si="472"/>
        <v>0</v>
      </c>
      <c r="G15170">
        <f t="shared" ca="1" si="473"/>
        <v>0</v>
      </c>
    </row>
    <row r="15171" spans="1:7" x14ac:dyDescent="0.25">
      <c r="A15171" t="s">
        <v>17479</v>
      </c>
      <c r="B15171" t="s">
        <v>3253</v>
      </c>
      <c r="C15171" s="4">
        <v>29745</v>
      </c>
      <c r="D15171">
        <v>2480515559</v>
      </c>
      <c r="E15171">
        <f>VLOOKUP(D15171,  base_salary!A:A, 1, FALSE)</f>
        <v>2480515559</v>
      </c>
      <c r="F15171">
        <f t="shared" ref="F15171:F15234" si="474">IF(ISERROR(E15171), 1, 0)</f>
        <v>0</v>
      </c>
      <c r="G15171">
        <f t="shared" ref="G15171:G15234" ca="1" si="475">SUM(G:G)</f>
        <v>0</v>
      </c>
    </row>
    <row r="15172" spans="1:7" x14ac:dyDescent="0.25">
      <c r="A15172" t="s">
        <v>17480</v>
      </c>
      <c r="B15172" t="s">
        <v>1991</v>
      </c>
      <c r="C15172" s="4">
        <v>40174</v>
      </c>
      <c r="D15172">
        <v>4759627103</v>
      </c>
      <c r="E15172">
        <f>VLOOKUP(D15172,  base_salary!A:A, 1, FALSE)</f>
        <v>4759627103</v>
      </c>
      <c r="F15172">
        <f t="shared" si="474"/>
        <v>0</v>
      </c>
      <c r="G15172">
        <f t="shared" ca="1" si="475"/>
        <v>0</v>
      </c>
    </row>
    <row r="15173" spans="1:7" x14ac:dyDescent="0.25">
      <c r="A15173" t="s">
        <v>17481</v>
      </c>
      <c r="B15173" t="s">
        <v>2020</v>
      </c>
      <c r="C15173" s="4">
        <v>35744</v>
      </c>
      <c r="D15173">
        <v>2402470968</v>
      </c>
      <c r="E15173">
        <f>VLOOKUP(D15173,  base_salary!A:A, 1, FALSE)</f>
        <v>2402470968</v>
      </c>
      <c r="F15173">
        <f t="shared" si="474"/>
        <v>0</v>
      </c>
      <c r="G15173">
        <f t="shared" ca="1" si="475"/>
        <v>0</v>
      </c>
    </row>
    <row r="15174" spans="1:7" x14ac:dyDescent="0.25">
      <c r="A15174" t="s">
        <v>17482</v>
      </c>
      <c r="B15174" t="s">
        <v>3050</v>
      </c>
      <c r="C15174" s="4">
        <v>32112</v>
      </c>
      <c r="D15174">
        <v>1628738227</v>
      </c>
      <c r="E15174">
        <f>VLOOKUP(D15174,  base_salary!A:A, 1, FALSE)</f>
        <v>1628738227</v>
      </c>
      <c r="F15174">
        <f t="shared" si="474"/>
        <v>0</v>
      </c>
      <c r="G15174">
        <f t="shared" ca="1" si="475"/>
        <v>0</v>
      </c>
    </row>
    <row r="15175" spans="1:7" x14ac:dyDescent="0.25">
      <c r="A15175" t="s">
        <v>17483</v>
      </c>
      <c r="B15175" t="s">
        <v>2323</v>
      </c>
      <c r="C15175" s="4">
        <v>11872</v>
      </c>
      <c r="D15175">
        <v>1313434965</v>
      </c>
      <c r="E15175">
        <f>VLOOKUP(D15175,  base_salary!A:A, 1, FALSE)</f>
        <v>1313434965</v>
      </c>
      <c r="F15175">
        <f t="shared" si="474"/>
        <v>0</v>
      </c>
      <c r="G15175">
        <f t="shared" ca="1" si="475"/>
        <v>0</v>
      </c>
    </row>
    <row r="15176" spans="1:7" x14ac:dyDescent="0.25">
      <c r="A15176" t="s">
        <v>17484</v>
      </c>
      <c r="B15176" t="s">
        <v>2329</v>
      </c>
      <c r="C15176" s="4">
        <v>14525</v>
      </c>
      <c r="D15176">
        <v>6436551115</v>
      </c>
      <c r="E15176">
        <f>VLOOKUP(D15176,  base_salary!A:A, 1, FALSE)</f>
        <v>6436551115</v>
      </c>
      <c r="F15176">
        <f t="shared" si="474"/>
        <v>0</v>
      </c>
      <c r="G15176">
        <f t="shared" ca="1" si="475"/>
        <v>0</v>
      </c>
    </row>
    <row r="15177" spans="1:7" x14ac:dyDescent="0.25">
      <c r="A15177" t="s">
        <v>17485</v>
      </c>
      <c r="B15177" t="s">
        <v>2409</v>
      </c>
      <c r="C15177" s="4">
        <v>17727</v>
      </c>
      <c r="D15177">
        <v>274599287</v>
      </c>
      <c r="E15177">
        <f>VLOOKUP(D15177,  base_salary!A:A, 1, FALSE)</f>
        <v>274599287</v>
      </c>
      <c r="F15177">
        <f t="shared" si="474"/>
        <v>0</v>
      </c>
      <c r="G15177">
        <f t="shared" ca="1" si="475"/>
        <v>0</v>
      </c>
    </row>
    <row r="15178" spans="1:7" x14ac:dyDescent="0.25">
      <c r="A15178" t="s">
        <v>17486</v>
      </c>
      <c r="B15178" t="s">
        <v>3142</v>
      </c>
      <c r="C15178" s="4">
        <v>24513</v>
      </c>
      <c r="D15178">
        <v>5779075530</v>
      </c>
      <c r="E15178">
        <f>VLOOKUP(D15178,  base_salary!A:A, 1, FALSE)</f>
        <v>5779075530</v>
      </c>
      <c r="F15178">
        <f t="shared" si="474"/>
        <v>0</v>
      </c>
      <c r="G15178">
        <f t="shared" ca="1" si="475"/>
        <v>0</v>
      </c>
    </row>
    <row r="15179" spans="1:7" x14ac:dyDescent="0.25">
      <c r="A15179" t="s">
        <v>17487</v>
      </c>
      <c r="B15179" t="s">
        <v>1952</v>
      </c>
      <c r="C15179" s="4">
        <v>55562</v>
      </c>
      <c r="D15179">
        <v>1841759848</v>
      </c>
      <c r="E15179">
        <f>VLOOKUP(D15179,  base_salary!A:A, 1, FALSE)</f>
        <v>1841759848</v>
      </c>
      <c r="F15179">
        <f t="shared" si="474"/>
        <v>0</v>
      </c>
      <c r="G15179">
        <f t="shared" ca="1" si="475"/>
        <v>0</v>
      </c>
    </row>
    <row r="15180" spans="1:7" x14ac:dyDescent="0.25">
      <c r="A15180" t="s">
        <v>17488</v>
      </c>
      <c r="B15180" t="s">
        <v>1946</v>
      </c>
      <c r="C15180" s="4">
        <v>55315</v>
      </c>
      <c r="D15180">
        <v>3986480021</v>
      </c>
      <c r="E15180">
        <f>VLOOKUP(D15180,  base_salary!A:A, 1, FALSE)</f>
        <v>3986480021</v>
      </c>
      <c r="F15180">
        <f t="shared" si="474"/>
        <v>0</v>
      </c>
      <c r="G15180">
        <f t="shared" ca="1" si="475"/>
        <v>0</v>
      </c>
    </row>
    <row r="15181" spans="1:7" x14ac:dyDescent="0.25">
      <c r="A15181" t="s">
        <v>17489</v>
      </c>
      <c r="B15181" t="s">
        <v>3039</v>
      </c>
      <c r="C15181" s="4">
        <v>57179</v>
      </c>
      <c r="D15181">
        <v>3271497702</v>
      </c>
      <c r="E15181">
        <f>VLOOKUP(D15181,  base_salary!A:A, 1, FALSE)</f>
        <v>3271497702</v>
      </c>
      <c r="F15181">
        <f t="shared" si="474"/>
        <v>0</v>
      </c>
      <c r="G15181">
        <f t="shared" ca="1" si="475"/>
        <v>0</v>
      </c>
    </row>
    <row r="15182" spans="1:7" x14ac:dyDescent="0.25">
      <c r="A15182" t="s">
        <v>17490</v>
      </c>
      <c r="B15182" t="s">
        <v>2466</v>
      </c>
      <c r="C15182" s="4">
        <v>16631</v>
      </c>
      <c r="D15182">
        <v>3507341514</v>
      </c>
      <c r="E15182">
        <f>VLOOKUP(D15182,  base_salary!A:A, 1, FALSE)</f>
        <v>3507341514</v>
      </c>
      <c r="F15182">
        <f t="shared" si="474"/>
        <v>0</v>
      </c>
      <c r="G15182">
        <f t="shared" ca="1" si="475"/>
        <v>0</v>
      </c>
    </row>
    <row r="15183" spans="1:7" x14ac:dyDescent="0.25">
      <c r="A15183" t="s">
        <v>17491</v>
      </c>
      <c r="B15183" t="s">
        <v>1962</v>
      </c>
      <c r="C15183" s="4">
        <v>45150</v>
      </c>
      <c r="D15183">
        <v>274599287</v>
      </c>
      <c r="E15183">
        <f>VLOOKUP(D15183,  base_salary!A:A, 1, FALSE)</f>
        <v>274599287</v>
      </c>
      <c r="F15183">
        <f t="shared" si="474"/>
        <v>0</v>
      </c>
      <c r="G15183">
        <f t="shared" ca="1" si="475"/>
        <v>0</v>
      </c>
    </row>
    <row r="15184" spans="1:7" x14ac:dyDescent="0.25">
      <c r="A15184" t="s">
        <v>17492</v>
      </c>
      <c r="B15184" t="s">
        <v>2135</v>
      </c>
      <c r="C15184" s="4">
        <v>16974</v>
      </c>
      <c r="D15184">
        <v>7462528568</v>
      </c>
      <c r="E15184">
        <f>VLOOKUP(D15184,  base_salary!A:A, 1, FALSE)</f>
        <v>7462528568</v>
      </c>
      <c r="F15184">
        <f t="shared" si="474"/>
        <v>0</v>
      </c>
      <c r="G15184">
        <f t="shared" ca="1" si="475"/>
        <v>0</v>
      </c>
    </row>
    <row r="15185" spans="1:7" x14ac:dyDescent="0.25">
      <c r="A15185" t="s">
        <v>17493</v>
      </c>
      <c r="B15185" t="s">
        <v>2488</v>
      </c>
      <c r="C15185" s="4">
        <v>35676</v>
      </c>
      <c r="D15185">
        <v>5588978080</v>
      </c>
      <c r="E15185">
        <f>VLOOKUP(D15185,  base_salary!A:A, 1, FALSE)</f>
        <v>5588978080</v>
      </c>
      <c r="F15185">
        <f t="shared" si="474"/>
        <v>0</v>
      </c>
      <c r="G15185">
        <f t="shared" ca="1" si="475"/>
        <v>0</v>
      </c>
    </row>
    <row r="15186" spans="1:7" x14ac:dyDescent="0.25">
      <c r="A15186" t="s">
        <v>17494</v>
      </c>
      <c r="B15186" t="s">
        <v>2674</v>
      </c>
      <c r="C15186" s="4">
        <v>51142</v>
      </c>
      <c r="D15186">
        <v>1755716656</v>
      </c>
      <c r="E15186">
        <f>VLOOKUP(D15186,  base_salary!A:A, 1, FALSE)</f>
        <v>1755716656</v>
      </c>
      <c r="F15186">
        <f t="shared" si="474"/>
        <v>0</v>
      </c>
      <c r="G15186">
        <f t="shared" ca="1" si="475"/>
        <v>0</v>
      </c>
    </row>
    <row r="15187" spans="1:7" x14ac:dyDescent="0.25">
      <c r="A15187" t="s">
        <v>17495</v>
      </c>
      <c r="B15187" t="s">
        <v>2636</v>
      </c>
      <c r="C15187" s="4">
        <v>10852</v>
      </c>
      <c r="D15187">
        <v>9795921177</v>
      </c>
      <c r="E15187">
        <f>VLOOKUP(D15187,  base_salary!A:A, 1, FALSE)</f>
        <v>9795921177</v>
      </c>
      <c r="F15187">
        <f t="shared" si="474"/>
        <v>0</v>
      </c>
      <c r="G15187">
        <f t="shared" ca="1" si="475"/>
        <v>0</v>
      </c>
    </row>
    <row r="15188" spans="1:7" x14ac:dyDescent="0.25">
      <c r="A15188" t="s">
        <v>17496</v>
      </c>
      <c r="B15188" t="s">
        <v>2022</v>
      </c>
      <c r="C15188" s="4">
        <v>28500</v>
      </c>
      <c r="D15188">
        <v>7596173217</v>
      </c>
      <c r="E15188">
        <f>VLOOKUP(D15188,  base_salary!A:A, 1, FALSE)</f>
        <v>7596173217</v>
      </c>
      <c r="F15188">
        <f t="shared" si="474"/>
        <v>0</v>
      </c>
      <c r="G15188">
        <f t="shared" ca="1" si="475"/>
        <v>0</v>
      </c>
    </row>
    <row r="15189" spans="1:7" x14ac:dyDescent="0.25">
      <c r="A15189" t="s">
        <v>17497</v>
      </c>
      <c r="B15189" t="s">
        <v>4018</v>
      </c>
      <c r="C15189" s="4">
        <v>53236</v>
      </c>
      <c r="D15189">
        <v>2353272215</v>
      </c>
      <c r="E15189">
        <f>VLOOKUP(D15189,  base_salary!A:A, 1, FALSE)</f>
        <v>2353272215</v>
      </c>
      <c r="F15189">
        <f t="shared" si="474"/>
        <v>0</v>
      </c>
      <c r="G15189">
        <f t="shared" ca="1" si="475"/>
        <v>0</v>
      </c>
    </row>
    <row r="15190" spans="1:7" x14ac:dyDescent="0.25">
      <c r="A15190" t="s">
        <v>17498</v>
      </c>
      <c r="B15190" t="s">
        <v>2047</v>
      </c>
      <c r="C15190" s="4">
        <v>21836</v>
      </c>
      <c r="D15190">
        <v>9766606919</v>
      </c>
      <c r="E15190">
        <f>VLOOKUP(D15190,  base_salary!A:A, 1, FALSE)</f>
        <v>9766606919</v>
      </c>
      <c r="F15190">
        <f t="shared" si="474"/>
        <v>0</v>
      </c>
      <c r="G15190">
        <f t="shared" ca="1" si="475"/>
        <v>0</v>
      </c>
    </row>
    <row r="15191" spans="1:7" x14ac:dyDescent="0.25">
      <c r="A15191" t="s">
        <v>17499</v>
      </c>
      <c r="B15191" t="s">
        <v>2302</v>
      </c>
      <c r="C15191" s="4">
        <v>25730</v>
      </c>
      <c r="D15191">
        <v>1990335721</v>
      </c>
      <c r="E15191">
        <f>VLOOKUP(D15191,  base_salary!A:A, 1, FALSE)</f>
        <v>1990335721</v>
      </c>
      <c r="F15191">
        <f t="shared" si="474"/>
        <v>0</v>
      </c>
      <c r="G15191">
        <f t="shared" ca="1" si="475"/>
        <v>0</v>
      </c>
    </row>
    <row r="15192" spans="1:7" x14ac:dyDescent="0.25">
      <c r="A15192" t="s">
        <v>17500</v>
      </c>
      <c r="B15192" t="s">
        <v>2045</v>
      </c>
      <c r="C15192" s="4">
        <v>56808</v>
      </c>
      <c r="D15192">
        <v>7794042674</v>
      </c>
      <c r="E15192">
        <f>VLOOKUP(D15192,  base_salary!A:A, 1, FALSE)</f>
        <v>7794042674</v>
      </c>
      <c r="F15192">
        <f t="shared" si="474"/>
        <v>0</v>
      </c>
      <c r="G15192">
        <f t="shared" ca="1" si="475"/>
        <v>0</v>
      </c>
    </row>
    <row r="15193" spans="1:7" x14ac:dyDescent="0.25">
      <c r="A15193" t="s">
        <v>17501</v>
      </c>
      <c r="B15193" t="s">
        <v>2255</v>
      </c>
      <c r="C15193" s="4">
        <v>52763</v>
      </c>
      <c r="D15193">
        <v>2493113470</v>
      </c>
      <c r="E15193">
        <f>VLOOKUP(D15193,  base_salary!A:A, 1, FALSE)</f>
        <v>2493113470</v>
      </c>
      <c r="F15193">
        <f t="shared" si="474"/>
        <v>0</v>
      </c>
      <c r="G15193">
        <f t="shared" ca="1" si="475"/>
        <v>0</v>
      </c>
    </row>
    <row r="15194" spans="1:7" x14ac:dyDescent="0.25">
      <c r="A15194" t="s">
        <v>17502</v>
      </c>
      <c r="B15194" t="s">
        <v>3183</v>
      </c>
      <c r="C15194" s="4">
        <v>21299</v>
      </c>
      <c r="D15194">
        <v>8349606134</v>
      </c>
      <c r="E15194">
        <f>VLOOKUP(D15194,  base_salary!A:A, 1, FALSE)</f>
        <v>8349606134</v>
      </c>
      <c r="F15194">
        <f t="shared" si="474"/>
        <v>0</v>
      </c>
      <c r="G15194">
        <f t="shared" ca="1" si="475"/>
        <v>0</v>
      </c>
    </row>
    <row r="15195" spans="1:7" x14ac:dyDescent="0.25">
      <c r="A15195" t="s">
        <v>17503</v>
      </c>
      <c r="B15195" t="s">
        <v>2116</v>
      </c>
      <c r="C15195" s="4">
        <v>27712</v>
      </c>
      <c r="D15195">
        <v>1895483948</v>
      </c>
      <c r="E15195">
        <f>VLOOKUP(D15195,  base_salary!A:A, 1, FALSE)</f>
        <v>1895483948</v>
      </c>
      <c r="F15195">
        <f t="shared" si="474"/>
        <v>0</v>
      </c>
      <c r="G15195">
        <f t="shared" ca="1" si="475"/>
        <v>0</v>
      </c>
    </row>
    <row r="15196" spans="1:7" x14ac:dyDescent="0.25">
      <c r="A15196" t="s">
        <v>17504</v>
      </c>
      <c r="B15196" t="s">
        <v>2257</v>
      </c>
      <c r="C15196" s="4">
        <v>30370</v>
      </c>
      <c r="D15196">
        <v>7251959615</v>
      </c>
      <c r="E15196">
        <f>VLOOKUP(D15196,  base_salary!A:A, 1, FALSE)</f>
        <v>7251959615</v>
      </c>
      <c r="F15196">
        <f t="shared" si="474"/>
        <v>0</v>
      </c>
      <c r="G15196">
        <f t="shared" ca="1" si="475"/>
        <v>0</v>
      </c>
    </row>
    <row r="15197" spans="1:7" x14ac:dyDescent="0.25">
      <c r="A15197" t="s">
        <v>17505</v>
      </c>
      <c r="B15197" t="s">
        <v>3720</v>
      </c>
      <c r="C15197" s="4">
        <v>36965</v>
      </c>
      <c r="D15197">
        <v>1391414047</v>
      </c>
      <c r="E15197">
        <f>VLOOKUP(D15197,  base_salary!A:A, 1, FALSE)</f>
        <v>1391414047</v>
      </c>
      <c r="F15197">
        <f t="shared" si="474"/>
        <v>0</v>
      </c>
      <c r="G15197">
        <f t="shared" ca="1" si="475"/>
        <v>0</v>
      </c>
    </row>
    <row r="15198" spans="1:7" x14ac:dyDescent="0.25">
      <c r="A15198" t="s">
        <v>17506</v>
      </c>
      <c r="B15198" t="s">
        <v>3915</v>
      </c>
      <c r="C15198" s="4">
        <v>10873</v>
      </c>
      <c r="D15198">
        <v>3670950885</v>
      </c>
      <c r="E15198">
        <f>VLOOKUP(D15198,  base_salary!A:A, 1, FALSE)</f>
        <v>3670950885</v>
      </c>
      <c r="F15198">
        <f t="shared" si="474"/>
        <v>0</v>
      </c>
      <c r="G15198">
        <f t="shared" ca="1" si="475"/>
        <v>0</v>
      </c>
    </row>
    <row r="15199" spans="1:7" x14ac:dyDescent="0.25">
      <c r="A15199" t="s">
        <v>17507</v>
      </c>
      <c r="B15199" t="s">
        <v>2131</v>
      </c>
      <c r="C15199" s="4">
        <v>17522</v>
      </c>
      <c r="D15199">
        <v>7054972058</v>
      </c>
      <c r="E15199">
        <f>VLOOKUP(D15199,  base_salary!A:A, 1, FALSE)</f>
        <v>7054972058</v>
      </c>
      <c r="F15199">
        <f t="shared" si="474"/>
        <v>0</v>
      </c>
      <c r="G15199">
        <f t="shared" ca="1" si="475"/>
        <v>0</v>
      </c>
    </row>
    <row r="15200" spans="1:7" x14ac:dyDescent="0.25">
      <c r="A15200" t="s">
        <v>17508</v>
      </c>
      <c r="B15200" t="s">
        <v>2223</v>
      </c>
      <c r="C15200" s="4">
        <v>21626</v>
      </c>
      <c r="D15200">
        <v>2237103631</v>
      </c>
      <c r="E15200">
        <f>VLOOKUP(D15200,  base_salary!A:A, 1, FALSE)</f>
        <v>2237103631</v>
      </c>
      <c r="F15200">
        <f t="shared" si="474"/>
        <v>0</v>
      </c>
      <c r="G15200">
        <f t="shared" ca="1" si="475"/>
        <v>0</v>
      </c>
    </row>
    <row r="15201" spans="1:7" x14ac:dyDescent="0.25">
      <c r="A15201" t="s">
        <v>17509</v>
      </c>
      <c r="B15201" t="s">
        <v>2175</v>
      </c>
      <c r="C15201" s="4">
        <v>58217</v>
      </c>
      <c r="D15201">
        <v>3933021111</v>
      </c>
      <c r="E15201">
        <f>VLOOKUP(D15201,  base_salary!A:A, 1, FALSE)</f>
        <v>3933021111</v>
      </c>
      <c r="F15201">
        <f t="shared" si="474"/>
        <v>0</v>
      </c>
      <c r="G15201">
        <f t="shared" ca="1" si="475"/>
        <v>0</v>
      </c>
    </row>
    <row r="15202" spans="1:7" x14ac:dyDescent="0.25">
      <c r="A15202" t="s">
        <v>17510</v>
      </c>
      <c r="B15202" t="s">
        <v>2376</v>
      </c>
      <c r="C15202" s="4">
        <v>19634</v>
      </c>
      <c r="D15202">
        <v>8750494546</v>
      </c>
      <c r="E15202">
        <f>VLOOKUP(D15202,  base_salary!A:A, 1, FALSE)</f>
        <v>8750494546</v>
      </c>
      <c r="F15202">
        <f t="shared" si="474"/>
        <v>0</v>
      </c>
      <c r="G15202">
        <f t="shared" ca="1" si="475"/>
        <v>0</v>
      </c>
    </row>
    <row r="15203" spans="1:7" x14ac:dyDescent="0.25">
      <c r="A15203" t="s">
        <v>17511</v>
      </c>
      <c r="B15203" t="s">
        <v>2312</v>
      </c>
      <c r="C15203" s="4">
        <v>24219</v>
      </c>
      <c r="D15203">
        <v>7427985850</v>
      </c>
      <c r="E15203">
        <f>VLOOKUP(D15203,  base_salary!A:A, 1, FALSE)</f>
        <v>7427985850</v>
      </c>
      <c r="F15203">
        <f t="shared" si="474"/>
        <v>0</v>
      </c>
      <c r="G15203">
        <f t="shared" ca="1" si="475"/>
        <v>0</v>
      </c>
    </row>
    <row r="15204" spans="1:7" x14ac:dyDescent="0.25">
      <c r="A15204" t="s">
        <v>17512</v>
      </c>
      <c r="B15204" t="s">
        <v>2236</v>
      </c>
      <c r="C15204" s="4">
        <v>17307</v>
      </c>
      <c r="D15204">
        <v>9013891098</v>
      </c>
      <c r="E15204">
        <f>VLOOKUP(D15204,  base_salary!A:A, 1, FALSE)</f>
        <v>9013891098</v>
      </c>
      <c r="F15204">
        <f t="shared" si="474"/>
        <v>0</v>
      </c>
      <c r="G15204">
        <f t="shared" ca="1" si="475"/>
        <v>0</v>
      </c>
    </row>
    <row r="15205" spans="1:7" x14ac:dyDescent="0.25">
      <c r="A15205" t="s">
        <v>17513</v>
      </c>
      <c r="B15205" t="s">
        <v>1964</v>
      </c>
      <c r="C15205" s="4">
        <v>38377</v>
      </c>
      <c r="D15205">
        <v>7326611955</v>
      </c>
      <c r="E15205">
        <f>VLOOKUP(D15205,  base_salary!A:A, 1, FALSE)</f>
        <v>7326611955</v>
      </c>
      <c r="F15205">
        <f t="shared" si="474"/>
        <v>0</v>
      </c>
      <c r="G15205">
        <f t="shared" ca="1" si="475"/>
        <v>0</v>
      </c>
    </row>
    <row r="15206" spans="1:7" x14ac:dyDescent="0.25">
      <c r="A15206" t="s">
        <v>17514</v>
      </c>
      <c r="B15206" t="s">
        <v>2665</v>
      </c>
      <c r="C15206" s="4">
        <v>20570</v>
      </c>
      <c r="D15206">
        <v>1313434965</v>
      </c>
      <c r="E15206">
        <f>VLOOKUP(D15206,  base_salary!A:A, 1, FALSE)</f>
        <v>1313434965</v>
      </c>
      <c r="F15206">
        <f t="shared" si="474"/>
        <v>0</v>
      </c>
      <c r="G15206">
        <f t="shared" ca="1" si="475"/>
        <v>0</v>
      </c>
    </row>
    <row r="15207" spans="1:7" x14ac:dyDescent="0.25">
      <c r="A15207" t="s">
        <v>17515</v>
      </c>
      <c r="B15207" t="s">
        <v>2507</v>
      </c>
      <c r="C15207" s="4">
        <v>56922</v>
      </c>
      <c r="D15207">
        <v>3560320844</v>
      </c>
      <c r="E15207">
        <f>VLOOKUP(D15207,  base_salary!A:A, 1, FALSE)</f>
        <v>3560320844</v>
      </c>
      <c r="F15207">
        <f t="shared" si="474"/>
        <v>0</v>
      </c>
      <c r="G15207">
        <f t="shared" ca="1" si="475"/>
        <v>0</v>
      </c>
    </row>
    <row r="15208" spans="1:7" x14ac:dyDescent="0.25">
      <c r="A15208" t="s">
        <v>17516</v>
      </c>
      <c r="B15208" t="s">
        <v>3915</v>
      </c>
      <c r="C15208" s="4">
        <v>34114</v>
      </c>
      <c r="D15208">
        <v>5629875752</v>
      </c>
      <c r="E15208">
        <f>VLOOKUP(D15208,  base_salary!A:A, 1, FALSE)</f>
        <v>5629875752</v>
      </c>
      <c r="F15208">
        <f t="shared" si="474"/>
        <v>0</v>
      </c>
      <c r="G15208">
        <f t="shared" ca="1" si="475"/>
        <v>0</v>
      </c>
    </row>
    <row r="15209" spans="1:7" x14ac:dyDescent="0.25">
      <c r="A15209" t="s">
        <v>17517</v>
      </c>
      <c r="B15209" t="s">
        <v>2951</v>
      </c>
      <c r="C15209" s="4">
        <v>16149</v>
      </c>
      <c r="D15209">
        <v>5511711233</v>
      </c>
      <c r="E15209">
        <f>VLOOKUP(D15209,  base_salary!A:A, 1, FALSE)</f>
        <v>5511711233</v>
      </c>
      <c r="F15209">
        <f t="shared" si="474"/>
        <v>0</v>
      </c>
      <c r="G15209">
        <f t="shared" ca="1" si="475"/>
        <v>0</v>
      </c>
    </row>
    <row r="15210" spans="1:7" x14ac:dyDescent="0.25">
      <c r="A15210" t="s">
        <v>17518</v>
      </c>
      <c r="B15210" t="s">
        <v>2574</v>
      </c>
      <c r="C15210" s="4">
        <v>30463</v>
      </c>
      <c r="D15210">
        <v>9885165231</v>
      </c>
      <c r="E15210">
        <f>VLOOKUP(D15210,  base_salary!A:A, 1, FALSE)</f>
        <v>9885165231</v>
      </c>
      <c r="F15210">
        <f t="shared" si="474"/>
        <v>0</v>
      </c>
      <c r="G15210">
        <f t="shared" ca="1" si="475"/>
        <v>0</v>
      </c>
    </row>
    <row r="15211" spans="1:7" x14ac:dyDescent="0.25">
      <c r="A15211" t="s">
        <v>17519</v>
      </c>
      <c r="B15211" t="s">
        <v>2184</v>
      </c>
      <c r="C15211" s="4">
        <v>38956</v>
      </c>
      <c r="D15211">
        <v>5439294325</v>
      </c>
      <c r="E15211">
        <f>VLOOKUP(D15211,  base_salary!A:A, 1, FALSE)</f>
        <v>5439294325</v>
      </c>
      <c r="F15211">
        <f t="shared" si="474"/>
        <v>0</v>
      </c>
      <c r="G15211">
        <f t="shared" ca="1" si="475"/>
        <v>0</v>
      </c>
    </row>
    <row r="15212" spans="1:7" x14ac:dyDescent="0.25">
      <c r="A15212" t="s">
        <v>17520</v>
      </c>
      <c r="B15212" t="s">
        <v>2920</v>
      </c>
      <c r="C15212" s="4">
        <v>27579</v>
      </c>
      <c r="D15212">
        <v>2209340063</v>
      </c>
      <c r="E15212">
        <f>VLOOKUP(D15212,  base_salary!A:A, 1, FALSE)</f>
        <v>2209340063</v>
      </c>
      <c r="F15212">
        <f t="shared" si="474"/>
        <v>0</v>
      </c>
      <c r="G15212">
        <f t="shared" ca="1" si="475"/>
        <v>0</v>
      </c>
    </row>
    <row r="15213" spans="1:7" x14ac:dyDescent="0.25">
      <c r="A15213" t="s">
        <v>17521</v>
      </c>
      <c r="B15213" t="s">
        <v>3527</v>
      </c>
      <c r="C15213" s="4">
        <v>37641</v>
      </c>
      <c r="D15213">
        <v>5913755731</v>
      </c>
      <c r="E15213">
        <f>VLOOKUP(D15213,  base_salary!A:A, 1, FALSE)</f>
        <v>5913755731</v>
      </c>
      <c r="F15213">
        <f t="shared" si="474"/>
        <v>0</v>
      </c>
      <c r="G15213">
        <f t="shared" ca="1" si="475"/>
        <v>0</v>
      </c>
    </row>
    <row r="15214" spans="1:7" x14ac:dyDescent="0.25">
      <c r="A15214" t="s">
        <v>17522</v>
      </c>
      <c r="B15214" t="s">
        <v>3758</v>
      </c>
      <c r="C15214" s="4">
        <v>16375</v>
      </c>
      <c r="D15214">
        <v>6209983448</v>
      </c>
      <c r="E15214">
        <f>VLOOKUP(D15214,  base_salary!A:A, 1, FALSE)</f>
        <v>6209983448</v>
      </c>
      <c r="F15214">
        <f t="shared" si="474"/>
        <v>0</v>
      </c>
      <c r="G15214">
        <f t="shared" ca="1" si="475"/>
        <v>0</v>
      </c>
    </row>
    <row r="15215" spans="1:7" x14ac:dyDescent="0.25">
      <c r="A15215" t="s">
        <v>17523</v>
      </c>
      <c r="B15215" t="s">
        <v>2323</v>
      </c>
      <c r="C15215" s="4">
        <v>12902</v>
      </c>
      <c r="D15215">
        <v>1351073265</v>
      </c>
      <c r="E15215">
        <f>VLOOKUP(D15215,  base_salary!A:A, 1, FALSE)</f>
        <v>1351073265</v>
      </c>
      <c r="F15215">
        <f t="shared" si="474"/>
        <v>0</v>
      </c>
      <c r="G15215">
        <f t="shared" ca="1" si="475"/>
        <v>0</v>
      </c>
    </row>
    <row r="15216" spans="1:7" x14ac:dyDescent="0.25">
      <c r="A15216" t="s">
        <v>17524</v>
      </c>
      <c r="B15216" t="s">
        <v>2177</v>
      </c>
      <c r="C15216" s="4">
        <v>32273</v>
      </c>
      <c r="D15216">
        <v>3145010581</v>
      </c>
      <c r="E15216">
        <f>VLOOKUP(D15216,  base_salary!A:A, 1, FALSE)</f>
        <v>3145010581</v>
      </c>
      <c r="F15216">
        <f t="shared" si="474"/>
        <v>0</v>
      </c>
      <c r="G15216">
        <f t="shared" ca="1" si="475"/>
        <v>0</v>
      </c>
    </row>
    <row r="15217" spans="1:7" x14ac:dyDescent="0.25">
      <c r="A15217" t="s">
        <v>17525</v>
      </c>
      <c r="B15217" t="s">
        <v>3393</v>
      </c>
      <c r="C15217" s="4">
        <v>20473</v>
      </c>
      <c r="D15217">
        <v>6408517315</v>
      </c>
      <c r="E15217">
        <f>VLOOKUP(D15217,  base_salary!A:A, 1, FALSE)</f>
        <v>6408517315</v>
      </c>
      <c r="F15217">
        <f t="shared" si="474"/>
        <v>0</v>
      </c>
      <c r="G15217">
        <f t="shared" ca="1" si="475"/>
        <v>0</v>
      </c>
    </row>
    <row r="15218" spans="1:7" x14ac:dyDescent="0.25">
      <c r="A15218" t="s">
        <v>17526</v>
      </c>
      <c r="B15218" t="s">
        <v>2647</v>
      </c>
      <c r="C15218" s="4">
        <v>37350</v>
      </c>
      <c r="D15218">
        <v>9258570278</v>
      </c>
      <c r="E15218">
        <f>VLOOKUP(D15218,  base_salary!A:A, 1, FALSE)</f>
        <v>9258570278</v>
      </c>
      <c r="F15218">
        <f t="shared" si="474"/>
        <v>0</v>
      </c>
      <c r="G15218">
        <f t="shared" ca="1" si="475"/>
        <v>0</v>
      </c>
    </row>
    <row r="15219" spans="1:7" x14ac:dyDescent="0.25">
      <c r="A15219" t="s">
        <v>17527</v>
      </c>
      <c r="B15219" t="s">
        <v>2491</v>
      </c>
      <c r="C15219" s="4">
        <v>39519</v>
      </c>
      <c r="D15219">
        <v>1659448174</v>
      </c>
      <c r="E15219">
        <f>VLOOKUP(D15219,  base_salary!A:A, 1, FALSE)</f>
        <v>1659448174</v>
      </c>
      <c r="F15219">
        <f t="shared" si="474"/>
        <v>0</v>
      </c>
      <c r="G15219">
        <f t="shared" ca="1" si="475"/>
        <v>0</v>
      </c>
    </row>
    <row r="15220" spans="1:7" x14ac:dyDescent="0.25">
      <c r="A15220" t="s">
        <v>17528</v>
      </c>
      <c r="B15220" t="s">
        <v>2047</v>
      </c>
      <c r="C15220" s="4">
        <v>17314</v>
      </c>
      <c r="D15220">
        <v>3021692982</v>
      </c>
      <c r="E15220">
        <f>VLOOKUP(D15220,  base_salary!A:A, 1, FALSE)</f>
        <v>3021692982</v>
      </c>
      <c r="F15220">
        <f t="shared" si="474"/>
        <v>0</v>
      </c>
      <c r="G15220">
        <f t="shared" ca="1" si="475"/>
        <v>0</v>
      </c>
    </row>
    <row r="15221" spans="1:7" x14ac:dyDescent="0.25">
      <c r="A15221" t="s">
        <v>17529</v>
      </c>
      <c r="B15221" t="s">
        <v>2221</v>
      </c>
      <c r="C15221" s="4">
        <v>35020</v>
      </c>
      <c r="D15221">
        <v>8864419241</v>
      </c>
      <c r="E15221">
        <f>VLOOKUP(D15221,  base_salary!A:A, 1, FALSE)</f>
        <v>8864419241</v>
      </c>
      <c r="F15221">
        <f t="shared" si="474"/>
        <v>0</v>
      </c>
      <c r="G15221">
        <f t="shared" ca="1" si="475"/>
        <v>0</v>
      </c>
    </row>
    <row r="15222" spans="1:7" x14ac:dyDescent="0.25">
      <c r="A15222" t="s">
        <v>17530</v>
      </c>
      <c r="B15222" t="s">
        <v>2012</v>
      </c>
      <c r="C15222" s="4">
        <v>58633</v>
      </c>
      <c r="D15222">
        <v>5244119095</v>
      </c>
      <c r="E15222">
        <f>VLOOKUP(D15222,  base_salary!A:A, 1, FALSE)</f>
        <v>5244119095</v>
      </c>
      <c r="F15222">
        <f t="shared" si="474"/>
        <v>0</v>
      </c>
      <c r="G15222">
        <f t="shared" ca="1" si="475"/>
        <v>0</v>
      </c>
    </row>
    <row r="15223" spans="1:7" x14ac:dyDescent="0.25">
      <c r="A15223" t="s">
        <v>17531</v>
      </c>
      <c r="B15223" t="s">
        <v>2869</v>
      </c>
      <c r="C15223" s="4">
        <v>23002</v>
      </c>
      <c r="D15223">
        <v>7962906979</v>
      </c>
      <c r="E15223">
        <f>VLOOKUP(D15223,  base_salary!A:A, 1, FALSE)</f>
        <v>7962906979</v>
      </c>
      <c r="F15223">
        <f t="shared" si="474"/>
        <v>0</v>
      </c>
      <c r="G15223">
        <f t="shared" ca="1" si="475"/>
        <v>0</v>
      </c>
    </row>
    <row r="15224" spans="1:7" x14ac:dyDescent="0.25">
      <c r="A15224" t="s">
        <v>17532</v>
      </c>
      <c r="B15224" t="s">
        <v>1964</v>
      </c>
      <c r="C15224" s="4">
        <v>33870</v>
      </c>
      <c r="D15224">
        <v>7281103514</v>
      </c>
      <c r="E15224">
        <f>VLOOKUP(D15224,  base_salary!A:A, 1, FALSE)</f>
        <v>7281103514</v>
      </c>
      <c r="F15224">
        <f t="shared" si="474"/>
        <v>0</v>
      </c>
      <c r="G15224">
        <f t="shared" ca="1" si="475"/>
        <v>0</v>
      </c>
    </row>
    <row r="15225" spans="1:7" x14ac:dyDescent="0.25">
      <c r="A15225" t="s">
        <v>17533</v>
      </c>
      <c r="B15225" t="s">
        <v>1940</v>
      </c>
      <c r="C15225" s="4">
        <v>41364</v>
      </c>
      <c r="D15225">
        <v>3932861779</v>
      </c>
      <c r="E15225">
        <f>VLOOKUP(D15225,  base_salary!A:A, 1, FALSE)</f>
        <v>3932861779</v>
      </c>
      <c r="F15225">
        <f t="shared" si="474"/>
        <v>0</v>
      </c>
      <c r="G15225">
        <f t="shared" ca="1" si="475"/>
        <v>0</v>
      </c>
    </row>
    <row r="15226" spans="1:7" x14ac:dyDescent="0.25">
      <c r="A15226" t="s">
        <v>17534</v>
      </c>
      <c r="B15226" t="s">
        <v>1986</v>
      </c>
      <c r="C15226" s="4">
        <v>39350</v>
      </c>
      <c r="D15226">
        <v>8349606134</v>
      </c>
      <c r="E15226">
        <f>VLOOKUP(D15226,  base_salary!A:A, 1, FALSE)</f>
        <v>8349606134</v>
      </c>
      <c r="F15226">
        <f t="shared" si="474"/>
        <v>0</v>
      </c>
      <c r="G15226">
        <f t="shared" ca="1" si="475"/>
        <v>0</v>
      </c>
    </row>
    <row r="15227" spans="1:7" x14ac:dyDescent="0.25">
      <c r="A15227" t="s">
        <v>17535</v>
      </c>
      <c r="B15227" t="s">
        <v>2143</v>
      </c>
      <c r="C15227" s="4">
        <v>57462</v>
      </c>
      <c r="D15227">
        <v>1028388519</v>
      </c>
      <c r="E15227">
        <f>VLOOKUP(D15227,  base_salary!A:A, 1, FALSE)</f>
        <v>1028388519</v>
      </c>
      <c r="F15227">
        <f t="shared" si="474"/>
        <v>0</v>
      </c>
      <c r="G15227">
        <f t="shared" ca="1" si="475"/>
        <v>0</v>
      </c>
    </row>
    <row r="15228" spans="1:7" x14ac:dyDescent="0.25">
      <c r="A15228" t="s">
        <v>17536</v>
      </c>
      <c r="B15228" t="s">
        <v>2587</v>
      </c>
      <c r="C15228" s="4">
        <v>54405</v>
      </c>
      <c r="D15228">
        <v>4372257910</v>
      </c>
      <c r="E15228">
        <f>VLOOKUP(D15228,  base_salary!A:A, 1, FALSE)</f>
        <v>4372257910</v>
      </c>
      <c r="F15228">
        <f t="shared" si="474"/>
        <v>0</v>
      </c>
      <c r="G15228">
        <f t="shared" ca="1" si="475"/>
        <v>0</v>
      </c>
    </row>
    <row r="15229" spans="1:7" x14ac:dyDescent="0.25">
      <c r="A15229" t="s">
        <v>17537</v>
      </c>
      <c r="B15229" t="s">
        <v>2623</v>
      </c>
      <c r="C15229" s="4">
        <v>43965</v>
      </c>
      <c r="D15229">
        <v>1522190236</v>
      </c>
      <c r="E15229">
        <f>VLOOKUP(D15229,  base_salary!A:A, 1, FALSE)</f>
        <v>1522190236</v>
      </c>
      <c r="F15229">
        <f t="shared" si="474"/>
        <v>0</v>
      </c>
      <c r="G15229">
        <f t="shared" ca="1" si="475"/>
        <v>0</v>
      </c>
    </row>
    <row r="15230" spans="1:7" x14ac:dyDescent="0.25">
      <c r="A15230" t="s">
        <v>17538</v>
      </c>
      <c r="B15230" t="s">
        <v>3508</v>
      </c>
      <c r="C15230" s="4">
        <v>30619</v>
      </c>
      <c r="D15230">
        <v>8507800106</v>
      </c>
      <c r="E15230">
        <f>VLOOKUP(D15230,  base_salary!A:A, 1, FALSE)</f>
        <v>8507800106</v>
      </c>
      <c r="F15230">
        <f t="shared" si="474"/>
        <v>0</v>
      </c>
      <c r="G15230">
        <f t="shared" ca="1" si="475"/>
        <v>0</v>
      </c>
    </row>
    <row r="15231" spans="1:7" x14ac:dyDescent="0.25">
      <c r="A15231" t="s">
        <v>17539</v>
      </c>
      <c r="B15231" t="s">
        <v>2286</v>
      </c>
      <c r="C15231" s="4">
        <v>53062</v>
      </c>
      <c r="D15231">
        <v>4076701275</v>
      </c>
      <c r="E15231">
        <f>VLOOKUP(D15231,  base_salary!A:A, 1, FALSE)</f>
        <v>4076701275</v>
      </c>
      <c r="F15231">
        <f t="shared" si="474"/>
        <v>0</v>
      </c>
      <c r="G15231">
        <f t="shared" ca="1" si="475"/>
        <v>0</v>
      </c>
    </row>
    <row r="15232" spans="1:7" x14ac:dyDescent="0.25">
      <c r="A15232" t="s">
        <v>17540</v>
      </c>
      <c r="B15232" t="s">
        <v>2158</v>
      </c>
      <c r="C15232" s="4">
        <v>12204</v>
      </c>
      <c r="D15232">
        <v>2561690342</v>
      </c>
      <c r="E15232">
        <f>VLOOKUP(D15232,  base_salary!A:A, 1, FALSE)</f>
        <v>2561690342</v>
      </c>
      <c r="F15232">
        <f t="shared" si="474"/>
        <v>0</v>
      </c>
      <c r="G15232">
        <f t="shared" ca="1" si="475"/>
        <v>0</v>
      </c>
    </row>
    <row r="15233" spans="1:7" x14ac:dyDescent="0.25">
      <c r="A15233" t="s">
        <v>17541</v>
      </c>
      <c r="B15233" t="s">
        <v>3297</v>
      </c>
      <c r="C15233" s="4">
        <v>16886</v>
      </c>
      <c r="D15233">
        <v>1351073265</v>
      </c>
      <c r="E15233">
        <f>VLOOKUP(D15233,  base_salary!A:A, 1, FALSE)</f>
        <v>1351073265</v>
      </c>
      <c r="F15233">
        <f t="shared" si="474"/>
        <v>0</v>
      </c>
      <c r="G15233">
        <f t="shared" ca="1" si="475"/>
        <v>0</v>
      </c>
    </row>
    <row r="15234" spans="1:7" x14ac:dyDescent="0.25">
      <c r="A15234" t="s">
        <v>17542</v>
      </c>
      <c r="B15234" t="s">
        <v>2305</v>
      </c>
      <c r="C15234" s="4">
        <v>48748</v>
      </c>
      <c r="D15234">
        <v>6842801095</v>
      </c>
      <c r="E15234">
        <f>VLOOKUP(D15234,  base_salary!A:A, 1, FALSE)</f>
        <v>6842801095</v>
      </c>
      <c r="F15234">
        <f t="shared" si="474"/>
        <v>0</v>
      </c>
      <c r="G15234">
        <f t="shared" ca="1" si="475"/>
        <v>0</v>
      </c>
    </row>
    <row r="15235" spans="1:7" x14ac:dyDescent="0.25">
      <c r="A15235" t="s">
        <v>17543</v>
      </c>
      <c r="B15235" t="s">
        <v>2709</v>
      </c>
      <c r="C15235" s="4">
        <v>47851</v>
      </c>
      <c r="D15235">
        <v>8945564357</v>
      </c>
      <c r="E15235">
        <f>VLOOKUP(D15235,  base_salary!A:A, 1, FALSE)</f>
        <v>8945564357</v>
      </c>
      <c r="F15235">
        <f t="shared" ref="F15235:F15298" si="476">IF(ISERROR(E15235), 1, 0)</f>
        <v>0</v>
      </c>
      <c r="G15235">
        <f t="shared" ref="G15235:G15298" ca="1" si="477">SUM(G:G)</f>
        <v>0</v>
      </c>
    </row>
    <row r="15236" spans="1:7" x14ac:dyDescent="0.25">
      <c r="A15236" t="s">
        <v>17544</v>
      </c>
      <c r="B15236" t="s">
        <v>2246</v>
      </c>
      <c r="C15236" s="4">
        <v>17982</v>
      </c>
      <c r="D15236">
        <v>4783377790</v>
      </c>
      <c r="E15236">
        <f>VLOOKUP(D15236,  base_salary!A:A, 1, FALSE)</f>
        <v>4783377790</v>
      </c>
      <c r="F15236">
        <f t="shared" si="476"/>
        <v>0</v>
      </c>
      <c r="G15236">
        <f t="shared" ca="1" si="477"/>
        <v>0</v>
      </c>
    </row>
    <row r="15237" spans="1:7" x14ac:dyDescent="0.25">
      <c r="A15237" t="s">
        <v>17545</v>
      </c>
      <c r="B15237" t="s">
        <v>2496</v>
      </c>
      <c r="C15237" s="4">
        <v>44241</v>
      </c>
      <c r="D15237">
        <v>6000780338</v>
      </c>
      <c r="E15237">
        <f>VLOOKUP(D15237,  base_salary!A:A, 1, FALSE)</f>
        <v>6000780338</v>
      </c>
      <c r="F15237">
        <f t="shared" si="476"/>
        <v>0</v>
      </c>
      <c r="G15237">
        <f t="shared" ca="1" si="477"/>
        <v>0</v>
      </c>
    </row>
    <row r="15238" spans="1:7" x14ac:dyDescent="0.25">
      <c r="A15238" t="s">
        <v>17546</v>
      </c>
      <c r="B15238" t="s">
        <v>3390</v>
      </c>
      <c r="C15238" s="4">
        <v>22905</v>
      </c>
      <c r="D15238">
        <v>9258570278</v>
      </c>
      <c r="E15238">
        <f>VLOOKUP(D15238,  base_salary!A:A, 1, FALSE)</f>
        <v>9258570278</v>
      </c>
      <c r="F15238">
        <f t="shared" si="476"/>
        <v>0</v>
      </c>
      <c r="G15238">
        <f t="shared" ca="1" si="477"/>
        <v>0</v>
      </c>
    </row>
    <row r="15239" spans="1:7" x14ac:dyDescent="0.25">
      <c r="A15239" t="s">
        <v>17547</v>
      </c>
      <c r="B15239" t="s">
        <v>2415</v>
      </c>
      <c r="C15239" s="4">
        <v>19424</v>
      </c>
      <c r="D15239">
        <v>7794042674</v>
      </c>
      <c r="E15239">
        <f>VLOOKUP(D15239,  base_salary!A:A, 1, FALSE)</f>
        <v>7794042674</v>
      </c>
      <c r="F15239">
        <f t="shared" si="476"/>
        <v>0</v>
      </c>
      <c r="G15239">
        <f t="shared" ca="1" si="477"/>
        <v>0</v>
      </c>
    </row>
    <row r="15240" spans="1:7" x14ac:dyDescent="0.25">
      <c r="A15240" t="s">
        <v>17548</v>
      </c>
      <c r="B15240" t="s">
        <v>2470</v>
      </c>
      <c r="C15240" s="4">
        <v>56447</v>
      </c>
      <c r="D15240">
        <v>515647594</v>
      </c>
      <c r="E15240">
        <f>VLOOKUP(D15240,  base_salary!A:A, 1, FALSE)</f>
        <v>515647594</v>
      </c>
      <c r="F15240">
        <f t="shared" si="476"/>
        <v>0</v>
      </c>
      <c r="G15240">
        <f t="shared" ca="1" si="477"/>
        <v>0</v>
      </c>
    </row>
    <row r="15241" spans="1:7" x14ac:dyDescent="0.25">
      <c r="A15241" t="s">
        <v>17549</v>
      </c>
      <c r="B15241" t="s">
        <v>1982</v>
      </c>
      <c r="C15241" s="4">
        <v>55329</v>
      </c>
      <c r="D15241">
        <v>8482007106</v>
      </c>
      <c r="E15241">
        <f>VLOOKUP(D15241,  base_salary!A:A, 1, FALSE)</f>
        <v>8482007106</v>
      </c>
      <c r="F15241">
        <f t="shared" si="476"/>
        <v>0</v>
      </c>
      <c r="G15241">
        <f t="shared" ca="1" si="477"/>
        <v>0</v>
      </c>
    </row>
    <row r="15242" spans="1:7" x14ac:dyDescent="0.25">
      <c r="A15242" t="s">
        <v>17550</v>
      </c>
      <c r="B15242" t="s">
        <v>2583</v>
      </c>
      <c r="C15242" s="4">
        <v>34310</v>
      </c>
      <c r="D15242">
        <v>9153408497</v>
      </c>
      <c r="E15242">
        <f>VLOOKUP(D15242,  base_salary!A:A, 1, FALSE)</f>
        <v>9153408497</v>
      </c>
      <c r="F15242">
        <f t="shared" si="476"/>
        <v>0</v>
      </c>
      <c r="G15242">
        <f t="shared" ca="1" si="477"/>
        <v>0</v>
      </c>
    </row>
    <row r="15243" spans="1:7" x14ac:dyDescent="0.25">
      <c r="A15243" t="s">
        <v>17551</v>
      </c>
      <c r="B15243" t="s">
        <v>3235</v>
      </c>
      <c r="C15243" s="4">
        <v>25527</v>
      </c>
      <c r="D15243">
        <v>8550875457</v>
      </c>
      <c r="E15243">
        <f>VLOOKUP(D15243,  base_salary!A:A, 1, FALSE)</f>
        <v>8550875457</v>
      </c>
      <c r="F15243">
        <f t="shared" si="476"/>
        <v>0</v>
      </c>
      <c r="G15243">
        <f t="shared" ca="1" si="477"/>
        <v>0</v>
      </c>
    </row>
    <row r="15244" spans="1:7" x14ac:dyDescent="0.25">
      <c r="A15244" t="s">
        <v>17552</v>
      </c>
      <c r="B15244" t="s">
        <v>2269</v>
      </c>
      <c r="C15244" s="4">
        <v>54059</v>
      </c>
      <c r="D15244">
        <v>2922893758</v>
      </c>
      <c r="E15244">
        <f>VLOOKUP(D15244,  base_salary!A:A, 1, FALSE)</f>
        <v>2922893758</v>
      </c>
      <c r="F15244">
        <f t="shared" si="476"/>
        <v>0</v>
      </c>
      <c r="G15244">
        <f t="shared" ca="1" si="477"/>
        <v>0</v>
      </c>
    </row>
    <row r="15245" spans="1:7" x14ac:dyDescent="0.25">
      <c r="A15245" t="s">
        <v>17553</v>
      </c>
      <c r="B15245" t="s">
        <v>2207</v>
      </c>
      <c r="C15245" s="4">
        <v>32219</v>
      </c>
      <c r="D15245">
        <v>9089601147</v>
      </c>
      <c r="E15245">
        <f>VLOOKUP(D15245,  base_salary!A:A, 1, FALSE)</f>
        <v>9089601147</v>
      </c>
      <c r="F15245">
        <f t="shared" si="476"/>
        <v>0</v>
      </c>
      <c r="G15245">
        <f t="shared" ca="1" si="477"/>
        <v>0</v>
      </c>
    </row>
    <row r="15246" spans="1:7" x14ac:dyDescent="0.25">
      <c r="A15246" t="s">
        <v>17554</v>
      </c>
      <c r="B15246" t="s">
        <v>2466</v>
      </c>
      <c r="C15246" s="4">
        <v>48974</v>
      </c>
      <c r="D15246">
        <v>6801140183</v>
      </c>
      <c r="E15246">
        <f>VLOOKUP(D15246,  base_salary!A:A, 1, FALSE)</f>
        <v>6801140183</v>
      </c>
      <c r="F15246">
        <f t="shared" si="476"/>
        <v>0</v>
      </c>
      <c r="G15246">
        <f t="shared" ca="1" si="477"/>
        <v>0</v>
      </c>
    </row>
    <row r="15247" spans="1:7" x14ac:dyDescent="0.25">
      <c r="A15247" t="s">
        <v>17555</v>
      </c>
      <c r="B15247" t="s">
        <v>2914</v>
      </c>
      <c r="C15247" s="4">
        <v>37656</v>
      </c>
      <c r="D15247">
        <v>232367817</v>
      </c>
      <c r="E15247">
        <f>VLOOKUP(D15247,  base_salary!A:A, 1, FALSE)</f>
        <v>232367817</v>
      </c>
      <c r="F15247">
        <f t="shared" si="476"/>
        <v>0</v>
      </c>
      <c r="G15247">
        <f t="shared" ca="1" si="477"/>
        <v>0</v>
      </c>
    </row>
    <row r="15248" spans="1:7" x14ac:dyDescent="0.25">
      <c r="A15248" t="s">
        <v>17556</v>
      </c>
      <c r="B15248" t="s">
        <v>2312</v>
      </c>
      <c r="C15248" s="4">
        <v>43482</v>
      </c>
      <c r="D15248">
        <v>9151658844</v>
      </c>
      <c r="E15248">
        <f>VLOOKUP(D15248,  base_salary!A:A, 1, FALSE)</f>
        <v>9151658844</v>
      </c>
      <c r="F15248">
        <f t="shared" si="476"/>
        <v>0</v>
      </c>
      <c r="G15248">
        <f t="shared" ca="1" si="477"/>
        <v>0</v>
      </c>
    </row>
    <row r="15249" spans="1:7" x14ac:dyDescent="0.25">
      <c r="A15249" t="s">
        <v>17557</v>
      </c>
      <c r="B15249" t="s">
        <v>3279</v>
      </c>
      <c r="C15249" s="4">
        <v>57071</v>
      </c>
      <c r="D15249">
        <v>8099854152</v>
      </c>
      <c r="E15249">
        <f>VLOOKUP(D15249,  base_salary!A:A, 1, FALSE)</f>
        <v>8099854152</v>
      </c>
      <c r="F15249">
        <f t="shared" si="476"/>
        <v>0</v>
      </c>
      <c r="G15249">
        <f t="shared" ca="1" si="477"/>
        <v>0</v>
      </c>
    </row>
    <row r="15250" spans="1:7" x14ac:dyDescent="0.25">
      <c r="A15250" t="s">
        <v>17558</v>
      </c>
      <c r="B15250" t="s">
        <v>1982</v>
      </c>
      <c r="C15250" s="4">
        <v>21902</v>
      </c>
      <c r="D15250">
        <v>6148303353</v>
      </c>
      <c r="E15250">
        <f>VLOOKUP(D15250,  base_salary!A:A, 1, FALSE)</f>
        <v>6148303353</v>
      </c>
      <c r="F15250">
        <f t="shared" si="476"/>
        <v>0</v>
      </c>
      <c r="G15250">
        <f t="shared" ca="1" si="477"/>
        <v>0</v>
      </c>
    </row>
    <row r="15251" spans="1:7" x14ac:dyDescent="0.25">
      <c r="A15251" t="s">
        <v>17559</v>
      </c>
      <c r="B15251" t="s">
        <v>2360</v>
      </c>
      <c r="C15251" s="4">
        <v>57019</v>
      </c>
      <c r="D15251">
        <v>9617190826</v>
      </c>
      <c r="E15251">
        <f>VLOOKUP(D15251,  base_salary!A:A, 1, FALSE)</f>
        <v>9617190826</v>
      </c>
      <c r="F15251">
        <f t="shared" si="476"/>
        <v>0</v>
      </c>
      <c r="G15251">
        <f t="shared" ca="1" si="477"/>
        <v>0</v>
      </c>
    </row>
    <row r="15252" spans="1:7" x14ac:dyDescent="0.25">
      <c r="A15252" t="s">
        <v>17560</v>
      </c>
      <c r="B15252" t="s">
        <v>2041</v>
      </c>
      <c r="C15252" s="4">
        <v>12587</v>
      </c>
      <c r="D15252">
        <v>7281103514</v>
      </c>
      <c r="E15252">
        <f>VLOOKUP(D15252,  base_salary!A:A, 1, FALSE)</f>
        <v>7281103514</v>
      </c>
      <c r="F15252">
        <f t="shared" si="476"/>
        <v>0</v>
      </c>
      <c r="G15252">
        <f t="shared" ca="1" si="477"/>
        <v>0</v>
      </c>
    </row>
    <row r="15253" spans="1:7" x14ac:dyDescent="0.25">
      <c r="A15253" t="s">
        <v>17561</v>
      </c>
      <c r="B15253" t="s">
        <v>2139</v>
      </c>
      <c r="C15253" s="4">
        <v>13299</v>
      </c>
      <c r="D15253">
        <v>3075132195</v>
      </c>
      <c r="E15253">
        <f>VLOOKUP(D15253,  base_salary!A:A, 1, FALSE)</f>
        <v>3075132195</v>
      </c>
      <c r="F15253">
        <f t="shared" si="476"/>
        <v>0</v>
      </c>
      <c r="G15253">
        <f t="shared" ca="1" si="477"/>
        <v>0</v>
      </c>
    </row>
    <row r="15254" spans="1:7" x14ac:dyDescent="0.25">
      <c r="A15254" t="s">
        <v>17562</v>
      </c>
      <c r="B15254" t="s">
        <v>2809</v>
      </c>
      <c r="C15254" s="4">
        <v>52097</v>
      </c>
      <c r="D15254">
        <v>7961231404</v>
      </c>
      <c r="E15254">
        <f>VLOOKUP(D15254,  base_salary!A:A, 1, FALSE)</f>
        <v>7961231404</v>
      </c>
      <c r="F15254">
        <f t="shared" si="476"/>
        <v>0</v>
      </c>
      <c r="G15254">
        <f t="shared" ca="1" si="477"/>
        <v>0</v>
      </c>
    </row>
    <row r="15255" spans="1:7" x14ac:dyDescent="0.25">
      <c r="A15255" t="s">
        <v>17563</v>
      </c>
      <c r="B15255" t="s">
        <v>1938</v>
      </c>
      <c r="C15255" s="4">
        <v>11600</v>
      </c>
      <c r="D15255">
        <v>8093156364</v>
      </c>
      <c r="E15255">
        <f>VLOOKUP(D15255,  base_salary!A:A, 1, FALSE)</f>
        <v>8093156364</v>
      </c>
      <c r="F15255">
        <f t="shared" si="476"/>
        <v>0</v>
      </c>
      <c r="G15255">
        <f t="shared" ca="1" si="477"/>
        <v>0</v>
      </c>
    </row>
    <row r="15256" spans="1:7" x14ac:dyDescent="0.25">
      <c r="A15256" t="s">
        <v>17564</v>
      </c>
      <c r="B15256" t="s">
        <v>2225</v>
      </c>
      <c r="C15256" s="4">
        <v>12832</v>
      </c>
      <c r="D15256">
        <v>2060025532</v>
      </c>
      <c r="E15256">
        <f>VLOOKUP(D15256,  base_salary!A:A, 1, FALSE)</f>
        <v>2060025532</v>
      </c>
      <c r="F15256">
        <f t="shared" si="476"/>
        <v>0</v>
      </c>
      <c r="G15256">
        <f t="shared" ca="1" si="477"/>
        <v>0</v>
      </c>
    </row>
    <row r="15257" spans="1:7" x14ac:dyDescent="0.25">
      <c r="A15257" t="s">
        <v>17565</v>
      </c>
      <c r="B15257" t="s">
        <v>2022</v>
      </c>
      <c r="C15257" s="4">
        <v>41849</v>
      </c>
      <c r="D15257">
        <v>7962906979</v>
      </c>
      <c r="E15257">
        <f>VLOOKUP(D15257,  base_salary!A:A, 1, FALSE)</f>
        <v>7962906979</v>
      </c>
      <c r="F15257">
        <f t="shared" si="476"/>
        <v>0</v>
      </c>
      <c r="G15257">
        <f t="shared" ca="1" si="477"/>
        <v>0</v>
      </c>
    </row>
    <row r="15258" spans="1:7" x14ac:dyDescent="0.25">
      <c r="A15258" t="s">
        <v>17566</v>
      </c>
      <c r="B15258" t="s">
        <v>2121</v>
      </c>
      <c r="C15258" s="4">
        <v>12469</v>
      </c>
      <c r="D15258">
        <v>6279928705</v>
      </c>
      <c r="E15258">
        <f>VLOOKUP(D15258,  base_salary!A:A, 1, FALSE)</f>
        <v>6279928705</v>
      </c>
      <c r="F15258">
        <f t="shared" si="476"/>
        <v>0</v>
      </c>
      <c r="G15258">
        <f t="shared" ca="1" si="477"/>
        <v>0</v>
      </c>
    </row>
    <row r="15259" spans="1:7" x14ac:dyDescent="0.25">
      <c r="A15259" t="s">
        <v>17567</v>
      </c>
      <c r="B15259" t="s">
        <v>2426</v>
      </c>
      <c r="C15259" s="4">
        <v>52628</v>
      </c>
      <c r="D15259">
        <v>4323171323</v>
      </c>
      <c r="E15259">
        <f>VLOOKUP(D15259,  base_salary!A:A, 1, FALSE)</f>
        <v>4323171323</v>
      </c>
      <c r="F15259">
        <f t="shared" si="476"/>
        <v>0</v>
      </c>
      <c r="G15259">
        <f t="shared" ca="1" si="477"/>
        <v>0</v>
      </c>
    </row>
    <row r="15260" spans="1:7" x14ac:dyDescent="0.25">
      <c r="A15260" t="s">
        <v>17568</v>
      </c>
      <c r="B15260" t="s">
        <v>2221</v>
      </c>
      <c r="C15260" s="4">
        <v>21030</v>
      </c>
      <c r="D15260">
        <v>2561690342</v>
      </c>
      <c r="E15260">
        <f>VLOOKUP(D15260,  base_salary!A:A, 1, FALSE)</f>
        <v>2561690342</v>
      </c>
      <c r="F15260">
        <f t="shared" si="476"/>
        <v>0</v>
      </c>
      <c r="G15260">
        <f t="shared" ca="1" si="477"/>
        <v>0</v>
      </c>
    </row>
    <row r="15261" spans="1:7" x14ac:dyDescent="0.25">
      <c r="A15261" t="s">
        <v>17569</v>
      </c>
      <c r="B15261" t="s">
        <v>3108</v>
      </c>
      <c r="C15261" s="4">
        <v>16852</v>
      </c>
      <c r="D15261">
        <v>9619649427</v>
      </c>
      <c r="E15261">
        <f>VLOOKUP(D15261,  base_salary!A:A, 1, FALSE)</f>
        <v>9619649427</v>
      </c>
      <c r="F15261">
        <f t="shared" si="476"/>
        <v>0</v>
      </c>
      <c r="G15261">
        <f t="shared" ca="1" si="477"/>
        <v>0</v>
      </c>
    </row>
    <row r="15262" spans="1:7" x14ac:dyDescent="0.25">
      <c r="A15262" t="s">
        <v>17570</v>
      </c>
      <c r="B15262" t="s">
        <v>3315</v>
      </c>
      <c r="C15262" s="4">
        <v>22141</v>
      </c>
      <c r="D15262">
        <v>8238030943</v>
      </c>
      <c r="E15262">
        <f>VLOOKUP(D15262,  base_salary!A:A, 1, FALSE)</f>
        <v>8238030943</v>
      </c>
      <c r="F15262">
        <f t="shared" si="476"/>
        <v>0</v>
      </c>
      <c r="G15262">
        <f t="shared" ca="1" si="477"/>
        <v>0</v>
      </c>
    </row>
    <row r="15263" spans="1:7" x14ac:dyDescent="0.25">
      <c r="A15263" t="s">
        <v>17571</v>
      </c>
      <c r="B15263" t="s">
        <v>2355</v>
      </c>
      <c r="C15263" s="4">
        <v>25053</v>
      </c>
      <c r="D15263">
        <v>7469392467</v>
      </c>
      <c r="E15263">
        <f>VLOOKUP(D15263,  base_salary!A:A, 1, FALSE)</f>
        <v>7469392467</v>
      </c>
      <c r="F15263">
        <f t="shared" si="476"/>
        <v>0</v>
      </c>
      <c r="G15263">
        <f t="shared" ca="1" si="477"/>
        <v>0</v>
      </c>
    </row>
    <row r="15264" spans="1:7" x14ac:dyDescent="0.25">
      <c r="A15264" t="s">
        <v>17572</v>
      </c>
      <c r="B15264" t="s">
        <v>2116</v>
      </c>
      <c r="C15264" s="4">
        <v>31876</v>
      </c>
      <c r="D15264">
        <v>9155356869</v>
      </c>
      <c r="E15264">
        <f>VLOOKUP(D15264,  base_salary!A:A, 1, FALSE)</f>
        <v>9155356869</v>
      </c>
      <c r="F15264">
        <f t="shared" si="476"/>
        <v>0</v>
      </c>
      <c r="G15264">
        <f t="shared" ca="1" si="477"/>
        <v>0</v>
      </c>
    </row>
    <row r="15265" spans="1:7" x14ac:dyDescent="0.25">
      <c r="A15265" t="s">
        <v>17573</v>
      </c>
      <c r="B15265" t="s">
        <v>2257</v>
      </c>
      <c r="C15265" s="4">
        <v>50577</v>
      </c>
      <c r="D15265">
        <v>1573192775</v>
      </c>
      <c r="E15265">
        <f>VLOOKUP(D15265,  base_salary!A:A, 1, FALSE)</f>
        <v>1573192775</v>
      </c>
      <c r="F15265">
        <f t="shared" si="476"/>
        <v>0</v>
      </c>
      <c r="G15265">
        <f t="shared" ca="1" si="477"/>
        <v>0</v>
      </c>
    </row>
    <row r="15266" spans="1:7" x14ac:dyDescent="0.25">
      <c r="A15266" t="s">
        <v>17574</v>
      </c>
      <c r="B15266" t="s">
        <v>2809</v>
      </c>
      <c r="C15266" s="4">
        <v>31008</v>
      </c>
      <c r="D15266">
        <v>7132417177</v>
      </c>
      <c r="E15266">
        <f>VLOOKUP(D15266,  base_salary!A:A, 1, FALSE)</f>
        <v>7132417177</v>
      </c>
      <c r="F15266">
        <f t="shared" si="476"/>
        <v>0</v>
      </c>
      <c r="G15266">
        <f t="shared" ca="1" si="477"/>
        <v>0</v>
      </c>
    </row>
    <row r="15267" spans="1:7" x14ac:dyDescent="0.25">
      <c r="A15267" t="s">
        <v>17575</v>
      </c>
      <c r="B15267" t="s">
        <v>2800</v>
      </c>
      <c r="C15267" s="4">
        <v>50271</v>
      </c>
      <c r="D15267">
        <v>2976436541</v>
      </c>
      <c r="E15267">
        <f>VLOOKUP(D15267,  base_salary!A:A, 1, FALSE)</f>
        <v>2976436541</v>
      </c>
      <c r="F15267">
        <f t="shared" si="476"/>
        <v>0</v>
      </c>
      <c r="G15267">
        <f t="shared" ca="1" si="477"/>
        <v>0</v>
      </c>
    </row>
    <row r="15268" spans="1:7" x14ac:dyDescent="0.25">
      <c r="A15268" t="s">
        <v>17576</v>
      </c>
      <c r="B15268" t="s">
        <v>2168</v>
      </c>
      <c r="C15268" s="4">
        <v>46968</v>
      </c>
      <c r="D15268">
        <v>4972162740</v>
      </c>
      <c r="E15268">
        <f>VLOOKUP(D15268,  base_salary!A:A, 1, FALSE)</f>
        <v>4972162740</v>
      </c>
      <c r="F15268">
        <f t="shared" si="476"/>
        <v>0</v>
      </c>
      <c r="G15268">
        <f t="shared" ca="1" si="477"/>
        <v>0</v>
      </c>
    </row>
    <row r="15269" spans="1:7" x14ac:dyDescent="0.25">
      <c r="A15269" t="s">
        <v>17577</v>
      </c>
      <c r="B15269" t="s">
        <v>1999</v>
      </c>
      <c r="C15269" s="4">
        <v>27103</v>
      </c>
      <c r="D15269">
        <v>4795089876</v>
      </c>
      <c r="E15269">
        <f>VLOOKUP(D15269,  base_salary!A:A, 1, FALSE)</f>
        <v>4795089876</v>
      </c>
      <c r="F15269">
        <f t="shared" si="476"/>
        <v>0</v>
      </c>
      <c r="G15269">
        <f t="shared" ca="1" si="477"/>
        <v>0</v>
      </c>
    </row>
    <row r="15270" spans="1:7" x14ac:dyDescent="0.25">
      <c r="A15270" t="s">
        <v>17578</v>
      </c>
      <c r="B15270" t="s">
        <v>2757</v>
      </c>
      <c r="C15270" s="4">
        <v>48913</v>
      </c>
      <c r="D15270">
        <v>2306669465</v>
      </c>
      <c r="E15270">
        <f>VLOOKUP(D15270,  base_salary!A:A, 1, FALSE)</f>
        <v>2306669465</v>
      </c>
      <c r="F15270">
        <f t="shared" si="476"/>
        <v>0</v>
      </c>
      <c r="G15270">
        <f t="shared" ca="1" si="477"/>
        <v>0</v>
      </c>
    </row>
    <row r="15271" spans="1:7" x14ac:dyDescent="0.25">
      <c r="A15271" t="s">
        <v>17579</v>
      </c>
      <c r="B15271" t="s">
        <v>2757</v>
      </c>
      <c r="C15271" s="4">
        <v>12740</v>
      </c>
      <c r="D15271">
        <v>3932861779</v>
      </c>
      <c r="E15271">
        <f>VLOOKUP(D15271,  base_salary!A:A, 1, FALSE)</f>
        <v>3932861779</v>
      </c>
      <c r="F15271">
        <f t="shared" si="476"/>
        <v>0</v>
      </c>
      <c r="G15271">
        <f t="shared" ca="1" si="477"/>
        <v>0</v>
      </c>
    </row>
    <row r="15272" spans="1:7" x14ac:dyDescent="0.25">
      <c r="A15272" t="s">
        <v>17580</v>
      </c>
      <c r="B15272" t="s">
        <v>2396</v>
      </c>
      <c r="C15272" s="4">
        <v>16335</v>
      </c>
      <c r="D15272">
        <v>1573192775</v>
      </c>
      <c r="E15272">
        <f>VLOOKUP(D15272,  base_salary!A:A, 1, FALSE)</f>
        <v>1573192775</v>
      </c>
      <c r="F15272">
        <f t="shared" si="476"/>
        <v>0</v>
      </c>
      <c r="G15272">
        <f t="shared" ca="1" si="477"/>
        <v>0</v>
      </c>
    </row>
    <row r="15273" spans="1:7" x14ac:dyDescent="0.25">
      <c r="A15273" t="s">
        <v>17581</v>
      </c>
      <c r="B15273" t="s">
        <v>4461</v>
      </c>
      <c r="C15273" s="4">
        <v>54764</v>
      </c>
      <c r="D15273">
        <v>6733929554</v>
      </c>
      <c r="E15273">
        <f>VLOOKUP(D15273,  base_salary!A:A, 1, FALSE)</f>
        <v>6733929554</v>
      </c>
      <c r="F15273">
        <f t="shared" si="476"/>
        <v>0</v>
      </c>
      <c r="G15273">
        <f t="shared" ca="1" si="477"/>
        <v>0</v>
      </c>
    </row>
    <row r="15274" spans="1:7" x14ac:dyDescent="0.25">
      <c r="A15274" t="s">
        <v>17582</v>
      </c>
      <c r="B15274" t="s">
        <v>2151</v>
      </c>
      <c r="C15274" s="4">
        <v>42006</v>
      </c>
      <c r="D15274">
        <v>9782845590</v>
      </c>
      <c r="E15274">
        <f>VLOOKUP(D15274,  base_salary!A:A, 1, FALSE)</f>
        <v>9782845590</v>
      </c>
      <c r="F15274">
        <f t="shared" si="476"/>
        <v>0</v>
      </c>
      <c r="G15274">
        <f t="shared" ca="1" si="477"/>
        <v>0</v>
      </c>
    </row>
    <row r="15275" spans="1:7" x14ac:dyDescent="0.25">
      <c r="A15275" t="s">
        <v>17583</v>
      </c>
      <c r="B15275" t="s">
        <v>3734</v>
      </c>
      <c r="C15275" s="4">
        <v>18275</v>
      </c>
      <c r="D15275">
        <v>8640079943</v>
      </c>
      <c r="E15275">
        <f>VLOOKUP(D15275,  base_salary!A:A, 1, FALSE)</f>
        <v>8640079943</v>
      </c>
      <c r="F15275">
        <f t="shared" si="476"/>
        <v>0</v>
      </c>
      <c r="G15275">
        <f t="shared" ca="1" si="477"/>
        <v>0</v>
      </c>
    </row>
    <row r="15276" spans="1:7" x14ac:dyDescent="0.25">
      <c r="A15276" t="s">
        <v>17584</v>
      </c>
      <c r="B15276" t="s">
        <v>2205</v>
      </c>
      <c r="C15276" s="4">
        <v>16078</v>
      </c>
      <c r="D15276">
        <v>9008589443</v>
      </c>
      <c r="E15276">
        <f>VLOOKUP(D15276,  base_salary!A:A, 1, FALSE)</f>
        <v>9008589443</v>
      </c>
      <c r="F15276">
        <f t="shared" si="476"/>
        <v>0</v>
      </c>
      <c r="G15276">
        <f t="shared" ca="1" si="477"/>
        <v>0</v>
      </c>
    </row>
    <row r="15277" spans="1:7" x14ac:dyDescent="0.25">
      <c r="A15277" t="s">
        <v>17585</v>
      </c>
      <c r="B15277" t="s">
        <v>2099</v>
      </c>
      <c r="C15277" s="4">
        <v>42968</v>
      </c>
      <c r="D15277">
        <v>5293354957</v>
      </c>
      <c r="E15277">
        <f>VLOOKUP(D15277,  base_salary!A:A, 1, FALSE)</f>
        <v>5293354957</v>
      </c>
      <c r="F15277">
        <f t="shared" si="476"/>
        <v>0</v>
      </c>
      <c r="G15277">
        <f t="shared" ca="1" si="477"/>
        <v>0</v>
      </c>
    </row>
    <row r="15278" spans="1:7" x14ac:dyDescent="0.25">
      <c r="A15278" t="s">
        <v>17586</v>
      </c>
      <c r="B15278" t="s">
        <v>2901</v>
      </c>
      <c r="C15278" s="4">
        <v>57652</v>
      </c>
      <c r="D15278">
        <v>7637608875</v>
      </c>
      <c r="E15278">
        <f>VLOOKUP(D15278,  base_salary!A:A, 1, FALSE)</f>
        <v>7637608875</v>
      </c>
      <c r="F15278">
        <f t="shared" si="476"/>
        <v>0</v>
      </c>
      <c r="G15278">
        <f t="shared" ca="1" si="477"/>
        <v>0</v>
      </c>
    </row>
    <row r="15279" spans="1:7" x14ac:dyDescent="0.25">
      <c r="A15279" t="s">
        <v>17587</v>
      </c>
      <c r="B15279" t="s">
        <v>2156</v>
      </c>
      <c r="C15279" s="4">
        <v>34200</v>
      </c>
      <c r="D15279">
        <v>5077974136</v>
      </c>
      <c r="E15279">
        <f>VLOOKUP(D15279,  base_salary!A:A, 1, FALSE)</f>
        <v>5077974136</v>
      </c>
      <c r="F15279">
        <f t="shared" si="476"/>
        <v>0</v>
      </c>
      <c r="G15279">
        <f t="shared" ca="1" si="477"/>
        <v>0</v>
      </c>
    </row>
    <row r="15280" spans="1:7" x14ac:dyDescent="0.25">
      <c r="A15280" t="s">
        <v>17588</v>
      </c>
      <c r="B15280" t="s">
        <v>2087</v>
      </c>
      <c r="C15280" s="4">
        <v>21041</v>
      </c>
      <c r="D15280">
        <v>5234982726</v>
      </c>
      <c r="E15280">
        <f>VLOOKUP(D15280,  base_salary!A:A, 1, FALSE)</f>
        <v>5234982726</v>
      </c>
      <c r="F15280">
        <f t="shared" si="476"/>
        <v>0</v>
      </c>
      <c r="G15280">
        <f t="shared" ca="1" si="477"/>
        <v>0</v>
      </c>
    </row>
    <row r="15281" spans="1:7" x14ac:dyDescent="0.25">
      <c r="A15281" t="s">
        <v>17589</v>
      </c>
      <c r="B15281" t="s">
        <v>2223</v>
      </c>
      <c r="C15281" s="4">
        <v>57213</v>
      </c>
      <c r="D15281">
        <v>8516539148</v>
      </c>
      <c r="E15281">
        <f>VLOOKUP(D15281,  base_salary!A:A, 1, FALSE)</f>
        <v>8516539148</v>
      </c>
      <c r="F15281">
        <f t="shared" si="476"/>
        <v>0</v>
      </c>
      <c r="G15281">
        <f t="shared" ca="1" si="477"/>
        <v>0</v>
      </c>
    </row>
    <row r="15282" spans="1:7" x14ac:dyDescent="0.25">
      <c r="A15282" t="s">
        <v>17590</v>
      </c>
      <c r="B15282" t="s">
        <v>1954</v>
      </c>
      <c r="C15282" s="4">
        <v>39559</v>
      </c>
      <c r="D15282">
        <v>1606657585</v>
      </c>
      <c r="E15282">
        <f>VLOOKUP(D15282,  base_salary!A:A, 1, FALSE)</f>
        <v>1606657585</v>
      </c>
      <c r="F15282">
        <f t="shared" si="476"/>
        <v>0</v>
      </c>
      <c r="G15282">
        <f t="shared" ca="1" si="477"/>
        <v>0</v>
      </c>
    </row>
    <row r="15283" spans="1:7" x14ac:dyDescent="0.25">
      <c r="A15283" t="s">
        <v>17591</v>
      </c>
      <c r="B15283" t="s">
        <v>2298</v>
      </c>
      <c r="C15283" s="4">
        <v>34924</v>
      </c>
      <c r="D15283">
        <v>8333777430</v>
      </c>
      <c r="E15283">
        <f>VLOOKUP(D15283,  base_salary!A:A, 1, FALSE)</f>
        <v>8333777430</v>
      </c>
      <c r="F15283">
        <f t="shared" si="476"/>
        <v>0</v>
      </c>
      <c r="G15283">
        <f t="shared" ca="1" si="477"/>
        <v>0</v>
      </c>
    </row>
    <row r="15284" spans="1:7" x14ac:dyDescent="0.25">
      <c r="A15284" t="s">
        <v>17592</v>
      </c>
      <c r="B15284" t="s">
        <v>1976</v>
      </c>
      <c r="C15284" s="4">
        <v>29232</v>
      </c>
      <c r="D15284">
        <v>1266227768</v>
      </c>
      <c r="E15284">
        <f>VLOOKUP(D15284,  base_salary!A:A, 1, FALSE)</f>
        <v>1266227768</v>
      </c>
      <c r="F15284">
        <f t="shared" si="476"/>
        <v>0</v>
      </c>
      <c r="G15284">
        <f t="shared" ca="1" si="477"/>
        <v>0</v>
      </c>
    </row>
    <row r="15285" spans="1:7" x14ac:dyDescent="0.25">
      <c r="A15285" t="s">
        <v>17593</v>
      </c>
      <c r="B15285" t="s">
        <v>2151</v>
      </c>
      <c r="C15285" s="4">
        <v>38827</v>
      </c>
      <c r="D15285">
        <v>1364767856</v>
      </c>
      <c r="E15285">
        <f>VLOOKUP(D15285,  base_salary!A:A, 1, FALSE)</f>
        <v>1364767856</v>
      </c>
      <c r="F15285">
        <f t="shared" si="476"/>
        <v>0</v>
      </c>
      <c r="G15285">
        <f t="shared" ca="1" si="477"/>
        <v>0</v>
      </c>
    </row>
    <row r="15286" spans="1:7" x14ac:dyDescent="0.25">
      <c r="A15286" t="s">
        <v>17594</v>
      </c>
      <c r="B15286" t="s">
        <v>2298</v>
      </c>
      <c r="C15286" s="4">
        <v>40817</v>
      </c>
      <c r="D15286">
        <v>7493076952</v>
      </c>
      <c r="E15286">
        <f>VLOOKUP(D15286,  base_salary!A:A, 1, FALSE)</f>
        <v>7493076952</v>
      </c>
      <c r="F15286">
        <f t="shared" si="476"/>
        <v>0</v>
      </c>
      <c r="G15286">
        <f t="shared" ca="1" si="477"/>
        <v>0</v>
      </c>
    </row>
    <row r="15287" spans="1:7" x14ac:dyDescent="0.25">
      <c r="A15287" t="s">
        <v>17595</v>
      </c>
      <c r="B15287" t="s">
        <v>1997</v>
      </c>
      <c r="C15287" s="4">
        <v>25754</v>
      </c>
      <c r="D15287">
        <v>8154943166</v>
      </c>
      <c r="E15287">
        <f>VLOOKUP(D15287,  base_salary!A:A, 1, FALSE)</f>
        <v>8154943166</v>
      </c>
      <c r="F15287">
        <f t="shared" si="476"/>
        <v>0</v>
      </c>
      <c r="G15287">
        <f t="shared" ca="1" si="477"/>
        <v>0</v>
      </c>
    </row>
    <row r="15288" spans="1:7" x14ac:dyDescent="0.25">
      <c r="A15288" t="s">
        <v>17596</v>
      </c>
      <c r="B15288" t="s">
        <v>2242</v>
      </c>
      <c r="C15288" s="4">
        <v>24894</v>
      </c>
      <c r="D15288">
        <v>1420239228</v>
      </c>
      <c r="E15288">
        <f>VLOOKUP(D15288,  base_salary!A:A, 1, FALSE)</f>
        <v>1420239228</v>
      </c>
      <c r="F15288">
        <f t="shared" si="476"/>
        <v>0</v>
      </c>
      <c r="G15288">
        <f t="shared" ca="1" si="477"/>
        <v>0</v>
      </c>
    </row>
    <row r="15289" spans="1:7" x14ac:dyDescent="0.25">
      <c r="A15289" t="s">
        <v>17597</v>
      </c>
      <c r="B15289" t="s">
        <v>1964</v>
      </c>
      <c r="C15289" s="4">
        <v>40914</v>
      </c>
      <c r="D15289">
        <v>495702854</v>
      </c>
      <c r="E15289">
        <f>VLOOKUP(D15289,  base_salary!A:A, 1, FALSE)</f>
        <v>495702854</v>
      </c>
      <c r="F15289">
        <f t="shared" si="476"/>
        <v>0</v>
      </c>
      <c r="G15289">
        <f t="shared" ca="1" si="477"/>
        <v>0</v>
      </c>
    </row>
    <row r="15290" spans="1:7" x14ac:dyDescent="0.25">
      <c r="A15290" t="s">
        <v>17598</v>
      </c>
      <c r="B15290" t="s">
        <v>2466</v>
      </c>
      <c r="C15290" s="4">
        <v>13051</v>
      </c>
      <c r="D15290">
        <v>8640079943</v>
      </c>
      <c r="E15290">
        <f>VLOOKUP(D15290,  base_salary!A:A, 1, FALSE)</f>
        <v>8640079943</v>
      </c>
      <c r="F15290">
        <f t="shared" si="476"/>
        <v>0</v>
      </c>
      <c r="G15290">
        <f t="shared" ca="1" si="477"/>
        <v>0</v>
      </c>
    </row>
    <row r="15291" spans="1:7" x14ac:dyDescent="0.25">
      <c r="A15291" t="s">
        <v>17599</v>
      </c>
      <c r="B15291" t="s">
        <v>2123</v>
      </c>
      <c r="C15291" s="4">
        <v>25230</v>
      </c>
      <c r="D15291">
        <v>7783641539</v>
      </c>
      <c r="E15291">
        <f>VLOOKUP(D15291,  base_salary!A:A, 1, FALSE)</f>
        <v>7783641539</v>
      </c>
      <c r="F15291">
        <f t="shared" si="476"/>
        <v>0</v>
      </c>
      <c r="G15291">
        <f t="shared" ca="1" si="477"/>
        <v>0</v>
      </c>
    </row>
    <row r="15292" spans="1:7" x14ac:dyDescent="0.25">
      <c r="A15292" t="s">
        <v>17600</v>
      </c>
      <c r="B15292" t="s">
        <v>1930</v>
      </c>
      <c r="C15292" s="4">
        <v>36695</v>
      </c>
      <c r="D15292">
        <v>2138131904</v>
      </c>
      <c r="E15292">
        <f>VLOOKUP(D15292,  base_salary!A:A, 1, FALSE)</f>
        <v>2138131904</v>
      </c>
      <c r="F15292">
        <f t="shared" si="476"/>
        <v>0</v>
      </c>
      <c r="G15292">
        <f t="shared" ca="1" si="477"/>
        <v>0</v>
      </c>
    </row>
    <row r="15293" spans="1:7" x14ac:dyDescent="0.25">
      <c r="A15293" t="s">
        <v>17601</v>
      </c>
      <c r="B15293" t="s">
        <v>3113</v>
      </c>
      <c r="C15293" s="4">
        <v>41870</v>
      </c>
      <c r="D15293">
        <v>3428040538</v>
      </c>
      <c r="E15293">
        <f>VLOOKUP(D15293,  base_salary!A:A, 1, FALSE)</f>
        <v>3428040538</v>
      </c>
      <c r="F15293">
        <f t="shared" si="476"/>
        <v>0</v>
      </c>
      <c r="G15293">
        <f t="shared" ca="1" si="477"/>
        <v>0</v>
      </c>
    </row>
    <row r="15294" spans="1:7" x14ac:dyDescent="0.25">
      <c r="A15294" t="s">
        <v>17602</v>
      </c>
      <c r="B15294" t="s">
        <v>2012</v>
      </c>
      <c r="C15294" s="4">
        <v>43708</v>
      </c>
      <c r="D15294">
        <v>4076701275</v>
      </c>
      <c r="E15294">
        <f>VLOOKUP(D15294,  base_salary!A:A, 1, FALSE)</f>
        <v>4076701275</v>
      </c>
      <c r="F15294">
        <f t="shared" si="476"/>
        <v>0</v>
      </c>
      <c r="G15294">
        <f t="shared" ca="1" si="477"/>
        <v>0</v>
      </c>
    </row>
    <row r="15295" spans="1:7" x14ac:dyDescent="0.25">
      <c r="A15295" t="s">
        <v>17603</v>
      </c>
      <c r="B15295" t="s">
        <v>2552</v>
      </c>
      <c r="C15295" s="4">
        <v>17262</v>
      </c>
      <c r="D15295">
        <v>3127459866</v>
      </c>
      <c r="E15295">
        <f>VLOOKUP(D15295,  base_salary!A:A, 1, FALSE)</f>
        <v>3127459866</v>
      </c>
      <c r="F15295">
        <f t="shared" si="476"/>
        <v>0</v>
      </c>
      <c r="G15295">
        <f t="shared" ca="1" si="477"/>
        <v>0</v>
      </c>
    </row>
    <row r="15296" spans="1:7" x14ac:dyDescent="0.25">
      <c r="A15296" t="s">
        <v>17604</v>
      </c>
      <c r="B15296" t="s">
        <v>2970</v>
      </c>
      <c r="C15296" s="4">
        <v>33209</v>
      </c>
      <c r="D15296">
        <v>6375014751</v>
      </c>
      <c r="E15296">
        <f>VLOOKUP(D15296,  base_salary!A:A, 1, FALSE)</f>
        <v>6375014751</v>
      </c>
      <c r="F15296">
        <f t="shared" si="476"/>
        <v>0</v>
      </c>
      <c r="G15296">
        <f t="shared" ca="1" si="477"/>
        <v>0</v>
      </c>
    </row>
    <row r="15297" spans="1:7" x14ac:dyDescent="0.25">
      <c r="A15297" t="s">
        <v>17605</v>
      </c>
      <c r="B15297" t="s">
        <v>2111</v>
      </c>
      <c r="C15297" s="4">
        <v>56097</v>
      </c>
      <c r="D15297">
        <v>8264394108</v>
      </c>
      <c r="E15297">
        <f>VLOOKUP(D15297,  base_salary!A:A, 1, FALSE)</f>
        <v>8264394108</v>
      </c>
      <c r="F15297">
        <f t="shared" si="476"/>
        <v>0</v>
      </c>
      <c r="G15297">
        <f t="shared" ca="1" si="477"/>
        <v>0</v>
      </c>
    </row>
    <row r="15298" spans="1:7" x14ac:dyDescent="0.25">
      <c r="A15298" t="s">
        <v>17606</v>
      </c>
      <c r="B15298" t="s">
        <v>2457</v>
      </c>
      <c r="C15298" s="4">
        <v>20313</v>
      </c>
      <c r="D15298">
        <v>7866715386</v>
      </c>
      <c r="E15298">
        <f>VLOOKUP(D15298,  base_salary!A:A, 1, FALSE)</f>
        <v>7866715386</v>
      </c>
      <c r="F15298">
        <f t="shared" si="476"/>
        <v>0</v>
      </c>
      <c r="G15298">
        <f t="shared" ca="1" si="477"/>
        <v>0</v>
      </c>
    </row>
    <row r="15299" spans="1:7" x14ac:dyDescent="0.25">
      <c r="A15299" t="s">
        <v>17607</v>
      </c>
      <c r="B15299" t="s">
        <v>2166</v>
      </c>
      <c r="C15299" s="4">
        <v>20681</v>
      </c>
      <c r="D15299">
        <v>7236563277</v>
      </c>
      <c r="E15299">
        <f>VLOOKUP(D15299,  base_salary!A:A, 1, FALSE)</f>
        <v>7236563277</v>
      </c>
      <c r="F15299">
        <f t="shared" ref="F15299:F15362" si="478">IF(ISERROR(E15299), 1, 0)</f>
        <v>0</v>
      </c>
      <c r="G15299">
        <f t="shared" ref="G15299:G15362" ca="1" si="479">SUM(G:G)</f>
        <v>0</v>
      </c>
    </row>
    <row r="15300" spans="1:7" x14ac:dyDescent="0.25">
      <c r="A15300" t="s">
        <v>17608</v>
      </c>
      <c r="B15300" t="s">
        <v>2146</v>
      </c>
      <c r="C15300" s="4">
        <v>30895</v>
      </c>
      <c r="D15300">
        <v>1085075834</v>
      </c>
      <c r="E15300">
        <f>VLOOKUP(D15300,  base_salary!A:A, 1, FALSE)</f>
        <v>1085075834</v>
      </c>
      <c r="F15300">
        <f t="shared" si="478"/>
        <v>0</v>
      </c>
      <c r="G15300">
        <f t="shared" ca="1" si="479"/>
        <v>0</v>
      </c>
    </row>
    <row r="15301" spans="1:7" x14ac:dyDescent="0.25">
      <c r="A15301" t="s">
        <v>17609</v>
      </c>
      <c r="B15301" t="s">
        <v>2639</v>
      </c>
      <c r="C15301" s="4">
        <v>29011</v>
      </c>
      <c r="D15301">
        <v>5837501576</v>
      </c>
      <c r="E15301">
        <f>VLOOKUP(D15301,  base_salary!A:A, 1, FALSE)</f>
        <v>5837501576</v>
      </c>
      <c r="F15301">
        <f t="shared" si="478"/>
        <v>0</v>
      </c>
      <c r="G15301">
        <f t="shared" ca="1" si="479"/>
        <v>0</v>
      </c>
    </row>
    <row r="15302" spans="1:7" x14ac:dyDescent="0.25">
      <c r="A15302" t="s">
        <v>17610</v>
      </c>
      <c r="B15302" t="s">
        <v>3144</v>
      </c>
      <c r="C15302" s="4">
        <v>14634</v>
      </c>
      <c r="D15302">
        <v>9292607561</v>
      </c>
      <c r="E15302">
        <f>VLOOKUP(D15302,  base_salary!A:A, 1, FALSE)</f>
        <v>9292607561</v>
      </c>
      <c r="F15302">
        <f t="shared" si="478"/>
        <v>0</v>
      </c>
      <c r="G15302">
        <f t="shared" ca="1" si="479"/>
        <v>0</v>
      </c>
    </row>
    <row r="15303" spans="1:7" x14ac:dyDescent="0.25">
      <c r="A15303" t="s">
        <v>17611</v>
      </c>
      <c r="B15303" t="s">
        <v>2047</v>
      </c>
      <c r="C15303" s="4">
        <v>40820</v>
      </c>
      <c r="D15303">
        <v>9403474378</v>
      </c>
      <c r="E15303">
        <f>VLOOKUP(D15303,  base_salary!A:A, 1, FALSE)</f>
        <v>9403474378</v>
      </c>
      <c r="F15303">
        <f t="shared" si="478"/>
        <v>0</v>
      </c>
      <c r="G15303">
        <f t="shared" ca="1" si="479"/>
        <v>0</v>
      </c>
    </row>
    <row r="15304" spans="1:7" x14ac:dyDescent="0.25">
      <c r="A15304" t="s">
        <v>17612</v>
      </c>
      <c r="B15304" t="s">
        <v>2567</v>
      </c>
      <c r="C15304" s="4">
        <v>34129</v>
      </c>
      <c r="D15304">
        <v>3013094990</v>
      </c>
      <c r="E15304">
        <f>VLOOKUP(D15304,  base_salary!A:A, 1, FALSE)</f>
        <v>3013094990</v>
      </c>
      <c r="F15304">
        <f t="shared" si="478"/>
        <v>0</v>
      </c>
      <c r="G15304">
        <f t="shared" ca="1" si="479"/>
        <v>0</v>
      </c>
    </row>
    <row r="15305" spans="1:7" x14ac:dyDescent="0.25">
      <c r="A15305" t="s">
        <v>17613</v>
      </c>
      <c r="B15305" t="s">
        <v>3271</v>
      </c>
      <c r="C15305" s="4">
        <v>14963</v>
      </c>
      <c r="D15305">
        <v>4085082426</v>
      </c>
      <c r="E15305">
        <f>VLOOKUP(D15305,  base_salary!A:A, 1, FALSE)</f>
        <v>4085082426</v>
      </c>
      <c r="F15305">
        <f t="shared" si="478"/>
        <v>0</v>
      </c>
      <c r="G15305">
        <f t="shared" ca="1" si="479"/>
        <v>0</v>
      </c>
    </row>
    <row r="15306" spans="1:7" x14ac:dyDescent="0.25">
      <c r="A15306" t="s">
        <v>17614</v>
      </c>
      <c r="B15306" t="s">
        <v>2896</v>
      </c>
      <c r="C15306" s="4">
        <v>33120</v>
      </c>
      <c r="D15306">
        <v>9155356869</v>
      </c>
      <c r="E15306">
        <f>VLOOKUP(D15306,  base_salary!A:A, 1, FALSE)</f>
        <v>9155356869</v>
      </c>
      <c r="F15306">
        <f t="shared" si="478"/>
        <v>0</v>
      </c>
      <c r="G15306">
        <f t="shared" ca="1" si="479"/>
        <v>0</v>
      </c>
    </row>
    <row r="15307" spans="1:7" x14ac:dyDescent="0.25">
      <c r="A15307" t="s">
        <v>17615</v>
      </c>
      <c r="B15307" t="s">
        <v>2567</v>
      </c>
      <c r="C15307" s="4">
        <v>28361</v>
      </c>
      <c r="D15307">
        <v>3463222345</v>
      </c>
      <c r="E15307">
        <f>VLOOKUP(D15307,  base_salary!A:A, 1, FALSE)</f>
        <v>3463222345</v>
      </c>
      <c r="F15307">
        <f t="shared" si="478"/>
        <v>0</v>
      </c>
      <c r="G15307">
        <f t="shared" ca="1" si="479"/>
        <v>0</v>
      </c>
    </row>
    <row r="15308" spans="1:7" x14ac:dyDescent="0.25">
      <c r="A15308" t="s">
        <v>17616</v>
      </c>
      <c r="B15308" t="s">
        <v>1960</v>
      </c>
      <c r="C15308" s="4">
        <v>47950</v>
      </c>
      <c r="D15308">
        <v>320120716</v>
      </c>
      <c r="E15308">
        <f>VLOOKUP(D15308,  base_salary!A:A, 1, FALSE)</f>
        <v>320120716</v>
      </c>
      <c r="F15308">
        <f t="shared" si="478"/>
        <v>0</v>
      </c>
      <c r="G15308">
        <f t="shared" ca="1" si="479"/>
        <v>0</v>
      </c>
    </row>
    <row r="15309" spans="1:7" x14ac:dyDescent="0.25">
      <c r="A15309" t="s">
        <v>17617</v>
      </c>
      <c r="B15309" t="s">
        <v>2236</v>
      </c>
      <c r="C15309" s="4">
        <v>49641</v>
      </c>
      <c r="D15309">
        <v>5828678620</v>
      </c>
      <c r="E15309">
        <f>VLOOKUP(D15309,  base_salary!A:A, 1, FALSE)</f>
        <v>5828678620</v>
      </c>
      <c r="F15309">
        <f t="shared" si="478"/>
        <v>0</v>
      </c>
      <c r="G15309">
        <f t="shared" ca="1" si="479"/>
        <v>0</v>
      </c>
    </row>
    <row r="15310" spans="1:7" x14ac:dyDescent="0.25">
      <c r="A15310" t="s">
        <v>17618</v>
      </c>
      <c r="B15310" t="s">
        <v>1970</v>
      </c>
      <c r="C15310" s="4">
        <v>35472</v>
      </c>
      <c r="D15310">
        <v>5407735911</v>
      </c>
      <c r="E15310">
        <f>VLOOKUP(D15310,  base_salary!A:A, 1, FALSE)</f>
        <v>5407735911</v>
      </c>
      <c r="F15310">
        <f t="shared" si="478"/>
        <v>0</v>
      </c>
      <c r="G15310">
        <f t="shared" ca="1" si="479"/>
        <v>0</v>
      </c>
    </row>
    <row r="15311" spans="1:7" x14ac:dyDescent="0.25">
      <c r="A15311" t="s">
        <v>17619</v>
      </c>
      <c r="B15311" t="s">
        <v>2459</v>
      </c>
      <c r="C15311" s="4">
        <v>30473</v>
      </c>
      <c r="D15311">
        <v>4445486779</v>
      </c>
      <c r="E15311">
        <f>VLOOKUP(D15311,  base_salary!A:A, 1, FALSE)</f>
        <v>4445486779</v>
      </c>
      <c r="F15311">
        <f t="shared" si="478"/>
        <v>0</v>
      </c>
      <c r="G15311">
        <f t="shared" ca="1" si="479"/>
        <v>0</v>
      </c>
    </row>
    <row r="15312" spans="1:7" x14ac:dyDescent="0.25">
      <c r="A15312" t="s">
        <v>17620</v>
      </c>
      <c r="B15312" t="s">
        <v>2722</v>
      </c>
      <c r="C15312" s="4">
        <v>41126</v>
      </c>
      <c r="D15312">
        <v>8249460030</v>
      </c>
      <c r="E15312">
        <f>VLOOKUP(D15312,  base_salary!A:A, 1, FALSE)</f>
        <v>8249460030</v>
      </c>
      <c r="F15312">
        <f t="shared" si="478"/>
        <v>0</v>
      </c>
      <c r="G15312">
        <f t="shared" ca="1" si="479"/>
        <v>0</v>
      </c>
    </row>
    <row r="15313" spans="1:7" x14ac:dyDescent="0.25">
      <c r="A15313" t="s">
        <v>17621</v>
      </c>
      <c r="B15313" t="s">
        <v>2022</v>
      </c>
      <c r="C15313" s="4">
        <v>39115</v>
      </c>
      <c r="D15313">
        <v>2402470968</v>
      </c>
      <c r="E15313">
        <f>VLOOKUP(D15313,  base_salary!A:A, 1, FALSE)</f>
        <v>2402470968</v>
      </c>
      <c r="F15313">
        <f t="shared" si="478"/>
        <v>0</v>
      </c>
      <c r="G15313">
        <f t="shared" ca="1" si="479"/>
        <v>0</v>
      </c>
    </row>
    <row r="15314" spans="1:7" x14ac:dyDescent="0.25">
      <c r="A15314" t="s">
        <v>17622</v>
      </c>
      <c r="B15314" t="s">
        <v>2131</v>
      </c>
      <c r="C15314" s="4">
        <v>22993</v>
      </c>
      <c r="D15314">
        <v>2497321256</v>
      </c>
      <c r="E15314">
        <f>VLOOKUP(D15314,  base_salary!A:A, 1, FALSE)</f>
        <v>2497321256</v>
      </c>
      <c r="F15314">
        <f t="shared" si="478"/>
        <v>0</v>
      </c>
      <c r="G15314">
        <f t="shared" ca="1" si="479"/>
        <v>0</v>
      </c>
    </row>
    <row r="15315" spans="1:7" x14ac:dyDescent="0.25">
      <c r="A15315" t="s">
        <v>17623</v>
      </c>
      <c r="B15315" t="s">
        <v>2376</v>
      </c>
      <c r="C15315" s="4">
        <v>30772</v>
      </c>
      <c r="D15315">
        <v>8267733809</v>
      </c>
      <c r="E15315">
        <f>VLOOKUP(D15315,  base_salary!A:A, 1, FALSE)</f>
        <v>8267733809</v>
      </c>
      <c r="F15315">
        <f t="shared" si="478"/>
        <v>0</v>
      </c>
      <c r="G15315">
        <f t="shared" ca="1" si="479"/>
        <v>0</v>
      </c>
    </row>
    <row r="15316" spans="1:7" x14ac:dyDescent="0.25">
      <c r="A15316" t="s">
        <v>17624</v>
      </c>
      <c r="B15316" t="s">
        <v>2207</v>
      </c>
      <c r="C15316" s="4">
        <v>11240</v>
      </c>
      <c r="D15316">
        <v>3779559293</v>
      </c>
      <c r="E15316">
        <f>VLOOKUP(D15316,  base_salary!A:A, 1, FALSE)</f>
        <v>3779559293</v>
      </c>
      <c r="F15316">
        <f t="shared" si="478"/>
        <v>0</v>
      </c>
      <c r="G15316">
        <f t="shared" ca="1" si="479"/>
        <v>0</v>
      </c>
    </row>
    <row r="15317" spans="1:7" x14ac:dyDescent="0.25">
      <c r="A15317" t="s">
        <v>17625</v>
      </c>
      <c r="B15317" t="s">
        <v>2127</v>
      </c>
      <c r="C15317" s="4">
        <v>48466</v>
      </c>
      <c r="D15317">
        <v>2873915978</v>
      </c>
      <c r="E15317">
        <f>VLOOKUP(D15317,  base_salary!A:A, 1, FALSE)</f>
        <v>2873915978</v>
      </c>
      <c r="F15317">
        <f t="shared" si="478"/>
        <v>0</v>
      </c>
      <c r="G15317">
        <f t="shared" ca="1" si="479"/>
        <v>0</v>
      </c>
    </row>
    <row r="15318" spans="1:7" x14ac:dyDescent="0.25">
      <c r="A15318" t="s">
        <v>17626</v>
      </c>
      <c r="B15318" t="s">
        <v>2298</v>
      </c>
      <c r="C15318" s="4">
        <v>38554</v>
      </c>
      <c r="D15318">
        <v>1382734301</v>
      </c>
      <c r="E15318">
        <f>VLOOKUP(D15318,  base_salary!A:A, 1, FALSE)</f>
        <v>1382734301</v>
      </c>
      <c r="F15318">
        <f t="shared" si="478"/>
        <v>0</v>
      </c>
      <c r="G15318">
        <f t="shared" ca="1" si="479"/>
        <v>0</v>
      </c>
    </row>
    <row r="15319" spans="1:7" x14ac:dyDescent="0.25">
      <c r="A15319" t="s">
        <v>17627</v>
      </c>
      <c r="B15319" t="s">
        <v>2047</v>
      </c>
      <c r="C15319" s="4">
        <v>24085</v>
      </c>
      <c r="D15319">
        <v>8099854152</v>
      </c>
      <c r="E15319">
        <f>VLOOKUP(D15319,  base_salary!A:A, 1, FALSE)</f>
        <v>8099854152</v>
      </c>
      <c r="F15319">
        <f t="shared" si="478"/>
        <v>0</v>
      </c>
      <c r="G15319">
        <f t="shared" ca="1" si="479"/>
        <v>0</v>
      </c>
    </row>
    <row r="15320" spans="1:7" x14ac:dyDescent="0.25">
      <c r="A15320" t="s">
        <v>17628</v>
      </c>
      <c r="B15320" t="s">
        <v>2170</v>
      </c>
      <c r="C15320" s="4">
        <v>22795</v>
      </c>
      <c r="D15320">
        <v>5998486889</v>
      </c>
      <c r="E15320">
        <f>VLOOKUP(D15320,  base_salary!A:A, 1, FALSE)</f>
        <v>5998486889</v>
      </c>
      <c r="F15320">
        <f t="shared" si="478"/>
        <v>0</v>
      </c>
      <c r="G15320">
        <f t="shared" ca="1" si="479"/>
        <v>0</v>
      </c>
    </row>
    <row r="15321" spans="1:7" x14ac:dyDescent="0.25">
      <c r="A15321" t="s">
        <v>17629</v>
      </c>
      <c r="B15321" t="s">
        <v>2507</v>
      </c>
      <c r="C15321" s="4">
        <v>23736</v>
      </c>
      <c r="D15321">
        <v>4306425231</v>
      </c>
      <c r="E15321">
        <f>VLOOKUP(D15321,  base_salary!A:A, 1, FALSE)</f>
        <v>4306425231</v>
      </c>
      <c r="F15321">
        <f t="shared" si="478"/>
        <v>0</v>
      </c>
      <c r="G15321">
        <f t="shared" ca="1" si="479"/>
        <v>0</v>
      </c>
    </row>
    <row r="15322" spans="1:7" x14ac:dyDescent="0.25">
      <c r="A15322" t="s">
        <v>17630</v>
      </c>
      <c r="B15322" t="s">
        <v>2687</v>
      </c>
      <c r="C15322" s="4">
        <v>39710</v>
      </c>
      <c r="D15322">
        <v>7824503232</v>
      </c>
      <c r="E15322">
        <f>VLOOKUP(D15322,  base_salary!A:A, 1, FALSE)</f>
        <v>7824503232</v>
      </c>
      <c r="F15322">
        <f t="shared" si="478"/>
        <v>0</v>
      </c>
      <c r="G15322">
        <f t="shared" ca="1" si="479"/>
        <v>0</v>
      </c>
    </row>
    <row r="15323" spans="1:7" x14ac:dyDescent="0.25">
      <c r="A15323" t="s">
        <v>17631</v>
      </c>
      <c r="B15323" t="s">
        <v>2329</v>
      </c>
      <c r="C15323" s="4">
        <v>50269</v>
      </c>
      <c r="D15323">
        <v>7931128354</v>
      </c>
      <c r="E15323">
        <f>VLOOKUP(D15323,  base_salary!A:A, 1, FALSE)</f>
        <v>7931128354</v>
      </c>
      <c r="F15323">
        <f t="shared" si="478"/>
        <v>0</v>
      </c>
      <c r="G15323">
        <f t="shared" ca="1" si="479"/>
        <v>0</v>
      </c>
    </row>
    <row r="15324" spans="1:7" x14ac:dyDescent="0.25">
      <c r="A15324" t="s">
        <v>17632</v>
      </c>
      <c r="B15324" t="s">
        <v>2073</v>
      </c>
      <c r="C15324" s="4">
        <v>22817</v>
      </c>
      <c r="D15324">
        <v>3867281491</v>
      </c>
      <c r="E15324">
        <f>VLOOKUP(D15324,  base_salary!A:A, 1, FALSE)</f>
        <v>3867281491</v>
      </c>
      <c r="F15324">
        <f t="shared" si="478"/>
        <v>0</v>
      </c>
      <c r="G15324">
        <f t="shared" ca="1" si="479"/>
        <v>0</v>
      </c>
    </row>
    <row r="15325" spans="1:7" x14ac:dyDescent="0.25">
      <c r="A15325" t="s">
        <v>17633</v>
      </c>
      <c r="B15325" t="s">
        <v>2184</v>
      </c>
      <c r="C15325" s="4">
        <v>28773</v>
      </c>
      <c r="D15325">
        <v>4409014943</v>
      </c>
      <c r="E15325">
        <f>VLOOKUP(D15325,  base_salary!A:A, 1, FALSE)</f>
        <v>4409014943</v>
      </c>
      <c r="F15325">
        <f t="shared" si="478"/>
        <v>0</v>
      </c>
      <c r="G15325">
        <f t="shared" ca="1" si="479"/>
        <v>0</v>
      </c>
    </row>
    <row r="15326" spans="1:7" x14ac:dyDescent="0.25">
      <c r="A15326" t="s">
        <v>17634</v>
      </c>
      <c r="B15326" t="s">
        <v>2199</v>
      </c>
      <c r="C15326" s="4">
        <v>25132</v>
      </c>
      <c r="D15326">
        <v>4578004252</v>
      </c>
      <c r="E15326">
        <f>VLOOKUP(D15326,  base_salary!A:A, 1, FALSE)</f>
        <v>4578004252</v>
      </c>
      <c r="F15326">
        <f t="shared" si="478"/>
        <v>0</v>
      </c>
      <c r="G15326">
        <f t="shared" ca="1" si="479"/>
        <v>0</v>
      </c>
    </row>
    <row r="15327" spans="1:7" x14ac:dyDescent="0.25">
      <c r="A15327" t="s">
        <v>17635</v>
      </c>
      <c r="B15327" t="s">
        <v>2271</v>
      </c>
      <c r="C15327" s="4">
        <v>44771</v>
      </c>
      <c r="D15327">
        <v>4192443678</v>
      </c>
      <c r="E15327">
        <f>VLOOKUP(D15327,  base_salary!A:A, 1, FALSE)</f>
        <v>4192443678</v>
      </c>
      <c r="F15327">
        <f t="shared" si="478"/>
        <v>0</v>
      </c>
      <c r="G15327">
        <f t="shared" ca="1" si="479"/>
        <v>0</v>
      </c>
    </row>
    <row r="15328" spans="1:7" x14ac:dyDescent="0.25">
      <c r="A15328" t="s">
        <v>17636</v>
      </c>
      <c r="B15328" t="s">
        <v>2045</v>
      </c>
      <c r="C15328" s="4">
        <v>45950</v>
      </c>
      <c r="D15328">
        <v>4967603564</v>
      </c>
      <c r="E15328">
        <f>VLOOKUP(D15328,  base_salary!A:A, 1, FALSE)</f>
        <v>4967603564</v>
      </c>
      <c r="F15328">
        <f t="shared" si="478"/>
        <v>0</v>
      </c>
      <c r="G15328">
        <f t="shared" ca="1" si="479"/>
        <v>0</v>
      </c>
    </row>
    <row r="15329" spans="1:7" x14ac:dyDescent="0.25">
      <c r="A15329" t="s">
        <v>17637</v>
      </c>
      <c r="B15329" t="s">
        <v>1946</v>
      </c>
      <c r="C15329" s="4">
        <v>40861</v>
      </c>
      <c r="D15329">
        <v>9803956825</v>
      </c>
      <c r="E15329">
        <f>VLOOKUP(D15329,  base_salary!A:A, 1, FALSE)</f>
        <v>9803956825</v>
      </c>
      <c r="F15329">
        <f t="shared" si="478"/>
        <v>0</v>
      </c>
      <c r="G15329">
        <f t="shared" ca="1" si="479"/>
        <v>0</v>
      </c>
    </row>
    <row r="15330" spans="1:7" x14ac:dyDescent="0.25">
      <c r="A15330" t="s">
        <v>17638</v>
      </c>
      <c r="B15330" t="s">
        <v>2587</v>
      </c>
      <c r="C15330" s="4">
        <v>46909</v>
      </c>
      <c r="D15330">
        <v>556704134</v>
      </c>
      <c r="E15330">
        <f>VLOOKUP(D15330,  base_salary!A:A, 1, FALSE)</f>
        <v>556704134</v>
      </c>
      <c r="F15330">
        <f t="shared" si="478"/>
        <v>0</v>
      </c>
      <c r="G15330">
        <f t="shared" ca="1" si="479"/>
        <v>0</v>
      </c>
    </row>
    <row r="15331" spans="1:7" x14ac:dyDescent="0.25">
      <c r="A15331" t="s">
        <v>17639</v>
      </c>
      <c r="B15331" t="s">
        <v>3237</v>
      </c>
      <c r="C15331" s="4">
        <v>16737</v>
      </c>
      <c r="D15331">
        <v>8864419241</v>
      </c>
      <c r="E15331">
        <f>VLOOKUP(D15331,  base_salary!A:A, 1, FALSE)</f>
        <v>8864419241</v>
      </c>
      <c r="F15331">
        <f t="shared" si="478"/>
        <v>0</v>
      </c>
      <c r="G15331">
        <f t="shared" ca="1" si="479"/>
        <v>0</v>
      </c>
    </row>
    <row r="15332" spans="1:7" x14ac:dyDescent="0.25">
      <c r="A15332" t="s">
        <v>17640</v>
      </c>
      <c r="B15332" t="s">
        <v>2300</v>
      </c>
      <c r="C15332" s="4">
        <v>25090</v>
      </c>
      <c r="D15332">
        <v>1279282711</v>
      </c>
      <c r="E15332">
        <f>VLOOKUP(D15332,  base_salary!A:A, 1, FALSE)</f>
        <v>1279282711</v>
      </c>
      <c r="F15332">
        <f t="shared" si="478"/>
        <v>0</v>
      </c>
      <c r="G15332">
        <f t="shared" ca="1" si="479"/>
        <v>0</v>
      </c>
    </row>
    <row r="15333" spans="1:7" x14ac:dyDescent="0.25">
      <c r="A15333" t="s">
        <v>17641</v>
      </c>
      <c r="B15333" t="s">
        <v>3253</v>
      </c>
      <c r="C15333" s="4">
        <v>45490</v>
      </c>
      <c r="D15333">
        <v>1391414047</v>
      </c>
      <c r="E15333">
        <f>VLOOKUP(D15333,  base_salary!A:A, 1, FALSE)</f>
        <v>1391414047</v>
      </c>
      <c r="F15333">
        <f t="shared" si="478"/>
        <v>0</v>
      </c>
      <c r="G15333">
        <f t="shared" ca="1" si="479"/>
        <v>0</v>
      </c>
    </row>
    <row r="15334" spans="1:7" x14ac:dyDescent="0.25">
      <c r="A15334" t="s">
        <v>17642</v>
      </c>
      <c r="B15334" t="s">
        <v>3039</v>
      </c>
      <c r="C15334" s="4">
        <v>38599</v>
      </c>
      <c r="D15334">
        <v>3458178171</v>
      </c>
      <c r="E15334">
        <f>VLOOKUP(D15334,  base_salary!A:A, 1, FALSE)</f>
        <v>3458178171</v>
      </c>
      <c r="F15334">
        <f t="shared" si="478"/>
        <v>0</v>
      </c>
      <c r="G15334">
        <f t="shared" ca="1" si="479"/>
        <v>0</v>
      </c>
    </row>
    <row r="15335" spans="1:7" x14ac:dyDescent="0.25">
      <c r="A15335" t="s">
        <v>17643</v>
      </c>
      <c r="B15335" t="s">
        <v>2636</v>
      </c>
      <c r="C15335" s="4">
        <v>58561</v>
      </c>
      <c r="D15335">
        <v>4482855448</v>
      </c>
      <c r="E15335">
        <f>VLOOKUP(D15335,  base_salary!A:A, 1, FALSE)</f>
        <v>4482855448</v>
      </c>
      <c r="F15335">
        <f t="shared" si="478"/>
        <v>0</v>
      </c>
      <c r="G15335">
        <f t="shared" ca="1" si="479"/>
        <v>0</v>
      </c>
    </row>
    <row r="15336" spans="1:7" x14ac:dyDescent="0.25">
      <c r="A15336" t="s">
        <v>17644</v>
      </c>
      <c r="B15336" t="s">
        <v>2221</v>
      </c>
      <c r="C15336" s="4">
        <v>29716</v>
      </c>
      <c r="D15336">
        <v>8267733809</v>
      </c>
      <c r="E15336">
        <f>VLOOKUP(D15336,  base_salary!A:A, 1, FALSE)</f>
        <v>8267733809</v>
      </c>
      <c r="F15336">
        <f t="shared" si="478"/>
        <v>0</v>
      </c>
      <c r="G15336">
        <f t="shared" ca="1" si="479"/>
        <v>0</v>
      </c>
    </row>
    <row r="15337" spans="1:7" x14ac:dyDescent="0.25">
      <c r="A15337" t="s">
        <v>17645</v>
      </c>
      <c r="B15337" t="s">
        <v>3390</v>
      </c>
      <c r="C15337" s="4">
        <v>43619</v>
      </c>
      <c r="D15337">
        <v>2355104786</v>
      </c>
      <c r="E15337">
        <f>VLOOKUP(D15337,  base_salary!A:A, 1, FALSE)</f>
        <v>2355104786</v>
      </c>
      <c r="F15337">
        <f t="shared" si="478"/>
        <v>0</v>
      </c>
      <c r="G15337">
        <f t="shared" ca="1" si="479"/>
        <v>0</v>
      </c>
    </row>
    <row r="15338" spans="1:7" x14ac:dyDescent="0.25">
      <c r="A15338" t="s">
        <v>17646</v>
      </c>
      <c r="B15338" t="s">
        <v>2041</v>
      </c>
      <c r="C15338" s="4">
        <v>16925</v>
      </c>
      <c r="D15338">
        <v>4862005330</v>
      </c>
      <c r="E15338">
        <f>VLOOKUP(D15338,  base_salary!A:A, 1, FALSE)</f>
        <v>4862005330</v>
      </c>
      <c r="F15338">
        <f t="shared" si="478"/>
        <v>0</v>
      </c>
      <c r="G15338">
        <f t="shared" ca="1" si="479"/>
        <v>0</v>
      </c>
    </row>
    <row r="15339" spans="1:7" x14ac:dyDescent="0.25">
      <c r="A15339" t="s">
        <v>17647</v>
      </c>
      <c r="B15339" t="s">
        <v>2385</v>
      </c>
      <c r="C15339" s="4">
        <v>31063</v>
      </c>
      <c r="D15339">
        <v>2191014690</v>
      </c>
      <c r="E15339">
        <f>VLOOKUP(D15339,  base_salary!A:A, 1, FALSE)</f>
        <v>2191014690</v>
      </c>
      <c r="F15339">
        <f t="shared" si="478"/>
        <v>0</v>
      </c>
      <c r="G15339">
        <f t="shared" ca="1" si="479"/>
        <v>0</v>
      </c>
    </row>
    <row r="15340" spans="1:7" x14ac:dyDescent="0.25">
      <c r="A15340" t="s">
        <v>17648</v>
      </c>
      <c r="B15340" t="s">
        <v>2647</v>
      </c>
      <c r="C15340" s="4">
        <v>29159</v>
      </c>
      <c r="D15340">
        <v>8748349712</v>
      </c>
      <c r="E15340">
        <f>VLOOKUP(D15340,  base_salary!A:A, 1, FALSE)</f>
        <v>8748349712</v>
      </c>
      <c r="F15340">
        <f t="shared" si="478"/>
        <v>0</v>
      </c>
      <c r="G15340">
        <f t="shared" ca="1" si="479"/>
        <v>0</v>
      </c>
    </row>
    <row r="15341" spans="1:7" x14ac:dyDescent="0.25">
      <c r="A15341" t="s">
        <v>17649</v>
      </c>
      <c r="B15341" t="s">
        <v>2596</v>
      </c>
      <c r="C15341" s="4">
        <v>23390</v>
      </c>
      <c r="D15341">
        <v>5913755731</v>
      </c>
      <c r="E15341">
        <f>VLOOKUP(D15341,  base_salary!A:A, 1, FALSE)</f>
        <v>5913755731</v>
      </c>
      <c r="F15341">
        <f t="shared" si="478"/>
        <v>0</v>
      </c>
      <c r="G15341">
        <f t="shared" ca="1" si="479"/>
        <v>0</v>
      </c>
    </row>
    <row r="15342" spans="1:7" x14ac:dyDescent="0.25">
      <c r="A15342" t="s">
        <v>17650</v>
      </c>
      <c r="B15342" t="s">
        <v>3291</v>
      </c>
      <c r="C15342" s="4">
        <v>32949</v>
      </c>
      <c r="D15342">
        <v>324399618</v>
      </c>
      <c r="E15342">
        <f>VLOOKUP(D15342,  base_salary!A:A, 1, FALSE)</f>
        <v>324399618</v>
      </c>
      <c r="F15342">
        <f t="shared" si="478"/>
        <v>0</v>
      </c>
      <c r="G15342">
        <f t="shared" ca="1" si="479"/>
        <v>0</v>
      </c>
    </row>
    <row r="15343" spans="1:7" x14ac:dyDescent="0.25">
      <c r="A15343" t="s">
        <v>17651</v>
      </c>
      <c r="B15343" t="s">
        <v>2212</v>
      </c>
      <c r="C15343" s="4">
        <v>17363</v>
      </c>
      <c r="D15343">
        <v>8673837456</v>
      </c>
      <c r="E15343">
        <f>VLOOKUP(D15343,  base_salary!A:A, 1, FALSE)</f>
        <v>8673837456</v>
      </c>
      <c r="F15343">
        <f t="shared" si="478"/>
        <v>0</v>
      </c>
      <c r="G15343">
        <f t="shared" ca="1" si="479"/>
        <v>0</v>
      </c>
    </row>
    <row r="15344" spans="1:7" x14ac:dyDescent="0.25">
      <c r="A15344" t="s">
        <v>17652</v>
      </c>
      <c r="B15344" t="s">
        <v>2123</v>
      </c>
      <c r="C15344" s="4">
        <v>49899</v>
      </c>
      <c r="D15344">
        <v>9939542542</v>
      </c>
      <c r="E15344">
        <f>VLOOKUP(D15344,  base_salary!A:A, 1, FALSE)</f>
        <v>9939542542</v>
      </c>
      <c r="F15344">
        <f t="shared" si="478"/>
        <v>0</v>
      </c>
      <c r="G15344">
        <f t="shared" ca="1" si="479"/>
        <v>0</v>
      </c>
    </row>
    <row r="15345" spans="1:7" x14ac:dyDescent="0.25">
      <c r="A15345" t="s">
        <v>17653</v>
      </c>
      <c r="B15345" t="s">
        <v>2087</v>
      </c>
      <c r="C15345" s="4">
        <v>31719</v>
      </c>
      <c r="D15345">
        <v>8204786093</v>
      </c>
      <c r="E15345">
        <f>VLOOKUP(D15345,  base_salary!A:A, 1, FALSE)</f>
        <v>8204786093</v>
      </c>
      <c r="F15345">
        <f t="shared" si="478"/>
        <v>0</v>
      </c>
      <c r="G15345">
        <f t="shared" ca="1" si="479"/>
        <v>0</v>
      </c>
    </row>
    <row r="15346" spans="1:7" x14ac:dyDescent="0.25">
      <c r="A15346" t="s">
        <v>17654</v>
      </c>
      <c r="B15346" t="s">
        <v>3560</v>
      </c>
      <c r="C15346" s="4">
        <v>15244</v>
      </c>
      <c r="D15346">
        <v>9458901820</v>
      </c>
      <c r="E15346">
        <f>VLOOKUP(D15346,  base_salary!A:A, 1, FALSE)</f>
        <v>9458901820</v>
      </c>
      <c r="F15346">
        <f t="shared" si="478"/>
        <v>0</v>
      </c>
      <c r="G15346">
        <f t="shared" ca="1" si="479"/>
        <v>0</v>
      </c>
    </row>
    <row r="15347" spans="1:7" x14ac:dyDescent="0.25">
      <c r="A15347" t="s">
        <v>17655</v>
      </c>
      <c r="B15347" t="s">
        <v>2709</v>
      </c>
      <c r="C15347" s="4">
        <v>12060</v>
      </c>
      <c r="D15347">
        <v>7961231404</v>
      </c>
      <c r="E15347">
        <f>VLOOKUP(D15347,  base_salary!A:A, 1, FALSE)</f>
        <v>7961231404</v>
      </c>
      <c r="F15347">
        <f t="shared" si="478"/>
        <v>0</v>
      </c>
      <c r="G15347">
        <f t="shared" ca="1" si="479"/>
        <v>0</v>
      </c>
    </row>
    <row r="15348" spans="1:7" x14ac:dyDescent="0.25">
      <c r="A15348" t="s">
        <v>17656</v>
      </c>
      <c r="B15348" t="s">
        <v>2020</v>
      </c>
      <c r="C15348" s="4">
        <v>16057</v>
      </c>
      <c r="D15348">
        <v>2533903736</v>
      </c>
      <c r="E15348">
        <f>VLOOKUP(D15348,  base_salary!A:A, 1, FALSE)</f>
        <v>2533903736</v>
      </c>
      <c r="F15348">
        <f t="shared" si="478"/>
        <v>0</v>
      </c>
      <c r="G15348">
        <f t="shared" ca="1" si="479"/>
        <v>0</v>
      </c>
    </row>
    <row r="15349" spans="1:7" x14ac:dyDescent="0.25">
      <c r="A15349" t="s">
        <v>17657</v>
      </c>
      <c r="B15349" t="s">
        <v>2149</v>
      </c>
      <c r="C15349" s="4">
        <v>31419</v>
      </c>
      <c r="D15349">
        <v>6734537986</v>
      </c>
      <c r="E15349">
        <f>VLOOKUP(D15349,  base_salary!A:A, 1, FALSE)</f>
        <v>6734537986</v>
      </c>
      <c r="F15349">
        <f t="shared" si="478"/>
        <v>0</v>
      </c>
      <c r="G15349">
        <f t="shared" ca="1" si="479"/>
        <v>0</v>
      </c>
    </row>
    <row r="15350" spans="1:7" x14ac:dyDescent="0.25">
      <c r="A15350" t="s">
        <v>17658</v>
      </c>
      <c r="B15350" t="s">
        <v>2519</v>
      </c>
      <c r="C15350" s="4">
        <v>55262</v>
      </c>
      <c r="D15350">
        <v>1439916314</v>
      </c>
      <c r="E15350">
        <f>VLOOKUP(D15350,  base_salary!A:A, 1, FALSE)</f>
        <v>1439916314</v>
      </c>
      <c r="F15350">
        <f t="shared" si="478"/>
        <v>0</v>
      </c>
      <c r="G15350">
        <f t="shared" ca="1" si="479"/>
        <v>0</v>
      </c>
    </row>
    <row r="15351" spans="1:7" x14ac:dyDescent="0.25">
      <c r="A15351" t="s">
        <v>17659</v>
      </c>
      <c r="B15351" t="s">
        <v>2043</v>
      </c>
      <c r="C15351" s="4">
        <v>39940</v>
      </c>
      <c r="D15351">
        <v>3738218785</v>
      </c>
      <c r="E15351">
        <f>VLOOKUP(D15351,  base_salary!A:A, 1, FALSE)</f>
        <v>3738218785</v>
      </c>
      <c r="F15351">
        <f t="shared" si="478"/>
        <v>0</v>
      </c>
      <c r="G15351">
        <f t="shared" ca="1" si="479"/>
        <v>0</v>
      </c>
    </row>
    <row r="15352" spans="1:7" x14ac:dyDescent="0.25">
      <c r="A15352" t="s">
        <v>17660</v>
      </c>
      <c r="B15352" t="s">
        <v>2073</v>
      </c>
      <c r="C15352" s="4">
        <v>41456</v>
      </c>
      <c r="D15352">
        <v>769312748</v>
      </c>
      <c r="E15352">
        <f>VLOOKUP(D15352,  base_salary!A:A, 1, FALSE)</f>
        <v>769312748</v>
      </c>
      <c r="F15352">
        <f t="shared" si="478"/>
        <v>0</v>
      </c>
      <c r="G15352">
        <f t="shared" ca="1" si="479"/>
        <v>0</v>
      </c>
    </row>
    <row r="15353" spans="1:7" x14ac:dyDescent="0.25">
      <c r="A15353" t="s">
        <v>17661</v>
      </c>
      <c r="B15353" t="s">
        <v>2350</v>
      </c>
      <c r="C15353" s="4">
        <v>54672</v>
      </c>
      <c r="D15353">
        <v>6614458434</v>
      </c>
      <c r="E15353">
        <f>VLOOKUP(D15353,  base_salary!A:A, 1, FALSE)</f>
        <v>6614458434</v>
      </c>
      <c r="F15353">
        <f t="shared" si="478"/>
        <v>0</v>
      </c>
      <c r="G15353">
        <f t="shared" ca="1" si="479"/>
        <v>0</v>
      </c>
    </row>
    <row r="15354" spans="1:7" x14ac:dyDescent="0.25">
      <c r="A15354" t="s">
        <v>17662</v>
      </c>
      <c r="B15354" t="s">
        <v>2099</v>
      </c>
      <c r="C15354" s="4">
        <v>21034</v>
      </c>
      <c r="D15354">
        <v>6009848660</v>
      </c>
      <c r="E15354">
        <f>VLOOKUP(D15354,  base_salary!A:A, 1, FALSE)</f>
        <v>6009848660</v>
      </c>
      <c r="F15354">
        <f t="shared" si="478"/>
        <v>0</v>
      </c>
      <c r="G15354">
        <f t="shared" ca="1" si="479"/>
        <v>0</v>
      </c>
    </row>
    <row r="15355" spans="1:7" x14ac:dyDescent="0.25">
      <c r="A15355" t="s">
        <v>17663</v>
      </c>
      <c r="B15355" t="s">
        <v>2600</v>
      </c>
      <c r="C15355" s="4">
        <v>48795</v>
      </c>
      <c r="D15355">
        <v>8673837456</v>
      </c>
      <c r="E15355">
        <f>VLOOKUP(D15355,  base_salary!A:A, 1, FALSE)</f>
        <v>8673837456</v>
      </c>
      <c r="F15355">
        <f t="shared" si="478"/>
        <v>0</v>
      </c>
      <c r="G15355">
        <f t="shared" ca="1" si="479"/>
        <v>0</v>
      </c>
    </row>
    <row r="15356" spans="1:7" x14ac:dyDescent="0.25">
      <c r="A15356" t="s">
        <v>17664</v>
      </c>
      <c r="B15356" t="s">
        <v>2639</v>
      </c>
      <c r="C15356" s="4">
        <v>57726</v>
      </c>
      <c r="D15356">
        <v>5795848808</v>
      </c>
      <c r="E15356">
        <f>VLOOKUP(D15356,  base_salary!A:A, 1, FALSE)</f>
        <v>5795848808</v>
      </c>
      <c r="F15356">
        <f t="shared" si="478"/>
        <v>0</v>
      </c>
      <c r="G15356">
        <f t="shared" ca="1" si="479"/>
        <v>0</v>
      </c>
    </row>
    <row r="15357" spans="1:7" x14ac:dyDescent="0.25">
      <c r="A15357" t="s">
        <v>17665</v>
      </c>
      <c r="B15357" t="s">
        <v>2106</v>
      </c>
      <c r="C15357" s="4">
        <v>14092</v>
      </c>
      <c r="D15357">
        <v>8419732141</v>
      </c>
      <c r="E15357">
        <f>VLOOKUP(D15357,  base_salary!A:A, 1, FALSE)</f>
        <v>8419732141</v>
      </c>
      <c r="F15357">
        <f t="shared" si="478"/>
        <v>0</v>
      </c>
      <c r="G15357">
        <f t="shared" ca="1" si="479"/>
        <v>0</v>
      </c>
    </row>
    <row r="15358" spans="1:7" x14ac:dyDescent="0.25">
      <c r="A15358" t="s">
        <v>17666</v>
      </c>
      <c r="B15358" t="s">
        <v>2118</v>
      </c>
      <c r="C15358" s="4">
        <v>29925</v>
      </c>
      <c r="D15358">
        <v>453763030</v>
      </c>
      <c r="E15358">
        <f>VLOOKUP(D15358,  base_salary!A:A, 1, FALSE)</f>
        <v>453763030</v>
      </c>
      <c r="F15358">
        <f t="shared" si="478"/>
        <v>0</v>
      </c>
      <c r="G15358">
        <f t="shared" ca="1" si="479"/>
        <v>0</v>
      </c>
    </row>
    <row r="15359" spans="1:7" x14ac:dyDescent="0.25">
      <c r="A15359" t="s">
        <v>17667</v>
      </c>
      <c r="B15359" t="s">
        <v>2396</v>
      </c>
      <c r="C15359" s="4">
        <v>46511</v>
      </c>
      <c r="D15359">
        <v>2012142672</v>
      </c>
      <c r="E15359">
        <f>VLOOKUP(D15359,  base_salary!A:A, 1, FALSE)</f>
        <v>2012142672</v>
      </c>
      <c r="F15359">
        <f t="shared" si="478"/>
        <v>0</v>
      </c>
      <c r="G15359">
        <f t="shared" ca="1" si="479"/>
        <v>0</v>
      </c>
    </row>
    <row r="15360" spans="1:7" x14ac:dyDescent="0.25">
      <c r="A15360" t="s">
        <v>17668</v>
      </c>
      <c r="B15360" t="s">
        <v>2885</v>
      </c>
      <c r="C15360" s="4">
        <v>20157</v>
      </c>
      <c r="D15360">
        <v>8034345962</v>
      </c>
      <c r="E15360">
        <f>VLOOKUP(D15360,  base_salary!A:A, 1, FALSE)</f>
        <v>8034345962</v>
      </c>
      <c r="F15360">
        <f t="shared" si="478"/>
        <v>0</v>
      </c>
      <c r="G15360">
        <f t="shared" ca="1" si="479"/>
        <v>0</v>
      </c>
    </row>
    <row r="15361" spans="1:7" x14ac:dyDescent="0.25">
      <c r="A15361" t="s">
        <v>17669</v>
      </c>
      <c r="B15361" t="s">
        <v>1936</v>
      </c>
      <c r="C15361" s="4">
        <v>14316</v>
      </c>
      <c r="D15361">
        <v>1371021422</v>
      </c>
      <c r="E15361">
        <f>VLOOKUP(D15361,  base_salary!A:A, 1, FALSE)</f>
        <v>1371021422</v>
      </c>
      <c r="F15361">
        <f t="shared" si="478"/>
        <v>0</v>
      </c>
      <c r="G15361">
        <f t="shared" ca="1" si="479"/>
        <v>0</v>
      </c>
    </row>
    <row r="15362" spans="1:7" x14ac:dyDescent="0.25">
      <c r="A15362" t="s">
        <v>17670</v>
      </c>
      <c r="B15362" t="s">
        <v>2647</v>
      </c>
      <c r="C15362" s="4">
        <v>26032</v>
      </c>
      <c r="D15362">
        <v>3843300291</v>
      </c>
      <c r="E15362">
        <f>VLOOKUP(D15362,  base_salary!A:A, 1, FALSE)</f>
        <v>3843300291</v>
      </c>
      <c r="F15362">
        <f t="shared" si="478"/>
        <v>0</v>
      </c>
      <c r="G15362">
        <f t="shared" ca="1" si="479"/>
        <v>0</v>
      </c>
    </row>
    <row r="15363" spans="1:7" x14ac:dyDescent="0.25">
      <c r="A15363" t="s">
        <v>17671</v>
      </c>
      <c r="B15363" t="s">
        <v>5394</v>
      </c>
      <c r="C15363" s="4">
        <v>22831</v>
      </c>
      <c r="D15363">
        <v>4978659442</v>
      </c>
      <c r="E15363">
        <f>VLOOKUP(D15363,  base_salary!A:A, 1, FALSE)</f>
        <v>4978659442</v>
      </c>
      <c r="F15363">
        <f t="shared" ref="F15363:F15426" si="480">IF(ISERROR(E15363), 1, 0)</f>
        <v>0</v>
      </c>
      <c r="G15363">
        <f t="shared" ref="G15363:G15426" ca="1" si="481">SUM(G:G)</f>
        <v>0</v>
      </c>
    </row>
    <row r="15364" spans="1:7" x14ac:dyDescent="0.25">
      <c r="A15364" t="s">
        <v>17672</v>
      </c>
      <c r="B15364" t="s">
        <v>2170</v>
      </c>
      <c r="C15364" s="4">
        <v>11111</v>
      </c>
      <c r="D15364">
        <v>6253520369</v>
      </c>
      <c r="E15364">
        <f>VLOOKUP(D15364,  base_salary!A:A, 1, FALSE)</f>
        <v>6253520369</v>
      </c>
      <c r="F15364">
        <f t="shared" si="480"/>
        <v>0</v>
      </c>
      <c r="G15364">
        <f t="shared" ca="1" si="481"/>
        <v>0</v>
      </c>
    </row>
    <row r="15365" spans="1:7" x14ac:dyDescent="0.25">
      <c r="A15365" t="s">
        <v>17673</v>
      </c>
      <c r="B15365" t="s">
        <v>3487</v>
      </c>
      <c r="C15365" s="4">
        <v>52331</v>
      </c>
      <c r="D15365">
        <v>826490107</v>
      </c>
      <c r="E15365">
        <f>VLOOKUP(D15365,  base_salary!A:A, 1, FALSE)</f>
        <v>826490107</v>
      </c>
      <c r="F15365">
        <f t="shared" si="480"/>
        <v>0</v>
      </c>
      <c r="G15365">
        <f t="shared" ca="1" si="481"/>
        <v>0</v>
      </c>
    </row>
    <row r="15366" spans="1:7" x14ac:dyDescent="0.25">
      <c r="A15366" t="s">
        <v>17674</v>
      </c>
      <c r="B15366" t="s">
        <v>2426</v>
      </c>
      <c r="C15366" s="4">
        <v>27140</v>
      </c>
      <c r="D15366">
        <v>2821741499</v>
      </c>
      <c r="E15366">
        <f>VLOOKUP(D15366,  base_salary!A:A, 1, FALSE)</f>
        <v>2821741499</v>
      </c>
      <c r="F15366">
        <f t="shared" si="480"/>
        <v>0</v>
      </c>
      <c r="G15366">
        <f t="shared" ca="1" si="481"/>
        <v>0</v>
      </c>
    </row>
    <row r="15367" spans="1:7" x14ac:dyDescent="0.25">
      <c r="A15367" t="s">
        <v>17675</v>
      </c>
      <c r="B15367" t="s">
        <v>2557</v>
      </c>
      <c r="C15367" s="4">
        <v>33449</v>
      </c>
      <c r="D15367">
        <v>8945564357</v>
      </c>
      <c r="E15367">
        <f>VLOOKUP(D15367,  base_salary!A:A, 1, FALSE)</f>
        <v>8945564357</v>
      </c>
      <c r="F15367">
        <f t="shared" si="480"/>
        <v>0</v>
      </c>
      <c r="G15367">
        <f t="shared" ca="1" si="481"/>
        <v>0</v>
      </c>
    </row>
    <row r="15368" spans="1:7" x14ac:dyDescent="0.25">
      <c r="A15368" t="s">
        <v>17676</v>
      </c>
      <c r="B15368" t="s">
        <v>1964</v>
      </c>
      <c r="C15368" s="4">
        <v>54933</v>
      </c>
      <c r="D15368">
        <v>4691333258</v>
      </c>
      <c r="E15368">
        <f>VLOOKUP(D15368,  base_salary!A:A, 1, FALSE)</f>
        <v>4691333258</v>
      </c>
      <c r="F15368">
        <f t="shared" si="480"/>
        <v>0</v>
      </c>
      <c r="G15368">
        <f t="shared" ca="1" si="481"/>
        <v>0</v>
      </c>
    </row>
    <row r="15369" spans="1:7" x14ac:dyDescent="0.25">
      <c r="A15369" t="s">
        <v>17677</v>
      </c>
      <c r="B15369" t="s">
        <v>3315</v>
      </c>
      <c r="C15369" s="4">
        <v>12235</v>
      </c>
      <c r="D15369">
        <v>7962906979</v>
      </c>
      <c r="E15369">
        <f>VLOOKUP(D15369,  base_salary!A:A, 1, FALSE)</f>
        <v>7962906979</v>
      </c>
      <c r="F15369">
        <f t="shared" si="480"/>
        <v>0</v>
      </c>
      <c r="G15369">
        <f t="shared" ca="1" si="481"/>
        <v>0</v>
      </c>
    </row>
    <row r="15370" spans="1:7" x14ac:dyDescent="0.25">
      <c r="A15370" t="s">
        <v>17678</v>
      </c>
      <c r="B15370" t="s">
        <v>2990</v>
      </c>
      <c r="C15370" s="4">
        <v>58871</v>
      </c>
      <c r="D15370">
        <v>3867281491</v>
      </c>
      <c r="E15370">
        <f>VLOOKUP(D15370,  base_salary!A:A, 1, FALSE)</f>
        <v>3867281491</v>
      </c>
      <c r="F15370">
        <f t="shared" si="480"/>
        <v>0</v>
      </c>
      <c r="G15370">
        <f t="shared" ca="1" si="481"/>
        <v>0</v>
      </c>
    </row>
    <row r="15371" spans="1:7" x14ac:dyDescent="0.25">
      <c r="A15371" t="s">
        <v>17679</v>
      </c>
      <c r="B15371" t="s">
        <v>2587</v>
      </c>
      <c r="C15371" s="4">
        <v>28844</v>
      </c>
      <c r="D15371">
        <v>5998486889</v>
      </c>
      <c r="E15371">
        <f>VLOOKUP(D15371,  base_salary!A:A, 1, FALSE)</f>
        <v>5998486889</v>
      </c>
      <c r="F15371">
        <f t="shared" si="480"/>
        <v>0</v>
      </c>
      <c r="G15371">
        <f t="shared" ca="1" si="481"/>
        <v>0</v>
      </c>
    </row>
    <row r="15372" spans="1:7" x14ac:dyDescent="0.25">
      <c r="A15372" t="s">
        <v>17680</v>
      </c>
      <c r="B15372" t="s">
        <v>2244</v>
      </c>
      <c r="C15372" s="4">
        <v>55948</v>
      </c>
      <c r="D15372">
        <v>4823073274</v>
      </c>
      <c r="E15372">
        <f>VLOOKUP(D15372,  base_salary!A:A, 1, FALSE)</f>
        <v>4823073274</v>
      </c>
      <c r="F15372">
        <f t="shared" si="480"/>
        <v>0</v>
      </c>
      <c r="G15372">
        <f t="shared" ca="1" si="481"/>
        <v>0</v>
      </c>
    </row>
    <row r="15373" spans="1:7" x14ac:dyDescent="0.25">
      <c r="A15373" t="s">
        <v>17681</v>
      </c>
      <c r="B15373" t="s">
        <v>3369</v>
      </c>
      <c r="C15373" s="4">
        <v>28128</v>
      </c>
      <c r="D15373">
        <v>8373529241</v>
      </c>
      <c r="E15373">
        <f>VLOOKUP(D15373,  base_salary!A:A, 1, FALSE)</f>
        <v>8373529241</v>
      </c>
      <c r="F15373">
        <f t="shared" si="480"/>
        <v>0</v>
      </c>
      <c r="G15373">
        <f t="shared" ca="1" si="481"/>
        <v>0</v>
      </c>
    </row>
    <row r="15374" spans="1:7" x14ac:dyDescent="0.25">
      <c r="A15374" t="s">
        <v>17682</v>
      </c>
      <c r="B15374" t="s">
        <v>2563</v>
      </c>
      <c r="C15374" s="4">
        <v>55525</v>
      </c>
      <c r="D15374">
        <v>7039995972</v>
      </c>
      <c r="E15374">
        <f>VLOOKUP(D15374,  base_salary!A:A, 1, FALSE)</f>
        <v>7039995972</v>
      </c>
      <c r="F15374">
        <f t="shared" si="480"/>
        <v>0</v>
      </c>
      <c r="G15374">
        <f t="shared" ca="1" si="481"/>
        <v>0</v>
      </c>
    </row>
    <row r="15375" spans="1:7" x14ac:dyDescent="0.25">
      <c r="A15375" t="s">
        <v>17683</v>
      </c>
      <c r="B15375" t="s">
        <v>2409</v>
      </c>
      <c r="C15375" s="4">
        <v>31079</v>
      </c>
      <c r="D15375">
        <v>6364724701</v>
      </c>
      <c r="E15375">
        <f>VLOOKUP(D15375,  base_salary!A:A, 1, FALSE)</f>
        <v>6364724701</v>
      </c>
      <c r="F15375">
        <f t="shared" si="480"/>
        <v>0</v>
      </c>
      <c r="G15375">
        <f t="shared" ca="1" si="481"/>
        <v>0</v>
      </c>
    </row>
    <row r="15376" spans="1:7" x14ac:dyDescent="0.25">
      <c r="A15376" t="s">
        <v>17684</v>
      </c>
      <c r="B15376" t="s">
        <v>2305</v>
      </c>
      <c r="C15376" s="4">
        <v>22263</v>
      </c>
      <c r="D15376">
        <v>1598957961</v>
      </c>
      <c r="E15376">
        <f>VLOOKUP(D15376,  base_salary!A:A, 1, FALSE)</f>
        <v>1598957961</v>
      </c>
      <c r="F15376">
        <f t="shared" si="480"/>
        <v>0</v>
      </c>
      <c r="G15376">
        <f t="shared" ca="1" si="481"/>
        <v>0</v>
      </c>
    </row>
    <row r="15377" spans="1:7" x14ac:dyDescent="0.25">
      <c r="A15377" t="s">
        <v>17685</v>
      </c>
      <c r="B15377" t="s">
        <v>2133</v>
      </c>
      <c r="C15377" s="4">
        <v>32164</v>
      </c>
      <c r="D15377">
        <v>5244119095</v>
      </c>
      <c r="E15377">
        <f>VLOOKUP(D15377,  base_salary!A:A, 1, FALSE)</f>
        <v>5244119095</v>
      </c>
      <c r="F15377">
        <f t="shared" si="480"/>
        <v>0</v>
      </c>
      <c r="G15377">
        <f t="shared" ca="1" si="481"/>
        <v>0</v>
      </c>
    </row>
    <row r="15378" spans="1:7" x14ac:dyDescent="0.25">
      <c r="A15378" t="s">
        <v>17686</v>
      </c>
      <c r="B15378" t="s">
        <v>1978</v>
      </c>
      <c r="C15378" s="4">
        <v>29476</v>
      </c>
      <c r="D15378">
        <v>1718344562</v>
      </c>
      <c r="E15378">
        <f>VLOOKUP(D15378,  base_salary!A:A, 1, FALSE)</f>
        <v>1718344562</v>
      </c>
      <c r="F15378">
        <f t="shared" si="480"/>
        <v>0</v>
      </c>
      <c r="G15378">
        <f t="shared" ca="1" si="481"/>
        <v>0</v>
      </c>
    </row>
    <row r="15379" spans="1:7" x14ac:dyDescent="0.25">
      <c r="A15379" t="s">
        <v>17687</v>
      </c>
      <c r="B15379" t="s">
        <v>2051</v>
      </c>
      <c r="C15379" s="4">
        <v>48790</v>
      </c>
      <c r="D15379">
        <v>4849214614</v>
      </c>
      <c r="E15379">
        <f>VLOOKUP(D15379,  base_salary!A:A, 1, FALSE)</f>
        <v>4849214614</v>
      </c>
      <c r="F15379">
        <f t="shared" si="480"/>
        <v>0</v>
      </c>
      <c r="G15379">
        <f t="shared" ca="1" si="481"/>
        <v>0</v>
      </c>
    </row>
    <row r="15380" spans="1:7" x14ac:dyDescent="0.25">
      <c r="A15380" t="s">
        <v>17688</v>
      </c>
      <c r="B15380" t="s">
        <v>2873</v>
      </c>
      <c r="C15380" s="4">
        <v>29001</v>
      </c>
      <c r="D15380">
        <v>6515844751</v>
      </c>
      <c r="E15380">
        <f>VLOOKUP(D15380,  base_salary!A:A, 1, FALSE)</f>
        <v>6515844751</v>
      </c>
      <c r="F15380">
        <f t="shared" si="480"/>
        <v>0</v>
      </c>
      <c r="G15380">
        <f t="shared" ca="1" si="481"/>
        <v>0</v>
      </c>
    </row>
    <row r="15381" spans="1:7" x14ac:dyDescent="0.25">
      <c r="A15381" t="s">
        <v>17689</v>
      </c>
      <c r="B15381" t="s">
        <v>1958</v>
      </c>
      <c r="C15381" s="4">
        <v>41845</v>
      </c>
      <c r="D15381">
        <v>8568859739</v>
      </c>
      <c r="E15381">
        <f>VLOOKUP(D15381,  base_salary!A:A, 1, FALSE)</f>
        <v>8568859739</v>
      </c>
      <c r="F15381">
        <f t="shared" si="480"/>
        <v>0</v>
      </c>
      <c r="G15381">
        <f t="shared" ca="1" si="481"/>
        <v>0</v>
      </c>
    </row>
    <row r="15382" spans="1:7" x14ac:dyDescent="0.25">
      <c r="A15382" t="s">
        <v>17690</v>
      </c>
      <c r="B15382" t="s">
        <v>2389</v>
      </c>
      <c r="C15382" s="4">
        <v>56110</v>
      </c>
      <c r="D15382">
        <v>3858163570</v>
      </c>
      <c r="E15382">
        <f>VLOOKUP(D15382,  base_salary!A:A, 1, FALSE)</f>
        <v>3858163570</v>
      </c>
      <c r="F15382">
        <f t="shared" si="480"/>
        <v>0</v>
      </c>
      <c r="G15382">
        <f t="shared" ca="1" si="481"/>
        <v>0</v>
      </c>
    </row>
    <row r="15383" spans="1:7" x14ac:dyDescent="0.25">
      <c r="A15383" t="s">
        <v>17691</v>
      </c>
      <c r="B15383" t="s">
        <v>2468</v>
      </c>
      <c r="C15383" s="4">
        <v>27019</v>
      </c>
      <c r="D15383">
        <v>3597778305</v>
      </c>
      <c r="E15383">
        <f>VLOOKUP(D15383,  base_salary!A:A, 1, FALSE)</f>
        <v>3597778305</v>
      </c>
      <c r="F15383">
        <f t="shared" si="480"/>
        <v>0</v>
      </c>
      <c r="G15383">
        <f t="shared" ca="1" si="481"/>
        <v>0</v>
      </c>
    </row>
    <row r="15384" spans="1:7" x14ac:dyDescent="0.25">
      <c r="A15384" t="s">
        <v>17692</v>
      </c>
      <c r="B15384" t="s">
        <v>3050</v>
      </c>
      <c r="C15384" s="4">
        <v>46575</v>
      </c>
      <c r="D15384">
        <v>5203144281</v>
      </c>
      <c r="E15384">
        <f>VLOOKUP(D15384,  base_salary!A:A, 1, FALSE)</f>
        <v>5203144281</v>
      </c>
      <c r="F15384">
        <f t="shared" si="480"/>
        <v>0</v>
      </c>
      <c r="G15384">
        <f t="shared" ca="1" si="481"/>
        <v>0</v>
      </c>
    </row>
    <row r="15385" spans="1:7" x14ac:dyDescent="0.25">
      <c r="A15385" t="s">
        <v>17693</v>
      </c>
      <c r="B15385" t="s">
        <v>2149</v>
      </c>
      <c r="C15385" s="4">
        <v>15926</v>
      </c>
      <c r="D15385">
        <v>8757371024</v>
      </c>
      <c r="E15385">
        <f>VLOOKUP(D15385,  base_salary!A:A, 1, FALSE)</f>
        <v>8757371024</v>
      </c>
      <c r="F15385">
        <f t="shared" si="480"/>
        <v>0</v>
      </c>
      <c r="G15385">
        <f t="shared" ca="1" si="481"/>
        <v>0</v>
      </c>
    </row>
    <row r="15386" spans="1:7" x14ac:dyDescent="0.25">
      <c r="A15386" t="s">
        <v>17694</v>
      </c>
      <c r="B15386" t="s">
        <v>2885</v>
      </c>
      <c r="C15386" s="4">
        <v>51740</v>
      </c>
      <c r="D15386">
        <v>2524849899</v>
      </c>
      <c r="E15386">
        <f>VLOOKUP(D15386,  base_salary!A:A, 1, FALSE)</f>
        <v>2524849899</v>
      </c>
      <c r="F15386">
        <f t="shared" si="480"/>
        <v>0</v>
      </c>
      <c r="G15386">
        <f t="shared" ca="1" si="481"/>
        <v>0</v>
      </c>
    </row>
    <row r="15387" spans="1:7" x14ac:dyDescent="0.25">
      <c r="A15387" t="s">
        <v>17695</v>
      </c>
      <c r="B15387" t="s">
        <v>2714</v>
      </c>
      <c r="C15387" s="4">
        <v>24576</v>
      </c>
      <c r="D15387">
        <v>5285704227</v>
      </c>
      <c r="E15387">
        <f>VLOOKUP(D15387,  base_salary!A:A, 1, FALSE)</f>
        <v>5285704227</v>
      </c>
      <c r="F15387">
        <f t="shared" si="480"/>
        <v>0</v>
      </c>
      <c r="G15387">
        <f t="shared" ca="1" si="481"/>
        <v>0</v>
      </c>
    </row>
    <row r="15388" spans="1:7" x14ac:dyDescent="0.25">
      <c r="A15388" t="s">
        <v>17696</v>
      </c>
      <c r="B15388" t="s">
        <v>2790</v>
      </c>
      <c r="C15388" s="4">
        <v>55708</v>
      </c>
      <c r="D15388">
        <v>9245659313</v>
      </c>
      <c r="E15388">
        <f>VLOOKUP(D15388,  base_salary!A:A, 1, FALSE)</f>
        <v>9245659313</v>
      </c>
      <c r="F15388">
        <f t="shared" si="480"/>
        <v>0</v>
      </c>
      <c r="G15388">
        <f t="shared" ca="1" si="481"/>
        <v>0</v>
      </c>
    </row>
    <row r="15389" spans="1:7" x14ac:dyDescent="0.25">
      <c r="A15389" t="s">
        <v>17697</v>
      </c>
      <c r="B15389" t="s">
        <v>2348</v>
      </c>
      <c r="C15389" s="4">
        <v>46434</v>
      </c>
      <c r="D15389">
        <v>8694120054</v>
      </c>
      <c r="E15389">
        <f>VLOOKUP(D15389,  base_salary!A:A, 1, FALSE)</f>
        <v>8694120054</v>
      </c>
      <c r="F15389">
        <f t="shared" si="480"/>
        <v>0</v>
      </c>
      <c r="G15389">
        <f t="shared" ca="1" si="481"/>
        <v>0</v>
      </c>
    </row>
    <row r="15390" spans="1:7" x14ac:dyDescent="0.25">
      <c r="A15390" t="s">
        <v>17698</v>
      </c>
      <c r="B15390" t="s">
        <v>2264</v>
      </c>
      <c r="C15390" s="4">
        <v>56247</v>
      </c>
      <c r="D15390">
        <v>9800744517</v>
      </c>
      <c r="E15390">
        <f>VLOOKUP(D15390,  base_salary!A:A, 1, FALSE)</f>
        <v>9800744517</v>
      </c>
      <c r="F15390">
        <f t="shared" si="480"/>
        <v>0</v>
      </c>
      <c r="G15390">
        <f t="shared" ca="1" si="481"/>
        <v>0</v>
      </c>
    </row>
    <row r="15391" spans="1:7" x14ac:dyDescent="0.25">
      <c r="A15391" t="s">
        <v>17699</v>
      </c>
      <c r="B15391" t="s">
        <v>2496</v>
      </c>
      <c r="C15391" s="4">
        <v>53670</v>
      </c>
      <c r="D15391">
        <v>8748349712</v>
      </c>
      <c r="E15391">
        <f>VLOOKUP(D15391,  base_salary!A:A, 1, FALSE)</f>
        <v>8748349712</v>
      </c>
      <c r="F15391">
        <f t="shared" si="480"/>
        <v>0</v>
      </c>
      <c r="G15391">
        <f t="shared" ca="1" si="481"/>
        <v>0</v>
      </c>
    </row>
    <row r="15392" spans="1:7" x14ac:dyDescent="0.25">
      <c r="A15392" t="s">
        <v>17700</v>
      </c>
      <c r="B15392" t="s">
        <v>3758</v>
      </c>
      <c r="C15392" s="4">
        <v>11929</v>
      </c>
      <c r="D15392">
        <v>2378102658</v>
      </c>
      <c r="E15392">
        <f>VLOOKUP(D15392,  base_salary!A:A, 1, FALSE)</f>
        <v>2378102658</v>
      </c>
      <c r="F15392">
        <f t="shared" si="480"/>
        <v>0</v>
      </c>
      <c r="G15392">
        <f t="shared" ca="1" si="481"/>
        <v>0</v>
      </c>
    </row>
    <row r="15393" spans="1:7" x14ac:dyDescent="0.25">
      <c r="A15393" t="s">
        <v>17701</v>
      </c>
      <c r="B15393" t="s">
        <v>3235</v>
      </c>
      <c r="C15393" s="4">
        <v>24168</v>
      </c>
      <c r="D15393">
        <v>4986200380</v>
      </c>
      <c r="E15393">
        <f>VLOOKUP(D15393,  base_salary!A:A, 1, FALSE)</f>
        <v>4986200380</v>
      </c>
      <c r="F15393">
        <f t="shared" si="480"/>
        <v>0</v>
      </c>
      <c r="G15393">
        <f t="shared" ca="1" si="481"/>
        <v>0</v>
      </c>
    </row>
    <row r="15394" spans="1:7" x14ac:dyDescent="0.25">
      <c r="A15394" t="s">
        <v>17702</v>
      </c>
      <c r="B15394" t="s">
        <v>2054</v>
      </c>
      <c r="C15394" s="4">
        <v>43965</v>
      </c>
      <c r="D15394">
        <v>6788593582</v>
      </c>
      <c r="E15394">
        <f>VLOOKUP(D15394,  base_salary!A:A, 1, FALSE)</f>
        <v>6788593582</v>
      </c>
      <c r="F15394">
        <f t="shared" si="480"/>
        <v>0</v>
      </c>
      <c r="G15394">
        <f t="shared" ca="1" si="481"/>
        <v>0</v>
      </c>
    </row>
    <row r="15395" spans="1:7" x14ac:dyDescent="0.25">
      <c r="A15395" t="s">
        <v>17703</v>
      </c>
      <c r="B15395" t="s">
        <v>2246</v>
      </c>
      <c r="C15395" s="4">
        <v>18753</v>
      </c>
      <c r="D15395">
        <v>9916787441</v>
      </c>
      <c r="E15395">
        <f>VLOOKUP(D15395,  base_salary!A:A, 1, FALSE)</f>
        <v>9916787441</v>
      </c>
      <c r="F15395">
        <f t="shared" si="480"/>
        <v>0</v>
      </c>
      <c r="G15395">
        <f t="shared" ca="1" si="481"/>
        <v>0</v>
      </c>
    </row>
    <row r="15396" spans="1:7" x14ac:dyDescent="0.25">
      <c r="A15396" t="s">
        <v>17704</v>
      </c>
      <c r="B15396" t="s">
        <v>2521</v>
      </c>
      <c r="C15396" s="4">
        <v>10605</v>
      </c>
      <c r="D15396">
        <v>4409014943</v>
      </c>
      <c r="E15396">
        <f>VLOOKUP(D15396,  base_salary!A:A, 1, FALSE)</f>
        <v>4409014943</v>
      </c>
      <c r="F15396">
        <f t="shared" si="480"/>
        <v>0</v>
      </c>
      <c r="G15396">
        <f t="shared" ca="1" si="481"/>
        <v>0</v>
      </c>
    </row>
    <row r="15397" spans="1:7" x14ac:dyDescent="0.25">
      <c r="A15397" t="s">
        <v>17705</v>
      </c>
      <c r="B15397" t="s">
        <v>2032</v>
      </c>
      <c r="C15397" s="4">
        <v>23217</v>
      </c>
      <c r="D15397">
        <v>6084639828</v>
      </c>
      <c r="E15397">
        <f>VLOOKUP(D15397,  base_salary!A:A, 1, FALSE)</f>
        <v>6084639828</v>
      </c>
      <c r="F15397">
        <f t="shared" si="480"/>
        <v>0</v>
      </c>
      <c r="G15397">
        <f t="shared" ca="1" si="481"/>
        <v>0</v>
      </c>
    </row>
    <row r="15398" spans="1:7" x14ac:dyDescent="0.25">
      <c r="A15398" t="s">
        <v>17706</v>
      </c>
      <c r="B15398" t="s">
        <v>1978</v>
      </c>
      <c r="C15398" s="4">
        <v>46089</v>
      </c>
      <c r="D15398">
        <v>8239612253</v>
      </c>
      <c r="E15398">
        <f>VLOOKUP(D15398,  base_salary!A:A, 1, FALSE)</f>
        <v>8239612253</v>
      </c>
      <c r="F15398">
        <f t="shared" si="480"/>
        <v>0</v>
      </c>
      <c r="G15398">
        <f t="shared" ca="1" si="481"/>
        <v>0</v>
      </c>
    </row>
    <row r="15399" spans="1:7" x14ac:dyDescent="0.25">
      <c r="A15399" t="s">
        <v>17707</v>
      </c>
      <c r="B15399" t="s">
        <v>2650</v>
      </c>
      <c r="C15399" s="4">
        <v>33182</v>
      </c>
      <c r="D15399">
        <v>7118642576</v>
      </c>
      <c r="E15399">
        <f>VLOOKUP(D15399,  base_salary!A:A, 1, FALSE)</f>
        <v>7118642576</v>
      </c>
      <c r="F15399">
        <f t="shared" si="480"/>
        <v>0</v>
      </c>
      <c r="G15399">
        <f t="shared" ca="1" si="481"/>
        <v>0</v>
      </c>
    </row>
    <row r="15400" spans="1:7" x14ac:dyDescent="0.25">
      <c r="A15400" t="s">
        <v>17708</v>
      </c>
      <c r="B15400" t="s">
        <v>3517</v>
      </c>
      <c r="C15400" s="4">
        <v>46385</v>
      </c>
      <c r="D15400">
        <v>7469392467</v>
      </c>
      <c r="E15400">
        <f>VLOOKUP(D15400,  base_salary!A:A, 1, FALSE)</f>
        <v>7469392467</v>
      </c>
      <c r="F15400">
        <f t="shared" si="480"/>
        <v>0</v>
      </c>
      <c r="G15400">
        <f t="shared" ca="1" si="481"/>
        <v>0</v>
      </c>
    </row>
    <row r="15401" spans="1:7" x14ac:dyDescent="0.25">
      <c r="A15401" t="s">
        <v>17709</v>
      </c>
      <c r="B15401" t="s">
        <v>2415</v>
      </c>
      <c r="C15401" s="4">
        <v>44562</v>
      </c>
      <c r="D15401">
        <v>5684780105</v>
      </c>
      <c r="E15401">
        <f>VLOOKUP(D15401,  base_salary!A:A, 1, FALSE)</f>
        <v>5684780105</v>
      </c>
      <c r="F15401">
        <f t="shared" si="480"/>
        <v>0</v>
      </c>
      <c r="G15401">
        <f t="shared" ca="1" si="481"/>
        <v>0</v>
      </c>
    </row>
    <row r="15402" spans="1:7" x14ac:dyDescent="0.25">
      <c r="A15402" t="s">
        <v>17710</v>
      </c>
      <c r="B15402" t="s">
        <v>2369</v>
      </c>
      <c r="C15402" s="4">
        <v>48849</v>
      </c>
      <c r="D15402">
        <v>5211527984</v>
      </c>
      <c r="E15402">
        <f>VLOOKUP(D15402,  base_salary!A:A, 1, FALSE)</f>
        <v>5211527984</v>
      </c>
      <c r="F15402">
        <f t="shared" si="480"/>
        <v>0</v>
      </c>
      <c r="G15402">
        <f t="shared" ca="1" si="481"/>
        <v>0</v>
      </c>
    </row>
    <row r="15403" spans="1:7" x14ac:dyDescent="0.25">
      <c r="A15403" t="s">
        <v>17711</v>
      </c>
      <c r="B15403" t="s">
        <v>2010</v>
      </c>
      <c r="C15403" s="4">
        <v>32767</v>
      </c>
      <c r="D15403">
        <v>3133221701</v>
      </c>
      <c r="E15403">
        <f>VLOOKUP(D15403,  base_salary!A:A, 1, FALSE)</f>
        <v>3133221701</v>
      </c>
      <c r="F15403">
        <f t="shared" si="480"/>
        <v>0</v>
      </c>
      <c r="G15403">
        <f t="shared" ca="1" si="481"/>
        <v>0</v>
      </c>
    </row>
    <row r="15404" spans="1:7" x14ac:dyDescent="0.25">
      <c r="A15404" t="s">
        <v>17712</v>
      </c>
      <c r="B15404" t="s">
        <v>2641</v>
      </c>
      <c r="C15404" s="4">
        <v>28393</v>
      </c>
      <c r="D15404">
        <v>7338728615</v>
      </c>
      <c r="E15404">
        <f>VLOOKUP(D15404,  base_salary!A:A, 1, FALSE)</f>
        <v>7338728615</v>
      </c>
      <c r="F15404">
        <f t="shared" si="480"/>
        <v>0</v>
      </c>
      <c r="G15404">
        <f t="shared" ca="1" si="481"/>
        <v>0</v>
      </c>
    </row>
    <row r="15405" spans="1:7" x14ac:dyDescent="0.25">
      <c r="A15405" t="s">
        <v>17713</v>
      </c>
      <c r="B15405" t="s">
        <v>2757</v>
      </c>
      <c r="C15405" s="4">
        <v>26028</v>
      </c>
      <c r="D15405">
        <v>7473861379</v>
      </c>
      <c r="E15405">
        <f>VLOOKUP(D15405,  base_salary!A:A, 1, FALSE)</f>
        <v>7473861379</v>
      </c>
      <c r="F15405">
        <f t="shared" si="480"/>
        <v>0</v>
      </c>
      <c r="G15405">
        <f t="shared" ca="1" si="481"/>
        <v>0</v>
      </c>
    </row>
    <row r="15406" spans="1:7" x14ac:dyDescent="0.25">
      <c r="A15406" t="s">
        <v>17714</v>
      </c>
      <c r="B15406" t="s">
        <v>1972</v>
      </c>
      <c r="C15406" s="4">
        <v>55075</v>
      </c>
      <c r="D15406">
        <v>6819596901</v>
      </c>
      <c r="E15406">
        <f>VLOOKUP(D15406,  base_salary!A:A, 1, FALSE)</f>
        <v>6819596901</v>
      </c>
      <c r="F15406">
        <f t="shared" si="480"/>
        <v>0</v>
      </c>
      <c r="G15406">
        <f t="shared" ca="1" si="481"/>
        <v>0</v>
      </c>
    </row>
    <row r="15407" spans="1:7" x14ac:dyDescent="0.25">
      <c r="A15407" t="s">
        <v>17715</v>
      </c>
      <c r="B15407" t="s">
        <v>2069</v>
      </c>
      <c r="C15407" s="4">
        <v>33905</v>
      </c>
      <c r="D15407">
        <v>1659448174</v>
      </c>
      <c r="E15407">
        <f>VLOOKUP(D15407,  base_salary!A:A, 1, FALSE)</f>
        <v>1659448174</v>
      </c>
      <c r="F15407">
        <f t="shared" si="480"/>
        <v>0</v>
      </c>
      <c r="G15407">
        <f t="shared" ca="1" si="481"/>
        <v>0</v>
      </c>
    </row>
    <row r="15408" spans="1:7" x14ac:dyDescent="0.25">
      <c r="A15408" t="s">
        <v>17716</v>
      </c>
      <c r="B15408" t="s">
        <v>2109</v>
      </c>
      <c r="C15408" s="4">
        <v>42535</v>
      </c>
      <c r="D15408">
        <v>8603912793</v>
      </c>
      <c r="E15408">
        <f>VLOOKUP(D15408,  base_salary!A:A, 1, FALSE)</f>
        <v>8603912793</v>
      </c>
      <c r="F15408">
        <f t="shared" si="480"/>
        <v>0</v>
      </c>
      <c r="G15408">
        <f t="shared" ca="1" si="481"/>
        <v>0</v>
      </c>
    </row>
    <row r="15409" spans="1:7" x14ac:dyDescent="0.25">
      <c r="A15409" t="s">
        <v>17717</v>
      </c>
      <c r="B15409" t="s">
        <v>3487</v>
      </c>
      <c r="C15409" s="4">
        <v>44810</v>
      </c>
      <c r="D15409">
        <v>4406664351</v>
      </c>
      <c r="E15409">
        <f>VLOOKUP(D15409,  base_salary!A:A, 1, FALSE)</f>
        <v>4406664351</v>
      </c>
      <c r="F15409">
        <f t="shared" si="480"/>
        <v>0</v>
      </c>
      <c r="G15409">
        <f t="shared" ca="1" si="481"/>
        <v>0</v>
      </c>
    </row>
    <row r="15410" spans="1:7" x14ac:dyDescent="0.25">
      <c r="A15410" t="s">
        <v>17718</v>
      </c>
      <c r="B15410" t="s">
        <v>2335</v>
      </c>
      <c r="C15410" s="4">
        <v>57239</v>
      </c>
      <c r="D15410">
        <v>5756920838</v>
      </c>
      <c r="E15410">
        <f>VLOOKUP(D15410,  base_salary!A:A, 1, FALSE)</f>
        <v>5756920838</v>
      </c>
      <c r="F15410">
        <f t="shared" si="480"/>
        <v>0</v>
      </c>
      <c r="G15410">
        <f t="shared" ca="1" si="481"/>
        <v>0</v>
      </c>
    </row>
    <row r="15411" spans="1:7" x14ac:dyDescent="0.25">
      <c r="A15411" t="s">
        <v>17719</v>
      </c>
      <c r="B15411" t="s">
        <v>3356</v>
      </c>
      <c r="C15411" s="4">
        <v>30992</v>
      </c>
      <c r="D15411">
        <v>9516781780</v>
      </c>
      <c r="E15411">
        <f>VLOOKUP(D15411,  base_salary!A:A, 1, FALSE)</f>
        <v>9516781780</v>
      </c>
      <c r="F15411">
        <f t="shared" si="480"/>
        <v>0</v>
      </c>
      <c r="G15411">
        <f t="shared" ca="1" si="481"/>
        <v>0</v>
      </c>
    </row>
    <row r="15412" spans="1:7" x14ac:dyDescent="0.25">
      <c r="A15412" t="s">
        <v>17720</v>
      </c>
      <c r="B15412" t="s">
        <v>2725</v>
      </c>
      <c r="C15412" s="4">
        <v>11601</v>
      </c>
      <c r="D15412">
        <v>3211170715</v>
      </c>
      <c r="E15412">
        <f>VLOOKUP(D15412,  base_salary!A:A, 1, FALSE)</f>
        <v>3211170715</v>
      </c>
      <c r="F15412">
        <f t="shared" si="480"/>
        <v>0</v>
      </c>
      <c r="G15412">
        <f t="shared" ca="1" si="481"/>
        <v>0</v>
      </c>
    </row>
    <row r="15413" spans="1:7" x14ac:dyDescent="0.25">
      <c r="A15413" t="s">
        <v>17721</v>
      </c>
      <c r="B15413" t="s">
        <v>2113</v>
      </c>
      <c r="C15413" s="4">
        <v>32773</v>
      </c>
      <c r="D15413">
        <v>5244119095</v>
      </c>
      <c r="E15413">
        <f>VLOOKUP(D15413,  base_salary!A:A, 1, FALSE)</f>
        <v>5244119095</v>
      </c>
      <c r="F15413">
        <f t="shared" si="480"/>
        <v>0</v>
      </c>
      <c r="G15413">
        <f t="shared" ca="1" si="481"/>
        <v>0</v>
      </c>
    </row>
    <row r="15414" spans="1:7" x14ac:dyDescent="0.25">
      <c r="A15414" t="s">
        <v>17722</v>
      </c>
      <c r="B15414" t="s">
        <v>2101</v>
      </c>
      <c r="C15414" s="4">
        <v>18903</v>
      </c>
      <c r="D15414">
        <v>7088886472</v>
      </c>
      <c r="E15414">
        <f>VLOOKUP(D15414,  base_salary!A:A, 1, FALSE)</f>
        <v>7088886472</v>
      </c>
      <c r="F15414">
        <f t="shared" si="480"/>
        <v>0</v>
      </c>
      <c r="G15414">
        <f t="shared" ca="1" si="481"/>
        <v>0</v>
      </c>
    </row>
    <row r="15415" spans="1:7" x14ac:dyDescent="0.25">
      <c r="A15415" t="s">
        <v>17723</v>
      </c>
      <c r="B15415" t="s">
        <v>2419</v>
      </c>
      <c r="C15415" s="4">
        <v>17114</v>
      </c>
      <c r="D15415">
        <v>8568859739</v>
      </c>
      <c r="E15415">
        <f>VLOOKUP(D15415,  base_salary!A:A, 1, FALSE)</f>
        <v>8568859739</v>
      </c>
      <c r="F15415">
        <f t="shared" si="480"/>
        <v>0</v>
      </c>
      <c r="G15415">
        <f t="shared" ca="1" si="481"/>
        <v>0</v>
      </c>
    </row>
    <row r="15416" spans="1:7" x14ac:dyDescent="0.25">
      <c r="A15416" t="s">
        <v>17724</v>
      </c>
      <c r="B15416" t="s">
        <v>2141</v>
      </c>
      <c r="C15416" s="4">
        <v>55966</v>
      </c>
      <c r="D15416">
        <v>6713405010</v>
      </c>
      <c r="E15416">
        <f>VLOOKUP(D15416,  base_salary!A:A, 1, FALSE)</f>
        <v>6713405010</v>
      </c>
      <c r="F15416">
        <f t="shared" si="480"/>
        <v>0</v>
      </c>
      <c r="G15416">
        <f t="shared" ca="1" si="481"/>
        <v>0</v>
      </c>
    </row>
    <row r="15417" spans="1:7" x14ac:dyDescent="0.25">
      <c r="A15417" t="s">
        <v>17725</v>
      </c>
      <c r="B15417" t="s">
        <v>2137</v>
      </c>
      <c r="C15417" s="4">
        <v>55734</v>
      </c>
      <c r="D15417">
        <v>3600185284</v>
      </c>
      <c r="E15417">
        <f>VLOOKUP(D15417,  base_salary!A:A, 1, FALSE)</f>
        <v>3600185284</v>
      </c>
      <c r="F15417">
        <f t="shared" si="480"/>
        <v>0</v>
      </c>
      <c r="G15417">
        <f t="shared" ca="1" si="481"/>
        <v>0</v>
      </c>
    </row>
    <row r="15418" spans="1:7" x14ac:dyDescent="0.25">
      <c r="A15418" t="s">
        <v>17726</v>
      </c>
      <c r="B15418" t="s">
        <v>3487</v>
      </c>
      <c r="C15418" s="4">
        <v>50453</v>
      </c>
      <c r="D15418">
        <v>1545110042</v>
      </c>
      <c r="E15418">
        <f>VLOOKUP(D15418,  base_salary!A:A, 1, FALSE)</f>
        <v>1545110042</v>
      </c>
      <c r="F15418">
        <f t="shared" si="480"/>
        <v>0</v>
      </c>
      <c r="G15418">
        <f t="shared" ca="1" si="481"/>
        <v>0</v>
      </c>
    </row>
    <row r="15419" spans="1:7" x14ac:dyDescent="0.25">
      <c r="A15419" t="s">
        <v>17727</v>
      </c>
      <c r="B15419" t="s">
        <v>2491</v>
      </c>
      <c r="C15419" s="4">
        <v>26427</v>
      </c>
      <c r="D15419">
        <v>4866916575</v>
      </c>
      <c r="E15419">
        <f>VLOOKUP(D15419,  base_salary!A:A, 1, FALSE)</f>
        <v>4866916575</v>
      </c>
      <c r="F15419">
        <f t="shared" si="480"/>
        <v>0</v>
      </c>
      <c r="G15419">
        <f t="shared" ca="1" si="481"/>
        <v>0</v>
      </c>
    </row>
    <row r="15420" spans="1:7" x14ac:dyDescent="0.25">
      <c r="A15420" t="s">
        <v>17728</v>
      </c>
      <c r="B15420" t="s">
        <v>2067</v>
      </c>
      <c r="C15420" s="4">
        <v>58356</v>
      </c>
      <c r="D15420">
        <v>5142790693</v>
      </c>
      <c r="E15420">
        <f>VLOOKUP(D15420,  base_salary!A:A, 1, FALSE)</f>
        <v>5142790693</v>
      </c>
      <c r="F15420">
        <f t="shared" si="480"/>
        <v>0</v>
      </c>
      <c r="G15420">
        <f t="shared" ca="1" si="481"/>
        <v>0</v>
      </c>
    </row>
    <row r="15421" spans="1:7" x14ac:dyDescent="0.25">
      <c r="A15421" t="s">
        <v>17729</v>
      </c>
      <c r="B15421" t="s">
        <v>2536</v>
      </c>
      <c r="C15421" s="4">
        <v>56625</v>
      </c>
      <c r="D15421">
        <v>1152386727</v>
      </c>
      <c r="E15421">
        <f>VLOOKUP(D15421,  base_salary!A:A, 1, FALSE)</f>
        <v>1152386727</v>
      </c>
      <c r="F15421">
        <f t="shared" si="480"/>
        <v>0</v>
      </c>
      <c r="G15421">
        <f t="shared" ca="1" si="481"/>
        <v>0</v>
      </c>
    </row>
    <row r="15422" spans="1:7" x14ac:dyDescent="0.25">
      <c r="A15422" t="s">
        <v>17730</v>
      </c>
      <c r="B15422" t="s">
        <v>2901</v>
      </c>
      <c r="C15422" s="4">
        <v>10596</v>
      </c>
      <c r="D15422">
        <v>6724903874</v>
      </c>
      <c r="E15422">
        <f>VLOOKUP(D15422,  base_salary!A:A, 1, FALSE)</f>
        <v>6724903874</v>
      </c>
      <c r="F15422">
        <f t="shared" si="480"/>
        <v>0</v>
      </c>
      <c r="G15422">
        <f t="shared" ca="1" si="481"/>
        <v>0</v>
      </c>
    </row>
    <row r="15423" spans="1:7" x14ac:dyDescent="0.25">
      <c r="A15423" t="s">
        <v>17731</v>
      </c>
      <c r="B15423" t="s">
        <v>2841</v>
      </c>
      <c r="C15423" s="4">
        <v>41371</v>
      </c>
      <c r="D15423">
        <v>1718344562</v>
      </c>
      <c r="E15423">
        <f>VLOOKUP(D15423,  base_salary!A:A, 1, FALSE)</f>
        <v>1718344562</v>
      </c>
      <c r="F15423">
        <f t="shared" si="480"/>
        <v>0</v>
      </c>
      <c r="G15423">
        <f t="shared" ca="1" si="481"/>
        <v>0</v>
      </c>
    </row>
    <row r="15424" spans="1:7" x14ac:dyDescent="0.25">
      <c r="A15424" t="s">
        <v>17732</v>
      </c>
      <c r="B15424" t="s">
        <v>1964</v>
      </c>
      <c r="C15424" s="4">
        <v>10796</v>
      </c>
      <c r="D15424">
        <v>9381484503</v>
      </c>
      <c r="E15424">
        <f>VLOOKUP(D15424,  base_salary!A:A, 1, FALSE)</f>
        <v>9381484503</v>
      </c>
      <c r="F15424">
        <f t="shared" si="480"/>
        <v>0</v>
      </c>
      <c r="G15424">
        <f t="shared" ca="1" si="481"/>
        <v>0</v>
      </c>
    </row>
    <row r="15425" spans="1:7" x14ac:dyDescent="0.25">
      <c r="A15425" t="s">
        <v>17733</v>
      </c>
      <c r="B15425" t="s">
        <v>2143</v>
      </c>
      <c r="C15425" s="4">
        <v>35954</v>
      </c>
      <c r="D15425">
        <v>2259282237</v>
      </c>
      <c r="E15425">
        <f>VLOOKUP(D15425,  base_salary!A:A, 1, FALSE)</f>
        <v>2259282237</v>
      </c>
      <c r="F15425">
        <f t="shared" si="480"/>
        <v>0</v>
      </c>
      <c r="G15425">
        <f t="shared" ca="1" si="481"/>
        <v>0</v>
      </c>
    </row>
    <row r="15426" spans="1:7" x14ac:dyDescent="0.25">
      <c r="A15426" t="s">
        <v>17734</v>
      </c>
      <c r="B15426" t="s">
        <v>2426</v>
      </c>
      <c r="C15426" s="4">
        <v>24639</v>
      </c>
      <c r="D15426">
        <v>228985188</v>
      </c>
      <c r="E15426">
        <f>VLOOKUP(D15426,  base_salary!A:A, 1, FALSE)</f>
        <v>228985188</v>
      </c>
      <c r="F15426">
        <f t="shared" si="480"/>
        <v>0</v>
      </c>
      <c r="G15426">
        <f t="shared" ca="1" si="481"/>
        <v>0</v>
      </c>
    </row>
    <row r="15427" spans="1:7" x14ac:dyDescent="0.25">
      <c r="A15427" t="s">
        <v>17735</v>
      </c>
      <c r="B15427" t="s">
        <v>3558</v>
      </c>
      <c r="C15427" s="4">
        <v>53189</v>
      </c>
      <c r="D15427">
        <v>4162153728</v>
      </c>
      <c r="E15427">
        <f>VLOOKUP(D15427,  base_salary!A:A, 1, FALSE)</f>
        <v>4162153728</v>
      </c>
      <c r="F15427">
        <f t="shared" ref="F15427:F15490" si="482">IF(ISERROR(E15427), 1, 0)</f>
        <v>0</v>
      </c>
      <c r="G15427">
        <f t="shared" ref="G15427:G15490" ca="1" si="483">SUM(G:G)</f>
        <v>0</v>
      </c>
    </row>
    <row r="15428" spans="1:7" x14ac:dyDescent="0.25">
      <c r="A15428" t="s">
        <v>17736</v>
      </c>
      <c r="B15428" t="s">
        <v>2762</v>
      </c>
      <c r="C15428" s="4">
        <v>43401</v>
      </c>
      <c r="D15428">
        <v>844376051</v>
      </c>
      <c r="E15428">
        <f>VLOOKUP(D15428,  base_salary!A:A, 1, FALSE)</f>
        <v>844376051</v>
      </c>
      <c r="F15428">
        <f t="shared" si="482"/>
        <v>0</v>
      </c>
      <c r="G15428">
        <f t="shared" ca="1" si="483"/>
        <v>0</v>
      </c>
    </row>
    <row r="15429" spans="1:7" x14ac:dyDescent="0.25">
      <c r="A15429" t="s">
        <v>17737</v>
      </c>
      <c r="B15429" t="s">
        <v>2205</v>
      </c>
      <c r="C15429" s="4">
        <v>29863</v>
      </c>
      <c r="D15429">
        <v>37593587</v>
      </c>
      <c r="E15429">
        <f>VLOOKUP(D15429,  base_salary!A:A, 1, FALSE)</f>
        <v>37593587</v>
      </c>
      <c r="F15429">
        <f t="shared" si="482"/>
        <v>0</v>
      </c>
      <c r="G15429">
        <f t="shared" ca="1" si="483"/>
        <v>0</v>
      </c>
    </row>
    <row r="15430" spans="1:7" x14ac:dyDescent="0.25">
      <c r="A15430" t="s">
        <v>17738</v>
      </c>
      <c r="B15430" t="s">
        <v>2345</v>
      </c>
      <c r="C15430" s="4">
        <v>48933</v>
      </c>
      <c r="D15430">
        <v>5191866150</v>
      </c>
      <c r="E15430">
        <f>VLOOKUP(D15430,  base_salary!A:A, 1, FALSE)</f>
        <v>5191866150</v>
      </c>
      <c r="F15430">
        <f t="shared" si="482"/>
        <v>0</v>
      </c>
      <c r="G15430">
        <f t="shared" ca="1" si="483"/>
        <v>0</v>
      </c>
    </row>
    <row r="15431" spans="1:7" x14ac:dyDescent="0.25">
      <c r="A15431" t="s">
        <v>17739</v>
      </c>
      <c r="B15431" t="s">
        <v>2439</v>
      </c>
      <c r="C15431" s="4">
        <v>16773</v>
      </c>
      <c r="D15431">
        <v>7374898193</v>
      </c>
      <c r="E15431">
        <f>VLOOKUP(D15431,  base_salary!A:A, 1, FALSE)</f>
        <v>7374898193</v>
      </c>
      <c r="F15431">
        <f t="shared" si="482"/>
        <v>0</v>
      </c>
      <c r="G15431">
        <f t="shared" ca="1" si="483"/>
        <v>0</v>
      </c>
    </row>
    <row r="15432" spans="1:7" x14ac:dyDescent="0.25">
      <c r="A15432" t="s">
        <v>17740</v>
      </c>
      <c r="B15432" t="s">
        <v>3512</v>
      </c>
      <c r="C15432" s="4">
        <v>55859</v>
      </c>
      <c r="D15432">
        <v>4445486779</v>
      </c>
      <c r="E15432">
        <f>VLOOKUP(D15432,  base_salary!A:A, 1, FALSE)</f>
        <v>4445486779</v>
      </c>
      <c r="F15432">
        <f t="shared" si="482"/>
        <v>0</v>
      </c>
      <c r="G15432">
        <f t="shared" ca="1" si="483"/>
        <v>0</v>
      </c>
    </row>
    <row r="15433" spans="1:7" x14ac:dyDescent="0.25">
      <c r="A15433" t="s">
        <v>17741</v>
      </c>
      <c r="B15433" t="s">
        <v>3076</v>
      </c>
      <c r="C15433" s="4">
        <v>11214</v>
      </c>
      <c r="D15433">
        <v>87033755</v>
      </c>
      <c r="E15433">
        <f>VLOOKUP(D15433,  base_salary!A:A, 1, FALSE)</f>
        <v>87033755</v>
      </c>
      <c r="F15433">
        <f t="shared" si="482"/>
        <v>0</v>
      </c>
      <c r="G15433">
        <f t="shared" ca="1" si="483"/>
        <v>0</v>
      </c>
    </row>
    <row r="15434" spans="1:7" x14ac:dyDescent="0.25">
      <c r="A15434" t="s">
        <v>17742</v>
      </c>
      <c r="B15434" t="s">
        <v>1960</v>
      </c>
      <c r="C15434" s="4">
        <v>20167</v>
      </c>
      <c r="D15434">
        <v>885693418</v>
      </c>
      <c r="E15434">
        <f>VLOOKUP(D15434,  base_salary!A:A, 1, FALSE)</f>
        <v>885693418</v>
      </c>
      <c r="F15434">
        <f t="shared" si="482"/>
        <v>0</v>
      </c>
      <c r="G15434">
        <f t="shared" ca="1" si="483"/>
        <v>0</v>
      </c>
    </row>
    <row r="15435" spans="1:7" x14ac:dyDescent="0.25">
      <c r="A15435" t="s">
        <v>17743</v>
      </c>
      <c r="B15435" t="s">
        <v>3720</v>
      </c>
      <c r="C15435" s="4">
        <v>51707</v>
      </c>
      <c r="D15435">
        <v>5064247826</v>
      </c>
      <c r="E15435">
        <f>VLOOKUP(D15435,  base_salary!A:A, 1, FALSE)</f>
        <v>5064247826</v>
      </c>
      <c r="F15435">
        <f t="shared" si="482"/>
        <v>0</v>
      </c>
      <c r="G15435">
        <f t="shared" ca="1" si="483"/>
        <v>0</v>
      </c>
    </row>
    <row r="15436" spans="1:7" x14ac:dyDescent="0.25">
      <c r="A15436" t="s">
        <v>17744</v>
      </c>
      <c r="B15436" t="s">
        <v>1936</v>
      </c>
      <c r="C15436" s="4">
        <v>37916</v>
      </c>
      <c r="D15436">
        <v>1442784075</v>
      </c>
      <c r="E15436">
        <f>VLOOKUP(D15436,  base_salary!A:A, 1, FALSE)</f>
        <v>1442784075</v>
      </c>
      <c r="F15436">
        <f t="shared" si="482"/>
        <v>0</v>
      </c>
      <c r="G15436">
        <f t="shared" ca="1" si="483"/>
        <v>0</v>
      </c>
    </row>
    <row r="15437" spans="1:7" x14ac:dyDescent="0.25">
      <c r="A15437" t="s">
        <v>17745</v>
      </c>
      <c r="B15437" t="s">
        <v>3108</v>
      </c>
      <c r="C15437" s="4">
        <v>29221</v>
      </c>
      <c r="D15437">
        <v>2237103631</v>
      </c>
      <c r="E15437">
        <f>VLOOKUP(D15437,  base_salary!A:A, 1, FALSE)</f>
        <v>2237103631</v>
      </c>
      <c r="F15437">
        <f t="shared" si="482"/>
        <v>0</v>
      </c>
      <c r="G15437">
        <f t="shared" ca="1" si="483"/>
        <v>0</v>
      </c>
    </row>
    <row r="15438" spans="1:7" x14ac:dyDescent="0.25">
      <c r="A15438" t="s">
        <v>17746</v>
      </c>
      <c r="B15438" t="s">
        <v>1982</v>
      </c>
      <c r="C15438" s="4">
        <v>59735</v>
      </c>
      <c r="D15438">
        <v>6276010022</v>
      </c>
      <c r="E15438">
        <f>VLOOKUP(D15438,  base_salary!A:A, 1, FALSE)</f>
        <v>6276010022</v>
      </c>
      <c r="F15438">
        <f t="shared" si="482"/>
        <v>0</v>
      </c>
      <c r="G15438">
        <f t="shared" ca="1" si="483"/>
        <v>0</v>
      </c>
    </row>
    <row r="15439" spans="1:7" x14ac:dyDescent="0.25">
      <c r="A15439" t="s">
        <v>17747</v>
      </c>
      <c r="B15439" t="s">
        <v>1999</v>
      </c>
      <c r="C15439" s="4">
        <v>31538</v>
      </c>
      <c r="D15439">
        <v>62571575</v>
      </c>
      <c r="E15439">
        <f>VLOOKUP(D15439,  base_salary!A:A, 1, FALSE)</f>
        <v>62571575</v>
      </c>
      <c r="F15439">
        <f t="shared" si="482"/>
        <v>0</v>
      </c>
      <c r="G15439">
        <f t="shared" ca="1" si="483"/>
        <v>0</v>
      </c>
    </row>
    <row r="15440" spans="1:7" x14ac:dyDescent="0.25">
      <c r="A15440" t="s">
        <v>17748</v>
      </c>
      <c r="B15440" t="s">
        <v>2501</v>
      </c>
      <c r="C15440" s="4">
        <v>35966</v>
      </c>
      <c r="D15440">
        <v>3418374697</v>
      </c>
      <c r="E15440">
        <f>VLOOKUP(D15440,  base_salary!A:A, 1, FALSE)</f>
        <v>3418374697</v>
      </c>
      <c r="F15440">
        <f t="shared" si="482"/>
        <v>0</v>
      </c>
      <c r="G15440">
        <f t="shared" ca="1" si="483"/>
        <v>0</v>
      </c>
    </row>
    <row r="15441" spans="1:7" x14ac:dyDescent="0.25">
      <c r="A15441" t="s">
        <v>17749</v>
      </c>
      <c r="B15441" t="s">
        <v>2365</v>
      </c>
      <c r="C15441" s="4">
        <v>11707</v>
      </c>
      <c r="D15441">
        <v>5422052862</v>
      </c>
      <c r="E15441">
        <f>VLOOKUP(D15441,  base_salary!A:A, 1, FALSE)</f>
        <v>5422052862</v>
      </c>
      <c r="F15441">
        <f t="shared" si="482"/>
        <v>0</v>
      </c>
      <c r="G15441">
        <f t="shared" ca="1" si="483"/>
        <v>0</v>
      </c>
    </row>
    <row r="15442" spans="1:7" x14ac:dyDescent="0.25">
      <c r="A15442" t="s">
        <v>17750</v>
      </c>
      <c r="B15442" t="s">
        <v>2411</v>
      </c>
      <c r="C15442" s="4">
        <v>20561</v>
      </c>
      <c r="D15442">
        <v>6279928705</v>
      </c>
      <c r="E15442">
        <f>VLOOKUP(D15442,  base_salary!A:A, 1, FALSE)</f>
        <v>6279928705</v>
      </c>
      <c r="F15442">
        <f t="shared" si="482"/>
        <v>0</v>
      </c>
      <c r="G15442">
        <f t="shared" ca="1" si="483"/>
        <v>0</v>
      </c>
    </row>
    <row r="15443" spans="1:7" x14ac:dyDescent="0.25">
      <c r="A15443" t="s">
        <v>17751</v>
      </c>
      <c r="B15443" t="s">
        <v>2184</v>
      </c>
      <c r="C15443" s="4">
        <v>37851</v>
      </c>
      <c r="D15443">
        <v>471886378</v>
      </c>
      <c r="E15443">
        <f>VLOOKUP(D15443,  base_salary!A:A, 1, FALSE)</f>
        <v>471886378</v>
      </c>
      <c r="F15443">
        <f t="shared" si="482"/>
        <v>0</v>
      </c>
      <c r="G15443">
        <f t="shared" ca="1" si="483"/>
        <v>0</v>
      </c>
    </row>
    <row r="15444" spans="1:7" x14ac:dyDescent="0.25">
      <c r="A15444" t="s">
        <v>17752</v>
      </c>
      <c r="B15444" t="s">
        <v>2276</v>
      </c>
      <c r="C15444" s="4">
        <v>12899</v>
      </c>
      <c r="D15444">
        <v>8267733809</v>
      </c>
      <c r="E15444">
        <f>VLOOKUP(D15444,  base_salary!A:A, 1, FALSE)</f>
        <v>8267733809</v>
      </c>
      <c r="F15444">
        <f t="shared" si="482"/>
        <v>0</v>
      </c>
      <c r="G15444">
        <f t="shared" ca="1" si="483"/>
        <v>0</v>
      </c>
    </row>
    <row r="15445" spans="1:7" x14ac:dyDescent="0.25">
      <c r="A15445" t="s">
        <v>17753</v>
      </c>
      <c r="B15445" t="s">
        <v>1950</v>
      </c>
      <c r="C15445" s="4">
        <v>11032</v>
      </c>
      <c r="D15445">
        <v>713650656</v>
      </c>
      <c r="E15445">
        <f>VLOOKUP(D15445,  base_salary!A:A, 1, FALSE)</f>
        <v>713650656</v>
      </c>
      <c r="F15445">
        <f t="shared" si="482"/>
        <v>0</v>
      </c>
      <c r="G15445">
        <f t="shared" ca="1" si="483"/>
        <v>0</v>
      </c>
    </row>
    <row r="15446" spans="1:7" x14ac:dyDescent="0.25">
      <c r="A15446" t="s">
        <v>17754</v>
      </c>
      <c r="B15446" t="s">
        <v>2089</v>
      </c>
      <c r="C15446" s="4">
        <v>53861</v>
      </c>
      <c r="D15446">
        <v>9483290694</v>
      </c>
      <c r="E15446">
        <f>VLOOKUP(D15446,  base_salary!A:A, 1, FALSE)</f>
        <v>9483290694</v>
      </c>
      <c r="F15446">
        <f t="shared" si="482"/>
        <v>0</v>
      </c>
      <c r="G15446">
        <f t="shared" ca="1" si="483"/>
        <v>0</v>
      </c>
    </row>
    <row r="15447" spans="1:7" x14ac:dyDescent="0.25">
      <c r="A15447" t="s">
        <v>17755</v>
      </c>
      <c r="B15447" t="s">
        <v>2006</v>
      </c>
      <c r="C15447" s="4">
        <v>59517</v>
      </c>
      <c r="D15447">
        <v>5353923685</v>
      </c>
      <c r="E15447">
        <f>VLOOKUP(D15447,  base_salary!A:A, 1, FALSE)</f>
        <v>5353923685</v>
      </c>
      <c r="F15447">
        <f t="shared" si="482"/>
        <v>0</v>
      </c>
      <c r="G15447">
        <f t="shared" ca="1" si="483"/>
        <v>0</v>
      </c>
    </row>
    <row r="15448" spans="1:7" x14ac:dyDescent="0.25">
      <c r="A15448" t="s">
        <v>17756</v>
      </c>
      <c r="B15448" t="s">
        <v>3279</v>
      </c>
      <c r="C15448" s="4">
        <v>59410</v>
      </c>
      <c r="D15448">
        <v>1009146149</v>
      </c>
      <c r="E15448">
        <f>VLOOKUP(D15448,  base_salary!A:A, 1, FALSE)</f>
        <v>1009146149</v>
      </c>
      <c r="F15448">
        <f t="shared" si="482"/>
        <v>0</v>
      </c>
      <c r="G15448">
        <f t="shared" ca="1" si="483"/>
        <v>0</v>
      </c>
    </row>
    <row r="15449" spans="1:7" x14ac:dyDescent="0.25">
      <c r="A15449" t="s">
        <v>17757</v>
      </c>
      <c r="B15449" t="s">
        <v>2360</v>
      </c>
      <c r="C15449" s="4">
        <v>26722</v>
      </c>
      <c r="D15449">
        <v>4097160079</v>
      </c>
      <c r="E15449">
        <f>VLOOKUP(D15449,  base_salary!A:A, 1, FALSE)</f>
        <v>4097160079</v>
      </c>
      <c r="F15449">
        <f t="shared" si="482"/>
        <v>0</v>
      </c>
      <c r="G15449">
        <f t="shared" ca="1" si="483"/>
        <v>0</v>
      </c>
    </row>
    <row r="15450" spans="1:7" x14ac:dyDescent="0.25">
      <c r="A15450" t="s">
        <v>17758</v>
      </c>
      <c r="B15450" t="s">
        <v>2665</v>
      </c>
      <c r="C15450" s="4">
        <v>36989</v>
      </c>
      <c r="D15450">
        <v>9114174103</v>
      </c>
      <c r="E15450">
        <f>VLOOKUP(D15450,  base_salary!A:A, 1, FALSE)</f>
        <v>9114174103</v>
      </c>
      <c r="F15450">
        <f t="shared" si="482"/>
        <v>0</v>
      </c>
      <c r="G15450">
        <f t="shared" ca="1" si="483"/>
        <v>0</v>
      </c>
    </row>
    <row r="15451" spans="1:7" x14ac:dyDescent="0.25">
      <c r="A15451" t="s">
        <v>17759</v>
      </c>
      <c r="B15451" t="s">
        <v>1942</v>
      </c>
      <c r="C15451" s="4">
        <v>38824</v>
      </c>
      <c r="D15451">
        <v>9518260397</v>
      </c>
      <c r="E15451">
        <f>VLOOKUP(D15451,  base_salary!A:A, 1, FALSE)</f>
        <v>9518260397</v>
      </c>
      <c r="F15451">
        <f t="shared" si="482"/>
        <v>0</v>
      </c>
      <c r="G15451">
        <f t="shared" ca="1" si="483"/>
        <v>0</v>
      </c>
    </row>
    <row r="15452" spans="1:7" x14ac:dyDescent="0.25">
      <c r="A15452" t="s">
        <v>17760</v>
      </c>
      <c r="B15452" t="s">
        <v>2809</v>
      </c>
      <c r="C15452" s="4">
        <v>29682</v>
      </c>
      <c r="D15452">
        <v>2908560011</v>
      </c>
      <c r="E15452">
        <f>VLOOKUP(D15452,  base_salary!A:A, 1, FALSE)</f>
        <v>2908560011</v>
      </c>
      <c r="F15452">
        <f t="shared" si="482"/>
        <v>0</v>
      </c>
      <c r="G15452">
        <f t="shared" ca="1" si="483"/>
        <v>0</v>
      </c>
    </row>
    <row r="15453" spans="1:7" x14ac:dyDescent="0.25">
      <c r="A15453" t="s">
        <v>17761</v>
      </c>
      <c r="B15453" t="s">
        <v>2718</v>
      </c>
      <c r="C15453" s="4">
        <v>25933</v>
      </c>
      <c r="D15453">
        <v>2117567142</v>
      </c>
      <c r="E15453">
        <f>VLOOKUP(D15453,  base_salary!A:A, 1, FALSE)</f>
        <v>2117567142</v>
      </c>
      <c r="F15453">
        <f t="shared" si="482"/>
        <v>0</v>
      </c>
      <c r="G15453">
        <f t="shared" ca="1" si="483"/>
        <v>0</v>
      </c>
    </row>
    <row r="15454" spans="1:7" x14ac:dyDescent="0.25">
      <c r="A15454" t="s">
        <v>17762</v>
      </c>
      <c r="B15454" t="s">
        <v>2244</v>
      </c>
      <c r="C15454" s="4">
        <v>10514</v>
      </c>
      <c r="D15454">
        <v>9529277938</v>
      </c>
      <c r="E15454">
        <f>VLOOKUP(D15454,  base_salary!A:A, 1, FALSE)</f>
        <v>9529277938</v>
      </c>
      <c r="F15454">
        <f t="shared" si="482"/>
        <v>0</v>
      </c>
      <c r="G15454">
        <f t="shared" ca="1" si="483"/>
        <v>0</v>
      </c>
    </row>
    <row r="15455" spans="1:7" x14ac:dyDescent="0.25">
      <c r="A15455" t="s">
        <v>17763</v>
      </c>
      <c r="B15455" t="s">
        <v>2343</v>
      </c>
      <c r="C15455" s="4">
        <v>51599</v>
      </c>
      <c r="D15455">
        <v>1009146149</v>
      </c>
      <c r="E15455">
        <f>VLOOKUP(D15455,  base_salary!A:A, 1, FALSE)</f>
        <v>1009146149</v>
      </c>
      <c r="F15455">
        <f t="shared" si="482"/>
        <v>0</v>
      </c>
      <c r="G15455">
        <f t="shared" ca="1" si="483"/>
        <v>0</v>
      </c>
    </row>
    <row r="15456" spans="1:7" x14ac:dyDescent="0.25">
      <c r="A15456" t="s">
        <v>17764</v>
      </c>
      <c r="B15456" t="s">
        <v>2431</v>
      </c>
      <c r="C15456" s="4">
        <v>16240</v>
      </c>
      <c r="D15456">
        <v>8249460030</v>
      </c>
      <c r="E15456">
        <f>VLOOKUP(D15456,  base_salary!A:A, 1, FALSE)</f>
        <v>8249460030</v>
      </c>
      <c r="F15456">
        <f t="shared" si="482"/>
        <v>0</v>
      </c>
      <c r="G15456">
        <f t="shared" ca="1" si="483"/>
        <v>0</v>
      </c>
    </row>
    <row r="15457" spans="1:7" x14ac:dyDescent="0.25">
      <c r="A15457" t="s">
        <v>17765</v>
      </c>
      <c r="B15457" t="s">
        <v>3376</v>
      </c>
      <c r="C15457" s="4">
        <v>52652</v>
      </c>
      <c r="D15457">
        <v>701563818</v>
      </c>
      <c r="E15457">
        <f>VLOOKUP(D15457,  base_salary!A:A, 1, FALSE)</f>
        <v>701563818</v>
      </c>
      <c r="F15457">
        <f t="shared" si="482"/>
        <v>0</v>
      </c>
      <c r="G15457">
        <f t="shared" ca="1" si="483"/>
        <v>0</v>
      </c>
    </row>
    <row r="15458" spans="1:7" x14ac:dyDescent="0.25">
      <c r="A15458" t="s">
        <v>17766</v>
      </c>
      <c r="B15458" t="s">
        <v>2257</v>
      </c>
      <c r="C15458" s="4">
        <v>45308</v>
      </c>
      <c r="D15458">
        <v>6358114417</v>
      </c>
      <c r="E15458">
        <f>VLOOKUP(D15458,  base_salary!A:A, 1, FALSE)</f>
        <v>6358114417</v>
      </c>
      <c r="F15458">
        <f t="shared" si="482"/>
        <v>0</v>
      </c>
      <c r="G15458">
        <f t="shared" ca="1" si="483"/>
        <v>0</v>
      </c>
    </row>
    <row r="15459" spans="1:7" x14ac:dyDescent="0.25">
      <c r="A15459" t="s">
        <v>17767</v>
      </c>
      <c r="B15459" t="s">
        <v>2484</v>
      </c>
      <c r="C15459" s="4">
        <v>29233</v>
      </c>
      <c r="D15459">
        <v>5285704227</v>
      </c>
      <c r="E15459">
        <f>VLOOKUP(D15459,  base_salary!A:A, 1, FALSE)</f>
        <v>5285704227</v>
      </c>
      <c r="F15459">
        <f t="shared" si="482"/>
        <v>0</v>
      </c>
      <c r="G15459">
        <f t="shared" ca="1" si="483"/>
        <v>0</v>
      </c>
    </row>
    <row r="15460" spans="1:7" x14ac:dyDescent="0.25">
      <c r="A15460" t="s">
        <v>17768</v>
      </c>
      <c r="B15460" t="s">
        <v>2552</v>
      </c>
      <c r="C15460" s="4">
        <v>27622</v>
      </c>
      <c r="D15460">
        <v>2561690342</v>
      </c>
      <c r="E15460">
        <f>VLOOKUP(D15460,  base_salary!A:A, 1, FALSE)</f>
        <v>2561690342</v>
      </c>
      <c r="F15460">
        <f t="shared" si="482"/>
        <v>0</v>
      </c>
      <c r="G15460">
        <f t="shared" ca="1" si="483"/>
        <v>0</v>
      </c>
    </row>
    <row r="15461" spans="1:7" x14ac:dyDescent="0.25">
      <c r="A15461" t="s">
        <v>17769</v>
      </c>
      <c r="B15461" t="s">
        <v>2030</v>
      </c>
      <c r="C15461" s="4">
        <v>32954</v>
      </c>
      <c r="D15461">
        <v>2792636599</v>
      </c>
      <c r="E15461">
        <f>VLOOKUP(D15461,  base_salary!A:A, 1, FALSE)</f>
        <v>2792636599</v>
      </c>
      <c r="F15461">
        <f t="shared" si="482"/>
        <v>0</v>
      </c>
      <c r="G15461">
        <f t="shared" ca="1" si="483"/>
        <v>0</v>
      </c>
    </row>
    <row r="15462" spans="1:7" x14ac:dyDescent="0.25">
      <c r="A15462" t="s">
        <v>17770</v>
      </c>
      <c r="B15462" t="s">
        <v>5394</v>
      </c>
      <c r="C15462" s="4">
        <v>22495</v>
      </c>
      <c r="D15462">
        <v>471886378</v>
      </c>
      <c r="E15462">
        <f>VLOOKUP(D15462,  base_salary!A:A, 1, FALSE)</f>
        <v>471886378</v>
      </c>
      <c r="F15462">
        <f t="shared" si="482"/>
        <v>0</v>
      </c>
      <c r="G15462">
        <f t="shared" ca="1" si="483"/>
        <v>0</v>
      </c>
    </row>
    <row r="15463" spans="1:7" x14ac:dyDescent="0.25">
      <c r="A15463" t="s">
        <v>17771</v>
      </c>
      <c r="B15463" t="s">
        <v>1964</v>
      </c>
      <c r="C15463" s="4">
        <v>41687</v>
      </c>
      <c r="D15463">
        <v>3016446324</v>
      </c>
      <c r="E15463">
        <f>VLOOKUP(D15463,  base_salary!A:A, 1, FALSE)</f>
        <v>3016446324</v>
      </c>
      <c r="F15463">
        <f t="shared" si="482"/>
        <v>0</v>
      </c>
      <c r="G15463">
        <f t="shared" ca="1" si="483"/>
        <v>0</v>
      </c>
    </row>
    <row r="15464" spans="1:7" x14ac:dyDescent="0.25">
      <c r="A15464" t="s">
        <v>17772</v>
      </c>
      <c r="B15464" t="s">
        <v>1978</v>
      </c>
      <c r="C15464" s="4">
        <v>30372</v>
      </c>
      <c r="D15464">
        <v>4688336071</v>
      </c>
      <c r="E15464">
        <f>VLOOKUP(D15464,  base_salary!A:A, 1, FALSE)</f>
        <v>4688336071</v>
      </c>
      <c r="F15464">
        <f t="shared" si="482"/>
        <v>0</v>
      </c>
      <c r="G15464">
        <f t="shared" ca="1" si="483"/>
        <v>0</v>
      </c>
    </row>
    <row r="15465" spans="1:7" x14ac:dyDescent="0.25">
      <c r="A15465" t="s">
        <v>17773</v>
      </c>
      <c r="B15465" t="s">
        <v>2997</v>
      </c>
      <c r="C15465" s="4">
        <v>20509</v>
      </c>
      <c r="D15465">
        <v>7673188813</v>
      </c>
      <c r="E15465">
        <f>VLOOKUP(D15465,  base_salary!A:A, 1, FALSE)</f>
        <v>7673188813</v>
      </c>
      <c r="F15465">
        <f t="shared" si="482"/>
        <v>0</v>
      </c>
      <c r="G15465">
        <f t="shared" ca="1" si="483"/>
        <v>0</v>
      </c>
    </row>
    <row r="15466" spans="1:7" x14ac:dyDescent="0.25">
      <c r="A15466" t="s">
        <v>17774</v>
      </c>
      <c r="B15466" t="s">
        <v>2249</v>
      </c>
      <c r="C15466" s="4">
        <v>23460</v>
      </c>
      <c r="D15466">
        <v>1990334539</v>
      </c>
      <c r="E15466">
        <f>VLOOKUP(D15466,  base_salary!A:A, 1, FALSE)</f>
        <v>1990334539</v>
      </c>
      <c r="F15466">
        <f t="shared" si="482"/>
        <v>0</v>
      </c>
      <c r="G15466">
        <f t="shared" ca="1" si="483"/>
        <v>0</v>
      </c>
    </row>
    <row r="15467" spans="1:7" x14ac:dyDescent="0.25">
      <c r="A15467" t="s">
        <v>17775</v>
      </c>
      <c r="B15467" t="s">
        <v>2345</v>
      </c>
      <c r="C15467" s="4">
        <v>55366</v>
      </c>
      <c r="D15467">
        <v>1992195951</v>
      </c>
      <c r="E15467">
        <f>VLOOKUP(D15467,  base_salary!A:A, 1, FALSE)</f>
        <v>1992195951</v>
      </c>
      <c r="F15467">
        <f t="shared" si="482"/>
        <v>0</v>
      </c>
      <c r="G15467">
        <f t="shared" ca="1" si="483"/>
        <v>0</v>
      </c>
    </row>
    <row r="15468" spans="1:7" x14ac:dyDescent="0.25">
      <c r="A15468" t="s">
        <v>17776</v>
      </c>
      <c r="B15468" t="s">
        <v>2424</v>
      </c>
      <c r="C15468" s="4">
        <v>43718</v>
      </c>
      <c r="D15468">
        <v>4269946768</v>
      </c>
      <c r="E15468">
        <f>VLOOKUP(D15468,  base_salary!A:A, 1, FALSE)</f>
        <v>4269946768</v>
      </c>
      <c r="F15468">
        <f t="shared" si="482"/>
        <v>0</v>
      </c>
      <c r="G15468">
        <f t="shared" ca="1" si="483"/>
        <v>0</v>
      </c>
    </row>
    <row r="15469" spans="1:7" x14ac:dyDescent="0.25">
      <c r="A15469" t="s">
        <v>17777</v>
      </c>
      <c r="B15469" t="s">
        <v>2146</v>
      </c>
      <c r="C15469" s="4">
        <v>36189</v>
      </c>
      <c r="D15469">
        <v>2944219065</v>
      </c>
      <c r="E15469">
        <f>VLOOKUP(D15469,  base_salary!A:A, 1, FALSE)</f>
        <v>2944219065</v>
      </c>
      <c r="F15469">
        <f t="shared" si="482"/>
        <v>0</v>
      </c>
      <c r="G15469">
        <f t="shared" ca="1" si="483"/>
        <v>0</v>
      </c>
    </row>
    <row r="15470" spans="1:7" x14ac:dyDescent="0.25">
      <c r="A15470" t="s">
        <v>17778</v>
      </c>
      <c r="B15470" t="s">
        <v>1956</v>
      </c>
      <c r="C15470" s="4">
        <v>17385</v>
      </c>
      <c r="D15470">
        <v>6380488901</v>
      </c>
      <c r="E15470">
        <f>VLOOKUP(D15470,  base_salary!A:A, 1, FALSE)</f>
        <v>6380488901</v>
      </c>
      <c r="F15470">
        <f t="shared" si="482"/>
        <v>0</v>
      </c>
      <c r="G15470">
        <f t="shared" ca="1" si="483"/>
        <v>0</v>
      </c>
    </row>
    <row r="15471" spans="1:7" x14ac:dyDescent="0.25">
      <c r="A15471" t="s">
        <v>17779</v>
      </c>
      <c r="B15471" t="s">
        <v>2321</v>
      </c>
      <c r="C15471" s="4">
        <v>57874</v>
      </c>
      <c r="D15471">
        <v>1545110042</v>
      </c>
      <c r="E15471">
        <f>VLOOKUP(D15471,  base_salary!A:A, 1, FALSE)</f>
        <v>1545110042</v>
      </c>
      <c r="F15471">
        <f t="shared" si="482"/>
        <v>0</v>
      </c>
      <c r="G15471">
        <f t="shared" ca="1" si="483"/>
        <v>0</v>
      </c>
    </row>
    <row r="15472" spans="1:7" x14ac:dyDescent="0.25">
      <c r="A15472" t="s">
        <v>17780</v>
      </c>
      <c r="B15472" t="s">
        <v>2740</v>
      </c>
      <c r="C15472" s="4">
        <v>38251</v>
      </c>
      <c r="D15472">
        <v>6283719635</v>
      </c>
      <c r="E15472">
        <f>VLOOKUP(D15472,  base_salary!A:A, 1, FALSE)</f>
        <v>6283719635</v>
      </c>
      <c r="F15472">
        <f t="shared" si="482"/>
        <v>0</v>
      </c>
      <c r="G15472">
        <f t="shared" ca="1" si="483"/>
        <v>0</v>
      </c>
    </row>
    <row r="15473" spans="1:7" x14ac:dyDescent="0.25">
      <c r="A15473" t="s">
        <v>17781</v>
      </c>
      <c r="B15473" t="s">
        <v>2546</v>
      </c>
      <c r="C15473" s="4">
        <v>48251</v>
      </c>
      <c r="D15473">
        <v>6720857681</v>
      </c>
      <c r="E15473">
        <f>VLOOKUP(D15473,  base_salary!A:A, 1, FALSE)</f>
        <v>6720857681</v>
      </c>
      <c r="F15473">
        <f t="shared" si="482"/>
        <v>0</v>
      </c>
      <c r="G15473">
        <f t="shared" ca="1" si="483"/>
        <v>0</v>
      </c>
    </row>
    <row r="15474" spans="1:7" x14ac:dyDescent="0.25">
      <c r="A15474" t="s">
        <v>17782</v>
      </c>
      <c r="B15474" t="s">
        <v>2574</v>
      </c>
      <c r="C15474" s="4">
        <v>43495</v>
      </c>
      <c r="D15474">
        <v>7824503232</v>
      </c>
      <c r="E15474">
        <f>VLOOKUP(D15474,  base_salary!A:A, 1, FALSE)</f>
        <v>7824503232</v>
      </c>
      <c r="F15474">
        <f t="shared" si="482"/>
        <v>0</v>
      </c>
      <c r="G15474">
        <f t="shared" ca="1" si="483"/>
        <v>0</v>
      </c>
    </row>
    <row r="15475" spans="1:7" x14ac:dyDescent="0.25">
      <c r="A15475" t="s">
        <v>17783</v>
      </c>
      <c r="B15475" t="s">
        <v>2567</v>
      </c>
      <c r="C15475" s="4">
        <v>51295</v>
      </c>
      <c r="D15475">
        <v>826490107</v>
      </c>
      <c r="E15475">
        <f>VLOOKUP(D15475,  base_salary!A:A, 1, FALSE)</f>
        <v>826490107</v>
      </c>
      <c r="F15475">
        <f t="shared" si="482"/>
        <v>0</v>
      </c>
      <c r="G15475">
        <f t="shared" ca="1" si="483"/>
        <v>0</v>
      </c>
    </row>
    <row r="15476" spans="1:7" x14ac:dyDescent="0.25">
      <c r="A15476" t="s">
        <v>17784</v>
      </c>
      <c r="B15476" t="s">
        <v>2223</v>
      </c>
      <c r="C15476" s="4">
        <v>10848</v>
      </c>
      <c r="D15476">
        <v>3041948354</v>
      </c>
      <c r="E15476">
        <f>VLOOKUP(D15476,  base_salary!A:A, 1, FALSE)</f>
        <v>3041948354</v>
      </c>
      <c r="F15476">
        <f t="shared" si="482"/>
        <v>0</v>
      </c>
      <c r="G15476">
        <f t="shared" ca="1" si="483"/>
        <v>0</v>
      </c>
    </row>
    <row r="15477" spans="1:7" x14ac:dyDescent="0.25">
      <c r="A15477" t="s">
        <v>17785</v>
      </c>
      <c r="B15477" t="s">
        <v>3023</v>
      </c>
      <c r="C15477" s="4">
        <v>49717</v>
      </c>
      <c r="D15477">
        <v>4967603564</v>
      </c>
      <c r="E15477">
        <f>VLOOKUP(D15477,  base_salary!A:A, 1, FALSE)</f>
        <v>4967603564</v>
      </c>
      <c r="F15477">
        <f t="shared" si="482"/>
        <v>0</v>
      </c>
      <c r="G15477">
        <f t="shared" ca="1" si="483"/>
        <v>0</v>
      </c>
    </row>
    <row r="15478" spans="1:7" x14ac:dyDescent="0.25">
      <c r="A15478" t="s">
        <v>17786</v>
      </c>
      <c r="B15478" t="s">
        <v>2024</v>
      </c>
      <c r="C15478" s="4">
        <v>27555</v>
      </c>
      <c r="D15478">
        <v>9547713507</v>
      </c>
      <c r="E15478">
        <f>VLOOKUP(D15478,  base_salary!A:A, 1, FALSE)</f>
        <v>9547713507</v>
      </c>
      <c r="F15478">
        <f t="shared" si="482"/>
        <v>0</v>
      </c>
      <c r="G15478">
        <f t="shared" ca="1" si="483"/>
        <v>0</v>
      </c>
    </row>
    <row r="15479" spans="1:7" x14ac:dyDescent="0.25">
      <c r="A15479" t="s">
        <v>17787</v>
      </c>
      <c r="B15479" t="s">
        <v>1993</v>
      </c>
      <c r="C15479" s="4">
        <v>50395</v>
      </c>
      <c r="D15479">
        <v>2279888742</v>
      </c>
      <c r="E15479">
        <f>VLOOKUP(D15479,  base_salary!A:A, 1, FALSE)</f>
        <v>2279888742</v>
      </c>
      <c r="F15479">
        <f t="shared" si="482"/>
        <v>0</v>
      </c>
      <c r="G15479">
        <f t="shared" ca="1" si="483"/>
        <v>0</v>
      </c>
    </row>
    <row r="15480" spans="1:7" x14ac:dyDescent="0.25">
      <c r="A15480" t="s">
        <v>17788</v>
      </c>
      <c r="B15480" t="s">
        <v>2749</v>
      </c>
      <c r="C15480" s="4">
        <v>46128</v>
      </c>
      <c r="D15480">
        <v>544760832</v>
      </c>
      <c r="E15480">
        <f>VLOOKUP(D15480,  base_salary!A:A, 1, FALSE)</f>
        <v>544760832</v>
      </c>
      <c r="F15480">
        <f t="shared" si="482"/>
        <v>0</v>
      </c>
      <c r="G15480">
        <f t="shared" ca="1" si="483"/>
        <v>0</v>
      </c>
    </row>
    <row r="15481" spans="1:7" x14ac:dyDescent="0.25">
      <c r="A15481" t="s">
        <v>17789</v>
      </c>
      <c r="B15481" t="s">
        <v>2517</v>
      </c>
      <c r="C15481" s="4">
        <v>57990</v>
      </c>
      <c r="D15481">
        <v>2492824950</v>
      </c>
      <c r="E15481">
        <f>VLOOKUP(D15481,  base_salary!A:A, 1, FALSE)</f>
        <v>2492824950</v>
      </c>
      <c r="F15481">
        <f t="shared" si="482"/>
        <v>0</v>
      </c>
      <c r="G15481">
        <f t="shared" ca="1" si="483"/>
        <v>0</v>
      </c>
    </row>
    <row r="15482" spans="1:7" x14ac:dyDescent="0.25">
      <c r="A15482" t="s">
        <v>17790</v>
      </c>
      <c r="B15482" t="s">
        <v>2035</v>
      </c>
      <c r="C15482" s="4">
        <v>58446</v>
      </c>
      <c r="D15482">
        <v>2405876701</v>
      </c>
      <c r="E15482">
        <f>VLOOKUP(D15482,  base_salary!A:A, 1, FALSE)</f>
        <v>2405876701</v>
      </c>
      <c r="F15482">
        <f t="shared" si="482"/>
        <v>0</v>
      </c>
      <c r="G15482">
        <f t="shared" ca="1" si="483"/>
        <v>0</v>
      </c>
    </row>
    <row r="15483" spans="1:7" x14ac:dyDescent="0.25">
      <c r="A15483" t="s">
        <v>17791</v>
      </c>
      <c r="B15483" t="s">
        <v>2345</v>
      </c>
      <c r="C15483" s="4">
        <v>46380</v>
      </c>
      <c r="D15483">
        <v>4768342426</v>
      </c>
      <c r="E15483">
        <f>VLOOKUP(D15483,  base_salary!A:A, 1, FALSE)</f>
        <v>4768342426</v>
      </c>
      <c r="F15483">
        <f t="shared" si="482"/>
        <v>0</v>
      </c>
      <c r="G15483">
        <f t="shared" ca="1" si="483"/>
        <v>0</v>
      </c>
    </row>
    <row r="15484" spans="1:7" x14ac:dyDescent="0.25">
      <c r="A15484" t="s">
        <v>17792</v>
      </c>
      <c r="B15484" t="s">
        <v>2593</v>
      </c>
      <c r="C15484" s="4">
        <v>16081</v>
      </c>
      <c r="D15484">
        <v>3219526055</v>
      </c>
      <c r="E15484">
        <f>VLOOKUP(D15484,  base_salary!A:A, 1, FALSE)</f>
        <v>3219526055</v>
      </c>
      <c r="F15484">
        <f t="shared" si="482"/>
        <v>0</v>
      </c>
      <c r="G15484">
        <f t="shared" ca="1" si="483"/>
        <v>0</v>
      </c>
    </row>
    <row r="15485" spans="1:7" x14ac:dyDescent="0.25">
      <c r="A15485" t="s">
        <v>17793</v>
      </c>
      <c r="B15485" t="s">
        <v>2596</v>
      </c>
      <c r="C15485" s="4">
        <v>10468</v>
      </c>
      <c r="D15485">
        <v>8264394108</v>
      </c>
      <c r="E15485">
        <f>VLOOKUP(D15485,  base_salary!A:A, 1, FALSE)</f>
        <v>8264394108</v>
      </c>
      <c r="F15485">
        <f t="shared" si="482"/>
        <v>0</v>
      </c>
      <c r="G15485">
        <f t="shared" ca="1" si="483"/>
        <v>0</v>
      </c>
    </row>
    <row r="15486" spans="1:7" x14ac:dyDescent="0.25">
      <c r="A15486" t="s">
        <v>17794</v>
      </c>
      <c r="B15486" t="s">
        <v>2026</v>
      </c>
      <c r="C15486" s="4">
        <v>17263</v>
      </c>
      <c r="D15486">
        <v>3060876401</v>
      </c>
      <c r="E15486">
        <f>VLOOKUP(D15486,  base_salary!A:A, 1, FALSE)</f>
        <v>3060876401</v>
      </c>
      <c r="F15486">
        <f t="shared" si="482"/>
        <v>0</v>
      </c>
      <c r="G15486">
        <f t="shared" ca="1" si="483"/>
        <v>0</v>
      </c>
    </row>
    <row r="15487" spans="1:7" x14ac:dyDescent="0.25">
      <c r="A15487" t="s">
        <v>17795</v>
      </c>
      <c r="B15487" t="s">
        <v>2614</v>
      </c>
      <c r="C15487" s="4">
        <v>55860</v>
      </c>
      <c r="D15487">
        <v>9854387496</v>
      </c>
      <c r="E15487">
        <f>VLOOKUP(D15487,  base_salary!A:A, 1, FALSE)</f>
        <v>9854387496</v>
      </c>
      <c r="F15487">
        <f t="shared" si="482"/>
        <v>0</v>
      </c>
      <c r="G15487">
        <f t="shared" ca="1" si="483"/>
        <v>0</v>
      </c>
    </row>
    <row r="15488" spans="1:7" x14ac:dyDescent="0.25">
      <c r="A15488" t="s">
        <v>17796</v>
      </c>
      <c r="B15488" t="s">
        <v>3039</v>
      </c>
      <c r="C15488" s="4">
        <v>42112</v>
      </c>
      <c r="D15488">
        <v>8460683117</v>
      </c>
      <c r="E15488">
        <f>VLOOKUP(D15488,  base_salary!A:A, 1, FALSE)</f>
        <v>8460683117</v>
      </c>
      <c r="F15488">
        <f t="shared" si="482"/>
        <v>0</v>
      </c>
      <c r="G15488">
        <f t="shared" ca="1" si="483"/>
        <v>0</v>
      </c>
    </row>
    <row r="15489" spans="1:7" x14ac:dyDescent="0.25">
      <c r="A15489" t="s">
        <v>17797</v>
      </c>
      <c r="B15489" t="s">
        <v>2391</v>
      </c>
      <c r="C15489" s="4">
        <v>50321</v>
      </c>
      <c r="D15489">
        <v>1664426442</v>
      </c>
      <c r="E15489">
        <f>VLOOKUP(D15489,  base_salary!A:A, 1, FALSE)</f>
        <v>1664426442</v>
      </c>
      <c r="F15489">
        <f t="shared" si="482"/>
        <v>0</v>
      </c>
      <c r="G15489">
        <f t="shared" ca="1" si="483"/>
        <v>0</v>
      </c>
    </row>
    <row r="15490" spans="1:7" x14ac:dyDescent="0.25">
      <c r="A15490" t="s">
        <v>17798</v>
      </c>
      <c r="B15490" t="s">
        <v>2345</v>
      </c>
      <c r="C15490" s="4">
        <v>26557</v>
      </c>
      <c r="D15490">
        <v>2492824950</v>
      </c>
      <c r="E15490">
        <f>VLOOKUP(D15490,  base_salary!A:A, 1, FALSE)</f>
        <v>2492824950</v>
      </c>
      <c r="F15490">
        <f t="shared" si="482"/>
        <v>0</v>
      </c>
      <c r="G15490">
        <f t="shared" ca="1" si="483"/>
        <v>0</v>
      </c>
    </row>
    <row r="15491" spans="1:7" x14ac:dyDescent="0.25">
      <c r="A15491" t="s">
        <v>17799</v>
      </c>
      <c r="B15491" t="s">
        <v>2457</v>
      </c>
      <c r="C15491" s="4">
        <v>51261</v>
      </c>
      <c r="D15491">
        <v>1659418720</v>
      </c>
      <c r="E15491">
        <f>VLOOKUP(D15491,  base_salary!A:A, 1, FALSE)</f>
        <v>1659418720</v>
      </c>
      <c r="F15491">
        <f t="shared" ref="F15491:F15554" si="484">IF(ISERROR(E15491), 1, 0)</f>
        <v>0</v>
      </c>
      <c r="G15491">
        <f t="shared" ref="G15491:G15554" ca="1" si="485">SUM(G:G)</f>
        <v>0</v>
      </c>
    </row>
    <row r="15492" spans="1:7" x14ac:dyDescent="0.25">
      <c r="A15492" t="s">
        <v>17800</v>
      </c>
      <c r="B15492" t="s">
        <v>2203</v>
      </c>
      <c r="C15492" s="4">
        <v>33892</v>
      </c>
      <c r="D15492">
        <v>8640079943</v>
      </c>
      <c r="E15492">
        <f>VLOOKUP(D15492,  base_salary!A:A, 1, FALSE)</f>
        <v>8640079943</v>
      </c>
      <c r="F15492">
        <f t="shared" si="484"/>
        <v>0</v>
      </c>
      <c r="G15492">
        <f t="shared" ca="1" si="485"/>
        <v>0</v>
      </c>
    </row>
    <row r="15493" spans="1:7" x14ac:dyDescent="0.25">
      <c r="A15493" t="s">
        <v>17801</v>
      </c>
      <c r="B15493" t="s">
        <v>2546</v>
      </c>
      <c r="C15493" s="4">
        <v>54941</v>
      </c>
      <c r="D15493">
        <v>1918356416</v>
      </c>
      <c r="E15493">
        <f>VLOOKUP(D15493,  base_salary!A:A, 1, FALSE)</f>
        <v>1918356416</v>
      </c>
      <c r="F15493">
        <f t="shared" si="484"/>
        <v>0</v>
      </c>
      <c r="G15493">
        <f t="shared" ca="1" si="485"/>
        <v>0</v>
      </c>
    </row>
    <row r="15494" spans="1:7" x14ac:dyDescent="0.25">
      <c r="A15494" t="s">
        <v>17802</v>
      </c>
      <c r="B15494" t="s">
        <v>3533</v>
      </c>
      <c r="C15494" s="4">
        <v>21014</v>
      </c>
      <c r="D15494">
        <v>8256403403</v>
      </c>
      <c r="E15494">
        <f>VLOOKUP(D15494,  base_salary!A:A, 1, FALSE)</f>
        <v>8256403403</v>
      </c>
      <c r="F15494">
        <f t="shared" si="484"/>
        <v>0</v>
      </c>
      <c r="G15494">
        <f t="shared" ca="1" si="485"/>
        <v>0</v>
      </c>
    </row>
    <row r="15495" spans="1:7" x14ac:dyDescent="0.25">
      <c r="A15495" t="s">
        <v>17803</v>
      </c>
      <c r="B15495" t="s">
        <v>2693</v>
      </c>
      <c r="C15495" s="4">
        <v>44701</v>
      </c>
      <c r="D15495">
        <v>5519420165</v>
      </c>
      <c r="E15495">
        <f>VLOOKUP(D15495,  base_salary!A:A, 1, FALSE)</f>
        <v>5519420165</v>
      </c>
      <c r="F15495">
        <f t="shared" si="484"/>
        <v>0</v>
      </c>
      <c r="G15495">
        <f t="shared" ca="1" si="485"/>
        <v>0</v>
      </c>
    </row>
    <row r="15496" spans="1:7" x14ac:dyDescent="0.25">
      <c r="A15496" t="s">
        <v>17804</v>
      </c>
      <c r="B15496" t="s">
        <v>2249</v>
      </c>
      <c r="C15496" s="4">
        <v>37374</v>
      </c>
      <c r="D15496">
        <v>232367817</v>
      </c>
      <c r="E15496">
        <f>VLOOKUP(D15496,  base_salary!A:A, 1, FALSE)</f>
        <v>232367817</v>
      </c>
      <c r="F15496">
        <f t="shared" si="484"/>
        <v>0</v>
      </c>
      <c r="G15496">
        <f t="shared" ca="1" si="485"/>
        <v>0</v>
      </c>
    </row>
    <row r="15497" spans="1:7" x14ac:dyDescent="0.25">
      <c r="A15497" t="s">
        <v>17805</v>
      </c>
      <c r="B15497" t="s">
        <v>2067</v>
      </c>
      <c r="C15497" s="4">
        <v>46073</v>
      </c>
      <c r="D15497">
        <v>3824197065</v>
      </c>
      <c r="E15497">
        <f>VLOOKUP(D15497,  base_salary!A:A, 1, FALSE)</f>
        <v>3824197065</v>
      </c>
      <c r="F15497">
        <f t="shared" si="484"/>
        <v>0</v>
      </c>
      <c r="G15497">
        <f t="shared" ca="1" si="485"/>
        <v>0</v>
      </c>
    </row>
    <row r="15498" spans="1:7" x14ac:dyDescent="0.25">
      <c r="A15498" t="s">
        <v>17806</v>
      </c>
      <c r="B15498" t="s">
        <v>2001</v>
      </c>
      <c r="C15498" s="4">
        <v>25905</v>
      </c>
      <c r="D15498">
        <v>5203144281</v>
      </c>
      <c r="E15498">
        <f>VLOOKUP(D15498,  base_salary!A:A, 1, FALSE)</f>
        <v>5203144281</v>
      </c>
      <c r="F15498">
        <f t="shared" si="484"/>
        <v>0</v>
      </c>
      <c r="G15498">
        <f t="shared" ca="1" si="485"/>
        <v>0</v>
      </c>
    </row>
    <row r="15499" spans="1:7" x14ac:dyDescent="0.25">
      <c r="A15499" t="s">
        <v>17807</v>
      </c>
      <c r="B15499" t="s">
        <v>1991</v>
      </c>
      <c r="C15499" s="4">
        <v>39727</v>
      </c>
      <c r="D15499">
        <v>2885061928</v>
      </c>
      <c r="E15499">
        <f>VLOOKUP(D15499,  base_salary!A:A, 1, FALSE)</f>
        <v>2885061928</v>
      </c>
      <c r="F15499">
        <f t="shared" si="484"/>
        <v>0</v>
      </c>
      <c r="G15499">
        <f t="shared" ca="1" si="485"/>
        <v>0</v>
      </c>
    </row>
    <row r="15500" spans="1:7" x14ac:dyDescent="0.25">
      <c r="A15500" t="s">
        <v>17808</v>
      </c>
      <c r="B15500" t="s">
        <v>2853</v>
      </c>
      <c r="C15500" s="4">
        <v>37740</v>
      </c>
      <c r="D15500">
        <v>8350412399</v>
      </c>
      <c r="E15500">
        <f>VLOOKUP(D15500,  base_salary!A:A, 1, FALSE)</f>
        <v>8350412399</v>
      </c>
      <c r="F15500">
        <f t="shared" si="484"/>
        <v>0</v>
      </c>
      <c r="G15500">
        <f t="shared" ca="1" si="485"/>
        <v>0</v>
      </c>
    </row>
    <row r="15501" spans="1:7" x14ac:dyDescent="0.25">
      <c r="A15501" t="s">
        <v>17809</v>
      </c>
      <c r="B15501" t="s">
        <v>2530</v>
      </c>
      <c r="C15501" s="4">
        <v>26665</v>
      </c>
      <c r="D15501">
        <v>76572129</v>
      </c>
      <c r="E15501">
        <f>VLOOKUP(D15501,  base_salary!A:A, 1, FALSE)</f>
        <v>76572129</v>
      </c>
      <c r="F15501">
        <f t="shared" si="484"/>
        <v>0</v>
      </c>
      <c r="G15501">
        <f t="shared" ca="1" si="485"/>
        <v>0</v>
      </c>
    </row>
    <row r="15502" spans="1:7" x14ac:dyDescent="0.25">
      <c r="A15502" t="s">
        <v>17810</v>
      </c>
      <c r="B15502" t="s">
        <v>2170</v>
      </c>
      <c r="C15502" s="4">
        <v>19459</v>
      </c>
      <c r="D15502">
        <v>8044612831</v>
      </c>
      <c r="E15502">
        <f>VLOOKUP(D15502,  base_salary!A:A, 1, FALSE)</f>
        <v>8044612831</v>
      </c>
      <c r="F15502">
        <f t="shared" si="484"/>
        <v>0</v>
      </c>
      <c r="G15502">
        <f t="shared" ca="1" si="485"/>
        <v>0</v>
      </c>
    </row>
    <row r="15503" spans="1:7" x14ac:dyDescent="0.25">
      <c r="A15503" t="s">
        <v>17811</v>
      </c>
      <c r="B15503" t="s">
        <v>2041</v>
      </c>
      <c r="C15503" s="4">
        <v>52280</v>
      </c>
      <c r="D15503">
        <v>8750494546</v>
      </c>
      <c r="E15503">
        <f>VLOOKUP(D15503,  base_salary!A:A, 1, FALSE)</f>
        <v>8750494546</v>
      </c>
      <c r="F15503">
        <f t="shared" si="484"/>
        <v>0</v>
      </c>
      <c r="G15503">
        <f t="shared" ca="1" si="485"/>
        <v>0</v>
      </c>
    </row>
    <row r="15504" spans="1:7" x14ac:dyDescent="0.25">
      <c r="A15504" t="s">
        <v>17812</v>
      </c>
      <c r="B15504" t="s">
        <v>2511</v>
      </c>
      <c r="C15504" s="4">
        <v>27138</v>
      </c>
      <c r="D15504">
        <v>6788593582</v>
      </c>
      <c r="E15504">
        <f>VLOOKUP(D15504,  base_salary!A:A, 1, FALSE)</f>
        <v>6788593582</v>
      </c>
      <c r="F15504">
        <f t="shared" si="484"/>
        <v>0</v>
      </c>
      <c r="G15504">
        <f t="shared" ca="1" si="485"/>
        <v>0</v>
      </c>
    </row>
    <row r="15505" spans="1:7" x14ac:dyDescent="0.25">
      <c r="A15505" t="s">
        <v>17813</v>
      </c>
      <c r="B15505" t="s">
        <v>1964</v>
      </c>
      <c r="C15505" s="4">
        <v>32445</v>
      </c>
      <c r="D15505">
        <v>9885165231</v>
      </c>
      <c r="E15505">
        <f>VLOOKUP(D15505,  base_salary!A:A, 1, FALSE)</f>
        <v>9885165231</v>
      </c>
      <c r="F15505">
        <f t="shared" si="484"/>
        <v>0</v>
      </c>
      <c r="G15505">
        <f t="shared" ca="1" si="485"/>
        <v>0</v>
      </c>
    </row>
    <row r="15506" spans="1:7" x14ac:dyDescent="0.25">
      <c r="A15506" t="s">
        <v>17814</v>
      </c>
      <c r="B15506" t="s">
        <v>2106</v>
      </c>
      <c r="C15506" s="4">
        <v>29109</v>
      </c>
      <c r="D15506">
        <v>222477806</v>
      </c>
      <c r="E15506">
        <f>VLOOKUP(D15506,  base_salary!A:A, 1, FALSE)</f>
        <v>222477806</v>
      </c>
      <c r="F15506">
        <f t="shared" si="484"/>
        <v>0</v>
      </c>
      <c r="G15506">
        <f t="shared" ca="1" si="485"/>
        <v>0</v>
      </c>
    </row>
    <row r="15507" spans="1:7" x14ac:dyDescent="0.25">
      <c r="A15507" t="s">
        <v>17815</v>
      </c>
      <c r="B15507" t="s">
        <v>2452</v>
      </c>
      <c r="C15507" s="4">
        <v>14013</v>
      </c>
      <c r="D15507">
        <v>650049144</v>
      </c>
      <c r="E15507">
        <f>VLOOKUP(D15507,  base_salary!A:A, 1, FALSE)</f>
        <v>650049144</v>
      </c>
      <c r="F15507">
        <f t="shared" si="484"/>
        <v>0</v>
      </c>
      <c r="G15507">
        <f t="shared" ca="1" si="485"/>
        <v>0</v>
      </c>
    </row>
    <row r="15508" spans="1:7" x14ac:dyDescent="0.25">
      <c r="A15508" t="s">
        <v>17816</v>
      </c>
      <c r="B15508" t="s">
        <v>3785</v>
      </c>
      <c r="C15508" s="4">
        <v>28699</v>
      </c>
      <c r="D15508">
        <v>5623178685</v>
      </c>
      <c r="E15508">
        <f>VLOOKUP(D15508,  base_salary!A:A, 1, FALSE)</f>
        <v>5623178685</v>
      </c>
      <c r="F15508">
        <f t="shared" si="484"/>
        <v>0</v>
      </c>
      <c r="G15508">
        <f t="shared" ca="1" si="485"/>
        <v>0</v>
      </c>
    </row>
    <row r="15509" spans="1:7" x14ac:dyDescent="0.25">
      <c r="A15509" t="s">
        <v>17817</v>
      </c>
      <c r="B15509" t="s">
        <v>2253</v>
      </c>
      <c r="C15509" s="4">
        <v>20587</v>
      </c>
      <c r="D15509">
        <v>9619649427</v>
      </c>
      <c r="E15509">
        <f>VLOOKUP(D15509,  base_salary!A:A, 1, FALSE)</f>
        <v>9619649427</v>
      </c>
      <c r="F15509">
        <f t="shared" si="484"/>
        <v>0</v>
      </c>
      <c r="G15509">
        <f t="shared" ca="1" si="485"/>
        <v>0</v>
      </c>
    </row>
    <row r="15510" spans="1:7" x14ac:dyDescent="0.25">
      <c r="A15510" t="s">
        <v>17818</v>
      </c>
      <c r="B15510" t="s">
        <v>2095</v>
      </c>
      <c r="C15510" s="4">
        <v>12918</v>
      </c>
      <c r="D15510">
        <v>5439294325</v>
      </c>
      <c r="E15510">
        <f>VLOOKUP(D15510,  base_salary!A:A, 1, FALSE)</f>
        <v>5439294325</v>
      </c>
      <c r="F15510">
        <f t="shared" si="484"/>
        <v>0</v>
      </c>
      <c r="G15510">
        <f t="shared" ca="1" si="485"/>
        <v>0</v>
      </c>
    </row>
    <row r="15511" spans="1:7" x14ac:dyDescent="0.25">
      <c r="A15511" t="s">
        <v>17819</v>
      </c>
      <c r="B15511" t="s">
        <v>2439</v>
      </c>
      <c r="C15511" s="4">
        <v>16645</v>
      </c>
      <c r="D15511">
        <v>7191906499</v>
      </c>
      <c r="E15511">
        <f>VLOOKUP(D15511,  base_salary!A:A, 1, FALSE)</f>
        <v>7191906499</v>
      </c>
      <c r="F15511">
        <f t="shared" si="484"/>
        <v>0</v>
      </c>
      <c r="G15511">
        <f t="shared" ca="1" si="485"/>
        <v>0</v>
      </c>
    </row>
    <row r="15512" spans="1:7" x14ac:dyDescent="0.25">
      <c r="A15512" t="s">
        <v>17820</v>
      </c>
      <c r="B15512" t="s">
        <v>2026</v>
      </c>
      <c r="C15512" s="4">
        <v>19015</v>
      </c>
      <c r="D15512">
        <v>2402470968</v>
      </c>
      <c r="E15512">
        <f>VLOOKUP(D15512,  base_salary!A:A, 1, FALSE)</f>
        <v>2402470968</v>
      </c>
      <c r="F15512">
        <f t="shared" si="484"/>
        <v>0</v>
      </c>
      <c r="G15512">
        <f t="shared" ca="1" si="485"/>
        <v>0</v>
      </c>
    </row>
    <row r="15513" spans="1:7" x14ac:dyDescent="0.25">
      <c r="A15513" t="s">
        <v>17821</v>
      </c>
      <c r="B15513" t="s">
        <v>2075</v>
      </c>
      <c r="C15513" s="4">
        <v>20812</v>
      </c>
      <c r="D15513">
        <v>3156820482</v>
      </c>
      <c r="E15513">
        <f>VLOOKUP(D15513,  base_salary!A:A, 1, FALSE)</f>
        <v>3156820482</v>
      </c>
      <c r="F15513">
        <f t="shared" si="484"/>
        <v>0</v>
      </c>
      <c r="G15513">
        <f t="shared" ca="1" si="485"/>
        <v>0</v>
      </c>
    </row>
    <row r="15514" spans="1:7" x14ac:dyDescent="0.25">
      <c r="A15514" t="s">
        <v>17822</v>
      </c>
      <c r="B15514" t="s">
        <v>2077</v>
      </c>
      <c r="C15514" s="4">
        <v>34684</v>
      </c>
      <c r="D15514">
        <v>5142790693</v>
      </c>
      <c r="E15514">
        <f>VLOOKUP(D15514,  base_salary!A:A, 1, FALSE)</f>
        <v>5142790693</v>
      </c>
      <c r="F15514">
        <f t="shared" si="484"/>
        <v>0</v>
      </c>
      <c r="G15514">
        <f t="shared" ca="1" si="485"/>
        <v>0</v>
      </c>
    </row>
    <row r="15515" spans="1:7" x14ac:dyDescent="0.25">
      <c r="A15515" t="s">
        <v>17823</v>
      </c>
      <c r="B15515" t="s">
        <v>2524</v>
      </c>
      <c r="C15515" s="4">
        <v>26590</v>
      </c>
      <c r="D15515">
        <v>2255261316</v>
      </c>
      <c r="E15515">
        <f>VLOOKUP(D15515,  base_salary!A:A, 1, FALSE)</f>
        <v>2255261316</v>
      </c>
      <c r="F15515">
        <f t="shared" si="484"/>
        <v>0</v>
      </c>
      <c r="G15515">
        <f t="shared" ca="1" si="485"/>
        <v>0</v>
      </c>
    </row>
    <row r="15516" spans="1:7" x14ac:dyDescent="0.25">
      <c r="A15516" t="s">
        <v>17824</v>
      </c>
      <c r="B15516" t="s">
        <v>2010</v>
      </c>
      <c r="C15516" s="4">
        <v>47154</v>
      </c>
      <c r="D15516">
        <v>1313434965</v>
      </c>
      <c r="E15516">
        <f>VLOOKUP(D15516,  base_salary!A:A, 1, FALSE)</f>
        <v>1313434965</v>
      </c>
      <c r="F15516">
        <f t="shared" si="484"/>
        <v>0</v>
      </c>
      <c r="G15516">
        <f t="shared" ca="1" si="485"/>
        <v>0</v>
      </c>
    </row>
    <row r="15517" spans="1:7" x14ac:dyDescent="0.25">
      <c r="A15517" t="s">
        <v>17825</v>
      </c>
      <c r="B15517" t="s">
        <v>2168</v>
      </c>
      <c r="C15517" s="4">
        <v>47176</v>
      </c>
      <c r="D15517">
        <v>2259282237</v>
      </c>
      <c r="E15517">
        <f>VLOOKUP(D15517,  base_salary!A:A, 1, FALSE)</f>
        <v>2259282237</v>
      </c>
      <c r="F15517">
        <f t="shared" si="484"/>
        <v>0</v>
      </c>
      <c r="G15517">
        <f t="shared" ca="1" si="485"/>
        <v>0</v>
      </c>
    </row>
    <row r="15518" spans="1:7" x14ac:dyDescent="0.25">
      <c r="A15518" t="s">
        <v>17826</v>
      </c>
      <c r="B15518" t="s">
        <v>2168</v>
      </c>
      <c r="C15518" s="4">
        <v>51485</v>
      </c>
      <c r="D15518">
        <v>2480515559</v>
      </c>
      <c r="E15518">
        <f>VLOOKUP(D15518,  base_salary!A:A, 1, FALSE)</f>
        <v>2480515559</v>
      </c>
      <c r="F15518">
        <f t="shared" si="484"/>
        <v>0</v>
      </c>
      <c r="G15518">
        <f t="shared" ca="1" si="485"/>
        <v>0</v>
      </c>
    </row>
    <row r="15519" spans="1:7" x14ac:dyDescent="0.25">
      <c r="A15519" t="s">
        <v>17827</v>
      </c>
      <c r="B15519" t="s">
        <v>2127</v>
      </c>
      <c r="C15519" s="4">
        <v>31152</v>
      </c>
      <c r="D15519">
        <v>5197585250</v>
      </c>
      <c r="E15519">
        <f>VLOOKUP(D15519,  base_salary!A:A, 1, FALSE)</f>
        <v>5197585250</v>
      </c>
      <c r="F15519">
        <f t="shared" si="484"/>
        <v>0</v>
      </c>
      <c r="G15519">
        <f t="shared" ca="1" si="485"/>
        <v>0</v>
      </c>
    </row>
    <row r="15520" spans="1:7" x14ac:dyDescent="0.25">
      <c r="A15520" t="s">
        <v>17828</v>
      </c>
      <c r="B15520" t="s">
        <v>3108</v>
      </c>
      <c r="C15520" s="4">
        <v>44205</v>
      </c>
      <c r="D15520">
        <v>5186660353</v>
      </c>
      <c r="E15520">
        <f>VLOOKUP(D15520,  base_salary!A:A, 1, FALSE)</f>
        <v>5186660353</v>
      </c>
      <c r="F15520">
        <f t="shared" si="484"/>
        <v>0</v>
      </c>
      <c r="G15520">
        <f t="shared" ca="1" si="485"/>
        <v>0</v>
      </c>
    </row>
    <row r="15521" spans="1:7" x14ac:dyDescent="0.25">
      <c r="A15521" t="s">
        <v>17829</v>
      </c>
      <c r="B15521" t="s">
        <v>2951</v>
      </c>
      <c r="C15521" s="4">
        <v>43384</v>
      </c>
      <c r="D15521">
        <v>2592292012</v>
      </c>
      <c r="E15521">
        <f>VLOOKUP(D15521,  base_salary!A:A, 1, FALSE)</f>
        <v>2592292012</v>
      </c>
      <c r="F15521">
        <f t="shared" si="484"/>
        <v>0</v>
      </c>
      <c r="G15521">
        <f t="shared" ca="1" si="485"/>
        <v>0</v>
      </c>
    </row>
    <row r="15522" spans="1:7" x14ac:dyDescent="0.25">
      <c r="A15522" t="s">
        <v>17830</v>
      </c>
      <c r="B15522" t="s">
        <v>2139</v>
      </c>
      <c r="C15522" s="4">
        <v>10679</v>
      </c>
      <c r="D15522">
        <v>2670196322</v>
      </c>
      <c r="E15522">
        <f>VLOOKUP(D15522,  base_salary!A:A, 1, FALSE)</f>
        <v>2670196322</v>
      </c>
      <c r="F15522">
        <f t="shared" si="484"/>
        <v>0</v>
      </c>
      <c r="G15522">
        <f t="shared" ca="1" si="485"/>
        <v>0</v>
      </c>
    </row>
    <row r="15523" spans="1:7" x14ac:dyDescent="0.25">
      <c r="A15523" t="s">
        <v>17831</v>
      </c>
      <c r="B15523" t="s">
        <v>2746</v>
      </c>
      <c r="C15523" s="4">
        <v>44797</v>
      </c>
      <c r="D15523">
        <v>264454596</v>
      </c>
      <c r="E15523">
        <f>VLOOKUP(D15523,  base_salary!A:A, 1, FALSE)</f>
        <v>264454596</v>
      </c>
      <c r="F15523">
        <f t="shared" si="484"/>
        <v>0</v>
      </c>
      <c r="G15523">
        <f t="shared" ca="1" si="485"/>
        <v>0</v>
      </c>
    </row>
    <row r="15524" spans="1:7" x14ac:dyDescent="0.25">
      <c r="A15524" t="s">
        <v>17832</v>
      </c>
      <c r="B15524" t="s">
        <v>2151</v>
      </c>
      <c r="C15524" s="4">
        <v>16258</v>
      </c>
      <c r="D15524">
        <v>4730395069</v>
      </c>
      <c r="E15524">
        <f>VLOOKUP(D15524,  base_salary!A:A, 1, FALSE)</f>
        <v>4730395069</v>
      </c>
      <c r="F15524">
        <f t="shared" si="484"/>
        <v>0</v>
      </c>
      <c r="G15524">
        <f t="shared" ca="1" si="485"/>
        <v>0</v>
      </c>
    </row>
    <row r="15525" spans="1:7" x14ac:dyDescent="0.25">
      <c r="A15525" t="s">
        <v>17833</v>
      </c>
      <c r="B15525" t="s">
        <v>2459</v>
      </c>
      <c r="C15525" s="4">
        <v>40978</v>
      </c>
      <c r="D15525">
        <v>583595162</v>
      </c>
      <c r="E15525">
        <f>VLOOKUP(D15525,  base_salary!A:A, 1, FALSE)</f>
        <v>583595162</v>
      </c>
      <c r="F15525">
        <f t="shared" si="484"/>
        <v>0</v>
      </c>
      <c r="G15525">
        <f t="shared" ca="1" si="485"/>
        <v>0</v>
      </c>
    </row>
    <row r="15526" spans="1:7" x14ac:dyDescent="0.25">
      <c r="A15526" t="s">
        <v>17834</v>
      </c>
      <c r="B15526" t="s">
        <v>2170</v>
      </c>
      <c r="C15526" s="4">
        <v>25819</v>
      </c>
      <c r="D15526">
        <v>7132417177</v>
      </c>
      <c r="E15526">
        <f>VLOOKUP(D15526,  base_salary!A:A, 1, FALSE)</f>
        <v>7132417177</v>
      </c>
      <c r="F15526">
        <f t="shared" si="484"/>
        <v>0</v>
      </c>
      <c r="G15526">
        <f t="shared" ca="1" si="485"/>
        <v>0</v>
      </c>
    </row>
    <row r="15527" spans="1:7" x14ac:dyDescent="0.25">
      <c r="A15527" t="s">
        <v>17835</v>
      </c>
      <c r="B15527" t="s">
        <v>2530</v>
      </c>
      <c r="C15527" s="4">
        <v>49545</v>
      </c>
      <c r="D15527">
        <v>9340547551</v>
      </c>
      <c r="E15527">
        <f>VLOOKUP(D15527,  base_salary!A:A, 1, FALSE)</f>
        <v>9340547551</v>
      </c>
      <c r="F15527">
        <f t="shared" si="484"/>
        <v>0</v>
      </c>
      <c r="G15527">
        <f t="shared" ca="1" si="485"/>
        <v>0</v>
      </c>
    </row>
    <row r="15528" spans="1:7" x14ac:dyDescent="0.25">
      <c r="A15528" t="s">
        <v>17836</v>
      </c>
      <c r="B15528" t="s">
        <v>2321</v>
      </c>
      <c r="C15528" s="4">
        <v>12135</v>
      </c>
      <c r="D15528">
        <v>9705650896</v>
      </c>
      <c r="E15528">
        <f>VLOOKUP(D15528,  base_salary!A:A, 1, FALSE)</f>
        <v>9705650896</v>
      </c>
      <c r="F15528">
        <f t="shared" si="484"/>
        <v>0</v>
      </c>
      <c r="G15528">
        <f t="shared" ca="1" si="485"/>
        <v>0</v>
      </c>
    </row>
    <row r="15529" spans="1:7" x14ac:dyDescent="0.25">
      <c r="A15529" t="s">
        <v>17837</v>
      </c>
      <c r="B15529" t="s">
        <v>1997</v>
      </c>
      <c r="C15529" s="4">
        <v>10702</v>
      </c>
      <c r="D15529">
        <v>1502791994</v>
      </c>
      <c r="E15529">
        <f>VLOOKUP(D15529,  base_salary!A:A, 1, FALSE)</f>
        <v>1502791994</v>
      </c>
      <c r="F15529">
        <f t="shared" si="484"/>
        <v>0</v>
      </c>
      <c r="G15529">
        <f t="shared" ca="1" si="485"/>
        <v>0</v>
      </c>
    </row>
    <row r="15530" spans="1:7" x14ac:dyDescent="0.25">
      <c r="A15530" t="s">
        <v>17838</v>
      </c>
      <c r="B15530" t="s">
        <v>3785</v>
      </c>
      <c r="C15530" s="4">
        <v>52464</v>
      </c>
      <c r="D15530">
        <v>4075444457</v>
      </c>
      <c r="E15530">
        <f>VLOOKUP(D15530,  base_salary!A:A, 1, FALSE)</f>
        <v>4075444457</v>
      </c>
      <c r="F15530">
        <f t="shared" si="484"/>
        <v>0</v>
      </c>
      <c r="G15530">
        <f t="shared" ca="1" si="485"/>
        <v>0</v>
      </c>
    </row>
    <row r="15531" spans="1:7" x14ac:dyDescent="0.25">
      <c r="A15531" t="s">
        <v>17839</v>
      </c>
      <c r="B15531" t="s">
        <v>2217</v>
      </c>
      <c r="C15531" s="4">
        <v>44233</v>
      </c>
      <c r="D15531">
        <v>5077974136</v>
      </c>
      <c r="E15531">
        <f>VLOOKUP(D15531,  base_salary!A:A, 1, FALSE)</f>
        <v>5077974136</v>
      </c>
      <c r="F15531">
        <f t="shared" si="484"/>
        <v>0</v>
      </c>
      <c r="G15531">
        <f t="shared" ca="1" si="485"/>
        <v>0</v>
      </c>
    </row>
    <row r="15532" spans="1:7" x14ac:dyDescent="0.25">
      <c r="A15532" t="s">
        <v>17840</v>
      </c>
      <c r="B15532" t="s">
        <v>3734</v>
      </c>
      <c r="C15532" s="4">
        <v>46412</v>
      </c>
      <c r="D15532">
        <v>3867281491</v>
      </c>
      <c r="E15532">
        <f>VLOOKUP(D15532,  base_salary!A:A, 1, FALSE)</f>
        <v>3867281491</v>
      </c>
      <c r="F15532">
        <f t="shared" si="484"/>
        <v>0</v>
      </c>
      <c r="G15532">
        <f t="shared" ca="1" si="485"/>
        <v>0</v>
      </c>
    </row>
    <row r="15533" spans="1:7" x14ac:dyDescent="0.25">
      <c r="A15533" t="s">
        <v>17841</v>
      </c>
      <c r="B15533" t="s">
        <v>3560</v>
      </c>
      <c r="C15533" s="4">
        <v>57427</v>
      </c>
      <c r="D15533">
        <v>3509620267</v>
      </c>
      <c r="E15533">
        <f>VLOOKUP(D15533,  base_salary!A:A, 1, FALSE)</f>
        <v>3509620267</v>
      </c>
      <c r="F15533">
        <f t="shared" si="484"/>
        <v>0</v>
      </c>
      <c r="G15533">
        <f t="shared" ca="1" si="485"/>
        <v>0</v>
      </c>
    </row>
    <row r="15534" spans="1:7" x14ac:dyDescent="0.25">
      <c r="A15534" t="s">
        <v>17842</v>
      </c>
      <c r="B15534" t="s">
        <v>2067</v>
      </c>
      <c r="C15534" s="4">
        <v>46104</v>
      </c>
      <c r="D15534">
        <v>2599557828</v>
      </c>
      <c r="E15534">
        <f>VLOOKUP(D15534,  base_salary!A:A, 1, FALSE)</f>
        <v>2599557828</v>
      </c>
      <c r="F15534">
        <f t="shared" si="484"/>
        <v>0</v>
      </c>
      <c r="G15534">
        <f t="shared" ca="1" si="485"/>
        <v>0</v>
      </c>
    </row>
    <row r="15535" spans="1:7" x14ac:dyDescent="0.25">
      <c r="A15535" t="s">
        <v>17843</v>
      </c>
      <c r="B15535" t="s">
        <v>2496</v>
      </c>
      <c r="C15535" s="4">
        <v>34955</v>
      </c>
      <c r="D15535">
        <v>9548500949</v>
      </c>
      <c r="E15535">
        <f>VLOOKUP(D15535,  base_salary!A:A, 1, FALSE)</f>
        <v>9548500949</v>
      </c>
      <c r="F15535">
        <f t="shared" si="484"/>
        <v>0</v>
      </c>
      <c r="G15535">
        <f t="shared" ca="1" si="485"/>
        <v>0</v>
      </c>
    </row>
    <row r="15536" spans="1:7" x14ac:dyDescent="0.25">
      <c r="A15536" t="s">
        <v>17844</v>
      </c>
      <c r="B15536" t="s">
        <v>2931</v>
      </c>
      <c r="C15536" s="4">
        <v>13409</v>
      </c>
      <c r="D15536">
        <v>4219825649</v>
      </c>
      <c r="E15536">
        <f>VLOOKUP(D15536,  base_salary!A:A, 1, FALSE)</f>
        <v>4219825649</v>
      </c>
      <c r="F15536">
        <f t="shared" si="484"/>
        <v>0</v>
      </c>
      <c r="G15536">
        <f t="shared" ca="1" si="485"/>
        <v>0</v>
      </c>
    </row>
    <row r="15537" spans="1:7" x14ac:dyDescent="0.25">
      <c r="A15537" t="s">
        <v>17845</v>
      </c>
      <c r="B15537" t="s">
        <v>2800</v>
      </c>
      <c r="C15537" s="4">
        <v>44939</v>
      </c>
      <c r="D15537">
        <v>4900475084</v>
      </c>
      <c r="E15537">
        <f>VLOOKUP(D15537,  base_salary!A:A, 1, FALSE)</f>
        <v>4900475084</v>
      </c>
      <c r="F15537">
        <f t="shared" si="484"/>
        <v>0</v>
      </c>
      <c r="G15537">
        <f t="shared" ca="1" si="485"/>
        <v>0</v>
      </c>
    </row>
    <row r="15538" spans="1:7" x14ac:dyDescent="0.25">
      <c r="A15538" t="s">
        <v>17846</v>
      </c>
      <c r="B15538" t="s">
        <v>2179</v>
      </c>
      <c r="C15538" s="4">
        <v>35796</v>
      </c>
      <c r="D15538">
        <v>2607689635</v>
      </c>
      <c r="E15538">
        <f>VLOOKUP(D15538,  base_salary!A:A, 1, FALSE)</f>
        <v>2607689635</v>
      </c>
      <c r="F15538">
        <f t="shared" si="484"/>
        <v>0</v>
      </c>
      <c r="G15538">
        <f t="shared" ca="1" si="485"/>
        <v>0</v>
      </c>
    </row>
    <row r="15539" spans="1:7" x14ac:dyDescent="0.25">
      <c r="A15539" t="s">
        <v>17847</v>
      </c>
      <c r="B15539" t="s">
        <v>1944</v>
      </c>
      <c r="C15539" s="4">
        <v>42263</v>
      </c>
      <c r="D15539">
        <v>7074056774</v>
      </c>
      <c r="E15539">
        <f>VLOOKUP(D15539,  base_salary!A:A, 1, FALSE)</f>
        <v>7074056774</v>
      </c>
      <c r="F15539">
        <f t="shared" si="484"/>
        <v>0</v>
      </c>
      <c r="G15539">
        <f t="shared" ca="1" si="485"/>
        <v>0</v>
      </c>
    </row>
    <row r="15540" spans="1:7" x14ac:dyDescent="0.25">
      <c r="A15540" t="s">
        <v>17848</v>
      </c>
      <c r="B15540" t="s">
        <v>3253</v>
      </c>
      <c r="C15540" s="4">
        <v>38665</v>
      </c>
      <c r="D15540">
        <v>5407735911</v>
      </c>
      <c r="E15540">
        <f>VLOOKUP(D15540,  base_salary!A:A, 1, FALSE)</f>
        <v>5407735911</v>
      </c>
      <c r="F15540">
        <f t="shared" si="484"/>
        <v>0</v>
      </c>
      <c r="G15540">
        <f t="shared" ca="1" si="485"/>
        <v>0</v>
      </c>
    </row>
    <row r="15541" spans="1:7" x14ac:dyDescent="0.25">
      <c r="A15541" t="s">
        <v>17849</v>
      </c>
      <c r="B15541" t="s">
        <v>1991</v>
      </c>
      <c r="C15541" s="4">
        <v>40755</v>
      </c>
      <c r="D15541">
        <v>8239612253</v>
      </c>
      <c r="E15541">
        <f>VLOOKUP(D15541,  base_salary!A:A, 1, FALSE)</f>
        <v>8239612253</v>
      </c>
      <c r="F15541">
        <f t="shared" si="484"/>
        <v>0</v>
      </c>
      <c r="G15541">
        <f t="shared" ca="1" si="485"/>
        <v>0</v>
      </c>
    </row>
    <row r="15542" spans="1:7" x14ac:dyDescent="0.25">
      <c r="A15542" t="s">
        <v>17850</v>
      </c>
      <c r="B15542" t="s">
        <v>2312</v>
      </c>
      <c r="C15542" s="4">
        <v>50731</v>
      </c>
      <c r="D15542">
        <v>7462961601</v>
      </c>
      <c r="E15542">
        <f>VLOOKUP(D15542,  base_salary!A:A, 1, FALSE)</f>
        <v>7462961601</v>
      </c>
      <c r="F15542">
        <f t="shared" si="484"/>
        <v>0</v>
      </c>
      <c r="G15542">
        <f t="shared" ca="1" si="485"/>
        <v>0</v>
      </c>
    </row>
    <row r="15543" spans="1:7" x14ac:dyDescent="0.25">
      <c r="A15543" t="s">
        <v>17851</v>
      </c>
      <c r="B15543" t="s">
        <v>3753</v>
      </c>
      <c r="C15543" s="4">
        <v>46605</v>
      </c>
      <c r="D15543">
        <v>3303111790</v>
      </c>
      <c r="E15543">
        <f>VLOOKUP(D15543,  base_salary!A:A, 1, FALSE)</f>
        <v>3303111790</v>
      </c>
      <c r="F15543">
        <f t="shared" si="484"/>
        <v>0</v>
      </c>
      <c r="G15543">
        <f t="shared" ca="1" si="485"/>
        <v>0</v>
      </c>
    </row>
    <row r="15544" spans="1:7" x14ac:dyDescent="0.25">
      <c r="A15544" t="s">
        <v>17852</v>
      </c>
      <c r="B15544" t="s">
        <v>1956</v>
      </c>
      <c r="C15544" s="4">
        <v>56896</v>
      </c>
      <c r="D15544">
        <v>7912639675</v>
      </c>
      <c r="E15544">
        <f>VLOOKUP(D15544,  base_salary!A:A, 1, FALSE)</f>
        <v>7912639675</v>
      </c>
      <c r="F15544">
        <f t="shared" si="484"/>
        <v>0</v>
      </c>
      <c r="G15544">
        <f t="shared" ca="1" si="485"/>
        <v>0</v>
      </c>
    </row>
    <row r="15545" spans="1:7" x14ac:dyDescent="0.25">
      <c r="A15545" t="s">
        <v>17853</v>
      </c>
      <c r="B15545" t="s">
        <v>2179</v>
      </c>
      <c r="C15545" s="4">
        <v>48405</v>
      </c>
      <c r="D15545">
        <v>701563818</v>
      </c>
      <c r="E15545">
        <f>VLOOKUP(D15545,  base_salary!A:A, 1, FALSE)</f>
        <v>701563818</v>
      </c>
      <c r="F15545">
        <f t="shared" si="484"/>
        <v>0</v>
      </c>
      <c r="G15545">
        <f t="shared" ca="1" si="485"/>
        <v>0</v>
      </c>
    </row>
    <row r="15546" spans="1:7" x14ac:dyDescent="0.25">
      <c r="A15546" t="s">
        <v>17854</v>
      </c>
      <c r="B15546" t="s">
        <v>2431</v>
      </c>
      <c r="C15546" s="4">
        <v>33772</v>
      </c>
      <c r="D15546">
        <v>6789106936</v>
      </c>
      <c r="E15546">
        <f>VLOOKUP(D15546,  base_salary!A:A, 1, FALSE)</f>
        <v>6789106936</v>
      </c>
      <c r="F15546">
        <f t="shared" si="484"/>
        <v>0</v>
      </c>
      <c r="G15546">
        <f t="shared" ca="1" si="485"/>
        <v>0</v>
      </c>
    </row>
    <row r="15547" spans="1:7" x14ac:dyDescent="0.25">
      <c r="A15547" t="s">
        <v>17855</v>
      </c>
      <c r="B15547" t="s">
        <v>3076</v>
      </c>
      <c r="C15547" s="4">
        <v>30396</v>
      </c>
      <c r="D15547">
        <v>6776868107</v>
      </c>
      <c r="E15547">
        <f>VLOOKUP(D15547,  base_salary!A:A, 1, FALSE)</f>
        <v>6776868107</v>
      </c>
      <c r="F15547">
        <f t="shared" si="484"/>
        <v>0</v>
      </c>
      <c r="G15547">
        <f t="shared" ca="1" si="485"/>
        <v>0</v>
      </c>
    </row>
    <row r="15548" spans="1:7" x14ac:dyDescent="0.25">
      <c r="A15548" t="s">
        <v>17856</v>
      </c>
      <c r="B15548" t="s">
        <v>3235</v>
      </c>
      <c r="C15548" s="4">
        <v>51877</v>
      </c>
      <c r="D15548">
        <v>5779075530</v>
      </c>
      <c r="E15548">
        <f>VLOOKUP(D15548,  base_salary!A:A, 1, FALSE)</f>
        <v>5779075530</v>
      </c>
      <c r="F15548">
        <f t="shared" si="484"/>
        <v>0</v>
      </c>
      <c r="G15548">
        <f t="shared" ca="1" si="485"/>
        <v>0</v>
      </c>
    </row>
    <row r="15549" spans="1:7" x14ac:dyDescent="0.25">
      <c r="A15549" t="s">
        <v>17857</v>
      </c>
      <c r="B15549" t="s">
        <v>3286</v>
      </c>
      <c r="C15549" s="4">
        <v>36344</v>
      </c>
      <c r="D15549">
        <v>8173067724</v>
      </c>
      <c r="E15549">
        <f>VLOOKUP(D15549,  base_salary!A:A, 1, FALSE)</f>
        <v>8173067724</v>
      </c>
      <c r="F15549">
        <f t="shared" si="484"/>
        <v>0</v>
      </c>
      <c r="G15549">
        <f t="shared" ca="1" si="485"/>
        <v>0</v>
      </c>
    </row>
    <row r="15550" spans="1:7" x14ac:dyDescent="0.25">
      <c r="A15550" t="s">
        <v>17858</v>
      </c>
      <c r="B15550" t="s">
        <v>3113</v>
      </c>
      <c r="C15550" s="4">
        <v>21800</v>
      </c>
      <c r="D15550">
        <v>4192879565</v>
      </c>
      <c r="E15550">
        <f>VLOOKUP(D15550,  base_salary!A:A, 1, FALSE)</f>
        <v>4192879565</v>
      </c>
      <c r="F15550">
        <f t="shared" si="484"/>
        <v>0</v>
      </c>
      <c r="G15550">
        <f t="shared" ca="1" si="485"/>
        <v>0</v>
      </c>
    </row>
    <row r="15551" spans="1:7" x14ac:dyDescent="0.25">
      <c r="A15551" t="s">
        <v>17859</v>
      </c>
      <c r="B15551" t="s">
        <v>2321</v>
      </c>
      <c r="C15551" s="4">
        <v>24435</v>
      </c>
      <c r="D15551">
        <v>9491257560</v>
      </c>
      <c r="E15551">
        <f>VLOOKUP(D15551,  base_salary!A:A, 1, FALSE)</f>
        <v>9491257560</v>
      </c>
      <c r="F15551">
        <f t="shared" si="484"/>
        <v>0</v>
      </c>
      <c r="G15551">
        <f t="shared" ca="1" si="485"/>
        <v>0</v>
      </c>
    </row>
    <row r="15552" spans="1:7" x14ac:dyDescent="0.25">
      <c r="A15552" t="s">
        <v>17860</v>
      </c>
      <c r="B15552" t="s">
        <v>1988</v>
      </c>
      <c r="C15552" s="4">
        <v>23744</v>
      </c>
      <c r="D15552">
        <v>5358183647</v>
      </c>
      <c r="E15552">
        <f>VLOOKUP(D15552,  base_salary!A:A, 1, FALSE)</f>
        <v>5358183647</v>
      </c>
      <c r="F15552">
        <f t="shared" si="484"/>
        <v>0</v>
      </c>
      <c r="G15552">
        <f t="shared" ca="1" si="485"/>
        <v>0</v>
      </c>
    </row>
    <row r="15553" spans="1:7" x14ac:dyDescent="0.25">
      <c r="A15553" t="s">
        <v>17861</v>
      </c>
      <c r="B15553" t="s">
        <v>2419</v>
      </c>
      <c r="C15553" s="4">
        <v>41689</v>
      </c>
      <c r="D15553">
        <v>8204786093</v>
      </c>
      <c r="E15553">
        <f>VLOOKUP(D15553,  base_salary!A:A, 1, FALSE)</f>
        <v>8204786093</v>
      </c>
      <c r="F15553">
        <f t="shared" si="484"/>
        <v>0</v>
      </c>
      <c r="G15553">
        <f t="shared" ca="1" si="485"/>
        <v>0</v>
      </c>
    </row>
    <row r="15554" spans="1:7" x14ac:dyDescent="0.25">
      <c r="A15554" t="s">
        <v>17862</v>
      </c>
      <c r="B15554" t="s">
        <v>2488</v>
      </c>
      <c r="C15554" s="4">
        <v>16868</v>
      </c>
      <c r="D15554">
        <v>1659448174</v>
      </c>
      <c r="E15554">
        <f>VLOOKUP(D15554,  base_salary!A:A, 1, FALSE)</f>
        <v>1659448174</v>
      </c>
      <c r="F15554">
        <f t="shared" si="484"/>
        <v>0</v>
      </c>
      <c r="G15554">
        <f t="shared" ca="1" si="485"/>
        <v>0</v>
      </c>
    </row>
    <row r="15555" spans="1:7" x14ac:dyDescent="0.25">
      <c r="A15555" t="s">
        <v>17863</v>
      </c>
      <c r="B15555" t="s">
        <v>2507</v>
      </c>
      <c r="C15555" s="4">
        <v>24264</v>
      </c>
      <c r="D15555">
        <v>7112955017</v>
      </c>
      <c r="E15555">
        <f>VLOOKUP(D15555,  base_salary!A:A, 1, FALSE)</f>
        <v>7112955017</v>
      </c>
      <c r="F15555">
        <f t="shared" ref="F15555:F15618" si="486">IF(ISERROR(E15555), 1, 0)</f>
        <v>0</v>
      </c>
      <c r="G15555">
        <f t="shared" ref="G15555:G15618" ca="1" si="487">SUM(G:G)</f>
        <v>0</v>
      </c>
    </row>
    <row r="15556" spans="1:7" x14ac:dyDescent="0.25">
      <c r="A15556" t="s">
        <v>17864</v>
      </c>
      <c r="B15556" t="s">
        <v>2992</v>
      </c>
      <c r="C15556" s="4">
        <v>23911</v>
      </c>
      <c r="D15556">
        <v>7070564503</v>
      </c>
      <c r="E15556">
        <f>VLOOKUP(D15556,  base_salary!A:A, 1, FALSE)</f>
        <v>7070564503</v>
      </c>
      <c r="F15556">
        <f t="shared" si="486"/>
        <v>0</v>
      </c>
      <c r="G15556">
        <f t="shared" ca="1" si="487"/>
        <v>0</v>
      </c>
    </row>
    <row r="15557" spans="1:7" x14ac:dyDescent="0.25">
      <c r="A15557" t="s">
        <v>17865</v>
      </c>
      <c r="B15557" t="s">
        <v>2047</v>
      </c>
      <c r="C15557" s="4">
        <v>25275</v>
      </c>
      <c r="D15557">
        <v>3217797337</v>
      </c>
      <c r="E15557">
        <f>VLOOKUP(D15557,  base_salary!A:A, 1, FALSE)</f>
        <v>3217797337</v>
      </c>
      <c r="F15557">
        <f t="shared" si="486"/>
        <v>0</v>
      </c>
      <c r="G15557">
        <f t="shared" ca="1" si="487"/>
        <v>0</v>
      </c>
    </row>
    <row r="15558" spans="1:7" x14ac:dyDescent="0.25">
      <c r="A15558" t="s">
        <v>17866</v>
      </c>
      <c r="B15558" t="s">
        <v>2008</v>
      </c>
      <c r="C15558" s="4">
        <v>45468</v>
      </c>
      <c r="D15558">
        <v>9939542542</v>
      </c>
      <c r="E15558">
        <f>VLOOKUP(D15558,  base_salary!A:A, 1, FALSE)</f>
        <v>9939542542</v>
      </c>
      <c r="F15558">
        <f t="shared" si="486"/>
        <v>0</v>
      </c>
      <c r="G15558">
        <f t="shared" ca="1" si="487"/>
        <v>0</v>
      </c>
    </row>
    <row r="15559" spans="1:7" x14ac:dyDescent="0.25">
      <c r="A15559" t="s">
        <v>17867</v>
      </c>
      <c r="B15559" t="s">
        <v>2032</v>
      </c>
      <c r="C15559" s="4">
        <v>44022</v>
      </c>
      <c r="D15559">
        <v>1659418720</v>
      </c>
      <c r="E15559">
        <f>VLOOKUP(D15559,  base_salary!A:A, 1, FALSE)</f>
        <v>1659418720</v>
      </c>
      <c r="F15559">
        <f t="shared" si="486"/>
        <v>0</v>
      </c>
      <c r="G15559">
        <f t="shared" ca="1" si="487"/>
        <v>0</v>
      </c>
    </row>
    <row r="15560" spans="1:7" x14ac:dyDescent="0.25">
      <c r="A15560" t="s">
        <v>17868</v>
      </c>
      <c r="B15560" t="s">
        <v>3527</v>
      </c>
      <c r="C15560" s="4">
        <v>47724</v>
      </c>
      <c r="D15560">
        <v>9617190826</v>
      </c>
      <c r="E15560">
        <f>VLOOKUP(D15560,  base_salary!A:A, 1, FALSE)</f>
        <v>9617190826</v>
      </c>
      <c r="F15560">
        <f t="shared" si="486"/>
        <v>0</v>
      </c>
      <c r="G15560">
        <f t="shared" ca="1" si="487"/>
        <v>0</v>
      </c>
    </row>
    <row r="15561" spans="1:7" x14ac:dyDescent="0.25">
      <c r="A15561" t="s">
        <v>17869</v>
      </c>
      <c r="B15561" t="s">
        <v>3873</v>
      </c>
      <c r="C15561" s="4">
        <v>55977</v>
      </c>
      <c r="D15561">
        <v>3000763902</v>
      </c>
      <c r="E15561">
        <f>VLOOKUP(D15561,  base_salary!A:A, 1, FALSE)</f>
        <v>3000763902</v>
      </c>
      <c r="F15561">
        <f t="shared" si="486"/>
        <v>0</v>
      </c>
      <c r="G15561">
        <f t="shared" ca="1" si="487"/>
        <v>0</v>
      </c>
    </row>
    <row r="15562" spans="1:7" x14ac:dyDescent="0.25">
      <c r="A15562" t="s">
        <v>17870</v>
      </c>
      <c r="B15562" t="s">
        <v>2802</v>
      </c>
      <c r="C15562" s="4">
        <v>42281</v>
      </c>
      <c r="D15562">
        <v>1420239228</v>
      </c>
      <c r="E15562">
        <f>VLOOKUP(D15562,  base_salary!A:A, 1, FALSE)</f>
        <v>1420239228</v>
      </c>
      <c r="F15562">
        <f t="shared" si="486"/>
        <v>0</v>
      </c>
      <c r="G15562">
        <f t="shared" ca="1" si="487"/>
        <v>0</v>
      </c>
    </row>
    <row r="15563" spans="1:7" x14ac:dyDescent="0.25">
      <c r="A15563" t="s">
        <v>17871</v>
      </c>
      <c r="B15563" t="s">
        <v>2141</v>
      </c>
      <c r="C15563" s="4">
        <v>13080</v>
      </c>
      <c r="D15563">
        <v>9627071331</v>
      </c>
      <c r="E15563">
        <f>VLOOKUP(D15563,  base_salary!A:A, 1, FALSE)</f>
        <v>9627071331</v>
      </c>
      <c r="F15563">
        <f t="shared" si="486"/>
        <v>0</v>
      </c>
      <c r="G15563">
        <f t="shared" ca="1" si="487"/>
        <v>0</v>
      </c>
    </row>
    <row r="15564" spans="1:7" x14ac:dyDescent="0.25">
      <c r="A15564" t="s">
        <v>17872</v>
      </c>
      <c r="B15564" t="s">
        <v>2286</v>
      </c>
      <c r="C15564" s="4">
        <v>50595</v>
      </c>
      <c r="D15564">
        <v>29906814</v>
      </c>
      <c r="E15564">
        <f>VLOOKUP(D15564,  base_salary!A:A, 1, FALSE)</f>
        <v>29906814</v>
      </c>
      <c r="F15564">
        <f t="shared" si="486"/>
        <v>0</v>
      </c>
      <c r="G15564">
        <f t="shared" ca="1" si="487"/>
        <v>0</v>
      </c>
    </row>
    <row r="15565" spans="1:7" x14ac:dyDescent="0.25">
      <c r="A15565" t="s">
        <v>17873</v>
      </c>
      <c r="B15565" t="s">
        <v>2385</v>
      </c>
      <c r="C15565" s="4">
        <v>48421</v>
      </c>
      <c r="D15565">
        <v>4752702681</v>
      </c>
      <c r="E15565">
        <f>VLOOKUP(D15565,  base_salary!A:A, 1, FALSE)</f>
        <v>4752702681</v>
      </c>
      <c r="F15565">
        <f t="shared" si="486"/>
        <v>0</v>
      </c>
      <c r="G15565">
        <f t="shared" ca="1" si="487"/>
        <v>0</v>
      </c>
    </row>
    <row r="15566" spans="1:7" x14ac:dyDescent="0.25">
      <c r="A15566" t="s">
        <v>17874</v>
      </c>
      <c r="B15566" t="s">
        <v>2197</v>
      </c>
      <c r="C15566" s="4">
        <v>19920</v>
      </c>
      <c r="D15566">
        <v>2421688019</v>
      </c>
      <c r="E15566">
        <f>VLOOKUP(D15566,  base_salary!A:A, 1, FALSE)</f>
        <v>2421688019</v>
      </c>
      <c r="F15566">
        <f t="shared" si="486"/>
        <v>0</v>
      </c>
      <c r="G15566">
        <f t="shared" ca="1" si="487"/>
        <v>0</v>
      </c>
    </row>
    <row r="15567" spans="1:7" x14ac:dyDescent="0.25">
      <c r="A15567" t="s">
        <v>17875</v>
      </c>
      <c r="B15567" t="s">
        <v>3243</v>
      </c>
      <c r="C15567" s="4">
        <v>31452</v>
      </c>
      <c r="D15567">
        <v>2821741499</v>
      </c>
      <c r="E15567">
        <f>VLOOKUP(D15567,  base_salary!A:A, 1, FALSE)</f>
        <v>2821741499</v>
      </c>
      <c r="F15567">
        <f t="shared" si="486"/>
        <v>0</v>
      </c>
      <c r="G15567">
        <f t="shared" ca="1" si="487"/>
        <v>0</v>
      </c>
    </row>
    <row r="15568" spans="1:7" x14ac:dyDescent="0.25">
      <c r="A15568" t="s">
        <v>17876</v>
      </c>
      <c r="B15568" t="s">
        <v>3734</v>
      </c>
      <c r="C15568" s="4">
        <v>37829</v>
      </c>
      <c r="D15568">
        <v>1541082834</v>
      </c>
      <c r="E15568">
        <f>VLOOKUP(D15568,  base_salary!A:A, 1, FALSE)</f>
        <v>1541082834</v>
      </c>
      <c r="F15568">
        <f t="shared" si="486"/>
        <v>0</v>
      </c>
      <c r="G15568">
        <f t="shared" ca="1" si="487"/>
        <v>0</v>
      </c>
    </row>
    <row r="15569" spans="1:7" x14ac:dyDescent="0.25">
      <c r="A15569" t="s">
        <v>17877</v>
      </c>
      <c r="B15569" t="s">
        <v>2166</v>
      </c>
      <c r="C15569" s="4">
        <v>16765</v>
      </c>
      <c r="D15569">
        <v>8685064791</v>
      </c>
      <c r="E15569">
        <f>VLOOKUP(D15569,  base_salary!A:A, 1, FALSE)</f>
        <v>8685064791</v>
      </c>
      <c r="F15569">
        <f t="shared" si="486"/>
        <v>0</v>
      </c>
      <c r="G15569">
        <f t="shared" ca="1" si="487"/>
        <v>0</v>
      </c>
    </row>
    <row r="15570" spans="1:7" x14ac:dyDescent="0.25">
      <c r="A15570" t="s">
        <v>17878</v>
      </c>
      <c r="B15570" t="s">
        <v>1993</v>
      </c>
      <c r="C15570" s="4">
        <v>12195</v>
      </c>
      <c r="D15570">
        <v>1425230725</v>
      </c>
      <c r="E15570">
        <f>VLOOKUP(D15570,  base_salary!A:A, 1, FALSE)</f>
        <v>1425230725</v>
      </c>
      <c r="F15570">
        <f t="shared" si="486"/>
        <v>0</v>
      </c>
      <c r="G15570">
        <f t="shared" ca="1" si="487"/>
        <v>0</v>
      </c>
    </row>
    <row r="15571" spans="1:7" x14ac:dyDescent="0.25">
      <c r="A15571" t="s">
        <v>17879</v>
      </c>
      <c r="B15571" t="s">
        <v>2071</v>
      </c>
      <c r="C15571" s="4">
        <v>10825</v>
      </c>
      <c r="D15571">
        <v>4815280800</v>
      </c>
      <c r="E15571">
        <f>VLOOKUP(D15571,  base_salary!A:A, 1, FALSE)</f>
        <v>4815280800</v>
      </c>
      <c r="F15571">
        <f t="shared" si="486"/>
        <v>0</v>
      </c>
      <c r="G15571">
        <f t="shared" ca="1" si="487"/>
        <v>0</v>
      </c>
    </row>
    <row r="15572" spans="1:7" x14ac:dyDescent="0.25">
      <c r="A15572" t="s">
        <v>17880</v>
      </c>
      <c r="B15572" t="s">
        <v>3237</v>
      </c>
      <c r="C15572" s="4">
        <v>56380</v>
      </c>
      <c r="D15572">
        <v>933051662</v>
      </c>
      <c r="E15572">
        <f>VLOOKUP(D15572,  base_salary!A:A, 1, FALSE)</f>
        <v>933051662</v>
      </c>
      <c r="F15572">
        <f t="shared" si="486"/>
        <v>0</v>
      </c>
      <c r="G15572">
        <f t="shared" ca="1" si="487"/>
        <v>0</v>
      </c>
    </row>
    <row r="15573" spans="1:7" x14ac:dyDescent="0.25">
      <c r="A15573" t="s">
        <v>17881</v>
      </c>
      <c r="B15573" t="s">
        <v>2718</v>
      </c>
      <c r="C15573" s="4">
        <v>38275</v>
      </c>
      <c r="D15573">
        <v>6000780338</v>
      </c>
      <c r="E15573">
        <f>VLOOKUP(D15573,  base_salary!A:A, 1, FALSE)</f>
        <v>6000780338</v>
      </c>
      <c r="F15573">
        <f t="shared" si="486"/>
        <v>0</v>
      </c>
      <c r="G15573">
        <f t="shared" ca="1" si="487"/>
        <v>0</v>
      </c>
    </row>
    <row r="15574" spans="1:7" x14ac:dyDescent="0.25">
      <c r="A15574" t="s">
        <v>17882</v>
      </c>
      <c r="B15574" t="s">
        <v>2158</v>
      </c>
      <c r="C15574" s="4">
        <v>48219</v>
      </c>
      <c r="D15574">
        <v>7931128354</v>
      </c>
      <c r="E15574">
        <f>VLOOKUP(D15574,  base_salary!A:A, 1, FALSE)</f>
        <v>7931128354</v>
      </c>
      <c r="F15574">
        <f t="shared" si="486"/>
        <v>0</v>
      </c>
      <c r="G15574">
        <f t="shared" ca="1" si="487"/>
        <v>0</v>
      </c>
    </row>
    <row r="15575" spans="1:7" x14ac:dyDescent="0.25">
      <c r="A15575" t="s">
        <v>17883</v>
      </c>
      <c r="B15575" t="s">
        <v>2641</v>
      </c>
      <c r="C15575" s="4">
        <v>33069</v>
      </c>
      <c r="D15575">
        <v>7489370671</v>
      </c>
      <c r="E15575">
        <f>VLOOKUP(D15575,  base_salary!A:A, 1, FALSE)</f>
        <v>7489370671</v>
      </c>
      <c r="F15575">
        <f t="shared" si="486"/>
        <v>0</v>
      </c>
      <c r="G15575">
        <f t="shared" ca="1" si="487"/>
        <v>0</v>
      </c>
    </row>
    <row r="15576" spans="1:7" x14ac:dyDescent="0.25">
      <c r="A15576" t="s">
        <v>17884</v>
      </c>
      <c r="B15576" t="s">
        <v>2201</v>
      </c>
      <c r="C15576" s="4">
        <v>10504</v>
      </c>
      <c r="D15576">
        <v>7152427402</v>
      </c>
      <c r="E15576">
        <f>VLOOKUP(D15576,  base_salary!A:A, 1, FALSE)</f>
        <v>7152427402</v>
      </c>
      <c r="F15576">
        <f t="shared" si="486"/>
        <v>0</v>
      </c>
      <c r="G15576">
        <f t="shared" ca="1" si="487"/>
        <v>0</v>
      </c>
    </row>
    <row r="15577" spans="1:7" x14ac:dyDescent="0.25">
      <c r="A15577" t="s">
        <v>17885</v>
      </c>
      <c r="B15577" t="s">
        <v>2004</v>
      </c>
      <c r="C15577" s="4">
        <v>37907</v>
      </c>
      <c r="D15577">
        <v>4075444457</v>
      </c>
      <c r="E15577">
        <f>VLOOKUP(D15577,  base_salary!A:A, 1, FALSE)</f>
        <v>4075444457</v>
      </c>
      <c r="F15577">
        <f t="shared" si="486"/>
        <v>0</v>
      </c>
      <c r="G15577">
        <f t="shared" ca="1" si="487"/>
        <v>0</v>
      </c>
    </row>
    <row r="15578" spans="1:7" x14ac:dyDescent="0.25">
      <c r="A15578" t="s">
        <v>17886</v>
      </c>
      <c r="B15578" t="s">
        <v>2026</v>
      </c>
      <c r="C15578" s="4">
        <v>35455</v>
      </c>
      <c r="D15578">
        <v>19662963</v>
      </c>
      <c r="E15578">
        <f>VLOOKUP(D15578,  base_salary!A:A, 1, FALSE)</f>
        <v>19662963</v>
      </c>
      <c r="F15578">
        <f t="shared" si="486"/>
        <v>0</v>
      </c>
      <c r="G15578">
        <f t="shared" ca="1" si="487"/>
        <v>0</v>
      </c>
    </row>
    <row r="15579" spans="1:7" x14ac:dyDescent="0.25">
      <c r="A15579" t="s">
        <v>17887</v>
      </c>
      <c r="B15579" t="s">
        <v>2293</v>
      </c>
      <c r="C15579" s="4">
        <v>51258</v>
      </c>
      <c r="D15579">
        <v>6531376252</v>
      </c>
      <c r="E15579">
        <f>VLOOKUP(D15579,  base_salary!A:A, 1, FALSE)</f>
        <v>6531376252</v>
      </c>
      <c r="F15579">
        <f t="shared" si="486"/>
        <v>0</v>
      </c>
      <c r="G15579">
        <f t="shared" ca="1" si="487"/>
        <v>0</v>
      </c>
    </row>
    <row r="15580" spans="1:7" x14ac:dyDescent="0.25">
      <c r="A15580" t="s">
        <v>17888</v>
      </c>
      <c r="B15580" t="s">
        <v>2350</v>
      </c>
      <c r="C15580" s="4">
        <v>59994</v>
      </c>
      <c r="D15580">
        <v>7892446737</v>
      </c>
      <c r="E15580">
        <f>VLOOKUP(D15580,  base_salary!A:A, 1, FALSE)</f>
        <v>7892446737</v>
      </c>
      <c r="F15580">
        <f t="shared" si="486"/>
        <v>0</v>
      </c>
      <c r="G15580">
        <f t="shared" ca="1" si="487"/>
        <v>0</v>
      </c>
    </row>
    <row r="15581" spans="1:7" x14ac:dyDescent="0.25">
      <c r="A15581" t="s">
        <v>17889</v>
      </c>
      <c r="B15581" t="s">
        <v>2639</v>
      </c>
      <c r="C15581" s="4">
        <v>56815</v>
      </c>
      <c r="D15581">
        <v>6510701464</v>
      </c>
      <c r="E15581">
        <f>VLOOKUP(D15581,  base_salary!A:A, 1, FALSE)</f>
        <v>6510701464</v>
      </c>
      <c r="F15581">
        <f t="shared" si="486"/>
        <v>0</v>
      </c>
      <c r="G15581">
        <f t="shared" ca="1" si="487"/>
        <v>0</v>
      </c>
    </row>
    <row r="15582" spans="1:7" x14ac:dyDescent="0.25">
      <c r="A15582" t="s">
        <v>17890</v>
      </c>
      <c r="B15582" t="s">
        <v>2503</v>
      </c>
      <c r="C15582" s="4">
        <v>25151</v>
      </c>
      <c r="D15582">
        <v>5138969978</v>
      </c>
      <c r="E15582">
        <f>VLOOKUP(D15582,  base_salary!A:A, 1, FALSE)</f>
        <v>5138969978</v>
      </c>
      <c r="F15582">
        <f t="shared" si="486"/>
        <v>0</v>
      </c>
      <c r="G15582">
        <f t="shared" ca="1" si="487"/>
        <v>0</v>
      </c>
    </row>
    <row r="15583" spans="1:7" x14ac:dyDescent="0.25">
      <c r="A15583" t="s">
        <v>17891</v>
      </c>
      <c r="B15583" t="s">
        <v>2079</v>
      </c>
      <c r="C15583" s="4">
        <v>38424</v>
      </c>
      <c r="D15583">
        <v>7914395587</v>
      </c>
      <c r="E15583">
        <f>VLOOKUP(D15583,  base_salary!A:A, 1, FALSE)</f>
        <v>7914395587</v>
      </c>
      <c r="F15583">
        <f t="shared" si="486"/>
        <v>0</v>
      </c>
      <c r="G15583">
        <f t="shared" ca="1" si="487"/>
        <v>0</v>
      </c>
    </row>
    <row r="15584" spans="1:7" x14ac:dyDescent="0.25">
      <c r="A15584" t="s">
        <v>17892</v>
      </c>
      <c r="B15584" t="s">
        <v>3886</v>
      </c>
      <c r="C15584" s="4">
        <v>46363</v>
      </c>
      <c r="D15584">
        <v>3642452728</v>
      </c>
      <c r="E15584">
        <f>VLOOKUP(D15584,  base_salary!A:A, 1, FALSE)</f>
        <v>3642452728</v>
      </c>
      <c r="F15584">
        <f t="shared" si="486"/>
        <v>0</v>
      </c>
      <c r="G15584">
        <f t="shared" ca="1" si="487"/>
        <v>0</v>
      </c>
    </row>
    <row r="15585" spans="1:7" x14ac:dyDescent="0.25">
      <c r="A15585" t="s">
        <v>17893</v>
      </c>
      <c r="B15585" t="s">
        <v>3237</v>
      </c>
      <c r="C15585" s="4">
        <v>13436</v>
      </c>
      <c r="D15585">
        <v>4504361140</v>
      </c>
      <c r="E15585">
        <f>VLOOKUP(D15585,  base_salary!A:A, 1, FALSE)</f>
        <v>4504361140</v>
      </c>
      <c r="F15585">
        <f t="shared" si="486"/>
        <v>0</v>
      </c>
      <c r="G15585">
        <f t="shared" ca="1" si="487"/>
        <v>0</v>
      </c>
    </row>
    <row r="15586" spans="1:7" x14ac:dyDescent="0.25">
      <c r="A15586" t="s">
        <v>17894</v>
      </c>
      <c r="B15586" t="s">
        <v>2061</v>
      </c>
      <c r="C15586" s="4">
        <v>37666</v>
      </c>
      <c r="D15586">
        <v>8550875457</v>
      </c>
      <c r="E15586">
        <f>VLOOKUP(D15586,  base_salary!A:A, 1, FALSE)</f>
        <v>8550875457</v>
      </c>
      <c r="F15586">
        <f t="shared" si="486"/>
        <v>0</v>
      </c>
      <c r="G15586">
        <f t="shared" ca="1" si="487"/>
        <v>0</v>
      </c>
    </row>
    <row r="15587" spans="1:7" x14ac:dyDescent="0.25">
      <c r="A15587" t="s">
        <v>17895</v>
      </c>
      <c r="B15587" t="s">
        <v>3720</v>
      </c>
      <c r="C15587" s="4">
        <v>51551</v>
      </c>
      <c r="D15587">
        <v>115757341</v>
      </c>
      <c r="E15587">
        <f>VLOOKUP(D15587,  base_salary!A:A, 1, FALSE)</f>
        <v>115757341</v>
      </c>
      <c r="F15587">
        <f t="shared" si="486"/>
        <v>0</v>
      </c>
      <c r="G15587">
        <f t="shared" ca="1" si="487"/>
        <v>0</v>
      </c>
    </row>
    <row r="15588" spans="1:7" x14ac:dyDescent="0.25">
      <c r="A15588" t="s">
        <v>17896</v>
      </c>
      <c r="B15588" t="s">
        <v>2436</v>
      </c>
      <c r="C15588" s="4">
        <v>40574</v>
      </c>
      <c r="D15588">
        <v>222477806</v>
      </c>
      <c r="E15588">
        <f>VLOOKUP(D15588,  base_salary!A:A, 1, FALSE)</f>
        <v>222477806</v>
      </c>
      <c r="F15588">
        <f t="shared" si="486"/>
        <v>0</v>
      </c>
      <c r="G15588">
        <f t="shared" ca="1" si="487"/>
        <v>0</v>
      </c>
    </row>
    <row r="15589" spans="1:7" x14ac:dyDescent="0.25">
      <c r="A15589" t="s">
        <v>17897</v>
      </c>
      <c r="B15589" t="s">
        <v>2431</v>
      </c>
      <c r="C15589" s="4">
        <v>54602</v>
      </c>
      <c r="D15589">
        <v>8254304106</v>
      </c>
      <c r="E15589">
        <f>VLOOKUP(D15589,  base_salary!A:A, 1, FALSE)</f>
        <v>8254304106</v>
      </c>
      <c r="F15589">
        <f t="shared" si="486"/>
        <v>0</v>
      </c>
      <c r="G15589">
        <f t="shared" ca="1" si="487"/>
        <v>0</v>
      </c>
    </row>
    <row r="15590" spans="1:7" x14ac:dyDescent="0.25">
      <c r="A15590" t="s">
        <v>17898</v>
      </c>
      <c r="B15590" t="s">
        <v>2393</v>
      </c>
      <c r="C15590" s="4">
        <v>39606</v>
      </c>
      <c r="D15590">
        <v>3060876401</v>
      </c>
      <c r="E15590">
        <f>VLOOKUP(D15590,  base_salary!A:A, 1, FALSE)</f>
        <v>3060876401</v>
      </c>
      <c r="F15590">
        <f t="shared" si="486"/>
        <v>0</v>
      </c>
      <c r="G15590">
        <f t="shared" ca="1" si="487"/>
        <v>0</v>
      </c>
    </row>
    <row r="15591" spans="1:7" x14ac:dyDescent="0.25">
      <c r="A15591" t="s">
        <v>17899</v>
      </c>
      <c r="B15591" t="s">
        <v>2519</v>
      </c>
      <c r="C15591" s="4">
        <v>46895</v>
      </c>
      <c r="D15591">
        <v>4159390110</v>
      </c>
      <c r="E15591">
        <f>VLOOKUP(D15591,  base_salary!A:A, 1, FALSE)</f>
        <v>4159390110</v>
      </c>
      <c r="F15591">
        <f t="shared" si="486"/>
        <v>0</v>
      </c>
      <c r="G15591">
        <f t="shared" ca="1" si="487"/>
        <v>0</v>
      </c>
    </row>
    <row r="15592" spans="1:7" x14ac:dyDescent="0.25">
      <c r="A15592" t="s">
        <v>17900</v>
      </c>
      <c r="B15592" t="s">
        <v>2797</v>
      </c>
      <c r="C15592" s="4">
        <v>18893</v>
      </c>
      <c r="D15592">
        <v>9114174103</v>
      </c>
      <c r="E15592">
        <f>VLOOKUP(D15592,  base_salary!A:A, 1, FALSE)</f>
        <v>9114174103</v>
      </c>
      <c r="F15592">
        <f t="shared" si="486"/>
        <v>0</v>
      </c>
      <c r="G15592">
        <f t="shared" ca="1" si="487"/>
        <v>0</v>
      </c>
    </row>
    <row r="15593" spans="1:7" x14ac:dyDescent="0.25">
      <c r="A15593" t="s">
        <v>17901</v>
      </c>
      <c r="B15593" t="s">
        <v>2223</v>
      </c>
      <c r="C15593" s="4">
        <v>11172</v>
      </c>
      <c r="D15593">
        <v>7957976743</v>
      </c>
      <c r="E15593">
        <f>VLOOKUP(D15593,  base_salary!A:A, 1, FALSE)</f>
        <v>7957976743</v>
      </c>
      <c r="F15593">
        <f t="shared" si="486"/>
        <v>0</v>
      </c>
      <c r="G15593">
        <f t="shared" ca="1" si="487"/>
        <v>0</v>
      </c>
    </row>
    <row r="15594" spans="1:7" x14ac:dyDescent="0.25">
      <c r="A15594" t="s">
        <v>17902</v>
      </c>
      <c r="B15594" t="s">
        <v>3315</v>
      </c>
      <c r="C15594" s="4">
        <v>43324</v>
      </c>
      <c r="D15594">
        <v>3379645060</v>
      </c>
      <c r="E15594">
        <f>VLOOKUP(D15594,  base_salary!A:A, 1, FALSE)</f>
        <v>3379645060</v>
      </c>
      <c r="F15594">
        <f t="shared" si="486"/>
        <v>0</v>
      </c>
      <c r="G15594">
        <f t="shared" ca="1" si="487"/>
        <v>0</v>
      </c>
    </row>
    <row r="15595" spans="1:7" x14ac:dyDescent="0.25">
      <c r="A15595" t="s">
        <v>17903</v>
      </c>
      <c r="B15595" t="s">
        <v>2253</v>
      </c>
      <c r="C15595" s="4">
        <v>47664</v>
      </c>
      <c r="D15595">
        <v>7440017404</v>
      </c>
      <c r="E15595">
        <f>VLOOKUP(D15595,  base_salary!A:A, 1, FALSE)</f>
        <v>7440017404</v>
      </c>
      <c r="F15595">
        <f t="shared" si="486"/>
        <v>0</v>
      </c>
      <c r="G15595">
        <f t="shared" ca="1" si="487"/>
        <v>0</v>
      </c>
    </row>
    <row r="15596" spans="1:7" x14ac:dyDescent="0.25">
      <c r="A15596" t="s">
        <v>17904</v>
      </c>
      <c r="B15596" t="s">
        <v>3247</v>
      </c>
      <c r="C15596" s="4">
        <v>31117</v>
      </c>
      <c r="D15596">
        <v>9939542542</v>
      </c>
      <c r="E15596">
        <f>VLOOKUP(D15596,  base_salary!A:A, 1, FALSE)</f>
        <v>9939542542</v>
      </c>
      <c r="F15596">
        <f t="shared" si="486"/>
        <v>0</v>
      </c>
      <c r="G15596">
        <f t="shared" ca="1" si="487"/>
        <v>0</v>
      </c>
    </row>
    <row r="15597" spans="1:7" x14ac:dyDescent="0.25">
      <c r="A15597" t="s">
        <v>17905</v>
      </c>
      <c r="B15597" t="s">
        <v>2628</v>
      </c>
      <c r="C15597" s="4">
        <v>18466</v>
      </c>
      <c r="D15597">
        <v>7906441400</v>
      </c>
      <c r="E15597">
        <f>VLOOKUP(D15597,  base_salary!A:A, 1, FALSE)</f>
        <v>7906441400</v>
      </c>
      <c r="F15597">
        <f t="shared" si="486"/>
        <v>0</v>
      </c>
      <c r="G15597">
        <f t="shared" ca="1" si="487"/>
        <v>0</v>
      </c>
    </row>
    <row r="15598" spans="1:7" x14ac:dyDescent="0.25">
      <c r="A15598" t="s">
        <v>17906</v>
      </c>
      <c r="B15598" t="s">
        <v>2164</v>
      </c>
      <c r="C15598" s="4">
        <v>52542</v>
      </c>
      <c r="D15598">
        <v>6383978705</v>
      </c>
      <c r="E15598">
        <f>VLOOKUP(D15598,  base_salary!A:A, 1, FALSE)</f>
        <v>6383978705</v>
      </c>
      <c r="F15598">
        <f t="shared" si="486"/>
        <v>0</v>
      </c>
      <c r="G15598">
        <f t="shared" ca="1" si="487"/>
        <v>0</v>
      </c>
    </row>
    <row r="15599" spans="1:7" x14ac:dyDescent="0.25">
      <c r="A15599" t="s">
        <v>17907</v>
      </c>
      <c r="B15599" t="s">
        <v>3558</v>
      </c>
      <c r="C15599" s="4">
        <v>53703</v>
      </c>
      <c r="D15599">
        <v>1462166245</v>
      </c>
      <c r="E15599">
        <f>VLOOKUP(D15599,  base_salary!A:A, 1, FALSE)</f>
        <v>1462166245</v>
      </c>
      <c r="F15599">
        <f t="shared" si="486"/>
        <v>0</v>
      </c>
      <c r="G15599">
        <f t="shared" ca="1" si="487"/>
        <v>0</v>
      </c>
    </row>
    <row r="15600" spans="1:7" x14ac:dyDescent="0.25">
      <c r="A15600" t="s">
        <v>17908</v>
      </c>
      <c r="B15600" t="s">
        <v>2716</v>
      </c>
      <c r="C15600" s="4">
        <v>37575</v>
      </c>
      <c r="D15600">
        <v>4878156686</v>
      </c>
      <c r="E15600">
        <f>VLOOKUP(D15600,  base_salary!A:A, 1, FALSE)</f>
        <v>4878156686</v>
      </c>
      <c r="F15600">
        <f t="shared" si="486"/>
        <v>0</v>
      </c>
      <c r="G15600">
        <f t="shared" ca="1" si="487"/>
        <v>0</v>
      </c>
    </row>
    <row r="15601" spans="1:7" x14ac:dyDescent="0.25">
      <c r="A15601" t="s">
        <v>17909</v>
      </c>
      <c r="B15601" t="s">
        <v>1946</v>
      </c>
      <c r="C15601" s="4">
        <v>25773</v>
      </c>
      <c r="D15601">
        <v>3435517239</v>
      </c>
      <c r="E15601">
        <f>VLOOKUP(D15601,  base_salary!A:A, 1, FALSE)</f>
        <v>3435517239</v>
      </c>
      <c r="F15601">
        <f t="shared" si="486"/>
        <v>0</v>
      </c>
      <c r="G15601">
        <f t="shared" ca="1" si="487"/>
        <v>0</v>
      </c>
    </row>
    <row r="15602" spans="1:7" x14ac:dyDescent="0.25">
      <c r="A15602" t="s">
        <v>17910</v>
      </c>
      <c r="B15602" t="s">
        <v>2802</v>
      </c>
      <c r="C15602" s="4">
        <v>22766</v>
      </c>
      <c r="D15602">
        <v>7670936274</v>
      </c>
      <c r="E15602">
        <f>VLOOKUP(D15602,  base_salary!A:A, 1, FALSE)</f>
        <v>7670936274</v>
      </c>
      <c r="F15602">
        <f t="shared" si="486"/>
        <v>0</v>
      </c>
      <c r="G15602">
        <f t="shared" ca="1" si="487"/>
        <v>0</v>
      </c>
    </row>
    <row r="15603" spans="1:7" x14ac:dyDescent="0.25">
      <c r="A15603" t="s">
        <v>17911</v>
      </c>
      <c r="B15603" t="s">
        <v>2501</v>
      </c>
      <c r="C15603" s="4">
        <v>47633</v>
      </c>
      <c r="D15603">
        <v>7914395587</v>
      </c>
      <c r="E15603">
        <f>VLOOKUP(D15603,  base_salary!A:A, 1, FALSE)</f>
        <v>7914395587</v>
      </c>
      <c r="F15603">
        <f t="shared" si="486"/>
        <v>0</v>
      </c>
      <c r="G15603">
        <f t="shared" ca="1" si="487"/>
        <v>0</v>
      </c>
    </row>
    <row r="15604" spans="1:7" x14ac:dyDescent="0.25">
      <c r="A15604" t="s">
        <v>17912</v>
      </c>
      <c r="B15604" t="s">
        <v>2166</v>
      </c>
      <c r="C15604" s="4">
        <v>38975</v>
      </c>
      <c r="D15604">
        <v>8054305400</v>
      </c>
      <c r="E15604">
        <f>VLOOKUP(D15604,  base_salary!A:A, 1, FALSE)</f>
        <v>8054305400</v>
      </c>
      <c r="F15604">
        <f t="shared" si="486"/>
        <v>0</v>
      </c>
      <c r="G15604">
        <f t="shared" ca="1" si="487"/>
        <v>0</v>
      </c>
    </row>
    <row r="15605" spans="1:7" x14ac:dyDescent="0.25">
      <c r="A15605" t="s">
        <v>17913</v>
      </c>
      <c r="B15605" t="s">
        <v>2746</v>
      </c>
      <c r="C15605" s="4">
        <v>38032</v>
      </c>
      <c r="D15605">
        <v>5304381319</v>
      </c>
      <c r="E15605">
        <f>VLOOKUP(D15605,  base_salary!A:A, 1, FALSE)</f>
        <v>5304381319</v>
      </c>
      <c r="F15605">
        <f t="shared" si="486"/>
        <v>0</v>
      </c>
      <c r="G15605">
        <f t="shared" ca="1" si="487"/>
        <v>0</v>
      </c>
    </row>
    <row r="15606" spans="1:7" x14ac:dyDescent="0.25">
      <c r="A15606" t="s">
        <v>17914</v>
      </c>
      <c r="B15606" t="s">
        <v>2722</v>
      </c>
      <c r="C15606" s="4">
        <v>43051</v>
      </c>
      <c r="D15606">
        <v>8370379001</v>
      </c>
      <c r="E15606">
        <f>VLOOKUP(D15606,  base_salary!A:A, 1, FALSE)</f>
        <v>8370379001</v>
      </c>
      <c r="F15606">
        <f t="shared" si="486"/>
        <v>0</v>
      </c>
      <c r="G15606">
        <f t="shared" ca="1" si="487"/>
        <v>0</v>
      </c>
    </row>
    <row r="15607" spans="1:7" x14ac:dyDescent="0.25">
      <c r="A15607" t="s">
        <v>17915</v>
      </c>
      <c r="B15607" t="s">
        <v>2548</v>
      </c>
      <c r="C15607" s="4">
        <v>36152</v>
      </c>
      <c r="D15607">
        <v>6718456802</v>
      </c>
      <c r="E15607">
        <f>VLOOKUP(D15607,  base_salary!A:A, 1, FALSE)</f>
        <v>6718456802</v>
      </c>
      <c r="F15607">
        <f t="shared" si="486"/>
        <v>0</v>
      </c>
      <c r="G15607">
        <f t="shared" ca="1" si="487"/>
        <v>0</v>
      </c>
    </row>
    <row r="15608" spans="1:7" x14ac:dyDescent="0.25">
      <c r="A15608" t="s">
        <v>17916</v>
      </c>
      <c r="B15608" t="s">
        <v>2519</v>
      </c>
      <c r="C15608" s="4">
        <v>41570</v>
      </c>
      <c r="D15608">
        <v>2234966051</v>
      </c>
      <c r="E15608">
        <f>VLOOKUP(D15608,  base_salary!A:A, 1, FALSE)</f>
        <v>2234966051</v>
      </c>
      <c r="F15608">
        <f t="shared" si="486"/>
        <v>0</v>
      </c>
      <c r="G15608">
        <f t="shared" ca="1" si="487"/>
        <v>0</v>
      </c>
    </row>
    <row r="15609" spans="1:7" x14ac:dyDescent="0.25">
      <c r="A15609" t="s">
        <v>17917</v>
      </c>
      <c r="B15609" t="s">
        <v>2205</v>
      </c>
      <c r="C15609" s="4">
        <v>38780</v>
      </c>
      <c r="D15609">
        <v>8157157730</v>
      </c>
      <c r="E15609">
        <f>VLOOKUP(D15609,  base_salary!A:A, 1, FALSE)</f>
        <v>8157157730</v>
      </c>
      <c r="F15609">
        <f t="shared" si="486"/>
        <v>0</v>
      </c>
      <c r="G15609">
        <f t="shared" ca="1" si="487"/>
        <v>0</v>
      </c>
    </row>
    <row r="15610" spans="1:7" x14ac:dyDescent="0.25">
      <c r="A15610" t="s">
        <v>17918</v>
      </c>
      <c r="B15610" t="s">
        <v>2345</v>
      </c>
      <c r="C15610" s="4">
        <v>36357</v>
      </c>
      <c r="D15610">
        <v>9529277938</v>
      </c>
      <c r="E15610">
        <f>VLOOKUP(D15610,  base_salary!A:A, 1, FALSE)</f>
        <v>9529277938</v>
      </c>
      <c r="F15610">
        <f t="shared" si="486"/>
        <v>0</v>
      </c>
      <c r="G15610">
        <f t="shared" ca="1" si="487"/>
        <v>0</v>
      </c>
    </row>
    <row r="15611" spans="1:7" x14ac:dyDescent="0.25">
      <c r="A15611" t="s">
        <v>17919</v>
      </c>
      <c r="B15611" t="s">
        <v>3508</v>
      </c>
      <c r="C15611" s="4">
        <v>17071</v>
      </c>
      <c r="D15611">
        <v>1502791994</v>
      </c>
      <c r="E15611">
        <f>VLOOKUP(D15611,  base_salary!A:A, 1, FALSE)</f>
        <v>1502791994</v>
      </c>
      <c r="F15611">
        <f t="shared" si="486"/>
        <v>0</v>
      </c>
      <c r="G15611">
        <f t="shared" ca="1" si="487"/>
        <v>0</v>
      </c>
    </row>
    <row r="15612" spans="1:7" x14ac:dyDescent="0.25">
      <c r="A15612" t="s">
        <v>17920</v>
      </c>
      <c r="B15612" t="s">
        <v>3169</v>
      </c>
      <c r="C15612" s="4">
        <v>29121</v>
      </c>
      <c r="D15612">
        <v>471886378</v>
      </c>
      <c r="E15612">
        <f>VLOOKUP(D15612,  base_salary!A:A, 1, FALSE)</f>
        <v>471886378</v>
      </c>
      <c r="F15612">
        <f t="shared" si="486"/>
        <v>0</v>
      </c>
      <c r="G15612">
        <f t="shared" ca="1" si="487"/>
        <v>0</v>
      </c>
    </row>
    <row r="15613" spans="1:7" x14ac:dyDescent="0.25">
      <c r="A15613" t="s">
        <v>17921</v>
      </c>
      <c r="B15613" t="s">
        <v>2682</v>
      </c>
      <c r="C15613" s="4">
        <v>30313</v>
      </c>
      <c r="D15613">
        <v>9403474378</v>
      </c>
      <c r="E15613">
        <f>VLOOKUP(D15613,  base_salary!A:A, 1, FALSE)</f>
        <v>9403474378</v>
      </c>
      <c r="F15613">
        <f t="shared" si="486"/>
        <v>0</v>
      </c>
      <c r="G15613">
        <f t="shared" ca="1" si="487"/>
        <v>0</v>
      </c>
    </row>
    <row r="15614" spans="1:7" x14ac:dyDescent="0.25">
      <c r="A15614" t="s">
        <v>17922</v>
      </c>
      <c r="B15614" t="s">
        <v>1988</v>
      </c>
      <c r="C15614" s="4">
        <v>33396</v>
      </c>
      <c r="D15614">
        <v>453763030</v>
      </c>
      <c r="E15614">
        <f>VLOOKUP(D15614,  base_salary!A:A, 1, FALSE)</f>
        <v>453763030</v>
      </c>
      <c r="F15614">
        <f t="shared" si="486"/>
        <v>0</v>
      </c>
      <c r="G15614">
        <f t="shared" ca="1" si="487"/>
        <v>0</v>
      </c>
    </row>
    <row r="15615" spans="1:7" x14ac:dyDescent="0.25">
      <c r="A15615" t="s">
        <v>17923</v>
      </c>
      <c r="B15615" t="s">
        <v>2360</v>
      </c>
      <c r="C15615" s="4">
        <v>59253</v>
      </c>
      <c r="D15615">
        <v>5974179625</v>
      </c>
      <c r="E15615">
        <f>VLOOKUP(D15615,  base_salary!A:A, 1, FALSE)</f>
        <v>5974179625</v>
      </c>
      <c r="F15615">
        <f t="shared" si="486"/>
        <v>0</v>
      </c>
      <c r="G15615">
        <f t="shared" ca="1" si="487"/>
        <v>0</v>
      </c>
    </row>
    <row r="15616" spans="1:7" x14ac:dyDescent="0.25">
      <c r="A15616" t="s">
        <v>17924</v>
      </c>
      <c r="B15616" t="s">
        <v>2896</v>
      </c>
      <c r="C15616" s="4">
        <v>34330</v>
      </c>
      <c r="D15616">
        <v>6471464479</v>
      </c>
      <c r="E15616">
        <f>VLOOKUP(D15616,  base_salary!A:A, 1, FALSE)</f>
        <v>6471464479</v>
      </c>
      <c r="F15616">
        <f t="shared" si="486"/>
        <v>0</v>
      </c>
      <c r="G15616">
        <f t="shared" ca="1" si="487"/>
        <v>0</v>
      </c>
    </row>
    <row r="15617" spans="1:7" x14ac:dyDescent="0.25">
      <c r="A15617" t="s">
        <v>17925</v>
      </c>
      <c r="B15617" t="s">
        <v>1948</v>
      </c>
      <c r="C15617" s="4">
        <v>27123</v>
      </c>
      <c r="D15617">
        <v>3060876401</v>
      </c>
      <c r="E15617">
        <f>VLOOKUP(D15617,  base_salary!A:A, 1, FALSE)</f>
        <v>3060876401</v>
      </c>
      <c r="F15617">
        <f t="shared" si="486"/>
        <v>0</v>
      </c>
      <c r="G15617">
        <f t="shared" ca="1" si="487"/>
        <v>0</v>
      </c>
    </row>
    <row r="15618" spans="1:7" x14ac:dyDescent="0.25">
      <c r="A15618" t="s">
        <v>17926</v>
      </c>
      <c r="B15618" t="s">
        <v>2316</v>
      </c>
      <c r="C15618" s="4">
        <v>39988</v>
      </c>
      <c r="D15618">
        <v>3967370569</v>
      </c>
      <c r="E15618">
        <f>VLOOKUP(D15618,  base_salary!A:A, 1, FALSE)</f>
        <v>3967370569</v>
      </c>
      <c r="F15618">
        <f t="shared" si="486"/>
        <v>0</v>
      </c>
      <c r="G15618">
        <f t="shared" ca="1" si="487"/>
        <v>0</v>
      </c>
    </row>
    <row r="15619" spans="1:7" x14ac:dyDescent="0.25">
      <c r="A15619" t="s">
        <v>17927</v>
      </c>
      <c r="B15619" t="s">
        <v>2853</v>
      </c>
      <c r="C15619" s="4">
        <v>44832</v>
      </c>
      <c r="D15619">
        <v>5929508313</v>
      </c>
      <c r="E15619">
        <f>VLOOKUP(D15619,  base_salary!A:A, 1, FALSE)</f>
        <v>5929508313</v>
      </c>
      <c r="F15619">
        <f t="shared" ref="F15619:F15682" si="488">IF(ISERROR(E15619), 1, 0)</f>
        <v>0</v>
      </c>
      <c r="G15619">
        <f t="shared" ref="G15619:G15682" ca="1" si="489">SUM(G:G)</f>
        <v>0</v>
      </c>
    </row>
    <row r="15620" spans="1:7" x14ac:dyDescent="0.25">
      <c r="A15620" t="s">
        <v>17928</v>
      </c>
      <c r="B15620" t="s">
        <v>2391</v>
      </c>
      <c r="C15620" s="4">
        <v>15340</v>
      </c>
      <c r="D15620">
        <v>2191014690</v>
      </c>
      <c r="E15620">
        <f>VLOOKUP(D15620,  base_salary!A:A, 1, FALSE)</f>
        <v>2191014690</v>
      </c>
      <c r="F15620">
        <f t="shared" si="488"/>
        <v>0</v>
      </c>
      <c r="G15620">
        <f t="shared" ca="1" si="489"/>
        <v>0</v>
      </c>
    </row>
    <row r="15621" spans="1:7" x14ac:dyDescent="0.25">
      <c r="A15621" t="s">
        <v>17929</v>
      </c>
      <c r="B15621" t="s">
        <v>2426</v>
      </c>
      <c r="C15621" s="4">
        <v>47579</v>
      </c>
      <c r="D15621">
        <v>2423731264</v>
      </c>
      <c r="E15621">
        <f>VLOOKUP(D15621,  base_salary!A:A, 1, FALSE)</f>
        <v>2423731264</v>
      </c>
      <c r="F15621">
        <f t="shared" si="488"/>
        <v>0</v>
      </c>
      <c r="G15621">
        <f t="shared" ca="1" si="489"/>
        <v>0</v>
      </c>
    </row>
    <row r="15622" spans="1:7" x14ac:dyDescent="0.25">
      <c r="A15622" t="s">
        <v>17930</v>
      </c>
      <c r="B15622" t="s">
        <v>2606</v>
      </c>
      <c r="C15622" s="4">
        <v>13705</v>
      </c>
      <c r="D15622">
        <v>1856596435</v>
      </c>
      <c r="E15622">
        <f>VLOOKUP(D15622,  base_salary!A:A, 1, FALSE)</f>
        <v>1856596435</v>
      </c>
      <c r="F15622">
        <f t="shared" si="488"/>
        <v>0</v>
      </c>
      <c r="G15622">
        <f t="shared" ca="1" si="489"/>
        <v>0</v>
      </c>
    </row>
    <row r="15623" spans="1:7" x14ac:dyDescent="0.25">
      <c r="A15623" t="s">
        <v>17931</v>
      </c>
      <c r="B15623" t="s">
        <v>2199</v>
      </c>
      <c r="C15623" s="4">
        <v>17596</v>
      </c>
      <c r="D15623">
        <v>7402856011</v>
      </c>
      <c r="E15623">
        <f>VLOOKUP(D15623,  base_salary!A:A, 1, FALSE)</f>
        <v>7402856011</v>
      </c>
      <c r="F15623">
        <f t="shared" si="488"/>
        <v>0</v>
      </c>
      <c r="G15623">
        <f t="shared" ca="1" si="489"/>
        <v>0</v>
      </c>
    </row>
    <row r="15624" spans="1:7" x14ac:dyDescent="0.25">
      <c r="A15624" t="s">
        <v>17932</v>
      </c>
      <c r="B15624" t="s">
        <v>2727</v>
      </c>
      <c r="C15624" s="4">
        <v>38466</v>
      </c>
      <c r="D15624">
        <v>4969679754</v>
      </c>
      <c r="E15624">
        <f>VLOOKUP(D15624,  base_salary!A:A, 1, FALSE)</f>
        <v>4969679754</v>
      </c>
      <c r="F15624">
        <f t="shared" si="488"/>
        <v>0</v>
      </c>
      <c r="G15624">
        <f t="shared" ca="1" si="489"/>
        <v>0</v>
      </c>
    </row>
    <row r="15625" spans="1:7" x14ac:dyDescent="0.25">
      <c r="A15625" t="s">
        <v>17933</v>
      </c>
      <c r="B15625" t="s">
        <v>2348</v>
      </c>
      <c r="C15625" s="4">
        <v>53266</v>
      </c>
      <c r="D15625">
        <v>3560320844</v>
      </c>
      <c r="E15625">
        <f>VLOOKUP(D15625,  base_salary!A:A, 1, FALSE)</f>
        <v>3560320844</v>
      </c>
      <c r="F15625">
        <f t="shared" si="488"/>
        <v>0</v>
      </c>
      <c r="G15625">
        <f t="shared" ca="1" si="489"/>
        <v>0</v>
      </c>
    </row>
    <row r="15626" spans="1:7" x14ac:dyDescent="0.25">
      <c r="A15626" t="s">
        <v>17934</v>
      </c>
      <c r="B15626" t="s">
        <v>2063</v>
      </c>
      <c r="C15626" s="4">
        <v>16767</v>
      </c>
      <c r="D15626">
        <v>7966083349</v>
      </c>
      <c r="E15626">
        <f>VLOOKUP(D15626,  base_salary!A:A, 1, FALSE)</f>
        <v>7966083349</v>
      </c>
      <c r="F15626">
        <f t="shared" si="488"/>
        <v>0</v>
      </c>
      <c r="G15626">
        <f t="shared" ca="1" si="489"/>
        <v>0</v>
      </c>
    </row>
    <row r="15627" spans="1:7" x14ac:dyDescent="0.25">
      <c r="A15627" t="s">
        <v>17935</v>
      </c>
      <c r="B15627" t="s">
        <v>2010</v>
      </c>
      <c r="C15627" s="4">
        <v>39917</v>
      </c>
      <c r="D15627">
        <v>710473923</v>
      </c>
      <c r="E15627">
        <f>VLOOKUP(D15627,  base_salary!A:A, 1, FALSE)</f>
        <v>710473923</v>
      </c>
      <c r="F15627">
        <f t="shared" si="488"/>
        <v>0</v>
      </c>
      <c r="G15627">
        <f t="shared" ca="1" si="489"/>
        <v>0</v>
      </c>
    </row>
    <row r="15628" spans="1:7" x14ac:dyDescent="0.25">
      <c r="A15628" t="s">
        <v>17936</v>
      </c>
      <c r="B15628" t="s">
        <v>4145</v>
      </c>
      <c r="C15628" s="4">
        <v>22802</v>
      </c>
      <c r="D15628">
        <v>6214787945</v>
      </c>
      <c r="E15628">
        <f>VLOOKUP(D15628,  base_salary!A:A, 1, FALSE)</f>
        <v>6214787945</v>
      </c>
      <c r="F15628">
        <f t="shared" si="488"/>
        <v>0</v>
      </c>
      <c r="G15628">
        <f t="shared" ca="1" si="489"/>
        <v>0</v>
      </c>
    </row>
    <row r="15629" spans="1:7" x14ac:dyDescent="0.25">
      <c r="A15629" t="s">
        <v>17937</v>
      </c>
      <c r="B15629" t="s">
        <v>2431</v>
      </c>
      <c r="C15629" s="4">
        <v>44822</v>
      </c>
      <c r="D15629">
        <v>5990182805</v>
      </c>
      <c r="E15629">
        <f>VLOOKUP(D15629,  base_salary!A:A, 1, FALSE)</f>
        <v>5990182805</v>
      </c>
      <c r="F15629">
        <f t="shared" si="488"/>
        <v>0</v>
      </c>
      <c r="G15629">
        <f t="shared" ca="1" si="489"/>
        <v>0</v>
      </c>
    </row>
    <row r="15630" spans="1:7" x14ac:dyDescent="0.25">
      <c r="A15630" t="s">
        <v>17938</v>
      </c>
      <c r="B15630" t="s">
        <v>2521</v>
      </c>
      <c r="C15630" s="4">
        <v>24019</v>
      </c>
      <c r="D15630">
        <v>7493076952</v>
      </c>
      <c r="E15630">
        <f>VLOOKUP(D15630,  base_salary!A:A, 1, FALSE)</f>
        <v>7493076952</v>
      </c>
      <c r="F15630">
        <f t="shared" si="488"/>
        <v>0</v>
      </c>
      <c r="G15630">
        <f t="shared" ca="1" si="489"/>
        <v>0</v>
      </c>
    </row>
    <row r="15631" spans="1:7" x14ac:dyDescent="0.25">
      <c r="A15631" t="s">
        <v>17939</v>
      </c>
      <c r="B15631" t="s">
        <v>2246</v>
      </c>
      <c r="C15631" s="4">
        <v>23955</v>
      </c>
      <c r="D15631">
        <v>2739934548</v>
      </c>
      <c r="E15631">
        <f>VLOOKUP(D15631,  base_salary!A:A, 1, FALSE)</f>
        <v>2739934548</v>
      </c>
      <c r="F15631">
        <f t="shared" si="488"/>
        <v>0</v>
      </c>
      <c r="G15631">
        <f t="shared" ca="1" si="489"/>
        <v>0</v>
      </c>
    </row>
    <row r="15632" spans="1:7" x14ac:dyDescent="0.25">
      <c r="A15632" t="s">
        <v>17940</v>
      </c>
      <c r="B15632" t="s">
        <v>2207</v>
      </c>
      <c r="C15632" s="4">
        <v>20478</v>
      </c>
      <c r="D15632">
        <v>9620547551</v>
      </c>
      <c r="E15632">
        <f>VLOOKUP(D15632,  base_salary!A:A, 1, FALSE)</f>
        <v>9620547551</v>
      </c>
      <c r="F15632">
        <f t="shared" si="488"/>
        <v>0</v>
      </c>
      <c r="G15632">
        <f t="shared" ca="1" si="489"/>
        <v>0</v>
      </c>
    </row>
    <row r="15633" spans="1:7" x14ac:dyDescent="0.25">
      <c r="A15633" t="s">
        <v>17941</v>
      </c>
      <c r="B15633" t="s">
        <v>2290</v>
      </c>
      <c r="C15633" s="4">
        <v>11524</v>
      </c>
      <c r="D15633">
        <v>2074776004</v>
      </c>
      <c r="E15633">
        <f>VLOOKUP(D15633,  base_salary!A:A, 1, FALSE)</f>
        <v>2074776004</v>
      </c>
      <c r="F15633">
        <f t="shared" si="488"/>
        <v>0</v>
      </c>
      <c r="G15633">
        <f t="shared" ca="1" si="489"/>
        <v>0</v>
      </c>
    </row>
    <row r="15634" spans="1:7" x14ac:dyDescent="0.25">
      <c r="A15634" t="s">
        <v>17942</v>
      </c>
      <c r="B15634" t="s">
        <v>2095</v>
      </c>
      <c r="C15634" s="4">
        <v>50423</v>
      </c>
      <c r="D15634">
        <v>7011563598</v>
      </c>
      <c r="E15634">
        <f>VLOOKUP(D15634,  base_salary!A:A, 1, FALSE)</f>
        <v>7011563598</v>
      </c>
      <c r="F15634">
        <f t="shared" si="488"/>
        <v>0</v>
      </c>
      <c r="G15634">
        <f t="shared" ca="1" si="489"/>
        <v>0</v>
      </c>
    </row>
    <row r="15635" spans="1:7" x14ac:dyDescent="0.25">
      <c r="A15635" t="s">
        <v>17943</v>
      </c>
      <c r="B15635" t="s">
        <v>2129</v>
      </c>
      <c r="C15635" s="4">
        <v>13149</v>
      </c>
      <c r="D15635">
        <v>3473885983</v>
      </c>
      <c r="E15635">
        <f>VLOOKUP(D15635,  base_salary!A:A, 1, FALSE)</f>
        <v>3473885983</v>
      </c>
      <c r="F15635">
        <f t="shared" si="488"/>
        <v>0</v>
      </c>
      <c r="G15635">
        <f t="shared" ca="1" si="489"/>
        <v>0</v>
      </c>
    </row>
    <row r="15636" spans="1:7" x14ac:dyDescent="0.25">
      <c r="A15636" t="s">
        <v>17944</v>
      </c>
      <c r="B15636" t="s">
        <v>2121</v>
      </c>
      <c r="C15636" s="4">
        <v>36828</v>
      </c>
      <c r="D15636">
        <v>3661649302</v>
      </c>
      <c r="E15636">
        <f>VLOOKUP(D15636,  base_salary!A:A, 1, FALSE)</f>
        <v>3661649302</v>
      </c>
      <c r="F15636">
        <f t="shared" si="488"/>
        <v>0</v>
      </c>
      <c r="G15636">
        <f t="shared" ca="1" si="489"/>
        <v>0</v>
      </c>
    </row>
    <row r="15637" spans="1:7" x14ac:dyDescent="0.25">
      <c r="A15637" t="s">
        <v>17945</v>
      </c>
      <c r="B15637" t="s">
        <v>2123</v>
      </c>
      <c r="C15637" s="4">
        <v>24141</v>
      </c>
      <c r="D15637">
        <v>2074776004</v>
      </c>
      <c r="E15637">
        <f>VLOOKUP(D15637,  base_salary!A:A, 1, FALSE)</f>
        <v>2074776004</v>
      </c>
      <c r="F15637">
        <f t="shared" si="488"/>
        <v>0</v>
      </c>
      <c r="G15637">
        <f t="shared" ca="1" si="489"/>
        <v>0</v>
      </c>
    </row>
    <row r="15638" spans="1:7" x14ac:dyDescent="0.25">
      <c r="A15638" t="s">
        <v>17946</v>
      </c>
      <c r="B15638" t="s">
        <v>2199</v>
      </c>
      <c r="C15638" s="4">
        <v>11874</v>
      </c>
      <c r="D15638">
        <v>3381164996</v>
      </c>
      <c r="E15638">
        <f>VLOOKUP(D15638,  base_salary!A:A, 1, FALSE)</f>
        <v>3381164996</v>
      </c>
      <c r="F15638">
        <f t="shared" si="488"/>
        <v>0</v>
      </c>
      <c r="G15638">
        <f t="shared" ca="1" si="489"/>
        <v>0</v>
      </c>
    </row>
    <row r="15639" spans="1:7" x14ac:dyDescent="0.25">
      <c r="A15639" t="s">
        <v>17947</v>
      </c>
      <c r="B15639" t="s">
        <v>2008</v>
      </c>
      <c r="C15639" s="4">
        <v>18859</v>
      </c>
      <c r="D15639">
        <v>8695742075</v>
      </c>
      <c r="E15639">
        <f>VLOOKUP(D15639,  base_salary!A:A, 1, FALSE)</f>
        <v>8695742075</v>
      </c>
      <c r="F15639">
        <f t="shared" si="488"/>
        <v>0</v>
      </c>
      <c r="G15639">
        <f t="shared" ca="1" si="489"/>
        <v>0</v>
      </c>
    </row>
    <row r="15640" spans="1:7" x14ac:dyDescent="0.25">
      <c r="A15640" t="s">
        <v>17948</v>
      </c>
      <c r="B15640" t="s">
        <v>2633</v>
      </c>
      <c r="C15640" s="4">
        <v>32211</v>
      </c>
      <c r="D15640">
        <v>8189289020</v>
      </c>
      <c r="E15640">
        <f>VLOOKUP(D15640,  base_salary!A:A, 1, FALSE)</f>
        <v>8189289020</v>
      </c>
      <c r="F15640">
        <f t="shared" si="488"/>
        <v>0</v>
      </c>
      <c r="G15640">
        <f t="shared" ca="1" si="489"/>
        <v>0</v>
      </c>
    </row>
    <row r="15641" spans="1:7" x14ac:dyDescent="0.25">
      <c r="A15641" t="s">
        <v>17949</v>
      </c>
      <c r="B15641" t="s">
        <v>2184</v>
      </c>
      <c r="C15641" s="4">
        <v>43811</v>
      </c>
      <c r="D15641">
        <v>3986480021</v>
      </c>
      <c r="E15641">
        <f>VLOOKUP(D15641,  base_salary!A:A, 1, FALSE)</f>
        <v>3986480021</v>
      </c>
      <c r="F15641">
        <f t="shared" si="488"/>
        <v>0</v>
      </c>
      <c r="G15641">
        <f t="shared" ca="1" si="489"/>
        <v>0</v>
      </c>
    </row>
    <row r="15642" spans="1:7" x14ac:dyDescent="0.25">
      <c r="A15642" t="s">
        <v>17950</v>
      </c>
      <c r="B15642" t="s">
        <v>2059</v>
      </c>
      <c r="C15642" s="4">
        <v>26666</v>
      </c>
      <c r="D15642">
        <v>4877108939</v>
      </c>
      <c r="E15642">
        <f>VLOOKUP(D15642,  base_salary!A:A, 1, FALSE)</f>
        <v>4877108939</v>
      </c>
      <c r="F15642">
        <f t="shared" si="488"/>
        <v>0</v>
      </c>
      <c r="G15642">
        <f t="shared" ca="1" si="489"/>
        <v>0</v>
      </c>
    </row>
    <row r="15643" spans="1:7" x14ac:dyDescent="0.25">
      <c r="A15643" t="s">
        <v>17951</v>
      </c>
      <c r="B15643" t="s">
        <v>2083</v>
      </c>
      <c r="C15643" s="4">
        <v>28089</v>
      </c>
      <c r="D15643">
        <v>1009146149</v>
      </c>
      <c r="E15643">
        <f>VLOOKUP(D15643,  base_salary!A:A, 1, FALSE)</f>
        <v>1009146149</v>
      </c>
      <c r="F15643">
        <f t="shared" si="488"/>
        <v>0</v>
      </c>
      <c r="G15643">
        <f t="shared" ca="1" si="489"/>
        <v>0</v>
      </c>
    </row>
    <row r="15644" spans="1:7" x14ac:dyDescent="0.25">
      <c r="A15644" t="s">
        <v>17952</v>
      </c>
      <c r="B15644" t="s">
        <v>1946</v>
      </c>
      <c r="C15644" s="4">
        <v>15966</v>
      </c>
      <c r="D15644">
        <v>4162153728</v>
      </c>
      <c r="E15644">
        <f>VLOOKUP(D15644,  base_salary!A:A, 1, FALSE)</f>
        <v>4162153728</v>
      </c>
      <c r="F15644">
        <f t="shared" si="488"/>
        <v>0</v>
      </c>
      <c r="G15644">
        <f t="shared" ca="1" si="489"/>
        <v>0</v>
      </c>
    </row>
    <row r="15645" spans="1:7" x14ac:dyDescent="0.25">
      <c r="A15645" t="s">
        <v>17953</v>
      </c>
      <c r="B15645" t="s">
        <v>2623</v>
      </c>
      <c r="C15645" s="4">
        <v>12544</v>
      </c>
      <c r="D15645">
        <v>4472356473</v>
      </c>
      <c r="E15645">
        <f>VLOOKUP(D15645,  base_salary!A:A, 1, FALSE)</f>
        <v>4472356473</v>
      </c>
      <c r="F15645">
        <f t="shared" si="488"/>
        <v>0</v>
      </c>
      <c r="G15645">
        <f t="shared" ca="1" si="489"/>
        <v>0</v>
      </c>
    </row>
    <row r="15646" spans="1:7" x14ac:dyDescent="0.25">
      <c r="A15646" t="s">
        <v>17954</v>
      </c>
      <c r="B15646" t="s">
        <v>2063</v>
      </c>
      <c r="C15646" s="4">
        <v>59361</v>
      </c>
      <c r="D15646">
        <v>4730395069</v>
      </c>
      <c r="E15646">
        <f>VLOOKUP(D15646,  base_salary!A:A, 1, FALSE)</f>
        <v>4730395069</v>
      </c>
      <c r="F15646">
        <f t="shared" si="488"/>
        <v>0</v>
      </c>
      <c r="G15646">
        <f t="shared" ca="1" si="489"/>
        <v>0</v>
      </c>
    </row>
    <row r="15647" spans="1:7" x14ac:dyDescent="0.25">
      <c r="A15647" t="s">
        <v>17955</v>
      </c>
      <c r="B15647" t="s">
        <v>3527</v>
      </c>
      <c r="C15647" s="4">
        <v>43471</v>
      </c>
      <c r="D15647">
        <v>5929508313</v>
      </c>
      <c r="E15647">
        <f>VLOOKUP(D15647,  base_salary!A:A, 1, FALSE)</f>
        <v>5929508313</v>
      </c>
      <c r="F15647">
        <f t="shared" si="488"/>
        <v>0</v>
      </c>
      <c r="G15647">
        <f t="shared" ca="1" si="489"/>
        <v>0</v>
      </c>
    </row>
    <row r="15648" spans="1:7" x14ac:dyDescent="0.25">
      <c r="A15648" t="s">
        <v>17956</v>
      </c>
      <c r="B15648" t="s">
        <v>2736</v>
      </c>
      <c r="C15648" s="4">
        <v>56898</v>
      </c>
      <c r="D15648">
        <v>1895483948</v>
      </c>
      <c r="E15648">
        <f>VLOOKUP(D15648,  base_salary!A:A, 1, FALSE)</f>
        <v>1895483948</v>
      </c>
      <c r="F15648">
        <f t="shared" si="488"/>
        <v>0</v>
      </c>
      <c r="G15648">
        <f t="shared" ca="1" si="489"/>
        <v>0</v>
      </c>
    </row>
    <row r="15649" spans="1:7" x14ac:dyDescent="0.25">
      <c r="A15649" t="s">
        <v>17957</v>
      </c>
      <c r="B15649" t="s">
        <v>2824</v>
      </c>
      <c r="C15649" s="4">
        <v>13409</v>
      </c>
      <c r="D15649">
        <v>7707009371</v>
      </c>
      <c r="E15649">
        <f>VLOOKUP(D15649,  base_salary!A:A, 1, FALSE)</f>
        <v>7707009371</v>
      </c>
      <c r="F15649">
        <f t="shared" si="488"/>
        <v>0</v>
      </c>
      <c r="G15649">
        <f t="shared" ca="1" si="489"/>
        <v>0</v>
      </c>
    </row>
    <row r="15650" spans="1:7" x14ac:dyDescent="0.25">
      <c r="A15650" t="s">
        <v>17958</v>
      </c>
      <c r="B15650" t="s">
        <v>2257</v>
      </c>
      <c r="C15650" s="4">
        <v>32295</v>
      </c>
      <c r="D15650">
        <v>1231429186</v>
      </c>
      <c r="E15650">
        <f>VLOOKUP(D15650,  base_salary!A:A, 1, FALSE)</f>
        <v>1231429186</v>
      </c>
      <c r="F15650">
        <f t="shared" si="488"/>
        <v>0</v>
      </c>
      <c r="G15650">
        <f t="shared" ca="1" si="489"/>
        <v>0</v>
      </c>
    </row>
    <row r="15651" spans="1:7" x14ac:dyDescent="0.25">
      <c r="A15651" t="s">
        <v>17959</v>
      </c>
      <c r="B15651" t="s">
        <v>2249</v>
      </c>
      <c r="C15651" s="4">
        <v>18447</v>
      </c>
      <c r="D15651">
        <v>9057758911</v>
      </c>
      <c r="E15651">
        <f>VLOOKUP(D15651,  base_salary!A:A, 1, FALSE)</f>
        <v>9057758911</v>
      </c>
      <c r="F15651">
        <f t="shared" si="488"/>
        <v>0</v>
      </c>
      <c r="G15651">
        <f t="shared" ca="1" si="489"/>
        <v>0</v>
      </c>
    </row>
    <row r="15652" spans="1:7" x14ac:dyDescent="0.25">
      <c r="A15652" t="s">
        <v>17960</v>
      </c>
      <c r="B15652" t="s">
        <v>3243</v>
      </c>
      <c r="C15652" s="4">
        <v>22238</v>
      </c>
      <c r="D15652">
        <v>7054972058</v>
      </c>
      <c r="E15652">
        <f>VLOOKUP(D15652,  base_salary!A:A, 1, FALSE)</f>
        <v>7054972058</v>
      </c>
      <c r="F15652">
        <f t="shared" si="488"/>
        <v>0</v>
      </c>
      <c r="G15652">
        <f t="shared" ca="1" si="489"/>
        <v>0</v>
      </c>
    </row>
    <row r="15653" spans="1:7" x14ac:dyDescent="0.25">
      <c r="A15653" t="s">
        <v>17961</v>
      </c>
      <c r="B15653" t="s">
        <v>2682</v>
      </c>
      <c r="C15653" s="4">
        <v>52888</v>
      </c>
      <c r="D15653">
        <v>3473885983</v>
      </c>
      <c r="E15653">
        <f>VLOOKUP(D15653,  base_salary!A:A, 1, FALSE)</f>
        <v>3473885983</v>
      </c>
      <c r="F15653">
        <f t="shared" si="488"/>
        <v>0</v>
      </c>
      <c r="G15653">
        <f t="shared" ca="1" si="489"/>
        <v>0</v>
      </c>
    </row>
    <row r="15654" spans="1:7" x14ac:dyDescent="0.25">
      <c r="A15654" t="s">
        <v>17962</v>
      </c>
      <c r="B15654" t="s">
        <v>3356</v>
      </c>
      <c r="C15654" s="4">
        <v>39047</v>
      </c>
      <c r="D15654">
        <v>2599557828</v>
      </c>
      <c r="E15654">
        <f>VLOOKUP(D15654,  base_salary!A:A, 1, FALSE)</f>
        <v>2599557828</v>
      </c>
      <c r="F15654">
        <f t="shared" si="488"/>
        <v>0</v>
      </c>
      <c r="G15654">
        <f t="shared" ca="1" si="489"/>
        <v>0</v>
      </c>
    </row>
    <row r="15655" spans="1:7" x14ac:dyDescent="0.25">
      <c r="A15655" t="s">
        <v>17963</v>
      </c>
      <c r="B15655" t="s">
        <v>2977</v>
      </c>
      <c r="C15655" s="4">
        <v>15070</v>
      </c>
      <c r="D15655">
        <v>1895483948</v>
      </c>
      <c r="E15655">
        <f>VLOOKUP(D15655,  base_salary!A:A, 1, FALSE)</f>
        <v>1895483948</v>
      </c>
      <c r="F15655">
        <f t="shared" si="488"/>
        <v>0</v>
      </c>
      <c r="G15655">
        <f t="shared" ca="1" si="489"/>
        <v>0</v>
      </c>
    </row>
    <row r="15656" spans="1:7" x14ac:dyDescent="0.25">
      <c r="A15656" t="s">
        <v>17964</v>
      </c>
      <c r="B15656" t="s">
        <v>3512</v>
      </c>
      <c r="C15656" s="4">
        <v>12271</v>
      </c>
      <c r="D15656">
        <v>3996818513</v>
      </c>
      <c r="E15656">
        <f>VLOOKUP(D15656,  base_salary!A:A, 1, FALSE)</f>
        <v>3996818513</v>
      </c>
      <c r="F15656">
        <f t="shared" si="488"/>
        <v>0</v>
      </c>
      <c r="G15656">
        <f t="shared" ca="1" si="489"/>
        <v>0</v>
      </c>
    </row>
    <row r="15657" spans="1:7" x14ac:dyDescent="0.25">
      <c r="A15657" t="s">
        <v>17965</v>
      </c>
      <c r="B15657" t="s">
        <v>3369</v>
      </c>
      <c r="C15657" s="4">
        <v>32959</v>
      </c>
      <c r="D15657">
        <v>3288836432</v>
      </c>
      <c r="E15657">
        <f>VLOOKUP(D15657,  base_salary!A:A, 1, FALSE)</f>
        <v>3288836432</v>
      </c>
      <c r="F15657">
        <f t="shared" si="488"/>
        <v>0</v>
      </c>
      <c r="G15657">
        <f t="shared" ca="1" si="489"/>
        <v>0</v>
      </c>
    </row>
    <row r="15658" spans="1:7" x14ac:dyDescent="0.25">
      <c r="A15658" t="s">
        <v>17966</v>
      </c>
      <c r="B15658" t="s">
        <v>2242</v>
      </c>
      <c r="C15658" s="4">
        <v>49295</v>
      </c>
      <c r="D15658">
        <v>3145010581</v>
      </c>
      <c r="E15658">
        <f>VLOOKUP(D15658,  base_salary!A:A, 1, FALSE)</f>
        <v>3145010581</v>
      </c>
      <c r="F15658">
        <f t="shared" si="488"/>
        <v>0</v>
      </c>
      <c r="G15658">
        <f t="shared" ca="1" si="489"/>
        <v>0</v>
      </c>
    </row>
    <row r="15659" spans="1:7" x14ac:dyDescent="0.25">
      <c r="A15659" t="s">
        <v>17967</v>
      </c>
      <c r="B15659" t="s">
        <v>2452</v>
      </c>
      <c r="C15659" s="4">
        <v>50699</v>
      </c>
      <c r="D15659">
        <v>885693418</v>
      </c>
      <c r="E15659">
        <f>VLOOKUP(D15659,  base_salary!A:A, 1, FALSE)</f>
        <v>885693418</v>
      </c>
      <c r="F15659">
        <f t="shared" si="488"/>
        <v>0</v>
      </c>
      <c r="G15659">
        <f t="shared" ca="1" si="489"/>
        <v>0</v>
      </c>
    </row>
    <row r="15660" spans="1:7" x14ac:dyDescent="0.25">
      <c r="A15660" t="s">
        <v>17968</v>
      </c>
      <c r="B15660" t="s">
        <v>2663</v>
      </c>
      <c r="C15660" s="4">
        <v>52866</v>
      </c>
      <c r="D15660">
        <v>2185059785</v>
      </c>
      <c r="E15660">
        <f>VLOOKUP(D15660,  base_salary!A:A, 1, FALSE)</f>
        <v>2185059785</v>
      </c>
      <c r="F15660">
        <f t="shared" si="488"/>
        <v>0</v>
      </c>
      <c r="G15660">
        <f t="shared" ca="1" si="489"/>
        <v>0</v>
      </c>
    </row>
    <row r="15661" spans="1:7" x14ac:dyDescent="0.25">
      <c r="A15661" t="s">
        <v>17969</v>
      </c>
      <c r="B15661" t="s">
        <v>3758</v>
      </c>
      <c r="C15661" s="4">
        <v>25654</v>
      </c>
      <c r="D15661">
        <v>1923178164</v>
      </c>
      <c r="E15661">
        <f>VLOOKUP(D15661,  base_salary!A:A, 1, FALSE)</f>
        <v>1923178164</v>
      </c>
      <c r="F15661">
        <f t="shared" si="488"/>
        <v>0</v>
      </c>
      <c r="G15661">
        <f t="shared" ca="1" si="489"/>
        <v>0</v>
      </c>
    </row>
    <row r="15662" spans="1:7" x14ac:dyDescent="0.25">
      <c r="A15662" t="s">
        <v>17970</v>
      </c>
      <c r="B15662" t="s">
        <v>2207</v>
      </c>
      <c r="C15662" s="4">
        <v>49119</v>
      </c>
      <c r="D15662">
        <v>9412192312</v>
      </c>
      <c r="E15662">
        <f>VLOOKUP(D15662,  base_salary!A:A, 1, FALSE)</f>
        <v>9412192312</v>
      </c>
      <c r="F15662">
        <f t="shared" si="488"/>
        <v>0</v>
      </c>
      <c r="G15662">
        <f t="shared" ca="1" si="489"/>
        <v>0</v>
      </c>
    </row>
    <row r="15663" spans="1:7" x14ac:dyDescent="0.25">
      <c r="A15663" t="s">
        <v>17971</v>
      </c>
      <c r="B15663" t="s">
        <v>2047</v>
      </c>
      <c r="C15663" s="4">
        <v>25102</v>
      </c>
      <c r="D15663">
        <v>6436551115</v>
      </c>
      <c r="E15663">
        <f>VLOOKUP(D15663,  base_salary!A:A, 1, FALSE)</f>
        <v>6436551115</v>
      </c>
      <c r="F15663">
        <f t="shared" si="488"/>
        <v>0</v>
      </c>
      <c r="G15663">
        <f t="shared" ca="1" si="489"/>
        <v>0</v>
      </c>
    </row>
    <row r="15664" spans="1:7" x14ac:dyDescent="0.25">
      <c r="A15664" t="s">
        <v>17972</v>
      </c>
      <c r="B15664" t="s">
        <v>2623</v>
      </c>
      <c r="C15664" s="4">
        <v>18840</v>
      </c>
      <c r="D15664">
        <v>7670936274</v>
      </c>
      <c r="E15664">
        <f>VLOOKUP(D15664,  base_salary!A:A, 1, FALSE)</f>
        <v>7670936274</v>
      </c>
      <c r="F15664">
        <f t="shared" si="488"/>
        <v>0</v>
      </c>
      <c r="G15664">
        <f t="shared" ca="1" si="489"/>
        <v>0</v>
      </c>
    </row>
    <row r="15665" spans="1:7" x14ac:dyDescent="0.25">
      <c r="A15665" t="s">
        <v>17973</v>
      </c>
      <c r="B15665" t="s">
        <v>2037</v>
      </c>
      <c r="C15665" s="4">
        <v>14187</v>
      </c>
      <c r="D15665">
        <v>7979647432</v>
      </c>
      <c r="E15665">
        <f>VLOOKUP(D15665,  base_salary!A:A, 1, FALSE)</f>
        <v>7979647432</v>
      </c>
      <c r="F15665">
        <f t="shared" si="488"/>
        <v>0</v>
      </c>
      <c r="G15665">
        <f t="shared" ca="1" si="489"/>
        <v>0</v>
      </c>
    </row>
    <row r="15666" spans="1:7" x14ac:dyDescent="0.25">
      <c r="A15666" t="s">
        <v>17974</v>
      </c>
      <c r="B15666" t="s">
        <v>2722</v>
      </c>
      <c r="C15666" s="4">
        <v>31579</v>
      </c>
      <c r="D15666">
        <v>4499766028</v>
      </c>
      <c r="E15666">
        <f>VLOOKUP(D15666,  base_salary!A:A, 1, FALSE)</f>
        <v>4499766028</v>
      </c>
      <c r="F15666">
        <f t="shared" si="488"/>
        <v>0</v>
      </c>
      <c r="G15666">
        <f t="shared" ca="1" si="489"/>
        <v>0</v>
      </c>
    </row>
    <row r="15667" spans="1:7" x14ac:dyDescent="0.25">
      <c r="A15667" t="s">
        <v>17975</v>
      </c>
      <c r="B15667" t="s">
        <v>2321</v>
      </c>
      <c r="C15667" s="4">
        <v>48915</v>
      </c>
      <c r="D15667">
        <v>2670196322</v>
      </c>
      <c r="E15667">
        <f>VLOOKUP(D15667,  base_salary!A:A, 1, FALSE)</f>
        <v>2670196322</v>
      </c>
      <c r="F15667">
        <f t="shared" si="488"/>
        <v>0</v>
      </c>
      <c r="G15667">
        <f t="shared" ca="1" si="489"/>
        <v>0</v>
      </c>
    </row>
    <row r="15668" spans="1:7" x14ac:dyDescent="0.25">
      <c r="A15668" t="s">
        <v>17976</v>
      </c>
      <c r="B15668" t="s">
        <v>2170</v>
      </c>
      <c r="C15668" s="4">
        <v>26909</v>
      </c>
      <c r="D15668">
        <v>7533163729</v>
      </c>
      <c r="E15668">
        <f>VLOOKUP(D15668,  base_salary!A:A, 1, FALSE)</f>
        <v>7533163729</v>
      </c>
      <c r="F15668">
        <f t="shared" si="488"/>
        <v>0</v>
      </c>
      <c r="G15668">
        <f t="shared" ca="1" si="489"/>
        <v>0</v>
      </c>
    </row>
    <row r="15669" spans="1:7" x14ac:dyDescent="0.25">
      <c r="A15669" t="s">
        <v>17977</v>
      </c>
      <c r="B15669" t="s">
        <v>2970</v>
      </c>
      <c r="C15669" s="4">
        <v>32619</v>
      </c>
      <c r="D15669">
        <v>9403474378</v>
      </c>
      <c r="E15669">
        <f>VLOOKUP(D15669,  base_salary!A:A, 1, FALSE)</f>
        <v>9403474378</v>
      </c>
      <c r="F15669">
        <f t="shared" si="488"/>
        <v>0</v>
      </c>
      <c r="G15669">
        <f t="shared" ca="1" si="489"/>
        <v>0</v>
      </c>
    </row>
    <row r="15670" spans="1:7" x14ac:dyDescent="0.25">
      <c r="A15670" t="s">
        <v>17978</v>
      </c>
      <c r="B15670" t="s">
        <v>3517</v>
      </c>
      <c r="C15670" s="4">
        <v>59542</v>
      </c>
      <c r="D15670">
        <v>3764546336</v>
      </c>
      <c r="E15670">
        <f>VLOOKUP(D15670,  base_salary!A:A, 1, FALSE)</f>
        <v>3764546336</v>
      </c>
      <c r="F15670">
        <f t="shared" si="488"/>
        <v>0</v>
      </c>
      <c r="G15670">
        <f t="shared" ca="1" si="489"/>
        <v>0</v>
      </c>
    </row>
    <row r="15671" spans="1:7" x14ac:dyDescent="0.25">
      <c r="A15671" t="s">
        <v>17979</v>
      </c>
      <c r="B15671" t="s">
        <v>2219</v>
      </c>
      <c r="C15671" s="4">
        <v>26736</v>
      </c>
      <c r="D15671">
        <v>3469413983</v>
      </c>
      <c r="E15671">
        <f>VLOOKUP(D15671,  base_salary!A:A, 1, FALSE)</f>
        <v>3469413983</v>
      </c>
      <c r="F15671">
        <f t="shared" si="488"/>
        <v>0</v>
      </c>
      <c r="G15671">
        <f t="shared" ca="1" si="489"/>
        <v>0</v>
      </c>
    </row>
    <row r="15672" spans="1:7" x14ac:dyDescent="0.25">
      <c r="A15672" t="s">
        <v>17980</v>
      </c>
      <c r="B15672" t="s">
        <v>2302</v>
      </c>
      <c r="C15672" s="4">
        <v>18458</v>
      </c>
      <c r="D15672">
        <v>2657442315</v>
      </c>
      <c r="E15672">
        <f>VLOOKUP(D15672,  base_salary!A:A, 1, FALSE)</f>
        <v>2657442315</v>
      </c>
      <c r="F15672">
        <f t="shared" si="488"/>
        <v>0</v>
      </c>
      <c r="G15672">
        <f t="shared" ca="1" si="489"/>
        <v>0</v>
      </c>
    </row>
    <row r="15673" spans="1:7" x14ac:dyDescent="0.25">
      <c r="A15673" t="s">
        <v>17981</v>
      </c>
      <c r="B15673" t="s">
        <v>2079</v>
      </c>
      <c r="C15673" s="4">
        <v>45112</v>
      </c>
      <c r="D15673">
        <v>9457151267</v>
      </c>
      <c r="E15673">
        <f>VLOOKUP(D15673,  base_salary!A:A, 1, FALSE)</f>
        <v>9457151267</v>
      </c>
      <c r="F15673">
        <f t="shared" si="488"/>
        <v>0</v>
      </c>
      <c r="G15673">
        <f t="shared" ca="1" si="489"/>
        <v>0</v>
      </c>
    </row>
    <row r="15674" spans="1:7" x14ac:dyDescent="0.25">
      <c r="A15674" t="s">
        <v>17982</v>
      </c>
      <c r="B15674" t="s">
        <v>2161</v>
      </c>
      <c r="C15674" s="4">
        <v>49257</v>
      </c>
      <c r="D15674">
        <v>3858163570</v>
      </c>
      <c r="E15674">
        <f>VLOOKUP(D15674,  base_salary!A:A, 1, FALSE)</f>
        <v>3858163570</v>
      </c>
      <c r="F15674">
        <f t="shared" si="488"/>
        <v>0</v>
      </c>
      <c r="G15674">
        <f t="shared" ca="1" si="489"/>
        <v>0</v>
      </c>
    </row>
    <row r="15675" spans="1:7" x14ac:dyDescent="0.25">
      <c r="A15675" t="s">
        <v>17983</v>
      </c>
      <c r="B15675" t="s">
        <v>2501</v>
      </c>
      <c r="C15675" s="4">
        <v>56805</v>
      </c>
      <c r="D15675">
        <v>3967370569</v>
      </c>
      <c r="E15675">
        <f>VLOOKUP(D15675,  base_salary!A:A, 1, FALSE)</f>
        <v>3967370569</v>
      </c>
      <c r="F15675">
        <f t="shared" si="488"/>
        <v>0</v>
      </c>
      <c r="G15675">
        <f t="shared" ca="1" si="489"/>
        <v>0</v>
      </c>
    </row>
    <row r="15676" spans="1:7" x14ac:dyDescent="0.25">
      <c r="A15676" t="s">
        <v>17984</v>
      </c>
      <c r="B15676" t="s">
        <v>2321</v>
      </c>
      <c r="C15676" s="4">
        <v>40993</v>
      </c>
      <c r="D15676">
        <v>8175279842</v>
      </c>
      <c r="E15676">
        <f>VLOOKUP(D15676,  base_salary!A:A, 1, FALSE)</f>
        <v>8175279842</v>
      </c>
      <c r="F15676">
        <f t="shared" si="488"/>
        <v>0</v>
      </c>
      <c r="G15676">
        <f t="shared" ca="1" si="489"/>
        <v>0</v>
      </c>
    </row>
    <row r="15677" spans="1:7" x14ac:dyDescent="0.25">
      <c r="A15677" t="s">
        <v>17985</v>
      </c>
      <c r="B15677" t="s">
        <v>2992</v>
      </c>
      <c r="C15677" s="4">
        <v>22032</v>
      </c>
      <c r="D15677">
        <v>6148235056</v>
      </c>
      <c r="E15677">
        <f>VLOOKUP(D15677,  base_salary!A:A, 1, FALSE)</f>
        <v>6148235056</v>
      </c>
      <c r="F15677">
        <f t="shared" si="488"/>
        <v>0</v>
      </c>
      <c r="G15677">
        <f t="shared" ca="1" si="489"/>
        <v>0</v>
      </c>
    </row>
    <row r="15678" spans="1:7" x14ac:dyDescent="0.25">
      <c r="A15678" t="s">
        <v>17986</v>
      </c>
      <c r="B15678" t="s">
        <v>2168</v>
      </c>
      <c r="C15678" s="4">
        <v>22112</v>
      </c>
      <c r="D15678">
        <v>2809344809</v>
      </c>
      <c r="E15678">
        <f>VLOOKUP(D15678,  base_salary!A:A, 1, FALSE)</f>
        <v>2809344809</v>
      </c>
      <c r="F15678">
        <f t="shared" si="488"/>
        <v>0</v>
      </c>
      <c r="G15678">
        <f t="shared" ca="1" si="489"/>
        <v>0</v>
      </c>
    </row>
    <row r="15679" spans="1:7" x14ac:dyDescent="0.25">
      <c r="A15679" t="s">
        <v>17987</v>
      </c>
      <c r="B15679" t="s">
        <v>2283</v>
      </c>
      <c r="C15679" s="4">
        <v>27833</v>
      </c>
      <c r="D15679">
        <v>8445779583</v>
      </c>
      <c r="E15679">
        <f>VLOOKUP(D15679,  base_salary!A:A, 1, FALSE)</f>
        <v>8445779583</v>
      </c>
      <c r="F15679">
        <f t="shared" si="488"/>
        <v>0</v>
      </c>
      <c r="G15679">
        <f t="shared" ca="1" si="489"/>
        <v>0</v>
      </c>
    </row>
    <row r="15680" spans="1:7" x14ac:dyDescent="0.25">
      <c r="A15680" t="s">
        <v>17988</v>
      </c>
      <c r="B15680" t="s">
        <v>2329</v>
      </c>
      <c r="C15680" s="4">
        <v>41407</v>
      </c>
      <c r="D15680">
        <v>2698184272</v>
      </c>
      <c r="E15680">
        <f>VLOOKUP(D15680,  base_salary!A:A, 1, FALSE)</f>
        <v>2698184272</v>
      </c>
      <c r="F15680">
        <f t="shared" si="488"/>
        <v>0</v>
      </c>
      <c r="G15680">
        <f t="shared" ca="1" si="489"/>
        <v>0</v>
      </c>
    </row>
    <row r="15681" spans="1:7" x14ac:dyDescent="0.25">
      <c r="A15681" t="s">
        <v>17989</v>
      </c>
      <c r="B15681" t="s">
        <v>2116</v>
      </c>
      <c r="C15681" s="4">
        <v>51051</v>
      </c>
      <c r="D15681">
        <v>5828678620</v>
      </c>
      <c r="E15681">
        <f>VLOOKUP(D15681,  base_salary!A:A, 1, FALSE)</f>
        <v>5828678620</v>
      </c>
      <c r="F15681">
        <f t="shared" si="488"/>
        <v>0</v>
      </c>
      <c r="G15681">
        <f t="shared" ca="1" si="489"/>
        <v>0</v>
      </c>
    </row>
    <row r="15682" spans="1:7" x14ac:dyDescent="0.25">
      <c r="A15682" t="s">
        <v>17990</v>
      </c>
      <c r="B15682" t="s">
        <v>2731</v>
      </c>
      <c r="C15682" s="4">
        <v>26295</v>
      </c>
      <c r="D15682">
        <v>4972162740</v>
      </c>
      <c r="E15682">
        <f>VLOOKUP(D15682,  base_salary!A:A, 1, FALSE)</f>
        <v>4972162740</v>
      </c>
      <c r="F15682">
        <f t="shared" si="488"/>
        <v>0</v>
      </c>
      <c r="G15682">
        <f t="shared" ca="1" si="489"/>
        <v>0</v>
      </c>
    </row>
    <row r="15683" spans="1:7" x14ac:dyDescent="0.25">
      <c r="A15683" t="s">
        <v>17991</v>
      </c>
      <c r="B15683" t="s">
        <v>3915</v>
      </c>
      <c r="C15683" s="4">
        <v>52468</v>
      </c>
      <c r="D15683">
        <v>4323171323</v>
      </c>
      <c r="E15683">
        <f>VLOOKUP(D15683,  base_salary!A:A, 1, FALSE)</f>
        <v>4323171323</v>
      </c>
      <c r="F15683">
        <f t="shared" ref="F15683:F15746" si="490">IF(ISERROR(E15683), 1, 0)</f>
        <v>0</v>
      </c>
      <c r="G15683">
        <f t="shared" ref="G15683:G15746" ca="1" si="491">SUM(G:G)</f>
        <v>0</v>
      </c>
    </row>
    <row r="15684" spans="1:7" x14ac:dyDescent="0.25">
      <c r="A15684" t="s">
        <v>17992</v>
      </c>
      <c r="B15684" t="s">
        <v>2203</v>
      </c>
      <c r="C15684" s="4">
        <v>58373</v>
      </c>
      <c r="D15684">
        <v>3016741628</v>
      </c>
      <c r="E15684">
        <f>VLOOKUP(D15684,  base_salary!A:A, 1, FALSE)</f>
        <v>3016741628</v>
      </c>
      <c r="F15684">
        <f t="shared" si="490"/>
        <v>0</v>
      </c>
      <c r="G15684">
        <f t="shared" ca="1" si="491"/>
        <v>0</v>
      </c>
    </row>
    <row r="15685" spans="1:7" x14ac:dyDescent="0.25">
      <c r="A15685" t="s">
        <v>17993</v>
      </c>
      <c r="B15685" t="s">
        <v>2563</v>
      </c>
      <c r="C15685" s="4">
        <v>20285</v>
      </c>
      <c r="D15685">
        <v>4535395691</v>
      </c>
      <c r="E15685">
        <f>VLOOKUP(D15685,  base_salary!A:A, 1, FALSE)</f>
        <v>4535395691</v>
      </c>
      <c r="F15685">
        <f t="shared" si="490"/>
        <v>0</v>
      </c>
      <c r="G15685">
        <f t="shared" ca="1" si="491"/>
        <v>0</v>
      </c>
    </row>
    <row r="15686" spans="1:7" x14ac:dyDescent="0.25">
      <c r="A15686" t="s">
        <v>17994</v>
      </c>
      <c r="B15686" t="s">
        <v>2221</v>
      </c>
      <c r="C15686" s="4">
        <v>59621</v>
      </c>
      <c r="D15686">
        <v>1718344562</v>
      </c>
      <c r="E15686">
        <f>VLOOKUP(D15686,  base_salary!A:A, 1, FALSE)</f>
        <v>1718344562</v>
      </c>
      <c r="F15686">
        <f t="shared" si="490"/>
        <v>0</v>
      </c>
      <c r="G15686">
        <f t="shared" ca="1" si="491"/>
        <v>0</v>
      </c>
    </row>
    <row r="15687" spans="1:7" x14ac:dyDescent="0.25">
      <c r="A15687" t="s">
        <v>17995</v>
      </c>
      <c r="B15687" t="s">
        <v>2498</v>
      </c>
      <c r="C15687" s="4">
        <v>53132</v>
      </c>
      <c r="D15687">
        <v>4159390110</v>
      </c>
      <c r="E15687">
        <f>VLOOKUP(D15687,  base_salary!A:A, 1, FALSE)</f>
        <v>4159390110</v>
      </c>
      <c r="F15687">
        <f t="shared" si="490"/>
        <v>0</v>
      </c>
      <c r="G15687">
        <f t="shared" ca="1" si="491"/>
        <v>0</v>
      </c>
    </row>
    <row r="15688" spans="1:7" x14ac:dyDescent="0.25">
      <c r="A15688" t="s">
        <v>17996</v>
      </c>
      <c r="B15688" t="s">
        <v>2257</v>
      </c>
      <c r="C15688" s="4">
        <v>40006</v>
      </c>
      <c r="D15688">
        <v>7966083349</v>
      </c>
      <c r="E15688">
        <f>VLOOKUP(D15688,  base_salary!A:A, 1, FALSE)</f>
        <v>7966083349</v>
      </c>
      <c r="F15688">
        <f t="shared" si="490"/>
        <v>0</v>
      </c>
      <c r="G15688">
        <f t="shared" ca="1" si="491"/>
        <v>0</v>
      </c>
    </row>
    <row r="15689" spans="1:7" x14ac:dyDescent="0.25">
      <c r="A15689" t="s">
        <v>17997</v>
      </c>
      <c r="B15689" t="s">
        <v>2010</v>
      </c>
      <c r="C15689" s="4">
        <v>18631</v>
      </c>
      <c r="D15689">
        <v>6837456032</v>
      </c>
      <c r="E15689">
        <f>VLOOKUP(D15689,  base_salary!A:A, 1, FALSE)</f>
        <v>6837456032</v>
      </c>
      <c r="F15689">
        <f t="shared" si="490"/>
        <v>0</v>
      </c>
      <c r="G15689">
        <f t="shared" ca="1" si="491"/>
        <v>0</v>
      </c>
    </row>
    <row r="15690" spans="1:7" x14ac:dyDescent="0.25">
      <c r="A15690" t="s">
        <v>17998</v>
      </c>
      <c r="B15690" t="s">
        <v>3873</v>
      </c>
      <c r="C15690" s="4">
        <v>44983</v>
      </c>
      <c r="D15690">
        <v>3016741628</v>
      </c>
      <c r="E15690">
        <f>VLOOKUP(D15690,  base_salary!A:A, 1, FALSE)</f>
        <v>3016741628</v>
      </c>
      <c r="F15690">
        <f t="shared" si="490"/>
        <v>0</v>
      </c>
      <c r="G15690">
        <f t="shared" ca="1" si="491"/>
        <v>0</v>
      </c>
    </row>
    <row r="15691" spans="1:7" x14ac:dyDescent="0.25">
      <c r="A15691" t="s">
        <v>17999</v>
      </c>
      <c r="B15691" t="s">
        <v>2628</v>
      </c>
      <c r="C15691" s="4">
        <v>53042</v>
      </c>
      <c r="D15691">
        <v>7000350199</v>
      </c>
      <c r="E15691">
        <f>VLOOKUP(D15691,  base_salary!A:A, 1, FALSE)</f>
        <v>7000350199</v>
      </c>
      <c r="F15691">
        <f t="shared" si="490"/>
        <v>0</v>
      </c>
      <c r="G15691">
        <f t="shared" ca="1" si="491"/>
        <v>0</v>
      </c>
    </row>
    <row r="15692" spans="1:7" x14ac:dyDescent="0.25">
      <c r="A15692" t="s">
        <v>18000</v>
      </c>
      <c r="B15692" t="s">
        <v>2039</v>
      </c>
      <c r="C15692" s="4">
        <v>47763</v>
      </c>
      <c r="D15692">
        <v>6410530811</v>
      </c>
      <c r="E15692">
        <f>VLOOKUP(D15692,  base_salary!A:A, 1, FALSE)</f>
        <v>6410530811</v>
      </c>
      <c r="F15692">
        <f t="shared" si="490"/>
        <v>0</v>
      </c>
      <c r="G15692">
        <f t="shared" ca="1" si="491"/>
        <v>0</v>
      </c>
    </row>
    <row r="15693" spans="1:7" x14ac:dyDescent="0.25">
      <c r="A15693" t="s">
        <v>18001</v>
      </c>
      <c r="B15693" t="s">
        <v>2636</v>
      </c>
      <c r="C15693" s="4">
        <v>15474</v>
      </c>
      <c r="D15693">
        <v>8419732141</v>
      </c>
      <c r="E15693">
        <f>VLOOKUP(D15693,  base_salary!A:A, 1, FALSE)</f>
        <v>8419732141</v>
      </c>
      <c r="F15693">
        <f t="shared" si="490"/>
        <v>0</v>
      </c>
      <c r="G15693">
        <f t="shared" ca="1" si="491"/>
        <v>0</v>
      </c>
    </row>
    <row r="15694" spans="1:7" x14ac:dyDescent="0.25">
      <c r="A15694" t="s">
        <v>18002</v>
      </c>
      <c r="B15694" t="s">
        <v>2057</v>
      </c>
      <c r="C15694" s="4">
        <v>30543</v>
      </c>
      <c r="D15694">
        <v>8832488175</v>
      </c>
      <c r="E15694">
        <f>VLOOKUP(D15694,  base_salary!A:A, 1, FALSE)</f>
        <v>8832488175</v>
      </c>
      <c r="F15694">
        <f t="shared" si="490"/>
        <v>0</v>
      </c>
      <c r="G15694">
        <f t="shared" ca="1" si="491"/>
        <v>0</v>
      </c>
    </row>
    <row r="15695" spans="1:7" x14ac:dyDescent="0.25">
      <c r="A15695" t="s">
        <v>18003</v>
      </c>
      <c r="B15695" t="s">
        <v>2164</v>
      </c>
      <c r="C15695" s="4">
        <v>47151</v>
      </c>
      <c r="D15695">
        <v>5861892008</v>
      </c>
      <c r="E15695">
        <f>VLOOKUP(D15695,  base_salary!A:A, 1, FALSE)</f>
        <v>5861892008</v>
      </c>
      <c r="F15695">
        <f t="shared" si="490"/>
        <v>0</v>
      </c>
      <c r="G15695">
        <f t="shared" ca="1" si="491"/>
        <v>0</v>
      </c>
    </row>
    <row r="15696" spans="1:7" x14ac:dyDescent="0.25">
      <c r="A15696" t="s">
        <v>18004</v>
      </c>
      <c r="B15696" t="s">
        <v>2574</v>
      </c>
      <c r="C15696" s="4">
        <v>55247</v>
      </c>
      <c r="D15696">
        <v>4453705328</v>
      </c>
      <c r="E15696">
        <f>VLOOKUP(D15696,  base_salary!A:A, 1, FALSE)</f>
        <v>4453705328</v>
      </c>
      <c r="F15696">
        <f t="shared" si="490"/>
        <v>0</v>
      </c>
      <c r="G15696">
        <f t="shared" ca="1" si="491"/>
        <v>0</v>
      </c>
    </row>
    <row r="15697" spans="1:7" x14ac:dyDescent="0.25">
      <c r="A15697" t="s">
        <v>18005</v>
      </c>
      <c r="B15697" t="s">
        <v>1950</v>
      </c>
      <c r="C15697" s="4">
        <v>39151</v>
      </c>
      <c r="D15697">
        <v>5197585250</v>
      </c>
      <c r="E15697">
        <f>VLOOKUP(D15697,  base_salary!A:A, 1, FALSE)</f>
        <v>5197585250</v>
      </c>
      <c r="F15697">
        <f t="shared" si="490"/>
        <v>0</v>
      </c>
      <c r="G15697">
        <f t="shared" ca="1" si="491"/>
        <v>0</v>
      </c>
    </row>
    <row r="15698" spans="1:7" x14ac:dyDescent="0.25">
      <c r="A15698" t="s">
        <v>18006</v>
      </c>
      <c r="B15698" t="s">
        <v>2587</v>
      </c>
      <c r="C15698" s="4">
        <v>35752</v>
      </c>
      <c r="D15698">
        <v>556704134</v>
      </c>
      <c r="E15698">
        <f>VLOOKUP(D15698,  base_salary!A:A, 1, FALSE)</f>
        <v>556704134</v>
      </c>
      <c r="F15698">
        <f t="shared" si="490"/>
        <v>0</v>
      </c>
      <c r="G15698">
        <f t="shared" ca="1" si="491"/>
        <v>0</v>
      </c>
    </row>
    <row r="15699" spans="1:7" x14ac:dyDescent="0.25">
      <c r="A15699" t="s">
        <v>18007</v>
      </c>
      <c r="B15699" t="s">
        <v>2606</v>
      </c>
      <c r="C15699" s="4">
        <v>15274</v>
      </c>
      <c r="D15699">
        <v>8024322455</v>
      </c>
      <c r="E15699">
        <f>VLOOKUP(D15699,  base_salary!A:A, 1, FALSE)</f>
        <v>8024322455</v>
      </c>
      <c r="F15699">
        <f t="shared" si="490"/>
        <v>0</v>
      </c>
      <c r="G15699">
        <f t="shared" ca="1" si="491"/>
        <v>0</v>
      </c>
    </row>
    <row r="15700" spans="1:7" x14ac:dyDescent="0.25">
      <c r="A15700" t="s">
        <v>18008</v>
      </c>
      <c r="B15700" t="s">
        <v>2606</v>
      </c>
      <c r="C15700" s="4">
        <v>36375</v>
      </c>
      <c r="D15700">
        <v>4119729087</v>
      </c>
      <c r="E15700">
        <f>VLOOKUP(D15700,  base_salary!A:A, 1, FALSE)</f>
        <v>4119729087</v>
      </c>
      <c r="F15700">
        <f t="shared" si="490"/>
        <v>0</v>
      </c>
      <c r="G15700">
        <f t="shared" ca="1" si="491"/>
        <v>0</v>
      </c>
    </row>
    <row r="15701" spans="1:7" x14ac:dyDescent="0.25">
      <c r="A15701" t="s">
        <v>18009</v>
      </c>
      <c r="B15701" t="s">
        <v>1956</v>
      </c>
      <c r="C15701" s="4">
        <v>48914</v>
      </c>
      <c r="D15701">
        <v>2670196322</v>
      </c>
      <c r="E15701">
        <f>VLOOKUP(D15701,  base_salary!A:A, 1, FALSE)</f>
        <v>2670196322</v>
      </c>
      <c r="F15701">
        <f t="shared" si="490"/>
        <v>0</v>
      </c>
      <c r="G15701">
        <f t="shared" ca="1" si="491"/>
        <v>0</v>
      </c>
    </row>
    <row r="15702" spans="1:7" x14ac:dyDescent="0.25">
      <c r="A15702" t="s">
        <v>18010</v>
      </c>
      <c r="B15702" t="s">
        <v>2030</v>
      </c>
      <c r="C15702" s="4">
        <v>20275</v>
      </c>
      <c r="D15702">
        <v>3473885983</v>
      </c>
      <c r="E15702">
        <f>VLOOKUP(D15702,  base_salary!A:A, 1, FALSE)</f>
        <v>3473885983</v>
      </c>
      <c r="F15702">
        <f t="shared" si="490"/>
        <v>0</v>
      </c>
      <c r="G15702">
        <f t="shared" ca="1" si="491"/>
        <v>0</v>
      </c>
    </row>
    <row r="15703" spans="1:7" x14ac:dyDescent="0.25">
      <c r="A15703" t="s">
        <v>18011</v>
      </c>
      <c r="B15703" t="s">
        <v>2113</v>
      </c>
      <c r="C15703" s="4">
        <v>49310</v>
      </c>
      <c r="D15703">
        <v>9627071331</v>
      </c>
      <c r="E15703">
        <f>VLOOKUP(D15703,  base_salary!A:A, 1, FALSE)</f>
        <v>9627071331</v>
      </c>
      <c r="F15703">
        <f t="shared" si="490"/>
        <v>0</v>
      </c>
      <c r="G15703">
        <f t="shared" ca="1" si="491"/>
        <v>0</v>
      </c>
    </row>
    <row r="15704" spans="1:7" x14ac:dyDescent="0.25">
      <c r="A15704" t="s">
        <v>18012</v>
      </c>
      <c r="B15704" t="s">
        <v>2409</v>
      </c>
      <c r="C15704" s="4">
        <v>51558</v>
      </c>
      <c r="D15704">
        <v>6322781804</v>
      </c>
      <c r="E15704">
        <f>VLOOKUP(D15704,  base_salary!A:A, 1, FALSE)</f>
        <v>6322781804</v>
      </c>
      <c r="F15704">
        <f t="shared" si="490"/>
        <v>0</v>
      </c>
      <c r="G15704">
        <f t="shared" ca="1" si="491"/>
        <v>0</v>
      </c>
    </row>
    <row r="15705" spans="1:7" x14ac:dyDescent="0.25">
      <c r="A15705" t="s">
        <v>18013</v>
      </c>
      <c r="B15705" t="s">
        <v>2931</v>
      </c>
      <c r="C15705" s="4">
        <v>10929</v>
      </c>
      <c r="D15705">
        <v>6173504774</v>
      </c>
      <c r="E15705">
        <f>VLOOKUP(D15705,  base_salary!A:A, 1, FALSE)</f>
        <v>6173504774</v>
      </c>
      <c r="F15705">
        <f t="shared" si="490"/>
        <v>0</v>
      </c>
      <c r="G15705">
        <f t="shared" ca="1" si="491"/>
        <v>0</v>
      </c>
    </row>
    <row r="15706" spans="1:7" x14ac:dyDescent="0.25">
      <c r="A15706" t="s">
        <v>18014</v>
      </c>
      <c r="B15706" t="s">
        <v>2524</v>
      </c>
      <c r="C15706" s="4">
        <v>24067</v>
      </c>
      <c r="D15706">
        <v>9458563771</v>
      </c>
      <c r="E15706">
        <f>VLOOKUP(D15706,  base_salary!A:A, 1, FALSE)</f>
        <v>9458563771</v>
      </c>
      <c r="F15706">
        <f t="shared" si="490"/>
        <v>0</v>
      </c>
      <c r="G15706">
        <f t="shared" ca="1" si="491"/>
        <v>0</v>
      </c>
    </row>
    <row r="15707" spans="1:7" x14ac:dyDescent="0.25">
      <c r="A15707" t="s">
        <v>18015</v>
      </c>
      <c r="B15707" t="s">
        <v>3512</v>
      </c>
      <c r="C15707" s="4">
        <v>15210</v>
      </c>
      <c r="D15707">
        <v>7033916019</v>
      </c>
      <c r="E15707">
        <f>VLOOKUP(D15707,  base_salary!A:A, 1, FALSE)</f>
        <v>7033916019</v>
      </c>
      <c r="F15707">
        <f t="shared" si="490"/>
        <v>0</v>
      </c>
      <c r="G15707">
        <f t="shared" ca="1" si="491"/>
        <v>0</v>
      </c>
    </row>
    <row r="15708" spans="1:7" x14ac:dyDescent="0.25">
      <c r="A15708" t="s">
        <v>18016</v>
      </c>
      <c r="B15708" t="s">
        <v>1948</v>
      </c>
      <c r="C15708" s="4">
        <v>28785</v>
      </c>
      <c r="D15708">
        <v>9984023702</v>
      </c>
      <c r="E15708">
        <f>VLOOKUP(D15708,  base_salary!A:A, 1, FALSE)</f>
        <v>9984023702</v>
      </c>
      <c r="F15708">
        <f t="shared" si="490"/>
        <v>0</v>
      </c>
      <c r="G15708">
        <f t="shared" ca="1" si="491"/>
        <v>0</v>
      </c>
    </row>
    <row r="15709" spans="1:7" x14ac:dyDescent="0.25">
      <c r="A15709" t="s">
        <v>18017</v>
      </c>
      <c r="B15709" t="s">
        <v>2197</v>
      </c>
      <c r="C15709" s="4">
        <v>36242</v>
      </c>
      <c r="D15709">
        <v>8748349712</v>
      </c>
      <c r="E15709">
        <f>VLOOKUP(D15709,  base_salary!A:A, 1, FALSE)</f>
        <v>8748349712</v>
      </c>
      <c r="F15709">
        <f t="shared" si="490"/>
        <v>0</v>
      </c>
      <c r="G15709">
        <f t="shared" ca="1" si="491"/>
        <v>0</v>
      </c>
    </row>
    <row r="15710" spans="1:7" x14ac:dyDescent="0.25">
      <c r="A15710" t="s">
        <v>18018</v>
      </c>
      <c r="B15710" t="s">
        <v>2239</v>
      </c>
      <c r="C15710" s="4">
        <v>30121</v>
      </c>
      <c r="D15710">
        <v>5726465660</v>
      </c>
      <c r="E15710">
        <f>VLOOKUP(D15710,  base_salary!A:A, 1, FALSE)</f>
        <v>5726465660</v>
      </c>
      <c r="F15710">
        <f t="shared" si="490"/>
        <v>0</v>
      </c>
      <c r="G15710">
        <f t="shared" ca="1" si="491"/>
        <v>0</v>
      </c>
    </row>
    <row r="15711" spans="1:7" x14ac:dyDescent="0.25">
      <c r="A15711" t="s">
        <v>18019</v>
      </c>
      <c r="B15711" t="s">
        <v>2164</v>
      </c>
      <c r="C15711" s="4">
        <v>16022</v>
      </c>
      <c r="D15711">
        <v>1855604000</v>
      </c>
      <c r="E15711">
        <f>VLOOKUP(D15711,  base_salary!A:A, 1, FALSE)</f>
        <v>1855604000</v>
      </c>
      <c r="F15711">
        <f t="shared" si="490"/>
        <v>0</v>
      </c>
      <c r="G15711">
        <f t="shared" ca="1" si="491"/>
        <v>0</v>
      </c>
    </row>
    <row r="15712" spans="1:7" x14ac:dyDescent="0.25">
      <c r="A15712" t="s">
        <v>18020</v>
      </c>
      <c r="B15712" t="s">
        <v>4163</v>
      </c>
      <c r="C15712" s="4">
        <v>44787</v>
      </c>
      <c r="D15712">
        <v>9483290694</v>
      </c>
      <c r="E15712">
        <f>VLOOKUP(D15712,  base_salary!A:A, 1, FALSE)</f>
        <v>9483290694</v>
      </c>
      <c r="F15712">
        <f t="shared" si="490"/>
        <v>0</v>
      </c>
      <c r="G15712">
        <f t="shared" ca="1" si="491"/>
        <v>0</v>
      </c>
    </row>
    <row r="15713" spans="1:7" x14ac:dyDescent="0.25">
      <c r="A15713" t="s">
        <v>18021</v>
      </c>
      <c r="B15713" t="s">
        <v>2006</v>
      </c>
      <c r="C15713" s="4">
        <v>39220</v>
      </c>
      <c r="D15713">
        <v>4877108939</v>
      </c>
      <c r="E15713">
        <f>VLOOKUP(D15713,  base_salary!A:A, 1, FALSE)</f>
        <v>4877108939</v>
      </c>
      <c r="F15713">
        <f t="shared" si="490"/>
        <v>0</v>
      </c>
      <c r="G15713">
        <f t="shared" ca="1" si="491"/>
        <v>0</v>
      </c>
    </row>
    <row r="15714" spans="1:7" x14ac:dyDescent="0.25">
      <c r="A15714" t="s">
        <v>18022</v>
      </c>
      <c r="B15714" t="s">
        <v>3279</v>
      </c>
      <c r="C15714" s="4">
        <v>18594</v>
      </c>
      <c r="D15714">
        <v>1425230725</v>
      </c>
      <c r="E15714">
        <f>VLOOKUP(D15714,  base_salary!A:A, 1, FALSE)</f>
        <v>1425230725</v>
      </c>
      <c r="F15714">
        <f t="shared" si="490"/>
        <v>0</v>
      </c>
      <c r="G15714">
        <f t="shared" ca="1" si="491"/>
        <v>0</v>
      </c>
    </row>
    <row r="15715" spans="1:7" x14ac:dyDescent="0.25">
      <c r="A15715" t="s">
        <v>18023</v>
      </c>
      <c r="B15715" t="s">
        <v>2207</v>
      </c>
      <c r="C15715" s="4">
        <v>31713</v>
      </c>
      <c r="D15715">
        <v>9855833406</v>
      </c>
      <c r="E15715">
        <f>VLOOKUP(D15715,  base_salary!A:A, 1, FALSE)</f>
        <v>9855833406</v>
      </c>
      <c r="F15715">
        <f t="shared" si="490"/>
        <v>0</v>
      </c>
      <c r="G15715">
        <f t="shared" ca="1" si="491"/>
        <v>0</v>
      </c>
    </row>
    <row r="15716" spans="1:7" x14ac:dyDescent="0.25">
      <c r="A15716" t="s">
        <v>18024</v>
      </c>
      <c r="B15716" t="s">
        <v>2503</v>
      </c>
      <c r="C15716" s="4">
        <v>23437</v>
      </c>
      <c r="D15716">
        <v>4698538416</v>
      </c>
      <c r="E15716">
        <f>VLOOKUP(D15716,  base_salary!A:A, 1, FALSE)</f>
        <v>4698538416</v>
      </c>
      <c r="F15716">
        <f t="shared" si="490"/>
        <v>0</v>
      </c>
      <c r="G15716">
        <f t="shared" ca="1" si="491"/>
        <v>0</v>
      </c>
    </row>
    <row r="15717" spans="1:7" x14ac:dyDescent="0.25">
      <c r="A15717" t="s">
        <v>18025</v>
      </c>
      <c r="B15717" t="s">
        <v>2931</v>
      </c>
      <c r="C15717" s="4">
        <v>32534</v>
      </c>
      <c r="D15717">
        <v>8333777430</v>
      </c>
      <c r="E15717">
        <f>VLOOKUP(D15717,  base_salary!A:A, 1, FALSE)</f>
        <v>8333777430</v>
      </c>
      <c r="F15717">
        <f t="shared" si="490"/>
        <v>0</v>
      </c>
      <c r="G15717">
        <f t="shared" ca="1" si="491"/>
        <v>0</v>
      </c>
    </row>
    <row r="15718" spans="1:7" x14ac:dyDescent="0.25">
      <c r="A15718" t="s">
        <v>18026</v>
      </c>
      <c r="B15718" t="s">
        <v>2714</v>
      </c>
      <c r="C15718" s="4">
        <v>46378</v>
      </c>
      <c r="D15718">
        <v>5837501576</v>
      </c>
      <c r="E15718">
        <f>VLOOKUP(D15718,  base_salary!A:A, 1, FALSE)</f>
        <v>5837501576</v>
      </c>
      <c r="F15718">
        <f t="shared" si="490"/>
        <v>0</v>
      </c>
      <c r="G15718">
        <f t="shared" ca="1" si="491"/>
        <v>0</v>
      </c>
    </row>
    <row r="15719" spans="1:7" x14ac:dyDescent="0.25">
      <c r="A15719" t="s">
        <v>18027</v>
      </c>
      <c r="B15719" t="s">
        <v>3560</v>
      </c>
      <c r="C15719" s="4">
        <v>42803</v>
      </c>
      <c r="D15719">
        <v>4768342426</v>
      </c>
      <c r="E15719">
        <f>VLOOKUP(D15719,  base_salary!A:A, 1, FALSE)</f>
        <v>4768342426</v>
      </c>
      <c r="F15719">
        <f t="shared" si="490"/>
        <v>0</v>
      </c>
      <c r="G15719">
        <f t="shared" ca="1" si="491"/>
        <v>0</v>
      </c>
    </row>
    <row r="15720" spans="1:7" x14ac:dyDescent="0.25">
      <c r="A15720" t="s">
        <v>18028</v>
      </c>
      <c r="B15720" t="s">
        <v>2168</v>
      </c>
      <c r="C15720" s="4">
        <v>31297</v>
      </c>
      <c r="D15720">
        <v>8373529241</v>
      </c>
      <c r="E15720">
        <f>VLOOKUP(D15720,  base_salary!A:A, 1, FALSE)</f>
        <v>8373529241</v>
      </c>
      <c r="F15720">
        <f t="shared" si="490"/>
        <v>0</v>
      </c>
      <c r="G15720">
        <f t="shared" ca="1" si="491"/>
        <v>0</v>
      </c>
    </row>
    <row r="15721" spans="1:7" x14ac:dyDescent="0.25">
      <c r="A15721" t="s">
        <v>18029</v>
      </c>
      <c r="B15721" t="s">
        <v>2687</v>
      </c>
      <c r="C15721" s="4">
        <v>29599</v>
      </c>
      <c r="D15721">
        <v>826490107</v>
      </c>
      <c r="E15721">
        <f>VLOOKUP(D15721,  base_salary!A:A, 1, FALSE)</f>
        <v>826490107</v>
      </c>
      <c r="F15721">
        <f t="shared" si="490"/>
        <v>0</v>
      </c>
      <c r="G15721">
        <f t="shared" ca="1" si="491"/>
        <v>0</v>
      </c>
    </row>
    <row r="15722" spans="1:7" x14ac:dyDescent="0.25">
      <c r="A15722" t="s">
        <v>18030</v>
      </c>
      <c r="B15722" t="s">
        <v>2225</v>
      </c>
      <c r="C15722" s="4">
        <v>51083</v>
      </c>
      <c r="D15722">
        <v>3213290963</v>
      </c>
      <c r="E15722">
        <f>VLOOKUP(D15722,  base_salary!A:A, 1, FALSE)</f>
        <v>3213290963</v>
      </c>
      <c r="F15722">
        <f t="shared" si="490"/>
        <v>0</v>
      </c>
      <c r="G15722">
        <f t="shared" ca="1" si="491"/>
        <v>0</v>
      </c>
    </row>
    <row r="15723" spans="1:7" x14ac:dyDescent="0.25">
      <c r="A15723" t="s">
        <v>18031</v>
      </c>
      <c r="B15723" t="s">
        <v>2424</v>
      </c>
      <c r="C15723" s="4">
        <v>55435</v>
      </c>
      <c r="D15723">
        <v>7467563949</v>
      </c>
      <c r="E15723">
        <f>VLOOKUP(D15723,  base_salary!A:A, 1, FALSE)</f>
        <v>7467563949</v>
      </c>
      <c r="F15723">
        <f t="shared" si="490"/>
        <v>0</v>
      </c>
      <c r="G15723">
        <f t="shared" ca="1" si="491"/>
        <v>0</v>
      </c>
    </row>
    <row r="15724" spans="1:7" x14ac:dyDescent="0.25">
      <c r="A15724" t="s">
        <v>18032</v>
      </c>
      <c r="B15724" t="s">
        <v>2552</v>
      </c>
      <c r="C15724" s="4">
        <v>39999</v>
      </c>
      <c r="D15724">
        <v>1163292249</v>
      </c>
      <c r="E15724">
        <f>VLOOKUP(D15724,  base_salary!A:A, 1, FALSE)</f>
        <v>1163292249</v>
      </c>
      <c r="F15724">
        <f t="shared" si="490"/>
        <v>0</v>
      </c>
      <c r="G15724">
        <f t="shared" ca="1" si="491"/>
        <v>0</v>
      </c>
    </row>
    <row r="15725" spans="1:7" x14ac:dyDescent="0.25">
      <c r="A15725" t="s">
        <v>18033</v>
      </c>
      <c r="B15725" t="s">
        <v>1991</v>
      </c>
      <c r="C15725" s="4">
        <v>26000</v>
      </c>
      <c r="D15725">
        <v>9305168396</v>
      </c>
      <c r="E15725">
        <f>VLOOKUP(D15725,  base_salary!A:A, 1, FALSE)</f>
        <v>9305168396</v>
      </c>
      <c r="F15725">
        <f t="shared" si="490"/>
        <v>0</v>
      </c>
      <c r="G15725">
        <f t="shared" ca="1" si="491"/>
        <v>0</v>
      </c>
    </row>
    <row r="15726" spans="1:7" x14ac:dyDescent="0.25">
      <c r="A15726" t="s">
        <v>18034</v>
      </c>
      <c r="B15726" t="s">
        <v>2089</v>
      </c>
      <c r="C15726" s="4">
        <v>34985</v>
      </c>
      <c r="D15726">
        <v>3292353998</v>
      </c>
      <c r="E15726">
        <f>VLOOKUP(D15726,  base_salary!A:A, 1, FALSE)</f>
        <v>3292353998</v>
      </c>
      <c r="F15726">
        <f t="shared" si="490"/>
        <v>0</v>
      </c>
      <c r="G15726">
        <f t="shared" ca="1" si="491"/>
        <v>0</v>
      </c>
    </row>
    <row r="15727" spans="1:7" x14ac:dyDescent="0.25">
      <c r="A15727" t="s">
        <v>18035</v>
      </c>
      <c r="B15727" t="s">
        <v>2587</v>
      </c>
      <c r="C15727" s="4">
        <v>12429</v>
      </c>
      <c r="D15727">
        <v>4150450668</v>
      </c>
      <c r="E15727">
        <f>VLOOKUP(D15727,  base_salary!A:A, 1, FALSE)</f>
        <v>4150450668</v>
      </c>
      <c r="F15727">
        <f t="shared" si="490"/>
        <v>0</v>
      </c>
      <c r="G15727">
        <f t="shared" ca="1" si="491"/>
        <v>0</v>
      </c>
    </row>
    <row r="15728" spans="1:7" x14ac:dyDescent="0.25">
      <c r="A15728" t="s">
        <v>18036</v>
      </c>
      <c r="B15728" t="s">
        <v>4362</v>
      </c>
      <c r="C15728" s="4">
        <v>43862</v>
      </c>
      <c r="D15728">
        <v>2177097355</v>
      </c>
      <c r="E15728">
        <f>VLOOKUP(D15728,  base_salary!A:A, 1, FALSE)</f>
        <v>2177097355</v>
      </c>
      <c r="F15728">
        <f t="shared" si="490"/>
        <v>0</v>
      </c>
      <c r="G15728">
        <f t="shared" ca="1" si="491"/>
        <v>0</v>
      </c>
    </row>
    <row r="15729" spans="1:7" x14ac:dyDescent="0.25">
      <c r="A15729" t="s">
        <v>18037</v>
      </c>
      <c r="B15729" t="s">
        <v>2283</v>
      </c>
      <c r="C15729" s="4">
        <v>16884</v>
      </c>
      <c r="D15729">
        <v>3097425365</v>
      </c>
      <c r="E15729">
        <f>VLOOKUP(D15729,  base_salary!A:A, 1, FALSE)</f>
        <v>3097425365</v>
      </c>
      <c r="F15729">
        <f t="shared" si="490"/>
        <v>0</v>
      </c>
      <c r="G15729">
        <f t="shared" ca="1" si="491"/>
        <v>0</v>
      </c>
    </row>
    <row r="15730" spans="1:7" x14ac:dyDescent="0.25">
      <c r="A15730" t="s">
        <v>18038</v>
      </c>
      <c r="B15730" t="s">
        <v>2403</v>
      </c>
      <c r="C15730" s="4">
        <v>42849</v>
      </c>
      <c r="D15730">
        <v>492630925</v>
      </c>
      <c r="E15730">
        <f>VLOOKUP(D15730,  base_salary!A:A, 1, FALSE)</f>
        <v>492630925</v>
      </c>
      <c r="F15730">
        <f t="shared" si="490"/>
        <v>0</v>
      </c>
      <c r="G15730">
        <f t="shared" ca="1" si="491"/>
        <v>0</v>
      </c>
    </row>
    <row r="15731" spans="1:7" x14ac:dyDescent="0.25">
      <c r="A15731" t="s">
        <v>18039</v>
      </c>
      <c r="B15731" t="s">
        <v>2552</v>
      </c>
      <c r="C15731" s="4">
        <v>57522</v>
      </c>
      <c r="D15731">
        <v>5285704227</v>
      </c>
      <c r="E15731">
        <f>VLOOKUP(D15731,  base_salary!A:A, 1, FALSE)</f>
        <v>5285704227</v>
      </c>
      <c r="F15731">
        <f t="shared" si="490"/>
        <v>0</v>
      </c>
      <c r="G15731">
        <f t="shared" ca="1" si="491"/>
        <v>0</v>
      </c>
    </row>
    <row r="15732" spans="1:7" x14ac:dyDescent="0.25">
      <c r="A15732" t="s">
        <v>18040</v>
      </c>
      <c r="B15732" t="s">
        <v>2101</v>
      </c>
      <c r="C15732" s="4">
        <v>17169</v>
      </c>
      <c r="D15732">
        <v>5588978080</v>
      </c>
      <c r="E15732">
        <f>VLOOKUP(D15732,  base_salary!A:A, 1, FALSE)</f>
        <v>5588978080</v>
      </c>
      <c r="F15732">
        <f t="shared" si="490"/>
        <v>0</v>
      </c>
      <c r="G15732">
        <f t="shared" ca="1" si="491"/>
        <v>0</v>
      </c>
    </row>
    <row r="15733" spans="1:7" x14ac:dyDescent="0.25">
      <c r="A15733" t="s">
        <v>18041</v>
      </c>
      <c r="B15733" t="s">
        <v>2173</v>
      </c>
      <c r="C15733" s="4">
        <v>23961</v>
      </c>
      <c r="D15733">
        <v>8032296239</v>
      </c>
      <c r="E15733">
        <f>VLOOKUP(D15733,  base_salary!A:A, 1, FALSE)</f>
        <v>8032296239</v>
      </c>
      <c r="F15733">
        <f t="shared" si="490"/>
        <v>0</v>
      </c>
      <c r="G15733">
        <f t="shared" ca="1" si="491"/>
        <v>0</v>
      </c>
    </row>
    <row r="15734" spans="1:7" x14ac:dyDescent="0.25">
      <c r="A15734" t="s">
        <v>18042</v>
      </c>
      <c r="B15734" t="s">
        <v>2276</v>
      </c>
      <c r="C15734" s="4">
        <v>37490</v>
      </c>
      <c r="D15734">
        <v>701563818</v>
      </c>
      <c r="E15734">
        <f>VLOOKUP(D15734,  base_salary!A:A, 1, FALSE)</f>
        <v>701563818</v>
      </c>
      <c r="F15734">
        <f t="shared" si="490"/>
        <v>0</v>
      </c>
      <c r="G15734">
        <f t="shared" ca="1" si="491"/>
        <v>0</v>
      </c>
    </row>
    <row r="15735" spans="1:7" x14ac:dyDescent="0.25">
      <c r="A15735" t="s">
        <v>18043</v>
      </c>
      <c r="B15735" t="s">
        <v>2127</v>
      </c>
      <c r="C15735" s="4">
        <v>36187</v>
      </c>
      <c r="D15735">
        <v>8238030943</v>
      </c>
      <c r="E15735">
        <f>VLOOKUP(D15735,  base_salary!A:A, 1, FALSE)</f>
        <v>8238030943</v>
      </c>
      <c r="F15735">
        <f t="shared" si="490"/>
        <v>0</v>
      </c>
      <c r="G15735">
        <f t="shared" ca="1" si="491"/>
        <v>0</v>
      </c>
    </row>
    <row r="15736" spans="1:7" x14ac:dyDescent="0.25">
      <c r="A15736" t="s">
        <v>18044</v>
      </c>
      <c r="B15736" t="s">
        <v>2682</v>
      </c>
      <c r="C15736" s="4">
        <v>51800</v>
      </c>
      <c r="D15736">
        <v>2257563263</v>
      </c>
      <c r="E15736">
        <f>VLOOKUP(D15736,  base_salary!A:A, 1, FALSE)</f>
        <v>2257563263</v>
      </c>
      <c r="F15736">
        <f t="shared" si="490"/>
        <v>0</v>
      </c>
      <c r="G15736">
        <f t="shared" ca="1" si="491"/>
        <v>0</v>
      </c>
    </row>
    <row r="15737" spans="1:7" x14ac:dyDescent="0.25">
      <c r="A15737" t="s">
        <v>18045</v>
      </c>
      <c r="B15737" t="s">
        <v>1948</v>
      </c>
      <c r="C15737" s="4">
        <v>30817</v>
      </c>
      <c r="D15737">
        <v>2307209530</v>
      </c>
      <c r="E15737">
        <f>VLOOKUP(D15737,  base_salary!A:A, 1, FALSE)</f>
        <v>2307209530</v>
      </c>
      <c r="F15737">
        <f t="shared" si="490"/>
        <v>0</v>
      </c>
      <c r="G15737">
        <f t="shared" ca="1" si="491"/>
        <v>0</v>
      </c>
    </row>
    <row r="15738" spans="1:7" x14ac:dyDescent="0.25">
      <c r="A15738" t="s">
        <v>18046</v>
      </c>
      <c r="B15738" t="s">
        <v>2647</v>
      </c>
      <c r="C15738" s="4">
        <v>46419</v>
      </c>
      <c r="D15738">
        <v>4260324861</v>
      </c>
      <c r="E15738">
        <f>VLOOKUP(D15738,  base_salary!A:A, 1, FALSE)</f>
        <v>4260324861</v>
      </c>
      <c r="F15738">
        <f t="shared" si="490"/>
        <v>0</v>
      </c>
      <c r="G15738">
        <f t="shared" ca="1" si="491"/>
        <v>0</v>
      </c>
    </row>
    <row r="15739" spans="1:7" x14ac:dyDescent="0.25">
      <c r="A15739" t="s">
        <v>18047</v>
      </c>
      <c r="B15739" t="s">
        <v>2249</v>
      </c>
      <c r="C15739" s="4">
        <v>38973</v>
      </c>
      <c r="D15739">
        <v>1313434965</v>
      </c>
      <c r="E15739">
        <f>VLOOKUP(D15739,  base_salary!A:A, 1, FALSE)</f>
        <v>1313434965</v>
      </c>
      <c r="F15739">
        <f t="shared" si="490"/>
        <v>0</v>
      </c>
      <c r="G15739">
        <f t="shared" ca="1" si="491"/>
        <v>0</v>
      </c>
    </row>
    <row r="15740" spans="1:7" x14ac:dyDescent="0.25">
      <c r="A15740" t="s">
        <v>18048</v>
      </c>
      <c r="B15740" t="s">
        <v>2809</v>
      </c>
      <c r="C15740" s="4">
        <v>18463</v>
      </c>
      <c r="D15740">
        <v>5903124704</v>
      </c>
      <c r="E15740">
        <f>VLOOKUP(D15740,  base_salary!A:A, 1, FALSE)</f>
        <v>5903124704</v>
      </c>
      <c r="F15740">
        <f t="shared" si="490"/>
        <v>0</v>
      </c>
      <c r="G15740">
        <f t="shared" ca="1" si="491"/>
        <v>0</v>
      </c>
    </row>
    <row r="15741" spans="1:7" x14ac:dyDescent="0.25">
      <c r="A15741" t="s">
        <v>18049</v>
      </c>
      <c r="B15741" t="s">
        <v>2511</v>
      </c>
      <c r="C15741" s="4">
        <v>29201</v>
      </c>
      <c r="D15741">
        <v>813832926</v>
      </c>
      <c r="E15741">
        <f>VLOOKUP(D15741,  base_salary!A:A, 1, FALSE)</f>
        <v>813832926</v>
      </c>
      <c r="F15741">
        <f t="shared" si="490"/>
        <v>0</v>
      </c>
      <c r="G15741">
        <f t="shared" ca="1" si="491"/>
        <v>0</v>
      </c>
    </row>
    <row r="15742" spans="1:7" x14ac:dyDescent="0.25">
      <c r="A15742" t="s">
        <v>18050</v>
      </c>
      <c r="B15742" t="s">
        <v>2164</v>
      </c>
      <c r="C15742" s="4">
        <v>45051</v>
      </c>
      <c r="D15742">
        <v>1923178164</v>
      </c>
      <c r="E15742">
        <f>VLOOKUP(D15742,  base_salary!A:A, 1, FALSE)</f>
        <v>1923178164</v>
      </c>
      <c r="F15742">
        <f t="shared" si="490"/>
        <v>0</v>
      </c>
      <c r="G15742">
        <f t="shared" ca="1" si="491"/>
        <v>0</v>
      </c>
    </row>
    <row r="15743" spans="1:7" x14ac:dyDescent="0.25">
      <c r="A15743" t="s">
        <v>18051</v>
      </c>
      <c r="B15743" t="s">
        <v>2118</v>
      </c>
      <c r="C15743" s="4">
        <v>17758</v>
      </c>
      <c r="D15743">
        <v>6283719635</v>
      </c>
      <c r="E15743">
        <f>VLOOKUP(D15743,  base_salary!A:A, 1, FALSE)</f>
        <v>6283719635</v>
      </c>
      <c r="F15743">
        <f t="shared" si="490"/>
        <v>0</v>
      </c>
      <c r="G15743">
        <f t="shared" ca="1" si="491"/>
        <v>0</v>
      </c>
    </row>
    <row r="15744" spans="1:7" x14ac:dyDescent="0.25">
      <c r="A15744" t="s">
        <v>18052</v>
      </c>
      <c r="B15744" t="s">
        <v>2401</v>
      </c>
      <c r="C15744" s="4">
        <v>35007</v>
      </c>
      <c r="D15744">
        <v>4579641655</v>
      </c>
      <c r="E15744">
        <f>VLOOKUP(D15744,  base_salary!A:A, 1, FALSE)</f>
        <v>4579641655</v>
      </c>
      <c r="F15744">
        <f t="shared" si="490"/>
        <v>0</v>
      </c>
      <c r="G15744">
        <f t="shared" ca="1" si="491"/>
        <v>0</v>
      </c>
    </row>
    <row r="15745" spans="1:7" x14ac:dyDescent="0.25">
      <c r="A15745" t="s">
        <v>18053</v>
      </c>
      <c r="B15745" t="s">
        <v>2244</v>
      </c>
      <c r="C15745" s="4">
        <v>56742</v>
      </c>
      <c r="D15745">
        <v>3000763902</v>
      </c>
      <c r="E15745">
        <f>VLOOKUP(D15745,  base_salary!A:A, 1, FALSE)</f>
        <v>3000763902</v>
      </c>
      <c r="F15745">
        <f t="shared" si="490"/>
        <v>0</v>
      </c>
      <c r="G15745">
        <f t="shared" ca="1" si="491"/>
        <v>0</v>
      </c>
    </row>
    <row r="15746" spans="1:7" x14ac:dyDescent="0.25">
      <c r="A15746" t="s">
        <v>18054</v>
      </c>
      <c r="B15746" t="s">
        <v>2219</v>
      </c>
      <c r="C15746" s="4">
        <v>38990</v>
      </c>
      <c r="D15746">
        <v>549857826</v>
      </c>
      <c r="E15746">
        <f>VLOOKUP(D15746,  base_salary!A:A, 1, FALSE)</f>
        <v>549857826</v>
      </c>
      <c r="F15746">
        <f t="shared" si="490"/>
        <v>0</v>
      </c>
      <c r="G15746">
        <f t="shared" ca="1" si="491"/>
        <v>0</v>
      </c>
    </row>
    <row r="15747" spans="1:7" x14ac:dyDescent="0.25">
      <c r="A15747" t="s">
        <v>18055</v>
      </c>
      <c r="B15747" t="s">
        <v>2083</v>
      </c>
      <c r="C15747" s="4">
        <v>19063</v>
      </c>
      <c r="D15747">
        <v>5347887761</v>
      </c>
      <c r="E15747">
        <f>VLOOKUP(D15747,  base_salary!A:A, 1, FALSE)</f>
        <v>5347887761</v>
      </c>
      <c r="F15747">
        <f t="shared" ref="F15747:F15810" si="492">IF(ISERROR(E15747), 1, 0)</f>
        <v>0</v>
      </c>
      <c r="G15747">
        <f t="shared" ref="G15747:G15810" ca="1" si="493">SUM(G:G)</f>
        <v>0</v>
      </c>
    </row>
    <row r="15748" spans="1:7" x14ac:dyDescent="0.25">
      <c r="A15748" t="s">
        <v>18056</v>
      </c>
      <c r="B15748" t="s">
        <v>2734</v>
      </c>
      <c r="C15748" s="4">
        <v>23507</v>
      </c>
      <c r="D15748">
        <v>397599129</v>
      </c>
      <c r="E15748">
        <f>VLOOKUP(D15748,  base_salary!A:A, 1, FALSE)</f>
        <v>397599129</v>
      </c>
      <c r="F15748">
        <f t="shared" si="492"/>
        <v>0</v>
      </c>
      <c r="G15748">
        <f t="shared" ca="1" si="493"/>
        <v>0</v>
      </c>
    </row>
    <row r="15749" spans="1:7" x14ac:dyDescent="0.25">
      <c r="A15749" t="s">
        <v>18057</v>
      </c>
      <c r="B15749" t="s">
        <v>2244</v>
      </c>
      <c r="C15749" s="4">
        <v>36958</v>
      </c>
      <c r="D15749">
        <v>7892446737</v>
      </c>
      <c r="E15749">
        <f>VLOOKUP(D15749,  base_salary!A:A, 1, FALSE)</f>
        <v>7892446737</v>
      </c>
      <c r="F15749">
        <f t="shared" si="492"/>
        <v>0</v>
      </c>
      <c r="G15749">
        <f t="shared" ca="1" si="493"/>
        <v>0</v>
      </c>
    </row>
    <row r="15750" spans="1:7" x14ac:dyDescent="0.25">
      <c r="A15750" t="s">
        <v>18058</v>
      </c>
      <c r="B15750" t="s">
        <v>2424</v>
      </c>
      <c r="C15750" s="4">
        <v>45379</v>
      </c>
      <c r="D15750">
        <v>8157157730</v>
      </c>
      <c r="E15750">
        <f>VLOOKUP(D15750,  base_salary!A:A, 1, FALSE)</f>
        <v>8157157730</v>
      </c>
      <c r="F15750">
        <f t="shared" si="492"/>
        <v>0</v>
      </c>
      <c r="G15750">
        <f t="shared" ca="1" si="493"/>
        <v>0</v>
      </c>
    </row>
    <row r="15751" spans="1:7" x14ac:dyDescent="0.25">
      <c r="A15751" t="s">
        <v>18059</v>
      </c>
      <c r="B15751" t="s">
        <v>2192</v>
      </c>
      <c r="C15751" s="4">
        <v>19522</v>
      </c>
      <c r="D15751">
        <v>509389570</v>
      </c>
      <c r="E15751">
        <f>VLOOKUP(D15751,  base_salary!A:A, 1, FALSE)</f>
        <v>509389570</v>
      </c>
      <c r="F15751">
        <f t="shared" si="492"/>
        <v>0</v>
      </c>
      <c r="G15751">
        <f t="shared" ca="1" si="493"/>
        <v>0</v>
      </c>
    </row>
    <row r="15752" spans="1:7" x14ac:dyDescent="0.25">
      <c r="A15752" t="s">
        <v>18060</v>
      </c>
      <c r="B15752" t="s">
        <v>2154</v>
      </c>
      <c r="C15752" s="4">
        <v>56767</v>
      </c>
      <c r="D15752">
        <v>7673188813</v>
      </c>
      <c r="E15752">
        <f>VLOOKUP(D15752,  base_salary!A:A, 1, FALSE)</f>
        <v>7673188813</v>
      </c>
      <c r="F15752">
        <f t="shared" si="492"/>
        <v>0</v>
      </c>
      <c r="G15752">
        <f t="shared" ca="1" si="493"/>
        <v>0</v>
      </c>
    </row>
    <row r="15753" spans="1:7" x14ac:dyDescent="0.25">
      <c r="A15753" t="s">
        <v>18061</v>
      </c>
      <c r="B15753" t="s">
        <v>2623</v>
      </c>
      <c r="C15753" s="4">
        <v>43692</v>
      </c>
      <c r="D15753">
        <v>7462961601</v>
      </c>
      <c r="E15753">
        <f>VLOOKUP(D15753,  base_salary!A:A, 1, FALSE)</f>
        <v>7462961601</v>
      </c>
      <c r="F15753">
        <f t="shared" si="492"/>
        <v>0</v>
      </c>
      <c r="G15753">
        <f t="shared" ca="1" si="493"/>
        <v>0</v>
      </c>
    </row>
    <row r="15754" spans="1:7" x14ac:dyDescent="0.25">
      <c r="A15754" t="s">
        <v>18062</v>
      </c>
      <c r="B15754" t="s">
        <v>2856</v>
      </c>
      <c r="C15754" s="4">
        <v>16067</v>
      </c>
      <c r="D15754">
        <v>6890491998</v>
      </c>
      <c r="E15754">
        <f>VLOOKUP(D15754,  base_salary!A:A, 1, FALSE)</f>
        <v>6890491998</v>
      </c>
      <c r="F15754">
        <f t="shared" si="492"/>
        <v>0</v>
      </c>
      <c r="G15754">
        <f t="shared" ca="1" si="493"/>
        <v>0</v>
      </c>
    </row>
    <row r="15755" spans="1:7" x14ac:dyDescent="0.25">
      <c r="A15755" t="s">
        <v>18063</v>
      </c>
      <c r="B15755" t="s">
        <v>2116</v>
      </c>
      <c r="C15755" s="4">
        <v>23459</v>
      </c>
      <c r="D15755">
        <v>1549399640</v>
      </c>
      <c r="E15755">
        <f>VLOOKUP(D15755,  base_salary!A:A, 1, FALSE)</f>
        <v>1549399640</v>
      </c>
      <c r="F15755">
        <f t="shared" si="492"/>
        <v>0</v>
      </c>
      <c r="G15755">
        <f t="shared" ca="1" si="493"/>
        <v>0</v>
      </c>
    </row>
    <row r="15756" spans="1:7" x14ac:dyDescent="0.25">
      <c r="A15756" t="s">
        <v>18064</v>
      </c>
      <c r="B15756" t="s">
        <v>2557</v>
      </c>
      <c r="C15756" s="4">
        <v>57755</v>
      </c>
      <c r="D15756">
        <v>9089601147</v>
      </c>
      <c r="E15756">
        <f>VLOOKUP(D15756,  base_salary!A:A, 1, FALSE)</f>
        <v>9089601147</v>
      </c>
      <c r="F15756">
        <f t="shared" si="492"/>
        <v>0</v>
      </c>
      <c r="G15756">
        <f t="shared" ca="1" si="493"/>
        <v>0</v>
      </c>
    </row>
    <row r="15757" spans="1:7" x14ac:dyDescent="0.25">
      <c r="A15757" t="s">
        <v>18065</v>
      </c>
      <c r="B15757" t="s">
        <v>2131</v>
      </c>
      <c r="C15757" s="4">
        <v>38090</v>
      </c>
      <c r="D15757">
        <v>8904404991</v>
      </c>
      <c r="E15757">
        <f>VLOOKUP(D15757,  base_salary!A:A, 1, FALSE)</f>
        <v>8904404991</v>
      </c>
      <c r="F15757">
        <f t="shared" si="492"/>
        <v>0</v>
      </c>
      <c r="G15757">
        <f t="shared" ca="1" si="493"/>
        <v>0</v>
      </c>
    </row>
    <row r="15758" spans="1:7" x14ac:dyDescent="0.25">
      <c r="A15758" t="s">
        <v>18066</v>
      </c>
      <c r="B15758" t="s">
        <v>2536</v>
      </c>
      <c r="C15758" s="4">
        <v>47946</v>
      </c>
      <c r="D15758">
        <v>3843300291</v>
      </c>
      <c r="E15758">
        <f>VLOOKUP(D15758,  base_salary!A:A, 1, FALSE)</f>
        <v>3843300291</v>
      </c>
      <c r="F15758">
        <f t="shared" si="492"/>
        <v>0</v>
      </c>
      <c r="G15758">
        <f t="shared" ca="1" si="493"/>
        <v>0</v>
      </c>
    </row>
    <row r="15759" spans="1:7" x14ac:dyDescent="0.25">
      <c r="A15759" t="s">
        <v>18067</v>
      </c>
      <c r="B15759" t="s">
        <v>2800</v>
      </c>
      <c r="C15759" s="4">
        <v>28982</v>
      </c>
      <c r="D15759">
        <v>6815475379</v>
      </c>
      <c r="E15759">
        <f>VLOOKUP(D15759,  base_salary!A:A, 1, FALSE)</f>
        <v>6815475379</v>
      </c>
      <c r="F15759">
        <f t="shared" si="492"/>
        <v>0</v>
      </c>
      <c r="G15759">
        <f t="shared" ca="1" si="493"/>
        <v>0</v>
      </c>
    </row>
    <row r="15760" spans="1:7" x14ac:dyDescent="0.25">
      <c r="A15760" t="s">
        <v>18068</v>
      </c>
      <c r="B15760" t="s">
        <v>3390</v>
      </c>
      <c r="C15760" s="4">
        <v>24175</v>
      </c>
      <c r="D15760">
        <v>1565607864</v>
      </c>
      <c r="E15760">
        <f>VLOOKUP(D15760,  base_salary!A:A, 1, FALSE)</f>
        <v>1565607864</v>
      </c>
      <c r="F15760">
        <f t="shared" si="492"/>
        <v>0</v>
      </c>
      <c r="G15760">
        <f t="shared" ca="1" si="493"/>
        <v>0</v>
      </c>
    </row>
    <row r="15761" spans="1:7" x14ac:dyDescent="0.25">
      <c r="A15761" t="s">
        <v>18069</v>
      </c>
      <c r="B15761" t="s">
        <v>3044</v>
      </c>
      <c r="C15761" s="4">
        <v>48060</v>
      </c>
      <c r="D15761">
        <v>3463222345</v>
      </c>
      <c r="E15761">
        <f>VLOOKUP(D15761,  base_salary!A:A, 1, FALSE)</f>
        <v>3463222345</v>
      </c>
      <c r="F15761">
        <f t="shared" si="492"/>
        <v>0</v>
      </c>
      <c r="G15761">
        <f t="shared" ca="1" si="493"/>
        <v>0</v>
      </c>
    </row>
    <row r="15762" spans="1:7" x14ac:dyDescent="0.25">
      <c r="A15762" t="s">
        <v>18070</v>
      </c>
      <c r="B15762" t="s">
        <v>2441</v>
      </c>
      <c r="C15762" s="4">
        <v>30968</v>
      </c>
      <c r="D15762">
        <v>2128813026</v>
      </c>
      <c r="E15762">
        <f>VLOOKUP(D15762,  base_salary!A:A, 1, FALSE)</f>
        <v>2128813026</v>
      </c>
      <c r="F15762">
        <f t="shared" si="492"/>
        <v>0</v>
      </c>
      <c r="G15762">
        <f t="shared" ca="1" si="493"/>
        <v>0</v>
      </c>
    </row>
    <row r="15763" spans="1:7" x14ac:dyDescent="0.25">
      <c r="A15763" t="s">
        <v>18071</v>
      </c>
      <c r="B15763" t="s">
        <v>2077</v>
      </c>
      <c r="C15763" s="4">
        <v>19871</v>
      </c>
      <c r="D15763">
        <v>2353272215</v>
      </c>
      <c r="E15763">
        <f>VLOOKUP(D15763,  base_salary!A:A, 1, FALSE)</f>
        <v>2353272215</v>
      </c>
      <c r="F15763">
        <f t="shared" si="492"/>
        <v>0</v>
      </c>
      <c r="G15763">
        <f t="shared" ca="1" si="493"/>
        <v>0</v>
      </c>
    </row>
    <row r="15764" spans="1:7" x14ac:dyDescent="0.25">
      <c r="A15764" t="s">
        <v>18072</v>
      </c>
      <c r="B15764" t="s">
        <v>2035</v>
      </c>
      <c r="C15764" s="4">
        <v>47734</v>
      </c>
      <c r="D15764">
        <v>5687748091</v>
      </c>
      <c r="E15764">
        <f>VLOOKUP(D15764,  base_salary!A:A, 1, FALSE)</f>
        <v>5687748091</v>
      </c>
      <c r="F15764">
        <f t="shared" si="492"/>
        <v>0</v>
      </c>
      <c r="G15764">
        <f t="shared" ca="1" si="493"/>
        <v>0</v>
      </c>
    </row>
    <row r="15765" spans="1:7" x14ac:dyDescent="0.25">
      <c r="A15765" t="s">
        <v>18073</v>
      </c>
      <c r="B15765" t="s">
        <v>2369</v>
      </c>
      <c r="C15765" s="4">
        <v>18810</v>
      </c>
      <c r="D15765">
        <v>9620547551</v>
      </c>
      <c r="E15765">
        <f>VLOOKUP(D15765,  base_salary!A:A, 1, FALSE)</f>
        <v>9620547551</v>
      </c>
      <c r="F15765">
        <f t="shared" si="492"/>
        <v>0</v>
      </c>
      <c r="G15765">
        <f t="shared" ca="1" si="493"/>
        <v>0</v>
      </c>
    </row>
    <row r="15766" spans="1:7" x14ac:dyDescent="0.25">
      <c r="A15766" t="s">
        <v>18074</v>
      </c>
      <c r="B15766" t="s">
        <v>2374</v>
      </c>
      <c r="C15766" s="4">
        <v>23788</v>
      </c>
      <c r="D15766">
        <v>4175195971</v>
      </c>
      <c r="E15766">
        <f>VLOOKUP(D15766,  base_salary!A:A, 1, FALSE)</f>
        <v>4175195971</v>
      </c>
      <c r="F15766">
        <f t="shared" si="492"/>
        <v>0</v>
      </c>
      <c r="G15766">
        <f t="shared" ca="1" si="493"/>
        <v>0</v>
      </c>
    </row>
    <row r="15767" spans="1:7" x14ac:dyDescent="0.25">
      <c r="A15767" t="s">
        <v>18075</v>
      </c>
      <c r="B15767" t="s">
        <v>1978</v>
      </c>
      <c r="C15767" s="4">
        <v>56228</v>
      </c>
      <c r="D15767">
        <v>7007279686</v>
      </c>
      <c r="E15767">
        <f>VLOOKUP(D15767,  base_salary!A:A, 1, FALSE)</f>
        <v>7007279686</v>
      </c>
      <c r="F15767">
        <f t="shared" si="492"/>
        <v>0</v>
      </c>
      <c r="G15767">
        <f t="shared" ca="1" si="493"/>
        <v>0</v>
      </c>
    </row>
    <row r="15768" spans="1:7" x14ac:dyDescent="0.25">
      <c r="A15768" t="s">
        <v>18076</v>
      </c>
      <c r="B15768" t="s">
        <v>2109</v>
      </c>
      <c r="C15768" s="4">
        <v>39296</v>
      </c>
      <c r="D15768">
        <v>7243767311</v>
      </c>
      <c r="E15768">
        <f>VLOOKUP(D15768,  base_salary!A:A, 1, FALSE)</f>
        <v>7243767311</v>
      </c>
      <c r="F15768">
        <f t="shared" si="492"/>
        <v>0</v>
      </c>
      <c r="G15768">
        <f t="shared" ca="1" si="493"/>
        <v>0</v>
      </c>
    </row>
    <row r="15769" spans="1:7" x14ac:dyDescent="0.25">
      <c r="A15769" t="s">
        <v>18077</v>
      </c>
      <c r="B15769" t="s">
        <v>2389</v>
      </c>
      <c r="C15769" s="4">
        <v>56460</v>
      </c>
      <c r="D15769">
        <v>9373778889</v>
      </c>
      <c r="E15769">
        <f>VLOOKUP(D15769,  base_salary!A:A, 1, FALSE)</f>
        <v>9373778889</v>
      </c>
      <c r="F15769">
        <f t="shared" si="492"/>
        <v>0</v>
      </c>
      <c r="G15769">
        <f t="shared" ca="1" si="493"/>
        <v>0</v>
      </c>
    </row>
    <row r="15770" spans="1:7" x14ac:dyDescent="0.25">
      <c r="A15770" t="s">
        <v>18078</v>
      </c>
      <c r="B15770" t="s">
        <v>2154</v>
      </c>
      <c r="C15770" s="4">
        <v>25973</v>
      </c>
      <c r="D15770">
        <v>1472093461</v>
      </c>
      <c r="E15770">
        <f>VLOOKUP(D15770,  base_salary!A:A, 1, FALSE)</f>
        <v>1472093461</v>
      </c>
      <c r="F15770">
        <f t="shared" si="492"/>
        <v>0</v>
      </c>
      <c r="G15770">
        <f t="shared" ca="1" si="493"/>
        <v>0</v>
      </c>
    </row>
    <row r="15771" spans="1:7" x14ac:dyDescent="0.25">
      <c r="A15771" t="s">
        <v>18079</v>
      </c>
      <c r="B15771" t="s">
        <v>2663</v>
      </c>
      <c r="C15771" s="4">
        <v>25477</v>
      </c>
      <c r="D15771">
        <v>5907724676</v>
      </c>
      <c r="E15771">
        <f>VLOOKUP(D15771,  base_salary!A:A, 1, FALSE)</f>
        <v>5907724676</v>
      </c>
      <c r="F15771">
        <f t="shared" si="492"/>
        <v>0</v>
      </c>
      <c r="G15771">
        <f t="shared" ca="1" si="493"/>
        <v>0</v>
      </c>
    </row>
    <row r="15772" spans="1:7" x14ac:dyDescent="0.25">
      <c r="A15772" t="s">
        <v>18080</v>
      </c>
      <c r="B15772" t="s">
        <v>2606</v>
      </c>
      <c r="C15772" s="4">
        <v>40799</v>
      </c>
      <c r="D15772">
        <v>6106380341</v>
      </c>
      <c r="E15772">
        <f>VLOOKUP(D15772,  base_salary!A:A, 1, FALSE)</f>
        <v>6106380341</v>
      </c>
      <c r="F15772">
        <f t="shared" si="492"/>
        <v>0</v>
      </c>
      <c r="G15772">
        <f t="shared" ca="1" si="493"/>
        <v>0</v>
      </c>
    </row>
    <row r="15773" spans="1:7" x14ac:dyDescent="0.25">
      <c r="A15773" t="s">
        <v>18081</v>
      </c>
      <c r="B15773" t="s">
        <v>2734</v>
      </c>
      <c r="C15773" s="4">
        <v>51698</v>
      </c>
      <c r="D15773">
        <v>4037854406</v>
      </c>
      <c r="E15773">
        <f>VLOOKUP(D15773,  base_salary!A:A, 1, FALSE)</f>
        <v>4037854406</v>
      </c>
      <c r="F15773">
        <f t="shared" si="492"/>
        <v>0</v>
      </c>
      <c r="G15773">
        <f t="shared" ca="1" si="493"/>
        <v>0</v>
      </c>
    </row>
    <row r="15774" spans="1:7" x14ac:dyDescent="0.25">
      <c r="A15774" t="s">
        <v>18082</v>
      </c>
      <c r="B15774" t="s">
        <v>3915</v>
      </c>
      <c r="C15774" s="4">
        <v>20161</v>
      </c>
      <c r="D15774">
        <v>87033755</v>
      </c>
      <c r="E15774">
        <f>VLOOKUP(D15774,  base_salary!A:A, 1, FALSE)</f>
        <v>87033755</v>
      </c>
      <c r="F15774">
        <f t="shared" si="492"/>
        <v>0</v>
      </c>
      <c r="G15774">
        <f t="shared" ca="1" si="493"/>
        <v>0</v>
      </c>
    </row>
    <row r="15775" spans="1:7" x14ac:dyDescent="0.25">
      <c r="A15775" t="s">
        <v>18083</v>
      </c>
      <c r="B15775" t="s">
        <v>2099</v>
      </c>
      <c r="C15775" s="4">
        <v>44462</v>
      </c>
      <c r="D15775">
        <v>4342145855</v>
      </c>
      <c r="E15775">
        <f>VLOOKUP(D15775,  base_salary!A:A, 1, FALSE)</f>
        <v>4342145855</v>
      </c>
      <c r="F15775">
        <f t="shared" si="492"/>
        <v>0</v>
      </c>
      <c r="G15775">
        <f t="shared" ca="1" si="493"/>
        <v>0</v>
      </c>
    </row>
    <row r="15776" spans="1:7" x14ac:dyDescent="0.25">
      <c r="A15776" t="s">
        <v>18084</v>
      </c>
      <c r="B15776" t="s">
        <v>2137</v>
      </c>
      <c r="C15776" s="4">
        <v>58747</v>
      </c>
      <c r="D15776">
        <v>4670832530</v>
      </c>
      <c r="E15776">
        <f>VLOOKUP(D15776,  base_salary!A:A, 1, FALSE)</f>
        <v>4670832530</v>
      </c>
      <c r="F15776">
        <f t="shared" si="492"/>
        <v>0</v>
      </c>
      <c r="G15776">
        <f t="shared" ca="1" si="493"/>
        <v>0</v>
      </c>
    </row>
    <row r="15777" spans="1:7" x14ac:dyDescent="0.25">
      <c r="A15777" t="s">
        <v>18085</v>
      </c>
      <c r="B15777" t="s">
        <v>2923</v>
      </c>
      <c r="C15777" s="4">
        <v>26724</v>
      </c>
      <c r="D15777">
        <v>9151658844</v>
      </c>
      <c r="E15777">
        <f>VLOOKUP(D15777,  base_salary!A:A, 1, FALSE)</f>
        <v>9151658844</v>
      </c>
      <c r="F15777">
        <f t="shared" si="492"/>
        <v>0</v>
      </c>
      <c r="G15777">
        <f t="shared" ca="1" si="493"/>
        <v>0</v>
      </c>
    </row>
    <row r="15778" spans="1:7" x14ac:dyDescent="0.25">
      <c r="A15778" t="s">
        <v>18086</v>
      </c>
      <c r="B15778" t="s">
        <v>2032</v>
      </c>
      <c r="C15778" s="4">
        <v>33569</v>
      </c>
      <c r="D15778">
        <v>701563818</v>
      </c>
      <c r="E15778">
        <f>VLOOKUP(D15778,  base_salary!A:A, 1, FALSE)</f>
        <v>701563818</v>
      </c>
      <c r="F15778">
        <f t="shared" si="492"/>
        <v>0</v>
      </c>
      <c r="G15778">
        <f t="shared" ca="1" si="493"/>
        <v>0</v>
      </c>
    </row>
    <row r="15779" spans="1:7" x14ac:dyDescent="0.25">
      <c r="A15779" t="s">
        <v>18087</v>
      </c>
      <c r="B15779" t="s">
        <v>2345</v>
      </c>
      <c r="C15779" s="4">
        <v>44961</v>
      </c>
      <c r="D15779">
        <v>8482007106</v>
      </c>
      <c r="E15779">
        <f>VLOOKUP(D15779,  base_salary!A:A, 1, FALSE)</f>
        <v>8482007106</v>
      </c>
      <c r="F15779">
        <f t="shared" si="492"/>
        <v>0</v>
      </c>
      <c r="G15779">
        <f t="shared" ca="1" si="493"/>
        <v>0</v>
      </c>
    </row>
    <row r="15780" spans="1:7" x14ac:dyDescent="0.25">
      <c r="A15780" t="s">
        <v>18088</v>
      </c>
      <c r="B15780" t="s">
        <v>2149</v>
      </c>
      <c r="C15780" s="4">
        <v>20627</v>
      </c>
      <c r="D15780">
        <v>5561472151</v>
      </c>
      <c r="E15780">
        <f>VLOOKUP(D15780,  base_salary!A:A, 1, FALSE)</f>
        <v>5561472151</v>
      </c>
      <c r="F15780">
        <f t="shared" si="492"/>
        <v>0</v>
      </c>
      <c r="G15780">
        <f t="shared" ca="1" si="493"/>
        <v>0</v>
      </c>
    </row>
    <row r="15781" spans="1:7" x14ac:dyDescent="0.25">
      <c r="A15781" t="s">
        <v>18089</v>
      </c>
      <c r="B15781" t="s">
        <v>2424</v>
      </c>
      <c r="C15781" s="4">
        <v>14691</v>
      </c>
      <c r="D15781">
        <v>7098438871</v>
      </c>
      <c r="E15781">
        <f>VLOOKUP(D15781,  base_salary!A:A, 1, FALSE)</f>
        <v>7098438871</v>
      </c>
      <c r="F15781">
        <f t="shared" si="492"/>
        <v>0</v>
      </c>
      <c r="G15781">
        <f t="shared" ca="1" si="493"/>
        <v>0</v>
      </c>
    </row>
    <row r="15782" spans="1:7" x14ac:dyDescent="0.25">
      <c r="A15782" t="s">
        <v>18090</v>
      </c>
      <c r="B15782" t="s">
        <v>3092</v>
      </c>
      <c r="C15782" s="4">
        <v>42568</v>
      </c>
      <c r="D15782">
        <v>1892125439</v>
      </c>
      <c r="E15782">
        <f>VLOOKUP(D15782,  base_salary!A:A, 1, FALSE)</f>
        <v>1892125439</v>
      </c>
      <c r="F15782">
        <f t="shared" si="492"/>
        <v>0</v>
      </c>
      <c r="G15782">
        <f t="shared" ca="1" si="493"/>
        <v>0</v>
      </c>
    </row>
    <row r="15783" spans="1:7" x14ac:dyDescent="0.25">
      <c r="A15783" t="s">
        <v>18091</v>
      </c>
      <c r="B15783" t="s">
        <v>1993</v>
      </c>
      <c r="C15783" s="4">
        <v>31620</v>
      </c>
      <c r="D15783">
        <v>939715988</v>
      </c>
      <c r="E15783">
        <f>VLOOKUP(D15783,  base_salary!A:A, 1, FALSE)</f>
        <v>939715988</v>
      </c>
      <c r="F15783">
        <f t="shared" si="492"/>
        <v>0</v>
      </c>
      <c r="G15783">
        <f t="shared" ca="1" si="493"/>
        <v>0</v>
      </c>
    </row>
    <row r="15784" spans="1:7" x14ac:dyDescent="0.25">
      <c r="A15784" t="s">
        <v>18092</v>
      </c>
      <c r="B15784" t="s">
        <v>1942</v>
      </c>
      <c r="C15784" s="4">
        <v>43050</v>
      </c>
      <c r="D15784">
        <v>7573774818</v>
      </c>
      <c r="E15784">
        <f>VLOOKUP(D15784,  base_salary!A:A, 1, FALSE)</f>
        <v>7573774818</v>
      </c>
      <c r="F15784">
        <f t="shared" si="492"/>
        <v>0</v>
      </c>
      <c r="G15784">
        <f t="shared" ca="1" si="493"/>
        <v>0</v>
      </c>
    </row>
    <row r="15785" spans="1:7" x14ac:dyDescent="0.25">
      <c r="A15785" t="s">
        <v>18093</v>
      </c>
      <c r="B15785" t="s">
        <v>3533</v>
      </c>
      <c r="C15785" s="4">
        <v>50471</v>
      </c>
      <c r="D15785">
        <v>2670196322</v>
      </c>
      <c r="E15785">
        <f>VLOOKUP(D15785,  base_salary!A:A, 1, FALSE)</f>
        <v>2670196322</v>
      </c>
      <c r="F15785">
        <f t="shared" si="492"/>
        <v>0</v>
      </c>
      <c r="G15785">
        <f t="shared" ca="1" si="493"/>
        <v>0</v>
      </c>
    </row>
    <row r="15786" spans="1:7" x14ac:dyDescent="0.25">
      <c r="A15786" t="s">
        <v>18094</v>
      </c>
      <c r="B15786" t="s">
        <v>2606</v>
      </c>
      <c r="C15786" s="4">
        <v>34899</v>
      </c>
      <c r="D15786">
        <v>1462119603</v>
      </c>
      <c r="E15786">
        <f>VLOOKUP(D15786,  base_salary!A:A, 1, FALSE)</f>
        <v>1462119603</v>
      </c>
      <c r="F15786">
        <f t="shared" si="492"/>
        <v>0</v>
      </c>
      <c r="G15786">
        <f t="shared" ca="1" si="493"/>
        <v>0</v>
      </c>
    </row>
    <row r="15787" spans="1:7" x14ac:dyDescent="0.25">
      <c r="A15787" t="s">
        <v>18095</v>
      </c>
      <c r="B15787" t="s">
        <v>2533</v>
      </c>
      <c r="C15787" s="4">
        <v>23995</v>
      </c>
      <c r="D15787">
        <v>4579641655</v>
      </c>
      <c r="E15787">
        <f>VLOOKUP(D15787,  base_salary!A:A, 1, FALSE)</f>
        <v>4579641655</v>
      </c>
      <c r="F15787">
        <f t="shared" si="492"/>
        <v>0</v>
      </c>
      <c r="G15787">
        <f t="shared" ca="1" si="493"/>
        <v>0</v>
      </c>
    </row>
    <row r="15788" spans="1:7" x14ac:dyDescent="0.25">
      <c r="A15788" t="s">
        <v>18096</v>
      </c>
      <c r="B15788" t="s">
        <v>2790</v>
      </c>
      <c r="C15788" s="4">
        <v>27496</v>
      </c>
      <c r="D15788">
        <v>4786629839</v>
      </c>
      <c r="E15788">
        <f>VLOOKUP(D15788,  base_salary!A:A, 1, FALSE)</f>
        <v>4786629839</v>
      </c>
      <c r="F15788">
        <f t="shared" si="492"/>
        <v>0</v>
      </c>
      <c r="G15788">
        <f t="shared" ca="1" si="493"/>
        <v>0</v>
      </c>
    </row>
    <row r="15789" spans="1:7" x14ac:dyDescent="0.25">
      <c r="A15789" t="s">
        <v>18097</v>
      </c>
      <c r="B15789" t="s">
        <v>2345</v>
      </c>
      <c r="C15789" s="4">
        <v>37855</v>
      </c>
      <c r="D15789">
        <v>7794042674</v>
      </c>
      <c r="E15789">
        <f>VLOOKUP(D15789,  base_salary!A:A, 1, FALSE)</f>
        <v>7794042674</v>
      </c>
      <c r="F15789">
        <f t="shared" si="492"/>
        <v>0</v>
      </c>
      <c r="G15789">
        <f t="shared" ca="1" si="493"/>
        <v>0</v>
      </c>
    </row>
    <row r="15790" spans="1:7" x14ac:dyDescent="0.25">
      <c r="A15790" t="s">
        <v>18098</v>
      </c>
      <c r="B15790" t="s">
        <v>3113</v>
      </c>
      <c r="C15790" s="4">
        <v>13866</v>
      </c>
      <c r="D15790">
        <v>1364767856</v>
      </c>
      <c r="E15790">
        <f>VLOOKUP(D15790,  base_salary!A:A, 1, FALSE)</f>
        <v>1364767856</v>
      </c>
      <c r="F15790">
        <f t="shared" si="492"/>
        <v>0</v>
      </c>
      <c r="G15790">
        <f t="shared" ca="1" si="493"/>
        <v>0</v>
      </c>
    </row>
    <row r="15791" spans="1:7" x14ac:dyDescent="0.25">
      <c r="A15791" t="s">
        <v>18099</v>
      </c>
      <c r="B15791" t="s">
        <v>2746</v>
      </c>
      <c r="C15791" s="4">
        <v>49133</v>
      </c>
      <c r="D15791">
        <v>5837501576</v>
      </c>
      <c r="E15791">
        <f>VLOOKUP(D15791,  base_salary!A:A, 1, FALSE)</f>
        <v>5837501576</v>
      </c>
      <c r="F15791">
        <f t="shared" si="492"/>
        <v>0</v>
      </c>
      <c r="G15791">
        <f t="shared" ca="1" si="493"/>
        <v>0</v>
      </c>
    </row>
    <row r="15792" spans="1:7" x14ac:dyDescent="0.25">
      <c r="A15792" t="s">
        <v>18100</v>
      </c>
      <c r="B15792" t="s">
        <v>2032</v>
      </c>
      <c r="C15792" s="4">
        <v>51417</v>
      </c>
      <c r="D15792">
        <v>4535395691</v>
      </c>
      <c r="E15792">
        <f>VLOOKUP(D15792,  base_salary!A:A, 1, FALSE)</f>
        <v>4535395691</v>
      </c>
      <c r="F15792">
        <f t="shared" si="492"/>
        <v>0</v>
      </c>
      <c r="G15792">
        <f t="shared" ca="1" si="493"/>
        <v>0</v>
      </c>
    </row>
    <row r="15793" spans="1:7" x14ac:dyDescent="0.25">
      <c r="A15793" t="s">
        <v>18101</v>
      </c>
      <c r="B15793" t="s">
        <v>3201</v>
      </c>
      <c r="C15793" s="4">
        <v>59187</v>
      </c>
      <c r="D15793">
        <v>7775126329</v>
      </c>
      <c r="E15793">
        <f>VLOOKUP(D15793,  base_salary!A:A, 1, FALSE)</f>
        <v>7775126329</v>
      </c>
      <c r="F15793">
        <f t="shared" si="492"/>
        <v>0</v>
      </c>
      <c r="G15793">
        <f t="shared" ca="1" si="493"/>
        <v>0</v>
      </c>
    </row>
    <row r="15794" spans="1:7" x14ac:dyDescent="0.25">
      <c r="A15794" t="s">
        <v>18102</v>
      </c>
      <c r="B15794" t="s">
        <v>1974</v>
      </c>
      <c r="C15794" s="4">
        <v>26741</v>
      </c>
      <c r="D15794">
        <v>304906506</v>
      </c>
      <c r="E15794">
        <f>VLOOKUP(D15794,  base_salary!A:A, 1, FALSE)</f>
        <v>304906506</v>
      </c>
      <c r="F15794">
        <f t="shared" si="492"/>
        <v>0</v>
      </c>
      <c r="G15794">
        <f t="shared" ca="1" si="493"/>
        <v>0</v>
      </c>
    </row>
    <row r="15795" spans="1:7" x14ac:dyDescent="0.25">
      <c r="A15795" t="s">
        <v>18103</v>
      </c>
      <c r="B15795" t="s">
        <v>1940</v>
      </c>
      <c r="C15795" s="4">
        <v>23133</v>
      </c>
      <c r="D15795">
        <v>4439073344</v>
      </c>
      <c r="E15795">
        <f>VLOOKUP(D15795,  base_salary!A:A, 1, FALSE)</f>
        <v>4439073344</v>
      </c>
      <c r="F15795">
        <f t="shared" si="492"/>
        <v>0</v>
      </c>
      <c r="G15795">
        <f t="shared" ca="1" si="493"/>
        <v>0</v>
      </c>
    </row>
    <row r="15796" spans="1:7" x14ac:dyDescent="0.25">
      <c r="A15796" t="s">
        <v>18104</v>
      </c>
      <c r="B15796" t="s">
        <v>2391</v>
      </c>
      <c r="C15796" s="4">
        <v>47160</v>
      </c>
      <c r="D15796">
        <v>8044612831</v>
      </c>
      <c r="E15796">
        <f>VLOOKUP(D15796,  base_salary!A:A, 1, FALSE)</f>
        <v>8044612831</v>
      </c>
      <c r="F15796">
        <f t="shared" si="492"/>
        <v>0</v>
      </c>
      <c r="G15796">
        <f t="shared" ca="1" si="493"/>
        <v>0</v>
      </c>
    </row>
    <row r="15797" spans="1:7" x14ac:dyDescent="0.25">
      <c r="A15797" t="s">
        <v>18105</v>
      </c>
      <c r="B15797" t="s">
        <v>2617</v>
      </c>
      <c r="C15797" s="4">
        <v>52662</v>
      </c>
      <c r="D15797">
        <v>8256403403</v>
      </c>
      <c r="E15797">
        <f>VLOOKUP(D15797,  base_salary!A:A, 1, FALSE)</f>
        <v>8256403403</v>
      </c>
      <c r="F15797">
        <f t="shared" si="492"/>
        <v>0</v>
      </c>
      <c r="G15797">
        <f t="shared" ca="1" si="493"/>
        <v>0</v>
      </c>
    </row>
    <row r="15798" spans="1:7" x14ac:dyDescent="0.25">
      <c r="A15798" t="s">
        <v>18106</v>
      </c>
      <c r="B15798" t="s">
        <v>2396</v>
      </c>
      <c r="C15798" s="4">
        <v>20487</v>
      </c>
      <c r="D15798">
        <v>4260324861</v>
      </c>
      <c r="E15798">
        <f>VLOOKUP(D15798,  base_salary!A:A, 1, FALSE)</f>
        <v>4260324861</v>
      </c>
      <c r="F15798">
        <f t="shared" si="492"/>
        <v>0</v>
      </c>
      <c r="G15798">
        <f t="shared" ca="1" si="493"/>
        <v>0</v>
      </c>
    </row>
    <row r="15799" spans="1:7" x14ac:dyDescent="0.25">
      <c r="A15799" t="s">
        <v>18107</v>
      </c>
      <c r="B15799" t="s">
        <v>2393</v>
      </c>
      <c r="C15799" s="4">
        <v>11503</v>
      </c>
      <c r="D15799">
        <v>509389570</v>
      </c>
      <c r="E15799">
        <f>VLOOKUP(D15799,  base_salary!A:A, 1, FALSE)</f>
        <v>509389570</v>
      </c>
      <c r="F15799">
        <f t="shared" si="492"/>
        <v>0</v>
      </c>
      <c r="G15799">
        <f t="shared" ca="1" si="493"/>
        <v>0</v>
      </c>
    </row>
    <row r="15800" spans="1:7" x14ac:dyDescent="0.25">
      <c r="A15800" t="s">
        <v>18108</v>
      </c>
      <c r="B15800" t="s">
        <v>2716</v>
      </c>
      <c r="C15800" s="4">
        <v>20575</v>
      </c>
      <c r="D15800">
        <v>7178607831</v>
      </c>
      <c r="E15800">
        <f>VLOOKUP(D15800,  base_salary!A:A, 1, FALSE)</f>
        <v>7178607831</v>
      </c>
      <c r="F15800">
        <f t="shared" si="492"/>
        <v>0</v>
      </c>
      <c r="G15800">
        <f t="shared" ca="1" si="493"/>
        <v>0</v>
      </c>
    </row>
    <row r="15801" spans="1:7" x14ac:dyDescent="0.25">
      <c r="A15801" t="s">
        <v>18109</v>
      </c>
      <c r="B15801" t="s">
        <v>2089</v>
      </c>
      <c r="C15801" s="4">
        <v>18162</v>
      </c>
      <c r="D15801">
        <v>146065492</v>
      </c>
      <c r="E15801">
        <f>VLOOKUP(D15801,  base_salary!A:A, 1, FALSE)</f>
        <v>146065492</v>
      </c>
      <c r="F15801">
        <f t="shared" si="492"/>
        <v>0</v>
      </c>
      <c r="G15801">
        <f t="shared" ca="1" si="493"/>
        <v>0</v>
      </c>
    </row>
    <row r="15802" spans="1:7" x14ac:dyDescent="0.25">
      <c r="A15802" t="s">
        <v>18110</v>
      </c>
      <c r="B15802" t="s">
        <v>2151</v>
      </c>
      <c r="C15802" s="4">
        <v>52943</v>
      </c>
      <c r="D15802">
        <v>7635344498</v>
      </c>
      <c r="E15802">
        <f>VLOOKUP(D15802,  base_salary!A:A, 1, FALSE)</f>
        <v>7635344498</v>
      </c>
      <c r="F15802">
        <f t="shared" si="492"/>
        <v>0</v>
      </c>
      <c r="G15802">
        <f t="shared" ca="1" si="493"/>
        <v>0</v>
      </c>
    </row>
    <row r="15803" spans="1:7" x14ac:dyDescent="0.25">
      <c r="A15803" t="s">
        <v>18111</v>
      </c>
      <c r="B15803" t="s">
        <v>2709</v>
      </c>
      <c r="C15803" s="4">
        <v>42941</v>
      </c>
      <c r="D15803">
        <v>5990182805</v>
      </c>
      <c r="E15803">
        <f>VLOOKUP(D15803,  base_salary!A:A, 1, FALSE)</f>
        <v>5990182805</v>
      </c>
      <c r="F15803">
        <f t="shared" si="492"/>
        <v>0</v>
      </c>
      <c r="G15803">
        <f t="shared" ca="1" si="493"/>
        <v>0</v>
      </c>
    </row>
    <row r="15804" spans="1:7" x14ac:dyDescent="0.25">
      <c r="A15804" t="s">
        <v>18112</v>
      </c>
      <c r="B15804" t="s">
        <v>2358</v>
      </c>
      <c r="C15804" s="4">
        <v>31391</v>
      </c>
      <c r="D15804">
        <v>5984294621</v>
      </c>
      <c r="E15804">
        <f>VLOOKUP(D15804,  base_salary!A:A, 1, FALSE)</f>
        <v>5984294621</v>
      </c>
      <c r="F15804">
        <f t="shared" si="492"/>
        <v>0</v>
      </c>
      <c r="G15804">
        <f t="shared" ca="1" si="493"/>
        <v>0</v>
      </c>
    </row>
    <row r="15805" spans="1:7" x14ac:dyDescent="0.25">
      <c r="A15805" t="s">
        <v>18113</v>
      </c>
      <c r="B15805" t="s">
        <v>2387</v>
      </c>
      <c r="C15805" s="4">
        <v>34489</v>
      </c>
      <c r="D15805">
        <v>5948190226</v>
      </c>
      <c r="E15805">
        <f>VLOOKUP(D15805,  base_salary!A:A, 1, FALSE)</f>
        <v>5948190226</v>
      </c>
      <c r="F15805">
        <f t="shared" si="492"/>
        <v>0</v>
      </c>
      <c r="G15805">
        <f t="shared" ca="1" si="493"/>
        <v>0</v>
      </c>
    </row>
    <row r="15806" spans="1:7" x14ac:dyDescent="0.25">
      <c r="A15806" t="s">
        <v>18114</v>
      </c>
      <c r="B15806" t="s">
        <v>3235</v>
      </c>
      <c r="C15806" s="4">
        <v>32968</v>
      </c>
      <c r="D15806">
        <v>6253520369</v>
      </c>
      <c r="E15806">
        <f>VLOOKUP(D15806,  base_salary!A:A, 1, FALSE)</f>
        <v>6253520369</v>
      </c>
      <c r="F15806">
        <f t="shared" si="492"/>
        <v>0</v>
      </c>
      <c r="G15806">
        <f t="shared" ca="1" si="493"/>
        <v>0</v>
      </c>
    </row>
    <row r="15807" spans="1:7" x14ac:dyDescent="0.25">
      <c r="A15807" t="s">
        <v>18115</v>
      </c>
      <c r="B15807" t="s">
        <v>3753</v>
      </c>
      <c r="C15807" s="4">
        <v>21604</v>
      </c>
      <c r="D15807">
        <v>5637692440</v>
      </c>
      <c r="E15807">
        <f>VLOOKUP(D15807,  base_salary!A:A, 1, FALSE)</f>
        <v>5637692440</v>
      </c>
      <c r="F15807">
        <f t="shared" si="492"/>
        <v>0</v>
      </c>
      <c r="G15807">
        <f t="shared" ca="1" si="493"/>
        <v>0</v>
      </c>
    </row>
    <row r="15808" spans="1:7" x14ac:dyDescent="0.25">
      <c r="A15808" t="s">
        <v>18116</v>
      </c>
      <c r="B15808" t="s">
        <v>2116</v>
      </c>
      <c r="C15808" s="4">
        <v>58164</v>
      </c>
      <c r="D15808">
        <v>4453315724</v>
      </c>
      <c r="E15808">
        <f>VLOOKUP(D15808,  base_salary!A:A, 1, FALSE)</f>
        <v>4453315724</v>
      </c>
      <c r="F15808">
        <f t="shared" si="492"/>
        <v>0</v>
      </c>
      <c r="G15808">
        <f t="shared" ca="1" si="493"/>
        <v>0</v>
      </c>
    </row>
    <row r="15809" spans="1:7" x14ac:dyDescent="0.25">
      <c r="A15809" t="s">
        <v>18117</v>
      </c>
      <c r="B15809" t="s">
        <v>2083</v>
      </c>
      <c r="C15809" s="4">
        <v>24016</v>
      </c>
      <c r="D15809">
        <v>4670832530</v>
      </c>
      <c r="E15809">
        <f>VLOOKUP(D15809,  base_salary!A:A, 1, FALSE)</f>
        <v>4670832530</v>
      </c>
      <c r="F15809">
        <f t="shared" si="492"/>
        <v>0</v>
      </c>
      <c r="G15809">
        <f t="shared" ca="1" si="493"/>
        <v>0</v>
      </c>
    </row>
    <row r="15810" spans="1:7" x14ac:dyDescent="0.25">
      <c r="A15810" t="s">
        <v>18118</v>
      </c>
      <c r="B15810" t="s">
        <v>1946</v>
      </c>
      <c r="C15810" s="4">
        <v>30562</v>
      </c>
      <c r="D15810">
        <v>4235594176</v>
      </c>
      <c r="E15810">
        <f>VLOOKUP(D15810,  base_salary!A:A, 1, FALSE)</f>
        <v>4235594176</v>
      </c>
      <c r="F15810">
        <f t="shared" si="492"/>
        <v>0</v>
      </c>
      <c r="G15810">
        <f t="shared" ca="1" si="493"/>
        <v>0</v>
      </c>
    </row>
    <row r="15811" spans="1:7" x14ac:dyDescent="0.25">
      <c r="A15811" t="s">
        <v>18119</v>
      </c>
      <c r="B15811" t="s">
        <v>2028</v>
      </c>
      <c r="C15811" s="4">
        <v>49822</v>
      </c>
      <c r="D15811">
        <v>87033755</v>
      </c>
      <c r="E15811">
        <f>VLOOKUP(D15811,  base_salary!A:A, 1, FALSE)</f>
        <v>87033755</v>
      </c>
      <c r="F15811">
        <f t="shared" ref="F15811:F15874" si="494">IF(ISERROR(E15811), 1, 0)</f>
        <v>0</v>
      </c>
      <c r="G15811">
        <f t="shared" ref="G15811:G15874" ca="1" si="495">SUM(G:G)</f>
        <v>0</v>
      </c>
    </row>
    <row r="15812" spans="1:7" x14ac:dyDescent="0.25">
      <c r="A15812" t="s">
        <v>18120</v>
      </c>
      <c r="B15812" t="s">
        <v>3076</v>
      </c>
      <c r="C15812" s="4">
        <v>55066</v>
      </c>
      <c r="D15812">
        <v>4716524892</v>
      </c>
      <c r="E15812">
        <f>VLOOKUP(D15812,  base_salary!A:A, 1, FALSE)</f>
        <v>4716524892</v>
      </c>
      <c r="F15812">
        <f t="shared" si="494"/>
        <v>0</v>
      </c>
      <c r="G15812">
        <f t="shared" ca="1" si="495"/>
        <v>0</v>
      </c>
    </row>
    <row r="15813" spans="1:7" x14ac:dyDescent="0.25">
      <c r="A15813" t="s">
        <v>18121</v>
      </c>
      <c r="B15813" t="s">
        <v>2173</v>
      </c>
      <c r="C15813" s="4">
        <v>14901</v>
      </c>
      <c r="D15813">
        <v>6820956614</v>
      </c>
      <c r="E15813">
        <f>VLOOKUP(D15813,  base_salary!A:A, 1, FALSE)</f>
        <v>6820956614</v>
      </c>
      <c r="F15813">
        <f t="shared" si="494"/>
        <v>0</v>
      </c>
      <c r="G15813">
        <f t="shared" ca="1" si="495"/>
        <v>0</v>
      </c>
    </row>
    <row r="15814" spans="1:7" x14ac:dyDescent="0.25">
      <c r="A15814" t="s">
        <v>18122</v>
      </c>
      <c r="B15814" t="s">
        <v>2517</v>
      </c>
      <c r="C15814" s="4">
        <v>52678</v>
      </c>
      <c r="D15814">
        <v>5064247826</v>
      </c>
      <c r="E15814">
        <f>VLOOKUP(D15814,  base_salary!A:A, 1, FALSE)</f>
        <v>5064247826</v>
      </c>
      <c r="F15814">
        <f t="shared" si="494"/>
        <v>0</v>
      </c>
      <c r="G15814">
        <f t="shared" ca="1" si="495"/>
        <v>0</v>
      </c>
    </row>
    <row r="15815" spans="1:7" x14ac:dyDescent="0.25">
      <c r="A15815" t="s">
        <v>18123</v>
      </c>
      <c r="B15815" t="s">
        <v>3512</v>
      </c>
      <c r="C15815" s="4">
        <v>13384</v>
      </c>
      <c r="D15815">
        <v>5948190226</v>
      </c>
      <c r="E15815">
        <f>VLOOKUP(D15815,  base_salary!A:A, 1, FALSE)</f>
        <v>5948190226</v>
      </c>
      <c r="F15815">
        <f t="shared" si="494"/>
        <v>0</v>
      </c>
      <c r="G15815">
        <f t="shared" ca="1" si="495"/>
        <v>0</v>
      </c>
    </row>
    <row r="15816" spans="1:7" x14ac:dyDescent="0.25">
      <c r="A15816" t="s">
        <v>18124</v>
      </c>
      <c r="B15816" t="s">
        <v>2965</v>
      </c>
      <c r="C15816" s="4">
        <v>13454</v>
      </c>
      <c r="D15816">
        <v>8302317314</v>
      </c>
      <c r="E15816">
        <f>VLOOKUP(D15816,  base_salary!A:A, 1, FALSE)</f>
        <v>8302317314</v>
      </c>
      <c r="F15816">
        <f t="shared" si="494"/>
        <v>0</v>
      </c>
      <c r="G15816">
        <f t="shared" ca="1" si="495"/>
        <v>0</v>
      </c>
    </row>
    <row r="15817" spans="1:7" x14ac:dyDescent="0.25">
      <c r="A15817" t="s">
        <v>18125</v>
      </c>
      <c r="B15817" t="s">
        <v>2389</v>
      </c>
      <c r="C15817" s="4">
        <v>24160</v>
      </c>
      <c r="D15817">
        <v>6938295417</v>
      </c>
      <c r="E15817">
        <f>VLOOKUP(D15817,  base_salary!A:A, 1, FALSE)</f>
        <v>6938295417</v>
      </c>
      <c r="F15817">
        <f t="shared" si="494"/>
        <v>0</v>
      </c>
      <c r="G15817">
        <f t="shared" ca="1" si="495"/>
        <v>0</v>
      </c>
    </row>
    <row r="15818" spans="1:7" x14ac:dyDescent="0.25">
      <c r="A15818" t="s">
        <v>18126</v>
      </c>
      <c r="B15818" t="s">
        <v>2853</v>
      </c>
      <c r="C15818" s="4">
        <v>32961</v>
      </c>
      <c r="D15818">
        <v>3041948354</v>
      </c>
      <c r="E15818">
        <f>VLOOKUP(D15818,  base_salary!A:A, 1, FALSE)</f>
        <v>3041948354</v>
      </c>
      <c r="F15818">
        <f t="shared" si="494"/>
        <v>0</v>
      </c>
      <c r="G15818">
        <f t="shared" ca="1" si="495"/>
        <v>0</v>
      </c>
    </row>
    <row r="15819" spans="1:7" x14ac:dyDescent="0.25">
      <c r="A15819" t="s">
        <v>18127</v>
      </c>
      <c r="B15819" t="s">
        <v>2546</v>
      </c>
      <c r="C15819" s="4">
        <v>52785</v>
      </c>
      <c r="D15819">
        <v>7962906979</v>
      </c>
      <c r="E15819">
        <f>VLOOKUP(D15819,  base_salary!A:A, 1, FALSE)</f>
        <v>7962906979</v>
      </c>
      <c r="F15819">
        <f t="shared" si="494"/>
        <v>0</v>
      </c>
      <c r="G15819">
        <f t="shared" ca="1" si="495"/>
        <v>0</v>
      </c>
    </row>
    <row r="15820" spans="1:7" x14ac:dyDescent="0.25">
      <c r="A15820" t="s">
        <v>18128</v>
      </c>
      <c r="B15820" t="s">
        <v>2647</v>
      </c>
      <c r="C15820" s="4">
        <v>28097</v>
      </c>
      <c r="D15820">
        <v>3661649302</v>
      </c>
      <c r="E15820">
        <f>VLOOKUP(D15820,  base_salary!A:A, 1, FALSE)</f>
        <v>3661649302</v>
      </c>
      <c r="F15820">
        <f t="shared" si="494"/>
        <v>0</v>
      </c>
      <c r="G15820">
        <f t="shared" ca="1" si="495"/>
        <v>0</v>
      </c>
    </row>
    <row r="15821" spans="1:7" x14ac:dyDescent="0.25">
      <c r="A15821" t="s">
        <v>18129</v>
      </c>
      <c r="B15821" t="s">
        <v>2614</v>
      </c>
      <c r="C15821" s="4">
        <v>33296</v>
      </c>
      <c r="D15821">
        <v>8419732141</v>
      </c>
      <c r="E15821">
        <f>VLOOKUP(D15821,  base_salary!A:A, 1, FALSE)</f>
        <v>8419732141</v>
      </c>
      <c r="F15821">
        <f t="shared" si="494"/>
        <v>0</v>
      </c>
      <c r="G15821">
        <f t="shared" ca="1" si="495"/>
        <v>0</v>
      </c>
    </row>
    <row r="15822" spans="1:7" x14ac:dyDescent="0.25">
      <c r="A15822" t="s">
        <v>18130</v>
      </c>
      <c r="B15822" t="s">
        <v>3092</v>
      </c>
      <c r="C15822" s="4">
        <v>38998</v>
      </c>
      <c r="D15822">
        <v>7473861379</v>
      </c>
      <c r="E15822">
        <f>VLOOKUP(D15822,  base_salary!A:A, 1, FALSE)</f>
        <v>7473861379</v>
      </c>
      <c r="F15822">
        <f t="shared" si="494"/>
        <v>0</v>
      </c>
      <c r="G15822">
        <f t="shared" ca="1" si="495"/>
        <v>0</v>
      </c>
    </row>
    <row r="15823" spans="1:7" x14ac:dyDescent="0.25">
      <c r="A15823" t="s">
        <v>18131</v>
      </c>
      <c r="B15823" t="s">
        <v>1958</v>
      </c>
      <c r="C15823" s="4">
        <v>16882</v>
      </c>
      <c r="D15823">
        <v>2922893758</v>
      </c>
      <c r="E15823">
        <f>VLOOKUP(D15823,  base_salary!A:A, 1, FALSE)</f>
        <v>2922893758</v>
      </c>
      <c r="F15823">
        <f t="shared" si="494"/>
        <v>0</v>
      </c>
      <c r="G15823">
        <f t="shared" ca="1" si="495"/>
        <v>0</v>
      </c>
    </row>
    <row r="15824" spans="1:7" x14ac:dyDescent="0.25">
      <c r="A15824" t="s">
        <v>18132</v>
      </c>
      <c r="B15824" t="s">
        <v>1995</v>
      </c>
      <c r="C15824" s="4">
        <v>50138</v>
      </c>
      <c r="D15824">
        <v>515647594</v>
      </c>
      <c r="E15824">
        <f>VLOOKUP(D15824,  base_salary!A:A, 1, FALSE)</f>
        <v>515647594</v>
      </c>
      <c r="F15824">
        <f t="shared" si="494"/>
        <v>0</v>
      </c>
      <c r="G15824">
        <f t="shared" ca="1" si="495"/>
        <v>0</v>
      </c>
    </row>
    <row r="15825" spans="1:7" x14ac:dyDescent="0.25">
      <c r="A15825" t="s">
        <v>18133</v>
      </c>
      <c r="B15825" t="s">
        <v>2271</v>
      </c>
      <c r="C15825" s="4">
        <v>41626</v>
      </c>
      <c r="D15825">
        <v>7367438190</v>
      </c>
      <c r="E15825">
        <f>VLOOKUP(D15825,  base_salary!A:A, 1, FALSE)</f>
        <v>7367438190</v>
      </c>
      <c r="F15825">
        <f t="shared" si="494"/>
        <v>0</v>
      </c>
      <c r="G15825">
        <f t="shared" ca="1" si="495"/>
        <v>0</v>
      </c>
    </row>
    <row r="15826" spans="1:7" x14ac:dyDescent="0.25">
      <c r="A15826" t="s">
        <v>18134</v>
      </c>
      <c r="B15826" t="s">
        <v>3271</v>
      </c>
      <c r="C15826" s="4">
        <v>59692</v>
      </c>
      <c r="D15826">
        <v>3824197065</v>
      </c>
      <c r="E15826">
        <f>VLOOKUP(D15826,  base_salary!A:A, 1, FALSE)</f>
        <v>3824197065</v>
      </c>
      <c r="F15826">
        <f t="shared" si="494"/>
        <v>0</v>
      </c>
      <c r="G15826">
        <f t="shared" ca="1" si="495"/>
        <v>0</v>
      </c>
    </row>
    <row r="15827" spans="1:7" x14ac:dyDescent="0.25">
      <c r="A15827" t="s">
        <v>18135</v>
      </c>
      <c r="B15827" t="s">
        <v>2596</v>
      </c>
      <c r="C15827" s="4">
        <v>15249</v>
      </c>
      <c r="D15827">
        <v>7112955017</v>
      </c>
      <c r="E15827">
        <f>VLOOKUP(D15827,  base_salary!A:A, 1, FALSE)</f>
        <v>7112955017</v>
      </c>
      <c r="F15827">
        <f t="shared" si="494"/>
        <v>0</v>
      </c>
      <c r="G15827">
        <f t="shared" ca="1" si="495"/>
        <v>0</v>
      </c>
    </row>
    <row r="15828" spans="1:7" x14ac:dyDescent="0.25">
      <c r="A15828" t="s">
        <v>18136</v>
      </c>
      <c r="B15828" t="s">
        <v>2212</v>
      </c>
      <c r="C15828" s="4">
        <v>39910</v>
      </c>
      <c r="D15828">
        <v>6279928705</v>
      </c>
      <c r="E15828">
        <f>VLOOKUP(D15828,  base_salary!A:A, 1, FALSE)</f>
        <v>6279928705</v>
      </c>
      <c r="F15828">
        <f t="shared" si="494"/>
        <v>0</v>
      </c>
      <c r="G15828">
        <f t="shared" ca="1" si="495"/>
        <v>0</v>
      </c>
    </row>
    <row r="15829" spans="1:7" x14ac:dyDescent="0.25">
      <c r="A15829" t="s">
        <v>18137</v>
      </c>
      <c r="B15829" t="s">
        <v>2246</v>
      </c>
      <c r="C15829" s="4">
        <v>50641</v>
      </c>
      <c r="D15829">
        <v>3469413983</v>
      </c>
      <c r="E15829">
        <f>VLOOKUP(D15829,  base_salary!A:A, 1, FALSE)</f>
        <v>3469413983</v>
      </c>
      <c r="F15829">
        <f t="shared" si="494"/>
        <v>0</v>
      </c>
      <c r="G15829">
        <f t="shared" ca="1" si="495"/>
        <v>0</v>
      </c>
    </row>
    <row r="15830" spans="1:7" x14ac:dyDescent="0.25">
      <c r="A15830" t="s">
        <v>18138</v>
      </c>
      <c r="B15830" t="s">
        <v>2415</v>
      </c>
      <c r="C15830" s="4">
        <v>53377</v>
      </c>
      <c r="D15830">
        <v>4185019157</v>
      </c>
      <c r="E15830">
        <f>VLOOKUP(D15830,  base_salary!A:A, 1, FALSE)</f>
        <v>4185019157</v>
      </c>
      <c r="F15830">
        <f t="shared" si="494"/>
        <v>0</v>
      </c>
      <c r="G15830">
        <f t="shared" ca="1" si="495"/>
        <v>0</v>
      </c>
    </row>
    <row r="15831" spans="1:7" x14ac:dyDescent="0.25">
      <c r="A15831" t="s">
        <v>18139</v>
      </c>
      <c r="B15831" t="s">
        <v>2188</v>
      </c>
      <c r="C15831" s="4">
        <v>47951</v>
      </c>
      <c r="D15831">
        <v>6009848660</v>
      </c>
      <c r="E15831">
        <f>VLOOKUP(D15831,  base_salary!A:A, 1, FALSE)</f>
        <v>6009848660</v>
      </c>
      <c r="F15831">
        <f t="shared" si="494"/>
        <v>0</v>
      </c>
      <c r="G15831">
        <f t="shared" ca="1" si="495"/>
        <v>0</v>
      </c>
    </row>
    <row r="15832" spans="1:7" x14ac:dyDescent="0.25">
      <c r="A15832" t="s">
        <v>18140</v>
      </c>
      <c r="B15832" t="s">
        <v>2752</v>
      </c>
      <c r="C15832" s="4">
        <v>12577</v>
      </c>
      <c r="D15832">
        <v>2885061928</v>
      </c>
      <c r="E15832">
        <f>VLOOKUP(D15832,  base_salary!A:A, 1, FALSE)</f>
        <v>2885061928</v>
      </c>
      <c r="F15832">
        <f t="shared" si="494"/>
        <v>0</v>
      </c>
      <c r="G15832">
        <f t="shared" ca="1" si="495"/>
        <v>0</v>
      </c>
    </row>
    <row r="15833" spans="1:7" x14ac:dyDescent="0.25">
      <c r="A15833" t="s">
        <v>18141</v>
      </c>
      <c r="B15833" t="s">
        <v>2372</v>
      </c>
      <c r="C15833" s="4">
        <v>47420</v>
      </c>
      <c r="D15833">
        <v>7402856011</v>
      </c>
      <c r="E15833">
        <f>VLOOKUP(D15833,  base_salary!A:A, 1, FALSE)</f>
        <v>7402856011</v>
      </c>
      <c r="F15833">
        <f t="shared" si="494"/>
        <v>0</v>
      </c>
      <c r="G15833">
        <f t="shared" ca="1" si="495"/>
        <v>0</v>
      </c>
    </row>
    <row r="15834" spans="1:7" x14ac:dyDescent="0.25">
      <c r="A15834" t="s">
        <v>18142</v>
      </c>
      <c r="B15834" t="s">
        <v>2214</v>
      </c>
      <c r="C15834" s="4">
        <v>14181</v>
      </c>
      <c r="D15834">
        <v>9782845590</v>
      </c>
      <c r="E15834">
        <f>VLOOKUP(D15834,  base_salary!A:A, 1, FALSE)</f>
        <v>9782845590</v>
      </c>
      <c r="F15834">
        <f t="shared" si="494"/>
        <v>0</v>
      </c>
      <c r="G15834">
        <f t="shared" ca="1" si="495"/>
        <v>0</v>
      </c>
    </row>
    <row r="15835" spans="1:7" x14ac:dyDescent="0.25">
      <c r="A15835" t="s">
        <v>18143</v>
      </c>
      <c r="B15835" t="s">
        <v>2494</v>
      </c>
      <c r="C15835" s="4">
        <v>42067</v>
      </c>
      <c r="D15835">
        <v>3932861779</v>
      </c>
      <c r="E15835">
        <f>VLOOKUP(D15835,  base_salary!A:A, 1, FALSE)</f>
        <v>3932861779</v>
      </c>
      <c r="F15835">
        <f t="shared" si="494"/>
        <v>0</v>
      </c>
      <c r="G15835">
        <f t="shared" ca="1" si="495"/>
        <v>0</v>
      </c>
    </row>
    <row r="15836" spans="1:7" x14ac:dyDescent="0.25">
      <c r="A15836" t="s">
        <v>18144</v>
      </c>
      <c r="B15836" t="s">
        <v>1964</v>
      </c>
      <c r="C15836" s="4">
        <v>58489</v>
      </c>
      <c r="D15836">
        <v>62571575</v>
      </c>
      <c r="E15836">
        <f>VLOOKUP(D15836,  base_salary!A:A, 1, FALSE)</f>
        <v>62571575</v>
      </c>
      <c r="F15836">
        <f t="shared" si="494"/>
        <v>0</v>
      </c>
      <c r="G15836">
        <f t="shared" ca="1" si="495"/>
        <v>0</v>
      </c>
    </row>
    <row r="15837" spans="1:7" x14ac:dyDescent="0.25">
      <c r="A15837" t="s">
        <v>18145</v>
      </c>
      <c r="B15837" t="s">
        <v>1944</v>
      </c>
      <c r="C15837" s="4">
        <v>32338</v>
      </c>
      <c r="D15837">
        <v>8533410514</v>
      </c>
      <c r="E15837">
        <f>VLOOKUP(D15837,  base_salary!A:A, 1, FALSE)</f>
        <v>8533410514</v>
      </c>
      <c r="F15837">
        <f t="shared" si="494"/>
        <v>0</v>
      </c>
      <c r="G15837">
        <f t="shared" ca="1" si="495"/>
        <v>0</v>
      </c>
    </row>
    <row r="15838" spans="1:7" x14ac:dyDescent="0.25">
      <c r="A15838" t="s">
        <v>18146</v>
      </c>
      <c r="B15838" t="s">
        <v>3253</v>
      </c>
      <c r="C15838" s="4">
        <v>27712</v>
      </c>
      <c r="D15838">
        <v>4409014943</v>
      </c>
      <c r="E15838">
        <f>VLOOKUP(D15838,  base_salary!A:A, 1, FALSE)</f>
        <v>4409014943</v>
      </c>
      <c r="F15838">
        <f t="shared" si="494"/>
        <v>0</v>
      </c>
      <c r="G15838">
        <f t="shared" ca="1" si="495"/>
        <v>0</v>
      </c>
    </row>
    <row r="15839" spans="1:7" x14ac:dyDescent="0.25">
      <c r="A15839" t="s">
        <v>18147</v>
      </c>
      <c r="B15839" t="s">
        <v>2121</v>
      </c>
      <c r="C15839" s="4">
        <v>36941</v>
      </c>
      <c r="D15839">
        <v>2177097355</v>
      </c>
      <c r="E15839">
        <f>VLOOKUP(D15839,  base_salary!A:A, 1, FALSE)</f>
        <v>2177097355</v>
      </c>
      <c r="F15839">
        <f t="shared" si="494"/>
        <v>0</v>
      </c>
      <c r="G15839">
        <f t="shared" ca="1" si="495"/>
        <v>0</v>
      </c>
    </row>
    <row r="15840" spans="1:7" x14ac:dyDescent="0.25">
      <c r="A15840" t="s">
        <v>18148</v>
      </c>
      <c r="B15840" t="s">
        <v>2574</v>
      </c>
      <c r="C15840" s="4">
        <v>53657</v>
      </c>
      <c r="D15840">
        <v>1085075834</v>
      </c>
      <c r="E15840">
        <f>VLOOKUP(D15840,  base_salary!A:A, 1, FALSE)</f>
        <v>1085075834</v>
      </c>
      <c r="F15840">
        <f t="shared" si="494"/>
        <v>0</v>
      </c>
      <c r="G15840">
        <f t="shared" ca="1" si="495"/>
        <v>0</v>
      </c>
    </row>
    <row r="15841" spans="1:7" x14ac:dyDescent="0.25">
      <c r="A15841" t="s">
        <v>18149</v>
      </c>
      <c r="B15841" t="s">
        <v>2061</v>
      </c>
      <c r="C15841" s="4">
        <v>24648</v>
      </c>
      <c r="D15841">
        <v>8731494560</v>
      </c>
      <c r="E15841">
        <f>VLOOKUP(D15841,  base_salary!A:A, 1, FALSE)</f>
        <v>8731494560</v>
      </c>
      <c r="F15841">
        <f t="shared" si="494"/>
        <v>0</v>
      </c>
      <c r="G15841">
        <f t="shared" ca="1" si="495"/>
        <v>0</v>
      </c>
    </row>
    <row r="15842" spans="1:7" x14ac:dyDescent="0.25">
      <c r="A15842" t="s">
        <v>18150</v>
      </c>
      <c r="B15842" t="s">
        <v>2797</v>
      </c>
      <c r="C15842" s="4">
        <v>23903</v>
      </c>
      <c r="D15842">
        <v>8977805007</v>
      </c>
      <c r="E15842">
        <f>VLOOKUP(D15842,  base_salary!A:A, 1, FALSE)</f>
        <v>8977805007</v>
      </c>
      <c r="F15842">
        <f t="shared" si="494"/>
        <v>0</v>
      </c>
      <c r="G15842">
        <f t="shared" ca="1" si="495"/>
        <v>0</v>
      </c>
    </row>
    <row r="15843" spans="1:7" x14ac:dyDescent="0.25">
      <c r="A15843" t="s">
        <v>18151</v>
      </c>
      <c r="B15843" t="s">
        <v>2032</v>
      </c>
      <c r="C15843" s="4">
        <v>24472</v>
      </c>
      <c r="D15843">
        <v>3516592710</v>
      </c>
      <c r="E15843">
        <f>VLOOKUP(D15843,  base_salary!A:A, 1, FALSE)</f>
        <v>3516592710</v>
      </c>
      <c r="F15843">
        <f t="shared" si="494"/>
        <v>0</v>
      </c>
      <c r="G15843">
        <f t="shared" ca="1" si="495"/>
        <v>0</v>
      </c>
    </row>
    <row r="15844" spans="1:7" x14ac:dyDescent="0.25">
      <c r="A15844" t="s">
        <v>18152</v>
      </c>
      <c r="B15844" t="s">
        <v>2405</v>
      </c>
      <c r="C15844" s="4">
        <v>28910</v>
      </c>
      <c r="D15844">
        <v>7778092905</v>
      </c>
      <c r="E15844">
        <f>VLOOKUP(D15844,  base_salary!A:A, 1, FALSE)</f>
        <v>7778092905</v>
      </c>
      <c r="F15844">
        <f t="shared" si="494"/>
        <v>0</v>
      </c>
      <c r="G15844">
        <f t="shared" ca="1" si="495"/>
        <v>0</v>
      </c>
    </row>
    <row r="15845" spans="1:7" x14ac:dyDescent="0.25">
      <c r="A15845" t="s">
        <v>18153</v>
      </c>
      <c r="B15845" t="s">
        <v>3078</v>
      </c>
      <c r="C15845" s="4">
        <v>29654</v>
      </c>
      <c r="D15845">
        <v>8808097757</v>
      </c>
      <c r="E15845">
        <f>VLOOKUP(D15845,  base_salary!A:A, 1, FALSE)</f>
        <v>8808097757</v>
      </c>
      <c r="F15845">
        <f t="shared" si="494"/>
        <v>0</v>
      </c>
      <c r="G15845">
        <f t="shared" ca="1" si="495"/>
        <v>0</v>
      </c>
    </row>
    <row r="15846" spans="1:7" x14ac:dyDescent="0.25">
      <c r="A15846" t="s">
        <v>18154</v>
      </c>
      <c r="B15846" t="s">
        <v>2608</v>
      </c>
      <c r="C15846" s="4">
        <v>29948</v>
      </c>
      <c r="D15846">
        <v>6283719635</v>
      </c>
      <c r="E15846">
        <f>VLOOKUP(D15846,  base_salary!A:A, 1, FALSE)</f>
        <v>6283719635</v>
      </c>
      <c r="F15846">
        <f t="shared" si="494"/>
        <v>0</v>
      </c>
      <c r="G15846">
        <f t="shared" ca="1" si="495"/>
        <v>0</v>
      </c>
    </row>
    <row r="15847" spans="1:7" x14ac:dyDescent="0.25">
      <c r="A15847" t="s">
        <v>18155</v>
      </c>
      <c r="B15847" t="s">
        <v>2127</v>
      </c>
      <c r="C15847" s="4">
        <v>53194</v>
      </c>
      <c r="D15847">
        <v>7760701055</v>
      </c>
      <c r="E15847">
        <f>VLOOKUP(D15847,  base_salary!A:A, 1, FALSE)</f>
        <v>7760701055</v>
      </c>
      <c r="F15847">
        <f t="shared" si="494"/>
        <v>0</v>
      </c>
      <c r="G15847">
        <f t="shared" ca="1" si="495"/>
        <v>0</v>
      </c>
    </row>
    <row r="15848" spans="1:7" x14ac:dyDescent="0.25">
      <c r="A15848" t="s">
        <v>18156</v>
      </c>
      <c r="B15848" t="s">
        <v>3915</v>
      </c>
      <c r="C15848" s="4">
        <v>45971</v>
      </c>
      <c r="D15848">
        <v>3133221701</v>
      </c>
      <c r="E15848">
        <f>VLOOKUP(D15848,  base_salary!A:A, 1, FALSE)</f>
        <v>3133221701</v>
      </c>
      <c r="F15848">
        <f t="shared" si="494"/>
        <v>0</v>
      </c>
      <c r="G15848">
        <f t="shared" ca="1" si="495"/>
        <v>0</v>
      </c>
    </row>
    <row r="15849" spans="1:7" x14ac:dyDescent="0.25">
      <c r="A15849" t="s">
        <v>18157</v>
      </c>
      <c r="B15849" t="s">
        <v>2194</v>
      </c>
      <c r="C15849" s="4">
        <v>27926</v>
      </c>
      <c r="D15849">
        <v>6776868107</v>
      </c>
      <c r="E15849">
        <f>VLOOKUP(D15849,  base_salary!A:A, 1, FALSE)</f>
        <v>6776868107</v>
      </c>
      <c r="F15849">
        <f t="shared" si="494"/>
        <v>0</v>
      </c>
      <c r="G15849">
        <f t="shared" ca="1" si="495"/>
        <v>0</v>
      </c>
    </row>
    <row r="15850" spans="1:7" x14ac:dyDescent="0.25">
      <c r="A15850" t="s">
        <v>18158</v>
      </c>
      <c r="B15850" t="s">
        <v>3390</v>
      </c>
      <c r="C15850" s="4">
        <v>22215</v>
      </c>
      <c r="D15850">
        <v>3516592710</v>
      </c>
      <c r="E15850">
        <f>VLOOKUP(D15850,  base_salary!A:A, 1, FALSE)</f>
        <v>3516592710</v>
      </c>
      <c r="F15850">
        <f t="shared" si="494"/>
        <v>0</v>
      </c>
      <c r="G15850">
        <f t="shared" ca="1" si="495"/>
        <v>0</v>
      </c>
    </row>
    <row r="15851" spans="1:7" x14ac:dyDescent="0.25">
      <c r="A15851" t="s">
        <v>18159</v>
      </c>
      <c r="B15851" t="s">
        <v>2557</v>
      </c>
      <c r="C15851" s="4">
        <v>29154</v>
      </c>
      <c r="D15851">
        <v>1062607929</v>
      </c>
      <c r="E15851">
        <f>VLOOKUP(D15851,  base_salary!A:A, 1, FALSE)</f>
        <v>1062607929</v>
      </c>
      <c r="F15851">
        <f t="shared" si="494"/>
        <v>0</v>
      </c>
      <c r="G15851">
        <f t="shared" ca="1" si="495"/>
        <v>0</v>
      </c>
    </row>
    <row r="15852" spans="1:7" x14ac:dyDescent="0.25">
      <c r="A15852" t="s">
        <v>18160</v>
      </c>
      <c r="B15852" t="s">
        <v>4864</v>
      </c>
      <c r="C15852" s="4">
        <v>18811</v>
      </c>
      <c r="D15852">
        <v>960994726</v>
      </c>
      <c r="E15852">
        <f>VLOOKUP(D15852,  base_salary!A:A, 1, FALSE)</f>
        <v>960994726</v>
      </c>
      <c r="F15852">
        <f t="shared" si="494"/>
        <v>0</v>
      </c>
      <c r="G15852">
        <f t="shared" ca="1" si="495"/>
        <v>0</v>
      </c>
    </row>
    <row r="15853" spans="1:7" x14ac:dyDescent="0.25">
      <c r="A15853" t="s">
        <v>18161</v>
      </c>
      <c r="B15853" t="s">
        <v>3393</v>
      </c>
      <c r="C15853" s="4">
        <v>59102</v>
      </c>
      <c r="D15853">
        <v>3156820482</v>
      </c>
      <c r="E15853">
        <f>VLOOKUP(D15853,  base_salary!A:A, 1, FALSE)</f>
        <v>3156820482</v>
      </c>
      <c r="F15853">
        <f t="shared" si="494"/>
        <v>0</v>
      </c>
      <c r="G15853">
        <f t="shared" ca="1" si="495"/>
        <v>0</v>
      </c>
    </row>
    <row r="15854" spans="1:7" x14ac:dyDescent="0.25">
      <c r="A15854" t="s">
        <v>18162</v>
      </c>
      <c r="B15854" t="s">
        <v>2207</v>
      </c>
      <c r="C15854" s="4">
        <v>13398</v>
      </c>
      <c r="D15854">
        <v>7440017404</v>
      </c>
      <c r="E15854">
        <f>VLOOKUP(D15854,  base_salary!A:A, 1, FALSE)</f>
        <v>7440017404</v>
      </c>
      <c r="F15854">
        <f t="shared" si="494"/>
        <v>0</v>
      </c>
      <c r="G15854">
        <f t="shared" ca="1" si="495"/>
        <v>0</v>
      </c>
    </row>
    <row r="15855" spans="1:7" x14ac:dyDescent="0.25">
      <c r="A15855" t="s">
        <v>18163</v>
      </c>
      <c r="B15855" t="s">
        <v>2106</v>
      </c>
      <c r="C15855" s="4">
        <v>42544</v>
      </c>
      <c r="D15855">
        <v>6321654205</v>
      </c>
      <c r="E15855">
        <f>VLOOKUP(D15855,  base_salary!A:A, 1, FALSE)</f>
        <v>6321654205</v>
      </c>
      <c r="F15855">
        <f t="shared" si="494"/>
        <v>0</v>
      </c>
      <c r="G15855">
        <f t="shared" ca="1" si="495"/>
        <v>0</v>
      </c>
    </row>
    <row r="15856" spans="1:7" x14ac:dyDescent="0.25">
      <c r="A15856" t="s">
        <v>18164</v>
      </c>
      <c r="B15856" t="s">
        <v>2184</v>
      </c>
      <c r="C15856" s="4">
        <v>43319</v>
      </c>
      <c r="D15856">
        <v>3127459866</v>
      </c>
      <c r="E15856">
        <f>VLOOKUP(D15856,  base_salary!A:A, 1, FALSE)</f>
        <v>3127459866</v>
      </c>
      <c r="F15856">
        <f t="shared" si="494"/>
        <v>0</v>
      </c>
      <c r="G15856">
        <f t="shared" ca="1" si="495"/>
        <v>0</v>
      </c>
    </row>
    <row r="15857" spans="1:7" x14ac:dyDescent="0.25">
      <c r="A15857" t="s">
        <v>18165</v>
      </c>
      <c r="B15857" t="s">
        <v>2231</v>
      </c>
      <c r="C15857" s="4">
        <v>46473</v>
      </c>
      <c r="D15857">
        <v>7286297414</v>
      </c>
      <c r="E15857">
        <f>VLOOKUP(D15857,  base_salary!A:A, 1, FALSE)</f>
        <v>7286297414</v>
      </c>
      <c r="F15857">
        <f t="shared" si="494"/>
        <v>0</v>
      </c>
      <c r="G15857">
        <f t="shared" ca="1" si="495"/>
        <v>0</v>
      </c>
    </row>
    <row r="15858" spans="1:7" x14ac:dyDescent="0.25">
      <c r="A15858" t="s">
        <v>18166</v>
      </c>
      <c r="B15858" t="s">
        <v>2106</v>
      </c>
      <c r="C15858" s="4">
        <v>34560</v>
      </c>
      <c r="D15858">
        <v>4396213212</v>
      </c>
      <c r="E15858">
        <f>VLOOKUP(D15858,  base_salary!A:A, 1, FALSE)</f>
        <v>4396213212</v>
      </c>
      <c r="F15858">
        <f t="shared" si="494"/>
        <v>0</v>
      </c>
      <c r="G15858">
        <f t="shared" ca="1" si="495"/>
        <v>0</v>
      </c>
    </row>
    <row r="15859" spans="1:7" x14ac:dyDescent="0.25">
      <c r="A15859" t="s">
        <v>18167</v>
      </c>
      <c r="B15859" t="s">
        <v>2203</v>
      </c>
      <c r="C15859" s="4">
        <v>52530</v>
      </c>
      <c r="D15859">
        <v>4398950745</v>
      </c>
      <c r="E15859">
        <f>VLOOKUP(D15859,  base_salary!A:A, 1, FALSE)</f>
        <v>4398950745</v>
      </c>
      <c r="F15859">
        <f t="shared" si="494"/>
        <v>0</v>
      </c>
      <c r="G15859">
        <f t="shared" ca="1" si="495"/>
        <v>0</v>
      </c>
    </row>
    <row r="15860" spans="1:7" x14ac:dyDescent="0.25">
      <c r="A15860" t="s">
        <v>18168</v>
      </c>
      <c r="B15860" t="s">
        <v>2014</v>
      </c>
      <c r="C15860" s="4">
        <v>58710</v>
      </c>
      <c r="D15860">
        <v>357531329</v>
      </c>
      <c r="E15860">
        <f>VLOOKUP(D15860,  base_salary!A:A, 1, FALSE)</f>
        <v>357531329</v>
      </c>
      <c r="F15860">
        <f t="shared" si="494"/>
        <v>0</v>
      </c>
      <c r="G15860">
        <f t="shared" ca="1" si="495"/>
        <v>0</v>
      </c>
    </row>
    <row r="15861" spans="1:7" x14ac:dyDescent="0.25">
      <c r="A15861" t="s">
        <v>18169</v>
      </c>
      <c r="B15861" t="s">
        <v>2099</v>
      </c>
      <c r="C15861" s="4">
        <v>25757</v>
      </c>
      <c r="D15861">
        <v>515647594</v>
      </c>
      <c r="E15861">
        <f>VLOOKUP(D15861,  base_salary!A:A, 1, FALSE)</f>
        <v>515647594</v>
      </c>
      <c r="F15861">
        <f t="shared" si="494"/>
        <v>0</v>
      </c>
      <c r="G15861">
        <f t="shared" ca="1" si="495"/>
        <v>0</v>
      </c>
    </row>
    <row r="15862" spans="1:7" x14ac:dyDescent="0.25">
      <c r="A15862" t="s">
        <v>18170</v>
      </c>
      <c r="B15862" t="s">
        <v>2682</v>
      </c>
      <c r="C15862" s="4">
        <v>19374</v>
      </c>
      <c r="D15862">
        <v>4718207207</v>
      </c>
      <c r="E15862">
        <f>VLOOKUP(D15862,  base_salary!A:A, 1, FALSE)</f>
        <v>4718207207</v>
      </c>
      <c r="F15862">
        <f t="shared" si="494"/>
        <v>0</v>
      </c>
      <c r="G15862">
        <f t="shared" ca="1" si="495"/>
        <v>0</v>
      </c>
    </row>
    <row r="15863" spans="1:7" x14ac:dyDescent="0.25">
      <c r="A15863" t="s">
        <v>18171</v>
      </c>
      <c r="B15863" t="s">
        <v>2628</v>
      </c>
      <c r="C15863" s="4">
        <v>46642</v>
      </c>
      <c r="D15863">
        <v>5675852751</v>
      </c>
      <c r="E15863">
        <f>VLOOKUP(D15863,  base_salary!A:A, 1, FALSE)</f>
        <v>5675852751</v>
      </c>
      <c r="F15863">
        <f t="shared" si="494"/>
        <v>0</v>
      </c>
      <c r="G15863">
        <f t="shared" ca="1" si="495"/>
        <v>0</v>
      </c>
    </row>
    <row r="15864" spans="1:7" x14ac:dyDescent="0.25">
      <c r="A15864" t="s">
        <v>18172</v>
      </c>
      <c r="B15864" t="s">
        <v>2722</v>
      </c>
      <c r="C15864" s="4">
        <v>59703</v>
      </c>
      <c r="D15864">
        <v>1489889981</v>
      </c>
      <c r="E15864">
        <f>VLOOKUP(D15864,  base_salary!A:A, 1, FALSE)</f>
        <v>1489889981</v>
      </c>
      <c r="F15864">
        <f t="shared" si="494"/>
        <v>0</v>
      </c>
      <c r="G15864">
        <f t="shared" ca="1" si="495"/>
        <v>0</v>
      </c>
    </row>
    <row r="15865" spans="1:7" x14ac:dyDescent="0.25">
      <c r="A15865" t="s">
        <v>18173</v>
      </c>
      <c r="B15865" t="s">
        <v>1988</v>
      </c>
      <c r="C15865" s="4">
        <v>48336</v>
      </c>
      <c r="D15865">
        <v>7039995972</v>
      </c>
      <c r="E15865">
        <f>VLOOKUP(D15865,  base_salary!A:A, 1, FALSE)</f>
        <v>7039995972</v>
      </c>
      <c r="F15865">
        <f t="shared" si="494"/>
        <v>0</v>
      </c>
      <c r="G15865">
        <f t="shared" ca="1" si="495"/>
        <v>0</v>
      </c>
    </row>
    <row r="15866" spans="1:7" x14ac:dyDescent="0.25">
      <c r="A15866" t="s">
        <v>18174</v>
      </c>
      <c r="B15866" t="s">
        <v>3044</v>
      </c>
      <c r="C15866" s="4">
        <v>48282</v>
      </c>
      <c r="D15866">
        <v>2259282237</v>
      </c>
      <c r="E15866">
        <f>VLOOKUP(D15866,  base_salary!A:A, 1, FALSE)</f>
        <v>2259282237</v>
      </c>
      <c r="F15866">
        <f t="shared" si="494"/>
        <v>0</v>
      </c>
      <c r="G15866">
        <f t="shared" ca="1" si="495"/>
        <v>0</v>
      </c>
    </row>
    <row r="15867" spans="1:7" x14ac:dyDescent="0.25">
      <c r="A15867" t="s">
        <v>18175</v>
      </c>
      <c r="B15867" t="s">
        <v>3873</v>
      </c>
      <c r="C15867" s="4">
        <v>57687</v>
      </c>
      <c r="D15867">
        <v>4877108939</v>
      </c>
      <c r="E15867">
        <f>VLOOKUP(D15867,  base_salary!A:A, 1, FALSE)</f>
        <v>4877108939</v>
      </c>
      <c r="F15867">
        <f t="shared" si="494"/>
        <v>0</v>
      </c>
      <c r="G15867">
        <f t="shared" ca="1" si="495"/>
        <v>0</v>
      </c>
    </row>
    <row r="15868" spans="1:7" x14ac:dyDescent="0.25">
      <c r="A15868" t="s">
        <v>18176</v>
      </c>
      <c r="B15868" t="s">
        <v>1972</v>
      </c>
      <c r="C15868" s="4">
        <v>38039</v>
      </c>
      <c r="D15868">
        <v>2958727874</v>
      </c>
      <c r="E15868">
        <f>VLOOKUP(D15868,  base_salary!A:A, 1, FALSE)</f>
        <v>2958727874</v>
      </c>
      <c r="F15868">
        <f t="shared" si="494"/>
        <v>0</v>
      </c>
      <c r="G15868">
        <f t="shared" ca="1" si="495"/>
        <v>0</v>
      </c>
    </row>
    <row r="15869" spans="1:7" x14ac:dyDescent="0.25">
      <c r="A15869" t="s">
        <v>18177</v>
      </c>
      <c r="B15869" t="s">
        <v>2623</v>
      </c>
      <c r="C15869" s="4">
        <v>21255</v>
      </c>
      <c r="D15869">
        <v>7033916019</v>
      </c>
      <c r="E15869">
        <f>VLOOKUP(D15869,  base_salary!A:A, 1, FALSE)</f>
        <v>7033916019</v>
      </c>
      <c r="F15869">
        <f t="shared" si="494"/>
        <v>0</v>
      </c>
      <c r="G15869">
        <f t="shared" ca="1" si="495"/>
        <v>0</v>
      </c>
    </row>
    <row r="15870" spans="1:7" x14ac:dyDescent="0.25">
      <c r="A15870" t="s">
        <v>18178</v>
      </c>
      <c r="B15870" t="s">
        <v>2436</v>
      </c>
      <c r="C15870" s="4">
        <v>50155</v>
      </c>
      <c r="D15870">
        <v>7966879720</v>
      </c>
      <c r="E15870">
        <f>VLOOKUP(D15870,  base_salary!A:A, 1, FALSE)</f>
        <v>7966879720</v>
      </c>
      <c r="F15870">
        <f t="shared" si="494"/>
        <v>0</v>
      </c>
      <c r="G15870">
        <f t="shared" ca="1" si="495"/>
        <v>0</v>
      </c>
    </row>
    <row r="15871" spans="1:7" x14ac:dyDescent="0.25">
      <c r="A15871" t="s">
        <v>18179</v>
      </c>
      <c r="B15871" t="s">
        <v>2752</v>
      </c>
      <c r="C15871" s="4">
        <v>33765</v>
      </c>
      <c r="D15871">
        <v>8349606134</v>
      </c>
      <c r="E15871">
        <f>VLOOKUP(D15871,  base_salary!A:A, 1, FALSE)</f>
        <v>8349606134</v>
      </c>
      <c r="F15871">
        <f t="shared" si="494"/>
        <v>0</v>
      </c>
      <c r="G15871">
        <f t="shared" ca="1" si="495"/>
        <v>0</v>
      </c>
    </row>
    <row r="15872" spans="1:7" x14ac:dyDescent="0.25">
      <c r="A15872" t="s">
        <v>18180</v>
      </c>
      <c r="B15872" t="s">
        <v>2290</v>
      </c>
      <c r="C15872" s="4">
        <v>33841</v>
      </c>
      <c r="D15872">
        <v>6126779991</v>
      </c>
      <c r="E15872">
        <f>VLOOKUP(D15872,  base_salary!A:A, 1, FALSE)</f>
        <v>6126779991</v>
      </c>
      <c r="F15872">
        <f t="shared" si="494"/>
        <v>0</v>
      </c>
      <c r="G15872">
        <f t="shared" ca="1" si="495"/>
        <v>0</v>
      </c>
    </row>
    <row r="15873" spans="1:7" x14ac:dyDescent="0.25">
      <c r="A15873" t="s">
        <v>18181</v>
      </c>
      <c r="B15873" t="s">
        <v>2246</v>
      </c>
      <c r="C15873" s="4">
        <v>23804</v>
      </c>
      <c r="D15873">
        <v>5519420165</v>
      </c>
      <c r="E15873">
        <f>VLOOKUP(D15873,  base_salary!A:A, 1, FALSE)</f>
        <v>5519420165</v>
      </c>
      <c r="F15873">
        <f t="shared" si="494"/>
        <v>0</v>
      </c>
      <c r="G15873">
        <f t="shared" ca="1" si="495"/>
        <v>0</v>
      </c>
    </row>
    <row r="15874" spans="1:7" x14ac:dyDescent="0.25">
      <c r="A15874" t="s">
        <v>18182</v>
      </c>
      <c r="B15874" t="s">
        <v>2246</v>
      </c>
      <c r="C15874" s="4">
        <v>48507</v>
      </c>
      <c r="D15874">
        <v>7621218967</v>
      </c>
      <c r="E15874">
        <f>VLOOKUP(D15874,  base_salary!A:A, 1, FALSE)</f>
        <v>7621218967</v>
      </c>
      <c r="F15874">
        <f t="shared" si="494"/>
        <v>0</v>
      </c>
      <c r="G15874">
        <f t="shared" ca="1" si="495"/>
        <v>0</v>
      </c>
    </row>
    <row r="15875" spans="1:7" x14ac:dyDescent="0.25">
      <c r="A15875" t="s">
        <v>18183</v>
      </c>
      <c r="B15875" t="s">
        <v>2401</v>
      </c>
      <c r="C15875" s="4">
        <v>31279</v>
      </c>
      <c r="D15875">
        <v>689661541</v>
      </c>
      <c r="E15875">
        <f>VLOOKUP(D15875,  base_salary!A:A, 1, FALSE)</f>
        <v>689661541</v>
      </c>
      <c r="F15875">
        <f t="shared" ref="F15875:F15938" si="496">IF(ISERROR(E15875), 1, 0)</f>
        <v>0</v>
      </c>
      <c r="G15875">
        <f t="shared" ref="G15875:G15938" ca="1" si="497">SUM(G:G)</f>
        <v>0</v>
      </c>
    </row>
    <row r="15876" spans="1:7" x14ac:dyDescent="0.25">
      <c r="A15876" t="s">
        <v>18184</v>
      </c>
      <c r="B15876" t="s">
        <v>3487</v>
      </c>
      <c r="C15876" s="4">
        <v>45596</v>
      </c>
      <c r="D15876">
        <v>1096335336</v>
      </c>
      <c r="E15876">
        <f>VLOOKUP(D15876,  base_salary!A:A, 1, FALSE)</f>
        <v>1096335336</v>
      </c>
      <c r="F15876">
        <f t="shared" si="496"/>
        <v>0</v>
      </c>
      <c r="G15876">
        <f t="shared" ca="1" si="497"/>
        <v>0</v>
      </c>
    </row>
    <row r="15877" spans="1:7" x14ac:dyDescent="0.25">
      <c r="A15877" t="s">
        <v>18185</v>
      </c>
      <c r="B15877" t="s">
        <v>2593</v>
      </c>
      <c r="C15877" s="4">
        <v>17113</v>
      </c>
      <c r="D15877">
        <v>4649590612</v>
      </c>
      <c r="E15877">
        <f>VLOOKUP(D15877,  base_salary!A:A, 1, FALSE)</f>
        <v>4649590612</v>
      </c>
      <c r="F15877">
        <f t="shared" si="496"/>
        <v>0</v>
      </c>
      <c r="G15877">
        <f t="shared" ca="1" si="497"/>
        <v>0</v>
      </c>
    </row>
    <row r="15878" spans="1:7" x14ac:dyDescent="0.25">
      <c r="A15878" t="s">
        <v>18186</v>
      </c>
      <c r="B15878" t="s">
        <v>2043</v>
      </c>
      <c r="C15878" s="4">
        <v>31395</v>
      </c>
      <c r="D15878">
        <v>3513651333</v>
      </c>
      <c r="E15878">
        <f>VLOOKUP(D15878,  base_salary!A:A, 1, FALSE)</f>
        <v>3513651333</v>
      </c>
      <c r="F15878">
        <f t="shared" si="496"/>
        <v>0</v>
      </c>
      <c r="G15878">
        <f t="shared" ca="1" si="497"/>
        <v>0</v>
      </c>
    </row>
    <row r="15879" spans="1:7" x14ac:dyDescent="0.25">
      <c r="A15879" t="s">
        <v>18187</v>
      </c>
      <c r="B15879" t="s">
        <v>3785</v>
      </c>
      <c r="C15879" s="4">
        <v>16725</v>
      </c>
      <c r="D15879">
        <v>6009848660</v>
      </c>
      <c r="E15879">
        <f>VLOOKUP(D15879,  base_salary!A:A, 1, FALSE)</f>
        <v>6009848660</v>
      </c>
      <c r="F15879">
        <f t="shared" si="496"/>
        <v>0</v>
      </c>
      <c r="G15879">
        <f t="shared" ca="1" si="497"/>
        <v>0</v>
      </c>
    </row>
    <row r="15880" spans="1:7" x14ac:dyDescent="0.25">
      <c r="A15880" t="s">
        <v>18188</v>
      </c>
      <c r="B15880" t="s">
        <v>1982</v>
      </c>
      <c r="C15880" s="4">
        <v>52920</v>
      </c>
      <c r="D15880">
        <v>8676088039</v>
      </c>
      <c r="E15880">
        <f>VLOOKUP(D15880,  base_salary!A:A, 1, FALSE)</f>
        <v>8676088039</v>
      </c>
      <c r="F15880">
        <f t="shared" si="496"/>
        <v>0</v>
      </c>
      <c r="G15880">
        <f t="shared" ca="1" si="497"/>
        <v>0</v>
      </c>
    </row>
    <row r="15881" spans="1:7" x14ac:dyDescent="0.25">
      <c r="A15881" t="s">
        <v>18189</v>
      </c>
      <c r="B15881" t="s">
        <v>2762</v>
      </c>
      <c r="C15881" s="4">
        <v>12980</v>
      </c>
      <c r="D15881">
        <v>8162941088</v>
      </c>
      <c r="E15881">
        <f>VLOOKUP(D15881,  base_salary!A:A, 1, FALSE)</f>
        <v>8162941088</v>
      </c>
      <c r="F15881">
        <f t="shared" si="496"/>
        <v>0</v>
      </c>
      <c r="G15881">
        <f t="shared" ca="1" si="497"/>
        <v>0</v>
      </c>
    </row>
    <row r="15882" spans="1:7" x14ac:dyDescent="0.25">
      <c r="A15882" t="s">
        <v>18190</v>
      </c>
      <c r="B15882" t="s">
        <v>3076</v>
      </c>
      <c r="C15882" s="4">
        <v>21352</v>
      </c>
      <c r="D15882">
        <v>2763158331</v>
      </c>
      <c r="E15882">
        <f>VLOOKUP(D15882,  base_salary!A:A, 1, FALSE)</f>
        <v>2763158331</v>
      </c>
      <c r="F15882">
        <f t="shared" si="496"/>
        <v>0</v>
      </c>
      <c r="G15882">
        <f t="shared" ca="1" si="497"/>
        <v>0</v>
      </c>
    </row>
    <row r="15883" spans="1:7" x14ac:dyDescent="0.25">
      <c r="A15883" t="s">
        <v>18191</v>
      </c>
      <c r="B15883" t="s">
        <v>2164</v>
      </c>
      <c r="C15883" s="4">
        <v>46503</v>
      </c>
      <c r="D15883">
        <v>6322781804</v>
      </c>
      <c r="E15883">
        <f>VLOOKUP(D15883,  base_salary!A:A, 1, FALSE)</f>
        <v>6322781804</v>
      </c>
      <c r="F15883">
        <f t="shared" si="496"/>
        <v>0</v>
      </c>
      <c r="G15883">
        <f t="shared" ca="1" si="497"/>
        <v>0</v>
      </c>
    </row>
    <row r="15884" spans="1:7" x14ac:dyDescent="0.25">
      <c r="A15884" t="s">
        <v>18192</v>
      </c>
      <c r="B15884" t="s">
        <v>2517</v>
      </c>
      <c r="C15884" s="4">
        <v>46018</v>
      </c>
      <c r="D15884">
        <v>4323727860</v>
      </c>
      <c r="E15884">
        <f>VLOOKUP(D15884,  base_salary!A:A, 1, FALSE)</f>
        <v>4323727860</v>
      </c>
      <c r="F15884">
        <f t="shared" si="496"/>
        <v>0</v>
      </c>
      <c r="G15884">
        <f t="shared" ca="1" si="497"/>
        <v>0</v>
      </c>
    </row>
    <row r="15885" spans="1:7" x14ac:dyDescent="0.25">
      <c r="A15885" t="s">
        <v>18193</v>
      </c>
      <c r="B15885" t="s">
        <v>2149</v>
      </c>
      <c r="C15885" s="4">
        <v>11509</v>
      </c>
      <c r="D15885">
        <v>4739588234</v>
      </c>
      <c r="E15885">
        <f>VLOOKUP(D15885,  base_salary!A:A, 1, FALSE)</f>
        <v>4739588234</v>
      </c>
      <c r="F15885">
        <f t="shared" si="496"/>
        <v>0</v>
      </c>
      <c r="G15885">
        <f t="shared" ca="1" si="497"/>
        <v>0</v>
      </c>
    </row>
    <row r="15886" spans="1:7" x14ac:dyDescent="0.25">
      <c r="A15886" t="s">
        <v>18194</v>
      </c>
      <c r="B15886" t="s">
        <v>2345</v>
      </c>
      <c r="C15886" s="4">
        <v>23760</v>
      </c>
      <c r="D15886">
        <v>8115985503</v>
      </c>
      <c r="E15886">
        <f>VLOOKUP(D15886,  base_salary!A:A, 1, FALSE)</f>
        <v>8115985503</v>
      </c>
      <c r="F15886">
        <f t="shared" si="496"/>
        <v>0</v>
      </c>
      <c r="G15886">
        <f t="shared" ca="1" si="497"/>
        <v>0</v>
      </c>
    </row>
    <row r="15887" spans="1:7" x14ac:dyDescent="0.25">
      <c r="A15887" t="s">
        <v>18195</v>
      </c>
      <c r="B15887" t="s">
        <v>3873</v>
      </c>
      <c r="C15887" s="4">
        <v>45517</v>
      </c>
      <c r="D15887">
        <v>8728207157</v>
      </c>
      <c r="E15887">
        <f>VLOOKUP(D15887,  base_salary!A:A, 1, FALSE)</f>
        <v>8728207157</v>
      </c>
      <c r="F15887">
        <f t="shared" si="496"/>
        <v>0</v>
      </c>
      <c r="G15887">
        <f t="shared" ca="1" si="497"/>
        <v>0</v>
      </c>
    </row>
    <row r="15888" spans="1:7" x14ac:dyDescent="0.25">
      <c r="A15888" t="s">
        <v>18196</v>
      </c>
      <c r="B15888" t="s">
        <v>2731</v>
      </c>
      <c r="C15888" s="4">
        <v>57210</v>
      </c>
      <c r="D15888">
        <v>3932861779</v>
      </c>
      <c r="E15888">
        <f>VLOOKUP(D15888,  base_salary!A:A, 1, FALSE)</f>
        <v>3932861779</v>
      </c>
      <c r="F15888">
        <f t="shared" si="496"/>
        <v>0</v>
      </c>
      <c r="G15888">
        <f t="shared" ca="1" si="497"/>
        <v>0</v>
      </c>
    </row>
    <row r="15889" spans="1:7" x14ac:dyDescent="0.25">
      <c r="A15889" t="s">
        <v>18197</v>
      </c>
      <c r="B15889" t="s">
        <v>3583</v>
      </c>
      <c r="C15889" s="4">
        <v>18595</v>
      </c>
      <c r="D15889">
        <v>7906441400</v>
      </c>
      <c r="E15889">
        <f>VLOOKUP(D15889,  base_salary!A:A, 1, FALSE)</f>
        <v>7906441400</v>
      </c>
      <c r="F15889">
        <f t="shared" si="496"/>
        <v>0</v>
      </c>
      <c r="G15889">
        <f t="shared" ca="1" si="497"/>
        <v>0</v>
      </c>
    </row>
    <row r="15890" spans="1:7" x14ac:dyDescent="0.25">
      <c r="A15890" t="s">
        <v>18198</v>
      </c>
      <c r="B15890" t="s">
        <v>2154</v>
      </c>
      <c r="C15890" s="4">
        <v>25357</v>
      </c>
      <c r="D15890">
        <v>4525743115</v>
      </c>
      <c r="E15890">
        <f>VLOOKUP(D15890,  base_salary!A:A, 1, FALSE)</f>
        <v>4525743115</v>
      </c>
      <c r="F15890">
        <f t="shared" si="496"/>
        <v>0</v>
      </c>
      <c r="G15890">
        <f t="shared" ca="1" si="497"/>
        <v>0</v>
      </c>
    </row>
    <row r="15891" spans="1:7" x14ac:dyDescent="0.25">
      <c r="A15891" t="s">
        <v>18199</v>
      </c>
      <c r="B15891" t="s">
        <v>2201</v>
      </c>
      <c r="C15891" s="4">
        <v>55599</v>
      </c>
      <c r="D15891">
        <v>7160109333</v>
      </c>
      <c r="E15891">
        <f>VLOOKUP(D15891,  base_salary!A:A, 1, FALSE)</f>
        <v>7160109333</v>
      </c>
      <c r="F15891">
        <f t="shared" si="496"/>
        <v>0</v>
      </c>
      <c r="G15891">
        <f t="shared" ca="1" si="497"/>
        <v>0</v>
      </c>
    </row>
    <row r="15892" spans="1:7" x14ac:dyDescent="0.25">
      <c r="A15892" t="s">
        <v>18200</v>
      </c>
      <c r="B15892" t="s">
        <v>1954</v>
      </c>
      <c r="C15892" s="4">
        <v>19433</v>
      </c>
      <c r="D15892">
        <v>9855833406</v>
      </c>
      <c r="E15892">
        <f>VLOOKUP(D15892,  base_salary!A:A, 1, FALSE)</f>
        <v>9855833406</v>
      </c>
      <c r="F15892">
        <f t="shared" si="496"/>
        <v>0</v>
      </c>
      <c r="G15892">
        <f t="shared" ca="1" si="497"/>
        <v>0</v>
      </c>
    </row>
    <row r="15893" spans="1:7" x14ac:dyDescent="0.25">
      <c r="A15893" t="s">
        <v>18201</v>
      </c>
      <c r="B15893" t="s">
        <v>2524</v>
      </c>
      <c r="C15893" s="4">
        <v>33985</v>
      </c>
      <c r="D15893">
        <v>3271497702</v>
      </c>
      <c r="E15893">
        <f>VLOOKUP(D15893,  base_salary!A:A, 1, FALSE)</f>
        <v>3271497702</v>
      </c>
      <c r="F15893">
        <f t="shared" si="496"/>
        <v>0</v>
      </c>
      <c r="G15893">
        <f t="shared" ca="1" si="497"/>
        <v>0</v>
      </c>
    </row>
    <row r="15894" spans="1:7" x14ac:dyDescent="0.25">
      <c r="A15894" t="s">
        <v>18202</v>
      </c>
      <c r="B15894" t="s">
        <v>2093</v>
      </c>
      <c r="C15894" s="4">
        <v>32714</v>
      </c>
      <c r="D15894">
        <v>1990335721</v>
      </c>
      <c r="E15894">
        <f>VLOOKUP(D15894,  base_salary!A:A, 1, FALSE)</f>
        <v>1990335721</v>
      </c>
      <c r="F15894">
        <f t="shared" si="496"/>
        <v>0</v>
      </c>
      <c r="G15894">
        <f t="shared" ca="1" si="497"/>
        <v>0</v>
      </c>
    </row>
    <row r="15895" spans="1:7" x14ac:dyDescent="0.25">
      <c r="A15895" t="s">
        <v>18203</v>
      </c>
      <c r="B15895" t="s">
        <v>2300</v>
      </c>
      <c r="C15895" s="4">
        <v>28119</v>
      </c>
      <c r="D15895">
        <v>2698184272</v>
      </c>
      <c r="E15895">
        <f>VLOOKUP(D15895,  base_salary!A:A, 1, FALSE)</f>
        <v>2698184272</v>
      </c>
      <c r="F15895">
        <f t="shared" si="496"/>
        <v>0</v>
      </c>
      <c r="G15895">
        <f t="shared" ca="1" si="497"/>
        <v>0</v>
      </c>
    </row>
    <row r="15896" spans="1:7" x14ac:dyDescent="0.25">
      <c r="A15896" t="s">
        <v>18204</v>
      </c>
      <c r="B15896" t="s">
        <v>3734</v>
      </c>
      <c r="C15896" s="4">
        <v>14910</v>
      </c>
      <c r="D15896">
        <v>4877108939</v>
      </c>
      <c r="E15896">
        <f>VLOOKUP(D15896,  base_salary!A:A, 1, FALSE)</f>
        <v>4877108939</v>
      </c>
      <c r="F15896">
        <f t="shared" si="496"/>
        <v>0</v>
      </c>
      <c r="G15896">
        <f t="shared" ca="1" si="497"/>
        <v>0</v>
      </c>
    </row>
    <row r="15897" spans="1:7" x14ac:dyDescent="0.25">
      <c r="A15897" t="s">
        <v>18205</v>
      </c>
      <c r="B15897" t="s">
        <v>2337</v>
      </c>
      <c r="C15897" s="4">
        <v>32792</v>
      </c>
      <c r="D15897">
        <v>9491257560</v>
      </c>
      <c r="E15897">
        <f>VLOOKUP(D15897,  base_salary!A:A, 1, FALSE)</f>
        <v>9491257560</v>
      </c>
      <c r="F15897">
        <f t="shared" si="496"/>
        <v>0</v>
      </c>
      <c r="G15897">
        <f t="shared" ca="1" si="497"/>
        <v>0</v>
      </c>
    </row>
    <row r="15898" spans="1:7" x14ac:dyDescent="0.25">
      <c r="A15898" t="s">
        <v>18206</v>
      </c>
      <c r="B15898" t="s">
        <v>1976</v>
      </c>
      <c r="C15898" s="4">
        <v>58104</v>
      </c>
      <c r="D15898">
        <v>1729795870</v>
      </c>
      <c r="E15898">
        <f>VLOOKUP(D15898,  base_salary!A:A, 1, FALSE)</f>
        <v>1729795870</v>
      </c>
      <c r="F15898">
        <f t="shared" si="496"/>
        <v>0</v>
      </c>
      <c r="G15898">
        <f t="shared" ca="1" si="497"/>
        <v>0</v>
      </c>
    </row>
    <row r="15899" spans="1:7" x14ac:dyDescent="0.25">
      <c r="A15899" t="s">
        <v>18207</v>
      </c>
      <c r="B15899" t="s">
        <v>2951</v>
      </c>
      <c r="C15899" s="4">
        <v>27335</v>
      </c>
      <c r="D15899">
        <v>5203144281</v>
      </c>
      <c r="E15899">
        <f>VLOOKUP(D15899,  base_salary!A:A, 1, FALSE)</f>
        <v>5203144281</v>
      </c>
      <c r="F15899">
        <f t="shared" si="496"/>
        <v>0</v>
      </c>
      <c r="G15899">
        <f t="shared" ca="1" si="497"/>
        <v>0</v>
      </c>
    </row>
    <row r="15900" spans="1:7" x14ac:dyDescent="0.25">
      <c r="A15900" t="s">
        <v>18208</v>
      </c>
      <c r="B15900" t="s">
        <v>2847</v>
      </c>
      <c r="C15900" s="4">
        <v>39396</v>
      </c>
      <c r="D15900">
        <v>2908560011</v>
      </c>
      <c r="E15900">
        <f>VLOOKUP(D15900,  base_salary!A:A, 1, FALSE)</f>
        <v>2908560011</v>
      </c>
      <c r="F15900">
        <f t="shared" si="496"/>
        <v>0</v>
      </c>
      <c r="G15900">
        <f t="shared" ca="1" si="497"/>
        <v>0</v>
      </c>
    </row>
    <row r="15901" spans="1:7" x14ac:dyDescent="0.25">
      <c r="A15901" t="s">
        <v>18209</v>
      </c>
      <c r="B15901" t="s">
        <v>2166</v>
      </c>
      <c r="C15901" s="4">
        <v>37094</v>
      </c>
      <c r="D15901">
        <v>1573192775</v>
      </c>
      <c r="E15901">
        <f>VLOOKUP(D15901,  base_salary!A:A, 1, FALSE)</f>
        <v>1573192775</v>
      </c>
      <c r="F15901">
        <f t="shared" si="496"/>
        <v>0</v>
      </c>
      <c r="G15901">
        <f t="shared" ca="1" si="497"/>
        <v>0</v>
      </c>
    </row>
    <row r="15902" spans="1:7" x14ac:dyDescent="0.25">
      <c r="A15902" t="s">
        <v>18210</v>
      </c>
      <c r="B15902" t="s">
        <v>2576</v>
      </c>
      <c r="C15902" s="4">
        <v>32644</v>
      </c>
      <c r="D15902">
        <v>8017115954</v>
      </c>
      <c r="E15902">
        <f>VLOOKUP(D15902,  base_salary!A:A, 1, FALSE)</f>
        <v>8017115954</v>
      </c>
      <c r="F15902">
        <f t="shared" si="496"/>
        <v>0</v>
      </c>
      <c r="G15902">
        <f t="shared" ca="1" si="497"/>
        <v>0</v>
      </c>
    </row>
    <row r="15903" spans="1:7" x14ac:dyDescent="0.25">
      <c r="A15903" t="s">
        <v>18211</v>
      </c>
      <c r="B15903" t="s">
        <v>3078</v>
      </c>
      <c r="C15903" s="4">
        <v>14729</v>
      </c>
      <c r="D15903">
        <v>2292892200</v>
      </c>
      <c r="E15903">
        <f>VLOOKUP(D15903,  base_salary!A:A, 1, FALSE)</f>
        <v>2292892200</v>
      </c>
      <c r="F15903">
        <f t="shared" si="496"/>
        <v>0</v>
      </c>
      <c r="G15903">
        <f t="shared" ca="1" si="497"/>
        <v>0</v>
      </c>
    </row>
    <row r="15904" spans="1:7" x14ac:dyDescent="0.25">
      <c r="A15904" t="s">
        <v>18212</v>
      </c>
      <c r="B15904" t="s">
        <v>2383</v>
      </c>
      <c r="C15904" s="4">
        <v>34310</v>
      </c>
      <c r="D15904">
        <v>2524572722</v>
      </c>
      <c r="E15904">
        <f>VLOOKUP(D15904,  base_salary!A:A, 1, FALSE)</f>
        <v>2524572722</v>
      </c>
      <c r="F15904">
        <f t="shared" si="496"/>
        <v>0</v>
      </c>
      <c r="G15904">
        <f t="shared" ca="1" si="497"/>
        <v>0</v>
      </c>
    </row>
    <row r="15905" spans="1:7" x14ac:dyDescent="0.25">
      <c r="A15905" t="s">
        <v>18213</v>
      </c>
      <c r="B15905" t="s">
        <v>2242</v>
      </c>
      <c r="C15905" s="4">
        <v>54784</v>
      </c>
      <c r="D15905">
        <v>5779075530</v>
      </c>
      <c r="E15905">
        <f>VLOOKUP(D15905,  base_salary!A:A, 1, FALSE)</f>
        <v>5779075530</v>
      </c>
      <c r="F15905">
        <f t="shared" si="496"/>
        <v>0</v>
      </c>
      <c r="G15905">
        <f t="shared" ca="1" si="497"/>
        <v>0</v>
      </c>
    </row>
    <row r="15906" spans="1:7" x14ac:dyDescent="0.25">
      <c r="A15906" t="s">
        <v>18214</v>
      </c>
      <c r="B15906" t="s">
        <v>2355</v>
      </c>
      <c r="C15906" s="4">
        <v>30842</v>
      </c>
      <c r="D15906">
        <v>630160104</v>
      </c>
      <c r="E15906">
        <f>VLOOKUP(D15906,  base_salary!A:A, 1, FALSE)</f>
        <v>630160104</v>
      </c>
      <c r="F15906">
        <f t="shared" si="496"/>
        <v>0</v>
      </c>
      <c r="G15906">
        <f t="shared" ca="1" si="497"/>
        <v>0</v>
      </c>
    </row>
    <row r="15907" spans="1:7" x14ac:dyDescent="0.25">
      <c r="A15907" t="s">
        <v>18215</v>
      </c>
      <c r="B15907" t="s">
        <v>2059</v>
      </c>
      <c r="C15907" s="4">
        <v>19206</v>
      </c>
      <c r="D15907">
        <v>9620547551</v>
      </c>
      <c r="E15907">
        <f>VLOOKUP(D15907,  base_salary!A:A, 1, FALSE)</f>
        <v>9620547551</v>
      </c>
      <c r="F15907">
        <f t="shared" si="496"/>
        <v>0</v>
      </c>
      <c r="G15907">
        <f t="shared" ca="1" si="497"/>
        <v>0</v>
      </c>
    </row>
    <row r="15908" spans="1:7" x14ac:dyDescent="0.25">
      <c r="A15908" t="s">
        <v>18216</v>
      </c>
      <c r="B15908" t="s">
        <v>2271</v>
      </c>
      <c r="C15908" s="4">
        <v>32580</v>
      </c>
      <c r="D15908">
        <v>3738218785</v>
      </c>
      <c r="E15908">
        <f>VLOOKUP(D15908,  base_salary!A:A, 1, FALSE)</f>
        <v>3738218785</v>
      </c>
      <c r="F15908">
        <f t="shared" si="496"/>
        <v>0</v>
      </c>
      <c r="G15908">
        <f t="shared" ca="1" si="497"/>
        <v>0</v>
      </c>
    </row>
    <row r="15909" spans="1:7" x14ac:dyDescent="0.25">
      <c r="A15909" t="s">
        <v>18217</v>
      </c>
      <c r="B15909" t="s">
        <v>1986</v>
      </c>
      <c r="C15909" s="4">
        <v>45475</v>
      </c>
      <c r="D15909">
        <v>4656574848</v>
      </c>
      <c r="E15909">
        <f>VLOOKUP(D15909,  base_salary!A:A, 1, FALSE)</f>
        <v>4656574848</v>
      </c>
      <c r="F15909">
        <f t="shared" si="496"/>
        <v>0</v>
      </c>
      <c r="G15909">
        <f t="shared" ca="1" si="497"/>
        <v>0</v>
      </c>
    </row>
    <row r="15910" spans="1:7" x14ac:dyDescent="0.25">
      <c r="A15910" t="s">
        <v>18218</v>
      </c>
      <c r="B15910" t="s">
        <v>2121</v>
      </c>
      <c r="C15910" s="4">
        <v>31842</v>
      </c>
      <c r="D15910">
        <v>5138969978</v>
      </c>
      <c r="E15910">
        <f>VLOOKUP(D15910,  base_salary!A:A, 1, FALSE)</f>
        <v>5138969978</v>
      </c>
      <c r="F15910">
        <f t="shared" si="496"/>
        <v>0</v>
      </c>
      <c r="G15910">
        <f t="shared" ca="1" si="497"/>
        <v>0</v>
      </c>
    </row>
    <row r="15911" spans="1:7" x14ac:dyDescent="0.25">
      <c r="A15911" t="s">
        <v>18219</v>
      </c>
      <c r="B15911" t="s">
        <v>1976</v>
      </c>
      <c r="C15911" s="4">
        <v>16684</v>
      </c>
      <c r="D15911">
        <v>797655034</v>
      </c>
      <c r="E15911">
        <f>VLOOKUP(D15911,  base_salary!A:A, 1, FALSE)</f>
        <v>797655034</v>
      </c>
      <c r="F15911">
        <f t="shared" si="496"/>
        <v>0</v>
      </c>
      <c r="G15911">
        <f t="shared" ca="1" si="497"/>
        <v>0</v>
      </c>
    </row>
    <row r="15912" spans="1:7" x14ac:dyDescent="0.25">
      <c r="A15912" t="s">
        <v>18220</v>
      </c>
      <c r="B15912" t="s">
        <v>2530</v>
      </c>
      <c r="C15912" s="4">
        <v>12801</v>
      </c>
      <c r="D15912">
        <v>3569414450</v>
      </c>
      <c r="E15912">
        <f>VLOOKUP(D15912,  base_salary!A:A, 1, FALSE)</f>
        <v>3569414450</v>
      </c>
      <c r="F15912">
        <f t="shared" si="496"/>
        <v>0</v>
      </c>
      <c r="G15912">
        <f t="shared" ca="1" si="497"/>
        <v>0</v>
      </c>
    </row>
    <row r="15913" spans="1:7" x14ac:dyDescent="0.25">
      <c r="A15913" t="s">
        <v>18221</v>
      </c>
      <c r="B15913" t="s">
        <v>2131</v>
      </c>
      <c r="C15913" s="4">
        <v>31422</v>
      </c>
      <c r="D15913">
        <v>8277918739</v>
      </c>
      <c r="E15913">
        <f>VLOOKUP(D15913,  base_salary!A:A, 1, FALSE)</f>
        <v>8277918739</v>
      </c>
      <c r="F15913">
        <f t="shared" si="496"/>
        <v>0</v>
      </c>
      <c r="G15913">
        <f t="shared" ca="1" si="497"/>
        <v>0</v>
      </c>
    </row>
    <row r="15914" spans="1:7" x14ac:dyDescent="0.25">
      <c r="A15914" t="s">
        <v>18222</v>
      </c>
      <c r="B15914" t="s">
        <v>2321</v>
      </c>
      <c r="C15914" s="4">
        <v>27360</v>
      </c>
      <c r="D15914">
        <v>8905919081</v>
      </c>
      <c r="E15914">
        <f>VLOOKUP(D15914,  base_salary!A:A, 1, FALSE)</f>
        <v>8905919081</v>
      </c>
      <c r="F15914">
        <f t="shared" si="496"/>
        <v>0</v>
      </c>
      <c r="G15914">
        <f t="shared" ca="1" si="497"/>
        <v>0</v>
      </c>
    </row>
    <row r="15915" spans="1:7" x14ac:dyDescent="0.25">
      <c r="A15915" t="s">
        <v>18223</v>
      </c>
      <c r="B15915" t="s">
        <v>2727</v>
      </c>
      <c r="C15915" s="4">
        <v>36705</v>
      </c>
      <c r="D15915">
        <v>7240169995</v>
      </c>
      <c r="E15915">
        <f>VLOOKUP(D15915,  base_salary!A:A, 1, FALSE)</f>
        <v>7240169995</v>
      </c>
      <c r="F15915">
        <f t="shared" si="496"/>
        <v>0</v>
      </c>
      <c r="G15915">
        <f t="shared" ca="1" si="497"/>
        <v>0</v>
      </c>
    </row>
    <row r="15916" spans="1:7" x14ac:dyDescent="0.25">
      <c r="A15916" t="s">
        <v>18224</v>
      </c>
      <c r="B15916" t="s">
        <v>2166</v>
      </c>
      <c r="C15916" s="4">
        <v>20678</v>
      </c>
      <c r="D15916">
        <v>5984294621</v>
      </c>
      <c r="E15916">
        <f>VLOOKUP(D15916,  base_salary!A:A, 1, FALSE)</f>
        <v>5984294621</v>
      </c>
      <c r="F15916">
        <f t="shared" si="496"/>
        <v>0</v>
      </c>
      <c r="G15916">
        <f t="shared" ca="1" si="497"/>
        <v>0</v>
      </c>
    </row>
    <row r="15917" spans="1:7" x14ac:dyDescent="0.25">
      <c r="A15917" t="s">
        <v>18225</v>
      </c>
      <c r="B15917" t="s">
        <v>2286</v>
      </c>
      <c r="C15917" s="4">
        <v>20605</v>
      </c>
      <c r="D15917">
        <v>5623178685</v>
      </c>
      <c r="E15917">
        <f>VLOOKUP(D15917,  base_salary!A:A, 1, FALSE)</f>
        <v>5623178685</v>
      </c>
      <c r="F15917">
        <f t="shared" si="496"/>
        <v>0</v>
      </c>
      <c r="G15917">
        <f t="shared" ca="1" si="497"/>
        <v>0</v>
      </c>
    </row>
    <row r="15918" spans="1:7" x14ac:dyDescent="0.25">
      <c r="A15918" t="s">
        <v>18226</v>
      </c>
      <c r="B15918" t="s">
        <v>2496</v>
      </c>
      <c r="C15918" s="4">
        <v>30431</v>
      </c>
      <c r="D15918">
        <v>4074728869</v>
      </c>
      <c r="E15918">
        <f>VLOOKUP(D15918,  base_salary!A:A, 1, FALSE)</f>
        <v>4074728869</v>
      </c>
      <c r="F15918">
        <f t="shared" si="496"/>
        <v>0</v>
      </c>
      <c r="G15918">
        <f t="shared" ca="1" si="497"/>
        <v>0</v>
      </c>
    </row>
    <row r="15919" spans="1:7" x14ac:dyDescent="0.25">
      <c r="A15919" t="s">
        <v>18227</v>
      </c>
      <c r="B15919" t="s">
        <v>2596</v>
      </c>
      <c r="C15919" s="4">
        <v>18061</v>
      </c>
      <c r="D15919">
        <v>1419116835</v>
      </c>
      <c r="E15919">
        <f>VLOOKUP(D15919,  base_salary!A:A, 1, FALSE)</f>
        <v>1419116835</v>
      </c>
      <c r="F15919">
        <f t="shared" si="496"/>
        <v>0</v>
      </c>
      <c r="G15919">
        <f t="shared" ca="1" si="497"/>
        <v>0</v>
      </c>
    </row>
    <row r="15920" spans="1:7" x14ac:dyDescent="0.25">
      <c r="A15920" t="s">
        <v>18228</v>
      </c>
      <c r="B15920" t="s">
        <v>2286</v>
      </c>
      <c r="C15920" s="4">
        <v>43564</v>
      </c>
      <c r="D15920">
        <v>6275593709</v>
      </c>
      <c r="E15920">
        <f>VLOOKUP(D15920,  base_salary!A:A, 1, FALSE)</f>
        <v>6275593709</v>
      </c>
      <c r="F15920">
        <f t="shared" si="496"/>
        <v>0</v>
      </c>
      <c r="G15920">
        <f t="shared" ca="1" si="497"/>
        <v>0</v>
      </c>
    </row>
    <row r="15921" spans="1:7" x14ac:dyDescent="0.25">
      <c r="A15921" t="s">
        <v>18229</v>
      </c>
      <c r="B15921" t="s">
        <v>2617</v>
      </c>
      <c r="C15921" s="4">
        <v>13789</v>
      </c>
      <c r="D15921">
        <v>1898839557</v>
      </c>
      <c r="E15921">
        <f>VLOOKUP(D15921,  base_salary!A:A, 1, FALSE)</f>
        <v>1898839557</v>
      </c>
      <c r="F15921">
        <f t="shared" si="496"/>
        <v>0</v>
      </c>
      <c r="G15921">
        <f t="shared" ca="1" si="497"/>
        <v>0</v>
      </c>
    </row>
    <row r="15922" spans="1:7" x14ac:dyDescent="0.25">
      <c r="A15922" t="s">
        <v>18230</v>
      </c>
      <c r="B15922" t="s">
        <v>1978</v>
      </c>
      <c r="C15922" s="4">
        <v>48067</v>
      </c>
      <c r="D15922">
        <v>8905919081</v>
      </c>
      <c r="E15922">
        <f>VLOOKUP(D15922,  base_salary!A:A, 1, FALSE)</f>
        <v>8905919081</v>
      </c>
      <c r="F15922">
        <f t="shared" si="496"/>
        <v>0</v>
      </c>
      <c r="G15922">
        <f t="shared" ca="1" si="497"/>
        <v>0</v>
      </c>
    </row>
    <row r="15923" spans="1:7" x14ac:dyDescent="0.25">
      <c r="A15923" t="s">
        <v>18231</v>
      </c>
      <c r="B15923" t="s">
        <v>2057</v>
      </c>
      <c r="C15923" s="4">
        <v>19706</v>
      </c>
      <c r="D15923">
        <v>6275593709</v>
      </c>
      <c r="E15923">
        <f>VLOOKUP(D15923,  base_salary!A:A, 1, FALSE)</f>
        <v>6275593709</v>
      </c>
      <c r="F15923">
        <f t="shared" si="496"/>
        <v>0</v>
      </c>
      <c r="G15923">
        <f t="shared" ca="1" si="497"/>
        <v>0</v>
      </c>
    </row>
    <row r="15924" spans="1:7" x14ac:dyDescent="0.25">
      <c r="A15924" t="s">
        <v>18232</v>
      </c>
      <c r="B15924" t="s">
        <v>2340</v>
      </c>
      <c r="C15924" s="4">
        <v>19615</v>
      </c>
      <c r="D15924">
        <v>2074776004</v>
      </c>
      <c r="E15924">
        <f>VLOOKUP(D15924,  base_salary!A:A, 1, FALSE)</f>
        <v>2074776004</v>
      </c>
      <c r="F15924">
        <f t="shared" si="496"/>
        <v>0</v>
      </c>
      <c r="G15924">
        <f t="shared" ca="1" si="497"/>
        <v>0</v>
      </c>
    </row>
    <row r="15925" spans="1:7" x14ac:dyDescent="0.25">
      <c r="A15925" t="s">
        <v>18233</v>
      </c>
      <c r="B15925" t="s">
        <v>2069</v>
      </c>
      <c r="C15925" s="4">
        <v>39171</v>
      </c>
      <c r="D15925">
        <v>4862005330</v>
      </c>
      <c r="E15925">
        <f>VLOOKUP(D15925,  base_salary!A:A, 1, FALSE)</f>
        <v>4862005330</v>
      </c>
      <c r="F15925">
        <f t="shared" si="496"/>
        <v>0</v>
      </c>
      <c r="G15925">
        <f t="shared" ca="1" si="497"/>
        <v>0</v>
      </c>
    </row>
    <row r="15926" spans="1:7" x14ac:dyDescent="0.25">
      <c r="A15926" t="s">
        <v>18234</v>
      </c>
      <c r="B15926" t="s">
        <v>3041</v>
      </c>
      <c r="C15926" s="4">
        <v>44395</v>
      </c>
      <c r="D15926">
        <v>140020098</v>
      </c>
      <c r="E15926">
        <f>VLOOKUP(D15926,  base_salary!A:A, 1, FALSE)</f>
        <v>140020098</v>
      </c>
      <c r="F15926">
        <f t="shared" si="496"/>
        <v>0</v>
      </c>
      <c r="G15926">
        <f t="shared" ca="1" si="497"/>
        <v>0</v>
      </c>
    </row>
    <row r="15927" spans="1:7" x14ac:dyDescent="0.25">
      <c r="A15927" t="s">
        <v>18235</v>
      </c>
      <c r="B15927" t="s">
        <v>2650</v>
      </c>
      <c r="C15927" s="4">
        <v>59195</v>
      </c>
      <c r="D15927">
        <v>9228842121</v>
      </c>
      <c r="E15927">
        <f>VLOOKUP(D15927,  base_salary!A:A, 1, FALSE)</f>
        <v>9228842121</v>
      </c>
      <c r="F15927">
        <f t="shared" si="496"/>
        <v>0</v>
      </c>
      <c r="G15927">
        <f t="shared" ca="1" si="497"/>
        <v>0</v>
      </c>
    </row>
    <row r="15928" spans="1:7" x14ac:dyDescent="0.25">
      <c r="A15928" t="s">
        <v>18236</v>
      </c>
      <c r="B15928" t="s">
        <v>3235</v>
      </c>
      <c r="C15928" s="4">
        <v>59529</v>
      </c>
      <c r="D15928">
        <v>2497321256</v>
      </c>
      <c r="E15928">
        <f>VLOOKUP(D15928,  base_salary!A:A, 1, FALSE)</f>
        <v>2497321256</v>
      </c>
      <c r="F15928">
        <f t="shared" si="496"/>
        <v>0</v>
      </c>
      <c r="G15928">
        <f t="shared" ca="1" si="497"/>
        <v>0</v>
      </c>
    </row>
    <row r="15929" spans="1:7" x14ac:dyDescent="0.25">
      <c r="A15929" t="s">
        <v>18237</v>
      </c>
      <c r="B15929" t="s">
        <v>2593</v>
      </c>
      <c r="C15929" s="4">
        <v>59421</v>
      </c>
      <c r="D15929">
        <v>6842911427</v>
      </c>
      <c r="E15929">
        <f>VLOOKUP(D15929,  base_salary!A:A, 1, FALSE)</f>
        <v>6842911427</v>
      </c>
      <c r="F15929">
        <f t="shared" si="496"/>
        <v>0</v>
      </c>
      <c r="G15929">
        <f t="shared" ca="1" si="497"/>
        <v>0</v>
      </c>
    </row>
    <row r="15930" spans="1:7" x14ac:dyDescent="0.25">
      <c r="A15930" t="s">
        <v>18238</v>
      </c>
      <c r="B15930" t="s">
        <v>2572</v>
      </c>
      <c r="C15930" s="4">
        <v>37014</v>
      </c>
      <c r="D15930">
        <v>4445486779</v>
      </c>
      <c r="E15930">
        <f>VLOOKUP(D15930,  base_salary!A:A, 1, FALSE)</f>
        <v>4445486779</v>
      </c>
      <c r="F15930">
        <f t="shared" si="496"/>
        <v>0</v>
      </c>
      <c r="G15930">
        <f t="shared" ca="1" si="497"/>
        <v>0</v>
      </c>
    </row>
    <row r="15931" spans="1:7" x14ac:dyDescent="0.25">
      <c r="A15931" t="s">
        <v>18239</v>
      </c>
      <c r="B15931" t="s">
        <v>2089</v>
      </c>
      <c r="C15931" s="4">
        <v>16021</v>
      </c>
      <c r="D15931">
        <v>6789106936</v>
      </c>
      <c r="E15931">
        <f>VLOOKUP(D15931,  base_salary!A:A, 1, FALSE)</f>
        <v>6789106936</v>
      </c>
      <c r="F15931">
        <f t="shared" si="496"/>
        <v>0</v>
      </c>
      <c r="G15931">
        <f t="shared" ca="1" si="497"/>
        <v>0</v>
      </c>
    </row>
    <row r="15932" spans="1:7" x14ac:dyDescent="0.25">
      <c r="A15932" t="s">
        <v>18240</v>
      </c>
      <c r="B15932" t="s">
        <v>2466</v>
      </c>
      <c r="C15932" s="4">
        <v>34415</v>
      </c>
      <c r="D15932">
        <v>4475496373</v>
      </c>
      <c r="E15932">
        <f>VLOOKUP(D15932,  base_salary!A:A, 1, FALSE)</f>
        <v>4475496373</v>
      </c>
      <c r="F15932">
        <f t="shared" si="496"/>
        <v>0</v>
      </c>
      <c r="G15932">
        <f t="shared" ca="1" si="497"/>
        <v>0</v>
      </c>
    </row>
    <row r="15933" spans="1:7" x14ac:dyDescent="0.25">
      <c r="A15933" t="s">
        <v>18241</v>
      </c>
      <c r="B15933" t="s">
        <v>2182</v>
      </c>
      <c r="C15933" s="4">
        <v>17986</v>
      </c>
      <c r="D15933">
        <v>9312128221</v>
      </c>
      <c r="E15933">
        <f>VLOOKUP(D15933,  base_salary!A:A, 1, FALSE)</f>
        <v>9312128221</v>
      </c>
      <c r="F15933">
        <f t="shared" si="496"/>
        <v>0</v>
      </c>
      <c r="G15933">
        <f t="shared" ca="1" si="497"/>
        <v>0</v>
      </c>
    </row>
    <row r="15934" spans="1:7" x14ac:dyDescent="0.25">
      <c r="A15934" t="s">
        <v>18242</v>
      </c>
      <c r="B15934" t="s">
        <v>1988</v>
      </c>
      <c r="C15934" s="4">
        <v>54609</v>
      </c>
      <c r="D15934">
        <v>6321654205</v>
      </c>
      <c r="E15934">
        <f>VLOOKUP(D15934,  base_salary!A:A, 1, FALSE)</f>
        <v>6321654205</v>
      </c>
      <c r="F15934">
        <f t="shared" si="496"/>
        <v>0</v>
      </c>
      <c r="G15934">
        <f t="shared" ca="1" si="497"/>
        <v>0</v>
      </c>
    </row>
    <row r="15935" spans="1:7" x14ac:dyDescent="0.25">
      <c r="A15935" t="s">
        <v>18243</v>
      </c>
      <c r="B15935" t="s">
        <v>2503</v>
      </c>
      <c r="C15935" s="4">
        <v>58177</v>
      </c>
      <c r="D15935">
        <v>62571575</v>
      </c>
      <c r="E15935">
        <f>VLOOKUP(D15935,  base_salary!A:A, 1, FALSE)</f>
        <v>62571575</v>
      </c>
      <c r="F15935">
        <f t="shared" si="496"/>
        <v>0</v>
      </c>
      <c r="G15935">
        <f t="shared" ca="1" si="497"/>
        <v>0</v>
      </c>
    </row>
    <row r="15936" spans="1:7" x14ac:dyDescent="0.25">
      <c r="A15936" t="s">
        <v>18244</v>
      </c>
      <c r="B15936" t="s">
        <v>2106</v>
      </c>
      <c r="C15936" s="4">
        <v>18516</v>
      </c>
      <c r="D15936">
        <v>9726873223</v>
      </c>
      <c r="E15936">
        <f>VLOOKUP(D15936,  base_salary!A:A, 1, FALSE)</f>
        <v>9726873223</v>
      </c>
      <c r="F15936">
        <f t="shared" si="496"/>
        <v>0</v>
      </c>
      <c r="G15936">
        <f t="shared" ca="1" si="497"/>
        <v>0</v>
      </c>
    </row>
    <row r="15937" spans="1:7" x14ac:dyDescent="0.25">
      <c r="A15937" t="s">
        <v>18245</v>
      </c>
      <c r="B15937" t="s">
        <v>3235</v>
      </c>
      <c r="C15937" s="4">
        <v>45667</v>
      </c>
      <c r="D15937">
        <v>3933561566</v>
      </c>
      <c r="E15937">
        <f>VLOOKUP(D15937,  base_salary!A:A, 1, FALSE)</f>
        <v>3933561566</v>
      </c>
      <c r="F15937">
        <f t="shared" si="496"/>
        <v>0</v>
      </c>
      <c r="G15937">
        <f t="shared" ca="1" si="497"/>
        <v>0</v>
      </c>
    </row>
    <row r="15938" spans="1:7" x14ac:dyDescent="0.25">
      <c r="A15938" t="s">
        <v>18246</v>
      </c>
      <c r="B15938" t="s">
        <v>2365</v>
      </c>
      <c r="C15938" s="4">
        <v>27091</v>
      </c>
      <c r="D15938">
        <v>2417008025</v>
      </c>
      <c r="E15938">
        <f>VLOOKUP(D15938,  base_salary!A:A, 1, FALSE)</f>
        <v>2417008025</v>
      </c>
      <c r="F15938">
        <f t="shared" si="496"/>
        <v>0</v>
      </c>
      <c r="G15938">
        <f t="shared" ca="1" si="497"/>
        <v>0</v>
      </c>
    </row>
    <row r="15939" spans="1:7" x14ac:dyDescent="0.25">
      <c r="A15939" t="s">
        <v>18247</v>
      </c>
      <c r="B15939" t="s">
        <v>2716</v>
      </c>
      <c r="C15939" s="4">
        <v>42020</v>
      </c>
      <c r="D15939">
        <v>1892125439</v>
      </c>
      <c r="E15939">
        <f>VLOOKUP(D15939,  base_salary!A:A, 1, FALSE)</f>
        <v>1892125439</v>
      </c>
      <c r="F15939">
        <f t="shared" ref="F15939:F16002" si="498">IF(ISERROR(E15939), 1, 0)</f>
        <v>0</v>
      </c>
      <c r="G15939">
        <f t="shared" ref="G15939:G16002" ca="1" si="499">SUM(G:G)</f>
        <v>0</v>
      </c>
    </row>
    <row r="15940" spans="1:7" x14ac:dyDescent="0.25">
      <c r="A15940" t="s">
        <v>18248</v>
      </c>
      <c r="B15940" t="s">
        <v>2131</v>
      </c>
      <c r="C15940" s="4">
        <v>43555</v>
      </c>
      <c r="D15940">
        <v>9726644925</v>
      </c>
      <c r="E15940">
        <f>VLOOKUP(D15940,  base_salary!A:A, 1, FALSE)</f>
        <v>9726644925</v>
      </c>
      <c r="F15940">
        <f t="shared" si="498"/>
        <v>0</v>
      </c>
      <c r="G15940">
        <f t="shared" ca="1" si="499"/>
        <v>0</v>
      </c>
    </row>
    <row r="15941" spans="1:7" x14ac:dyDescent="0.25">
      <c r="A15941" t="s">
        <v>18249</v>
      </c>
      <c r="B15941" t="s">
        <v>2131</v>
      </c>
      <c r="C15941" s="4">
        <v>54258</v>
      </c>
      <c r="D15941">
        <v>3891707452</v>
      </c>
      <c r="E15941">
        <f>VLOOKUP(D15941,  base_salary!A:A, 1, FALSE)</f>
        <v>3891707452</v>
      </c>
      <c r="F15941">
        <f t="shared" si="498"/>
        <v>0</v>
      </c>
      <c r="G15941">
        <f t="shared" ca="1" si="499"/>
        <v>0</v>
      </c>
    </row>
    <row r="15942" spans="1:7" x14ac:dyDescent="0.25">
      <c r="A15942" t="s">
        <v>18250</v>
      </c>
      <c r="B15942" t="s">
        <v>3512</v>
      </c>
      <c r="C15942" s="4">
        <v>53267</v>
      </c>
      <c r="D15942">
        <v>7637608875</v>
      </c>
      <c r="E15942">
        <f>VLOOKUP(D15942,  base_salary!A:A, 1, FALSE)</f>
        <v>7637608875</v>
      </c>
      <c r="F15942">
        <f t="shared" si="498"/>
        <v>0</v>
      </c>
      <c r="G15942">
        <f t="shared" ca="1" si="499"/>
        <v>0</v>
      </c>
    </row>
    <row r="15943" spans="1:7" x14ac:dyDescent="0.25">
      <c r="A15943" t="s">
        <v>18251</v>
      </c>
      <c r="B15943" t="s">
        <v>3237</v>
      </c>
      <c r="C15943" s="4">
        <v>57549</v>
      </c>
      <c r="D15943">
        <v>7373156215</v>
      </c>
      <c r="E15943">
        <f>VLOOKUP(D15943,  base_salary!A:A, 1, FALSE)</f>
        <v>7373156215</v>
      </c>
      <c r="F15943">
        <f t="shared" si="498"/>
        <v>0</v>
      </c>
      <c r="G15943">
        <f t="shared" ca="1" si="499"/>
        <v>0</v>
      </c>
    </row>
    <row r="15944" spans="1:7" x14ac:dyDescent="0.25">
      <c r="A15944" t="s">
        <v>18252</v>
      </c>
      <c r="B15944" t="s">
        <v>2376</v>
      </c>
      <c r="C15944" s="4">
        <v>10188</v>
      </c>
      <c r="D15944">
        <v>1152386727</v>
      </c>
      <c r="E15944">
        <f>VLOOKUP(D15944,  base_salary!A:A, 1, FALSE)</f>
        <v>1152386727</v>
      </c>
      <c r="F15944">
        <f t="shared" si="498"/>
        <v>0</v>
      </c>
      <c r="G15944">
        <f t="shared" ca="1" si="499"/>
        <v>0</v>
      </c>
    </row>
    <row r="15945" spans="1:7" x14ac:dyDescent="0.25">
      <c r="A15945" t="s">
        <v>18253</v>
      </c>
      <c r="B15945" t="s">
        <v>2693</v>
      </c>
      <c r="C15945" s="4">
        <v>29257</v>
      </c>
      <c r="D15945">
        <v>1573192775</v>
      </c>
      <c r="E15945">
        <f>VLOOKUP(D15945,  base_salary!A:A, 1, FALSE)</f>
        <v>1573192775</v>
      </c>
      <c r="F15945">
        <f t="shared" si="498"/>
        <v>0</v>
      </c>
      <c r="G15945">
        <f t="shared" ca="1" si="499"/>
        <v>0</v>
      </c>
    </row>
    <row r="15946" spans="1:7" x14ac:dyDescent="0.25">
      <c r="A15946" t="s">
        <v>18254</v>
      </c>
      <c r="B15946" t="s">
        <v>2431</v>
      </c>
      <c r="C15946" s="4">
        <v>20846</v>
      </c>
      <c r="D15946">
        <v>8289594380</v>
      </c>
      <c r="E15946">
        <f>VLOOKUP(D15946,  base_salary!A:A, 1, FALSE)</f>
        <v>8289594380</v>
      </c>
      <c r="F15946">
        <f t="shared" si="498"/>
        <v>0</v>
      </c>
      <c r="G15946">
        <f t="shared" ca="1" si="499"/>
        <v>0</v>
      </c>
    </row>
    <row r="15947" spans="1:7" x14ac:dyDescent="0.25">
      <c r="A15947" t="s">
        <v>18255</v>
      </c>
      <c r="B15947" t="s">
        <v>2231</v>
      </c>
      <c r="C15947" s="4">
        <v>41062</v>
      </c>
      <c r="D15947">
        <v>4192443678</v>
      </c>
      <c r="E15947">
        <f>VLOOKUP(D15947,  base_salary!A:A, 1, FALSE)</f>
        <v>4192443678</v>
      </c>
      <c r="F15947">
        <f t="shared" si="498"/>
        <v>0</v>
      </c>
      <c r="G15947">
        <f t="shared" ca="1" si="499"/>
        <v>0</v>
      </c>
    </row>
    <row r="15948" spans="1:7" x14ac:dyDescent="0.25">
      <c r="A15948" t="s">
        <v>18256</v>
      </c>
      <c r="B15948" t="s">
        <v>3271</v>
      </c>
      <c r="C15948" s="4">
        <v>45886</v>
      </c>
      <c r="D15948">
        <v>5138969978</v>
      </c>
      <c r="E15948">
        <f>VLOOKUP(D15948,  base_salary!A:A, 1, FALSE)</f>
        <v>5138969978</v>
      </c>
      <c r="F15948">
        <f t="shared" si="498"/>
        <v>0</v>
      </c>
      <c r="G15948">
        <f t="shared" ca="1" si="499"/>
        <v>0</v>
      </c>
    </row>
    <row r="15949" spans="1:7" x14ac:dyDescent="0.25">
      <c r="A15949" t="s">
        <v>18257</v>
      </c>
      <c r="B15949" t="s">
        <v>2242</v>
      </c>
      <c r="C15949" s="4">
        <v>25481</v>
      </c>
      <c r="D15949">
        <v>7427985850</v>
      </c>
      <c r="E15949">
        <f>VLOOKUP(D15949,  base_salary!A:A, 1, FALSE)</f>
        <v>7427985850</v>
      </c>
      <c r="F15949">
        <f t="shared" si="498"/>
        <v>0</v>
      </c>
      <c r="G15949">
        <f t="shared" ca="1" si="499"/>
        <v>0</v>
      </c>
    </row>
    <row r="15950" spans="1:7" x14ac:dyDescent="0.25">
      <c r="A15950" t="s">
        <v>18258</v>
      </c>
      <c r="B15950" t="s">
        <v>4018</v>
      </c>
      <c r="C15950" s="4">
        <v>46811</v>
      </c>
      <c r="D15950">
        <v>5372344725</v>
      </c>
      <c r="E15950">
        <f>VLOOKUP(D15950,  base_salary!A:A, 1, FALSE)</f>
        <v>5372344725</v>
      </c>
      <c r="F15950">
        <f t="shared" si="498"/>
        <v>0</v>
      </c>
      <c r="G15950">
        <f t="shared" ca="1" si="499"/>
        <v>0</v>
      </c>
    </row>
    <row r="15951" spans="1:7" x14ac:dyDescent="0.25">
      <c r="A15951" t="s">
        <v>18259</v>
      </c>
      <c r="B15951" t="s">
        <v>2431</v>
      </c>
      <c r="C15951" s="4">
        <v>38833</v>
      </c>
      <c r="D15951">
        <v>589071254</v>
      </c>
      <c r="E15951">
        <f>VLOOKUP(D15951,  base_salary!A:A, 1, FALSE)</f>
        <v>589071254</v>
      </c>
      <c r="F15951">
        <f t="shared" si="498"/>
        <v>0</v>
      </c>
      <c r="G15951">
        <f t="shared" ca="1" si="499"/>
        <v>0</v>
      </c>
    </row>
    <row r="15952" spans="1:7" x14ac:dyDescent="0.25">
      <c r="A15952" t="s">
        <v>18260</v>
      </c>
      <c r="B15952" t="s">
        <v>2997</v>
      </c>
      <c r="C15952" s="4">
        <v>50520</v>
      </c>
      <c r="D15952">
        <v>2561690342</v>
      </c>
      <c r="E15952">
        <f>VLOOKUP(D15952,  base_salary!A:A, 1, FALSE)</f>
        <v>2561690342</v>
      </c>
      <c r="F15952">
        <f t="shared" si="498"/>
        <v>0</v>
      </c>
      <c r="G15952">
        <f t="shared" ca="1" si="499"/>
        <v>0</v>
      </c>
    </row>
    <row r="15953" spans="1:7" x14ac:dyDescent="0.25">
      <c r="A15953" t="s">
        <v>18261</v>
      </c>
      <c r="B15953" t="s">
        <v>2778</v>
      </c>
      <c r="C15953" s="4">
        <v>52675</v>
      </c>
      <c r="D15953">
        <v>4328154427</v>
      </c>
      <c r="E15953">
        <f>VLOOKUP(D15953,  base_salary!A:A, 1, FALSE)</f>
        <v>4328154427</v>
      </c>
      <c r="F15953">
        <f t="shared" si="498"/>
        <v>0</v>
      </c>
      <c r="G15953">
        <f t="shared" ca="1" si="499"/>
        <v>0</v>
      </c>
    </row>
    <row r="15954" spans="1:7" x14ac:dyDescent="0.25">
      <c r="A15954" t="s">
        <v>18262</v>
      </c>
      <c r="B15954" t="s">
        <v>2778</v>
      </c>
      <c r="C15954" s="4">
        <v>13284</v>
      </c>
      <c r="D15954">
        <v>2936088178</v>
      </c>
      <c r="E15954">
        <f>VLOOKUP(D15954,  base_salary!A:A, 1, FALSE)</f>
        <v>2936088178</v>
      </c>
      <c r="F15954">
        <f t="shared" si="498"/>
        <v>0</v>
      </c>
      <c r="G15954">
        <f t="shared" ca="1" si="499"/>
        <v>0</v>
      </c>
    </row>
    <row r="15955" spans="1:7" x14ac:dyDescent="0.25">
      <c r="A15955" t="s">
        <v>18263</v>
      </c>
      <c r="B15955" t="s">
        <v>2158</v>
      </c>
      <c r="C15955" s="4">
        <v>27205</v>
      </c>
      <c r="D15955">
        <v>1280521902</v>
      </c>
      <c r="E15955">
        <f>VLOOKUP(D15955,  base_salary!A:A, 1, FALSE)</f>
        <v>1280521902</v>
      </c>
      <c r="F15955">
        <f t="shared" si="498"/>
        <v>0</v>
      </c>
      <c r="G15955">
        <f t="shared" ca="1" si="499"/>
        <v>0</v>
      </c>
    </row>
    <row r="15956" spans="1:7" x14ac:dyDescent="0.25">
      <c r="A15956" t="s">
        <v>18264</v>
      </c>
      <c r="B15956" t="s">
        <v>2484</v>
      </c>
      <c r="C15956" s="4">
        <v>15845</v>
      </c>
      <c r="D15956">
        <v>8875320292</v>
      </c>
      <c r="E15956">
        <f>VLOOKUP(D15956,  base_salary!A:A, 1, FALSE)</f>
        <v>8875320292</v>
      </c>
      <c r="F15956">
        <f t="shared" si="498"/>
        <v>0</v>
      </c>
      <c r="G15956">
        <f t="shared" ca="1" si="499"/>
        <v>0</v>
      </c>
    </row>
    <row r="15957" spans="1:7" x14ac:dyDescent="0.25">
      <c r="A15957" t="s">
        <v>18265</v>
      </c>
      <c r="B15957" t="s">
        <v>2073</v>
      </c>
      <c r="C15957" s="4">
        <v>21262</v>
      </c>
      <c r="D15957">
        <v>9885165231</v>
      </c>
      <c r="E15957">
        <f>VLOOKUP(D15957,  base_salary!A:A, 1, FALSE)</f>
        <v>9885165231</v>
      </c>
      <c r="F15957">
        <f t="shared" si="498"/>
        <v>0</v>
      </c>
      <c r="G15957">
        <f t="shared" ca="1" si="499"/>
        <v>0</v>
      </c>
    </row>
    <row r="15958" spans="1:7" x14ac:dyDescent="0.25">
      <c r="A15958" t="s">
        <v>18266</v>
      </c>
      <c r="B15958" t="s">
        <v>2236</v>
      </c>
      <c r="C15958" s="4">
        <v>37172</v>
      </c>
      <c r="D15958">
        <v>8204786093</v>
      </c>
      <c r="E15958">
        <f>VLOOKUP(D15958,  base_salary!A:A, 1, FALSE)</f>
        <v>8204786093</v>
      </c>
      <c r="F15958">
        <f t="shared" si="498"/>
        <v>0</v>
      </c>
      <c r="G15958">
        <f t="shared" ca="1" si="499"/>
        <v>0</v>
      </c>
    </row>
    <row r="15959" spans="1:7" x14ac:dyDescent="0.25">
      <c r="A15959" t="s">
        <v>18267</v>
      </c>
      <c r="B15959" t="s">
        <v>2283</v>
      </c>
      <c r="C15959" s="4">
        <v>42234</v>
      </c>
      <c r="D15959">
        <v>2421688019</v>
      </c>
      <c r="E15959">
        <f>VLOOKUP(D15959,  base_salary!A:A, 1, FALSE)</f>
        <v>2421688019</v>
      </c>
      <c r="F15959">
        <f t="shared" si="498"/>
        <v>0</v>
      </c>
      <c r="G15959">
        <f t="shared" ca="1" si="499"/>
        <v>0</v>
      </c>
    </row>
    <row r="15960" spans="1:7" x14ac:dyDescent="0.25">
      <c r="A15960" t="s">
        <v>18268</v>
      </c>
      <c r="B15960" t="s">
        <v>2797</v>
      </c>
      <c r="C15960" s="4">
        <v>56570</v>
      </c>
      <c r="D15960">
        <v>8315800957</v>
      </c>
      <c r="E15960">
        <f>VLOOKUP(D15960,  base_salary!A:A, 1, FALSE)</f>
        <v>8315800957</v>
      </c>
      <c r="F15960">
        <f t="shared" si="498"/>
        <v>0</v>
      </c>
      <c r="G15960">
        <f t="shared" ca="1" si="499"/>
        <v>0</v>
      </c>
    </row>
    <row r="15961" spans="1:7" x14ac:dyDescent="0.25">
      <c r="A15961" t="s">
        <v>18269</v>
      </c>
      <c r="B15961" t="s">
        <v>2923</v>
      </c>
      <c r="C15961" s="4">
        <v>57905</v>
      </c>
      <c r="D15961">
        <v>4730395069</v>
      </c>
      <c r="E15961">
        <f>VLOOKUP(D15961,  base_salary!A:A, 1, FALSE)</f>
        <v>4730395069</v>
      </c>
      <c r="F15961">
        <f t="shared" si="498"/>
        <v>0</v>
      </c>
      <c r="G15961">
        <f t="shared" ca="1" si="499"/>
        <v>0</v>
      </c>
    </row>
    <row r="15962" spans="1:7" x14ac:dyDescent="0.25">
      <c r="A15962" t="s">
        <v>18270</v>
      </c>
      <c r="B15962" t="s">
        <v>2151</v>
      </c>
      <c r="C15962" s="4">
        <v>29352</v>
      </c>
      <c r="D15962">
        <v>3127459866</v>
      </c>
      <c r="E15962">
        <f>VLOOKUP(D15962,  base_salary!A:A, 1, FALSE)</f>
        <v>3127459866</v>
      </c>
      <c r="F15962">
        <f t="shared" si="498"/>
        <v>0</v>
      </c>
      <c r="G15962">
        <f t="shared" ca="1" si="499"/>
        <v>0</v>
      </c>
    </row>
    <row r="15963" spans="1:7" x14ac:dyDescent="0.25">
      <c r="A15963" t="s">
        <v>18271</v>
      </c>
      <c r="B15963" t="s">
        <v>1970</v>
      </c>
      <c r="C15963" s="4">
        <v>25797</v>
      </c>
      <c r="D15963">
        <v>9267164694</v>
      </c>
      <c r="E15963">
        <f>VLOOKUP(D15963,  base_salary!A:A, 1, FALSE)</f>
        <v>9267164694</v>
      </c>
      <c r="F15963">
        <f t="shared" si="498"/>
        <v>0</v>
      </c>
      <c r="G15963">
        <f t="shared" ca="1" si="499"/>
        <v>0</v>
      </c>
    </row>
    <row r="15964" spans="1:7" x14ac:dyDescent="0.25">
      <c r="A15964" t="s">
        <v>18272</v>
      </c>
      <c r="B15964" t="s">
        <v>3487</v>
      </c>
      <c r="C15964" s="4">
        <v>54982</v>
      </c>
      <c r="D15964">
        <v>1096335336</v>
      </c>
      <c r="E15964">
        <f>VLOOKUP(D15964,  base_salary!A:A, 1, FALSE)</f>
        <v>1096335336</v>
      </c>
      <c r="F15964">
        <f t="shared" si="498"/>
        <v>0</v>
      </c>
      <c r="G15964">
        <f t="shared" ca="1" si="499"/>
        <v>0</v>
      </c>
    </row>
    <row r="15965" spans="1:7" x14ac:dyDescent="0.25">
      <c r="A15965" t="s">
        <v>18273</v>
      </c>
      <c r="B15965" t="s">
        <v>2192</v>
      </c>
      <c r="C15965" s="4">
        <v>34800</v>
      </c>
      <c r="D15965">
        <v>6410530811</v>
      </c>
      <c r="E15965">
        <f>VLOOKUP(D15965,  base_salary!A:A, 1, FALSE)</f>
        <v>6410530811</v>
      </c>
      <c r="F15965">
        <f t="shared" si="498"/>
        <v>0</v>
      </c>
      <c r="G15965">
        <f t="shared" ca="1" si="499"/>
        <v>0</v>
      </c>
    </row>
    <row r="15966" spans="1:7" x14ac:dyDescent="0.25">
      <c r="A15966" t="s">
        <v>18274</v>
      </c>
      <c r="B15966" t="s">
        <v>2051</v>
      </c>
      <c r="C15966" s="4">
        <v>51770</v>
      </c>
      <c r="D15966">
        <v>5764488419</v>
      </c>
      <c r="E15966">
        <f>VLOOKUP(D15966,  base_salary!A:A, 1, FALSE)</f>
        <v>5764488419</v>
      </c>
      <c r="F15966">
        <f t="shared" si="498"/>
        <v>0</v>
      </c>
      <c r="G15966">
        <f t="shared" ca="1" si="499"/>
        <v>0</v>
      </c>
    </row>
    <row r="15967" spans="1:7" x14ac:dyDescent="0.25">
      <c r="A15967" t="s">
        <v>18275</v>
      </c>
      <c r="B15967" t="s">
        <v>2217</v>
      </c>
      <c r="C15967" s="4">
        <v>15438</v>
      </c>
      <c r="D15967">
        <v>4396213212</v>
      </c>
      <c r="E15967">
        <f>VLOOKUP(D15967,  base_salary!A:A, 1, FALSE)</f>
        <v>4396213212</v>
      </c>
      <c r="F15967">
        <f t="shared" si="498"/>
        <v>0</v>
      </c>
      <c r="G15967">
        <f t="shared" ca="1" si="499"/>
        <v>0</v>
      </c>
    </row>
    <row r="15968" spans="1:7" x14ac:dyDescent="0.25">
      <c r="A15968" t="s">
        <v>18276</v>
      </c>
      <c r="B15968" t="s">
        <v>3720</v>
      </c>
      <c r="C15968" s="4">
        <v>12345</v>
      </c>
      <c r="D15968">
        <v>8664054479</v>
      </c>
      <c r="E15968">
        <f>VLOOKUP(D15968,  base_salary!A:A, 1, FALSE)</f>
        <v>8664054479</v>
      </c>
      <c r="F15968">
        <f t="shared" si="498"/>
        <v>0</v>
      </c>
      <c r="G15968">
        <f t="shared" ca="1" si="499"/>
        <v>0</v>
      </c>
    </row>
    <row r="15969" spans="1:7" x14ac:dyDescent="0.25">
      <c r="A15969" t="s">
        <v>18277</v>
      </c>
      <c r="B15969" t="s">
        <v>2345</v>
      </c>
      <c r="C15969" s="4">
        <v>43355</v>
      </c>
      <c r="D15969">
        <v>9624054975</v>
      </c>
      <c r="E15969">
        <f>VLOOKUP(D15969,  base_salary!A:A, 1, FALSE)</f>
        <v>9624054975</v>
      </c>
      <c r="F15969">
        <f t="shared" si="498"/>
        <v>0</v>
      </c>
      <c r="G15969">
        <f t="shared" ca="1" si="499"/>
        <v>0</v>
      </c>
    </row>
    <row r="15970" spans="1:7" x14ac:dyDescent="0.25">
      <c r="A15970" t="s">
        <v>18278</v>
      </c>
      <c r="B15970" t="s">
        <v>2039</v>
      </c>
      <c r="C15970" s="4">
        <v>48987</v>
      </c>
      <c r="D15970">
        <v>8047841793</v>
      </c>
      <c r="E15970">
        <f>VLOOKUP(D15970,  base_salary!A:A, 1, FALSE)</f>
        <v>8047841793</v>
      </c>
      <c r="F15970">
        <f t="shared" si="498"/>
        <v>0</v>
      </c>
      <c r="G15970">
        <f t="shared" ca="1" si="499"/>
        <v>0</v>
      </c>
    </row>
    <row r="15971" spans="1:7" x14ac:dyDescent="0.25">
      <c r="A15971" t="s">
        <v>18279</v>
      </c>
      <c r="B15971" t="s">
        <v>2885</v>
      </c>
      <c r="C15971" s="4">
        <v>28584</v>
      </c>
      <c r="D15971">
        <v>6978367184</v>
      </c>
      <c r="E15971">
        <f>VLOOKUP(D15971,  base_salary!A:A, 1, FALSE)</f>
        <v>6978367184</v>
      </c>
      <c r="F15971">
        <f t="shared" si="498"/>
        <v>0</v>
      </c>
      <c r="G15971">
        <f t="shared" ca="1" si="499"/>
        <v>0</v>
      </c>
    </row>
    <row r="15972" spans="1:7" x14ac:dyDescent="0.25">
      <c r="A15972" t="s">
        <v>18280</v>
      </c>
      <c r="B15972" t="s">
        <v>2041</v>
      </c>
      <c r="C15972" s="4">
        <v>39103</v>
      </c>
      <c r="D15972">
        <v>2279888742</v>
      </c>
      <c r="E15972">
        <f>VLOOKUP(D15972,  base_salary!A:A, 1, FALSE)</f>
        <v>2279888742</v>
      </c>
      <c r="F15972">
        <f t="shared" si="498"/>
        <v>0</v>
      </c>
      <c r="G15972">
        <f t="shared" ca="1" si="499"/>
        <v>0</v>
      </c>
    </row>
    <row r="15973" spans="1:7" x14ac:dyDescent="0.25">
      <c r="A15973" t="s">
        <v>18281</v>
      </c>
      <c r="B15973" t="s">
        <v>2045</v>
      </c>
      <c r="C15973" s="4">
        <v>46003</v>
      </c>
      <c r="D15973">
        <v>6732216945</v>
      </c>
      <c r="E15973">
        <f>VLOOKUP(D15973,  base_salary!A:A, 1, FALSE)</f>
        <v>6732216945</v>
      </c>
      <c r="F15973">
        <f t="shared" si="498"/>
        <v>0</v>
      </c>
      <c r="G15973">
        <f t="shared" ca="1" si="499"/>
        <v>0</v>
      </c>
    </row>
    <row r="15974" spans="1:7" x14ac:dyDescent="0.25">
      <c r="A15974" t="s">
        <v>18282</v>
      </c>
      <c r="B15974" t="s">
        <v>2257</v>
      </c>
      <c r="C15974" s="4">
        <v>15027</v>
      </c>
      <c r="D15974">
        <v>9293760045</v>
      </c>
      <c r="E15974">
        <f>VLOOKUP(D15974,  base_salary!A:A, 1, FALSE)</f>
        <v>9293760045</v>
      </c>
      <c r="F15974">
        <f t="shared" si="498"/>
        <v>0</v>
      </c>
      <c r="G15974">
        <f t="shared" ca="1" si="499"/>
        <v>0</v>
      </c>
    </row>
    <row r="15975" spans="1:7" x14ac:dyDescent="0.25">
      <c r="A15975" t="s">
        <v>18283</v>
      </c>
      <c r="B15975" t="s">
        <v>2990</v>
      </c>
      <c r="C15975" s="4">
        <v>25463</v>
      </c>
      <c r="D15975">
        <v>5000631609</v>
      </c>
      <c r="E15975">
        <f>VLOOKUP(D15975,  base_salary!A:A, 1, FALSE)</f>
        <v>5000631609</v>
      </c>
      <c r="F15975">
        <f t="shared" si="498"/>
        <v>0</v>
      </c>
      <c r="G15975">
        <f t="shared" ca="1" si="499"/>
        <v>0</v>
      </c>
    </row>
    <row r="15976" spans="1:7" x14ac:dyDescent="0.25">
      <c r="A15976" t="s">
        <v>18284</v>
      </c>
      <c r="B15976" t="s">
        <v>2475</v>
      </c>
      <c r="C15976" s="4">
        <v>53972</v>
      </c>
      <c r="D15976">
        <v>7659816853</v>
      </c>
      <c r="E15976">
        <f>VLOOKUP(D15976,  base_salary!A:A, 1, FALSE)</f>
        <v>7659816853</v>
      </c>
      <c r="F15976">
        <f t="shared" si="498"/>
        <v>0</v>
      </c>
      <c r="G15976">
        <f t="shared" ca="1" si="499"/>
        <v>0</v>
      </c>
    </row>
    <row r="15977" spans="1:7" x14ac:dyDescent="0.25">
      <c r="A15977" t="s">
        <v>18285</v>
      </c>
      <c r="B15977" t="s">
        <v>2113</v>
      </c>
      <c r="C15977" s="4">
        <v>54583</v>
      </c>
      <c r="D15977">
        <v>5405945366</v>
      </c>
      <c r="E15977">
        <f>VLOOKUP(D15977,  base_salary!A:A, 1, FALSE)</f>
        <v>5405945366</v>
      </c>
      <c r="F15977">
        <f t="shared" si="498"/>
        <v>0</v>
      </c>
      <c r="G15977">
        <f t="shared" ca="1" si="499"/>
        <v>0</v>
      </c>
    </row>
    <row r="15978" spans="1:7" x14ac:dyDescent="0.25">
      <c r="A15978" t="s">
        <v>18286</v>
      </c>
      <c r="B15978" t="s">
        <v>2161</v>
      </c>
      <c r="C15978" s="4">
        <v>25171</v>
      </c>
      <c r="D15978">
        <v>5499856877</v>
      </c>
      <c r="E15978">
        <f>VLOOKUP(D15978,  base_salary!A:A, 1, FALSE)</f>
        <v>5499856877</v>
      </c>
      <c r="F15978">
        <f t="shared" si="498"/>
        <v>0</v>
      </c>
      <c r="G15978">
        <f t="shared" ca="1" si="499"/>
        <v>0</v>
      </c>
    </row>
    <row r="15979" spans="1:7" x14ac:dyDescent="0.25">
      <c r="A15979" t="s">
        <v>18287</v>
      </c>
      <c r="B15979" t="s">
        <v>2608</v>
      </c>
      <c r="C15979" s="4">
        <v>51258</v>
      </c>
      <c r="D15979">
        <v>3217797337</v>
      </c>
      <c r="E15979">
        <f>VLOOKUP(D15979,  base_salary!A:A, 1, FALSE)</f>
        <v>3217797337</v>
      </c>
      <c r="F15979">
        <f t="shared" si="498"/>
        <v>0</v>
      </c>
      <c r="G15979">
        <f t="shared" ca="1" si="499"/>
        <v>0</v>
      </c>
    </row>
    <row r="15980" spans="1:7" x14ac:dyDescent="0.25">
      <c r="A15980" t="s">
        <v>18288</v>
      </c>
      <c r="B15980" t="s">
        <v>2325</v>
      </c>
      <c r="C15980" s="4">
        <v>56190</v>
      </c>
      <c r="D15980">
        <v>895027720</v>
      </c>
      <c r="E15980">
        <f>VLOOKUP(D15980,  base_salary!A:A, 1, FALSE)</f>
        <v>895027720</v>
      </c>
      <c r="F15980">
        <f t="shared" si="498"/>
        <v>0</v>
      </c>
      <c r="G15980">
        <f t="shared" ca="1" si="499"/>
        <v>0</v>
      </c>
    </row>
    <row r="15981" spans="1:7" x14ac:dyDescent="0.25">
      <c r="A15981" t="s">
        <v>18289</v>
      </c>
      <c r="B15981" t="s">
        <v>3041</v>
      </c>
      <c r="C15981" s="4">
        <v>22976</v>
      </c>
      <c r="D15981">
        <v>2551917727</v>
      </c>
      <c r="E15981">
        <f>VLOOKUP(D15981,  base_salary!A:A, 1, FALSE)</f>
        <v>2551917727</v>
      </c>
      <c r="F15981">
        <f t="shared" si="498"/>
        <v>0</v>
      </c>
      <c r="G15981">
        <f t="shared" ca="1" si="499"/>
        <v>0</v>
      </c>
    </row>
    <row r="15982" spans="1:7" x14ac:dyDescent="0.25">
      <c r="A15982" t="s">
        <v>18290</v>
      </c>
      <c r="B15982" t="s">
        <v>3527</v>
      </c>
      <c r="C15982" s="4">
        <v>46014</v>
      </c>
      <c r="D15982">
        <v>7268478941</v>
      </c>
      <c r="E15982">
        <f>VLOOKUP(D15982,  base_salary!A:A, 1, FALSE)</f>
        <v>7268478941</v>
      </c>
      <c r="F15982">
        <f t="shared" si="498"/>
        <v>0</v>
      </c>
      <c r="G15982">
        <f t="shared" ca="1" si="499"/>
        <v>0</v>
      </c>
    </row>
    <row r="15983" spans="1:7" x14ac:dyDescent="0.25">
      <c r="A15983" t="s">
        <v>18291</v>
      </c>
      <c r="B15983" t="s">
        <v>2097</v>
      </c>
      <c r="C15983" s="4">
        <v>47809</v>
      </c>
      <c r="D15983">
        <v>8501525324</v>
      </c>
      <c r="E15983">
        <f>VLOOKUP(D15983,  base_salary!A:A, 1, FALSE)</f>
        <v>8501525324</v>
      </c>
      <c r="F15983">
        <f t="shared" si="498"/>
        <v>0</v>
      </c>
      <c r="G15983">
        <f t="shared" ca="1" si="499"/>
        <v>0</v>
      </c>
    </row>
    <row r="15984" spans="1:7" x14ac:dyDescent="0.25">
      <c r="A15984" t="s">
        <v>18292</v>
      </c>
      <c r="B15984" t="s">
        <v>2116</v>
      </c>
      <c r="C15984" s="4">
        <v>17296</v>
      </c>
      <c r="D15984">
        <v>2352201101</v>
      </c>
      <c r="E15984">
        <f>VLOOKUP(D15984,  base_salary!A:A, 1, FALSE)</f>
        <v>2352201101</v>
      </c>
      <c r="F15984">
        <f t="shared" si="498"/>
        <v>0</v>
      </c>
      <c r="G15984">
        <f t="shared" ca="1" si="499"/>
        <v>0</v>
      </c>
    </row>
    <row r="15985" spans="1:7" x14ac:dyDescent="0.25">
      <c r="A15985" t="s">
        <v>18293</v>
      </c>
      <c r="B15985" t="s">
        <v>3369</v>
      </c>
      <c r="C15985" s="4">
        <v>48140</v>
      </c>
      <c r="D15985">
        <v>9340547551</v>
      </c>
      <c r="E15985">
        <f>VLOOKUP(D15985,  base_salary!A:A, 1, FALSE)</f>
        <v>9340547551</v>
      </c>
      <c r="F15985">
        <f t="shared" si="498"/>
        <v>0</v>
      </c>
      <c r="G15985">
        <f t="shared" ca="1" si="499"/>
        <v>0</v>
      </c>
    </row>
    <row r="15986" spans="1:7" x14ac:dyDescent="0.25">
      <c r="A15986" t="s">
        <v>18294</v>
      </c>
      <c r="B15986" t="s">
        <v>2345</v>
      </c>
      <c r="C15986" s="4">
        <v>15577</v>
      </c>
      <c r="D15986">
        <v>8694120054</v>
      </c>
      <c r="E15986">
        <f>VLOOKUP(D15986,  base_salary!A:A, 1, FALSE)</f>
        <v>8694120054</v>
      </c>
      <c r="F15986">
        <f t="shared" si="498"/>
        <v>0</v>
      </c>
      <c r="G15986">
        <f t="shared" ca="1" si="499"/>
        <v>0</v>
      </c>
    </row>
    <row r="15987" spans="1:7" x14ac:dyDescent="0.25">
      <c r="A15987" t="s">
        <v>18295</v>
      </c>
      <c r="B15987" t="s">
        <v>1986</v>
      </c>
      <c r="C15987" s="4">
        <v>31933</v>
      </c>
      <c r="D15987">
        <v>3040116061</v>
      </c>
      <c r="E15987">
        <f>VLOOKUP(D15987,  base_salary!A:A, 1, FALSE)</f>
        <v>3040116061</v>
      </c>
      <c r="F15987">
        <f t="shared" si="498"/>
        <v>0</v>
      </c>
      <c r="G15987">
        <f t="shared" ca="1" si="499"/>
        <v>0</v>
      </c>
    </row>
    <row r="15988" spans="1:7" x14ac:dyDescent="0.25">
      <c r="A15988" t="s">
        <v>18296</v>
      </c>
      <c r="B15988" t="s">
        <v>2405</v>
      </c>
      <c r="C15988" s="4">
        <v>43824</v>
      </c>
      <c r="D15988">
        <v>6279928705</v>
      </c>
      <c r="E15988">
        <f>VLOOKUP(D15988,  base_salary!A:A, 1, FALSE)</f>
        <v>6279928705</v>
      </c>
      <c r="F15988">
        <f t="shared" si="498"/>
        <v>0</v>
      </c>
      <c r="G15988">
        <f t="shared" ca="1" si="499"/>
        <v>0</v>
      </c>
    </row>
    <row r="15989" spans="1:7" x14ac:dyDescent="0.25">
      <c r="A15989" t="s">
        <v>18297</v>
      </c>
      <c r="B15989" t="s">
        <v>3758</v>
      </c>
      <c r="C15989" s="4">
        <v>53781</v>
      </c>
      <c r="D15989">
        <v>7192290785</v>
      </c>
      <c r="E15989">
        <f>VLOOKUP(D15989,  base_salary!A:A, 1, FALSE)</f>
        <v>7192290785</v>
      </c>
      <c r="F15989">
        <f t="shared" si="498"/>
        <v>0</v>
      </c>
      <c r="G15989">
        <f t="shared" ca="1" si="499"/>
        <v>0</v>
      </c>
    </row>
    <row r="15990" spans="1:7" x14ac:dyDescent="0.25">
      <c r="A15990" t="s">
        <v>18298</v>
      </c>
      <c r="B15990" t="s">
        <v>3286</v>
      </c>
      <c r="C15990" s="4">
        <v>29996</v>
      </c>
      <c r="D15990">
        <v>1953937357</v>
      </c>
      <c r="E15990">
        <f>VLOOKUP(D15990,  base_salary!A:A, 1, FALSE)</f>
        <v>1953937357</v>
      </c>
      <c r="F15990">
        <f t="shared" si="498"/>
        <v>0</v>
      </c>
      <c r="G15990">
        <f t="shared" ca="1" si="499"/>
        <v>0</v>
      </c>
    </row>
    <row r="15991" spans="1:7" x14ac:dyDescent="0.25">
      <c r="A15991" t="s">
        <v>18299</v>
      </c>
      <c r="B15991" t="s">
        <v>2166</v>
      </c>
      <c r="C15991" s="4">
        <v>28084</v>
      </c>
      <c r="D15991">
        <v>4610039311</v>
      </c>
      <c r="E15991">
        <f>VLOOKUP(D15991,  base_salary!A:A, 1, FALSE)</f>
        <v>4610039311</v>
      </c>
      <c r="F15991">
        <f t="shared" si="498"/>
        <v>0</v>
      </c>
      <c r="G15991">
        <f t="shared" ca="1" si="499"/>
        <v>0</v>
      </c>
    </row>
    <row r="15992" spans="1:7" x14ac:dyDescent="0.25">
      <c r="A15992" t="s">
        <v>18300</v>
      </c>
      <c r="B15992" t="s">
        <v>2127</v>
      </c>
      <c r="C15992" s="4">
        <v>12216</v>
      </c>
      <c r="D15992">
        <v>5759255762</v>
      </c>
      <c r="E15992">
        <f>VLOOKUP(D15992,  base_salary!A:A, 1, FALSE)</f>
        <v>5759255762</v>
      </c>
      <c r="F15992">
        <f t="shared" si="498"/>
        <v>0</v>
      </c>
      <c r="G15992">
        <f t="shared" ca="1" si="499"/>
        <v>0</v>
      </c>
    </row>
    <row r="15993" spans="1:7" x14ac:dyDescent="0.25">
      <c r="A15993" t="s">
        <v>18301</v>
      </c>
      <c r="B15993" t="s">
        <v>2841</v>
      </c>
      <c r="C15993" s="4">
        <v>56655</v>
      </c>
      <c r="D15993">
        <v>5479449389</v>
      </c>
      <c r="E15993">
        <f>VLOOKUP(D15993,  base_salary!A:A, 1, FALSE)</f>
        <v>5479449389</v>
      </c>
      <c r="F15993">
        <f t="shared" si="498"/>
        <v>0</v>
      </c>
      <c r="G15993">
        <f t="shared" ca="1" si="499"/>
        <v>0</v>
      </c>
    </row>
    <row r="15994" spans="1:7" x14ac:dyDescent="0.25">
      <c r="A15994" t="s">
        <v>18302</v>
      </c>
      <c r="B15994" t="s">
        <v>2001</v>
      </c>
      <c r="C15994" s="4">
        <v>22758</v>
      </c>
      <c r="D15994">
        <v>1990334539</v>
      </c>
      <c r="E15994">
        <f>VLOOKUP(D15994,  base_salary!A:A, 1, FALSE)</f>
        <v>1990334539</v>
      </c>
      <c r="F15994">
        <f t="shared" si="498"/>
        <v>0</v>
      </c>
      <c r="G15994">
        <f t="shared" ca="1" si="499"/>
        <v>0</v>
      </c>
    </row>
    <row r="15995" spans="1:7" x14ac:dyDescent="0.25">
      <c r="A15995" t="s">
        <v>18303</v>
      </c>
      <c r="B15995" t="s">
        <v>1940</v>
      </c>
      <c r="C15995" s="4">
        <v>35450</v>
      </c>
      <c r="D15995">
        <v>2493113470</v>
      </c>
      <c r="E15995">
        <f>VLOOKUP(D15995,  base_salary!A:A, 1, FALSE)</f>
        <v>2493113470</v>
      </c>
      <c r="F15995">
        <f t="shared" si="498"/>
        <v>0</v>
      </c>
      <c r="G15995">
        <f t="shared" ca="1" si="499"/>
        <v>0</v>
      </c>
    </row>
    <row r="15996" spans="1:7" x14ac:dyDescent="0.25">
      <c r="A15996" t="s">
        <v>18304</v>
      </c>
      <c r="B15996" t="s">
        <v>1997</v>
      </c>
      <c r="C15996" s="4">
        <v>33453</v>
      </c>
      <c r="D15996">
        <v>5079859830</v>
      </c>
      <c r="E15996">
        <f>VLOOKUP(D15996,  base_salary!A:A, 1, FALSE)</f>
        <v>5079859830</v>
      </c>
      <c r="F15996">
        <f t="shared" si="498"/>
        <v>0</v>
      </c>
      <c r="G15996">
        <f t="shared" ca="1" si="499"/>
        <v>0</v>
      </c>
    </row>
    <row r="15997" spans="1:7" x14ac:dyDescent="0.25">
      <c r="A15997" t="s">
        <v>18305</v>
      </c>
      <c r="B15997" t="s">
        <v>3753</v>
      </c>
      <c r="C15997" s="4">
        <v>54952</v>
      </c>
      <c r="D15997">
        <v>5861892008</v>
      </c>
      <c r="E15997">
        <f>VLOOKUP(D15997,  base_salary!A:A, 1, FALSE)</f>
        <v>5861892008</v>
      </c>
      <c r="F15997">
        <f t="shared" si="498"/>
        <v>0</v>
      </c>
      <c r="G15997">
        <f t="shared" ca="1" si="499"/>
        <v>0</v>
      </c>
    </row>
    <row r="15998" spans="1:7" x14ac:dyDescent="0.25">
      <c r="A15998" t="s">
        <v>18306</v>
      </c>
      <c r="B15998" t="s">
        <v>2141</v>
      </c>
      <c r="C15998" s="4">
        <v>57881</v>
      </c>
      <c r="D15998">
        <v>8552526727</v>
      </c>
      <c r="E15998">
        <f>VLOOKUP(D15998,  base_salary!A:A, 1, FALSE)</f>
        <v>8552526727</v>
      </c>
      <c r="F15998">
        <f t="shared" si="498"/>
        <v>0</v>
      </c>
      <c r="G15998">
        <f t="shared" ca="1" si="499"/>
        <v>0</v>
      </c>
    </row>
    <row r="15999" spans="1:7" x14ac:dyDescent="0.25">
      <c r="A15999" t="s">
        <v>18307</v>
      </c>
      <c r="B15999" t="s">
        <v>2321</v>
      </c>
      <c r="C15999" s="4">
        <v>58741</v>
      </c>
      <c r="D15999">
        <v>4472356473</v>
      </c>
      <c r="E15999">
        <f>VLOOKUP(D15999,  base_salary!A:A, 1, FALSE)</f>
        <v>4472356473</v>
      </c>
      <c r="F15999">
        <f t="shared" si="498"/>
        <v>0</v>
      </c>
      <c r="G15999">
        <f t="shared" ca="1" si="499"/>
        <v>0</v>
      </c>
    </row>
    <row r="16000" spans="1:7" x14ac:dyDescent="0.25">
      <c r="A16000" t="s">
        <v>18308</v>
      </c>
      <c r="B16000" t="s">
        <v>2073</v>
      </c>
      <c r="C16000" s="4">
        <v>56656</v>
      </c>
      <c r="D16000">
        <v>4688336071</v>
      </c>
      <c r="E16000">
        <f>VLOOKUP(D16000,  base_salary!A:A, 1, FALSE)</f>
        <v>4688336071</v>
      </c>
      <c r="F16000">
        <f t="shared" si="498"/>
        <v>0</v>
      </c>
      <c r="G16000">
        <f t="shared" ca="1" si="499"/>
        <v>0</v>
      </c>
    </row>
    <row r="16001" spans="1:7" x14ac:dyDescent="0.25">
      <c r="A16001" t="s">
        <v>18309</v>
      </c>
      <c r="B16001" t="s">
        <v>2175</v>
      </c>
      <c r="C16001" s="4">
        <v>13477</v>
      </c>
      <c r="D16001">
        <v>4487905370</v>
      </c>
      <c r="E16001">
        <f>VLOOKUP(D16001,  base_salary!A:A, 1, FALSE)</f>
        <v>4487905370</v>
      </c>
      <c r="F16001">
        <f t="shared" si="498"/>
        <v>0</v>
      </c>
      <c r="G16001">
        <f t="shared" ca="1" si="499"/>
        <v>0</v>
      </c>
    </row>
    <row r="16002" spans="1:7" x14ac:dyDescent="0.25">
      <c r="A16002" t="s">
        <v>18310</v>
      </c>
      <c r="B16002" t="s">
        <v>1991</v>
      </c>
      <c r="C16002" s="4">
        <v>28025</v>
      </c>
      <c r="D16002">
        <v>1972775170</v>
      </c>
      <c r="E16002">
        <f>VLOOKUP(D16002,  base_salary!A:A, 1, FALSE)</f>
        <v>1972775170</v>
      </c>
      <c r="F16002">
        <f t="shared" si="498"/>
        <v>0</v>
      </c>
      <c r="G16002">
        <f t="shared" ca="1" si="499"/>
        <v>0</v>
      </c>
    </row>
    <row r="16003" spans="1:7" x14ac:dyDescent="0.25">
      <c r="A16003" t="s">
        <v>18311</v>
      </c>
      <c r="B16003" t="s">
        <v>2764</v>
      </c>
      <c r="C16003" s="4">
        <v>39947</v>
      </c>
      <c r="D16003">
        <v>2070860833</v>
      </c>
      <c r="E16003">
        <f>VLOOKUP(D16003,  base_salary!A:A, 1, FALSE)</f>
        <v>2070860833</v>
      </c>
      <c r="F16003">
        <f t="shared" ref="F16003:F16066" si="500">IF(ISERROR(E16003), 1, 0)</f>
        <v>0</v>
      </c>
      <c r="G16003">
        <f t="shared" ref="G16003:G16066" ca="1" si="501">SUM(G:G)</f>
        <v>0</v>
      </c>
    </row>
    <row r="16004" spans="1:7" x14ac:dyDescent="0.25">
      <c r="A16004" t="s">
        <v>18312</v>
      </c>
      <c r="B16004" t="s">
        <v>1958</v>
      </c>
      <c r="C16004" s="4">
        <v>17507</v>
      </c>
      <c r="D16004">
        <v>357531329</v>
      </c>
      <c r="E16004">
        <f>VLOOKUP(D16004,  base_salary!A:A, 1, FALSE)</f>
        <v>357531329</v>
      </c>
      <c r="F16004">
        <f t="shared" si="500"/>
        <v>0</v>
      </c>
      <c r="G16004">
        <f t="shared" ca="1" si="501"/>
        <v>0</v>
      </c>
    </row>
    <row r="16005" spans="1:7" x14ac:dyDescent="0.25">
      <c r="A16005" t="s">
        <v>18313</v>
      </c>
      <c r="B16005" t="s">
        <v>2083</v>
      </c>
      <c r="C16005" s="4">
        <v>48301</v>
      </c>
      <c r="D16005">
        <v>1062607929</v>
      </c>
      <c r="E16005">
        <f>VLOOKUP(D16005,  base_salary!A:A, 1, FALSE)</f>
        <v>1062607929</v>
      </c>
      <c r="F16005">
        <f t="shared" si="500"/>
        <v>0</v>
      </c>
      <c r="G16005">
        <f t="shared" ca="1" si="501"/>
        <v>0</v>
      </c>
    </row>
    <row r="16006" spans="1:7" x14ac:dyDescent="0.25">
      <c r="A16006" t="s">
        <v>18314</v>
      </c>
      <c r="B16006" t="s">
        <v>2269</v>
      </c>
      <c r="C16006" s="4">
        <v>15034</v>
      </c>
      <c r="D16006">
        <v>7966083349</v>
      </c>
      <c r="E16006">
        <f>VLOOKUP(D16006,  base_salary!A:A, 1, FALSE)</f>
        <v>7966083349</v>
      </c>
      <c r="F16006">
        <f t="shared" si="500"/>
        <v>0</v>
      </c>
      <c r="G16006">
        <f t="shared" ca="1" si="501"/>
        <v>0</v>
      </c>
    </row>
    <row r="16007" spans="1:7" x14ac:dyDescent="0.25">
      <c r="A16007" t="s">
        <v>18315</v>
      </c>
      <c r="B16007" t="s">
        <v>2691</v>
      </c>
      <c r="C16007" s="4">
        <v>34438</v>
      </c>
      <c r="D16007">
        <v>2809344809</v>
      </c>
      <c r="E16007">
        <f>VLOOKUP(D16007,  base_salary!A:A, 1, FALSE)</f>
        <v>2809344809</v>
      </c>
      <c r="F16007">
        <f t="shared" si="500"/>
        <v>0</v>
      </c>
      <c r="G16007">
        <f t="shared" ca="1" si="501"/>
        <v>0</v>
      </c>
    </row>
    <row r="16008" spans="1:7" x14ac:dyDescent="0.25">
      <c r="A16008" t="s">
        <v>18316</v>
      </c>
      <c r="B16008" t="s">
        <v>2141</v>
      </c>
      <c r="C16008" s="4">
        <v>49677</v>
      </c>
      <c r="D16008">
        <v>17898579</v>
      </c>
      <c r="E16008">
        <f>VLOOKUP(D16008,  base_salary!A:A, 1, FALSE)</f>
        <v>17898579</v>
      </c>
      <c r="F16008">
        <f t="shared" si="500"/>
        <v>0</v>
      </c>
      <c r="G16008">
        <f t="shared" ca="1" si="501"/>
        <v>0</v>
      </c>
    </row>
    <row r="16009" spans="1:7" x14ac:dyDescent="0.25">
      <c r="A16009" t="s">
        <v>18317</v>
      </c>
      <c r="B16009" t="s">
        <v>2321</v>
      </c>
      <c r="C16009" s="4">
        <v>24069</v>
      </c>
      <c r="D16009">
        <v>4716524892</v>
      </c>
      <c r="E16009">
        <f>VLOOKUP(D16009,  base_salary!A:A, 1, FALSE)</f>
        <v>4716524892</v>
      </c>
      <c r="F16009">
        <f t="shared" si="500"/>
        <v>0</v>
      </c>
      <c r="G16009">
        <f t="shared" ca="1" si="501"/>
        <v>0</v>
      </c>
    </row>
    <row r="16010" spans="1:7" x14ac:dyDescent="0.25">
      <c r="A16010" t="s">
        <v>18318</v>
      </c>
      <c r="B16010" t="s">
        <v>2419</v>
      </c>
      <c r="C16010" s="4">
        <v>14061</v>
      </c>
      <c r="D16010">
        <v>3075132195</v>
      </c>
      <c r="E16010">
        <f>VLOOKUP(D16010,  base_salary!A:A, 1, FALSE)</f>
        <v>3075132195</v>
      </c>
      <c r="F16010">
        <f t="shared" si="500"/>
        <v>0</v>
      </c>
      <c r="G16010">
        <f t="shared" ca="1" si="501"/>
        <v>0</v>
      </c>
    </row>
    <row r="16011" spans="1:7" x14ac:dyDescent="0.25">
      <c r="A16011" t="s">
        <v>18319</v>
      </c>
      <c r="B16011" t="s">
        <v>3508</v>
      </c>
      <c r="C16011" s="4">
        <v>45907</v>
      </c>
      <c r="D16011">
        <v>5623930522</v>
      </c>
      <c r="E16011">
        <f>VLOOKUP(D16011,  base_salary!A:A, 1, FALSE)</f>
        <v>5623930522</v>
      </c>
      <c r="F16011">
        <f t="shared" si="500"/>
        <v>0</v>
      </c>
      <c r="G16011">
        <f t="shared" ca="1" si="501"/>
        <v>0</v>
      </c>
    </row>
    <row r="16012" spans="1:7" x14ac:dyDescent="0.25">
      <c r="A16012" t="s">
        <v>18320</v>
      </c>
      <c r="B16012" t="s">
        <v>2127</v>
      </c>
      <c r="C16012" s="4">
        <v>55306</v>
      </c>
      <c r="D16012">
        <v>933051662</v>
      </c>
      <c r="E16012">
        <f>VLOOKUP(D16012,  base_salary!A:A, 1, FALSE)</f>
        <v>933051662</v>
      </c>
      <c r="F16012">
        <f t="shared" si="500"/>
        <v>0</v>
      </c>
      <c r="G16012">
        <f t="shared" ca="1" si="501"/>
        <v>0</v>
      </c>
    </row>
    <row r="16013" spans="1:7" x14ac:dyDescent="0.25">
      <c r="A16013" t="s">
        <v>18321</v>
      </c>
      <c r="B16013" t="s">
        <v>2288</v>
      </c>
      <c r="C16013" s="4">
        <v>41851</v>
      </c>
      <c r="D16013">
        <v>4698538416</v>
      </c>
      <c r="E16013">
        <f>VLOOKUP(D16013,  base_salary!A:A, 1, FALSE)</f>
        <v>4698538416</v>
      </c>
      <c r="F16013">
        <f t="shared" si="500"/>
        <v>0</v>
      </c>
      <c r="G16013">
        <f t="shared" ca="1" si="501"/>
        <v>0</v>
      </c>
    </row>
    <row r="16014" spans="1:7" x14ac:dyDescent="0.25">
      <c r="A16014" t="s">
        <v>18322</v>
      </c>
      <c r="B16014" t="s">
        <v>2316</v>
      </c>
      <c r="C16014" s="4">
        <v>52409</v>
      </c>
      <c r="D16014">
        <v>2804488179</v>
      </c>
      <c r="E16014">
        <f>VLOOKUP(D16014,  base_salary!A:A, 1, FALSE)</f>
        <v>2804488179</v>
      </c>
      <c r="F16014">
        <f t="shared" si="500"/>
        <v>0</v>
      </c>
      <c r="G16014">
        <f t="shared" ca="1" si="501"/>
        <v>0</v>
      </c>
    </row>
    <row r="16015" spans="1:7" x14ac:dyDescent="0.25">
      <c r="A16015" t="s">
        <v>18323</v>
      </c>
      <c r="B16015" t="s">
        <v>2478</v>
      </c>
      <c r="C16015" s="4">
        <v>13651</v>
      </c>
      <c r="D16015">
        <v>549857826</v>
      </c>
      <c r="E16015">
        <f>VLOOKUP(D16015,  base_salary!A:A, 1, FALSE)</f>
        <v>549857826</v>
      </c>
      <c r="F16015">
        <f t="shared" si="500"/>
        <v>0</v>
      </c>
      <c r="G16015">
        <f t="shared" ca="1" si="501"/>
        <v>0</v>
      </c>
    </row>
    <row r="16016" spans="1:7" x14ac:dyDescent="0.25">
      <c r="A16016" t="s">
        <v>18324</v>
      </c>
      <c r="B16016" t="s">
        <v>2869</v>
      </c>
      <c r="C16016" s="4">
        <v>33546</v>
      </c>
      <c r="D16016">
        <v>7931128354</v>
      </c>
      <c r="E16016">
        <f>VLOOKUP(D16016,  base_salary!A:A, 1, FALSE)</f>
        <v>7931128354</v>
      </c>
      <c r="F16016">
        <f t="shared" si="500"/>
        <v>0</v>
      </c>
      <c r="G16016">
        <f t="shared" ca="1" si="501"/>
        <v>0</v>
      </c>
    </row>
    <row r="16017" spans="1:7" x14ac:dyDescent="0.25">
      <c r="A16017" t="s">
        <v>18325</v>
      </c>
      <c r="B16017" t="s">
        <v>2387</v>
      </c>
      <c r="C16017" s="4">
        <v>46886</v>
      </c>
      <c r="D16017">
        <v>1888252693</v>
      </c>
      <c r="E16017">
        <f>VLOOKUP(D16017,  base_salary!A:A, 1, FALSE)</f>
        <v>1888252693</v>
      </c>
      <c r="F16017">
        <f t="shared" si="500"/>
        <v>0</v>
      </c>
      <c r="G16017">
        <f t="shared" ca="1" si="501"/>
        <v>0</v>
      </c>
    </row>
    <row r="16018" spans="1:7" x14ac:dyDescent="0.25">
      <c r="A16018" t="s">
        <v>18326</v>
      </c>
      <c r="B16018" t="s">
        <v>4362</v>
      </c>
      <c r="C16018" s="4">
        <v>52887</v>
      </c>
      <c r="D16018">
        <v>4453315724</v>
      </c>
      <c r="E16018">
        <f>VLOOKUP(D16018,  base_salary!A:A, 1, FALSE)</f>
        <v>4453315724</v>
      </c>
      <c r="F16018">
        <f t="shared" si="500"/>
        <v>0</v>
      </c>
      <c r="G16018">
        <f t="shared" ca="1" si="501"/>
        <v>0</v>
      </c>
    </row>
    <row r="16019" spans="1:7" x14ac:dyDescent="0.25">
      <c r="A16019" t="s">
        <v>18327</v>
      </c>
      <c r="B16019" t="s">
        <v>2647</v>
      </c>
      <c r="C16019" s="4">
        <v>45709</v>
      </c>
      <c r="D16019">
        <v>2405876701</v>
      </c>
      <c r="E16019">
        <f>VLOOKUP(D16019,  base_salary!A:A, 1, FALSE)</f>
        <v>2405876701</v>
      </c>
      <c r="F16019">
        <f t="shared" si="500"/>
        <v>0</v>
      </c>
      <c r="G16019">
        <f t="shared" ca="1" si="501"/>
        <v>0</v>
      </c>
    </row>
    <row r="16020" spans="1:7" x14ac:dyDescent="0.25">
      <c r="A16020" t="s">
        <v>18328</v>
      </c>
      <c r="B16020" t="s">
        <v>2089</v>
      </c>
      <c r="C16020" s="4">
        <v>58910</v>
      </c>
      <c r="D16020">
        <v>7166957409</v>
      </c>
      <c r="E16020">
        <f>VLOOKUP(D16020,  base_salary!A:A, 1, FALSE)</f>
        <v>7166957409</v>
      </c>
      <c r="F16020">
        <f t="shared" si="500"/>
        <v>0</v>
      </c>
      <c r="G16020">
        <f t="shared" ca="1" si="501"/>
        <v>0</v>
      </c>
    </row>
    <row r="16021" spans="1:7" x14ac:dyDescent="0.25">
      <c r="A16021" t="s">
        <v>18329</v>
      </c>
      <c r="B16021" t="s">
        <v>2143</v>
      </c>
      <c r="C16021" s="4">
        <v>31151</v>
      </c>
      <c r="D16021">
        <v>992720575</v>
      </c>
      <c r="E16021">
        <f>VLOOKUP(D16021,  base_salary!A:A, 1, FALSE)</f>
        <v>992720575</v>
      </c>
      <c r="F16021">
        <f t="shared" si="500"/>
        <v>0</v>
      </c>
      <c r="G16021">
        <f t="shared" ca="1" si="501"/>
        <v>0</v>
      </c>
    </row>
    <row r="16022" spans="1:7" x14ac:dyDescent="0.25">
      <c r="A16022" t="s">
        <v>18330</v>
      </c>
      <c r="B16022" t="s">
        <v>2923</v>
      </c>
      <c r="C16022" s="4">
        <v>10918</v>
      </c>
      <c r="D16022">
        <v>8460683117</v>
      </c>
      <c r="E16022">
        <f>VLOOKUP(D16022,  base_salary!A:A, 1, FALSE)</f>
        <v>8460683117</v>
      </c>
      <c r="F16022">
        <f t="shared" si="500"/>
        <v>0</v>
      </c>
      <c r="G16022">
        <f t="shared" ca="1" si="501"/>
        <v>0</v>
      </c>
    </row>
    <row r="16023" spans="1:7" x14ac:dyDescent="0.25">
      <c r="A16023" t="s">
        <v>18331</v>
      </c>
      <c r="B16023" t="s">
        <v>3044</v>
      </c>
      <c r="C16023" s="4">
        <v>41961</v>
      </c>
      <c r="D16023">
        <v>4097160079</v>
      </c>
      <c r="E16023">
        <f>VLOOKUP(D16023,  base_salary!A:A, 1, FALSE)</f>
        <v>4097160079</v>
      </c>
      <c r="F16023">
        <f t="shared" si="500"/>
        <v>0</v>
      </c>
      <c r="G16023">
        <f t="shared" ca="1" si="501"/>
        <v>0</v>
      </c>
    </row>
    <row r="16024" spans="1:7" x14ac:dyDescent="0.25">
      <c r="A16024" t="s">
        <v>18332</v>
      </c>
      <c r="B16024" t="s">
        <v>2608</v>
      </c>
      <c r="C16024" s="4">
        <v>17976</v>
      </c>
      <c r="D16024">
        <v>8646243699</v>
      </c>
      <c r="E16024">
        <f>VLOOKUP(D16024,  base_salary!A:A, 1, FALSE)</f>
        <v>8646243699</v>
      </c>
      <c r="F16024">
        <f t="shared" si="500"/>
        <v>0</v>
      </c>
      <c r="G16024">
        <f t="shared" ca="1" si="501"/>
        <v>0</v>
      </c>
    </row>
    <row r="16025" spans="1:7" x14ac:dyDescent="0.25">
      <c r="A16025" t="s">
        <v>18333</v>
      </c>
      <c r="B16025" t="s">
        <v>2718</v>
      </c>
      <c r="C16025" s="4">
        <v>32365</v>
      </c>
      <c r="D16025">
        <v>8550875457</v>
      </c>
      <c r="E16025">
        <f>VLOOKUP(D16025,  base_salary!A:A, 1, FALSE)</f>
        <v>8550875457</v>
      </c>
      <c r="F16025">
        <f t="shared" si="500"/>
        <v>0</v>
      </c>
      <c r="G16025">
        <f t="shared" ca="1" si="501"/>
        <v>0</v>
      </c>
    </row>
    <row r="16026" spans="1:7" x14ac:dyDescent="0.25">
      <c r="A16026" t="s">
        <v>18334</v>
      </c>
      <c r="B16026" t="s">
        <v>2097</v>
      </c>
      <c r="C16026" s="4">
        <v>18125</v>
      </c>
      <c r="D16026">
        <v>7931128354</v>
      </c>
      <c r="E16026">
        <f>VLOOKUP(D16026,  base_salary!A:A, 1, FALSE)</f>
        <v>7931128354</v>
      </c>
      <c r="F16026">
        <f t="shared" si="500"/>
        <v>0</v>
      </c>
      <c r="G16026">
        <f t="shared" ca="1" si="501"/>
        <v>0</v>
      </c>
    </row>
    <row r="16027" spans="1:7" x14ac:dyDescent="0.25">
      <c r="A16027" t="s">
        <v>18335</v>
      </c>
      <c r="B16027" t="s">
        <v>2244</v>
      </c>
      <c r="C16027" s="4">
        <v>21283</v>
      </c>
      <c r="D16027">
        <v>594961432</v>
      </c>
      <c r="E16027">
        <f>VLOOKUP(D16027,  base_salary!A:A, 1, FALSE)</f>
        <v>594961432</v>
      </c>
      <c r="F16027">
        <f t="shared" si="500"/>
        <v>0</v>
      </c>
      <c r="G16027">
        <f t="shared" ca="1" si="501"/>
        <v>0</v>
      </c>
    </row>
    <row r="16028" spans="1:7" x14ac:dyDescent="0.25">
      <c r="A16028" t="s">
        <v>18336</v>
      </c>
      <c r="B16028" t="s">
        <v>2302</v>
      </c>
      <c r="C16028" s="4">
        <v>43516</v>
      </c>
      <c r="D16028">
        <v>4162153728</v>
      </c>
      <c r="E16028">
        <f>VLOOKUP(D16028,  base_salary!A:A, 1, FALSE)</f>
        <v>4162153728</v>
      </c>
      <c r="F16028">
        <f t="shared" si="500"/>
        <v>0</v>
      </c>
      <c r="G16028">
        <f t="shared" ca="1" si="501"/>
        <v>0</v>
      </c>
    </row>
    <row r="16029" spans="1:7" x14ac:dyDescent="0.25">
      <c r="A16029" t="s">
        <v>18337</v>
      </c>
      <c r="B16029" t="s">
        <v>2716</v>
      </c>
      <c r="C16029" s="4">
        <v>20017</v>
      </c>
      <c r="D16029">
        <v>8289594380</v>
      </c>
      <c r="E16029">
        <f>VLOOKUP(D16029,  base_salary!A:A, 1, FALSE)</f>
        <v>8289594380</v>
      </c>
      <c r="F16029">
        <f t="shared" si="500"/>
        <v>0</v>
      </c>
      <c r="G16029">
        <f t="shared" ca="1" si="501"/>
        <v>0</v>
      </c>
    </row>
    <row r="16030" spans="1:7" x14ac:dyDescent="0.25">
      <c r="A16030" t="s">
        <v>18338</v>
      </c>
      <c r="B16030" t="s">
        <v>2505</v>
      </c>
      <c r="C16030" s="4">
        <v>25673</v>
      </c>
      <c r="D16030">
        <v>7635344498</v>
      </c>
      <c r="E16030">
        <f>VLOOKUP(D16030,  base_salary!A:A, 1, FALSE)</f>
        <v>7635344498</v>
      </c>
      <c r="F16030">
        <f t="shared" si="500"/>
        <v>0</v>
      </c>
      <c r="G16030">
        <f t="shared" ca="1" si="501"/>
        <v>0</v>
      </c>
    </row>
    <row r="16031" spans="1:7" x14ac:dyDescent="0.25">
      <c r="A16031" t="s">
        <v>18339</v>
      </c>
      <c r="B16031" t="s">
        <v>2210</v>
      </c>
      <c r="C16031" s="4">
        <v>16208</v>
      </c>
      <c r="D16031">
        <v>9627071331</v>
      </c>
      <c r="E16031">
        <f>VLOOKUP(D16031,  base_salary!A:A, 1, FALSE)</f>
        <v>9627071331</v>
      </c>
      <c r="F16031">
        <f t="shared" si="500"/>
        <v>0</v>
      </c>
      <c r="G16031">
        <f t="shared" ca="1" si="501"/>
        <v>0</v>
      </c>
    </row>
    <row r="16032" spans="1:7" x14ac:dyDescent="0.25">
      <c r="A16032" t="s">
        <v>18340</v>
      </c>
      <c r="B16032" t="s">
        <v>2139</v>
      </c>
      <c r="C16032" s="4">
        <v>28198</v>
      </c>
      <c r="D16032">
        <v>6214787945</v>
      </c>
      <c r="E16032">
        <f>VLOOKUP(D16032,  base_salary!A:A, 1, FALSE)</f>
        <v>6214787945</v>
      </c>
      <c r="F16032">
        <f t="shared" si="500"/>
        <v>0</v>
      </c>
      <c r="G16032">
        <f t="shared" ca="1" si="501"/>
        <v>0</v>
      </c>
    </row>
    <row r="16033" spans="1:7" x14ac:dyDescent="0.25">
      <c r="A16033" t="s">
        <v>18341</v>
      </c>
      <c r="B16033" t="s">
        <v>2468</v>
      </c>
      <c r="C16033" s="4">
        <v>32890</v>
      </c>
      <c r="D16033">
        <v>3164004753</v>
      </c>
      <c r="E16033">
        <f>VLOOKUP(D16033,  base_salary!A:A, 1, FALSE)</f>
        <v>3164004753</v>
      </c>
      <c r="F16033">
        <f t="shared" si="500"/>
        <v>0</v>
      </c>
      <c r="G16033">
        <f t="shared" ca="1" si="501"/>
        <v>0</v>
      </c>
    </row>
    <row r="16034" spans="1:7" x14ac:dyDescent="0.25">
      <c r="A16034" t="s">
        <v>18342</v>
      </c>
      <c r="B16034" t="s">
        <v>2419</v>
      </c>
      <c r="C16034" s="4">
        <v>58693</v>
      </c>
      <c r="D16034">
        <v>273083503</v>
      </c>
      <c r="E16034">
        <f>VLOOKUP(D16034,  base_salary!A:A, 1, FALSE)</f>
        <v>273083503</v>
      </c>
      <c r="F16034">
        <f t="shared" si="500"/>
        <v>0</v>
      </c>
      <c r="G16034">
        <f t="shared" ca="1" si="501"/>
        <v>0</v>
      </c>
    </row>
    <row r="16035" spans="1:7" x14ac:dyDescent="0.25">
      <c r="A16035" t="s">
        <v>18343</v>
      </c>
      <c r="B16035" t="s">
        <v>2184</v>
      </c>
      <c r="C16035" s="4">
        <v>12386</v>
      </c>
      <c r="D16035">
        <v>4192879565</v>
      </c>
      <c r="E16035">
        <f>VLOOKUP(D16035,  base_salary!A:A, 1, FALSE)</f>
        <v>4192879565</v>
      </c>
      <c r="F16035">
        <f t="shared" si="500"/>
        <v>0</v>
      </c>
      <c r="G16035">
        <f t="shared" ca="1" si="501"/>
        <v>0</v>
      </c>
    </row>
    <row r="16036" spans="1:7" x14ac:dyDescent="0.25">
      <c r="A16036" t="s">
        <v>18344</v>
      </c>
      <c r="B16036" t="s">
        <v>2511</v>
      </c>
      <c r="C16036" s="4">
        <v>41191</v>
      </c>
      <c r="D16036">
        <v>9260254965</v>
      </c>
      <c r="E16036">
        <f>VLOOKUP(D16036,  base_salary!A:A, 1, FALSE)</f>
        <v>9260254965</v>
      </c>
      <c r="F16036">
        <f t="shared" si="500"/>
        <v>0</v>
      </c>
      <c r="G16036">
        <f t="shared" ca="1" si="501"/>
        <v>0</v>
      </c>
    </row>
    <row r="16037" spans="1:7" x14ac:dyDescent="0.25">
      <c r="A16037" t="s">
        <v>18345</v>
      </c>
      <c r="B16037" t="s">
        <v>2470</v>
      </c>
      <c r="C16037" s="4">
        <v>39951</v>
      </c>
      <c r="D16037">
        <v>8267733809</v>
      </c>
      <c r="E16037">
        <f>VLOOKUP(D16037,  base_salary!A:A, 1, FALSE)</f>
        <v>8267733809</v>
      </c>
      <c r="F16037">
        <f t="shared" si="500"/>
        <v>0</v>
      </c>
      <c r="G16037">
        <f t="shared" ca="1" si="501"/>
        <v>0</v>
      </c>
    </row>
    <row r="16038" spans="1:7" x14ac:dyDescent="0.25">
      <c r="A16038" t="s">
        <v>18346</v>
      </c>
      <c r="B16038" t="s">
        <v>2587</v>
      </c>
      <c r="C16038" s="4">
        <v>35964</v>
      </c>
      <c r="D16038">
        <v>8832488175</v>
      </c>
      <c r="E16038">
        <f>VLOOKUP(D16038,  base_salary!A:A, 1, FALSE)</f>
        <v>8832488175</v>
      </c>
      <c r="F16038">
        <f t="shared" si="500"/>
        <v>0</v>
      </c>
      <c r="G16038">
        <f t="shared" ca="1" si="501"/>
        <v>0</v>
      </c>
    </row>
    <row r="16039" spans="1:7" x14ac:dyDescent="0.25">
      <c r="A16039" t="s">
        <v>18347</v>
      </c>
      <c r="B16039" t="s">
        <v>2600</v>
      </c>
      <c r="C16039" s="4">
        <v>54033</v>
      </c>
      <c r="D16039">
        <v>9916787441</v>
      </c>
      <c r="E16039">
        <f>VLOOKUP(D16039,  base_salary!A:A, 1, FALSE)</f>
        <v>9916787441</v>
      </c>
      <c r="F16039">
        <f t="shared" si="500"/>
        <v>0</v>
      </c>
      <c r="G16039">
        <f t="shared" ca="1" si="501"/>
        <v>0</v>
      </c>
    </row>
    <row r="16040" spans="1:7" x14ac:dyDescent="0.25">
      <c r="A16040" t="s">
        <v>18348</v>
      </c>
      <c r="B16040" t="s">
        <v>2065</v>
      </c>
      <c r="C16040" s="4">
        <v>26288</v>
      </c>
      <c r="D16040">
        <v>1887308636</v>
      </c>
      <c r="E16040">
        <f>VLOOKUP(D16040,  base_salary!A:A, 1, FALSE)</f>
        <v>1887308636</v>
      </c>
      <c r="F16040">
        <f t="shared" si="500"/>
        <v>0</v>
      </c>
      <c r="G16040">
        <f t="shared" ca="1" si="501"/>
        <v>0</v>
      </c>
    </row>
    <row r="16041" spans="1:7" x14ac:dyDescent="0.25">
      <c r="A16041" t="s">
        <v>18349</v>
      </c>
      <c r="B16041" t="s">
        <v>2022</v>
      </c>
      <c r="C16041" s="4">
        <v>12121</v>
      </c>
      <c r="D16041">
        <v>6836716731</v>
      </c>
      <c r="E16041">
        <f>VLOOKUP(D16041,  base_salary!A:A, 1, FALSE)</f>
        <v>6836716731</v>
      </c>
      <c r="F16041">
        <f t="shared" si="500"/>
        <v>0</v>
      </c>
      <c r="G16041">
        <f t="shared" ca="1" si="501"/>
        <v>0</v>
      </c>
    </row>
    <row r="16042" spans="1:7" x14ac:dyDescent="0.25">
      <c r="A16042" t="s">
        <v>18350</v>
      </c>
      <c r="B16042" t="s">
        <v>2039</v>
      </c>
      <c r="C16042" s="4">
        <v>35966</v>
      </c>
      <c r="D16042">
        <v>502909099</v>
      </c>
      <c r="E16042">
        <f>VLOOKUP(D16042,  base_salary!A:A, 1, FALSE)</f>
        <v>502909099</v>
      </c>
      <c r="F16042">
        <f t="shared" si="500"/>
        <v>0</v>
      </c>
      <c r="G16042">
        <f t="shared" ca="1" si="501"/>
        <v>0</v>
      </c>
    </row>
    <row r="16043" spans="1:7" x14ac:dyDescent="0.25">
      <c r="A16043" t="s">
        <v>18351</v>
      </c>
      <c r="B16043" t="s">
        <v>2731</v>
      </c>
      <c r="C16043" s="4">
        <v>14851</v>
      </c>
      <c r="D16043">
        <v>9403474378</v>
      </c>
      <c r="E16043">
        <f>VLOOKUP(D16043,  base_salary!A:A, 1, FALSE)</f>
        <v>9403474378</v>
      </c>
      <c r="F16043">
        <f t="shared" si="500"/>
        <v>0</v>
      </c>
      <c r="G16043">
        <f t="shared" ca="1" si="501"/>
        <v>0</v>
      </c>
    </row>
    <row r="16044" spans="1:7" x14ac:dyDescent="0.25">
      <c r="A16044" t="s">
        <v>18352</v>
      </c>
      <c r="B16044" t="s">
        <v>2491</v>
      </c>
      <c r="C16044" s="4">
        <v>32257</v>
      </c>
      <c r="D16044">
        <v>76572129</v>
      </c>
      <c r="E16044">
        <f>VLOOKUP(D16044,  base_salary!A:A, 1, FALSE)</f>
        <v>76572129</v>
      </c>
      <c r="F16044">
        <f t="shared" si="500"/>
        <v>0</v>
      </c>
      <c r="G16044">
        <f t="shared" ca="1" si="501"/>
        <v>0</v>
      </c>
    </row>
    <row r="16045" spans="1:7" x14ac:dyDescent="0.25">
      <c r="A16045" t="s">
        <v>18353</v>
      </c>
      <c r="B16045" t="s">
        <v>2012</v>
      </c>
      <c r="C16045" s="4">
        <v>51250</v>
      </c>
      <c r="D16045">
        <v>6894004730</v>
      </c>
      <c r="E16045">
        <f>VLOOKUP(D16045,  base_salary!A:A, 1, FALSE)</f>
        <v>6894004730</v>
      </c>
      <c r="F16045">
        <f t="shared" si="500"/>
        <v>0</v>
      </c>
      <c r="G16045">
        <f t="shared" ca="1" si="501"/>
        <v>0</v>
      </c>
    </row>
    <row r="16046" spans="1:7" x14ac:dyDescent="0.25">
      <c r="A16046" t="s">
        <v>18354</v>
      </c>
      <c r="B16046" t="s">
        <v>2374</v>
      </c>
      <c r="C16046" s="4">
        <v>11238</v>
      </c>
      <c r="D16046">
        <v>3507341514</v>
      </c>
      <c r="E16046">
        <f>VLOOKUP(D16046,  base_salary!A:A, 1, FALSE)</f>
        <v>3507341514</v>
      </c>
      <c r="F16046">
        <f t="shared" si="500"/>
        <v>0</v>
      </c>
      <c r="G16046">
        <f t="shared" ca="1" si="501"/>
        <v>0</v>
      </c>
    </row>
    <row r="16047" spans="1:7" x14ac:dyDescent="0.25">
      <c r="A16047" t="s">
        <v>18355</v>
      </c>
      <c r="B16047" t="s">
        <v>2300</v>
      </c>
      <c r="C16047" s="4">
        <v>31058</v>
      </c>
      <c r="D16047">
        <v>8175279842</v>
      </c>
      <c r="E16047">
        <f>VLOOKUP(D16047,  base_salary!A:A, 1, FALSE)</f>
        <v>8175279842</v>
      </c>
      <c r="F16047">
        <f t="shared" si="500"/>
        <v>0</v>
      </c>
      <c r="G16047">
        <f t="shared" ca="1" si="501"/>
        <v>0</v>
      </c>
    </row>
    <row r="16048" spans="1:7" x14ac:dyDescent="0.25">
      <c r="A16048" t="s">
        <v>18356</v>
      </c>
      <c r="B16048" t="s">
        <v>2129</v>
      </c>
      <c r="C16048" s="4">
        <v>34578</v>
      </c>
      <c r="D16048">
        <v>7304628987</v>
      </c>
      <c r="E16048">
        <f>VLOOKUP(D16048,  base_salary!A:A, 1, FALSE)</f>
        <v>7304628987</v>
      </c>
      <c r="F16048">
        <f t="shared" si="500"/>
        <v>0</v>
      </c>
      <c r="G16048">
        <f t="shared" ca="1" si="501"/>
        <v>0</v>
      </c>
    </row>
    <row r="16049" spans="1:7" x14ac:dyDescent="0.25">
      <c r="A16049" t="s">
        <v>18357</v>
      </c>
      <c r="B16049" t="s">
        <v>2054</v>
      </c>
      <c r="C16049" s="4">
        <v>37380</v>
      </c>
      <c r="D16049">
        <v>4097160079</v>
      </c>
      <c r="E16049">
        <f>VLOOKUP(D16049,  base_salary!A:A, 1, FALSE)</f>
        <v>4097160079</v>
      </c>
      <c r="F16049">
        <f t="shared" si="500"/>
        <v>0</v>
      </c>
      <c r="G16049">
        <f t="shared" ca="1" si="501"/>
        <v>0</v>
      </c>
    </row>
    <row r="16050" spans="1:7" x14ac:dyDescent="0.25">
      <c r="A16050" t="s">
        <v>18358</v>
      </c>
      <c r="B16050" t="s">
        <v>2951</v>
      </c>
      <c r="C16050" s="4">
        <v>59441</v>
      </c>
      <c r="D16050">
        <v>4342145855</v>
      </c>
      <c r="E16050">
        <f>VLOOKUP(D16050,  base_salary!A:A, 1, FALSE)</f>
        <v>4342145855</v>
      </c>
      <c r="F16050">
        <f t="shared" si="500"/>
        <v>0</v>
      </c>
      <c r="G16050">
        <f t="shared" ca="1" si="501"/>
        <v>0</v>
      </c>
    </row>
    <row r="16051" spans="1:7" x14ac:dyDescent="0.25">
      <c r="A16051" t="s">
        <v>18359</v>
      </c>
      <c r="B16051" t="s">
        <v>2670</v>
      </c>
      <c r="C16051" s="4">
        <v>54519</v>
      </c>
      <c r="D16051">
        <v>2426144645</v>
      </c>
      <c r="E16051">
        <f>VLOOKUP(D16051,  base_salary!A:A, 1, FALSE)</f>
        <v>2426144645</v>
      </c>
      <c r="F16051">
        <f t="shared" si="500"/>
        <v>0</v>
      </c>
      <c r="G16051">
        <f t="shared" ca="1" si="501"/>
        <v>0</v>
      </c>
    </row>
    <row r="16052" spans="1:7" x14ac:dyDescent="0.25">
      <c r="A16052" t="s">
        <v>18360</v>
      </c>
      <c r="B16052" t="s">
        <v>2257</v>
      </c>
      <c r="C16052" s="4">
        <v>41040</v>
      </c>
      <c r="D16052">
        <v>5764488419</v>
      </c>
      <c r="E16052">
        <f>VLOOKUP(D16052,  base_salary!A:A, 1, FALSE)</f>
        <v>5764488419</v>
      </c>
      <c r="F16052">
        <f t="shared" si="500"/>
        <v>0</v>
      </c>
      <c r="G16052">
        <f t="shared" ca="1" si="501"/>
        <v>0</v>
      </c>
    </row>
    <row r="16053" spans="1:7" x14ac:dyDescent="0.25">
      <c r="A16053" t="s">
        <v>18361</v>
      </c>
      <c r="B16053" t="s">
        <v>2628</v>
      </c>
      <c r="C16053" s="4">
        <v>34123</v>
      </c>
      <c r="D16053">
        <v>8204786093</v>
      </c>
      <c r="E16053">
        <f>VLOOKUP(D16053,  base_salary!A:A, 1, FALSE)</f>
        <v>8204786093</v>
      </c>
      <c r="F16053">
        <f t="shared" si="500"/>
        <v>0</v>
      </c>
      <c r="G16053">
        <f t="shared" ca="1" si="501"/>
        <v>0</v>
      </c>
    </row>
    <row r="16054" spans="1:7" x14ac:dyDescent="0.25">
      <c r="A16054" t="s">
        <v>18362</v>
      </c>
      <c r="B16054" t="s">
        <v>2411</v>
      </c>
      <c r="C16054" s="4">
        <v>20711</v>
      </c>
      <c r="D16054">
        <v>8617243198</v>
      </c>
      <c r="E16054">
        <f>VLOOKUP(D16054,  base_salary!A:A, 1, FALSE)</f>
        <v>8617243198</v>
      </c>
      <c r="F16054">
        <f t="shared" si="500"/>
        <v>0</v>
      </c>
      <c r="G16054">
        <f t="shared" ca="1" si="501"/>
        <v>0</v>
      </c>
    </row>
    <row r="16055" spans="1:7" x14ac:dyDescent="0.25">
      <c r="A16055" t="s">
        <v>18363</v>
      </c>
      <c r="B16055" t="s">
        <v>2219</v>
      </c>
      <c r="C16055" s="4">
        <v>25422</v>
      </c>
      <c r="D16055">
        <v>7074056774</v>
      </c>
      <c r="E16055">
        <f>VLOOKUP(D16055,  base_salary!A:A, 1, FALSE)</f>
        <v>7074056774</v>
      </c>
      <c r="F16055">
        <f t="shared" si="500"/>
        <v>0</v>
      </c>
      <c r="G16055">
        <f t="shared" ca="1" si="501"/>
        <v>0</v>
      </c>
    </row>
    <row r="16056" spans="1:7" x14ac:dyDescent="0.25">
      <c r="A16056" t="s">
        <v>18364</v>
      </c>
      <c r="B16056" t="s">
        <v>2161</v>
      </c>
      <c r="C16056" s="4">
        <v>54766</v>
      </c>
      <c r="D16056">
        <v>9096285417</v>
      </c>
      <c r="E16056">
        <f>VLOOKUP(D16056,  base_salary!A:A, 1, FALSE)</f>
        <v>9096285417</v>
      </c>
      <c r="F16056">
        <f t="shared" si="500"/>
        <v>0</v>
      </c>
      <c r="G16056">
        <f t="shared" ca="1" si="501"/>
        <v>0</v>
      </c>
    </row>
    <row r="16057" spans="1:7" x14ac:dyDescent="0.25">
      <c r="A16057" t="s">
        <v>18365</v>
      </c>
      <c r="B16057" t="s">
        <v>2459</v>
      </c>
      <c r="C16057" s="4">
        <v>21547</v>
      </c>
      <c r="D16057">
        <v>3458178171</v>
      </c>
      <c r="E16057">
        <f>VLOOKUP(D16057,  base_salary!A:A, 1, FALSE)</f>
        <v>3458178171</v>
      </c>
      <c r="F16057">
        <f t="shared" si="500"/>
        <v>0</v>
      </c>
      <c r="G16057">
        <f t="shared" ca="1" si="501"/>
        <v>0</v>
      </c>
    </row>
    <row r="16058" spans="1:7" x14ac:dyDescent="0.25">
      <c r="A16058" t="s">
        <v>18366</v>
      </c>
      <c r="B16058" t="s">
        <v>4145</v>
      </c>
      <c r="C16058" s="4">
        <v>53197</v>
      </c>
      <c r="D16058">
        <v>9674189459</v>
      </c>
      <c r="E16058">
        <f>VLOOKUP(D16058,  base_salary!A:A, 1, FALSE)</f>
        <v>9674189459</v>
      </c>
      <c r="F16058">
        <f t="shared" si="500"/>
        <v>0</v>
      </c>
      <c r="G16058">
        <f t="shared" ca="1" si="501"/>
        <v>0</v>
      </c>
    </row>
    <row r="16059" spans="1:7" x14ac:dyDescent="0.25">
      <c r="A16059" t="s">
        <v>18367</v>
      </c>
      <c r="B16059" t="s">
        <v>2035</v>
      </c>
      <c r="C16059" s="4">
        <v>20429</v>
      </c>
      <c r="D16059">
        <v>8808097757</v>
      </c>
      <c r="E16059">
        <f>VLOOKUP(D16059,  base_salary!A:A, 1, FALSE)</f>
        <v>8808097757</v>
      </c>
      <c r="F16059">
        <f t="shared" si="500"/>
        <v>0</v>
      </c>
      <c r="G16059">
        <f t="shared" ca="1" si="501"/>
        <v>0</v>
      </c>
    </row>
    <row r="16060" spans="1:7" x14ac:dyDescent="0.25">
      <c r="A16060" t="s">
        <v>18368</v>
      </c>
      <c r="B16060" t="s">
        <v>2083</v>
      </c>
      <c r="C16060" s="4">
        <v>46035</v>
      </c>
      <c r="D16060">
        <v>1545110042</v>
      </c>
      <c r="E16060">
        <f>VLOOKUP(D16060,  base_salary!A:A, 1, FALSE)</f>
        <v>1545110042</v>
      </c>
      <c r="F16060">
        <f t="shared" si="500"/>
        <v>0</v>
      </c>
      <c r="G16060">
        <f t="shared" ca="1" si="501"/>
        <v>0</v>
      </c>
    </row>
    <row r="16061" spans="1:7" x14ac:dyDescent="0.25">
      <c r="A16061" t="s">
        <v>18369</v>
      </c>
      <c r="B16061" t="s">
        <v>2123</v>
      </c>
      <c r="C16061" s="4">
        <v>48178</v>
      </c>
      <c r="D16061">
        <v>4192443678</v>
      </c>
      <c r="E16061">
        <f>VLOOKUP(D16061,  base_salary!A:A, 1, FALSE)</f>
        <v>4192443678</v>
      </c>
      <c r="F16061">
        <f t="shared" si="500"/>
        <v>0</v>
      </c>
      <c r="G16061">
        <f t="shared" ca="1" si="501"/>
        <v>0</v>
      </c>
    </row>
    <row r="16062" spans="1:7" x14ac:dyDescent="0.25">
      <c r="A16062" t="s">
        <v>18370</v>
      </c>
      <c r="B16062" t="s">
        <v>2680</v>
      </c>
      <c r="C16062" s="4">
        <v>33023</v>
      </c>
      <c r="D16062">
        <v>3021692982</v>
      </c>
      <c r="E16062">
        <f>VLOOKUP(D16062,  base_salary!A:A, 1, FALSE)</f>
        <v>3021692982</v>
      </c>
      <c r="F16062">
        <f t="shared" si="500"/>
        <v>0</v>
      </c>
      <c r="G16062">
        <f t="shared" ca="1" si="501"/>
        <v>0</v>
      </c>
    </row>
    <row r="16063" spans="1:7" x14ac:dyDescent="0.25">
      <c r="A16063" t="s">
        <v>18371</v>
      </c>
      <c r="B16063" t="s">
        <v>2089</v>
      </c>
      <c r="C16063" s="4">
        <v>17692</v>
      </c>
      <c r="D16063">
        <v>2579936017</v>
      </c>
      <c r="E16063">
        <f>VLOOKUP(D16063,  base_salary!A:A, 1, FALSE)</f>
        <v>2579936017</v>
      </c>
      <c r="F16063">
        <f t="shared" si="500"/>
        <v>0</v>
      </c>
      <c r="G16063">
        <f t="shared" ca="1" si="501"/>
        <v>0</v>
      </c>
    </row>
    <row r="16064" spans="1:7" x14ac:dyDescent="0.25">
      <c r="A16064" t="s">
        <v>18372</v>
      </c>
      <c r="B16064" t="s">
        <v>2647</v>
      </c>
      <c r="C16064" s="4">
        <v>31124</v>
      </c>
      <c r="D16064">
        <v>4406664351</v>
      </c>
      <c r="E16064">
        <f>VLOOKUP(D16064,  base_salary!A:A, 1, FALSE)</f>
        <v>4406664351</v>
      </c>
      <c r="F16064">
        <f t="shared" si="500"/>
        <v>0</v>
      </c>
      <c r="G16064">
        <f t="shared" ca="1" si="501"/>
        <v>0</v>
      </c>
    </row>
    <row r="16065" spans="1:7" x14ac:dyDescent="0.25">
      <c r="A16065" t="s">
        <v>18373</v>
      </c>
      <c r="B16065" t="s">
        <v>3527</v>
      </c>
      <c r="C16065" s="4">
        <v>47293</v>
      </c>
      <c r="D16065">
        <v>569240891</v>
      </c>
      <c r="E16065">
        <f>VLOOKUP(D16065,  base_salary!A:A, 1, FALSE)</f>
        <v>569240891</v>
      </c>
      <c r="F16065">
        <f t="shared" si="500"/>
        <v>0</v>
      </c>
      <c r="G16065">
        <f t="shared" ca="1" si="501"/>
        <v>0</v>
      </c>
    </row>
    <row r="16066" spans="1:7" x14ac:dyDescent="0.25">
      <c r="A16066" t="s">
        <v>18374</v>
      </c>
      <c r="B16066" t="s">
        <v>1974</v>
      </c>
      <c r="C16066" s="4">
        <v>59283</v>
      </c>
      <c r="D16066">
        <v>1028388519</v>
      </c>
      <c r="E16066">
        <f>VLOOKUP(D16066,  base_salary!A:A, 1, FALSE)</f>
        <v>1028388519</v>
      </c>
      <c r="F16066">
        <f t="shared" si="500"/>
        <v>0</v>
      </c>
      <c r="G16066">
        <f t="shared" ca="1" si="501"/>
        <v>0</v>
      </c>
    </row>
    <row r="16067" spans="1:7" x14ac:dyDescent="0.25">
      <c r="A16067" t="s">
        <v>18375</v>
      </c>
      <c r="B16067" t="s">
        <v>2047</v>
      </c>
      <c r="C16067" s="4">
        <v>44505</v>
      </c>
      <c r="D16067">
        <v>7866715386</v>
      </c>
      <c r="E16067">
        <f>VLOOKUP(D16067,  base_salary!A:A, 1, FALSE)</f>
        <v>7866715386</v>
      </c>
      <c r="F16067">
        <f t="shared" ref="F16067:F16130" si="502">IF(ISERROR(E16067), 1, 0)</f>
        <v>0</v>
      </c>
      <c r="G16067">
        <f t="shared" ref="G16067:G16130" ca="1" si="503">SUM(G:G)</f>
        <v>0</v>
      </c>
    </row>
    <row r="16068" spans="1:7" x14ac:dyDescent="0.25">
      <c r="A16068" t="s">
        <v>18376</v>
      </c>
      <c r="B16068" t="s">
        <v>3663</v>
      </c>
      <c r="C16068" s="4">
        <v>28306</v>
      </c>
      <c r="D16068">
        <v>232367817</v>
      </c>
      <c r="E16068">
        <f>VLOOKUP(D16068,  base_salary!A:A, 1, FALSE)</f>
        <v>232367817</v>
      </c>
      <c r="F16068">
        <f t="shared" si="502"/>
        <v>0</v>
      </c>
      <c r="G16068">
        <f t="shared" ca="1" si="503"/>
        <v>0</v>
      </c>
    </row>
    <row r="16069" spans="1:7" x14ac:dyDescent="0.25">
      <c r="A16069" t="s">
        <v>18377</v>
      </c>
      <c r="B16069" t="s">
        <v>2337</v>
      </c>
      <c r="C16069" s="4">
        <v>50962</v>
      </c>
      <c r="D16069">
        <v>8908432159</v>
      </c>
      <c r="E16069">
        <f>VLOOKUP(D16069,  base_salary!A:A, 1, FALSE)</f>
        <v>8908432159</v>
      </c>
      <c r="F16069">
        <f t="shared" si="502"/>
        <v>0</v>
      </c>
      <c r="G16069">
        <f t="shared" ca="1" si="503"/>
        <v>0</v>
      </c>
    </row>
    <row r="16070" spans="1:7" x14ac:dyDescent="0.25">
      <c r="A16070" t="s">
        <v>18378</v>
      </c>
      <c r="B16070" t="s">
        <v>4864</v>
      </c>
      <c r="C16070" s="4">
        <v>21573</v>
      </c>
      <c r="D16070">
        <v>2292892200</v>
      </c>
      <c r="E16070">
        <f>VLOOKUP(D16070,  base_salary!A:A, 1, FALSE)</f>
        <v>2292892200</v>
      </c>
      <c r="F16070">
        <f t="shared" si="502"/>
        <v>0</v>
      </c>
      <c r="G16070">
        <f t="shared" ca="1" si="503"/>
        <v>0</v>
      </c>
    </row>
    <row r="16071" spans="1:7" x14ac:dyDescent="0.25">
      <c r="A16071" t="s">
        <v>18379</v>
      </c>
      <c r="B16071" t="s">
        <v>3558</v>
      </c>
      <c r="C16071" s="4">
        <v>25260</v>
      </c>
      <c r="D16071">
        <v>4453705328</v>
      </c>
      <c r="E16071">
        <f>VLOOKUP(D16071,  base_salary!A:A, 1, FALSE)</f>
        <v>4453705328</v>
      </c>
      <c r="F16071">
        <f t="shared" si="502"/>
        <v>0</v>
      </c>
      <c r="G16071">
        <f t="shared" ca="1" si="503"/>
        <v>0</v>
      </c>
    </row>
    <row r="16072" spans="1:7" x14ac:dyDescent="0.25">
      <c r="A16072" t="s">
        <v>18380</v>
      </c>
      <c r="B16072" t="s">
        <v>3390</v>
      </c>
      <c r="C16072" s="4">
        <v>12595</v>
      </c>
      <c r="D16072">
        <v>3156820482</v>
      </c>
      <c r="E16072">
        <f>VLOOKUP(D16072,  base_salary!A:A, 1, FALSE)</f>
        <v>3156820482</v>
      </c>
      <c r="F16072">
        <f t="shared" si="502"/>
        <v>0</v>
      </c>
      <c r="G16072">
        <f t="shared" ca="1" si="503"/>
        <v>0</v>
      </c>
    </row>
    <row r="16073" spans="1:7" x14ac:dyDescent="0.25">
      <c r="A16073" t="s">
        <v>18381</v>
      </c>
      <c r="B16073" t="s">
        <v>2428</v>
      </c>
      <c r="C16073" s="4">
        <v>39005</v>
      </c>
      <c r="D16073">
        <v>5005774041</v>
      </c>
      <c r="E16073">
        <f>VLOOKUP(D16073,  base_salary!A:A, 1, FALSE)</f>
        <v>5005774041</v>
      </c>
      <c r="F16073">
        <f t="shared" si="502"/>
        <v>0</v>
      </c>
      <c r="G16073">
        <f t="shared" ca="1" si="503"/>
        <v>0</v>
      </c>
    </row>
    <row r="16074" spans="1:7" x14ac:dyDescent="0.25">
      <c r="A16074" t="s">
        <v>18382</v>
      </c>
      <c r="B16074" t="s">
        <v>2873</v>
      </c>
      <c r="C16074" s="4">
        <v>17296</v>
      </c>
      <c r="D16074">
        <v>1990334539</v>
      </c>
      <c r="E16074">
        <f>VLOOKUP(D16074,  base_salary!A:A, 1, FALSE)</f>
        <v>1990334539</v>
      </c>
      <c r="F16074">
        <f t="shared" si="502"/>
        <v>0</v>
      </c>
      <c r="G16074">
        <f t="shared" ca="1" si="503"/>
        <v>0</v>
      </c>
    </row>
    <row r="16075" spans="1:7" x14ac:dyDescent="0.25">
      <c r="A16075" t="s">
        <v>18383</v>
      </c>
      <c r="B16075" t="s">
        <v>2121</v>
      </c>
      <c r="C16075" s="4">
        <v>17980</v>
      </c>
      <c r="D16075">
        <v>2376099331</v>
      </c>
      <c r="E16075">
        <f>VLOOKUP(D16075,  base_salary!A:A, 1, FALSE)</f>
        <v>2376099331</v>
      </c>
      <c r="F16075">
        <f t="shared" si="502"/>
        <v>0</v>
      </c>
      <c r="G16075">
        <f t="shared" ca="1" si="503"/>
        <v>0</v>
      </c>
    </row>
    <row r="16076" spans="1:7" x14ac:dyDescent="0.25">
      <c r="A16076" t="s">
        <v>18384</v>
      </c>
      <c r="B16076" t="s">
        <v>2026</v>
      </c>
      <c r="C16076" s="4">
        <v>33722</v>
      </c>
      <c r="D16076">
        <v>232367817</v>
      </c>
      <c r="E16076">
        <f>VLOOKUP(D16076,  base_salary!A:A, 1, FALSE)</f>
        <v>232367817</v>
      </c>
      <c r="F16076">
        <f t="shared" si="502"/>
        <v>0</v>
      </c>
      <c r="G16076">
        <f t="shared" ca="1" si="503"/>
        <v>0</v>
      </c>
    </row>
    <row r="16077" spans="1:7" x14ac:dyDescent="0.25">
      <c r="A16077" t="s">
        <v>18385</v>
      </c>
      <c r="B16077" t="s">
        <v>2121</v>
      </c>
      <c r="C16077" s="4">
        <v>42590</v>
      </c>
      <c r="D16077">
        <v>2973558387</v>
      </c>
      <c r="E16077">
        <f>VLOOKUP(D16077,  base_salary!A:A, 1, FALSE)</f>
        <v>2973558387</v>
      </c>
      <c r="F16077">
        <f t="shared" si="502"/>
        <v>0</v>
      </c>
      <c r="G16077">
        <f t="shared" ca="1" si="503"/>
        <v>0</v>
      </c>
    </row>
    <row r="16078" spans="1:7" x14ac:dyDescent="0.25">
      <c r="A16078" t="s">
        <v>18386</v>
      </c>
      <c r="B16078" t="s">
        <v>2286</v>
      </c>
      <c r="C16078" s="4">
        <v>13117</v>
      </c>
      <c r="D16078">
        <v>6148303353</v>
      </c>
      <c r="E16078">
        <f>VLOOKUP(D16078,  base_salary!A:A, 1, FALSE)</f>
        <v>6148303353</v>
      </c>
      <c r="F16078">
        <f t="shared" si="502"/>
        <v>0</v>
      </c>
      <c r="G16078">
        <f t="shared" ca="1" si="503"/>
        <v>0</v>
      </c>
    </row>
    <row r="16079" spans="1:7" x14ac:dyDescent="0.25">
      <c r="A16079" t="s">
        <v>18387</v>
      </c>
      <c r="B16079" t="s">
        <v>2563</v>
      </c>
      <c r="C16079" s="4">
        <v>27775</v>
      </c>
      <c r="D16079">
        <v>7112955017</v>
      </c>
      <c r="E16079">
        <f>VLOOKUP(D16079,  base_salary!A:A, 1, FALSE)</f>
        <v>7112955017</v>
      </c>
      <c r="F16079">
        <f t="shared" si="502"/>
        <v>0</v>
      </c>
      <c r="G16079">
        <f t="shared" ca="1" si="503"/>
        <v>0</v>
      </c>
    </row>
    <row r="16080" spans="1:7" x14ac:dyDescent="0.25">
      <c r="A16080" t="s">
        <v>18388</v>
      </c>
      <c r="B16080" t="s">
        <v>3315</v>
      </c>
      <c r="C16080" s="4">
        <v>46559</v>
      </c>
      <c r="D16080">
        <v>715518151</v>
      </c>
      <c r="E16080">
        <f>VLOOKUP(D16080,  base_salary!A:A, 1, FALSE)</f>
        <v>715518151</v>
      </c>
      <c r="F16080">
        <f t="shared" si="502"/>
        <v>0</v>
      </c>
      <c r="G16080">
        <f t="shared" ca="1" si="503"/>
        <v>0</v>
      </c>
    </row>
    <row r="16081" spans="1:7" x14ac:dyDescent="0.25">
      <c r="A16081" t="s">
        <v>18389</v>
      </c>
      <c r="B16081" t="s">
        <v>2885</v>
      </c>
      <c r="C16081" s="4">
        <v>37492</v>
      </c>
      <c r="D16081">
        <v>8533410514</v>
      </c>
      <c r="E16081">
        <f>VLOOKUP(D16081,  base_salary!A:A, 1, FALSE)</f>
        <v>8533410514</v>
      </c>
      <c r="F16081">
        <f t="shared" si="502"/>
        <v>0</v>
      </c>
      <c r="G16081">
        <f t="shared" ca="1" si="503"/>
        <v>0</v>
      </c>
    </row>
    <row r="16082" spans="1:7" x14ac:dyDescent="0.25">
      <c r="A16082" t="s">
        <v>18390</v>
      </c>
      <c r="B16082" t="s">
        <v>2087</v>
      </c>
      <c r="C16082" s="4">
        <v>44412</v>
      </c>
      <c r="D16082">
        <v>4286367630</v>
      </c>
      <c r="E16082">
        <f>VLOOKUP(D16082,  base_salary!A:A, 1, FALSE)</f>
        <v>4286367630</v>
      </c>
      <c r="F16082">
        <f t="shared" si="502"/>
        <v>0</v>
      </c>
      <c r="G16082">
        <f t="shared" ca="1" si="503"/>
        <v>0</v>
      </c>
    </row>
    <row r="16083" spans="1:7" x14ac:dyDescent="0.25">
      <c r="A16083" t="s">
        <v>18391</v>
      </c>
      <c r="B16083" t="s">
        <v>2693</v>
      </c>
      <c r="C16083" s="4">
        <v>52200</v>
      </c>
      <c r="D16083">
        <v>7098438871</v>
      </c>
      <c r="E16083">
        <f>VLOOKUP(D16083,  base_salary!A:A, 1, FALSE)</f>
        <v>7098438871</v>
      </c>
      <c r="F16083">
        <f t="shared" si="502"/>
        <v>0</v>
      </c>
      <c r="G16083">
        <f t="shared" ca="1" si="503"/>
        <v>0</v>
      </c>
    </row>
    <row r="16084" spans="1:7" x14ac:dyDescent="0.25">
      <c r="A16084" t="s">
        <v>18392</v>
      </c>
      <c r="B16084" t="s">
        <v>2127</v>
      </c>
      <c r="C16084" s="4">
        <v>55915</v>
      </c>
      <c r="D16084">
        <v>2492824950</v>
      </c>
      <c r="E16084">
        <f>VLOOKUP(D16084,  base_salary!A:A, 1, FALSE)</f>
        <v>2492824950</v>
      </c>
      <c r="F16084">
        <f t="shared" si="502"/>
        <v>0</v>
      </c>
      <c r="G16084">
        <f t="shared" ca="1" si="503"/>
        <v>0</v>
      </c>
    </row>
    <row r="16085" spans="1:7" x14ac:dyDescent="0.25">
      <c r="A16085" t="s">
        <v>18393</v>
      </c>
      <c r="B16085" t="s">
        <v>1995</v>
      </c>
      <c r="C16085" s="4">
        <v>22130</v>
      </c>
      <c r="D16085">
        <v>2973481236</v>
      </c>
      <c r="E16085">
        <f>VLOOKUP(D16085,  base_salary!A:A, 1, FALSE)</f>
        <v>2973481236</v>
      </c>
      <c r="F16085">
        <f t="shared" si="502"/>
        <v>0</v>
      </c>
      <c r="G16085">
        <f t="shared" ca="1" si="503"/>
        <v>0</v>
      </c>
    </row>
    <row r="16086" spans="1:7" x14ac:dyDescent="0.25">
      <c r="A16086" t="s">
        <v>18394</v>
      </c>
      <c r="B16086" t="s">
        <v>2109</v>
      </c>
      <c r="C16086" s="4">
        <v>15734</v>
      </c>
      <c r="D16086">
        <v>8024322455</v>
      </c>
      <c r="E16086">
        <f>VLOOKUP(D16086,  base_salary!A:A, 1, FALSE)</f>
        <v>8024322455</v>
      </c>
      <c r="F16086">
        <f t="shared" si="502"/>
        <v>0</v>
      </c>
      <c r="G16086">
        <f t="shared" ca="1" si="503"/>
        <v>0</v>
      </c>
    </row>
    <row r="16087" spans="1:7" x14ac:dyDescent="0.25">
      <c r="A16087" t="s">
        <v>18395</v>
      </c>
      <c r="B16087" t="s">
        <v>1954</v>
      </c>
      <c r="C16087" s="4">
        <v>12703</v>
      </c>
      <c r="D16087">
        <v>4453705328</v>
      </c>
      <c r="E16087">
        <f>VLOOKUP(D16087,  base_salary!A:A, 1, FALSE)</f>
        <v>4453705328</v>
      </c>
      <c r="F16087">
        <f t="shared" si="502"/>
        <v>0</v>
      </c>
      <c r="G16087">
        <f t="shared" ca="1" si="503"/>
        <v>0</v>
      </c>
    </row>
    <row r="16088" spans="1:7" x14ac:dyDescent="0.25">
      <c r="A16088" t="s">
        <v>18396</v>
      </c>
      <c r="B16088" t="s">
        <v>2533</v>
      </c>
      <c r="C16088" s="4">
        <v>36282</v>
      </c>
      <c r="D16088">
        <v>209942509</v>
      </c>
      <c r="E16088">
        <f>VLOOKUP(D16088,  base_salary!A:A, 1, FALSE)</f>
        <v>209942509</v>
      </c>
      <c r="F16088">
        <f t="shared" si="502"/>
        <v>0</v>
      </c>
      <c r="G16088">
        <f t="shared" ca="1" si="503"/>
        <v>0</v>
      </c>
    </row>
    <row r="16089" spans="1:7" x14ac:dyDescent="0.25">
      <c r="A16089" t="s">
        <v>18397</v>
      </c>
      <c r="B16089" t="s">
        <v>2047</v>
      </c>
      <c r="C16089" s="4">
        <v>12076</v>
      </c>
      <c r="D16089">
        <v>4638232353</v>
      </c>
      <c r="E16089">
        <f>VLOOKUP(D16089,  base_salary!A:A, 1, FALSE)</f>
        <v>4638232353</v>
      </c>
      <c r="F16089">
        <f t="shared" si="502"/>
        <v>0</v>
      </c>
      <c r="G16089">
        <f t="shared" ca="1" si="503"/>
        <v>0</v>
      </c>
    </row>
    <row r="16090" spans="1:7" x14ac:dyDescent="0.25">
      <c r="A16090" t="s">
        <v>18398</v>
      </c>
      <c r="B16090" t="s">
        <v>2376</v>
      </c>
      <c r="C16090" s="4">
        <v>31134</v>
      </c>
      <c r="D16090">
        <v>9264026959</v>
      </c>
      <c r="E16090">
        <f>VLOOKUP(D16090,  base_salary!A:A, 1, FALSE)</f>
        <v>9264026959</v>
      </c>
      <c r="F16090">
        <f t="shared" si="502"/>
        <v>0</v>
      </c>
      <c r="G16090">
        <f t="shared" ca="1" si="503"/>
        <v>0</v>
      </c>
    </row>
    <row r="16091" spans="1:7" x14ac:dyDescent="0.25">
      <c r="A16091" t="s">
        <v>18399</v>
      </c>
      <c r="B16091" t="s">
        <v>2343</v>
      </c>
      <c r="C16091" s="4">
        <v>30262</v>
      </c>
      <c r="D16091">
        <v>544760832</v>
      </c>
      <c r="E16091">
        <f>VLOOKUP(D16091,  base_salary!A:A, 1, FALSE)</f>
        <v>544760832</v>
      </c>
      <c r="F16091">
        <f t="shared" si="502"/>
        <v>0</v>
      </c>
      <c r="G16091">
        <f t="shared" ca="1" si="503"/>
        <v>0</v>
      </c>
    </row>
    <row r="16092" spans="1:7" x14ac:dyDescent="0.25">
      <c r="A16092" t="s">
        <v>18400</v>
      </c>
      <c r="B16092" t="s">
        <v>2020</v>
      </c>
      <c r="C16092" s="4">
        <v>45683</v>
      </c>
      <c r="D16092">
        <v>1628738227</v>
      </c>
      <c r="E16092">
        <f>VLOOKUP(D16092,  base_salary!A:A, 1, FALSE)</f>
        <v>1628738227</v>
      </c>
      <c r="F16092">
        <f t="shared" si="502"/>
        <v>0</v>
      </c>
      <c r="G16092">
        <f t="shared" ca="1" si="503"/>
        <v>0</v>
      </c>
    </row>
    <row r="16093" spans="1:7" x14ac:dyDescent="0.25">
      <c r="A16093" t="s">
        <v>18401</v>
      </c>
      <c r="B16093" t="s">
        <v>3356</v>
      </c>
      <c r="C16093" s="4">
        <v>10649</v>
      </c>
      <c r="D16093">
        <v>8658719154</v>
      </c>
      <c r="E16093">
        <f>VLOOKUP(D16093,  base_salary!A:A, 1, FALSE)</f>
        <v>8658719154</v>
      </c>
      <c r="F16093">
        <f t="shared" si="502"/>
        <v>0</v>
      </c>
      <c r="G16093">
        <f t="shared" ca="1" si="503"/>
        <v>0</v>
      </c>
    </row>
    <row r="16094" spans="1:7" x14ac:dyDescent="0.25">
      <c r="A16094" t="s">
        <v>18402</v>
      </c>
      <c r="B16094" t="s">
        <v>2325</v>
      </c>
      <c r="C16094" s="4">
        <v>15051</v>
      </c>
      <c r="D16094">
        <v>5211527984</v>
      </c>
      <c r="E16094">
        <f>VLOOKUP(D16094,  base_salary!A:A, 1, FALSE)</f>
        <v>5211527984</v>
      </c>
      <c r="F16094">
        <f t="shared" si="502"/>
        <v>0</v>
      </c>
      <c r="G16094">
        <f t="shared" ca="1" si="503"/>
        <v>0</v>
      </c>
    </row>
    <row r="16095" spans="1:7" x14ac:dyDescent="0.25">
      <c r="A16095" t="s">
        <v>18403</v>
      </c>
      <c r="B16095" t="s">
        <v>3144</v>
      </c>
      <c r="C16095" s="4">
        <v>41104</v>
      </c>
      <c r="D16095">
        <v>5460394635</v>
      </c>
      <c r="E16095">
        <f>VLOOKUP(D16095,  base_salary!A:A, 1, FALSE)</f>
        <v>5460394635</v>
      </c>
      <c r="F16095">
        <f t="shared" si="502"/>
        <v>0</v>
      </c>
      <c r="G16095">
        <f t="shared" ca="1" si="503"/>
        <v>0</v>
      </c>
    </row>
    <row r="16096" spans="1:7" x14ac:dyDescent="0.25">
      <c r="A16096" t="s">
        <v>18404</v>
      </c>
      <c r="B16096" t="s">
        <v>2389</v>
      </c>
      <c r="C16096" s="4">
        <v>23632</v>
      </c>
      <c r="D16096">
        <v>2547511673</v>
      </c>
      <c r="E16096">
        <f>VLOOKUP(D16096,  base_salary!A:A, 1, FALSE)</f>
        <v>2547511673</v>
      </c>
      <c r="F16096">
        <f t="shared" si="502"/>
        <v>0</v>
      </c>
      <c r="G16096">
        <f t="shared" ca="1" si="503"/>
        <v>0</v>
      </c>
    </row>
    <row r="16097" spans="1:7" x14ac:dyDescent="0.25">
      <c r="A16097" t="s">
        <v>18405</v>
      </c>
      <c r="B16097" t="s">
        <v>2488</v>
      </c>
      <c r="C16097" s="4">
        <v>40826</v>
      </c>
      <c r="D16097">
        <v>495702854</v>
      </c>
      <c r="E16097">
        <f>VLOOKUP(D16097,  base_salary!A:A, 1, FALSE)</f>
        <v>495702854</v>
      </c>
      <c r="F16097">
        <f t="shared" si="502"/>
        <v>0</v>
      </c>
      <c r="G16097">
        <f t="shared" ca="1" si="503"/>
        <v>0</v>
      </c>
    </row>
    <row r="16098" spans="1:7" x14ac:dyDescent="0.25">
      <c r="A16098" t="s">
        <v>18406</v>
      </c>
      <c r="B16098" t="s">
        <v>3297</v>
      </c>
      <c r="C16098" s="4">
        <v>13205</v>
      </c>
      <c r="D16098">
        <v>3016446324</v>
      </c>
      <c r="E16098">
        <f>VLOOKUP(D16098,  base_salary!A:A, 1, FALSE)</f>
        <v>3016446324</v>
      </c>
      <c r="F16098">
        <f t="shared" si="502"/>
        <v>0</v>
      </c>
      <c r="G16098">
        <f t="shared" ca="1" si="503"/>
        <v>0</v>
      </c>
    </row>
    <row r="16099" spans="1:7" x14ac:dyDescent="0.25">
      <c r="A16099" t="s">
        <v>18407</v>
      </c>
      <c r="B16099" t="s">
        <v>2885</v>
      </c>
      <c r="C16099" s="4">
        <v>13801</v>
      </c>
      <c r="D16099">
        <v>6293335589</v>
      </c>
      <c r="E16099">
        <f>VLOOKUP(D16099,  base_salary!A:A, 1, FALSE)</f>
        <v>6293335589</v>
      </c>
      <c r="F16099">
        <f t="shared" si="502"/>
        <v>0</v>
      </c>
      <c r="G16099">
        <f t="shared" ca="1" si="503"/>
        <v>0</v>
      </c>
    </row>
    <row r="16100" spans="1:7" x14ac:dyDescent="0.25">
      <c r="A16100" t="s">
        <v>18408</v>
      </c>
      <c r="B16100" t="s">
        <v>2257</v>
      </c>
      <c r="C16100" s="4">
        <v>55699</v>
      </c>
      <c r="D16100">
        <v>4260324861</v>
      </c>
      <c r="E16100">
        <f>VLOOKUP(D16100,  base_salary!A:A, 1, FALSE)</f>
        <v>4260324861</v>
      </c>
      <c r="F16100">
        <f t="shared" si="502"/>
        <v>0</v>
      </c>
      <c r="G16100">
        <f t="shared" ca="1" si="503"/>
        <v>0</v>
      </c>
    </row>
    <row r="16101" spans="1:7" x14ac:dyDescent="0.25">
      <c r="A16101" t="s">
        <v>18409</v>
      </c>
      <c r="B16101" t="s">
        <v>2214</v>
      </c>
      <c r="C16101" s="4">
        <v>57966</v>
      </c>
      <c r="D16101">
        <v>2924550912</v>
      </c>
      <c r="E16101">
        <f>VLOOKUP(D16101,  base_salary!A:A, 1, FALSE)</f>
        <v>2924550912</v>
      </c>
      <c r="F16101">
        <f t="shared" si="502"/>
        <v>0</v>
      </c>
      <c r="G16101">
        <f t="shared" ca="1" si="503"/>
        <v>0</v>
      </c>
    </row>
    <row r="16102" spans="1:7" x14ac:dyDescent="0.25">
      <c r="A16102" t="s">
        <v>18410</v>
      </c>
      <c r="B16102" t="s">
        <v>2077</v>
      </c>
      <c r="C16102" s="4">
        <v>23243</v>
      </c>
      <c r="D16102">
        <v>7596173217</v>
      </c>
      <c r="E16102">
        <f>VLOOKUP(D16102,  base_salary!A:A, 1, FALSE)</f>
        <v>7596173217</v>
      </c>
      <c r="F16102">
        <f t="shared" si="502"/>
        <v>0</v>
      </c>
      <c r="G16102">
        <f t="shared" ca="1" si="503"/>
        <v>0</v>
      </c>
    </row>
    <row r="16103" spans="1:7" x14ac:dyDescent="0.25">
      <c r="A16103" t="s">
        <v>18411</v>
      </c>
      <c r="B16103" t="s">
        <v>2674</v>
      </c>
      <c r="C16103" s="4">
        <v>18693</v>
      </c>
      <c r="D16103">
        <v>2060025532</v>
      </c>
      <c r="E16103">
        <f>VLOOKUP(D16103,  base_salary!A:A, 1, FALSE)</f>
        <v>2060025532</v>
      </c>
      <c r="F16103">
        <f t="shared" si="502"/>
        <v>0</v>
      </c>
      <c r="G16103">
        <f t="shared" ca="1" si="503"/>
        <v>0</v>
      </c>
    </row>
    <row r="16104" spans="1:7" x14ac:dyDescent="0.25">
      <c r="A16104" t="s">
        <v>18412</v>
      </c>
      <c r="B16104" t="s">
        <v>2403</v>
      </c>
      <c r="C16104" s="4">
        <v>57404</v>
      </c>
      <c r="D16104">
        <v>4783377790</v>
      </c>
      <c r="E16104">
        <f>VLOOKUP(D16104,  base_salary!A:A, 1, FALSE)</f>
        <v>4783377790</v>
      </c>
      <c r="F16104">
        <f t="shared" si="502"/>
        <v>0</v>
      </c>
      <c r="G16104">
        <f t="shared" ca="1" si="503"/>
        <v>0</v>
      </c>
    </row>
    <row r="16105" spans="1:7" x14ac:dyDescent="0.25">
      <c r="A16105" t="s">
        <v>18413</v>
      </c>
      <c r="B16105" t="s">
        <v>2300</v>
      </c>
      <c r="C16105" s="4">
        <v>50393</v>
      </c>
      <c r="D16105">
        <v>3488994694</v>
      </c>
      <c r="E16105">
        <f>VLOOKUP(D16105,  base_salary!A:A, 1, FALSE)</f>
        <v>3488994694</v>
      </c>
      <c r="F16105">
        <f t="shared" si="502"/>
        <v>0</v>
      </c>
      <c r="G16105">
        <f t="shared" ca="1" si="503"/>
        <v>0</v>
      </c>
    </row>
    <row r="16106" spans="1:7" x14ac:dyDescent="0.25">
      <c r="A16106" t="s">
        <v>18414</v>
      </c>
      <c r="B16106" t="s">
        <v>2530</v>
      </c>
      <c r="C16106" s="4">
        <v>49128</v>
      </c>
      <c r="D16106">
        <v>2177097355</v>
      </c>
      <c r="E16106">
        <f>VLOOKUP(D16106,  base_salary!A:A, 1, FALSE)</f>
        <v>2177097355</v>
      </c>
      <c r="F16106">
        <f t="shared" si="502"/>
        <v>0</v>
      </c>
      <c r="G16106">
        <f t="shared" ca="1" si="503"/>
        <v>0</v>
      </c>
    </row>
    <row r="16107" spans="1:7" x14ac:dyDescent="0.25">
      <c r="A16107" t="s">
        <v>18415</v>
      </c>
      <c r="B16107" t="s">
        <v>2663</v>
      </c>
      <c r="C16107" s="4">
        <v>31842</v>
      </c>
      <c r="D16107">
        <v>5623930522</v>
      </c>
      <c r="E16107">
        <f>VLOOKUP(D16107,  base_salary!A:A, 1, FALSE)</f>
        <v>5623930522</v>
      </c>
      <c r="F16107">
        <f t="shared" si="502"/>
        <v>0</v>
      </c>
      <c r="G16107">
        <f t="shared" ca="1" si="503"/>
        <v>0</v>
      </c>
    </row>
    <row r="16108" spans="1:7" x14ac:dyDescent="0.25">
      <c r="A16108" t="s">
        <v>18416</v>
      </c>
      <c r="B16108" t="s">
        <v>2032</v>
      </c>
      <c r="C16108" s="4">
        <v>26783</v>
      </c>
      <c r="D16108">
        <v>7625163059</v>
      </c>
      <c r="E16108">
        <f>VLOOKUP(D16108,  base_salary!A:A, 1, FALSE)</f>
        <v>7625163059</v>
      </c>
      <c r="F16108">
        <f t="shared" si="502"/>
        <v>0</v>
      </c>
      <c r="G16108">
        <f t="shared" ca="1" si="503"/>
        <v>0</v>
      </c>
    </row>
    <row r="16109" spans="1:7" x14ac:dyDescent="0.25">
      <c r="A16109" t="s">
        <v>18417</v>
      </c>
      <c r="B16109" t="s">
        <v>2494</v>
      </c>
      <c r="C16109" s="4">
        <v>54968</v>
      </c>
      <c r="D16109">
        <v>2565093969</v>
      </c>
      <c r="E16109">
        <f>VLOOKUP(D16109,  base_salary!A:A, 1, FALSE)</f>
        <v>2565093969</v>
      </c>
      <c r="F16109">
        <f t="shared" si="502"/>
        <v>0</v>
      </c>
      <c r="G16109">
        <f t="shared" ca="1" si="503"/>
        <v>0</v>
      </c>
    </row>
    <row r="16110" spans="1:7" x14ac:dyDescent="0.25">
      <c r="A16110" t="s">
        <v>18418</v>
      </c>
      <c r="B16110" t="s">
        <v>2680</v>
      </c>
      <c r="C16110" s="4">
        <v>38039</v>
      </c>
      <c r="D16110">
        <v>923191143</v>
      </c>
      <c r="E16110">
        <f>VLOOKUP(D16110,  base_salary!A:A, 1, FALSE)</f>
        <v>923191143</v>
      </c>
      <c r="F16110">
        <f t="shared" si="502"/>
        <v>0</v>
      </c>
      <c r="G16110">
        <f t="shared" ca="1" si="503"/>
        <v>0</v>
      </c>
    </row>
    <row r="16111" spans="1:7" x14ac:dyDescent="0.25">
      <c r="A16111" t="s">
        <v>18419</v>
      </c>
      <c r="B16111" t="s">
        <v>3533</v>
      </c>
      <c r="C16111" s="4">
        <v>23006</v>
      </c>
      <c r="D16111">
        <v>2297168497</v>
      </c>
      <c r="E16111">
        <f>VLOOKUP(D16111,  base_salary!A:A, 1, FALSE)</f>
        <v>2297168497</v>
      </c>
      <c r="F16111">
        <f t="shared" si="502"/>
        <v>0</v>
      </c>
      <c r="G16111">
        <f t="shared" ca="1" si="503"/>
        <v>0</v>
      </c>
    </row>
    <row r="16112" spans="1:7" x14ac:dyDescent="0.25">
      <c r="A16112" t="s">
        <v>18420</v>
      </c>
      <c r="B16112" t="s">
        <v>2572</v>
      </c>
      <c r="C16112" s="4">
        <v>30397</v>
      </c>
      <c r="D16112">
        <v>9292607561</v>
      </c>
      <c r="E16112">
        <f>VLOOKUP(D16112,  base_salary!A:A, 1, FALSE)</f>
        <v>9292607561</v>
      </c>
      <c r="F16112">
        <f t="shared" si="502"/>
        <v>0</v>
      </c>
      <c r="G16112">
        <f t="shared" ca="1" si="503"/>
        <v>0</v>
      </c>
    </row>
    <row r="16113" spans="1:7" x14ac:dyDescent="0.25">
      <c r="A16113" t="s">
        <v>18421</v>
      </c>
      <c r="B16113" t="s">
        <v>2682</v>
      </c>
      <c r="C16113" s="4">
        <v>45475</v>
      </c>
      <c r="D16113">
        <v>9292607561</v>
      </c>
      <c r="E16113">
        <f>VLOOKUP(D16113,  base_salary!A:A, 1, FALSE)</f>
        <v>9292607561</v>
      </c>
      <c r="F16113">
        <f t="shared" si="502"/>
        <v>0</v>
      </c>
      <c r="G16113">
        <f t="shared" ca="1" si="503"/>
        <v>0</v>
      </c>
    </row>
    <row r="16114" spans="1:7" x14ac:dyDescent="0.25">
      <c r="A16114" t="s">
        <v>18422</v>
      </c>
      <c r="B16114" t="s">
        <v>3753</v>
      </c>
      <c r="C16114" s="4">
        <v>43056</v>
      </c>
      <c r="D16114">
        <v>6720857681</v>
      </c>
      <c r="E16114">
        <f>VLOOKUP(D16114,  base_salary!A:A, 1, FALSE)</f>
        <v>6720857681</v>
      </c>
      <c r="F16114">
        <f t="shared" si="502"/>
        <v>0</v>
      </c>
      <c r="G16114">
        <f t="shared" ca="1" si="503"/>
        <v>0</v>
      </c>
    </row>
    <row r="16115" spans="1:7" x14ac:dyDescent="0.25">
      <c r="A16115" t="s">
        <v>18423</v>
      </c>
      <c r="B16115" t="s">
        <v>2804</v>
      </c>
      <c r="C16115" s="4">
        <v>48005</v>
      </c>
      <c r="D16115">
        <v>2237103631</v>
      </c>
      <c r="E16115">
        <f>VLOOKUP(D16115,  base_salary!A:A, 1, FALSE)</f>
        <v>2237103631</v>
      </c>
      <c r="F16115">
        <f t="shared" si="502"/>
        <v>0</v>
      </c>
      <c r="G16115">
        <f t="shared" ca="1" si="503"/>
        <v>0</v>
      </c>
    </row>
    <row r="16116" spans="1:7" x14ac:dyDescent="0.25">
      <c r="A16116" t="s">
        <v>18424</v>
      </c>
      <c r="B16116" t="s">
        <v>2501</v>
      </c>
      <c r="C16116" s="4">
        <v>36801</v>
      </c>
      <c r="D16116">
        <v>1888252693</v>
      </c>
      <c r="E16116">
        <f>VLOOKUP(D16116,  base_salary!A:A, 1, FALSE)</f>
        <v>1888252693</v>
      </c>
      <c r="F16116">
        <f t="shared" si="502"/>
        <v>0</v>
      </c>
      <c r="G16116">
        <f t="shared" ca="1" si="503"/>
        <v>0</v>
      </c>
    </row>
    <row r="16117" spans="1:7" x14ac:dyDescent="0.25">
      <c r="A16117" t="s">
        <v>18425</v>
      </c>
      <c r="B16117" t="s">
        <v>2853</v>
      </c>
      <c r="C16117" s="4">
        <v>47661</v>
      </c>
      <c r="D16117">
        <v>4256220232</v>
      </c>
      <c r="E16117">
        <f>VLOOKUP(D16117,  base_salary!A:A, 1, FALSE)</f>
        <v>4256220232</v>
      </c>
      <c r="F16117">
        <f t="shared" si="502"/>
        <v>0</v>
      </c>
      <c r="G16117">
        <f t="shared" ca="1" si="503"/>
        <v>0</v>
      </c>
    </row>
    <row r="16118" spans="1:7" x14ac:dyDescent="0.25">
      <c r="A16118" t="s">
        <v>18426</v>
      </c>
      <c r="B16118" t="s">
        <v>1948</v>
      </c>
      <c r="C16118" s="4">
        <v>55417</v>
      </c>
      <c r="D16118">
        <v>8748349712</v>
      </c>
      <c r="E16118">
        <f>VLOOKUP(D16118,  base_salary!A:A, 1, FALSE)</f>
        <v>8748349712</v>
      </c>
      <c r="F16118">
        <f t="shared" si="502"/>
        <v>0</v>
      </c>
      <c r="G16118">
        <f t="shared" ca="1" si="503"/>
        <v>0</v>
      </c>
    </row>
    <row r="16119" spans="1:7" x14ac:dyDescent="0.25">
      <c r="A16119" t="s">
        <v>18427</v>
      </c>
      <c r="B16119" t="s">
        <v>2494</v>
      </c>
      <c r="C16119" s="4">
        <v>11339</v>
      </c>
      <c r="D16119">
        <v>4192879565</v>
      </c>
      <c r="E16119">
        <f>VLOOKUP(D16119,  base_salary!A:A, 1, FALSE)</f>
        <v>4192879565</v>
      </c>
      <c r="F16119">
        <f t="shared" si="502"/>
        <v>0</v>
      </c>
      <c r="G16119">
        <f t="shared" ca="1" si="503"/>
        <v>0</v>
      </c>
    </row>
    <row r="16120" spans="1:7" x14ac:dyDescent="0.25">
      <c r="A16120" t="s">
        <v>18428</v>
      </c>
      <c r="B16120" t="s">
        <v>2073</v>
      </c>
      <c r="C16120" s="4">
        <v>29346</v>
      </c>
      <c r="D16120">
        <v>5341512014</v>
      </c>
      <c r="E16120">
        <f>VLOOKUP(D16120,  base_salary!A:A, 1, FALSE)</f>
        <v>5341512014</v>
      </c>
      <c r="F16120">
        <f t="shared" si="502"/>
        <v>0</v>
      </c>
      <c r="G16120">
        <f t="shared" ca="1" si="503"/>
        <v>0</v>
      </c>
    </row>
    <row r="16121" spans="1:7" x14ac:dyDescent="0.25">
      <c r="A16121" t="s">
        <v>18429</v>
      </c>
      <c r="B16121" t="s">
        <v>2916</v>
      </c>
      <c r="C16121" s="4">
        <v>48467</v>
      </c>
      <c r="D16121">
        <v>544760832</v>
      </c>
      <c r="E16121">
        <f>VLOOKUP(D16121,  base_salary!A:A, 1, FALSE)</f>
        <v>544760832</v>
      </c>
      <c r="F16121">
        <f t="shared" si="502"/>
        <v>0</v>
      </c>
      <c r="G16121">
        <f t="shared" ca="1" si="503"/>
        <v>0</v>
      </c>
    </row>
    <row r="16122" spans="1:7" x14ac:dyDescent="0.25">
      <c r="A16122" t="s">
        <v>18430</v>
      </c>
      <c r="B16122" t="s">
        <v>2552</v>
      </c>
      <c r="C16122" s="4">
        <v>37919</v>
      </c>
      <c r="D16122">
        <v>8545135858</v>
      </c>
      <c r="E16122">
        <f>VLOOKUP(D16122,  base_salary!A:A, 1, FALSE)</f>
        <v>8545135858</v>
      </c>
      <c r="F16122">
        <f t="shared" si="502"/>
        <v>0</v>
      </c>
      <c r="G16122">
        <f t="shared" ca="1" si="503"/>
        <v>0</v>
      </c>
    </row>
    <row r="16123" spans="1:7" x14ac:dyDescent="0.25">
      <c r="A16123" t="s">
        <v>18431</v>
      </c>
      <c r="B16123" t="s">
        <v>2205</v>
      </c>
      <c r="C16123" s="4">
        <v>26313</v>
      </c>
      <c r="D16123">
        <v>5285704227</v>
      </c>
      <c r="E16123">
        <f>VLOOKUP(D16123,  base_salary!A:A, 1, FALSE)</f>
        <v>5285704227</v>
      </c>
      <c r="F16123">
        <f t="shared" si="502"/>
        <v>0</v>
      </c>
      <c r="G16123">
        <f t="shared" ca="1" si="503"/>
        <v>0</v>
      </c>
    </row>
    <row r="16124" spans="1:7" x14ac:dyDescent="0.25">
      <c r="A16124" t="s">
        <v>18432</v>
      </c>
      <c r="B16124" t="s">
        <v>2249</v>
      </c>
      <c r="C16124" s="4">
        <v>39838</v>
      </c>
      <c r="D16124">
        <v>6436551115</v>
      </c>
      <c r="E16124">
        <f>VLOOKUP(D16124,  base_salary!A:A, 1, FALSE)</f>
        <v>6436551115</v>
      </c>
      <c r="F16124">
        <f t="shared" si="502"/>
        <v>0</v>
      </c>
      <c r="G16124">
        <f t="shared" ca="1" si="503"/>
        <v>0</v>
      </c>
    </row>
    <row r="16125" spans="1:7" x14ac:dyDescent="0.25">
      <c r="A16125" t="s">
        <v>18433</v>
      </c>
      <c r="B16125" t="s">
        <v>3533</v>
      </c>
      <c r="C16125" s="4">
        <v>59803</v>
      </c>
      <c r="D16125">
        <v>5828678620</v>
      </c>
      <c r="E16125">
        <f>VLOOKUP(D16125,  base_salary!A:A, 1, FALSE)</f>
        <v>5828678620</v>
      </c>
      <c r="F16125">
        <f t="shared" si="502"/>
        <v>0</v>
      </c>
      <c r="G16125">
        <f t="shared" ca="1" si="503"/>
        <v>0</v>
      </c>
    </row>
    <row r="16126" spans="1:7" x14ac:dyDescent="0.25">
      <c r="A16126" t="s">
        <v>18434</v>
      </c>
      <c r="B16126" t="s">
        <v>1964</v>
      </c>
      <c r="C16126" s="4">
        <v>41916</v>
      </c>
      <c r="D16126">
        <v>3538909016</v>
      </c>
      <c r="E16126">
        <f>VLOOKUP(D16126,  base_salary!A:A, 1, FALSE)</f>
        <v>3538909016</v>
      </c>
      <c r="F16126">
        <f t="shared" si="502"/>
        <v>0</v>
      </c>
      <c r="G16126">
        <f t="shared" ca="1" si="503"/>
        <v>0</v>
      </c>
    </row>
    <row r="16127" spans="1:7" x14ac:dyDescent="0.25">
      <c r="A16127" t="s">
        <v>18435</v>
      </c>
      <c r="B16127" t="s">
        <v>2097</v>
      </c>
      <c r="C16127" s="4">
        <v>47073</v>
      </c>
      <c r="D16127">
        <v>8568859739</v>
      </c>
      <c r="E16127">
        <f>VLOOKUP(D16127,  base_salary!A:A, 1, FALSE)</f>
        <v>8568859739</v>
      </c>
      <c r="F16127">
        <f t="shared" si="502"/>
        <v>0</v>
      </c>
      <c r="G16127">
        <f t="shared" ca="1" si="503"/>
        <v>0</v>
      </c>
    </row>
    <row r="16128" spans="1:7" x14ac:dyDescent="0.25">
      <c r="A16128" t="s">
        <v>18436</v>
      </c>
      <c r="B16128" t="s">
        <v>2246</v>
      </c>
      <c r="C16128" s="4">
        <v>42134</v>
      </c>
      <c r="D16128">
        <v>5002048994</v>
      </c>
      <c r="E16128">
        <f>VLOOKUP(D16128,  base_salary!A:A, 1, FALSE)</f>
        <v>5002048994</v>
      </c>
      <c r="F16128">
        <f t="shared" si="502"/>
        <v>0</v>
      </c>
      <c r="G16128">
        <f t="shared" ca="1" si="503"/>
        <v>0</v>
      </c>
    </row>
    <row r="16129" spans="1:7" x14ac:dyDescent="0.25">
      <c r="A16129" t="s">
        <v>18437</v>
      </c>
      <c r="B16129" t="s">
        <v>1930</v>
      </c>
      <c r="C16129" s="4">
        <v>18620</v>
      </c>
      <c r="D16129">
        <v>8187246642</v>
      </c>
      <c r="E16129">
        <f>VLOOKUP(D16129,  base_salary!A:A, 1, FALSE)</f>
        <v>8187246642</v>
      </c>
      <c r="F16129">
        <f t="shared" si="502"/>
        <v>0</v>
      </c>
      <c r="G16129">
        <f t="shared" ca="1" si="503"/>
        <v>0</v>
      </c>
    </row>
    <row r="16130" spans="1:7" x14ac:dyDescent="0.25">
      <c r="A16130" t="s">
        <v>18438</v>
      </c>
      <c r="B16130" t="s">
        <v>3183</v>
      </c>
      <c r="C16130" s="4">
        <v>56125</v>
      </c>
      <c r="D16130">
        <v>7007279686</v>
      </c>
      <c r="E16130">
        <f>VLOOKUP(D16130,  base_salary!A:A, 1, FALSE)</f>
        <v>7007279686</v>
      </c>
      <c r="F16130">
        <f t="shared" si="502"/>
        <v>0</v>
      </c>
      <c r="G16130">
        <f t="shared" ca="1" si="503"/>
        <v>0</v>
      </c>
    </row>
    <row r="16131" spans="1:7" x14ac:dyDescent="0.25">
      <c r="A16131" t="s">
        <v>18439</v>
      </c>
      <c r="B16131" t="s">
        <v>2212</v>
      </c>
      <c r="C16131" s="4">
        <v>52540</v>
      </c>
      <c r="D16131">
        <v>4815280800</v>
      </c>
      <c r="E16131">
        <f>VLOOKUP(D16131,  base_salary!A:A, 1, FALSE)</f>
        <v>4815280800</v>
      </c>
      <c r="F16131">
        <f t="shared" ref="F16131:F16194" si="504">IF(ISERROR(E16131), 1, 0)</f>
        <v>0</v>
      </c>
      <c r="G16131">
        <f t="shared" ref="G16131:G16194" ca="1" si="505">SUM(G:G)</f>
        <v>0</v>
      </c>
    </row>
    <row r="16132" spans="1:7" x14ac:dyDescent="0.25">
      <c r="A16132" t="s">
        <v>18440</v>
      </c>
      <c r="B16132" t="s">
        <v>2093</v>
      </c>
      <c r="C16132" s="4">
        <v>29438</v>
      </c>
      <c r="D16132">
        <v>3915983489</v>
      </c>
      <c r="E16132">
        <f>VLOOKUP(D16132,  base_salary!A:A, 1, FALSE)</f>
        <v>3915983489</v>
      </c>
      <c r="F16132">
        <f t="shared" si="504"/>
        <v>0</v>
      </c>
      <c r="G16132">
        <f t="shared" ca="1" si="505"/>
        <v>0</v>
      </c>
    </row>
    <row r="16133" spans="1:7" x14ac:dyDescent="0.25">
      <c r="A16133" t="s">
        <v>18441</v>
      </c>
      <c r="B16133" t="s">
        <v>2097</v>
      </c>
      <c r="C16133" s="4">
        <v>39191</v>
      </c>
      <c r="D16133">
        <v>6276010022</v>
      </c>
      <c r="E16133">
        <f>VLOOKUP(D16133,  base_salary!A:A, 1, FALSE)</f>
        <v>6276010022</v>
      </c>
      <c r="F16133">
        <f t="shared" si="504"/>
        <v>0</v>
      </c>
      <c r="G16133">
        <f t="shared" ca="1" si="505"/>
        <v>0</v>
      </c>
    </row>
    <row r="16134" spans="1:7" x14ac:dyDescent="0.25">
      <c r="A16134" t="s">
        <v>18442</v>
      </c>
      <c r="B16134" t="s">
        <v>2190</v>
      </c>
      <c r="C16134" s="4">
        <v>35076</v>
      </c>
      <c r="D16134">
        <v>3935718624</v>
      </c>
      <c r="E16134">
        <f>VLOOKUP(D16134,  base_salary!A:A, 1, FALSE)</f>
        <v>3935718624</v>
      </c>
      <c r="F16134">
        <f t="shared" si="504"/>
        <v>0</v>
      </c>
      <c r="G16134">
        <f t="shared" ca="1" si="505"/>
        <v>0</v>
      </c>
    </row>
    <row r="16135" spans="1:7" x14ac:dyDescent="0.25">
      <c r="A16135" t="s">
        <v>18443</v>
      </c>
      <c r="B16135" t="s">
        <v>1932</v>
      </c>
      <c r="C16135" s="4">
        <v>28403</v>
      </c>
      <c r="D16135">
        <v>7462528568</v>
      </c>
      <c r="E16135">
        <f>VLOOKUP(D16135,  base_salary!A:A, 1, FALSE)</f>
        <v>7462528568</v>
      </c>
      <c r="F16135">
        <f t="shared" si="504"/>
        <v>0</v>
      </c>
      <c r="G16135">
        <f t="shared" ca="1" si="505"/>
        <v>0</v>
      </c>
    </row>
    <row r="16136" spans="1:7" x14ac:dyDescent="0.25">
      <c r="A16136" t="s">
        <v>18444</v>
      </c>
      <c r="B16136" t="s">
        <v>2109</v>
      </c>
      <c r="C16136" s="4">
        <v>16974</v>
      </c>
      <c r="D16136">
        <v>1266227768</v>
      </c>
      <c r="E16136">
        <f>VLOOKUP(D16136,  base_salary!A:A, 1, FALSE)</f>
        <v>1266227768</v>
      </c>
      <c r="F16136">
        <f t="shared" si="504"/>
        <v>0</v>
      </c>
      <c r="G16136">
        <f t="shared" ca="1" si="505"/>
        <v>0</v>
      </c>
    </row>
    <row r="16137" spans="1:7" x14ac:dyDescent="0.25">
      <c r="A16137" t="s">
        <v>18445</v>
      </c>
      <c r="B16137" t="s">
        <v>3583</v>
      </c>
      <c r="C16137" s="4">
        <v>13778</v>
      </c>
      <c r="D16137">
        <v>569240891</v>
      </c>
      <c r="E16137">
        <f>VLOOKUP(D16137,  base_salary!A:A, 1, FALSE)</f>
        <v>569240891</v>
      </c>
      <c r="F16137">
        <f t="shared" si="504"/>
        <v>0</v>
      </c>
      <c r="G16137">
        <f t="shared" ca="1" si="505"/>
        <v>0</v>
      </c>
    </row>
    <row r="16138" spans="1:7" x14ac:dyDescent="0.25">
      <c r="A16138" t="s">
        <v>18446</v>
      </c>
      <c r="B16138" t="s">
        <v>2916</v>
      </c>
      <c r="C16138" s="4">
        <v>35002</v>
      </c>
      <c r="D16138">
        <v>7132417177</v>
      </c>
      <c r="E16138">
        <f>VLOOKUP(D16138,  base_salary!A:A, 1, FALSE)</f>
        <v>7132417177</v>
      </c>
      <c r="F16138">
        <f t="shared" si="504"/>
        <v>0</v>
      </c>
      <c r="G16138">
        <f t="shared" ca="1" si="505"/>
        <v>0</v>
      </c>
    </row>
    <row r="16139" spans="1:7" x14ac:dyDescent="0.25">
      <c r="A16139" t="s">
        <v>18447</v>
      </c>
      <c r="B16139" t="s">
        <v>1976</v>
      </c>
      <c r="C16139" s="4">
        <v>54828</v>
      </c>
      <c r="D16139">
        <v>7191906499</v>
      </c>
      <c r="E16139">
        <f>VLOOKUP(D16139,  base_salary!A:A, 1, FALSE)</f>
        <v>7191906499</v>
      </c>
      <c r="F16139">
        <f t="shared" si="504"/>
        <v>0</v>
      </c>
      <c r="G16139">
        <f t="shared" ca="1" si="505"/>
        <v>0</v>
      </c>
    </row>
    <row r="16140" spans="1:7" x14ac:dyDescent="0.25">
      <c r="A16140" t="s">
        <v>18448</v>
      </c>
      <c r="B16140" t="s">
        <v>2099</v>
      </c>
      <c r="C16140" s="4">
        <v>49482</v>
      </c>
      <c r="D16140">
        <v>899126162</v>
      </c>
      <c r="E16140">
        <f>VLOOKUP(D16140,  base_salary!A:A, 1, FALSE)</f>
        <v>899126162</v>
      </c>
      <c r="F16140">
        <f t="shared" si="504"/>
        <v>0</v>
      </c>
      <c r="G16140">
        <f t="shared" ca="1" si="505"/>
        <v>0</v>
      </c>
    </row>
    <row r="16141" spans="1:7" x14ac:dyDescent="0.25">
      <c r="A16141" t="s">
        <v>18449</v>
      </c>
      <c r="B16141" t="s">
        <v>2089</v>
      </c>
      <c r="C16141" s="4">
        <v>14754</v>
      </c>
      <c r="D16141">
        <v>3819859829</v>
      </c>
      <c r="E16141">
        <f>VLOOKUP(D16141,  base_salary!A:A, 1, FALSE)</f>
        <v>3819859829</v>
      </c>
      <c r="F16141">
        <f t="shared" si="504"/>
        <v>0</v>
      </c>
      <c r="G16141">
        <f t="shared" ca="1" si="505"/>
        <v>0</v>
      </c>
    </row>
    <row r="16142" spans="1:7" x14ac:dyDescent="0.25">
      <c r="A16142" t="s">
        <v>18450</v>
      </c>
      <c r="B16142" t="s">
        <v>3758</v>
      </c>
      <c r="C16142" s="4">
        <v>54644</v>
      </c>
      <c r="D16142">
        <v>7567063646</v>
      </c>
      <c r="E16142">
        <f>VLOOKUP(D16142,  base_salary!A:A, 1, FALSE)</f>
        <v>7567063646</v>
      </c>
      <c r="F16142">
        <f t="shared" si="504"/>
        <v>0</v>
      </c>
      <c r="G16142">
        <f t="shared" ca="1" si="505"/>
        <v>0</v>
      </c>
    </row>
    <row r="16143" spans="1:7" x14ac:dyDescent="0.25">
      <c r="A16143" t="s">
        <v>18451</v>
      </c>
      <c r="B16143" t="s">
        <v>2841</v>
      </c>
      <c r="C16143" s="4">
        <v>58898</v>
      </c>
      <c r="D16143">
        <v>3292353998</v>
      </c>
      <c r="E16143">
        <f>VLOOKUP(D16143,  base_salary!A:A, 1, FALSE)</f>
        <v>3292353998</v>
      </c>
      <c r="F16143">
        <f t="shared" si="504"/>
        <v>0</v>
      </c>
      <c r="G16143">
        <f t="shared" ca="1" si="505"/>
        <v>0</v>
      </c>
    </row>
    <row r="16144" spans="1:7" x14ac:dyDescent="0.25">
      <c r="A16144" t="s">
        <v>18452</v>
      </c>
      <c r="B16144" t="s">
        <v>1964</v>
      </c>
      <c r="C16144" s="4">
        <v>41120</v>
      </c>
      <c r="D16144">
        <v>9457151267</v>
      </c>
      <c r="E16144">
        <f>VLOOKUP(D16144,  base_salary!A:A, 1, FALSE)</f>
        <v>9457151267</v>
      </c>
      <c r="F16144">
        <f t="shared" si="504"/>
        <v>0</v>
      </c>
      <c r="G16144">
        <f t="shared" ca="1" si="505"/>
        <v>0</v>
      </c>
    </row>
    <row r="16145" spans="1:7" x14ac:dyDescent="0.25">
      <c r="A16145" t="s">
        <v>18453</v>
      </c>
      <c r="B16145" t="s">
        <v>2498</v>
      </c>
      <c r="C16145" s="4">
        <v>10537</v>
      </c>
      <c r="D16145">
        <v>7585281072</v>
      </c>
      <c r="E16145">
        <f>VLOOKUP(D16145,  base_salary!A:A, 1, FALSE)</f>
        <v>7585281072</v>
      </c>
      <c r="F16145">
        <f t="shared" si="504"/>
        <v>0</v>
      </c>
      <c r="G16145">
        <f t="shared" ca="1" si="505"/>
        <v>0</v>
      </c>
    </row>
    <row r="16146" spans="1:7" x14ac:dyDescent="0.25">
      <c r="A16146" t="s">
        <v>18454</v>
      </c>
      <c r="B16146" t="s">
        <v>2718</v>
      </c>
      <c r="C16146" s="4">
        <v>10257</v>
      </c>
      <c r="D16146">
        <v>1532722974</v>
      </c>
      <c r="E16146">
        <f>VLOOKUP(D16146,  base_salary!A:A, 1, FALSE)</f>
        <v>1532722974</v>
      </c>
      <c r="F16146">
        <f t="shared" si="504"/>
        <v>0</v>
      </c>
      <c r="G16146">
        <f t="shared" ca="1" si="505"/>
        <v>0</v>
      </c>
    </row>
    <row r="16147" spans="1:7" x14ac:dyDescent="0.25">
      <c r="A16147" t="s">
        <v>18455</v>
      </c>
      <c r="B16147" t="s">
        <v>2049</v>
      </c>
      <c r="C16147" s="4">
        <v>56688</v>
      </c>
      <c r="D16147">
        <v>1420239228</v>
      </c>
      <c r="E16147">
        <f>VLOOKUP(D16147,  base_salary!A:A, 1, FALSE)</f>
        <v>1420239228</v>
      </c>
      <c r="F16147">
        <f t="shared" si="504"/>
        <v>0</v>
      </c>
      <c r="G16147">
        <f t="shared" ca="1" si="505"/>
        <v>0</v>
      </c>
    </row>
    <row r="16148" spans="1:7" x14ac:dyDescent="0.25">
      <c r="A16148" t="s">
        <v>18456</v>
      </c>
      <c r="B16148" t="s">
        <v>2691</v>
      </c>
      <c r="C16148" s="4">
        <v>31288</v>
      </c>
      <c r="D16148">
        <v>4119729087</v>
      </c>
      <c r="E16148">
        <f>VLOOKUP(D16148,  base_salary!A:A, 1, FALSE)</f>
        <v>4119729087</v>
      </c>
      <c r="F16148">
        <f t="shared" si="504"/>
        <v>0</v>
      </c>
      <c r="G16148">
        <f t="shared" ca="1" si="505"/>
        <v>0</v>
      </c>
    </row>
    <row r="16149" spans="1:7" x14ac:dyDescent="0.25">
      <c r="A16149" t="s">
        <v>18457</v>
      </c>
      <c r="B16149" t="s">
        <v>2246</v>
      </c>
      <c r="C16149" s="4">
        <v>19351</v>
      </c>
      <c r="D16149">
        <v>9264026959</v>
      </c>
      <c r="E16149">
        <f>VLOOKUP(D16149,  base_salary!A:A, 1, FALSE)</f>
        <v>9264026959</v>
      </c>
      <c r="F16149">
        <f t="shared" si="504"/>
        <v>0</v>
      </c>
      <c r="G16149">
        <f t="shared" ca="1" si="505"/>
        <v>0</v>
      </c>
    </row>
    <row r="16150" spans="1:7" x14ac:dyDescent="0.25">
      <c r="A16150" t="s">
        <v>18458</v>
      </c>
      <c r="B16150" t="s">
        <v>3144</v>
      </c>
      <c r="C16150" s="4">
        <v>21474</v>
      </c>
      <c r="D16150">
        <v>513904581</v>
      </c>
      <c r="E16150">
        <f>VLOOKUP(D16150,  base_salary!A:A, 1, FALSE)</f>
        <v>513904581</v>
      </c>
      <c r="F16150">
        <f t="shared" si="504"/>
        <v>0</v>
      </c>
      <c r="G16150">
        <f t="shared" ca="1" si="505"/>
        <v>0</v>
      </c>
    </row>
    <row r="16151" spans="1:7" x14ac:dyDescent="0.25">
      <c r="A16151" t="s">
        <v>18459</v>
      </c>
      <c r="B16151" t="s">
        <v>3092</v>
      </c>
      <c r="C16151" s="4">
        <v>47986</v>
      </c>
      <c r="D16151">
        <v>2423731264</v>
      </c>
      <c r="E16151">
        <f>VLOOKUP(D16151,  base_salary!A:A, 1, FALSE)</f>
        <v>2423731264</v>
      </c>
      <c r="F16151">
        <f t="shared" si="504"/>
        <v>0</v>
      </c>
      <c r="G16151">
        <f t="shared" ca="1" si="505"/>
        <v>0</v>
      </c>
    </row>
    <row r="16152" spans="1:7" x14ac:dyDescent="0.25">
      <c r="A16152" t="s">
        <v>18460</v>
      </c>
      <c r="B16152" t="s">
        <v>2249</v>
      </c>
      <c r="C16152" s="4">
        <v>27815</v>
      </c>
      <c r="D16152">
        <v>4445486779</v>
      </c>
      <c r="E16152">
        <f>VLOOKUP(D16152,  base_salary!A:A, 1, FALSE)</f>
        <v>4445486779</v>
      </c>
      <c r="F16152">
        <f t="shared" si="504"/>
        <v>0</v>
      </c>
      <c r="G16152">
        <f t="shared" ca="1" si="505"/>
        <v>0</v>
      </c>
    </row>
    <row r="16153" spans="1:7" x14ac:dyDescent="0.25">
      <c r="A16153" t="s">
        <v>18461</v>
      </c>
      <c r="B16153" t="s">
        <v>2965</v>
      </c>
      <c r="C16153" s="4">
        <v>58681</v>
      </c>
      <c r="D16153">
        <v>3891707452</v>
      </c>
      <c r="E16153">
        <f>VLOOKUP(D16153,  base_salary!A:A, 1, FALSE)</f>
        <v>3891707452</v>
      </c>
      <c r="F16153">
        <f t="shared" si="504"/>
        <v>0</v>
      </c>
      <c r="G16153">
        <f t="shared" ca="1" si="505"/>
        <v>0</v>
      </c>
    </row>
    <row r="16154" spans="1:7" x14ac:dyDescent="0.25">
      <c r="A16154" t="s">
        <v>18462</v>
      </c>
      <c r="B16154" t="s">
        <v>2800</v>
      </c>
      <c r="C16154" s="4">
        <v>37171</v>
      </c>
      <c r="D16154">
        <v>3217797337</v>
      </c>
      <c r="E16154">
        <f>VLOOKUP(D16154,  base_salary!A:A, 1, FALSE)</f>
        <v>3217797337</v>
      </c>
      <c r="F16154">
        <f t="shared" si="504"/>
        <v>0</v>
      </c>
      <c r="G16154">
        <f t="shared" ca="1" si="505"/>
        <v>0</v>
      </c>
    </row>
    <row r="16155" spans="1:7" x14ac:dyDescent="0.25">
      <c r="A16155" t="s">
        <v>18463</v>
      </c>
      <c r="B16155" t="s">
        <v>3092</v>
      </c>
      <c r="C16155" s="4">
        <v>25920</v>
      </c>
      <c r="D16155">
        <v>9096285417</v>
      </c>
      <c r="E16155">
        <f>VLOOKUP(D16155,  base_salary!A:A, 1, FALSE)</f>
        <v>9096285417</v>
      </c>
      <c r="F16155">
        <f t="shared" si="504"/>
        <v>0</v>
      </c>
      <c r="G16155">
        <f t="shared" ca="1" si="505"/>
        <v>0</v>
      </c>
    </row>
    <row r="16156" spans="1:7" x14ac:dyDescent="0.25">
      <c r="A16156" t="s">
        <v>18464</v>
      </c>
      <c r="B16156" t="s">
        <v>2101</v>
      </c>
      <c r="C16156" s="4">
        <v>10605</v>
      </c>
      <c r="D16156">
        <v>2804488179</v>
      </c>
      <c r="E16156">
        <f>VLOOKUP(D16156,  base_salary!A:A, 1, FALSE)</f>
        <v>2804488179</v>
      </c>
      <c r="F16156">
        <f t="shared" si="504"/>
        <v>0</v>
      </c>
      <c r="G16156">
        <f t="shared" ca="1" si="505"/>
        <v>0</v>
      </c>
    </row>
    <row r="16157" spans="1:7" x14ac:dyDescent="0.25">
      <c r="A16157" t="s">
        <v>18465</v>
      </c>
      <c r="B16157" t="s">
        <v>2340</v>
      </c>
      <c r="C16157" s="4">
        <v>10126</v>
      </c>
      <c r="D16157">
        <v>5405945366</v>
      </c>
      <c r="E16157">
        <f>VLOOKUP(D16157,  base_salary!A:A, 1, FALSE)</f>
        <v>5405945366</v>
      </c>
      <c r="F16157">
        <f t="shared" si="504"/>
        <v>0</v>
      </c>
      <c r="G16157">
        <f t="shared" ca="1" si="505"/>
        <v>0</v>
      </c>
    </row>
    <row r="16158" spans="1:7" x14ac:dyDescent="0.25">
      <c r="A16158" t="s">
        <v>18466</v>
      </c>
      <c r="B16158" t="s">
        <v>3517</v>
      </c>
      <c r="C16158" s="4">
        <v>23760</v>
      </c>
      <c r="D16158">
        <v>960994726</v>
      </c>
      <c r="E16158">
        <f>VLOOKUP(D16158,  base_salary!A:A, 1, FALSE)</f>
        <v>960994726</v>
      </c>
      <c r="F16158">
        <f t="shared" si="504"/>
        <v>0</v>
      </c>
      <c r="G16158">
        <f t="shared" ca="1" si="505"/>
        <v>0</v>
      </c>
    </row>
    <row r="16159" spans="1:7" x14ac:dyDescent="0.25">
      <c r="A16159" t="s">
        <v>18467</v>
      </c>
      <c r="B16159" t="s">
        <v>2087</v>
      </c>
      <c r="C16159" s="4">
        <v>26922</v>
      </c>
      <c r="D16159">
        <v>2456061896</v>
      </c>
      <c r="E16159">
        <f>VLOOKUP(D16159,  base_salary!A:A, 1, FALSE)</f>
        <v>2456061896</v>
      </c>
      <c r="F16159">
        <f t="shared" si="504"/>
        <v>0</v>
      </c>
      <c r="G16159">
        <f t="shared" ca="1" si="505"/>
        <v>0</v>
      </c>
    </row>
    <row r="16160" spans="1:7" x14ac:dyDescent="0.25">
      <c r="A16160" t="s">
        <v>18468</v>
      </c>
      <c r="B16160" t="s">
        <v>2296</v>
      </c>
      <c r="C16160" s="4">
        <v>26344</v>
      </c>
      <c r="D16160">
        <v>5347887761</v>
      </c>
      <c r="E16160">
        <f>VLOOKUP(D16160,  base_salary!A:A, 1, FALSE)</f>
        <v>5347887761</v>
      </c>
      <c r="F16160">
        <f t="shared" si="504"/>
        <v>0</v>
      </c>
      <c r="G16160">
        <f t="shared" ca="1" si="505"/>
        <v>0</v>
      </c>
    </row>
    <row r="16161" spans="1:7" x14ac:dyDescent="0.25">
      <c r="A16161" t="s">
        <v>18469</v>
      </c>
      <c r="B16161" t="s">
        <v>2006</v>
      </c>
      <c r="C16161" s="4">
        <v>51278</v>
      </c>
      <c r="D16161">
        <v>2136806068</v>
      </c>
      <c r="E16161">
        <f>VLOOKUP(D16161,  base_salary!A:A, 1, FALSE)</f>
        <v>2136806068</v>
      </c>
      <c r="F16161">
        <f t="shared" si="504"/>
        <v>0</v>
      </c>
      <c r="G16161">
        <f t="shared" ca="1" si="505"/>
        <v>0</v>
      </c>
    </row>
    <row r="16162" spans="1:7" x14ac:dyDescent="0.25">
      <c r="A16162" t="s">
        <v>18470</v>
      </c>
      <c r="B16162" t="s">
        <v>2293</v>
      </c>
      <c r="C16162" s="4">
        <v>58716</v>
      </c>
      <c r="D16162">
        <v>5153694038</v>
      </c>
      <c r="E16162">
        <f>VLOOKUP(D16162,  base_salary!A:A, 1, FALSE)</f>
        <v>5153694038</v>
      </c>
      <c r="F16162">
        <f t="shared" si="504"/>
        <v>0</v>
      </c>
      <c r="G16162">
        <f t="shared" ca="1" si="505"/>
        <v>0</v>
      </c>
    </row>
    <row r="16163" spans="1:7" x14ac:dyDescent="0.25">
      <c r="A16163" t="s">
        <v>18471</v>
      </c>
      <c r="B16163" t="s">
        <v>2970</v>
      </c>
      <c r="C16163" s="4">
        <v>22881</v>
      </c>
      <c r="D16163">
        <v>6915102108</v>
      </c>
      <c r="E16163">
        <f>VLOOKUP(D16163,  base_salary!A:A, 1, FALSE)</f>
        <v>6915102108</v>
      </c>
      <c r="F16163">
        <f t="shared" si="504"/>
        <v>0</v>
      </c>
      <c r="G16163">
        <f t="shared" ca="1" si="505"/>
        <v>0</v>
      </c>
    </row>
    <row r="16164" spans="1:7" x14ac:dyDescent="0.25">
      <c r="A16164" t="s">
        <v>18472</v>
      </c>
      <c r="B16164" t="s">
        <v>4461</v>
      </c>
      <c r="C16164" s="4">
        <v>44553</v>
      </c>
      <c r="D16164">
        <v>8501525324</v>
      </c>
      <c r="E16164">
        <f>VLOOKUP(D16164,  base_salary!A:A, 1, FALSE)</f>
        <v>8501525324</v>
      </c>
      <c r="F16164">
        <f t="shared" si="504"/>
        <v>0</v>
      </c>
      <c r="G16164">
        <f t="shared" ca="1" si="505"/>
        <v>0</v>
      </c>
    </row>
    <row r="16165" spans="1:7" x14ac:dyDescent="0.25">
      <c r="A16165" t="s">
        <v>18473</v>
      </c>
      <c r="B16165" t="s">
        <v>2255</v>
      </c>
      <c r="C16165" s="4">
        <v>14263</v>
      </c>
      <c r="D16165">
        <v>4192443678</v>
      </c>
      <c r="E16165">
        <f>VLOOKUP(D16165,  base_salary!A:A, 1, FALSE)</f>
        <v>4192443678</v>
      </c>
      <c r="F16165">
        <f t="shared" si="504"/>
        <v>0</v>
      </c>
      <c r="G16165">
        <f t="shared" ca="1" si="505"/>
        <v>0</v>
      </c>
    </row>
    <row r="16166" spans="1:7" x14ac:dyDescent="0.25">
      <c r="A16166" t="s">
        <v>18474</v>
      </c>
      <c r="B16166" t="s">
        <v>2536</v>
      </c>
      <c r="C16166" s="4">
        <v>36175</v>
      </c>
      <c r="D16166">
        <v>2079803735</v>
      </c>
      <c r="E16166">
        <f>VLOOKUP(D16166,  base_salary!A:A, 1, FALSE)</f>
        <v>2079803735</v>
      </c>
      <c r="F16166">
        <f t="shared" si="504"/>
        <v>0</v>
      </c>
      <c r="G16166">
        <f t="shared" ca="1" si="505"/>
        <v>0</v>
      </c>
    </row>
    <row r="16167" spans="1:7" x14ac:dyDescent="0.25">
      <c r="A16167" t="s">
        <v>18475</v>
      </c>
      <c r="B16167" t="s">
        <v>2286</v>
      </c>
      <c r="C16167" s="4">
        <v>28237</v>
      </c>
      <c r="D16167">
        <v>9590888275</v>
      </c>
      <c r="E16167">
        <f>VLOOKUP(D16167,  base_salary!A:A, 1, FALSE)</f>
        <v>9590888275</v>
      </c>
      <c r="F16167">
        <f t="shared" si="504"/>
        <v>0</v>
      </c>
      <c r="G16167">
        <f t="shared" ca="1" si="505"/>
        <v>0</v>
      </c>
    </row>
    <row r="16168" spans="1:7" x14ac:dyDescent="0.25">
      <c r="A16168" t="s">
        <v>18476</v>
      </c>
      <c r="B16168" t="s">
        <v>2001</v>
      </c>
      <c r="C16168" s="4">
        <v>42528</v>
      </c>
      <c r="D16168">
        <v>2378102658</v>
      </c>
      <c r="E16168">
        <f>VLOOKUP(D16168,  base_salary!A:A, 1, FALSE)</f>
        <v>2378102658</v>
      </c>
      <c r="F16168">
        <f t="shared" si="504"/>
        <v>0</v>
      </c>
      <c r="G16168">
        <f t="shared" ca="1" si="505"/>
        <v>0</v>
      </c>
    </row>
    <row r="16169" spans="1:7" x14ac:dyDescent="0.25">
      <c r="A16169" t="s">
        <v>18477</v>
      </c>
      <c r="B16169" t="s">
        <v>2484</v>
      </c>
      <c r="C16169" s="4">
        <v>19675</v>
      </c>
      <c r="D16169">
        <v>2698184272</v>
      </c>
      <c r="E16169">
        <f>VLOOKUP(D16169,  base_salary!A:A, 1, FALSE)</f>
        <v>2698184272</v>
      </c>
      <c r="F16169">
        <f t="shared" si="504"/>
        <v>0</v>
      </c>
      <c r="G16169">
        <f t="shared" ca="1" si="505"/>
        <v>0</v>
      </c>
    </row>
    <row r="16170" spans="1:7" x14ac:dyDescent="0.25">
      <c r="A16170" t="s">
        <v>18478</v>
      </c>
      <c r="B16170" t="s">
        <v>2790</v>
      </c>
      <c r="C16170" s="4">
        <v>13076</v>
      </c>
      <c r="D16170">
        <v>2944219065</v>
      </c>
      <c r="E16170">
        <f>VLOOKUP(D16170,  base_salary!A:A, 1, FALSE)</f>
        <v>2944219065</v>
      </c>
      <c r="F16170">
        <f t="shared" si="504"/>
        <v>0</v>
      </c>
      <c r="G16170">
        <f t="shared" ca="1" si="505"/>
        <v>0</v>
      </c>
    </row>
    <row r="16171" spans="1:7" x14ac:dyDescent="0.25">
      <c r="A16171" t="s">
        <v>18479</v>
      </c>
      <c r="B16171" t="s">
        <v>2680</v>
      </c>
      <c r="C16171" s="4">
        <v>13245</v>
      </c>
      <c r="D16171">
        <v>8895721314</v>
      </c>
      <c r="E16171">
        <f>VLOOKUP(D16171,  base_salary!A:A, 1, FALSE)</f>
        <v>8895721314</v>
      </c>
      <c r="F16171">
        <f t="shared" si="504"/>
        <v>0</v>
      </c>
      <c r="G16171">
        <f t="shared" ca="1" si="505"/>
        <v>0</v>
      </c>
    </row>
    <row r="16172" spans="1:7" x14ac:dyDescent="0.25">
      <c r="A16172" t="s">
        <v>18480</v>
      </c>
      <c r="B16172" t="s">
        <v>2049</v>
      </c>
      <c r="C16172" s="4">
        <v>45513</v>
      </c>
      <c r="D16172">
        <v>5209112160</v>
      </c>
      <c r="E16172">
        <f>VLOOKUP(D16172,  base_salary!A:A, 1, FALSE)</f>
        <v>5209112160</v>
      </c>
      <c r="F16172">
        <f t="shared" si="504"/>
        <v>0</v>
      </c>
      <c r="G16172">
        <f t="shared" ca="1" si="505"/>
        <v>0</v>
      </c>
    </row>
    <row r="16173" spans="1:7" x14ac:dyDescent="0.25">
      <c r="A16173" t="s">
        <v>18481</v>
      </c>
      <c r="B16173" t="s">
        <v>2533</v>
      </c>
      <c r="C16173" s="4">
        <v>57886</v>
      </c>
      <c r="D16173">
        <v>85304042</v>
      </c>
      <c r="E16173">
        <f>VLOOKUP(D16173,  base_salary!A:A, 1, FALSE)</f>
        <v>85304042</v>
      </c>
      <c r="F16173">
        <f t="shared" si="504"/>
        <v>0</v>
      </c>
      <c r="G16173">
        <f t="shared" ca="1" si="505"/>
        <v>0</v>
      </c>
    </row>
    <row r="16174" spans="1:7" x14ac:dyDescent="0.25">
      <c r="A16174" t="s">
        <v>18482</v>
      </c>
      <c r="B16174" t="s">
        <v>2411</v>
      </c>
      <c r="C16174" s="4">
        <v>41982</v>
      </c>
      <c r="D16174">
        <v>5134745579</v>
      </c>
      <c r="E16174">
        <f>VLOOKUP(D16174,  base_salary!A:A, 1, FALSE)</f>
        <v>5134745579</v>
      </c>
      <c r="F16174">
        <f t="shared" si="504"/>
        <v>0</v>
      </c>
      <c r="G16174">
        <f t="shared" ca="1" si="505"/>
        <v>0</v>
      </c>
    </row>
    <row r="16175" spans="1:7" x14ac:dyDescent="0.25">
      <c r="A16175" t="s">
        <v>18483</v>
      </c>
      <c r="B16175" t="s">
        <v>2288</v>
      </c>
      <c r="C16175" s="4">
        <v>31562</v>
      </c>
      <c r="D16175">
        <v>7912639675</v>
      </c>
      <c r="E16175">
        <f>VLOOKUP(D16175,  base_salary!A:A, 1, FALSE)</f>
        <v>7912639675</v>
      </c>
      <c r="F16175">
        <f t="shared" si="504"/>
        <v>0</v>
      </c>
      <c r="G16175">
        <f t="shared" ca="1" si="505"/>
        <v>0</v>
      </c>
    </row>
    <row r="16176" spans="1:7" x14ac:dyDescent="0.25">
      <c r="A16176" t="s">
        <v>18484</v>
      </c>
      <c r="B16176" t="s">
        <v>2231</v>
      </c>
      <c r="C16176" s="4">
        <v>20235</v>
      </c>
      <c r="D16176">
        <v>5439294325</v>
      </c>
      <c r="E16176">
        <f>VLOOKUP(D16176,  base_salary!A:A, 1, FALSE)</f>
        <v>5439294325</v>
      </c>
      <c r="F16176">
        <f t="shared" si="504"/>
        <v>0</v>
      </c>
      <c r="G16176">
        <f t="shared" ca="1" si="505"/>
        <v>0</v>
      </c>
    </row>
    <row r="16177" spans="1:7" x14ac:dyDescent="0.25">
      <c r="A16177" t="s">
        <v>18485</v>
      </c>
      <c r="B16177" t="s">
        <v>2519</v>
      </c>
      <c r="C16177" s="4">
        <v>18486</v>
      </c>
      <c r="D16177">
        <v>1425230725</v>
      </c>
      <c r="E16177">
        <f>VLOOKUP(D16177,  base_salary!A:A, 1, FALSE)</f>
        <v>1425230725</v>
      </c>
      <c r="F16177">
        <f t="shared" si="504"/>
        <v>0</v>
      </c>
      <c r="G16177">
        <f t="shared" ca="1" si="505"/>
        <v>0</v>
      </c>
    </row>
    <row r="16178" spans="1:7" x14ac:dyDescent="0.25">
      <c r="A16178" t="s">
        <v>18486</v>
      </c>
      <c r="B16178" t="s">
        <v>2734</v>
      </c>
      <c r="C16178" s="4">
        <v>49237</v>
      </c>
      <c r="D16178">
        <v>4037854406</v>
      </c>
      <c r="E16178">
        <f>VLOOKUP(D16178,  base_salary!A:A, 1, FALSE)</f>
        <v>4037854406</v>
      </c>
      <c r="F16178">
        <f t="shared" si="504"/>
        <v>0</v>
      </c>
      <c r="G16178">
        <f t="shared" ca="1" si="505"/>
        <v>0</v>
      </c>
    </row>
    <row r="16179" spans="1:7" x14ac:dyDescent="0.25">
      <c r="A16179" t="s">
        <v>18487</v>
      </c>
      <c r="B16179" t="s">
        <v>2691</v>
      </c>
      <c r="C16179" s="4">
        <v>13641</v>
      </c>
      <c r="D16179">
        <v>4223282808</v>
      </c>
      <c r="E16179">
        <f>VLOOKUP(D16179,  base_salary!A:A, 1, FALSE)</f>
        <v>4223282808</v>
      </c>
      <c r="F16179">
        <f t="shared" si="504"/>
        <v>0</v>
      </c>
      <c r="G16179">
        <f t="shared" ca="1" si="505"/>
        <v>0</v>
      </c>
    </row>
    <row r="16180" spans="1:7" x14ac:dyDescent="0.25">
      <c r="A16180" t="s">
        <v>18488</v>
      </c>
      <c r="B16180" t="s">
        <v>2992</v>
      </c>
      <c r="C16180" s="4">
        <v>49588</v>
      </c>
      <c r="D16180">
        <v>898924138</v>
      </c>
      <c r="E16180">
        <f>VLOOKUP(D16180,  base_salary!A:A, 1, FALSE)</f>
        <v>898924138</v>
      </c>
      <c r="F16180">
        <f t="shared" si="504"/>
        <v>0</v>
      </c>
      <c r="G16180">
        <f t="shared" ca="1" si="505"/>
        <v>0</v>
      </c>
    </row>
    <row r="16181" spans="1:7" x14ac:dyDescent="0.25">
      <c r="A16181" t="s">
        <v>18489</v>
      </c>
      <c r="B16181" t="s">
        <v>2121</v>
      </c>
      <c r="C16181" s="4">
        <v>40672</v>
      </c>
      <c r="D16181">
        <v>3554301841</v>
      </c>
      <c r="E16181">
        <f>VLOOKUP(D16181,  base_salary!A:A, 1, FALSE)</f>
        <v>3554301841</v>
      </c>
      <c r="F16181">
        <f t="shared" si="504"/>
        <v>0</v>
      </c>
      <c r="G16181">
        <f t="shared" ca="1" si="505"/>
        <v>0</v>
      </c>
    </row>
    <row r="16182" spans="1:7" x14ac:dyDescent="0.25">
      <c r="A16182" t="s">
        <v>18490</v>
      </c>
      <c r="B16182" t="s">
        <v>2225</v>
      </c>
      <c r="C16182" s="4">
        <v>23649</v>
      </c>
      <c r="D16182">
        <v>6836716731</v>
      </c>
      <c r="E16182">
        <f>VLOOKUP(D16182,  base_salary!A:A, 1, FALSE)</f>
        <v>6836716731</v>
      </c>
      <c r="F16182">
        <f t="shared" si="504"/>
        <v>0</v>
      </c>
      <c r="G16182">
        <f t="shared" ca="1" si="505"/>
        <v>0</v>
      </c>
    </row>
    <row r="16183" spans="1:7" x14ac:dyDescent="0.25">
      <c r="A16183" t="s">
        <v>18491</v>
      </c>
      <c r="B16183" t="s">
        <v>2484</v>
      </c>
      <c r="C16183" s="4">
        <v>48153</v>
      </c>
      <c r="D16183">
        <v>7957976743</v>
      </c>
      <c r="E16183">
        <f>VLOOKUP(D16183,  base_salary!A:A, 1, FALSE)</f>
        <v>7957976743</v>
      </c>
      <c r="F16183">
        <f t="shared" si="504"/>
        <v>0</v>
      </c>
      <c r="G16183">
        <f t="shared" ca="1" si="505"/>
        <v>0</v>
      </c>
    </row>
    <row r="16184" spans="1:7" x14ac:dyDescent="0.25">
      <c r="A16184" t="s">
        <v>18492</v>
      </c>
      <c r="B16184" t="s">
        <v>1950</v>
      </c>
      <c r="C16184" s="4">
        <v>43722</v>
      </c>
      <c r="D16184">
        <v>3824197065</v>
      </c>
      <c r="E16184">
        <f>VLOOKUP(D16184,  base_salary!A:A, 1, FALSE)</f>
        <v>3824197065</v>
      </c>
      <c r="F16184">
        <f t="shared" si="504"/>
        <v>0</v>
      </c>
      <c r="G16184">
        <f t="shared" ca="1" si="505"/>
        <v>0</v>
      </c>
    </row>
    <row r="16185" spans="1:7" x14ac:dyDescent="0.25">
      <c r="A16185" t="s">
        <v>18493</v>
      </c>
      <c r="B16185" t="s">
        <v>2041</v>
      </c>
      <c r="C16185" s="4">
        <v>15031</v>
      </c>
      <c r="D16185">
        <v>9238967105</v>
      </c>
      <c r="E16185">
        <f>VLOOKUP(D16185,  base_salary!A:A, 1, FALSE)</f>
        <v>9238967105</v>
      </c>
      <c r="F16185">
        <f t="shared" si="504"/>
        <v>0</v>
      </c>
      <c r="G16185">
        <f t="shared" ca="1" si="505"/>
        <v>0</v>
      </c>
    </row>
    <row r="16186" spans="1:7" x14ac:dyDescent="0.25">
      <c r="A16186" t="s">
        <v>18494</v>
      </c>
      <c r="B16186" t="s">
        <v>2709</v>
      </c>
      <c r="C16186" s="4">
        <v>14197</v>
      </c>
      <c r="D16186">
        <v>6815475379</v>
      </c>
      <c r="E16186">
        <f>VLOOKUP(D16186,  base_salary!A:A, 1, FALSE)</f>
        <v>6815475379</v>
      </c>
      <c r="F16186">
        <f t="shared" si="504"/>
        <v>0</v>
      </c>
      <c r="G16186">
        <f t="shared" ca="1" si="505"/>
        <v>0</v>
      </c>
    </row>
    <row r="16187" spans="1:7" x14ac:dyDescent="0.25">
      <c r="A16187" t="s">
        <v>18495</v>
      </c>
      <c r="B16187" t="s">
        <v>1940</v>
      </c>
      <c r="C16187" s="4">
        <v>34165</v>
      </c>
      <c r="D16187">
        <v>965285472</v>
      </c>
      <c r="E16187">
        <f>VLOOKUP(D16187,  base_salary!A:A, 1, FALSE)</f>
        <v>965285472</v>
      </c>
      <c r="F16187">
        <f t="shared" si="504"/>
        <v>0</v>
      </c>
      <c r="G16187">
        <f t="shared" ca="1" si="505"/>
        <v>0</v>
      </c>
    </row>
    <row r="16188" spans="1:7" x14ac:dyDescent="0.25">
      <c r="A16188" t="s">
        <v>18496</v>
      </c>
      <c r="B16188" t="s">
        <v>2137</v>
      </c>
      <c r="C16188" s="4">
        <v>51552</v>
      </c>
      <c r="D16188">
        <v>4097160079</v>
      </c>
      <c r="E16188">
        <f>VLOOKUP(D16188,  base_salary!A:A, 1, FALSE)</f>
        <v>4097160079</v>
      </c>
      <c r="F16188">
        <f t="shared" si="504"/>
        <v>0</v>
      </c>
      <c r="G16188">
        <f t="shared" ca="1" si="505"/>
        <v>0</v>
      </c>
    </row>
    <row r="16189" spans="1:7" x14ac:dyDescent="0.25">
      <c r="A16189" t="s">
        <v>18497</v>
      </c>
      <c r="B16189" t="s">
        <v>2244</v>
      </c>
      <c r="C16189" s="4">
        <v>24481</v>
      </c>
      <c r="D16189">
        <v>4342145855</v>
      </c>
      <c r="E16189">
        <f>VLOOKUP(D16189,  base_salary!A:A, 1, FALSE)</f>
        <v>4342145855</v>
      </c>
      <c r="F16189">
        <f t="shared" si="504"/>
        <v>0</v>
      </c>
      <c r="G16189">
        <f t="shared" ca="1" si="505"/>
        <v>0</v>
      </c>
    </row>
    <row r="16190" spans="1:7" x14ac:dyDescent="0.25">
      <c r="A16190" t="s">
        <v>18498</v>
      </c>
      <c r="B16190" t="s">
        <v>2207</v>
      </c>
      <c r="C16190" s="4">
        <v>15906</v>
      </c>
      <c r="D16190">
        <v>5837501576</v>
      </c>
      <c r="E16190">
        <f>VLOOKUP(D16190,  base_salary!A:A, 1, FALSE)</f>
        <v>5837501576</v>
      </c>
      <c r="F16190">
        <f t="shared" si="504"/>
        <v>0</v>
      </c>
      <c r="G16190">
        <f t="shared" ca="1" si="505"/>
        <v>0</v>
      </c>
    </row>
    <row r="16191" spans="1:7" x14ac:dyDescent="0.25">
      <c r="A16191" t="s">
        <v>18499</v>
      </c>
      <c r="B16191" t="s">
        <v>2396</v>
      </c>
      <c r="C16191" s="4">
        <v>17511</v>
      </c>
      <c r="D16191">
        <v>3097425365</v>
      </c>
      <c r="E16191">
        <f>VLOOKUP(D16191,  base_salary!A:A, 1, FALSE)</f>
        <v>3097425365</v>
      </c>
      <c r="F16191">
        <f t="shared" si="504"/>
        <v>0</v>
      </c>
      <c r="G16191">
        <f t="shared" ca="1" si="505"/>
        <v>0</v>
      </c>
    </row>
    <row r="16192" spans="1:7" x14ac:dyDescent="0.25">
      <c r="A16192" t="s">
        <v>18500</v>
      </c>
      <c r="B16192" t="s">
        <v>2221</v>
      </c>
      <c r="C16192" s="4">
        <v>33205</v>
      </c>
      <c r="D16192">
        <v>4691333258</v>
      </c>
      <c r="E16192">
        <f>VLOOKUP(D16192,  base_salary!A:A, 1, FALSE)</f>
        <v>4691333258</v>
      </c>
      <c r="F16192">
        <f t="shared" si="504"/>
        <v>0</v>
      </c>
      <c r="G16192">
        <f t="shared" ca="1" si="505"/>
        <v>0</v>
      </c>
    </row>
    <row r="16193" spans="1:7" x14ac:dyDescent="0.25">
      <c r="A16193" t="s">
        <v>18501</v>
      </c>
      <c r="B16193" t="s">
        <v>2997</v>
      </c>
      <c r="C16193" s="4">
        <v>57358</v>
      </c>
      <c r="D16193">
        <v>2873915978</v>
      </c>
      <c r="E16193">
        <f>VLOOKUP(D16193,  base_salary!A:A, 1, FALSE)</f>
        <v>2873915978</v>
      </c>
      <c r="F16193">
        <f t="shared" si="504"/>
        <v>0</v>
      </c>
      <c r="G16193">
        <f t="shared" ca="1" si="505"/>
        <v>0</v>
      </c>
    </row>
    <row r="16194" spans="1:7" x14ac:dyDescent="0.25">
      <c r="A16194" t="s">
        <v>18502</v>
      </c>
      <c r="B16194" t="s">
        <v>2614</v>
      </c>
      <c r="C16194" s="4">
        <v>58679</v>
      </c>
      <c r="D16194">
        <v>9107581297</v>
      </c>
      <c r="E16194">
        <f>VLOOKUP(D16194,  base_salary!A:A, 1, FALSE)</f>
        <v>9107581297</v>
      </c>
      <c r="F16194">
        <f t="shared" si="504"/>
        <v>0</v>
      </c>
      <c r="G16194">
        <f t="shared" ca="1" si="505"/>
        <v>0</v>
      </c>
    </row>
    <row r="16195" spans="1:7" x14ac:dyDescent="0.25">
      <c r="A16195" t="s">
        <v>18503</v>
      </c>
      <c r="B16195" t="s">
        <v>2746</v>
      </c>
      <c r="C16195" s="4">
        <v>59022</v>
      </c>
      <c r="D16195">
        <v>4535395691</v>
      </c>
      <c r="E16195">
        <f>VLOOKUP(D16195,  base_salary!A:A, 1, FALSE)</f>
        <v>4535395691</v>
      </c>
      <c r="F16195">
        <f t="shared" ref="F16195:F16258" si="506">IF(ISERROR(E16195), 1, 0)</f>
        <v>0</v>
      </c>
      <c r="G16195">
        <f t="shared" ref="G16195:G16258" ca="1" si="507">SUM(G:G)</f>
        <v>0</v>
      </c>
    </row>
    <row r="16196" spans="1:7" x14ac:dyDescent="0.25">
      <c r="A16196" t="s">
        <v>18504</v>
      </c>
      <c r="B16196" t="s">
        <v>2757</v>
      </c>
      <c r="C16196" s="4">
        <v>10140</v>
      </c>
      <c r="D16196">
        <v>9013891098</v>
      </c>
      <c r="E16196">
        <f>VLOOKUP(D16196,  base_salary!A:A, 1, FALSE)</f>
        <v>9013891098</v>
      </c>
      <c r="F16196">
        <f t="shared" si="506"/>
        <v>0</v>
      </c>
      <c r="G16196">
        <f t="shared" ca="1" si="507"/>
        <v>0</v>
      </c>
    </row>
    <row r="16197" spans="1:7" x14ac:dyDescent="0.25">
      <c r="A16197" t="s">
        <v>18505</v>
      </c>
      <c r="B16197" t="s">
        <v>2660</v>
      </c>
      <c r="C16197" s="4">
        <v>42113</v>
      </c>
      <c r="D16197">
        <v>5811999097</v>
      </c>
      <c r="E16197">
        <f>VLOOKUP(D16197,  base_salary!A:A, 1, FALSE)</f>
        <v>5811999097</v>
      </c>
      <c r="F16197">
        <f t="shared" si="506"/>
        <v>0</v>
      </c>
      <c r="G16197">
        <f t="shared" ca="1" si="507"/>
        <v>0</v>
      </c>
    </row>
    <row r="16198" spans="1:7" x14ac:dyDescent="0.25">
      <c r="A16198" t="s">
        <v>18506</v>
      </c>
      <c r="B16198" t="s">
        <v>2063</v>
      </c>
      <c r="C16198" s="4">
        <v>22416</v>
      </c>
      <c r="D16198">
        <v>9340388305</v>
      </c>
      <c r="E16198">
        <f>VLOOKUP(D16198,  base_salary!A:A, 1, FALSE)</f>
        <v>9340388305</v>
      </c>
      <c r="F16198">
        <f t="shared" si="506"/>
        <v>0</v>
      </c>
      <c r="G16198">
        <f t="shared" ca="1" si="507"/>
        <v>0</v>
      </c>
    </row>
    <row r="16199" spans="1:7" x14ac:dyDescent="0.25">
      <c r="A16199" t="s">
        <v>18507</v>
      </c>
      <c r="B16199" t="s">
        <v>2279</v>
      </c>
      <c r="C16199" s="4">
        <v>19549</v>
      </c>
      <c r="D16199">
        <v>7492341709</v>
      </c>
      <c r="E16199">
        <f>VLOOKUP(D16199,  base_salary!A:A, 1, FALSE)</f>
        <v>7492341709</v>
      </c>
      <c r="F16199">
        <f t="shared" si="506"/>
        <v>0</v>
      </c>
      <c r="G16199">
        <f t="shared" ca="1" si="507"/>
        <v>0</v>
      </c>
    </row>
    <row r="16200" spans="1:7" x14ac:dyDescent="0.25">
      <c r="A16200" t="s">
        <v>18508</v>
      </c>
      <c r="B16200" t="s">
        <v>1988</v>
      </c>
      <c r="C16200" s="4">
        <v>58574</v>
      </c>
      <c r="D16200">
        <v>4094820760</v>
      </c>
      <c r="E16200">
        <f>VLOOKUP(D16200,  base_salary!A:A, 1, FALSE)</f>
        <v>4094820760</v>
      </c>
      <c r="F16200">
        <f t="shared" si="506"/>
        <v>0</v>
      </c>
      <c r="G16200">
        <f t="shared" ca="1" si="507"/>
        <v>0</v>
      </c>
    </row>
    <row r="16201" spans="1:7" x14ac:dyDescent="0.25">
      <c r="A16201" t="s">
        <v>18509</v>
      </c>
      <c r="B16201" t="s">
        <v>2207</v>
      </c>
      <c r="C16201" s="4">
        <v>42368</v>
      </c>
      <c r="D16201">
        <v>9619649427</v>
      </c>
      <c r="E16201">
        <f>VLOOKUP(D16201,  base_salary!A:A, 1, FALSE)</f>
        <v>9619649427</v>
      </c>
      <c r="F16201">
        <f t="shared" si="506"/>
        <v>0</v>
      </c>
      <c r="G16201">
        <f t="shared" ca="1" si="507"/>
        <v>0</v>
      </c>
    </row>
    <row r="16202" spans="1:7" x14ac:dyDescent="0.25">
      <c r="A16202" t="s">
        <v>18510</v>
      </c>
      <c r="B16202" t="s">
        <v>2403</v>
      </c>
      <c r="C16202" s="4">
        <v>25170</v>
      </c>
      <c r="D16202">
        <v>5588978080</v>
      </c>
      <c r="E16202">
        <f>VLOOKUP(D16202,  base_salary!A:A, 1, FALSE)</f>
        <v>5588978080</v>
      </c>
      <c r="F16202">
        <f t="shared" si="506"/>
        <v>0</v>
      </c>
      <c r="G16202">
        <f t="shared" ca="1" si="507"/>
        <v>0</v>
      </c>
    </row>
    <row r="16203" spans="1:7" x14ac:dyDescent="0.25">
      <c r="A16203" t="s">
        <v>18511</v>
      </c>
      <c r="B16203" t="s">
        <v>2378</v>
      </c>
      <c r="C16203" s="4">
        <v>17358</v>
      </c>
      <c r="D16203">
        <v>4085082426</v>
      </c>
      <c r="E16203">
        <f>VLOOKUP(D16203,  base_salary!A:A, 1, FALSE)</f>
        <v>4085082426</v>
      </c>
      <c r="F16203">
        <f t="shared" si="506"/>
        <v>0</v>
      </c>
      <c r="G16203">
        <f t="shared" ca="1" si="507"/>
        <v>0</v>
      </c>
    </row>
    <row r="16204" spans="1:7" x14ac:dyDescent="0.25">
      <c r="A16204" t="s">
        <v>18512</v>
      </c>
      <c r="B16204" t="s">
        <v>2164</v>
      </c>
      <c r="C16204" s="4">
        <v>54833</v>
      </c>
      <c r="D16204">
        <v>2500807061</v>
      </c>
      <c r="E16204">
        <f>VLOOKUP(D16204,  base_salary!A:A, 1, FALSE)</f>
        <v>2500807061</v>
      </c>
      <c r="F16204">
        <f t="shared" si="506"/>
        <v>0</v>
      </c>
      <c r="G16204">
        <f t="shared" ca="1" si="507"/>
        <v>0</v>
      </c>
    </row>
    <row r="16205" spans="1:7" x14ac:dyDescent="0.25">
      <c r="A16205" t="s">
        <v>18513</v>
      </c>
      <c r="B16205" t="s">
        <v>2360</v>
      </c>
      <c r="C16205" s="4">
        <v>49016</v>
      </c>
      <c r="D16205">
        <v>2314136845</v>
      </c>
      <c r="E16205">
        <f>VLOOKUP(D16205,  base_salary!A:A, 1, FALSE)</f>
        <v>2314136845</v>
      </c>
      <c r="F16205">
        <f t="shared" si="506"/>
        <v>0</v>
      </c>
      <c r="G16205">
        <f t="shared" ca="1" si="507"/>
        <v>0</v>
      </c>
    </row>
    <row r="16206" spans="1:7" x14ac:dyDescent="0.25">
      <c r="A16206" t="s">
        <v>18514</v>
      </c>
      <c r="B16206" t="s">
        <v>2360</v>
      </c>
      <c r="C16206" s="4">
        <v>13545</v>
      </c>
      <c r="D16206">
        <v>5687748091</v>
      </c>
      <c r="E16206">
        <f>VLOOKUP(D16206,  base_salary!A:A, 1, FALSE)</f>
        <v>5687748091</v>
      </c>
      <c r="F16206">
        <f t="shared" si="506"/>
        <v>0</v>
      </c>
      <c r="G16206">
        <f t="shared" ca="1" si="507"/>
        <v>0</v>
      </c>
    </row>
    <row r="16207" spans="1:7" x14ac:dyDescent="0.25">
      <c r="A16207" t="s">
        <v>18515</v>
      </c>
      <c r="B16207" t="s">
        <v>2028</v>
      </c>
      <c r="C16207" s="4">
        <v>58326</v>
      </c>
      <c r="D16207">
        <v>6815475379</v>
      </c>
      <c r="E16207">
        <f>VLOOKUP(D16207,  base_salary!A:A, 1, FALSE)</f>
        <v>6815475379</v>
      </c>
      <c r="F16207">
        <f t="shared" si="506"/>
        <v>0</v>
      </c>
      <c r="G16207">
        <f t="shared" ca="1" si="507"/>
        <v>0</v>
      </c>
    </row>
    <row r="16208" spans="1:7" x14ac:dyDescent="0.25">
      <c r="A16208" t="s">
        <v>18516</v>
      </c>
      <c r="B16208" t="s">
        <v>3142</v>
      </c>
      <c r="C16208" s="4">
        <v>39003</v>
      </c>
      <c r="D16208">
        <v>3986480021</v>
      </c>
      <c r="E16208">
        <f>VLOOKUP(D16208,  base_salary!A:A, 1, FALSE)</f>
        <v>3986480021</v>
      </c>
      <c r="F16208">
        <f t="shared" si="506"/>
        <v>0</v>
      </c>
      <c r="G16208">
        <f t="shared" ca="1" si="507"/>
        <v>0</v>
      </c>
    </row>
    <row r="16209" spans="1:7" x14ac:dyDescent="0.25">
      <c r="A16209" t="s">
        <v>18517</v>
      </c>
      <c r="B16209" t="s">
        <v>2714</v>
      </c>
      <c r="C16209" s="4">
        <v>45427</v>
      </c>
      <c r="D16209">
        <v>9803956825</v>
      </c>
      <c r="E16209">
        <f>VLOOKUP(D16209,  base_salary!A:A, 1, FALSE)</f>
        <v>9803956825</v>
      </c>
      <c r="F16209">
        <f t="shared" si="506"/>
        <v>0</v>
      </c>
      <c r="G16209">
        <f t="shared" ca="1" si="507"/>
        <v>0</v>
      </c>
    </row>
    <row r="16210" spans="1:7" x14ac:dyDescent="0.25">
      <c r="A16210" t="s">
        <v>18518</v>
      </c>
      <c r="B16210" t="s">
        <v>1976</v>
      </c>
      <c r="C16210" s="4">
        <v>10525</v>
      </c>
      <c r="D16210">
        <v>7251959615</v>
      </c>
      <c r="E16210">
        <f>VLOOKUP(D16210,  base_salary!A:A, 1, FALSE)</f>
        <v>7251959615</v>
      </c>
      <c r="F16210">
        <f t="shared" si="506"/>
        <v>0</v>
      </c>
      <c r="G16210">
        <f t="shared" ca="1" si="507"/>
        <v>0</v>
      </c>
    </row>
    <row r="16211" spans="1:7" x14ac:dyDescent="0.25">
      <c r="A16211" t="s">
        <v>18519</v>
      </c>
      <c r="B16211" t="s">
        <v>2089</v>
      </c>
      <c r="C16211" s="4">
        <v>38122</v>
      </c>
      <c r="D16211">
        <v>7533163729</v>
      </c>
      <c r="E16211">
        <f>VLOOKUP(D16211,  base_salary!A:A, 1, FALSE)</f>
        <v>7533163729</v>
      </c>
      <c r="F16211">
        <f t="shared" si="506"/>
        <v>0</v>
      </c>
      <c r="G16211">
        <f t="shared" ca="1" si="507"/>
        <v>0</v>
      </c>
    </row>
    <row r="16212" spans="1:7" x14ac:dyDescent="0.25">
      <c r="A16212" t="s">
        <v>18520</v>
      </c>
      <c r="B16212" t="s">
        <v>1964</v>
      </c>
      <c r="C16212" s="4">
        <v>15931</v>
      </c>
      <c r="D16212">
        <v>9128677390</v>
      </c>
      <c r="E16212">
        <f>VLOOKUP(D16212,  base_salary!A:A, 1, FALSE)</f>
        <v>9128677390</v>
      </c>
      <c r="F16212">
        <f t="shared" si="506"/>
        <v>0</v>
      </c>
      <c r="G16212">
        <f t="shared" ca="1" si="507"/>
        <v>0</v>
      </c>
    </row>
    <row r="16213" spans="1:7" x14ac:dyDescent="0.25">
      <c r="A16213" t="s">
        <v>18521</v>
      </c>
      <c r="B16213" t="s">
        <v>2214</v>
      </c>
      <c r="C16213" s="4">
        <v>17960</v>
      </c>
      <c r="D16213">
        <v>3600185284</v>
      </c>
      <c r="E16213">
        <f>VLOOKUP(D16213,  base_salary!A:A, 1, FALSE)</f>
        <v>3600185284</v>
      </c>
      <c r="F16213">
        <f t="shared" si="506"/>
        <v>0</v>
      </c>
      <c r="G16213">
        <f t="shared" ca="1" si="507"/>
        <v>0</v>
      </c>
    </row>
    <row r="16214" spans="1:7" x14ac:dyDescent="0.25">
      <c r="A16214" t="s">
        <v>18522</v>
      </c>
      <c r="B16214" t="s">
        <v>2439</v>
      </c>
      <c r="C16214" s="4">
        <v>45781</v>
      </c>
      <c r="D16214">
        <v>6009848660</v>
      </c>
      <c r="E16214">
        <f>VLOOKUP(D16214,  base_salary!A:A, 1, FALSE)</f>
        <v>6009848660</v>
      </c>
      <c r="F16214">
        <f t="shared" si="506"/>
        <v>0</v>
      </c>
      <c r="G16214">
        <f t="shared" ca="1" si="507"/>
        <v>0</v>
      </c>
    </row>
    <row r="16215" spans="1:7" x14ac:dyDescent="0.25">
      <c r="A16215" t="s">
        <v>18523</v>
      </c>
      <c r="B16215" t="s">
        <v>2071</v>
      </c>
      <c r="C16215" s="4">
        <v>16354</v>
      </c>
      <c r="D16215">
        <v>6852060985</v>
      </c>
      <c r="E16215">
        <f>VLOOKUP(D16215,  base_salary!A:A, 1, FALSE)</f>
        <v>6852060985</v>
      </c>
      <c r="F16215">
        <f t="shared" si="506"/>
        <v>0</v>
      </c>
      <c r="G16215">
        <f t="shared" ca="1" si="507"/>
        <v>0</v>
      </c>
    </row>
    <row r="16216" spans="1:7" x14ac:dyDescent="0.25">
      <c r="A16216" t="s">
        <v>18524</v>
      </c>
      <c r="B16216" t="s">
        <v>2030</v>
      </c>
      <c r="C16216" s="4">
        <v>33277</v>
      </c>
      <c r="D16216">
        <v>397599129</v>
      </c>
      <c r="E16216">
        <f>VLOOKUP(D16216,  base_salary!A:A, 1, FALSE)</f>
        <v>397599129</v>
      </c>
      <c r="F16216">
        <f t="shared" si="506"/>
        <v>0</v>
      </c>
      <c r="G16216">
        <f t="shared" ca="1" si="507"/>
        <v>0</v>
      </c>
    </row>
    <row r="16217" spans="1:7" x14ac:dyDescent="0.25">
      <c r="A16217" t="s">
        <v>18525</v>
      </c>
      <c r="B16217" t="s">
        <v>2853</v>
      </c>
      <c r="C16217" s="4">
        <v>21289</v>
      </c>
      <c r="D16217">
        <v>6852060985</v>
      </c>
      <c r="E16217">
        <f>VLOOKUP(D16217,  base_salary!A:A, 1, FALSE)</f>
        <v>6852060985</v>
      </c>
      <c r="F16217">
        <f t="shared" si="506"/>
        <v>0</v>
      </c>
      <c r="G16217">
        <f t="shared" ca="1" si="507"/>
        <v>0</v>
      </c>
    </row>
    <row r="16218" spans="1:7" x14ac:dyDescent="0.25">
      <c r="A16218" t="s">
        <v>18526</v>
      </c>
      <c r="B16218" t="s">
        <v>1993</v>
      </c>
      <c r="C16218" s="4">
        <v>17454</v>
      </c>
      <c r="D16218">
        <v>3219526055</v>
      </c>
      <c r="E16218">
        <f>VLOOKUP(D16218,  base_salary!A:A, 1, FALSE)</f>
        <v>3219526055</v>
      </c>
      <c r="F16218">
        <f t="shared" si="506"/>
        <v>0</v>
      </c>
      <c r="G16218">
        <f t="shared" ca="1" si="507"/>
        <v>0</v>
      </c>
    </row>
    <row r="16219" spans="1:7" x14ac:dyDescent="0.25">
      <c r="A16219" t="s">
        <v>18527</v>
      </c>
      <c r="B16219" t="s">
        <v>2316</v>
      </c>
      <c r="C16219" s="4">
        <v>34009</v>
      </c>
      <c r="D16219">
        <v>4972162740</v>
      </c>
      <c r="E16219">
        <f>VLOOKUP(D16219,  base_salary!A:A, 1, FALSE)</f>
        <v>4972162740</v>
      </c>
      <c r="F16219">
        <f t="shared" si="506"/>
        <v>0</v>
      </c>
      <c r="G16219">
        <f t="shared" ca="1" si="507"/>
        <v>0</v>
      </c>
    </row>
    <row r="16220" spans="1:7" x14ac:dyDescent="0.25">
      <c r="A16220" t="s">
        <v>18528</v>
      </c>
      <c r="B16220" t="s">
        <v>3271</v>
      </c>
      <c r="C16220" s="4">
        <v>24736</v>
      </c>
      <c r="D16220">
        <v>3463222345</v>
      </c>
      <c r="E16220">
        <f>VLOOKUP(D16220,  base_salary!A:A, 1, FALSE)</f>
        <v>3463222345</v>
      </c>
      <c r="F16220">
        <f t="shared" si="506"/>
        <v>0</v>
      </c>
      <c r="G16220">
        <f t="shared" ca="1" si="507"/>
        <v>0</v>
      </c>
    </row>
    <row r="16221" spans="1:7" x14ac:dyDescent="0.25">
      <c r="A16221" t="s">
        <v>18529</v>
      </c>
      <c r="B16221" t="s">
        <v>2164</v>
      </c>
      <c r="C16221" s="4">
        <v>35773</v>
      </c>
      <c r="D16221">
        <v>4323171323</v>
      </c>
      <c r="E16221">
        <f>VLOOKUP(D16221,  base_salary!A:A, 1, FALSE)</f>
        <v>4323171323</v>
      </c>
      <c r="F16221">
        <f t="shared" si="506"/>
        <v>0</v>
      </c>
      <c r="G16221">
        <f t="shared" ca="1" si="507"/>
        <v>0</v>
      </c>
    </row>
    <row r="16222" spans="1:7" x14ac:dyDescent="0.25">
      <c r="A16222" t="s">
        <v>18530</v>
      </c>
      <c r="B16222" t="s">
        <v>2217</v>
      </c>
      <c r="C16222" s="4">
        <v>10250</v>
      </c>
      <c r="D16222">
        <v>992720575</v>
      </c>
      <c r="E16222">
        <f>VLOOKUP(D16222,  base_salary!A:A, 1, FALSE)</f>
        <v>992720575</v>
      </c>
      <c r="F16222">
        <f t="shared" si="506"/>
        <v>0</v>
      </c>
      <c r="G16222">
        <f t="shared" ca="1" si="507"/>
        <v>0</v>
      </c>
    </row>
    <row r="16223" spans="1:7" x14ac:dyDescent="0.25">
      <c r="A16223" t="s">
        <v>18531</v>
      </c>
      <c r="B16223" t="s">
        <v>2329</v>
      </c>
      <c r="C16223" s="4">
        <v>49393</v>
      </c>
      <c r="D16223">
        <v>3779559293</v>
      </c>
      <c r="E16223">
        <f>VLOOKUP(D16223,  base_salary!A:A, 1, FALSE)</f>
        <v>3779559293</v>
      </c>
      <c r="F16223">
        <f t="shared" si="506"/>
        <v>0</v>
      </c>
      <c r="G16223">
        <f t="shared" ca="1" si="507"/>
        <v>0</v>
      </c>
    </row>
    <row r="16224" spans="1:7" x14ac:dyDescent="0.25">
      <c r="A16224" t="s">
        <v>18532</v>
      </c>
      <c r="B16224" t="s">
        <v>2374</v>
      </c>
      <c r="C16224" s="4">
        <v>50959</v>
      </c>
      <c r="D16224">
        <v>5928086253</v>
      </c>
      <c r="E16224">
        <f>VLOOKUP(D16224,  base_salary!A:A, 1, FALSE)</f>
        <v>5928086253</v>
      </c>
      <c r="F16224">
        <f t="shared" si="506"/>
        <v>0</v>
      </c>
      <c r="G16224">
        <f t="shared" ca="1" si="507"/>
        <v>0</v>
      </c>
    </row>
    <row r="16225" spans="1:7" x14ac:dyDescent="0.25">
      <c r="A16225" t="s">
        <v>18533</v>
      </c>
      <c r="B16225" t="s">
        <v>2239</v>
      </c>
      <c r="C16225" s="4">
        <v>26211</v>
      </c>
      <c r="D16225">
        <v>502909099</v>
      </c>
      <c r="E16225">
        <f>VLOOKUP(D16225,  base_salary!A:A, 1, FALSE)</f>
        <v>502909099</v>
      </c>
      <c r="F16225">
        <f t="shared" si="506"/>
        <v>0</v>
      </c>
      <c r="G16225">
        <f t="shared" ca="1" si="507"/>
        <v>0</v>
      </c>
    </row>
    <row r="16226" spans="1:7" x14ac:dyDescent="0.25">
      <c r="A16226" t="s">
        <v>18534</v>
      </c>
      <c r="B16226" t="s">
        <v>2010</v>
      </c>
      <c r="C16226" s="4">
        <v>51421</v>
      </c>
      <c r="D16226">
        <v>797655034</v>
      </c>
      <c r="E16226">
        <f>VLOOKUP(D16226,  base_salary!A:A, 1, FALSE)</f>
        <v>797655034</v>
      </c>
      <c r="F16226">
        <f t="shared" si="506"/>
        <v>0</v>
      </c>
      <c r="G16226">
        <f t="shared" ca="1" si="507"/>
        <v>0</v>
      </c>
    </row>
    <row r="16227" spans="1:7" x14ac:dyDescent="0.25">
      <c r="A16227" t="s">
        <v>18535</v>
      </c>
      <c r="B16227" t="s">
        <v>2203</v>
      </c>
      <c r="C16227" s="4">
        <v>53077</v>
      </c>
      <c r="D16227">
        <v>7188904251</v>
      </c>
      <c r="E16227">
        <f>VLOOKUP(D16227,  base_salary!A:A, 1, FALSE)</f>
        <v>7188904251</v>
      </c>
      <c r="F16227">
        <f t="shared" si="506"/>
        <v>0</v>
      </c>
      <c r="G16227">
        <f t="shared" ca="1" si="507"/>
        <v>0</v>
      </c>
    </row>
    <row r="16228" spans="1:7" x14ac:dyDescent="0.25">
      <c r="A16228" t="s">
        <v>18536</v>
      </c>
      <c r="B16228" t="s">
        <v>2288</v>
      </c>
      <c r="C16228" s="4">
        <v>18879</v>
      </c>
      <c r="D16228">
        <v>5574535556</v>
      </c>
      <c r="E16228">
        <f>VLOOKUP(D16228,  base_salary!A:A, 1, FALSE)</f>
        <v>5574535556</v>
      </c>
      <c r="F16228">
        <f t="shared" si="506"/>
        <v>0</v>
      </c>
      <c r="G16228">
        <f t="shared" ca="1" si="507"/>
        <v>0</v>
      </c>
    </row>
    <row r="16229" spans="1:7" x14ac:dyDescent="0.25">
      <c r="A16229" t="s">
        <v>18537</v>
      </c>
      <c r="B16229" t="s">
        <v>2276</v>
      </c>
      <c r="C16229" s="4">
        <v>15909</v>
      </c>
      <c r="D16229">
        <v>2083520173</v>
      </c>
      <c r="E16229">
        <f>VLOOKUP(D16229,  base_salary!A:A, 1, FALSE)</f>
        <v>2083520173</v>
      </c>
      <c r="F16229">
        <f t="shared" si="506"/>
        <v>0</v>
      </c>
      <c r="G16229">
        <f t="shared" ca="1" si="507"/>
        <v>0</v>
      </c>
    </row>
    <row r="16230" spans="1:7" x14ac:dyDescent="0.25">
      <c r="A16230" t="s">
        <v>18538</v>
      </c>
      <c r="B16230" t="s">
        <v>2089</v>
      </c>
      <c r="C16230" s="4">
        <v>31979</v>
      </c>
      <c r="D16230">
        <v>2599557828</v>
      </c>
      <c r="E16230">
        <f>VLOOKUP(D16230,  base_salary!A:A, 1, FALSE)</f>
        <v>2599557828</v>
      </c>
      <c r="F16230">
        <f t="shared" si="506"/>
        <v>0</v>
      </c>
      <c r="G16230">
        <f t="shared" ca="1" si="507"/>
        <v>0</v>
      </c>
    </row>
    <row r="16231" spans="1:7" x14ac:dyDescent="0.25">
      <c r="A16231" t="s">
        <v>18539</v>
      </c>
      <c r="B16231" t="s">
        <v>2212</v>
      </c>
      <c r="C16231" s="4">
        <v>38179</v>
      </c>
      <c r="D16231">
        <v>8750494546</v>
      </c>
      <c r="E16231">
        <f>VLOOKUP(D16231,  base_salary!A:A, 1, FALSE)</f>
        <v>8750494546</v>
      </c>
      <c r="F16231">
        <f t="shared" si="506"/>
        <v>0</v>
      </c>
      <c r="G16231">
        <f t="shared" ca="1" si="507"/>
        <v>0</v>
      </c>
    </row>
    <row r="16232" spans="1:7" x14ac:dyDescent="0.25">
      <c r="A16232" t="s">
        <v>18540</v>
      </c>
      <c r="B16232" t="s">
        <v>3108</v>
      </c>
      <c r="C16232" s="4">
        <v>39962</v>
      </c>
      <c r="D16232">
        <v>5000631609</v>
      </c>
      <c r="E16232">
        <f>VLOOKUP(D16232,  base_salary!A:A, 1, FALSE)</f>
        <v>5000631609</v>
      </c>
      <c r="F16232">
        <f t="shared" si="506"/>
        <v>0</v>
      </c>
      <c r="G16232">
        <f t="shared" ca="1" si="507"/>
        <v>0</v>
      </c>
    </row>
    <row r="16233" spans="1:7" x14ac:dyDescent="0.25">
      <c r="A16233" t="s">
        <v>18541</v>
      </c>
      <c r="B16233" t="s">
        <v>2164</v>
      </c>
      <c r="C16233" s="4">
        <v>16451</v>
      </c>
      <c r="D16233">
        <v>2547511673</v>
      </c>
      <c r="E16233">
        <f>VLOOKUP(D16233,  base_salary!A:A, 1, FALSE)</f>
        <v>2547511673</v>
      </c>
      <c r="F16233">
        <f t="shared" si="506"/>
        <v>0</v>
      </c>
      <c r="G16233">
        <f t="shared" ca="1" si="507"/>
        <v>0</v>
      </c>
    </row>
    <row r="16234" spans="1:7" x14ac:dyDescent="0.25">
      <c r="A16234" t="s">
        <v>18542</v>
      </c>
      <c r="B16234" t="s">
        <v>2350</v>
      </c>
      <c r="C16234" s="4">
        <v>58047</v>
      </c>
      <c r="D16234">
        <v>7906441400</v>
      </c>
      <c r="E16234">
        <f>VLOOKUP(D16234,  base_salary!A:A, 1, FALSE)</f>
        <v>7906441400</v>
      </c>
      <c r="F16234">
        <f t="shared" si="506"/>
        <v>0</v>
      </c>
      <c r="G16234">
        <f t="shared" ca="1" si="507"/>
        <v>0</v>
      </c>
    </row>
    <row r="16235" spans="1:7" x14ac:dyDescent="0.25">
      <c r="A16235" t="s">
        <v>18543</v>
      </c>
      <c r="B16235" t="s">
        <v>3108</v>
      </c>
      <c r="C16235" s="4">
        <v>11520</v>
      </c>
      <c r="D16235">
        <v>1062607929</v>
      </c>
      <c r="E16235">
        <f>VLOOKUP(D16235,  base_salary!A:A, 1, FALSE)</f>
        <v>1062607929</v>
      </c>
      <c r="F16235">
        <f t="shared" si="506"/>
        <v>0</v>
      </c>
      <c r="G16235">
        <f t="shared" ca="1" si="507"/>
        <v>0</v>
      </c>
    </row>
    <row r="16236" spans="1:7" x14ac:dyDescent="0.25">
      <c r="A16236" t="s">
        <v>18544</v>
      </c>
      <c r="B16236" t="s">
        <v>3286</v>
      </c>
      <c r="C16236" s="4">
        <v>42150</v>
      </c>
      <c r="D16236">
        <v>1545110042</v>
      </c>
      <c r="E16236">
        <f>VLOOKUP(D16236,  base_salary!A:A, 1, FALSE)</f>
        <v>1545110042</v>
      </c>
      <c r="F16236">
        <f t="shared" si="506"/>
        <v>0</v>
      </c>
      <c r="G16236">
        <f t="shared" ca="1" si="507"/>
        <v>0</v>
      </c>
    </row>
    <row r="16237" spans="1:7" x14ac:dyDescent="0.25">
      <c r="A16237" t="s">
        <v>18545</v>
      </c>
      <c r="B16237" t="s">
        <v>3078</v>
      </c>
      <c r="C16237" s="4">
        <v>48949</v>
      </c>
      <c r="D16237">
        <v>8552526727</v>
      </c>
      <c r="E16237">
        <f>VLOOKUP(D16237,  base_salary!A:A, 1, FALSE)</f>
        <v>8552526727</v>
      </c>
      <c r="F16237">
        <f t="shared" si="506"/>
        <v>0</v>
      </c>
      <c r="G16237">
        <f t="shared" ca="1" si="507"/>
        <v>0</v>
      </c>
    </row>
    <row r="16238" spans="1:7" x14ac:dyDescent="0.25">
      <c r="A16238" t="s">
        <v>18546</v>
      </c>
      <c r="B16238" t="s">
        <v>2271</v>
      </c>
      <c r="C16238" s="4">
        <v>51787</v>
      </c>
      <c r="D16238">
        <v>7188904251</v>
      </c>
      <c r="E16238">
        <f>VLOOKUP(D16238,  base_salary!A:A, 1, FALSE)</f>
        <v>7188904251</v>
      </c>
      <c r="F16238">
        <f t="shared" si="506"/>
        <v>0</v>
      </c>
      <c r="G16238">
        <f t="shared" ca="1" si="507"/>
        <v>0</v>
      </c>
    </row>
    <row r="16239" spans="1:7" x14ac:dyDescent="0.25">
      <c r="A16239" t="s">
        <v>18547</v>
      </c>
      <c r="B16239" t="s">
        <v>2164</v>
      </c>
      <c r="C16239" s="4">
        <v>13276</v>
      </c>
      <c r="D16239">
        <v>4119729087</v>
      </c>
      <c r="E16239">
        <f>VLOOKUP(D16239,  base_salary!A:A, 1, FALSE)</f>
        <v>4119729087</v>
      </c>
      <c r="F16239">
        <f t="shared" si="506"/>
        <v>0</v>
      </c>
      <c r="G16239">
        <f t="shared" ca="1" si="507"/>
        <v>0</v>
      </c>
    </row>
    <row r="16240" spans="1:7" x14ac:dyDescent="0.25">
      <c r="A16240" t="s">
        <v>18548</v>
      </c>
      <c r="B16240" t="s">
        <v>2020</v>
      </c>
      <c r="C16240" s="4">
        <v>17396</v>
      </c>
      <c r="D16240">
        <v>263573389</v>
      </c>
      <c r="E16240">
        <f>VLOOKUP(D16240,  base_salary!A:A, 1, FALSE)</f>
        <v>263573389</v>
      </c>
      <c r="F16240">
        <f t="shared" si="506"/>
        <v>0</v>
      </c>
      <c r="G16240">
        <f t="shared" ca="1" si="507"/>
        <v>0</v>
      </c>
    </row>
    <row r="16241" spans="1:7" x14ac:dyDescent="0.25">
      <c r="A16241" t="s">
        <v>18549</v>
      </c>
      <c r="B16241" t="s">
        <v>2059</v>
      </c>
      <c r="C16241" s="4">
        <v>38932</v>
      </c>
      <c r="D16241">
        <v>1659418720</v>
      </c>
      <c r="E16241">
        <f>VLOOKUP(D16241,  base_salary!A:A, 1, FALSE)</f>
        <v>1659418720</v>
      </c>
      <c r="F16241">
        <f t="shared" si="506"/>
        <v>0</v>
      </c>
      <c r="G16241">
        <f t="shared" ca="1" si="507"/>
        <v>0</v>
      </c>
    </row>
    <row r="16242" spans="1:7" x14ac:dyDescent="0.25">
      <c r="A16242" t="s">
        <v>18550</v>
      </c>
      <c r="B16242" t="s">
        <v>2401</v>
      </c>
      <c r="C16242" s="4">
        <v>30364</v>
      </c>
      <c r="D16242">
        <v>7824503232</v>
      </c>
      <c r="E16242">
        <f>VLOOKUP(D16242,  base_salary!A:A, 1, FALSE)</f>
        <v>7824503232</v>
      </c>
      <c r="F16242">
        <f t="shared" si="506"/>
        <v>0</v>
      </c>
      <c r="G16242">
        <f t="shared" ca="1" si="507"/>
        <v>0</v>
      </c>
    </row>
    <row r="16243" spans="1:7" x14ac:dyDescent="0.25">
      <c r="A16243" t="s">
        <v>18551</v>
      </c>
      <c r="B16243" t="s">
        <v>2802</v>
      </c>
      <c r="C16243" s="4">
        <v>18775</v>
      </c>
      <c r="D16243">
        <v>2066028762</v>
      </c>
      <c r="E16243">
        <f>VLOOKUP(D16243,  base_salary!A:A, 1, FALSE)</f>
        <v>2066028762</v>
      </c>
      <c r="F16243">
        <f t="shared" si="506"/>
        <v>0</v>
      </c>
      <c r="G16243">
        <f t="shared" ca="1" si="507"/>
        <v>0</v>
      </c>
    </row>
    <row r="16244" spans="1:7" x14ac:dyDescent="0.25">
      <c r="A16244" t="s">
        <v>18552</v>
      </c>
      <c r="B16244" t="s">
        <v>3390</v>
      </c>
      <c r="C16244" s="4">
        <v>12727</v>
      </c>
      <c r="D16244">
        <v>5574535556</v>
      </c>
      <c r="E16244">
        <f>VLOOKUP(D16244,  base_salary!A:A, 1, FALSE)</f>
        <v>5574535556</v>
      </c>
      <c r="F16244">
        <f t="shared" si="506"/>
        <v>0</v>
      </c>
      <c r="G16244">
        <f t="shared" ca="1" si="507"/>
        <v>0</v>
      </c>
    </row>
    <row r="16245" spans="1:7" x14ac:dyDescent="0.25">
      <c r="A16245" t="s">
        <v>18553</v>
      </c>
      <c r="B16245" t="s">
        <v>2308</v>
      </c>
      <c r="C16245" s="4">
        <v>52252</v>
      </c>
      <c r="D16245">
        <v>4823073274</v>
      </c>
      <c r="E16245">
        <f>VLOOKUP(D16245,  base_salary!A:A, 1, FALSE)</f>
        <v>4823073274</v>
      </c>
      <c r="F16245">
        <f t="shared" si="506"/>
        <v>0</v>
      </c>
      <c r="G16245">
        <f t="shared" ca="1" si="507"/>
        <v>0</v>
      </c>
    </row>
    <row r="16246" spans="1:7" x14ac:dyDescent="0.25">
      <c r="A16246" t="s">
        <v>18554</v>
      </c>
      <c r="B16246" t="s">
        <v>2896</v>
      </c>
      <c r="C16246" s="4">
        <v>51487</v>
      </c>
      <c r="D16246">
        <v>5280433926</v>
      </c>
      <c r="E16246">
        <f>VLOOKUP(D16246,  base_salary!A:A, 1, FALSE)</f>
        <v>5280433926</v>
      </c>
      <c r="F16246">
        <f t="shared" si="506"/>
        <v>0</v>
      </c>
      <c r="G16246">
        <f t="shared" ca="1" si="507"/>
        <v>0</v>
      </c>
    </row>
    <row r="16247" spans="1:7" x14ac:dyDescent="0.25">
      <c r="A16247" t="s">
        <v>18555</v>
      </c>
      <c r="B16247" t="s">
        <v>2016</v>
      </c>
      <c r="C16247" s="4">
        <v>34726</v>
      </c>
      <c r="D16247">
        <v>3580617389</v>
      </c>
      <c r="E16247">
        <f>VLOOKUP(D16247,  base_salary!A:A, 1, FALSE)</f>
        <v>3580617389</v>
      </c>
      <c r="F16247">
        <f t="shared" si="506"/>
        <v>0</v>
      </c>
      <c r="G16247">
        <f t="shared" ca="1" si="507"/>
        <v>0</v>
      </c>
    </row>
    <row r="16248" spans="1:7" x14ac:dyDescent="0.25">
      <c r="A16248" t="s">
        <v>18556</v>
      </c>
      <c r="B16248" t="s">
        <v>2210</v>
      </c>
      <c r="C16248" s="4">
        <v>38633</v>
      </c>
      <c r="D16248">
        <v>1252810490</v>
      </c>
      <c r="E16248">
        <f>VLOOKUP(D16248,  base_salary!A:A, 1, FALSE)</f>
        <v>1252810490</v>
      </c>
      <c r="F16248">
        <f t="shared" si="506"/>
        <v>0</v>
      </c>
      <c r="G16248">
        <f t="shared" ca="1" si="507"/>
        <v>0</v>
      </c>
    </row>
    <row r="16249" spans="1:7" x14ac:dyDescent="0.25">
      <c r="A16249" t="s">
        <v>18557</v>
      </c>
      <c r="B16249" t="s">
        <v>3076</v>
      </c>
      <c r="C16249" s="4">
        <v>55865</v>
      </c>
      <c r="D16249">
        <v>5285704227</v>
      </c>
      <c r="E16249">
        <f>VLOOKUP(D16249,  base_salary!A:A, 1, FALSE)</f>
        <v>5285704227</v>
      </c>
      <c r="F16249">
        <f t="shared" si="506"/>
        <v>0</v>
      </c>
      <c r="G16249">
        <f t="shared" ca="1" si="507"/>
        <v>0</v>
      </c>
    </row>
    <row r="16250" spans="1:7" x14ac:dyDescent="0.25">
      <c r="A16250" t="s">
        <v>18558</v>
      </c>
      <c r="B16250" t="s">
        <v>2101</v>
      </c>
      <c r="C16250" s="4">
        <v>59037</v>
      </c>
      <c r="D16250">
        <v>3661649302</v>
      </c>
      <c r="E16250">
        <f>VLOOKUP(D16250,  base_salary!A:A, 1, FALSE)</f>
        <v>3661649302</v>
      </c>
      <c r="F16250">
        <f t="shared" si="506"/>
        <v>0</v>
      </c>
      <c r="G16250">
        <f t="shared" ca="1" si="507"/>
        <v>0</v>
      </c>
    </row>
    <row r="16251" spans="1:7" x14ac:dyDescent="0.25">
      <c r="A16251" t="s">
        <v>18559</v>
      </c>
      <c r="B16251" t="s">
        <v>1938</v>
      </c>
      <c r="C16251" s="4">
        <v>48101</v>
      </c>
      <c r="D16251">
        <v>9590888275</v>
      </c>
      <c r="E16251">
        <f>VLOOKUP(D16251,  base_salary!A:A, 1, FALSE)</f>
        <v>9590888275</v>
      </c>
      <c r="F16251">
        <f t="shared" si="506"/>
        <v>0</v>
      </c>
      <c r="G16251">
        <f t="shared" ca="1" si="507"/>
        <v>0</v>
      </c>
    </row>
    <row r="16252" spans="1:7" x14ac:dyDescent="0.25">
      <c r="A16252" t="s">
        <v>18560</v>
      </c>
      <c r="B16252" t="s">
        <v>2749</v>
      </c>
      <c r="C16252" s="4">
        <v>39657</v>
      </c>
      <c r="D16252">
        <v>8481632066</v>
      </c>
      <c r="E16252">
        <f>VLOOKUP(D16252,  base_salary!A:A, 1, FALSE)</f>
        <v>8481632066</v>
      </c>
      <c r="F16252">
        <f t="shared" si="506"/>
        <v>0</v>
      </c>
      <c r="G16252">
        <f t="shared" ca="1" si="507"/>
        <v>0</v>
      </c>
    </row>
    <row r="16253" spans="1:7" x14ac:dyDescent="0.25">
      <c r="A16253" t="s">
        <v>18561</v>
      </c>
      <c r="B16253" t="s">
        <v>2674</v>
      </c>
      <c r="C16253" s="4">
        <v>30546</v>
      </c>
      <c r="D16253">
        <v>7088886472</v>
      </c>
      <c r="E16253">
        <f>VLOOKUP(D16253,  base_salary!A:A, 1, FALSE)</f>
        <v>7088886472</v>
      </c>
      <c r="F16253">
        <f t="shared" si="506"/>
        <v>0</v>
      </c>
      <c r="G16253">
        <f t="shared" ca="1" si="507"/>
        <v>0</v>
      </c>
    </row>
    <row r="16254" spans="1:7" x14ac:dyDescent="0.25">
      <c r="A16254" t="s">
        <v>18562</v>
      </c>
      <c r="B16254" t="s">
        <v>2693</v>
      </c>
      <c r="C16254" s="4">
        <v>24205</v>
      </c>
      <c r="D16254">
        <v>1628738227</v>
      </c>
      <c r="E16254">
        <f>VLOOKUP(D16254,  base_salary!A:A, 1, FALSE)</f>
        <v>1628738227</v>
      </c>
      <c r="F16254">
        <f t="shared" si="506"/>
        <v>0</v>
      </c>
      <c r="G16254">
        <f t="shared" ca="1" si="507"/>
        <v>0</v>
      </c>
    </row>
    <row r="16255" spans="1:7" x14ac:dyDescent="0.25">
      <c r="A16255" t="s">
        <v>18563</v>
      </c>
      <c r="B16255" t="s">
        <v>3527</v>
      </c>
      <c r="C16255" s="4">
        <v>46207</v>
      </c>
      <c r="D16255">
        <v>7192290785</v>
      </c>
      <c r="E16255">
        <f>VLOOKUP(D16255,  base_salary!A:A, 1, FALSE)</f>
        <v>7192290785</v>
      </c>
      <c r="F16255">
        <f t="shared" si="506"/>
        <v>0</v>
      </c>
      <c r="G16255">
        <f t="shared" ca="1" si="507"/>
        <v>0</v>
      </c>
    </row>
    <row r="16256" spans="1:7" x14ac:dyDescent="0.25">
      <c r="A16256" t="s">
        <v>18564</v>
      </c>
      <c r="B16256" t="s">
        <v>2188</v>
      </c>
      <c r="C16256" s="4">
        <v>23381</v>
      </c>
      <c r="D16256">
        <v>2908560011</v>
      </c>
      <c r="E16256">
        <f>VLOOKUP(D16256,  base_salary!A:A, 1, FALSE)</f>
        <v>2908560011</v>
      </c>
      <c r="F16256">
        <f t="shared" si="506"/>
        <v>0</v>
      </c>
      <c r="G16256">
        <f t="shared" ca="1" si="507"/>
        <v>0</v>
      </c>
    </row>
    <row r="16257" spans="1:7" x14ac:dyDescent="0.25">
      <c r="A16257" t="s">
        <v>18565</v>
      </c>
      <c r="B16257" t="s">
        <v>2022</v>
      </c>
      <c r="C16257" s="4">
        <v>32332</v>
      </c>
      <c r="D16257">
        <v>9603610356</v>
      </c>
      <c r="E16257">
        <f>VLOOKUP(D16257,  base_salary!A:A, 1, FALSE)</f>
        <v>9603610356</v>
      </c>
      <c r="F16257">
        <f t="shared" si="506"/>
        <v>0</v>
      </c>
      <c r="G16257">
        <f t="shared" ca="1" si="507"/>
        <v>0</v>
      </c>
    </row>
    <row r="16258" spans="1:7" x14ac:dyDescent="0.25">
      <c r="A16258" t="s">
        <v>18566</v>
      </c>
      <c r="B16258" t="s">
        <v>2073</v>
      </c>
      <c r="C16258" s="4">
        <v>31752</v>
      </c>
      <c r="D16258">
        <v>8373529241</v>
      </c>
      <c r="E16258">
        <f>VLOOKUP(D16258,  base_salary!A:A, 1, FALSE)</f>
        <v>8373529241</v>
      </c>
      <c r="F16258">
        <f t="shared" si="506"/>
        <v>0</v>
      </c>
      <c r="G16258">
        <f t="shared" ca="1" si="507"/>
        <v>0</v>
      </c>
    </row>
    <row r="16259" spans="1:7" x14ac:dyDescent="0.25">
      <c r="A16259" t="s">
        <v>18567</v>
      </c>
      <c r="B16259" t="s">
        <v>1952</v>
      </c>
      <c r="C16259" s="4">
        <v>27024</v>
      </c>
      <c r="D16259">
        <v>9412192312</v>
      </c>
      <c r="E16259">
        <f>VLOOKUP(D16259,  base_salary!A:A, 1, FALSE)</f>
        <v>9412192312</v>
      </c>
      <c r="F16259">
        <f t="shared" ref="F16259:F16322" si="508">IF(ISERROR(E16259), 1, 0)</f>
        <v>0</v>
      </c>
      <c r="G16259">
        <f t="shared" ref="G16259:G16322" ca="1" si="509">SUM(G:G)</f>
        <v>0</v>
      </c>
    </row>
    <row r="16260" spans="1:7" x14ac:dyDescent="0.25">
      <c r="A16260" t="s">
        <v>18568</v>
      </c>
      <c r="B16260" t="s">
        <v>2457</v>
      </c>
      <c r="C16260" s="4">
        <v>45639</v>
      </c>
      <c r="D16260">
        <v>4487905370</v>
      </c>
      <c r="E16260">
        <f>VLOOKUP(D16260,  base_salary!A:A, 1, FALSE)</f>
        <v>4487905370</v>
      </c>
      <c r="F16260">
        <f t="shared" si="508"/>
        <v>0</v>
      </c>
      <c r="G16260">
        <f t="shared" ca="1" si="509"/>
        <v>0</v>
      </c>
    </row>
    <row r="16261" spans="1:7" x14ac:dyDescent="0.25">
      <c r="A16261" t="s">
        <v>18569</v>
      </c>
      <c r="B16261" t="s">
        <v>2628</v>
      </c>
      <c r="C16261" s="4">
        <v>27688</v>
      </c>
      <c r="D16261">
        <v>939715988</v>
      </c>
      <c r="E16261">
        <f>VLOOKUP(D16261,  base_salary!A:A, 1, FALSE)</f>
        <v>939715988</v>
      </c>
      <c r="F16261">
        <f t="shared" si="508"/>
        <v>0</v>
      </c>
      <c r="G16261">
        <f t="shared" ca="1" si="509"/>
        <v>0</v>
      </c>
    </row>
    <row r="16262" spans="1:7" x14ac:dyDescent="0.25">
      <c r="A16262" t="s">
        <v>18570</v>
      </c>
      <c r="B16262" t="s">
        <v>2674</v>
      </c>
      <c r="C16262" s="4">
        <v>12213</v>
      </c>
      <c r="D16262">
        <v>895027720</v>
      </c>
      <c r="E16262">
        <f>VLOOKUP(D16262,  base_salary!A:A, 1, FALSE)</f>
        <v>895027720</v>
      </c>
      <c r="F16262">
        <f t="shared" si="508"/>
        <v>0</v>
      </c>
      <c r="G16262">
        <f t="shared" ca="1" si="509"/>
        <v>0</v>
      </c>
    </row>
    <row r="16263" spans="1:7" x14ac:dyDescent="0.25">
      <c r="A16263" t="s">
        <v>18571</v>
      </c>
      <c r="B16263" t="s">
        <v>2853</v>
      </c>
      <c r="C16263" s="4">
        <v>41963</v>
      </c>
      <c r="D16263">
        <v>1892125439</v>
      </c>
      <c r="E16263">
        <f>VLOOKUP(D16263,  base_salary!A:A, 1, FALSE)</f>
        <v>1892125439</v>
      </c>
      <c r="F16263">
        <f t="shared" si="508"/>
        <v>0</v>
      </c>
      <c r="G16263">
        <f t="shared" ca="1" si="509"/>
        <v>0</v>
      </c>
    </row>
    <row r="16264" spans="1:7" x14ac:dyDescent="0.25">
      <c r="A16264" t="s">
        <v>18572</v>
      </c>
      <c r="B16264" t="s">
        <v>2323</v>
      </c>
      <c r="C16264" s="4">
        <v>18179</v>
      </c>
      <c r="D16264">
        <v>8145387981</v>
      </c>
      <c r="E16264">
        <f>VLOOKUP(D16264,  base_salary!A:A, 1, FALSE)</f>
        <v>8145387981</v>
      </c>
      <c r="F16264">
        <f t="shared" si="508"/>
        <v>0</v>
      </c>
      <c r="G16264">
        <f t="shared" ca="1" si="509"/>
        <v>0</v>
      </c>
    </row>
    <row r="16265" spans="1:7" x14ac:dyDescent="0.25">
      <c r="A16265" t="s">
        <v>18573</v>
      </c>
      <c r="B16265" t="s">
        <v>2970</v>
      </c>
      <c r="C16265" s="4">
        <v>25302</v>
      </c>
      <c r="D16265">
        <v>1074899180</v>
      </c>
      <c r="E16265">
        <f>VLOOKUP(D16265,  base_salary!A:A, 1, FALSE)</f>
        <v>1074899180</v>
      </c>
      <c r="F16265">
        <f t="shared" si="508"/>
        <v>0</v>
      </c>
      <c r="G16265">
        <f t="shared" ca="1" si="509"/>
        <v>0</v>
      </c>
    </row>
    <row r="16266" spans="1:7" x14ac:dyDescent="0.25">
      <c r="A16266" t="s">
        <v>18574</v>
      </c>
      <c r="B16266" t="s">
        <v>3126</v>
      </c>
      <c r="C16266" s="4">
        <v>13895</v>
      </c>
      <c r="D16266">
        <v>5837066497</v>
      </c>
      <c r="E16266">
        <f>VLOOKUP(D16266,  base_salary!A:A, 1, FALSE)</f>
        <v>5837066497</v>
      </c>
      <c r="F16266">
        <f t="shared" si="508"/>
        <v>0</v>
      </c>
      <c r="G16266">
        <f t="shared" ca="1" si="509"/>
        <v>0</v>
      </c>
    </row>
    <row r="16267" spans="1:7" x14ac:dyDescent="0.25">
      <c r="A16267" t="s">
        <v>18575</v>
      </c>
      <c r="B16267" t="s">
        <v>2488</v>
      </c>
      <c r="C16267" s="4">
        <v>20060</v>
      </c>
      <c r="D16267">
        <v>1444572199</v>
      </c>
      <c r="E16267">
        <f>VLOOKUP(D16267,  base_salary!A:A, 1, FALSE)</f>
        <v>1444572199</v>
      </c>
      <c r="F16267">
        <f t="shared" si="508"/>
        <v>0</v>
      </c>
      <c r="G16267">
        <f t="shared" ca="1" si="509"/>
        <v>0</v>
      </c>
    </row>
    <row r="16268" spans="1:7" x14ac:dyDescent="0.25">
      <c r="A16268" t="s">
        <v>18576</v>
      </c>
      <c r="B16268" t="s">
        <v>2896</v>
      </c>
      <c r="C16268" s="4">
        <v>35302</v>
      </c>
      <c r="D16268">
        <v>898924138</v>
      </c>
      <c r="E16268">
        <f>VLOOKUP(D16268,  base_salary!A:A, 1, FALSE)</f>
        <v>898924138</v>
      </c>
      <c r="F16268">
        <f t="shared" si="508"/>
        <v>0</v>
      </c>
      <c r="G16268">
        <f t="shared" ca="1" si="509"/>
        <v>0</v>
      </c>
    </row>
    <row r="16269" spans="1:7" x14ac:dyDescent="0.25">
      <c r="A16269" t="s">
        <v>18577</v>
      </c>
      <c r="B16269" t="s">
        <v>2452</v>
      </c>
      <c r="C16269" s="4">
        <v>45796</v>
      </c>
      <c r="D16269">
        <v>1841759848</v>
      </c>
      <c r="E16269">
        <f>VLOOKUP(D16269,  base_salary!A:A, 1, FALSE)</f>
        <v>1841759848</v>
      </c>
      <c r="F16269">
        <f t="shared" si="508"/>
        <v>0</v>
      </c>
      <c r="G16269">
        <f t="shared" ca="1" si="509"/>
        <v>0</v>
      </c>
    </row>
    <row r="16270" spans="1:7" x14ac:dyDescent="0.25">
      <c r="A16270" t="s">
        <v>18578</v>
      </c>
      <c r="B16270" t="s">
        <v>2089</v>
      </c>
      <c r="C16270" s="4">
        <v>12156</v>
      </c>
      <c r="D16270">
        <v>7088886472</v>
      </c>
      <c r="E16270">
        <f>VLOOKUP(D16270,  base_salary!A:A, 1, FALSE)</f>
        <v>7088886472</v>
      </c>
      <c r="F16270">
        <f t="shared" si="508"/>
        <v>0</v>
      </c>
      <c r="G16270">
        <f t="shared" ca="1" si="509"/>
        <v>0</v>
      </c>
    </row>
    <row r="16271" spans="1:7" x14ac:dyDescent="0.25">
      <c r="A16271" t="s">
        <v>18579</v>
      </c>
      <c r="B16271" t="s">
        <v>2269</v>
      </c>
      <c r="C16271" s="4">
        <v>36579</v>
      </c>
      <c r="D16271">
        <v>2307209530</v>
      </c>
      <c r="E16271">
        <f>VLOOKUP(D16271,  base_salary!A:A, 1, FALSE)</f>
        <v>2307209530</v>
      </c>
      <c r="F16271">
        <f t="shared" si="508"/>
        <v>0</v>
      </c>
      <c r="G16271">
        <f t="shared" ca="1" si="509"/>
        <v>0</v>
      </c>
    </row>
    <row r="16272" spans="1:7" x14ac:dyDescent="0.25">
      <c r="A16272" t="s">
        <v>18580</v>
      </c>
      <c r="B16272" t="s">
        <v>2335</v>
      </c>
      <c r="C16272" s="4">
        <v>26284</v>
      </c>
      <c r="D16272">
        <v>5519420165</v>
      </c>
      <c r="E16272">
        <f>VLOOKUP(D16272,  base_salary!A:A, 1, FALSE)</f>
        <v>5519420165</v>
      </c>
      <c r="F16272">
        <f t="shared" si="508"/>
        <v>0</v>
      </c>
      <c r="G16272">
        <f t="shared" ca="1" si="509"/>
        <v>0</v>
      </c>
    </row>
    <row r="16273" spans="1:7" x14ac:dyDescent="0.25">
      <c r="A16273" t="s">
        <v>18581</v>
      </c>
      <c r="B16273" t="s">
        <v>2997</v>
      </c>
      <c r="C16273" s="4">
        <v>46132</v>
      </c>
      <c r="D16273">
        <v>3259018638</v>
      </c>
      <c r="E16273">
        <f>VLOOKUP(D16273,  base_salary!A:A, 1, FALSE)</f>
        <v>3259018638</v>
      </c>
      <c r="F16273">
        <f t="shared" si="508"/>
        <v>0</v>
      </c>
      <c r="G16273">
        <f t="shared" ca="1" si="509"/>
        <v>0</v>
      </c>
    </row>
    <row r="16274" spans="1:7" x14ac:dyDescent="0.25">
      <c r="A16274" t="s">
        <v>18582</v>
      </c>
      <c r="B16274" t="s">
        <v>2049</v>
      </c>
      <c r="C16274" s="4">
        <v>11829</v>
      </c>
      <c r="D16274">
        <v>2893065872</v>
      </c>
      <c r="E16274">
        <f>VLOOKUP(D16274,  base_salary!A:A, 1, FALSE)</f>
        <v>2893065872</v>
      </c>
      <c r="F16274">
        <f t="shared" si="508"/>
        <v>0</v>
      </c>
      <c r="G16274">
        <f t="shared" ca="1" si="509"/>
        <v>0</v>
      </c>
    </row>
    <row r="16275" spans="1:7" x14ac:dyDescent="0.25">
      <c r="A16275" t="s">
        <v>18583</v>
      </c>
      <c r="B16275" t="s">
        <v>2116</v>
      </c>
      <c r="C16275" s="4">
        <v>57206</v>
      </c>
      <c r="D16275">
        <v>2510440322</v>
      </c>
      <c r="E16275">
        <f>VLOOKUP(D16275,  base_salary!A:A, 1, FALSE)</f>
        <v>2510440322</v>
      </c>
      <c r="F16275">
        <f t="shared" si="508"/>
        <v>0</v>
      </c>
      <c r="G16275">
        <f t="shared" ca="1" si="509"/>
        <v>0</v>
      </c>
    </row>
    <row r="16276" spans="1:7" x14ac:dyDescent="0.25">
      <c r="A16276" t="s">
        <v>18584</v>
      </c>
      <c r="B16276" t="s">
        <v>1934</v>
      </c>
      <c r="C16276" s="4">
        <v>49493</v>
      </c>
      <c r="D16276">
        <v>6750554423</v>
      </c>
      <c r="E16276">
        <f>VLOOKUP(D16276,  base_salary!A:A, 1, FALSE)</f>
        <v>6750554423</v>
      </c>
      <c r="F16276">
        <f t="shared" si="508"/>
        <v>0</v>
      </c>
      <c r="G16276">
        <f t="shared" ca="1" si="509"/>
        <v>0</v>
      </c>
    </row>
    <row r="16277" spans="1:7" x14ac:dyDescent="0.25">
      <c r="A16277" t="s">
        <v>18585</v>
      </c>
      <c r="B16277" t="s">
        <v>2018</v>
      </c>
      <c r="C16277" s="4">
        <v>15906</v>
      </c>
      <c r="D16277">
        <v>2402470968</v>
      </c>
      <c r="E16277">
        <f>VLOOKUP(D16277,  base_salary!A:A, 1, FALSE)</f>
        <v>2402470968</v>
      </c>
      <c r="F16277">
        <f t="shared" si="508"/>
        <v>0</v>
      </c>
      <c r="G16277">
        <f t="shared" ca="1" si="509"/>
        <v>0</v>
      </c>
    </row>
    <row r="16278" spans="1:7" x14ac:dyDescent="0.25">
      <c r="A16278" t="s">
        <v>18586</v>
      </c>
      <c r="B16278" t="s">
        <v>3113</v>
      </c>
      <c r="C16278" s="4">
        <v>39434</v>
      </c>
      <c r="D16278">
        <v>9966428720</v>
      </c>
      <c r="E16278">
        <f>VLOOKUP(D16278,  base_salary!A:A, 1, FALSE)</f>
        <v>9966428720</v>
      </c>
      <c r="F16278">
        <f t="shared" si="508"/>
        <v>0</v>
      </c>
      <c r="G16278">
        <f t="shared" ca="1" si="509"/>
        <v>0</v>
      </c>
    </row>
    <row r="16279" spans="1:7" x14ac:dyDescent="0.25">
      <c r="A16279" t="s">
        <v>18587</v>
      </c>
      <c r="B16279" t="s">
        <v>2166</v>
      </c>
      <c r="C16279" s="4">
        <v>45204</v>
      </c>
      <c r="D16279">
        <v>3013094990</v>
      </c>
      <c r="E16279">
        <f>VLOOKUP(D16279,  base_salary!A:A, 1, FALSE)</f>
        <v>3013094990</v>
      </c>
      <c r="F16279">
        <f t="shared" si="508"/>
        <v>0</v>
      </c>
      <c r="G16279">
        <f t="shared" ca="1" si="509"/>
        <v>0</v>
      </c>
    </row>
    <row r="16280" spans="1:7" x14ac:dyDescent="0.25">
      <c r="A16280" t="s">
        <v>18588</v>
      </c>
      <c r="B16280" t="s">
        <v>2244</v>
      </c>
      <c r="C16280" s="4">
        <v>21657</v>
      </c>
      <c r="D16280">
        <v>9458901820</v>
      </c>
      <c r="E16280">
        <f>VLOOKUP(D16280,  base_salary!A:A, 1, FALSE)</f>
        <v>9458901820</v>
      </c>
      <c r="F16280">
        <f t="shared" si="508"/>
        <v>0</v>
      </c>
      <c r="G16280">
        <f t="shared" ca="1" si="509"/>
        <v>0</v>
      </c>
    </row>
    <row r="16281" spans="1:7" x14ac:dyDescent="0.25">
      <c r="A16281" t="s">
        <v>18589</v>
      </c>
      <c r="B16281" t="s">
        <v>2468</v>
      </c>
      <c r="C16281" s="4">
        <v>24190</v>
      </c>
      <c r="D16281">
        <v>4492546545</v>
      </c>
      <c r="E16281">
        <f>VLOOKUP(D16281,  base_salary!A:A, 1, FALSE)</f>
        <v>4492546545</v>
      </c>
      <c r="F16281">
        <f t="shared" si="508"/>
        <v>0</v>
      </c>
      <c r="G16281">
        <f t="shared" ca="1" si="509"/>
        <v>0</v>
      </c>
    </row>
    <row r="16282" spans="1:7" x14ac:dyDescent="0.25">
      <c r="A16282" t="s">
        <v>18590</v>
      </c>
      <c r="B16282" t="s">
        <v>1950</v>
      </c>
      <c r="C16282" s="4">
        <v>44848</v>
      </c>
      <c r="D16282">
        <v>1549399640</v>
      </c>
      <c r="E16282">
        <f>VLOOKUP(D16282,  base_salary!A:A, 1, FALSE)</f>
        <v>1549399640</v>
      </c>
      <c r="F16282">
        <f t="shared" si="508"/>
        <v>0</v>
      </c>
      <c r="G16282">
        <f t="shared" ca="1" si="509"/>
        <v>0</v>
      </c>
    </row>
    <row r="16283" spans="1:7" x14ac:dyDescent="0.25">
      <c r="A16283" t="s">
        <v>18591</v>
      </c>
      <c r="B16283" t="s">
        <v>1950</v>
      </c>
      <c r="C16283" s="4">
        <v>39939</v>
      </c>
      <c r="D16283">
        <v>6209983448</v>
      </c>
      <c r="E16283">
        <f>VLOOKUP(D16283,  base_salary!A:A, 1, FALSE)</f>
        <v>6209983448</v>
      </c>
      <c r="F16283">
        <f t="shared" si="508"/>
        <v>0</v>
      </c>
      <c r="G16283">
        <f t="shared" ca="1" si="509"/>
        <v>0</v>
      </c>
    </row>
    <row r="16284" spans="1:7" x14ac:dyDescent="0.25">
      <c r="A16284" t="s">
        <v>18592</v>
      </c>
      <c r="B16284" t="s">
        <v>1950</v>
      </c>
      <c r="C16284" s="4">
        <v>56355</v>
      </c>
      <c r="D16284">
        <v>6801140183</v>
      </c>
      <c r="E16284">
        <f>VLOOKUP(D16284,  base_salary!A:A, 1, FALSE)</f>
        <v>6801140183</v>
      </c>
      <c r="F16284">
        <f t="shared" si="508"/>
        <v>0</v>
      </c>
      <c r="G16284">
        <f t="shared" ca="1" si="509"/>
        <v>0</v>
      </c>
    </row>
    <row r="16285" spans="1:7" x14ac:dyDescent="0.25">
      <c r="A16285" t="s">
        <v>18593</v>
      </c>
      <c r="B16285" t="s">
        <v>1962</v>
      </c>
      <c r="C16285" s="4">
        <v>13549</v>
      </c>
      <c r="D16285">
        <v>6000780338</v>
      </c>
      <c r="E16285">
        <f>VLOOKUP(D16285,  base_salary!A:A, 1, FALSE)</f>
        <v>6000780338</v>
      </c>
      <c r="F16285">
        <f t="shared" si="508"/>
        <v>0</v>
      </c>
      <c r="G16285">
        <f t="shared" ca="1" si="509"/>
        <v>0</v>
      </c>
    </row>
    <row r="16286" spans="1:7" x14ac:dyDescent="0.25">
      <c r="A16286" t="s">
        <v>18594</v>
      </c>
      <c r="B16286" t="s">
        <v>2778</v>
      </c>
      <c r="C16286" s="4">
        <v>25329</v>
      </c>
      <c r="D16286">
        <v>397599129</v>
      </c>
      <c r="E16286">
        <f>VLOOKUP(D16286,  base_salary!A:A, 1, FALSE)</f>
        <v>397599129</v>
      </c>
      <c r="F16286">
        <f t="shared" si="508"/>
        <v>0</v>
      </c>
      <c r="G16286">
        <f t="shared" ca="1" si="509"/>
        <v>0</v>
      </c>
    </row>
    <row r="16287" spans="1:7" x14ac:dyDescent="0.25">
      <c r="A16287" t="s">
        <v>18595</v>
      </c>
      <c r="B16287" t="s">
        <v>3734</v>
      </c>
      <c r="C16287" s="4">
        <v>31259</v>
      </c>
      <c r="D16287">
        <v>6618120233</v>
      </c>
      <c r="E16287">
        <f>VLOOKUP(D16287,  base_salary!A:A, 1, FALSE)</f>
        <v>6618120233</v>
      </c>
      <c r="F16287">
        <f t="shared" si="508"/>
        <v>0</v>
      </c>
      <c r="G16287">
        <f t="shared" ca="1" si="509"/>
        <v>0</v>
      </c>
    </row>
    <row r="16288" spans="1:7" x14ac:dyDescent="0.25">
      <c r="A16288" t="s">
        <v>18596</v>
      </c>
      <c r="B16288" t="s">
        <v>2470</v>
      </c>
      <c r="C16288" s="4">
        <v>23426</v>
      </c>
      <c r="D16288">
        <v>3819859829</v>
      </c>
      <c r="E16288">
        <f>VLOOKUP(D16288,  base_salary!A:A, 1, FALSE)</f>
        <v>3819859829</v>
      </c>
      <c r="F16288">
        <f t="shared" si="508"/>
        <v>0</v>
      </c>
      <c r="G16288">
        <f t="shared" ca="1" si="509"/>
        <v>0</v>
      </c>
    </row>
    <row r="16289" spans="1:7" x14ac:dyDescent="0.25">
      <c r="A16289" t="s">
        <v>18597</v>
      </c>
      <c r="B16289" t="s">
        <v>3508</v>
      </c>
      <c r="C16289" s="4">
        <v>58117</v>
      </c>
      <c r="D16289">
        <v>6183510505</v>
      </c>
      <c r="E16289">
        <f>VLOOKUP(D16289,  base_salary!A:A, 1, FALSE)</f>
        <v>6183510505</v>
      </c>
      <c r="F16289">
        <f t="shared" si="508"/>
        <v>0</v>
      </c>
      <c r="G16289">
        <f t="shared" ca="1" si="509"/>
        <v>0</v>
      </c>
    </row>
    <row r="16290" spans="1:7" x14ac:dyDescent="0.25">
      <c r="A16290" t="s">
        <v>18598</v>
      </c>
      <c r="B16290" t="s">
        <v>2369</v>
      </c>
      <c r="C16290" s="4">
        <v>56633</v>
      </c>
      <c r="D16290">
        <v>1541082834</v>
      </c>
      <c r="E16290">
        <f>VLOOKUP(D16290,  base_salary!A:A, 1, FALSE)</f>
        <v>1541082834</v>
      </c>
      <c r="F16290">
        <f t="shared" si="508"/>
        <v>0</v>
      </c>
      <c r="G16290">
        <f t="shared" ca="1" si="509"/>
        <v>0</v>
      </c>
    </row>
    <row r="16291" spans="1:7" x14ac:dyDescent="0.25">
      <c r="A16291" t="s">
        <v>18599</v>
      </c>
      <c r="B16291" t="s">
        <v>2054</v>
      </c>
      <c r="C16291" s="4">
        <v>31264</v>
      </c>
      <c r="D16291">
        <v>4074728869</v>
      </c>
      <c r="E16291">
        <f>VLOOKUP(D16291,  base_salary!A:A, 1, FALSE)</f>
        <v>4074728869</v>
      </c>
      <c r="F16291">
        <f t="shared" si="508"/>
        <v>0</v>
      </c>
      <c r="G16291">
        <f t="shared" ca="1" si="509"/>
        <v>0</v>
      </c>
    </row>
    <row r="16292" spans="1:7" x14ac:dyDescent="0.25">
      <c r="A16292" t="s">
        <v>18600</v>
      </c>
      <c r="B16292" t="s">
        <v>2173</v>
      </c>
      <c r="C16292" s="4">
        <v>20502</v>
      </c>
      <c r="D16292">
        <v>3642988458</v>
      </c>
      <c r="E16292">
        <f>VLOOKUP(D16292,  base_salary!A:A, 1, FALSE)</f>
        <v>3642988458</v>
      </c>
      <c r="F16292">
        <f t="shared" si="508"/>
        <v>0</v>
      </c>
      <c r="G16292">
        <f t="shared" ca="1" si="509"/>
        <v>0</v>
      </c>
    </row>
    <row r="16293" spans="1:7" x14ac:dyDescent="0.25">
      <c r="A16293" t="s">
        <v>18601</v>
      </c>
      <c r="B16293" t="s">
        <v>2409</v>
      </c>
      <c r="C16293" s="4">
        <v>16035</v>
      </c>
      <c r="D16293">
        <v>6531376252</v>
      </c>
      <c r="E16293">
        <f>VLOOKUP(D16293,  base_salary!A:A, 1, FALSE)</f>
        <v>6531376252</v>
      </c>
      <c r="F16293">
        <f t="shared" si="508"/>
        <v>0</v>
      </c>
      <c r="G16293">
        <f t="shared" ca="1" si="509"/>
        <v>0</v>
      </c>
    </row>
    <row r="16294" spans="1:7" x14ac:dyDescent="0.25">
      <c r="A16294" t="s">
        <v>18602</v>
      </c>
      <c r="B16294" t="s">
        <v>2623</v>
      </c>
      <c r="C16294" s="4">
        <v>54571</v>
      </c>
      <c r="D16294">
        <v>303831626</v>
      </c>
      <c r="E16294">
        <f>VLOOKUP(D16294,  base_salary!A:A, 1, FALSE)</f>
        <v>303831626</v>
      </c>
      <c r="F16294">
        <f t="shared" si="508"/>
        <v>0</v>
      </c>
      <c r="G16294">
        <f t="shared" ca="1" si="509"/>
        <v>0</v>
      </c>
    </row>
    <row r="16295" spans="1:7" x14ac:dyDescent="0.25">
      <c r="A16295" t="s">
        <v>18603</v>
      </c>
      <c r="B16295" t="s">
        <v>1980</v>
      </c>
      <c r="C16295" s="4">
        <v>37772</v>
      </c>
      <c r="D16295">
        <v>3779559293</v>
      </c>
      <c r="E16295">
        <f>VLOOKUP(D16295,  base_salary!A:A, 1, FALSE)</f>
        <v>3779559293</v>
      </c>
      <c r="F16295">
        <f t="shared" si="508"/>
        <v>0</v>
      </c>
      <c r="G16295">
        <f t="shared" ca="1" si="509"/>
        <v>0</v>
      </c>
    </row>
    <row r="16296" spans="1:7" x14ac:dyDescent="0.25">
      <c r="A16296" t="s">
        <v>18604</v>
      </c>
      <c r="B16296" t="s">
        <v>2650</v>
      </c>
      <c r="C16296" s="4">
        <v>34710</v>
      </c>
      <c r="D16296">
        <v>5574535556</v>
      </c>
      <c r="E16296">
        <f>VLOOKUP(D16296,  base_salary!A:A, 1, FALSE)</f>
        <v>5574535556</v>
      </c>
      <c r="F16296">
        <f t="shared" si="508"/>
        <v>0</v>
      </c>
      <c r="G16296">
        <f t="shared" ca="1" si="509"/>
        <v>0</v>
      </c>
    </row>
    <row r="16297" spans="1:7" x14ac:dyDescent="0.25">
      <c r="A16297" t="s">
        <v>18605</v>
      </c>
      <c r="B16297" t="s">
        <v>2951</v>
      </c>
      <c r="C16297" s="4">
        <v>27874</v>
      </c>
      <c r="D16297">
        <v>9434604370</v>
      </c>
      <c r="E16297">
        <f>VLOOKUP(D16297,  base_salary!A:A, 1, FALSE)</f>
        <v>9434604370</v>
      </c>
      <c r="F16297">
        <f t="shared" si="508"/>
        <v>0</v>
      </c>
      <c r="G16297">
        <f t="shared" ca="1" si="509"/>
        <v>0</v>
      </c>
    </row>
    <row r="16298" spans="1:7" x14ac:dyDescent="0.25">
      <c r="A16298" t="s">
        <v>18606</v>
      </c>
      <c r="B16298" t="s">
        <v>2095</v>
      </c>
      <c r="C16298" s="4">
        <v>47457</v>
      </c>
      <c r="D16298">
        <v>6852060985</v>
      </c>
      <c r="E16298">
        <f>VLOOKUP(D16298,  base_salary!A:A, 1, FALSE)</f>
        <v>6852060985</v>
      </c>
      <c r="F16298">
        <f t="shared" si="508"/>
        <v>0</v>
      </c>
      <c r="G16298">
        <f t="shared" ca="1" si="509"/>
        <v>0</v>
      </c>
    </row>
    <row r="16299" spans="1:7" x14ac:dyDescent="0.25">
      <c r="A16299" t="s">
        <v>18607</v>
      </c>
      <c r="B16299" t="s">
        <v>2246</v>
      </c>
      <c r="C16299" s="4">
        <v>16242</v>
      </c>
      <c r="D16299">
        <v>9153408497</v>
      </c>
      <c r="E16299">
        <f>VLOOKUP(D16299,  base_salary!A:A, 1, FALSE)</f>
        <v>9153408497</v>
      </c>
      <c r="F16299">
        <f t="shared" si="508"/>
        <v>0</v>
      </c>
      <c r="G16299">
        <f t="shared" ca="1" si="509"/>
        <v>0</v>
      </c>
    </row>
    <row r="16300" spans="1:7" x14ac:dyDescent="0.25">
      <c r="A16300" t="s">
        <v>18608</v>
      </c>
      <c r="B16300" t="s">
        <v>2264</v>
      </c>
      <c r="C16300" s="4">
        <v>41443</v>
      </c>
      <c r="D16300">
        <v>3891707452</v>
      </c>
      <c r="E16300">
        <f>VLOOKUP(D16300,  base_salary!A:A, 1, FALSE)</f>
        <v>3891707452</v>
      </c>
      <c r="F16300">
        <f t="shared" si="508"/>
        <v>0</v>
      </c>
      <c r="G16300">
        <f t="shared" ca="1" si="509"/>
        <v>0</v>
      </c>
    </row>
    <row r="16301" spans="1:7" x14ac:dyDescent="0.25">
      <c r="A16301" t="s">
        <v>18609</v>
      </c>
      <c r="B16301" t="s">
        <v>2073</v>
      </c>
      <c r="C16301" s="4">
        <v>16207</v>
      </c>
      <c r="D16301">
        <v>2958692264</v>
      </c>
      <c r="E16301">
        <f>VLOOKUP(D16301,  base_salary!A:A, 1, FALSE)</f>
        <v>2958692264</v>
      </c>
      <c r="F16301">
        <f t="shared" si="508"/>
        <v>0</v>
      </c>
      <c r="G16301">
        <f t="shared" ca="1" si="509"/>
        <v>0</v>
      </c>
    </row>
    <row r="16302" spans="1:7" x14ac:dyDescent="0.25">
      <c r="A16302" t="s">
        <v>18610</v>
      </c>
      <c r="B16302" t="s">
        <v>3583</v>
      </c>
      <c r="C16302" s="4">
        <v>22985</v>
      </c>
      <c r="D16302">
        <v>481875921</v>
      </c>
      <c r="E16302">
        <f>VLOOKUP(D16302,  base_salary!A:A, 1, FALSE)</f>
        <v>481875921</v>
      </c>
      <c r="F16302">
        <f t="shared" si="508"/>
        <v>0</v>
      </c>
      <c r="G16302">
        <f t="shared" ca="1" si="509"/>
        <v>0</v>
      </c>
    </row>
    <row r="16303" spans="1:7" x14ac:dyDescent="0.25">
      <c r="A16303" t="s">
        <v>18611</v>
      </c>
      <c r="B16303" t="s">
        <v>2246</v>
      </c>
      <c r="C16303" s="4">
        <v>48100</v>
      </c>
      <c r="D16303">
        <v>4260324861</v>
      </c>
      <c r="E16303">
        <f>VLOOKUP(D16303,  base_salary!A:A, 1, FALSE)</f>
        <v>4260324861</v>
      </c>
      <c r="F16303">
        <f t="shared" si="508"/>
        <v>0</v>
      </c>
      <c r="G16303">
        <f t="shared" ca="1" si="509"/>
        <v>0</v>
      </c>
    </row>
    <row r="16304" spans="1:7" x14ac:dyDescent="0.25">
      <c r="A16304" t="s">
        <v>18612</v>
      </c>
      <c r="B16304" t="s">
        <v>2225</v>
      </c>
      <c r="C16304" s="4">
        <v>41858</v>
      </c>
      <c r="D16304">
        <v>2307209530</v>
      </c>
      <c r="E16304">
        <f>VLOOKUP(D16304,  base_salary!A:A, 1, FALSE)</f>
        <v>2307209530</v>
      </c>
      <c r="F16304">
        <f t="shared" si="508"/>
        <v>0</v>
      </c>
      <c r="G16304">
        <f t="shared" ca="1" si="509"/>
        <v>0</v>
      </c>
    </row>
    <row r="16305" spans="1:7" x14ac:dyDescent="0.25">
      <c r="A16305" t="s">
        <v>18613</v>
      </c>
      <c r="B16305" t="s">
        <v>2360</v>
      </c>
      <c r="C16305" s="4">
        <v>29238</v>
      </c>
      <c r="D16305">
        <v>1972775170</v>
      </c>
      <c r="E16305">
        <f>VLOOKUP(D16305,  base_salary!A:A, 1, FALSE)</f>
        <v>1972775170</v>
      </c>
      <c r="F16305">
        <f t="shared" si="508"/>
        <v>0</v>
      </c>
      <c r="G16305">
        <f t="shared" ca="1" si="509"/>
        <v>0</v>
      </c>
    </row>
    <row r="16306" spans="1:7" x14ac:dyDescent="0.25">
      <c r="A16306" t="s">
        <v>18614</v>
      </c>
      <c r="B16306" t="s">
        <v>1995</v>
      </c>
      <c r="C16306" s="4">
        <v>10194</v>
      </c>
      <c r="D16306">
        <v>7140803102</v>
      </c>
      <c r="E16306">
        <f>VLOOKUP(D16306,  base_salary!A:A, 1, FALSE)</f>
        <v>7140803102</v>
      </c>
      <c r="F16306">
        <f t="shared" si="508"/>
        <v>0</v>
      </c>
      <c r="G16306">
        <f t="shared" ca="1" si="509"/>
        <v>0</v>
      </c>
    </row>
    <row r="16307" spans="1:7" x14ac:dyDescent="0.25">
      <c r="A16307" t="s">
        <v>18615</v>
      </c>
      <c r="B16307" t="s">
        <v>2231</v>
      </c>
      <c r="C16307" s="4">
        <v>56293</v>
      </c>
      <c r="D16307">
        <v>960994726</v>
      </c>
      <c r="E16307">
        <f>VLOOKUP(D16307,  base_salary!A:A, 1, FALSE)</f>
        <v>960994726</v>
      </c>
      <c r="F16307">
        <f t="shared" si="508"/>
        <v>0</v>
      </c>
      <c r="G16307">
        <f t="shared" ca="1" si="509"/>
        <v>0</v>
      </c>
    </row>
    <row r="16308" spans="1:7" x14ac:dyDescent="0.25">
      <c r="A16308" t="s">
        <v>18616</v>
      </c>
      <c r="B16308" t="s">
        <v>2113</v>
      </c>
      <c r="C16308" s="4">
        <v>30679</v>
      </c>
      <c r="D16308">
        <v>7966879720</v>
      </c>
      <c r="E16308">
        <f>VLOOKUP(D16308,  base_salary!A:A, 1, FALSE)</f>
        <v>7966879720</v>
      </c>
      <c r="F16308">
        <f t="shared" si="508"/>
        <v>0</v>
      </c>
      <c r="G16308">
        <f t="shared" ca="1" si="509"/>
        <v>0</v>
      </c>
    </row>
    <row r="16309" spans="1:7" x14ac:dyDescent="0.25">
      <c r="A16309" t="s">
        <v>18617</v>
      </c>
      <c r="B16309" t="s">
        <v>3076</v>
      </c>
      <c r="C16309" s="4">
        <v>48078</v>
      </c>
      <c r="D16309">
        <v>2659144249</v>
      </c>
      <c r="E16309">
        <f>VLOOKUP(D16309,  base_salary!A:A, 1, FALSE)</f>
        <v>2659144249</v>
      </c>
      <c r="F16309">
        <f t="shared" si="508"/>
        <v>0</v>
      </c>
      <c r="G16309">
        <f t="shared" ca="1" si="509"/>
        <v>0</v>
      </c>
    </row>
    <row r="16310" spans="1:7" x14ac:dyDescent="0.25">
      <c r="A16310" t="s">
        <v>18618</v>
      </c>
      <c r="B16310" t="s">
        <v>2205</v>
      </c>
      <c r="C16310" s="4">
        <v>12069</v>
      </c>
      <c r="D16310">
        <v>7427985850</v>
      </c>
      <c r="E16310">
        <f>VLOOKUP(D16310,  base_salary!A:A, 1, FALSE)</f>
        <v>7427985850</v>
      </c>
      <c r="F16310">
        <f t="shared" si="508"/>
        <v>0</v>
      </c>
      <c r="G16310">
        <f t="shared" ca="1" si="509"/>
        <v>0</v>
      </c>
    </row>
    <row r="16311" spans="1:7" x14ac:dyDescent="0.25">
      <c r="A16311" t="s">
        <v>18619</v>
      </c>
      <c r="B16311" t="s">
        <v>2298</v>
      </c>
      <c r="C16311" s="4">
        <v>14194</v>
      </c>
      <c r="D16311">
        <v>2297168497</v>
      </c>
      <c r="E16311">
        <f>VLOOKUP(D16311,  base_salary!A:A, 1, FALSE)</f>
        <v>2297168497</v>
      </c>
      <c r="F16311">
        <f t="shared" si="508"/>
        <v>0</v>
      </c>
      <c r="G16311">
        <f t="shared" ca="1" si="509"/>
        <v>0</v>
      </c>
    </row>
    <row r="16312" spans="1:7" x14ac:dyDescent="0.25">
      <c r="A16312" t="s">
        <v>18620</v>
      </c>
      <c r="B16312" t="s">
        <v>1962</v>
      </c>
      <c r="C16312" s="4">
        <v>14539</v>
      </c>
      <c r="D16312">
        <v>8731494560</v>
      </c>
      <c r="E16312">
        <f>VLOOKUP(D16312,  base_salary!A:A, 1, FALSE)</f>
        <v>8731494560</v>
      </c>
      <c r="F16312">
        <f t="shared" si="508"/>
        <v>0</v>
      </c>
      <c r="G16312">
        <f t="shared" ca="1" si="509"/>
        <v>0</v>
      </c>
    </row>
    <row r="16313" spans="1:7" x14ac:dyDescent="0.25">
      <c r="A16313" t="s">
        <v>18621</v>
      </c>
      <c r="B16313" t="s">
        <v>3487</v>
      </c>
      <c r="C16313" s="4">
        <v>14721</v>
      </c>
      <c r="D16313">
        <v>6961242316</v>
      </c>
      <c r="E16313">
        <f>VLOOKUP(D16313,  base_salary!A:A, 1, FALSE)</f>
        <v>6961242316</v>
      </c>
      <c r="F16313">
        <f t="shared" si="508"/>
        <v>0</v>
      </c>
      <c r="G16313">
        <f t="shared" ca="1" si="509"/>
        <v>0</v>
      </c>
    </row>
    <row r="16314" spans="1:7" x14ac:dyDescent="0.25">
      <c r="A16314" t="s">
        <v>18622</v>
      </c>
      <c r="B16314" t="s">
        <v>2051</v>
      </c>
      <c r="C16314" s="4">
        <v>17535</v>
      </c>
      <c r="D16314">
        <v>5574535556</v>
      </c>
      <c r="E16314">
        <f>VLOOKUP(D16314,  base_salary!A:A, 1, FALSE)</f>
        <v>5574535556</v>
      </c>
      <c r="F16314">
        <f t="shared" si="508"/>
        <v>0</v>
      </c>
      <c r="G16314">
        <f t="shared" ca="1" si="509"/>
        <v>0</v>
      </c>
    </row>
    <row r="16315" spans="1:7" x14ac:dyDescent="0.25">
      <c r="A16315" t="s">
        <v>18623</v>
      </c>
      <c r="B16315" t="s">
        <v>2734</v>
      </c>
      <c r="C16315" s="4">
        <v>46469</v>
      </c>
      <c r="D16315">
        <v>1729795870</v>
      </c>
      <c r="E16315">
        <f>VLOOKUP(D16315,  base_salary!A:A, 1, FALSE)</f>
        <v>1729795870</v>
      </c>
      <c r="F16315">
        <f t="shared" si="508"/>
        <v>0</v>
      </c>
      <c r="G16315">
        <f t="shared" ca="1" si="509"/>
        <v>0</v>
      </c>
    </row>
    <row r="16316" spans="1:7" x14ac:dyDescent="0.25">
      <c r="A16316" t="s">
        <v>18624</v>
      </c>
      <c r="B16316" t="s">
        <v>2217</v>
      </c>
      <c r="C16316" s="4">
        <v>34790</v>
      </c>
      <c r="D16316">
        <v>1462119603</v>
      </c>
      <c r="E16316">
        <f>VLOOKUP(D16316,  base_salary!A:A, 1, FALSE)</f>
        <v>1462119603</v>
      </c>
      <c r="F16316">
        <f t="shared" si="508"/>
        <v>0</v>
      </c>
      <c r="G16316">
        <f t="shared" ca="1" si="509"/>
        <v>0</v>
      </c>
    </row>
    <row r="16317" spans="1:7" x14ac:dyDescent="0.25">
      <c r="A16317" t="s">
        <v>18625</v>
      </c>
      <c r="B16317" t="s">
        <v>2168</v>
      </c>
      <c r="C16317" s="4">
        <v>47268</v>
      </c>
      <c r="D16317">
        <v>2976436541</v>
      </c>
      <c r="E16317">
        <f>VLOOKUP(D16317,  base_salary!A:A, 1, FALSE)</f>
        <v>2976436541</v>
      </c>
      <c r="F16317">
        <f t="shared" si="508"/>
        <v>0</v>
      </c>
      <c r="G16317">
        <f t="shared" ca="1" si="509"/>
        <v>0</v>
      </c>
    </row>
    <row r="16318" spans="1:7" x14ac:dyDescent="0.25">
      <c r="A16318" t="s">
        <v>18626</v>
      </c>
      <c r="B16318" t="s">
        <v>2182</v>
      </c>
      <c r="C16318" s="4">
        <v>53440</v>
      </c>
      <c r="D16318">
        <v>8526090127</v>
      </c>
      <c r="E16318">
        <f>VLOOKUP(D16318,  base_salary!A:A, 1, FALSE)</f>
        <v>8526090127</v>
      </c>
      <c r="F16318">
        <f t="shared" si="508"/>
        <v>0</v>
      </c>
      <c r="G16318">
        <f t="shared" ca="1" si="509"/>
        <v>0</v>
      </c>
    </row>
    <row r="16319" spans="1:7" x14ac:dyDescent="0.25">
      <c r="A16319" t="s">
        <v>18627</v>
      </c>
      <c r="B16319" t="s">
        <v>2095</v>
      </c>
      <c r="C16319" s="4">
        <v>13484</v>
      </c>
      <c r="D16319">
        <v>6637560367</v>
      </c>
      <c r="E16319">
        <f>VLOOKUP(D16319,  base_salary!A:A, 1, FALSE)</f>
        <v>6637560367</v>
      </c>
      <c r="F16319">
        <f t="shared" si="508"/>
        <v>0</v>
      </c>
      <c r="G16319">
        <f t="shared" ca="1" si="509"/>
        <v>0</v>
      </c>
    </row>
    <row r="16320" spans="1:7" x14ac:dyDescent="0.25">
      <c r="A16320" t="s">
        <v>18628</v>
      </c>
      <c r="B16320" t="s">
        <v>2916</v>
      </c>
      <c r="C16320" s="4">
        <v>17895</v>
      </c>
      <c r="D16320">
        <v>2426144645</v>
      </c>
      <c r="E16320">
        <f>VLOOKUP(D16320,  base_salary!A:A, 1, FALSE)</f>
        <v>2426144645</v>
      </c>
      <c r="F16320">
        <f t="shared" si="508"/>
        <v>0</v>
      </c>
      <c r="G16320">
        <f t="shared" ca="1" si="509"/>
        <v>0</v>
      </c>
    </row>
    <row r="16321" spans="1:7" x14ac:dyDescent="0.25">
      <c r="A16321" t="s">
        <v>18629</v>
      </c>
      <c r="B16321" t="s">
        <v>3237</v>
      </c>
      <c r="C16321" s="4">
        <v>21760</v>
      </c>
      <c r="D16321">
        <v>1382734301</v>
      </c>
      <c r="E16321">
        <f>VLOOKUP(D16321,  base_salary!A:A, 1, FALSE)</f>
        <v>1382734301</v>
      </c>
      <c r="F16321">
        <f t="shared" si="508"/>
        <v>0</v>
      </c>
      <c r="G16321">
        <f t="shared" ca="1" si="509"/>
        <v>0</v>
      </c>
    </row>
    <row r="16322" spans="1:7" x14ac:dyDescent="0.25">
      <c r="A16322" t="s">
        <v>18630</v>
      </c>
      <c r="B16322" t="s">
        <v>3315</v>
      </c>
      <c r="C16322" s="4">
        <v>53703</v>
      </c>
      <c r="D16322">
        <v>2423731264</v>
      </c>
      <c r="E16322">
        <f>VLOOKUP(D16322,  base_salary!A:A, 1, FALSE)</f>
        <v>2423731264</v>
      </c>
      <c r="F16322">
        <f t="shared" si="508"/>
        <v>0</v>
      </c>
      <c r="G16322">
        <f t="shared" ca="1" si="509"/>
        <v>0</v>
      </c>
    </row>
    <row r="16323" spans="1:7" x14ac:dyDescent="0.25">
      <c r="A16323" t="s">
        <v>18631</v>
      </c>
      <c r="B16323" t="s">
        <v>2385</v>
      </c>
      <c r="C16323" s="4">
        <v>38920</v>
      </c>
      <c r="D16323">
        <v>9089601147</v>
      </c>
      <c r="E16323">
        <f>VLOOKUP(D16323,  base_salary!A:A, 1, FALSE)</f>
        <v>9089601147</v>
      </c>
      <c r="F16323">
        <f t="shared" ref="F16323:F16386" si="510">IF(ISERROR(E16323), 1, 0)</f>
        <v>0</v>
      </c>
      <c r="G16323">
        <f t="shared" ref="G16323:G16386" ca="1" si="511">SUM(G:G)</f>
        <v>0</v>
      </c>
    </row>
    <row r="16324" spans="1:7" x14ac:dyDescent="0.25">
      <c r="A16324" t="s">
        <v>18632</v>
      </c>
      <c r="B16324" t="s">
        <v>2276</v>
      </c>
      <c r="C16324" s="4">
        <v>35802</v>
      </c>
      <c r="D16324">
        <v>9155356869</v>
      </c>
      <c r="E16324">
        <f>VLOOKUP(D16324,  base_salary!A:A, 1, FALSE)</f>
        <v>9155356869</v>
      </c>
      <c r="F16324">
        <f t="shared" si="510"/>
        <v>0</v>
      </c>
      <c r="G16324">
        <f t="shared" ca="1" si="511"/>
        <v>0</v>
      </c>
    </row>
    <row r="16325" spans="1:7" x14ac:dyDescent="0.25">
      <c r="A16325" t="s">
        <v>18633</v>
      </c>
      <c r="B16325" t="s">
        <v>1972</v>
      </c>
      <c r="C16325" s="4">
        <v>54779</v>
      </c>
      <c r="D16325">
        <v>2561690342</v>
      </c>
      <c r="E16325">
        <f>VLOOKUP(D16325,  base_salary!A:A, 1, FALSE)</f>
        <v>2561690342</v>
      </c>
      <c r="F16325">
        <f t="shared" si="510"/>
        <v>0</v>
      </c>
      <c r="G16325">
        <f t="shared" ca="1" si="511"/>
        <v>0</v>
      </c>
    </row>
    <row r="16326" spans="1:7" x14ac:dyDescent="0.25">
      <c r="A16326" t="s">
        <v>18634</v>
      </c>
      <c r="B16326" t="s">
        <v>2236</v>
      </c>
      <c r="C16326" s="4">
        <v>55721</v>
      </c>
      <c r="D16326">
        <v>1155371844</v>
      </c>
      <c r="E16326">
        <f>VLOOKUP(D16326,  base_salary!A:A, 1, FALSE)</f>
        <v>1155371844</v>
      </c>
      <c r="F16326">
        <f t="shared" si="510"/>
        <v>0</v>
      </c>
      <c r="G16326">
        <f t="shared" ca="1" si="511"/>
        <v>0</v>
      </c>
    </row>
    <row r="16327" spans="1:7" x14ac:dyDescent="0.25">
      <c r="A16327" t="s">
        <v>18635</v>
      </c>
      <c r="B16327" t="s">
        <v>2548</v>
      </c>
      <c r="C16327" s="4">
        <v>53992</v>
      </c>
      <c r="D16327">
        <v>9228842121</v>
      </c>
      <c r="E16327">
        <f>VLOOKUP(D16327,  base_salary!A:A, 1, FALSE)</f>
        <v>9228842121</v>
      </c>
      <c r="F16327">
        <f t="shared" si="510"/>
        <v>0</v>
      </c>
      <c r="G16327">
        <f t="shared" ca="1" si="511"/>
        <v>0</v>
      </c>
    </row>
    <row r="16328" spans="1:7" x14ac:dyDescent="0.25">
      <c r="A16328" t="s">
        <v>18636</v>
      </c>
      <c r="B16328" t="s">
        <v>2260</v>
      </c>
      <c r="C16328" s="4">
        <v>45466</v>
      </c>
      <c r="D16328">
        <v>1155371844</v>
      </c>
      <c r="E16328">
        <f>VLOOKUP(D16328,  base_salary!A:A, 1, FALSE)</f>
        <v>1155371844</v>
      </c>
      <c r="F16328">
        <f t="shared" si="510"/>
        <v>0</v>
      </c>
      <c r="G16328">
        <f t="shared" ca="1" si="511"/>
        <v>0</v>
      </c>
    </row>
    <row r="16329" spans="1:7" x14ac:dyDescent="0.25">
      <c r="A16329" t="s">
        <v>18637</v>
      </c>
      <c r="B16329" t="s">
        <v>2255</v>
      </c>
      <c r="C16329" s="4">
        <v>53825</v>
      </c>
      <c r="D16329">
        <v>7659816853</v>
      </c>
      <c r="E16329">
        <f>VLOOKUP(D16329,  base_salary!A:A, 1, FALSE)</f>
        <v>7659816853</v>
      </c>
      <c r="F16329">
        <f t="shared" si="510"/>
        <v>0</v>
      </c>
      <c r="G16329">
        <f t="shared" ca="1" si="511"/>
        <v>0</v>
      </c>
    </row>
    <row r="16330" spans="1:7" x14ac:dyDescent="0.25">
      <c r="A16330" t="s">
        <v>18638</v>
      </c>
      <c r="B16330" t="s">
        <v>3663</v>
      </c>
      <c r="C16330" s="4">
        <v>34672</v>
      </c>
      <c r="D16330">
        <v>2698184272</v>
      </c>
      <c r="E16330">
        <f>VLOOKUP(D16330,  base_salary!A:A, 1, FALSE)</f>
        <v>2698184272</v>
      </c>
      <c r="F16330">
        <f t="shared" si="510"/>
        <v>0</v>
      </c>
      <c r="G16330">
        <f t="shared" ca="1" si="511"/>
        <v>0</v>
      </c>
    </row>
    <row r="16331" spans="1:7" x14ac:dyDescent="0.25">
      <c r="A16331" t="s">
        <v>18639</v>
      </c>
      <c r="B16331" t="s">
        <v>2536</v>
      </c>
      <c r="C16331" s="4">
        <v>18089</v>
      </c>
      <c r="D16331">
        <v>2885061928</v>
      </c>
      <c r="E16331">
        <f>VLOOKUP(D16331,  base_salary!A:A, 1, FALSE)</f>
        <v>2885061928</v>
      </c>
      <c r="F16331">
        <f t="shared" si="510"/>
        <v>0</v>
      </c>
      <c r="G16331">
        <f t="shared" ca="1" si="511"/>
        <v>0</v>
      </c>
    </row>
    <row r="16332" spans="1:7" x14ac:dyDescent="0.25">
      <c r="A16332" t="s">
        <v>18640</v>
      </c>
      <c r="B16332" t="s">
        <v>3886</v>
      </c>
      <c r="C16332" s="4">
        <v>20260</v>
      </c>
      <c r="D16332">
        <v>2976436541</v>
      </c>
      <c r="E16332">
        <f>VLOOKUP(D16332,  base_salary!A:A, 1, FALSE)</f>
        <v>2976436541</v>
      </c>
      <c r="F16332">
        <f t="shared" si="510"/>
        <v>0</v>
      </c>
      <c r="G16332">
        <f t="shared" ca="1" si="511"/>
        <v>0</v>
      </c>
    </row>
    <row r="16333" spans="1:7" x14ac:dyDescent="0.25">
      <c r="A16333" t="s">
        <v>18641</v>
      </c>
      <c r="B16333" t="s">
        <v>2736</v>
      </c>
      <c r="C16333" s="4">
        <v>58412</v>
      </c>
      <c r="D16333">
        <v>2307209530</v>
      </c>
      <c r="E16333">
        <f>VLOOKUP(D16333,  base_salary!A:A, 1, FALSE)</f>
        <v>2307209530</v>
      </c>
      <c r="F16333">
        <f t="shared" si="510"/>
        <v>0</v>
      </c>
      <c r="G16333">
        <f t="shared" ca="1" si="511"/>
        <v>0</v>
      </c>
    </row>
    <row r="16334" spans="1:7" x14ac:dyDescent="0.25">
      <c r="A16334" t="s">
        <v>18642</v>
      </c>
      <c r="B16334" t="s">
        <v>2168</v>
      </c>
      <c r="C16334" s="4">
        <v>34969</v>
      </c>
      <c r="D16334">
        <v>7521557441</v>
      </c>
      <c r="E16334">
        <f>VLOOKUP(D16334,  base_salary!A:A, 1, FALSE)</f>
        <v>7521557441</v>
      </c>
      <c r="F16334">
        <f t="shared" si="510"/>
        <v>0</v>
      </c>
      <c r="G16334">
        <f t="shared" ca="1" si="511"/>
        <v>0</v>
      </c>
    </row>
    <row r="16335" spans="1:7" x14ac:dyDescent="0.25">
      <c r="A16335" t="s">
        <v>18643</v>
      </c>
      <c r="B16335" t="s">
        <v>1978</v>
      </c>
      <c r="C16335" s="4">
        <v>44588</v>
      </c>
      <c r="D16335">
        <v>197180590</v>
      </c>
      <c r="E16335">
        <f>VLOOKUP(D16335,  base_salary!A:A, 1, FALSE)</f>
        <v>197180590</v>
      </c>
      <c r="F16335">
        <f t="shared" si="510"/>
        <v>0</v>
      </c>
      <c r="G16335">
        <f t="shared" ca="1" si="511"/>
        <v>0</v>
      </c>
    </row>
    <row r="16336" spans="1:7" x14ac:dyDescent="0.25">
      <c r="A16336" t="s">
        <v>18644</v>
      </c>
      <c r="B16336" t="s">
        <v>2242</v>
      </c>
      <c r="C16336" s="4">
        <v>30466</v>
      </c>
      <c r="D16336">
        <v>6084639828</v>
      </c>
      <c r="E16336">
        <f>VLOOKUP(D16336,  base_salary!A:A, 1, FALSE)</f>
        <v>6084639828</v>
      </c>
      <c r="F16336">
        <f t="shared" si="510"/>
        <v>0</v>
      </c>
      <c r="G16336">
        <f t="shared" ca="1" si="511"/>
        <v>0</v>
      </c>
    </row>
    <row r="16337" spans="1:7" x14ac:dyDescent="0.25">
      <c r="A16337" t="s">
        <v>18645</v>
      </c>
      <c r="B16337" t="s">
        <v>2225</v>
      </c>
      <c r="C16337" s="4">
        <v>21139</v>
      </c>
      <c r="D16337">
        <v>5603330430</v>
      </c>
      <c r="E16337">
        <f>VLOOKUP(D16337,  base_salary!A:A, 1, FALSE)</f>
        <v>5603330430</v>
      </c>
      <c r="F16337">
        <f t="shared" si="510"/>
        <v>0</v>
      </c>
      <c r="G16337">
        <f t="shared" ca="1" si="511"/>
        <v>0</v>
      </c>
    </row>
    <row r="16338" spans="1:7" x14ac:dyDescent="0.25">
      <c r="A16338" t="s">
        <v>18646</v>
      </c>
      <c r="B16338" t="s">
        <v>2847</v>
      </c>
      <c r="C16338" s="4">
        <v>25305</v>
      </c>
      <c r="D16338">
        <v>9545462825</v>
      </c>
      <c r="E16338">
        <f>VLOOKUP(D16338,  base_salary!A:A, 1, FALSE)</f>
        <v>9545462825</v>
      </c>
      <c r="F16338">
        <f t="shared" si="510"/>
        <v>0</v>
      </c>
      <c r="G16338">
        <f t="shared" ca="1" si="511"/>
        <v>0</v>
      </c>
    </row>
    <row r="16339" spans="1:7" x14ac:dyDescent="0.25">
      <c r="A16339" t="s">
        <v>18647</v>
      </c>
      <c r="B16339" t="s">
        <v>1946</v>
      </c>
      <c r="C16339" s="4">
        <v>44626</v>
      </c>
      <c r="D16339">
        <v>8748349712</v>
      </c>
      <c r="E16339">
        <f>VLOOKUP(D16339,  base_salary!A:A, 1, FALSE)</f>
        <v>8748349712</v>
      </c>
      <c r="F16339">
        <f t="shared" si="510"/>
        <v>0</v>
      </c>
      <c r="G16339">
        <f t="shared" ca="1" si="511"/>
        <v>0</v>
      </c>
    </row>
    <row r="16340" spans="1:7" x14ac:dyDescent="0.25">
      <c r="A16340" t="s">
        <v>18648</v>
      </c>
      <c r="B16340" t="s">
        <v>1968</v>
      </c>
      <c r="C16340" s="4">
        <v>50778</v>
      </c>
      <c r="D16340">
        <v>8239612253</v>
      </c>
      <c r="E16340">
        <f>VLOOKUP(D16340,  base_salary!A:A, 1, FALSE)</f>
        <v>8239612253</v>
      </c>
      <c r="F16340">
        <f t="shared" si="510"/>
        <v>0</v>
      </c>
      <c r="G16340">
        <f t="shared" ca="1" si="511"/>
        <v>0</v>
      </c>
    </row>
    <row r="16341" spans="1:7" x14ac:dyDescent="0.25">
      <c r="A16341" t="s">
        <v>18649</v>
      </c>
      <c r="B16341" t="s">
        <v>2286</v>
      </c>
      <c r="C16341" s="4">
        <v>57663</v>
      </c>
      <c r="D16341">
        <v>9023313240</v>
      </c>
      <c r="E16341">
        <f>VLOOKUP(D16341,  base_salary!A:A, 1, FALSE)</f>
        <v>9023313240</v>
      </c>
      <c r="F16341">
        <f t="shared" si="510"/>
        <v>0</v>
      </c>
      <c r="G16341">
        <f t="shared" ca="1" si="511"/>
        <v>0</v>
      </c>
    </row>
    <row r="16342" spans="1:7" x14ac:dyDescent="0.25">
      <c r="A16342" t="s">
        <v>18650</v>
      </c>
      <c r="B16342" t="s">
        <v>2127</v>
      </c>
      <c r="C16342" s="4">
        <v>51364</v>
      </c>
      <c r="D16342">
        <v>8644362151</v>
      </c>
      <c r="E16342">
        <f>VLOOKUP(D16342,  base_salary!A:A, 1, FALSE)</f>
        <v>8644362151</v>
      </c>
      <c r="F16342">
        <f t="shared" si="510"/>
        <v>0</v>
      </c>
      <c r="G16342">
        <f t="shared" ca="1" si="511"/>
        <v>0</v>
      </c>
    </row>
    <row r="16343" spans="1:7" x14ac:dyDescent="0.25">
      <c r="A16343" t="s">
        <v>18651</v>
      </c>
      <c r="B16343" t="s">
        <v>2722</v>
      </c>
      <c r="C16343" s="4">
        <v>16618</v>
      </c>
      <c r="D16343">
        <v>8565880958</v>
      </c>
      <c r="E16343">
        <f>VLOOKUP(D16343,  base_salary!A:A, 1, FALSE)</f>
        <v>8565880958</v>
      </c>
      <c r="F16343">
        <f t="shared" si="510"/>
        <v>0</v>
      </c>
      <c r="G16343">
        <f t="shared" ca="1" si="511"/>
        <v>0</v>
      </c>
    </row>
    <row r="16344" spans="1:7" x14ac:dyDescent="0.25">
      <c r="A16344" t="s">
        <v>18652</v>
      </c>
      <c r="B16344" t="s">
        <v>2355</v>
      </c>
      <c r="C16344" s="4">
        <v>59366</v>
      </c>
      <c r="D16344">
        <v>2279888742</v>
      </c>
      <c r="E16344">
        <f>VLOOKUP(D16344,  base_salary!A:A, 1, FALSE)</f>
        <v>2279888742</v>
      </c>
      <c r="F16344">
        <f t="shared" si="510"/>
        <v>0</v>
      </c>
      <c r="G16344">
        <f t="shared" ca="1" si="511"/>
        <v>0</v>
      </c>
    </row>
    <row r="16345" spans="1:7" x14ac:dyDescent="0.25">
      <c r="A16345" t="s">
        <v>18653</v>
      </c>
      <c r="B16345" t="s">
        <v>2296</v>
      </c>
      <c r="C16345" s="4">
        <v>40741</v>
      </c>
      <c r="D16345">
        <v>5358183647</v>
      </c>
      <c r="E16345">
        <f>VLOOKUP(D16345,  base_salary!A:A, 1, FALSE)</f>
        <v>5358183647</v>
      </c>
      <c r="F16345">
        <f t="shared" si="510"/>
        <v>0</v>
      </c>
      <c r="G16345">
        <f t="shared" ca="1" si="511"/>
        <v>0</v>
      </c>
    </row>
    <row r="16346" spans="1:7" x14ac:dyDescent="0.25">
      <c r="A16346" t="s">
        <v>18654</v>
      </c>
      <c r="B16346" t="s">
        <v>2192</v>
      </c>
      <c r="C16346" s="4">
        <v>21954</v>
      </c>
      <c r="D16346">
        <v>9815158015</v>
      </c>
      <c r="E16346">
        <f>VLOOKUP(D16346,  base_salary!A:A, 1, FALSE)</f>
        <v>9815158015</v>
      </c>
      <c r="F16346">
        <f t="shared" si="510"/>
        <v>0</v>
      </c>
      <c r="G16346">
        <f t="shared" ca="1" si="511"/>
        <v>0</v>
      </c>
    </row>
    <row r="16347" spans="1:7" x14ac:dyDescent="0.25">
      <c r="A16347" t="s">
        <v>18655</v>
      </c>
      <c r="B16347" t="s">
        <v>3144</v>
      </c>
      <c r="C16347" s="4">
        <v>44007</v>
      </c>
      <c r="D16347">
        <v>7240169995</v>
      </c>
      <c r="E16347">
        <f>VLOOKUP(D16347,  base_salary!A:A, 1, FALSE)</f>
        <v>7240169995</v>
      </c>
      <c r="F16347">
        <f t="shared" si="510"/>
        <v>0</v>
      </c>
      <c r="G16347">
        <f t="shared" ca="1" si="511"/>
        <v>0</v>
      </c>
    </row>
    <row r="16348" spans="1:7" x14ac:dyDescent="0.25">
      <c r="A16348" t="s">
        <v>18656</v>
      </c>
      <c r="B16348" t="s">
        <v>2385</v>
      </c>
      <c r="C16348" s="4">
        <v>21240</v>
      </c>
      <c r="D16348">
        <v>4773306254</v>
      </c>
      <c r="E16348">
        <f>VLOOKUP(D16348,  base_salary!A:A, 1, FALSE)</f>
        <v>4773306254</v>
      </c>
      <c r="F16348">
        <f t="shared" si="510"/>
        <v>0</v>
      </c>
      <c r="G16348">
        <f t="shared" ca="1" si="511"/>
        <v>0</v>
      </c>
    </row>
    <row r="16349" spans="1:7" x14ac:dyDescent="0.25">
      <c r="A16349" t="s">
        <v>18657</v>
      </c>
      <c r="B16349" t="s">
        <v>2271</v>
      </c>
      <c r="C16349" s="4">
        <v>20950</v>
      </c>
      <c r="D16349">
        <v>515647594</v>
      </c>
      <c r="E16349">
        <f>VLOOKUP(D16349,  base_salary!A:A, 1, FALSE)</f>
        <v>515647594</v>
      </c>
      <c r="F16349">
        <f t="shared" si="510"/>
        <v>0</v>
      </c>
      <c r="G16349">
        <f t="shared" ca="1" si="511"/>
        <v>0</v>
      </c>
    </row>
    <row r="16350" spans="1:7" x14ac:dyDescent="0.25">
      <c r="A16350" t="s">
        <v>18658</v>
      </c>
      <c r="B16350" t="s">
        <v>1936</v>
      </c>
      <c r="C16350" s="4">
        <v>26541</v>
      </c>
      <c r="D16350">
        <v>6732216945</v>
      </c>
      <c r="E16350">
        <f>VLOOKUP(D16350,  base_salary!A:A, 1, FALSE)</f>
        <v>6732216945</v>
      </c>
      <c r="F16350">
        <f t="shared" si="510"/>
        <v>0</v>
      </c>
      <c r="G16350">
        <f t="shared" ca="1" si="511"/>
        <v>0</v>
      </c>
    </row>
    <row r="16351" spans="1:7" x14ac:dyDescent="0.25">
      <c r="A16351" t="s">
        <v>18659</v>
      </c>
      <c r="B16351" t="s">
        <v>2310</v>
      </c>
      <c r="C16351" s="4">
        <v>34236</v>
      </c>
      <c r="D16351">
        <v>7866715386</v>
      </c>
      <c r="E16351">
        <f>VLOOKUP(D16351,  base_salary!A:A, 1, FALSE)</f>
        <v>7866715386</v>
      </c>
      <c r="F16351">
        <f t="shared" si="510"/>
        <v>0</v>
      </c>
      <c r="G16351">
        <f t="shared" ca="1" si="511"/>
        <v>0</v>
      </c>
    </row>
    <row r="16352" spans="1:7" x14ac:dyDescent="0.25">
      <c r="A16352" t="s">
        <v>18660</v>
      </c>
      <c r="B16352" t="s">
        <v>2343</v>
      </c>
      <c r="C16352" s="4">
        <v>39416</v>
      </c>
      <c r="D16352">
        <v>6172549286</v>
      </c>
      <c r="E16352">
        <f>VLOOKUP(D16352,  base_salary!A:A, 1, FALSE)</f>
        <v>6172549286</v>
      </c>
      <c r="F16352">
        <f t="shared" si="510"/>
        <v>0</v>
      </c>
      <c r="G16352">
        <f t="shared" ca="1" si="511"/>
        <v>0</v>
      </c>
    </row>
    <row r="16353" spans="1:7" x14ac:dyDescent="0.25">
      <c r="A16353" t="s">
        <v>18661</v>
      </c>
      <c r="B16353" t="s">
        <v>1995</v>
      </c>
      <c r="C16353" s="4">
        <v>46004</v>
      </c>
      <c r="D16353">
        <v>2859931651</v>
      </c>
      <c r="E16353">
        <f>VLOOKUP(D16353,  base_salary!A:A, 1, FALSE)</f>
        <v>2859931651</v>
      </c>
      <c r="F16353">
        <f t="shared" si="510"/>
        <v>0</v>
      </c>
      <c r="G16353">
        <f t="shared" ca="1" si="511"/>
        <v>0</v>
      </c>
    </row>
    <row r="16354" spans="1:7" x14ac:dyDescent="0.25">
      <c r="A16354" t="s">
        <v>18662</v>
      </c>
      <c r="B16354" t="s">
        <v>2205</v>
      </c>
      <c r="C16354" s="4">
        <v>13034</v>
      </c>
      <c r="D16354">
        <v>8032296239</v>
      </c>
      <c r="E16354">
        <f>VLOOKUP(D16354,  base_salary!A:A, 1, FALSE)</f>
        <v>8032296239</v>
      </c>
      <c r="F16354">
        <f t="shared" si="510"/>
        <v>0</v>
      </c>
      <c r="G16354">
        <f t="shared" ca="1" si="511"/>
        <v>0</v>
      </c>
    </row>
    <row r="16355" spans="1:7" x14ac:dyDescent="0.25">
      <c r="A16355" t="s">
        <v>18663</v>
      </c>
      <c r="B16355" t="s">
        <v>2225</v>
      </c>
      <c r="C16355" s="4">
        <v>55312</v>
      </c>
      <c r="D16355">
        <v>1475796307</v>
      </c>
      <c r="E16355">
        <f>VLOOKUP(D16355,  base_salary!A:A, 1, FALSE)</f>
        <v>1475796307</v>
      </c>
      <c r="F16355">
        <f t="shared" si="510"/>
        <v>0</v>
      </c>
      <c r="G16355">
        <f t="shared" ca="1" si="511"/>
        <v>0</v>
      </c>
    </row>
    <row r="16356" spans="1:7" x14ac:dyDescent="0.25">
      <c r="A16356" t="s">
        <v>18664</v>
      </c>
      <c r="B16356" t="s">
        <v>2190</v>
      </c>
      <c r="C16356" s="4">
        <v>38768</v>
      </c>
      <c r="D16356">
        <v>2128813026</v>
      </c>
      <c r="E16356">
        <f>VLOOKUP(D16356,  base_salary!A:A, 1, FALSE)</f>
        <v>2128813026</v>
      </c>
      <c r="F16356">
        <f t="shared" si="510"/>
        <v>0</v>
      </c>
      <c r="G16356">
        <f t="shared" ca="1" si="511"/>
        <v>0</v>
      </c>
    </row>
    <row r="16357" spans="1:7" x14ac:dyDescent="0.25">
      <c r="A16357" t="s">
        <v>18665</v>
      </c>
      <c r="B16357" t="s">
        <v>2101</v>
      </c>
      <c r="C16357" s="4">
        <v>16433</v>
      </c>
      <c r="D16357">
        <v>4876404933</v>
      </c>
      <c r="E16357">
        <f>VLOOKUP(D16357,  base_salary!A:A, 1, FALSE)</f>
        <v>4876404933</v>
      </c>
      <c r="F16357">
        <f t="shared" si="510"/>
        <v>0</v>
      </c>
      <c r="G16357">
        <f t="shared" ca="1" si="511"/>
        <v>0</v>
      </c>
    </row>
    <row r="16358" spans="1:7" x14ac:dyDescent="0.25">
      <c r="A16358" t="s">
        <v>18666</v>
      </c>
      <c r="B16358" t="s">
        <v>2475</v>
      </c>
      <c r="C16358" s="4">
        <v>44087</v>
      </c>
      <c r="D16358">
        <v>2657442315</v>
      </c>
      <c r="E16358">
        <f>VLOOKUP(D16358,  base_salary!A:A, 1, FALSE)</f>
        <v>2657442315</v>
      </c>
      <c r="F16358">
        <f t="shared" si="510"/>
        <v>0</v>
      </c>
      <c r="G16358">
        <f t="shared" ca="1" si="511"/>
        <v>0</v>
      </c>
    </row>
    <row r="16359" spans="1:7" x14ac:dyDescent="0.25">
      <c r="A16359" t="s">
        <v>18667</v>
      </c>
      <c r="B16359" t="s">
        <v>2360</v>
      </c>
      <c r="C16359" s="4">
        <v>31592</v>
      </c>
      <c r="D16359">
        <v>3661649302</v>
      </c>
      <c r="E16359">
        <f>VLOOKUP(D16359,  base_salary!A:A, 1, FALSE)</f>
        <v>3661649302</v>
      </c>
      <c r="F16359">
        <f t="shared" si="510"/>
        <v>0</v>
      </c>
      <c r="G16359">
        <f t="shared" ca="1" si="511"/>
        <v>0</v>
      </c>
    </row>
    <row r="16360" spans="1:7" x14ac:dyDescent="0.25">
      <c r="A16360" t="s">
        <v>18668</v>
      </c>
      <c r="B16360" t="s">
        <v>3039</v>
      </c>
      <c r="C16360" s="4">
        <v>43690</v>
      </c>
      <c r="D16360">
        <v>9264026959</v>
      </c>
      <c r="E16360">
        <f>VLOOKUP(D16360,  base_salary!A:A, 1, FALSE)</f>
        <v>9264026959</v>
      </c>
      <c r="F16360">
        <f t="shared" si="510"/>
        <v>0</v>
      </c>
      <c r="G16360">
        <f t="shared" ca="1" si="511"/>
        <v>0</v>
      </c>
    </row>
    <row r="16361" spans="1:7" x14ac:dyDescent="0.25">
      <c r="A16361" t="s">
        <v>18669</v>
      </c>
      <c r="B16361" t="s">
        <v>2374</v>
      </c>
      <c r="C16361" s="4">
        <v>44794</v>
      </c>
      <c r="D16361">
        <v>5079859830</v>
      </c>
      <c r="E16361">
        <f>VLOOKUP(D16361,  base_salary!A:A, 1, FALSE)</f>
        <v>5079859830</v>
      </c>
      <c r="F16361">
        <f t="shared" si="510"/>
        <v>0</v>
      </c>
      <c r="G16361">
        <f t="shared" ca="1" si="511"/>
        <v>0</v>
      </c>
    </row>
    <row r="16362" spans="1:7" x14ac:dyDescent="0.25">
      <c r="A16362" t="s">
        <v>18670</v>
      </c>
      <c r="B16362" t="s">
        <v>2089</v>
      </c>
      <c r="C16362" s="4">
        <v>21146</v>
      </c>
      <c r="D16362">
        <v>2657442315</v>
      </c>
      <c r="E16362">
        <f>VLOOKUP(D16362,  base_salary!A:A, 1, FALSE)</f>
        <v>2657442315</v>
      </c>
      <c r="F16362">
        <f t="shared" si="510"/>
        <v>0</v>
      </c>
      <c r="G16362">
        <f t="shared" ca="1" si="511"/>
        <v>0</v>
      </c>
    </row>
    <row r="16363" spans="1:7" x14ac:dyDescent="0.25">
      <c r="A16363" t="s">
        <v>18671</v>
      </c>
      <c r="B16363" t="s">
        <v>2856</v>
      </c>
      <c r="C16363" s="4">
        <v>41190</v>
      </c>
      <c r="D16363">
        <v>4085082426</v>
      </c>
      <c r="E16363">
        <f>VLOOKUP(D16363,  base_salary!A:A, 1, FALSE)</f>
        <v>4085082426</v>
      </c>
      <c r="F16363">
        <f t="shared" si="510"/>
        <v>0</v>
      </c>
      <c r="G16363">
        <f t="shared" ca="1" si="511"/>
        <v>0</v>
      </c>
    </row>
    <row r="16364" spans="1:7" x14ac:dyDescent="0.25">
      <c r="A16364" t="s">
        <v>18672</v>
      </c>
      <c r="B16364" t="s">
        <v>2530</v>
      </c>
      <c r="C16364" s="4">
        <v>54458</v>
      </c>
      <c r="D16364">
        <v>1990335721</v>
      </c>
      <c r="E16364">
        <f>VLOOKUP(D16364,  base_salary!A:A, 1, FALSE)</f>
        <v>1990335721</v>
      </c>
      <c r="F16364">
        <f t="shared" si="510"/>
        <v>0</v>
      </c>
      <c r="G16364">
        <f t="shared" ca="1" si="511"/>
        <v>0</v>
      </c>
    </row>
    <row r="16365" spans="1:7" x14ac:dyDescent="0.25">
      <c r="A16365" t="s">
        <v>18673</v>
      </c>
      <c r="B16365" t="s">
        <v>3144</v>
      </c>
      <c r="C16365" s="4">
        <v>16834</v>
      </c>
      <c r="D16365">
        <v>713650656</v>
      </c>
      <c r="E16365">
        <f>VLOOKUP(D16365,  base_salary!A:A, 1, FALSE)</f>
        <v>713650656</v>
      </c>
      <c r="F16365">
        <f t="shared" si="510"/>
        <v>0</v>
      </c>
      <c r="G16365">
        <f t="shared" ca="1" si="511"/>
        <v>0</v>
      </c>
    </row>
    <row r="16366" spans="1:7" x14ac:dyDescent="0.25">
      <c r="A16366" t="s">
        <v>18674</v>
      </c>
      <c r="B16366" t="s">
        <v>2778</v>
      </c>
      <c r="C16366" s="4">
        <v>46269</v>
      </c>
      <c r="D16366">
        <v>1592980554</v>
      </c>
      <c r="E16366">
        <f>VLOOKUP(D16366,  base_salary!A:A, 1, FALSE)</f>
        <v>1592980554</v>
      </c>
      <c r="F16366">
        <f t="shared" si="510"/>
        <v>0</v>
      </c>
      <c r="G16366">
        <f t="shared" ca="1" si="511"/>
        <v>0</v>
      </c>
    </row>
    <row r="16367" spans="1:7" x14ac:dyDescent="0.25">
      <c r="A16367" t="s">
        <v>18675</v>
      </c>
      <c r="B16367" t="s">
        <v>2319</v>
      </c>
      <c r="C16367" s="4">
        <v>26001</v>
      </c>
      <c r="D16367">
        <v>209942509</v>
      </c>
      <c r="E16367">
        <f>VLOOKUP(D16367,  base_salary!A:A, 1, FALSE)</f>
        <v>209942509</v>
      </c>
      <c r="F16367">
        <f t="shared" si="510"/>
        <v>0</v>
      </c>
      <c r="G16367">
        <f t="shared" ca="1" si="511"/>
        <v>0</v>
      </c>
    </row>
    <row r="16368" spans="1:7" x14ac:dyDescent="0.25">
      <c r="A16368" t="s">
        <v>18676</v>
      </c>
      <c r="B16368" t="s">
        <v>2576</v>
      </c>
      <c r="C16368" s="4">
        <v>15302</v>
      </c>
      <c r="D16368">
        <v>8685064791</v>
      </c>
      <c r="E16368">
        <f>VLOOKUP(D16368,  base_salary!A:A, 1, FALSE)</f>
        <v>8685064791</v>
      </c>
      <c r="F16368">
        <f t="shared" si="510"/>
        <v>0</v>
      </c>
      <c r="G16368">
        <f t="shared" ca="1" si="511"/>
        <v>0</v>
      </c>
    </row>
    <row r="16369" spans="1:7" x14ac:dyDescent="0.25">
      <c r="A16369" t="s">
        <v>18677</v>
      </c>
      <c r="B16369" t="s">
        <v>3279</v>
      </c>
      <c r="C16369" s="4">
        <v>26386</v>
      </c>
      <c r="D16369">
        <v>1419116835</v>
      </c>
      <c r="E16369">
        <f>VLOOKUP(D16369,  base_salary!A:A, 1, FALSE)</f>
        <v>1419116835</v>
      </c>
      <c r="F16369">
        <f t="shared" si="510"/>
        <v>0</v>
      </c>
      <c r="G16369">
        <f t="shared" ca="1" si="511"/>
        <v>0</v>
      </c>
    </row>
    <row r="16370" spans="1:7" x14ac:dyDescent="0.25">
      <c r="A16370" t="s">
        <v>18678</v>
      </c>
      <c r="B16370" t="s">
        <v>2131</v>
      </c>
      <c r="C16370" s="4">
        <v>37695</v>
      </c>
      <c r="D16370">
        <v>4306425231</v>
      </c>
      <c r="E16370">
        <f>VLOOKUP(D16370,  base_salary!A:A, 1, FALSE)</f>
        <v>4306425231</v>
      </c>
      <c r="F16370">
        <f t="shared" si="510"/>
        <v>0</v>
      </c>
      <c r="G16370">
        <f t="shared" ca="1" si="511"/>
        <v>0</v>
      </c>
    </row>
    <row r="16371" spans="1:7" x14ac:dyDescent="0.25">
      <c r="A16371" t="s">
        <v>18679</v>
      </c>
      <c r="B16371" t="s">
        <v>2914</v>
      </c>
      <c r="C16371" s="4">
        <v>45833</v>
      </c>
      <c r="D16371">
        <v>583595162</v>
      </c>
      <c r="E16371">
        <f>VLOOKUP(D16371,  base_salary!A:A, 1, FALSE)</f>
        <v>583595162</v>
      </c>
      <c r="F16371">
        <f t="shared" si="510"/>
        <v>0</v>
      </c>
      <c r="G16371">
        <f t="shared" ca="1" si="511"/>
        <v>0</v>
      </c>
    </row>
    <row r="16372" spans="1:7" x14ac:dyDescent="0.25">
      <c r="A16372" t="s">
        <v>18680</v>
      </c>
      <c r="B16372" t="s">
        <v>2032</v>
      </c>
      <c r="C16372" s="4">
        <v>38841</v>
      </c>
      <c r="D16372">
        <v>3904109642</v>
      </c>
      <c r="E16372">
        <f>VLOOKUP(D16372,  base_salary!A:A, 1, FALSE)</f>
        <v>3904109642</v>
      </c>
      <c r="F16372">
        <f t="shared" si="510"/>
        <v>0</v>
      </c>
      <c r="G16372">
        <f t="shared" ca="1" si="511"/>
        <v>0</v>
      </c>
    </row>
    <row r="16373" spans="1:7" x14ac:dyDescent="0.25">
      <c r="A16373" t="s">
        <v>18681</v>
      </c>
      <c r="B16373" t="s">
        <v>3720</v>
      </c>
      <c r="C16373" s="4">
        <v>21777</v>
      </c>
      <c r="D16373">
        <v>4290015026</v>
      </c>
      <c r="E16373">
        <f>VLOOKUP(D16373,  base_salary!A:A, 1, FALSE)</f>
        <v>4290015026</v>
      </c>
      <c r="F16373">
        <f t="shared" si="510"/>
        <v>0</v>
      </c>
      <c r="G16373">
        <f t="shared" ca="1" si="511"/>
        <v>0</v>
      </c>
    </row>
    <row r="16374" spans="1:7" x14ac:dyDescent="0.25">
      <c r="A16374" t="s">
        <v>18682</v>
      </c>
      <c r="B16374" t="s">
        <v>1999</v>
      </c>
      <c r="C16374" s="4">
        <v>32668</v>
      </c>
      <c r="D16374">
        <v>9820632102</v>
      </c>
      <c r="E16374">
        <f>VLOOKUP(D16374,  base_salary!A:A, 1, FALSE)</f>
        <v>9820632102</v>
      </c>
      <c r="F16374">
        <f t="shared" si="510"/>
        <v>0</v>
      </c>
      <c r="G16374">
        <f t="shared" ca="1" si="511"/>
        <v>0</v>
      </c>
    </row>
    <row r="16375" spans="1:7" x14ac:dyDescent="0.25">
      <c r="A16375" t="s">
        <v>18683</v>
      </c>
      <c r="B16375" t="s">
        <v>1962</v>
      </c>
      <c r="C16375" s="4">
        <v>39945</v>
      </c>
      <c r="D16375">
        <v>7188904251</v>
      </c>
      <c r="E16375">
        <f>VLOOKUP(D16375,  base_salary!A:A, 1, FALSE)</f>
        <v>7188904251</v>
      </c>
      <c r="F16375">
        <f t="shared" si="510"/>
        <v>0</v>
      </c>
      <c r="G16375">
        <f t="shared" ca="1" si="511"/>
        <v>0</v>
      </c>
    </row>
    <row r="16376" spans="1:7" x14ac:dyDescent="0.25">
      <c r="A16376" t="s">
        <v>18684</v>
      </c>
      <c r="B16376" t="s">
        <v>2396</v>
      </c>
      <c r="C16376" s="4">
        <v>10818</v>
      </c>
      <c r="D16376">
        <v>9984023702</v>
      </c>
      <c r="E16376">
        <f>VLOOKUP(D16376,  base_salary!A:A, 1, FALSE)</f>
        <v>9984023702</v>
      </c>
      <c r="F16376">
        <f t="shared" si="510"/>
        <v>0</v>
      </c>
      <c r="G16376">
        <f t="shared" ca="1" si="511"/>
        <v>0</v>
      </c>
    </row>
    <row r="16377" spans="1:7" x14ac:dyDescent="0.25">
      <c r="A16377" t="s">
        <v>18685</v>
      </c>
      <c r="B16377" t="s">
        <v>3286</v>
      </c>
      <c r="C16377" s="4">
        <v>49580</v>
      </c>
      <c r="D16377">
        <v>8032296239</v>
      </c>
      <c r="E16377">
        <f>VLOOKUP(D16377,  base_salary!A:A, 1, FALSE)</f>
        <v>8032296239</v>
      </c>
      <c r="F16377">
        <f t="shared" si="510"/>
        <v>0</v>
      </c>
      <c r="G16377">
        <f t="shared" ca="1" si="511"/>
        <v>0</v>
      </c>
    </row>
    <row r="16378" spans="1:7" x14ac:dyDescent="0.25">
      <c r="A16378" t="s">
        <v>18686</v>
      </c>
      <c r="B16378" t="s">
        <v>2426</v>
      </c>
      <c r="C16378" s="4">
        <v>32439</v>
      </c>
      <c r="D16378">
        <v>549857826</v>
      </c>
      <c r="E16378">
        <f>VLOOKUP(D16378,  base_salary!A:A, 1, FALSE)</f>
        <v>549857826</v>
      </c>
      <c r="F16378">
        <f t="shared" si="510"/>
        <v>0</v>
      </c>
      <c r="G16378">
        <f t="shared" ca="1" si="511"/>
        <v>0</v>
      </c>
    </row>
    <row r="16379" spans="1:7" x14ac:dyDescent="0.25">
      <c r="A16379" t="s">
        <v>18687</v>
      </c>
      <c r="B16379" t="s">
        <v>2141</v>
      </c>
      <c r="C16379" s="4">
        <v>43455</v>
      </c>
      <c r="D16379">
        <v>2191014690</v>
      </c>
      <c r="E16379">
        <f>VLOOKUP(D16379,  base_salary!A:A, 1, FALSE)</f>
        <v>2191014690</v>
      </c>
      <c r="F16379">
        <f t="shared" si="510"/>
        <v>0</v>
      </c>
      <c r="G16379">
        <f t="shared" ca="1" si="511"/>
        <v>0</v>
      </c>
    </row>
    <row r="16380" spans="1:7" x14ac:dyDescent="0.25">
      <c r="A16380" t="s">
        <v>18688</v>
      </c>
      <c r="B16380" t="s">
        <v>2223</v>
      </c>
      <c r="C16380" s="4">
        <v>35319</v>
      </c>
      <c r="D16380">
        <v>8788824691</v>
      </c>
      <c r="E16380">
        <f>VLOOKUP(D16380,  base_salary!A:A, 1, FALSE)</f>
        <v>8788824691</v>
      </c>
      <c r="F16380">
        <f t="shared" si="510"/>
        <v>0</v>
      </c>
      <c r="G16380">
        <f t="shared" ca="1" si="511"/>
        <v>0</v>
      </c>
    </row>
    <row r="16381" spans="1:7" x14ac:dyDescent="0.25">
      <c r="A16381" t="s">
        <v>18689</v>
      </c>
      <c r="B16381" t="s">
        <v>2505</v>
      </c>
      <c r="C16381" s="4">
        <v>30718</v>
      </c>
      <c r="D16381">
        <v>5142790693</v>
      </c>
      <c r="E16381">
        <f>VLOOKUP(D16381,  base_salary!A:A, 1, FALSE)</f>
        <v>5142790693</v>
      </c>
      <c r="F16381">
        <f t="shared" si="510"/>
        <v>0</v>
      </c>
      <c r="G16381">
        <f t="shared" ca="1" si="511"/>
        <v>0</v>
      </c>
    </row>
    <row r="16382" spans="1:7" x14ac:dyDescent="0.25">
      <c r="A16382" t="s">
        <v>18690</v>
      </c>
      <c r="B16382" t="s">
        <v>2517</v>
      </c>
      <c r="C16382" s="4">
        <v>48509</v>
      </c>
      <c r="D16382">
        <v>8644362151</v>
      </c>
      <c r="E16382">
        <f>VLOOKUP(D16382,  base_salary!A:A, 1, FALSE)</f>
        <v>8644362151</v>
      </c>
      <c r="F16382">
        <f t="shared" si="510"/>
        <v>0</v>
      </c>
      <c r="G16382">
        <f t="shared" ca="1" si="511"/>
        <v>0</v>
      </c>
    </row>
    <row r="16383" spans="1:7" x14ac:dyDescent="0.25">
      <c r="A16383" t="s">
        <v>18691</v>
      </c>
      <c r="B16383" t="s">
        <v>2221</v>
      </c>
      <c r="C16383" s="4">
        <v>49462</v>
      </c>
      <c r="D16383">
        <v>3211170715</v>
      </c>
      <c r="E16383">
        <f>VLOOKUP(D16383,  base_salary!A:A, 1, FALSE)</f>
        <v>3211170715</v>
      </c>
      <c r="F16383">
        <f t="shared" si="510"/>
        <v>0</v>
      </c>
      <c r="G16383">
        <f t="shared" ca="1" si="511"/>
        <v>0</v>
      </c>
    </row>
    <row r="16384" spans="1:7" x14ac:dyDescent="0.25">
      <c r="A16384" t="s">
        <v>18692</v>
      </c>
      <c r="B16384" t="s">
        <v>2557</v>
      </c>
      <c r="C16384" s="4">
        <v>26361</v>
      </c>
      <c r="D16384">
        <v>209942509</v>
      </c>
      <c r="E16384">
        <f>VLOOKUP(D16384,  base_salary!A:A, 1, FALSE)</f>
        <v>209942509</v>
      </c>
      <c r="F16384">
        <f t="shared" si="510"/>
        <v>0</v>
      </c>
      <c r="G16384">
        <f t="shared" ca="1" si="511"/>
        <v>0</v>
      </c>
    </row>
    <row r="16385" spans="1:7" x14ac:dyDescent="0.25">
      <c r="A16385" t="s">
        <v>18693</v>
      </c>
      <c r="B16385" t="s">
        <v>1950</v>
      </c>
      <c r="C16385" s="4">
        <v>55903</v>
      </c>
      <c r="D16385">
        <v>7249524151</v>
      </c>
      <c r="E16385">
        <f>VLOOKUP(D16385,  base_salary!A:A, 1, FALSE)</f>
        <v>7249524151</v>
      </c>
      <c r="F16385">
        <f t="shared" si="510"/>
        <v>0</v>
      </c>
      <c r="G16385">
        <f t="shared" ca="1" si="511"/>
        <v>0</v>
      </c>
    </row>
    <row r="16386" spans="1:7" x14ac:dyDescent="0.25">
      <c r="A16386" t="s">
        <v>18694</v>
      </c>
      <c r="B16386" t="s">
        <v>2097</v>
      </c>
      <c r="C16386" s="4">
        <v>15365</v>
      </c>
      <c r="D16386">
        <v>4306425231</v>
      </c>
      <c r="E16386">
        <f>VLOOKUP(D16386,  base_salary!A:A, 1, FALSE)</f>
        <v>4306425231</v>
      </c>
      <c r="F16386">
        <f t="shared" si="510"/>
        <v>0</v>
      </c>
      <c r="G16386">
        <f t="shared" ca="1" si="511"/>
        <v>0</v>
      </c>
    </row>
    <row r="16387" spans="1:7" x14ac:dyDescent="0.25">
      <c r="A16387" t="s">
        <v>18695</v>
      </c>
      <c r="B16387" t="s">
        <v>2073</v>
      </c>
      <c r="C16387" s="4">
        <v>27390</v>
      </c>
      <c r="D16387">
        <v>2677632772</v>
      </c>
      <c r="E16387">
        <f>VLOOKUP(D16387,  base_salary!A:A, 1, FALSE)</f>
        <v>2677632772</v>
      </c>
      <c r="F16387">
        <f t="shared" ref="F16387:F16450" si="512">IF(ISERROR(E16387), 1, 0)</f>
        <v>0</v>
      </c>
      <c r="G16387">
        <f t="shared" ref="G16387:G16450" ca="1" si="513">SUM(G:G)</f>
        <v>0</v>
      </c>
    </row>
    <row r="16388" spans="1:7" x14ac:dyDescent="0.25">
      <c r="A16388" t="s">
        <v>18696</v>
      </c>
      <c r="B16388" t="s">
        <v>2103</v>
      </c>
      <c r="C16388" s="4">
        <v>12458</v>
      </c>
      <c r="D16388">
        <v>4184483038</v>
      </c>
      <c r="E16388">
        <f>VLOOKUP(D16388,  base_salary!A:A, 1, FALSE)</f>
        <v>4184483038</v>
      </c>
      <c r="F16388">
        <f t="shared" si="512"/>
        <v>0</v>
      </c>
      <c r="G16388">
        <f t="shared" ca="1" si="513"/>
        <v>0</v>
      </c>
    </row>
    <row r="16389" spans="1:7" x14ac:dyDescent="0.25">
      <c r="A16389" t="s">
        <v>18697</v>
      </c>
      <c r="B16389" t="s">
        <v>2118</v>
      </c>
      <c r="C16389" s="4">
        <v>32460</v>
      </c>
      <c r="D16389">
        <v>4768254810</v>
      </c>
      <c r="E16389">
        <f>VLOOKUP(D16389,  base_salary!A:A, 1, FALSE)</f>
        <v>4768254810</v>
      </c>
      <c r="F16389">
        <f t="shared" si="512"/>
        <v>0</v>
      </c>
      <c r="G16389">
        <f t="shared" ca="1" si="513"/>
        <v>0</v>
      </c>
    </row>
    <row r="16390" spans="1:7" x14ac:dyDescent="0.25">
      <c r="A16390" t="s">
        <v>18698</v>
      </c>
      <c r="B16390" t="s">
        <v>1946</v>
      </c>
      <c r="C16390" s="4">
        <v>28158</v>
      </c>
      <c r="D16390">
        <v>9885165231</v>
      </c>
      <c r="E16390">
        <f>VLOOKUP(D16390,  base_salary!A:A, 1, FALSE)</f>
        <v>9885165231</v>
      </c>
      <c r="F16390">
        <f t="shared" si="512"/>
        <v>0</v>
      </c>
      <c r="G16390">
        <f t="shared" ca="1" si="513"/>
        <v>0</v>
      </c>
    </row>
    <row r="16391" spans="1:7" x14ac:dyDescent="0.25">
      <c r="A16391" t="s">
        <v>18699</v>
      </c>
      <c r="B16391" t="s">
        <v>2135</v>
      </c>
      <c r="C16391" s="4">
        <v>36583</v>
      </c>
      <c r="D16391">
        <v>923191143</v>
      </c>
      <c r="E16391">
        <f>VLOOKUP(D16391,  base_salary!A:A, 1, FALSE)</f>
        <v>923191143</v>
      </c>
      <c r="F16391">
        <f t="shared" si="512"/>
        <v>0</v>
      </c>
      <c r="G16391">
        <f t="shared" ca="1" si="513"/>
        <v>0</v>
      </c>
    </row>
    <row r="16392" spans="1:7" x14ac:dyDescent="0.25">
      <c r="A16392" t="s">
        <v>18700</v>
      </c>
      <c r="B16392" t="s">
        <v>1956</v>
      </c>
      <c r="C16392" s="4">
        <v>59867</v>
      </c>
      <c r="D16392">
        <v>6836716731</v>
      </c>
      <c r="E16392">
        <f>VLOOKUP(D16392,  base_salary!A:A, 1, FALSE)</f>
        <v>6836716731</v>
      </c>
      <c r="F16392">
        <f t="shared" si="512"/>
        <v>0</v>
      </c>
      <c r="G16392">
        <f t="shared" ca="1" si="513"/>
        <v>0</v>
      </c>
    </row>
    <row r="16393" spans="1:7" x14ac:dyDescent="0.25">
      <c r="A16393" t="s">
        <v>18701</v>
      </c>
      <c r="B16393" t="s">
        <v>4018</v>
      </c>
      <c r="C16393" s="4">
        <v>27547</v>
      </c>
      <c r="D16393">
        <v>9223618401</v>
      </c>
      <c r="E16393">
        <f>VLOOKUP(D16393,  base_salary!A:A, 1, FALSE)</f>
        <v>9223618401</v>
      </c>
      <c r="F16393">
        <f t="shared" si="512"/>
        <v>0</v>
      </c>
      <c r="G16393">
        <f t="shared" ca="1" si="513"/>
        <v>0</v>
      </c>
    </row>
    <row r="16394" spans="1:7" x14ac:dyDescent="0.25">
      <c r="A16394" t="s">
        <v>18702</v>
      </c>
      <c r="B16394" t="s">
        <v>2478</v>
      </c>
      <c r="C16394" s="4">
        <v>30706</v>
      </c>
      <c r="D16394">
        <v>8361813608</v>
      </c>
      <c r="E16394">
        <f>VLOOKUP(D16394,  base_salary!A:A, 1, FALSE)</f>
        <v>8361813608</v>
      </c>
      <c r="F16394">
        <f t="shared" si="512"/>
        <v>0</v>
      </c>
      <c r="G16394">
        <f t="shared" ca="1" si="513"/>
        <v>0</v>
      </c>
    </row>
    <row r="16395" spans="1:7" x14ac:dyDescent="0.25">
      <c r="A16395" t="s">
        <v>18703</v>
      </c>
      <c r="B16395" t="s">
        <v>1934</v>
      </c>
      <c r="C16395" s="4">
        <v>21872</v>
      </c>
      <c r="D16395">
        <v>3738218785</v>
      </c>
      <c r="E16395">
        <f>VLOOKUP(D16395,  base_salary!A:A, 1, FALSE)</f>
        <v>3738218785</v>
      </c>
      <c r="F16395">
        <f t="shared" si="512"/>
        <v>0</v>
      </c>
      <c r="G16395">
        <f t="shared" ca="1" si="513"/>
        <v>0</v>
      </c>
    </row>
    <row r="16396" spans="1:7" x14ac:dyDescent="0.25">
      <c r="A16396" t="s">
        <v>18704</v>
      </c>
      <c r="B16396" t="s">
        <v>2099</v>
      </c>
      <c r="C16396" s="4">
        <v>55168</v>
      </c>
      <c r="D16396">
        <v>8533410514</v>
      </c>
      <c r="E16396">
        <f>VLOOKUP(D16396,  base_salary!A:A, 1, FALSE)</f>
        <v>8533410514</v>
      </c>
      <c r="F16396">
        <f t="shared" si="512"/>
        <v>0</v>
      </c>
      <c r="G16396">
        <f t="shared" ca="1" si="513"/>
        <v>0</v>
      </c>
    </row>
    <row r="16397" spans="1:7" x14ac:dyDescent="0.25">
      <c r="A16397" t="s">
        <v>18705</v>
      </c>
      <c r="B16397" t="s">
        <v>2885</v>
      </c>
      <c r="C16397" s="4">
        <v>15108</v>
      </c>
      <c r="D16397">
        <v>7326611955</v>
      </c>
      <c r="E16397">
        <f>VLOOKUP(D16397,  base_salary!A:A, 1, FALSE)</f>
        <v>7326611955</v>
      </c>
      <c r="F16397">
        <f t="shared" si="512"/>
        <v>0</v>
      </c>
      <c r="G16397">
        <f t="shared" ca="1" si="513"/>
        <v>0</v>
      </c>
    </row>
    <row r="16398" spans="1:7" x14ac:dyDescent="0.25">
      <c r="A16398" t="s">
        <v>18706</v>
      </c>
      <c r="B16398" t="s">
        <v>2239</v>
      </c>
      <c r="C16398" s="4">
        <v>18034</v>
      </c>
      <c r="D16398">
        <v>9491257560</v>
      </c>
      <c r="E16398">
        <f>VLOOKUP(D16398,  base_salary!A:A, 1, FALSE)</f>
        <v>9491257560</v>
      </c>
      <c r="F16398">
        <f t="shared" si="512"/>
        <v>0</v>
      </c>
      <c r="G16398">
        <f t="shared" ca="1" si="513"/>
        <v>0</v>
      </c>
    </row>
    <row r="16399" spans="1:7" x14ac:dyDescent="0.25">
      <c r="A16399" t="s">
        <v>18707</v>
      </c>
      <c r="B16399" t="s">
        <v>2997</v>
      </c>
      <c r="C16399" s="4">
        <v>52412</v>
      </c>
      <c r="D16399">
        <v>7630993544</v>
      </c>
      <c r="E16399">
        <f>VLOOKUP(D16399,  base_salary!A:A, 1, FALSE)</f>
        <v>7630993544</v>
      </c>
      <c r="F16399">
        <f t="shared" si="512"/>
        <v>0</v>
      </c>
      <c r="G16399">
        <f t="shared" ca="1" si="513"/>
        <v>0</v>
      </c>
    </row>
    <row r="16400" spans="1:7" x14ac:dyDescent="0.25">
      <c r="A16400" t="s">
        <v>18708</v>
      </c>
      <c r="B16400" t="s">
        <v>2731</v>
      </c>
      <c r="C16400" s="4">
        <v>23894</v>
      </c>
      <c r="D16400">
        <v>7286297414</v>
      </c>
      <c r="E16400">
        <f>VLOOKUP(D16400,  base_salary!A:A, 1, FALSE)</f>
        <v>7286297414</v>
      </c>
      <c r="F16400">
        <f t="shared" si="512"/>
        <v>0</v>
      </c>
      <c r="G16400">
        <f t="shared" ca="1" si="513"/>
        <v>0</v>
      </c>
    </row>
    <row r="16401" spans="1:7" x14ac:dyDescent="0.25">
      <c r="A16401" t="s">
        <v>18709</v>
      </c>
      <c r="B16401" t="s">
        <v>2856</v>
      </c>
      <c r="C16401" s="4">
        <v>23666</v>
      </c>
      <c r="D16401">
        <v>1990334539</v>
      </c>
      <c r="E16401">
        <f>VLOOKUP(D16401,  base_salary!A:A, 1, FALSE)</f>
        <v>1990334539</v>
      </c>
      <c r="F16401">
        <f t="shared" si="512"/>
        <v>0</v>
      </c>
      <c r="G16401">
        <f t="shared" ca="1" si="513"/>
        <v>0</v>
      </c>
    </row>
    <row r="16402" spans="1:7" x14ac:dyDescent="0.25">
      <c r="A16402" t="s">
        <v>18710</v>
      </c>
      <c r="B16402" t="s">
        <v>2929</v>
      </c>
      <c r="C16402" s="4">
        <v>29758</v>
      </c>
      <c r="D16402">
        <v>1280521902</v>
      </c>
      <c r="E16402">
        <f>VLOOKUP(D16402,  base_salary!A:A, 1, FALSE)</f>
        <v>1280521902</v>
      </c>
      <c r="F16402">
        <f t="shared" si="512"/>
        <v>0</v>
      </c>
      <c r="G16402">
        <f t="shared" ca="1" si="513"/>
        <v>0</v>
      </c>
    </row>
    <row r="16403" spans="1:7" x14ac:dyDescent="0.25">
      <c r="A16403" t="s">
        <v>18711</v>
      </c>
      <c r="B16403" t="s">
        <v>2127</v>
      </c>
      <c r="C16403" s="4">
        <v>50773</v>
      </c>
      <c r="D16403">
        <v>6041314951</v>
      </c>
      <c r="E16403">
        <f>VLOOKUP(D16403,  base_salary!A:A, 1, FALSE)</f>
        <v>6041314951</v>
      </c>
      <c r="F16403">
        <f t="shared" si="512"/>
        <v>0</v>
      </c>
      <c r="G16403">
        <f t="shared" ca="1" si="513"/>
        <v>0</v>
      </c>
    </row>
    <row r="16404" spans="1:7" x14ac:dyDescent="0.25">
      <c r="A16404" t="s">
        <v>18712</v>
      </c>
      <c r="B16404" t="s">
        <v>3113</v>
      </c>
      <c r="C16404" s="4">
        <v>22084</v>
      </c>
      <c r="D16404">
        <v>9293760045</v>
      </c>
      <c r="E16404">
        <f>VLOOKUP(D16404,  base_salary!A:A, 1, FALSE)</f>
        <v>9293760045</v>
      </c>
      <c r="F16404">
        <f t="shared" si="512"/>
        <v>0</v>
      </c>
      <c r="G16404">
        <f t="shared" ca="1" si="513"/>
        <v>0</v>
      </c>
    </row>
    <row r="16405" spans="1:7" x14ac:dyDescent="0.25">
      <c r="A16405" t="s">
        <v>18713</v>
      </c>
      <c r="B16405" t="s">
        <v>4145</v>
      </c>
      <c r="C16405" s="4">
        <v>16113</v>
      </c>
      <c r="D16405">
        <v>1231429186</v>
      </c>
      <c r="E16405">
        <f>VLOOKUP(D16405,  base_salary!A:A, 1, FALSE)</f>
        <v>1231429186</v>
      </c>
      <c r="F16405">
        <f t="shared" si="512"/>
        <v>0</v>
      </c>
      <c r="G16405">
        <f t="shared" ca="1" si="513"/>
        <v>0</v>
      </c>
    </row>
    <row r="16406" spans="1:7" x14ac:dyDescent="0.25">
      <c r="A16406" t="s">
        <v>18714</v>
      </c>
      <c r="B16406" t="s">
        <v>1966</v>
      </c>
      <c r="C16406" s="4">
        <v>35120</v>
      </c>
      <c r="D16406">
        <v>4482855448</v>
      </c>
      <c r="E16406">
        <f>VLOOKUP(D16406,  base_salary!A:A, 1, FALSE)</f>
        <v>4482855448</v>
      </c>
      <c r="F16406">
        <f t="shared" si="512"/>
        <v>0</v>
      </c>
      <c r="G16406">
        <f t="shared" ca="1" si="513"/>
        <v>0</v>
      </c>
    </row>
    <row r="16407" spans="1:7" x14ac:dyDescent="0.25">
      <c r="A16407" t="s">
        <v>18715</v>
      </c>
      <c r="B16407" t="s">
        <v>2736</v>
      </c>
      <c r="C16407" s="4">
        <v>16204</v>
      </c>
      <c r="D16407">
        <v>4119729087</v>
      </c>
      <c r="E16407">
        <f>VLOOKUP(D16407,  base_salary!A:A, 1, FALSE)</f>
        <v>4119729087</v>
      </c>
      <c r="F16407">
        <f t="shared" si="512"/>
        <v>0</v>
      </c>
      <c r="G16407">
        <f t="shared" ca="1" si="513"/>
        <v>0</v>
      </c>
    </row>
    <row r="16408" spans="1:7" x14ac:dyDescent="0.25">
      <c r="A16408" t="s">
        <v>18716</v>
      </c>
      <c r="B16408" t="s">
        <v>2929</v>
      </c>
      <c r="C16408" s="4">
        <v>57048</v>
      </c>
      <c r="D16408">
        <v>9089601147</v>
      </c>
      <c r="E16408">
        <f>VLOOKUP(D16408,  base_salary!A:A, 1, FALSE)</f>
        <v>9089601147</v>
      </c>
      <c r="F16408">
        <f t="shared" si="512"/>
        <v>0</v>
      </c>
      <c r="G16408">
        <f t="shared" ca="1" si="513"/>
        <v>0</v>
      </c>
    </row>
    <row r="16409" spans="1:7" x14ac:dyDescent="0.25">
      <c r="A16409" t="s">
        <v>18717</v>
      </c>
      <c r="B16409" t="s">
        <v>2355</v>
      </c>
      <c r="C16409" s="4">
        <v>51307</v>
      </c>
      <c r="D16409">
        <v>8154943166</v>
      </c>
      <c r="E16409">
        <f>VLOOKUP(D16409,  base_salary!A:A, 1, FALSE)</f>
        <v>8154943166</v>
      </c>
      <c r="F16409">
        <f t="shared" si="512"/>
        <v>0</v>
      </c>
      <c r="G16409">
        <f t="shared" ca="1" si="513"/>
        <v>0</v>
      </c>
    </row>
    <row r="16410" spans="1:7" x14ac:dyDescent="0.25">
      <c r="A16410" t="s">
        <v>18718</v>
      </c>
      <c r="B16410" t="s">
        <v>2718</v>
      </c>
      <c r="C16410" s="4">
        <v>48848</v>
      </c>
      <c r="D16410">
        <v>4920920075</v>
      </c>
      <c r="E16410">
        <f>VLOOKUP(D16410,  base_salary!A:A, 1, FALSE)</f>
        <v>4920920075</v>
      </c>
      <c r="F16410">
        <f t="shared" si="512"/>
        <v>0</v>
      </c>
      <c r="G16410">
        <f t="shared" ca="1" si="513"/>
        <v>0</v>
      </c>
    </row>
    <row r="16411" spans="1:7" x14ac:dyDescent="0.25">
      <c r="A16411" t="s">
        <v>18719</v>
      </c>
      <c r="B16411" t="s">
        <v>3235</v>
      </c>
      <c r="C16411" s="4">
        <v>10507</v>
      </c>
      <c r="D16411">
        <v>5412518958</v>
      </c>
      <c r="E16411">
        <f>VLOOKUP(D16411,  base_salary!A:A, 1, FALSE)</f>
        <v>5412518958</v>
      </c>
      <c r="F16411">
        <f t="shared" si="512"/>
        <v>0</v>
      </c>
      <c r="G16411">
        <f t="shared" ca="1" si="513"/>
        <v>0</v>
      </c>
    </row>
    <row r="16412" spans="1:7" x14ac:dyDescent="0.25">
      <c r="A16412" t="s">
        <v>18720</v>
      </c>
      <c r="B16412" t="s">
        <v>3487</v>
      </c>
      <c r="C16412" s="4">
        <v>33456</v>
      </c>
      <c r="D16412">
        <v>6227038881</v>
      </c>
      <c r="E16412">
        <f>VLOOKUP(D16412,  base_salary!A:A, 1, FALSE)</f>
        <v>6227038881</v>
      </c>
      <c r="F16412">
        <f t="shared" si="512"/>
        <v>0</v>
      </c>
      <c r="G16412">
        <f t="shared" ca="1" si="513"/>
        <v>0</v>
      </c>
    </row>
    <row r="16413" spans="1:7" x14ac:dyDescent="0.25">
      <c r="A16413" t="s">
        <v>18721</v>
      </c>
      <c r="B16413" t="s">
        <v>1942</v>
      </c>
      <c r="C16413" s="4">
        <v>41774</v>
      </c>
      <c r="D16413">
        <v>4610039311</v>
      </c>
      <c r="E16413">
        <f>VLOOKUP(D16413,  base_salary!A:A, 1, FALSE)</f>
        <v>4610039311</v>
      </c>
      <c r="F16413">
        <f t="shared" si="512"/>
        <v>0</v>
      </c>
      <c r="G16413">
        <f t="shared" ca="1" si="513"/>
        <v>0</v>
      </c>
    </row>
    <row r="16414" spans="1:7" x14ac:dyDescent="0.25">
      <c r="A16414" t="s">
        <v>18722</v>
      </c>
      <c r="B16414" t="s">
        <v>2210</v>
      </c>
      <c r="C16414" s="4">
        <v>56730</v>
      </c>
      <c r="D16414">
        <v>3932861779</v>
      </c>
      <c r="E16414">
        <f>VLOOKUP(D16414,  base_salary!A:A, 1, FALSE)</f>
        <v>3932861779</v>
      </c>
      <c r="F16414">
        <f t="shared" si="512"/>
        <v>0</v>
      </c>
      <c r="G16414">
        <f t="shared" ca="1" si="513"/>
        <v>0</v>
      </c>
    </row>
    <row r="16415" spans="1:7" x14ac:dyDescent="0.25">
      <c r="A16415" t="s">
        <v>18723</v>
      </c>
      <c r="B16415" t="s">
        <v>2920</v>
      </c>
      <c r="C16415" s="4">
        <v>34231</v>
      </c>
      <c r="D16415">
        <v>4786629839</v>
      </c>
      <c r="E16415">
        <f>VLOOKUP(D16415,  base_salary!A:A, 1, FALSE)</f>
        <v>4786629839</v>
      </c>
      <c r="F16415">
        <f t="shared" si="512"/>
        <v>0</v>
      </c>
      <c r="G16415">
        <f t="shared" ca="1" si="513"/>
        <v>0</v>
      </c>
    </row>
    <row r="16416" spans="1:7" x14ac:dyDescent="0.25">
      <c r="A16416" t="s">
        <v>18724</v>
      </c>
      <c r="B16416" t="s">
        <v>2123</v>
      </c>
      <c r="C16416" s="4">
        <v>13087</v>
      </c>
      <c r="D16416">
        <v>6253520369</v>
      </c>
      <c r="E16416">
        <f>VLOOKUP(D16416,  base_salary!A:A, 1, FALSE)</f>
        <v>6253520369</v>
      </c>
      <c r="F16416">
        <f t="shared" si="512"/>
        <v>0</v>
      </c>
      <c r="G16416">
        <f t="shared" ca="1" si="513"/>
        <v>0</v>
      </c>
    </row>
    <row r="16417" spans="1:7" x14ac:dyDescent="0.25">
      <c r="A16417" t="s">
        <v>18725</v>
      </c>
      <c r="B16417" t="s">
        <v>2006</v>
      </c>
      <c r="C16417" s="4">
        <v>25965</v>
      </c>
      <c r="D16417">
        <v>8550875457</v>
      </c>
      <c r="E16417">
        <f>VLOOKUP(D16417,  base_salary!A:A, 1, FALSE)</f>
        <v>8550875457</v>
      </c>
      <c r="F16417">
        <f t="shared" si="512"/>
        <v>0</v>
      </c>
      <c r="G16417">
        <f t="shared" ca="1" si="513"/>
        <v>0</v>
      </c>
    </row>
    <row r="16418" spans="1:7" x14ac:dyDescent="0.25">
      <c r="A16418" t="s">
        <v>18726</v>
      </c>
      <c r="B16418" t="s">
        <v>3527</v>
      </c>
      <c r="C16418" s="4">
        <v>36539</v>
      </c>
      <c r="D16418">
        <v>2804488179</v>
      </c>
      <c r="E16418">
        <f>VLOOKUP(D16418,  base_salary!A:A, 1, FALSE)</f>
        <v>2804488179</v>
      </c>
      <c r="F16418">
        <f t="shared" si="512"/>
        <v>0</v>
      </c>
      <c r="G16418">
        <f t="shared" ca="1" si="513"/>
        <v>0</v>
      </c>
    </row>
    <row r="16419" spans="1:7" x14ac:dyDescent="0.25">
      <c r="A16419" t="s">
        <v>18727</v>
      </c>
      <c r="B16419" t="s">
        <v>2314</v>
      </c>
      <c r="C16419" s="4">
        <v>51882</v>
      </c>
      <c r="D16419">
        <v>4937054791</v>
      </c>
      <c r="E16419">
        <f>VLOOKUP(D16419,  base_salary!A:A, 1, FALSE)</f>
        <v>4937054791</v>
      </c>
      <c r="F16419">
        <f t="shared" si="512"/>
        <v>0</v>
      </c>
      <c r="G16419">
        <f t="shared" ca="1" si="513"/>
        <v>0</v>
      </c>
    </row>
    <row r="16420" spans="1:7" x14ac:dyDescent="0.25">
      <c r="A16420" t="s">
        <v>18728</v>
      </c>
      <c r="B16420" t="s">
        <v>2569</v>
      </c>
      <c r="C16420" s="4">
        <v>45958</v>
      </c>
      <c r="D16420">
        <v>9151658844</v>
      </c>
      <c r="E16420">
        <f>VLOOKUP(D16420,  base_salary!A:A, 1, FALSE)</f>
        <v>9151658844</v>
      </c>
      <c r="F16420">
        <f t="shared" si="512"/>
        <v>0</v>
      </c>
      <c r="G16420">
        <f t="shared" ca="1" si="513"/>
        <v>0</v>
      </c>
    </row>
    <row r="16421" spans="1:7" x14ac:dyDescent="0.25">
      <c r="A16421" t="s">
        <v>18729</v>
      </c>
      <c r="B16421" t="s">
        <v>2329</v>
      </c>
      <c r="C16421" s="4">
        <v>29216</v>
      </c>
      <c r="D16421">
        <v>9483290694</v>
      </c>
      <c r="E16421">
        <f>VLOOKUP(D16421,  base_salary!A:A, 1, FALSE)</f>
        <v>9483290694</v>
      </c>
      <c r="F16421">
        <f t="shared" si="512"/>
        <v>0</v>
      </c>
      <c r="G16421">
        <f t="shared" ca="1" si="513"/>
        <v>0</v>
      </c>
    </row>
    <row r="16422" spans="1:7" x14ac:dyDescent="0.25">
      <c r="A16422" t="s">
        <v>18730</v>
      </c>
      <c r="B16422" t="s">
        <v>2350</v>
      </c>
      <c r="C16422" s="4">
        <v>49244</v>
      </c>
      <c r="D16422">
        <v>893122882</v>
      </c>
      <c r="E16422">
        <f>VLOOKUP(D16422,  base_salary!A:A, 1, FALSE)</f>
        <v>893122882</v>
      </c>
      <c r="F16422">
        <f t="shared" si="512"/>
        <v>0</v>
      </c>
      <c r="G16422">
        <f t="shared" ca="1" si="513"/>
        <v>0</v>
      </c>
    </row>
    <row r="16423" spans="1:7" x14ac:dyDescent="0.25">
      <c r="A16423" t="s">
        <v>18731</v>
      </c>
      <c r="B16423" t="s">
        <v>2010</v>
      </c>
      <c r="C16423" s="4">
        <v>50365</v>
      </c>
      <c r="D16423">
        <v>4398950745</v>
      </c>
      <c r="E16423">
        <f>VLOOKUP(D16423,  base_salary!A:A, 1, FALSE)</f>
        <v>4398950745</v>
      </c>
      <c r="F16423">
        <f t="shared" si="512"/>
        <v>0</v>
      </c>
      <c r="G16423">
        <f t="shared" ca="1" si="513"/>
        <v>0</v>
      </c>
    </row>
    <row r="16424" spans="1:7" x14ac:dyDescent="0.25">
      <c r="A16424" t="s">
        <v>18732</v>
      </c>
      <c r="B16424" t="s">
        <v>2563</v>
      </c>
      <c r="C16424" s="4">
        <v>54673</v>
      </c>
      <c r="D16424">
        <v>4579641655</v>
      </c>
      <c r="E16424">
        <f>VLOOKUP(D16424,  base_salary!A:A, 1, FALSE)</f>
        <v>4579641655</v>
      </c>
      <c r="F16424">
        <f t="shared" si="512"/>
        <v>0</v>
      </c>
      <c r="G16424">
        <f t="shared" ca="1" si="513"/>
        <v>0</v>
      </c>
    </row>
    <row r="16425" spans="1:7" x14ac:dyDescent="0.25">
      <c r="A16425" t="s">
        <v>18733</v>
      </c>
      <c r="B16425" t="s">
        <v>2419</v>
      </c>
      <c r="C16425" s="4">
        <v>17408</v>
      </c>
      <c r="D16425">
        <v>8733080267</v>
      </c>
      <c r="E16425">
        <f>VLOOKUP(D16425,  base_salary!A:A, 1, FALSE)</f>
        <v>8733080267</v>
      </c>
      <c r="F16425">
        <f t="shared" si="512"/>
        <v>0</v>
      </c>
      <c r="G16425">
        <f t="shared" ca="1" si="513"/>
        <v>0</v>
      </c>
    </row>
    <row r="16426" spans="1:7" x14ac:dyDescent="0.25">
      <c r="A16426" t="s">
        <v>18734</v>
      </c>
      <c r="B16426" t="s">
        <v>2321</v>
      </c>
      <c r="C16426" s="4">
        <v>38337</v>
      </c>
      <c r="D16426">
        <v>3600185284</v>
      </c>
      <c r="E16426">
        <f>VLOOKUP(D16426,  base_salary!A:A, 1, FALSE)</f>
        <v>3600185284</v>
      </c>
      <c r="F16426">
        <f t="shared" si="512"/>
        <v>0</v>
      </c>
      <c r="G16426">
        <f t="shared" ca="1" si="513"/>
        <v>0</v>
      </c>
    </row>
    <row r="16427" spans="1:7" x14ac:dyDescent="0.25">
      <c r="A16427" t="s">
        <v>18735</v>
      </c>
      <c r="B16427" t="s">
        <v>2264</v>
      </c>
      <c r="C16427" s="4">
        <v>10622</v>
      </c>
      <c r="D16427">
        <v>3877279783</v>
      </c>
      <c r="E16427">
        <f>VLOOKUP(D16427,  base_salary!A:A, 1, FALSE)</f>
        <v>3877279783</v>
      </c>
      <c r="F16427">
        <f t="shared" si="512"/>
        <v>0</v>
      </c>
      <c r="G16427">
        <f t="shared" ca="1" si="513"/>
        <v>0</v>
      </c>
    </row>
    <row r="16428" spans="1:7" x14ac:dyDescent="0.25">
      <c r="A16428" t="s">
        <v>18736</v>
      </c>
      <c r="B16428" t="s">
        <v>2057</v>
      </c>
      <c r="C16428" s="4">
        <v>23060</v>
      </c>
      <c r="D16428">
        <v>62571575</v>
      </c>
      <c r="E16428">
        <f>VLOOKUP(D16428,  base_salary!A:A, 1, FALSE)</f>
        <v>62571575</v>
      </c>
      <c r="F16428">
        <f t="shared" si="512"/>
        <v>0</v>
      </c>
      <c r="G16428">
        <f t="shared" ca="1" si="513"/>
        <v>0</v>
      </c>
    </row>
    <row r="16429" spans="1:7" x14ac:dyDescent="0.25">
      <c r="A16429" t="s">
        <v>18737</v>
      </c>
      <c r="B16429" t="s">
        <v>2853</v>
      </c>
      <c r="C16429" s="4">
        <v>16337</v>
      </c>
      <c r="D16429">
        <v>2307209530</v>
      </c>
      <c r="E16429">
        <f>VLOOKUP(D16429,  base_salary!A:A, 1, FALSE)</f>
        <v>2307209530</v>
      </c>
      <c r="F16429">
        <f t="shared" si="512"/>
        <v>0</v>
      </c>
      <c r="G16429">
        <f t="shared" ca="1" si="513"/>
        <v>0</v>
      </c>
    </row>
    <row r="16430" spans="1:7" x14ac:dyDescent="0.25">
      <c r="A16430" t="s">
        <v>18738</v>
      </c>
      <c r="B16430" t="s">
        <v>3753</v>
      </c>
      <c r="C16430" s="4">
        <v>20586</v>
      </c>
      <c r="D16430">
        <v>3000763902</v>
      </c>
      <c r="E16430">
        <f>VLOOKUP(D16430,  base_salary!A:A, 1, FALSE)</f>
        <v>3000763902</v>
      </c>
      <c r="F16430">
        <f t="shared" si="512"/>
        <v>0</v>
      </c>
      <c r="G16430">
        <f t="shared" ca="1" si="513"/>
        <v>0</v>
      </c>
    </row>
    <row r="16431" spans="1:7" x14ac:dyDescent="0.25">
      <c r="A16431" t="s">
        <v>18739</v>
      </c>
      <c r="B16431" t="s">
        <v>2203</v>
      </c>
      <c r="C16431" s="4">
        <v>46167</v>
      </c>
      <c r="D16431">
        <v>3580617389</v>
      </c>
      <c r="E16431">
        <f>VLOOKUP(D16431,  base_salary!A:A, 1, FALSE)</f>
        <v>3580617389</v>
      </c>
      <c r="F16431">
        <f t="shared" si="512"/>
        <v>0</v>
      </c>
      <c r="G16431">
        <f t="shared" ca="1" si="513"/>
        <v>0</v>
      </c>
    </row>
    <row r="16432" spans="1:7" x14ac:dyDescent="0.25">
      <c r="A16432" t="s">
        <v>18740</v>
      </c>
      <c r="B16432" t="s">
        <v>3886</v>
      </c>
      <c r="C16432" s="4">
        <v>47886</v>
      </c>
      <c r="D16432">
        <v>6408517315</v>
      </c>
      <c r="E16432">
        <f>VLOOKUP(D16432,  base_salary!A:A, 1, FALSE)</f>
        <v>6408517315</v>
      </c>
      <c r="F16432">
        <f t="shared" si="512"/>
        <v>0</v>
      </c>
      <c r="G16432">
        <f t="shared" ca="1" si="513"/>
        <v>0</v>
      </c>
    </row>
    <row r="16433" spans="1:7" x14ac:dyDescent="0.25">
      <c r="A16433" t="s">
        <v>18741</v>
      </c>
      <c r="B16433" t="s">
        <v>2802</v>
      </c>
      <c r="C16433" s="4">
        <v>12540</v>
      </c>
      <c r="D16433">
        <v>1081492333</v>
      </c>
      <c r="E16433">
        <f>VLOOKUP(D16433,  base_salary!A:A, 1, FALSE)</f>
        <v>1081492333</v>
      </c>
      <c r="F16433">
        <f t="shared" si="512"/>
        <v>0</v>
      </c>
      <c r="G16433">
        <f t="shared" ca="1" si="513"/>
        <v>0</v>
      </c>
    </row>
    <row r="16434" spans="1:7" x14ac:dyDescent="0.25">
      <c r="A16434" t="s">
        <v>18742</v>
      </c>
      <c r="B16434" t="s">
        <v>2063</v>
      </c>
      <c r="C16434" s="4">
        <v>39555</v>
      </c>
      <c r="D16434">
        <v>1472093461</v>
      </c>
      <c r="E16434">
        <f>VLOOKUP(D16434,  base_salary!A:A, 1, FALSE)</f>
        <v>1472093461</v>
      </c>
      <c r="F16434">
        <f t="shared" si="512"/>
        <v>0</v>
      </c>
      <c r="G16434">
        <f t="shared" ca="1" si="513"/>
        <v>0</v>
      </c>
    </row>
    <row r="16435" spans="1:7" x14ac:dyDescent="0.25">
      <c r="A16435" t="s">
        <v>18743</v>
      </c>
      <c r="B16435" t="s">
        <v>3785</v>
      </c>
      <c r="C16435" s="4">
        <v>29128</v>
      </c>
      <c r="D16435">
        <v>2402470968</v>
      </c>
      <c r="E16435">
        <f>VLOOKUP(D16435,  base_salary!A:A, 1, FALSE)</f>
        <v>2402470968</v>
      </c>
      <c r="F16435">
        <f t="shared" si="512"/>
        <v>0</v>
      </c>
      <c r="G16435">
        <f t="shared" ca="1" si="513"/>
        <v>0</v>
      </c>
    </row>
    <row r="16436" spans="1:7" x14ac:dyDescent="0.25">
      <c r="A16436" t="s">
        <v>18744</v>
      </c>
      <c r="B16436" t="s">
        <v>2764</v>
      </c>
      <c r="C16436" s="4">
        <v>48555</v>
      </c>
      <c r="D16436">
        <v>9885165231</v>
      </c>
      <c r="E16436">
        <f>VLOOKUP(D16436,  base_salary!A:A, 1, FALSE)</f>
        <v>9885165231</v>
      </c>
      <c r="F16436">
        <f t="shared" si="512"/>
        <v>0</v>
      </c>
      <c r="G16436">
        <f t="shared" ca="1" si="513"/>
        <v>0</v>
      </c>
    </row>
    <row r="16437" spans="1:7" x14ac:dyDescent="0.25">
      <c r="A16437" t="s">
        <v>18745</v>
      </c>
      <c r="B16437" t="s">
        <v>2340</v>
      </c>
      <c r="C16437" s="4">
        <v>35750</v>
      </c>
      <c r="D16437">
        <v>6724903874</v>
      </c>
      <c r="E16437">
        <f>VLOOKUP(D16437,  base_salary!A:A, 1, FALSE)</f>
        <v>6724903874</v>
      </c>
      <c r="F16437">
        <f t="shared" si="512"/>
        <v>0</v>
      </c>
      <c r="G16437">
        <f t="shared" ca="1" si="513"/>
        <v>0</v>
      </c>
    </row>
    <row r="16438" spans="1:7" x14ac:dyDescent="0.25">
      <c r="A16438" t="s">
        <v>18746</v>
      </c>
      <c r="B16438" t="s">
        <v>2225</v>
      </c>
      <c r="C16438" s="4">
        <v>30508</v>
      </c>
      <c r="D16438">
        <v>5186660353</v>
      </c>
      <c r="E16438">
        <f>VLOOKUP(D16438,  base_salary!A:A, 1, FALSE)</f>
        <v>5186660353</v>
      </c>
      <c r="F16438">
        <f t="shared" si="512"/>
        <v>0</v>
      </c>
      <c r="G16438">
        <f t="shared" ca="1" si="513"/>
        <v>0</v>
      </c>
    </row>
    <row r="16439" spans="1:7" x14ac:dyDescent="0.25">
      <c r="A16439" t="s">
        <v>18747</v>
      </c>
      <c r="B16439" t="s">
        <v>2111</v>
      </c>
      <c r="C16439" s="4">
        <v>16007</v>
      </c>
      <c r="D16439">
        <v>4401069773</v>
      </c>
      <c r="E16439">
        <f>VLOOKUP(D16439,  base_salary!A:A, 1, FALSE)</f>
        <v>4401069773</v>
      </c>
      <c r="F16439">
        <f t="shared" si="512"/>
        <v>0</v>
      </c>
      <c r="G16439">
        <f t="shared" ca="1" si="513"/>
        <v>0</v>
      </c>
    </row>
    <row r="16440" spans="1:7" x14ac:dyDescent="0.25">
      <c r="A16440" t="s">
        <v>18748</v>
      </c>
      <c r="B16440" t="s">
        <v>2896</v>
      </c>
      <c r="C16440" s="4">
        <v>43674</v>
      </c>
      <c r="D16440">
        <v>2497321256</v>
      </c>
      <c r="E16440">
        <f>VLOOKUP(D16440,  base_salary!A:A, 1, FALSE)</f>
        <v>2497321256</v>
      </c>
      <c r="F16440">
        <f t="shared" si="512"/>
        <v>0</v>
      </c>
      <c r="G16440">
        <f t="shared" ca="1" si="513"/>
        <v>0</v>
      </c>
    </row>
    <row r="16441" spans="1:7" x14ac:dyDescent="0.25">
      <c r="A16441" t="s">
        <v>18749</v>
      </c>
      <c r="B16441" t="s">
        <v>3753</v>
      </c>
      <c r="C16441" s="4">
        <v>49756</v>
      </c>
      <c r="D16441">
        <v>1898839557</v>
      </c>
      <c r="E16441">
        <f>VLOOKUP(D16441,  base_salary!A:A, 1, FALSE)</f>
        <v>1898839557</v>
      </c>
      <c r="F16441">
        <f t="shared" si="512"/>
        <v>0</v>
      </c>
      <c r="G16441">
        <f t="shared" ca="1" si="513"/>
        <v>0</v>
      </c>
    </row>
    <row r="16442" spans="1:7" x14ac:dyDescent="0.25">
      <c r="A16442" t="s">
        <v>18750</v>
      </c>
      <c r="B16442" t="s">
        <v>2012</v>
      </c>
      <c r="C16442" s="4">
        <v>49514</v>
      </c>
      <c r="D16442">
        <v>4306425231</v>
      </c>
      <c r="E16442">
        <f>VLOOKUP(D16442,  base_salary!A:A, 1, FALSE)</f>
        <v>4306425231</v>
      </c>
      <c r="F16442">
        <f t="shared" si="512"/>
        <v>0</v>
      </c>
      <c r="G16442">
        <f t="shared" ca="1" si="513"/>
        <v>0</v>
      </c>
    </row>
    <row r="16443" spans="1:7" x14ac:dyDescent="0.25">
      <c r="A16443" t="s">
        <v>18751</v>
      </c>
      <c r="B16443" t="s">
        <v>2137</v>
      </c>
      <c r="C16443" s="4">
        <v>19406</v>
      </c>
      <c r="D16443">
        <v>966588630</v>
      </c>
      <c r="E16443">
        <f>VLOOKUP(D16443,  base_salary!A:A, 1, FALSE)</f>
        <v>966588630</v>
      </c>
      <c r="F16443">
        <f t="shared" si="512"/>
        <v>0</v>
      </c>
      <c r="G16443">
        <f t="shared" ca="1" si="513"/>
        <v>0</v>
      </c>
    </row>
    <row r="16444" spans="1:7" x14ac:dyDescent="0.25">
      <c r="A16444" t="s">
        <v>18752</v>
      </c>
      <c r="B16444" t="s">
        <v>2436</v>
      </c>
      <c r="C16444" s="4">
        <v>16594</v>
      </c>
      <c r="D16444">
        <v>9331851693</v>
      </c>
      <c r="E16444">
        <f>VLOOKUP(D16444,  base_salary!A:A, 1, FALSE)</f>
        <v>9331851693</v>
      </c>
      <c r="F16444">
        <f t="shared" si="512"/>
        <v>0</v>
      </c>
      <c r="G16444">
        <f t="shared" ca="1" si="513"/>
        <v>0</v>
      </c>
    </row>
    <row r="16445" spans="1:7" x14ac:dyDescent="0.25">
      <c r="A16445" t="s">
        <v>18753</v>
      </c>
      <c r="B16445" t="s">
        <v>2790</v>
      </c>
      <c r="C16445" s="4">
        <v>44543</v>
      </c>
      <c r="D16445">
        <v>5372344725</v>
      </c>
      <c r="E16445">
        <f>VLOOKUP(D16445,  base_salary!A:A, 1, FALSE)</f>
        <v>5372344725</v>
      </c>
      <c r="F16445">
        <f t="shared" si="512"/>
        <v>0</v>
      </c>
      <c r="G16445">
        <f t="shared" ca="1" si="513"/>
        <v>0</v>
      </c>
    </row>
    <row r="16446" spans="1:7" x14ac:dyDescent="0.25">
      <c r="A16446" t="s">
        <v>18754</v>
      </c>
      <c r="B16446" t="s">
        <v>2035</v>
      </c>
      <c r="C16446" s="4">
        <v>54692</v>
      </c>
      <c r="D16446">
        <v>2859566597</v>
      </c>
      <c r="E16446">
        <f>VLOOKUP(D16446,  base_salary!A:A, 1, FALSE)</f>
        <v>2859566597</v>
      </c>
      <c r="F16446">
        <f t="shared" si="512"/>
        <v>0</v>
      </c>
      <c r="G16446">
        <f t="shared" ca="1" si="513"/>
        <v>0</v>
      </c>
    </row>
    <row r="16447" spans="1:7" x14ac:dyDescent="0.25">
      <c r="A16447" t="s">
        <v>18755</v>
      </c>
      <c r="B16447" t="s">
        <v>2077</v>
      </c>
      <c r="C16447" s="4">
        <v>48908</v>
      </c>
      <c r="D16447">
        <v>5203144281</v>
      </c>
      <c r="E16447">
        <f>VLOOKUP(D16447,  base_salary!A:A, 1, FALSE)</f>
        <v>5203144281</v>
      </c>
      <c r="F16447">
        <f t="shared" si="512"/>
        <v>0</v>
      </c>
      <c r="G16447">
        <f t="shared" ca="1" si="513"/>
        <v>0</v>
      </c>
    </row>
    <row r="16448" spans="1:7" x14ac:dyDescent="0.25">
      <c r="A16448" t="s">
        <v>18756</v>
      </c>
      <c r="B16448" t="s">
        <v>1938</v>
      </c>
      <c r="C16448" s="4">
        <v>29475</v>
      </c>
      <c r="D16448">
        <v>797787712</v>
      </c>
      <c r="E16448">
        <f>VLOOKUP(D16448,  base_salary!A:A, 1, FALSE)</f>
        <v>797787712</v>
      </c>
      <c r="F16448">
        <f t="shared" si="512"/>
        <v>0</v>
      </c>
      <c r="G16448">
        <f t="shared" ca="1" si="513"/>
        <v>0</v>
      </c>
    </row>
    <row r="16449" spans="1:7" x14ac:dyDescent="0.25">
      <c r="A16449" t="s">
        <v>18757</v>
      </c>
      <c r="B16449" t="s">
        <v>2260</v>
      </c>
      <c r="C16449" s="4">
        <v>25832</v>
      </c>
      <c r="D16449">
        <v>4049350750</v>
      </c>
      <c r="E16449">
        <f>VLOOKUP(D16449,  base_salary!A:A, 1, FALSE)</f>
        <v>4049350750</v>
      </c>
      <c r="F16449">
        <f t="shared" si="512"/>
        <v>0</v>
      </c>
      <c r="G16449">
        <f t="shared" ca="1" si="513"/>
        <v>0</v>
      </c>
    </row>
    <row r="16450" spans="1:7" x14ac:dyDescent="0.25">
      <c r="A16450" t="s">
        <v>18758</v>
      </c>
      <c r="B16450" t="s">
        <v>2552</v>
      </c>
      <c r="C16450" s="4">
        <v>21237</v>
      </c>
      <c r="D16450">
        <v>4689682046</v>
      </c>
      <c r="E16450">
        <f>VLOOKUP(D16450,  base_salary!A:A, 1, FALSE)</f>
        <v>4689682046</v>
      </c>
      <c r="F16450">
        <f t="shared" si="512"/>
        <v>0</v>
      </c>
      <c r="G16450">
        <f t="shared" ca="1" si="513"/>
        <v>0</v>
      </c>
    </row>
    <row r="16451" spans="1:7" x14ac:dyDescent="0.25">
      <c r="A16451" t="s">
        <v>18759</v>
      </c>
      <c r="B16451" t="s">
        <v>2269</v>
      </c>
      <c r="C16451" s="4">
        <v>40299</v>
      </c>
      <c r="D16451">
        <v>3097425365</v>
      </c>
      <c r="E16451">
        <f>VLOOKUP(D16451,  base_salary!A:A, 1, FALSE)</f>
        <v>3097425365</v>
      </c>
      <c r="F16451">
        <f t="shared" ref="F16451:F16514" si="514">IF(ISERROR(E16451), 1, 0)</f>
        <v>0</v>
      </c>
      <c r="G16451">
        <f t="shared" ref="G16451:G16514" ca="1" si="515">SUM(G:G)</f>
        <v>0</v>
      </c>
    </row>
    <row r="16452" spans="1:7" x14ac:dyDescent="0.25">
      <c r="A16452" t="s">
        <v>18760</v>
      </c>
      <c r="B16452" t="s">
        <v>2470</v>
      </c>
      <c r="C16452" s="4">
        <v>40598</v>
      </c>
      <c r="D16452">
        <v>5913755731</v>
      </c>
      <c r="E16452">
        <f>VLOOKUP(D16452,  base_salary!A:A, 1, FALSE)</f>
        <v>5913755731</v>
      </c>
      <c r="F16452">
        <f t="shared" si="514"/>
        <v>0</v>
      </c>
      <c r="G16452">
        <f t="shared" ca="1" si="515"/>
        <v>0</v>
      </c>
    </row>
    <row r="16453" spans="1:7" x14ac:dyDescent="0.25">
      <c r="A16453" t="s">
        <v>18761</v>
      </c>
      <c r="B16453" t="s">
        <v>2507</v>
      </c>
      <c r="C16453" s="4">
        <v>16068</v>
      </c>
      <c r="D16453">
        <v>6383978705</v>
      </c>
      <c r="E16453">
        <f>VLOOKUP(D16453,  base_salary!A:A, 1, FALSE)</f>
        <v>6383978705</v>
      </c>
      <c r="F16453">
        <f t="shared" si="514"/>
        <v>0</v>
      </c>
      <c r="G16453">
        <f t="shared" ca="1" si="515"/>
        <v>0</v>
      </c>
    </row>
    <row r="16454" spans="1:7" x14ac:dyDescent="0.25">
      <c r="A16454" t="s">
        <v>18762</v>
      </c>
      <c r="B16454" t="s">
        <v>2231</v>
      </c>
      <c r="C16454" s="4">
        <v>13151</v>
      </c>
      <c r="D16454">
        <v>37593587</v>
      </c>
      <c r="E16454">
        <f>VLOOKUP(D16454,  base_salary!A:A, 1, FALSE)</f>
        <v>37593587</v>
      </c>
      <c r="F16454">
        <f t="shared" si="514"/>
        <v>0</v>
      </c>
      <c r="G16454">
        <f t="shared" ca="1" si="515"/>
        <v>0</v>
      </c>
    </row>
    <row r="16455" spans="1:7" x14ac:dyDescent="0.25">
      <c r="A16455" t="s">
        <v>18763</v>
      </c>
      <c r="B16455" t="s">
        <v>2154</v>
      </c>
      <c r="C16455" s="4">
        <v>37119</v>
      </c>
      <c r="D16455">
        <v>3129526900</v>
      </c>
      <c r="E16455">
        <f>VLOOKUP(D16455,  base_salary!A:A, 1, FALSE)</f>
        <v>3129526900</v>
      </c>
      <c r="F16455">
        <f t="shared" si="514"/>
        <v>0</v>
      </c>
      <c r="G16455">
        <f t="shared" ca="1" si="515"/>
        <v>0</v>
      </c>
    </row>
    <row r="16456" spans="1:7" x14ac:dyDescent="0.25">
      <c r="A16456" t="s">
        <v>18764</v>
      </c>
      <c r="B16456" t="s">
        <v>2380</v>
      </c>
      <c r="C16456" s="4">
        <v>26297</v>
      </c>
      <c r="D16456">
        <v>1565607864</v>
      </c>
      <c r="E16456">
        <f>VLOOKUP(D16456,  base_salary!A:A, 1, FALSE)</f>
        <v>1565607864</v>
      </c>
      <c r="F16456">
        <f t="shared" si="514"/>
        <v>0</v>
      </c>
      <c r="G16456">
        <f t="shared" ca="1" si="515"/>
        <v>0</v>
      </c>
    </row>
    <row r="16457" spans="1:7" x14ac:dyDescent="0.25">
      <c r="A16457" t="s">
        <v>18765</v>
      </c>
      <c r="B16457" t="s">
        <v>2466</v>
      </c>
      <c r="C16457" s="4">
        <v>57874</v>
      </c>
      <c r="D16457">
        <v>4150450668</v>
      </c>
      <c r="E16457">
        <f>VLOOKUP(D16457,  base_salary!A:A, 1, FALSE)</f>
        <v>4150450668</v>
      </c>
      <c r="F16457">
        <f t="shared" si="514"/>
        <v>0</v>
      </c>
      <c r="G16457">
        <f t="shared" ca="1" si="515"/>
        <v>0</v>
      </c>
    </row>
    <row r="16458" spans="1:7" x14ac:dyDescent="0.25">
      <c r="A16458" t="s">
        <v>18766</v>
      </c>
      <c r="B16458" t="s">
        <v>2032</v>
      </c>
      <c r="C16458" s="4">
        <v>34834</v>
      </c>
      <c r="D16458">
        <v>5574535556</v>
      </c>
      <c r="E16458">
        <f>VLOOKUP(D16458,  base_salary!A:A, 1, FALSE)</f>
        <v>5574535556</v>
      </c>
      <c r="F16458">
        <f t="shared" si="514"/>
        <v>0</v>
      </c>
      <c r="G16458">
        <f t="shared" ca="1" si="515"/>
        <v>0</v>
      </c>
    </row>
    <row r="16459" spans="1:7" x14ac:dyDescent="0.25">
      <c r="A16459" t="s">
        <v>18767</v>
      </c>
      <c r="B16459" t="s">
        <v>2372</v>
      </c>
      <c r="C16459" s="4">
        <v>57554</v>
      </c>
      <c r="D16459">
        <v>3792993961</v>
      </c>
      <c r="E16459">
        <f>VLOOKUP(D16459,  base_salary!A:A, 1, FALSE)</f>
        <v>3792993961</v>
      </c>
      <c r="F16459">
        <f t="shared" si="514"/>
        <v>0</v>
      </c>
      <c r="G16459">
        <f t="shared" ca="1" si="515"/>
        <v>0</v>
      </c>
    </row>
    <row r="16460" spans="1:7" x14ac:dyDescent="0.25">
      <c r="A16460" t="s">
        <v>18768</v>
      </c>
      <c r="B16460" t="s">
        <v>2024</v>
      </c>
      <c r="C16460" s="4">
        <v>14910</v>
      </c>
      <c r="D16460">
        <v>1958063002</v>
      </c>
      <c r="E16460">
        <f>VLOOKUP(D16460,  base_salary!A:A, 1, FALSE)</f>
        <v>1958063002</v>
      </c>
      <c r="F16460">
        <f t="shared" si="514"/>
        <v>0</v>
      </c>
      <c r="G16460">
        <f t="shared" ca="1" si="515"/>
        <v>0</v>
      </c>
    </row>
    <row r="16461" spans="1:7" x14ac:dyDescent="0.25">
      <c r="A16461" t="s">
        <v>18769</v>
      </c>
      <c r="B16461" t="s">
        <v>2188</v>
      </c>
      <c r="C16461" s="4">
        <v>32978</v>
      </c>
      <c r="D16461">
        <v>9267164694</v>
      </c>
      <c r="E16461">
        <f>VLOOKUP(D16461,  base_salary!A:A, 1, FALSE)</f>
        <v>9267164694</v>
      </c>
      <c r="F16461">
        <f t="shared" si="514"/>
        <v>0</v>
      </c>
      <c r="G16461">
        <f t="shared" ca="1" si="515"/>
        <v>0</v>
      </c>
    </row>
    <row r="16462" spans="1:7" x14ac:dyDescent="0.25">
      <c r="A16462" t="s">
        <v>18770</v>
      </c>
      <c r="B16462" t="s">
        <v>3269</v>
      </c>
      <c r="C16462" s="4">
        <v>52685</v>
      </c>
      <c r="D16462">
        <v>8115985503</v>
      </c>
      <c r="E16462">
        <f>VLOOKUP(D16462,  base_salary!A:A, 1, FALSE)</f>
        <v>8115985503</v>
      </c>
      <c r="F16462">
        <f t="shared" si="514"/>
        <v>0</v>
      </c>
      <c r="G16462">
        <f t="shared" ca="1" si="515"/>
        <v>0</v>
      </c>
    </row>
    <row r="16463" spans="1:7" x14ac:dyDescent="0.25">
      <c r="A16463" t="s">
        <v>18771</v>
      </c>
      <c r="B16463" t="s">
        <v>2691</v>
      </c>
      <c r="C16463" s="4">
        <v>49548</v>
      </c>
      <c r="D16463">
        <v>3996818513</v>
      </c>
      <c r="E16463">
        <f>VLOOKUP(D16463,  base_salary!A:A, 1, FALSE)</f>
        <v>3996818513</v>
      </c>
      <c r="F16463">
        <f t="shared" si="514"/>
        <v>0</v>
      </c>
      <c r="G16463">
        <f t="shared" ca="1" si="515"/>
        <v>0</v>
      </c>
    </row>
    <row r="16464" spans="1:7" x14ac:dyDescent="0.25">
      <c r="A16464" t="s">
        <v>18772</v>
      </c>
      <c r="B16464" t="s">
        <v>2079</v>
      </c>
      <c r="C16464" s="4">
        <v>15016</v>
      </c>
      <c r="D16464">
        <v>8640079943</v>
      </c>
      <c r="E16464">
        <f>VLOOKUP(D16464,  base_salary!A:A, 1, FALSE)</f>
        <v>8640079943</v>
      </c>
      <c r="F16464">
        <f t="shared" si="514"/>
        <v>0</v>
      </c>
      <c r="G16464">
        <f t="shared" ca="1" si="515"/>
        <v>0</v>
      </c>
    </row>
    <row r="16465" spans="1:7" x14ac:dyDescent="0.25">
      <c r="A16465" t="s">
        <v>18773</v>
      </c>
      <c r="B16465" t="s">
        <v>2030</v>
      </c>
      <c r="C16465" s="4">
        <v>44057</v>
      </c>
      <c r="D16465">
        <v>7467563949</v>
      </c>
      <c r="E16465">
        <f>VLOOKUP(D16465,  base_salary!A:A, 1, FALSE)</f>
        <v>7467563949</v>
      </c>
      <c r="F16465">
        <f t="shared" si="514"/>
        <v>0</v>
      </c>
      <c r="G16465">
        <f t="shared" ca="1" si="515"/>
        <v>0</v>
      </c>
    </row>
    <row r="16466" spans="1:7" x14ac:dyDescent="0.25">
      <c r="A16466" t="s">
        <v>18774</v>
      </c>
      <c r="B16466" t="s">
        <v>2018</v>
      </c>
      <c r="C16466" s="4">
        <v>53073</v>
      </c>
      <c r="D16466">
        <v>2480515559</v>
      </c>
      <c r="E16466">
        <f>VLOOKUP(D16466,  base_salary!A:A, 1, FALSE)</f>
        <v>2480515559</v>
      </c>
      <c r="F16466">
        <f t="shared" si="514"/>
        <v>0</v>
      </c>
      <c r="G16466">
        <f t="shared" ca="1" si="515"/>
        <v>0</v>
      </c>
    </row>
    <row r="16467" spans="1:7" x14ac:dyDescent="0.25">
      <c r="A16467" t="s">
        <v>18775</v>
      </c>
      <c r="B16467" t="s">
        <v>2614</v>
      </c>
      <c r="C16467" s="4">
        <v>55259</v>
      </c>
      <c r="D16467">
        <v>101658508</v>
      </c>
      <c r="E16467">
        <f>VLOOKUP(D16467,  base_salary!A:A, 1, FALSE)</f>
        <v>101658508</v>
      </c>
      <c r="F16467">
        <f t="shared" si="514"/>
        <v>0</v>
      </c>
      <c r="G16467">
        <f t="shared" ca="1" si="515"/>
        <v>0</v>
      </c>
    </row>
    <row r="16468" spans="1:7" x14ac:dyDescent="0.25">
      <c r="A16468" t="s">
        <v>18776</v>
      </c>
      <c r="B16468" t="s">
        <v>2853</v>
      </c>
      <c r="C16468" s="4">
        <v>19402</v>
      </c>
      <c r="D16468">
        <v>9548500949</v>
      </c>
      <c r="E16468">
        <f>VLOOKUP(D16468,  base_salary!A:A, 1, FALSE)</f>
        <v>9548500949</v>
      </c>
      <c r="F16468">
        <f t="shared" si="514"/>
        <v>0</v>
      </c>
      <c r="G16468">
        <f t="shared" ca="1" si="515"/>
        <v>0</v>
      </c>
    </row>
    <row r="16469" spans="1:7" x14ac:dyDescent="0.25">
      <c r="A16469" t="s">
        <v>18777</v>
      </c>
      <c r="B16469" t="s">
        <v>2674</v>
      </c>
      <c r="C16469" s="4">
        <v>14180</v>
      </c>
      <c r="D16469">
        <v>858481901</v>
      </c>
      <c r="E16469">
        <f>VLOOKUP(D16469,  base_salary!A:A, 1, FALSE)</f>
        <v>858481901</v>
      </c>
      <c r="F16469">
        <f t="shared" si="514"/>
        <v>0</v>
      </c>
      <c r="G16469">
        <f t="shared" ca="1" si="515"/>
        <v>0</v>
      </c>
    </row>
    <row r="16470" spans="1:7" x14ac:dyDescent="0.25">
      <c r="A16470" t="s">
        <v>18778</v>
      </c>
      <c r="B16470" t="s">
        <v>2051</v>
      </c>
      <c r="C16470" s="4">
        <v>51098</v>
      </c>
      <c r="D16470">
        <v>994826516</v>
      </c>
      <c r="E16470">
        <f>VLOOKUP(D16470,  base_salary!A:A, 1, FALSE)</f>
        <v>994826516</v>
      </c>
      <c r="F16470">
        <f t="shared" si="514"/>
        <v>0</v>
      </c>
      <c r="G16470">
        <f t="shared" ca="1" si="515"/>
        <v>0</v>
      </c>
    </row>
    <row r="16471" spans="1:7" x14ac:dyDescent="0.25">
      <c r="A16471" t="s">
        <v>18779</v>
      </c>
      <c r="B16471" t="s">
        <v>2244</v>
      </c>
      <c r="C16471" s="4">
        <v>16797</v>
      </c>
      <c r="D16471">
        <v>7979647432</v>
      </c>
      <c r="E16471">
        <f>VLOOKUP(D16471,  base_salary!A:A, 1, FALSE)</f>
        <v>7979647432</v>
      </c>
      <c r="F16471">
        <f t="shared" si="514"/>
        <v>0</v>
      </c>
      <c r="G16471">
        <f t="shared" ca="1" si="515"/>
        <v>0</v>
      </c>
    </row>
    <row r="16472" spans="1:7" x14ac:dyDescent="0.25">
      <c r="A16472" t="s">
        <v>18780</v>
      </c>
      <c r="B16472" t="s">
        <v>2574</v>
      </c>
      <c r="C16472" s="4">
        <v>41292</v>
      </c>
      <c r="D16472">
        <v>2497321256</v>
      </c>
      <c r="E16472">
        <f>VLOOKUP(D16472,  base_salary!A:A, 1, FALSE)</f>
        <v>2497321256</v>
      </c>
      <c r="F16472">
        <f t="shared" si="514"/>
        <v>0</v>
      </c>
      <c r="G16472">
        <f t="shared" ca="1" si="515"/>
        <v>0</v>
      </c>
    </row>
    <row r="16473" spans="1:7" x14ac:dyDescent="0.25">
      <c r="A16473" t="s">
        <v>18781</v>
      </c>
      <c r="B16473" t="s">
        <v>2411</v>
      </c>
      <c r="C16473" s="4">
        <v>43086</v>
      </c>
      <c r="D16473">
        <v>3418374697</v>
      </c>
      <c r="E16473">
        <f>VLOOKUP(D16473,  base_salary!A:A, 1, FALSE)</f>
        <v>3418374697</v>
      </c>
      <c r="F16473">
        <f t="shared" si="514"/>
        <v>0</v>
      </c>
      <c r="G16473">
        <f t="shared" ca="1" si="515"/>
        <v>0</v>
      </c>
    </row>
    <row r="16474" spans="1:7" x14ac:dyDescent="0.25">
      <c r="A16474" t="s">
        <v>18782</v>
      </c>
      <c r="B16474" t="s">
        <v>3758</v>
      </c>
      <c r="C16474" s="4">
        <v>27047</v>
      </c>
      <c r="D16474">
        <v>939715988</v>
      </c>
      <c r="E16474">
        <f>VLOOKUP(D16474,  base_salary!A:A, 1, FALSE)</f>
        <v>939715988</v>
      </c>
      <c r="F16474">
        <f t="shared" si="514"/>
        <v>0</v>
      </c>
      <c r="G16474">
        <f t="shared" ca="1" si="515"/>
        <v>0</v>
      </c>
    </row>
    <row r="16475" spans="1:7" x14ac:dyDescent="0.25">
      <c r="A16475" t="s">
        <v>18783</v>
      </c>
      <c r="B16475" t="s">
        <v>2236</v>
      </c>
      <c r="C16475" s="4">
        <v>41627</v>
      </c>
      <c r="D16475">
        <v>901154172</v>
      </c>
      <c r="E16475">
        <f>VLOOKUP(D16475,  base_salary!A:A, 1, FALSE)</f>
        <v>901154172</v>
      </c>
      <c r="F16475">
        <f t="shared" si="514"/>
        <v>0</v>
      </c>
      <c r="G16475">
        <f t="shared" ca="1" si="515"/>
        <v>0</v>
      </c>
    </row>
    <row r="16476" spans="1:7" x14ac:dyDescent="0.25">
      <c r="A16476" t="s">
        <v>18784</v>
      </c>
      <c r="B16476" t="s">
        <v>2201</v>
      </c>
      <c r="C16476" s="4">
        <v>59254</v>
      </c>
      <c r="D16476">
        <v>9619649427</v>
      </c>
      <c r="E16476">
        <f>VLOOKUP(D16476,  base_salary!A:A, 1, FALSE)</f>
        <v>9619649427</v>
      </c>
      <c r="F16476">
        <f t="shared" si="514"/>
        <v>0</v>
      </c>
      <c r="G16476">
        <f t="shared" ca="1" si="515"/>
        <v>0</v>
      </c>
    </row>
    <row r="16477" spans="1:7" x14ac:dyDescent="0.25">
      <c r="A16477" t="s">
        <v>18785</v>
      </c>
      <c r="B16477" t="s">
        <v>2484</v>
      </c>
      <c r="C16477" s="4">
        <v>19333</v>
      </c>
      <c r="D16477">
        <v>9328457335</v>
      </c>
      <c r="E16477">
        <f>VLOOKUP(D16477,  base_salary!A:A, 1, FALSE)</f>
        <v>9328457335</v>
      </c>
      <c r="F16477">
        <f t="shared" si="514"/>
        <v>0</v>
      </c>
      <c r="G16477">
        <f t="shared" ca="1" si="515"/>
        <v>0</v>
      </c>
    </row>
    <row r="16478" spans="1:7" x14ac:dyDescent="0.25">
      <c r="A16478" t="s">
        <v>18786</v>
      </c>
      <c r="B16478" t="s">
        <v>2175</v>
      </c>
      <c r="C16478" s="4">
        <v>42633</v>
      </c>
      <c r="D16478">
        <v>4159390110</v>
      </c>
      <c r="E16478">
        <f>VLOOKUP(D16478,  base_salary!A:A, 1, FALSE)</f>
        <v>4159390110</v>
      </c>
      <c r="F16478">
        <f t="shared" si="514"/>
        <v>0</v>
      </c>
      <c r="G16478">
        <f t="shared" ca="1" si="515"/>
        <v>0</v>
      </c>
    </row>
    <row r="16479" spans="1:7" x14ac:dyDescent="0.25">
      <c r="A16479" t="s">
        <v>18787</v>
      </c>
      <c r="B16479" t="s">
        <v>2194</v>
      </c>
      <c r="C16479" s="4">
        <v>34891</v>
      </c>
      <c r="D16479">
        <v>1475796307</v>
      </c>
      <c r="E16479">
        <f>VLOOKUP(D16479,  base_salary!A:A, 1, FALSE)</f>
        <v>1475796307</v>
      </c>
      <c r="F16479">
        <f t="shared" si="514"/>
        <v>0</v>
      </c>
      <c r="G16479">
        <f t="shared" ca="1" si="515"/>
        <v>0</v>
      </c>
    </row>
    <row r="16480" spans="1:7" x14ac:dyDescent="0.25">
      <c r="A16480" t="s">
        <v>18788</v>
      </c>
      <c r="B16480" t="s">
        <v>2731</v>
      </c>
      <c r="C16480" s="4">
        <v>32071</v>
      </c>
      <c r="D16480">
        <v>9619649427</v>
      </c>
      <c r="E16480">
        <f>VLOOKUP(D16480,  base_salary!A:A, 1, FALSE)</f>
        <v>9619649427</v>
      </c>
      <c r="F16480">
        <f t="shared" si="514"/>
        <v>0</v>
      </c>
      <c r="G16480">
        <f t="shared" ca="1" si="515"/>
        <v>0</v>
      </c>
    </row>
    <row r="16481" spans="1:7" x14ac:dyDescent="0.25">
      <c r="A16481" t="s">
        <v>18789</v>
      </c>
      <c r="B16481" t="s">
        <v>3558</v>
      </c>
      <c r="C16481" s="4">
        <v>12236</v>
      </c>
      <c r="D16481">
        <v>3569414450</v>
      </c>
      <c r="E16481">
        <f>VLOOKUP(D16481,  base_salary!A:A, 1, FALSE)</f>
        <v>3569414450</v>
      </c>
      <c r="F16481">
        <f t="shared" si="514"/>
        <v>0</v>
      </c>
      <c r="G16481">
        <f t="shared" ca="1" si="515"/>
        <v>0</v>
      </c>
    </row>
    <row r="16482" spans="1:7" x14ac:dyDescent="0.25">
      <c r="A16482" t="s">
        <v>18790</v>
      </c>
      <c r="B16482" t="s">
        <v>2505</v>
      </c>
      <c r="C16482" s="4">
        <v>15404</v>
      </c>
      <c r="D16482">
        <v>2421688019</v>
      </c>
      <c r="E16482">
        <f>VLOOKUP(D16482,  base_salary!A:A, 1, FALSE)</f>
        <v>2421688019</v>
      </c>
      <c r="F16482">
        <f t="shared" si="514"/>
        <v>0</v>
      </c>
      <c r="G16482">
        <f t="shared" ca="1" si="515"/>
        <v>0</v>
      </c>
    </row>
    <row r="16483" spans="1:7" x14ac:dyDescent="0.25">
      <c r="A16483" t="s">
        <v>18791</v>
      </c>
      <c r="B16483" t="s">
        <v>2965</v>
      </c>
      <c r="C16483" s="4">
        <v>54988</v>
      </c>
      <c r="D16483">
        <v>4074728869</v>
      </c>
      <c r="E16483">
        <f>VLOOKUP(D16483,  base_salary!A:A, 1, FALSE)</f>
        <v>4074728869</v>
      </c>
      <c r="F16483">
        <f t="shared" si="514"/>
        <v>0</v>
      </c>
      <c r="G16483">
        <f t="shared" ca="1" si="515"/>
        <v>0</v>
      </c>
    </row>
    <row r="16484" spans="1:7" x14ac:dyDescent="0.25">
      <c r="A16484" t="s">
        <v>18792</v>
      </c>
      <c r="B16484" t="s">
        <v>2101</v>
      </c>
      <c r="C16484" s="4">
        <v>27262</v>
      </c>
      <c r="D16484">
        <v>8875320292</v>
      </c>
      <c r="E16484">
        <f>VLOOKUP(D16484,  base_salary!A:A, 1, FALSE)</f>
        <v>8875320292</v>
      </c>
      <c r="F16484">
        <f t="shared" si="514"/>
        <v>0</v>
      </c>
      <c r="G16484">
        <f t="shared" ca="1" si="515"/>
        <v>0</v>
      </c>
    </row>
    <row r="16485" spans="1:7" x14ac:dyDescent="0.25">
      <c r="A16485" t="s">
        <v>18793</v>
      </c>
      <c r="B16485" t="s">
        <v>2459</v>
      </c>
      <c r="C16485" s="4">
        <v>18603</v>
      </c>
      <c r="D16485">
        <v>5358183647</v>
      </c>
      <c r="E16485">
        <f>VLOOKUP(D16485,  base_salary!A:A, 1, FALSE)</f>
        <v>5358183647</v>
      </c>
      <c r="F16485">
        <f t="shared" si="514"/>
        <v>0</v>
      </c>
      <c r="G16485">
        <f t="shared" ca="1" si="515"/>
        <v>0</v>
      </c>
    </row>
    <row r="16486" spans="1:7" x14ac:dyDescent="0.25">
      <c r="A16486" t="s">
        <v>18794</v>
      </c>
      <c r="B16486" t="s">
        <v>1948</v>
      </c>
      <c r="C16486" s="4">
        <v>27915</v>
      </c>
      <c r="D16486">
        <v>5079859830</v>
      </c>
      <c r="E16486">
        <f>VLOOKUP(D16486,  base_salary!A:A, 1, FALSE)</f>
        <v>5079859830</v>
      </c>
      <c r="F16486">
        <f t="shared" si="514"/>
        <v>0</v>
      </c>
      <c r="G16486">
        <f t="shared" ca="1" si="515"/>
        <v>0</v>
      </c>
    </row>
    <row r="16487" spans="1:7" x14ac:dyDescent="0.25">
      <c r="A16487" t="s">
        <v>18795</v>
      </c>
      <c r="B16487" t="s">
        <v>2047</v>
      </c>
      <c r="C16487" s="4">
        <v>56346</v>
      </c>
      <c r="D16487">
        <v>6978367184</v>
      </c>
      <c r="E16487">
        <f>VLOOKUP(D16487,  base_salary!A:A, 1, FALSE)</f>
        <v>6978367184</v>
      </c>
      <c r="F16487">
        <f t="shared" si="514"/>
        <v>0</v>
      </c>
      <c r="G16487">
        <f t="shared" ca="1" si="515"/>
        <v>0</v>
      </c>
    </row>
    <row r="16488" spans="1:7" x14ac:dyDescent="0.25">
      <c r="A16488" t="s">
        <v>18796</v>
      </c>
      <c r="B16488" t="s">
        <v>2929</v>
      </c>
      <c r="C16488" s="4">
        <v>48699</v>
      </c>
      <c r="D16488">
        <v>4716524892</v>
      </c>
      <c r="E16488">
        <f>VLOOKUP(D16488,  base_salary!A:A, 1, FALSE)</f>
        <v>4716524892</v>
      </c>
      <c r="F16488">
        <f t="shared" si="514"/>
        <v>0</v>
      </c>
      <c r="G16488">
        <f t="shared" ca="1" si="515"/>
        <v>0</v>
      </c>
    </row>
    <row r="16489" spans="1:7" x14ac:dyDescent="0.25">
      <c r="A16489" t="s">
        <v>18797</v>
      </c>
      <c r="B16489" t="s">
        <v>2411</v>
      </c>
      <c r="C16489" s="4">
        <v>44988</v>
      </c>
      <c r="D16489">
        <v>4920920075</v>
      </c>
      <c r="E16489">
        <f>VLOOKUP(D16489,  base_salary!A:A, 1, FALSE)</f>
        <v>4920920075</v>
      </c>
      <c r="F16489">
        <f t="shared" si="514"/>
        <v>0</v>
      </c>
      <c r="G16489">
        <f t="shared" ca="1" si="515"/>
        <v>0</v>
      </c>
    </row>
    <row r="16490" spans="1:7" x14ac:dyDescent="0.25">
      <c r="A16490" t="s">
        <v>18798</v>
      </c>
      <c r="B16490" t="s">
        <v>2266</v>
      </c>
      <c r="C16490" s="4">
        <v>48374</v>
      </c>
      <c r="D16490">
        <v>899126162</v>
      </c>
      <c r="E16490">
        <f>VLOOKUP(D16490,  base_salary!A:A, 1, FALSE)</f>
        <v>899126162</v>
      </c>
      <c r="F16490">
        <f t="shared" si="514"/>
        <v>0</v>
      </c>
      <c r="G16490">
        <f t="shared" ca="1" si="515"/>
        <v>0</v>
      </c>
    </row>
    <row r="16491" spans="1:7" x14ac:dyDescent="0.25">
      <c r="A16491" t="s">
        <v>18799</v>
      </c>
      <c r="B16491" t="s">
        <v>2709</v>
      </c>
      <c r="C16491" s="4">
        <v>27803</v>
      </c>
      <c r="D16491">
        <v>7775126329</v>
      </c>
      <c r="E16491">
        <f>VLOOKUP(D16491,  base_salary!A:A, 1, FALSE)</f>
        <v>7775126329</v>
      </c>
      <c r="F16491">
        <f t="shared" si="514"/>
        <v>0</v>
      </c>
      <c r="G16491">
        <f t="shared" ca="1" si="515"/>
        <v>0</v>
      </c>
    </row>
    <row r="16492" spans="1:7" x14ac:dyDescent="0.25">
      <c r="A16492" t="s">
        <v>18800</v>
      </c>
      <c r="B16492" t="s">
        <v>3235</v>
      </c>
      <c r="C16492" s="4">
        <v>12706</v>
      </c>
      <c r="D16492">
        <v>5988565948</v>
      </c>
      <c r="E16492">
        <f>VLOOKUP(D16492,  base_salary!A:A, 1, FALSE)</f>
        <v>5988565948</v>
      </c>
      <c r="F16492">
        <f t="shared" si="514"/>
        <v>0</v>
      </c>
      <c r="G16492">
        <f t="shared" ca="1" si="515"/>
        <v>0</v>
      </c>
    </row>
    <row r="16493" spans="1:7" x14ac:dyDescent="0.25">
      <c r="A16493" t="s">
        <v>18801</v>
      </c>
      <c r="B16493" t="s">
        <v>2800</v>
      </c>
      <c r="C16493" s="4">
        <v>42382</v>
      </c>
      <c r="D16493">
        <v>4900475084</v>
      </c>
      <c r="E16493">
        <f>VLOOKUP(D16493,  base_salary!A:A, 1, FALSE)</f>
        <v>4900475084</v>
      </c>
      <c r="F16493">
        <f t="shared" si="514"/>
        <v>0</v>
      </c>
      <c r="G16493">
        <f t="shared" ca="1" si="515"/>
        <v>0</v>
      </c>
    </row>
    <row r="16494" spans="1:7" x14ac:dyDescent="0.25">
      <c r="A16494" t="s">
        <v>18802</v>
      </c>
      <c r="B16494" t="s">
        <v>3279</v>
      </c>
      <c r="C16494" s="4">
        <v>59990</v>
      </c>
      <c r="D16494">
        <v>244523738</v>
      </c>
      <c r="E16494">
        <f>VLOOKUP(D16494,  base_salary!A:A, 1, FALSE)</f>
        <v>244523738</v>
      </c>
      <c r="F16494">
        <f t="shared" si="514"/>
        <v>0</v>
      </c>
      <c r="G16494">
        <f t="shared" ca="1" si="515"/>
        <v>0</v>
      </c>
    </row>
    <row r="16495" spans="1:7" x14ac:dyDescent="0.25">
      <c r="A16495" t="s">
        <v>18803</v>
      </c>
      <c r="B16495" t="s">
        <v>2127</v>
      </c>
      <c r="C16495" s="4">
        <v>29528</v>
      </c>
      <c r="D16495">
        <v>2480515559</v>
      </c>
      <c r="E16495">
        <f>VLOOKUP(D16495,  base_salary!A:A, 1, FALSE)</f>
        <v>2480515559</v>
      </c>
      <c r="F16495">
        <f t="shared" si="514"/>
        <v>0</v>
      </c>
      <c r="G16495">
        <f t="shared" ca="1" si="515"/>
        <v>0</v>
      </c>
    </row>
    <row r="16496" spans="1:7" x14ac:dyDescent="0.25">
      <c r="A16496" t="s">
        <v>18804</v>
      </c>
      <c r="B16496" t="s">
        <v>2151</v>
      </c>
      <c r="C16496" s="4">
        <v>17943</v>
      </c>
      <c r="D16496">
        <v>8346855079</v>
      </c>
      <c r="E16496">
        <f>VLOOKUP(D16496,  base_salary!A:A, 1, FALSE)</f>
        <v>8346855079</v>
      </c>
      <c r="F16496">
        <f t="shared" si="514"/>
        <v>0</v>
      </c>
      <c r="G16496">
        <f t="shared" ca="1" si="515"/>
        <v>0</v>
      </c>
    </row>
    <row r="16497" spans="1:7" x14ac:dyDescent="0.25">
      <c r="A16497" t="s">
        <v>18805</v>
      </c>
      <c r="B16497" t="s">
        <v>2749</v>
      </c>
      <c r="C16497" s="4">
        <v>55377</v>
      </c>
      <c r="D16497">
        <v>4759627103</v>
      </c>
      <c r="E16497">
        <f>VLOOKUP(D16497,  base_salary!A:A, 1, FALSE)</f>
        <v>4759627103</v>
      </c>
      <c r="F16497">
        <f t="shared" si="514"/>
        <v>0</v>
      </c>
      <c r="G16497">
        <f t="shared" ca="1" si="515"/>
        <v>0</v>
      </c>
    </row>
    <row r="16498" spans="1:7" x14ac:dyDescent="0.25">
      <c r="A16498" t="s">
        <v>18806</v>
      </c>
      <c r="B16498" t="s">
        <v>2358</v>
      </c>
      <c r="C16498" s="4">
        <v>44752</v>
      </c>
      <c r="D16498">
        <v>6260817967</v>
      </c>
      <c r="E16498">
        <f>VLOOKUP(D16498,  base_salary!A:A, 1, FALSE)</f>
        <v>6260817967</v>
      </c>
      <c r="F16498">
        <f t="shared" si="514"/>
        <v>0</v>
      </c>
      <c r="G16498">
        <f t="shared" ca="1" si="515"/>
        <v>0</v>
      </c>
    </row>
    <row r="16499" spans="1:7" x14ac:dyDescent="0.25">
      <c r="A16499" t="s">
        <v>18807</v>
      </c>
      <c r="B16499" t="s">
        <v>3076</v>
      </c>
      <c r="C16499" s="4">
        <v>20753</v>
      </c>
      <c r="D16499">
        <v>1062607929</v>
      </c>
      <c r="E16499">
        <f>VLOOKUP(D16499,  base_salary!A:A, 1, FALSE)</f>
        <v>1062607929</v>
      </c>
      <c r="F16499">
        <f t="shared" si="514"/>
        <v>0</v>
      </c>
      <c r="G16499">
        <f t="shared" ca="1" si="515"/>
        <v>0</v>
      </c>
    </row>
    <row r="16500" spans="1:7" x14ac:dyDescent="0.25">
      <c r="A16500" t="s">
        <v>18808</v>
      </c>
      <c r="B16500" t="s">
        <v>2006</v>
      </c>
      <c r="C16500" s="4">
        <v>23417</v>
      </c>
      <c r="D16500">
        <v>8858733592</v>
      </c>
      <c r="E16500">
        <f>VLOOKUP(D16500,  base_salary!A:A, 1, FALSE)</f>
        <v>8858733592</v>
      </c>
      <c r="F16500">
        <f t="shared" si="514"/>
        <v>0</v>
      </c>
      <c r="G16500">
        <f t="shared" ca="1" si="515"/>
        <v>0</v>
      </c>
    </row>
    <row r="16501" spans="1:7" x14ac:dyDescent="0.25">
      <c r="A16501" t="s">
        <v>18809</v>
      </c>
      <c r="B16501" t="s">
        <v>2225</v>
      </c>
      <c r="C16501" s="4">
        <v>28010</v>
      </c>
      <c r="D16501">
        <v>2524849899</v>
      </c>
      <c r="E16501">
        <f>VLOOKUP(D16501,  base_salary!A:A, 1, FALSE)</f>
        <v>2524849899</v>
      </c>
      <c r="F16501">
        <f t="shared" si="514"/>
        <v>0</v>
      </c>
      <c r="G16501">
        <f t="shared" ca="1" si="515"/>
        <v>0</v>
      </c>
    </row>
    <row r="16502" spans="1:7" x14ac:dyDescent="0.25">
      <c r="A16502" t="s">
        <v>18810</v>
      </c>
      <c r="B16502" t="s">
        <v>2047</v>
      </c>
      <c r="C16502" s="4">
        <v>34263</v>
      </c>
      <c r="D16502">
        <v>1892125439</v>
      </c>
      <c r="E16502">
        <f>VLOOKUP(D16502,  base_salary!A:A, 1, FALSE)</f>
        <v>1892125439</v>
      </c>
      <c r="F16502">
        <f t="shared" si="514"/>
        <v>0</v>
      </c>
      <c r="G16502">
        <f t="shared" ca="1" si="515"/>
        <v>0</v>
      </c>
    </row>
    <row r="16503" spans="1:7" x14ac:dyDescent="0.25">
      <c r="A16503" t="s">
        <v>18811</v>
      </c>
      <c r="B16503" t="s">
        <v>2491</v>
      </c>
      <c r="C16503" s="4">
        <v>53711</v>
      </c>
      <c r="D16503">
        <v>8757371024</v>
      </c>
      <c r="E16503">
        <f>VLOOKUP(D16503,  base_salary!A:A, 1, FALSE)</f>
        <v>8757371024</v>
      </c>
      <c r="F16503">
        <f t="shared" si="514"/>
        <v>0</v>
      </c>
      <c r="G16503">
        <f t="shared" ca="1" si="515"/>
        <v>0</v>
      </c>
    </row>
    <row r="16504" spans="1:7" x14ac:dyDescent="0.25">
      <c r="A16504" t="s">
        <v>18812</v>
      </c>
      <c r="B16504" t="s">
        <v>2873</v>
      </c>
      <c r="C16504" s="4">
        <v>57363</v>
      </c>
      <c r="D16504">
        <v>5074304008</v>
      </c>
      <c r="E16504">
        <f>VLOOKUP(D16504,  base_salary!A:A, 1, FALSE)</f>
        <v>5074304008</v>
      </c>
      <c r="F16504">
        <f t="shared" si="514"/>
        <v>0</v>
      </c>
      <c r="G16504">
        <f t="shared" ca="1" si="515"/>
        <v>0</v>
      </c>
    </row>
    <row r="16505" spans="1:7" x14ac:dyDescent="0.25">
      <c r="A16505" t="s">
        <v>18813</v>
      </c>
      <c r="B16505" t="s">
        <v>2065</v>
      </c>
      <c r="C16505" s="4">
        <v>19575</v>
      </c>
      <c r="D16505">
        <v>7560031153</v>
      </c>
      <c r="E16505">
        <f>VLOOKUP(D16505,  base_salary!A:A, 1, FALSE)</f>
        <v>7560031153</v>
      </c>
      <c r="F16505">
        <f t="shared" si="514"/>
        <v>0</v>
      </c>
      <c r="G16505">
        <f t="shared" ca="1" si="515"/>
        <v>0</v>
      </c>
    </row>
    <row r="16506" spans="1:7" x14ac:dyDescent="0.25">
      <c r="A16506" t="s">
        <v>18814</v>
      </c>
      <c r="B16506" t="s">
        <v>2319</v>
      </c>
      <c r="C16506" s="4">
        <v>25025</v>
      </c>
      <c r="D16506">
        <v>5837501576</v>
      </c>
      <c r="E16506">
        <f>VLOOKUP(D16506,  base_salary!A:A, 1, FALSE)</f>
        <v>5837501576</v>
      </c>
      <c r="F16506">
        <f t="shared" si="514"/>
        <v>0</v>
      </c>
      <c r="G16506">
        <f t="shared" ca="1" si="515"/>
        <v>0</v>
      </c>
    </row>
    <row r="16507" spans="1:7" x14ac:dyDescent="0.25">
      <c r="A16507" t="s">
        <v>18815</v>
      </c>
      <c r="B16507" t="s">
        <v>1991</v>
      </c>
      <c r="C16507" s="4">
        <v>40433</v>
      </c>
      <c r="D16507">
        <v>29906814</v>
      </c>
      <c r="E16507">
        <f>VLOOKUP(D16507,  base_salary!A:A, 1, FALSE)</f>
        <v>29906814</v>
      </c>
      <c r="F16507">
        <f t="shared" si="514"/>
        <v>0</v>
      </c>
      <c r="G16507">
        <f t="shared" ca="1" si="515"/>
        <v>0</v>
      </c>
    </row>
    <row r="16508" spans="1:7" x14ac:dyDescent="0.25">
      <c r="A16508" t="s">
        <v>18816</v>
      </c>
      <c r="B16508" t="s">
        <v>2369</v>
      </c>
      <c r="C16508" s="4">
        <v>32845</v>
      </c>
      <c r="D16508">
        <v>7088886472</v>
      </c>
      <c r="E16508">
        <f>VLOOKUP(D16508,  base_salary!A:A, 1, FALSE)</f>
        <v>7088886472</v>
      </c>
      <c r="F16508">
        <f t="shared" si="514"/>
        <v>0</v>
      </c>
      <c r="G16508">
        <f t="shared" ca="1" si="515"/>
        <v>0</v>
      </c>
    </row>
    <row r="16509" spans="1:7" x14ac:dyDescent="0.25">
      <c r="A16509" t="s">
        <v>18817</v>
      </c>
      <c r="B16509" t="s">
        <v>2358</v>
      </c>
      <c r="C16509" s="4">
        <v>17469</v>
      </c>
      <c r="D16509">
        <v>999389173</v>
      </c>
      <c r="E16509">
        <f>VLOOKUP(D16509,  base_salary!A:A, 1, FALSE)</f>
        <v>999389173</v>
      </c>
      <c r="F16509">
        <f t="shared" si="514"/>
        <v>0</v>
      </c>
      <c r="G16509">
        <f t="shared" ca="1" si="515"/>
        <v>0</v>
      </c>
    </row>
    <row r="16510" spans="1:7" x14ac:dyDescent="0.25">
      <c r="A16510" t="s">
        <v>18818</v>
      </c>
      <c r="B16510" t="s">
        <v>2557</v>
      </c>
      <c r="C16510" s="4">
        <v>52442</v>
      </c>
      <c r="D16510">
        <v>8646243699</v>
      </c>
      <c r="E16510">
        <f>VLOOKUP(D16510,  base_salary!A:A, 1, FALSE)</f>
        <v>8646243699</v>
      </c>
      <c r="F16510">
        <f t="shared" si="514"/>
        <v>0</v>
      </c>
      <c r="G16510">
        <f t="shared" ca="1" si="515"/>
        <v>0</v>
      </c>
    </row>
    <row r="16511" spans="1:7" x14ac:dyDescent="0.25">
      <c r="A16511" t="s">
        <v>18819</v>
      </c>
      <c r="B16511" t="s">
        <v>1950</v>
      </c>
      <c r="C16511" s="4">
        <v>11192</v>
      </c>
      <c r="D16511">
        <v>4739588234</v>
      </c>
      <c r="E16511">
        <f>VLOOKUP(D16511,  base_salary!A:A, 1, FALSE)</f>
        <v>4739588234</v>
      </c>
      <c r="F16511">
        <f t="shared" si="514"/>
        <v>0</v>
      </c>
      <c r="G16511">
        <f t="shared" ca="1" si="515"/>
        <v>0</v>
      </c>
    </row>
    <row r="16512" spans="1:7" x14ac:dyDescent="0.25">
      <c r="A16512" t="s">
        <v>18820</v>
      </c>
      <c r="B16512" t="s">
        <v>2223</v>
      </c>
      <c r="C16512" s="4">
        <v>56987</v>
      </c>
      <c r="D16512">
        <v>1163292249</v>
      </c>
      <c r="E16512">
        <f>VLOOKUP(D16512,  base_salary!A:A, 1, FALSE)</f>
        <v>1163292249</v>
      </c>
      <c r="F16512">
        <f t="shared" si="514"/>
        <v>0</v>
      </c>
      <c r="G16512">
        <f t="shared" ca="1" si="515"/>
        <v>0</v>
      </c>
    </row>
    <row r="16513" spans="1:7" x14ac:dyDescent="0.25">
      <c r="A16513" t="s">
        <v>18821</v>
      </c>
      <c r="B16513" t="s">
        <v>2491</v>
      </c>
      <c r="C16513" s="4">
        <v>25521</v>
      </c>
      <c r="D16513">
        <v>7473861379</v>
      </c>
      <c r="E16513">
        <f>VLOOKUP(D16513,  base_salary!A:A, 1, FALSE)</f>
        <v>7473861379</v>
      </c>
      <c r="F16513">
        <f t="shared" si="514"/>
        <v>0</v>
      </c>
      <c r="G16513">
        <f t="shared" ca="1" si="515"/>
        <v>0</v>
      </c>
    </row>
    <row r="16514" spans="1:7" x14ac:dyDescent="0.25">
      <c r="A16514" t="s">
        <v>18822</v>
      </c>
      <c r="B16514" t="s">
        <v>2087</v>
      </c>
      <c r="C16514" s="4">
        <v>42578</v>
      </c>
      <c r="D16514">
        <v>2255261316</v>
      </c>
      <c r="E16514">
        <f>VLOOKUP(D16514,  base_salary!A:A, 1, FALSE)</f>
        <v>2255261316</v>
      </c>
      <c r="F16514">
        <f t="shared" si="514"/>
        <v>0</v>
      </c>
      <c r="G16514">
        <f t="shared" ca="1" si="515"/>
        <v>0</v>
      </c>
    </row>
    <row r="16515" spans="1:7" x14ac:dyDescent="0.25">
      <c r="A16515" t="s">
        <v>18823</v>
      </c>
      <c r="B16515" t="s">
        <v>2663</v>
      </c>
      <c r="C16515" s="4">
        <v>52051</v>
      </c>
      <c r="D16515">
        <v>1042822263</v>
      </c>
      <c r="E16515">
        <f>VLOOKUP(D16515,  base_salary!A:A, 1, FALSE)</f>
        <v>1042822263</v>
      </c>
      <c r="F16515">
        <f t="shared" ref="F16515:F16578" si="516">IF(ISERROR(E16515), 1, 0)</f>
        <v>0</v>
      </c>
      <c r="G16515">
        <f t="shared" ref="G16515:G16578" ca="1" si="517">SUM(G:G)</f>
        <v>0</v>
      </c>
    </row>
    <row r="16516" spans="1:7" x14ac:dyDescent="0.25">
      <c r="A16516" t="s">
        <v>18824</v>
      </c>
      <c r="B16516" t="s">
        <v>2757</v>
      </c>
      <c r="C16516" s="4">
        <v>36403</v>
      </c>
      <c r="D16516">
        <v>5079859830</v>
      </c>
      <c r="E16516">
        <f>VLOOKUP(D16516,  base_salary!A:A, 1, FALSE)</f>
        <v>5079859830</v>
      </c>
      <c r="F16516">
        <f t="shared" si="516"/>
        <v>0</v>
      </c>
      <c r="G16516">
        <f t="shared" ca="1" si="517"/>
        <v>0</v>
      </c>
    </row>
    <row r="16517" spans="1:7" x14ac:dyDescent="0.25">
      <c r="A16517" t="s">
        <v>18825</v>
      </c>
      <c r="B16517" t="s">
        <v>2572</v>
      </c>
      <c r="C16517" s="4">
        <v>18416</v>
      </c>
      <c r="D16517">
        <v>923191143</v>
      </c>
      <c r="E16517">
        <f>VLOOKUP(D16517,  base_salary!A:A, 1, FALSE)</f>
        <v>923191143</v>
      </c>
      <c r="F16517">
        <f t="shared" si="516"/>
        <v>0</v>
      </c>
      <c r="G16517">
        <f t="shared" ca="1" si="517"/>
        <v>0</v>
      </c>
    </row>
    <row r="16518" spans="1:7" x14ac:dyDescent="0.25">
      <c r="A16518" t="s">
        <v>18826</v>
      </c>
      <c r="B16518" t="s">
        <v>2219</v>
      </c>
      <c r="C16518" s="4">
        <v>35772</v>
      </c>
      <c r="D16518">
        <v>7000350199</v>
      </c>
      <c r="E16518">
        <f>VLOOKUP(D16518,  base_salary!A:A, 1, FALSE)</f>
        <v>7000350199</v>
      </c>
      <c r="F16518">
        <f t="shared" si="516"/>
        <v>0</v>
      </c>
      <c r="G16518">
        <f t="shared" ca="1" si="517"/>
        <v>0</v>
      </c>
    </row>
    <row r="16519" spans="1:7" x14ac:dyDescent="0.25">
      <c r="A16519" t="s">
        <v>18827</v>
      </c>
      <c r="B16519" t="s">
        <v>2028</v>
      </c>
      <c r="C16519" s="4">
        <v>24791</v>
      </c>
      <c r="D16519">
        <v>6109997811</v>
      </c>
      <c r="E16519">
        <f>VLOOKUP(D16519,  base_salary!A:A, 1, FALSE)</f>
        <v>6109997811</v>
      </c>
      <c r="F16519">
        <f t="shared" si="516"/>
        <v>0</v>
      </c>
      <c r="G16519">
        <f t="shared" ca="1" si="517"/>
        <v>0</v>
      </c>
    </row>
    <row r="16520" spans="1:7" x14ac:dyDescent="0.25">
      <c r="A16520" t="s">
        <v>18828</v>
      </c>
      <c r="B16520" t="s">
        <v>4018</v>
      </c>
      <c r="C16520" s="4">
        <v>23183</v>
      </c>
      <c r="D16520">
        <v>1855604000</v>
      </c>
      <c r="E16520">
        <f>VLOOKUP(D16520,  base_salary!A:A, 1, FALSE)</f>
        <v>1855604000</v>
      </c>
      <c r="F16520">
        <f t="shared" si="516"/>
        <v>0</v>
      </c>
      <c r="G16520">
        <f t="shared" ca="1" si="517"/>
        <v>0</v>
      </c>
    </row>
    <row r="16521" spans="1:7" x14ac:dyDescent="0.25">
      <c r="A16521" t="s">
        <v>18829</v>
      </c>
      <c r="B16521" t="s">
        <v>2409</v>
      </c>
      <c r="C16521" s="4">
        <v>34841</v>
      </c>
      <c r="D16521">
        <v>9611070055</v>
      </c>
      <c r="E16521">
        <f>VLOOKUP(D16521,  base_salary!A:A, 1, FALSE)</f>
        <v>9611070055</v>
      </c>
      <c r="F16521">
        <f t="shared" si="516"/>
        <v>0</v>
      </c>
      <c r="G16521">
        <f t="shared" ca="1" si="517"/>
        <v>0</v>
      </c>
    </row>
    <row r="16522" spans="1:7" x14ac:dyDescent="0.25">
      <c r="A16522" t="s">
        <v>18830</v>
      </c>
      <c r="B16522" t="s">
        <v>2572</v>
      </c>
      <c r="C16522" s="4">
        <v>58270</v>
      </c>
      <c r="D16522">
        <v>6713405010</v>
      </c>
      <c r="E16522">
        <f>VLOOKUP(D16522,  base_salary!A:A, 1, FALSE)</f>
        <v>6713405010</v>
      </c>
      <c r="F16522">
        <f t="shared" si="516"/>
        <v>0</v>
      </c>
      <c r="G16522">
        <f t="shared" ca="1" si="517"/>
        <v>0</v>
      </c>
    </row>
    <row r="16523" spans="1:7" x14ac:dyDescent="0.25">
      <c r="A16523" t="s">
        <v>18831</v>
      </c>
      <c r="B16523" t="s">
        <v>2207</v>
      </c>
      <c r="C16523" s="4">
        <v>53055</v>
      </c>
      <c r="D16523">
        <v>7001733199</v>
      </c>
      <c r="E16523">
        <f>VLOOKUP(D16523,  base_salary!A:A, 1, FALSE)</f>
        <v>7001733199</v>
      </c>
      <c r="F16523">
        <f t="shared" si="516"/>
        <v>0</v>
      </c>
      <c r="G16523">
        <f t="shared" ca="1" si="517"/>
        <v>0</v>
      </c>
    </row>
    <row r="16524" spans="1:7" x14ac:dyDescent="0.25">
      <c r="A16524" t="s">
        <v>18832</v>
      </c>
      <c r="B16524" t="s">
        <v>3487</v>
      </c>
      <c r="C16524" s="4">
        <v>13201</v>
      </c>
      <c r="D16524">
        <v>7783641539</v>
      </c>
      <c r="E16524">
        <f>VLOOKUP(D16524,  base_salary!A:A, 1, FALSE)</f>
        <v>7783641539</v>
      </c>
      <c r="F16524">
        <f t="shared" si="516"/>
        <v>0</v>
      </c>
      <c r="G16524">
        <f t="shared" ca="1" si="517"/>
        <v>0</v>
      </c>
    </row>
    <row r="16525" spans="1:7" x14ac:dyDescent="0.25">
      <c r="A16525" t="s">
        <v>18833</v>
      </c>
      <c r="B16525" t="s">
        <v>2800</v>
      </c>
      <c r="C16525" s="4">
        <v>54915</v>
      </c>
      <c r="D16525">
        <v>4978659442</v>
      </c>
      <c r="E16525">
        <f>VLOOKUP(D16525,  base_salary!A:A, 1, FALSE)</f>
        <v>4978659442</v>
      </c>
      <c r="F16525">
        <f t="shared" si="516"/>
        <v>0</v>
      </c>
      <c r="G16525">
        <f t="shared" ca="1" si="517"/>
        <v>0</v>
      </c>
    </row>
    <row r="16526" spans="1:7" x14ac:dyDescent="0.25">
      <c r="A16526" t="s">
        <v>18834</v>
      </c>
      <c r="B16526" t="s">
        <v>3279</v>
      </c>
      <c r="C16526" s="4">
        <v>16599</v>
      </c>
      <c r="D16526">
        <v>6364724701</v>
      </c>
      <c r="E16526">
        <f>VLOOKUP(D16526,  base_salary!A:A, 1, FALSE)</f>
        <v>6364724701</v>
      </c>
      <c r="F16526">
        <f t="shared" si="516"/>
        <v>0</v>
      </c>
      <c r="G16526">
        <f t="shared" ca="1" si="517"/>
        <v>0</v>
      </c>
    </row>
    <row r="16527" spans="1:7" x14ac:dyDescent="0.25">
      <c r="A16527" t="s">
        <v>18835</v>
      </c>
      <c r="B16527" t="s">
        <v>2521</v>
      </c>
      <c r="C16527" s="4">
        <v>45128</v>
      </c>
      <c r="D16527">
        <v>4958503722</v>
      </c>
      <c r="E16527">
        <f>VLOOKUP(D16527,  base_salary!A:A, 1, FALSE)</f>
        <v>4958503722</v>
      </c>
      <c r="F16527">
        <f t="shared" si="516"/>
        <v>0</v>
      </c>
      <c r="G16527">
        <f t="shared" ca="1" si="517"/>
        <v>0</v>
      </c>
    </row>
    <row r="16528" spans="1:7" x14ac:dyDescent="0.25">
      <c r="A16528" t="s">
        <v>18836</v>
      </c>
      <c r="B16528" t="s">
        <v>1936</v>
      </c>
      <c r="C16528" s="4">
        <v>36647</v>
      </c>
      <c r="D16528">
        <v>4783377790</v>
      </c>
      <c r="E16528">
        <f>VLOOKUP(D16528,  base_salary!A:A, 1, FALSE)</f>
        <v>4783377790</v>
      </c>
      <c r="F16528">
        <f t="shared" si="516"/>
        <v>0</v>
      </c>
      <c r="G16528">
        <f t="shared" ca="1" si="517"/>
        <v>0</v>
      </c>
    </row>
    <row r="16529" spans="1:7" x14ac:dyDescent="0.25">
      <c r="A16529" t="s">
        <v>18837</v>
      </c>
      <c r="B16529" t="s">
        <v>2139</v>
      </c>
      <c r="C16529" s="4">
        <v>12136</v>
      </c>
      <c r="D16529">
        <v>4185019157</v>
      </c>
      <c r="E16529">
        <f>VLOOKUP(D16529,  base_salary!A:A, 1, FALSE)</f>
        <v>4185019157</v>
      </c>
      <c r="F16529">
        <f t="shared" si="516"/>
        <v>0</v>
      </c>
      <c r="G16529">
        <f t="shared" ca="1" si="517"/>
        <v>0</v>
      </c>
    </row>
    <row r="16530" spans="1:7" x14ac:dyDescent="0.25">
      <c r="A16530" t="s">
        <v>18838</v>
      </c>
      <c r="B16530" t="s">
        <v>2269</v>
      </c>
      <c r="C16530" s="4">
        <v>32810</v>
      </c>
      <c r="D16530">
        <v>6106380341</v>
      </c>
      <c r="E16530">
        <f>VLOOKUP(D16530,  base_salary!A:A, 1, FALSE)</f>
        <v>6106380341</v>
      </c>
      <c r="F16530">
        <f t="shared" si="516"/>
        <v>0</v>
      </c>
      <c r="G16530">
        <f t="shared" ca="1" si="517"/>
        <v>0</v>
      </c>
    </row>
    <row r="16531" spans="1:7" x14ac:dyDescent="0.25">
      <c r="A16531" t="s">
        <v>18839</v>
      </c>
      <c r="B16531" t="s">
        <v>2231</v>
      </c>
      <c r="C16531" s="4">
        <v>28873</v>
      </c>
      <c r="D16531">
        <v>3219526055</v>
      </c>
      <c r="E16531">
        <f>VLOOKUP(D16531,  base_salary!A:A, 1, FALSE)</f>
        <v>3219526055</v>
      </c>
      <c r="F16531">
        <f t="shared" si="516"/>
        <v>0</v>
      </c>
      <c r="G16531">
        <f t="shared" ca="1" si="517"/>
        <v>0</v>
      </c>
    </row>
    <row r="16532" spans="1:7" x14ac:dyDescent="0.25">
      <c r="A16532" t="s">
        <v>18840</v>
      </c>
      <c r="B16532" t="s">
        <v>2496</v>
      </c>
      <c r="C16532" s="4">
        <v>33362</v>
      </c>
      <c r="D16532">
        <v>6235447353</v>
      </c>
      <c r="E16532">
        <f>VLOOKUP(D16532,  base_salary!A:A, 1, FALSE)</f>
        <v>6235447353</v>
      </c>
      <c r="F16532">
        <f t="shared" si="516"/>
        <v>0</v>
      </c>
      <c r="G16532">
        <f t="shared" ca="1" si="517"/>
        <v>0</v>
      </c>
    </row>
    <row r="16533" spans="1:7" x14ac:dyDescent="0.25">
      <c r="A16533" t="s">
        <v>18841</v>
      </c>
      <c r="B16533" t="s">
        <v>2073</v>
      </c>
      <c r="C16533" s="4">
        <v>51080</v>
      </c>
      <c r="D16533">
        <v>3016446324</v>
      </c>
      <c r="E16533">
        <f>VLOOKUP(D16533,  base_salary!A:A, 1, FALSE)</f>
        <v>3016446324</v>
      </c>
      <c r="F16533">
        <f t="shared" si="516"/>
        <v>0</v>
      </c>
      <c r="G16533">
        <f t="shared" ca="1" si="517"/>
        <v>0</v>
      </c>
    </row>
    <row r="16534" spans="1:7" x14ac:dyDescent="0.25">
      <c r="A16534" t="s">
        <v>18842</v>
      </c>
      <c r="B16534" t="s">
        <v>2372</v>
      </c>
      <c r="C16534" s="4">
        <v>55490</v>
      </c>
      <c r="D16534">
        <v>1592980554</v>
      </c>
      <c r="E16534">
        <f>VLOOKUP(D16534,  base_salary!A:A, 1, FALSE)</f>
        <v>1592980554</v>
      </c>
      <c r="F16534">
        <f t="shared" si="516"/>
        <v>0</v>
      </c>
      <c r="G16534">
        <f t="shared" ca="1" si="517"/>
        <v>0</v>
      </c>
    </row>
    <row r="16535" spans="1:7" x14ac:dyDescent="0.25">
      <c r="A16535" t="s">
        <v>18843</v>
      </c>
      <c r="B16535" t="s">
        <v>2757</v>
      </c>
      <c r="C16535" s="4">
        <v>41577</v>
      </c>
      <c r="D16535">
        <v>6383978705</v>
      </c>
      <c r="E16535">
        <f>VLOOKUP(D16535,  base_salary!A:A, 1, FALSE)</f>
        <v>6383978705</v>
      </c>
      <c r="F16535">
        <f t="shared" si="516"/>
        <v>0</v>
      </c>
      <c r="G16535">
        <f t="shared" ca="1" si="517"/>
        <v>0</v>
      </c>
    </row>
    <row r="16536" spans="1:7" x14ac:dyDescent="0.25">
      <c r="A16536" t="s">
        <v>18844</v>
      </c>
      <c r="B16536" t="s">
        <v>2970</v>
      </c>
      <c r="C16536" s="4">
        <v>57987</v>
      </c>
      <c r="D16536">
        <v>6173504774</v>
      </c>
      <c r="E16536">
        <f>VLOOKUP(D16536,  base_salary!A:A, 1, FALSE)</f>
        <v>6173504774</v>
      </c>
      <c r="F16536">
        <f t="shared" si="516"/>
        <v>0</v>
      </c>
      <c r="G16536">
        <f t="shared" ca="1" si="517"/>
        <v>0</v>
      </c>
    </row>
    <row r="16537" spans="1:7" x14ac:dyDescent="0.25">
      <c r="A16537" t="s">
        <v>18845</v>
      </c>
      <c r="B16537" t="s">
        <v>2554</v>
      </c>
      <c r="C16537" s="4">
        <v>16051</v>
      </c>
      <c r="D16537">
        <v>6148303353</v>
      </c>
      <c r="E16537">
        <f>VLOOKUP(D16537,  base_salary!A:A, 1, FALSE)</f>
        <v>6148303353</v>
      </c>
      <c r="F16537">
        <f t="shared" si="516"/>
        <v>0</v>
      </c>
      <c r="G16537">
        <f t="shared" ca="1" si="517"/>
        <v>0</v>
      </c>
    </row>
    <row r="16538" spans="1:7" x14ac:dyDescent="0.25">
      <c r="A16538" t="s">
        <v>18846</v>
      </c>
      <c r="B16538" t="s">
        <v>1960</v>
      </c>
      <c r="C16538" s="4">
        <v>14578</v>
      </c>
      <c r="D16538">
        <v>2022565827</v>
      </c>
      <c r="E16538">
        <f>VLOOKUP(D16538,  base_salary!A:A, 1, FALSE)</f>
        <v>2022565827</v>
      </c>
      <c r="F16538">
        <f t="shared" si="516"/>
        <v>0</v>
      </c>
      <c r="G16538">
        <f t="shared" ca="1" si="517"/>
        <v>0</v>
      </c>
    </row>
    <row r="16539" spans="1:7" x14ac:dyDescent="0.25">
      <c r="A16539" t="s">
        <v>18847</v>
      </c>
      <c r="B16539" t="s">
        <v>2757</v>
      </c>
      <c r="C16539" s="4">
        <v>38817</v>
      </c>
      <c r="D16539">
        <v>2012142672</v>
      </c>
      <c r="E16539">
        <f>VLOOKUP(D16539,  base_salary!A:A, 1, FALSE)</f>
        <v>2012142672</v>
      </c>
      <c r="F16539">
        <f t="shared" si="516"/>
        <v>0</v>
      </c>
      <c r="G16539">
        <f t="shared" ca="1" si="517"/>
        <v>0</v>
      </c>
    </row>
    <row r="16540" spans="1:7" x14ac:dyDescent="0.25">
      <c r="A16540" t="s">
        <v>18848</v>
      </c>
      <c r="B16540" t="s">
        <v>2533</v>
      </c>
      <c r="C16540" s="4">
        <v>26321</v>
      </c>
      <c r="D16540">
        <v>3545427749</v>
      </c>
      <c r="E16540">
        <f>VLOOKUP(D16540,  base_salary!A:A, 1, FALSE)</f>
        <v>3545427749</v>
      </c>
      <c r="F16540">
        <f t="shared" si="516"/>
        <v>0</v>
      </c>
      <c r="G16540">
        <f t="shared" ca="1" si="517"/>
        <v>0</v>
      </c>
    </row>
    <row r="16541" spans="1:7" x14ac:dyDescent="0.25">
      <c r="A16541" t="s">
        <v>18849</v>
      </c>
      <c r="B16541" t="s">
        <v>1968</v>
      </c>
      <c r="C16541" s="4">
        <v>20509</v>
      </c>
      <c r="D16541">
        <v>9966428720</v>
      </c>
      <c r="E16541">
        <f>VLOOKUP(D16541,  base_salary!A:A, 1, FALSE)</f>
        <v>9966428720</v>
      </c>
      <c r="F16541">
        <f t="shared" si="516"/>
        <v>0</v>
      </c>
      <c r="G16541">
        <f t="shared" ca="1" si="517"/>
        <v>0</v>
      </c>
    </row>
    <row r="16542" spans="1:7" x14ac:dyDescent="0.25">
      <c r="A16542" t="s">
        <v>18850</v>
      </c>
      <c r="B16542" t="s">
        <v>2059</v>
      </c>
      <c r="C16542" s="4">
        <v>54446</v>
      </c>
      <c r="D16542">
        <v>5405945366</v>
      </c>
      <c r="E16542">
        <f>VLOOKUP(D16542,  base_salary!A:A, 1, FALSE)</f>
        <v>5405945366</v>
      </c>
      <c r="F16542">
        <f t="shared" si="516"/>
        <v>0</v>
      </c>
      <c r="G16542">
        <f t="shared" ca="1" si="517"/>
        <v>0</v>
      </c>
    </row>
    <row r="16543" spans="1:7" x14ac:dyDescent="0.25">
      <c r="A16543" t="s">
        <v>18851</v>
      </c>
      <c r="B16543" t="s">
        <v>2283</v>
      </c>
      <c r="C16543" s="4">
        <v>27877</v>
      </c>
      <c r="D16543">
        <v>939715988</v>
      </c>
      <c r="E16543">
        <f>VLOOKUP(D16543,  base_salary!A:A, 1, FALSE)</f>
        <v>939715988</v>
      </c>
      <c r="F16543">
        <f t="shared" si="516"/>
        <v>0</v>
      </c>
      <c r="G16543">
        <f t="shared" ca="1" si="517"/>
        <v>0</v>
      </c>
    </row>
    <row r="16544" spans="1:7" x14ac:dyDescent="0.25">
      <c r="A16544" t="s">
        <v>18852</v>
      </c>
      <c r="B16544" t="s">
        <v>2188</v>
      </c>
      <c r="C16544" s="4">
        <v>57637</v>
      </c>
      <c r="D16544">
        <v>7479962290</v>
      </c>
      <c r="E16544">
        <f>VLOOKUP(D16544,  base_salary!A:A, 1, FALSE)</f>
        <v>7479962290</v>
      </c>
      <c r="F16544">
        <f t="shared" si="516"/>
        <v>0</v>
      </c>
      <c r="G16544">
        <f t="shared" ca="1" si="517"/>
        <v>0</v>
      </c>
    </row>
    <row r="16545" spans="1:7" x14ac:dyDescent="0.25">
      <c r="A16545" t="s">
        <v>18853</v>
      </c>
      <c r="B16545" t="s">
        <v>2212</v>
      </c>
      <c r="C16545" s="4">
        <v>46422</v>
      </c>
      <c r="D16545">
        <v>8024322455</v>
      </c>
      <c r="E16545">
        <f>VLOOKUP(D16545,  base_salary!A:A, 1, FALSE)</f>
        <v>8024322455</v>
      </c>
      <c r="F16545">
        <f t="shared" si="516"/>
        <v>0</v>
      </c>
      <c r="G16545">
        <f t="shared" ca="1" si="517"/>
        <v>0</v>
      </c>
    </row>
    <row r="16546" spans="1:7" x14ac:dyDescent="0.25">
      <c r="A16546" t="s">
        <v>18854</v>
      </c>
      <c r="B16546" t="s">
        <v>1980</v>
      </c>
      <c r="C16546" s="4">
        <v>24990</v>
      </c>
      <c r="D16546">
        <v>8841637323</v>
      </c>
      <c r="E16546">
        <f>VLOOKUP(D16546,  base_salary!A:A, 1, FALSE)</f>
        <v>8841637323</v>
      </c>
      <c r="F16546">
        <f t="shared" si="516"/>
        <v>0</v>
      </c>
      <c r="G16546">
        <f t="shared" ca="1" si="517"/>
        <v>0</v>
      </c>
    </row>
    <row r="16547" spans="1:7" x14ac:dyDescent="0.25">
      <c r="A16547" t="s">
        <v>18855</v>
      </c>
      <c r="B16547" t="s">
        <v>2314</v>
      </c>
      <c r="C16547" s="4">
        <v>20994</v>
      </c>
      <c r="D16547">
        <v>2456061896</v>
      </c>
      <c r="E16547">
        <f>VLOOKUP(D16547,  base_salary!A:A, 1, FALSE)</f>
        <v>2456061896</v>
      </c>
      <c r="F16547">
        <f t="shared" si="516"/>
        <v>0</v>
      </c>
      <c r="G16547">
        <f t="shared" ca="1" si="517"/>
        <v>0</v>
      </c>
    </row>
    <row r="16548" spans="1:7" x14ac:dyDescent="0.25">
      <c r="A16548" t="s">
        <v>18856</v>
      </c>
      <c r="B16548" t="s">
        <v>2109</v>
      </c>
      <c r="C16548" s="4">
        <v>50719</v>
      </c>
      <c r="D16548">
        <v>8223052873</v>
      </c>
      <c r="E16548">
        <f>VLOOKUP(D16548,  base_salary!A:A, 1, FALSE)</f>
        <v>8223052873</v>
      </c>
      <c r="F16548">
        <f t="shared" si="516"/>
        <v>0</v>
      </c>
      <c r="G16548">
        <f t="shared" ca="1" si="517"/>
        <v>0</v>
      </c>
    </row>
    <row r="16549" spans="1:7" x14ac:dyDescent="0.25">
      <c r="A16549" t="s">
        <v>18857</v>
      </c>
      <c r="B16549" t="s">
        <v>3092</v>
      </c>
      <c r="C16549" s="4">
        <v>42220</v>
      </c>
      <c r="D16549">
        <v>8658719154</v>
      </c>
      <c r="E16549">
        <f>VLOOKUP(D16549,  base_salary!A:A, 1, FALSE)</f>
        <v>8658719154</v>
      </c>
      <c r="F16549">
        <f t="shared" si="516"/>
        <v>0</v>
      </c>
      <c r="G16549">
        <f t="shared" ca="1" si="517"/>
        <v>0</v>
      </c>
    </row>
    <row r="16550" spans="1:7" x14ac:dyDescent="0.25">
      <c r="A16550" t="s">
        <v>18858</v>
      </c>
      <c r="B16550" t="s">
        <v>2439</v>
      </c>
      <c r="C16550" s="4">
        <v>11278</v>
      </c>
      <c r="D16550">
        <v>1079691642</v>
      </c>
      <c r="E16550">
        <f>VLOOKUP(D16550,  base_salary!A:A, 1, FALSE)</f>
        <v>1079691642</v>
      </c>
      <c r="F16550">
        <f t="shared" si="516"/>
        <v>0</v>
      </c>
      <c r="G16550">
        <f t="shared" ca="1" si="517"/>
        <v>0</v>
      </c>
    </row>
    <row r="16551" spans="1:7" x14ac:dyDescent="0.25">
      <c r="A16551" t="s">
        <v>18859</v>
      </c>
      <c r="B16551" t="s">
        <v>2797</v>
      </c>
      <c r="C16551" s="4">
        <v>26694</v>
      </c>
      <c r="D16551">
        <v>3806430489</v>
      </c>
      <c r="E16551">
        <f>VLOOKUP(D16551,  base_salary!A:A, 1, FALSE)</f>
        <v>3806430489</v>
      </c>
      <c r="F16551">
        <f t="shared" si="516"/>
        <v>0</v>
      </c>
      <c r="G16551">
        <f t="shared" ca="1" si="517"/>
        <v>0</v>
      </c>
    </row>
    <row r="16552" spans="1:7" x14ac:dyDescent="0.25">
      <c r="A16552" t="s">
        <v>18860</v>
      </c>
      <c r="B16552" t="s">
        <v>2173</v>
      </c>
      <c r="C16552" s="4">
        <v>39672</v>
      </c>
      <c r="D16552">
        <v>2230983466</v>
      </c>
      <c r="E16552">
        <f>VLOOKUP(D16552,  base_salary!A:A, 1, FALSE)</f>
        <v>2230983466</v>
      </c>
      <c r="F16552">
        <f t="shared" si="516"/>
        <v>0</v>
      </c>
      <c r="G16552">
        <f t="shared" ca="1" si="517"/>
        <v>0</v>
      </c>
    </row>
    <row r="16553" spans="1:7" x14ac:dyDescent="0.25">
      <c r="A16553" t="s">
        <v>18861</v>
      </c>
      <c r="B16553" t="s">
        <v>2563</v>
      </c>
      <c r="C16553" s="4">
        <v>31728</v>
      </c>
      <c r="D16553">
        <v>492630925</v>
      </c>
      <c r="E16553">
        <f>VLOOKUP(D16553,  base_salary!A:A, 1, FALSE)</f>
        <v>492630925</v>
      </c>
      <c r="F16553">
        <f t="shared" si="516"/>
        <v>0</v>
      </c>
      <c r="G16553">
        <f t="shared" ca="1" si="517"/>
        <v>0</v>
      </c>
    </row>
    <row r="16554" spans="1:7" x14ac:dyDescent="0.25">
      <c r="A16554" t="s">
        <v>18862</v>
      </c>
      <c r="B16554" t="s">
        <v>2524</v>
      </c>
      <c r="C16554" s="4">
        <v>41913</v>
      </c>
      <c r="D16554">
        <v>6988089128</v>
      </c>
      <c r="E16554">
        <f>VLOOKUP(D16554,  base_salary!A:A, 1, FALSE)</f>
        <v>6988089128</v>
      </c>
      <c r="F16554">
        <f t="shared" si="516"/>
        <v>0</v>
      </c>
      <c r="G16554">
        <f t="shared" ca="1" si="517"/>
        <v>0</v>
      </c>
    </row>
    <row r="16555" spans="1:7" x14ac:dyDescent="0.25">
      <c r="A16555" t="s">
        <v>18863</v>
      </c>
      <c r="B16555" t="s">
        <v>2087</v>
      </c>
      <c r="C16555" s="4">
        <v>13382</v>
      </c>
      <c r="D16555">
        <v>4823073274</v>
      </c>
      <c r="E16555">
        <f>VLOOKUP(D16555,  base_salary!A:A, 1, FALSE)</f>
        <v>4823073274</v>
      </c>
      <c r="F16555">
        <f t="shared" si="516"/>
        <v>0</v>
      </c>
      <c r="G16555">
        <f t="shared" ca="1" si="517"/>
        <v>0</v>
      </c>
    </row>
    <row r="16556" spans="1:7" x14ac:dyDescent="0.25">
      <c r="A16556" t="s">
        <v>18864</v>
      </c>
      <c r="B16556" t="s">
        <v>2255</v>
      </c>
      <c r="C16556" s="4">
        <v>24423</v>
      </c>
      <c r="D16556">
        <v>2060025532</v>
      </c>
      <c r="E16556">
        <f>VLOOKUP(D16556,  base_salary!A:A, 1, FALSE)</f>
        <v>2060025532</v>
      </c>
      <c r="F16556">
        <f t="shared" si="516"/>
        <v>0</v>
      </c>
      <c r="G16556">
        <f t="shared" ca="1" si="517"/>
        <v>0</v>
      </c>
    </row>
    <row r="16557" spans="1:7" x14ac:dyDescent="0.25">
      <c r="A16557" t="s">
        <v>18865</v>
      </c>
      <c r="B16557" t="s">
        <v>1962</v>
      </c>
      <c r="C16557" s="4">
        <v>44716</v>
      </c>
      <c r="D16557">
        <v>3806430489</v>
      </c>
      <c r="E16557">
        <f>VLOOKUP(D16557,  base_salary!A:A, 1, FALSE)</f>
        <v>3806430489</v>
      </c>
      <c r="F16557">
        <f t="shared" si="516"/>
        <v>0</v>
      </c>
      <c r="G16557">
        <f t="shared" ca="1" si="517"/>
        <v>0</v>
      </c>
    </row>
    <row r="16558" spans="1:7" x14ac:dyDescent="0.25">
      <c r="A16558" t="s">
        <v>18866</v>
      </c>
      <c r="B16558" t="s">
        <v>2762</v>
      </c>
      <c r="C16558" s="4">
        <v>23386</v>
      </c>
      <c r="D16558">
        <v>7473861379</v>
      </c>
      <c r="E16558">
        <f>VLOOKUP(D16558,  base_salary!A:A, 1, FALSE)</f>
        <v>7473861379</v>
      </c>
      <c r="F16558">
        <f t="shared" si="516"/>
        <v>0</v>
      </c>
      <c r="G16558">
        <f t="shared" ca="1" si="517"/>
        <v>0</v>
      </c>
    </row>
    <row r="16559" spans="1:7" x14ac:dyDescent="0.25">
      <c r="A16559" t="s">
        <v>18867</v>
      </c>
      <c r="B16559" t="s">
        <v>2546</v>
      </c>
      <c r="C16559" s="4">
        <v>58550</v>
      </c>
      <c r="D16559">
        <v>7760701055</v>
      </c>
      <c r="E16559">
        <f>VLOOKUP(D16559,  base_salary!A:A, 1, FALSE)</f>
        <v>7760701055</v>
      </c>
      <c r="F16559">
        <f t="shared" si="516"/>
        <v>0</v>
      </c>
      <c r="G16559">
        <f t="shared" ca="1" si="517"/>
        <v>0</v>
      </c>
    </row>
    <row r="16560" spans="1:7" x14ac:dyDescent="0.25">
      <c r="A16560" t="s">
        <v>18868</v>
      </c>
      <c r="B16560" t="s">
        <v>2012</v>
      </c>
      <c r="C16560" s="4">
        <v>35176</v>
      </c>
      <c r="D16560">
        <v>7251959615</v>
      </c>
      <c r="E16560">
        <f>VLOOKUP(D16560,  base_salary!A:A, 1, FALSE)</f>
        <v>7251959615</v>
      </c>
      <c r="F16560">
        <f t="shared" si="516"/>
        <v>0</v>
      </c>
      <c r="G16560">
        <f t="shared" ca="1" si="517"/>
        <v>0</v>
      </c>
    </row>
    <row r="16561" spans="1:7" x14ac:dyDescent="0.25">
      <c r="A16561" t="s">
        <v>18869</v>
      </c>
      <c r="B16561" t="s">
        <v>3271</v>
      </c>
      <c r="C16561" s="4">
        <v>45228</v>
      </c>
      <c r="D16561">
        <v>7178607831</v>
      </c>
      <c r="E16561">
        <f>VLOOKUP(D16561,  base_salary!A:A, 1, FALSE)</f>
        <v>7178607831</v>
      </c>
      <c r="F16561">
        <f t="shared" si="516"/>
        <v>0</v>
      </c>
      <c r="G16561">
        <f t="shared" ca="1" si="517"/>
        <v>0</v>
      </c>
    </row>
    <row r="16562" spans="1:7" x14ac:dyDescent="0.25">
      <c r="A16562" t="s">
        <v>18870</v>
      </c>
      <c r="B16562" t="s">
        <v>2073</v>
      </c>
      <c r="C16562" s="4">
        <v>56930</v>
      </c>
      <c r="D16562">
        <v>8808097757</v>
      </c>
      <c r="E16562">
        <f>VLOOKUP(D16562,  base_salary!A:A, 1, FALSE)</f>
        <v>8808097757</v>
      </c>
      <c r="F16562">
        <f t="shared" si="516"/>
        <v>0</v>
      </c>
      <c r="G16562">
        <f t="shared" ca="1" si="517"/>
        <v>0</v>
      </c>
    </row>
    <row r="16563" spans="1:7" x14ac:dyDescent="0.25">
      <c r="A16563" t="s">
        <v>18871</v>
      </c>
      <c r="B16563" t="s">
        <v>3235</v>
      </c>
      <c r="C16563" s="4">
        <v>25007</v>
      </c>
      <c r="D16563">
        <v>6988089128</v>
      </c>
      <c r="E16563">
        <f>VLOOKUP(D16563,  base_salary!A:A, 1, FALSE)</f>
        <v>6988089128</v>
      </c>
      <c r="F16563">
        <f t="shared" si="516"/>
        <v>0</v>
      </c>
      <c r="G16563">
        <f t="shared" ca="1" si="517"/>
        <v>0</v>
      </c>
    </row>
    <row r="16564" spans="1:7" x14ac:dyDescent="0.25">
      <c r="A16564" t="s">
        <v>18872</v>
      </c>
      <c r="B16564" t="s">
        <v>1946</v>
      </c>
      <c r="C16564" s="4">
        <v>13015</v>
      </c>
      <c r="D16564">
        <v>1296185559</v>
      </c>
      <c r="E16564">
        <f>VLOOKUP(D16564,  base_salary!A:A, 1, FALSE)</f>
        <v>1296185559</v>
      </c>
      <c r="F16564">
        <f t="shared" si="516"/>
        <v>0</v>
      </c>
      <c r="G16564">
        <f t="shared" ca="1" si="517"/>
        <v>0</v>
      </c>
    </row>
    <row r="16565" spans="1:7" x14ac:dyDescent="0.25">
      <c r="A16565" t="s">
        <v>18873</v>
      </c>
      <c r="B16565" t="s">
        <v>2323</v>
      </c>
      <c r="C16565" s="4">
        <v>47662</v>
      </c>
      <c r="D16565">
        <v>4487905370</v>
      </c>
      <c r="E16565">
        <f>VLOOKUP(D16565,  base_salary!A:A, 1, FALSE)</f>
        <v>4487905370</v>
      </c>
      <c r="F16565">
        <f t="shared" si="516"/>
        <v>0</v>
      </c>
      <c r="G16565">
        <f t="shared" ca="1" si="517"/>
        <v>0</v>
      </c>
    </row>
    <row r="16566" spans="1:7" x14ac:dyDescent="0.25">
      <c r="A16566" t="s">
        <v>18874</v>
      </c>
      <c r="B16566" t="s">
        <v>2530</v>
      </c>
      <c r="C16566" s="4">
        <v>15564</v>
      </c>
      <c r="D16566">
        <v>9018504580</v>
      </c>
      <c r="E16566">
        <f>VLOOKUP(D16566,  base_salary!A:A, 1, FALSE)</f>
        <v>9018504580</v>
      </c>
      <c r="F16566">
        <f t="shared" si="516"/>
        <v>0</v>
      </c>
      <c r="G16566">
        <f t="shared" ca="1" si="517"/>
        <v>0</v>
      </c>
    </row>
    <row r="16567" spans="1:7" x14ac:dyDescent="0.25">
      <c r="A16567" t="s">
        <v>18875</v>
      </c>
      <c r="B16567" t="s">
        <v>2103</v>
      </c>
      <c r="C16567" s="4">
        <v>19288</v>
      </c>
      <c r="D16567">
        <v>5077974136</v>
      </c>
      <c r="E16567">
        <f>VLOOKUP(D16567,  base_salary!A:A, 1, FALSE)</f>
        <v>5077974136</v>
      </c>
      <c r="F16567">
        <f t="shared" si="516"/>
        <v>0</v>
      </c>
      <c r="G16567">
        <f t="shared" ca="1" si="517"/>
        <v>0</v>
      </c>
    </row>
    <row r="16568" spans="1:7" x14ac:dyDescent="0.25">
      <c r="A16568" t="s">
        <v>18876</v>
      </c>
      <c r="B16568" t="s">
        <v>2977</v>
      </c>
      <c r="C16568" s="4">
        <v>47569</v>
      </c>
      <c r="D16568">
        <v>9128677390</v>
      </c>
      <c r="E16568">
        <f>VLOOKUP(D16568,  base_salary!A:A, 1, FALSE)</f>
        <v>9128677390</v>
      </c>
      <c r="F16568">
        <f t="shared" si="516"/>
        <v>0</v>
      </c>
      <c r="G16568">
        <f t="shared" ca="1" si="517"/>
        <v>0</v>
      </c>
    </row>
    <row r="16569" spans="1:7" x14ac:dyDescent="0.25">
      <c r="A16569" t="s">
        <v>18877</v>
      </c>
      <c r="B16569" t="s">
        <v>2111</v>
      </c>
      <c r="C16569" s="4">
        <v>15301</v>
      </c>
      <c r="D16569">
        <v>6842797632</v>
      </c>
      <c r="E16569">
        <f>VLOOKUP(D16569,  base_salary!A:A, 1, FALSE)</f>
        <v>6842797632</v>
      </c>
      <c r="F16569">
        <f t="shared" si="516"/>
        <v>0</v>
      </c>
      <c r="G16569">
        <f t="shared" ca="1" si="517"/>
        <v>0</v>
      </c>
    </row>
    <row r="16570" spans="1:7" x14ac:dyDescent="0.25">
      <c r="A16570" t="s">
        <v>18878</v>
      </c>
      <c r="B16570" t="s">
        <v>2439</v>
      </c>
      <c r="C16570" s="4">
        <v>49050</v>
      </c>
      <c r="D16570">
        <v>2411473303</v>
      </c>
      <c r="E16570">
        <f>VLOOKUP(D16570,  base_salary!A:A, 1, FALSE)</f>
        <v>2411473303</v>
      </c>
      <c r="F16570">
        <f t="shared" si="516"/>
        <v>0</v>
      </c>
      <c r="G16570">
        <f t="shared" ca="1" si="517"/>
        <v>0</v>
      </c>
    </row>
    <row r="16571" spans="1:7" x14ac:dyDescent="0.25">
      <c r="A16571" t="s">
        <v>18879</v>
      </c>
      <c r="B16571" t="s">
        <v>2325</v>
      </c>
      <c r="C16571" s="4">
        <v>58728</v>
      </c>
      <c r="D16571">
        <v>5304381319</v>
      </c>
      <c r="E16571">
        <f>VLOOKUP(D16571,  base_salary!A:A, 1, FALSE)</f>
        <v>5304381319</v>
      </c>
      <c r="F16571">
        <f t="shared" si="516"/>
        <v>0</v>
      </c>
      <c r="G16571">
        <f t="shared" ca="1" si="517"/>
        <v>0</v>
      </c>
    </row>
    <row r="16572" spans="1:7" x14ac:dyDescent="0.25">
      <c r="A16572" t="s">
        <v>18880</v>
      </c>
      <c r="B16572" t="s">
        <v>2714</v>
      </c>
      <c r="C16572" s="4">
        <v>10043</v>
      </c>
      <c r="D16572">
        <v>4094820760</v>
      </c>
      <c r="E16572">
        <f>VLOOKUP(D16572,  base_salary!A:A, 1, FALSE)</f>
        <v>4094820760</v>
      </c>
      <c r="F16572">
        <f t="shared" si="516"/>
        <v>0</v>
      </c>
      <c r="G16572">
        <f t="shared" ca="1" si="517"/>
        <v>0</v>
      </c>
    </row>
    <row r="16573" spans="1:7" x14ac:dyDescent="0.25">
      <c r="A16573" t="s">
        <v>18881</v>
      </c>
      <c r="B16573" t="s">
        <v>2563</v>
      </c>
      <c r="C16573" s="4">
        <v>26475</v>
      </c>
      <c r="D16573">
        <v>2257563263</v>
      </c>
      <c r="E16573">
        <f>VLOOKUP(D16573,  base_salary!A:A, 1, FALSE)</f>
        <v>2257563263</v>
      </c>
      <c r="F16573">
        <f t="shared" si="516"/>
        <v>0</v>
      </c>
      <c r="G16573">
        <f t="shared" ca="1" si="517"/>
        <v>0</v>
      </c>
    </row>
    <row r="16574" spans="1:7" x14ac:dyDescent="0.25">
      <c r="A16574" t="s">
        <v>18882</v>
      </c>
      <c r="B16574" t="s">
        <v>3753</v>
      </c>
      <c r="C16574" s="4">
        <v>37342</v>
      </c>
      <c r="D16574">
        <v>4076701275</v>
      </c>
      <c r="E16574">
        <f>VLOOKUP(D16574,  base_salary!A:A, 1, FALSE)</f>
        <v>4076701275</v>
      </c>
      <c r="F16574">
        <f t="shared" si="516"/>
        <v>0</v>
      </c>
      <c r="G16574">
        <f t="shared" ca="1" si="517"/>
        <v>0</v>
      </c>
    </row>
    <row r="16575" spans="1:7" x14ac:dyDescent="0.25">
      <c r="A16575" t="s">
        <v>18883</v>
      </c>
      <c r="B16575" t="s">
        <v>2173</v>
      </c>
      <c r="C16575" s="4">
        <v>27513</v>
      </c>
      <c r="D16575">
        <v>2497321256</v>
      </c>
      <c r="E16575">
        <f>VLOOKUP(D16575,  base_salary!A:A, 1, FALSE)</f>
        <v>2497321256</v>
      </c>
      <c r="F16575">
        <f t="shared" si="516"/>
        <v>0</v>
      </c>
      <c r="G16575">
        <f t="shared" ca="1" si="517"/>
        <v>0</v>
      </c>
    </row>
    <row r="16576" spans="1:7" x14ac:dyDescent="0.25">
      <c r="A16576" t="s">
        <v>18884</v>
      </c>
      <c r="B16576" t="s">
        <v>2069</v>
      </c>
      <c r="C16576" s="4">
        <v>32066</v>
      </c>
      <c r="D16576">
        <v>2259282237</v>
      </c>
      <c r="E16576">
        <f>VLOOKUP(D16576,  base_salary!A:A, 1, FALSE)</f>
        <v>2259282237</v>
      </c>
      <c r="F16576">
        <f t="shared" si="516"/>
        <v>0</v>
      </c>
      <c r="G16576">
        <f t="shared" ca="1" si="517"/>
        <v>0</v>
      </c>
    </row>
    <row r="16577" spans="1:7" x14ac:dyDescent="0.25">
      <c r="A16577" t="s">
        <v>18885</v>
      </c>
      <c r="B16577" t="s">
        <v>3734</v>
      </c>
      <c r="C16577" s="4">
        <v>49535</v>
      </c>
      <c r="D16577">
        <v>4548725172</v>
      </c>
      <c r="E16577">
        <f>VLOOKUP(D16577,  base_salary!A:A, 1, FALSE)</f>
        <v>4548725172</v>
      </c>
      <c r="F16577">
        <f t="shared" si="516"/>
        <v>0</v>
      </c>
      <c r="G16577">
        <f t="shared" ca="1" si="517"/>
        <v>0</v>
      </c>
    </row>
    <row r="16578" spans="1:7" x14ac:dyDescent="0.25">
      <c r="A16578" t="s">
        <v>18886</v>
      </c>
      <c r="B16578" t="s">
        <v>1980</v>
      </c>
      <c r="C16578" s="4">
        <v>30046</v>
      </c>
      <c r="D16578">
        <v>7493076952</v>
      </c>
      <c r="E16578">
        <f>VLOOKUP(D16578,  base_salary!A:A, 1, FALSE)</f>
        <v>7493076952</v>
      </c>
      <c r="F16578">
        <f t="shared" si="516"/>
        <v>0</v>
      </c>
      <c r="G16578">
        <f t="shared" ca="1" si="517"/>
        <v>0</v>
      </c>
    </row>
    <row r="16579" spans="1:7" x14ac:dyDescent="0.25">
      <c r="A16579" t="s">
        <v>18887</v>
      </c>
      <c r="B16579" t="s">
        <v>2312</v>
      </c>
      <c r="C16579" s="4">
        <v>28962</v>
      </c>
      <c r="D16579">
        <v>1599457717</v>
      </c>
      <c r="E16579">
        <f>VLOOKUP(D16579,  base_salary!A:A, 1, FALSE)</f>
        <v>1599457717</v>
      </c>
      <c r="F16579">
        <f t="shared" ref="F16579:F16642" si="518">IF(ISERROR(E16579), 1, 0)</f>
        <v>0</v>
      </c>
      <c r="G16579">
        <f t="shared" ref="G16579:G16642" ca="1" si="519">SUM(G:G)</f>
        <v>0</v>
      </c>
    </row>
    <row r="16580" spans="1:7" x14ac:dyDescent="0.25">
      <c r="A16580" t="s">
        <v>18888</v>
      </c>
      <c r="B16580" t="s">
        <v>2736</v>
      </c>
      <c r="C16580" s="4">
        <v>27870</v>
      </c>
      <c r="D16580">
        <v>9529277938</v>
      </c>
      <c r="E16580">
        <f>VLOOKUP(D16580,  base_salary!A:A, 1, FALSE)</f>
        <v>9529277938</v>
      </c>
      <c r="F16580">
        <f t="shared" si="518"/>
        <v>0</v>
      </c>
      <c r="G16580">
        <f t="shared" ca="1" si="519"/>
        <v>0</v>
      </c>
    </row>
    <row r="16581" spans="1:7" x14ac:dyDescent="0.25">
      <c r="A16581" t="s">
        <v>18889</v>
      </c>
      <c r="B16581" t="s">
        <v>2567</v>
      </c>
      <c r="C16581" s="4">
        <v>12795</v>
      </c>
      <c r="D16581">
        <v>9434604370</v>
      </c>
      <c r="E16581">
        <f>VLOOKUP(D16581,  base_salary!A:A, 1, FALSE)</f>
        <v>9434604370</v>
      </c>
      <c r="F16581">
        <f t="shared" si="518"/>
        <v>0</v>
      </c>
      <c r="G16581">
        <f t="shared" ca="1" si="519"/>
        <v>0</v>
      </c>
    </row>
    <row r="16582" spans="1:7" x14ac:dyDescent="0.25">
      <c r="A16582" t="s">
        <v>18890</v>
      </c>
      <c r="B16582" t="s">
        <v>2990</v>
      </c>
      <c r="C16582" s="4">
        <v>22093</v>
      </c>
      <c r="D16582">
        <v>5988565948</v>
      </c>
      <c r="E16582">
        <f>VLOOKUP(D16582,  base_salary!A:A, 1, FALSE)</f>
        <v>5988565948</v>
      </c>
      <c r="F16582">
        <f t="shared" si="518"/>
        <v>0</v>
      </c>
      <c r="G16582">
        <f t="shared" ca="1" si="519"/>
        <v>0</v>
      </c>
    </row>
    <row r="16583" spans="1:7" x14ac:dyDescent="0.25">
      <c r="A16583" t="s">
        <v>18891</v>
      </c>
      <c r="B16583" t="s">
        <v>2722</v>
      </c>
      <c r="C16583" s="4">
        <v>18035</v>
      </c>
      <c r="D16583">
        <v>7760701055</v>
      </c>
      <c r="E16583">
        <f>VLOOKUP(D16583,  base_salary!A:A, 1, FALSE)</f>
        <v>7760701055</v>
      </c>
      <c r="F16583">
        <f t="shared" si="518"/>
        <v>0</v>
      </c>
      <c r="G16583">
        <f t="shared" ca="1" si="519"/>
        <v>0</v>
      </c>
    </row>
    <row r="16584" spans="1:7" x14ac:dyDescent="0.25">
      <c r="A16584" t="s">
        <v>18892</v>
      </c>
      <c r="B16584" t="s">
        <v>2374</v>
      </c>
      <c r="C16584" s="4">
        <v>44681</v>
      </c>
      <c r="D16584">
        <v>6275593709</v>
      </c>
      <c r="E16584">
        <f>VLOOKUP(D16584,  base_salary!A:A, 1, FALSE)</f>
        <v>6275593709</v>
      </c>
      <c r="F16584">
        <f t="shared" si="518"/>
        <v>0</v>
      </c>
      <c r="G16584">
        <f t="shared" ca="1" si="519"/>
        <v>0</v>
      </c>
    </row>
    <row r="16585" spans="1:7" x14ac:dyDescent="0.25">
      <c r="A16585" t="s">
        <v>18893</v>
      </c>
      <c r="B16585" t="s">
        <v>1938</v>
      </c>
      <c r="C16585" s="4">
        <v>50968</v>
      </c>
      <c r="D16585">
        <v>4786629839</v>
      </c>
      <c r="E16585">
        <f>VLOOKUP(D16585,  base_salary!A:A, 1, FALSE)</f>
        <v>4786629839</v>
      </c>
      <c r="F16585">
        <f t="shared" si="518"/>
        <v>0</v>
      </c>
      <c r="G16585">
        <f t="shared" ca="1" si="519"/>
        <v>0</v>
      </c>
    </row>
    <row r="16586" spans="1:7" x14ac:dyDescent="0.25">
      <c r="A16586" t="s">
        <v>18894</v>
      </c>
      <c r="B16586" t="s">
        <v>3269</v>
      </c>
      <c r="C16586" s="4">
        <v>15767</v>
      </c>
      <c r="D16586">
        <v>2417008025</v>
      </c>
      <c r="E16586">
        <f>VLOOKUP(D16586,  base_salary!A:A, 1, FALSE)</f>
        <v>2417008025</v>
      </c>
      <c r="F16586">
        <f t="shared" si="518"/>
        <v>0</v>
      </c>
      <c r="G16586">
        <f t="shared" ca="1" si="519"/>
        <v>0</v>
      </c>
    </row>
    <row r="16587" spans="1:7" x14ac:dyDescent="0.25">
      <c r="A16587" t="s">
        <v>18895</v>
      </c>
      <c r="B16587" t="s">
        <v>2182</v>
      </c>
      <c r="C16587" s="4">
        <v>46624</v>
      </c>
      <c r="D16587">
        <v>4768254810</v>
      </c>
      <c r="E16587">
        <f>VLOOKUP(D16587,  base_salary!A:A, 1, FALSE)</f>
        <v>4768254810</v>
      </c>
      <c r="F16587">
        <f t="shared" si="518"/>
        <v>0</v>
      </c>
      <c r="G16587">
        <f t="shared" ca="1" si="519"/>
        <v>0</v>
      </c>
    </row>
    <row r="16588" spans="1:7" x14ac:dyDescent="0.25">
      <c r="A16588" t="s">
        <v>18896</v>
      </c>
      <c r="B16588" t="s">
        <v>2992</v>
      </c>
      <c r="C16588" s="4">
        <v>32891</v>
      </c>
      <c r="D16588">
        <v>85304042</v>
      </c>
      <c r="E16588">
        <f>VLOOKUP(D16588,  base_salary!A:A, 1, FALSE)</f>
        <v>85304042</v>
      </c>
      <c r="F16588">
        <f t="shared" si="518"/>
        <v>0</v>
      </c>
      <c r="G16588">
        <f t="shared" ca="1" si="519"/>
        <v>0</v>
      </c>
    </row>
    <row r="16589" spans="1:7" x14ac:dyDescent="0.25">
      <c r="A16589" t="s">
        <v>18897</v>
      </c>
      <c r="B16589" t="s">
        <v>3512</v>
      </c>
      <c r="C16589" s="4">
        <v>59966</v>
      </c>
      <c r="D16589">
        <v>9620547551</v>
      </c>
      <c r="E16589">
        <f>VLOOKUP(D16589,  base_salary!A:A, 1, FALSE)</f>
        <v>9620547551</v>
      </c>
      <c r="F16589">
        <f t="shared" si="518"/>
        <v>0</v>
      </c>
      <c r="G16589">
        <f t="shared" ca="1" si="519"/>
        <v>0</v>
      </c>
    </row>
    <row r="16590" spans="1:7" x14ac:dyDescent="0.25">
      <c r="A16590" t="s">
        <v>18898</v>
      </c>
      <c r="B16590" t="s">
        <v>2593</v>
      </c>
      <c r="C16590" s="4">
        <v>26829</v>
      </c>
      <c r="D16590">
        <v>3867281491</v>
      </c>
      <c r="E16590">
        <f>VLOOKUP(D16590,  base_salary!A:A, 1, FALSE)</f>
        <v>3867281491</v>
      </c>
      <c r="F16590">
        <f t="shared" si="518"/>
        <v>0</v>
      </c>
      <c r="G16590">
        <f t="shared" ca="1" si="519"/>
        <v>0</v>
      </c>
    </row>
    <row r="16591" spans="1:7" x14ac:dyDescent="0.25">
      <c r="A16591" t="s">
        <v>18899</v>
      </c>
      <c r="B16591" t="s">
        <v>2012</v>
      </c>
      <c r="C16591" s="4">
        <v>20798</v>
      </c>
      <c r="D16591">
        <v>8750494546</v>
      </c>
      <c r="E16591">
        <f>VLOOKUP(D16591,  base_salary!A:A, 1, FALSE)</f>
        <v>8750494546</v>
      </c>
      <c r="F16591">
        <f t="shared" si="518"/>
        <v>0</v>
      </c>
      <c r="G16591">
        <f t="shared" ca="1" si="519"/>
        <v>0</v>
      </c>
    </row>
    <row r="16592" spans="1:7" x14ac:dyDescent="0.25">
      <c r="A16592" t="s">
        <v>18900</v>
      </c>
      <c r="B16592" t="s">
        <v>3269</v>
      </c>
      <c r="C16592" s="4">
        <v>28486</v>
      </c>
      <c r="D16592">
        <v>8223052873</v>
      </c>
      <c r="E16592">
        <f>VLOOKUP(D16592,  base_salary!A:A, 1, FALSE)</f>
        <v>8223052873</v>
      </c>
      <c r="F16592">
        <f t="shared" si="518"/>
        <v>0</v>
      </c>
      <c r="G16592">
        <f t="shared" ca="1" si="519"/>
        <v>0</v>
      </c>
    </row>
    <row r="16593" spans="1:7" x14ac:dyDescent="0.25">
      <c r="A16593" t="s">
        <v>18901</v>
      </c>
      <c r="B16593" t="s">
        <v>2709</v>
      </c>
      <c r="C16593" s="4">
        <v>43977</v>
      </c>
      <c r="D16593">
        <v>1855604000</v>
      </c>
      <c r="E16593">
        <f>VLOOKUP(D16593,  base_salary!A:A, 1, FALSE)</f>
        <v>1855604000</v>
      </c>
      <c r="F16593">
        <f t="shared" si="518"/>
        <v>0</v>
      </c>
      <c r="G16593">
        <f t="shared" ca="1" si="519"/>
        <v>0</v>
      </c>
    </row>
    <row r="16594" spans="1:7" x14ac:dyDescent="0.25">
      <c r="A16594" t="s">
        <v>18902</v>
      </c>
      <c r="B16594" t="s">
        <v>1991</v>
      </c>
      <c r="C16594" s="4">
        <v>10932</v>
      </c>
      <c r="D16594">
        <v>7794042674</v>
      </c>
      <c r="E16594">
        <f>VLOOKUP(D16594,  base_salary!A:A, 1, FALSE)</f>
        <v>7794042674</v>
      </c>
      <c r="F16594">
        <f t="shared" si="518"/>
        <v>0</v>
      </c>
      <c r="G16594">
        <f t="shared" ca="1" si="519"/>
        <v>0</v>
      </c>
    </row>
    <row r="16595" spans="1:7" x14ac:dyDescent="0.25">
      <c r="A16595" t="s">
        <v>18903</v>
      </c>
      <c r="B16595" t="s">
        <v>2020</v>
      </c>
      <c r="C16595" s="4">
        <v>22442</v>
      </c>
      <c r="D16595">
        <v>8370379001</v>
      </c>
      <c r="E16595">
        <f>VLOOKUP(D16595,  base_salary!A:A, 1, FALSE)</f>
        <v>8370379001</v>
      </c>
      <c r="F16595">
        <f t="shared" si="518"/>
        <v>0</v>
      </c>
      <c r="G16595">
        <f t="shared" ca="1" si="519"/>
        <v>0</v>
      </c>
    </row>
    <row r="16596" spans="1:7" x14ac:dyDescent="0.25">
      <c r="A16596" t="s">
        <v>18904</v>
      </c>
      <c r="B16596" t="s">
        <v>2264</v>
      </c>
      <c r="C16596" s="4">
        <v>38709</v>
      </c>
      <c r="D16596">
        <v>5412518958</v>
      </c>
      <c r="E16596">
        <f>VLOOKUP(D16596,  base_salary!A:A, 1, FALSE)</f>
        <v>5412518958</v>
      </c>
      <c r="F16596">
        <f t="shared" si="518"/>
        <v>0</v>
      </c>
      <c r="G16596">
        <f t="shared" ca="1" si="519"/>
        <v>0</v>
      </c>
    </row>
    <row r="16597" spans="1:7" x14ac:dyDescent="0.25">
      <c r="A16597" t="s">
        <v>18905</v>
      </c>
      <c r="B16597" t="s">
        <v>2567</v>
      </c>
      <c r="C16597" s="4">
        <v>13080</v>
      </c>
      <c r="D16597">
        <v>8640079943</v>
      </c>
      <c r="E16597">
        <f>VLOOKUP(D16597,  base_salary!A:A, 1, FALSE)</f>
        <v>8640079943</v>
      </c>
      <c r="F16597">
        <f t="shared" si="518"/>
        <v>0</v>
      </c>
      <c r="G16597">
        <f t="shared" ca="1" si="519"/>
        <v>0</v>
      </c>
    </row>
    <row r="16598" spans="1:7" x14ac:dyDescent="0.25">
      <c r="A16598" t="s">
        <v>18906</v>
      </c>
      <c r="B16598" t="s">
        <v>2923</v>
      </c>
      <c r="C16598" s="4">
        <v>10073</v>
      </c>
      <c r="D16598">
        <v>8034345962</v>
      </c>
      <c r="E16598">
        <f>VLOOKUP(D16598,  base_salary!A:A, 1, FALSE)</f>
        <v>8034345962</v>
      </c>
      <c r="F16598">
        <f t="shared" si="518"/>
        <v>0</v>
      </c>
      <c r="G16598">
        <f t="shared" ca="1" si="519"/>
        <v>0</v>
      </c>
    </row>
    <row r="16599" spans="1:7" x14ac:dyDescent="0.25">
      <c r="A16599" t="s">
        <v>18907</v>
      </c>
      <c r="B16599" t="s">
        <v>3558</v>
      </c>
      <c r="C16599" s="4">
        <v>20231</v>
      </c>
      <c r="D16599">
        <v>5629875752</v>
      </c>
      <c r="E16599">
        <f>VLOOKUP(D16599,  base_salary!A:A, 1, FALSE)</f>
        <v>5629875752</v>
      </c>
      <c r="F16599">
        <f t="shared" si="518"/>
        <v>0</v>
      </c>
      <c r="G16599">
        <f t="shared" ca="1" si="519"/>
        <v>0</v>
      </c>
    </row>
    <row r="16600" spans="1:7" x14ac:dyDescent="0.25">
      <c r="A16600" t="s">
        <v>18908</v>
      </c>
      <c r="B16600" t="s">
        <v>2146</v>
      </c>
      <c r="C16600" s="4">
        <v>31046</v>
      </c>
      <c r="D16600">
        <v>2426144645</v>
      </c>
      <c r="E16600">
        <f>VLOOKUP(D16600,  base_salary!A:A, 1, FALSE)</f>
        <v>2426144645</v>
      </c>
      <c r="F16600">
        <f t="shared" si="518"/>
        <v>0</v>
      </c>
      <c r="G16600">
        <f t="shared" ca="1" si="519"/>
        <v>0</v>
      </c>
    </row>
    <row r="16601" spans="1:7" x14ac:dyDescent="0.25">
      <c r="A16601" t="s">
        <v>18909</v>
      </c>
      <c r="B16601" t="s">
        <v>4362</v>
      </c>
      <c r="C16601" s="4">
        <v>44675</v>
      </c>
      <c r="D16601">
        <v>4866916575</v>
      </c>
      <c r="E16601">
        <f>VLOOKUP(D16601,  base_salary!A:A, 1, FALSE)</f>
        <v>4866916575</v>
      </c>
      <c r="F16601">
        <f t="shared" si="518"/>
        <v>0</v>
      </c>
      <c r="G16601">
        <f t="shared" ca="1" si="519"/>
        <v>0</v>
      </c>
    </row>
    <row r="16602" spans="1:7" x14ac:dyDescent="0.25">
      <c r="A16602" t="s">
        <v>18910</v>
      </c>
      <c r="B16602" t="s">
        <v>2123</v>
      </c>
      <c r="C16602" s="4">
        <v>13437</v>
      </c>
      <c r="D16602">
        <v>2378102658</v>
      </c>
      <c r="E16602">
        <f>VLOOKUP(D16602,  base_salary!A:A, 1, FALSE)</f>
        <v>2378102658</v>
      </c>
      <c r="F16602">
        <f t="shared" si="518"/>
        <v>0</v>
      </c>
      <c r="G16602">
        <f t="shared" ca="1" si="519"/>
        <v>0</v>
      </c>
    </row>
    <row r="16603" spans="1:7" x14ac:dyDescent="0.25">
      <c r="A16603" t="s">
        <v>18911</v>
      </c>
      <c r="B16603" t="s">
        <v>2156</v>
      </c>
      <c r="C16603" s="4">
        <v>58476</v>
      </c>
      <c r="D16603">
        <v>3967370569</v>
      </c>
      <c r="E16603">
        <f>VLOOKUP(D16603,  base_salary!A:A, 1, FALSE)</f>
        <v>3967370569</v>
      </c>
      <c r="F16603">
        <f t="shared" si="518"/>
        <v>0</v>
      </c>
      <c r="G16603">
        <f t="shared" ca="1" si="519"/>
        <v>0</v>
      </c>
    </row>
    <row r="16604" spans="1:7" x14ac:dyDescent="0.25">
      <c r="A16604" t="s">
        <v>18912</v>
      </c>
      <c r="B16604" t="s">
        <v>2161</v>
      </c>
      <c r="C16604" s="4">
        <v>13228</v>
      </c>
      <c r="D16604">
        <v>7268478941</v>
      </c>
      <c r="E16604">
        <f>VLOOKUP(D16604,  base_salary!A:A, 1, FALSE)</f>
        <v>7268478941</v>
      </c>
      <c r="F16604">
        <f t="shared" si="518"/>
        <v>0</v>
      </c>
      <c r="G16604">
        <f t="shared" ca="1" si="519"/>
        <v>0</v>
      </c>
    </row>
    <row r="16605" spans="1:7" x14ac:dyDescent="0.25">
      <c r="A16605" t="s">
        <v>18913</v>
      </c>
      <c r="B16605" t="s">
        <v>1980</v>
      </c>
      <c r="C16605" s="4">
        <v>10845</v>
      </c>
      <c r="D16605">
        <v>4900475084</v>
      </c>
      <c r="E16605">
        <f>VLOOKUP(D16605,  base_salary!A:A, 1, FALSE)</f>
        <v>4900475084</v>
      </c>
      <c r="F16605">
        <f t="shared" si="518"/>
        <v>0</v>
      </c>
      <c r="G16605">
        <f t="shared" ca="1" si="519"/>
        <v>0</v>
      </c>
    </row>
    <row r="16606" spans="1:7" x14ac:dyDescent="0.25">
      <c r="A16606" t="s">
        <v>18914</v>
      </c>
      <c r="B16606" t="s">
        <v>2569</v>
      </c>
      <c r="C16606" s="4">
        <v>29244</v>
      </c>
      <c r="D16606">
        <v>1953937357</v>
      </c>
      <c r="E16606">
        <f>VLOOKUP(D16606,  base_salary!A:A, 1, FALSE)</f>
        <v>1953937357</v>
      </c>
      <c r="F16606">
        <f t="shared" si="518"/>
        <v>0</v>
      </c>
      <c r="G16606">
        <f t="shared" ca="1" si="519"/>
        <v>0</v>
      </c>
    </row>
    <row r="16607" spans="1:7" x14ac:dyDescent="0.25">
      <c r="A16607" t="s">
        <v>18915</v>
      </c>
      <c r="B16607" t="s">
        <v>3369</v>
      </c>
      <c r="C16607" s="4">
        <v>58788</v>
      </c>
      <c r="D16607">
        <v>2480515559</v>
      </c>
      <c r="E16607">
        <f>VLOOKUP(D16607,  base_salary!A:A, 1, FALSE)</f>
        <v>2480515559</v>
      </c>
      <c r="F16607">
        <f t="shared" si="518"/>
        <v>0</v>
      </c>
      <c r="G16607">
        <f t="shared" ca="1" si="519"/>
        <v>0</v>
      </c>
    </row>
    <row r="16608" spans="1:7" x14ac:dyDescent="0.25">
      <c r="A16608" t="s">
        <v>18916</v>
      </c>
      <c r="B16608" t="s">
        <v>1968</v>
      </c>
      <c r="C16608" s="4">
        <v>33177</v>
      </c>
      <c r="D16608">
        <v>898924138</v>
      </c>
      <c r="E16608">
        <f>VLOOKUP(D16608,  base_salary!A:A, 1, FALSE)</f>
        <v>898924138</v>
      </c>
      <c r="F16608">
        <f t="shared" si="518"/>
        <v>0</v>
      </c>
      <c r="G16608">
        <f t="shared" ca="1" si="519"/>
        <v>0</v>
      </c>
    </row>
    <row r="16609" spans="1:7" x14ac:dyDescent="0.25">
      <c r="A16609" t="s">
        <v>18917</v>
      </c>
      <c r="B16609" t="s">
        <v>2459</v>
      </c>
      <c r="C16609" s="4">
        <v>18186</v>
      </c>
      <c r="D16609">
        <v>1152386727</v>
      </c>
      <c r="E16609">
        <f>VLOOKUP(D16609,  base_salary!A:A, 1, FALSE)</f>
        <v>1152386727</v>
      </c>
      <c r="F16609">
        <f t="shared" si="518"/>
        <v>0</v>
      </c>
      <c r="G16609">
        <f t="shared" ca="1" si="519"/>
        <v>0</v>
      </c>
    </row>
    <row r="16610" spans="1:7" x14ac:dyDescent="0.25">
      <c r="A16610" t="s">
        <v>18918</v>
      </c>
      <c r="B16610" t="s">
        <v>2239</v>
      </c>
      <c r="C16610" s="4">
        <v>39206</v>
      </c>
      <c r="D16610">
        <v>5407735911</v>
      </c>
      <c r="E16610">
        <f>VLOOKUP(D16610,  base_salary!A:A, 1, FALSE)</f>
        <v>5407735911</v>
      </c>
      <c r="F16610">
        <f t="shared" si="518"/>
        <v>0</v>
      </c>
      <c r="G16610">
        <f t="shared" ca="1" si="519"/>
        <v>0</v>
      </c>
    </row>
    <row r="16611" spans="1:7" x14ac:dyDescent="0.25">
      <c r="A16611" t="s">
        <v>18919</v>
      </c>
      <c r="B16611" t="s">
        <v>2288</v>
      </c>
      <c r="C16611" s="4">
        <v>46430</v>
      </c>
      <c r="D16611">
        <v>2257563263</v>
      </c>
      <c r="E16611">
        <f>VLOOKUP(D16611,  base_salary!A:A, 1, FALSE)</f>
        <v>2257563263</v>
      </c>
      <c r="F16611">
        <f t="shared" si="518"/>
        <v>0</v>
      </c>
      <c r="G16611">
        <f t="shared" ca="1" si="519"/>
        <v>0</v>
      </c>
    </row>
    <row r="16612" spans="1:7" x14ac:dyDescent="0.25">
      <c r="A16612" t="s">
        <v>18920</v>
      </c>
      <c r="B16612" t="s">
        <v>2494</v>
      </c>
      <c r="C16612" s="4">
        <v>15868</v>
      </c>
      <c r="D16612">
        <v>25254650</v>
      </c>
      <c r="E16612">
        <f>VLOOKUP(D16612,  base_salary!A:A, 1, FALSE)</f>
        <v>25254650</v>
      </c>
      <c r="F16612">
        <f t="shared" si="518"/>
        <v>0</v>
      </c>
      <c r="G16612">
        <f t="shared" ca="1" si="519"/>
        <v>0</v>
      </c>
    </row>
    <row r="16613" spans="1:7" x14ac:dyDescent="0.25">
      <c r="A16613" t="s">
        <v>18921</v>
      </c>
      <c r="B16613" t="s">
        <v>2920</v>
      </c>
      <c r="C16613" s="4">
        <v>13044</v>
      </c>
      <c r="D16613">
        <v>2053848936</v>
      </c>
      <c r="E16613">
        <f>VLOOKUP(D16613,  base_salary!A:A, 1, FALSE)</f>
        <v>2053848936</v>
      </c>
      <c r="F16613">
        <f t="shared" si="518"/>
        <v>0</v>
      </c>
      <c r="G16613">
        <f t="shared" ca="1" si="519"/>
        <v>0</v>
      </c>
    </row>
    <row r="16614" spans="1:7" x14ac:dyDescent="0.25">
      <c r="A16614" t="s">
        <v>18922</v>
      </c>
      <c r="B16614" t="s">
        <v>2192</v>
      </c>
      <c r="C16614" s="4">
        <v>35068</v>
      </c>
      <c r="D16614">
        <v>5574535556</v>
      </c>
      <c r="E16614">
        <f>VLOOKUP(D16614,  base_salary!A:A, 1, FALSE)</f>
        <v>5574535556</v>
      </c>
      <c r="F16614">
        <f t="shared" si="518"/>
        <v>0</v>
      </c>
      <c r="G16614">
        <f t="shared" ca="1" si="519"/>
        <v>0</v>
      </c>
    </row>
    <row r="16615" spans="1:7" x14ac:dyDescent="0.25">
      <c r="A16615" t="s">
        <v>18923</v>
      </c>
      <c r="B16615" t="s">
        <v>2219</v>
      </c>
      <c r="C16615" s="4">
        <v>22725</v>
      </c>
      <c r="D16615">
        <v>1442784075</v>
      </c>
      <c r="E16615">
        <f>VLOOKUP(D16615,  base_salary!A:A, 1, FALSE)</f>
        <v>1442784075</v>
      </c>
      <c r="F16615">
        <f t="shared" si="518"/>
        <v>0</v>
      </c>
      <c r="G16615">
        <f t="shared" ca="1" si="519"/>
        <v>0</v>
      </c>
    </row>
    <row r="16616" spans="1:7" x14ac:dyDescent="0.25">
      <c r="A16616" t="s">
        <v>18924</v>
      </c>
      <c r="B16616" t="s">
        <v>3517</v>
      </c>
      <c r="C16616" s="4">
        <v>35826</v>
      </c>
      <c r="D16616">
        <v>893122882</v>
      </c>
      <c r="E16616">
        <f>VLOOKUP(D16616,  base_salary!A:A, 1, FALSE)</f>
        <v>893122882</v>
      </c>
      <c r="F16616">
        <f t="shared" si="518"/>
        <v>0</v>
      </c>
      <c r="G16616">
        <f t="shared" ca="1" si="519"/>
        <v>0</v>
      </c>
    </row>
    <row r="16617" spans="1:7" x14ac:dyDescent="0.25">
      <c r="A16617" t="s">
        <v>18925</v>
      </c>
      <c r="B16617" t="s">
        <v>2343</v>
      </c>
      <c r="C16617" s="4">
        <v>18002</v>
      </c>
      <c r="D16617">
        <v>9114174103</v>
      </c>
      <c r="E16617">
        <f>VLOOKUP(D16617,  base_salary!A:A, 1, FALSE)</f>
        <v>9114174103</v>
      </c>
      <c r="F16617">
        <f t="shared" si="518"/>
        <v>0</v>
      </c>
      <c r="G16617">
        <f t="shared" ca="1" si="519"/>
        <v>0</v>
      </c>
    </row>
    <row r="16618" spans="1:7" x14ac:dyDescent="0.25">
      <c r="A16618" t="s">
        <v>18926</v>
      </c>
      <c r="B16618" t="s">
        <v>2166</v>
      </c>
      <c r="C16618" s="4">
        <v>20911</v>
      </c>
      <c r="D16618">
        <v>2533903736</v>
      </c>
      <c r="E16618">
        <f>VLOOKUP(D16618,  base_salary!A:A, 1, FALSE)</f>
        <v>2533903736</v>
      </c>
      <c r="F16618">
        <f t="shared" si="518"/>
        <v>0</v>
      </c>
      <c r="G16618">
        <f t="shared" ca="1" si="519"/>
        <v>0</v>
      </c>
    </row>
    <row r="16619" spans="1:7" x14ac:dyDescent="0.25">
      <c r="A16619" t="s">
        <v>18927</v>
      </c>
      <c r="B16619" t="s">
        <v>2409</v>
      </c>
      <c r="C16619" s="4">
        <v>15686</v>
      </c>
      <c r="D16619">
        <v>8673837456</v>
      </c>
      <c r="E16619">
        <f>VLOOKUP(D16619,  base_salary!A:A, 1, FALSE)</f>
        <v>8673837456</v>
      </c>
      <c r="F16619">
        <f t="shared" si="518"/>
        <v>0</v>
      </c>
      <c r="G16619">
        <f t="shared" ca="1" si="519"/>
        <v>0</v>
      </c>
    </row>
    <row r="16620" spans="1:7" x14ac:dyDescent="0.25">
      <c r="A16620" t="s">
        <v>18928</v>
      </c>
      <c r="B16620" t="s">
        <v>2660</v>
      </c>
      <c r="C16620" s="4">
        <v>10661</v>
      </c>
      <c r="D16620">
        <v>1887308636</v>
      </c>
      <c r="E16620">
        <f>VLOOKUP(D16620,  base_salary!A:A, 1, FALSE)</f>
        <v>1887308636</v>
      </c>
      <c r="F16620">
        <f t="shared" si="518"/>
        <v>0</v>
      </c>
      <c r="G16620">
        <f t="shared" ca="1" si="519"/>
        <v>0</v>
      </c>
    </row>
    <row r="16621" spans="1:7" x14ac:dyDescent="0.25">
      <c r="A16621" t="s">
        <v>18929</v>
      </c>
      <c r="B16621" t="s">
        <v>2316</v>
      </c>
      <c r="C16621" s="4">
        <v>17484</v>
      </c>
      <c r="D16621">
        <v>9155356869</v>
      </c>
      <c r="E16621">
        <f>VLOOKUP(D16621,  base_salary!A:A, 1, FALSE)</f>
        <v>9155356869</v>
      </c>
      <c r="F16621">
        <f t="shared" si="518"/>
        <v>0</v>
      </c>
      <c r="G16621">
        <f t="shared" ca="1" si="519"/>
        <v>0</v>
      </c>
    </row>
    <row r="16622" spans="1:7" x14ac:dyDescent="0.25">
      <c r="A16622" t="s">
        <v>18930</v>
      </c>
      <c r="B16622" t="s">
        <v>3050</v>
      </c>
      <c r="C16622" s="4">
        <v>44913</v>
      </c>
      <c r="D16622">
        <v>3164004753</v>
      </c>
      <c r="E16622">
        <f>VLOOKUP(D16622,  base_salary!A:A, 1, FALSE)</f>
        <v>3164004753</v>
      </c>
      <c r="F16622">
        <f t="shared" si="518"/>
        <v>0</v>
      </c>
      <c r="G16622">
        <f t="shared" ca="1" si="519"/>
        <v>0</v>
      </c>
    </row>
    <row r="16623" spans="1:7" x14ac:dyDescent="0.25">
      <c r="A16623" t="s">
        <v>18931</v>
      </c>
      <c r="B16623" t="s">
        <v>2511</v>
      </c>
      <c r="C16623" s="4">
        <v>30947</v>
      </c>
      <c r="D16623">
        <v>4396213212</v>
      </c>
      <c r="E16623">
        <f>VLOOKUP(D16623,  base_salary!A:A, 1, FALSE)</f>
        <v>4396213212</v>
      </c>
      <c r="F16623">
        <f t="shared" si="518"/>
        <v>0</v>
      </c>
      <c r="G16623">
        <f t="shared" ca="1" si="519"/>
        <v>0</v>
      </c>
    </row>
    <row r="16624" spans="1:7" x14ac:dyDescent="0.25">
      <c r="A16624" t="s">
        <v>18932</v>
      </c>
      <c r="B16624" t="s">
        <v>1982</v>
      </c>
      <c r="C16624" s="4">
        <v>47209</v>
      </c>
      <c r="D16624">
        <v>5460394635</v>
      </c>
      <c r="E16624">
        <f>VLOOKUP(D16624,  base_salary!A:A, 1, FALSE)</f>
        <v>5460394635</v>
      </c>
      <c r="F16624">
        <f t="shared" si="518"/>
        <v>0</v>
      </c>
      <c r="G16624">
        <f t="shared" ca="1" si="519"/>
        <v>0</v>
      </c>
    </row>
    <row r="16625" spans="1:7" x14ac:dyDescent="0.25">
      <c r="A16625" t="s">
        <v>18933</v>
      </c>
      <c r="B16625" t="s">
        <v>1964</v>
      </c>
      <c r="C16625" s="4">
        <v>49044</v>
      </c>
      <c r="D16625">
        <v>9196221739</v>
      </c>
      <c r="E16625">
        <f>VLOOKUP(D16625,  base_salary!A:A, 1, FALSE)</f>
        <v>9196221739</v>
      </c>
      <c r="F16625">
        <f t="shared" si="518"/>
        <v>0</v>
      </c>
      <c r="G16625">
        <f t="shared" ca="1" si="519"/>
        <v>0</v>
      </c>
    </row>
    <row r="16626" spans="1:7" x14ac:dyDescent="0.25">
      <c r="A16626" t="s">
        <v>18934</v>
      </c>
      <c r="B16626" t="s">
        <v>2762</v>
      </c>
      <c r="C16626" s="4">
        <v>55173</v>
      </c>
      <c r="D16626">
        <v>5907724676</v>
      </c>
      <c r="E16626">
        <f>VLOOKUP(D16626,  base_salary!A:A, 1, FALSE)</f>
        <v>5907724676</v>
      </c>
      <c r="F16626">
        <f t="shared" si="518"/>
        <v>0</v>
      </c>
      <c r="G16626">
        <f t="shared" ca="1" si="519"/>
        <v>0</v>
      </c>
    </row>
    <row r="16627" spans="1:7" x14ac:dyDescent="0.25">
      <c r="A16627" t="s">
        <v>18935</v>
      </c>
      <c r="B16627" t="s">
        <v>2127</v>
      </c>
      <c r="C16627" s="4">
        <v>45283</v>
      </c>
      <c r="D16627">
        <v>4260324861</v>
      </c>
      <c r="E16627">
        <f>VLOOKUP(D16627,  base_salary!A:A, 1, FALSE)</f>
        <v>4260324861</v>
      </c>
      <c r="F16627">
        <f t="shared" si="518"/>
        <v>0</v>
      </c>
      <c r="G16627">
        <f t="shared" ca="1" si="519"/>
        <v>0</v>
      </c>
    </row>
    <row r="16628" spans="1:7" x14ac:dyDescent="0.25">
      <c r="A16628" t="s">
        <v>18936</v>
      </c>
      <c r="B16628" t="s">
        <v>2385</v>
      </c>
      <c r="C16628" s="4">
        <v>55025</v>
      </c>
      <c r="D16628">
        <v>5077974136</v>
      </c>
      <c r="E16628">
        <f>VLOOKUP(D16628,  base_salary!A:A, 1, FALSE)</f>
        <v>5077974136</v>
      </c>
      <c r="F16628">
        <f t="shared" si="518"/>
        <v>0</v>
      </c>
      <c r="G16628">
        <f t="shared" ca="1" si="519"/>
        <v>0</v>
      </c>
    </row>
    <row r="16629" spans="1:7" x14ac:dyDescent="0.25">
      <c r="A16629" t="s">
        <v>18937</v>
      </c>
      <c r="B16629" t="s">
        <v>2491</v>
      </c>
      <c r="C16629" s="4">
        <v>37603</v>
      </c>
      <c r="D16629">
        <v>7659816853</v>
      </c>
      <c r="E16629">
        <f>VLOOKUP(D16629,  base_salary!A:A, 1, FALSE)</f>
        <v>7659816853</v>
      </c>
      <c r="F16629">
        <f t="shared" si="518"/>
        <v>0</v>
      </c>
      <c r="G16629">
        <f t="shared" ca="1" si="519"/>
        <v>0</v>
      </c>
    </row>
    <row r="16630" spans="1:7" x14ac:dyDescent="0.25">
      <c r="A16630" t="s">
        <v>18938</v>
      </c>
      <c r="B16630" t="s">
        <v>2383</v>
      </c>
      <c r="C16630" s="4">
        <v>42842</v>
      </c>
      <c r="D16630">
        <v>7912639675</v>
      </c>
      <c r="E16630">
        <f>VLOOKUP(D16630,  base_salary!A:A, 1, FALSE)</f>
        <v>7912639675</v>
      </c>
      <c r="F16630">
        <f t="shared" si="518"/>
        <v>0</v>
      </c>
      <c r="G16630">
        <f t="shared" ca="1" si="519"/>
        <v>0</v>
      </c>
    </row>
    <row r="16631" spans="1:7" x14ac:dyDescent="0.25">
      <c r="A16631" t="s">
        <v>18939</v>
      </c>
      <c r="B16631" t="s">
        <v>2426</v>
      </c>
      <c r="C16631" s="4">
        <v>45983</v>
      </c>
      <c r="D16631">
        <v>4548725172</v>
      </c>
      <c r="E16631">
        <f>VLOOKUP(D16631,  base_salary!A:A, 1, FALSE)</f>
        <v>4548725172</v>
      </c>
      <c r="F16631">
        <f t="shared" si="518"/>
        <v>0</v>
      </c>
      <c r="G16631">
        <f t="shared" ca="1" si="519"/>
        <v>0</v>
      </c>
    </row>
    <row r="16632" spans="1:7" x14ac:dyDescent="0.25">
      <c r="A16632" t="s">
        <v>18940</v>
      </c>
      <c r="B16632" t="s">
        <v>2097</v>
      </c>
      <c r="C16632" s="4">
        <v>23917</v>
      </c>
      <c r="D16632">
        <v>4482855448</v>
      </c>
      <c r="E16632">
        <f>VLOOKUP(D16632,  base_salary!A:A, 1, FALSE)</f>
        <v>4482855448</v>
      </c>
      <c r="F16632">
        <f t="shared" si="518"/>
        <v>0</v>
      </c>
      <c r="G16632">
        <f t="shared" ca="1" si="519"/>
        <v>0</v>
      </c>
    </row>
    <row r="16633" spans="1:7" x14ac:dyDescent="0.25">
      <c r="A16633" t="s">
        <v>18941</v>
      </c>
      <c r="B16633" t="s">
        <v>2049</v>
      </c>
      <c r="C16633" s="4">
        <v>11413</v>
      </c>
      <c r="D16633">
        <v>2191014690</v>
      </c>
      <c r="E16633">
        <f>VLOOKUP(D16633,  base_salary!A:A, 1, FALSE)</f>
        <v>2191014690</v>
      </c>
      <c r="F16633">
        <f t="shared" si="518"/>
        <v>0</v>
      </c>
      <c r="G16633">
        <f t="shared" ca="1" si="519"/>
        <v>0</v>
      </c>
    </row>
    <row r="16634" spans="1:7" x14ac:dyDescent="0.25">
      <c r="A16634" t="s">
        <v>18942</v>
      </c>
      <c r="B16634" t="s">
        <v>4864</v>
      </c>
      <c r="C16634" s="4">
        <v>24355</v>
      </c>
      <c r="D16634">
        <v>2079803735</v>
      </c>
      <c r="E16634">
        <f>VLOOKUP(D16634,  base_salary!A:A, 1, FALSE)</f>
        <v>2079803735</v>
      </c>
      <c r="F16634">
        <f t="shared" si="518"/>
        <v>0</v>
      </c>
      <c r="G16634">
        <f t="shared" ca="1" si="519"/>
        <v>0</v>
      </c>
    </row>
    <row r="16635" spans="1:7" x14ac:dyDescent="0.25">
      <c r="A16635" t="s">
        <v>18943</v>
      </c>
      <c r="B16635" t="s">
        <v>2219</v>
      </c>
      <c r="C16635" s="4">
        <v>51358</v>
      </c>
      <c r="D16635">
        <v>4359854056</v>
      </c>
      <c r="E16635">
        <f>VLOOKUP(D16635,  base_salary!A:A, 1, FALSE)</f>
        <v>4359854056</v>
      </c>
      <c r="F16635">
        <f t="shared" si="518"/>
        <v>0</v>
      </c>
      <c r="G16635">
        <f t="shared" ca="1" si="519"/>
        <v>0</v>
      </c>
    </row>
    <row r="16636" spans="1:7" x14ac:dyDescent="0.25">
      <c r="A16636" t="s">
        <v>18944</v>
      </c>
      <c r="B16636" t="s">
        <v>2511</v>
      </c>
      <c r="C16636" s="4">
        <v>44034</v>
      </c>
      <c r="D16636">
        <v>8302317314</v>
      </c>
      <c r="E16636">
        <f>VLOOKUP(D16636,  base_salary!A:A, 1, FALSE)</f>
        <v>8302317314</v>
      </c>
      <c r="F16636">
        <f t="shared" si="518"/>
        <v>0</v>
      </c>
      <c r="G16636">
        <f t="shared" ca="1" si="519"/>
        <v>0</v>
      </c>
    </row>
    <row r="16637" spans="1:7" x14ac:dyDescent="0.25">
      <c r="A16637" t="s">
        <v>18945</v>
      </c>
      <c r="B16637" t="s">
        <v>2308</v>
      </c>
      <c r="C16637" s="4">
        <v>44211</v>
      </c>
      <c r="D16637">
        <v>8162941088</v>
      </c>
      <c r="E16637">
        <f>VLOOKUP(D16637,  base_salary!A:A, 1, FALSE)</f>
        <v>8162941088</v>
      </c>
      <c r="F16637">
        <f t="shared" si="518"/>
        <v>0</v>
      </c>
      <c r="G16637">
        <f t="shared" ca="1" si="519"/>
        <v>0</v>
      </c>
    </row>
    <row r="16638" spans="1:7" x14ac:dyDescent="0.25">
      <c r="A16638" t="s">
        <v>18946</v>
      </c>
      <c r="B16638" t="s">
        <v>3235</v>
      </c>
      <c r="C16638" s="4">
        <v>23893</v>
      </c>
      <c r="D16638">
        <v>7166957409</v>
      </c>
      <c r="E16638">
        <f>VLOOKUP(D16638,  base_salary!A:A, 1, FALSE)</f>
        <v>7166957409</v>
      </c>
      <c r="F16638">
        <f t="shared" si="518"/>
        <v>0</v>
      </c>
      <c r="G16638">
        <f t="shared" ca="1" si="519"/>
        <v>0</v>
      </c>
    </row>
    <row r="16639" spans="1:7" x14ac:dyDescent="0.25">
      <c r="A16639" t="s">
        <v>18947</v>
      </c>
      <c r="B16639" t="s">
        <v>2175</v>
      </c>
      <c r="C16639" s="4">
        <v>56457</v>
      </c>
      <c r="D16639">
        <v>6820956614</v>
      </c>
      <c r="E16639">
        <f>VLOOKUP(D16639,  base_salary!A:A, 1, FALSE)</f>
        <v>6820956614</v>
      </c>
      <c r="F16639">
        <f t="shared" si="518"/>
        <v>0</v>
      </c>
      <c r="G16639">
        <f t="shared" ca="1" si="519"/>
        <v>0</v>
      </c>
    </row>
    <row r="16640" spans="1:7" x14ac:dyDescent="0.25">
      <c r="A16640" t="s">
        <v>18948</v>
      </c>
      <c r="B16640" t="s">
        <v>3390</v>
      </c>
      <c r="C16640" s="4">
        <v>35495</v>
      </c>
      <c r="D16640">
        <v>9855833406</v>
      </c>
      <c r="E16640">
        <f>VLOOKUP(D16640,  base_salary!A:A, 1, FALSE)</f>
        <v>9855833406</v>
      </c>
      <c r="F16640">
        <f t="shared" si="518"/>
        <v>0</v>
      </c>
      <c r="G16640">
        <f t="shared" ca="1" si="519"/>
        <v>0</v>
      </c>
    </row>
    <row r="16641" spans="1:7" x14ac:dyDescent="0.25">
      <c r="A16641" t="s">
        <v>18949</v>
      </c>
      <c r="B16641" t="s">
        <v>2569</v>
      </c>
      <c r="C16641" s="4">
        <v>55582</v>
      </c>
      <c r="D16641">
        <v>4184483038</v>
      </c>
      <c r="E16641">
        <f>VLOOKUP(D16641,  base_salary!A:A, 1, FALSE)</f>
        <v>4184483038</v>
      </c>
      <c r="F16641">
        <f t="shared" si="518"/>
        <v>0</v>
      </c>
      <c r="G16641">
        <f t="shared" ca="1" si="519"/>
        <v>0</v>
      </c>
    </row>
    <row r="16642" spans="1:7" x14ac:dyDescent="0.25">
      <c r="A16642" t="s">
        <v>18950</v>
      </c>
      <c r="B16642" t="s">
        <v>3758</v>
      </c>
      <c r="C16642" s="4">
        <v>14358</v>
      </c>
      <c r="D16642">
        <v>232367817</v>
      </c>
      <c r="E16642">
        <f>VLOOKUP(D16642,  base_salary!A:A, 1, FALSE)</f>
        <v>232367817</v>
      </c>
      <c r="F16642">
        <f t="shared" si="518"/>
        <v>0</v>
      </c>
      <c r="G16642">
        <f t="shared" ca="1" si="519"/>
        <v>0</v>
      </c>
    </row>
    <row r="16643" spans="1:7" x14ac:dyDescent="0.25">
      <c r="A16643" t="s">
        <v>18951</v>
      </c>
      <c r="B16643" t="s">
        <v>2137</v>
      </c>
      <c r="C16643" s="4">
        <v>46537</v>
      </c>
      <c r="D16643">
        <v>965285472</v>
      </c>
      <c r="E16643">
        <f>VLOOKUP(D16643,  base_salary!A:A, 1, FALSE)</f>
        <v>965285472</v>
      </c>
      <c r="F16643">
        <f t="shared" ref="F16643:F16706" si="520">IF(ISERROR(E16643), 1, 0)</f>
        <v>0</v>
      </c>
      <c r="G16643">
        <f t="shared" ref="G16643:G16706" ca="1" si="521">SUM(G:G)</f>
        <v>0</v>
      </c>
    </row>
    <row r="16644" spans="1:7" x14ac:dyDescent="0.25">
      <c r="A16644" t="s">
        <v>18952</v>
      </c>
      <c r="B16644" t="s">
        <v>1938</v>
      </c>
      <c r="C16644" s="4">
        <v>56141</v>
      </c>
      <c r="D16644">
        <v>5687748091</v>
      </c>
      <c r="E16644">
        <f>VLOOKUP(D16644,  base_salary!A:A, 1, FALSE)</f>
        <v>5687748091</v>
      </c>
      <c r="F16644">
        <f t="shared" si="520"/>
        <v>0</v>
      </c>
      <c r="G16644">
        <f t="shared" ca="1" si="521"/>
        <v>0</v>
      </c>
    </row>
    <row r="16645" spans="1:7" x14ac:dyDescent="0.25">
      <c r="A16645" t="s">
        <v>18953</v>
      </c>
      <c r="B16645" t="s">
        <v>3023</v>
      </c>
      <c r="C16645" s="4">
        <v>55302</v>
      </c>
      <c r="D16645">
        <v>5929508313</v>
      </c>
      <c r="E16645">
        <f>VLOOKUP(D16645,  base_salary!A:A, 1, FALSE)</f>
        <v>5929508313</v>
      </c>
      <c r="F16645">
        <f t="shared" si="520"/>
        <v>0</v>
      </c>
      <c r="G16645">
        <f t="shared" ca="1" si="521"/>
        <v>0</v>
      </c>
    </row>
    <row r="16646" spans="1:7" x14ac:dyDescent="0.25">
      <c r="A16646" t="s">
        <v>18954</v>
      </c>
      <c r="B16646" t="s">
        <v>2329</v>
      </c>
      <c r="C16646" s="4">
        <v>27787</v>
      </c>
      <c r="D16646">
        <v>3269054114</v>
      </c>
      <c r="E16646">
        <f>VLOOKUP(D16646,  base_salary!A:A, 1, FALSE)</f>
        <v>3269054114</v>
      </c>
      <c r="F16646">
        <f t="shared" si="520"/>
        <v>0</v>
      </c>
      <c r="G16646">
        <f t="shared" ca="1" si="521"/>
        <v>0</v>
      </c>
    </row>
    <row r="16647" spans="1:7" x14ac:dyDescent="0.25">
      <c r="A16647" t="s">
        <v>18955</v>
      </c>
      <c r="B16647" t="s">
        <v>2797</v>
      </c>
      <c r="C16647" s="4">
        <v>40144</v>
      </c>
      <c r="D16647">
        <v>6402318035</v>
      </c>
      <c r="E16647">
        <f>VLOOKUP(D16647,  base_salary!A:A, 1, FALSE)</f>
        <v>6402318035</v>
      </c>
      <c r="F16647">
        <f t="shared" si="520"/>
        <v>0</v>
      </c>
      <c r="G16647">
        <f t="shared" ca="1" si="521"/>
        <v>0</v>
      </c>
    </row>
    <row r="16648" spans="1:7" x14ac:dyDescent="0.25">
      <c r="A16648" t="s">
        <v>18956</v>
      </c>
      <c r="B16648" t="s">
        <v>2587</v>
      </c>
      <c r="C16648" s="4">
        <v>59219</v>
      </c>
      <c r="D16648">
        <v>1351073265</v>
      </c>
      <c r="E16648">
        <f>VLOOKUP(D16648,  base_salary!A:A, 1, FALSE)</f>
        <v>1351073265</v>
      </c>
      <c r="F16648">
        <f t="shared" si="520"/>
        <v>0</v>
      </c>
      <c r="G16648">
        <f t="shared" ca="1" si="521"/>
        <v>0</v>
      </c>
    </row>
    <row r="16649" spans="1:7" x14ac:dyDescent="0.25">
      <c r="A16649" t="s">
        <v>18957</v>
      </c>
      <c r="B16649" t="s">
        <v>2736</v>
      </c>
      <c r="C16649" s="4">
        <v>28014</v>
      </c>
      <c r="D16649">
        <v>2053848936</v>
      </c>
      <c r="E16649">
        <f>VLOOKUP(D16649,  base_salary!A:A, 1, FALSE)</f>
        <v>2053848936</v>
      </c>
      <c r="F16649">
        <f t="shared" si="520"/>
        <v>0</v>
      </c>
      <c r="G16649">
        <f t="shared" ca="1" si="521"/>
        <v>0</v>
      </c>
    </row>
    <row r="16650" spans="1:7" x14ac:dyDescent="0.25">
      <c r="A16650" t="s">
        <v>18958</v>
      </c>
      <c r="B16650" t="s">
        <v>2691</v>
      </c>
      <c r="C16650" s="4">
        <v>48360</v>
      </c>
      <c r="D16650">
        <v>3127459866</v>
      </c>
      <c r="E16650">
        <f>VLOOKUP(D16650,  base_salary!A:A, 1, FALSE)</f>
        <v>3127459866</v>
      </c>
      <c r="F16650">
        <f t="shared" si="520"/>
        <v>0</v>
      </c>
      <c r="G16650">
        <f t="shared" ca="1" si="521"/>
        <v>0</v>
      </c>
    </row>
    <row r="16651" spans="1:7" x14ac:dyDescent="0.25">
      <c r="A16651" t="s">
        <v>18959</v>
      </c>
      <c r="B16651" t="s">
        <v>2073</v>
      </c>
      <c r="C16651" s="4">
        <v>33123</v>
      </c>
      <c r="D16651">
        <v>5519420165</v>
      </c>
      <c r="E16651">
        <f>VLOOKUP(D16651,  base_salary!A:A, 1, FALSE)</f>
        <v>5519420165</v>
      </c>
      <c r="F16651">
        <f t="shared" si="520"/>
        <v>0</v>
      </c>
      <c r="G16651">
        <f t="shared" ca="1" si="521"/>
        <v>0</v>
      </c>
    </row>
    <row r="16652" spans="1:7" x14ac:dyDescent="0.25">
      <c r="A16652" t="s">
        <v>18960</v>
      </c>
      <c r="B16652" t="s">
        <v>2746</v>
      </c>
      <c r="C16652" s="4">
        <v>51209</v>
      </c>
      <c r="D16652">
        <v>4439073344</v>
      </c>
      <c r="E16652">
        <f>VLOOKUP(D16652,  base_salary!A:A, 1, FALSE)</f>
        <v>4439073344</v>
      </c>
      <c r="F16652">
        <f t="shared" si="520"/>
        <v>0</v>
      </c>
      <c r="G16652">
        <f t="shared" ca="1" si="521"/>
        <v>0</v>
      </c>
    </row>
    <row r="16653" spans="1:7" x14ac:dyDescent="0.25">
      <c r="A16653" t="s">
        <v>18961</v>
      </c>
      <c r="B16653" t="s">
        <v>2170</v>
      </c>
      <c r="C16653" s="4">
        <v>55266</v>
      </c>
      <c r="D16653">
        <v>8361813608</v>
      </c>
      <c r="E16653">
        <f>VLOOKUP(D16653,  base_salary!A:A, 1, FALSE)</f>
        <v>8361813608</v>
      </c>
      <c r="F16653">
        <f t="shared" si="520"/>
        <v>0</v>
      </c>
      <c r="G16653">
        <f t="shared" ca="1" si="521"/>
        <v>0</v>
      </c>
    </row>
    <row r="16654" spans="1:7" x14ac:dyDescent="0.25">
      <c r="A16654" t="s">
        <v>18962</v>
      </c>
      <c r="B16654" t="s">
        <v>1956</v>
      </c>
      <c r="C16654" s="4">
        <v>40634</v>
      </c>
      <c r="D16654">
        <v>6279928705</v>
      </c>
      <c r="E16654">
        <f>VLOOKUP(D16654,  base_salary!A:A, 1, FALSE)</f>
        <v>6279928705</v>
      </c>
      <c r="F16654">
        <f t="shared" si="520"/>
        <v>0</v>
      </c>
      <c r="G16654">
        <f t="shared" ca="1" si="521"/>
        <v>0</v>
      </c>
    </row>
    <row r="16655" spans="1:7" x14ac:dyDescent="0.25">
      <c r="A16655" t="s">
        <v>18963</v>
      </c>
      <c r="B16655" t="s">
        <v>2916</v>
      </c>
      <c r="C16655" s="4">
        <v>57837</v>
      </c>
      <c r="D16655">
        <v>3858163570</v>
      </c>
      <c r="E16655">
        <f>VLOOKUP(D16655,  base_salary!A:A, 1, FALSE)</f>
        <v>3858163570</v>
      </c>
      <c r="F16655">
        <f t="shared" si="520"/>
        <v>0</v>
      </c>
      <c r="G16655">
        <f t="shared" ca="1" si="521"/>
        <v>0</v>
      </c>
    </row>
    <row r="16656" spans="1:7" x14ac:dyDescent="0.25">
      <c r="A16656" t="s">
        <v>18964</v>
      </c>
      <c r="B16656" t="s">
        <v>2223</v>
      </c>
      <c r="C16656" s="4">
        <v>59485</v>
      </c>
      <c r="D16656">
        <v>4839119791</v>
      </c>
      <c r="E16656">
        <f>VLOOKUP(D16656,  base_salary!A:A, 1, FALSE)</f>
        <v>4839119791</v>
      </c>
      <c r="F16656">
        <f t="shared" si="520"/>
        <v>0</v>
      </c>
      <c r="G16656">
        <f t="shared" ca="1" si="521"/>
        <v>0</v>
      </c>
    </row>
    <row r="16657" spans="1:7" x14ac:dyDescent="0.25">
      <c r="A16657" t="s">
        <v>18965</v>
      </c>
      <c r="B16657" t="s">
        <v>1940</v>
      </c>
      <c r="C16657" s="4">
        <v>18844</v>
      </c>
      <c r="D16657">
        <v>197180590</v>
      </c>
      <c r="E16657">
        <f>VLOOKUP(D16657,  base_salary!A:A, 1, FALSE)</f>
        <v>197180590</v>
      </c>
      <c r="F16657">
        <f t="shared" si="520"/>
        <v>0</v>
      </c>
      <c r="G16657">
        <f t="shared" ca="1" si="521"/>
        <v>0</v>
      </c>
    </row>
    <row r="16658" spans="1:7" x14ac:dyDescent="0.25">
      <c r="A16658" t="s">
        <v>18966</v>
      </c>
      <c r="B16658" t="s">
        <v>2223</v>
      </c>
      <c r="C16658" s="4">
        <v>58898</v>
      </c>
      <c r="D16658">
        <v>4670832530</v>
      </c>
      <c r="E16658">
        <f>VLOOKUP(D16658,  base_salary!A:A, 1, FALSE)</f>
        <v>4670832530</v>
      </c>
      <c r="F16658">
        <f t="shared" si="520"/>
        <v>0</v>
      </c>
      <c r="G16658">
        <f t="shared" ca="1" si="521"/>
        <v>0</v>
      </c>
    </row>
    <row r="16659" spans="1:7" x14ac:dyDescent="0.25">
      <c r="A16659" t="s">
        <v>18967</v>
      </c>
      <c r="B16659" t="s">
        <v>1964</v>
      </c>
      <c r="C16659" s="4">
        <v>26230</v>
      </c>
      <c r="D16659">
        <v>3271497702</v>
      </c>
      <c r="E16659">
        <f>VLOOKUP(D16659,  base_salary!A:A, 1, FALSE)</f>
        <v>3271497702</v>
      </c>
      <c r="F16659">
        <f t="shared" si="520"/>
        <v>0</v>
      </c>
      <c r="G16659">
        <f t="shared" ca="1" si="521"/>
        <v>0</v>
      </c>
    </row>
    <row r="16660" spans="1:7" x14ac:dyDescent="0.25">
      <c r="A16660" t="s">
        <v>18968</v>
      </c>
      <c r="B16660" t="s">
        <v>2133</v>
      </c>
      <c r="C16660" s="4">
        <v>55000</v>
      </c>
      <c r="D16660">
        <v>6284045549</v>
      </c>
      <c r="E16660">
        <f>VLOOKUP(D16660,  base_salary!A:A, 1, FALSE)</f>
        <v>6284045549</v>
      </c>
      <c r="F16660">
        <f t="shared" si="520"/>
        <v>0</v>
      </c>
      <c r="G16660">
        <f t="shared" ca="1" si="521"/>
        <v>0</v>
      </c>
    </row>
    <row r="16661" spans="1:7" x14ac:dyDescent="0.25">
      <c r="A16661" t="s">
        <v>18969</v>
      </c>
      <c r="B16661" t="s">
        <v>2548</v>
      </c>
      <c r="C16661" s="4">
        <v>50675</v>
      </c>
      <c r="D16661">
        <v>6084639828</v>
      </c>
      <c r="E16661">
        <f>VLOOKUP(D16661,  base_salary!A:A, 1, FALSE)</f>
        <v>6084639828</v>
      </c>
      <c r="F16661">
        <f t="shared" si="520"/>
        <v>0</v>
      </c>
      <c r="G16661">
        <f t="shared" ca="1" si="521"/>
        <v>0</v>
      </c>
    </row>
    <row r="16662" spans="1:7" x14ac:dyDescent="0.25">
      <c r="A16662" t="s">
        <v>18970</v>
      </c>
      <c r="B16662" t="s">
        <v>2139</v>
      </c>
      <c r="C16662" s="4">
        <v>24637</v>
      </c>
      <c r="D16662">
        <v>8694120054</v>
      </c>
      <c r="E16662">
        <f>VLOOKUP(D16662,  base_salary!A:A, 1, FALSE)</f>
        <v>8694120054</v>
      </c>
      <c r="F16662">
        <f t="shared" si="520"/>
        <v>0</v>
      </c>
      <c r="G16662">
        <f t="shared" ca="1" si="521"/>
        <v>0</v>
      </c>
    </row>
    <row r="16663" spans="1:7" x14ac:dyDescent="0.25">
      <c r="A16663" t="s">
        <v>18971</v>
      </c>
      <c r="B16663" t="s">
        <v>2567</v>
      </c>
      <c r="C16663" s="4">
        <v>30486</v>
      </c>
      <c r="D16663">
        <v>3219601650</v>
      </c>
      <c r="E16663">
        <f>VLOOKUP(D16663,  base_salary!A:A, 1, FALSE)</f>
        <v>3219601650</v>
      </c>
      <c r="F16663">
        <f t="shared" si="520"/>
        <v>0</v>
      </c>
      <c r="G16663">
        <f t="shared" ca="1" si="521"/>
        <v>0</v>
      </c>
    </row>
    <row r="16664" spans="1:7" x14ac:dyDescent="0.25">
      <c r="A16664" t="s">
        <v>18972</v>
      </c>
      <c r="B16664" t="s">
        <v>2853</v>
      </c>
      <c r="C16664" s="4">
        <v>16596</v>
      </c>
      <c r="D16664">
        <v>8977805007</v>
      </c>
      <c r="E16664">
        <f>VLOOKUP(D16664,  base_salary!A:A, 1, FALSE)</f>
        <v>8977805007</v>
      </c>
      <c r="F16664">
        <f t="shared" si="520"/>
        <v>0</v>
      </c>
      <c r="G16664">
        <f t="shared" ca="1" si="521"/>
        <v>0</v>
      </c>
    </row>
    <row r="16665" spans="1:7" x14ac:dyDescent="0.25">
      <c r="A16665" t="s">
        <v>18973</v>
      </c>
      <c r="B16665" t="s">
        <v>2012</v>
      </c>
      <c r="C16665" s="4">
        <v>23715</v>
      </c>
      <c r="D16665">
        <v>4773306254</v>
      </c>
      <c r="E16665">
        <f>VLOOKUP(D16665,  base_salary!A:A, 1, FALSE)</f>
        <v>4773306254</v>
      </c>
      <c r="F16665">
        <f t="shared" si="520"/>
        <v>0</v>
      </c>
      <c r="G16665">
        <f t="shared" ca="1" si="521"/>
        <v>0</v>
      </c>
    </row>
    <row r="16666" spans="1:7" x14ac:dyDescent="0.25">
      <c r="A16666" t="s">
        <v>18974</v>
      </c>
      <c r="B16666" t="s">
        <v>2415</v>
      </c>
      <c r="C16666" s="4">
        <v>58856</v>
      </c>
      <c r="D16666">
        <v>4739588234</v>
      </c>
      <c r="E16666">
        <f>VLOOKUP(D16666,  base_salary!A:A, 1, FALSE)</f>
        <v>4739588234</v>
      </c>
      <c r="F16666">
        <f t="shared" si="520"/>
        <v>0</v>
      </c>
      <c r="G16666">
        <f t="shared" ca="1" si="521"/>
        <v>0</v>
      </c>
    </row>
    <row r="16667" spans="1:7" x14ac:dyDescent="0.25">
      <c r="A16667" t="s">
        <v>18975</v>
      </c>
      <c r="B16667" t="s">
        <v>2475</v>
      </c>
      <c r="C16667" s="4">
        <v>24635</v>
      </c>
      <c r="D16667">
        <v>8204786093</v>
      </c>
      <c r="E16667">
        <f>VLOOKUP(D16667,  base_salary!A:A, 1, FALSE)</f>
        <v>8204786093</v>
      </c>
      <c r="F16667">
        <f t="shared" si="520"/>
        <v>0</v>
      </c>
      <c r="G16667">
        <f t="shared" ca="1" si="521"/>
        <v>0</v>
      </c>
    </row>
    <row r="16668" spans="1:7" x14ac:dyDescent="0.25">
      <c r="A16668" t="s">
        <v>18976</v>
      </c>
      <c r="B16668" t="s">
        <v>2641</v>
      </c>
      <c r="C16668" s="4">
        <v>51105</v>
      </c>
      <c r="D16668">
        <v>6214787945</v>
      </c>
      <c r="E16668">
        <f>VLOOKUP(D16668,  base_salary!A:A, 1, FALSE)</f>
        <v>6214787945</v>
      </c>
      <c r="F16668">
        <f t="shared" si="520"/>
        <v>0</v>
      </c>
      <c r="G16668">
        <f t="shared" ca="1" si="521"/>
        <v>0</v>
      </c>
    </row>
    <row r="16669" spans="1:7" x14ac:dyDescent="0.25">
      <c r="A16669" t="s">
        <v>18977</v>
      </c>
      <c r="B16669" t="s">
        <v>2049</v>
      </c>
      <c r="C16669" s="4">
        <v>47569</v>
      </c>
      <c r="D16669">
        <v>5304381319</v>
      </c>
      <c r="E16669">
        <f>VLOOKUP(D16669,  base_salary!A:A, 1, FALSE)</f>
        <v>5304381319</v>
      </c>
      <c r="F16669">
        <f t="shared" si="520"/>
        <v>0</v>
      </c>
      <c r="G16669">
        <f t="shared" ca="1" si="521"/>
        <v>0</v>
      </c>
    </row>
    <row r="16670" spans="1:7" x14ac:dyDescent="0.25">
      <c r="A16670" t="s">
        <v>18978</v>
      </c>
      <c r="B16670" t="s">
        <v>2378</v>
      </c>
      <c r="C16670" s="4">
        <v>33664</v>
      </c>
      <c r="D16670">
        <v>7098438871</v>
      </c>
      <c r="E16670">
        <f>VLOOKUP(D16670,  base_salary!A:A, 1, FALSE)</f>
        <v>7098438871</v>
      </c>
      <c r="F16670">
        <f t="shared" si="520"/>
        <v>0</v>
      </c>
      <c r="G16670">
        <f t="shared" ca="1" si="521"/>
        <v>0</v>
      </c>
    </row>
    <row r="16671" spans="1:7" x14ac:dyDescent="0.25">
      <c r="A16671" t="s">
        <v>18979</v>
      </c>
      <c r="B16671" t="s">
        <v>3390</v>
      </c>
      <c r="C16671" s="4">
        <v>31038</v>
      </c>
      <c r="D16671">
        <v>3211170715</v>
      </c>
      <c r="E16671">
        <f>VLOOKUP(D16671,  base_salary!A:A, 1, FALSE)</f>
        <v>3211170715</v>
      </c>
      <c r="F16671">
        <f t="shared" si="520"/>
        <v>0</v>
      </c>
      <c r="G16671">
        <f t="shared" ca="1" si="521"/>
        <v>0</v>
      </c>
    </row>
    <row r="16672" spans="1:7" x14ac:dyDescent="0.25">
      <c r="A16672" t="s">
        <v>18980</v>
      </c>
      <c r="B16672" t="s">
        <v>2020</v>
      </c>
      <c r="C16672" s="4">
        <v>38213</v>
      </c>
      <c r="D16672">
        <v>2405876701</v>
      </c>
      <c r="E16672">
        <f>VLOOKUP(D16672,  base_salary!A:A, 1, FALSE)</f>
        <v>2405876701</v>
      </c>
      <c r="F16672">
        <f t="shared" si="520"/>
        <v>0</v>
      </c>
      <c r="G16672">
        <f t="shared" ca="1" si="521"/>
        <v>0</v>
      </c>
    </row>
    <row r="16673" spans="1:7" x14ac:dyDescent="0.25">
      <c r="A16673" t="s">
        <v>18981</v>
      </c>
      <c r="B16673" t="s">
        <v>2641</v>
      </c>
      <c r="C16673" s="4">
        <v>21634</v>
      </c>
      <c r="D16673">
        <v>1192770250</v>
      </c>
      <c r="E16673">
        <f>VLOOKUP(D16673,  base_salary!A:A, 1, FALSE)</f>
        <v>1192770250</v>
      </c>
      <c r="F16673">
        <f t="shared" si="520"/>
        <v>0</v>
      </c>
      <c r="G16673">
        <f t="shared" ca="1" si="521"/>
        <v>0</v>
      </c>
    </row>
    <row r="16674" spans="1:7" x14ac:dyDescent="0.25">
      <c r="A16674" t="s">
        <v>18982</v>
      </c>
      <c r="B16674" t="s">
        <v>1991</v>
      </c>
      <c r="C16674" s="4">
        <v>24154</v>
      </c>
      <c r="D16674">
        <v>8565880958</v>
      </c>
      <c r="E16674">
        <f>VLOOKUP(D16674,  base_salary!A:A, 1, FALSE)</f>
        <v>8565880958</v>
      </c>
      <c r="F16674">
        <f t="shared" si="520"/>
        <v>0</v>
      </c>
      <c r="G16674">
        <f t="shared" ca="1" si="521"/>
        <v>0</v>
      </c>
    </row>
    <row r="16675" spans="1:7" x14ac:dyDescent="0.25">
      <c r="A16675" t="s">
        <v>18983</v>
      </c>
      <c r="B16675" t="s">
        <v>3286</v>
      </c>
      <c r="C16675" s="4">
        <v>33581</v>
      </c>
      <c r="D16675">
        <v>7560031153</v>
      </c>
      <c r="E16675">
        <f>VLOOKUP(D16675,  base_salary!A:A, 1, FALSE)</f>
        <v>7560031153</v>
      </c>
      <c r="F16675">
        <f t="shared" si="520"/>
        <v>0</v>
      </c>
      <c r="G16675">
        <f t="shared" ca="1" si="521"/>
        <v>0</v>
      </c>
    </row>
    <row r="16676" spans="1:7" x14ac:dyDescent="0.25">
      <c r="A16676" t="s">
        <v>18984</v>
      </c>
      <c r="B16676" t="s">
        <v>2348</v>
      </c>
      <c r="C16676" s="4">
        <v>39240</v>
      </c>
      <c r="D16676">
        <v>9151658844</v>
      </c>
      <c r="E16676">
        <f>VLOOKUP(D16676,  base_salary!A:A, 1, FALSE)</f>
        <v>9151658844</v>
      </c>
      <c r="F16676">
        <f t="shared" si="520"/>
        <v>0</v>
      </c>
      <c r="G16676">
        <f t="shared" ca="1" si="521"/>
        <v>0</v>
      </c>
    </row>
    <row r="16677" spans="1:7" x14ac:dyDescent="0.25">
      <c r="A16677" t="s">
        <v>18985</v>
      </c>
      <c r="B16677" t="s">
        <v>1962</v>
      </c>
      <c r="C16677" s="4">
        <v>50719</v>
      </c>
      <c r="D16677">
        <v>25254650</v>
      </c>
      <c r="E16677">
        <f>VLOOKUP(D16677,  base_salary!A:A, 1, FALSE)</f>
        <v>25254650</v>
      </c>
      <c r="F16677">
        <f t="shared" si="520"/>
        <v>0</v>
      </c>
      <c r="G16677">
        <f t="shared" ca="1" si="521"/>
        <v>0</v>
      </c>
    </row>
    <row r="16678" spans="1:7" x14ac:dyDescent="0.25">
      <c r="A16678" t="s">
        <v>18986</v>
      </c>
      <c r="B16678" t="s">
        <v>2682</v>
      </c>
      <c r="C16678" s="4">
        <v>59023</v>
      </c>
      <c r="D16678">
        <v>1411873114</v>
      </c>
      <c r="E16678">
        <f>VLOOKUP(D16678,  base_salary!A:A, 1, FALSE)</f>
        <v>1411873114</v>
      </c>
      <c r="F16678">
        <f t="shared" si="520"/>
        <v>0</v>
      </c>
      <c r="G16678">
        <f t="shared" ca="1" si="521"/>
        <v>0</v>
      </c>
    </row>
    <row r="16679" spans="1:7" x14ac:dyDescent="0.25">
      <c r="A16679" t="s">
        <v>18987</v>
      </c>
      <c r="B16679" t="s">
        <v>2337</v>
      </c>
      <c r="C16679" s="4">
        <v>44530</v>
      </c>
      <c r="D16679">
        <v>1028388519</v>
      </c>
      <c r="E16679">
        <f>VLOOKUP(D16679,  base_salary!A:A, 1, FALSE)</f>
        <v>1028388519</v>
      </c>
      <c r="F16679">
        <f t="shared" si="520"/>
        <v>0</v>
      </c>
      <c r="G16679">
        <f t="shared" ca="1" si="521"/>
        <v>0</v>
      </c>
    </row>
    <row r="16680" spans="1:7" x14ac:dyDescent="0.25">
      <c r="A16680" t="s">
        <v>18988</v>
      </c>
      <c r="B16680" t="s">
        <v>2205</v>
      </c>
      <c r="C16680" s="4">
        <v>21598</v>
      </c>
      <c r="D16680">
        <v>650049144</v>
      </c>
      <c r="E16680">
        <f>VLOOKUP(D16680,  base_salary!A:A, 1, FALSE)</f>
        <v>650049144</v>
      </c>
      <c r="F16680">
        <f t="shared" si="520"/>
        <v>0</v>
      </c>
      <c r="G16680">
        <f t="shared" ca="1" si="521"/>
        <v>0</v>
      </c>
    </row>
    <row r="16681" spans="1:7" x14ac:dyDescent="0.25">
      <c r="A16681" t="s">
        <v>18989</v>
      </c>
      <c r="B16681" t="s">
        <v>3734</v>
      </c>
      <c r="C16681" s="4">
        <v>57096</v>
      </c>
      <c r="D16681">
        <v>7411705322</v>
      </c>
      <c r="E16681">
        <f>VLOOKUP(D16681,  base_salary!A:A, 1, FALSE)</f>
        <v>7411705322</v>
      </c>
      <c r="F16681">
        <f t="shared" si="520"/>
        <v>0</v>
      </c>
      <c r="G16681">
        <f t="shared" ca="1" si="521"/>
        <v>0</v>
      </c>
    </row>
    <row r="16682" spans="1:7" x14ac:dyDescent="0.25">
      <c r="A16682" t="s">
        <v>18990</v>
      </c>
      <c r="B16682" t="s">
        <v>2014</v>
      </c>
      <c r="C16682" s="4">
        <v>57787</v>
      </c>
      <c r="D16682">
        <v>8267733809</v>
      </c>
      <c r="E16682">
        <f>VLOOKUP(D16682,  base_salary!A:A, 1, FALSE)</f>
        <v>8267733809</v>
      </c>
      <c r="F16682">
        <f t="shared" si="520"/>
        <v>0</v>
      </c>
      <c r="G16682">
        <f t="shared" ca="1" si="521"/>
        <v>0</v>
      </c>
    </row>
    <row r="16683" spans="1:7" x14ac:dyDescent="0.25">
      <c r="A16683" t="s">
        <v>18991</v>
      </c>
      <c r="B16683" t="s">
        <v>2383</v>
      </c>
      <c r="C16683" s="4">
        <v>56746</v>
      </c>
      <c r="D16683">
        <v>9412192312</v>
      </c>
      <c r="E16683">
        <f>VLOOKUP(D16683,  base_salary!A:A, 1, FALSE)</f>
        <v>9412192312</v>
      </c>
      <c r="F16683">
        <f t="shared" si="520"/>
        <v>0</v>
      </c>
      <c r="G16683">
        <f t="shared" ca="1" si="521"/>
        <v>0</v>
      </c>
    </row>
    <row r="16684" spans="1:7" x14ac:dyDescent="0.25">
      <c r="A16684" t="s">
        <v>18992</v>
      </c>
      <c r="B16684" t="s">
        <v>3113</v>
      </c>
      <c r="C16684" s="4">
        <v>56921</v>
      </c>
      <c r="D16684">
        <v>1425230725</v>
      </c>
      <c r="E16684">
        <f>VLOOKUP(D16684,  base_salary!A:A, 1, FALSE)</f>
        <v>1425230725</v>
      </c>
      <c r="F16684">
        <f t="shared" si="520"/>
        <v>0</v>
      </c>
      <c r="G16684">
        <f t="shared" ca="1" si="521"/>
        <v>0</v>
      </c>
    </row>
    <row r="16685" spans="1:7" x14ac:dyDescent="0.25">
      <c r="A16685" t="s">
        <v>18993</v>
      </c>
      <c r="B16685" t="s">
        <v>3286</v>
      </c>
      <c r="C16685" s="4">
        <v>56041</v>
      </c>
      <c r="D16685">
        <v>5623930522</v>
      </c>
      <c r="E16685">
        <f>VLOOKUP(D16685,  base_salary!A:A, 1, FALSE)</f>
        <v>5623930522</v>
      </c>
      <c r="F16685">
        <f t="shared" si="520"/>
        <v>0</v>
      </c>
      <c r="G16685">
        <f t="shared" ca="1" si="521"/>
        <v>0</v>
      </c>
    </row>
    <row r="16686" spans="1:7" x14ac:dyDescent="0.25">
      <c r="A16686" t="s">
        <v>18994</v>
      </c>
      <c r="B16686" t="s">
        <v>2028</v>
      </c>
      <c r="C16686" s="4">
        <v>30906</v>
      </c>
      <c r="D16686">
        <v>569240891</v>
      </c>
      <c r="E16686">
        <f>VLOOKUP(D16686,  base_salary!A:A, 1, FALSE)</f>
        <v>569240891</v>
      </c>
      <c r="F16686">
        <f t="shared" si="520"/>
        <v>0</v>
      </c>
      <c r="G16686">
        <f t="shared" ca="1" si="521"/>
        <v>0</v>
      </c>
    </row>
    <row r="16687" spans="1:7" x14ac:dyDescent="0.25">
      <c r="A16687" t="s">
        <v>18995</v>
      </c>
      <c r="B16687" t="s">
        <v>4864</v>
      </c>
      <c r="C16687" s="4">
        <v>11424</v>
      </c>
      <c r="D16687">
        <v>5623930522</v>
      </c>
      <c r="E16687">
        <f>VLOOKUP(D16687,  base_salary!A:A, 1, FALSE)</f>
        <v>5623930522</v>
      </c>
      <c r="F16687">
        <f t="shared" si="520"/>
        <v>0</v>
      </c>
      <c r="G16687">
        <f t="shared" ca="1" si="521"/>
        <v>0</v>
      </c>
    </row>
    <row r="16688" spans="1:7" x14ac:dyDescent="0.25">
      <c r="A16688" t="s">
        <v>18996</v>
      </c>
      <c r="B16688" t="s">
        <v>2083</v>
      </c>
      <c r="C16688" s="4">
        <v>40292</v>
      </c>
      <c r="D16688">
        <v>7462528568</v>
      </c>
      <c r="E16688">
        <f>VLOOKUP(D16688,  base_salary!A:A, 1, FALSE)</f>
        <v>7462528568</v>
      </c>
      <c r="F16688">
        <f t="shared" si="520"/>
        <v>0</v>
      </c>
      <c r="G16688">
        <f t="shared" ca="1" si="521"/>
        <v>0</v>
      </c>
    </row>
    <row r="16689" spans="1:7" x14ac:dyDescent="0.25">
      <c r="A16689" t="s">
        <v>18997</v>
      </c>
      <c r="B16689" t="s">
        <v>1940</v>
      </c>
      <c r="C16689" s="4">
        <v>50167</v>
      </c>
      <c r="D16689">
        <v>3428040538</v>
      </c>
      <c r="E16689">
        <f>VLOOKUP(D16689,  base_salary!A:A, 1, FALSE)</f>
        <v>3428040538</v>
      </c>
      <c r="F16689">
        <f t="shared" si="520"/>
        <v>0</v>
      </c>
      <c r="G16689">
        <f t="shared" ca="1" si="521"/>
        <v>0</v>
      </c>
    </row>
    <row r="16690" spans="1:7" x14ac:dyDescent="0.25">
      <c r="A16690" t="s">
        <v>18998</v>
      </c>
      <c r="B16690" t="s">
        <v>2166</v>
      </c>
      <c r="C16690" s="4">
        <v>21228</v>
      </c>
      <c r="D16690">
        <v>8387947148</v>
      </c>
      <c r="E16690">
        <f>VLOOKUP(D16690,  base_salary!A:A, 1, FALSE)</f>
        <v>8387947148</v>
      </c>
      <c r="F16690">
        <f t="shared" si="520"/>
        <v>0</v>
      </c>
      <c r="G16690">
        <f t="shared" ca="1" si="521"/>
        <v>0</v>
      </c>
    </row>
    <row r="16691" spans="1:7" x14ac:dyDescent="0.25">
      <c r="A16691" t="s">
        <v>18999</v>
      </c>
      <c r="B16691" t="s">
        <v>2063</v>
      </c>
      <c r="C16691" s="4">
        <v>59583</v>
      </c>
      <c r="D16691">
        <v>2230983466</v>
      </c>
      <c r="E16691">
        <f>VLOOKUP(D16691,  base_salary!A:A, 1, FALSE)</f>
        <v>2230983466</v>
      </c>
      <c r="F16691">
        <f t="shared" si="520"/>
        <v>0</v>
      </c>
      <c r="G16691">
        <f t="shared" ca="1" si="521"/>
        <v>0</v>
      </c>
    </row>
    <row r="16692" spans="1:7" x14ac:dyDescent="0.25">
      <c r="A16692" t="s">
        <v>19000</v>
      </c>
      <c r="B16692" t="s">
        <v>2203</v>
      </c>
      <c r="C16692" s="4">
        <v>56271</v>
      </c>
      <c r="D16692">
        <v>3772653790</v>
      </c>
      <c r="E16692">
        <f>VLOOKUP(D16692,  base_salary!A:A, 1, FALSE)</f>
        <v>3772653790</v>
      </c>
      <c r="F16692">
        <f t="shared" si="520"/>
        <v>0</v>
      </c>
      <c r="G16692">
        <f t="shared" ca="1" si="521"/>
        <v>0</v>
      </c>
    </row>
    <row r="16693" spans="1:7" x14ac:dyDescent="0.25">
      <c r="A16693" t="s">
        <v>19001</v>
      </c>
      <c r="B16693" t="s">
        <v>2069</v>
      </c>
      <c r="C16693" s="4">
        <v>27090</v>
      </c>
      <c r="D16693">
        <v>4428088442</v>
      </c>
      <c r="E16693">
        <f>VLOOKUP(D16693,  base_salary!A:A, 1, FALSE)</f>
        <v>4428088442</v>
      </c>
      <c r="F16693">
        <f t="shared" si="520"/>
        <v>0</v>
      </c>
      <c r="G16693">
        <f t="shared" ca="1" si="521"/>
        <v>0</v>
      </c>
    </row>
    <row r="16694" spans="1:7" x14ac:dyDescent="0.25">
      <c r="A16694" t="s">
        <v>19002</v>
      </c>
      <c r="B16694" t="s">
        <v>2804</v>
      </c>
      <c r="C16694" s="4">
        <v>32441</v>
      </c>
      <c r="D16694">
        <v>304906506</v>
      </c>
      <c r="E16694">
        <f>VLOOKUP(D16694,  base_salary!A:A, 1, FALSE)</f>
        <v>304906506</v>
      </c>
      <c r="F16694">
        <f t="shared" si="520"/>
        <v>0</v>
      </c>
      <c r="G16694">
        <f t="shared" ca="1" si="521"/>
        <v>0</v>
      </c>
    </row>
    <row r="16695" spans="1:7" x14ac:dyDescent="0.25">
      <c r="A16695" t="s">
        <v>19003</v>
      </c>
      <c r="B16695" t="s">
        <v>2521</v>
      </c>
      <c r="C16695" s="4">
        <v>36672</v>
      </c>
      <c r="D16695">
        <v>6378969205</v>
      </c>
      <c r="E16695">
        <f>VLOOKUP(D16695,  base_salary!A:A, 1, FALSE)</f>
        <v>6378969205</v>
      </c>
      <c r="F16695">
        <f t="shared" si="520"/>
        <v>0</v>
      </c>
      <c r="G16695">
        <f t="shared" ca="1" si="521"/>
        <v>0</v>
      </c>
    </row>
    <row r="16696" spans="1:7" x14ac:dyDescent="0.25">
      <c r="A16696" t="s">
        <v>19004</v>
      </c>
      <c r="B16696" t="s">
        <v>3113</v>
      </c>
      <c r="C16696" s="4">
        <v>37422</v>
      </c>
      <c r="D16696">
        <v>4031884281</v>
      </c>
      <c r="E16696">
        <f>VLOOKUP(D16696,  base_salary!A:A, 1, FALSE)</f>
        <v>4031884281</v>
      </c>
      <c r="F16696">
        <f t="shared" si="520"/>
        <v>0</v>
      </c>
      <c r="G16696">
        <f t="shared" ca="1" si="521"/>
        <v>0</v>
      </c>
    </row>
    <row r="16697" spans="1:7" x14ac:dyDescent="0.25">
      <c r="A16697" t="s">
        <v>19005</v>
      </c>
      <c r="B16697" t="s">
        <v>2505</v>
      </c>
      <c r="C16697" s="4">
        <v>45284</v>
      </c>
      <c r="D16697">
        <v>509393462</v>
      </c>
      <c r="E16697">
        <f>VLOOKUP(D16697,  base_salary!A:A, 1, FALSE)</f>
        <v>509393462</v>
      </c>
      <c r="F16697">
        <f t="shared" si="520"/>
        <v>0</v>
      </c>
      <c r="G16697">
        <f t="shared" ca="1" si="521"/>
        <v>0</v>
      </c>
    </row>
    <row r="16698" spans="1:7" x14ac:dyDescent="0.25">
      <c r="A16698" t="s">
        <v>19006</v>
      </c>
      <c r="B16698" t="s">
        <v>2348</v>
      </c>
      <c r="C16698" s="4">
        <v>19389</v>
      </c>
      <c r="D16698">
        <v>4401069773</v>
      </c>
      <c r="E16698">
        <f>VLOOKUP(D16698,  base_salary!A:A, 1, FALSE)</f>
        <v>4401069773</v>
      </c>
      <c r="F16698">
        <f t="shared" si="520"/>
        <v>0</v>
      </c>
      <c r="G16698">
        <f t="shared" ca="1" si="521"/>
        <v>0</v>
      </c>
    </row>
    <row r="16699" spans="1:7" x14ac:dyDescent="0.25">
      <c r="A16699" t="s">
        <v>19007</v>
      </c>
      <c r="B16699" t="s">
        <v>1964</v>
      </c>
      <c r="C16699" s="4">
        <v>19879</v>
      </c>
      <c r="D16699">
        <v>650049144</v>
      </c>
      <c r="E16699">
        <f>VLOOKUP(D16699,  base_salary!A:A, 1, FALSE)</f>
        <v>650049144</v>
      </c>
      <c r="F16699">
        <f t="shared" si="520"/>
        <v>0</v>
      </c>
      <c r="G16699">
        <f t="shared" ca="1" si="521"/>
        <v>0</v>
      </c>
    </row>
    <row r="16700" spans="1:7" x14ac:dyDescent="0.25">
      <c r="A16700" t="s">
        <v>19008</v>
      </c>
      <c r="B16700" t="s">
        <v>1991</v>
      </c>
      <c r="C16700" s="4">
        <v>42780</v>
      </c>
      <c r="D16700">
        <v>9529277938</v>
      </c>
      <c r="E16700">
        <f>VLOOKUP(D16700,  base_salary!A:A, 1, FALSE)</f>
        <v>9529277938</v>
      </c>
      <c r="F16700">
        <f t="shared" si="520"/>
        <v>0</v>
      </c>
      <c r="G16700">
        <f t="shared" ca="1" si="521"/>
        <v>0</v>
      </c>
    </row>
    <row r="16701" spans="1:7" x14ac:dyDescent="0.25">
      <c r="A16701" t="s">
        <v>19009</v>
      </c>
      <c r="B16701" t="s">
        <v>2393</v>
      </c>
      <c r="C16701" s="4">
        <v>15392</v>
      </c>
      <c r="D16701">
        <v>6322781804</v>
      </c>
      <c r="E16701">
        <f>VLOOKUP(D16701,  base_salary!A:A, 1, FALSE)</f>
        <v>6322781804</v>
      </c>
      <c r="F16701">
        <f t="shared" si="520"/>
        <v>0</v>
      </c>
      <c r="G16701">
        <f t="shared" ca="1" si="521"/>
        <v>0</v>
      </c>
    </row>
    <row r="16702" spans="1:7" x14ac:dyDescent="0.25">
      <c r="A16702" t="s">
        <v>19010</v>
      </c>
      <c r="B16702" t="s">
        <v>3393</v>
      </c>
      <c r="C16702" s="4">
        <v>29423</v>
      </c>
      <c r="D16702">
        <v>3891707452</v>
      </c>
      <c r="E16702">
        <f>VLOOKUP(D16702,  base_salary!A:A, 1, FALSE)</f>
        <v>3891707452</v>
      </c>
      <c r="F16702">
        <f t="shared" si="520"/>
        <v>0</v>
      </c>
      <c r="G16702">
        <f t="shared" ca="1" si="521"/>
        <v>0</v>
      </c>
    </row>
    <row r="16703" spans="1:7" x14ac:dyDescent="0.25">
      <c r="A16703" t="s">
        <v>19011</v>
      </c>
      <c r="B16703" t="s">
        <v>3390</v>
      </c>
      <c r="C16703" s="4">
        <v>17644</v>
      </c>
      <c r="D16703">
        <v>7140803102</v>
      </c>
      <c r="E16703">
        <f>VLOOKUP(D16703,  base_salary!A:A, 1, FALSE)</f>
        <v>7140803102</v>
      </c>
      <c r="F16703">
        <f t="shared" si="520"/>
        <v>0</v>
      </c>
      <c r="G16703">
        <f t="shared" ca="1" si="521"/>
        <v>0</v>
      </c>
    </row>
    <row r="16704" spans="1:7" x14ac:dyDescent="0.25">
      <c r="A16704" t="s">
        <v>19012</v>
      </c>
      <c r="B16704" t="s">
        <v>2194</v>
      </c>
      <c r="C16704" s="4">
        <v>16740</v>
      </c>
      <c r="D16704">
        <v>7263964236</v>
      </c>
      <c r="E16704">
        <f>VLOOKUP(D16704,  base_salary!A:A, 1, FALSE)</f>
        <v>7263964236</v>
      </c>
      <c r="F16704">
        <f t="shared" si="520"/>
        <v>0</v>
      </c>
      <c r="G16704">
        <f t="shared" ca="1" si="521"/>
        <v>0</v>
      </c>
    </row>
    <row r="16705" spans="1:7" x14ac:dyDescent="0.25">
      <c r="A16705" t="s">
        <v>19013</v>
      </c>
      <c r="B16705" t="s">
        <v>2199</v>
      </c>
      <c r="C16705" s="4">
        <v>47972</v>
      </c>
      <c r="D16705">
        <v>8519669638</v>
      </c>
      <c r="E16705">
        <f>VLOOKUP(D16705,  base_salary!A:A, 1, FALSE)</f>
        <v>8519669638</v>
      </c>
      <c r="F16705">
        <f t="shared" si="520"/>
        <v>0</v>
      </c>
      <c r="G16705">
        <f t="shared" ca="1" si="521"/>
        <v>0</v>
      </c>
    </row>
    <row r="16706" spans="1:7" x14ac:dyDescent="0.25">
      <c r="A16706" t="s">
        <v>19014</v>
      </c>
      <c r="B16706" t="s">
        <v>2752</v>
      </c>
      <c r="C16706" s="4">
        <v>48473</v>
      </c>
      <c r="D16706">
        <v>7440017404</v>
      </c>
      <c r="E16706">
        <f>VLOOKUP(D16706,  base_salary!A:A, 1, FALSE)</f>
        <v>7440017404</v>
      </c>
      <c r="F16706">
        <f t="shared" si="520"/>
        <v>0</v>
      </c>
      <c r="G16706">
        <f t="shared" ca="1" si="521"/>
        <v>0</v>
      </c>
    </row>
    <row r="16707" spans="1:7" x14ac:dyDescent="0.25">
      <c r="A16707" t="s">
        <v>19015</v>
      </c>
      <c r="B16707" t="s">
        <v>2106</v>
      </c>
      <c r="C16707" s="4">
        <v>44197</v>
      </c>
      <c r="D16707">
        <v>7533163729</v>
      </c>
      <c r="E16707">
        <f>VLOOKUP(D16707,  base_salary!A:A, 1, FALSE)</f>
        <v>7533163729</v>
      </c>
      <c r="F16707">
        <f t="shared" ref="F16707:F16770" si="522">IF(ISERROR(E16707), 1, 0)</f>
        <v>0</v>
      </c>
      <c r="G16707">
        <f t="shared" ref="G16707:G16770" ca="1" si="523">SUM(G:G)</f>
        <v>0</v>
      </c>
    </row>
    <row r="16708" spans="1:7" x14ac:dyDescent="0.25">
      <c r="A16708" t="s">
        <v>19016</v>
      </c>
      <c r="B16708" t="s">
        <v>2087</v>
      </c>
      <c r="C16708" s="4">
        <v>21088</v>
      </c>
      <c r="D16708">
        <v>2492824950</v>
      </c>
      <c r="E16708">
        <f>VLOOKUP(D16708,  base_salary!A:A, 1, FALSE)</f>
        <v>2492824950</v>
      </c>
      <c r="F16708">
        <f t="shared" si="522"/>
        <v>0</v>
      </c>
      <c r="G16708">
        <f t="shared" ca="1" si="523"/>
        <v>0</v>
      </c>
    </row>
    <row r="16709" spans="1:7" x14ac:dyDescent="0.25">
      <c r="A16709" t="s">
        <v>19017</v>
      </c>
      <c r="B16709" t="s">
        <v>2075</v>
      </c>
      <c r="C16709" s="4">
        <v>40732</v>
      </c>
      <c r="D16709">
        <v>5764488419</v>
      </c>
      <c r="E16709">
        <f>VLOOKUP(D16709,  base_salary!A:A, 1, FALSE)</f>
        <v>5764488419</v>
      </c>
      <c r="F16709">
        <f t="shared" si="522"/>
        <v>0</v>
      </c>
      <c r="G16709">
        <f t="shared" ca="1" si="523"/>
        <v>0</v>
      </c>
    </row>
    <row r="16710" spans="1:7" x14ac:dyDescent="0.25">
      <c r="A16710" t="s">
        <v>19018</v>
      </c>
      <c r="B16710" t="s">
        <v>2358</v>
      </c>
      <c r="C16710" s="4">
        <v>42074</v>
      </c>
      <c r="D16710">
        <v>1606657585</v>
      </c>
      <c r="E16710">
        <f>VLOOKUP(D16710,  base_salary!A:A, 1, FALSE)</f>
        <v>1606657585</v>
      </c>
      <c r="F16710">
        <f t="shared" si="522"/>
        <v>0</v>
      </c>
      <c r="G16710">
        <f t="shared" ca="1" si="523"/>
        <v>0</v>
      </c>
    </row>
    <row r="16711" spans="1:7" x14ac:dyDescent="0.25">
      <c r="A16711" t="s">
        <v>19019</v>
      </c>
      <c r="B16711" t="s">
        <v>2608</v>
      </c>
      <c r="C16711" s="4">
        <v>37717</v>
      </c>
      <c r="D16711">
        <v>6279928705</v>
      </c>
      <c r="E16711">
        <f>VLOOKUP(D16711,  base_salary!A:A, 1, FALSE)</f>
        <v>6279928705</v>
      </c>
      <c r="F16711">
        <f t="shared" si="522"/>
        <v>0</v>
      </c>
      <c r="G16711">
        <f t="shared" ca="1" si="523"/>
        <v>0</v>
      </c>
    </row>
    <row r="16712" spans="1:7" x14ac:dyDescent="0.25">
      <c r="A16712" t="s">
        <v>19020</v>
      </c>
      <c r="B16712" t="s">
        <v>2473</v>
      </c>
      <c r="C16712" s="4">
        <v>13773</v>
      </c>
      <c r="D16712">
        <v>6487054410</v>
      </c>
      <c r="E16712">
        <f>VLOOKUP(D16712,  base_salary!A:A, 1, FALSE)</f>
        <v>6487054410</v>
      </c>
      <c r="F16712">
        <f t="shared" si="522"/>
        <v>0</v>
      </c>
      <c r="G16712">
        <f t="shared" ca="1" si="523"/>
        <v>0</v>
      </c>
    </row>
    <row r="16713" spans="1:7" x14ac:dyDescent="0.25">
      <c r="A16713" t="s">
        <v>19021</v>
      </c>
      <c r="B16713" t="s">
        <v>2391</v>
      </c>
      <c r="C16713" s="4">
        <v>12869</v>
      </c>
      <c r="D16713">
        <v>1462119603</v>
      </c>
      <c r="E16713">
        <f>VLOOKUP(D16713,  base_salary!A:A, 1, FALSE)</f>
        <v>1462119603</v>
      </c>
      <c r="F16713">
        <f t="shared" si="522"/>
        <v>0</v>
      </c>
      <c r="G16713">
        <f t="shared" ca="1" si="523"/>
        <v>0</v>
      </c>
    </row>
    <row r="16714" spans="1:7" x14ac:dyDescent="0.25">
      <c r="A16714" t="s">
        <v>19022</v>
      </c>
      <c r="B16714" t="s">
        <v>2709</v>
      </c>
      <c r="C16714" s="4">
        <v>54482</v>
      </c>
      <c r="D16714">
        <v>2510440322</v>
      </c>
      <c r="E16714">
        <f>VLOOKUP(D16714,  base_salary!A:A, 1, FALSE)</f>
        <v>2510440322</v>
      </c>
      <c r="F16714">
        <f t="shared" si="522"/>
        <v>0</v>
      </c>
      <c r="G16714">
        <f t="shared" ca="1" si="523"/>
        <v>0</v>
      </c>
    </row>
    <row r="16715" spans="1:7" x14ac:dyDescent="0.25">
      <c r="A16715" t="s">
        <v>19023</v>
      </c>
      <c r="B16715" t="s">
        <v>2636</v>
      </c>
      <c r="C16715" s="4">
        <v>38873</v>
      </c>
      <c r="D16715">
        <v>9815158015</v>
      </c>
      <c r="E16715">
        <f>VLOOKUP(D16715,  base_salary!A:A, 1, FALSE)</f>
        <v>9815158015</v>
      </c>
      <c r="F16715">
        <f t="shared" si="522"/>
        <v>0</v>
      </c>
      <c r="G16715">
        <f t="shared" ca="1" si="523"/>
        <v>0</v>
      </c>
    </row>
    <row r="16716" spans="1:7" x14ac:dyDescent="0.25">
      <c r="A16716" t="s">
        <v>19024</v>
      </c>
      <c r="B16716" t="s">
        <v>2494</v>
      </c>
      <c r="C16716" s="4">
        <v>55457</v>
      </c>
      <c r="D16716">
        <v>1592980554</v>
      </c>
      <c r="E16716">
        <f>VLOOKUP(D16716,  base_salary!A:A, 1, FALSE)</f>
        <v>1592980554</v>
      </c>
      <c r="F16716">
        <f t="shared" si="522"/>
        <v>0</v>
      </c>
      <c r="G16716">
        <f t="shared" ca="1" si="523"/>
        <v>0</v>
      </c>
    </row>
    <row r="16717" spans="1:7" x14ac:dyDescent="0.25">
      <c r="A16717" t="s">
        <v>19025</v>
      </c>
      <c r="B16717" t="s">
        <v>3269</v>
      </c>
      <c r="C16717" s="4">
        <v>14229</v>
      </c>
      <c r="D16717">
        <v>7479962290</v>
      </c>
      <c r="E16717">
        <f>VLOOKUP(D16717,  base_salary!A:A, 1, FALSE)</f>
        <v>7479962290</v>
      </c>
      <c r="F16717">
        <f t="shared" si="522"/>
        <v>0</v>
      </c>
      <c r="G16717">
        <f t="shared" ca="1" si="523"/>
        <v>0</v>
      </c>
    </row>
    <row r="16718" spans="1:7" x14ac:dyDescent="0.25">
      <c r="A16718" t="s">
        <v>19026</v>
      </c>
      <c r="B16718" t="s">
        <v>1968</v>
      </c>
      <c r="C16718" s="4">
        <v>17398</v>
      </c>
      <c r="D16718">
        <v>3609467622</v>
      </c>
      <c r="E16718">
        <f>VLOOKUP(D16718,  base_salary!A:A, 1, FALSE)</f>
        <v>3609467622</v>
      </c>
      <c r="F16718">
        <f t="shared" si="522"/>
        <v>0</v>
      </c>
      <c r="G16718">
        <f t="shared" ca="1" si="523"/>
        <v>0</v>
      </c>
    </row>
    <row r="16719" spans="1:7" x14ac:dyDescent="0.25">
      <c r="A16719" t="s">
        <v>19027</v>
      </c>
      <c r="B16719" t="s">
        <v>2049</v>
      </c>
      <c r="C16719" s="4">
        <v>38089</v>
      </c>
      <c r="D16719">
        <v>2012142672</v>
      </c>
      <c r="E16719">
        <f>VLOOKUP(D16719,  base_salary!A:A, 1, FALSE)</f>
        <v>2012142672</v>
      </c>
      <c r="F16719">
        <f t="shared" si="522"/>
        <v>0</v>
      </c>
      <c r="G16719">
        <f t="shared" ca="1" si="523"/>
        <v>0</v>
      </c>
    </row>
    <row r="16720" spans="1:7" x14ac:dyDescent="0.25">
      <c r="A16720" t="s">
        <v>19028</v>
      </c>
      <c r="B16720" t="s">
        <v>2951</v>
      </c>
      <c r="C16720" s="4">
        <v>36899</v>
      </c>
      <c r="D16720">
        <v>5117202538</v>
      </c>
      <c r="E16720">
        <f>VLOOKUP(D16720,  base_salary!A:A, 1, FALSE)</f>
        <v>5117202538</v>
      </c>
      <c r="F16720">
        <f t="shared" si="522"/>
        <v>0</v>
      </c>
      <c r="G16720">
        <f t="shared" ca="1" si="523"/>
        <v>0</v>
      </c>
    </row>
    <row r="16721" spans="1:7" x14ac:dyDescent="0.25">
      <c r="A16721" t="s">
        <v>19029</v>
      </c>
      <c r="B16721" t="s">
        <v>4422</v>
      </c>
      <c r="C16721" s="4">
        <v>29892</v>
      </c>
      <c r="D16721">
        <v>8526090127</v>
      </c>
      <c r="E16721">
        <f>VLOOKUP(D16721,  base_salary!A:A, 1, FALSE)</f>
        <v>8526090127</v>
      </c>
      <c r="F16721">
        <f t="shared" si="522"/>
        <v>0</v>
      </c>
      <c r="G16721">
        <f t="shared" ca="1" si="523"/>
        <v>0</v>
      </c>
    </row>
    <row r="16722" spans="1:7" x14ac:dyDescent="0.25">
      <c r="A16722" t="s">
        <v>19030</v>
      </c>
      <c r="B16722" t="s">
        <v>2184</v>
      </c>
      <c r="C16722" s="4">
        <v>54380</v>
      </c>
      <c r="D16722">
        <v>6007705854</v>
      </c>
      <c r="E16722">
        <f>VLOOKUP(D16722,  base_salary!A:A, 1, FALSE)</f>
        <v>6007705854</v>
      </c>
      <c r="F16722">
        <f t="shared" si="522"/>
        <v>0</v>
      </c>
      <c r="G16722">
        <f t="shared" ca="1" si="523"/>
        <v>0</v>
      </c>
    </row>
    <row r="16723" spans="1:7" x14ac:dyDescent="0.25">
      <c r="A16723" t="s">
        <v>19031</v>
      </c>
      <c r="B16723" t="s">
        <v>2146</v>
      </c>
      <c r="C16723" s="4">
        <v>52100</v>
      </c>
      <c r="D16723">
        <v>1444572199</v>
      </c>
      <c r="E16723">
        <f>VLOOKUP(D16723,  base_salary!A:A, 1, FALSE)</f>
        <v>1444572199</v>
      </c>
      <c r="F16723">
        <f t="shared" si="522"/>
        <v>0</v>
      </c>
      <c r="G16723">
        <f t="shared" ca="1" si="523"/>
        <v>0</v>
      </c>
    </row>
    <row r="16724" spans="1:7" x14ac:dyDescent="0.25">
      <c r="A16724" t="s">
        <v>19032</v>
      </c>
      <c r="B16724" t="s">
        <v>2990</v>
      </c>
      <c r="C16724" s="4">
        <v>14119</v>
      </c>
      <c r="D16724">
        <v>502909099</v>
      </c>
      <c r="E16724">
        <f>VLOOKUP(D16724,  base_salary!A:A, 1, FALSE)</f>
        <v>502909099</v>
      </c>
      <c r="F16724">
        <f t="shared" si="522"/>
        <v>0</v>
      </c>
      <c r="G16724">
        <f t="shared" ca="1" si="523"/>
        <v>0</v>
      </c>
    </row>
    <row r="16725" spans="1:7" x14ac:dyDescent="0.25">
      <c r="A16725" t="s">
        <v>19033</v>
      </c>
      <c r="B16725" t="s">
        <v>2214</v>
      </c>
      <c r="C16725" s="4">
        <v>49932</v>
      </c>
      <c r="D16725">
        <v>7885796000</v>
      </c>
      <c r="E16725">
        <f>VLOOKUP(D16725,  base_salary!A:A, 1, FALSE)</f>
        <v>7885796000</v>
      </c>
      <c r="F16725">
        <f t="shared" si="522"/>
        <v>0</v>
      </c>
      <c r="G16725">
        <f t="shared" ca="1" si="523"/>
        <v>0</v>
      </c>
    </row>
    <row r="16726" spans="1:7" x14ac:dyDescent="0.25">
      <c r="A16726" t="s">
        <v>19034</v>
      </c>
      <c r="B16726" t="s">
        <v>1970</v>
      </c>
      <c r="C16726" s="4">
        <v>22828</v>
      </c>
      <c r="D16726">
        <v>6227038881</v>
      </c>
      <c r="E16726">
        <f>VLOOKUP(D16726,  base_salary!A:A, 1, FALSE)</f>
        <v>6227038881</v>
      </c>
      <c r="F16726">
        <f t="shared" si="522"/>
        <v>0</v>
      </c>
      <c r="G16726">
        <f t="shared" ca="1" si="523"/>
        <v>0</v>
      </c>
    </row>
    <row r="16727" spans="1:7" x14ac:dyDescent="0.25">
      <c r="A16727" t="s">
        <v>19035</v>
      </c>
      <c r="B16727" t="s">
        <v>2266</v>
      </c>
      <c r="C16727" s="4">
        <v>47978</v>
      </c>
      <c r="D16727">
        <v>5552170407</v>
      </c>
      <c r="E16727">
        <f>VLOOKUP(D16727,  base_salary!A:A, 1, FALSE)</f>
        <v>5552170407</v>
      </c>
      <c r="F16727">
        <f t="shared" si="522"/>
        <v>0</v>
      </c>
      <c r="G16727">
        <f t="shared" ca="1" si="523"/>
        <v>0</v>
      </c>
    </row>
    <row r="16728" spans="1:7" x14ac:dyDescent="0.25">
      <c r="A16728" t="s">
        <v>19036</v>
      </c>
      <c r="B16728" t="s">
        <v>2325</v>
      </c>
      <c r="C16728" s="4">
        <v>23036</v>
      </c>
      <c r="D16728">
        <v>299663825</v>
      </c>
      <c r="E16728">
        <f>VLOOKUP(D16728,  base_salary!A:A, 1, FALSE)</f>
        <v>299663825</v>
      </c>
      <c r="F16728">
        <f t="shared" si="522"/>
        <v>0</v>
      </c>
      <c r="G16728">
        <f t="shared" ca="1" si="523"/>
        <v>0</v>
      </c>
    </row>
    <row r="16729" spans="1:7" x14ac:dyDescent="0.25">
      <c r="A16729" t="s">
        <v>19037</v>
      </c>
      <c r="B16729" t="s">
        <v>2731</v>
      </c>
      <c r="C16729" s="4">
        <v>47719</v>
      </c>
      <c r="D16729">
        <v>2158895349</v>
      </c>
      <c r="E16729">
        <f>VLOOKUP(D16729,  base_salary!A:A, 1, FALSE)</f>
        <v>2158895349</v>
      </c>
      <c r="F16729">
        <f t="shared" si="522"/>
        <v>0</v>
      </c>
      <c r="G16729">
        <f t="shared" ca="1" si="523"/>
        <v>0</v>
      </c>
    </row>
    <row r="16730" spans="1:7" x14ac:dyDescent="0.25">
      <c r="A16730" t="s">
        <v>19038</v>
      </c>
      <c r="B16730" t="s">
        <v>2873</v>
      </c>
      <c r="C16730" s="4">
        <v>18024</v>
      </c>
      <c r="D16730">
        <v>8850022085</v>
      </c>
      <c r="E16730">
        <f>VLOOKUP(D16730,  base_salary!A:A, 1, FALSE)</f>
        <v>8850022085</v>
      </c>
      <c r="F16730">
        <f t="shared" si="522"/>
        <v>0</v>
      </c>
      <c r="G16730">
        <f t="shared" ca="1" si="523"/>
        <v>0</v>
      </c>
    </row>
    <row r="16731" spans="1:7" x14ac:dyDescent="0.25">
      <c r="A16731" t="s">
        <v>19039</v>
      </c>
      <c r="B16731" t="s">
        <v>1956</v>
      </c>
      <c r="C16731" s="4">
        <v>41486</v>
      </c>
      <c r="D16731">
        <v>87033755</v>
      </c>
      <c r="E16731">
        <f>VLOOKUP(D16731,  base_salary!A:A, 1, FALSE)</f>
        <v>87033755</v>
      </c>
      <c r="F16731">
        <f t="shared" si="522"/>
        <v>0</v>
      </c>
      <c r="G16731">
        <f t="shared" ca="1" si="523"/>
        <v>0</v>
      </c>
    </row>
    <row r="16732" spans="1:7" x14ac:dyDescent="0.25">
      <c r="A16732" t="s">
        <v>19040</v>
      </c>
      <c r="B16732" t="s">
        <v>2614</v>
      </c>
      <c r="C16732" s="4">
        <v>53033</v>
      </c>
      <c r="D16732">
        <v>5948190226</v>
      </c>
      <c r="E16732">
        <f>VLOOKUP(D16732,  base_salary!A:A, 1, FALSE)</f>
        <v>5948190226</v>
      </c>
      <c r="F16732">
        <f t="shared" si="522"/>
        <v>0</v>
      </c>
      <c r="G16732">
        <f t="shared" ca="1" si="523"/>
        <v>0</v>
      </c>
    </row>
    <row r="16733" spans="1:7" x14ac:dyDescent="0.25">
      <c r="A16733" t="s">
        <v>19041</v>
      </c>
      <c r="B16733" t="s">
        <v>2257</v>
      </c>
      <c r="C16733" s="4">
        <v>57768</v>
      </c>
      <c r="D16733">
        <v>62571575</v>
      </c>
      <c r="E16733">
        <f>VLOOKUP(D16733,  base_salary!A:A, 1, FALSE)</f>
        <v>62571575</v>
      </c>
      <c r="F16733">
        <f t="shared" si="522"/>
        <v>0</v>
      </c>
      <c r="G16733">
        <f t="shared" ca="1" si="523"/>
        <v>0</v>
      </c>
    </row>
    <row r="16734" spans="1:7" x14ac:dyDescent="0.25">
      <c r="A16734" t="s">
        <v>19042</v>
      </c>
      <c r="B16734" t="s">
        <v>3271</v>
      </c>
      <c r="C16734" s="4">
        <v>15100</v>
      </c>
      <c r="D16734">
        <v>9196221739</v>
      </c>
      <c r="E16734">
        <f>VLOOKUP(D16734,  base_salary!A:A, 1, FALSE)</f>
        <v>9196221739</v>
      </c>
      <c r="F16734">
        <f t="shared" si="522"/>
        <v>0</v>
      </c>
      <c r="G16734">
        <f t="shared" ca="1" si="523"/>
        <v>0</v>
      </c>
    </row>
    <row r="16735" spans="1:7" x14ac:dyDescent="0.25">
      <c r="A16735" t="s">
        <v>19043</v>
      </c>
      <c r="B16735" t="s">
        <v>2020</v>
      </c>
      <c r="C16735" s="4">
        <v>22715</v>
      </c>
      <c r="D16735">
        <v>1096335336</v>
      </c>
      <c r="E16735">
        <f>VLOOKUP(D16735,  base_salary!A:A, 1, FALSE)</f>
        <v>1096335336</v>
      </c>
      <c r="F16735">
        <f t="shared" si="522"/>
        <v>0</v>
      </c>
      <c r="G16735">
        <f t="shared" ca="1" si="523"/>
        <v>0</v>
      </c>
    </row>
    <row r="16736" spans="1:7" x14ac:dyDescent="0.25">
      <c r="A16736" t="s">
        <v>19044</v>
      </c>
      <c r="B16736" t="s">
        <v>1986</v>
      </c>
      <c r="C16736" s="4">
        <v>33914</v>
      </c>
      <c r="D16736">
        <v>7088886472</v>
      </c>
      <c r="E16736">
        <f>VLOOKUP(D16736,  base_salary!A:A, 1, FALSE)</f>
        <v>7088886472</v>
      </c>
      <c r="F16736">
        <f t="shared" si="522"/>
        <v>0</v>
      </c>
      <c r="G16736">
        <f t="shared" ca="1" si="523"/>
        <v>0</v>
      </c>
    </row>
    <row r="16737" spans="1:7" x14ac:dyDescent="0.25">
      <c r="A16737" t="s">
        <v>19045</v>
      </c>
      <c r="B16737" t="s">
        <v>3023</v>
      </c>
      <c r="C16737" s="4">
        <v>44898</v>
      </c>
      <c r="D16737">
        <v>8705788102</v>
      </c>
      <c r="E16737">
        <f>VLOOKUP(D16737,  base_salary!A:A, 1, FALSE)</f>
        <v>8705788102</v>
      </c>
      <c r="F16737">
        <f t="shared" si="522"/>
        <v>0</v>
      </c>
      <c r="G16737">
        <f t="shared" ca="1" si="523"/>
        <v>0</v>
      </c>
    </row>
    <row r="16738" spans="1:7" x14ac:dyDescent="0.25">
      <c r="A16738" t="s">
        <v>19046</v>
      </c>
      <c r="B16738" t="s">
        <v>3297</v>
      </c>
      <c r="C16738" s="4">
        <v>24587</v>
      </c>
      <c r="D16738">
        <v>324399618</v>
      </c>
      <c r="E16738">
        <f>VLOOKUP(D16738,  base_salary!A:A, 1, FALSE)</f>
        <v>324399618</v>
      </c>
      <c r="F16738">
        <f t="shared" si="522"/>
        <v>0</v>
      </c>
      <c r="G16738">
        <f t="shared" ca="1" si="523"/>
        <v>0</v>
      </c>
    </row>
    <row r="16739" spans="1:7" x14ac:dyDescent="0.25">
      <c r="A16739" t="s">
        <v>19047</v>
      </c>
      <c r="B16739" t="s">
        <v>1952</v>
      </c>
      <c r="C16739" s="4">
        <v>55777</v>
      </c>
      <c r="D16739">
        <v>8187246642</v>
      </c>
      <c r="E16739">
        <f>VLOOKUP(D16739,  base_salary!A:A, 1, FALSE)</f>
        <v>8187246642</v>
      </c>
      <c r="F16739">
        <f t="shared" si="522"/>
        <v>0</v>
      </c>
      <c r="G16739">
        <f t="shared" ca="1" si="523"/>
        <v>0</v>
      </c>
    </row>
    <row r="16740" spans="1:7" x14ac:dyDescent="0.25">
      <c r="A16740" t="s">
        <v>19048</v>
      </c>
      <c r="B16740" t="s">
        <v>2041</v>
      </c>
      <c r="C16740" s="4">
        <v>19020</v>
      </c>
      <c r="D16740">
        <v>2352201101</v>
      </c>
      <c r="E16740">
        <f>VLOOKUP(D16740,  base_salary!A:A, 1, FALSE)</f>
        <v>2352201101</v>
      </c>
      <c r="F16740">
        <f t="shared" si="522"/>
        <v>0</v>
      </c>
      <c r="G16740">
        <f t="shared" ca="1" si="523"/>
        <v>0</v>
      </c>
    </row>
    <row r="16741" spans="1:7" x14ac:dyDescent="0.25">
      <c r="A16741" t="s">
        <v>19049</v>
      </c>
      <c r="B16741" t="s">
        <v>2501</v>
      </c>
      <c r="C16741" s="4">
        <v>50739</v>
      </c>
      <c r="D16741">
        <v>1155371844</v>
      </c>
      <c r="E16741">
        <f>VLOOKUP(D16741,  base_salary!A:A, 1, FALSE)</f>
        <v>1155371844</v>
      </c>
      <c r="F16741">
        <f t="shared" si="522"/>
        <v>0</v>
      </c>
      <c r="G16741">
        <f t="shared" ca="1" si="523"/>
        <v>0</v>
      </c>
    </row>
    <row r="16742" spans="1:7" x14ac:dyDescent="0.25">
      <c r="A16742" t="s">
        <v>19050</v>
      </c>
      <c r="B16742" t="s">
        <v>2428</v>
      </c>
      <c r="C16742" s="4">
        <v>44142</v>
      </c>
      <c r="D16742">
        <v>532074068</v>
      </c>
      <c r="E16742">
        <f>VLOOKUP(D16742,  base_salary!A:A, 1, FALSE)</f>
        <v>532074068</v>
      </c>
      <c r="F16742">
        <f t="shared" si="522"/>
        <v>0</v>
      </c>
      <c r="G16742">
        <f t="shared" ca="1" si="523"/>
        <v>0</v>
      </c>
    </row>
    <row r="16743" spans="1:7" x14ac:dyDescent="0.25">
      <c r="A16743" t="s">
        <v>19051</v>
      </c>
      <c r="B16743" t="s">
        <v>3785</v>
      </c>
      <c r="C16743" s="4">
        <v>31384</v>
      </c>
      <c r="D16743">
        <v>6852060985</v>
      </c>
      <c r="E16743">
        <f>VLOOKUP(D16743,  base_salary!A:A, 1, FALSE)</f>
        <v>6852060985</v>
      </c>
      <c r="F16743">
        <f t="shared" si="522"/>
        <v>0</v>
      </c>
      <c r="G16743">
        <f t="shared" ca="1" si="523"/>
        <v>0</v>
      </c>
    </row>
    <row r="16744" spans="1:7" x14ac:dyDescent="0.25">
      <c r="A16744" t="s">
        <v>19052</v>
      </c>
      <c r="B16744" t="s">
        <v>2308</v>
      </c>
      <c r="C16744" s="4">
        <v>51653</v>
      </c>
      <c r="D16744">
        <v>826490107</v>
      </c>
      <c r="E16744">
        <f>VLOOKUP(D16744,  base_salary!A:A, 1, FALSE)</f>
        <v>826490107</v>
      </c>
      <c r="F16744">
        <f t="shared" si="522"/>
        <v>0</v>
      </c>
      <c r="G16744">
        <f t="shared" ca="1" si="523"/>
        <v>0</v>
      </c>
    </row>
    <row r="16745" spans="1:7" x14ac:dyDescent="0.25">
      <c r="A16745" t="s">
        <v>19053</v>
      </c>
      <c r="B16745" t="s">
        <v>2606</v>
      </c>
      <c r="C16745" s="4">
        <v>22368</v>
      </c>
      <c r="D16745">
        <v>7888574610</v>
      </c>
      <c r="E16745">
        <f>VLOOKUP(D16745,  base_salary!A:A, 1, FALSE)</f>
        <v>7888574610</v>
      </c>
      <c r="F16745">
        <f t="shared" si="522"/>
        <v>0</v>
      </c>
      <c r="G16745">
        <f t="shared" ca="1" si="523"/>
        <v>0</v>
      </c>
    </row>
    <row r="16746" spans="1:7" x14ac:dyDescent="0.25">
      <c r="A16746" t="s">
        <v>19054</v>
      </c>
      <c r="B16746" t="s">
        <v>2369</v>
      </c>
      <c r="C16746" s="4">
        <v>37910</v>
      </c>
      <c r="D16746">
        <v>1892125439</v>
      </c>
      <c r="E16746">
        <f>VLOOKUP(D16746,  base_salary!A:A, 1, FALSE)</f>
        <v>1892125439</v>
      </c>
      <c r="F16746">
        <f t="shared" si="522"/>
        <v>0</v>
      </c>
      <c r="G16746">
        <f t="shared" ca="1" si="523"/>
        <v>0</v>
      </c>
    </row>
    <row r="16747" spans="1:7" x14ac:dyDescent="0.25">
      <c r="A16747" t="s">
        <v>19055</v>
      </c>
      <c r="B16747" t="s">
        <v>2118</v>
      </c>
      <c r="C16747" s="4">
        <v>28362</v>
      </c>
      <c r="D16747">
        <v>8373529241</v>
      </c>
      <c r="E16747">
        <f>VLOOKUP(D16747,  base_salary!A:A, 1, FALSE)</f>
        <v>8373529241</v>
      </c>
      <c r="F16747">
        <f t="shared" si="522"/>
        <v>0</v>
      </c>
      <c r="G16747">
        <f t="shared" ca="1" si="523"/>
        <v>0</v>
      </c>
    </row>
    <row r="16748" spans="1:7" x14ac:dyDescent="0.25">
      <c r="A16748" t="s">
        <v>19056</v>
      </c>
      <c r="B16748" t="s">
        <v>1993</v>
      </c>
      <c r="C16748" s="4">
        <v>44179</v>
      </c>
      <c r="D16748">
        <v>5511711233</v>
      </c>
      <c r="E16748">
        <f>VLOOKUP(D16748,  base_salary!A:A, 1, FALSE)</f>
        <v>5511711233</v>
      </c>
      <c r="F16748">
        <f t="shared" si="522"/>
        <v>0</v>
      </c>
      <c r="G16748">
        <f t="shared" ca="1" si="523"/>
        <v>0</v>
      </c>
    </row>
    <row r="16749" spans="1:7" x14ac:dyDescent="0.25">
      <c r="A16749" t="s">
        <v>19057</v>
      </c>
      <c r="B16749" t="s">
        <v>2459</v>
      </c>
      <c r="C16749" s="4">
        <v>56244</v>
      </c>
      <c r="D16749">
        <v>8377113392</v>
      </c>
      <c r="E16749">
        <f>VLOOKUP(D16749,  base_salary!A:A, 1, FALSE)</f>
        <v>8377113392</v>
      </c>
      <c r="F16749">
        <f t="shared" si="522"/>
        <v>0</v>
      </c>
      <c r="G16749">
        <f t="shared" ca="1" si="523"/>
        <v>0</v>
      </c>
    </row>
    <row r="16750" spans="1:7" x14ac:dyDescent="0.25">
      <c r="A16750" t="s">
        <v>19058</v>
      </c>
      <c r="B16750" t="s">
        <v>2885</v>
      </c>
      <c r="C16750" s="4">
        <v>43684</v>
      </c>
      <c r="D16750">
        <v>6009848660</v>
      </c>
      <c r="E16750">
        <f>VLOOKUP(D16750,  base_salary!A:A, 1, FALSE)</f>
        <v>6009848660</v>
      </c>
      <c r="F16750">
        <f t="shared" si="522"/>
        <v>0</v>
      </c>
      <c r="G16750">
        <f t="shared" ca="1" si="523"/>
        <v>0</v>
      </c>
    </row>
    <row r="16751" spans="1:7" x14ac:dyDescent="0.25">
      <c r="A16751" t="s">
        <v>19059</v>
      </c>
      <c r="B16751" t="s">
        <v>2246</v>
      </c>
      <c r="C16751" s="4">
        <v>49975</v>
      </c>
      <c r="D16751">
        <v>2885061928</v>
      </c>
      <c r="E16751">
        <f>VLOOKUP(D16751,  base_salary!A:A, 1, FALSE)</f>
        <v>2885061928</v>
      </c>
      <c r="F16751">
        <f t="shared" si="522"/>
        <v>0</v>
      </c>
      <c r="G16751">
        <f t="shared" ca="1" si="523"/>
        <v>0</v>
      </c>
    </row>
    <row r="16752" spans="1:7" x14ac:dyDescent="0.25">
      <c r="A16752" t="s">
        <v>19060</v>
      </c>
      <c r="B16752" t="s">
        <v>3039</v>
      </c>
      <c r="C16752" s="4">
        <v>25699</v>
      </c>
      <c r="D16752">
        <v>3915983489</v>
      </c>
      <c r="E16752">
        <f>VLOOKUP(D16752,  base_salary!A:A, 1, FALSE)</f>
        <v>3915983489</v>
      </c>
      <c r="F16752">
        <f t="shared" si="522"/>
        <v>0</v>
      </c>
      <c r="G16752">
        <f t="shared" ca="1" si="523"/>
        <v>0</v>
      </c>
    </row>
    <row r="16753" spans="1:7" x14ac:dyDescent="0.25">
      <c r="A16753" t="s">
        <v>19061</v>
      </c>
      <c r="B16753" t="s">
        <v>2687</v>
      </c>
      <c r="C16753" s="4">
        <v>51008</v>
      </c>
      <c r="D16753">
        <v>4786629839</v>
      </c>
      <c r="E16753">
        <f>VLOOKUP(D16753,  base_salary!A:A, 1, FALSE)</f>
        <v>4786629839</v>
      </c>
      <c r="F16753">
        <f t="shared" si="522"/>
        <v>0</v>
      </c>
      <c r="G16753">
        <f t="shared" ca="1" si="523"/>
        <v>0</v>
      </c>
    </row>
    <row r="16754" spans="1:7" x14ac:dyDescent="0.25">
      <c r="A16754" t="s">
        <v>19062</v>
      </c>
      <c r="B16754" t="s">
        <v>2030</v>
      </c>
      <c r="C16754" s="4">
        <v>50507</v>
      </c>
      <c r="D16754">
        <v>4823073274</v>
      </c>
      <c r="E16754">
        <f>VLOOKUP(D16754,  base_salary!A:A, 1, FALSE)</f>
        <v>4823073274</v>
      </c>
      <c r="F16754">
        <f t="shared" si="522"/>
        <v>0</v>
      </c>
      <c r="G16754">
        <f t="shared" ca="1" si="523"/>
        <v>0</v>
      </c>
    </row>
    <row r="16755" spans="1:7" x14ac:dyDescent="0.25">
      <c r="A16755" t="s">
        <v>19063</v>
      </c>
      <c r="B16755" t="s">
        <v>2049</v>
      </c>
      <c r="C16755" s="4">
        <v>24262</v>
      </c>
      <c r="D16755">
        <v>7188904251</v>
      </c>
      <c r="E16755">
        <f>VLOOKUP(D16755,  base_salary!A:A, 1, FALSE)</f>
        <v>7188904251</v>
      </c>
      <c r="F16755">
        <f t="shared" si="522"/>
        <v>0</v>
      </c>
      <c r="G16755">
        <f t="shared" ca="1" si="523"/>
        <v>0</v>
      </c>
    </row>
    <row r="16756" spans="1:7" x14ac:dyDescent="0.25">
      <c r="A16756" t="s">
        <v>19064</v>
      </c>
      <c r="B16756" t="s">
        <v>2286</v>
      </c>
      <c r="C16756" s="4">
        <v>10359</v>
      </c>
      <c r="D16756">
        <v>6614458434</v>
      </c>
      <c r="E16756">
        <f>VLOOKUP(D16756,  base_salary!A:A, 1, FALSE)</f>
        <v>6614458434</v>
      </c>
      <c r="F16756">
        <f t="shared" si="522"/>
        <v>0</v>
      </c>
      <c r="G16756">
        <f t="shared" ca="1" si="523"/>
        <v>0</v>
      </c>
    </row>
    <row r="16757" spans="1:7" x14ac:dyDescent="0.25">
      <c r="A16757" t="s">
        <v>19065</v>
      </c>
      <c r="B16757" t="s">
        <v>3044</v>
      </c>
      <c r="C16757" s="4">
        <v>11926</v>
      </c>
      <c r="D16757">
        <v>3554301841</v>
      </c>
      <c r="E16757">
        <f>VLOOKUP(D16757,  base_salary!A:A, 1, FALSE)</f>
        <v>3554301841</v>
      </c>
      <c r="F16757">
        <f t="shared" si="522"/>
        <v>0</v>
      </c>
      <c r="G16757">
        <f t="shared" ca="1" si="523"/>
        <v>0</v>
      </c>
    </row>
    <row r="16758" spans="1:7" x14ac:dyDescent="0.25">
      <c r="A16758" t="s">
        <v>19066</v>
      </c>
      <c r="B16758" t="s">
        <v>1972</v>
      </c>
      <c r="C16758" s="4">
        <v>37635</v>
      </c>
      <c r="D16758">
        <v>1313434965</v>
      </c>
      <c r="E16758">
        <f>VLOOKUP(D16758,  base_salary!A:A, 1, FALSE)</f>
        <v>1313434965</v>
      </c>
      <c r="F16758">
        <f t="shared" si="522"/>
        <v>0</v>
      </c>
      <c r="G16758">
        <f t="shared" ca="1" si="523"/>
        <v>0</v>
      </c>
    </row>
    <row r="16759" spans="1:7" x14ac:dyDescent="0.25">
      <c r="A16759" t="s">
        <v>19067</v>
      </c>
      <c r="B16759" t="s">
        <v>3487</v>
      </c>
      <c r="C16759" s="4">
        <v>49375</v>
      </c>
      <c r="D16759">
        <v>209942509</v>
      </c>
      <c r="E16759">
        <f>VLOOKUP(D16759,  base_salary!A:A, 1, FALSE)</f>
        <v>209942509</v>
      </c>
      <c r="F16759">
        <f t="shared" si="522"/>
        <v>0</v>
      </c>
      <c r="G16759">
        <f t="shared" ca="1" si="523"/>
        <v>0</v>
      </c>
    </row>
    <row r="16760" spans="1:7" x14ac:dyDescent="0.25">
      <c r="A16760" t="s">
        <v>19068</v>
      </c>
      <c r="B16760" t="s">
        <v>2790</v>
      </c>
      <c r="C16760" s="4">
        <v>24777</v>
      </c>
      <c r="D16760">
        <v>977779009</v>
      </c>
      <c r="E16760">
        <f>VLOOKUP(D16760,  base_salary!A:A, 1, FALSE)</f>
        <v>977779009</v>
      </c>
      <c r="F16760">
        <f t="shared" si="522"/>
        <v>0</v>
      </c>
      <c r="G16760">
        <f t="shared" ca="1" si="523"/>
        <v>0</v>
      </c>
    </row>
    <row r="16761" spans="1:7" x14ac:dyDescent="0.25">
      <c r="A16761" t="s">
        <v>19069</v>
      </c>
      <c r="B16761" t="s">
        <v>3076</v>
      </c>
      <c r="C16761" s="4">
        <v>57275</v>
      </c>
      <c r="D16761">
        <v>8223052873</v>
      </c>
      <c r="E16761">
        <f>VLOOKUP(D16761,  base_salary!A:A, 1, FALSE)</f>
        <v>8223052873</v>
      </c>
      <c r="F16761">
        <f t="shared" si="522"/>
        <v>0</v>
      </c>
      <c r="G16761">
        <f t="shared" ca="1" si="523"/>
        <v>0</v>
      </c>
    </row>
    <row r="16762" spans="1:7" x14ac:dyDescent="0.25">
      <c r="A16762" t="s">
        <v>19070</v>
      </c>
      <c r="B16762" t="s">
        <v>2809</v>
      </c>
      <c r="C16762" s="4">
        <v>26609</v>
      </c>
      <c r="D16762">
        <v>6284045549</v>
      </c>
      <c r="E16762">
        <f>VLOOKUP(D16762,  base_salary!A:A, 1, FALSE)</f>
        <v>6284045549</v>
      </c>
      <c r="F16762">
        <f t="shared" si="522"/>
        <v>0</v>
      </c>
      <c r="G16762">
        <f t="shared" ca="1" si="523"/>
        <v>0</v>
      </c>
    </row>
    <row r="16763" spans="1:7" x14ac:dyDescent="0.25">
      <c r="A16763" t="s">
        <v>19071</v>
      </c>
      <c r="B16763" t="s">
        <v>2387</v>
      </c>
      <c r="C16763" s="4">
        <v>12799</v>
      </c>
      <c r="D16763">
        <v>9548500949</v>
      </c>
      <c r="E16763">
        <f>VLOOKUP(D16763,  base_salary!A:A, 1, FALSE)</f>
        <v>9548500949</v>
      </c>
      <c r="F16763">
        <f t="shared" si="522"/>
        <v>0</v>
      </c>
      <c r="G16763">
        <f t="shared" ca="1" si="523"/>
        <v>0</v>
      </c>
    </row>
    <row r="16764" spans="1:7" x14ac:dyDescent="0.25">
      <c r="A16764" t="s">
        <v>19072</v>
      </c>
      <c r="B16764" t="s">
        <v>2325</v>
      </c>
      <c r="C16764" s="4">
        <v>50625</v>
      </c>
      <c r="D16764">
        <v>4185019157</v>
      </c>
      <c r="E16764">
        <f>VLOOKUP(D16764,  base_salary!A:A, 1, FALSE)</f>
        <v>4185019157</v>
      </c>
      <c r="F16764">
        <f t="shared" si="522"/>
        <v>0</v>
      </c>
      <c r="G16764">
        <f t="shared" ca="1" si="523"/>
        <v>0</v>
      </c>
    </row>
    <row r="16765" spans="1:7" x14ac:dyDescent="0.25">
      <c r="A16765" t="s">
        <v>19073</v>
      </c>
      <c r="B16765" t="s">
        <v>2691</v>
      </c>
      <c r="C16765" s="4">
        <v>34853</v>
      </c>
      <c r="D16765">
        <v>5984294621</v>
      </c>
      <c r="E16765">
        <f>VLOOKUP(D16765,  base_salary!A:A, 1, FALSE)</f>
        <v>5984294621</v>
      </c>
      <c r="F16765">
        <f t="shared" si="522"/>
        <v>0</v>
      </c>
      <c r="G16765">
        <f t="shared" ca="1" si="523"/>
        <v>0</v>
      </c>
    </row>
    <row r="16766" spans="1:7" x14ac:dyDescent="0.25">
      <c r="A16766" t="s">
        <v>19074</v>
      </c>
      <c r="B16766" t="s">
        <v>2546</v>
      </c>
      <c r="C16766" s="4">
        <v>40565</v>
      </c>
      <c r="D16766">
        <v>5211527984</v>
      </c>
      <c r="E16766">
        <f>VLOOKUP(D16766,  base_salary!A:A, 1, FALSE)</f>
        <v>5211527984</v>
      </c>
      <c r="F16766">
        <f t="shared" si="522"/>
        <v>0</v>
      </c>
      <c r="G16766">
        <f t="shared" ca="1" si="523"/>
        <v>0</v>
      </c>
    </row>
    <row r="16767" spans="1:7" x14ac:dyDescent="0.25">
      <c r="A16767" t="s">
        <v>19075</v>
      </c>
      <c r="B16767" t="s">
        <v>2931</v>
      </c>
      <c r="C16767" s="4">
        <v>53785</v>
      </c>
      <c r="D16767">
        <v>9305168396</v>
      </c>
      <c r="E16767">
        <f>VLOOKUP(D16767,  base_salary!A:A, 1, FALSE)</f>
        <v>9305168396</v>
      </c>
      <c r="F16767">
        <f t="shared" si="522"/>
        <v>0</v>
      </c>
      <c r="G16767">
        <f t="shared" ca="1" si="523"/>
        <v>0</v>
      </c>
    </row>
    <row r="16768" spans="1:7" x14ac:dyDescent="0.25">
      <c r="A16768" t="s">
        <v>19076</v>
      </c>
      <c r="B16768" t="s">
        <v>2093</v>
      </c>
      <c r="C16768" s="4">
        <v>33232</v>
      </c>
      <c r="D16768">
        <v>8361813608</v>
      </c>
      <c r="E16768">
        <f>VLOOKUP(D16768,  base_salary!A:A, 1, FALSE)</f>
        <v>8361813608</v>
      </c>
      <c r="F16768">
        <f t="shared" si="522"/>
        <v>0</v>
      </c>
      <c r="G16768">
        <f t="shared" ca="1" si="523"/>
        <v>0</v>
      </c>
    </row>
    <row r="16769" spans="1:7" x14ac:dyDescent="0.25">
      <c r="A16769" t="s">
        <v>19077</v>
      </c>
      <c r="B16769" t="s">
        <v>1944</v>
      </c>
      <c r="C16769" s="4">
        <v>27358</v>
      </c>
      <c r="D16769">
        <v>8401146046</v>
      </c>
      <c r="E16769">
        <f>VLOOKUP(D16769,  base_salary!A:A, 1, FALSE)</f>
        <v>8401146046</v>
      </c>
      <c r="F16769">
        <f t="shared" si="522"/>
        <v>0</v>
      </c>
      <c r="G16769">
        <f t="shared" ca="1" si="523"/>
        <v>0</v>
      </c>
    </row>
    <row r="16770" spans="1:7" x14ac:dyDescent="0.25">
      <c r="A16770" t="s">
        <v>19078</v>
      </c>
      <c r="B16770" t="s">
        <v>2951</v>
      </c>
      <c r="C16770" s="4">
        <v>22511</v>
      </c>
      <c r="D16770">
        <v>9072843924</v>
      </c>
      <c r="E16770">
        <f>VLOOKUP(D16770,  base_salary!A:A, 1, FALSE)</f>
        <v>9072843924</v>
      </c>
      <c r="F16770">
        <f t="shared" si="522"/>
        <v>0</v>
      </c>
      <c r="G16770">
        <f t="shared" ca="1" si="523"/>
        <v>0</v>
      </c>
    </row>
    <row r="16771" spans="1:7" x14ac:dyDescent="0.25">
      <c r="A16771" t="s">
        <v>19079</v>
      </c>
      <c r="B16771" t="s">
        <v>2223</v>
      </c>
      <c r="C16771" s="4">
        <v>20303</v>
      </c>
      <c r="D16771">
        <v>5064247826</v>
      </c>
      <c r="E16771">
        <f>VLOOKUP(D16771,  base_salary!A:A, 1, FALSE)</f>
        <v>5064247826</v>
      </c>
      <c r="F16771">
        <f t="shared" ref="F16771:F16834" si="524">IF(ISERROR(E16771), 1, 0)</f>
        <v>0</v>
      </c>
      <c r="G16771">
        <f t="shared" ref="G16771:G16834" ca="1" si="525">SUM(G:G)</f>
        <v>0</v>
      </c>
    </row>
    <row r="16772" spans="1:7" x14ac:dyDescent="0.25">
      <c r="A16772" t="s">
        <v>19080</v>
      </c>
      <c r="B16772" t="s">
        <v>3915</v>
      </c>
      <c r="C16772" s="4">
        <v>56277</v>
      </c>
      <c r="D16772">
        <v>2045928187</v>
      </c>
      <c r="E16772">
        <f>VLOOKUP(D16772,  base_salary!A:A, 1, FALSE)</f>
        <v>2045928187</v>
      </c>
      <c r="F16772">
        <f t="shared" si="524"/>
        <v>0</v>
      </c>
      <c r="G16772">
        <f t="shared" ca="1" si="525"/>
        <v>0</v>
      </c>
    </row>
    <row r="16773" spans="1:7" x14ac:dyDescent="0.25">
      <c r="A16773" t="s">
        <v>19081</v>
      </c>
      <c r="B16773" t="s">
        <v>2484</v>
      </c>
      <c r="C16773" s="4">
        <v>59993</v>
      </c>
      <c r="D16773">
        <v>4219825649</v>
      </c>
      <c r="E16773">
        <f>VLOOKUP(D16773,  base_salary!A:A, 1, FALSE)</f>
        <v>4219825649</v>
      </c>
      <c r="F16773">
        <f t="shared" si="524"/>
        <v>0</v>
      </c>
      <c r="G16773">
        <f t="shared" ca="1" si="525"/>
        <v>0</v>
      </c>
    </row>
    <row r="16774" spans="1:7" x14ac:dyDescent="0.25">
      <c r="A16774" t="s">
        <v>19082</v>
      </c>
      <c r="B16774" t="s">
        <v>2797</v>
      </c>
      <c r="C16774" s="4">
        <v>28876</v>
      </c>
      <c r="D16774">
        <v>3164004753</v>
      </c>
      <c r="E16774">
        <f>VLOOKUP(D16774,  base_salary!A:A, 1, FALSE)</f>
        <v>3164004753</v>
      </c>
      <c r="F16774">
        <f t="shared" si="524"/>
        <v>0</v>
      </c>
      <c r="G16774">
        <f t="shared" ca="1" si="525"/>
        <v>0</v>
      </c>
    </row>
    <row r="16775" spans="1:7" x14ac:dyDescent="0.25">
      <c r="A16775" t="s">
        <v>19083</v>
      </c>
      <c r="B16775" t="s">
        <v>2670</v>
      </c>
      <c r="C16775" s="4">
        <v>36931</v>
      </c>
      <c r="D16775">
        <v>1606657585</v>
      </c>
      <c r="E16775">
        <f>VLOOKUP(D16775,  base_salary!A:A, 1, FALSE)</f>
        <v>1606657585</v>
      </c>
      <c r="F16775">
        <f t="shared" si="524"/>
        <v>0</v>
      </c>
      <c r="G16775">
        <f t="shared" ca="1" si="525"/>
        <v>0</v>
      </c>
    </row>
    <row r="16776" spans="1:7" x14ac:dyDescent="0.25">
      <c r="A16776" t="s">
        <v>19084</v>
      </c>
      <c r="B16776" t="s">
        <v>3785</v>
      </c>
      <c r="C16776" s="4">
        <v>25403</v>
      </c>
      <c r="D16776">
        <v>4986200380</v>
      </c>
      <c r="E16776">
        <f>VLOOKUP(D16776,  base_salary!A:A, 1, FALSE)</f>
        <v>4986200380</v>
      </c>
      <c r="F16776">
        <f t="shared" si="524"/>
        <v>0</v>
      </c>
      <c r="G16776">
        <f t="shared" ca="1" si="525"/>
        <v>0</v>
      </c>
    </row>
    <row r="16777" spans="1:7" x14ac:dyDescent="0.25">
      <c r="A16777" t="s">
        <v>19085</v>
      </c>
      <c r="B16777" t="s">
        <v>2491</v>
      </c>
      <c r="C16777" s="4">
        <v>41743</v>
      </c>
      <c r="D16777">
        <v>273083503</v>
      </c>
      <c r="E16777">
        <f>VLOOKUP(D16777,  base_salary!A:A, 1, FALSE)</f>
        <v>273083503</v>
      </c>
      <c r="F16777">
        <f t="shared" si="524"/>
        <v>0</v>
      </c>
      <c r="G16777">
        <f t="shared" ca="1" si="525"/>
        <v>0</v>
      </c>
    </row>
    <row r="16778" spans="1:7" x14ac:dyDescent="0.25">
      <c r="A16778" t="s">
        <v>19086</v>
      </c>
      <c r="B16778" t="s">
        <v>2199</v>
      </c>
      <c r="C16778" s="4">
        <v>48458</v>
      </c>
      <c r="D16778">
        <v>502909099</v>
      </c>
      <c r="E16778">
        <f>VLOOKUP(D16778,  base_salary!A:A, 1, FALSE)</f>
        <v>502909099</v>
      </c>
      <c r="F16778">
        <f t="shared" si="524"/>
        <v>0</v>
      </c>
      <c r="G16778">
        <f t="shared" ca="1" si="525"/>
        <v>0</v>
      </c>
    </row>
    <row r="16779" spans="1:7" x14ac:dyDescent="0.25">
      <c r="A16779" t="s">
        <v>19087</v>
      </c>
      <c r="B16779" t="s">
        <v>2089</v>
      </c>
      <c r="C16779" s="4">
        <v>43524</v>
      </c>
      <c r="D16779">
        <v>4097160079</v>
      </c>
      <c r="E16779">
        <f>VLOOKUP(D16779,  base_salary!A:A, 1, FALSE)</f>
        <v>4097160079</v>
      </c>
      <c r="F16779">
        <f t="shared" si="524"/>
        <v>0</v>
      </c>
      <c r="G16779">
        <f t="shared" ca="1" si="525"/>
        <v>0</v>
      </c>
    </row>
    <row r="16780" spans="1:7" x14ac:dyDescent="0.25">
      <c r="A16780" t="s">
        <v>19088</v>
      </c>
      <c r="B16780" t="s">
        <v>2205</v>
      </c>
      <c r="C16780" s="4">
        <v>58314</v>
      </c>
      <c r="D16780">
        <v>8748349712</v>
      </c>
      <c r="E16780">
        <f>VLOOKUP(D16780,  base_salary!A:A, 1, FALSE)</f>
        <v>8748349712</v>
      </c>
      <c r="F16780">
        <f t="shared" si="524"/>
        <v>0</v>
      </c>
      <c r="G16780">
        <f t="shared" ca="1" si="525"/>
        <v>0</v>
      </c>
    </row>
    <row r="16781" spans="1:7" x14ac:dyDescent="0.25">
      <c r="A16781" t="s">
        <v>19089</v>
      </c>
      <c r="B16781" t="s">
        <v>2288</v>
      </c>
      <c r="C16781" s="4">
        <v>12753</v>
      </c>
      <c r="D16781">
        <v>4492546545</v>
      </c>
      <c r="E16781">
        <f>VLOOKUP(D16781,  base_salary!A:A, 1, FALSE)</f>
        <v>4492546545</v>
      </c>
      <c r="F16781">
        <f t="shared" si="524"/>
        <v>0</v>
      </c>
      <c r="G16781">
        <f t="shared" ca="1" si="525"/>
        <v>0</v>
      </c>
    </row>
    <row r="16782" spans="1:7" x14ac:dyDescent="0.25">
      <c r="A16782" t="s">
        <v>19090</v>
      </c>
      <c r="B16782" t="s">
        <v>2305</v>
      </c>
      <c r="C16782" s="4">
        <v>53218</v>
      </c>
      <c r="D16782">
        <v>9107581297</v>
      </c>
      <c r="E16782">
        <f>VLOOKUP(D16782,  base_salary!A:A, 1, FALSE)</f>
        <v>9107581297</v>
      </c>
      <c r="F16782">
        <f t="shared" si="524"/>
        <v>0</v>
      </c>
      <c r="G16782">
        <f t="shared" ca="1" si="525"/>
        <v>0</v>
      </c>
    </row>
    <row r="16783" spans="1:7" x14ac:dyDescent="0.25">
      <c r="A16783" t="s">
        <v>19091</v>
      </c>
      <c r="B16783" t="s">
        <v>4018</v>
      </c>
      <c r="C16783" s="4">
        <v>59789</v>
      </c>
      <c r="D16783">
        <v>6487054410</v>
      </c>
      <c r="E16783">
        <f>VLOOKUP(D16783,  base_salary!A:A, 1, FALSE)</f>
        <v>6487054410</v>
      </c>
      <c r="F16783">
        <f t="shared" si="524"/>
        <v>0</v>
      </c>
      <c r="G16783">
        <f t="shared" ca="1" si="525"/>
        <v>0</v>
      </c>
    </row>
    <row r="16784" spans="1:7" x14ac:dyDescent="0.25">
      <c r="A16784" t="s">
        <v>19092</v>
      </c>
      <c r="B16784" t="s">
        <v>3758</v>
      </c>
      <c r="C16784" s="4">
        <v>32986</v>
      </c>
      <c r="D16784">
        <v>5077974136</v>
      </c>
      <c r="E16784">
        <f>VLOOKUP(D16784,  base_salary!A:A, 1, FALSE)</f>
        <v>5077974136</v>
      </c>
      <c r="F16784">
        <f t="shared" si="524"/>
        <v>0</v>
      </c>
      <c r="G16784">
        <f t="shared" ca="1" si="525"/>
        <v>0</v>
      </c>
    </row>
    <row r="16785" spans="1:7" x14ac:dyDescent="0.25">
      <c r="A16785" t="s">
        <v>19093</v>
      </c>
      <c r="B16785" t="s">
        <v>2466</v>
      </c>
      <c r="C16785" s="4">
        <v>47316</v>
      </c>
      <c r="D16785">
        <v>8024322455</v>
      </c>
      <c r="E16785">
        <f>VLOOKUP(D16785,  base_salary!A:A, 1, FALSE)</f>
        <v>8024322455</v>
      </c>
      <c r="F16785">
        <f t="shared" si="524"/>
        <v>0</v>
      </c>
      <c r="G16785">
        <f t="shared" ca="1" si="525"/>
        <v>0</v>
      </c>
    </row>
    <row r="16786" spans="1:7" x14ac:dyDescent="0.25">
      <c r="A16786" t="s">
        <v>19094</v>
      </c>
      <c r="B16786" t="s">
        <v>2841</v>
      </c>
      <c r="C16786" s="4">
        <v>59437</v>
      </c>
      <c r="D16786">
        <v>8099854152</v>
      </c>
      <c r="E16786">
        <f>VLOOKUP(D16786,  base_salary!A:A, 1, FALSE)</f>
        <v>8099854152</v>
      </c>
      <c r="F16786">
        <f t="shared" si="524"/>
        <v>0</v>
      </c>
      <c r="G16786">
        <f t="shared" ca="1" si="525"/>
        <v>0</v>
      </c>
    </row>
    <row r="16787" spans="1:7" x14ac:dyDescent="0.25">
      <c r="A16787" t="s">
        <v>19095</v>
      </c>
      <c r="B16787" t="s">
        <v>1944</v>
      </c>
      <c r="C16787" s="4">
        <v>34773</v>
      </c>
      <c r="D16787">
        <v>6789106936</v>
      </c>
      <c r="E16787">
        <f>VLOOKUP(D16787,  base_salary!A:A, 1, FALSE)</f>
        <v>6789106936</v>
      </c>
      <c r="F16787">
        <f t="shared" si="524"/>
        <v>0</v>
      </c>
      <c r="G16787">
        <f t="shared" ca="1" si="525"/>
        <v>0</v>
      </c>
    </row>
    <row r="16788" spans="1:7" x14ac:dyDescent="0.25">
      <c r="A16788" t="s">
        <v>19096</v>
      </c>
      <c r="B16788" t="s">
        <v>2269</v>
      </c>
      <c r="C16788" s="4">
        <v>57144</v>
      </c>
      <c r="D16788">
        <v>3292353998</v>
      </c>
      <c r="E16788">
        <f>VLOOKUP(D16788,  base_salary!A:A, 1, FALSE)</f>
        <v>3292353998</v>
      </c>
      <c r="F16788">
        <f t="shared" si="524"/>
        <v>0</v>
      </c>
      <c r="G16788">
        <f t="shared" ca="1" si="525"/>
        <v>0</v>
      </c>
    </row>
    <row r="16789" spans="1:7" x14ac:dyDescent="0.25">
      <c r="A16789" t="s">
        <v>19097</v>
      </c>
      <c r="B16789" t="s">
        <v>2530</v>
      </c>
      <c r="C16789" s="4">
        <v>35681</v>
      </c>
      <c r="D16789">
        <v>3609467622</v>
      </c>
      <c r="E16789">
        <f>VLOOKUP(D16789,  base_salary!A:A, 1, FALSE)</f>
        <v>3609467622</v>
      </c>
      <c r="F16789">
        <f t="shared" si="524"/>
        <v>0</v>
      </c>
      <c r="G16789">
        <f t="shared" ca="1" si="525"/>
        <v>0</v>
      </c>
    </row>
    <row r="16790" spans="1:7" x14ac:dyDescent="0.25">
      <c r="A16790" t="s">
        <v>19098</v>
      </c>
      <c r="B16790" t="s">
        <v>2576</v>
      </c>
      <c r="C16790" s="4">
        <v>24085</v>
      </c>
      <c r="D16790">
        <v>6322781804</v>
      </c>
      <c r="E16790">
        <f>VLOOKUP(D16790,  base_salary!A:A, 1, FALSE)</f>
        <v>6322781804</v>
      </c>
      <c r="F16790">
        <f t="shared" si="524"/>
        <v>0</v>
      </c>
      <c r="G16790">
        <f t="shared" ca="1" si="525"/>
        <v>0</v>
      </c>
    </row>
    <row r="16791" spans="1:7" x14ac:dyDescent="0.25">
      <c r="A16791" t="s">
        <v>19099</v>
      </c>
      <c r="B16791" t="s">
        <v>2312</v>
      </c>
      <c r="C16791" s="4">
        <v>28988</v>
      </c>
      <c r="D16791">
        <v>7249524151</v>
      </c>
      <c r="E16791">
        <f>VLOOKUP(D16791,  base_salary!A:A, 1, FALSE)</f>
        <v>7249524151</v>
      </c>
      <c r="F16791">
        <f t="shared" si="524"/>
        <v>0</v>
      </c>
      <c r="G16791">
        <f t="shared" ca="1" si="525"/>
        <v>0</v>
      </c>
    </row>
    <row r="16792" spans="1:7" x14ac:dyDescent="0.25">
      <c r="A16792" t="s">
        <v>19100</v>
      </c>
      <c r="B16792" t="s">
        <v>4422</v>
      </c>
      <c r="C16792" s="4">
        <v>35622</v>
      </c>
      <c r="D16792">
        <v>6789690301</v>
      </c>
      <c r="E16792">
        <f>VLOOKUP(D16792,  base_salary!A:A, 1, FALSE)</f>
        <v>6789690301</v>
      </c>
      <c r="F16792">
        <f t="shared" si="524"/>
        <v>0</v>
      </c>
      <c r="G16792">
        <f t="shared" ca="1" si="525"/>
        <v>0</v>
      </c>
    </row>
    <row r="16793" spans="1:7" x14ac:dyDescent="0.25">
      <c r="A16793" t="s">
        <v>19101</v>
      </c>
      <c r="B16793" t="s">
        <v>2279</v>
      </c>
      <c r="C16793" s="4">
        <v>25264</v>
      </c>
      <c r="D16793">
        <v>1079691642</v>
      </c>
      <c r="E16793">
        <f>VLOOKUP(D16793,  base_salary!A:A, 1, FALSE)</f>
        <v>1079691642</v>
      </c>
      <c r="F16793">
        <f t="shared" si="524"/>
        <v>0</v>
      </c>
      <c r="G16793">
        <f t="shared" ca="1" si="525"/>
        <v>0</v>
      </c>
    </row>
    <row r="16794" spans="1:7" x14ac:dyDescent="0.25">
      <c r="A16794" t="s">
        <v>19102</v>
      </c>
      <c r="B16794" t="s">
        <v>3369</v>
      </c>
      <c r="C16794" s="4">
        <v>12827</v>
      </c>
      <c r="D16794">
        <v>3101620996</v>
      </c>
      <c r="E16794">
        <f>VLOOKUP(D16794,  base_salary!A:A, 1, FALSE)</f>
        <v>3101620996</v>
      </c>
      <c r="F16794">
        <f t="shared" si="524"/>
        <v>0</v>
      </c>
      <c r="G16794">
        <f t="shared" ca="1" si="525"/>
        <v>0</v>
      </c>
    </row>
    <row r="16795" spans="1:7" x14ac:dyDescent="0.25">
      <c r="A16795" t="s">
        <v>19103</v>
      </c>
      <c r="B16795" t="s">
        <v>2452</v>
      </c>
      <c r="C16795" s="4">
        <v>30760</v>
      </c>
      <c r="D16795">
        <v>5064247826</v>
      </c>
      <c r="E16795">
        <f>VLOOKUP(D16795,  base_salary!A:A, 1, FALSE)</f>
        <v>5064247826</v>
      </c>
      <c r="F16795">
        <f t="shared" si="524"/>
        <v>0</v>
      </c>
      <c r="G16795">
        <f t="shared" ca="1" si="525"/>
        <v>0</v>
      </c>
    </row>
    <row r="16796" spans="1:7" x14ac:dyDescent="0.25">
      <c r="A16796" t="s">
        <v>19104</v>
      </c>
      <c r="B16796" t="s">
        <v>3113</v>
      </c>
      <c r="C16796" s="4">
        <v>22850</v>
      </c>
      <c r="D16796">
        <v>8750494546</v>
      </c>
      <c r="E16796">
        <f>VLOOKUP(D16796,  base_salary!A:A, 1, FALSE)</f>
        <v>8750494546</v>
      </c>
      <c r="F16796">
        <f t="shared" si="524"/>
        <v>0</v>
      </c>
      <c r="G16796">
        <f t="shared" ca="1" si="525"/>
        <v>0</v>
      </c>
    </row>
    <row r="16797" spans="1:7" x14ac:dyDescent="0.25">
      <c r="A16797" t="s">
        <v>19105</v>
      </c>
      <c r="B16797" t="s">
        <v>2249</v>
      </c>
      <c r="C16797" s="4">
        <v>10417</v>
      </c>
      <c r="D16797">
        <v>8346855079</v>
      </c>
      <c r="E16797">
        <f>VLOOKUP(D16797,  base_salary!A:A, 1, FALSE)</f>
        <v>8346855079</v>
      </c>
      <c r="F16797">
        <f t="shared" si="524"/>
        <v>0</v>
      </c>
      <c r="G16797">
        <f t="shared" ca="1" si="525"/>
        <v>0</v>
      </c>
    </row>
    <row r="16798" spans="1:7" x14ac:dyDescent="0.25">
      <c r="A16798" t="s">
        <v>19106</v>
      </c>
      <c r="B16798" t="s">
        <v>2190</v>
      </c>
      <c r="C16798" s="4">
        <v>37002</v>
      </c>
      <c r="D16798">
        <v>4795089876</v>
      </c>
      <c r="E16798">
        <f>VLOOKUP(D16798,  base_salary!A:A, 1, FALSE)</f>
        <v>4795089876</v>
      </c>
      <c r="F16798">
        <f t="shared" si="524"/>
        <v>0</v>
      </c>
      <c r="G16798">
        <f t="shared" ca="1" si="525"/>
        <v>0</v>
      </c>
    </row>
    <row r="16799" spans="1:7" x14ac:dyDescent="0.25">
      <c r="A16799" t="s">
        <v>19107</v>
      </c>
      <c r="B16799" t="s">
        <v>2047</v>
      </c>
      <c r="C16799" s="4">
        <v>18158</v>
      </c>
      <c r="D16799">
        <v>8445779583</v>
      </c>
      <c r="E16799">
        <f>VLOOKUP(D16799,  base_salary!A:A, 1, FALSE)</f>
        <v>8445779583</v>
      </c>
      <c r="F16799">
        <f t="shared" si="524"/>
        <v>0</v>
      </c>
      <c r="G16799">
        <f t="shared" ca="1" si="525"/>
        <v>0</v>
      </c>
    </row>
    <row r="16800" spans="1:7" x14ac:dyDescent="0.25">
      <c r="A16800" t="s">
        <v>19108</v>
      </c>
      <c r="B16800" t="s">
        <v>2419</v>
      </c>
      <c r="C16800" s="4">
        <v>27387</v>
      </c>
      <c r="D16800">
        <v>5759255762</v>
      </c>
      <c r="E16800">
        <f>VLOOKUP(D16800,  base_salary!A:A, 1, FALSE)</f>
        <v>5759255762</v>
      </c>
      <c r="F16800">
        <f t="shared" si="524"/>
        <v>0</v>
      </c>
      <c r="G16800">
        <f t="shared" ca="1" si="525"/>
        <v>0</v>
      </c>
    </row>
    <row r="16801" spans="1:7" x14ac:dyDescent="0.25">
      <c r="A16801" t="s">
        <v>19109</v>
      </c>
      <c r="B16801" t="s">
        <v>3758</v>
      </c>
      <c r="C16801" s="4">
        <v>40569</v>
      </c>
      <c r="D16801">
        <v>5293354957</v>
      </c>
      <c r="E16801">
        <f>VLOOKUP(D16801,  base_salary!A:A, 1, FALSE)</f>
        <v>5293354957</v>
      </c>
      <c r="F16801">
        <f t="shared" si="524"/>
        <v>0</v>
      </c>
      <c r="G16801">
        <f t="shared" ca="1" si="525"/>
        <v>0</v>
      </c>
    </row>
    <row r="16802" spans="1:7" x14ac:dyDescent="0.25">
      <c r="A16802" t="s">
        <v>19110</v>
      </c>
      <c r="B16802" t="s">
        <v>4422</v>
      </c>
      <c r="C16802" s="4">
        <v>19103</v>
      </c>
      <c r="D16802">
        <v>7637608875</v>
      </c>
      <c r="E16802">
        <f>VLOOKUP(D16802,  base_salary!A:A, 1, FALSE)</f>
        <v>7637608875</v>
      </c>
      <c r="F16802">
        <f t="shared" si="524"/>
        <v>0</v>
      </c>
      <c r="G16802">
        <f t="shared" ca="1" si="525"/>
        <v>0</v>
      </c>
    </row>
    <row r="16803" spans="1:7" x14ac:dyDescent="0.25">
      <c r="A16803" t="s">
        <v>19111</v>
      </c>
      <c r="B16803" t="s">
        <v>2225</v>
      </c>
      <c r="C16803" s="4">
        <v>30392</v>
      </c>
      <c r="D16803">
        <v>5064247826</v>
      </c>
      <c r="E16803">
        <f>VLOOKUP(D16803,  base_salary!A:A, 1, FALSE)</f>
        <v>5064247826</v>
      </c>
      <c r="F16803">
        <f t="shared" si="524"/>
        <v>0</v>
      </c>
      <c r="G16803">
        <f t="shared" ca="1" si="525"/>
        <v>0</v>
      </c>
    </row>
    <row r="16804" spans="1:7" x14ac:dyDescent="0.25">
      <c r="A16804" t="s">
        <v>19112</v>
      </c>
      <c r="B16804" t="s">
        <v>2035</v>
      </c>
      <c r="C16804" s="4">
        <v>37390</v>
      </c>
      <c r="D16804">
        <v>4396213212</v>
      </c>
      <c r="E16804">
        <f>VLOOKUP(D16804,  base_salary!A:A, 1, FALSE)</f>
        <v>4396213212</v>
      </c>
      <c r="F16804">
        <f t="shared" si="524"/>
        <v>0</v>
      </c>
      <c r="G16804">
        <f t="shared" ca="1" si="525"/>
        <v>0</v>
      </c>
    </row>
    <row r="16805" spans="1:7" x14ac:dyDescent="0.25">
      <c r="A16805" t="s">
        <v>19113</v>
      </c>
      <c r="B16805" t="s">
        <v>2365</v>
      </c>
      <c r="C16805" s="4">
        <v>46261</v>
      </c>
      <c r="D16805">
        <v>8646243699</v>
      </c>
      <c r="E16805">
        <f>VLOOKUP(D16805,  base_salary!A:A, 1, FALSE)</f>
        <v>8646243699</v>
      </c>
      <c r="F16805">
        <f t="shared" si="524"/>
        <v>0</v>
      </c>
      <c r="G16805">
        <f t="shared" ca="1" si="525"/>
        <v>0</v>
      </c>
    </row>
    <row r="16806" spans="1:7" x14ac:dyDescent="0.25">
      <c r="A16806" t="s">
        <v>19114</v>
      </c>
      <c r="B16806" t="s">
        <v>2350</v>
      </c>
      <c r="C16806" s="4">
        <v>55577</v>
      </c>
      <c r="D16806">
        <v>813371287</v>
      </c>
      <c r="E16806">
        <f>VLOOKUP(D16806,  base_salary!A:A, 1, FALSE)</f>
        <v>813371287</v>
      </c>
      <c r="F16806">
        <f t="shared" si="524"/>
        <v>0</v>
      </c>
      <c r="G16806">
        <f t="shared" ca="1" si="525"/>
        <v>0</v>
      </c>
    </row>
    <row r="16807" spans="1:7" x14ac:dyDescent="0.25">
      <c r="A16807" t="s">
        <v>19115</v>
      </c>
      <c r="B16807" t="s">
        <v>2197</v>
      </c>
      <c r="C16807" s="4">
        <v>45004</v>
      </c>
      <c r="D16807">
        <v>3219601650</v>
      </c>
      <c r="E16807">
        <f>VLOOKUP(D16807,  base_salary!A:A, 1, FALSE)</f>
        <v>3219601650</v>
      </c>
      <c r="F16807">
        <f t="shared" si="524"/>
        <v>0</v>
      </c>
      <c r="G16807">
        <f t="shared" ca="1" si="525"/>
        <v>0</v>
      </c>
    </row>
    <row r="16808" spans="1:7" x14ac:dyDescent="0.25">
      <c r="A16808" t="s">
        <v>19116</v>
      </c>
      <c r="B16808" t="s">
        <v>3237</v>
      </c>
      <c r="C16808" s="4">
        <v>31772</v>
      </c>
      <c r="D16808">
        <v>8335120919</v>
      </c>
      <c r="E16808">
        <f>VLOOKUP(D16808,  base_salary!A:A, 1, FALSE)</f>
        <v>8335120919</v>
      </c>
      <c r="F16808">
        <f t="shared" si="524"/>
        <v>0</v>
      </c>
      <c r="G16808">
        <f t="shared" ca="1" si="525"/>
        <v>0</v>
      </c>
    </row>
    <row r="16809" spans="1:7" x14ac:dyDescent="0.25">
      <c r="A16809" t="s">
        <v>19117</v>
      </c>
      <c r="B16809" t="s">
        <v>2123</v>
      </c>
      <c r="C16809" s="4">
        <v>25020</v>
      </c>
      <c r="D16809">
        <v>2259282237</v>
      </c>
      <c r="E16809">
        <f>VLOOKUP(D16809,  base_salary!A:A, 1, FALSE)</f>
        <v>2259282237</v>
      </c>
      <c r="F16809">
        <f t="shared" si="524"/>
        <v>0</v>
      </c>
      <c r="G16809">
        <f t="shared" ca="1" si="525"/>
        <v>0</v>
      </c>
    </row>
    <row r="16810" spans="1:7" x14ac:dyDescent="0.25">
      <c r="A16810" t="s">
        <v>19118</v>
      </c>
      <c r="B16810" t="s">
        <v>2097</v>
      </c>
      <c r="C16810" s="4">
        <v>10770</v>
      </c>
      <c r="D16810">
        <v>7205288142</v>
      </c>
      <c r="E16810">
        <f>VLOOKUP(D16810,  base_salary!A:A, 1, FALSE)</f>
        <v>7205288142</v>
      </c>
      <c r="F16810">
        <f t="shared" si="524"/>
        <v>0</v>
      </c>
      <c r="G16810">
        <f t="shared" ca="1" si="525"/>
        <v>0</v>
      </c>
    </row>
    <row r="16811" spans="1:7" x14ac:dyDescent="0.25">
      <c r="A16811" t="s">
        <v>19119</v>
      </c>
      <c r="B16811" t="s">
        <v>2054</v>
      </c>
      <c r="C16811" s="4">
        <v>58004</v>
      </c>
      <c r="D16811">
        <v>9331851693</v>
      </c>
      <c r="E16811">
        <f>VLOOKUP(D16811,  base_salary!A:A, 1, FALSE)</f>
        <v>9331851693</v>
      </c>
      <c r="F16811">
        <f t="shared" si="524"/>
        <v>0</v>
      </c>
      <c r="G16811">
        <f t="shared" ca="1" si="525"/>
        <v>0</v>
      </c>
    </row>
    <row r="16812" spans="1:7" x14ac:dyDescent="0.25">
      <c r="A16812" t="s">
        <v>19120</v>
      </c>
      <c r="B16812" t="s">
        <v>2345</v>
      </c>
      <c r="C16812" s="4">
        <v>16508</v>
      </c>
      <c r="D16812">
        <v>3819859829</v>
      </c>
      <c r="E16812">
        <f>VLOOKUP(D16812,  base_salary!A:A, 1, FALSE)</f>
        <v>3819859829</v>
      </c>
      <c r="F16812">
        <f t="shared" si="524"/>
        <v>0</v>
      </c>
      <c r="G16812">
        <f t="shared" ca="1" si="525"/>
        <v>0</v>
      </c>
    </row>
    <row r="16813" spans="1:7" x14ac:dyDescent="0.25">
      <c r="A16813" t="s">
        <v>19121</v>
      </c>
      <c r="B16813" t="s">
        <v>3291</v>
      </c>
      <c r="C16813" s="4">
        <v>28837</v>
      </c>
      <c r="D16813">
        <v>6260817967</v>
      </c>
      <c r="E16813">
        <f>VLOOKUP(D16813,  base_salary!A:A, 1, FALSE)</f>
        <v>6260817967</v>
      </c>
      <c r="F16813">
        <f t="shared" si="524"/>
        <v>0</v>
      </c>
      <c r="G16813">
        <f t="shared" ca="1" si="525"/>
        <v>0</v>
      </c>
    </row>
    <row r="16814" spans="1:7" x14ac:dyDescent="0.25">
      <c r="A16814" t="s">
        <v>19122</v>
      </c>
      <c r="B16814" t="s">
        <v>2146</v>
      </c>
      <c r="C16814" s="4">
        <v>33897</v>
      </c>
      <c r="D16814">
        <v>6009848660</v>
      </c>
      <c r="E16814">
        <f>VLOOKUP(D16814,  base_salary!A:A, 1, FALSE)</f>
        <v>6009848660</v>
      </c>
      <c r="F16814">
        <f t="shared" si="524"/>
        <v>0</v>
      </c>
      <c r="G16814">
        <f t="shared" ca="1" si="525"/>
        <v>0</v>
      </c>
    </row>
    <row r="16815" spans="1:7" x14ac:dyDescent="0.25">
      <c r="A16815" t="s">
        <v>19123</v>
      </c>
      <c r="B16815" t="s">
        <v>2746</v>
      </c>
      <c r="C16815" s="4">
        <v>16043</v>
      </c>
      <c r="D16815">
        <v>5341512014</v>
      </c>
      <c r="E16815">
        <f>VLOOKUP(D16815,  base_salary!A:A, 1, FALSE)</f>
        <v>5341512014</v>
      </c>
      <c r="F16815">
        <f t="shared" si="524"/>
        <v>0</v>
      </c>
      <c r="G16815">
        <f t="shared" ca="1" si="525"/>
        <v>0</v>
      </c>
    </row>
    <row r="16816" spans="1:7" x14ac:dyDescent="0.25">
      <c r="A16816" t="s">
        <v>19124</v>
      </c>
      <c r="B16816" t="s">
        <v>2636</v>
      </c>
      <c r="C16816" s="4">
        <v>37125</v>
      </c>
      <c r="D16816">
        <v>2292892200</v>
      </c>
      <c r="E16816">
        <f>VLOOKUP(D16816,  base_salary!A:A, 1, FALSE)</f>
        <v>2292892200</v>
      </c>
      <c r="F16816">
        <f t="shared" si="524"/>
        <v>0</v>
      </c>
      <c r="G16816">
        <f t="shared" ca="1" si="525"/>
        <v>0</v>
      </c>
    </row>
    <row r="16817" spans="1:7" x14ac:dyDescent="0.25">
      <c r="A16817" t="s">
        <v>19125</v>
      </c>
      <c r="B16817" t="s">
        <v>2674</v>
      </c>
      <c r="C16817" s="4">
        <v>38836</v>
      </c>
      <c r="D16817">
        <v>1475796307</v>
      </c>
      <c r="E16817">
        <f>VLOOKUP(D16817,  base_salary!A:A, 1, FALSE)</f>
        <v>1475796307</v>
      </c>
      <c r="F16817">
        <f t="shared" si="524"/>
        <v>0</v>
      </c>
      <c r="G16817">
        <f t="shared" ca="1" si="525"/>
        <v>0</v>
      </c>
    </row>
    <row r="16818" spans="1:7" x14ac:dyDescent="0.25">
      <c r="A16818" t="s">
        <v>19126</v>
      </c>
      <c r="B16818" t="s">
        <v>3508</v>
      </c>
      <c r="C16818" s="4">
        <v>26087</v>
      </c>
      <c r="D16818">
        <v>6842801095</v>
      </c>
      <c r="E16818">
        <f>VLOOKUP(D16818,  base_salary!A:A, 1, FALSE)</f>
        <v>6842801095</v>
      </c>
      <c r="F16818">
        <f t="shared" si="524"/>
        <v>0</v>
      </c>
      <c r="G16818">
        <f t="shared" ca="1" si="525"/>
        <v>0</v>
      </c>
    </row>
    <row r="16819" spans="1:7" x14ac:dyDescent="0.25">
      <c r="A16819" t="s">
        <v>19127</v>
      </c>
      <c r="B16819" t="s">
        <v>2016</v>
      </c>
      <c r="C16819" s="4">
        <v>56968</v>
      </c>
      <c r="D16819">
        <v>6734537986</v>
      </c>
      <c r="E16819">
        <f>VLOOKUP(D16819,  base_salary!A:A, 1, FALSE)</f>
        <v>6734537986</v>
      </c>
      <c r="F16819">
        <f t="shared" si="524"/>
        <v>0</v>
      </c>
      <c r="G16819">
        <f t="shared" ca="1" si="525"/>
        <v>0</v>
      </c>
    </row>
    <row r="16820" spans="1:7" x14ac:dyDescent="0.25">
      <c r="A16820" t="s">
        <v>19128</v>
      </c>
      <c r="B16820" t="s">
        <v>3356</v>
      </c>
      <c r="C16820" s="4">
        <v>47797</v>
      </c>
      <c r="D16820">
        <v>2975315244</v>
      </c>
      <c r="E16820">
        <f>VLOOKUP(D16820,  base_salary!A:A, 1, FALSE)</f>
        <v>2975315244</v>
      </c>
      <c r="F16820">
        <f t="shared" si="524"/>
        <v>0</v>
      </c>
      <c r="G16820">
        <f t="shared" ca="1" si="525"/>
        <v>0</v>
      </c>
    </row>
    <row r="16821" spans="1:7" x14ac:dyDescent="0.25">
      <c r="A16821" t="s">
        <v>19129</v>
      </c>
      <c r="B16821" t="s">
        <v>2693</v>
      </c>
      <c r="C16821" s="4">
        <v>27115</v>
      </c>
      <c r="D16821">
        <v>3858163570</v>
      </c>
      <c r="E16821">
        <f>VLOOKUP(D16821,  base_salary!A:A, 1, FALSE)</f>
        <v>3858163570</v>
      </c>
      <c r="F16821">
        <f t="shared" si="524"/>
        <v>0</v>
      </c>
      <c r="G16821">
        <f t="shared" ca="1" si="525"/>
        <v>0</v>
      </c>
    </row>
    <row r="16822" spans="1:7" x14ac:dyDescent="0.25">
      <c r="A16822" t="s">
        <v>19130</v>
      </c>
      <c r="B16822" t="s">
        <v>2041</v>
      </c>
      <c r="C16822" s="4">
        <v>40235</v>
      </c>
      <c r="D16822">
        <v>2279888742</v>
      </c>
      <c r="E16822">
        <f>VLOOKUP(D16822,  base_salary!A:A, 1, FALSE)</f>
        <v>2279888742</v>
      </c>
      <c r="F16822">
        <f t="shared" si="524"/>
        <v>0</v>
      </c>
      <c r="G16822">
        <f t="shared" ca="1" si="525"/>
        <v>0</v>
      </c>
    </row>
    <row r="16823" spans="1:7" x14ac:dyDescent="0.25">
      <c r="A16823" t="s">
        <v>19131</v>
      </c>
      <c r="B16823" t="s">
        <v>1960</v>
      </c>
      <c r="C16823" s="4">
        <v>45622</v>
      </c>
      <c r="D16823">
        <v>5903124704</v>
      </c>
      <c r="E16823">
        <f>VLOOKUP(D16823,  base_salary!A:A, 1, FALSE)</f>
        <v>5903124704</v>
      </c>
      <c r="F16823">
        <f t="shared" si="524"/>
        <v>0</v>
      </c>
      <c r="G16823">
        <f t="shared" ca="1" si="525"/>
        <v>0</v>
      </c>
    </row>
    <row r="16824" spans="1:7" x14ac:dyDescent="0.25">
      <c r="A16824" t="s">
        <v>19132</v>
      </c>
      <c r="B16824" t="s">
        <v>2321</v>
      </c>
      <c r="C16824" s="4">
        <v>28561</v>
      </c>
      <c r="D16824">
        <v>8289594380</v>
      </c>
      <c r="E16824">
        <f>VLOOKUP(D16824,  base_salary!A:A, 1, FALSE)</f>
        <v>8289594380</v>
      </c>
      <c r="F16824">
        <f t="shared" si="524"/>
        <v>0</v>
      </c>
      <c r="G16824">
        <f t="shared" ca="1" si="525"/>
        <v>0</v>
      </c>
    </row>
    <row r="16825" spans="1:7" x14ac:dyDescent="0.25">
      <c r="A16825" t="s">
        <v>19133</v>
      </c>
      <c r="B16825" t="s">
        <v>2498</v>
      </c>
      <c r="C16825" s="4">
        <v>38953</v>
      </c>
      <c r="D16825">
        <v>2944219065</v>
      </c>
      <c r="E16825">
        <f>VLOOKUP(D16825,  base_salary!A:A, 1, FALSE)</f>
        <v>2944219065</v>
      </c>
      <c r="F16825">
        <f t="shared" si="524"/>
        <v>0</v>
      </c>
      <c r="G16825">
        <f t="shared" ca="1" si="525"/>
        <v>0</v>
      </c>
    </row>
    <row r="16826" spans="1:7" x14ac:dyDescent="0.25">
      <c r="A16826" t="s">
        <v>19134</v>
      </c>
      <c r="B16826" t="s">
        <v>1954</v>
      </c>
      <c r="C16826" s="4">
        <v>48715</v>
      </c>
      <c r="D16826">
        <v>4482855448</v>
      </c>
      <c r="E16826">
        <f>VLOOKUP(D16826,  base_salary!A:A, 1, FALSE)</f>
        <v>4482855448</v>
      </c>
      <c r="F16826">
        <f t="shared" si="524"/>
        <v>0</v>
      </c>
      <c r="G16826">
        <f t="shared" ca="1" si="525"/>
        <v>0</v>
      </c>
    </row>
    <row r="16827" spans="1:7" x14ac:dyDescent="0.25">
      <c r="A16827" t="s">
        <v>19135</v>
      </c>
      <c r="B16827" t="s">
        <v>1978</v>
      </c>
      <c r="C16827" s="4">
        <v>56938</v>
      </c>
      <c r="D16827">
        <v>4852897158</v>
      </c>
      <c r="E16827">
        <f>VLOOKUP(D16827,  base_salary!A:A, 1, FALSE)</f>
        <v>4852897158</v>
      </c>
      <c r="F16827">
        <f t="shared" si="524"/>
        <v>0</v>
      </c>
      <c r="G16827">
        <f t="shared" ca="1" si="525"/>
        <v>0</v>
      </c>
    </row>
    <row r="16828" spans="1:7" x14ac:dyDescent="0.25">
      <c r="A16828" t="s">
        <v>19136</v>
      </c>
      <c r="B16828" t="s">
        <v>2778</v>
      </c>
      <c r="C16828" s="4">
        <v>26623</v>
      </c>
      <c r="D16828">
        <v>1743464649</v>
      </c>
      <c r="E16828">
        <f>VLOOKUP(D16828,  base_salary!A:A, 1, FALSE)</f>
        <v>1743464649</v>
      </c>
      <c r="F16828">
        <f t="shared" si="524"/>
        <v>0</v>
      </c>
      <c r="G16828">
        <f t="shared" ca="1" si="525"/>
        <v>0</v>
      </c>
    </row>
    <row r="16829" spans="1:7" x14ac:dyDescent="0.25">
      <c r="A16829" t="s">
        <v>19137</v>
      </c>
      <c r="B16829" t="s">
        <v>2680</v>
      </c>
      <c r="C16829" s="4">
        <v>37190</v>
      </c>
      <c r="D16829">
        <v>6713405010</v>
      </c>
      <c r="E16829">
        <f>VLOOKUP(D16829,  base_salary!A:A, 1, FALSE)</f>
        <v>6713405010</v>
      </c>
      <c r="F16829">
        <f t="shared" si="524"/>
        <v>0</v>
      </c>
      <c r="G16829">
        <f t="shared" ca="1" si="525"/>
        <v>0</v>
      </c>
    </row>
    <row r="16830" spans="1:7" x14ac:dyDescent="0.25">
      <c r="A16830" t="s">
        <v>19138</v>
      </c>
      <c r="B16830" t="s">
        <v>2473</v>
      </c>
      <c r="C16830" s="4">
        <v>51291</v>
      </c>
      <c r="D16830">
        <v>1549399640</v>
      </c>
      <c r="E16830">
        <f>VLOOKUP(D16830,  base_salary!A:A, 1, FALSE)</f>
        <v>1549399640</v>
      </c>
      <c r="F16830">
        <f t="shared" si="524"/>
        <v>0</v>
      </c>
      <c r="G16830">
        <f t="shared" ca="1" si="525"/>
        <v>0</v>
      </c>
    </row>
    <row r="16831" spans="1:7" x14ac:dyDescent="0.25">
      <c r="A16831" t="s">
        <v>19139</v>
      </c>
      <c r="B16831" t="s">
        <v>2540</v>
      </c>
      <c r="C16831" s="4">
        <v>45587</v>
      </c>
      <c r="D16831">
        <v>6322781804</v>
      </c>
      <c r="E16831">
        <f>VLOOKUP(D16831,  base_salary!A:A, 1, FALSE)</f>
        <v>6322781804</v>
      </c>
      <c r="F16831">
        <f t="shared" si="524"/>
        <v>0</v>
      </c>
      <c r="G16831">
        <f t="shared" ca="1" si="525"/>
        <v>0</v>
      </c>
    </row>
    <row r="16832" spans="1:7" x14ac:dyDescent="0.25">
      <c r="A16832" t="s">
        <v>19140</v>
      </c>
      <c r="B16832" t="s">
        <v>1946</v>
      </c>
      <c r="C16832" s="4">
        <v>59225</v>
      </c>
      <c r="D16832">
        <v>4191160419</v>
      </c>
      <c r="E16832">
        <f>VLOOKUP(D16832,  base_salary!A:A, 1, FALSE)</f>
        <v>4191160419</v>
      </c>
      <c r="F16832">
        <f t="shared" si="524"/>
        <v>0</v>
      </c>
      <c r="G16832">
        <f t="shared" ca="1" si="525"/>
        <v>0</v>
      </c>
    </row>
    <row r="16833" spans="1:7" x14ac:dyDescent="0.25">
      <c r="A16833" t="s">
        <v>19141</v>
      </c>
      <c r="B16833" t="s">
        <v>2135</v>
      </c>
      <c r="C16833" s="4">
        <v>18358</v>
      </c>
      <c r="D16833">
        <v>3473885983</v>
      </c>
      <c r="E16833">
        <f>VLOOKUP(D16833,  base_salary!A:A, 1, FALSE)</f>
        <v>3473885983</v>
      </c>
      <c r="F16833">
        <f t="shared" si="524"/>
        <v>0</v>
      </c>
      <c r="G16833">
        <f t="shared" ca="1" si="525"/>
        <v>0</v>
      </c>
    </row>
    <row r="16834" spans="1:7" x14ac:dyDescent="0.25">
      <c r="A16834" t="s">
        <v>19142</v>
      </c>
      <c r="B16834" t="s">
        <v>2037</v>
      </c>
      <c r="C16834" s="4">
        <v>29483</v>
      </c>
      <c r="D16834">
        <v>6852060985</v>
      </c>
      <c r="E16834">
        <f>VLOOKUP(D16834,  base_salary!A:A, 1, FALSE)</f>
        <v>6852060985</v>
      </c>
      <c r="F16834">
        <f t="shared" si="524"/>
        <v>0</v>
      </c>
      <c r="G16834">
        <f t="shared" ca="1" si="525"/>
        <v>0</v>
      </c>
    </row>
    <row r="16835" spans="1:7" x14ac:dyDescent="0.25">
      <c r="A16835" t="s">
        <v>19143</v>
      </c>
      <c r="B16835" t="s">
        <v>2288</v>
      </c>
      <c r="C16835" s="4">
        <v>31050</v>
      </c>
      <c r="D16835">
        <v>4401069773</v>
      </c>
      <c r="E16835">
        <f>VLOOKUP(D16835,  base_salary!A:A, 1, FALSE)</f>
        <v>4401069773</v>
      </c>
      <c r="F16835">
        <f t="shared" ref="F16835:F16898" si="526">IF(ISERROR(E16835), 1, 0)</f>
        <v>0</v>
      </c>
      <c r="G16835">
        <f t="shared" ref="G16835:G16898" ca="1" si="527">SUM(G:G)</f>
        <v>0</v>
      </c>
    </row>
    <row r="16836" spans="1:7" x14ac:dyDescent="0.25">
      <c r="A16836" t="s">
        <v>19144</v>
      </c>
      <c r="B16836" t="s">
        <v>2123</v>
      </c>
      <c r="C16836" s="4">
        <v>51246</v>
      </c>
      <c r="D16836">
        <v>3060876401</v>
      </c>
      <c r="E16836">
        <f>VLOOKUP(D16836,  base_salary!A:A, 1, FALSE)</f>
        <v>3060876401</v>
      </c>
      <c r="F16836">
        <f t="shared" si="526"/>
        <v>0</v>
      </c>
      <c r="G16836">
        <f t="shared" ca="1" si="527"/>
        <v>0</v>
      </c>
    </row>
    <row r="16837" spans="1:7" x14ac:dyDescent="0.25">
      <c r="A16837" t="s">
        <v>19145</v>
      </c>
      <c r="B16837" t="s">
        <v>2383</v>
      </c>
      <c r="C16837" s="4">
        <v>10414</v>
      </c>
      <c r="D16837">
        <v>9803956825</v>
      </c>
      <c r="E16837">
        <f>VLOOKUP(D16837,  base_salary!A:A, 1, FALSE)</f>
        <v>9803956825</v>
      </c>
      <c r="F16837">
        <f t="shared" si="526"/>
        <v>0</v>
      </c>
      <c r="G16837">
        <f t="shared" ca="1" si="527"/>
        <v>0</v>
      </c>
    </row>
    <row r="16838" spans="1:7" x14ac:dyDescent="0.25">
      <c r="A16838" t="s">
        <v>19146</v>
      </c>
      <c r="B16838" t="s">
        <v>1936</v>
      </c>
      <c r="C16838" s="4">
        <v>52295</v>
      </c>
      <c r="D16838">
        <v>3435517239</v>
      </c>
      <c r="E16838">
        <f>VLOOKUP(D16838,  base_salary!A:A, 1, FALSE)</f>
        <v>3435517239</v>
      </c>
      <c r="F16838">
        <f t="shared" si="526"/>
        <v>0</v>
      </c>
      <c r="G16838">
        <f t="shared" ca="1" si="527"/>
        <v>0</v>
      </c>
    </row>
    <row r="16839" spans="1:7" x14ac:dyDescent="0.25">
      <c r="A16839" t="s">
        <v>19147</v>
      </c>
      <c r="B16839" t="s">
        <v>2129</v>
      </c>
      <c r="C16839" s="4">
        <v>47347</v>
      </c>
      <c r="D16839">
        <v>9369490930</v>
      </c>
      <c r="E16839">
        <f>VLOOKUP(D16839,  base_salary!A:A, 1, FALSE)</f>
        <v>9369490930</v>
      </c>
      <c r="F16839">
        <f t="shared" si="526"/>
        <v>0</v>
      </c>
      <c r="G16839">
        <f t="shared" ca="1" si="527"/>
        <v>0</v>
      </c>
    </row>
    <row r="16840" spans="1:7" x14ac:dyDescent="0.25">
      <c r="A16840" t="s">
        <v>19148</v>
      </c>
      <c r="B16840" t="s">
        <v>2740</v>
      </c>
      <c r="C16840" s="4">
        <v>31664</v>
      </c>
      <c r="D16840">
        <v>5863557389</v>
      </c>
      <c r="E16840">
        <f>VLOOKUP(D16840,  base_salary!A:A, 1, FALSE)</f>
        <v>5863557389</v>
      </c>
      <c r="F16840">
        <f t="shared" si="526"/>
        <v>0</v>
      </c>
      <c r="G16840">
        <f t="shared" ca="1" si="527"/>
        <v>0</v>
      </c>
    </row>
    <row r="16841" spans="1:7" x14ac:dyDescent="0.25">
      <c r="A16841" t="s">
        <v>19149</v>
      </c>
      <c r="B16841" t="s">
        <v>2310</v>
      </c>
      <c r="C16841" s="4">
        <v>56175</v>
      </c>
      <c r="D16841">
        <v>1599457717</v>
      </c>
      <c r="E16841">
        <f>VLOOKUP(D16841,  base_salary!A:A, 1, FALSE)</f>
        <v>1599457717</v>
      </c>
      <c r="F16841">
        <f t="shared" si="526"/>
        <v>0</v>
      </c>
      <c r="G16841">
        <f t="shared" ca="1" si="527"/>
        <v>0</v>
      </c>
    </row>
    <row r="16842" spans="1:7" x14ac:dyDescent="0.25">
      <c r="A16842" t="s">
        <v>19150</v>
      </c>
      <c r="B16842" t="s">
        <v>3076</v>
      </c>
      <c r="C16842" s="4">
        <v>46841</v>
      </c>
      <c r="D16842">
        <v>4150450668</v>
      </c>
      <c r="E16842">
        <f>VLOOKUP(D16842,  base_salary!A:A, 1, FALSE)</f>
        <v>4150450668</v>
      </c>
      <c r="F16842">
        <f t="shared" si="526"/>
        <v>0</v>
      </c>
      <c r="G16842">
        <f t="shared" ca="1" si="527"/>
        <v>0</v>
      </c>
    </row>
    <row r="16843" spans="1:7" x14ac:dyDescent="0.25">
      <c r="A16843" t="s">
        <v>19151</v>
      </c>
      <c r="B16843" t="s">
        <v>2380</v>
      </c>
      <c r="C16843" s="4">
        <v>32922</v>
      </c>
      <c r="D16843">
        <v>209942509</v>
      </c>
      <c r="E16843">
        <f>VLOOKUP(D16843,  base_salary!A:A, 1, FALSE)</f>
        <v>209942509</v>
      </c>
      <c r="F16843">
        <f t="shared" si="526"/>
        <v>0</v>
      </c>
      <c r="G16843">
        <f t="shared" ca="1" si="527"/>
        <v>0</v>
      </c>
    </row>
    <row r="16844" spans="1:7" x14ac:dyDescent="0.25">
      <c r="A16844" t="s">
        <v>19152</v>
      </c>
      <c r="B16844" t="s">
        <v>3517</v>
      </c>
      <c r="C16844" s="4">
        <v>40150</v>
      </c>
      <c r="D16844">
        <v>4578004252</v>
      </c>
      <c r="E16844">
        <f>VLOOKUP(D16844,  base_salary!A:A, 1, FALSE)</f>
        <v>4578004252</v>
      </c>
      <c r="F16844">
        <f t="shared" si="526"/>
        <v>0</v>
      </c>
      <c r="G16844">
        <f t="shared" ca="1" si="527"/>
        <v>0</v>
      </c>
    </row>
    <row r="16845" spans="1:7" x14ac:dyDescent="0.25">
      <c r="A16845" t="s">
        <v>19153</v>
      </c>
      <c r="B16845" t="s">
        <v>2393</v>
      </c>
      <c r="C16845" s="4">
        <v>51059</v>
      </c>
      <c r="D16845">
        <v>4759627103</v>
      </c>
      <c r="E16845">
        <f>VLOOKUP(D16845,  base_salary!A:A, 1, FALSE)</f>
        <v>4759627103</v>
      </c>
      <c r="F16845">
        <f t="shared" si="526"/>
        <v>0</v>
      </c>
      <c r="G16845">
        <f t="shared" ca="1" si="527"/>
        <v>0</v>
      </c>
    </row>
    <row r="16846" spans="1:7" x14ac:dyDescent="0.25">
      <c r="A16846" t="s">
        <v>19154</v>
      </c>
      <c r="B16846" t="s">
        <v>2901</v>
      </c>
      <c r="C16846" s="4">
        <v>46498</v>
      </c>
      <c r="D16846">
        <v>5863557389</v>
      </c>
      <c r="E16846">
        <f>VLOOKUP(D16846,  base_salary!A:A, 1, FALSE)</f>
        <v>5863557389</v>
      </c>
      <c r="F16846">
        <f t="shared" si="526"/>
        <v>0</v>
      </c>
      <c r="G16846">
        <f t="shared" ca="1" si="527"/>
        <v>0</v>
      </c>
    </row>
    <row r="16847" spans="1:7" x14ac:dyDescent="0.25">
      <c r="A16847" t="s">
        <v>19155</v>
      </c>
      <c r="B16847" t="s">
        <v>2205</v>
      </c>
      <c r="C16847" s="4">
        <v>19850</v>
      </c>
      <c r="D16847">
        <v>3932861779</v>
      </c>
      <c r="E16847">
        <f>VLOOKUP(D16847,  base_salary!A:A, 1, FALSE)</f>
        <v>3932861779</v>
      </c>
      <c r="F16847">
        <f t="shared" si="526"/>
        <v>0</v>
      </c>
      <c r="G16847">
        <f t="shared" ca="1" si="527"/>
        <v>0</v>
      </c>
    </row>
    <row r="16848" spans="1:7" x14ac:dyDescent="0.25">
      <c r="A16848" t="s">
        <v>19156</v>
      </c>
      <c r="B16848" t="s">
        <v>2168</v>
      </c>
      <c r="C16848" s="4">
        <v>55667</v>
      </c>
      <c r="D16848">
        <v>8044612831</v>
      </c>
      <c r="E16848">
        <f>VLOOKUP(D16848,  base_salary!A:A, 1, FALSE)</f>
        <v>8044612831</v>
      </c>
      <c r="F16848">
        <f t="shared" si="526"/>
        <v>0</v>
      </c>
      <c r="G16848">
        <f t="shared" ca="1" si="527"/>
        <v>0</v>
      </c>
    </row>
    <row r="16849" spans="1:7" x14ac:dyDescent="0.25">
      <c r="A16849" t="s">
        <v>19157</v>
      </c>
      <c r="B16849" t="s">
        <v>1980</v>
      </c>
      <c r="C16849" s="4">
        <v>11781</v>
      </c>
      <c r="D16849">
        <v>4031884281</v>
      </c>
      <c r="E16849">
        <f>VLOOKUP(D16849,  base_salary!A:A, 1, FALSE)</f>
        <v>4031884281</v>
      </c>
      <c r="F16849">
        <f t="shared" si="526"/>
        <v>0</v>
      </c>
      <c r="G16849">
        <f t="shared" ca="1" si="527"/>
        <v>0</v>
      </c>
    </row>
    <row r="16850" spans="1:7" x14ac:dyDescent="0.25">
      <c r="A16850" t="s">
        <v>19158</v>
      </c>
      <c r="B16850" t="s">
        <v>2475</v>
      </c>
      <c r="C16850" s="4">
        <v>28650</v>
      </c>
      <c r="D16850">
        <v>4638232353</v>
      </c>
      <c r="E16850">
        <f>VLOOKUP(D16850,  base_salary!A:A, 1, FALSE)</f>
        <v>4638232353</v>
      </c>
      <c r="F16850">
        <f t="shared" si="526"/>
        <v>0</v>
      </c>
      <c r="G16850">
        <f t="shared" ca="1" si="527"/>
        <v>0</v>
      </c>
    </row>
    <row r="16851" spans="1:7" x14ac:dyDescent="0.25">
      <c r="A16851" t="s">
        <v>19159</v>
      </c>
      <c r="B16851" t="s">
        <v>2663</v>
      </c>
      <c r="C16851" s="4">
        <v>31711</v>
      </c>
      <c r="D16851">
        <v>7914395587</v>
      </c>
      <c r="E16851">
        <f>VLOOKUP(D16851,  base_salary!A:A, 1, FALSE)</f>
        <v>7914395587</v>
      </c>
      <c r="F16851">
        <f t="shared" si="526"/>
        <v>0</v>
      </c>
      <c r="G16851">
        <f t="shared" ca="1" si="527"/>
        <v>0</v>
      </c>
    </row>
    <row r="16852" spans="1:7" x14ac:dyDescent="0.25">
      <c r="A16852" t="s">
        <v>19160</v>
      </c>
      <c r="B16852" t="s">
        <v>5394</v>
      </c>
      <c r="C16852" s="4">
        <v>26120</v>
      </c>
      <c r="D16852">
        <v>7402856011</v>
      </c>
      <c r="E16852">
        <f>VLOOKUP(D16852,  base_salary!A:A, 1, FALSE)</f>
        <v>7402856011</v>
      </c>
      <c r="F16852">
        <f t="shared" si="526"/>
        <v>0</v>
      </c>
      <c r="G16852">
        <f t="shared" ca="1" si="527"/>
        <v>0</v>
      </c>
    </row>
    <row r="16853" spans="1:7" x14ac:dyDescent="0.25">
      <c r="A16853" t="s">
        <v>19161</v>
      </c>
      <c r="B16853" t="s">
        <v>2225</v>
      </c>
      <c r="C16853" s="4">
        <v>11394</v>
      </c>
      <c r="D16853">
        <v>1990334539</v>
      </c>
      <c r="E16853">
        <f>VLOOKUP(D16853,  base_salary!A:A, 1, FALSE)</f>
        <v>1990334539</v>
      </c>
      <c r="F16853">
        <f t="shared" si="526"/>
        <v>0</v>
      </c>
      <c r="G16853">
        <f t="shared" ca="1" si="527"/>
        <v>0</v>
      </c>
    </row>
    <row r="16854" spans="1:7" x14ac:dyDescent="0.25">
      <c r="A16854" t="s">
        <v>19162</v>
      </c>
      <c r="B16854" t="s">
        <v>2431</v>
      </c>
      <c r="C16854" s="4">
        <v>30429</v>
      </c>
      <c r="D16854">
        <v>7824503232</v>
      </c>
      <c r="E16854">
        <f>VLOOKUP(D16854,  base_salary!A:A, 1, FALSE)</f>
        <v>7824503232</v>
      </c>
      <c r="F16854">
        <f t="shared" si="526"/>
        <v>0</v>
      </c>
      <c r="G16854">
        <f t="shared" ca="1" si="527"/>
        <v>0</v>
      </c>
    </row>
    <row r="16855" spans="1:7" x14ac:dyDescent="0.25">
      <c r="A16855" t="s">
        <v>19163</v>
      </c>
      <c r="B16855" t="s">
        <v>2841</v>
      </c>
      <c r="C16855" s="4">
        <v>21967</v>
      </c>
      <c r="D16855">
        <v>4997183822</v>
      </c>
      <c r="E16855">
        <f>VLOOKUP(D16855,  base_salary!A:A, 1, FALSE)</f>
        <v>4997183822</v>
      </c>
      <c r="F16855">
        <f t="shared" si="526"/>
        <v>0</v>
      </c>
      <c r="G16855">
        <f t="shared" ca="1" si="527"/>
        <v>0</v>
      </c>
    </row>
    <row r="16856" spans="1:7" x14ac:dyDescent="0.25">
      <c r="A16856" t="s">
        <v>19164</v>
      </c>
      <c r="B16856" t="s">
        <v>3758</v>
      </c>
      <c r="C16856" s="4">
        <v>57260</v>
      </c>
      <c r="D16856">
        <v>2128813026</v>
      </c>
      <c r="E16856">
        <f>VLOOKUP(D16856,  base_salary!A:A, 1, FALSE)</f>
        <v>2128813026</v>
      </c>
      <c r="F16856">
        <f t="shared" si="526"/>
        <v>0</v>
      </c>
      <c r="G16856">
        <f t="shared" ca="1" si="527"/>
        <v>0</v>
      </c>
    </row>
    <row r="16857" spans="1:7" x14ac:dyDescent="0.25">
      <c r="A16857" t="s">
        <v>19165</v>
      </c>
      <c r="B16857" t="s">
        <v>2194</v>
      </c>
      <c r="C16857" s="4">
        <v>21539</v>
      </c>
      <c r="D16857">
        <v>7160109333</v>
      </c>
      <c r="E16857">
        <f>VLOOKUP(D16857,  base_salary!A:A, 1, FALSE)</f>
        <v>7160109333</v>
      </c>
      <c r="F16857">
        <f t="shared" si="526"/>
        <v>0</v>
      </c>
      <c r="G16857">
        <f t="shared" ca="1" si="527"/>
        <v>0</v>
      </c>
    </row>
    <row r="16858" spans="1:7" x14ac:dyDescent="0.25">
      <c r="A16858" t="s">
        <v>19166</v>
      </c>
      <c r="B16858" t="s">
        <v>1976</v>
      </c>
      <c r="C16858" s="4">
        <v>54910</v>
      </c>
      <c r="D16858">
        <v>5479449389</v>
      </c>
      <c r="E16858">
        <f>VLOOKUP(D16858,  base_salary!A:A, 1, FALSE)</f>
        <v>5479449389</v>
      </c>
      <c r="F16858">
        <f t="shared" si="526"/>
        <v>0</v>
      </c>
      <c r="G16858">
        <f t="shared" ca="1" si="527"/>
        <v>0</v>
      </c>
    </row>
    <row r="16859" spans="1:7" x14ac:dyDescent="0.25">
      <c r="A16859" t="s">
        <v>19167</v>
      </c>
      <c r="B16859" t="s">
        <v>3915</v>
      </c>
      <c r="C16859" s="4">
        <v>41603</v>
      </c>
      <c r="D16859">
        <v>7775126329</v>
      </c>
      <c r="E16859">
        <f>VLOOKUP(D16859,  base_salary!A:A, 1, FALSE)</f>
        <v>7775126329</v>
      </c>
      <c r="F16859">
        <f t="shared" si="526"/>
        <v>0</v>
      </c>
      <c r="G16859">
        <f t="shared" ca="1" si="527"/>
        <v>0</v>
      </c>
    </row>
    <row r="16860" spans="1:7" x14ac:dyDescent="0.25">
      <c r="A16860" t="s">
        <v>19168</v>
      </c>
      <c r="B16860" t="s">
        <v>1980</v>
      </c>
      <c r="C16860" s="4">
        <v>49809</v>
      </c>
      <c r="D16860">
        <v>9617190826</v>
      </c>
      <c r="E16860">
        <f>VLOOKUP(D16860,  base_salary!A:A, 1, FALSE)</f>
        <v>9617190826</v>
      </c>
      <c r="F16860">
        <f t="shared" si="526"/>
        <v>0</v>
      </c>
      <c r="G16860">
        <f t="shared" ca="1" si="527"/>
        <v>0</v>
      </c>
    </row>
    <row r="16861" spans="1:7" x14ac:dyDescent="0.25">
      <c r="A16861" t="s">
        <v>19169</v>
      </c>
      <c r="B16861" t="s">
        <v>4163</v>
      </c>
      <c r="C16861" s="4">
        <v>59682</v>
      </c>
      <c r="D16861">
        <v>3156820482</v>
      </c>
      <c r="E16861">
        <f>VLOOKUP(D16861,  base_salary!A:A, 1, FALSE)</f>
        <v>3156820482</v>
      </c>
      <c r="F16861">
        <f t="shared" si="526"/>
        <v>0</v>
      </c>
      <c r="G16861">
        <f t="shared" ca="1" si="527"/>
        <v>0</v>
      </c>
    </row>
    <row r="16862" spans="1:7" x14ac:dyDescent="0.25">
      <c r="A16862" t="s">
        <v>19170</v>
      </c>
      <c r="B16862" t="s">
        <v>2199</v>
      </c>
      <c r="C16862" s="4">
        <v>47187</v>
      </c>
      <c r="D16862">
        <v>7473861379</v>
      </c>
      <c r="E16862">
        <f>VLOOKUP(D16862,  base_salary!A:A, 1, FALSE)</f>
        <v>7473861379</v>
      </c>
      <c r="F16862">
        <f t="shared" si="526"/>
        <v>0</v>
      </c>
      <c r="G16862">
        <f t="shared" ca="1" si="527"/>
        <v>0</v>
      </c>
    </row>
    <row r="16863" spans="1:7" x14ac:dyDescent="0.25">
      <c r="A16863" t="s">
        <v>19171</v>
      </c>
      <c r="B16863" t="s">
        <v>2757</v>
      </c>
      <c r="C16863" s="4">
        <v>53502</v>
      </c>
      <c r="D16863">
        <v>8841637323</v>
      </c>
      <c r="E16863">
        <f>VLOOKUP(D16863,  base_salary!A:A, 1, FALSE)</f>
        <v>8841637323</v>
      </c>
      <c r="F16863">
        <f t="shared" si="526"/>
        <v>0</v>
      </c>
      <c r="G16863">
        <f t="shared" ca="1" si="527"/>
        <v>0</v>
      </c>
    </row>
    <row r="16864" spans="1:7" x14ac:dyDescent="0.25">
      <c r="A16864" t="s">
        <v>19172</v>
      </c>
      <c r="B16864" t="s">
        <v>3126</v>
      </c>
      <c r="C16864" s="4">
        <v>49841</v>
      </c>
      <c r="D16864">
        <v>2885061928</v>
      </c>
      <c r="E16864">
        <f>VLOOKUP(D16864,  base_salary!A:A, 1, FALSE)</f>
        <v>2885061928</v>
      </c>
      <c r="F16864">
        <f t="shared" si="526"/>
        <v>0</v>
      </c>
      <c r="G16864">
        <f t="shared" ca="1" si="527"/>
        <v>0</v>
      </c>
    </row>
    <row r="16865" spans="1:7" x14ac:dyDescent="0.25">
      <c r="A16865" t="s">
        <v>19173</v>
      </c>
      <c r="B16865" t="s">
        <v>2149</v>
      </c>
      <c r="C16865" s="4">
        <v>18415</v>
      </c>
      <c r="D16865">
        <v>449160092</v>
      </c>
      <c r="E16865">
        <f>VLOOKUP(D16865,  base_salary!A:A, 1, FALSE)</f>
        <v>449160092</v>
      </c>
      <c r="F16865">
        <f t="shared" si="526"/>
        <v>0</v>
      </c>
      <c r="G16865">
        <f t="shared" ca="1" si="527"/>
        <v>0</v>
      </c>
    </row>
    <row r="16866" spans="1:7" x14ac:dyDescent="0.25">
      <c r="A16866" t="s">
        <v>19174</v>
      </c>
      <c r="B16866" t="s">
        <v>2073</v>
      </c>
      <c r="C16866" s="4">
        <v>58996</v>
      </c>
      <c r="D16866">
        <v>7281103514</v>
      </c>
      <c r="E16866">
        <f>VLOOKUP(D16866,  base_salary!A:A, 1, FALSE)</f>
        <v>7281103514</v>
      </c>
      <c r="F16866">
        <f t="shared" si="526"/>
        <v>0</v>
      </c>
      <c r="G16866">
        <f t="shared" ca="1" si="527"/>
        <v>0</v>
      </c>
    </row>
    <row r="16867" spans="1:7" x14ac:dyDescent="0.25">
      <c r="A16867" t="s">
        <v>19175</v>
      </c>
      <c r="B16867" t="s">
        <v>2623</v>
      </c>
      <c r="C16867" s="4">
        <v>40862</v>
      </c>
      <c r="D16867">
        <v>9885165231</v>
      </c>
      <c r="E16867">
        <f>VLOOKUP(D16867,  base_salary!A:A, 1, FALSE)</f>
        <v>9885165231</v>
      </c>
      <c r="F16867">
        <f t="shared" si="526"/>
        <v>0</v>
      </c>
      <c r="G16867">
        <f t="shared" ca="1" si="527"/>
        <v>0</v>
      </c>
    </row>
    <row r="16868" spans="1:7" x14ac:dyDescent="0.25">
      <c r="A16868" t="s">
        <v>19176</v>
      </c>
      <c r="B16868" t="s">
        <v>2069</v>
      </c>
      <c r="C16868" s="4">
        <v>47973</v>
      </c>
      <c r="D16868">
        <v>2859931651</v>
      </c>
      <c r="E16868">
        <f>VLOOKUP(D16868,  base_salary!A:A, 1, FALSE)</f>
        <v>2859931651</v>
      </c>
      <c r="F16868">
        <f t="shared" si="526"/>
        <v>0</v>
      </c>
      <c r="G16868">
        <f t="shared" ca="1" si="527"/>
        <v>0</v>
      </c>
    </row>
    <row r="16869" spans="1:7" x14ac:dyDescent="0.25">
      <c r="A16869" t="s">
        <v>19177</v>
      </c>
      <c r="B16869" t="s">
        <v>2182</v>
      </c>
      <c r="C16869" s="4">
        <v>17317</v>
      </c>
      <c r="D16869">
        <v>3764546336</v>
      </c>
      <c r="E16869">
        <f>VLOOKUP(D16869,  base_salary!A:A, 1, FALSE)</f>
        <v>3764546336</v>
      </c>
      <c r="F16869">
        <f t="shared" si="526"/>
        <v>0</v>
      </c>
      <c r="G16869">
        <f t="shared" ca="1" si="527"/>
        <v>0</v>
      </c>
    </row>
    <row r="16870" spans="1:7" x14ac:dyDescent="0.25">
      <c r="A16870" t="s">
        <v>19178</v>
      </c>
      <c r="B16870" t="s">
        <v>4422</v>
      </c>
      <c r="C16870" s="4">
        <v>32132</v>
      </c>
      <c r="D16870">
        <v>5675852751</v>
      </c>
      <c r="E16870">
        <f>VLOOKUP(D16870,  base_salary!A:A, 1, FALSE)</f>
        <v>5675852751</v>
      </c>
      <c r="F16870">
        <f t="shared" si="526"/>
        <v>0</v>
      </c>
      <c r="G16870">
        <f t="shared" ca="1" si="527"/>
        <v>0</v>
      </c>
    </row>
    <row r="16871" spans="1:7" x14ac:dyDescent="0.25">
      <c r="A16871" t="s">
        <v>19179</v>
      </c>
      <c r="B16871" t="s">
        <v>2997</v>
      </c>
      <c r="C16871" s="4">
        <v>11696</v>
      </c>
      <c r="D16871">
        <v>6321654205</v>
      </c>
      <c r="E16871">
        <f>VLOOKUP(D16871,  base_salary!A:A, 1, FALSE)</f>
        <v>6321654205</v>
      </c>
      <c r="F16871">
        <f t="shared" si="526"/>
        <v>0</v>
      </c>
      <c r="G16871">
        <f t="shared" ca="1" si="527"/>
        <v>0</v>
      </c>
    </row>
    <row r="16872" spans="1:7" x14ac:dyDescent="0.25">
      <c r="A16872" t="s">
        <v>19180</v>
      </c>
      <c r="B16872" t="s">
        <v>3560</v>
      </c>
      <c r="C16872" s="4">
        <v>19581</v>
      </c>
      <c r="D16872">
        <v>9023313240</v>
      </c>
      <c r="E16872">
        <f>VLOOKUP(D16872,  base_salary!A:A, 1, FALSE)</f>
        <v>9023313240</v>
      </c>
      <c r="F16872">
        <f t="shared" si="526"/>
        <v>0</v>
      </c>
      <c r="G16872">
        <f t="shared" ca="1" si="527"/>
        <v>0</v>
      </c>
    </row>
    <row r="16873" spans="1:7" x14ac:dyDescent="0.25">
      <c r="A16873" t="s">
        <v>19181</v>
      </c>
      <c r="B16873" t="s">
        <v>1964</v>
      </c>
      <c r="C16873" s="4">
        <v>19441</v>
      </c>
      <c r="D16873">
        <v>3127459866</v>
      </c>
      <c r="E16873">
        <f>VLOOKUP(D16873,  base_salary!A:A, 1, FALSE)</f>
        <v>3127459866</v>
      </c>
      <c r="F16873">
        <f t="shared" si="526"/>
        <v>0</v>
      </c>
      <c r="G16873">
        <f t="shared" ca="1" si="527"/>
        <v>0</v>
      </c>
    </row>
    <row r="16874" spans="1:7" x14ac:dyDescent="0.25">
      <c r="A16874" t="s">
        <v>19182</v>
      </c>
      <c r="B16874" t="s">
        <v>3508</v>
      </c>
      <c r="C16874" s="4">
        <v>20100</v>
      </c>
      <c r="D16874">
        <v>4453705328</v>
      </c>
      <c r="E16874">
        <f>VLOOKUP(D16874,  base_salary!A:A, 1, FALSE)</f>
        <v>4453705328</v>
      </c>
      <c r="F16874">
        <f t="shared" si="526"/>
        <v>0</v>
      </c>
      <c r="G16874">
        <f t="shared" ca="1" si="527"/>
        <v>0</v>
      </c>
    </row>
    <row r="16875" spans="1:7" x14ac:dyDescent="0.25">
      <c r="A16875" t="s">
        <v>19183</v>
      </c>
      <c r="B16875" t="s">
        <v>2001</v>
      </c>
      <c r="C16875" s="4">
        <v>52690</v>
      </c>
      <c r="D16875">
        <v>6364724701</v>
      </c>
      <c r="E16875">
        <f>VLOOKUP(D16875,  base_salary!A:A, 1, FALSE)</f>
        <v>6364724701</v>
      </c>
      <c r="F16875">
        <f t="shared" si="526"/>
        <v>0</v>
      </c>
      <c r="G16875">
        <f t="shared" ca="1" si="527"/>
        <v>0</v>
      </c>
    </row>
    <row r="16876" spans="1:7" x14ac:dyDescent="0.25">
      <c r="A16876" t="s">
        <v>19184</v>
      </c>
      <c r="B16876" t="s">
        <v>2087</v>
      </c>
      <c r="C16876" s="4">
        <v>41637</v>
      </c>
      <c r="D16876">
        <v>4235594176</v>
      </c>
      <c r="E16876">
        <f>VLOOKUP(D16876,  base_salary!A:A, 1, FALSE)</f>
        <v>4235594176</v>
      </c>
      <c r="F16876">
        <f t="shared" si="526"/>
        <v>0</v>
      </c>
      <c r="G16876">
        <f t="shared" ca="1" si="527"/>
        <v>0</v>
      </c>
    </row>
    <row r="16877" spans="1:7" x14ac:dyDescent="0.25">
      <c r="A16877" t="s">
        <v>19185</v>
      </c>
      <c r="B16877" t="s">
        <v>2194</v>
      </c>
      <c r="C16877" s="4">
        <v>23731</v>
      </c>
      <c r="D16877">
        <v>9328457335</v>
      </c>
      <c r="E16877">
        <f>VLOOKUP(D16877,  base_salary!A:A, 1, FALSE)</f>
        <v>9328457335</v>
      </c>
      <c r="F16877">
        <f t="shared" si="526"/>
        <v>0</v>
      </c>
      <c r="G16877">
        <f t="shared" ca="1" si="527"/>
        <v>0</v>
      </c>
    </row>
    <row r="16878" spans="1:7" x14ac:dyDescent="0.25">
      <c r="A16878" t="s">
        <v>19186</v>
      </c>
      <c r="B16878" t="s">
        <v>2540</v>
      </c>
      <c r="C16878" s="4">
        <v>18520</v>
      </c>
      <c r="D16878">
        <v>7243767311</v>
      </c>
      <c r="E16878">
        <f>VLOOKUP(D16878,  base_salary!A:A, 1, FALSE)</f>
        <v>7243767311</v>
      </c>
      <c r="F16878">
        <f t="shared" si="526"/>
        <v>0</v>
      </c>
      <c r="G16878">
        <f t="shared" ca="1" si="527"/>
        <v>0</v>
      </c>
    </row>
    <row r="16879" spans="1:7" x14ac:dyDescent="0.25">
      <c r="A16879" t="s">
        <v>19187</v>
      </c>
      <c r="B16879" t="s">
        <v>2415</v>
      </c>
      <c r="C16879" s="4">
        <v>11308</v>
      </c>
      <c r="D16879">
        <v>9331851693</v>
      </c>
      <c r="E16879">
        <f>VLOOKUP(D16879,  base_salary!A:A, 1, FALSE)</f>
        <v>9331851693</v>
      </c>
      <c r="F16879">
        <f t="shared" si="526"/>
        <v>0</v>
      </c>
      <c r="G16879">
        <f t="shared" ca="1" si="527"/>
        <v>0</v>
      </c>
    </row>
    <row r="16880" spans="1:7" x14ac:dyDescent="0.25">
      <c r="A16880" t="s">
        <v>19188</v>
      </c>
      <c r="B16880" t="s">
        <v>2166</v>
      </c>
      <c r="C16880" s="4">
        <v>42802</v>
      </c>
      <c r="D16880">
        <v>4219825649</v>
      </c>
      <c r="E16880">
        <f>VLOOKUP(D16880,  base_salary!A:A, 1, FALSE)</f>
        <v>4219825649</v>
      </c>
      <c r="F16880">
        <f t="shared" si="526"/>
        <v>0</v>
      </c>
      <c r="G16880">
        <f t="shared" ca="1" si="527"/>
        <v>0</v>
      </c>
    </row>
    <row r="16881" spans="1:7" x14ac:dyDescent="0.25">
      <c r="A16881" t="s">
        <v>19189</v>
      </c>
      <c r="B16881" t="s">
        <v>2426</v>
      </c>
      <c r="C16881" s="4">
        <v>26693</v>
      </c>
      <c r="D16881">
        <v>6375014751</v>
      </c>
      <c r="E16881">
        <f>VLOOKUP(D16881,  base_salary!A:A, 1, FALSE)</f>
        <v>6375014751</v>
      </c>
      <c r="F16881">
        <f t="shared" si="526"/>
        <v>0</v>
      </c>
      <c r="G16881">
        <f t="shared" ca="1" si="527"/>
        <v>0</v>
      </c>
    </row>
    <row r="16882" spans="1:7" x14ac:dyDescent="0.25">
      <c r="A16882" t="s">
        <v>19190</v>
      </c>
      <c r="B16882" t="s">
        <v>2491</v>
      </c>
      <c r="C16882" s="4">
        <v>45579</v>
      </c>
      <c r="D16882">
        <v>4773306254</v>
      </c>
      <c r="E16882">
        <f>VLOOKUP(D16882,  base_salary!A:A, 1, FALSE)</f>
        <v>4773306254</v>
      </c>
      <c r="F16882">
        <f t="shared" si="526"/>
        <v>0</v>
      </c>
      <c r="G16882">
        <f t="shared" ca="1" si="527"/>
        <v>0</v>
      </c>
    </row>
    <row r="16883" spans="1:7" x14ac:dyDescent="0.25">
      <c r="A16883" t="s">
        <v>19191</v>
      </c>
      <c r="B16883" t="s">
        <v>1970</v>
      </c>
      <c r="C16883" s="4">
        <v>24234</v>
      </c>
      <c r="D16883">
        <v>813832926</v>
      </c>
      <c r="E16883">
        <f>VLOOKUP(D16883,  base_salary!A:A, 1, FALSE)</f>
        <v>813832926</v>
      </c>
      <c r="F16883">
        <f t="shared" si="526"/>
        <v>0</v>
      </c>
      <c r="G16883">
        <f t="shared" ca="1" si="527"/>
        <v>0</v>
      </c>
    </row>
    <row r="16884" spans="1:7" x14ac:dyDescent="0.25">
      <c r="A16884" t="s">
        <v>19192</v>
      </c>
      <c r="B16884" t="s">
        <v>2137</v>
      </c>
      <c r="C16884" s="4">
        <v>34576</v>
      </c>
      <c r="D16884">
        <v>509393462</v>
      </c>
      <c r="E16884">
        <f>VLOOKUP(D16884,  base_salary!A:A, 1, FALSE)</f>
        <v>509393462</v>
      </c>
      <c r="F16884">
        <f t="shared" si="526"/>
        <v>0</v>
      </c>
      <c r="G16884">
        <f t="shared" ca="1" si="527"/>
        <v>0</v>
      </c>
    </row>
    <row r="16885" spans="1:7" x14ac:dyDescent="0.25">
      <c r="A16885" t="s">
        <v>19193</v>
      </c>
      <c r="B16885" t="s">
        <v>2593</v>
      </c>
      <c r="C16885" s="4">
        <v>40129</v>
      </c>
      <c r="D16885">
        <v>4795089876</v>
      </c>
      <c r="E16885">
        <f>VLOOKUP(D16885,  base_salary!A:A, 1, FALSE)</f>
        <v>4795089876</v>
      </c>
      <c r="F16885">
        <f t="shared" si="526"/>
        <v>0</v>
      </c>
      <c r="G16885">
        <f t="shared" ca="1" si="527"/>
        <v>0</v>
      </c>
    </row>
    <row r="16886" spans="1:7" x14ac:dyDescent="0.25">
      <c r="A16886" t="s">
        <v>19194</v>
      </c>
      <c r="B16886" t="s">
        <v>2473</v>
      </c>
      <c r="C16886" s="4">
        <v>34960</v>
      </c>
      <c r="D16886">
        <v>1972775170</v>
      </c>
      <c r="E16886">
        <f>VLOOKUP(D16886,  base_salary!A:A, 1, FALSE)</f>
        <v>1972775170</v>
      </c>
      <c r="F16886">
        <f t="shared" si="526"/>
        <v>0</v>
      </c>
      <c r="G16886">
        <f t="shared" ca="1" si="527"/>
        <v>0</v>
      </c>
    </row>
    <row r="16887" spans="1:7" x14ac:dyDescent="0.25">
      <c r="A16887" t="s">
        <v>19195</v>
      </c>
      <c r="B16887" t="s">
        <v>2396</v>
      </c>
      <c r="C16887" s="4">
        <v>15563</v>
      </c>
      <c r="D16887">
        <v>4838770758</v>
      </c>
      <c r="E16887">
        <f>VLOOKUP(D16887,  base_salary!A:A, 1, FALSE)</f>
        <v>4838770758</v>
      </c>
      <c r="F16887">
        <f t="shared" si="526"/>
        <v>0</v>
      </c>
      <c r="G16887">
        <f t="shared" ca="1" si="527"/>
        <v>0</v>
      </c>
    </row>
    <row r="16888" spans="1:7" x14ac:dyDescent="0.25">
      <c r="A16888" t="s">
        <v>19196</v>
      </c>
      <c r="B16888" t="s">
        <v>2405</v>
      </c>
      <c r="C16888" s="4">
        <v>16996</v>
      </c>
      <c r="D16888">
        <v>357531329</v>
      </c>
      <c r="E16888">
        <f>VLOOKUP(D16888,  base_salary!A:A, 1, FALSE)</f>
        <v>357531329</v>
      </c>
      <c r="F16888">
        <f t="shared" si="526"/>
        <v>0</v>
      </c>
      <c r="G16888">
        <f t="shared" ca="1" si="527"/>
        <v>0</v>
      </c>
    </row>
    <row r="16889" spans="1:7" x14ac:dyDescent="0.25">
      <c r="A16889" t="s">
        <v>19197</v>
      </c>
      <c r="B16889" t="s">
        <v>2494</v>
      </c>
      <c r="C16889" s="4">
        <v>37297</v>
      </c>
      <c r="D16889">
        <v>7628323464</v>
      </c>
      <c r="E16889">
        <f>VLOOKUP(D16889,  base_salary!A:A, 1, FALSE)</f>
        <v>7628323464</v>
      </c>
      <c r="F16889">
        <f t="shared" si="526"/>
        <v>0</v>
      </c>
      <c r="G16889">
        <f t="shared" ca="1" si="527"/>
        <v>0</v>
      </c>
    </row>
    <row r="16890" spans="1:7" x14ac:dyDescent="0.25">
      <c r="A16890" t="s">
        <v>19198</v>
      </c>
      <c r="B16890" t="s">
        <v>2164</v>
      </c>
      <c r="C16890" s="4">
        <v>14084</v>
      </c>
      <c r="D16890">
        <v>1313434965</v>
      </c>
      <c r="E16890">
        <f>VLOOKUP(D16890,  base_salary!A:A, 1, FALSE)</f>
        <v>1313434965</v>
      </c>
      <c r="F16890">
        <f t="shared" si="526"/>
        <v>0</v>
      </c>
      <c r="G16890">
        <f t="shared" ca="1" si="527"/>
        <v>0</v>
      </c>
    </row>
    <row r="16891" spans="1:7" x14ac:dyDescent="0.25">
      <c r="A16891" t="s">
        <v>19199</v>
      </c>
      <c r="B16891" t="s">
        <v>2028</v>
      </c>
      <c r="C16891" s="4">
        <v>20661</v>
      </c>
      <c r="D16891">
        <v>5764917026</v>
      </c>
      <c r="E16891">
        <f>VLOOKUP(D16891,  base_salary!A:A, 1, FALSE)</f>
        <v>5764917026</v>
      </c>
      <c r="F16891">
        <f t="shared" si="526"/>
        <v>0</v>
      </c>
      <c r="G16891">
        <f t="shared" ca="1" si="527"/>
        <v>0</v>
      </c>
    </row>
    <row r="16892" spans="1:7" x14ac:dyDescent="0.25">
      <c r="A16892" t="s">
        <v>19200</v>
      </c>
      <c r="B16892" t="s">
        <v>2177</v>
      </c>
      <c r="C16892" s="4">
        <v>59186</v>
      </c>
      <c r="D16892">
        <v>826490107</v>
      </c>
      <c r="E16892">
        <f>VLOOKUP(D16892,  base_salary!A:A, 1, FALSE)</f>
        <v>826490107</v>
      </c>
      <c r="F16892">
        <f t="shared" si="526"/>
        <v>0</v>
      </c>
      <c r="G16892">
        <f t="shared" ca="1" si="527"/>
        <v>0</v>
      </c>
    </row>
    <row r="16893" spans="1:7" x14ac:dyDescent="0.25">
      <c r="A16893" t="s">
        <v>19201</v>
      </c>
      <c r="B16893" t="s">
        <v>2380</v>
      </c>
      <c r="C16893" s="4">
        <v>21456</v>
      </c>
      <c r="D16893">
        <v>6260817967</v>
      </c>
      <c r="E16893">
        <f>VLOOKUP(D16893,  base_salary!A:A, 1, FALSE)</f>
        <v>6260817967</v>
      </c>
      <c r="F16893">
        <f t="shared" si="526"/>
        <v>0</v>
      </c>
      <c r="G16893">
        <f t="shared" ca="1" si="527"/>
        <v>0</v>
      </c>
    </row>
    <row r="16894" spans="1:7" x14ac:dyDescent="0.25">
      <c r="A16894" t="s">
        <v>19202</v>
      </c>
      <c r="B16894" t="s">
        <v>2047</v>
      </c>
      <c r="C16894" s="4">
        <v>30294</v>
      </c>
      <c r="D16894">
        <v>2533903736</v>
      </c>
      <c r="E16894">
        <f>VLOOKUP(D16894,  base_salary!A:A, 1, FALSE)</f>
        <v>2533903736</v>
      </c>
      <c r="F16894">
        <f t="shared" si="526"/>
        <v>0</v>
      </c>
      <c r="G16894">
        <f t="shared" ca="1" si="527"/>
        <v>0</v>
      </c>
    </row>
    <row r="16895" spans="1:7" x14ac:dyDescent="0.25">
      <c r="A16895" t="s">
        <v>19203</v>
      </c>
      <c r="B16895" t="s">
        <v>2290</v>
      </c>
      <c r="C16895" s="4">
        <v>45201</v>
      </c>
      <c r="D16895">
        <v>5064247826</v>
      </c>
      <c r="E16895">
        <f>VLOOKUP(D16895,  base_salary!A:A, 1, FALSE)</f>
        <v>5064247826</v>
      </c>
      <c r="F16895">
        <f t="shared" si="526"/>
        <v>0</v>
      </c>
      <c r="G16895">
        <f t="shared" ca="1" si="527"/>
        <v>0</v>
      </c>
    </row>
    <row r="16896" spans="1:7" x14ac:dyDescent="0.25">
      <c r="A16896" t="s">
        <v>19204</v>
      </c>
      <c r="B16896" t="s">
        <v>2470</v>
      </c>
      <c r="C16896" s="4">
        <v>17384</v>
      </c>
      <c r="D16896">
        <v>250257920</v>
      </c>
      <c r="E16896">
        <f>VLOOKUP(D16896,  base_salary!A:A, 1, FALSE)</f>
        <v>250257920</v>
      </c>
      <c r="F16896">
        <f t="shared" si="526"/>
        <v>0</v>
      </c>
      <c r="G16896">
        <f t="shared" ca="1" si="527"/>
        <v>0</v>
      </c>
    </row>
    <row r="16897" spans="1:7" x14ac:dyDescent="0.25">
      <c r="A16897" t="s">
        <v>19205</v>
      </c>
      <c r="B16897" t="s">
        <v>2533</v>
      </c>
      <c r="C16897" s="4">
        <v>27703</v>
      </c>
      <c r="D16897">
        <v>7469392467</v>
      </c>
      <c r="E16897">
        <f>VLOOKUP(D16897,  base_salary!A:A, 1, FALSE)</f>
        <v>7469392467</v>
      </c>
      <c r="F16897">
        <f t="shared" si="526"/>
        <v>0</v>
      </c>
      <c r="G16897">
        <f t="shared" ca="1" si="527"/>
        <v>0</v>
      </c>
    </row>
    <row r="16898" spans="1:7" x14ac:dyDescent="0.25">
      <c r="A16898" t="s">
        <v>19206</v>
      </c>
      <c r="B16898" t="s">
        <v>2106</v>
      </c>
      <c r="C16898" s="4">
        <v>33402</v>
      </c>
      <c r="D16898">
        <v>278558984</v>
      </c>
      <c r="E16898">
        <f>VLOOKUP(D16898,  base_salary!A:A, 1, FALSE)</f>
        <v>278558984</v>
      </c>
      <c r="F16898">
        <f t="shared" si="526"/>
        <v>0</v>
      </c>
      <c r="G16898">
        <f t="shared" ca="1" si="527"/>
        <v>0</v>
      </c>
    </row>
    <row r="16899" spans="1:7" x14ac:dyDescent="0.25">
      <c r="A16899" t="s">
        <v>19207</v>
      </c>
      <c r="B16899" t="s">
        <v>2337</v>
      </c>
      <c r="C16899" s="4">
        <v>51139</v>
      </c>
      <c r="D16899">
        <v>7888574610</v>
      </c>
      <c r="E16899">
        <f>VLOOKUP(D16899,  base_salary!A:A, 1, FALSE)</f>
        <v>7888574610</v>
      </c>
      <c r="F16899">
        <f t="shared" ref="F16899:F16962" si="528">IF(ISERROR(E16899), 1, 0)</f>
        <v>0</v>
      </c>
      <c r="G16899">
        <f t="shared" ref="G16899:G16962" ca="1" si="529">SUM(G:G)</f>
        <v>0</v>
      </c>
    </row>
    <row r="16900" spans="1:7" x14ac:dyDescent="0.25">
      <c r="A16900" t="s">
        <v>19208</v>
      </c>
      <c r="B16900" t="s">
        <v>2797</v>
      </c>
      <c r="C16900" s="4">
        <v>19491</v>
      </c>
      <c r="D16900">
        <v>2402470968</v>
      </c>
      <c r="E16900">
        <f>VLOOKUP(D16900,  base_salary!A:A, 1, FALSE)</f>
        <v>2402470968</v>
      </c>
      <c r="F16900">
        <f t="shared" si="528"/>
        <v>0</v>
      </c>
      <c r="G16900">
        <f t="shared" ca="1" si="529"/>
        <v>0</v>
      </c>
    </row>
    <row r="16901" spans="1:7" x14ac:dyDescent="0.25">
      <c r="A16901" t="s">
        <v>19209</v>
      </c>
      <c r="B16901" t="s">
        <v>1962</v>
      </c>
      <c r="C16901" s="4">
        <v>10194</v>
      </c>
      <c r="D16901">
        <v>6988089128</v>
      </c>
      <c r="E16901">
        <f>VLOOKUP(D16901,  base_salary!A:A, 1, FALSE)</f>
        <v>6988089128</v>
      </c>
      <c r="F16901">
        <f t="shared" si="528"/>
        <v>0</v>
      </c>
      <c r="G16901">
        <f t="shared" ca="1" si="529"/>
        <v>0</v>
      </c>
    </row>
    <row r="16902" spans="1:7" x14ac:dyDescent="0.25">
      <c r="A16902" t="s">
        <v>19210</v>
      </c>
      <c r="B16902" t="s">
        <v>1950</v>
      </c>
      <c r="C16902" s="4">
        <v>54049</v>
      </c>
      <c r="D16902">
        <v>5811999097</v>
      </c>
      <c r="E16902">
        <f>VLOOKUP(D16902,  base_salary!A:A, 1, FALSE)</f>
        <v>5811999097</v>
      </c>
      <c r="F16902">
        <f t="shared" si="528"/>
        <v>0</v>
      </c>
      <c r="G16902">
        <f t="shared" ca="1" si="529"/>
        <v>0</v>
      </c>
    </row>
    <row r="16903" spans="1:7" x14ac:dyDescent="0.25">
      <c r="A16903" t="s">
        <v>19211</v>
      </c>
      <c r="B16903" t="s">
        <v>1999</v>
      </c>
      <c r="C16903" s="4">
        <v>23977</v>
      </c>
      <c r="D16903">
        <v>6321654205</v>
      </c>
      <c r="E16903">
        <f>VLOOKUP(D16903,  base_salary!A:A, 1, FALSE)</f>
        <v>6321654205</v>
      </c>
      <c r="F16903">
        <f t="shared" si="528"/>
        <v>0</v>
      </c>
      <c r="G16903">
        <f t="shared" ca="1" si="529"/>
        <v>0</v>
      </c>
    </row>
    <row r="16904" spans="1:7" x14ac:dyDescent="0.25">
      <c r="A16904" t="s">
        <v>19212</v>
      </c>
      <c r="B16904" t="s">
        <v>2496</v>
      </c>
      <c r="C16904" s="4">
        <v>38958</v>
      </c>
      <c r="D16904">
        <v>5684780105</v>
      </c>
      <c r="E16904">
        <f>VLOOKUP(D16904,  base_salary!A:A, 1, FALSE)</f>
        <v>5684780105</v>
      </c>
      <c r="F16904">
        <f t="shared" si="528"/>
        <v>0</v>
      </c>
      <c r="G16904">
        <f t="shared" ca="1" si="529"/>
        <v>0</v>
      </c>
    </row>
    <row r="16905" spans="1:7" x14ac:dyDescent="0.25">
      <c r="A16905" t="s">
        <v>19213</v>
      </c>
      <c r="B16905" t="s">
        <v>2246</v>
      </c>
      <c r="C16905" s="4">
        <v>34095</v>
      </c>
      <c r="D16905">
        <v>8387947148</v>
      </c>
      <c r="E16905">
        <f>VLOOKUP(D16905,  base_salary!A:A, 1, FALSE)</f>
        <v>8387947148</v>
      </c>
      <c r="F16905">
        <f t="shared" si="528"/>
        <v>0</v>
      </c>
      <c r="G16905">
        <f t="shared" ca="1" si="529"/>
        <v>0</v>
      </c>
    </row>
    <row r="16906" spans="1:7" x14ac:dyDescent="0.25">
      <c r="A16906" t="s">
        <v>19214</v>
      </c>
      <c r="B16906" t="s">
        <v>2498</v>
      </c>
      <c r="C16906" s="4">
        <v>59890</v>
      </c>
      <c r="D16906">
        <v>1888252693</v>
      </c>
      <c r="E16906">
        <f>VLOOKUP(D16906,  base_salary!A:A, 1, FALSE)</f>
        <v>1888252693</v>
      </c>
      <c r="F16906">
        <f t="shared" si="528"/>
        <v>0</v>
      </c>
      <c r="G16906">
        <f t="shared" ca="1" si="529"/>
        <v>0</v>
      </c>
    </row>
    <row r="16907" spans="1:7" x14ac:dyDescent="0.25">
      <c r="A16907" t="s">
        <v>19215</v>
      </c>
      <c r="B16907" t="s">
        <v>2210</v>
      </c>
      <c r="C16907" s="4">
        <v>31931</v>
      </c>
      <c r="D16907">
        <v>6446166575</v>
      </c>
      <c r="E16907">
        <f>VLOOKUP(D16907,  base_salary!A:A, 1, FALSE)</f>
        <v>6446166575</v>
      </c>
      <c r="F16907">
        <f t="shared" si="528"/>
        <v>0</v>
      </c>
      <c r="G16907">
        <f t="shared" ca="1" si="529"/>
        <v>0</v>
      </c>
    </row>
    <row r="16908" spans="1:7" x14ac:dyDescent="0.25">
      <c r="A16908" t="s">
        <v>19216</v>
      </c>
      <c r="B16908" t="s">
        <v>3369</v>
      </c>
      <c r="C16908" s="4">
        <v>43888</v>
      </c>
      <c r="D16908">
        <v>8692509450</v>
      </c>
      <c r="E16908">
        <f>VLOOKUP(D16908,  base_salary!A:A, 1, FALSE)</f>
        <v>8692509450</v>
      </c>
      <c r="F16908">
        <f t="shared" si="528"/>
        <v>0</v>
      </c>
      <c r="G16908">
        <f t="shared" ca="1" si="529"/>
        <v>0</v>
      </c>
    </row>
    <row r="16909" spans="1:7" x14ac:dyDescent="0.25">
      <c r="A16909" t="s">
        <v>19217</v>
      </c>
      <c r="B16909" t="s">
        <v>2121</v>
      </c>
      <c r="C16909" s="4">
        <v>42499</v>
      </c>
      <c r="D16909">
        <v>1096335336</v>
      </c>
      <c r="E16909">
        <f>VLOOKUP(D16909,  base_salary!A:A, 1, FALSE)</f>
        <v>1096335336</v>
      </c>
      <c r="F16909">
        <f t="shared" si="528"/>
        <v>0</v>
      </c>
      <c r="G16909">
        <f t="shared" ca="1" si="529"/>
        <v>0</v>
      </c>
    </row>
    <row r="16910" spans="1:7" x14ac:dyDescent="0.25">
      <c r="A16910" t="s">
        <v>19218</v>
      </c>
      <c r="B16910" t="s">
        <v>2452</v>
      </c>
      <c r="C16910" s="4">
        <v>21000</v>
      </c>
      <c r="D16910">
        <v>3764546336</v>
      </c>
      <c r="E16910">
        <f>VLOOKUP(D16910,  base_salary!A:A, 1, FALSE)</f>
        <v>3764546336</v>
      </c>
      <c r="F16910">
        <f t="shared" si="528"/>
        <v>0</v>
      </c>
      <c r="G16910">
        <f t="shared" ca="1" si="529"/>
        <v>0</v>
      </c>
    </row>
    <row r="16911" spans="1:7" x14ac:dyDescent="0.25">
      <c r="A16911" t="s">
        <v>19219</v>
      </c>
      <c r="B16911" t="s">
        <v>1986</v>
      </c>
      <c r="C16911" s="4">
        <v>40314</v>
      </c>
      <c r="D16911">
        <v>813371287</v>
      </c>
      <c r="E16911">
        <f>VLOOKUP(D16911,  base_salary!A:A, 1, FALSE)</f>
        <v>813371287</v>
      </c>
      <c r="F16911">
        <f t="shared" si="528"/>
        <v>0</v>
      </c>
      <c r="G16911">
        <f t="shared" ca="1" si="529"/>
        <v>0</v>
      </c>
    </row>
    <row r="16912" spans="1:7" x14ac:dyDescent="0.25">
      <c r="A16912" t="s">
        <v>19220</v>
      </c>
      <c r="B16912" t="s">
        <v>1930</v>
      </c>
      <c r="C16912" s="4">
        <v>38566</v>
      </c>
      <c r="D16912">
        <v>2402470968</v>
      </c>
      <c r="E16912">
        <f>VLOOKUP(D16912,  base_salary!A:A, 1, FALSE)</f>
        <v>2402470968</v>
      </c>
      <c r="F16912">
        <f t="shared" si="528"/>
        <v>0</v>
      </c>
      <c r="G16912">
        <f t="shared" ca="1" si="529"/>
        <v>0</v>
      </c>
    </row>
    <row r="16913" spans="1:7" x14ac:dyDescent="0.25">
      <c r="A16913" t="s">
        <v>19221</v>
      </c>
      <c r="B16913" t="s">
        <v>2409</v>
      </c>
      <c r="C16913" s="4">
        <v>35630</v>
      </c>
      <c r="D16913">
        <v>7635344498</v>
      </c>
      <c r="E16913">
        <f>VLOOKUP(D16913,  base_salary!A:A, 1, FALSE)</f>
        <v>7635344498</v>
      </c>
      <c r="F16913">
        <f t="shared" si="528"/>
        <v>0</v>
      </c>
      <c r="G16913">
        <f t="shared" ca="1" si="529"/>
        <v>0</v>
      </c>
    </row>
    <row r="16914" spans="1:7" x14ac:dyDescent="0.25">
      <c r="A16914" t="s">
        <v>19222</v>
      </c>
      <c r="B16914" t="s">
        <v>4864</v>
      </c>
      <c r="C16914" s="4">
        <v>36810</v>
      </c>
      <c r="D16914">
        <v>2702941109</v>
      </c>
      <c r="E16914">
        <f>VLOOKUP(D16914,  base_salary!A:A, 1, FALSE)</f>
        <v>2702941109</v>
      </c>
      <c r="F16914">
        <f t="shared" si="528"/>
        <v>0</v>
      </c>
      <c r="G16914">
        <f t="shared" ca="1" si="529"/>
        <v>0</v>
      </c>
    </row>
    <row r="16915" spans="1:7" x14ac:dyDescent="0.25">
      <c r="A16915" t="s">
        <v>19223</v>
      </c>
      <c r="B16915" t="s">
        <v>3126</v>
      </c>
      <c r="C16915" s="4">
        <v>52891</v>
      </c>
      <c r="D16915">
        <v>9726268931</v>
      </c>
      <c r="E16915">
        <f>VLOOKUP(D16915,  base_salary!A:A, 1, FALSE)</f>
        <v>9726268931</v>
      </c>
      <c r="F16915">
        <f t="shared" si="528"/>
        <v>0</v>
      </c>
      <c r="G16915">
        <f t="shared" ca="1" si="529"/>
        <v>0</v>
      </c>
    </row>
    <row r="16916" spans="1:7" x14ac:dyDescent="0.25">
      <c r="A16916" t="s">
        <v>19224</v>
      </c>
      <c r="B16916" t="s">
        <v>3512</v>
      </c>
      <c r="C16916" s="4">
        <v>31618</v>
      </c>
      <c r="D16916">
        <v>6850203894</v>
      </c>
      <c r="E16916">
        <f>VLOOKUP(D16916,  base_salary!A:A, 1, FALSE)</f>
        <v>6850203894</v>
      </c>
      <c r="F16916">
        <f t="shared" si="528"/>
        <v>0</v>
      </c>
      <c r="G16916">
        <f t="shared" ca="1" si="529"/>
        <v>0</v>
      </c>
    </row>
    <row r="16917" spans="1:7" x14ac:dyDescent="0.25">
      <c r="A16917" t="s">
        <v>19225</v>
      </c>
      <c r="B16917" t="s">
        <v>2329</v>
      </c>
      <c r="C16917" s="4">
        <v>53058</v>
      </c>
      <c r="D16917">
        <v>8223052873</v>
      </c>
      <c r="E16917">
        <f>VLOOKUP(D16917,  base_salary!A:A, 1, FALSE)</f>
        <v>8223052873</v>
      </c>
      <c r="F16917">
        <f t="shared" si="528"/>
        <v>0</v>
      </c>
      <c r="G16917">
        <f t="shared" ca="1" si="529"/>
        <v>0</v>
      </c>
    </row>
    <row r="16918" spans="1:7" x14ac:dyDescent="0.25">
      <c r="A16918" t="s">
        <v>19226</v>
      </c>
      <c r="B16918" t="s">
        <v>2149</v>
      </c>
      <c r="C16918" s="4">
        <v>44729</v>
      </c>
      <c r="D16918">
        <v>2237103631</v>
      </c>
      <c r="E16918">
        <f>VLOOKUP(D16918,  base_salary!A:A, 1, FALSE)</f>
        <v>2237103631</v>
      </c>
      <c r="F16918">
        <f t="shared" si="528"/>
        <v>0</v>
      </c>
      <c r="G16918">
        <f t="shared" ca="1" si="529"/>
        <v>0</v>
      </c>
    </row>
    <row r="16919" spans="1:7" x14ac:dyDescent="0.25">
      <c r="A16919" t="s">
        <v>19227</v>
      </c>
      <c r="B16919" t="s">
        <v>2873</v>
      </c>
      <c r="C16919" s="4">
        <v>57576</v>
      </c>
      <c r="D16919">
        <v>8733080267</v>
      </c>
      <c r="E16919">
        <f>VLOOKUP(D16919,  base_salary!A:A, 1, FALSE)</f>
        <v>8733080267</v>
      </c>
      <c r="F16919">
        <f t="shared" si="528"/>
        <v>0</v>
      </c>
      <c r="G16919">
        <f t="shared" ca="1" si="529"/>
        <v>0</v>
      </c>
    </row>
    <row r="16920" spans="1:7" x14ac:dyDescent="0.25">
      <c r="A16920" t="s">
        <v>19228</v>
      </c>
      <c r="B16920" t="s">
        <v>2920</v>
      </c>
      <c r="C16920" s="4">
        <v>24028</v>
      </c>
      <c r="D16920">
        <v>1855604000</v>
      </c>
      <c r="E16920">
        <f>VLOOKUP(D16920,  base_salary!A:A, 1, FALSE)</f>
        <v>1855604000</v>
      </c>
      <c r="F16920">
        <f t="shared" si="528"/>
        <v>0</v>
      </c>
      <c r="G16920">
        <f t="shared" ca="1" si="529"/>
        <v>0</v>
      </c>
    </row>
    <row r="16921" spans="1:7" x14ac:dyDescent="0.25">
      <c r="A16921" t="s">
        <v>19229</v>
      </c>
      <c r="B16921" t="s">
        <v>2856</v>
      </c>
      <c r="C16921" s="4">
        <v>41767</v>
      </c>
      <c r="D16921">
        <v>9829586073</v>
      </c>
      <c r="E16921">
        <f>VLOOKUP(D16921,  base_salary!A:A, 1, FALSE)</f>
        <v>9829586073</v>
      </c>
      <c r="F16921">
        <f t="shared" si="528"/>
        <v>0</v>
      </c>
      <c r="G16921">
        <f t="shared" ca="1" si="529"/>
        <v>0</v>
      </c>
    </row>
    <row r="16922" spans="1:7" x14ac:dyDescent="0.25">
      <c r="A16922" t="s">
        <v>19230</v>
      </c>
      <c r="B16922" t="s">
        <v>2519</v>
      </c>
      <c r="C16922" s="4">
        <v>12082</v>
      </c>
      <c r="D16922">
        <v>8370379001</v>
      </c>
      <c r="E16922">
        <f>VLOOKUP(D16922,  base_salary!A:A, 1, FALSE)</f>
        <v>8370379001</v>
      </c>
      <c r="F16922">
        <f t="shared" si="528"/>
        <v>0</v>
      </c>
      <c r="G16922">
        <f t="shared" ca="1" si="529"/>
        <v>0</v>
      </c>
    </row>
    <row r="16923" spans="1:7" x14ac:dyDescent="0.25">
      <c r="A16923" t="s">
        <v>19231</v>
      </c>
      <c r="B16923" t="s">
        <v>2043</v>
      </c>
      <c r="C16923" s="4">
        <v>34617</v>
      </c>
      <c r="D16923">
        <v>4823073274</v>
      </c>
      <c r="E16923">
        <f>VLOOKUP(D16923,  base_salary!A:A, 1, FALSE)</f>
        <v>4823073274</v>
      </c>
      <c r="F16923">
        <f t="shared" si="528"/>
        <v>0</v>
      </c>
      <c r="G16923">
        <f t="shared" ca="1" si="529"/>
        <v>0</v>
      </c>
    </row>
    <row r="16924" spans="1:7" x14ac:dyDescent="0.25">
      <c r="A16924" t="s">
        <v>19232</v>
      </c>
      <c r="B16924" t="s">
        <v>2885</v>
      </c>
      <c r="C16924" s="4">
        <v>54702</v>
      </c>
      <c r="D16924">
        <v>5764488419</v>
      </c>
      <c r="E16924">
        <f>VLOOKUP(D16924,  base_salary!A:A, 1, FALSE)</f>
        <v>5764488419</v>
      </c>
      <c r="F16924">
        <f t="shared" si="528"/>
        <v>0</v>
      </c>
      <c r="G16924">
        <f t="shared" ca="1" si="529"/>
        <v>0</v>
      </c>
    </row>
    <row r="16925" spans="1:7" x14ac:dyDescent="0.25">
      <c r="A16925" t="s">
        <v>19233</v>
      </c>
      <c r="B16925" t="s">
        <v>3390</v>
      </c>
      <c r="C16925" s="4">
        <v>26392</v>
      </c>
      <c r="D16925">
        <v>2821741499</v>
      </c>
      <c r="E16925">
        <f>VLOOKUP(D16925,  base_salary!A:A, 1, FALSE)</f>
        <v>2821741499</v>
      </c>
      <c r="F16925">
        <f t="shared" si="528"/>
        <v>0</v>
      </c>
      <c r="G16925">
        <f t="shared" ca="1" si="529"/>
        <v>0</v>
      </c>
    </row>
    <row r="16926" spans="1:7" x14ac:dyDescent="0.25">
      <c r="A16926" t="s">
        <v>19234</v>
      </c>
      <c r="B16926" t="s">
        <v>3512</v>
      </c>
      <c r="C16926" s="4">
        <v>48321</v>
      </c>
      <c r="D16926">
        <v>1532722974</v>
      </c>
      <c r="E16926">
        <f>VLOOKUP(D16926,  base_salary!A:A, 1, FALSE)</f>
        <v>1532722974</v>
      </c>
      <c r="F16926">
        <f t="shared" si="528"/>
        <v>0</v>
      </c>
      <c r="G16926">
        <f t="shared" ca="1" si="529"/>
        <v>0</v>
      </c>
    </row>
    <row r="16927" spans="1:7" x14ac:dyDescent="0.25">
      <c r="A16927" t="s">
        <v>19235</v>
      </c>
      <c r="B16927" t="s">
        <v>2650</v>
      </c>
      <c r="C16927" s="4">
        <v>47770</v>
      </c>
      <c r="D16927">
        <v>2657442315</v>
      </c>
      <c r="E16927">
        <f>VLOOKUP(D16927,  base_salary!A:A, 1, FALSE)</f>
        <v>2657442315</v>
      </c>
      <c r="F16927">
        <f t="shared" si="528"/>
        <v>0</v>
      </c>
      <c r="G16927">
        <f t="shared" ca="1" si="529"/>
        <v>0</v>
      </c>
    </row>
    <row r="16928" spans="1:7" x14ac:dyDescent="0.25">
      <c r="A16928" t="s">
        <v>19236</v>
      </c>
      <c r="B16928" t="s">
        <v>2337</v>
      </c>
      <c r="C16928" s="4">
        <v>52058</v>
      </c>
      <c r="D16928">
        <v>8545135858</v>
      </c>
      <c r="E16928">
        <f>VLOOKUP(D16928,  base_salary!A:A, 1, FALSE)</f>
        <v>8545135858</v>
      </c>
      <c r="F16928">
        <f t="shared" si="528"/>
        <v>0</v>
      </c>
      <c r="G16928">
        <f t="shared" ca="1" si="529"/>
        <v>0</v>
      </c>
    </row>
    <row r="16929" spans="1:7" x14ac:dyDescent="0.25">
      <c r="A16929" t="s">
        <v>19237</v>
      </c>
      <c r="B16929" t="s">
        <v>2809</v>
      </c>
      <c r="C16929" s="4">
        <v>46618</v>
      </c>
      <c r="D16929">
        <v>9766606919</v>
      </c>
      <c r="E16929">
        <f>VLOOKUP(D16929,  base_salary!A:A, 1, FALSE)</f>
        <v>9766606919</v>
      </c>
      <c r="F16929">
        <f t="shared" si="528"/>
        <v>0</v>
      </c>
      <c r="G16929">
        <f t="shared" ca="1" si="529"/>
        <v>0</v>
      </c>
    </row>
    <row r="16930" spans="1:7" x14ac:dyDescent="0.25">
      <c r="A16930" t="s">
        <v>19238</v>
      </c>
      <c r="B16930" t="s">
        <v>2022</v>
      </c>
      <c r="C16930" s="4">
        <v>34015</v>
      </c>
      <c r="D16930">
        <v>2070860833</v>
      </c>
      <c r="E16930">
        <f>VLOOKUP(D16930,  base_salary!A:A, 1, FALSE)</f>
        <v>2070860833</v>
      </c>
      <c r="F16930">
        <f t="shared" si="528"/>
        <v>0</v>
      </c>
      <c r="G16930">
        <f t="shared" ca="1" si="529"/>
        <v>0</v>
      </c>
    </row>
    <row r="16931" spans="1:7" x14ac:dyDescent="0.25">
      <c r="A16931" t="s">
        <v>19239</v>
      </c>
      <c r="B16931" t="s">
        <v>2360</v>
      </c>
      <c r="C16931" s="4">
        <v>38878</v>
      </c>
      <c r="D16931">
        <v>1411873114</v>
      </c>
      <c r="E16931">
        <f>VLOOKUP(D16931,  base_salary!A:A, 1, FALSE)</f>
        <v>1411873114</v>
      </c>
      <c r="F16931">
        <f t="shared" si="528"/>
        <v>0</v>
      </c>
      <c r="G16931">
        <f t="shared" ca="1" si="529"/>
        <v>0</v>
      </c>
    </row>
    <row r="16932" spans="1:7" x14ac:dyDescent="0.25">
      <c r="A16932" t="s">
        <v>19240</v>
      </c>
      <c r="B16932" t="s">
        <v>2804</v>
      </c>
      <c r="C16932" s="4">
        <v>39177</v>
      </c>
      <c r="D16932">
        <v>6279928705</v>
      </c>
      <c r="E16932">
        <f>VLOOKUP(D16932,  base_salary!A:A, 1, FALSE)</f>
        <v>6279928705</v>
      </c>
      <c r="F16932">
        <f t="shared" si="528"/>
        <v>0</v>
      </c>
      <c r="G16932">
        <f t="shared" ca="1" si="529"/>
        <v>0</v>
      </c>
    </row>
    <row r="16933" spans="1:7" x14ac:dyDescent="0.25">
      <c r="A16933" t="s">
        <v>19241</v>
      </c>
      <c r="B16933" t="s">
        <v>2557</v>
      </c>
      <c r="C16933" s="4">
        <v>12893</v>
      </c>
      <c r="D16933">
        <v>8264394108</v>
      </c>
      <c r="E16933">
        <f>VLOOKUP(D16933,  base_salary!A:A, 1, FALSE)</f>
        <v>8264394108</v>
      </c>
      <c r="F16933">
        <f t="shared" si="528"/>
        <v>0</v>
      </c>
      <c r="G16933">
        <f t="shared" ca="1" si="529"/>
        <v>0</v>
      </c>
    </row>
    <row r="16934" spans="1:7" x14ac:dyDescent="0.25">
      <c r="A16934" t="s">
        <v>19242</v>
      </c>
      <c r="B16934" t="s">
        <v>2103</v>
      </c>
      <c r="C16934" s="4">
        <v>46706</v>
      </c>
      <c r="D16934">
        <v>2402470968</v>
      </c>
      <c r="E16934">
        <f>VLOOKUP(D16934,  base_salary!A:A, 1, FALSE)</f>
        <v>2402470968</v>
      </c>
      <c r="F16934">
        <f t="shared" si="528"/>
        <v>0</v>
      </c>
      <c r="G16934">
        <f t="shared" ca="1" si="529"/>
        <v>0</v>
      </c>
    </row>
    <row r="16935" spans="1:7" x14ac:dyDescent="0.25">
      <c r="A16935" t="s">
        <v>19243</v>
      </c>
      <c r="B16935" t="s">
        <v>2194</v>
      </c>
      <c r="C16935" s="4">
        <v>36359</v>
      </c>
      <c r="D16935">
        <v>1489889981</v>
      </c>
      <c r="E16935">
        <f>VLOOKUP(D16935,  base_salary!A:A, 1, FALSE)</f>
        <v>1489889981</v>
      </c>
      <c r="F16935">
        <f t="shared" si="528"/>
        <v>0</v>
      </c>
      <c r="G16935">
        <f t="shared" ca="1" si="529"/>
        <v>0</v>
      </c>
    </row>
    <row r="16936" spans="1:7" x14ac:dyDescent="0.25">
      <c r="A16936" t="s">
        <v>19244</v>
      </c>
      <c r="B16936" t="s">
        <v>2079</v>
      </c>
      <c r="C16936" s="4">
        <v>29973</v>
      </c>
      <c r="D16936">
        <v>1442784075</v>
      </c>
      <c r="E16936">
        <f>VLOOKUP(D16936,  base_salary!A:A, 1, FALSE)</f>
        <v>1442784075</v>
      </c>
      <c r="F16936">
        <f t="shared" si="528"/>
        <v>0</v>
      </c>
      <c r="G16936">
        <f t="shared" ca="1" si="529"/>
        <v>0</v>
      </c>
    </row>
    <row r="16937" spans="1:7" x14ac:dyDescent="0.25">
      <c r="A16937" t="s">
        <v>19245</v>
      </c>
      <c r="B16937" t="s">
        <v>2123</v>
      </c>
      <c r="C16937" s="4">
        <v>17171</v>
      </c>
      <c r="D16937">
        <v>4656574848</v>
      </c>
      <c r="E16937">
        <f>VLOOKUP(D16937,  base_salary!A:A, 1, FALSE)</f>
        <v>4656574848</v>
      </c>
      <c r="F16937">
        <f t="shared" si="528"/>
        <v>0</v>
      </c>
      <c r="G16937">
        <f t="shared" ca="1" si="529"/>
        <v>0</v>
      </c>
    </row>
    <row r="16938" spans="1:7" x14ac:dyDescent="0.25">
      <c r="A16938" t="s">
        <v>19246</v>
      </c>
      <c r="B16938" t="s">
        <v>3023</v>
      </c>
      <c r="C16938" s="4">
        <v>41728</v>
      </c>
      <c r="D16938">
        <v>4398950745</v>
      </c>
      <c r="E16938">
        <f>VLOOKUP(D16938,  base_salary!A:A, 1, FALSE)</f>
        <v>4398950745</v>
      </c>
      <c r="F16938">
        <f t="shared" si="528"/>
        <v>0</v>
      </c>
      <c r="G16938">
        <f t="shared" ca="1" si="529"/>
        <v>0</v>
      </c>
    </row>
    <row r="16939" spans="1:7" x14ac:dyDescent="0.25">
      <c r="A16939" t="s">
        <v>19247</v>
      </c>
      <c r="B16939" t="s">
        <v>2436</v>
      </c>
      <c r="C16939" s="4">
        <v>19949</v>
      </c>
      <c r="D16939">
        <v>6271204627</v>
      </c>
      <c r="E16939">
        <f>VLOOKUP(D16939,  base_salary!A:A, 1, FALSE)</f>
        <v>6271204627</v>
      </c>
      <c r="F16939">
        <f t="shared" si="528"/>
        <v>0</v>
      </c>
      <c r="G16939">
        <f t="shared" ca="1" si="529"/>
        <v>0</v>
      </c>
    </row>
    <row r="16940" spans="1:7" x14ac:dyDescent="0.25">
      <c r="A16940" t="s">
        <v>19248</v>
      </c>
      <c r="B16940" t="s">
        <v>2853</v>
      </c>
      <c r="C16940" s="4">
        <v>19230</v>
      </c>
      <c r="D16940">
        <v>4718207207</v>
      </c>
      <c r="E16940">
        <f>VLOOKUP(D16940,  base_salary!A:A, 1, FALSE)</f>
        <v>4718207207</v>
      </c>
      <c r="F16940">
        <f t="shared" si="528"/>
        <v>0</v>
      </c>
      <c r="G16940">
        <f t="shared" ca="1" si="529"/>
        <v>0</v>
      </c>
    </row>
    <row r="16941" spans="1:7" x14ac:dyDescent="0.25">
      <c r="A16941" t="s">
        <v>19249</v>
      </c>
      <c r="B16941" t="s">
        <v>3583</v>
      </c>
      <c r="C16941" s="4">
        <v>45355</v>
      </c>
      <c r="D16941">
        <v>8175279842</v>
      </c>
      <c r="E16941">
        <f>VLOOKUP(D16941,  base_salary!A:A, 1, FALSE)</f>
        <v>8175279842</v>
      </c>
      <c r="F16941">
        <f t="shared" si="528"/>
        <v>0</v>
      </c>
      <c r="G16941">
        <f t="shared" ca="1" si="529"/>
        <v>0</v>
      </c>
    </row>
    <row r="16942" spans="1:7" x14ac:dyDescent="0.25">
      <c r="A16942" t="s">
        <v>19250</v>
      </c>
      <c r="B16942" t="s">
        <v>2166</v>
      </c>
      <c r="C16942" s="4">
        <v>42745</v>
      </c>
      <c r="D16942">
        <v>6283719635</v>
      </c>
      <c r="E16942">
        <f>VLOOKUP(D16942,  base_salary!A:A, 1, FALSE)</f>
        <v>6283719635</v>
      </c>
      <c r="F16942">
        <f t="shared" si="528"/>
        <v>0</v>
      </c>
      <c r="G16942">
        <f t="shared" ca="1" si="529"/>
        <v>0</v>
      </c>
    </row>
    <row r="16943" spans="1:7" x14ac:dyDescent="0.25">
      <c r="A16943" t="s">
        <v>19251</v>
      </c>
      <c r="B16943" t="s">
        <v>3886</v>
      </c>
      <c r="C16943" s="4">
        <v>10334</v>
      </c>
      <c r="D16943">
        <v>6378969205</v>
      </c>
      <c r="E16943">
        <f>VLOOKUP(D16943,  base_salary!A:A, 1, FALSE)</f>
        <v>6378969205</v>
      </c>
      <c r="F16943">
        <f t="shared" si="528"/>
        <v>0</v>
      </c>
      <c r="G16943">
        <f t="shared" ca="1" si="529"/>
        <v>0</v>
      </c>
    </row>
    <row r="16944" spans="1:7" x14ac:dyDescent="0.25">
      <c r="A16944" t="s">
        <v>19252</v>
      </c>
      <c r="B16944" t="s">
        <v>2109</v>
      </c>
      <c r="C16944" s="4">
        <v>54711</v>
      </c>
      <c r="D16944">
        <v>9651729414</v>
      </c>
      <c r="E16944">
        <f>VLOOKUP(D16944,  base_salary!A:A, 1, FALSE)</f>
        <v>9651729414</v>
      </c>
      <c r="F16944">
        <f t="shared" si="528"/>
        <v>0</v>
      </c>
      <c r="G16944">
        <f t="shared" ca="1" si="529"/>
        <v>0</v>
      </c>
    </row>
    <row r="16945" spans="1:7" x14ac:dyDescent="0.25">
      <c r="A16945" t="s">
        <v>19253</v>
      </c>
      <c r="B16945" t="s">
        <v>3512</v>
      </c>
      <c r="C16945" s="4">
        <v>41541</v>
      </c>
      <c r="D16945">
        <v>222477806</v>
      </c>
      <c r="E16945">
        <f>VLOOKUP(D16945,  base_salary!A:A, 1, FALSE)</f>
        <v>222477806</v>
      </c>
      <c r="F16945">
        <f t="shared" si="528"/>
        <v>0</v>
      </c>
      <c r="G16945">
        <f t="shared" ca="1" si="529"/>
        <v>0</v>
      </c>
    </row>
    <row r="16946" spans="1:7" x14ac:dyDescent="0.25">
      <c r="A16946" t="s">
        <v>19254</v>
      </c>
      <c r="B16946" t="s">
        <v>2319</v>
      </c>
      <c r="C16946" s="4">
        <v>12825</v>
      </c>
      <c r="D16946">
        <v>7236563277</v>
      </c>
      <c r="E16946">
        <f>VLOOKUP(D16946,  base_salary!A:A, 1, FALSE)</f>
        <v>7236563277</v>
      </c>
      <c r="F16946">
        <f t="shared" si="528"/>
        <v>0</v>
      </c>
      <c r="G16946">
        <f t="shared" ca="1" si="529"/>
        <v>0</v>
      </c>
    </row>
    <row r="16947" spans="1:7" x14ac:dyDescent="0.25">
      <c r="A16947" t="s">
        <v>19255</v>
      </c>
      <c r="B16947" t="s">
        <v>2340</v>
      </c>
      <c r="C16947" s="4">
        <v>57829</v>
      </c>
      <c r="D16947">
        <v>2547511673</v>
      </c>
      <c r="E16947">
        <f>VLOOKUP(D16947,  base_salary!A:A, 1, FALSE)</f>
        <v>2547511673</v>
      </c>
      <c r="F16947">
        <f t="shared" si="528"/>
        <v>0</v>
      </c>
      <c r="G16947">
        <f t="shared" ca="1" si="529"/>
        <v>0</v>
      </c>
    </row>
    <row r="16948" spans="1:7" x14ac:dyDescent="0.25">
      <c r="A16948" t="s">
        <v>19256</v>
      </c>
      <c r="B16948" t="s">
        <v>2179</v>
      </c>
      <c r="C16948" s="4">
        <v>16582</v>
      </c>
      <c r="D16948">
        <v>7707009371</v>
      </c>
      <c r="E16948">
        <f>VLOOKUP(D16948,  base_salary!A:A, 1, FALSE)</f>
        <v>7707009371</v>
      </c>
      <c r="F16948">
        <f t="shared" si="528"/>
        <v>0</v>
      </c>
      <c r="G16948">
        <f t="shared" ca="1" si="529"/>
        <v>0</v>
      </c>
    </row>
    <row r="16949" spans="1:7" x14ac:dyDescent="0.25">
      <c r="A16949" t="s">
        <v>19257</v>
      </c>
      <c r="B16949" t="s">
        <v>2409</v>
      </c>
      <c r="C16949" s="4">
        <v>31560</v>
      </c>
      <c r="D16949">
        <v>4752702681</v>
      </c>
      <c r="E16949">
        <f>VLOOKUP(D16949,  base_salary!A:A, 1, FALSE)</f>
        <v>4752702681</v>
      </c>
      <c r="F16949">
        <f t="shared" si="528"/>
        <v>0</v>
      </c>
      <c r="G16949">
        <f t="shared" ca="1" si="529"/>
        <v>0</v>
      </c>
    </row>
    <row r="16950" spans="1:7" x14ac:dyDescent="0.25">
      <c r="A16950" t="s">
        <v>19258</v>
      </c>
      <c r="B16950" t="s">
        <v>2533</v>
      </c>
      <c r="C16950" s="4">
        <v>52106</v>
      </c>
      <c r="D16950">
        <v>2763158331</v>
      </c>
      <c r="E16950">
        <f>VLOOKUP(D16950,  base_salary!A:A, 1, FALSE)</f>
        <v>2763158331</v>
      </c>
      <c r="F16950">
        <f t="shared" si="528"/>
        <v>0</v>
      </c>
      <c r="G16950">
        <f t="shared" ca="1" si="529"/>
        <v>0</v>
      </c>
    </row>
    <row r="16951" spans="1:7" x14ac:dyDescent="0.25">
      <c r="A16951" t="s">
        <v>19259</v>
      </c>
      <c r="B16951" t="s">
        <v>2161</v>
      </c>
      <c r="C16951" s="4">
        <v>10301</v>
      </c>
      <c r="D16951">
        <v>8565880958</v>
      </c>
      <c r="E16951">
        <f>VLOOKUP(D16951,  base_salary!A:A, 1, FALSE)</f>
        <v>8565880958</v>
      </c>
      <c r="F16951">
        <f t="shared" si="528"/>
        <v>0</v>
      </c>
      <c r="G16951">
        <f t="shared" ca="1" si="529"/>
        <v>0</v>
      </c>
    </row>
    <row r="16952" spans="1:7" x14ac:dyDescent="0.25">
      <c r="A16952" t="s">
        <v>19260</v>
      </c>
      <c r="B16952" t="s">
        <v>2073</v>
      </c>
      <c r="C16952" s="4">
        <v>33026</v>
      </c>
      <c r="D16952">
        <v>3227873028</v>
      </c>
      <c r="E16952">
        <f>VLOOKUP(D16952,  base_salary!A:A, 1, FALSE)</f>
        <v>3227873028</v>
      </c>
      <c r="F16952">
        <f t="shared" si="528"/>
        <v>0</v>
      </c>
      <c r="G16952">
        <f t="shared" ca="1" si="529"/>
        <v>0</v>
      </c>
    </row>
    <row r="16953" spans="1:7" x14ac:dyDescent="0.25">
      <c r="A16953" t="s">
        <v>19261</v>
      </c>
      <c r="B16953" t="s">
        <v>2670</v>
      </c>
      <c r="C16953" s="4">
        <v>48234</v>
      </c>
      <c r="D16953">
        <v>2533903736</v>
      </c>
      <c r="E16953">
        <f>VLOOKUP(D16953,  base_salary!A:A, 1, FALSE)</f>
        <v>2533903736</v>
      </c>
      <c r="F16953">
        <f t="shared" si="528"/>
        <v>0</v>
      </c>
      <c r="G16953">
        <f t="shared" ca="1" si="529"/>
        <v>0</v>
      </c>
    </row>
    <row r="16954" spans="1:7" x14ac:dyDescent="0.25">
      <c r="A16954" t="s">
        <v>19262</v>
      </c>
      <c r="B16954" t="s">
        <v>2184</v>
      </c>
      <c r="C16954" s="4">
        <v>30406</v>
      </c>
      <c r="D16954">
        <v>4752702681</v>
      </c>
      <c r="E16954">
        <f>VLOOKUP(D16954,  base_salary!A:A, 1, FALSE)</f>
        <v>4752702681</v>
      </c>
      <c r="F16954">
        <f t="shared" si="528"/>
        <v>0</v>
      </c>
      <c r="G16954">
        <f t="shared" ca="1" si="529"/>
        <v>0</v>
      </c>
    </row>
    <row r="16955" spans="1:7" x14ac:dyDescent="0.25">
      <c r="A16955" t="s">
        <v>19263</v>
      </c>
      <c r="B16955" t="s">
        <v>2264</v>
      </c>
      <c r="C16955" s="4">
        <v>17360</v>
      </c>
      <c r="D16955">
        <v>4487905370</v>
      </c>
      <c r="E16955">
        <f>VLOOKUP(D16955,  base_salary!A:A, 1, FALSE)</f>
        <v>4487905370</v>
      </c>
      <c r="F16955">
        <f t="shared" si="528"/>
        <v>0</v>
      </c>
      <c r="G16955">
        <f t="shared" ca="1" si="529"/>
        <v>0</v>
      </c>
    </row>
    <row r="16956" spans="1:7" x14ac:dyDescent="0.25">
      <c r="A16956" t="s">
        <v>19264</v>
      </c>
      <c r="B16956" t="s">
        <v>2179</v>
      </c>
      <c r="C16956" s="4">
        <v>12150</v>
      </c>
      <c r="D16956">
        <v>8346855079</v>
      </c>
      <c r="E16956">
        <f>VLOOKUP(D16956,  base_salary!A:A, 1, FALSE)</f>
        <v>8346855079</v>
      </c>
      <c r="F16956">
        <f t="shared" si="528"/>
        <v>0</v>
      </c>
      <c r="G16956">
        <f t="shared" ca="1" si="529"/>
        <v>0</v>
      </c>
    </row>
    <row r="16957" spans="1:7" x14ac:dyDescent="0.25">
      <c r="A16957" t="s">
        <v>19265</v>
      </c>
      <c r="B16957" t="s">
        <v>2587</v>
      </c>
      <c r="C16957" s="4">
        <v>23623</v>
      </c>
      <c r="D16957">
        <v>2314136845</v>
      </c>
      <c r="E16957">
        <f>VLOOKUP(D16957,  base_salary!A:A, 1, FALSE)</f>
        <v>2314136845</v>
      </c>
      <c r="F16957">
        <f t="shared" si="528"/>
        <v>0</v>
      </c>
      <c r="G16957">
        <f t="shared" ca="1" si="529"/>
        <v>0</v>
      </c>
    </row>
    <row r="16958" spans="1:7" x14ac:dyDescent="0.25">
      <c r="A16958" t="s">
        <v>19266</v>
      </c>
      <c r="B16958" t="s">
        <v>2540</v>
      </c>
      <c r="C16958" s="4">
        <v>11271</v>
      </c>
      <c r="D16958">
        <v>9207464802</v>
      </c>
      <c r="E16958">
        <f>VLOOKUP(D16958,  base_salary!A:A, 1, FALSE)</f>
        <v>9207464802</v>
      </c>
      <c r="F16958">
        <f t="shared" si="528"/>
        <v>0</v>
      </c>
      <c r="G16958">
        <f t="shared" ca="1" si="529"/>
        <v>0</v>
      </c>
    </row>
    <row r="16959" spans="1:7" x14ac:dyDescent="0.25">
      <c r="A16959" t="s">
        <v>19267</v>
      </c>
      <c r="B16959" t="s">
        <v>2348</v>
      </c>
      <c r="C16959" s="4">
        <v>23616</v>
      </c>
      <c r="D16959">
        <v>4487905370</v>
      </c>
      <c r="E16959">
        <f>VLOOKUP(D16959,  base_salary!A:A, 1, FALSE)</f>
        <v>4487905370</v>
      </c>
      <c r="F16959">
        <f t="shared" si="528"/>
        <v>0</v>
      </c>
      <c r="G16959">
        <f t="shared" ca="1" si="529"/>
        <v>0</v>
      </c>
    </row>
    <row r="16960" spans="1:7" x14ac:dyDescent="0.25">
      <c r="A16960" t="s">
        <v>19268</v>
      </c>
      <c r="B16960" t="s">
        <v>2127</v>
      </c>
      <c r="C16960" s="4">
        <v>46354</v>
      </c>
      <c r="D16960">
        <v>4878156686</v>
      </c>
      <c r="E16960">
        <f>VLOOKUP(D16960,  base_salary!A:A, 1, FALSE)</f>
        <v>4878156686</v>
      </c>
      <c r="F16960">
        <f t="shared" si="528"/>
        <v>0</v>
      </c>
      <c r="G16960">
        <f t="shared" ca="1" si="529"/>
        <v>0</v>
      </c>
    </row>
    <row r="16961" spans="1:7" x14ac:dyDescent="0.25">
      <c r="A16961" t="s">
        <v>19269</v>
      </c>
      <c r="B16961" t="s">
        <v>2201</v>
      </c>
      <c r="C16961" s="4">
        <v>44829</v>
      </c>
      <c r="D16961">
        <v>6019132307</v>
      </c>
      <c r="E16961">
        <f>VLOOKUP(D16961,  base_salary!A:A, 1, FALSE)</f>
        <v>6019132307</v>
      </c>
      <c r="F16961">
        <f t="shared" si="528"/>
        <v>0</v>
      </c>
      <c r="G16961">
        <f t="shared" ca="1" si="529"/>
        <v>0</v>
      </c>
    </row>
    <row r="16962" spans="1:7" x14ac:dyDescent="0.25">
      <c r="A16962" t="s">
        <v>19270</v>
      </c>
      <c r="B16962" t="s">
        <v>3315</v>
      </c>
      <c r="C16962" s="4">
        <v>17450</v>
      </c>
      <c r="D16962">
        <v>3435517239</v>
      </c>
      <c r="E16962">
        <f>VLOOKUP(D16962,  base_salary!A:A, 1, FALSE)</f>
        <v>3435517239</v>
      </c>
      <c r="F16962">
        <f t="shared" si="528"/>
        <v>0</v>
      </c>
      <c r="G16962">
        <f t="shared" ca="1" si="529"/>
        <v>0</v>
      </c>
    </row>
    <row r="16963" spans="1:7" x14ac:dyDescent="0.25">
      <c r="A16963" t="s">
        <v>19271</v>
      </c>
      <c r="B16963" t="s">
        <v>2010</v>
      </c>
      <c r="C16963" s="4">
        <v>10406</v>
      </c>
      <c r="D16963">
        <v>9984023702</v>
      </c>
      <c r="E16963">
        <f>VLOOKUP(D16963,  base_salary!A:A, 1, FALSE)</f>
        <v>9984023702</v>
      </c>
      <c r="F16963">
        <f t="shared" ref="F16963:F17026" si="530">IF(ISERROR(E16963), 1, 0)</f>
        <v>0</v>
      </c>
      <c r="G16963">
        <f t="shared" ref="G16963:G17026" ca="1" si="531">SUM(G:G)</f>
        <v>0</v>
      </c>
    </row>
    <row r="16964" spans="1:7" x14ac:dyDescent="0.25">
      <c r="A16964" t="s">
        <v>19272</v>
      </c>
      <c r="B16964" t="s">
        <v>2020</v>
      </c>
      <c r="C16964" s="4">
        <v>39424</v>
      </c>
      <c r="D16964">
        <v>5082945165</v>
      </c>
      <c r="E16964">
        <f>VLOOKUP(D16964,  base_salary!A:A, 1, FALSE)</f>
        <v>5082945165</v>
      </c>
      <c r="F16964">
        <f t="shared" si="530"/>
        <v>0</v>
      </c>
      <c r="G16964">
        <f t="shared" ca="1" si="531"/>
        <v>0</v>
      </c>
    </row>
    <row r="16965" spans="1:7" x14ac:dyDescent="0.25">
      <c r="A16965" t="s">
        <v>19273</v>
      </c>
      <c r="B16965" t="s">
        <v>2279</v>
      </c>
      <c r="C16965" s="4">
        <v>22344</v>
      </c>
      <c r="D16965">
        <v>4670832530</v>
      </c>
      <c r="E16965">
        <f>VLOOKUP(D16965,  base_salary!A:A, 1, FALSE)</f>
        <v>4670832530</v>
      </c>
      <c r="F16965">
        <f t="shared" si="530"/>
        <v>0</v>
      </c>
      <c r="G16965">
        <f t="shared" ca="1" si="531"/>
        <v>0</v>
      </c>
    </row>
    <row r="16966" spans="1:7" x14ac:dyDescent="0.25">
      <c r="A16966" t="s">
        <v>19274</v>
      </c>
      <c r="B16966" t="s">
        <v>3583</v>
      </c>
      <c r="C16966" s="4">
        <v>58460</v>
      </c>
      <c r="D16966">
        <v>4878156686</v>
      </c>
      <c r="E16966">
        <f>VLOOKUP(D16966,  base_salary!A:A, 1, FALSE)</f>
        <v>4878156686</v>
      </c>
      <c r="F16966">
        <f t="shared" si="530"/>
        <v>0</v>
      </c>
      <c r="G16966">
        <f t="shared" ca="1" si="531"/>
        <v>0</v>
      </c>
    </row>
    <row r="16967" spans="1:7" x14ac:dyDescent="0.25">
      <c r="A16967" t="s">
        <v>19275</v>
      </c>
      <c r="B16967" t="s">
        <v>2693</v>
      </c>
      <c r="C16967" s="4">
        <v>24206</v>
      </c>
      <c r="D16967">
        <v>1062607929</v>
      </c>
      <c r="E16967">
        <f>VLOOKUP(D16967,  base_salary!A:A, 1, FALSE)</f>
        <v>1062607929</v>
      </c>
      <c r="F16967">
        <f t="shared" si="530"/>
        <v>0</v>
      </c>
      <c r="G16967">
        <f t="shared" ca="1" si="531"/>
        <v>0</v>
      </c>
    </row>
    <row r="16968" spans="1:7" x14ac:dyDescent="0.25">
      <c r="A16968" t="s">
        <v>19276</v>
      </c>
      <c r="B16968" t="s">
        <v>3235</v>
      </c>
      <c r="C16968" s="4">
        <v>17330</v>
      </c>
      <c r="D16968">
        <v>2450711406</v>
      </c>
      <c r="E16968">
        <f>VLOOKUP(D16968,  base_salary!A:A, 1, FALSE)</f>
        <v>2450711406</v>
      </c>
      <c r="F16968">
        <f t="shared" si="530"/>
        <v>0</v>
      </c>
      <c r="G16968">
        <f t="shared" ca="1" si="531"/>
        <v>0</v>
      </c>
    </row>
    <row r="16969" spans="1:7" x14ac:dyDescent="0.25">
      <c r="A16969" t="s">
        <v>19277</v>
      </c>
      <c r="B16969" t="s">
        <v>2507</v>
      </c>
      <c r="C16969" s="4">
        <v>46490</v>
      </c>
      <c r="D16969">
        <v>1856596435</v>
      </c>
      <c r="E16969">
        <f>VLOOKUP(D16969,  base_salary!A:A, 1, FALSE)</f>
        <v>1856596435</v>
      </c>
      <c r="F16969">
        <f t="shared" si="530"/>
        <v>0</v>
      </c>
      <c r="G16969">
        <f t="shared" ca="1" si="531"/>
        <v>0</v>
      </c>
    </row>
    <row r="16970" spans="1:7" x14ac:dyDescent="0.25">
      <c r="A16970" t="s">
        <v>19278</v>
      </c>
      <c r="B16970" t="s">
        <v>2345</v>
      </c>
      <c r="C16970" s="4">
        <v>59572</v>
      </c>
      <c r="D16970">
        <v>9621571960</v>
      </c>
      <c r="E16970">
        <f>VLOOKUP(D16970,  base_salary!A:A, 1, FALSE)</f>
        <v>9621571960</v>
      </c>
      <c r="F16970">
        <f t="shared" si="530"/>
        <v>0</v>
      </c>
      <c r="G16970">
        <f t="shared" ca="1" si="531"/>
        <v>0</v>
      </c>
    </row>
    <row r="16971" spans="1:7" x14ac:dyDescent="0.25">
      <c r="A16971" t="s">
        <v>19279</v>
      </c>
      <c r="B16971" t="s">
        <v>2293</v>
      </c>
      <c r="C16971" s="4">
        <v>19038</v>
      </c>
      <c r="D16971">
        <v>5675852751</v>
      </c>
      <c r="E16971">
        <f>VLOOKUP(D16971,  base_salary!A:A, 1, FALSE)</f>
        <v>5675852751</v>
      </c>
      <c r="F16971">
        <f t="shared" si="530"/>
        <v>0</v>
      </c>
      <c r="G16971">
        <f t="shared" ca="1" si="531"/>
        <v>0</v>
      </c>
    </row>
    <row r="16972" spans="1:7" x14ac:dyDescent="0.25">
      <c r="A16972" t="s">
        <v>19280</v>
      </c>
      <c r="B16972" t="s">
        <v>5394</v>
      </c>
      <c r="C16972" s="4">
        <v>36862</v>
      </c>
      <c r="D16972">
        <v>228985188</v>
      </c>
      <c r="E16972">
        <f>VLOOKUP(D16972,  base_salary!A:A, 1, FALSE)</f>
        <v>228985188</v>
      </c>
      <c r="F16972">
        <f t="shared" si="530"/>
        <v>0</v>
      </c>
      <c r="G16972">
        <f t="shared" ca="1" si="531"/>
        <v>0</v>
      </c>
    </row>
    <row r="16973" spans="1:7" x14ac:dyDescent="0.25">
      <c r="A16973" t="s">
        <v>19281</v>
      </c>
      <c r="B16973" t="s">
        <v>2778</v>
      </c>
      <c r="C16973" s="4">
        <v>46012</v>
      </c>
      <c r="D16973">
        <v>939715988</v>
      </c>
      <c r="E16973">
        <f>VLOOKUP(D16973,  base_salary!A:A, 1, FALSE)</f>
        <v>939715988</v>
      </c>
      <c r="F16973">
        <f t="shared" si="530"/>
        <v>0</v>
      </c>
      <c r="G16973">
        <f t="shared" ca="1" si="531"/>
        <v>0</v>
      </c>
    </row>
    <row r="16974" spans="1:7" x14ac:dyDescent="0.25">
      <c r="A16974" t="s">
        <v>19282</v>
      </c>
      <c r="B16974" t="s">
        <v>2151</v>
      </c>
      <c r="C16974" s="4">
        <v>28287</v>
      </c>
      <c r="D16974">
        <v>8945564357</v>
      </c>
      <c r="E16974">
        <f>VLOOKUP(D16974,  base_salary!A:A, 1, FALSE)</f>
        <v>8945564357</v>
      </c>
      <c r="F16974">
        <f t="shared" si="530"/>
        <v>0</v>
      </c>
      <c r="G16974">
        <f t="shared" ca="1" si="531"/>
        <v>0</v>
      </c>
    </row>
    <row r="16975" spans="1:7" x14ac:dyDescent="0.25">
      <c r="A16975" t="s">
        <v>19283</v>
      </c>
      <c r="B16975" t="s">
        <v>3279</v>
      </c>
      <c r="C16975" s="4">
        <v>42419</v>
      </c>
      <c r="D16975">
        <v>2234966051</v>
      </c>
      <c r="E16975">
        <f>VLOOKUP(D16975,  base_salary!A:A, 1, FALSE)</f>
        <v>2234966051</v>
      </c>
      <c r="F16975">
        <f t="shared" si="530"/>
        <v>0</v>
      </c>
      <c r="G16975">
        <f t="shared" ca="1" si="531"/>
        <v>0</v>
      </c>
    </row>
    <row r="16976" spans="1:7" x14ac:dyDescent="0.25">
      <c r="A16976" t="s">
        <v>19284</v>
      </c>
      <c r="B16976" t="s">
        <v>2746</v>
      </c>
      <c r="C16976" s="4">
        <v>34660</v>
      </c>
      <c r="D16976">
        <v>1923178164</v>
      </c>
      <c r="E16976">
        <f>VLOOKUP(D16976,  base_salary!A:A, 1, FALSE)</f>
        <v>1923178164</v>
      </c>
      <c r="F16976">
        <f t="shared" si="530"/>
        <v>0</v>
      </c>
      <c r="G16976">
        <f t="shared" ca="1" si="531"/>
        <v>0</v>
      </c>
    </row>
    <row r="16977" spans="1:7" x14ac:dyDescent="0.25">
      <c r="A16977" t="s">
        <v>19285</v>
      </c>
      <c r="B16977" t="s">
        <v>1968</v>
      </c>
      <c r="C16977" s="4">
        <v>53441</v>
      </c>
      <c r="D16977">
        <v>5623930522</v>
      </c>
      <c r="E16977">
        <f>VLOOKUP(D16977,  base_salary!A:A, 1, FALSE)</f>
        <v>5623930522</v>
      </c>
      <c r="F16977">
        <f t="shared" si="530"/>
        <v>0</v>
      </c>
      <c r="G16977">
        <f t="shared" ca="1" si="531"/>
        <v>0</v>
      </c>
    </row>
    <row r="16978" spans="1:7" x14ac:dyDescent="0.25">
      <c r="A16978" t="s">
        <v>19286</v>
      </c>
      <c r="B16978" t="s">
        <v>1976</v>
      </c>
      <c r="C16978" s="4">
        <v>49739</v>
      </c>
      <c r="D16978">
        <v>8256403403</v>
      </c>
      <c r="E16978">
        <f>VLOOKUP(D16978,  base_salary!A:A, 1, FALSE)</f>
        <v>8256403403</v>
      </c>
      <c r="F16978">
        <f t="shared" si="530"/>
        <v>0</v>
      </c>
      <c r="G16978">
        <f t="shared" ca="1" si="531"/>
        <v>0</v>
      </c>
    </row>
    <row r="16979" spans="1:7" x14ac:dyDescent="0.25">
      <c r="A16979" t="s">
        <v>19287</v>
      </c>
      <c r="B16979" t="s">
        <v>2428</v>
      </c>
      <c r="C16979" s="4">
        <v>41925</v>
      </c>
      <c r="D16979">
        <v>9340388305</v>
      </c>
      <c r="E16979">
        <f>VLOOKUP(D16979,  base_salary!A:A, 1, FALSE)</f>
        <v>9340388305</v>
      </c>
      <c r="F16979">
        <f t="shared" si="530"/>
        <v>0</v>
      </c>
      <c r="G16979">
        <f t="shared" ca="1" si="531"/>
        <v>0</v>
      </c>
    </row>
    <row r="16980" spans="1:7" x14ac:dyDescent="0.25">
      <c r="A16980" t="s">
        <v>19288</v>
      </c>
      <c r="B16980" t="s">
        <v>2166</v>
      </c>
      <c r="C16980" s="4">
        <v>29104</v>
      </c>
      <c r="D16980">
        <v>5439294325</v>
      </c>
      <c r="E16980">
        <f>VLOOKUP(D16980,  base_salary!A:A, 1, FALSE)</f>
        <v>5439294325</v>
      </c>
      <c r="F16980">
        <f t="shared" si="530"/>
        <v>0</v>
      </c>
      <c r="G16980">
        <f t="shared" ca="1" si="531"/>
        <v>0</v>
      </c>
    </row>
    <row r="16981" spans="1:7" x14ac:dyDescent="0.25">
      <c r="A16981" t="s">
        <v>19289</v>
      </c>
      <c r="B16981" t="s">
        <v>2923</v>
      </c>
      <c r="C16981" s="4">
        <v>16532</v>
      </c>
      <c r="D16981">
        <v>6462250968</v>
      </c>
      <c r="E16981">
        <f>VLOOKUP(D16981,  base_salary!A:A, 1, FALSE)</f>
        <v>6462250968</v>
      </c>
      <c r="F16981">
        <f t="shared" si="530"/>
        <v>0</v>
      </c>
      <c r="G16981">
        <f t="shared" ca="1" si="531"/>
        <v>0</v>
      </c>
    </row>
    <row r="16982" spans="1:7" x14ac:dyDescent="0.25">
      <c r="A16982" t="s">
        <v>19290</v>
      </c>
      <c r="B16982" t="s">
        <v>2194</v>
      </c>
      <c r="C16982" s="4">
        <v>56991</v>
      </c>
      <c r="D16982">
        <v>556704134</v>
      </c>
      <c r="E16982">
        <f>VLOOKUP(D16982,  base_salary!A:A, 1, FALSE)</f>
        <v>556704134</v>
      </c>
      <c r="F16982">
        <f t="shared" si="530"/>
        <v>0</v>
      </c>
      <c r="G16982">
        <f t="shared" ca="1" si="531"/>
        <v>0</v>
      </c>
    </row>
    <row r="16983" spans="1:7" x14ac:dyDescent="0.25">
      <c r="A16983" t="s">
        <v>19291</v>
      </c>
      <c r="B16983" t="s">
        <v>2790</v>
      </c>
      <c r="C16983" s="4">
        <v>41010</v>
      </c>
      <c r="D16983">
        <v>8069192305</v>
      </c>
      <c r="E16983">
        <f>VLOOKUP(D16983,  base_salary!A:A, 1, FALSE)</f>
        <v>8069192305</v>
      </c>
      <c r="F16983">
        <f t="shared" si="530"/>
        <v>0</v>
      </c>
      <c r="G16983">
        <f t="shared" ca="1" si="531"/>
        <v>0</v>
      </c>
    </row>
    <row r="16984" spans="1:7" x14ac:dyDescent="0.25">
      <c r="A16984" t="s">
        <v>19292</v>
      </c>
      <c r="B16984" t="s">
        <v>2106</v>
      </c>
      <c r="C16984" s="4">
        <v>16562</v>
      </c>
      <c r="D16984">
        <v>9620547551</v>
      </c>
      <c r="E16984">
        <f>VLOOKUP(D16984,  base_salary!A:A, 1, FALSE)</f>
        <v>9620547551</v>
      </c>
      <c r="F16984">
        <f t="shared" si="530"/>
        <v>0</v>
      </c>
      <c r="G16984">
        <f t="shared" ca="1" si="531"/>
        <v>0</v>
      </c>
    </row>
    <row r="16985" spans="1:7" x14ac:dyDescent="0.25">
      <c r="A16985" t="s">
        <v>19293</v>
      </c>
      <c r="B16985" t="s">
        <v>2047</v>
      </c>
      <c r="C16985" s="4">
        <v>11188</v>
      </c>
      <c r="D16985">
        <v>601779371</v>
      </c>
      <c r="E16985">
        <f>VLOOKUP(D16985,  base_salary!A:A, 1, FALSE)</f>
        <v>601779371</v>
      </c>
      <c r="F16985">
        <f t="shared" si="530"/>
        <v>0</v>
      </c>
      <c r="G16985">
        <f t="shared" ca="1" si="531"/>
        <v>0</v>
      </c>
    </row>
    <row r="16986" spans="1:7" x14ac:dyDescent="0.25">
      <c r="A16986" t="s">
        <v>19294</v>
      </c>
      <c r="B16986" t="s">
        <v>2350</v>
      </c>
      <c r="C16986" s="4">
        <v>56070</v>
      </c>
      <c r="D16986">
        <v>589071254</v>
      </c>
      <c r="E16986">
        <f>VLOOKUP(D16986,  base_salary!A:A, 1, FALSE)</f>
        <v>589071254</v>
      </c>
      <c r="F16986">
        <f t="shared" si="530"/>
        <v>0</v>
      </c>
      <c r="G16986">
        <f t="shared" ca="1" si="531"/>
        <v>0</v>
      </c>
    </row>
    <row r="16987" spans="1:7" x14ac:dyDescent="0.25">
      <c r="A16987" t="s">
        <v>19295</v>
      </c>
      <c r="B16987" t="s">
        <v>3108</v>
      </c>
      <c r="C16987" s="4">
        <v>21962</v>
      </c>
      <c r="D16987">
        <v>5280433926</v>
      </c>
      <c r="E16987">
        <f>VLOOKUP(D16987,  base_salary!A:A, 1, FALSE)</f>
        <v>5280433926</v>
      </c>
      <c r="F16987">
        <f t="shared" si="530"/>
        <v>0</v>
      </c>
      <c r="G16987">
        <f t="shared" ca="1" si="531"/>
        <v>0</v>
      </c>
    </row>
    <row r="16988" spans="1:7" x14ac:dyDescent="0.25">
      <c r="A16988" t="s">
        <v>19296</v>
      </c>
      <c r="B16988" t="s">
        <v>2257</v>
      </c>
      <c r="C16988" s="4">
        <v>36760</v>
      </c>
      <c r="D16988">
        <v>2973558387</v>
      </c>
      <c r="E16988">
        <f>VLOOKUP(D16988,  base_salary!A:A, 1, FALSE)</f>
        <v>2973558387</v>
      </c>
      <c r="F16988">
        <f t="shared" si="530"/>
        <v>0</v>
      </c>
      <c r="G16988">
        <f t="shared" ca="1" si="531"/>
        <v>0</v>
      </c>
    </row>
    <row r="16989" spans="1:7" x14ac:dyDescent="0.25">
      <c r="A16989" t="s">
        <v>19297</v>
      </c>
      <c r="B16989" t="s">
        <v>2714</v>
      </c>
      <c r="C16989" s="4">
        <v>14712</v>
      </c>
      <c r="D16989">
        <v>5623896162</v>
      </c>
      <c r="E16989">
        <f>VLOOKUP(D16989,  base_salary!A:A, 1, FALSE)</f>
        <v>5623896162</v>
      </c>
      <c r="F16989">
        <f t="shared" si="530"/>
        <v>0</v>
      </c>
      <c r="G16989">
        <f t="shared" ca="1" si="531"/>
        <v>0</v>
      </c>
    </row>
    <row r="16990" spans="1:7" x14ac:dyDescent="0.25">
      <c r="A16990" t="s">
        <v>19298</v>
      </c>
      <c r="B16990" t="s">
        <v>2470</v>
      </c>
      <c r="C16990" s="4">
        <v>32632</v>
      </c>
      <c r="D16990">
        <v>8109358470</v>
      </c>
      <c r="E16990">
        <f>VLOOKUP(D16990,  base_salary!A:A, 1, FALSE)</f>
        <v>8109358470</v>
      </c>
      <c r="F16990">
        <f t="shared" si="530"/>
        <v>0</v>
      </c>
      <c r="G16990">
        <f t="shared" ca="1" si="531"/>
        <v>0</v>
      </c>
    </row>
    <row r="16991" spans="1:7" x14ac:dyDescent="0.25">
      <c r="A16991" t="s">
        <v>19299</v>
      </c>
      <c r="B16991" t="s">
        <v>2149</v>
      </c>
      <c r="C16991" s="4">
        <v>49469</v>
      </c>
      <c r="D16991">
        <v>7892446737</v>
      </c>
      <c r="E16991">
        <f>VLOOKUP(D16991,  base_salary!A:A, 1, FALSE)</f>
        <v>7892446737</v>
      </c>
      <c r="F16991">
        <f t="shared" si="530"/>
        <v>0</v>
      </c>
      <c r="G16991">
        <f t="shared" ca="1" si="531"/>
        <v>0</v>
      </c>
    </row>
    <row r="16992" spans="1:7" x14ac:dyDescent="0.25">
      <c r="A16992" t="s">
        <v>19300</v>
      </c>
      <c r="B16992" t="s">
        <v>2473</v>
      </c>
      <c r="C16992" s="4">
        <v>29925</v>
      </c>
      <c r="D16992">
        <v>4260324861</v>
      </c>
      <c r="E16992">
        <f>VLOOKUP(D16992,  base_salary!A:A, 1, FALSE)</f>
        <v>4260324861</v>
      </c>
      <c r="F16992">
        <f t="shared" si="530"/>
        <v>0</v>
      </c>
      <c r="G16992">
        <f t="shared" ca="1" si="531"/>
        <v>0</v>
      </c>
    </row>
    <row r="16993" spans="1:7" x14ac:dyDescent="0.25">
      <c r="A16993" t="s">
        <v>19301</v>
      </c>
      <c r="B16993" t="s">
        <v>2296</v>
      </c>
      <c r="C16993" s="4">
        <v>56915</v>
      </c>
      <c r="D16993">
        <v>5759255762</v>
      </c>
      <c r="E16993">
        <f>VLOOKUP(D16993,  base_salary!A:A, 1, FALSE)</f>
        <v>5759255762</v>
      </c>
      <c r="F16993">
        <f t="shared" si="530"/>
        <v>0</v>
      </c>
      <c r="G16993">
        <f t="shared" ca="1" si="531"/>
        <v>0</v>
      </c>
    </row>
    <row r="16994" spans="1:7" x14ac:dyDescent="0.25">
      <c r="A16994" t="s">
        <v>19302</v>
      </c>
      <c r="B16994" t="s">
        <v>2214</v>
      </c>
      <c r="C16994" s="4">
        <v>14323</v>
      </c>
      <c r="D16994">
        <v>324399618</v>
      </c>
      <c r="E16994">
        <f>VLOOKUP(D16994,  base_salary!A:A, 1, FALSE)</f>
        <v>324399618</v>
      </c>
      <c r="F16994">
        <f t="shared" si="530"/>
        <v>0</v>
      </c>
      <c r="G16994">
        <f t="shared" ca="1" si="531"/>
        <v>0</v>
      </c>
    </row>
    <row r="16995" spans="1:7" x14ac:dyDescent="0.25">
      <c r="A16995" t="s">
        <v>19303</v>
      </c>
      <c r="B16995" t="s">
        <v>2896</v>
      </c>
      <c r="C16995" s="4">
        <v>27440</v>
      </c>
      <c r="D16995">
        <v>4815280800</v>
      </c>
      <c r="E16995">
        <f>VLOOKUP(D16995,  base_salary!A:A, 1, FALSE)</f>
        <v>4815280800</v>
      </c>
      <c r="F16995">
        <f t="shared" si="530"/>
        <v>0</v>
      </c>
      <c r="G16995">
        <f t="shared" ca="1" si="531"/>
        <v>0</v>
      </c>
    </row>
    <row r="16996" spans="1:7" x14ac:dyDescent="0.25">
      <c r="A16996" t="s">
        <v>19304</v>
      </c>
      <c r="B16996" t="s">
        <v>2203</v>
      </c>
      <c r="C16996" s="4">
        <v>38622</v>
      </c>
      <c r="D16996">
        <v>2763158331</v>
      </c>
      <c r="E16996">
        <f>VLOOKUP(D16996,  base_salary!A:A, 1, FALSE)</f>
        <v>2763158331</v>
      </c>
      <c r="F16996">
        <f t="shared" si="530"/>
        <v>0</v>
      </c>
      <c r="G16996">
        <f t="shared" ca="1" si="531"/>
        <v>0</v>
      </c>
    </row>
    <row r="16997" spans="1:7" x14ac:dyDescent="0.25">
      <c r="A16997" t="s">
        <v>19305</v>
      </c>
      <c r="B16997" t="s">
        <v>2809</v>
      </c>
      <c r="C16997" s="4">
        <v>45455</v>
      </c>
      <c r="D16997">
        <v>3996818513</v>
      </c>
      <c r="E16997">
        <f>VLOOKUP(D16997,  base_salary!A:A, 1, FALSE)</f>
        <v>3996818513</v>
      </c>
      <c r="F16997">
        <f t="shared" si="530"/>
        <v>0</v>
      </c>
      <c r="G16997">
        <f t="shared" ca="1" si="531"/>
        <v>0</v>
      </c>
    </row>
    <row r="16998" spans="1:7" x14ac:dyDescent="0.25">
      <c r="A16998" t="s">
        <v>19306</v>
      </c>
      <c r="B16998" t="s">
        <v>2201</v>
      </c>
      <c r="C16998" s="4">
        <v>35370</v>
      </c>
      <c r="D16998">
        <v>2659144249</v>
      </c>
      <c r="E16998">
        <f>VLOOKUP(D16998,  base_salary!A:A, 1, FALSE)</f>
        <v>2659144249</v>
      </c>
      <c r="F16998">
        <f t="shared" si="530"/>
        <v>0</v>
      </c>
      <c r="G16998">
        <f t="shared" ca="1" si="531"/>
        <v>0</v>
      </c>
    </row>
    <row r="16999" spans="1:7" x14ac:dyDescent="0.25">
      <c r="A16999" t="s">
        <v>19307</v>
      </c>
      <c r="B16999" t="s">
        <v>2847</v>
      </c>
      <c r="C16999" s="4">
        <v>25805</v>
      </c>
      <c r="D16999">
        <v>8069192305</v>
      </c>
      <c r="E16999">
        <f>VLOOKUP(D16999,  base_salary!A:A, 1, FALSE)</f>
        <v>8069192305</v>
      </c>
      <c r="F16999">
        <f t="shared" si="530"/>
        <v>0</v>
      </c>
      <c r="G16999">
        <f t="shared" ca="1" si="531"/>
        <v>0</v>
      </c>
    </row>
    <row r="17000" spans="1:7" x14ac:dyDescent="0.25">
      <c r="A17000" t="s">
        <v>19308</v>
      </c>
      <c r="B17000" t="s">
        <v>2118</v>
      </c>
      <c r="C17000" s="4">
        <v>21093</v>
      </c>
      <c r="D17000">
        <v>9892583027</v>
      </c>
      <c r="E17000">
        <f>VLOOKUP(D17000,  base_salary!A:A, 1, FALSE)</f>
        <v>9892583027</v>
      </c>
      <c r="F17000">
        <f t="shared" si="530"/>
        <v>0</v>
      </c>
      <c r="G17000">
        <f t="shared" ca="1" si="531"/>
        <v>0</v>
      </c>
    </row>
    <row r="17001" spans="1:7" x14ac:dyDescent="0.25">
      <c r="A17001" t="s">
        <v>19309</v>
      </c>
      <c r="B17001" t="s">
        <v>1986</v>
      </c>
      <c r="C17001" s="4">
        <v>31002</v>
      </c>
      <c r="D17001">
        <v>2922893758</v>
      </c>
      <c r="E17001">
        <f>VLOOKUP(D17001,  base_salary!A:A, 1, FALSE)</f>
        <v>2922893758</v>
      </c>
      <c r="F17001">
        <f t="shared" si="530"/>
        <v>0</v>
      </c>
      <c r="G17001">
        <f t="shared" ca="1" si="531"/>
        <v>0</v>
      </c>
    </row>
    <row r="17002" spans="1:7" x14ac:dyDescent="0.25">
      <c r="A17002" t="s">
        <v>19310</v>
      </c>
      <c r="B17002" t="s">
        <v>2321</v>
      </c>
      <c r="C17002" s="4">
        <v>48321</v>
      </c>
      <c r="D17002">
        <v>3764546336</v>
      </c>
      <c r="E17002">
        <f>VLOOKUP(D17002,  base_salary!A:A, 1, FALSE)</f>
        <v>3764546336</v>
      </c>
      <c r="F17002">
        <f t="shared" si="530"/>
        <v>0</v>
      </c>
      <c r="G17002">
        <f t="shared" ca="1" si="531"/>
        <v>0</v>
      </c>
    </row>
    <row r="17003" spans="1:7" x14ac:dyDescent="0.25">
      <c r="A17003" t="s">
        <v>19311</v>
      </c>
      <c r="B17003" t="s">
        <v>2722</v>
      </c>
      <c r="C17003" s="4">
        <v>15006</v>
      </c>
      <c r="D17003">
        <v>2012142672</v>
      </c>
      <c r="E17003">
        <f>VLOOKUP(D17003,  base_salary!A:A, 1, FALSE)</f>
        <v>2012142672</v>
      </c>
      <c r="F17003">
        <f t="shared" si="530"/>
        <v>0</v>
      </c>
      <c r="G17003">
        <f t="shared" ca="1" si="531"/>
        <v>0</v>
      </c>
    </row>
    <row r="17004" spans="1:7" x14ac:dyDescent="0.25">
      <c r="A17004" t="s">
        <v>19312</v>
      </c>
      <c r="B17004" t="s">
        <v>2574</v>
      </c>
      <c r="C17004" s="4">
        <v>18532</v>
      </c>
      <c r="D17004">
        <v>6769297310</v>
      </c>
      <c r="E17004">
        <f>VLOOKUP(D17004,  base_salary!A:A, 1, FALSE)</f>
        <v>6769297310</v>
      </c>
      <c r="F17004">
        <f t="shared" si="530"/>
        <v>0</v>
      </c>
      <c r="G17004">
        <f t="shared" ca="1" si="531"/>
        <v>0</v>
      </c>
    </row>
    <row r="17005" spans="1:7" x14ac:dyDescent="0.25">
      <c r="A17005" t="s">
        <v>19313</v>
      </c>
      <c r="B17005" t="s">
        <v>2496</v>
      </c>
      <c r="C17005" s="4">
        <v>26122</v>
      </c>
      <c r="D17005">
        <v>6596440737</v>
      </c>
      <c r="E17005">
        <f>VLOOKUP(D17005,  base_salary!A:A, 1, FALSE)</f>
        <v>6596440737</v>
      </c>
      <c r="F17005">
        <f t="shared" si="530"/>
        <v>0</v>
      </c>
      <c r="G17005">
        <f t="shared" ca="1" si="531"/>
        <v>0</v>
      </c>
    </row>
    <row r="17006" spans="1:7" x14ac:dyDescent="0.25">
      <c r="A17006" t="s">
        <v>19314</v>
      </c>
      <c r="B17006" t="s">
        <v>2401</v>
      </c>
      <c r="C17006" s="4">
        <v>13655</v>
      </c>
      <c r="D17006">
        <v>3435517239</v>
      </c>
      <c r="E17006">
        <f>VLOOKUP(D17006,  base_salary!A:A, 1, FALSE)</f>
        <v>3435517239</v>
      </c>
      <c r="F17006">
        <f t="shared" si="530"/>
        <v>0</v>
      </c>
      <c r="G17006">
        <f t="shared" ca="1" si="531"/>
        <v>0</v>
      </c>
    </row>
    <row r="17007" spans="1:7" x14ac:dyDescent="0.25">
      <c r="A17007" t="s">
        <v>19315</v>
      </c>
      <c r="B17007" t="s">
        <v>1930</v>
      </c>
      <c r="C17007" s="4">
        <v>14319</v>
      </c>
      <c r="D17007">
        <v>5285704227</v>
      </c>
      <c r="E17007">
        <f>VLOOKUP(D17007,  base_salary!A:A, 1, FALSE)</f>
        <v>5285704227</v>
      </c>
      <c r="F17007">
        <f t="shared" si="530"/>
        <v>0</v>
      </c>
      <c r="G17007">
        <f t="shared" ca="1" si="531"/>
        <v>0</v>
      </c>
    </row>
    <row r="17008" spans="1:7" x14ac:dyDescent="0.25">
      <c r="A17008" t="s">
        <v>19316</v>
      </c>
      <c r="B17008" t="s">
        <v>2914</v>
      </c>
      <c r="C17008" s="4">
        <v>26613</v>
      </c>
      <c r="D17008">
        <v>4579641655</v>
      </c>
      <c r="E17008">
        <f>VLOOKUP(D17008,  base_salary!A:A, 1, FALSE)</f>
        <v>4579641655</v>
      </c>
      <c r="F17008">
        <f t="shared" si="530"/>
        <v>0</v>
      </c>
      <c r="G17008">
        <f t="shared" ca="1" si="531"/>
        <v>0</v>
      </c>
    </row>
    <row r="17009" spans="1:7" x14ac:dyDescent="0.25">
      <c r="A17009" t="s">
        <v>19317</v>
      </c>
      <c r="B17009" t="s">
        <v>2778</v>
      </c>
      <c r="C17009" s="4">
        <v>47197</v>
      </c>
      <c r="D17009">
        <v>8254304106</v>
      </c>
      <c r="E17009">
        <f>VLOOKUP(D17009,  base_salary!A:A, 1, FALSE)</f>
        <v>8254304106</v>
      </c>
      <c r="F17009">
        <f t="shared" si="530"/>
        <v>0</v>
      </c>
      <c r="G17009">
        <f t="shared" ca="1" si="531"/>
        <v>0</v>
      </c>
    </row>
    <row r="17010" spans="1:7" x14ac:dyDescent="0.25">
      <c r="A17010" t="s">
        <v>19318</v>
      </c>
      <c r="B17010" t="s">
        <v>3376</v>
      </c>
      <c r="C17010" s="4">
        <v>50352</v>
      </c>
      <c r="D17010">
        <v>8644362151</v>
      </c>
      <c r="E17010">
        <f>VLOOKUP(D17010,  base_salary!A:A, 1, FALSE)</f>
        <v>8644362151</v>
      </c>
      <c r="F17010">
        <f t="shared" si="530"/>
        <v>0</v>
      </c>
      <c r="G17010">
        <f t="shared" ca="1" si="531"/>
        <v>0</v>
      </c>
    </row>
    <row r="17011" spans="1:7" x14ac:dyDescent="0.25">
      <c r="A17011" t="s">
        <v>19319</v>
      </c>
      <c r="B17011" t="s">
        <v>2746</v>
      </c>
      <c r="C17011" s="4">
        <v>45623</v>
      </c>
      <c r="D17011">
        <v>2976436541</v>
      </c>
      <c r="E17011">
        <f>VLOOKUP(D17011,  base_salary!A:A, 1, FALSE)</f>
        <v>2976436541</v>
      </c>
      <c r="F17011">
        <f t="shared" si="530"/>
        <v>0</v>
      </c>
      <c r="G17011">
        <f t="shared" ca="1" si="531"/>
        <v>0</v>
      </c>
    </row>
    <row r="17012" spans="1:7" x14ac:dyDescent="0.25">
      <c r="A17012" t="s">
        <v>19320</v>
      </c>
      <c r="B17012" t="s">
        <v>2184</v>
      </c>
      <c r="C17012" s="4">
        <v>14034</v>
      </c>
      <c r="D17012">
        <v>3609467622</v>
      </c>
      <c r="E17012">
        <f>VLOOKUP(D17012,  base_salary!A:A, 1, FALSE)</f>
        <v>3609467622</v>
      </c>
      <c r="F17012">
        <f t="shared" si="530"/>
        <v>0</v>
      </c>
      <c r="G17012">
        <f t="shared" ca="1" si="531"/>
        <v>0</v>
      </c>
    </row>
    <row r="17013" spans="1:7" x14ac:dyDescent="0.25">
      <c r="A17013" t="s">
        <v>19321</v>
      </c>
      <c r="B17013" t="s">
        <v>2164</v>
      </c>
      <c r="C17013" s="4">
        <v>27967</v>
      </c>
      <c r="D17013">
        <v>2352201101</v>
      </c>
      <c r="E17013">
        <f>VLOOKUP(D17013,  base_salary!A:A, 1, FALSE)</f>
        <v>2352201101</v>
      </c>
      <c r="F17013">
        <f t="shared" si="530"/>
        <v>0</v>
      </c>
      <c r="G17013">
        <f t="shared" ca="1" si="531"/>
        <v>0</v>
      </c>
    </row>
    <row r="17014" spans="1:7" x14ac:dyDescent="0.25">
      <c r="A17014" t="s">
        <v>19322</v>
      </c>
      <c r="B17014" t="s">
        <v>2411</v>
      </c>
      <c r="C17014" s="4">
        <v>44333</v>
      </c>
      <c r="D17014">
        <v>3040116061</v>
      </c>
      <c r="E17014">
        <f>VLOOKUP(D17014,  base_salary!A:A, 1, FALSE)</f>
        <v>3040116061</v>
      </c>
      <c r="F17014">
        <f t="shared" si="530"/>
        <v>0</v>
      </c>
      <c r="G17014">
        <f t="shared" ca="1" si="531"/>
        <v>0</v>
      </c>
    </row>
    <row r="17015" spans="1:7" x14ac:dyDescent="0.25">
      <c r="A17015" t="s">
        <v>19323</v>
      </c>
      <c r="B17015" t="s">
        <v>2749</v>
      </c>
      <c r="C17015" s="4">
        <v>12322</v>
      </c>
      <c r="D17015">
        <v>4406664351</v>
      </c>
      <c r="E17015">
        <f>VLOOKUP(D17015,  base_salary!A:A, 1, FALSE)</f>
        <v>4406664351</v>
      </c>
      <c r="F17015">
        <f t="shared" si="530"/>
        <v>0</v>
      </c>
      <c r="G17015">
        <f t="shared" ca="1" si="531"/>
        <v>0</v>
      </c>
    </row>
    <row r="17016" spans="1:7" x14ac:dyDescent="0.25">
      <c r="A17016" t="s">
        <v>19324</v>
      </c>
      <c r="B17016" t="s">
        <v>2997</v>
      </c>
      <c r="C17016" s="4">
        <v>58875</v>
      </c>
      <c r="D17016">
        <v>3819859829</v>
      </c>
      <c r="E17016">
        <f>VLOOKUP(D17016,  base_salary!A:A, 1, FALSE)</f>
        <v>3819859829</v>
      </c>
      <c r="F17016">
        <f t="shared" si="530"/>
        <v>0</v>
      </c>
      <c r="G17016">
        <f t="shared" ca="1" si="531"/>
        <v>0</v>
      </c>
    </row>
    <row r="17017" spans="1:7" x14ac:dyDescent="0.25">
      <c r="A17017" t="s">
        <v>19325</v>
      </c>
      <c r="B17017" t="s">
        <v>2990</v>
      </c>
      <c r="C17017" s="4">
        <v>28797</v>
      </c>
      <c r="D17017">
        <v>5439294325</v>
      </c>
      <c r="E17017">
        <f>VLOOKUP(D17017,  base_salary!A:A, 1, FALSE)</f>
        <v>5439294325</v>
      </c>
      <c r="F17017">
        <f t="shared" si="530"/>
        <v>0</v>
      </c>
      <c r="G17017">
        <f t="shared" ca="1" si="531"/>
        <v>0</v>
      </c>
    </row>
    <row r="17018" spans="1:7" x14ac:dyDescent="0.25">
      <c r="A17018" t="s">
        <v>19326</v>
      </c>
      <c r="B17018" t="s">
        <v>2305</v>
      </c>
      <c r="C17018" s="4">
        <v>45778</v>
      </c>
      <c r="D17018">
        <v>5792300712</v>
      </c>
      <c r="E17018">
        <f>VLOOKUP(D17018,  base_salary!A:A, 1, FALSE)</f>
        <v>5792300712</v>
      </c>
      <c r="F17018">
        <f t="shared" si="530"/>
        <v>0</v>
      </c>
      <c r="G17018">
        <f t="shared" ca="1" si="531"/>
        <v>0</v>
      </c>
    </row>
    <row r="17019" spans="1:7" x14ac:dyDescent="0.25">
      <c r="A17019" t="s">
        <v>19327</v>
      </c>
      <c r="B17019" t="s">
        <v>1964</v>
      </c>
      <c r="C17019" s="4">
        <v>10552</v>
      </c>
      <c r="D17019">
        <v>9984023702</v>
      </c>
      <c r="E17019">
        <f>VLOOKUP(D17019,  base_salary!A:A, 1, FALSE)</f>
        <v>9984023702</v>
      </c>
      <c r="F17019">
        <f t="shared" si="530"/>
        <v>0</v>
      </c>
      <c r="G17019">
        <f t="shared" ca="1" si="531"/>
        <v>0</v>
      </c>
    </row>
    <row r="17020" spans="1:7" x14ac:dyDescent="0.25">
      <c r="A17020" t="s">
        <v>19328</v>
      </c>
      <c r="B17020" t="s">
        <v>2970</v>
      </c>
      <c r="C17020" s="4">
        <v>15501</v>
      </c>
      <c r="D17020">
        <v>8692509450</v>
      </c>
      <c r="E17020">
        <f>VLOOKUP(D17020,  base_salary!A:A, 1, FALSE)</f>
        <v>8692509450</v>
      </c>
      <c r="F17020">
        <f t="shared" si="530"/>
        <v>0</v>
      </c>
      <c r="G17020">
        <f t="shared" ca="1" si="531"/>
        <v>0</v>
      </c>
    </row>
    <row r="17021" spans="1:7" x14ac:dyDescent="0.25">
      <c r="A17021" t="s">
        <v>19329</v>
      </c>
      <c r="B17021" t="s">
        <v>1952</v>
      </c>
      <c r="C17021" s="4">
        <v>37958</v>
      </c>
      <c r="D17021">
        <v>3213290963</v>
      </c>
      <c r="E17021">
        <f>VLOOKUP(D17021,  base_salary!A:A, 1, FALSE)</f>
        <v>3213290963</v>
      </c>
      <c r="F17021">
        <f t="shared" si="530"/>
        <v>0</v>
      </c>
      <c r="G17021">
        <f t="shared" ca="1" si="531"/>
        <v>0</v>
      </c>
    </row>
    <row r="17022" spans="1:7" x14ac:dyDescent="0.25">
      <c r="A17022" t="s">
        <v>19330</v>
      </c>
      <c r="B17022" t="s">
        <v>2111</v>
      </c>
      <c r="C17022" s="4">
        <v>20149</v>
      </c>
      <c r="D17022">
        <v>9207464802</v>
      </c>
      <c r="E17022">
        <f>VLOOKUP(D17022,  base_salary!A:A, 1, FALSE)</f>
        <v>9207464802</v>
      </c>
      <c r="F17022">
        <f t="shared" si="530"/>
        <v>0</v>
      </c>
      <c r="G17022">
        <f t="shared" ca="1" si="531"/>
        <v>0</v>
      </c>
    </row>
    <row r="17023" spans="1:7" x14ac:dyDescent="0.25">
      <c r="A17023" t="s">
        <v>19331</v>
      </c>
      <c r="B17023" t="s">
        <v>3113</v>
      </c>
      <c r="C17023" s="4">
        <v>33121</v>
      </c>
      <c r="D17023">
        <v>8718856853</v>
      </c>
      <c r="E17023">
        <f>VLOOKUP(D17023,  base_salary!A:A, 1, FALSE)</f>
        <v>8718856853</v>
      </c>
      <c r="F17023">
        <f t="shared" si="530"/>
        <v>0</v>
      </c>
      <c r="G17023">
        <f t="shared" ca="1" si="531"/>
        <v>0</v>
      </c>
    </row>
    <row r="17024" spans="1:7" x14ac:dyDescent="0.25">
      <c r="A17024" t="s">
        <v>19332</v>
      </c>
      <c r="B17024" t="s">
        <v>2323</v>
      </c>
      <c r="C17024" s="4">
        <v>20179</v>
      </c>
      <c r="D17024">
        <v>7630993544</v>
      </c>
      <c r="E17024">
        <f>VLOOKUP(D17024,  base_salary!A:A, 1, FALSE)</f>
        <v>7630993544</v>
      </c>
      <c r="F17024">
        <f t="shared" si="530"/>
        <v>0</v>
      </c>
      <c r="G17024">
        <f t="shared" ca="1" si="531"/>
        <v>0</v>
      </c>
    </row>
    <row r="17025" spans="1:7" x14ac:dyDescent="0.25">
      <c r="A17025" t="s">
        <v>19333</v>
      </c>
      <c r="B17025" t="s">
        <v>3243</v>
      </c>
      <c r="C17025" s="4">
        <v>24125</v>
      </c>
      <c r="D17025">
        <v>9008589443</v>
      </c>
      <c r="E17025">
        <f>VLOOKUP(D17025,  base_salary!A:A, 1, FALSE)</f>
        <v>9008589443</v>
      </c>
      <c r="F17025">
        <f t="shared" si="530"/>
        <v>0</v>
      </c>
      <c r="G17025">
        <f t="shared" ca="1" si="531"/>
        <v>0</v>
      </c>
    </row>
    <row r="17026" spans="1:7" x14ac:dyDescent="0.25">
      <c r="A17026" t="s">
        <v>19334</v>
      </c>
      <c r="B17026" t="s">
        <v>1942</v>
      </c>
      <c r="C17026" s="4">
        <v>39493</v>
      </c>
      <c r="D17026">
        <v>5383734902</v>
      </c>
      <c r="E17026">
        <f>VLOOKUP(D17026,  base_salary!A:A, 1, FALSE)</f>
        <v>5383734902</v>
      </c>
      <c r="F17026">
        <f t="shared" si="530"/>
        <v>0</v>
      </c>
      <c r="G17026">
        <f t="shared" ca="1" si="531"/>
        <v>0</v>
      </c>
    </row>
    <row r="17027" spans="1:7" x14ac:dyDescent="0.25">
      <c r="A17027" t="s">
        <v>19335</v>
      </c>
      <c r="B17027" t="s">
        <v>2517</v>
      </c>
      <c r="C17027" s="4">
        <v>40356</v>
      </c>
      <c r="D17027">
        <v>9965847037</v>
      </c>
      <c r="E17027">
        <f>VLOOKUP(D17027,  base_salary!A:A, 1, FALSE)</f>
        <v>9965847037</v>
      </c>
      <c r="F17027">
        <f t="shared" ref="F17027:F17090" si="532">IF(ISERROR(E17027), 1, 0)</f>
        <v>0</v>
      </c>
      <c r="G17027">
        <f t="shared" ref="G17027:G17090" ca="1" si="533">SUM(G:G)</f>
        <v>0</v>
      </c>
    </row>
    <row r="17028" spans="1:7" x14ac:dyDescent="0.25">
      <c r="A17028" t="s">
        <v>19336</v>
      </c>
      <c r="B17028" t="s">
        <v>2345</v>
      </c>
      <c r="C17028" s="4">
        <v>53016</v>
      </c>
      <c r="D17028">
        <v>4472356473</v>
      </c>
      <c r="E17028">
        <f>VLOOKUP(D17028,  base_salary!A:A, 1, FALSE)</f>
        <v>4472356473</v>
      </c>
      <c r="F17028">
        <f t="shared" si="532"/>
        <v>0</v>
      </c>
      <c r="G17028">
        <f t="shared" ca="1" si="533"/>
        <v>0</v>
      </c>
    </row>
    <row r="17029" spans="1:7" x14ac:dyDescent="0.25">
      <c r="A17029" t="s">
        <v>19337</v>
      </c>
      <c r="B17029" t="s">
        <v>2061</v>
      </c>
      <c r="C17029" s="4">
        <v>53352</v>
      </c>
      <c r="D17029">
        <v>6720857681</v>
      </c>
      <c r="E17029">
        <f>VLOOKUP(D17029,  base_salary!A:A, 1, FALSE)</f>
        <v>6720857681</v>
      </c>
      <c r="F17029">
        <f t="shared" si="532"/>
        <v>0</v>
      </c>
      <c r="G17029">
        <f t="shared" ca="1" si="533"/>
        <v>0</v>
      </c>
    </row>
    <row r="17030" spans="1:7" x14ac:dyDescent="0.25">
      <c r="A17030" t="s">
        <v>19338</v>
      </c>
      <c r="B17030" t="s">
        <v>2468</v>
      </c>
      <c r="C17030" s="4">
        <v>12366</v>
      </c>
      <c r="D17030">
        <v>4290015026</v>
      </c>
      <c r="E17030">
        <f>VLOOKUP(D17030,  base_salary!A:A, 1, FALSE)</f>
        <v>4290015026</v>
      </c>
      <c r="F17030">
        <f t="shared" si="532"/>
        <v>0</v>
      </c>
      <c r="G17030">
        <f t="shared" ca="1" si="533"/>
        <v>0</v>
      </c>
    </row>
    <row r="17031" spans="1:7" x14ac:dyDescent="0.25">
      <c r="A17031" t="s">
        <v>19339</v>
      </c>
      <c r="B17031" t="s">
        <v>2312</v>
      </c>
      <c r="C17031" s="4">
        <v>51941</v>
      </c>
      <c r="D17031">
        <v>5903124704</v>
      </c>
      <c r="E17031">
        <f>VLOOKUP(D17031,  base_salary!A:A, 1, FALSE)</f>
        <v>5903124704</v>
      </c>
      <c r="F17031">
        <f t="shared" si="532"/>
        <v>0</v>
      </c>
      <c r="G17031">
        <f t="shared" ca="1" si="533"/>
        <v>0</v>
      </c>
    </row>
    <row r="17032" spans="1:7" x14ac:dyDescent="0.25">
      <c r="A17032" t="s">
        <v>19340</v>
      </c>
      <c r="B17032" t="s">
        <v>2146</v>
      </c>
      <c r="C17032" s="4">
        <v>34232</v>
      </c>
      <c r="D17032">
        <v>9412192312</v>
      </c>
      <c r="E17032">
        <f>VLOOKUP(D17032,  base_salary!A:A, 1, FALSE)</f>
        <v>9412192312</v>
      </c>
      <c r="F17032">
        <f t="shared" si="532"/>
        <v>0</v>
      </c>
      <c r="G17032">
        <f t="shared" ca="1" si="533"/>
        <v>0</v>
      </c>
    </row>
    <row r="17033" spans="1:7" x14ac:dyDescent="0.25">
      <c r="A17033" t="s">
        <v>19341</v>
      </c>
      <c r="B17033" t="s">
        <v>2161</v>
      </c>
      <c r="C17033" s="4">
        <v>14466</v>
      </c>
      <c r="D17033">
        <v>1266227768</v>
      </c>
      <c r="E17033">
        <f>VLOOKUP(D17033,  base_salary!A:A, 1, FALSE)</f>
        <v>1266227768</v>
      </c>
      <c r="F17033">
        <f t="shared" si="532"/>
        <v>0</v>
      </c>
      <c r="G17033">
        <f t="shared" ca="1" si="533"/>
        <v>0</v>
      </c>
    </row>
    <row r="17034" spans="1:7" x14ac:dyDescent="0.25">
      <c r="A17034" t="s">
        <v>19342</v>
      </c>
      <c r="B17034" t="s">
        <v>1948</v>
      </c>
      <c r="C17034" s="4">
        <v>24190</v>
      </c>
      <c r="D17034">
        <v>1155371844</v>
      </c>
      <c r="E17034">
        <f>VLOOKUP(D17034,  base_salary!A:A, 1, FALSE)</f>
        <v>1155371844</v>
      </c>
      <c r="F17034">
        <f t="shared" si="532"/>
        <v>0</v>
      </c>
      <c r="G17034">
        <f t="shared" ca="1" si="533"/>
        <v>0</v>
      </c>
    </row>
    <row r="17035" spans="1:7" x14ac:dyDescent="0.25">
      <c r="A17035" t="s">
        <v>19343</v>
      </c>
      <c r="B17035" t="s">
        <v>3583</v>
      </c>
      <c r="C17035" s="4">
        <v>26084</v>
      </c>
      <c r="D17035">
        <v>8895721314</v>
      </c>
      <c r="E17035">
        <f>VLOOKUP(D17035,  base_salary!A:A, 1, FALSE)</f>
        <v>8895721314</v>
      </c>
      <c r="F17035">
        <f t="shared" si="532"/>
        <v>0</v>
      </c>
      <c r="G17035">
        <f t="shared" ca="1" si="533"/>
        <v>0</v>
      </c>
    </row>
    <row r="17036" spans="1:7" x14ac:dyDescent="0.25">
      <c r="A17036" t="s">
        <v>19344</v>
      </c>
      <c r="B17036" t="s">
        <v>2355</v>
      </c>
      <c r="C17036" s="4">
        <v>27731</v>
      </c>
      <c r="D17036">
        <v>2510440322</v>
      </c>
      <c r="E17036">
        <f>VLOOKUP(D17036,  base_salary!A:A, 1, FALSE)</f>
        <v>2510440322</v>
      </c>
      <c r="F17036">
        <f t="shared" si="532"/>
        <v>0</v>
      </c>
      <c r="G17036">
        <f t="shared" ca="1" si="533"/>
        <v>0</v>
      </c>
    </row>
    <row r="17037" spans="1:7" x14ac:dyDescent="0.25">
      <c r="A17037" t="s">
        <v>19345</v>
      </c>
      <c r="B17037" t="s">
        <v>2223</v>
      </c>
      <c r="C17037" s="4">
        <v>33354</v>
      </c>
      <c r="D17037">
        <v>7573774818</v>
      </c>
      <c r="E17037">
        <f>VLOOKUP(D17037,  base_salary!A:A, 1, FALSE)</f>
        <v>7573774818</v>
      </c>
      <c r="F17037">
        <f t="shared" si="532"/>
        <v>0</v>
      </c>
      <c r="G17037">
        <f t="shared" ca="1" si="533"/>
        <v>0</v>
      </c>
    </row>
    <row r="17038" spans="1:7" x14ac:dyDescent="0.25">
      <c r="A17038" t="s">
        <v>19346</v>
      </c>
      <c r="B17038" t="s">
        <v>2606</v>
      </c>
      <c r="C17038" s="4">
        <v>17993</v>
      </c>
      <c r="D17038">
        <v>2074776004</v>
      </c>
      <c r="E17038">
        <f>VLOOKUP(D17038,  base_salary!A:A, 1, FALSE)</f>
        <v>2074776004</v>
      </c>
      <c r="F17038">
        <f t="shared" si="532"/>
        <v>0</v>
      </c>
      <c r="G17038">
        <f t="shared" ca="1" si="533"/>
        <v>0</v>
      </c>
    </row>
    <row r="17039" spans="1:7" x14ac:dyDescent="0.25">
      <c r="A17039" t="s">
        <v>19347</v>
      </c>
      <c r="B17039" t="s">
        <v>2288</v>
      </c>
      <c r="C17039" s="4">
        <v>26337</v>
      </c>
      <c r="D17039">
        <v>2739934548</v>
      </c>
      <c r="E17039">
        <f>VLOOKUP(D17039,  base_salary!A:A, 1, FALSE)</f>
        <v>2739934548</v>
      </c>
      <c r="F17039">
        <f t="shared" si="532"/>
        <v>0</v>
      </c>
      <c r="G17039">
        <f t="shared" ca="1" si="533"/>
        <v>0</v>
      </c>
    </row>
    <row r="17040" spans="1:7" x14ac:dyDescent="0.25">
      <c r="A17040" t="s">
        <v>19348</v>
      </c>
      <c r="B17040" t="s">
        <v>2663</v>
      </c>
      <c r="C17040" s="4">
        <v>54248</v>
      </c>
      <c r="D17040">
        <v>3217797337</v>
      </c>
      <c r="E17040">
        <f>VLOOKUP(D17040,  base_salary!A:A, 1, FALSE)</f>
        <v>3217797337</v>
      </c>
      <c r="F17040">
        <f t="shared" si="532"/>
        <v>0</v>
      </c>
      <c r="G17040">
        <f t="shared" ca="1" si="533"/>
        <v>0</v>
      </c>
    </row>
    <row r="17041" spans="1:7" x14ac:dyDescent="0.25">
      <c r="A17041" t="s">
        <v>19349</v>
      </c>
      <c r="B17041" t="s">
        <v>2173</v>
      </c>
      <c r="C17041" s="4">
        <v>37051</v>
      </c>
      <c r="D17041">
        <v>5280433926</v>
      </c>
      <c r="E17041">
        <f>VLOOKUP(D17041,  base_salary!A:A, 1, FALSE)</f>
        <v>5280433926</v>
      </c>
      <c r="F17041">
        <f t="shared" si="532"/>
        <v>0</v>
      </c>
      <c r="G17041">
        <f t="shared" ca="1" si="533"/>
        <v>0</v>
      </c>
    </row>
    <row r="17042" spans="1:7" x14ac:dyDescent="0.25">
      <c r="A17042" t="s">
        <v>19350</v>
      </c>
      <c r="B17042" t="s">
        <v>2722</v>
      </c>
      <c r="C17042" s="4">
        <v>57439</v>
      </c>
      <c r="D17042">
        <v>5358183647</v>
      </c>
      <c r="E17042">
        <f>VLOOKUP(D17042,  base_salary!A:A, 1, FALSE)</f>
        <v>5358183647</v>
      </c>
      <c r="F17042">
        <f t="shared" si="532"/>
        <v>0</v>
      </c>
      <c r="G17042">
        <f t="shared" ca="1" si="533"/>
        <v>0</v>
      </c>
    </row>
    <row r="17043" spans="1:7" x14ac:dyDescent="0.25">
      <c r="A17043" t="s">
        <v>19351</v>
      </c>
      <c r="B17043" t="s">
        <v>2380</v>
      </c>
      <c r="C17043" s="4">
        <v>29380</v>
      </c>
      <c r="D17043">
        <v>3986480021</v>
      </c>
      <c r="E17043">
        <f>VLOOKUP(D17043,  base_salary!A:A, 1, FALSE)</f>
        <v>3986480021</v>
      </c>
      <c r="F17043">
        <f t="shared" si="532"/>
        <v>0</v>
      </c>
      <c r="G17043">
        <f t="shared" ca="1" si="533"/>
        <v>0</v>
      </c>
    </row>
    <row r="17044" spans="1:7" x14ac:dyDescent="0.25">
      <c r="A17044" t="s">
        <v>19352</v>
      </c>
      <c r="B17044" t="s">
        <v>2004</v>
      </c>
      <c r="C17044" s="4">
        <v>26126</v>
      </c>
      <c r="D17044">
        <v>9155356869</v>
      </c>
      <c r="E17044">
        <f>VLOOKUP(D17044,  base_salary!A:A, 1, FALSE)</f>
        <v>9155356869</v>
      </c>
      <c r="F17044">
        <f t="shared" si="532"/>
        <v>0</v>
      </c>
      <c r="G17044">
        <f t="shared" ca="1" si="533"/>
        <v>0</v>
      </c>
    </row>
    <row r="17045" spans="1:7" x14ac:dyDescent="0.25">
      <c r="A17045" t="s">
        <v>19353</v>
      </c>
      <c r="B17045" t="s">
        <v>2466</v>
      </c>
      <c r="C17045" s="4">
        <v>22187</v>
      </c>
      <c r="D17045">
        <v>502909099</v>
      </c>
      <c r="E17045">
        <f>VLOOKUP(D17045,  base_salary!A:A, 1, FALSE)</f>
        <v>502909099</v>
      </c>
      <c r="F17045">
        <f t="shared" si="532"/>
        <v>0</v>
      </c>
      <c r="G17045">
        <f t="shared" ca="1" si="533"/>
        <v>0</v>
      </c>
    </row>
    <row r="17046" spans="1:7" x14ac:dyDescent="0.25">
      <c r="A17046" t="s">
        <v>19354</v>
      </c>
      <c r="B17046" t="s">
        <v>3886</v>
      </c>
      <c r="C17046" s="4">
        <v>19965</v>
      </c>
      <c r="D17046">
        <v>7560031153</v>
      </c>
      <c r="E17046">
        <f>VLOOKUP(D17046,  base_salary!A:A, 1, FALSE)</f>
        <v>7560031153</v>
      </c>
      <c r="F17046">
        <f t="shared" si="532"/>
        <v>0</v>
      </c>
      <c r="G17046">
        <f t="shared" ca="1" si="533"/>
        <v>0</v>
      </c>
    </row>
    <row r="17047" spans="1:7" x14ac:dyDescent="0.25">
      <c r="A17047" t="s">
        <v>19355</v>
      </c>
      <c r="B17047" t="s">
        <v>2099</v>
      </c>
      <c r="C17047" s="4">
        <v>13028</v>
      </c>
      <c r="D17047">
        <v>3097425365</v>
      </c>
      <c r="E17047">
        <f>VLOOKUP(D17047,  base_salary!A:A, 1, FALSE)</f>
        <v>3097425365</v>
      </c>
      <c r="F17047">
        <f t="shared" si="532"/>
        <v>0</v>
      </c>
      <c r="G17047">
        <f t="shared" ca="1" si="533"/>
        <v>0</v>
      </c>
    </row>
    <row r="17048" spans="1:7" x14ac:dyDescent="0.25">
      <c r="A17048" t="s">
        <v>19356</v>
      </c>
      <c r="B17048" t="s">
        <v>2151</v>
      </c>
      <c r="C17048" s="4">
        <v>56386</v>
      </c>
      <c r="D17048">
        <v>6842911427</v>
      </c>
      <c r="E17048">
        <f>VLOOKUP(D17048,  base_salary!A:A, 1, FALSE)</f>
        <v>6842911427</v>
      </c>
      <c r="F17048">
        <f t="shared" si="532"/>
        <v>0</v>
      </c>
      <c r="G17048">
        <f t="shared" ca="1" si="533"/>
        <v>0</v>
      </c>
    </row>
    <row r="17049" spans="1:7" x14ac:dyDescent="0.25">
      <c r="A17049" t="s">
        <v>19357</v>
      </c>
      <c r="B17049" t="s">
        <v>2757</v>
      </c>
      <c r="C17049" s="4">
        <v>51037</v>
      </c>
      <c r="D17049">
        <v>1606657585</v>
      </c>
      <c r="E17049">
        <f>VLOOKUP(D17049,  base_salary!A:A, 1, FALSE)</f>
        <v>1606657585</v>
      </c>
      <c r="F17049">
        <f t="shared" si="532"/>
        <v>0</v>
      </c>
      <c r="G17049">
        <f t="shared" ca="1" si="533"/>
        <v>0</v>
      </c>
    </row>
    <row r="17050" spans="1:7" x14ac:dyDescent="0.25">
      <c r="A17050" t="s">
        <v>19358</v>
      </c>
      <c r="B17050" t="s">
        <v>1988</v>
      </c>
      <c r="C17050" s="4">
        <v>26731</v>
      </c>
      <c r="D17050">
        <v>7645724897</v>
      </c>
      <c r="E17050">
        <f>VLOOKUP(D17050,  base_salary!A:A, 1, FALSE)</f>
        <v>7645724897</v>
      </c>
      <c r="F17050">
        <f t="shared" si="532"/>
        <v>0</v>
      </c>
      <c r="G17050">
        <f t="shared" ca="1" si="533"/>
        <v>0</v>
      </c>
    </row>
    <row r="17051" spans="1:7" x14ac:dyDescent="0.25">
      <c r="A17051" t="s">
        <v>19359</v>
      </c>
      <c r="B17051" t="s">
        <v>2614</v>
      </c>
      <c r="C17051" s="4">
        <v>11227</v>
      </c>
      <c r="D17051">
        <v>7180536660</v>
      </c>
      <c r="E17051">
        <f>VLOOKUP(D17051,  base_salary!A:A, 1, FALSE)</f>
        <v>7180536660</v>
      </c>
      <c r="F17051">
        <f t="shared" si="532"/>
        <v>0</v>
      </c>
      <c r="G17051">
        <f t="shared" ca="1" si="533"/>
        <v>0</v>
      </c>
    </row>
    <row r="17052" spans="1:7" x14ac:dyDescent="0.25">
      <c r="A17052" t="s">
        <v>19360</v>
      </c>
      <c r="B17052" t="s">
        <v>2109</v>
      </c>
      <c r="C17052" s="4">
        <v>15229</v>
      </c>
      <c r="D17052">
        <v>9023313240</v>
      </c>
      <c r="E17052">
        <f>VLOOKUP(D17052,  base_salary!A:A, 1, FALSE)</f>
        <v>9023313240</v>
      </c>
      <c r="F17052">
        <f t="shared" si="532"/>
        <v>0</v>
      </c>
      <c r="G17052">
        <f t="shared" ca="1" si="533"/>
        <v>0</v>
      </c>
    </row>
    <row r="17053" spans="1:7" x14ac:dyDescent="0.25">
      <c r="A17053" t="s">
        <v>19361</v>
      </c>
      <c r="B17053" t="s">
        <v>2411</v>
      </c>
      <c r="C17053" s="4">
        <v>38824</v>
      </c>
      <c r="D17053">
        <v>9267164694</v>
      </c>
      <c r="E17053">
        <f>VLOOKUP(D17053,  base_salary!A:A, 1, FALSE)</f>
        <v>9267164694</v>
      </c>
      <c r="F17053">
        <f t="shared" si="532"/>
        <v>0</v>
      </c>
      <c r="G17053">
        <f t="shared" ca="1" si="533"/>
        <v>0</v>
      </c>
    </row>
    <row r="17054" spans="1:7" x14ac:dyDescent="0.25">
      <c r="A17054" t="s">
        <v>19362</v>
      </c>
      <c r="B17054" t="s">
        <v>2847</v>
      </c>
      <c r="C17054" s="4">
        <v>37612</v>
      </c>
      <c r="D17054">
        <v>6378969205</v>
      </c>
      <c r="E17054">
        <f>VLOOKUP(D17054,  base_salary!A:A, 1, FALSE)</f>
        <v>6378969205</v>
      </c>
      <c r="F17054">
        <f t="shared" si="532"/>
        <v>0</v>
      </c>
      <c r="G17054">
        <f t="shared" ca="1" si="533"/>
        <v>0</v>
      </c>
    </row>
    <row r="17055" spans="1:7" x14ac:dyDescent="0.25">
      <c r="A17055" t="s">
        <v>19363</v>
      </c>
      <c r="B17055" t="s">
        <v>2923</v>
      </c>
      <c r="C17055" s="4">
        <v>21907</v>
      </c>
      <c r="D17055">
        <v>232367817</v>
      </c>
      <c r="E17055">
        <f>VLOOKUP(D17055,  base_salary!A:A, 1, FALSE)</f>
        <v>232367817</v>
      </c>
      <c r="F17055">
        <f t="shared" si="532"/>
        <v>0</v>
      </c>
      <c r="G17055">
        <f t="shared" ca="1" si="533"/>
        <v>0</v>
      </c>
    </row>
    <row r="17056" spans="1:7" x14ac:dyDescent="0.25">
      <c r="A17056" t="s">
        <v>19364</v>
      </c>
      <c r="B17056" t="s">
        <v>3785</v>
      </c>
      <c r="C17056" s="4">
        <v>13159</v>
      </c>
      <c r="D17056">
        <v>1829869566</v>
      </c>
      <c r="E17056">
        <f>VLOOKUP(D17056,  base_salary!A:A, 1, FALSE)</f>
        <v>1829869566</v>
      </c>
      <c r="F17056">
        <f t="shared" si="532"/>
        <v>0</v>
      </c>
      <c r="G17056">
        <f t="shared" ca="1" si="533"/>
        <v>0</v>
      </c>
    </row>
    <row r="17057" spans="1:7" x14ac:dyDescent="0.25">
      <c r="A17057" t="s">
        <v>19365</v>
      </c>
      <c r="B17057" t="s">
        <v>3527</v>
      </c>
      <c r="C17057" s="4">
        <v>42229</v>
      </c>
      <c r="D17057">
        <v>8750494546</v>
      </c>
      <c r="E17057">
        <f>VLOOKUP(D17057,  base_salary!A:A, 1, FALSE)</f>
        <v>8750494546</v>
      </c>
      <c r="F17057">
        <f t="shared" si="532"/>
        <v>0</v>
      </c>
      <c r="G17057">
        <f t="shared" ca="1" si="533"/>
        <v>0</v>
      </c>
    </row>
    <row r="17058" spans="1:7" x14ac:dyDescent="0.25">
      <c r="A17058" t="s">
        <v>19366</v>
      </c>
      <c r="B17058" t="s">
        <v>3517</v>
      </c>
      <c r="C17058" s="4">
        <v>35947</v>
      </c>
      <c r="D17058">
        <v>2757793764</v>
      </c>
      <c r="E17058">
        <f>VLOOKUP(D17058,  base_salary!A:A, 1, FALSE)</f>
        <v>2757793764</v>
      </c>
      <c r="F17058">
        <f t="shared" si="532"/>
        <v>0</v>
      </c>
      <c r="G17058">
        <f t="shared" ca="1" si="533"/>
        <v>0</v>
      </c>
    </row>
    <row r="17059" spans="1:7" x14ac:dyDescent="0.25">
      <c r="A17059" t="s">
        <v>19367</v>
      </c>
      <c r="B17059" t="s">
        <v>2073</v>
      </c>
      <c r="C17059" s="4">
        <v>16227</v>
      </c>
      <c r="D17059">
        <v>4396213212</v>
      </c>
      <c r="E17059">
        <f>VLOOKUP(D17059,  base_salary!A:A, 1, FALSE)</f>
        <v>4396213212</v>
      </c>
      <c r="F17059">
        <f t="shared" si="532"/>
        <v>0</v>
      </c>
      <c r="G17059">
        <f t="shared" ca="1" si="533"/>
        <v>0</v>
      </c>
    </row>
    <row r="17060" spans="1:7" x14ac:dyDescent="0.25">
      <c r="A17060" t="s">
        <v>19368</v>
      </c>
      <c r="B17060" t="s">
        <v>2020</v>
      </c>
      <c r="C17060" s="4">
        <v>24621</v>
      </c>
      <c r="D17060">
        <v>7961231404</v>
      </c>
      <c r="E17060">
        <f>VLOOKUP(D17060,  base_salary!A:A, 1, FALSE)</f>
        <v>7961231404</v>
      </c>
      <c r="F17060">
        <f t="shared" si="532"/>
        <v>0</v>
      </c>
      <c r="G17060">
        <f t="shared" ca="1" si="533"/>
        <v>0</v>
      </c>
    </row>
    <row r="17061" spans="1:7" x14ac:dyDescent="0.25">
      <c r="A17061" t="s">
        <v>19369</v>
      </c>
      <c r="B17061" t="s">
        <v>2498</v>
      </c>
      <c r="C17061" s="4">
        <v>30365</v>
      </c>
      <c r="D17061">
        <v>8692509450</v>
      </c>
      <c r="E17061">
        <f>VLOOKUP(D17061,  base_salary!A:A, 1, FALSE)</f>
        <v>8692509450</v>
      </c>
      <c r="F17061">
        <f t="shared" si="532"/>
        <v>0</v>
      </c>
      <c r="G17061">
        <f t="shared" ca="1" si="533"/>
        <v>0</v>
      </c>
    </row>
    <row r="17062" spans="1:7" x14ac:dyDescent="0.25">
      <c r="A17062" t="s">
        <v>19370</v>
      </c>
      <c r="B17062" t="s">
        <v>2507</v>
      </c>
      <c r="C17062" s="4">
        <v>18909</v>
      </c>
      <c r="D17062">
        <v>8154943166</v>
      </c>
      <c r="E17062">
        <f>VLOOKUP(D17062,  base_salary!A:A, 1, FALSE)</f>
        <v>8154943166</v>
      </c>
      <c r="F17062">
        <f t="shared" si="532"/>
        <v>0</v>
      </c>
      <c r="G17062">
        <f t="shared" ca="1" si="533"/>
        <v>0</v>
      </c>
    </row>
    <row r="17063" spans="1:7" x14ac:dyDescent="0.25">
      <c r="A17063" t="s">
        <v>19371</v>
      </c>
      <c r="B17063" t="s">
        <v>2576</v>
      </c>
      <c r="C17063" s="4">
        <v>50905</v>
      </c>
      <c r="D17063">
        <v>8945564357</v>
      </c>
      <c r="E17063">
        <f>VLOOKUP(D17063,  base_salary!A:A, 1, FALSE)</f>
        <v>8945564357</v>
      </c>
      <c r="F17063">
        <f t="shared" si="532"/>
        <v>0</v>
      </c>
      <c r="G17063">
        <f t="shared" ca="1" si="533"/>
        <v>0</v>
      </c>
    </row>
    <row r="17064" spans="1:7" x14ac:dyDescent="0.25">
      <c r="A17064" t="s">
        <v>19372</v>
      </c>
      <c r="B17064" t="s">
        <v>2563</v>
      </c>
      <c r="C17064" s="4">
        <v>23599</v>
      </c>
      <c r="D17064">
        <v>8346855079</v>
      </c>
      <c r="E17064">
        <f>VLOOKUP(D17064,  base_salary!A:A, 1, FALSE)</f>
        <v>8346855079</v>
      </c>
      <c r="F17064">
        <f t="shared" si="532"/>
        <v>0</v>
      </c>
      <c r="G17064">
        <f t="shared" ca="1" si="533"/>
        <v>0</v>
      </c>
    </row>
    <row r="17065" spans="1:7" x14ac:dyDescent="0.25">
      <c r="A17065" t="s">
        <v>19373</v>
      </c>
      <c r="B17065" t="s">
        <v>5394</v>
      </c>
      <c r="C17065" s="4">
        <v>48420</v>
      </c>
      <c r="D17065">
        <v>1856596435</v>
      </c>
      <c r="E17065">
        <f>VLOOKUP(D17065,  base_salary!A:A, 1, FALSE)</f>
        <v>1856596435</v>
      </c>
      <c r="F17065">
        <f t="shared" si="532"/>
        <v>0</v>
      </c>
      <c r="G17065">
        <f t="shared" ca="1" si="533"/>
        <v>0</v>
      </c>
    </row>
    <row r="17066" spans="1:7" x14ac:dyDescent="0.25">
      <c r="A17066" t="s">
        <v>19374</v>
      </c>
      <c r="B17066" t="s">
        <v>2223</v>
      </c>
      <c r="C17066" s="4">
        <v>51660</v>
      </c>
      <c r="D17066">
        <v>5792300712</v>
      </c>
      <c r="E17066">
        <f>VLOOKUP(D17066,  base_salary!A:A, 1, FALSE)</f>
        <v>5792300712</v>
      </c>
      <c r="F17066">
        <f t="shared" si="532"/>
        <v>0</v>
      </c>
      <c r="G17066">
        <f t="shared" ca="1" si="533"/>
        <v>0</v>
      </c>
    </row>
    <row r="17067" spans="1:7" x14ac:dyDescent="0.25">
      <c r="A17067" t="s">
        <v>19375</v>
      </c>
      <c r="B17067" t="s">
        <v>3758</v>
      </c>
      <c r="C17067" s="4">
        <v>58636</v>
      </c>
      <c r="D17067">
        <v>6890491998</v>
      </c>
      <c r="E17067">
        <f>VLOOKUP(D17067,  base_salary!A:A, 1, FALSE)</f>
        <v>6890491998</v>
      </c>
      <c r="F17067">
        <f t="shared" si="532"/>
        <v>0</v>
      </c>
      <c r="G17067">
        <f t="shared" ca="1" si="533"/>
        <v>0</v>
      </c>
    </row>
    <row r="17068" spans="1:7" x14ac:dyDescent="0.25">
      <c r="A17068" t="s">
        <v>19376</v>
      </c>
      <c r="B17068" t="s">
        <v>3393</v>
      </c>
      <c r="C17068" s="4">
        <v>29788</v>
      </c>
      <c r="D17068">
        <v>3156820482</v>
      </c>
      <c r="E17068">
        <f>VLOOKUP(D17068,  base_salary!A:A, 1, FALSE)</f>
        <v>3156820482</v>
      </c>
      <c r="F17068">
        <f t="shared" si="532"/>
        <v>0</v>
      </c>
      <c r="G17068">
        <f t="shared" ca="1" si="533"/>
        <v>0</v>
      </c>
    </row>
    <row r="17069" spans="1:7" x14ac:dyDescent="0.25">
      <c r="A17069" t="s">
        <v>19377</v>
      </c>
      <c r="B17069" t="s">
        <v>2873</v>
      </c>
      <c r="C17069" s="4">
        <v>40470</v>
      </c>
      <c r="D17069">
        <v>8617243198</v>
      </c>
      <c r="E17069">
        <f>VLOOKUP(D17069,  base_salary!A:A, 1, FALSE)</f>
        <v>8617243198</v>
      </c>
      <c r="F17069">
        <f t="shared" si="532"/>
        <v>0</v>
      </c>
      <c r="G17069">
        <f t="shared" ca="1" si="533"/>
        <v>0</v>
      </c>
    </row>
    <row r="17070" spans="1:7" x14ac:dyDescent="0.25">
      <c r="A17070" t="s">
        <v>19378</v>
      </c>
      <c r="B17070" t="s">
        <v>2484</v>
      </c>
      <c r="C17070" s="4">
        <v>48848</v>
      </c>
      <c r="D17070">
        <v>8750494546</v>
      </c>
      <c r="E17070">
        <f>VLOOKUP(D17070,  base_salary!A:A, 1, FALSE)</f>
        <v>8750494546</v>
      </c>
      <c r="F17070">
        <f t="shared" si="532"/>
        <v>0</v>
      </c>
      <c r="G17070">
        <f t="shared" ca="1" si="533"/>
        <v>0</v>
      </c>
    </row>
    <row r="17071" spans="1:7" x14ac:dyDescent="0.25">
      <c r="A17071" t="s">
        <v>19379</v>
      </c>
      <c r="B17071" t="s">
        <v>2161</v>
      </c>
      <c r="C17071" s="4">
        <v>10596</v>
      </c>
      <c r="D17071">
        <v>3266408608</v>
      </c>
      <c r="E17071">
        <f>VLOOKUP(D17071,  base_salary!A:A, 1, FALSE)</f>
        <v>3266408608</v>
      </c>
      <c r="F17071">
        <f t="shared" si="532"/>
        <v>0</v>
      </c>
      <c r="G17071">
        <f t="shared" ca="1" si="533"/>
        <v>0</v>
      </c>
    </row>
    <row r="17072" spans="1:7" x14ac:dyDescent="0.25">
      <c r="A17072" t="s">
        <v>19380</v>
      </c>
      <c r="B17072" t="s">
        <v>2312</v>
      </c>
      <c r="C17072" s="4">
        <v>21351</v>
      </c>
      <c r="D17072">
        <v>8373529241</v>
      </c>
      <c r="E17072">
        <f>VLOOKUP(D17072,  base_salary!A:A, 1, FALSE)</f>
        <v>8373529241</v>
      </c>
      <c r="F17072">
        <f t="shared" si="532"/>
        <v>0</v>
      </c>
      <c r="G17072">
        <f t="shared" ca="1" si="533"/>
        <v>0</v>
      </c>
    </row>
    <row r="17073" spans="1:7" x14ac:dyDescent="0.25">
      <c r="A17073" t="s">
        <v>19381</v>
      </c>
      <c r="B17073" t="s">
        <v>2606</v>
      </c>
      <c r="C17073" s="4">
        <v>22143</v>
      </c>
      <c r="D17073">
        <v>7673188813</v>
      </c>
      <c r="E17073">
        <f>VLOOKUP(D17073,  base_salary!A:A, 1, FALSE)</f>
        <v>7673188813</v>
      </c>
      <c r="F17073">
        <f t="shared" si="532"/>
        <v>0</v>
      </c>
      <c r="G17073">
        <f t="shared" ca="1" si="533"/>
        <v>0</v>
      </c>
    </row>
    <row r="17074" spans="1:7" x14ac:dyDescent="0.25">
      <c r="A17074" t="s">
        <v>19382</v>
      </c>
      <c r="B17074" t="s">
        <v>2214</v>
      </c>
      <c r="C17074" s="4">
        <v>25173</v>
      </c>
      <c r="D17074">
        <v>9052475601</v>
      </c>
      <c r="E17074">
        <f>VLOOKUP(D17074,  base_salary!A:A, 1, FALSE)</f>
        <v>9052475601</v>
      </c>
      <c r="F17074">
        <f t="shared" si="532"/>
        <v>0</v>
      </c>
      <c r="G17074">
        <f t="shared" ca="1" si="533"/>
        <v>0</v>
      </c>
    </row>
    <row r="17075" spans="1:7" x14ac:dyDescent="0.25">
      <c r="A17075" t="s">
        <v>19383</v>
      </c>
      <c r="B17075" t="s">
        <v>3886</v>
      </c>
      <c r="C17075" s="4">
        <v>31251</v>
      </c>
      <c r="D17075">
        <v>3516592710</v>
      </c>
      <c r="E17075">
        <f>VLOOKUP(D17075,  base_salary!A:A, 1, FALSE)</f>
        <v>3516592710</v>
      </c>
      <c r="F17075">
        <f t="shared" si="532"/>
        <v>0</v>
      </c>
      <c r="G17075">
        <f t="shared" ca="1" si="533"/>
        <v>0</v>
      </c>
    </row>
    <row r="17076" spans="1:7" x14ac:dyDescent="0.25">
      <c r="A17076" t="s">
        <v>19384</v>
      </c>
      <c r="B17076" t="s">
        <v>2517</v>
      </c>
      <c r="C17076" s="4">
        <v>57867</v>
      </c>
      <c r="D17076">
        <v>3792993961</v>
      </c>
      <c r="E17076">
        <f>VLOOKUP(D17076,  base_salary!A:A, 1, FALSE)</f>
        <v>3792993961</v>
      </c>
      <c r="F17076">
        <f t="shared" si="532"/>
        <v>0</v>
      </c>
      <c r="G17076">
        <f t="shared" ca="1" si="533"/>
        <v>0</v>
      </c>
    </row>
    <row r="17077" spans="1:7" x14ac:dyDescent="0.25">
      <c r="A17077" t="s">
        <v>19385</v>
      </c>
      <c r="B17077" t="s">
        <v>3113</v>
      </c>
      <c r="C17077" s="4">
        <v>20783</v>
      </c>
      <c r="D17077">
        <v>9611070055</v>
      </c>
      <c r="E17077">
        <f>VLOOKUP(D17077,  base_salary!A:A, 1, FALSE)</f>
        <v>9611070055</v>
      </c>
      <c r="F17077">
        <f t="shared" si="532"/>
        <v>0</v>
      </c>
      <c r="G17077">
        <f t="shared" ca="1" si="533"/>
        <v>0</v>
      </c>
    </row>
    <row r="17078" spans="1:7" x14ac:dyDescent="0.25">
      <c r="A17078" t="s">
        <v>19386</v>
      </c>
      <c r="B17078" t="s">
        <v>1962</v>
      </c>
      <c r="C17078" s="4">
        <v>46403</v>
      </c>
      <c r="D17078">
        <v>8277918739</v>
      </c>
      <c r="E17078">
        <f>VLOOKUP(D17078,  base_salary!A:A, 1, FALSE)</f>
        <v>8277918739</v>
      </c>
      <c r="F17078">
        <f t="shared" si="532"/>
        <v>0</v>
      </c>
      <c r="G17078">
        <f t="shared" ca="1" si="533"/>
        <v>0</v>
      </c>
    </row>
    <row r="17079" spans="1:7" x14ac:dyDescent="0.25">
      <c r="A17079" t="s">
        <v>19387</v>
      </c>
      <c r="B17079" t="s">
        <v>4018</v>
      </c>
      <c r="C17079" s="4">
        <v>39828</v>
      </c>
      <c r="D17079">
        <v>1895483948</v>
      </c>
      <c r="E17079">
        <f>VLOOKUP(D17079,  base_salary!A:A, 1, FALSE)</f>
        <v>1895483948</v>
      </c>
      <c r="F17079">
        <f t="shared" si="532"/>
        <v>0</v>
      </c>
      <c r="G17079">
        <f t="shared" ca="1" si="533"/>
        <v>0</v>
      </c>
    </row>
    <row r="17080" spans="1:7" x14ac:dyDescent="0.25">
      <c r="A17080" t="s">
        <v>19388</v>
      </c>
      <c r="B17080" t="s">
        <v>2650</v>
      </c>
      <c r="C17080" s="4">
        <v>38300</v>
      </c>
      <c r="D17080">
        <v>9597202352</v>
      </c>
      <c r="E17080">
        <f>VLOOKUP(D17080,  base_salary!A:A, 1, FALSE)</f>
        <v>9597202352</v>
      </c>
      <c r="F17080">
        <f t="shared" si="532"/>
        <v>0</v>
      </c>
      <c r="G17080">
        <f t="shared" ca="1" si="533"/>
        <v>0</v>
      </c>
    </row>
    <row r="17081" spans="1:7" x14ac:dyDescent="0.25">
      <c r="A17081" t="s">
        <v>19389</v>
      </c>
      <c r="B17081" t="s">
        <v>2914</v>
      </c>
      <c r="C17081" s="4">
        <v>35497</v>
      </c>
      <c r="D17081">
        <v>4862005330</v>
      </c>
      <c r="E17081">
        <f>VLOOKUP(D17081,  base_salary!A:A, 1, FALSE)</f>
        <v>4862005330</v>
      </c>
      <c r="F17081">
        <f t="shared" si="532"/>
        <v>0</v>
      </c>
      <c r="G17081">
        <f t="shared" ca="1" si="533"/>
        <v>0</v>
      </c>
    </row>
    <row r="17082" spans="1:7" x14ac:dyDescent="0.25">
      <c r="A17082" t="s">
        <v>19390</v>
      </c>
      <c r="B17082" t="s">
        <v>2323</v>
      </c>
      <c r="C17082" s="4">
        <v>12977</v>
      </c>
      <c r="D17082">
        <v>5795848808</v>
      </c>
      <c r="E17082">
        <f>VLOOKUP(D17082,  base_salary!A:A, 1, FALSE)</f>
        <v>5795848808</v>
      </c>
      <c r="F17082">
        <f t="shared" si="532"/>
        <v>0</v>
      </c>
      <c r="G17082">
        <f t="shared" ca="1" si="533"/>
        <v>0</v>
      </c>
    </row>
    <row r="17083" spans="1:7" x14ac:dyDescent="0.25">
      <c r="A17083" t="s">
        <v>19391</v>
      </c>
      <c r="B17083" t="s">
        <v>2219</v>
      </c>
      <c r="C17083" s="4">
        <v>45959</v>
      </c>
      <c r="D17083">
        <v>4409014943</v>
      </c>
      <c r="E17083">
        <f>VLOOKUP(D17083,  base_salary!A:A, 1, FALSE)</f>
        <v>4409014943</v>
      </c>
      <c r="F17083">
        <f t="shared" si="532"/>
        <v>0</v>
      </c>
      <c r="G17083">
        <f t="shared" ca="1" si="533"/>
        <v>0</v>
      </c>
    </row>
    <row r="17084" spans="1:7" x14ac:dyDescent="0.25">
      <c r="A17084" t="s">
        <v>19392</v>
      </c>
      <c r="B17084" t="s">
        <v>2441</v>
      </c>
      <c r="C17084" s="4">
        <v>19840</v>
      </c>
      <c r="D17084">
        <v>2234966051</v>
      </c>
      <c r="E17084">
        <f>VLOOKUP(D17084,  base_salary!A:A, 1, FALSE)</f>
        <v>2234966051</v>
      </c>
      <c r="F17084">
        <f t="shared" si="532"/>
        <v>0</v>
      </c>
      <c r="G17084">
        <f t="shared" ca="1" si="533"/>
        <v>0</v>
      </c>
    </row>
    <row r="17085" spans="1:7" x14ac:dyDescent="0.25">
      <c r="A17085" t="s">
        <v>19393</v>
      </c>
      <c r="B17085" t="s">
        <v>1960</v>
      </c>
      <c r="C17085" s="4">
        <v>13953</v>
      </c>
      <c r="D17085">
        <v>5603330430</v>
      </c>
      <c r="E17085">
        <f>VLOOKUP(D17085,  base_salary!A:A, 1, FALSE)</f>
        <v>5603330430</v>
      </c>
      <c r="F17085">
        <f t="shared" si="532"/>
        <v>0</v>
      </c>
      <c r="G17085">
        <f t="shared" ca="1" si="533"/>
        <v>0</v>
      </c>
    </row>
    <row r="17086" spans="1:7" x14ac:dyDescent="0.25">
      <c r="A17086" t="s">
        <v>19394</v>
      </c>
      <c r="B17086" t="s">
        <v>1938</v>
      </c>
      <c r="C17086" s="4">
        <v>24105</v>
      </c>
      <c r="D17086">
        <v>1598957961</v>
      </c>
      <c r="E17086">
        <f>VLOOKUP(D17086,  base_salary!A:A, 1, FALSE)</f>
        <v>1598957961</v>
      </c>
      <c r="F17086">
        <f t="shared" si="532"/>
        <v>0</v>
      </c>
      <c r="G17086">
        <f t="shared" ca="1" si="533"/>
        <v>0</v>
      </c>
    </row>
    <row r="17087" spans="1:7" x14ac:dyDescent="0.25">
      <c r="A17087" t="s">
        <v>19395</v>
      </c>
      <c r="B17087" t="s">
        <v>2965</v>
      </c>
      <c r="C17087" s="4">
        <v>35523</v>
      </c>
      <c r="D17087">
        <v>5837501576</v>
      </c>
      <c r="E17087">
        <f>VLOOKUP(D17087,  base_salary!A:A, 1, FALSE)</f>
        <v>5837501576</v>
      </c>
      <c r="F17087">
        <f t="shared" si="532"/>
        <v>0</v>
      </c>
      <c r="G17087">
        <f t="shared" ca="1" si="533"/>
        <v>0</v>
      </c>
    </row>
    <row r="17088" spans="1:7" x14ac:dyDescent="0.25">
      <c r="A17088" t="s">
        <v>19396</v>
      </c>
      <c r="B17088" t="s">
        <v>2249</v>
      </c>
      <c r="C17088" s="4">
        <v>44154</v>
      </c>
      <c r="D17088">
        <v>806065796</v>
      </c>
      <c r="E17088">
        <f>VLOOKUP(D17088,  base_salary!A:A, 1, FALSE)</f>
        <v>806065796</v>
      </c>
      <c r="F17088">
        <f t="shared" si="532"/>
        <v>0</v>
      </c>
      <c r="G17088">
        <f t="shared" ca="1" si="533"/>
        <v>0</v>
      </c>
    </row>
    <row r="17089" spans="1:7" x14ac:dyDescent="0.25">
      <c r="A17089" t="s">
        <v>19397</v>
      </c>
      <c r="B17089" t="s">
        <v>2026</v>
      </c>
      <c r="C17089" s="4">
        <v>38367</v>
      </c>
      <c r="D17089">
        <v>3016446324</v>
      </c>
      <c r="E17089">
        <f>VLOOKUP(D17089,  base_salary!A:A, 1, FALSE)</f>
        <v>3016446324</v>
      </c>
      <c r="F17089">
        <f t="shared" si="532"/>
        <v>0</v>
      </c>
      <c r="G17089">
        <f t="shared" ca="1" si="533"/>
        <v>0</v>
      </c>
    </row>
    <row r="17090" spans="1:7" x14ac:dyDescent="0.25">
      <c r="A17090" t="s">
        <v>19398</v>
      </c>
      <c r="B17090" t="s">
        <v>3512</v>
      </c>
      <c r="C17090" s="4">
        <v>39272</v>
      </c>
      <c r="D17090">
        <v>3219526055</v>
      </c>
      <c r="E17090">
        <f>VLOOKUP(D17090,  base_salary!A:A, 1, FALSE)</f>
        <v>3219526055</v>
      </c>
      <c r="F17090">
        <f t="shared" si="532"/>
        <v>0</v>
      </c>
      <c r="G17090">
        <f t="shared" ca="1" si="533"/>
        <v>0</v>
      </c>
    </row>
    <row r="17091" spans="1:7" x14ac:dyDescent="0.25">
      <c r="A17091" t="s">
        <v>19399</v>
      </c>
      <c r="B17091" t="s">
        <v>1932</v>
      </c>
      <c r="C17091" s="4">
        <v>25744</v>
      </c>
      <c r="D17091">
        <v>4986200380</v>
      </c>
      <c r="E17091">
        <f>VLOOKUP(D17091,  base_salary!A:A, 1, FALSE)</f>
        <v>4986200380</v>
      </c>
      <c r="F17091">
        <f t="shared" ref="F17091:F17154" si="534">IF(ISERROR(E17091), 1, 0)</f>
        <v>0</v>
      </c>
      <c r="G17091">
        <f t="shared" ref="G17091:G17154" ca="1" si="535">SUM(G:G)</f>
        <v>0</v>
      </c>
    </row>
    <row r="17092" spans="1:7" x14ac:dyDescent="0.25">
      <c r="A17092" t="s">
        <v>19400</v>
      </c>
      <c r="B17092" t="s">
        <v>2990</v>
      </c>
      <c r="C17092" s="4">
        <v>49080</v>
      </c>
      <c r="D17092">
        <v>2022565827</v>
      </c>
      <c r="E17092">
        <f>VLOOKUP(D17092,  base_salary!A:A, 1, FALSE)</f>
        <v>2022565827</v>
      </c>
      <c r="F17092">
        <f t="shared" si="534"/>
        <v>0</v>
      </c>
      <c r="G17092">
        <f t="shared" ca="1" si="535"/>
        <v>0</v>
      </c>
    </row>
    <row r="17093" spans="1:7" x14ac:dyDescent="0.25">
      <c r="A17093" t="s">
        <v>19401</v>
      </c>
      <c r="B17093" t="s">
        <v>2396</v>
      </c>
      <c r="C17093" s="4">
        <v>55485</v>
      </c>
      <c r="D17093">
        <v>4453705328</v>
      </c>
      <c r="E17093">
        <f>VLOOKUP(D17093,  base_salary!A:A, 1, FALSE)</f>
        <v>4453705328</v>
      </c>
      <c r="F17093">
        <f t="shared" si="534"/>
        <v>0</v>
      </c>
      <c r="G17093">
        <f t="shared" ca="1" si="535"/>
        <v>0</v>
      </c>
    </row>
    <row r="17094" spans="1:7" x14ac:dyDescent="0.25">
      <c r="A17094" t="s">
        <v>19402</v>
      </c>
      <c r="B17094" t="s">
        <v>1952</v>
      </c>
      <c r="C17094" s="4">
        <v>37280</v>
      </c>
      <c r="D17094">
        <v>515647594</v>
      </c>
      <c r="E17094">
        <f>VLOOKUP(D17094,  base_salary!A:A, 1, FALSE)</f>
        <v>515647594</v>
      </c>
      <c r="F17094">
        <f t="shared" si="534"/>
        <v>0</v>
      </c>
      <c r="G17094">
        <f t="shared" ca="1" si="535"/>
        <v>0</v>
      </c>
    </row>
    <row r="17095" spans="1:7" x14ac:dyDescent="0.25">
      <c r="A17095" t="s">
        <v>19403</v>
      </c>
      <c r="B17095" t="s">
        <v>3291</v>
      </c>
      <c r="C17095" s="4">
        <v>15719</v>
      </c>
      <c r="D17095">
        <v>7707009371</v>
      </c>
      <c r="E17095">
        <f>VLOOKUP(D17095,  base_salary!A:A, 1, FALSE)</f>
        <v>7707009371</v>
      </c>
      <c r="F17095">
        <f t="shared" si="534"/>
        <v>0</v>
      </c>
      <c r="G17095">
        <f t="shared" ca="1" si="535"/>
        <v>0</v>
      </c>
    </row>
    <row r="17096" spans="1:7" x14ac:dyDescent="0.25">
      <c r="A17096" t="s">
        <v>19404</v>
      </c>
      <c r="B17096" t="s">
        <v>2089</v>
      </c>
      <c r="C17096" s="4">
        <v>24785</v>
      </c>
      <c r="D17096">
        <v>7367438190</v>
      </c>
      <c r="E17096">
        <f>VLOOKUP(D17096,  base_salary!A:A, 1, FALSE)</f>
        <v>7367438190</v>
      </c>
      <c r="F17096">
        <f t="shared" si="534"/>
        <v>0</v>
      </c>
      <c r="G17096">
        <f t="shared" ca="1" si="535"/>
        <v>0</v>
      </c>
    </row>
    <row r="17097" spans="1:7" x14ac:dyDescent="0.25">
      <c r="A17097" t="s">
        <v>19405</v>
      </c>
      <c r="B17097" t="s">
        <v>2164</v>
      </c>
      <c r="C17097" s="4">
        <v>47543</v>
      </c>
      <c r="D17097">
        <v>2279888742</v>
      </c>
      <c r="E17097">
        <f>VLOOKUP(D17097,  base_salary!A:A, 1, FALSE)</f>
        <v>2279888742</v>
      </c>
      <c r="F17097">
        <f t="shared" si="534"/>
        <v>0</v>
      </c>
      <c r="G17097">
        <f t="shared" ca="1" si="535"/>
        <v>0</v>
      </c>
    </row>
    <row r="17098" spans="1:7" x14ac:dyDescent="0.25">
      <c r="A17098" t="s">
        <v>19406</v>
      </c>
      <c r="B17098" t="s">
        <v>2608</v>
      </c>
      <c r="C17098" s="4">
        <v>44158</v>
      </c>
      <c r="D17098">
        <v>6531376252</v>
      </c>
      <c r="E17098">
        <f>VLOOKUP(D17098,  base_salary!A:A, 1, FALSE)</f>
        <v>6531376252</v>
      </c>
      <c r="F17098">
        <f t="shared" si="534"/>
        <v>0</v>
      </c>
      <c r="G17098">
        <f t="shared" ca="1" si="535"/>
        <v>0</v>
      </c>
    </row>
    <row r="17099" spans="1:7" x14ac:dyDescent="0.25">
      <c r="A17099" t="s">
        <v>19407</v>
      </c>
      <c r="B17099" t="s">
        <v>3201</v>
      </c>
      <c r="C17099" s="4">
        <v>40581</v>
      </c>
      <c r="D17099">
        <v>3213290963</v>
      </c>
      <c r="E17099">
        <f>VLOOKUP(D17099,  base_salary!A:A, 1, FALSE)</f>
        <v>3213290963</v>
      </c>
      <c r="F17099">
        <f t="shared" si="534"/>
        <v>0</v>
      </c>
      <c r="G17099">
        <f t="shared" ca="1" si="535"/>
        <v>0</v>
      </c>
    </row>
    <row r="17100" spans="1:7" x14ac:dyDescent="0.25">
      <c r="A17100" t="s">
        <v>19408</v>
      </c>
      <c r="B17100" t="s">
        <v>2409</v>
      </c>
      <c r="C17100" s="4">
        <v>36633</v>
      </c>
      <c r="D17100">
        <v>1888605537</v>
      </c>
      <c r="E17100">
        <f>VLOOKUP(D17100,  base_salary!A:A, 1, FALSE)</f>
        <v>1888605537</v>
      </c>
      <c r="F17100">
        <f t="shared" si="534"/>
        <v>0</v>
      </c>
      <c r="G17100">
        <f t="shared" ca="1" si="535"/>
        <v>0</v>
      </c>
    </row>
    <row r="17101" spans="1:7" x14ac:dyDescent="0.25">
      <c r="A17101" t="s">
        <v>19409</v>
      </c>
      <c r="B17101" t="s">
        <v>2415</v>
      </c>
      <c r="C17101" s="4">
        <v>34895</v>
      </c>
      <c r="D17101">
        <v>7778092905</v>
      </c>
      <c r="E17101">
        <f>VLOOKUP(D17101,  base_salary!A:A, 1, FALSE)</f>
        <v>7778092905</v>
      </c>
      <c r="F17101">
        <f t="shared" si="534"/>
        <v>0</v>
      </c>
      <c r="G17101">
        <f t="shared" ca="1" si="535"/>
        <v>0</v>
      </c>
    </row>
    <row r="17102" spans="1:7" x14ac:dyDescent="0.25">
      <c r="A17102" t="s">
        <v>19410</v>
      </c>
      <c r="B17102" t="s">
        <v>1988</v>
      </c>
      <c r="C17102" s="4">
        <v>53941</v>
      </c>
      <c r="D17102">
        <v>4453705328</v>
      </c>
      <c r="E17102">
        <f>VLOOKUP(D17102,  base_salary!A:A, 1, FALSE)</f>
        <v>4453705328</v>
      </c>
      <c r="F17102">
        <f t="shared" si="534"/>
        <v>0</v>
      </c>
      <c r="G17102">
        <f t="shared" ca="1" si="535"/>
        <v>0</v>
      </c>
    </row>
    <row r="17103" spans="1:7" x14ac:dyDescent="0.25">
      <c r="A17103" t="s">
        <v>19411</v>
      </c>
      <c r="B17103" t="s">
        <v>2548</v>
      </c>
      <c r="C17103" s="4">
        <v>33104</v>
      </c>
      <c r="D17103">
        <v>2191930824</v>
      </c>
      <c r="E17103">
        <f>VLOOKUP(D17103,  base_salary!A:A, 1, FALSE)</f>
        <v>2191930824</v>
      </c>
      <c r="F17103">
        <f t="shared" si="534"/>
        <v>0</v>
      </c>
      <c r="G17103">
        <f t="shared" ca="1" si="535"/>
        <v>0</v>
      </c>
    </row>
    <row r="17104" spans="1:7" x14ac:dyDescent="0.25">
      <c r="A17104" t="s">
        <v>19412</v>
      </c>
      <c r="B17104" t="s">
        <v>2146</v>
      </c>
      <c r="C17104" s="4">
        <v>21720</v>
      </c>
      <c r="D17104">
        <v>1659418720</v>
      </c>
      <c r="E17104">
        <f>VLOOKUP(D17104,  base_salary!A:A, 1, FALSE)</f>
        <v>1659418720</v>
      </c>
      <c r="F17104">
        <f t="shared" si="534"/>
        <v>0</v>
      </c>
      <c r="G17104">
        <f t="shared" ca="1" si="535"/>
        <v>0</v>
      </c>
    </row>
    <row r="17105" spans="1:7" x14ac:dyDescent="0.25">
      <c r="A17105" t="s">
        <v>19413</v>
      </c>
      <c r="B17105" t="s">
        <v>4461</v>
      </c>
      <c r="C17105" s="4">
        <v>12157</v>
      </c>
      <c r="D17105">
        <v>3932861779</v>
      </c>
      <c r="E17105">
        <f>VLOOKUP(D17105,  base_salary!A:A, 1, FALSE)</f>
        <v>3932861779</v>
      </c>
      <c r="F17105">
        <f t="shared" si="534"/>
        <v>0</v>
      </c>
      <c r="G17105">
        <f t="shared" ca="1" si="535"/>
        <v>0</v>
      </c>
    </row>
    <row r="17106" spans="1:7" x14ac:dyDescent="0.25">
      <c r="A17106" t="s">
        <v>19414</v>
      </c>
      <c r="B17106" t="s">
        <v>2764</v>
      </c>
      <c r="C17106" s="4">
        <v>36641</v>
      </c>
      <c r="D17106">
        <v>7205256240</v>
      </c>
      <c r="E17106">
        <f>VLOOKUP(D17106,  base_salary!A:A, 1, FALSE)</f>
        <v>7205256240</v>
      </c>
      <c r="F17106">
        <f t="shared" si="534"/>
        <v>0</v>
      </c>
      <c r="G17106">
        <f t="shared" ca="1" si="535"/>
        <v>0</v>
      </c>
    </row>
    <row r="17107" spans="1:7" x14ac:dyDescent="0.25">
      <c r="A17107" t="s">
        <v>19415</v>
      </c>
      <c r="B17107" t="s">
        <v>2641</v>
      </c>
      <c r="C17107" s="4">
        <v>40186</v>
      </c>
      <c r="D17107">
        <v>6731572691</v>
      </c>
      <c r="E17107">
        <f>VLOOKUP(D17107,  base_salary!A:A, 1, FALSE)</f>
        <v>6731572691</v>
      </c>
      <c r="F17107">
        <f t="shared" si="534"/>
        <v>0</v>
      </c>
      <c r="G17107">
        <f t="shared" ca="1" si="535"/>
        <v>0</v>
      </c>
    </row>
    <row r="17108" spans="1:7" x14ac:dyDescent="0.25">
      <c r="A17108" t="s">
        <v>19416</v>
      </c>
      <c r="B17108" t="s">
        <v>2302</v>
      </c>
      <c r="C17108" s="4">
        <v>42647</v>
      </c>
      <c r="D17108">
        <v>3956653289</v>
      </c>
      <c r="E17108">
        <f>VLOOKUP(D17108,  base_salary!A:A, 1, FALSE)</f>
        <v>3956653289</v>
      </c>
      <c r="F17108">
        <f t="shared" si="534"/>
        <v>0</v>
      </c>
      <c r="G17108">
        <f t="shared" ca="1" si="535"/>
        <v>0</v>
      </c>
    </row>
    <row r="17109" spans="1:7" x14ac:dyDescent="0.25">
      <c r="A17109" t="s">
        <v>19417</v>
      </c>
      <c r="B17109" t="s">
        <v>2312</v>
      </c>
      <c r="C17109" s="4">
        <v>40429</v>
      </c>
      <c r="D17109">
        <v>7769010411</v>
      </c>
      <c r="E17109">
        <f>VLOOKUP(D17109,  base_salary!A:A, 1, FALSE)</f>
        <v>7769010411</v>
      </c>
      <c r="F17109">
        <f t="shared" si="534"/>
        <v>0</v>
      </c>
      <c r="G17109">
        <f t="shared" ca="1" si="535"/>
        <v>0</v>
      </c>
    </row>
    <row r="17110" spans="1:7" x14ac:dyDescent="0.25">
      <c r="A17110" t="s">
        <v>19418</v>
      </c>
      <c r="B17110" t="s">
        <v>3271</v>
      </c>
      <c r="C17110" s="4">
        <v>11127</v>
      </c>
      <c r="D17110">
        <v>9829586073</v>
      </c>
      <c r="E17110">
        <f>VLOOKUP(D17110,  base_salary!A:A, 1, FALSE)</f>
        <v>9829586073</v>
      </c>
      <c r="F17110">
        <f t="shared" si="534"/>
        <v>0</v>
      </c>
      <c r="G17110">
        <f t="shared" ca="1" si="535"/>
        <v>0</v>
      </c>
    </row>
    <row r="17111" spans="1:7" x14ac:dyDescent="0.25">
      <c r="A17111" t="s">
        <v>19419</v>
      </c>
      <c r="B17111" t="s">
        <v>3113</v>
      </c>
      <c r="C17111" s="4">
        <v>18940</v>
      </c>
      <c r="D17111">
        <v>9854387496</v>
      </c>
      <c r="E17111">
        <f>VLOOKUP(D17111,  base_salary!A:A, 1, FALSE)</f>
        <v>9854387496</v>
      </c>
      <c r="F17111">
        <f t="shared" si="534"/>
        <v>0</v>
      </c>
      <c r="G17111">
        <f t="shared" ca="1" si="535"/>
        <v>0</v>
      </c>
    </row>
    <row r="17112" spans="1:7" x14ac:dyDescent="0.25">
      <c r="A17112" t="s">
        <v>19420</v>
      </c>
      <c r="B17112" t="s">
        <v>2221</v>
      </c>
      <c r="C17112" s="4">
        <v>31006</v>
      </c>
      <c r="D17112">
        <v>3129526900</v>
      </c>
      <c r="E17112">
        <f>VLOOKUP(D17112,  base_salary!A:A, 1, FALSE)</f>
        <v>3129526900</v>
      </c>
      <c r="F17112">
        <f t="shared" si="534"/>
        <v>0</v>
      </c>
      <c r="G17112">
        <f t="shared" ca="1" si="535"/>
        <v>0</v>
      </c>
    </row>
    <row r="17113" spans="1:7" x14ac:dyDescent="0.25">
      <c r="A17113" t="s">
        <v>19421</v>
      </c>
      <c r="B17113" t="s">
        <v>3390</v>
      </c>
      <c r="C17113" s="4">
        <v>47731</v>
      </c>
      <c r="D17113">
        <v>2237103631</v>
      </c>
      <c r="E17113">
        <f>VLOOKUP(D17113,  base_salary!A:A, 1, FALSE)</f>
        <v>2237103631</v>
      </c>
      <c r="F17113">
        <f t="shared" si="534"/>
        <v>0</v>
      </c>
      <c r="G17113">
        <f t="shared" ca="1" si="535"/>
        <v>0</v>
      </c>
    </row>
    <row r="17114" spans="1:7" x14ac:dyDescent="0.25">
      <c r="A17114" t="s">
        <v>19422</v>
      </c>
      <c r="B17114" t="s">
        <v>1956</v>
      </c>
      <c r="C17114" s="4">
        <v>15905</v>
      </c>
      <c r="D17114">
        <v>1062607929</v>
      </c>
      <c r="E17114">
        <f>VLOOKUP(D17114,  base_salary!A:A, 1, FALSE)</f>
        <v>1062607929</v>
      </c>
      <c r="F17114">
        <f t="shared" si="534"/>
        <v>0</v>
      </c>
      <c r="G17114">
        <f t="shared" ca="1" si="535"/>
        <v>0</v>
      </c>
    </row>
    <row r="17115" spans="1:7" x14ac:dyDescent="0.25">
      <c r="A17115" t="s">
        <v>19423</v>
      </c>
      <c r="B17115" t="s">
        <v>3376</v>
      </c>
      <c r="C17115" s="4">
        <v>37559</v>
      </c>
      <c r="D17115">
        <v>509389570</v>
      </c>
      <c r="E17115">
        <f>VLOOKUP(D17115,  base_salary!A:A, 1, FALSE)</f>
        <v>509389570</v>
      </c>
      <c r="F17115">
        <f t="shared" si="534"/>
        <v>0</v>
      </c>
      <c r="G17115">
        <f t="shared" ca="1" si="535"/>
        <v>0</v>
      </c>
    </row>
    <row r="17116" spans="1:7" x14ac:dyDescent="0.25">
      <c r="A17116" t="s">
        <v>19424</v>
      </c>
      <c r="B17116" t="s">
        <v>2156</v>
      </c>
      <c r="C17116" s="4">
        <v>46347</v>
      </c>
      <c r="D17116">
        <v>5623930522</v>
      </c>
      <c r="E17116">
        <f>VLOOKUP(D17116,  base_salary!A:A, 1, FALSE)</f>
        <v>5623930522</v>
      </c>
      <c r="F17116">
        <f t="shared" si="534"/>
        <v>0</v>
      </c>
      <c r="G17116">
        <f t="shared" ca="1" si="535"/>
        <v>0</v>
      </c>
    </row>
    <row r="17117" spans="1:7" x14ac:dyDescent="0.25">
      <c r="A17117" t="s">
        <v>19425</v>
      </c>
      <c r="B17117" t="s">
        <v>2151</v>
      </c>
      <c r="C17117" s="4">
        <v>46397</v>
      </c>
      <c r="D17117">
        <v>9965847037</v>
      </c>
      <c r="E17117">
        <f>VLOOKUP(D17117,  base_salary!A:A, 1, FALSE)</f>
        <v>9965847037</v>
      </c>
      <c r="F17117">
        <f t="shared" si="534"/>
        <v>0</v>
      </c>
      <c r="G17117">
        <f t="shared" ca="1" si="535"/>
        <v>0</v>
      </c>
    </row>
    <row r="17118" spans="1:7" x14ac:dyDescent="0.25">
      <c r="A17118" t="s">
        <v>19426</v>
      </c>
      <c r="B17118" t="s">
        <v>3113</v>
      </c>
      <c r="C17118" s="4">
        <v>36984</v>
      </c>
      <c r="D17118">
        <v>1958063002</v>
      </c>
      <c r="E17118">
        <f>VLOOKUP(D17118,  base_salary!A:A, 1, FALSE)</f>
        <v>1958063002</v>
      </c>
      <c r="F17118">
        <f t="shared" si="534"/>
        <v>0</v>
      </c>
      <c r="G17118">
        <f t="shared" ca="1" si="535"/>
        <v>0</v>
      </c>
    </row>
    <row r="17119" spans="1:7" x14ac:dyDescent="0.25">
      <c r="A17119" t="s">
        <v>19427</v>
      </c>
      <c r="B17119" t="s">
        <v>2441</v>
      </c>
      <c r="C17119" s="4">
        <v>16384</v>
      </c>
      <c r="D17119">
        <v>1729795870</v>
      </c>
      <c r="E17119">
        <f>VLOOKUP(D17119,  base_salary!A:A, 1, FALSE)</f>
        <v>1729795870</v>
      </c>
      <c r="F17119">
        <f t="shared" si="534"/>
        <v>0</v>
      </c>
      <c r="G17119">
        <f t="shared" ca="1" si="535"/>
        <v>0</v>
      </c>
    </row>
    <row r="17120" spans="1:7" x14ac:dyDescent="0.25">
      <c r="A17120" t="s">
        <v>19428</v>
      </c>
      <c r="B17120" t="s">
        <v>2049</v>
      </c>
      <c r="C17120" s="4">
        <v>15730</v>
      </c>
      <c r="D17120">
        <v>569240891</v>
      </c>
      <c r="E17120">
        <f>VLOOKUP(D17120,  base_salary!A:A, 1, FALSE)</f>
        <v>569240891</v>
      </c>
      <c r="F17120">
        <f t="shared" si="534"/>
        <v>0</v>
      </c>
      <c r="G17120">
        <f t="shared" ca="1" si="535"/>
        <v>0</v>
      </c>
    </row>
    <row r="17121" spans="1:7" x14ac:dyDescent="0.25">
      <c r="A17121" t="s">
        <v>19429</v>
      </c>
      <c r="B17121" t="s">
        <v>3527</v>
      </c>
      <c r="C17121" s="4">
        <v>12167</v>
      </c>
      <c r="D17121">
        <v>7931128354</v>
      </c>
      <c r="E17121">
        <f>VLOOKUP(D17121,  base_salary!A:A, 1, FALSE)</f>
        <v>7931128354</v>
      </c>
      <c r="F17121">
        <f t="shared" si="534"/>
        <v>0</v>
      </c>
      <c r="G17121">
        <f t="shared" ca="1" si="535"/>
        <v>0</v>
      </c>
    </row>
    <row r="17122" spans="1:7" x14ac:dyDescent="0.25">
      <c r="A17122" t="s">
        <v>19430</v>
      </c>
      <c r="B17122" t="s">
        <v>2014</v>
      </c>
      <c r="C17122" s="4">
        <v>51687</v>
      </c>
      <c r="D17122">
        <v>6260817967</v>
      </c>
      <c r="E17122">
        <f>VLOOKUP(D17122,  base_salary!A:A, 1, FALSE)</f>
        <v>6260817967</v>
      </c>
      <c r="F17122">
        <f t="shared" si="534"/>
        <v>0</v>
      </c>
      <c r="G17122">
        <f t="shared" ca="1" si="535"/>
        <v>0</v>
      </c>
    </row>
    <row r="17123" spans="1:7" x14ac:dyDescent="0.25">
      <c r="A17123" t="s">
        <v>19431</v>
      </c>
      <c r="B17123" t="s">
        <v>2548</v>
      </c>
      <c r="C17123" s="4">
        <v>54982</v>
      </c>
      <c r="D17123">
        <v>6596440737</v>
      </c>
      <c r="E17123">
        <f>VLOOKUP(D17123,  base_salary!A:A, 1, FALSE)</f>
        <v>6596440737</v>
      </c>
      <c r="F17123">
        <f t="shared" si="534"/>
        <v>0</v>
      </c>
      <c r="G17123">
        <f t="shared" ca="1" si="535"/>
        <v>0</v>
      </c>
    </row>
    <row r="17124" spans="1:7" x14ac:dyDescent="0.25">
      <c r="A17124" t="s">
        <v>19432</v>
      </c>
      <c r="B17124" t="s">
        <v>2540</v>
      </c>
      <c r="C17124" s="4">
        <v>52086</v>
      </c>
      <c r="D17124">
        <v>7892446737</v>
      </c>
      <c r="E17124">
        <f>VLOOKUP(D17124,  base_salary!A:A, 1, FALSE)</f>
        <v>7892446737</v>
      </c>
      <c r="F17124">
        <f t="shared" si="534"/>
        <v>0</v>
      </c>
      <c r="G17124">
        <f t="shared" ca="1" si="535"/>
        <v>0</v>
      </c>
    </row>
    <row r="17125" spans="1:7" x14ac:dyDescent="0.25">
      <c r="A17125" t="s">
        <v>19433</v>
      </c>
      <c r="B17125" t="s">
        <v>2047</v>
      </c>
      <c r="C17125" s="4">
        <v>54615</v>
      </c>
      <c r="D17125">
        <v>6007705854</v>
      </c>
      <c r="E17125">
        <f>VLOOKUP(D17125,  base_salary!A:A, 1, FALSE)</f>
        <v>6007705854</v>
      </c>
      <c r="F17125">
        <f t="shared" si="534"/>
        <v>0</v>
      </c>
      <c r="G17125">
        <f t="shared" ca="1" si="535"/>
        <v>0</v>
      </c>
    </row>
    <row r="17126" spans="1:7" x14ac:dyDescent="0.25">
      <c r="A17126" t="s">
        <v>19434</v>
      </c>
      <c r="B17126" t="s">
        <v>3558</v>
      </c>
      <c r="C17126" s="4">
        <v>35933</v>
      </c>
      <c r="D17126">
        <v>8864419241</v>
      </c>
      <c r="E17126">
        <f>VLOOKUP(D17126,  base_salary!A:A, 1, FALSE)</f>
        <v>8864419241</v>
      </c>
      <c r="F17126">
        <f t="shared" si="534"/>
        <v>0</v>
      </c>
      <c r="G17126">
        <f t="shared" ca="1" si="535"/>
        <v>0</v>
      </c>
    </row>
    <row r="17127" spans="1:7" x14ac:dyDescent="0.25">
      <c r="A17127" t="s">
        <v>19435</v>
      </c>
      <c r="B17127" t="s">
        <v>2593</v>
      </c>
      <c r="C17127" s="4">
        <v>30790</v>
      </c>
      <c r="D17127">
        <v>2307209530</v>
      </c>
      <c r="E17127">
        <f>VLOOKUP(D17127,  base_salary!A:A, 1, FALSE)</f>
        <v>2307209530</v>
      </c>
      <c r="F17127">
        <f t="shared" si="534"/>
        <v>0</v>
      </c>
      <c r="G17127">
        <f t="shared" ca="1" si="535"/>
        <v>0</v>
      </c>
    </row>
    <row r="17128" spans="1:7" x14ac:dyDescent="0.25">
      <c r="A17128" t="s">
        <v>19436</v>
      </c>
      <c r="B17128" t="s">
        <v>3183</v>
      </c>
      <c r="C17128" s="4">
        <v>37137</v>
      </c>
      <c r="D17128">
        <v>5623178685</v>
      </c>
      <c r="E17128">
        <f>VLOOKUP(D17128,  base_salary!A:A, 1, FALSE)</f>
        <v>5623178685</v>
      </c>
      <c r="F17128">
        <f t="shared" si="534"/>
        <v>0</v>
      </c>
      <c r="G17128">
        <f t="shared" ca="1" si="535"/>
        <v>0</v>
      </c>
    </row>
    <row r="17129" spans="1:7" x14ac:dyDescent="0.25">
      <c r="A17129" t="s">
        <v>19437</v>
      </c>
      <c r="B17129" t="s">
        <v>2192</v>
      </c>
      <c r="C17129" s="4">
        <v>23243</v>
      </c>
      <c r="D17129">
        <v>2841287114</v>
      </c>
      <c r="E17129">
        <f>VLOOKUP(D17129,  base_salary!A:A, 1, FALSE)</f>
        <v>2841287114</v>
      </c>
      <c r="F17129">
        <f t="shared" si="534"/>
        <v>0</v>
      </c>
      <c r="G17129">
        <f t="shared" ca="1" si="535"/>
        <v>0</v>
      </c>
    </row>
    <row r="17130" spans="1:7" x14ac:dyDescent="0.25">
      <c r="A17130" t="s">
        <v>19438</v>
      </c>
      <c r="B17130" t="s">
        <v>2335</v>
      </c>
      <c r="C17130" s="4">
        <v>31834</v>
      </c>
      <c r="D17130">
        <v>6260817967</v>
      </c>
      <c r="E17130">
        <f>VLOOKUP(D17130,  base_salary!A:A, 1, FALSE)</f>
        <v>6260817967</v>
      </c>
      <c r="F17130">
        <f t="shared" si="534"/>
        <v>0</v>
      </c>
      <c r="G17130">
        <f t="shared" ca="1" si="535"/>
        <v>0</v>
      </c>
    </row>
    <row r="17131" spans="1:7" x14ac:dyDescent="0.25">
      <c r="A17131" t="s">
        <v>19439</v>
      </c>
      <c r="B17131" t="s">
        <v>2139</v>
      </c>
      <c r="C17131" s="4">
        <v>52696</v>
      </c>
      <c r="D17131">
        <v>1962975932</v>
      </c>
      <c r="E17131">
        <f>VLOOKUP(D17131,  base_salary!A:A, 1, FALSE)</f>
        <v>1962975932</v>
      </c>
      <c r="F17131">
        <f t="shared" si="534"/>
        <v>0</v>
      </c>
      <c r="G17131">
        <f t="shared" ca="1" si="535"/>
        <v>0</v>
      </c>
    </row>
    <row r="17132" spans="1:7" x14ac:dyDescent="0.25">
      <c r="A17132" t="s">
        <v>19440</v>
      </c>
      <c r="B17132" t="s">
        <v>2008</v>
      </c>
      <c r="C17132" s="4">
        <v>25321</v>
      </c>
      <c r="D17132">
        <v>222477806</v>
      </c>
      <c r="E17132">
        <f>VLOOKUP(D17132,  base_salary!A:A, 1, FALSE)</f>
        <v>222477806</v>
      </c>
      <c r="F17132">
        <f t="shared" si="534"/>
        <v>0</v>
      </c>
      <c r="G17132">
        <f t="shared" ca="1" si="535"/>
        <v>0</v>
      </c>
    </row>
    <row r="17133" spans="1:7" x14ac:dyDescent="0.25">
      <c r="A17133" t="s">
        <v>19441</v>
      </c>
      <c r="B17133" t="s">
        <v>1997</v>
      </c>
      <c r="C17133" s="4">
        <v>10928</v>
      </c>
      <c r="D17133">
        <v>2117567142</v>
      </c>
      <c r="E17133">
        <f>VLOOKUP(D17133,  base_salary!A:A, 1, FALSE)</f>
        <v>2117567142</v>
      </c>
      <c r="F17133">
        <f t="shared" si="534"/>
        <v>0</v>
      </c>
      <c r="G17133">
        <f t="shared" ca="1" si="535"/>
        <v>0</v>
      </c>
    </row>
    <row r="17134" spans="1:7" x14ac:dyDescent="0.25">
      <c r="A17134" t="s">
        <v>19442</v>
      </c>
      <c r="B17134" t="s">
        <v>2012</v>
      </c>
      <c r="C17134" s="4">
        <v>18531</v>
      </c>
      <c r="D17134">
        <v>7741079360</v>
      </c>
      <c r="E17134">
        <f>VLOOKUP(D17134,  base_salary!A:A, 1, FALSE)</f>
        <v>7741079360</v>
      </c>
      <c r="F17134">
        <f t="shared" si="534"/>
        <v>0</v>
      </c>
      <c r="G17134">
        <f t="shared" ca="1" si="535"/>
        <v>0</v>
      </c>
    </row>
    <row r="17135" spans="1:7" x14ac:dyDescent="0.25">
      <c r="A17135" t="s">
        <v>19443</v>
      </c>
      <c r="B17135" t="s">
        <v>2051</v>
      </c>
      <c r="C17135" s="4">
        <v>47970</v>
      </c>
      <c r="D17135">
        <v>3867281491</v>
      </c>
      <c r="E17135">
        <f>VLOOKUP(D17135,  base_salary!A:A, 1, FALSE)</f>
        <v>3867281491</v>
      </c>
      <c r="F17135">
        <f t="shared" si="534"/>
        <v>0</v>
      </c>
      <c r="G17135">
        <f t="shared" ca="1" si="535"/>
        <v>0</v>
      </c>
    </row>
    <row r="17136" spans="1:7" x14ac:dyDescent="0.25">
      <c r="A17136" t="s">
        <v>19444</v>
      </c>
      <c r="B17136" t="s">
        <v>2393</v>
      </c>
      <c r="C17136" s="4">
        <v>41939</v>
      </c>
      <c r="D17136">
        <v>8788824691</v>
      </c>
      <c r="E17136">
        <f>VLOOKUP(D17136,  base_salary!A:A, 1, FALSE)</f>
        <v>8788824691</v>
      </c>
      <c r="F17136">
        <f t="shared" si="534"/>
        <v>0</v>
      </c>
      <c r="G17136">
        <f t="shared" ca="1" si="535"/>
        <v>0</v>
      </c>
    </row>
    <row r="17137" spans="1:7" x14ac:dyDescent="0.25">
      <c r="A17137" t="s">
        <v>19445</v>
      </c>
      <c r="B17137" t="s">
        <v>2554</v>
      </c>
      <c r="C17137" s="4">
        <v>20717</v>
      </c>
      <c r="D17137">
        <v>5079859830</v>
      </c>
      <c r="E17137">
        <f>VLOOKUP(D17137,  base_salary!A:A, 1, FALSE)</f>
        <v>5079859830</v>
      </c>
      <c r="F17137">
        <f t="shared" si="534"/>
        <v>0</v>
      </c>
      <c r="G17137">
        <f t="shared" ca="1" si="535"/>
        <v>0</v>
      </c>
    </row>
    <row r="17138" spans="1:7" x14ac:dyDescent="0.25">
      <c r="A17138" t="s">
        <v>19446</v>
      </c>
      <c r="B17138" t="s">
        <v>2540</v>
      </c>
      <c r="C17138" s="4">
        <v>37328</v>
      </c>
      <c r="D17138">
        <v>4223282808</v>
      </c>
      <c r="E17138">
        <f>VLOOKUP(D17138,  base_salary!A:A, 1, FALSE)</f>
        <v>4223282808</v>
      </c>
      <c r="F17138">
        <f t="shared" si="534"/>
        <v>0</v>
      </c>
      <c r="G17138">
        <f t="shared" ca="1" si="535"/>
        <v>0</v>
      </c>
    </row>
    <row r="17139" spans="1:7" x14ac:dyDescent="0.25">
      <c r="A17139" t="s">
        <v>19447</v>
      </c>
      <c r="B17139" t="s">
        <v>2716</v>
      </c>
      <c r="C17139" s="4">
        <v>51014</v>
      </c>
      <c r="D17139">
        <v>2294342399</v>
      </c>
      <c r="E17139">
        <f>VLOOKUP(D17139,  base_salary!A:A, 1, FALSE)</f>
        <v>2294342399</v>
      </c>
      <c r="F17139">
        <f t="shared" si="534"/>
        <v>0</v>
      </c>
      <c r="G17139">
        <f t="shared" ca="1" si="535"/>
        <v>0</v>
      </c>
    </row>
    <row r="17140" spans="1:7" x14ac:dyDescent="0.25">
      <c r="A17140" t="s">
        <v>19448</v>
      </c>
      <c r="B17140" t="s">
        <v>2680</v>
      </c>
      <c r="C17140" s="4">
        <v>53831</v>
      </c>
      <c r="D17140">
        <v>7885796000</v>
      </c>
      <c r="E17140">
        <f>VLOOKUP(D17140,  base_salary!A:A, 1, FALSE)</f>
        <v>7885796000</v>
      </c>
      <c r="F17140">
        <f t="shared" si="534"/>
        <v>0</v>
      </c>
      <c r="G17140">
        <f t="shared" ca="1" si="535"/>
        <v>0</v>
      </c>
    </row>
    <row r="17141" spans="1:7" x14ac:dyDescent="0.25">
      <c r="A17141" t="s">
        <v>19449</v>
      </c>
      <c r="B17141" t="s">
        <v>1958</v>
      </c>
      <c r="C17141" s="4">
        <v>18937</v>
      </c>
      <c r="D17141">
        <v>9684187432</v>
      </c>
      <c r="E17141">
        <f>VLOOKUP(D17141,  base_salary!A:A, 1, FALSE)</f>
        <v>9684187432</v>
      </c>
      <c r="F17141">
        <f t="shared" si="534"/>
        <v>0</v>
      </c>
      <c r="G17141">
        <f t="shared" ca="1" si="535"/>
        <v>0</v>
      </c>
    </row>
    <row r="17142" spans="1:7" x14ac:dyDescent="0.25">
      <c r="A17142" t="s">
        <v>19450</v>
      </c>
      <c r="B17142" t="s">
        <v>2016</v>
      </c>
      <c r="C17142" s="4">
        <v>23082</v>
      </c>
      <c r="D17142">
        <v>1992195951</v>
      </c>
      <c r="E17142">
        <f>VLOOKUP(D17142,  base_salary!A:A, 1, FALSE)</f>
        <v>1992195951</v>
      </c>
      <c r="F17142">
        <f t="shared" si="534"/>
        <v>0</v>
      </c>
      <c r="G17142">
        <f t="shared" ca="1" si="535"/>
        <v>0</v>
      </c>
    </row>
    <row r="17143" spans="1:7" x14ac:dyDescent="0.25">
      <c r="A17143" t="s">
        <v>19451</v>
      </c>
      <c r="B17143" t="s">
        <v>2749</v>
      </c>
      <c r="C17143" s="4">
        <v>30444</v>
      </c>
      <c r="D17143">
        <v>3381164996</v>
      </c>
      <c r="E17143">
        <f>VLOOKUP(D17143,  base_salary!A:A, 1, FALSE)</f>
        <v>3381164996</v>
      </c>
      <c r="F17143">
        <f t="shared" si="534"/>
        <v>0</v>
      </c>
      <c r="G17143">
        <f t="shared" ca="1" si="535"/>
        <v>0</v>
      </c>
    </row>
    <row r="17144" spans="1:7" x14ac:dyDescent="0.25">
      <c r="A17144" t="s">
        <v>19452</v>
      </c>
      <c r="B17144" t="s">
        <v>2312</v>
      </c>
      <c r="C17144" s="4">
        <v>37166</v>
      </c>
      <c r="D17144">
        <v>2958727874</v>
      </c>
      <c r="E17144">
        <f>VLOOKUP(D17144,  base_salary!A:A, 1, FALSE)</f>
        <v>2958727874</v>
      </c>
      <c r="F17144">
        <f t="shared" si="534"/>
        <v>0</v>
      </c>
      <c r="G17144">
        <f t="shared" ca="1" si="535"/>
        <v>0</v>
      </c>
    </row>
    <row r="17145" spans="1:7" x14ac:dyDescent="0.25">
      <c r="A17145" t="s">
        <v>19453</v>
      </c>
      <c r="B17145" t="s">
        <v>2337</v>
      </c>
      <c r="C17145" s="4">
        <v>59810</v>
      </c>
      <c r="D17145">
        <v>1442784075</v>
      </c>
      <c r="E17145">
        <f>VLOOKUP(D17145,  base_salary!A:A, 1, FALSE)</f>
        <v>1442784075</v>
      </c>
      <c r="F17145">
        <f t="shared" si="534"/>
        <v>0</v>
      </c>
      <c r="G17145">
        <f t="shared" ca="1" si="535"/>
        <v>0</v>
      </c>
    </row>
    <row r="17146" spans="1:7" x14ac:dyDescent="0.25">
      <c r="A17146" t="s">
        <v>19454</v>
      </c>
      <c r="B17146" t="s">
        <v>2507</v>
      </c>
      <c r="C17146" s="4">
        <v>36017</v>
      </c>
      <c r="D17146">
        <v>8703756602</v>
      </c>
      <c r="E17146">
        <f>VLOOKUP(D17146,  base_salary!A:A, 1, FALSE)</f>
        <v>8703756602</v>
      </c>
      <c r="F17146">
        <f t="shared" si="534"/>
        <v>0</v>
      </c>
      <c r="G17146">
        <f t="shared" ca="1" si="535"/>
        <v>0</v>
      </c>
    </row>
    <row r="17147" spans="1:7" x14ac:dyDescent="0.25">
      <c r="A17147" t="s">
        <v>19455</v>
      </c>
      <c r="B17147" t="s">
        <v>2567</v>
      </c>
      <c r="C17147" s="4">
        <v>14326</v>
      </c>
      <c r="D17147">
        <v>6842911427</v>
      </c>
      <c r="E17147">
        <f>VLOOKUP(D17147,  base_salary!A:A, 1, FALSE)</f>
        <v>6842911427</v>
      </c>
      <c r="F17147">
        <f t="shared" si="534"/>
        <v>0</v>
      </c>
      <c r="G17147">
        <f t="shared" ca="1" si="535"/>
        <v>0</v>
      </c>
    </row>
    <row r="17148" spans="1:7" x14ac:dyDescent="0.25">
      <c r="A17148" t="s">
        <v>19456</v>
      </c>
      <c r="B17148" t="s">
        <v>2431</v>
      </c>
      <c r="C17148" s="4">
        <v>18856</v>
      </c>
      <c r="D17148">
        <v>4649590612</v>
      </c>
      <c r="E17148">
        <f>VLOOKUP(D17148,  base_salary!A:A, 1, FALSE)</f>
        <v>4649590612</v>
      </c>
      <c r="F17148">
        <f t="shared" si="534"/>
        <v>0</v>
      </c>
      <c r="G17148">
        <f t="shared" ca="1" si="535"/>
        <v>0</v>
      </c>
    </row>
    <row r="17149" spans="1:7" x14ac:dyDescent="0.25">
      <c r="A17149" t="s">
        <v>19457</v>
      </c>
      <c r="B17149" t="s">
        <v>3247</v>
      </c>
      <c r="C17149" s="4">
        <v>29860</v>
      </c>
      <c r="D17149">
        <v>9228842121</v>
      </c>
      <c r="E17149">
        <f>VLOOKUP(D17149,  base_salary!A:A, 1, FALSE)</f>
        <v>9228842121</v>
      </c>
      <c r="F17149">
        <f t="shared" si="534"/>
        <v>0</v>
      </c>
      <c r="G17149">
        <f t="shared" ca="1" si="535"/>
        <v>0</v>
      </c>
    </row>
    <row r="17150" spans="1:7" x14ac:dyDescent="0.25">
      <c r="A17150" t="s">
        <v>19458</v>
      </c>
      <c r="B17150" t="s">
        <v>2650</v>
      </c>
      <c r="C17150" s="4">
        <v>53653</v>
      </c>
      <c r="D17150">
        <v>1990334539</v>
      </c>
      <c r="E17150">
        <f>VLOOKUP(D17150,  base_salary!A:A, 1, FALSE)</f>
        <v>1990334539</v>
      </c>
      <c r="F17150">
        <f t="shared" si="534"/>
        <v>0</v>
      </c>
      <c r="G17150">
        <f t="shared" ca="1" si="535"/>
        <v>0</v>
      </c>
    </row>
    <row r="17151" spans="1:7" x14ac:dyDescent="0.25">
      <c r="A17151" t="s">
        <v>19459</v>
      </c>
      <c r="B17151" t="s">
        <v>3078</v>
      </c>
      <c r="C17151" s="4">
        <v>12116</v>
      </c>
      <c r="D17151">
        <v>5211527984</v>
      </c>
      <c r="E17151">
        <f>VLOOKUP(D17151,  base_salary!A:A, 1, FALSE)</f>
        <v>5211527984</v>
      </c>
      <c r="F17151">
        <f t="shared" si="534"/>
        <v>0</v>
      </c>
      <c r="G17151">
        <f t="shared" ca="1" si="535"/>
        <v>0</v>
      </c>
    </row>
    <row r="17152" spans="1:7" x14ac:dyDescent="0.25">
      <c r="A17152" t="s">
        <v>19460</v>
      </c>
      <c r="B17152" t="s">
        <v>2563</v>
      </c>
      <c r="C17152" s="4">
        <v>30492</v>
      </c>
      <c r="D17152">
        <v>2079803735</v>
      </c>
      <c r="E17152">
        <f>VLOOKUP(D17152,  base_salary!A:A, 1, FALSE)</f>
        <v>2079803735</v>
      </c>
      <c r="F17152">
        <f t="shared" si="534"/>
        <v>0</v>
      </c>
      <c r="G17152">
        <f t="shared" ca="1" si="535"/>
        <v>0</v>
      </c>
    </row>
    <row r="17153" spans="1:7" x14ac:dyDescent="0.25">
      <c r="A17153" t="s">
        <v>19461</v>
      </c>
      <c r="B17153" t="s">
        <v>2901</v>
      </c>
      <c r="C17153" s="4">
        <v>15774</v>
      </c>
      <c r="D17153">
        <v>4986200380</v>
      </c>
      <c r="E17153">
        <f>VLOOKUP(D17153,  base_salary!A:A, 1, FALSE)</f>
        <v>4986200380</v>
      </c>
      <c r="F17153">
        <f t="shared" si="534"/>
        <v>0</v>
      </c>
      <c r="G17153">
        <f t="shared" ca="1" si="535"/>
        <v>0</v>
      </c>
    </row>
    <row r="17154" spans="1:7" x14ac:dyDescent="0.25">
      <c r="A17154" t="s">
        <v>19462</v>
      </c>
      <c r="B17154" t="s">
        <v>3113</v>
      </c>
      <c r="C17154" s="4">
        <v>46682</v>
      </c>
      <c r="D17154">
        <v>6520635286</v>
      </c>
      <c r="E17154">
        <f>VLOOKUP(D17154,  base_salary!A:A, 1, FALSE)</f>
        <v>6520635286</v>
      </c>
      <c r="F17154">
        <f t="shared" si="534"/>
        <v>0</v>
      </c>
      <c r="G17154">
        <f t="shared" ca="1" si="535"/>
        <v>0</v>
      </c>
    </row>
    <row r="17155" spans="1:7" x14ac:dyDescent="0.25">
      <c r="A17155" t="s">
        <v>19463</v>
      </c>
      <c r="B17155" t="s">
        <v>2047</v>
      </c>
      <c r="C17155" s="4">
        <v>26193</v>
      </c>
      <c r="D17155">
        <v>3524504531</v>
      </c>
      <c r="E17155">
        <f>VLOOKUP(D17155,  base_salary!A:A, 1, FALSE)</f>
        <v>3524504531</v>
      </c>
      <c r="F17155">
        <f t="shared" ref="F17155:F17218" si="536">IF(ISERROR(E17155), 1, 0)</f>
        <v>0</v>
      </c>
      <c r="G17155">
        <f t="shared" ref="G17155:G17218" ca="1" si="537">SUM(G:G)</f>
        <v>0</v>
      </c>
    </row>
    <row r="17156" spans="1:7" x14ac:dyDescent="0.25">
      <c r="A17156" t="s">
        <v>19464</v>
      </c>
      <c r="B17156" t="s">
        <v>1964</v>
      </c>
      <c r="C17156" s="4">
        <v>38402</v>
      </c>
      <c r="D17156">
        <v>1444572199</v>
      </c>
      <c r="E17156">
        <f>VLOOKUP(D17156,  base_salary!A:A, 1, FALSE)</f>
        <v>1444572199</v>
      </c>
      <c r="F17156">
        <f t="shared" si="536"/>
        <v>0</v>
      </c>
      <c r="G17156">
        <f t="shared" ca="1" si="537"/>
        <v>0</v>
      </c>
    </row>
    <row r="17157" spans="1:7" x14ac:dyDescent="0.25">
      <c r="A17157" t="s">
        <v>19465</v>
      </c>
      <c r="B17157" t="s">
        <v>2137</v>
      </c>
      <c r="C17157" s="4">
        <v>43868</v>
      </c>
      <c r="D17157">
        <v>5068508845</v>
      </c>
      <c r="E17157">
        <f>VLOOKUP(D17157,  base_salary!A:A, 1, FALSE)</f>
        <v>5068508845</v>
      </c>
      <c r="F17157">
        <f t="shared" si="536"/>
        <v>0</v>
      </c>
      <c r="G17157">
        <f t="shared" ca="1" si="537"/>
        <v>0</v>
      </c>
    </row>
    <row r="17158" spans="1:7" x14ac:dyDescent="0.25">
      <c r="A17158" t="s">
        <v>19466</v>
      </c>
      <c r="B17158" t="s">
        <v>2670</v>
      </c>
      <c r="C17158" s="4">
        <v>16136</v>
      </c>
      <c r="D17158">
        <v>4866916575</v>
      </c>
      <c r="E17158">
        <f>VLOOKUP(D17158,  base_salary!A:A, 1, FALSE)</f>
        <v>4866916575</v>
      </c>
      <c r="F17158">
        <f t="shared" si="536"/>
        <v>0</v>
      </c>
      <c r="G17158">
        <f t="shared" ca="1" si="537"/>
        <v>0</v>
      </c>
    </row>
    <row r="17159" spans="1:7" x14ac:dyDescent="0.25">
      <c r="A17159" t="s">
        <v>19467</v>
      </c>
      <c r="B17159" t="s">
        <v>3487</v>
      </c>
      <c r="C17159" s="4">
        <v>19640</v>
      </c>
      <c r="D17159">
        <v>101658508</v>
      </c>
      <c r="E17159">
        <f>VLOOKUP(D17159,  base_salary!A:A, 1, FALSE)</f>
        <v>101658508</v>
      </c>
      <c r="F17159">
        <f t="shared" si="536"/>
        <v>0</v>
      </c>
      <c r="G17159">
        <f t="shared" ca="1" si="537"/>
        <v>0</v>
      </c>
    </row>
    <row r="17160" spans="1:7" x14ac:dyDescent="0.25">
      <c r="A17160" t="s">
        <v>19468</v>
      </c>
      <c r="B17160" t="s">
        <v>3734</v>
      </c>
      <c r="C17160" s="4">
        <v>42931</v>
      </c>
      <c r="D17160">
        <v>5407735911</v>
      </c>
      <c r="E17160">
        <f>VLOOKUP(D17160,  base_salary!A:A, 1, FALSE)</f>
        <v>5407735911</v>
      </c>
      <c r="F17160">
        <f t="shared" si="536"/>
        <v>0</v>
      </c>
      <c r="G17160">
        <f t="shared" ca="1" si="537"/>
        <v>0</v>
      </c>
    </row>
    <row r="17161" spans="1:7" x14ac:dyDescent="0.25">
      <c r="A17161" t="s">
        <v>19469</v>
      </c>
      <c r="B17161" t="s">
        <v>2316</v>
      </c>
      <c r="C17161" s="4">
        <v>31057</v>
      </c>
      <c r="D17161">
        <v>1518783783</v>
      </c>
      <c r="E17161">
        <f>VLOOKUP(D17161,  base_salary!A:A, 1, FALSE)</f>
        <v>1518783783</v>
      </c>
      <c r="F17161">
        <f t="shared" si="536"/>
        <v>0</v>
      </c>
      <c r="G17161">
        <f t="shared" ca="1" si="537"/>
        <v>0</v>
      </c>
    </row>
    <row r="17162" spans="1:7" x14ac:dyDescent="0.25">
      <c r="A17162" t="s">
        <v>19470</v>
      </c>
      <c r="B17162" t="s">
        <v>2300</v>
      </c>
      <c r="C17162" s="4">
        <v>36297</v>
      </c>
      <c r="D17162">
        <v>1718344562</v>
      </c>
      <c r="E17162">
        <f>VLOOKUP(D17162,  base_salary!A:A, 1, FALSE)</f>
        <v>1718344562</v>
      </c>
      <c r="F17162">
        <f t="shared" si="536"/>
        <v>0</v>
      </c>
      <c r="G17162">
        <f t="shared" ca="1" si="537"/>
        <v>0</v>
      </c>
    </row>
    <row r="17163" spans="1:7" x14ac:dyDescent="0.25">
      <c r="A17163" t="s">
        <v>19471</v>
      </c>
      <c r="B17163" t="s">
        <v>2192</v>
      </c>
      <c r="C17163" s="4">
        <v>12816</v>
      </c>
      <c r="D17163">
        <v>9223618401</v>
      </c>
      <c r="E17163">
        <f>VLOOKUP(D17163,  base_salary!A:A, 1, FALSE)</f>
        <v>9223618401</v>
      </c>
      <c r="F17163">
        <f t="shared" si="536"/>
        <v>0</v>
      </c>
      <c r="G17163">
        <f t="shared" ca="1" si="537"/>
        <v>0</v>
      </c>
    </row>
    <row r="17164" spans="1:7" x14ac:dyDescent="0.25">
      <c r="A17164" t="s">
        <v>19472</v>
      </c>
      <c r="B17164" t="s">
        <v>2752</v>
      </c>
      <c r="C17164" s="4">
        <v>51594</v>
      </c>
      <c r="D17164">
        <v>8695742075</v>
      </c>
      <c r="E17164">
        <f>VLOOKUP(D17164,  base_salary!A:A, 1, FALSE)</f>
        <v>8695742075</v>
      </c>
      <c r="F17164">
        <f t="shared" si="536"/>
        <v>0</v>
      </c>
      <c r="G17164">
        <f t="shared" ca="1" si="537"/>
        <v>0</v>
      </c>
    </row>
    <row r="17165" spans="1:7" x14ac:dyDescent="0.25">
      <c r="A17165" t="s">
        <v>19473</v>
      </c>
      <c r="B17165" t="s">
        <v>2045</v>
      </c>
      <c r="C17165" s="4">
        <v>57800</v>
      </c>
      <c r="D17165">
        <v>8658719154</v>
      </c>
      <c r="E17165">
        <f>VLOOKUP(D17165,  base_salary!A:A, 1, FALSE)</f>
        <v>8658719154</v>
      </c>
      <c r="F17165">
        <f t="shared" si="536"/>
        <v>0</v>
      </c>
      <c r="G17165">
        <f t="shared" ca="1" si="537"/>
        <v>0</v>
      </c>
    </row>
    <row r="17166" spans="1:7" x14ac:dyDescent="0.25">
      <c r="A17166" t="s">
        <v>19474</v>
      </c>
      <c r="B17166" t="s">
        <v>2312</v>
      </c>
      <c r="C17166" s="4">
        <v>49131</v>
      </c>
      <c r="D17166">
        <v>2352201101</v>
      </c>
      <c r="E17166">
        <f>VLOOKUP(D17166,  base_salary!A:A, 1, FALSE)</f>
        <v>2352201101</v>
      </c>
      <c r="F17166">
        <f t="shared" si="536"/>
        <v>0</v>
      </c>
      <c r="G17166">
        <f t="shared" ca="1" si="537"/>
        <v>0</v>
      </c>
    </row>
    <row r="17167" spans="1:7" x14ac:dyDescent="0.25">
      <c r="A17167" t="s">
        <v>19475</v>
      </c>
      <c r="B17167" t="s">
        <v>2026</v>
      </c>
      <c r="C17167" s="4">
        <v>50550</v>
      </c>
      <c r="D17167">
        <v>8256403403</v>
      </c>
      <c r="E17167">
        <f>VLOOKUP(D17167,  base_salary!A:A, 1, FALSE)</f>
        <v>8256403403</v>
      </c>
      <c r="F17167">
        <f t="shared" si="536"/>
        <v>0</v>
      </c>
      <c r="G17167">
        <f t="shared" ca="1" si="537"/>
        <v>0</v>
      </c>
    </row>
    <row r="17168" spans="1:7" x14ac:dyDescent="0.25">
      <c r="A17168" t="s">
        <v>19476</v>
      </c>
      <c r="B17168" t="s">
        <v>2391</v>
      </c>
      <c r="C17168" s="4">
        <v>45174</v>
      </c>
      <c r="D17168">
        <v>9260254965</v>
      </c>
      <c r="E17168">
        <f>VLOOKUP(D17168,  base_salary!A:A, 1, FALSE)</f>
        <v>9260254965</v>
      </c>
      <c r="F17168">
        <f t="shared" si="536"/>
        <v>0</v>
      </c>
      <c r="G17168">
        <f t="shared" ca="1" si="537"/>
        <v>0</v>
      </c>
    </row>
    <row r="17169" spans="1:7" x14ac:dyDescent="0.25">
      <c r="A17169" t="s">
        <v>19477</v>
      </c>
      <c r="B17169" t="s">
        <v>2300</v>
      </c>
      <c r="C17169" s="4">
        <v>52248</v>
      </c>
      <c r="D17169">
        <v>7493076952</v>
      </c>
      <c r="E17169">
        <f>VLOOKUP(D17169,  base_salary!A:A, 1, FALSE)</f>
        <v>7493076952</v>
      </c>
      <c r="F17169">
        <f t="shared" si="536"/>
        <v>0</v>
      </c>
      <c r="G17169">
        <f t="shared" ca="1" si="537"/>
        <v>0</v>
      </c>
    </row>
    <row r="17170" spans="1:7" x14ac:dyDescent="0.25">
      <c r="A17170" t="s">
        <v>19478</v>
      </c>
      <c r="B17170" t="s">
        <v>2051</v>
      </c>
      <c r="C17170" s="4">
        <v>40209</v>
      </c>
      <c r="D17170">
        <v>7700368295</v>
      </c>
      <c r="E17170">
        <f>VLOOKUP(D17170,  base_salary!A:A, 1, FALSE)</f>
        <v>7700368295</v>
      </c>
      <c r="F17170">
        <f t="shared" si="536"/>
        <v>0</v>
      </c>
      <c r="G17170">
        <f t="shared" ca="1" si="537"/>
        <v>0</v>
      </c>
    </row>
    <row r="17171" spans="1:7" x14ac:dyDescent="0.25">
      <c r="A17171" t="s">
        <v>19479</v>
      </c>
      <c r="B17171" t="s">
        <v>2337</v>
      </c>
      <c r="C17171" s="4">
        <v>15973</v>
      </c>
      <c r="D17171">
        <v>797655034</v>
      </c>
      <c r="E17171">
        <f>VLOOKUP(D17171,  base_salary!A:A, 1, FALSE)</f>
        <v>797655034</v>
      </c>
      <c r="F17171">
        <f t="shared" si="536"/>
        <v>0</v>
      </c>
      <c r="G17171">
        <f t="shared" ca="1" si="537"/>
        <v>0</v>
      </c>
    </row>
    <row r="17172" spans="1:7" x14ac:dyDescent="0.25">
      <c r="A17172" t="s">
        <v>19480</v>
      </c>
      <c r="B17172" t="s">
        <v>2546</v>
      </c>
      <c r="C17172" s="4">
        <v>19216</v>
      </c>
      <c r="D17172">
        <v>6410530811</v>
      </c>
      <c r="E17172">
        <f>VLOOKUP(D17172,  base_salary!A:A, 1, FALSE)</f>
        <v>6410530811</v>
      </c>
      <c r="F17172">
        <f t="shared" si="536"/>
        <v>0</v>
      </c>
      <c r="G17172">
        <f t="shared" ca="1" si="537"/>
        <v>0</v>
      </c>
    </row>
    <row r="17173" spans="1:7" x14ac:dyDescent="0.25">
      <c r="A17173" t="s">
        <v>19481</v>
      </c>
      <c r="B17173" t="s">
        <v>3487</v>
      </c>
      <c r="C17173" s="4">
        <v>49383</v>
      </c>
      <c r="D17173">
        <v>3273288531</v>
      </c>
      <c r="E17173">
        <f>VLOOKUP(D17173,  base_salary!A:A, 1, FALSE)</f>
        <v>3273288531</v>
      </c>
      <c r="F17173">
        <f t="shared" si="536"/>
        <v>0</v>
      </c>
      <c r="G17173">
        <f t="shared" ca="1" si="537"/>
        <v>0</v>
      </c>
    </row>
    <row r="17174" spans="1:7" x14ac:dyDescent="0.25">
      <c r="A17174" t="s">
        <v>19482</v>
      </c>
      <c r="B17174" t="s">
        <v>2133</v>
      </c>
      <c r="C17174" s="4">
        <v>11853</v>
      </c>
      <c r="D17174">
        <v>923191143</v>
      </c>
      <c r="E17174">
        <f>VLOOKUP(D17174,  base_salary!A:A, 1, FALSE)</f>
        <v>923191143</v>
      </c>
      <c r="F17174">
        <f t="shared" si="536"/>
        <v>0</v>
      </c>
      <c r="G17174">
        <f t="shared" ca="1" si="537"/>
        <v>0</v>
      </c>
    </row>
    <row r="17175" spans="1:7" x14ac:dyDescent="0.25">
      <c r="A17175" t="s">
        <v>19483</v>
      </c>
      <c r="B17175" t="s">
        <v>2255</v>
      </c>
      <c r="C17175" s="4">
        <v>15933</v>
      </c>
      <c r="D17175">
        <v>2298319154</v>
      </c>
      <c r="E17175">
        <f>VLOOKUP(D17175,  base_salary!A:A, 1, FALSE)</f>
        <v>2298319154</v>
      </c>
      <c r="F17175">
        <f t="shared" si="536"/>
        <v>0</v>
      </c>
      <c r="G17175">
        <f t="shared" ca="1" si="537"/>
        <v>0</v>
      </c>
    </row>
    <row r="17176" spans="1:7" x14ac:dyDescent="0.25">
      <c r="A17176" t="s">
        <v>19484</v>
      </c>
      <c r="B17176" t="s">
        <v>2137</v>
      </c>
      <c r="C17176" s="4">
        <v>52809</v>
      </c>
      <c r="D17176">
        <v>3473885983</v>
      </c>
      <c r="E17176">
        <f>VLOOKUP(D17176,  base_salary!A:A, 1, FALSE)</f>
        <v>3473885983</v>
      </c>
      <c r="F17176">
        <f t="shared" si="536"/>
        <v>0</v>
      </c>
      <c r="G17176">
        <f t="shared" ca="1" si="537"/>
        <v>0</v>
      </c>
    </row>
    <row r="17177" spans="1:7" x14ac:dyDescent="0.25">
      <c r="A17177" t="s">
        <v>19485</v>
      </c>
      <c r="B17177" t="s">
        <v>2244</v>
      </c>
      <c r="C17177" s="4">
        <v>20758</v>
      </c>
      <c r="D17177">
        <v>1425230725</v>
      </c>
      <c r="E17177">
        <f>VLOOKUP(D17177,  base_salary!A:A, 1, FALSE)</f>
        <v>1425230725</v>
      </c>
      <c r="F17177">
        <f t="shared" si="536"/>
        <v>0</v>
      </c>
      <c r="G17177">
        <f t="shared" ca="1" si="537"/>
        <v>0</v>
      </c>
    </row>
    <row r="17178" spans="1:7" x14ac:dyDescent="0.25">
      <c r="A17178" t="s">
        <v>19486</v>
      </c>
      <c r="B17178" t="s">
        <v>2856</v>
      </c>
      <c r="C17178" s="4">
        <v>41591</v>
      </c>
      <c r="D17178">
        <v>9457151267</v>
      </c>
      <c r="E17178">
        <f>VLOOKUP(D17178,  base_salary!A:A, 1, FALSE)</f>
        <v>9457151267</v>
      </c>
      <c r="F17178">
        <f t="shared" si="536"/>
        <v>0</v>
      </c>
      <c r="G17178">
        <f t="shared" ca="1" si="537"/>
        <v>0</v>
      </c>
    </row>
    <row r="17179" spans="1:7" x14ac:dyDescent="0.25">
      <c r="A17179" t="s">
        <v>19487</v>
      </c>
      <c r="B17179" t="s">
        <v>3558</v>
      </c>
      <c r="C17179" s="4">
        <v>32372</v>
      </c>
      <c r="D17179">
        <v>2279888742</v>
      </c>
      <c r="E17179">
        <f>VLOOKUP(D17179,  base_salary!A:A, 1, FALSE)</f>
        <v>2279888742</v>
      </c>
      <c r="F17179">
        <f t="shared" si="536"/>
        <v>0</v>
      </c>
      <c r="G17179">
        <f t="shared" ca="1" si="537"/>
        <v>0</v>
      </c>
    </row>
    <row r="17180" spans="1:7" x14ac:dyDescent="0.25">
      <c r="A17180" t="s">
        <v>19488</v>
      </c>
      <c r="B17180" t="s">
        <v>2992</v>
      </c>
      <c r="C17180" s="4">
        <v>27243</v>
      </c>
      <c r="D17180">
        <v>9855833406</v>
      </c>
      <c r="E17180">
        <f>VLOOKUP(D17180,  base_salary!A:A, 1, FALSE)</f>
        <v>9855833406</v>
      </c>
      <c r="F17180">
        <f t="shared" si="536"/>
        <v>0</v>
      </c>
      <c r="G17180">
        <f t="shared" ca="1" si="537"/>
        <v>0</v>
      </c>
    </row>
    <row r="17181" spans="1:7" x14ac:dyDescent="0.25">
      <c r="A17181" t="s">
        <v>19489</v>
      </c>
      <c r="B17181" t="s">
        <v>3517</v>
      </c>
      <c r="C17181" s="4">
        <v>33407</v>
      </c>
      <c r="D17181">
        <v>9340388305</v>
      </c>
      <c r="E17181">
        <f>VLOOKUP(D17181,  base_salary!A:A, 1, FALSE)</f>
        <v>9340388305</v>
      </c>
      <c r="F17181">
        <f t="shared" si="536"/>
        <v>0</v>
      </c>
      <c r="G17181">
        <f t="shared" ca="1" si="537"/>
        <v>0</v>
      </c>
    </row>
    <row r="17182" spans="1:7" x14ac:dyDescent="0.25">
      <c r="A17182" t="s">
        <v>19490</v>
      </c>
      <c r="B17182" t="s">
        <v>2593</v>
      </c>
      <c r="C17182" s="4">
        <v>29811</v>
      </c>
      <c r="D17182">
        <v>1518783783</v>
      </c>
      <c r="E17182">
        <f>VLOOKUP(D17182,  base_salary!A:A, 1, FALSE)</f>
        <v>1518783783</v>
      </c>
      <c r="F17182">
        <f t="shared" si="536"/>
        <v>0</v>
      </c>
      <c r="G17182">
        <f t="shared" ca="1" si="537"/>
        <v>0</v>
      </c>
    </row>
    <row r="17183" spans="1:7" x14ac:dyDescent="0.25">
      <c r="A17183" t="s">
        <v>19491</v>
      </c>
      <c r="B17183" t="s">
        <v>2718</v>
      </c>
      <c r="C17183" s="4">
        <v>14144</v>
      </c>
      <c r="D17183">
        <v>9621331862</v>
      </c>
      <c r="E17183">
        <f>VLOOKUP(D17183,  base_salary!A:A, 1, FALSE)</f>
        <v>9621331862</v>
      </c>
      <c r="F17183">
        <f t="shared" si="536"/>
        <v>0</v>
      </c>
      <c r="G17183">
        <f t="shared" ca="1" si="537"/>
        <v>0</v>
      </c>
    </row>
    <row r="17184" spans="1:7" x14ac:dyDescent="0.25">
      <c r="A17184" t="s">
        <v>19492</v>
      </c>
      <c r="B17184" t="s">
        <v>1956</v>
      </c>
      <c r="C17184" s="4">
        <v>31714</v>
      </c>
      <c r="D17184">
        <v>8568859739</v>
      </c>
      <c r="E17184">
        <f>VLOOKUP(D17184,  base_salary!A:A, 1, FALSE)</f>
        <v>8568859739</v>
      </c>
      <c r="F17184">
        <f t="shared" si="536"/>
        <v>0</v>
      </c>
      <c r="G17184">
        <f t="shared" ca="1" si="537"/>
        <v>0</v>
      </c>
    </row>
    <row r="17185" spans="1:7" x14ac:dyDescent="0.25">
      <c r="A17185" t="s">
        <v>19493</v>
      </c>
      <c r="B17185" t="s">
        <v>2269</v>
      </c>
      <c r="C17185" s="4">
        <v>24101</v>
      </c>
      <c r="D17185">
        <v>1541082834</v>
      </c>
      <c r="E17185">
        <f>VLOOKUP(D17185,  base_salary!A:A, 1, FALSE)</f>
        <v>1541082834</v>
      </c>
      <c r="F17185">
        <f t="shared" si="536"/>
        <v>0</v>
      </c>
      <c r="G17185">
        <f t="shared" ca="1" si="537"/>
        <v>0</v>
      </c>
    </row>
    <row r="17186" spans="1:7" x14ac:dyDescent="0.25">
      <c r="A17186" t="s">
        <v>19494</v>
      </c>
      <c r="B17186" t="s">
        <v>2554</v>
      </c>
      <c r="C17186" s="4">
        <v>59393</v>
      </c>
      <c r="D17186">
        <v>3597778305</v>
      </c>
      <c r="E17186">
        <f>VLOOKUP(D17186,  base_salary!A:A, 1, FALSE)</f>
        <v>3597778305</v>
      </c>
      <c r="F17186">
        <f t="shared" si="536"/>
        <v>0</v>
      </c>
      <c r="G17186">
        <f t="shared" ca="1" si="537"/>
        <v>0</v>
      </c>
    </row>
    <row r="17187" spans="1:7" x14ac:dyDescent="0.25">
      <c r="A17187" t="s">
        <v>19495</v>
      </c>
      <c r="B17187" t="s">
        <v>2557</v>
      </c>
      <c r="C17187" s="4">
        <v>53117</v>
      </c>
      <c r="D17187">
        <v>4009257075</v>
      </c>
      <c r="E17187">
        <f>VLOOKUP(D17187,  base_salary!A:A, 1, FALSE)</f>
        <v>4009257075</v>
      </c>
      <c r="F17187">
        <f t="shared" si="536"/>
        <v>0</v>
      </c>
      <c r="G17187">
        <f t="shared" ca="1" si="537"/>
        <v>0</v>
      </c>
    </row>
    <row r="17188" spans="1:7" x14ac:dyDescent="0.25">
      <c r="A17188" t="s">
        <v>19496</v>
      </c>
      <c r="B17188" t="s">
        <v>3183</v>
      </c>
      <c r="C17188" s="4">
        <v>36758</v>
      </c>
      <c r="D17188">
        <v>7659816853</v>
      </c>
      <c r="E17188">
        <f>VLOOKUP(D17188,  base_salary!A:A, 1, FALSE)</f>
        <v>7659816853</v>
      </c>
      <c r="F17188">
        <f t="shared" si="536"/>
        <v>0</v>
      </c>
      <c r="G17188">
        <f t="shared" ca="1" si="537"/>
        <v>0</v>
      </c>
    </row>
    <row r="17189" spans="1:7" x14ac:dyDescent="0.25">
      <c r="A17189" t="s">
        <v>19497</v>
      </c>
      <c r="B17189" t="s">
        <v>2391</v>
      </c>
      <c r="C17189" s="4">
        <v>28279</v>
      </c>
      <c r="D17189">
        <v>7039995972</v>
      </c>
      <c r="E17189">
        <f>VLOOKUP(D17189,  base_salary!A:A, 1, FALSE)</f>
        <v>7039995972</v>
      </c>
      <c r="F17189">
        <f t="shared" si="536"/>
        <v>0</v>
      </c>
      <c r="G17189">
        <f t="shared" ca="1" si="537"/>
        <v>0</v>
      </c>
    </row>
    <row r="17190" spans="1:7" x14ac:dyDescent="0.25">
      <c r="A17190" t="s">
        <v>19498</v>
      </c>
      <c r="B17190" t="s">
        <v>2246</v>
      </c>
      <c r="C17190" s="4">
        <v>20075</v>
      </c>
      <c r="D17190">
        <v>9529277938</v>
      </c>
      <c r="E17190">
        <f>VLOOKUP(D17190,  base_salary!A:A, 1, FALSE)</f>
        <v>9529277938</v>
      </c>
      <c r="F17190">
        <f t="shared" si="536"/>
        <v>0</v>
      </c>
      <c r="G17190">
        <f t="shared" ca="1" si="537"/>
        <v>0</v>
      </c>
    </row>
    <row r="17191" spans="1:7" x14ac:dyDescent="0.25">
      <c r="A17191" t="s">
        <v>19499</v>
      </c>
      <c r="B17191" t="s">
        <v>2312</v>
      </c>
      <c r="C17191" s="4">
        <v>54813</v>
      </c>
      <c r="D17191">
        <v>5138969978</v>
      </c>
      <c r="E17191">
        <f>VLOOKUP(D17191,  base_salary!A:A, 1, FALSE)</f>
        <v>5138969978</v>
      </c>
      <c r="F17191">
        <f t="shared" si="536"/>
        <v>0</v>
      </c>
      <c r="G17191">
        <f t="shared" ca="1" si="537"/>
        <v>0</v>
      </c>
    </row>
    <row r="17192" spans="1:7" x14ac:dyDescent="0.25">
      <c r="A17192" t="s">
        <v>19500</v>
      </c>
      <c r="B17192" t="s">
        <v>1970</v>
      </c>
      <c r="C17192" s="4">
        <v>34612</v>
      </c>
      <c r="D17192">
        <v>4286367630</v>
      </c>
      <c r="E17192">
        <f>VLOOKUP(D17192,  base_salary!A:A, 1, FALSE)</f>
        <v>4286367630</v>
      </c>
      <c r="F17192">
        <f t="shared" si="536"/>
        <v>0</v>
      </c>
      <c r="G17192">
        <f t="shared" ca="1" si="537"/>
        <v>0</v>
      </c>
    </row>
    <row r="17193" spans="1:7" x14ac:dyDescent="0.25">
      <c r="A17193" t="s">
        <v>19501</v>
      </c>
      <c r="B17193" t="s">
        <v>3720</v>
      </c>
      <c r="C17193" s="4">
        <v>48102</v>
      </c>
      <c r="D17193">
        <v>6183510505</v>
      </c>
      <c r="E17193">
        <f>VLOOKUP(D17193,  base_salary!A:A, 1, FALSE)</f>
        <v>6183510505</v>
      </c>
      <c r="F17193">
        <f t="shared" si="536"/>
        <v>0</v>
      </c>
      <c r="G17193">
        <f t="shared" ca="1" si="537"/>
        <v>0</v>
      </c>
    </row>
    <row r="17194" spans="1:7" x14ac:dyDescent="0.25">
      <c r="A17194" t="s">
        <v>19502</v>
      </c>
      <c r="B17194" t="s">
        <v>2608</v>
      </c>
      <c r="C17194" s="4">
        <v>46019</v>
      </c>
      <c r="D17194">
        <v>1419116835</v>
      </c>
      <c r="E17194">
        <f>VLOOKUP(D17194,  base_salary!A:A, 1, FALSE)</f>
        <v>1419116835</v>
      </c>
      <c r="F17194">
        <f t="shared" si="536"/>
        <v>0</v>
      </c>
      <c r="G17194">
        <f t="shared" ca="1" si="537"/>
        <v>0</v>
      </c>
    </row>
    <row r="17195" spans="1:7" x14ac:dyDescent="0.25">
      <c r="A17195" t="s">
        <v>19503</v>
      </c>
      <c r="B17195" t="s">
        <v>1954</v>
      </c>
      <c r="C17195" s="4">
        <v>27344</v>
      </c>
      <c r="D17195">
        <v>5503746279</v>
      </c>
      <c r="E17195">
        <f>VLOOKUP(D17195,  base_salary!A:A, 1, FALSE)</f>
        <v>5503746279</v>
      </c>
      <c r="F17195">
        <f t="shared" si="536"/>
        <v>0</v>
      </c>
      <c r="G17195">
        <f t="shared" ca="1" si="537"/>
        <v>0</v>
      </c>
    </row>
    <row r="17196" spans="1:7" x14ac:dyDescent="0.25">
      <c r="A17196" t="s">
        <v>19504</v>
      </c>
      <c r="B17196" t="s">
        <v>2517</v>
      </c>
      <c r="C17196" s="4">
        <v>50154</v>
      </c>
      <c r="D17196">
        <v>3040116061</v>
      </c>
      <c r="E17196">
        <f>VLOOKUP(D17196,  base_salary!A:A, 1, FALSE)</f>
        <v>3040116061</v>
      </c>
      <c r="F17196">
        <f t="shared" si="536"/>
        <v>0</v>
      </c>
      <c r="G17196">
        <f t="shared" ca="1" si="537"/>
        <v>0</v>
      </c>
    </row>
    <row r="17197" spans="1:7" x14ac:dyDescent="0.25">
      <c r="A17197" t="s">
        <v>19505</v>
      </c>
      <c r="B17197" t="s">
        <v>2293</v>
      </c>
      <c r="C17197" s="4">
        <v>48271</v>
      </c>
      <c r="D17197">
        <v>5347887761</v>
      </c>
      <c r="E17197">
        <f>VLOOKUP(D17197,  base_salary!A:A, 1, FALSE)</f>
        <v>5347887761</v>
      </c>
      <c r="F17197">
        <f t="shared" si="536"/>
        <v>0</v>
      </c>
      <c r="G17197">
        <f t="shared" ca="1" si="537"/>
        <v>0</v>
      </c>
    </row>
    <row r="17198" spans="1:7" x14ac:dyDescent="0.25">
      <c r="A17198" t="s">
        <v>19506</v>
      </c>
      <c r="B17198" t="s">
        <v>2517</v>
      </c>
      <c r="C17198" s="4">
        <v>35078</v>
      </c>
      <c r="D17198">
        <v>8346855079</v>
      </c>
      <c r="E17198">
        <f>VLOOKUP(D17198,  base_salary!A:A, 1, FALSE)</f>
        <v>8346855079</v>
      </c>
      <c r="F17198">
        <f t="shared" si="536"/>
        <v>0</v>
      </c>
      <c r="G17198">
        <f t="shared" ca="1" si="537"/>
        <v>0</v>
      </c>
    </row>
    <row r="17199" spans="1:7" x14ac:dyDescent="0.25">
      <c r="A17199" t="s">
        <v>19507</v>
      </c>
      <c r="B17199" t="s">
        <v>2374</v>
      </c>
      <c r="C17199" s="4">
        <v>22506</v>
      </c>
      <c r="D17199">
        <v>1391414047</v>
      </c>
      <c r="E17199">
        <f>VLOOKUP(D17199,  base_salary!A:A, 1, FALSE)</f>
        <v>1391414047</v>
      </c>
      <c r="F17199">
        <f t="shared" si="536"/>
        <v>0</v>
      </c>
      <c r="G17199">
        <f t="shared" ca="1" si="537"/>
        <v>0</v>
      </c>
    </row>
    <row r="17200" spans="1:7" x14ac:dyDescent="0.25">
      <c r="A17200" t="s">
        <v>19508</v>
      </c>
      <c r="B17200" t="s">
        <v>2158</v>
      </c>
      <c r="C17200" s="4">
        <v>15181</v>
      </c>
      <c r="D17200">
        <v>6850203894</v>
      </c>
      <c r="E17200">
        <f>VLOOKUP(D17200,  base_salary!A:A, 1, FALSE)</f>
        <v>6850203894</v>
      </c>
      <c r="F17200">
        <f t="shared" si="536"/>
        <v>0</v>
      </c>
      <c r="G17200">
        <f t="shared" ca="1" si="537"/>
        <v>0</v>
      </c>
    </row>
    <row r="17201" spans="1:7" x14ac:dyDescent="0.25">
      <c r="A17201" t="s">
        <v>19509</v>
      </c>
      <c r="B17201" t="s">
        <v>1958</v>
      </c>
      <c r="C17201" s="4">
        <v>15606</v>
      </c>
      <c r="D17201">
        <v>6732216945</v>
      </c>
      <c r="E17201">
        <f>VLOOKUP(D17201,  base_salary!A:A, 1, FALSE)</f>
        <v>6732216945</v>
      </c>
      <c r="F17201">
        <f t="shared" si="536"/>
        <v>0</v>
      </c>
      <c r="G17201">
        <f t="shared" ca="1" si="537"/>
        <v>0</v>
      </c>
    </row>
    <row r="17202" spans="1:7" x14ac:dyDescent="0.25">
      <c r="A17202" t="s">
        <v>19510</v>
      </c>
      <c r="B17202" t="s">
        <v>3356</v>
      </c>
      <c r="C17202" s="4">
        <v>26179</v>
      </c>
      <c r="D17202">
        <v>1279282711</v>
      </c>
      <c r="E17202">
        <f>VLOOKUP(D17202,  base_salary!A:A, 1, FALSE)</f>
        <v>1279282711</v>
      </c>
      <c r="F17202">
        <f t="shared" si="536"/>
        <v>0</v>
      </c>
      <c r="G17202">
        <f t="shared" ca="1" si="537"/>
        <v>0</v>
      </c>
    </row>
    <row r="17203" spans="1:7" x14ac:dyDescent="0.25">
      <c r="A17203" t="s">
        <v>19511</v>
      </c>
      <c r="B17203" t="s">
        <v>3734</v>
      </c>
      <c r="C17203" s="4">
        <v>58589</v>
      </c>
      <c r="D17203">
        <v>797787712</v>
      </c>
      <c r="E17203">
        <f>VLOOKUP(D17203,  base_salary!A:A, 1, FALSE)</f>
        <v>797787712</v>
      </c>
      <c r="F17203">
        <f t="shared" si="536"/>
        <v>0</v>
      </c>
      <c r="G17203">
        <f t="shared" ca="1" si="537"/>
        <v>0</v>
      </c>
    </row>
    <row r="17204" spans="1:7" x14ac:dyDescent="0.25">
      <c r="A17204" t="s">
        <v>19512</v>
      </c>
      <c r="B17204" t="s">
        <v>2131</v>
      </c>
      <c r="C17204" s="4">
        <v>59327</v>
      </c>
      <c r="D17204">
        <v>5412518958</v>
      </c>
      <c r="E17204">
        <f>VLOOKUP(D17204,  base_salary!A:A, 1, FALSE)</f>
        <v>5412518958</v>
      </c>
      <c r="F17204">
        <f t="shared" si="536"/>
        <v>0</v>
      </c>
      <c r="G17204">
        <f t="shared" ca="1" si="537"/>
        <v>0</v>
      </c>
    </row>
    <row r="17205" spans="1:7" x14ac:dyDescent="0.25">
      <c r="A17205" t="s">
        <v>19513</v>
      </c>
      <c r="B17205" t="s">
        <v>3915</v>
      </c>
      <c r="C17205" s="4">
        <v>32329</v>
      </c>
      <c r="D17205">
        <v>8945564357</v>
      </c>
      <c r="E17205">
        <f>VLOOKUP(D17205,  base_salary!A:A, 1, FALSE)</f>
        <v>8945564357</v>
      </c>
      <c r="F17205">
        <f t="shared" si="536"/>
        <v>0</v>
      </c>
      <c r="G17205">
        <f t="shared" ca="1" si="537"/>
        <v>0</v>
      </c>
    </row>
    <row r="17206" spans="1:7" x14ac:dyDescent="0.25">
      <c r="A17206" t="s">
        <v>19514</v>
      </c>
      <c r="B17206" t="s">
        <v>2271</v>
      </c>
      <c r="C17206" s="4">
        <v>32384</v>
      </c>
      <c r="D17206">
        <v>1972775170</v>
      </c>
      <c r="E17206">
        <f>VLOOKUP(D17206,  base_salary!A:A, 1, FALSE)</f>
        <v>1972775170</v>
      </c>
      <c r="F17206">
        <f t="shared" si="536"/>
        <v>0</v>
      </c>
      <c r="G17206">
        <f t="shared" ca="1" si="537"/>
        <v>0</v>
      </c>
    </row>
    <row r="17207" spans="1:7" x14ac:dyDescent="0.25">
      <c r="A17207" t="s">
        <v>19515</v>
      </c>
      <c r="B17207" t="s">
        <v>2319</v>
      </c>
      <c r="C17207" s="4">
        <v>19515</v>
      </c>
      <c r="D17207">
        <v>7931128354</v>
      </c>
      <c r="E17207">
        <f>VLOOKUP(D17207,  base_salary!A:A, 1, FALSE)</f>
        <v>7931128354</v>
      </c>
      <c r="F17207">
        <f t="shared" si="536"/>
        <v>0</v>
      </c>
      <c r="G17207">
        <f t="shared" ca="1" si="537"/>
        <v>0</v>
      </c>
    </row>
    <row r="17208" spans="1:7" x14ac:dyDescent="0.25">
      <c r="A17208" t="s">
        <v>19516</v>
      </c>
      <c r="B17208" t="s">
        <v>2271</v>
      </c>
      <c r="C17208" s="4">
        <v>11613</v>
      </c>
      <c r="D17208">
        <v>1657097021</v>
      </c>
      <c r="E17208">
        <f>VLOOKUP(D17208,  base_salary!A:A, 1, FALSE)</f>
        <v>1657097021</v>
      </c>
      <c r="F17208">
        <f t="shared" si="536"/>
        <v>0</v>
      </c>
      <c r="G17208">
        <f t="shared" ca="1" si="537"/>
        <v>0</v>
      </c>
    </row>
    <row r="17209" spans="1:7" x14ac:dyDescent="0.25">
      <c r="A17209" t="s">
        <v>19517</v>
      </c>
      <c r="B17209" t="s">
        <v>2288</v>
      </c>
      <c r="C17209" s="4">
        <v>33843</v>
      </c>
      <c r="D17209">
        <v>6973806759</v>
      </c>
      <c r="E17209">
        <f>VLOOKUP(D17209,  base_salary!A:A, 1, FALSE)</f>
        <v>6973806759</v>
      </c>
      <c r="F17209">
        <f t="shared" si="536"/>
        <v>0</v>
      </c>
      <c r="G17209">
        <f t="shared" ca="1" si="537"/>
        <v>0</v>
      </c>
    </row>
    <row r="17210" spans="1:7" x14ac:dyDescent="0.25">
      <c r="A17210" t="s">
        <v>19518</v>
      </c>
      <c r="B17210" t="s">
        <v>2043</v>
      </c>
      <c r="C17210" s="4">
        <v>38272</v>
      </c>
      <c r="D17210">
        <v>3013094990</v>
      </c>
      <c r="E17210">
        <f>VLOOKUP(D17210,  base_salary!A:A, 1, FALSE)</f>
        <v>3013094990</v>
      </c>
      <c r="F17210">
        <f t="shared" si="536"/>
        <v>0</v>
      </c>
      <c r="G17210">
        <f t="shared" ca="1" si="537"/>
        <v>0</v>
      </c>
    </row>
    <row r="17211" spans="1:7" x14ac:dyDescent="0.25">
      <c r="A17211" t="s">
        <v>19519</v>
      </c>
      <c r="B17211" t="s">
        <v>1999</v>
      </c>
      <c r="C17211" s="4">
        <v>10277</v>
      </c>
      <c r="D17211">
        <v>3996818513</v>
      </c>
      <c r="E17211">
        <f>VLOOKUP(D17211,  base_salary!A:A, 1, FALSE)</f>
        <v>3996818513</v>
      </c>
      <c r="F17211">
        <f t="shared" si="536"/>
        <v>0</v>
      </c>
      <c r="G17211">
        <f t="shared" ca="1" si="537"/>
        <v>0</v>
      </c>
    </row>
    <row r="17212" spans="1:7" x14ac:dyDescent="0.25">
      <c r="A17212" t="s">
        <v>19520</v>
      </c>
      <c r="B17212" t="s">
        <v>2073</v>
      </c>
      <c r="C17212" s="4">
        <v>35954</v>
      </c>
      <c r="D17212">
        <v>7033916019</v>
      </c>
      <c r="E17212">
        <f>VLOOKUP(D17212,  base_salary!A:A, 1, FALSE)</f>
        <v>7033916019</v>
      </c>
      <c r="F17212">
        <f t="shared" si="536"/>
        <v>0</v>
      </c>
      <c r="G17212">
        <f t="shared" ca="1" si="537"/>
        <v>0</v>
      </c>
    </row>
    <row r="17213" spans="1:7" x14ac:dyDescent="0.25">
      <c r="A17213" t="s">
        <v>19521</v>
      </c>
      <c r="B17213" t="s">
        <v>2345</v>
      </c>
      <c r="C17213" s="4">
        <v>10458</v>
      </c>
      <c r="D17213">
        <v>6776868107</v>
      </c>
      <c r="E17213">
        <f>VLOOKUP(D17213,  base_salary!A:A, 1, FALSE)</f>
        <v>6776868107</v>
      </c>
      <c r="F17213">
        <f t="shared" si="536"/>
        <v>0</v>
      </c>
      <c r="G17213">
        <f t="shared" ca="1" si="537"/>
        <v>0</v>
      </c>
    </row>
    <row r="17214" spans="1:7" x14ac:dyDescent="0.25">
      <c r="A17214" t="s">
        <v>19522</v>
      </c>
      <c r="B17214" t="s">
        <v>2079</v>
      </c>
      <c r="C17214" s="4">
        <v>59093</v>
      </c>
      <c r="D17214">
        <v>3271497702</v>
      </c>
      <c r="E17214">
        <f>VLOOKUP(D17214,  base_salary!A:A, 1, FALSE)</f>
        <v>3271497702</v>
      </c>
      <c r="F17214">
        <f t="shared" si="536"/>
        <v>0</v>
      </c>
      <c r="G17214">
        <f t="shared" ca="1" si="537"/>
        <v>0</v>
      </c>
    </row>
    <row r="17215" spans="1:7" x14ac:dyDescent="0.25">
      <c r="A17215" t="s">
        <v>19523</v>
      </c>
      <c r="B17215" t="s">
        <v>3253</v>
      </c>
      <c r="C17215" s="4">
        <v>27462</v>
      </c>
      <c r="D17215">
        <v>9267164694</v>
      </c>
      <c r="E17215">
        <f>VLOOKUP(D17215,  base_salary!A:A, 1, FALSE)</f>
        <v>9267164694</v>
      </c>
      <c r="F17215">
        <f t="shared" si="536"/>
        <v>0</v>
      </c>
      <c r="G17215">
        <f t="shared" ca="1" si="537"/>
        <v>0</v>
      </c>
    </row>
    <row r="17216" spans="1:7" x14ac:dyDescent="0.25">
      <c r="A17216" t="s">
        <v>19524</v>
      </c>
      <c r="B17216" t="s">
        <v>2184</v>
      </c>
      <c r="C17216" s="4">
        <v>10823</v>
      </c>
      <c r="D17216">
        <v>6718456802</v>
      </c>
      <c r="E17216">
        <f>VLOOKUP(D17216,  base_salary!A:A, 1, FALSE)</f>
        <v>6718456802</v>
      </c>
      <c r="F17216">
        <f t="shared" si="536"/>
        <v>0</v>
      </c>
      <c r="G17216">
        <f t="shared" ca="1" si="537"/>
        <v>0</v>
      </c>
    </row>
    <row r="17217" spans="1:7" x14ac:dyDescent="0.25">
      <c r="A17217" t="s">
        <v>19525</v>
      </c>
      <c r="B17217" t="s">
        <v>1956</v>
      </c>
      <c r="C17217" s="4">
        <v>13469</v>
      </c>
      <c r="D17217">
        <v>3219526055</v>
      </c>
      <c r="E17217">
        <f>VLOOKUP(D17217,  base_salary!A:A, 1, FALSE)</f>
        <v>3219526055</v>
      </c>
      <c r="F17217">
        <f t="shared" si="536"/>
        <v>0</v>
      </c>
      <c r="G17217">
        <f t="shared" ca="1" si="537"/>
        <v>0</v>
      </c>
    </row>
    <row r="17218" spans="1:7" x14ac:dyDescent="0.25">
      <c r="A17218" t="s">
        <v>19526</v>
      </c>
      <c r="B17218" t="s">
        <v>1993</v>
      </c>
      <c r="C17218" s="4">
        <v>32756</v>
      </c>
      <c r="D17218">
        <v>5186660353</v>
      </c>
      <c r="E17218">
        <f>VLOOKUP(D17218,  base_salary!A:A, 1, FALSE)</f>
        <v>5186660353</v>
      </c>
      <c r="F17218">
        <f t="shared" si="536"/>
        <v>0</v>
      </c>
      <c r="G17218">
        <f t="shared" ca="1" si="537"/>
        <v>0</v>
      </c>
    </row>
    <row r="17219" spans="1:7" x14ac:dyDescent="0.25">
      <c r="A17219" t="s">
        <v>19527</v>
      </c>
      <c r="B17219" t="s">
        <v>2441</v>
      </c>
      <c r="C17219" s="4">
        <v>58042</v>
      </c>
      <c r="D17219">
        <v>3217797337</v>
      </c>
      <c r="E17219">
        <f>VLOOKUP(D17219,  base_salary!A:A, 1, FALSE)</f>
        <v>3217797337</v>
      </c>
      <c r="F17219">
        <f t="shared" ref="F17219:F17282" si="538">IF(ISERROR(E17219), 1, 0)</f>
        <v>0</v>
      </c>
      <c r="G17219">
        <f t="shared" ref="G17219:G17282" ca="1" si="539">SUM(G:G)</f>
        <v>0</v>
      </c>
    </row>
    <row r="17220" spans="1:7" x14ac:dyDescent="0.25">
      <c r="A17220" t="s">
        <v>19528</v>
      </c>
      <c r="B17220" t="s">
        <v>2468</v>
      </c>
      <c r="C17220" s="4">
        <v>54557</v>
      </c>
      <c r="D17220">
        <v>4097160079</v>
      </c>
      <c r="E17220">
        <f>VLOOKUP(D17220,  base_salary!A:A, 1, FALSE)</f>
        <v>4097160079</v>
      </c>
      <c r="F17220">
        <f t="shared" si="538"/>
        <v>0</v>
      </c>
      <c r="G17220">
        <f t="shared" ca="1" si="539"/>
        <v>0</v>
      </c>
    </row>
    <row r="17221" spans="1:7" x14ac:dyDescent="0.25">
      <c r="A17221" t="s">
        <v>19529</v>
      </c>
      <c r="B17221" t="s">
        <v>2246</v>
      </c>
      <c r="C17221" s="4">
        <v>53658</v>
      </c>
      <c r="D17221">
        <v>8157157730</v>
      </c>
      <c r="E17221">
        <f>VLOOKUP(D17221,  base_salary!A:A, 1, FALSE)</f>
        <v>8157157730</v>
      </c>
      <c r="F17221">
        <f t="shared" si="538"/>
        <v>0</v>
      </c>
      <c r="G17221">
        <f t="shared" ca="1" si="539"/>
        <v>0</v>
      </c>
    </row>
    <row r="17222" spans="1:7" x14ac:dyDescent="0.25">
      <c r="A17222" t="s">
        <v>19530</v>
      </c>
      <c r="B17222" t="s">
        <v>2257</v>
      </c>
      <c r="C17222" s="4">
        <v>55837</v>
      </c>
      <c r="D17222">
        <v>5395528121</v>
      </c>
      <c r="E17222">
        <f>VLOOKUP(D17222,  base_salary!A:A, 1, FALSE)</f>
        <v>5395528121</v>
      </c>
      <c r="F17222">
        <f t="shared" si="538"/>
        <v>0</v>
      </c>
      <c r="G17222">
        <f t="shared" ca="1" si="539"/>
        <v>0</v>
      </c>
    </row>
    <row r="17223" spans="1:7" x14ac:dyDescent="0.25">
      <c r="A17223" t="s">
        <v>19531</v>
      </c>
      <c r="B17223" t="s">
        <v>2725</v>
      </c>
      <c r="C17223" s="4">
        <v>49375</v>
      </c>
      <c r="D17223">
        <v>7427985850</v>
      </c>
      <c r="E17223">
        <f>VLOOKUP(D17223,  base_salary!A:A, 1, FALSE)</f>
        <v>7427985850</v>
      </c>
      <c r="F17223">
        <f t="shared" si="538"/>
        <v>0</v>
      </c>
      <c r="G17223">
        <f t="shared" ca="1" si="539"/>
        <v>0</v>
      </c>
    </row>
    <row r="17224" spans="1:7" x14ac:dyDescent="0.25">
      <c r="A17224" t="s">
        <v>19532</v>
      </c>
      <c r="B17224" t="s">
        <v>2137</v>
      </c>
      <c r="C17224" s="4">
        <v>23141</v>
      </c>
      <c r="D17224">
        <v>8908432159</v>
      </c>
      <c r="E17224">
        <f>VLOOKUP(D17224,  base_salary!A:A, 1, FALSE)</f>
        <v>8908432159</v>
      </c>
      <c r="F17224">
        <f t="shared" si="538"/>
        <v>0</v>
      </c>
      <c r="G17224">
        <f t="shared" ca="1" si="539"/>
        <v>0</v>
      </c>
    </row>
    <row r="17225" spans="1:7" x14ac:dyDescent="0.25">
      <c r="A17225" t="s">
        <v>19533</v>
      </c>
      <c r="B17225" t="s">
        <v>2323</v>
      </c>
      <c r="C17225" s="4">
        <v>49308</v>
      </c>
      <c r="D17225">
        <v>8904404991</v>
      </c>
      <c r="E17225">
        <f>VLOOKUP(D17225,  base_salary!A:A, 1, FALSE)</f>
        <v>8904404991</v>
      </c>
      <c r="F17225">
        <f t="shared" si="538"/>
        <v>0</v>
      </c>
      <c r="G17225">
        <f t="shared" ca="1" si="539"/>
        <v>0</v>
      </c>
    </row>
    <row r="17226" spans="1:7" x14ac:dyDescent="0.25">
      <c r="A17226" t="s">
        <v>19534</v>
      </c>
      <c r="B17226" t="s">
        <v>2244</v>
      </c>
      <c r="C17226" s="4">
        <v>55716</v>
      </c>
      <c r="D17226">
        <v>3488994694</v>
      </c>
      <c r="E17226">
        <f>VLOOKUP(D17226,  base_salary!A:A, 1, FALSE)</f>
        <v>3488994694</v>
      </c>
      <c r="F17226">
        <f t="shared" si="538"/>
        <v>0</v>
      </c>
      <c r="G17226">
        <f t="shared" ca="1" si="539"/>
        <v>0</v>
      </c>
    </row>
    <row r="17227" spans="1:7" x14ac:dyDescent="0.25">
      <c r="A17227" t="s">
        <v>19535</v>
      </c>
      <c r="B17227" t="s">
        <v>3237</v>
      </c>
      <c r="C17227" s="4">
        <v>41133</v>
      </c>
      <c r="D17227">
        <v>140020098</v>
      </c>
      <c r="E17227">
        <f>VLOOKUP(D17227,  base_salary!A:A, 1, FALSE)</f>
        <v>140020098</v>
      </c>
      <c r="F17227">
        <f t="shared" si="538"/>
        <v>0</v>
      </c>
      <c r="G17227">
        <f t="shared" ca="1" si="539"/>
        <v>0</v>
      </c>
    </row>
    <row r="17228" spans="1:7" x14ac:dyDescent="0.25">
      <c r="A17228" t="s">
        <v>19536</v>
      </c>
      <c r="B17228" t="s">
        <v>2511</v>
      </c>
      <c r="C17228" s="4">
        <v>43570</v>
      </c>
      <c r="D17228">
        <v>2492824950</v>
      </c>
      <c r="E17228">
        <f>VLOOKUP(D17228,  base_salary!A:A, 1, FALSE)</f>
        <v>2492824950</v>
      </c>
      <c r="F17228">
        <f t="shared" si="538"/>
        <v>0</v>
      </c>
      <c r="G17228">
        <f t="shared" ca="1" si="539"/>
        <v>0</v>
      </c>
    </row>
    <row r="17229" spans="1:7" x14ac:dyDescent="0.25">
      <c r="A17229" t="s">
        <v>19537</v>
      </c>
      <c r="B17229" t="s">
        <v>2920</v>
      </c>
      <c r="C17229" s="4">
        <v>36396</v>
      </c>
      <c r="D17229">
        <v>7367438190</v>
      </c>
      <c r="E17229">
        <f>VLOOKUP(D17229,  base_salary!A:A, 1, FALSE)</f>
        <v>7367438190</v>
      </c>
      <c r="F17229">
        <f t="shared" si="538"/>
        <v>0</v>
      </c>
      <c r="G17229">
        <f t="shared" ca="1" si="539"/>
        <v>0</v>
      </c>
    </row>
    <row r="17230" spans="1:7" x14ac:dyDescent="0.25">
      <c r="A17230" t="s">
        <v>19538</v>
      </c>
      <c r="B17230" t="s">
        <v>2312</v>
      </c>
      <c r="C17230" s="4">
        <v>21908</v>
      </c>
      <c r="D17230">
        <v>2083520173</v>
      </c>
      <c r="E17230">
        <f>VLOOKUP(D17230,  base_salary!A:A, 1, FALSE)</f>
        <v>2083520173</v>
      </c>
      <c r="F17230">
        <f t="shared" si="538"/>
        <v>0</v>
      </c>
      <c r="G17230">
        <f t="shared" ca="1" si="539"/>
        <v>0</v>
      </c>
    </row>
    <row r="17231" spans="1:7" x14ac:dyDescent="0.25">
      <c r="A17231" t="s">
        <v>19539</v>
      </c>
      <c r="B17231" t="s">
        <v>2824</v>
      </c>
      <c r="C17231" s="4">
        <v>22275</v>
      </c>
      <c r="D17231">
        <v>397599129</v>
      </c>
      <c r="E17231">
        <f>VLOOKUP(D17231,  base_salary!A:A, 1, FALSE)</f>
        <v>397599129</v>
      </c>
      <c r="F17231">
        <f t="shared" si="538"/>
        <v>0</v>
      </c>
      <c r="G17231">
        <f t="shared" ca="1" si="539"/>
        <v>0</v>
      </c>
    </row>
    <row r="17232" spans="1:7" x14ac:dyDescent="0.25">
      <c r="A17232" t="s">
        <v>19540</v>
      </c>
      <c r="B17232" t="s">
        <v>2468</v>
      </c>
      <c r="C17232" s="4">
        <v>47578</v>
      </c>
      <c r="D17232">
        <v>9547713507</v>
      </c>
      <c r="E17232">
        <f>VLOOKUP(D17232,  base_salary!A:A, 1, FALSE)</f>
        <v>9547713507</v>
      </c>
      <c r="F17232">
        <f t="shared" si="538"/>
        <v>0</v>
      </c>
      <c r="G17232">
        <f t="shared" ca="1" si="539"/>
        <v>0</v>
      </c>
    </row>
    <row r="17233" spans="1:7" x14ac:dyDescent="0.25">
      <c r="A17233" t="s">
        <v>19541</v>
      </c>
      <c r="B17233" t="s">
        <v>2660</v>
      </c>
      <c r="C17233" s="4">
        <v>25145</v>
      </c>
      <c r="D17233">
        <v>4076701275</v>
      </c>
      <c r="E17233">
        <f>VLOOKUP(D17233,  base_salary!A:A, 1, FALSE)</f>
        <v>4076701275</v>
      </c>
      <c r="F17233">
        <f t="shared" si="538"/>
        <v>0</v>
      </c>
      <c r="G17233">
        <f t="shared" ca="1" si="539"/>
        <v>0</v>
      </c>
    </row>
    <row r="17234" spans="1:7" x14ac:dyDescent="0.25">
      <c r="A17234" t="s">
        <v>19542</v>
      </c>
      <c r="B17234" t="s">
        <v>2077</v>
      </c>
      <c r="C17234" s="4">
        <v>36421</v>
      </c>
      <c r="D17234">
        <v>357531329</v>
      </c>
      <c r="E17234">
        <f>VLOOKUP(D17234,  base_salary!A:A, 1, FALSE)</f>
        <v>357531329</v>
      </c>
      <c r="F17234">
        <f t="shared" si="538"/>
        <v>0</v>
      </c>
      <c r="G17234">
        <f t="shared" ca="1" si="539"/>
        <v>0</v>
      </c>
    </row>
    <row r="17235" spans="1:7" x14ac:dyDescent="0.25">
      <c r="A17235" t="s">
        <v>19543</v>
      </c>
      <c r="B17235" t="s">
        <v>2071</v>
      </c>
      <c r="C17235" s="4">
        <v>38639</v>
      </c>
      <c r="D17235">
        <v>858481901</v>
      </c>
      <c r="E17235">
        <f>VLOOKUP(D17235,  base_salary!A:A, 1, FALSE)</f>
        <v>858481901</v>
      </c>
      <c r="F17235">
        <f t="shared" si="538"/>
        <v>0</v>
      </c>
      <c r="G17235">
        <f t="shared" ca="1" si="539"/>
        <v>0</v>
      </c>
    </row>
    <row r="17236" spans="1:7" x14ac:dyDescent="0.25">
      <c r="A17236" t="s">
        <v>19544</v>
      </c>
      <c r="B17236" t="s">
        <v>2310</v>
      </c>
      <c r="C17236" s="4">
        <v>54792</v>
      </c>
      <c r="D17236">
        <v>1755716656</v>
      </c>
      <c r="E17236">
        <f>VLOOKUP(D17236,  base_salary!A:A, 1, FALSE)</f>
        <v>1755716656</v>
      </c>
      <c r="F17236">
        <f t="shared" si="538"/>
        <v>0</v>
      </c>
      <c r="G17236">
        <f t="shared" ca="1" si="539"/>
        <v>0</v>
      </c>
    </row>
    <row r="17237" spans="1:7" x14ac:dyDescent="0.25">
      <c r="A17237" t="s">
        <v>19545</v>
      </c>
      <c r="B17237" t="s">
        <v>2923</v>
      </c>
      <c r="C17237" s="4">
        <v>46931</v>
      </c>
      <c r="D17237">
        <v>8603912793</v>
      </c>
      <c r="E17237">
        <f>VLOOKUP(D17237,  base_salary!A:A, 1, FALSE)</f>
        <v>8603912793</v>
      </c>
      <c r="F17237">
        <f t="shared" si="538"/>
        <v>0</v>
      </c>
      <c r="G17237">
        <f t="shared" ca="1" si="539"/>
        <v>0</v>
      </c>
    </row>
    <row r="17238" spans="1:7" x14ac:dyDescent="0.25">
      <c r="A17238" t="s">
        <v>19546</v>
      </c>
      <c r="B17238" t="s">
        <v>2170</v>
      </c>
      <c r="C17238" s="4">
        <v>33203</v>
      </c>
      <c r="D17238">
        <v>513904581</v>
      </c>
      <c r="E17238">
        <f>VLOOKUP(D17238,  base_salary!A:A, 1, FALSE)</f>
        <v>513904581</v>
      </c>
      <c r="F17238">
        <f t="shared" si="538"/>
        <v>0</v>
      </c>
      <c r="G17238">
        <f t="shared" ca="1" si="539"/>
        <v>0</v>
      </c>
    </row>
    <row r="17239" spans="1:7" x14ac:dyDescent="0.25">
      <c r="A17239" t="s">
        <v>19547</v>
      </c>
      <c r="B17239" t="s">
        <v>2236</v>
      </c>
      <c r="C17239" s="4">
        <v>25819</v>
      </c>
      <c r="D17239">
        <v>5929508313</v>
      </c>
      <c r="E17239">
        <f>VLOOKUP(D17239,  base_salary!A:A, 1, FALSE)</f>
        <v>5929508313</v>
      </c>
      <c r="F17239">
        <f t="shared" si="538"/>
        <v>0</v>
      </c>
      <c r="G17239">
        <f t="shared" ca="1" si="539"/>
        <v>0</v>
      </c>
    </row>
    <row r="17240" spans="1:7" x14ac:dyDescent="0.25">
      <c r="A17240" t="s">
        <v>19548</v>
      </c>
      <c r="B17240" t="s">
        <v>2210</v>
      </c>
      <c r="C17240" s="4">
        <v>14971</v>
      </c>
      <c r="D17240">
        <v>8552526727</v>
      </c>
      <c r="E17240">
        <f>VLOOKUP(D17240,  base_salary!A:A, 1, FALSE)</f>
        <v>8552526727</v>
      </c>
      <c r="F17240">
        <f t="shared" si="538"/>
        <v>0</v>
      </c>
      <c r="G17240">
        <f t="shared" ca="1" si="539"/>
        <v>0</v>
      </c>
    </row>
    <row r="17241" spans="1:7" x14ac:dyDescent="0.25">
      <c r="A17241" t="s">
        <v>19549</v>
      </c>
      <c r="B17241" t="s">
        <v>2426</v>
      </c>
      <c r="C17241" s="4">
        <v>15404</v>
      </c>
      <c r="D17241">
        <v>8249460030</v>
      </c>
      <c r="E17241">
        <f>VLOOKUP(D17241,  base_salary!A:A, 1, FALSE)</f>
        <v>8249460030</v>
      </c>
      <c r="F17241">
        <f t="shared" si="538"/>
        <v>0</v>
      </c>
      <c r="G17241">
        <f t="shared" ca="1" si="539"/>
        <v>0</v>
      </c>
    </row>
    <row r="17242" spans="1:7" x14ac:dyDescent="0.25">
      <c r="A17242" t="s">
        <v>19550</v>
      </c>
      <c r="B17242" t="s">
        <v>2389</v>
      </c>
      <c r="C17242" s="4">
        <v>32217</v>
      </c>
      <c r="D17242">
        <v>7479962290</v>
      </c>
      <c r="E17242">
        <f>VLOOKUP(D17242,  base_salary!A:A, 1, FALSE)</f>
        <v>7479962290</v>
      </c>
      <c r="F17242">
        <f t="shared" si="538"/>
        <v>0</v>
      </c>
      <c r="G17242">
        <f t="shared" ca="1" si="539"/>
        <v>0</v>
      </c>
    </row>
    <row r="17243" spans="1:7" x14ac:dyDescent="0.25">
      <c r="A17243" t="s">
        <v>19551</v>
      </c>
      <c r="B17243" t="s">
        <v>2214</v>
      </c>
      <c r="C17243" s="4">
        <v>52543</v>
      </c>
      <c r="D17243">
        <v>1958063002</v>
      </c>
      <c r="E17243">
        <f>VLOOKUP(D17243,  base_salary!A:A, 1, FALSE)</f>
        <v>1958063002</v>
      </c>
      <c r="F17243">
        <f t="shared" si="538"/>
        <v>0</v>
      </c>
      <c r="G17243">
        <f t="shared" ca="1" si="539"/>
        <v>0</v>
      </c>
    </row>
    <row r="17244" spans="1:7" x14ac:dyDescent="0.25">
      <c r="A17244" t="s">
        <v>19552</v>
      </c>
      <c r="B17244" t="s">
        <v>2246</v>
      </c>
      <c r="C17244" s="4">
        <v>53851</v>
      </c>
      <c r="D17244">
        <v>8238030943</v>
      </c>
      <c r="E17244">
        <f>VLOOKUP(D17244,  base_salary!A:A, 1, FALSE)</f>
        <v>8238030943</v>
      </c>
      <c r="F17244">
        <f t="shared" si="538"/>
        <v>0</v>
      </c>
      <c r="G17244">
        <f t="shared" ca="1" si="539"/>
        <v>0</v>
      </c>
    </row>
    <row r="17245" spans="1:7" x14ac:dyDescent="0.25">
      <c r="A17245" t="s">
        <v>19553</v>
      </c>
      <c r="B17245" t="s">
        <v>2606</v>
      </c>
      <c r="C17245" s="4">
        <v>46617</v>
      </c>
      <c r="D17245">
        <v>6380488901</v>
      </c>
      <c r="E17245">
        <f>VLOOKUP(D17245,  base_salary!A:A, 1, FALSE)</f>
        <v>6380488901</v>
      </c>
      <c r="F17245">
        <f t="shared" si="538"/>
        <v>0</v>
      </c>
      <c r="G17245">
        <f t="shared" ca="1" si="539"/>
        <v>0</v>
      </c>
    </row>
    <row r="17246" spans="1:7" x14ac:dyDescent="0.25">
      <c r="A17246" t="s">
        <v>19554</v>
      </c>
      <c r="B17246" t="s">
        <v>1986</v>
      </c>
      <c r="C17246" s="4">
        <v>10269</v>
      </c>
      <c r="D17246">
        <v>3469413983</v>
      </c>
      <c r="E17246">
        <f>VLOOKUP(D17246,  base_salary!A:A, 1, FALSE)</f>
        <v>3469413983</v>
      </c>
      <c r="F17246">
        <f t="shared" si="538"/>
        <v>0</v>
      </c>
      <c r="G17246">
        <f t="shared" ca="1" si="539"/>
        <v>0</v>
      </c>
    </row>
    <row r="17247" spans="1:7" x14ac:dyDescent="0.25">
      <c r="A17247" t="s">
        <v>19555</v>
      </c>
      <c r="B17247" t="s">
        <v>2251</v>
      </c>
      <c r="C17247" s="4">
        <v>47428</v>
      </c>
      <c r="D17247">
        <v>8864419241</v>
      </c>
      <c r="E17247">
        <f>VLOOKUP(D17247,  base_salary!A:A, 1, FALSE)</f>
        <v>8864419241</v>
      </c>
      <c r="F17247">
        <f t="shared" si="538"/>
        <v>0</v>
      </c>
      <c r="G17247">
        <f t="shared" ca="1" si="539"/>
        <v>0</v>
      </c>
    </row>
    <row r="17248" spans="1:7" x14ac:dyDescent="0.25">
      <c r="A17248" t="s">
        <v>19556</v>
      </c>
      <c r="B17248" t="s">
        <v>3050</v>
      </c>
      <c r="C17248" s="4">
        <v>30015</v>
      </c>
      <c r="D17248">
        <v>7374898193</v>
      </c>
      <c r="E17248">
        <f>VLOOKUP(D17248,  base_salary!A:A, 1, FALSE)</f>
        <v>7374898193</v>
      </c>
      <c r="F17248">
        <f t="shared" si="538"/>
        <v>0</v>
      </c>
      <c r="G17248">
        <f t="shared" ca="1" si="539"/>
        <v>0</v>
      </c>
    </row>
    <row r="17249" spans="1:7" x14ac:dyDescent="0.25">
      <c r="A17249" t="s">
        <v>19557</v>
      </c>
      <c r="B17249" t="s">
        <v>2517</v>
      </c>
      <c r="C17249" s="4">
        <v>26103</v>
      </c>
      <c r="D17249">
        <v>7462528568</v>
      </c>
      <c r="E17249">
        <f>VLOOKUP(D17249,  base_salary!A:A, 1, FALSE)</f>
        <v>7462528568</v>
      </c>
      <c r="F17249">
        <f t="shared" si="538"/>
        <v>0</v>
      </c>
      <c r="G17249">
        <f t="shared" ca="1" si="539"/>
        <v>0</v>
      </c>
    </row>
    <row r="17250" spans="1:7" x14ac:dyDescent="0.25">
      <c r="A17250" t="s">
        <v>19558</v>
      </c>
      <c r="B17250" t="s">
        <v>2670</v>
      </c>
      <c r="C17250" s="4">
        <v>50319</v>
      </c>
      <c r="D17250">
        <v>4159390110</v>
      </c>
      <c r="E17250">
        <f>VLOOKUP(D17250,  base_salary!A:A, 1, FALSE)</f>
        <v>4159390110</v>
      </c>
      <c r="F17250">
        <f t="shared" si="538"/>
        <v>0</v>
      </c>
      <c r="G17250">
        <f t="shared" ca="1" si="539"/>
        <v>0</v>
      </c>
    </row>
    <row r="17251" spans="1:7" x14ac:dyDescent="0.25">
      <c r="A17251" t="s">
        <v>19559</v>
      </c>
      <c r="B17251" t="s">
        <v>2393</v>
      </c>
      <c r="C17251" s="4">
        <v>35579</v>
      </c>
      <c r="D17251">
        <v>7673188813</v>
      </c>
      <c r="E17251">
        <f>VLOOKUP(D17251,  base_salary!A:A, 1, FALSE)</f>
        <v>7673188813</v>
      </c>
      <c r="F17251">
        <f t="shared" si="538"/>
        <v>0</v>
      </c>
      <c r="G17251">
        <f t="shared" ca="1" si="539"/>
        <v>0</v>
      </c>
    </row>
    <row r="17252" spans="1:7" x14ac:dyDescent="0.25">
      <c r="A17252" t="s">
        <v>19560</v>
      </c>
      <c r="B17252" t="s">
        <v>2300</v>
      </c>
      <c r="C17252" s="4">
        <v>34982</v>
      </c>
      <c r="D17252">
        <v>7775126329</v>
      </c>
      <c r="E17252">
        <f>VLOOKUP(D17252,  base_salary!A:A, 1, FALSE)</f>
        <v>7775126329</v>
      </c>
      <c r="F17252">
        <f t="shared" si="538"/>
        <v>0</v>
      </c>
      <c r="G17252">
        <f t="shared" ca="1" si="539"/>
        <v>0</v>
      </c>
    </row>
    <row r="17253" spans="1:7" x14ac:dyDescent="0.25">
      <c r="A17253" t="s">
        <v>19561</v>
      </c>
      <c r="B17253" t="s">
        <v>2929</v>
      </c>
      <c r="C17253" s="4">
        <v>52891</v>
      </c>
      <c r="D17253">
        <v>4862005330</v>
      </c>
      <c r="E17253">
        <f>VLOOKUP(D17253,  base_salary!A:A, 1, FALSE)</f>
        <v>4862005330</v>
      </c>
      <c r="F17253">
        <f t="shared" si="538"/>
        <v>0</v>
      </c>
      <c r="G17253">
        <f t="shared" ca="1" si="539"/>
        <v>0</v>
      </c>
    </row>
    <row r="17254" spans="1:7" x14ac:dyDescent="0.25">
      <c r="A17254" t="s">
        <v>19562</v>
      </c>
      <c r="B17254" t="s">
        <v>3142</v>
      </c>
      <c r="C17254" s="4">
        <v>54001</v>
      </c>
      <c r="D17254">
        <v>1888252693</v>
      </c>
      <c r="E17254">
        <f>VLOOKUP(D17254,  base_salary!A:A, 1, FALSE)</f>
        <v>1888252693</v>
      </c>
      <c r="F17254">
        <f t="shared" si="538"/>
        <v>0</v>
      </c>
      <c r="G17254">
        <f t="shared" ca="1" si="539"/>
        <v>0</v>
      </c>
    </row>
    <row r="17255" spans="1:7" x14ac:dyDescent="0.25">
      <c r="A17255" t="s">
        <v>19563</v>
      </c>
      <c r="B17255" t="s">
        <v>3356</v>
      </c>
      <c r="C17255" s="4">
        <v>37999</v>
      </c>
      <c r="D17255">
        <v>509393462</v>
      </c>
      <c r="E17255">
        <f>VLOOKUP(D17255,  base_salary!A:A, 1, FALSE)</f>
        <v>509393462</v>
      </c>
      <c r="F17255">
        <f t="shared" si="538"/>
        <v>0</v>
      </c>
      <c r="G17255">
        <f t="shared" ca="1" si="539"/>
        <v>0</v>
      </c>
    </row>
    <row r="17256" spans="1:7" x14ac:dyDescent="0.25">
      <c r="A17256" t="s">
        <v>19564</v>
      </c>
      <c r="B17256" t="s">
        <v>3356</v>
      </c>
      <c r="C17256" s="4">
        <v>55559</v>
      </c>
      <c r="D17256">
        <v>1565607864</v>
      </c>
      <c r="E17256">
        <f>VLOOKUP(D17256,  base_salary!A:A, 1, FALSE)</f>
        <v>1565607864</v>
      </c>
      <c r="F17256">
        <f t="shared" si="538"/>
        <v>0</v>
      </c>
      <c r="G17256">
        <f t="shared" ca="1" si="539"/>
        <v>0</v>
      </c>
    </row>
    <row r="17257" spans="1:7" x14ac:dyDescent="0.25">
      <c r="A17257" t="s">
        <v>19565</v>
      </c>
      <c r="B17257" t="s">
        <v>2246</v>
      </c>
      <c r="C17257" s="4">
        <v>22402</v>
      </c>
      <c r="D17257">
        <v>8750494546</v>
      </c>
      <c r="E17257">
        <f>VLOOKUP(D17257,  base_salary!A:A, 1, FALSE)</f>
        <v>8750494546</v>
      </c>
      <c r="F17257">
        <f t="shared" si="538"/>
        <v>0</v>
      </c>
      <c r="G17257">
        <f t="shared" ca="1" si="539"/>
        <v>0</v>
      </c>
    </row>
    <row r="17258" spans="1:7" x14ac:dyDescent="0.25">
      <c r="A17258" t="s">
        <v>19566</v>
      </c>
      <c r="B17258" t="s">
        <v>2286</v>
      </c>
      <c r="C17258" s="4">
        <v>57021</v>
      </c>
      <c r="D17258">
        <v>8875305560</v>
      </c>
      <c r="E17258">
        <f>VLOOKUP(D17258,  base_salary!A:A, 1, FALSE)</f>
        <v>8875305560</v>
      </c>
      <c r="F17258">
        <f t="shared" si="538"/>
        <v>0</v>
      </c>
      <c r="G17258">
        <f t="shared" ca="1" si="539"/>
        <v>0</v>
      </c>
    </row>
    <row r="17259" spans="1:7" x14ac:dyDescent="0.25">
      <c r="A17259" t="s">
        <v>19567</v>
      </c>
      <c r="B17259" t="s">
        <v>2507</v>
      </c>
      <c r="C17259" s="4">
        <v>37533</v>
      </c>
      <c r="D17259">
        <v>3661649302</v>
      </c>
      <c r="E17259">
        <f>VLOOKUP(D17259,  base_salary!A:A, 1, FALSE)</f>
        <v>3661649302</v>
      </c>
      <c r="F17259">
        <f t="shared" si="538"/>
        <v>0</v>
      </c>
      <c r="G17259">
        <f t="shared" ca="1" si="539"/>
        <v>0</v>
      </c>
    </row>
    <row r="17260" spans="1:7" x14ac:dyDescent="0.25">
      <c r="A17260" t="s">
        <v>19568</v>
      </c>
      <c r="B17260" t="s">
        <v>2459</v>
      </c>
      <c r="C17260" s="4">
        <v>41932</v>
      </c>
      <c r="D17260">
        <v>549857826</v>
      </c>
      <c r="E17260">
        <f>VLOOKUP(D17260,  base_salary!A:A, 1, FALSE)</f>
        <v>549857826</v>
      </c>
      <c r="F17260">
        <f t="shared" si="538"/>
        <v>0</v>
      </c>
      <c r="G17260">
        <f t="shared" ca="1" si="539"/>
        <v>0</v>
      </c>
    </row>
    <row r="17261" spans="1:7" x14ac:dyDescent="0.25">
      <c r="A17261" t="s">
        <v>19569</v>
      </c>
      <c r="B17261" t="s">
        <v>2593</v>
      </c>
      <c r="C17261" s="4">
        <v>43968</v>
      </c>
      <c r="D17261">
        <v>3935718624</v>
      </c>
      <c r="E17261">
        <f>VLOOKUP(D17261,  base_salary!A:A, 1, FALSE)</f>
        <v>3935718624</v>
      </c>
      <c r="F17261">
        <f t="shared" si="538"/>
        <v>0</v>
      </c>
      <c r="G17261">
        <f t="shared" ca="1" si="539"/>
        <v>0</v>
      </c>
    </row>
    <row r="17262" spans="1:7" x14ac:dyDescent="0.25">
      <c r="A17262" t="s">
        <v>19570</v>
      </c>
      <c r="B17262" t="s">
        <v>2376</v>
      </c>
      <c r="C17262" s="4">
        <v>19341</v>
      </c>
      <c r="D17262">
        <v>8115985503</v>
      </c>
      <c r="E17262">
        <f>VLOOKUP(D17262,  base_salary!A:A, 1, FALSE)</f>
        <v>8115985503</v>
      </c>
      <c r="F17262">
        <f t="shared" si="538"/>
        <v>0</v>
      </c>
      <c r="G17262">
        <f t="shared" ca="1" si="539"/>
        <v>0</v>
      </c>
    </row>
    <row r="17263" spans="1:7" x14ac:dyDescent="0.25">
      <c r="A17263" t="s">
        <v>19571</v>
      </c>
      <c r="B17263" t="s">
        <v>2264</v>
      </c>
      <c r="C17263" s="4">
        <v>19532</v>
      </c>
      <c r="D17263">
        <v>1074899180</v>
      </c>
      <c r="E17263">
        <f>VLOOKUP(D17263,  base_salary!A:A, 1, FALSE)</f>
        <v>1074899180</v>
      </c>
      <c r="F17263">
        <f t="shared" si="538"/>
        <v>0</v>
      </c>
      <c r="G17263">
        <f t="shared" ca="1" si="539"/>
        <v>0</v>
      </c>
    </row>
    <row r="17264" spans="1:7" x14ac:dyDescent="0.25">
      <c r="A17264" t="s">
        <v>19572</v>
      </c>
      <c r="B17264" t="s">
        <v>1958</v>
      </c>
      <c r="C17264" s="4">
        <v>51553</v>
      </c>
      <c r="D17264">
        <v>1532722974</v>
      </c>
      <c r="E17264">
        <f>VLOOKUP(D17264,  base_salary!A:A, 1, FALSE)</f>
        <v>1532722974</v>
      </c>
      <c r="F17264">
        <f t="shared" si="538"/>
        <v>0</v>
      </c>
      <c r="G17264">
        <f t="shared" ca="1" si="539"/>
        <v>0</v>
      </c>
    </row>
    <row r="17265" spans="1:7" x14ac:dyDescent="0.25">
      <c r="A17265" t="s">
        <v>19573</v>
      </c>
      <c r="B17265" t="s">
        <v>1944</v>
      </c>
      <c r="C17265" s="4">
        <v>47103</v>
      </c>
      <c r="D17265">
        <v>1074899180</v>
      </c>
      <c r="E17265">
        <f>VLOOKUP(D17265,  base_salary!A:A, 1, FALSE)</f>
        <v>1074899180</v>
      </c>
      <c r="F17265">
        <f t="shared" si="538"/>
        <v>0</v>
      </c>
      <c r="G17265">
        <f t="shared" ca="1" si="539"/>
        <v>0</v>
      </c>
    </row>
    <row r="17266" spans="1:7" x14ac:dyDescent="0.25">
      <c r="A17266" t="s">
        <v>19574</v>
      </c>
      <c r="B17266" t="s">
        <v>3243</v>
      </c>
      <c r="C17266" s="4">
        <v>47348</v>
      </c>
      <c r="D17266">
        <v>3516592710</v>
      </c>
      <c r="E17266">
        <f>VLOOKUP(D17266,  base_salary!A:A, 1, FALSE)</f>
        <v>3516592710</v>
      </c>
      <c r="F17266">
        <f t="shared" si="538"/>
        <v>0</v>
      </c>
      <c r="G17266">
        <f t="shared" ca="1" si="539"/>
        <v>0</v>
      </c>
    </row>
    <row r="17267" spans="1:7" x14ac:dyDescent="0.25">
      <c r="A17267" t="s">
        <v>19575</v>
      </c>
      <c r="B17267" t="s">
        <v>3560</v>
      </c>
      <c r="C17267" s="4">
        <v>56907</v>
      </c>
      <c r="D17267">
        <v>5005774041</v>
      </c>
      <c r="E17267">
        <f>VLOOKUP(D17267,  base_salary!A:A, 1, FALSE)</f>
        <v>5005774041</v>
      </c>
      <c r="F17267">
        <f t="shared" si="538"/>
        <v>0</v>
      </c>
      <c r="G17267">
        <f t="shared" ca="1" si="539"/>
        <v>0</v>
      </c>
    </row>
    <row r="17268" spans="1:7" x14ac:dyDescent="0.25">
      <c r="A17268" t="s">
        <v>19576</v>
      </c>
      <c r="B17268" t="s">
        <v>2507</v>
      </c>
      <c r="C17268" s="4">
        <v>53695</v>
      </c>
      <c r="D17268">
        <v>2547511673</v>
      </c>
      <c r="E17268">
        <f>VLOOKUP(D17268,  base_salary!A:A, 1, FALSE)</f>
        <v>2547511673</v>
      </c>
      <c r="F17268">
        <f t="shared" si="538"/>
        <v>0</v>
      </c>
      <c r="G17268">
        <f t="shared" ca="1" si="539"/>
        <v>0</v>
      </c>
    </row>
    <row r="17269" spans="1:7" x14ac:dyDescent="0.25">
      <c r="A17269" t="s">
        <v>19577</v>
      </c>
      <c r="B17269" t="s">
        <v>1968</v>
      </c>
      <c r="C17269" s="4">
        <v>50934</v>
      </c>
      <c r="D17269">
        <v>5861892008</v>
      </c>
      <c r="E17269">
        <f>VLOOKUP(D17269,  base_salary!A:A, 1, FALSE)</f>
        <v>5861892008</v>
      </c>
      <c r="F17269">
        <f t="shared" si="538"/>
        <v>0</v>
      </c>
      <c r="G17269">
        <f t="shared" ca="1" si="539"/>
        <v>0</v>
      </c>
    </row>
    <row r="17270" spans="1:7" x14ac:dyDescent="0.25">
      <c r="A17270" t="s">
        <v>19578</v>
      </c>
      <c r="B17270" t="s">
        <v>1952</v>
      </c>
      <c r="C17270" s="4">
        <v>48628</v>
      </c>
      <c r="D17270">
        <v>8109358470</v>
      </c>
      <c r="E17270">
        <f>VLOOKUP(D17270,  base_salary!A:A, 1, FALSE)</f>
        <v>8109358470</v>
      </c>
      <c r="F17270">
        <f t="shared" si="538"/>
        <v>0</v>
      </c>
      <c r="G17270">
        <f t="shared" ca="1" si="539"/>
        <v>0</v>
      </c>
    </row>
    <row r="17271" spans="1:7" x14ac:dyDescent="0.25">
      <c r="A17271" t="s">
        <v>19579</v>
      </c>
      <c r="B17271" t="s">
        <v>2691</v>
      </c>
      <c r="C17271" s="4">
        <v>48890</v>
      </c>
      <c r="D17271">
        <v>9939542542</v>
      </c>
      <c r="E17271">
        <f>VLOOKUP(D17271,  base_salary!A:A, 1, FALSE)</f>
        <v>9939542542</v>
      </c>
      <c r="F17271">
        <f t="shared" si="538"/>
        <v>0</v>
      </c>
      <c r="G17271">
        <f t="shared" ca="1" si="539"/>
        <v>0</v>
      </c>
    </row>
    <row r="17272" spans="1:7" x14ac:dyDescent="0.25">
      <c r="A17272" t="s">
        <v>19580</v>
      </c>
      <c r="B17272" t="s">
        <v>2182</v>
      </c>
      <c r="C17272" s="4">
        <v>42935</v>
      </c>
      <c r="D17272">
        <v>8254304106</v>
      </c>
      <c r="E17272">
        <f>VLOOKUP(D17272,  base_salary!A:A, 1, FALSE)</f>
        <v>8254304106</v>
      </c>
      <c r="F17272">
        <f t="shared" si="538"/>
        <v>0</v>
      </c>
      <c r="G17272">
        <f t="shared" ca="1" si="539"/>
        <v>0</v>
      </c>
    </row>
    <row r="17273" spans="1:7" x14ac:dyDescent="0.25">
      <c r="A17273" t="s">
        <v>19581</v>
      </c>
      <c r="B17273" t="s">
        <v>2396</v>
      </c>
      <c r="C17273" s="4">
        <v>33500</v>
      </c>
      <c r="D17273">
        <v>2885061928</v>
      </c>
      <c r="E17273">
        <f>VLOOKUP(D17273,  base_salary!A:A, 1, FALSE)</f>
        <v>2885061928</v>
      </c>
      <c r="F17273">
        <f t="shared" si="538"/>
        <v>0</v>
      </c>
      <c r="G17273">
        <f t="shared" ca="1" si="539"/>
        <v>0</v>
      </c>
    </row>
    <row r="17274" spans="1:7" x14ac:dyDescent="0.25">
      <c r="A17274" t="s">
        <v>19582</v>
      </c>
      <c r="B17274" t="s">
        <v>2210</v>
      </c>
      <c r="C17274" s="4">
        <v>45168</v>
      </c>
      <c r="D17274">
        <v>8482007106</v>
      </c>
      <c r="E17274">
        <f>VLOOKUP(D17274,  base_salary!A:A, 1, FALSE)</f>
        <v>8482007106</v>
      </c>
      <c r="F17274">
        <f t="shared" si="538"/>
        <v>0</v>
      </c>
      <c r="G17274">
        <f t="shared" ca="1" si="539"/>
        <v>0</v>
      </c>
    </row>
    <row r="17275" spans="1:7" x14ac:dyDescent="0.25">
      <c r="A17275" t="s">
        <v>19583</v>
      </c>
      <c r="B17275" t="s">
        <v>2251</v>
      </c>
      <c r="C17275" s="4">
        <v>53195</v>
      </c>
      <c r="D17275">
        <v>813832926</v>
      </c>
      <c r="E17275">
        <f>VLOOKUP(D17275,  base_salary!A:A, 1, FALSE)</f>
        <v>813832926</v>
      </c>
      <c r="F17275">
        <f t="shared" si="538"/>
        <v>0</v>
      </c>
      <c r="G17275">
        <f t="shared" ca="1" si="539"/>
        <v>0</v>
      </c>
    </row>
    <row r="17276" spans="1:7" x14ac:dyDescent="0.25">
      <c r="A17276" t="s">
        <v>19584</v>
      </c>
      <c r="B17276" t="s">
        <v>2300</v>
      </c>
      <c r="C17276" s="4">
        <v>35863</v>
      </c>
      <c r="D17276">
        <v>9892583027</v>
      </c>
      <c r="E17276">
        <f>VLOOKUP(D17276,  base_salary!A:A, 1, FALSE)</f>
        <v>9892583027</v>
      </c>
      <c r="F17276">
        <f t="shared" si="538"/>
        <v>0</v>
      </c>
      <c r="G17276">
        <f t="shared" ca="1" si="539"/>
        <v>0</v>
      </c>
    </row>
    <row r="17277" spans="1:7" x14ac:dyDescent="0.25">
      <c r="A17277" t="s">
        <v>19585</v>
      </c>
      <c r="B17277" t="s">
        <v>2158</v>
      </c>
      <c r="C17277" s="4">
        <v>11402</v>
      </c>
      <c r="D17277">
        <v>1992195951</v>
      </c>
      <c r="E17277">
        <f>VLOOKUP(D17277,  base_salary!A:A, 1, FALSE)</f>
        <v>1992195951</v>
      </c>
      <c r="F17277">
        <f t="shared" si="538"/>
        <v>0</v>
      </c>
      <c r="G17277">
        <f t="shared" ca="1" si="539"/>
        <v>0</v>
      </c>
    </row>
    <row r="17278" spans="1:7" x14ac:dyDescent="0.25">
      <c r="A17278" t="s">
        <v>19586</v>
      </c>
      <c r="B17278" t="s">
        <v>2061</v>
      </c>
      <c r="C17278" s="4">
        <v>52504</v>
      </c>
      <c r="D17278">
        <v>5779075530</v>
      </c>
      <c r="E17278">
        <f>VLOOKUP(D17278,  base_salary!A:A, 1, FALSE)</f>
        <v>5779075530</v>
      </c>
      <c r="F17278">
        <f t="shared" si="538"/>
        <v>0</v>
      </c>
      <c r="G17278">
        <f t="shared" ca="1" si="539"/>
        <v>0</v>
      </c>
    </row>
    <row r="17279" spans="1:7" x14ac:dyDescent="0.25">
      <c r="A17279" t="s">
        <v>19587</v>
      </c>
      <c r="B17279" t="s">
        <v>1970</v>
      </c>
      <c r="C17279" s="4">
        <v>18913</v>
      </c>
      <c r="D17279">
        <v>9264026959</v>
      </c>
      <c r="E17279">
        <f>VLOOKUP(D17279,  base_salary!A:A, 1, FALSE)</f>
        <v>9264026959</v>
      </c>
      <c r="F17279">
        <f t="shared" si="538"/>
        <v>0</v>
      </c>
      <c r="G17279">
        <f t="shared" ca="1" si="539"/>
        <v>0</v>
      </c>
    </row>
    <row r="17280" spans="1:7" x14ac:dyDescent="0.25">
      <c r="A17280" t="s">
        <v>19588</v>
      </c>
      <c r="B17280" t="s">
        <v>1974</v>
      </c>
      <c r="C17280" s="4">
        <v>45475</v>
      </c>
      <c r="D17280">
        <v>8617243198</v>
      </c>
      <c r="E17280">
        <f>VLOOKUP(D17280,  base_salary!A:A, 1, FALSE)</f>
        <v>8617243198</v>
      </c>
      <c r="F17280">
        <f t="shared" si="538"/>
        <v>0</v>
      </c>
      <c r="G17280">
        <f t="shared" ca="1" si="539"/>
        <v>0</v>
      </c>
    </row>
    <row r="17281" spans="1:7" x14ac:dyDescent="0.25">
      <c r="A17281" t="s">
        <v>19589</v>
      </c>
      <c r="B17281" t="s">
        <v>2802</v>
      </c>
      <c r="C17281" s="4">
        <v>37682</v>
      </c>
      <c r="D17281">
        <v>3227873028</v>
      </c>
      <c r="E17281">
        <f>VLOOKUP(D17281,  base_salary!A:A, 1, FALSE)</f>
        <v>3227873028</v>
      </c>
      <c r="F17281">
        <f t="shared" si="538"/>
        <v>0</v>
      </c>
      <c r="G17281">
        <f t="shared" ca="1" si="539"/>
        <v>0</v>
      </c>
    </row>
    <row r="17282" spans="1:7" x14ac:dyDescent="0.25">
      <c r="A17282" t="s">
        <v>19590</v>
      </c>
      <c r="B17282" t="s">
        <v>2143</v>
      </c>
      <c r="C17282" s="4">
        <v>57269</v>
      </c>
      <c r="D17282">
        <v>9854387496</v>
      </c>
      <c r="E17282">
        <f>VLOOKUP(D17282,  base_salary!A:A, 1, FALSE)</f>
        <v>9854387496</v>
      </c>
      <c r="F17282">
        <f t="shared" si="538"/>
        <v>0</v>
      </c>
      <c r="G17282">
        <f t="shared" ca="1" si="539"/>
        <v>0</v>
      </c>
    </row>
    <row r="17283" spans="1:7" x14ac:dyDescent="0.25">
      <c r="A17283" t="s">
        <v>19591</v>
      </c>
      <c r="B17283" t="s">
        <v>2073</v>
      </c>
      <c r="C17283" s="4">
        <v>19332</v>
      </c>
      <c r="D17283">
        <v>4877108939</v>
      </c>
      <c r="E17283">
        <f>VLOOKUP(D17283,  base_salary!A:A, 1, FALSE)</f>
        <v>4877108939</v>
      </c>
      <c r="F17283">
        <f t="shared" ref="F17283:F17346" si="540">IF(ISERROR(E17283), 1, 0)</f>
        <v>0</v>
      </c>
      <c r="G17283">
        <f t="shared" ref="G17283:G17346" ca="1" si="541">SUM(G:G)</f>
        <v>0</v>
      </c>
    </row>
    <row r="17284" spans="1:7" x14ac:dyDescent="0.25">
      <c r="A17284" t="s">
        <v>19592</v>
      </c>
      <c r="B17284" t="s">
        <v>2225</v>
      </c>
      <c r="C17284" s="4">
        <v>40825</v>
      </c>
      <c r="D17284">
        <v>1659418720</v>
      </c>
      <c r="E17284">
        <f>VLOOKUP(D17284,  base_salary!A:A, 1, FALSE)</f>
        <v>1659418720</v>
      </c>
      <c r="F17284">
        <f t="shared" si="540"/>
        <v>0</v>
      </c>
      <c r="G17284">
        <f t="shared" ca="1" si="541"/>
        <v>0</v>
      </c>
    </row>
    <row r="17285" spans="1:7" x14ac:dyDescent="0.25">
      <c r="A17285" t="s">
        <v>19593</v>
      </c>
      <c r="B17285" t="s">
        <v>1944</v>
      </c>
      <c r="C17285" s="4">
        <v>58342</v>
      </c>
      <c r="D17285">
        <v>9854387496</v>
      </c>
      <c r="E17285">
        <f>VLOOKUP(D17285,  base_salary!A:A, 1, FALSE)</f>
        <v>9854387496</v>
      </c>
      <c r="F17285">
        <f t="shared" si="540"/>
        <v>0</v>
      </c>
      <c r="G17285">
        <f t="shared" ca="1" si="541"/>
        <v>0</v>
      </c>
    </row>
    <row r="17286" spans="1:7" x14ac:dyDescent="0.25">
      <c r="A17286" t="s">
        <v>19594</v>
      </c>
      <c r="B17286" t="s">
        <v>2498</v>
      </c>
      <c r="C17286" s="4">
        <v>30188</v>
      </c>
      <c r="D17286">
        <v>2792499575</v>
      </c>
      <c r="E17286">
        <f>VLOOKUP(D17286,  base_salary!A:A, 1, FALSE)</f>
        <v>2792499575</v>
      </c>
      <c r="F17286">
        <f t="shared" si="540"/>
        <v>0</v>
      </c>
      <c r="G17286">
        <f t="shared" ca="1" si="541"/>
        <v>0</v>
      </c>
    </row>
    <row r="17287" spans="1:7" x14ac:dyDescent="0.25">
      <c r="A17287" t="s">
        <v>19595</v>
      </c>
      <c r="B17287" t="s">
        <v>5394</v>
      </c>
      <c r="C17287" s="4">
        <v>45201</v>
      </c>
      <c r="D17287">
        <v>4984363320</v>
      </c>
      <c r="E17287">
        <f>VLOOKUP(D17287,  base_salary!A:A, 1, FALSE)</f>
        <v>4984363320</v>
      </c>
      <c r="F17287">
        <f t="shared" si="540"/>
        <v>0</v>
      </c>
      <c r="G17287">
        <f t="shared" ca="1" si="541"/>
        <v>0</v>
      </c>
    </row>
    <row r="17288" spans="1:7" x14ac:dyDescent="0.25">
      <c r="A17288" t="s">
        <v>19596</v>
      </c>
      <c r="B17288" t="s">
        <v>2184</v>
      </c>
      <c r="C17288" s="4">
        <v>33551</v>
      </c>
      <c r="D17288">
        <v>3547596165</v>
      </c>
      <c r="E17288">
        <f>VLOOKUP(D17288,  base_salary!A:A, 1, FALSE)</f>
        <v>3547596165</v>
      </c>
      <c r="F17288">
        <f t="shared" si="540"/>
        <v>0</v>
      </c>
      <c r="G17288">
        <f t="shared" ca="1" si="541"/>
        <v>0</v>
      </c>
    </row>
    <row r="17289" spans="1:7" x14ac:dyDescent="0.25">
      <c r="A17289" t="s">
        <v>19597</v>
      </c>
      <c r="B17289" t="s">
        <v>2411</v>
      </c>
      <c r="C17289" s="4">
        <v>38815</v>
      </c>
      <c r="D17289">
        <v>2763158331</v>
      </c>
      <c r="E17289">
        <f>VLOOKUP(D17289,  base_salary!A:A, 1, FALSE)</f>
        <v>2763158331</v>
      </c>
      <c r="F17289">
        <f t="shared" si="540"/>
        <v>0</v>
      </c>
      <c r="G17289">
        <f t="shared" ca="1" si="541"/>
        <v>0</v>
      </c>
    </row>
    <row r="17290" spans="1:7" x14ac:dyDescent="0.25">
      <c r="A17290" t="s">
        <v>19598</v>
      </c>
      <c r="B17290" t="s">
        <v>2173</v>
      </c>
      <c r="C17290" s="4">
        <v>39096</v>
      </c>
      <c r="D17290">
        <v>4978659442</v>
      </c>
      <c r="E17290">
        <f>VLOOKUP(D17290,  base_salary!A:A, 1, FALSE)</f>
        <v>4978659442</v>
      </c>
      <c r="F17290">
        <f t="shared" si="540"/>
        <v>0</v>
      </c>
      <c r="G17290">
        <f t="shared" ca="1" si="541"/>
        <v>0</v>
      </c>
    </row>
    <row r="17291" spans="1:7" x14ac:dyDescent="0.25">
      <c r="A17291" t="s">
        <v>19599</v>
      </c>
      <c r="B17291" t="s">
        <v>2790</v>
      </c>
      <c r="C17291" s="4">
        <v>38000</v>
      </c>
      <c r="D17291">
        <v>3806430489</v>
      </c>
      <c r="E17291">
        <f>VLOOKUP(D17291,  base_salary!A:A, 1, FALSE)</f>
        <v>3806430489</v>
      </c>
      <c r="F17291">
        <f t="shared" si="540"/>
        <v>0</v>
      </c>
      <c r="G17291">
        <f t="shared" ca="1" si="541"/>
        <v>0</v>
      </c>
    </row>
    <row r="17292" spans="1:7" x14ac:dyDescent="0.25">
      <c r="A17292" t="s">
        <v>19600</v>
      </c>
      <c r="B17292" t="s">
        <v>2990</v>
      </c>
      <c r="C17292" s="4">
        <v>31973</v>
      </c>
      <c r="D17292">
        <v>1918356416</v>
      </c>
      <c r="E17292">
        <f>VLOOKUP(D17292,  base_salary!A:A, 1, FALSE)</f>
        <v>1918356416</v>
      </c>
      <c r="F17292">
        <f t="shared" si="540"/>
        <v>0</v>
      </c>
      <c r="G17292">
        <f t="shared" ca="1" si="541"/>
        <v>0</v>
      </c>
    </row>
    <row r="17293" spans="1:7" x14ac:dyDescent="0.25">
      <c r="A17293" t="s">
        <v>19601</v>
      </c>
      <c r="B17293" t="s">
        <v>2873</v>
      </c>
      <c r="C17293" s="4">
        <v>45962</v>
      </c>
      <c r="D17293">
        <v>8692509450</v>
      </c>
      <c r="E17293">
        <f>VLOOKUP(D17293,  base_salary!A:A, 1, FALSE)</f>
        <v>8692509450</v>
      </c>
      <c r="F17293">
        <f t="shared" si="540"/>
        <v>0</v>
      </c>
      <c r="G17293">
        <f t="shared" ca="1" si="541"/>
        <v>0</v>
      </c>
    </row>
    <row r="17294" spans="1:7" x14ac:dyDescent="0.25">
      <c r="A17294" t="s">
        <v>19602</v>
      </c>
      <c r="B17294" t="s">
        <v>3237</v>
      </c>
      <c r="C17294" s="4">
        <v>17623</v>
      </c>
      <c r="D17294">
        <v>3560320844</v>
      </c>
      <c r="E17294">
        <f>VLOOKUP(D17294,  base_salary!A:A, 1, FALSE)</f>
        <v>3560320844</v>
      </c>
      <c r="F17294">
        <f t="shared" si="540"/>
        <v>0</v>
      </c>
      <c r="G17294">
        <f t="shared" ca="1" si="541"/>
        <v>0</v>
      </c>
    </row>
    <row r="17295" spans="1:7" x14ac:dyDescent="0.25">
      <c r="A17295" t="s">
        <v>19603</v>
      </c>
      <c r="B17295" t="s">
        <v>2790</v>
      </c>
      <c r="C17295" s="4">
        <v>26634</v>
      </c>
      <c r="D17295">
        <v>9223618401</v>
      </c>
      <c r="E17295">
        <f>VLOOKUP(D17295,  base_salary!A:A, 1, FALSE)</f>
        <v>9223618401</v>
      </c>
      <c r="F17295">
        <f t="shared" si="540"/>
        <v>0</v>
      </c>
      <c r="G17295">
        <f t="shared" ca="1" si="541"/>
        <v>0</v>
      </c>
    </row>
    <row r="17296" spans="1:7" x14ac:dyDescent="0.25">
      <c r="A17296" t="s">
        <v>19604</v>
      </c>
      <c r="B17296" t="s">
        <v>2600</v>
      </c>
      <c r="C17296" s="4">
        <v>38119</v>
      </c>
      <c r="D17296">
        <v>3806430489</v>
      </c>
      <c r="E17296">
        <f>VLOOKUP(D17296,  base_salary!A:A, 1, FALSE)</f>
        <v>3806430489</v>
      </c>
      <c r="F17296">
        <f t="shared" si="540"/>
        <v>0</v>
      </c>
      <c r="G17296">
        <f t="shared" ca="1" si="541"/>
        <v>0</v>
      </c>
    </row>
    <row r="17297" spans="1:7" x14ac:dyDescent="0.25">
      <c r="A17297" t="s">
        <v>19605</v>
      </c>
      <c r="B17297" t="s">
        <v>2572</v>
      </c>
      <c r="C17297" s="4">
        <v>49799</v>
      </c>
      <c r="D17297">
        <v>8858733592</v>
      </c>
      <c r="E17297">
        <f>VLOOKUP(D17297,  base_salary!A:A, 1, FALSE)</f>
        <v>8858733592</v>
      </c>
      <c r="F17297">
        <f t="shared" si="540"/>
        <v>0</v>
      </c>
      <c r="G17297">
        <f t="shared" ca="1" si="541"/>
        <v>0</v>
      </c>
    </row>
    <row r="17298" spans="1:7" x14ac:dyDescent="0.25">
      <c r="A17298" t="s">
        <v>19606</v>
      </c>
      <c r="B17298" t="s">
        <v>5394</v>
      </c>
      <c r="C17298" s="4">
        <v>24305</v>
      </c>
      <c r="D17298">
        <v>4219825649</v>
      </c>
      <c r="E17298">
        <f>VLOOKUP(D17298,  base_salary!A:A, 1, FALSE)</f>
        <v>4219825649</v>
      </c>
      <c r="F17298">
        <f t="shared" si="540"/>
        <v>0</v>
      </c>
      <c r="G17298">
        <f t="shared" ca="1" si="541"/>
        <v>0</v>
      </c>
    </row>
    <row r="17299" spans="1:7" x14ac:dyDescent="0.25">
      <c r="A17299" t="s">
        <v>19607</v>
      </c>
      <c r="B17299" t="s">
        <v>2660</v>
      </c>
      <c r="C17299" s="4">
        <v>15412</v>
      </c>
      <c r="D17299">
        <v>713650656</v>
      </c>
      <c r="E17299">
        <f>VLOOKUP(D17299,  base_salary!A:A, 1, FALSE)</f>
        <v>713650656</v>
      </c>
      <c r="F17299">
        <f t="shared" si="540"/>
        <v>0</v>
      </c>
      <c r="G17299">
        <f t="shared" ca="1" si="541"/>
        <v>0</v>
      </c>
    </row>
    <row r="17300" spans="1:7" x14ac:dyDescent="0.25">
      <c r="A17300" t="s">
        <v>19608</v>
      </c>
      <c r="B17300" t="s">
        <v>3915</v>
      </c>
      <c r="C17300" s="4">
        <v>43535</v>
      </c>
      <c r="D17300">
        <v>4862005330</v>
      </c>
      <c r="E17300">
        <f>VLOOKUP(D17300,  base_salary!A:A, 1, FALSE)</f>
        <v>4862005330</v>
      </c>
      <c r="F17300">
        <f t="shared" si="540"/>
        <v>0</v>
      </c>
      <c r="G17300">
        <f t="shared" ca="1" si="541"/>
        <v>0</v>
      </c>
    </row>
    <row r="17301" spans="1:7" x14ac:dyDescent="0.25">
      <c r="A17301" t="s">
        <v>19609</v>
      </c>
      <c r="B17301" t="s">
        <v>2073</v>
      </c>
      <c r="C17301" s="4">
        <v>38142</v>
      </c>
      <c r="D17301">
        <v>2128813026</v>
      </c>
      <c r="E17301">
        <f>VLOOKUP(D17301,  base_salary!A:A, 1, FALSE)</f>
        <v>2128813026</v>
      </c>
      <c r="F17301">
        <f t="shared" si="540"/>
        <v>0</v>
      </c>
      <c r="G17301">
        <f t="shared" ca="1" si="541"/>
        <v>0</v>
      </c>
    </row>
    <row r="17302" spans="1:7" x14ac:dyDescent="0.25">
      <c r="A17302" t="s">
        <v>19610</v>
      </c>
      <c r="B17302" t="s">
        <v>2077</v>
      </c>
      <c r="C17302" s="4">
        <v>14677</v>
      </c>
      <c r="D17302">
        <v>1079691642</v>
      </c>
      <c r="E17302">
        <f>VLOOKUP(D17302,  base_salary!A:A, 1, FALSE)</f>
        <v>1079691642</v>
      </c>
      <c r="F17302">
        <f t="shared" si="540"/>
        <v>0</v>
      </c>
      <c r="G17302">
        <f t="shared" ca="1" si="541"/>
        <v>0</v>
      </c>
    </row>
    <row r="17303" spans="1:7" x14ac:dyDescent="0.25">
      <c r="A17303" t="s">
        <v>19611</v>
      </c>
      <c r="B17303" t="s">
        <v>1938</v>
      </c>
      <c r="C17303" s="4">
        <v>50598</v>
      </c>
      <c r="D17303">
        <v>9292607561</v>
      </c>
      <c r="E17303">
        <f>VLOOKUP(D17303,  base_salary!A:A, 1, FALSE)</f>
        <v>9292607561</v>
      </c>
      <c r="F17303">
        <f t="shared" si="540"/>
        <v>0</v>
      </c>
      <c r="G17303">
        <f t="shared" ca="1" si="541"/>
        <v>0</v>
      </c>
    </row>
    <row r="17304" spans="1:7" x14ac:dyDescent="0.25">
      <c r="A17304" t="s">
        <v>19612</v>
      </c>
      <c r="B17304" t="s">
        <v>2161</v>
      </c>
      <c r="C17304" s="4">
        <v>55118</v>
      </c>
      <c r="D17304">
        <v>6227038881</v>
      </c>
      <c r="E17304">
        <f>VLOOKUP(D17304,  base_salary!A:A, 1, FALSE)</f>
        <v>6227038881</v>
      </c>
      <c r="F17304">
        <f t="shared" si="540"/>
        <v>0</v>
      </c>
      <c r="G17304">
        <f t="shared" ca="1" si="541"/>
        <v>0</v>
      </c>
    </row>
    <row r="17305" spans="1:7" x14ac:dyDescent="0.25">
      <c r="A17305" t="s">
        <v>19613</v>
      </c>
      <c r="B17305" t="s">
        <v>2223</v>
      </c>
      <c r="C17305" s="4">
        <v>57754</v>
      </c>
      <c r="D17305">
        <v>3996818513</v>
      </c>
      <c r="E17305">
        <f>VLOOKUP(D17305,  base_salary!A:A, 1, FALSE)</f>
        <v>3996818513</v>
      </c>
      <c r="F17305">
        <f t="shared" si="540"/>
        <v>0</v>
      </c>
      <c r="G17305">
        <f t="shared" ca="1" si="541"/>
        <v>0</v>
      </c>
    </row>
    <row r="17306" spans="1:7" x14ac:dyDescent="0.25">
      <c r="A17306" t="s">
        <v>19614</v>
      </c>
      <c r="B17306" t="s">
        <v>2168</v>
      </c>
      <c r="C17306" s="4">
        <v>19846</v>
      </c>
      <c r="D17306">
        <v>8154943166</v>
      </c>
      <c r="E17306">
        <f>VLOOKUP(D17306,  base_salary!A:A, 1, FALSE)</f>
        <v>8154943166</v>
      </c>
      <c r="F17306">
        <f t="shared" si="540"/>
        <v>0</v>
      </c>
      <c r="G17306">
        <f t="shared" ca="1" si="541"/>
        <v>0</v>
      </c>
    </row>
    <row r="17307" spans="1:7" x14ac:dyDescent="0.25">
      <c r="A17307" t="s">
        <v>19615</v>
      </c>
      <c r="B17307" t="s">
        <v>2057</v>
      </c>
      <c r="C17307" s="4">
        <v>36463</v>
      </c>
      <c r="D17307">
        <v>4783377790</v>
      </c>
      <c r="E17307">
        <f>VLOOKUP(D17307,  base_salary!A:A, 1, FALSE)</f>
        <v>4783377790</v>
      </c>
      <c r="F17307">
        <f t="shared" si="540"/>
        <v>0</v>
      </c>
      <c r="G17307">
        <f t="shared" ca="1" si="541"/>
        <v>0</v>
      </c>
    </row>
    <row r="17308" spans="1:7" x14ac:dyDescent="0.25">
      <c r="A17308" t="s">
        <v>19616</v>
      </c>
      <c r="B17308" t="s">
        <v>2736</v>
      </c>
      <c r="C17308" s="4">
        <v>45625</v>
      </c>
      <c r="D17308">
        <v>9293760045</v>
      </c>
      <c r="E17308">
        <f>VLOOKUP(D17308,  base_salary!A:A, 1, FALSE)</f>
        <v>9293760045</v>
      </c>
      <c r="F17308">
        <f t="shared" si="540"/>
        <v>0</v>
      </c>
      <c r="G17308">
        <f t="shared" ca="1" si="541"/>
        <v>0</v>
      </c>
    </row>
    <row r="17309" spans="1:7" x14ac:dyDescent="0.25">
      <c r="A17309" t="s">
        <v>19617</v>
      </c>
      <c r="B17309" t="s">
        <v>2496</v>
      </c>
      <c r="C17309" s="4">
        <v>24496</v>
      </c>
      <c r="D17309">
        <v>8256403403</v>
      </c>
      <c r="E17309">
        <f>VLOOKUP(D17309,  base_salary!A:A, 1, FALSE)</f>
        <v>8256403403</v>
      </c>
      <c r="F17309">
        <f t="shared" si="540"/>
        <v>0</v>
      </c>
      <c r="G17309">
        <f t="shared" ca="1" si="541"/>
        <v>0</v>
      </c>
    </row>
    <row r="17310" spans="1:7" x14ac:dyDescent="0.25">
      <c r="A17310" t="s">
        <v>19618</v>
      </c>
      <c r="B17310" t="s">
        <v>2269</v>
      </c>
      <c r="C17310" s="4">
        <v>28628</v>
      </c>
      <c r="D17310">
        <v>7192290785</v>
      </c>
      <c r="E17310">
        <f>VLOOKUP(D17310,  base_salary!A:A, 1, FALSE)</f>
        <v>7192290785</v>
      </c>
      <c r="F17310">
        <f t="shared" si="540"/>
        <v>0</v>
      </c>
      <c r="G17310">
        <f t="shared" ca="1" si="541"/>
        <v>0</v>
      </c>
    </row>
    <row r="17311" spans="1:7" x14ac:dyDescent="0.25">
      <c r="A17311" t="s">
        <v>19619</v>
      </c>
      <c r="B17311" t="s">
        <v>2665</v>
      </c>
      <c r="C17311" s="4">
        <v>39029</v>
      </c>
      <c r="D17311">
        <v>7268478941</v>
      </c>
      <c r="E17311">
        <f>VLOOKUP(D17311,  base_salary!A:A, 1, FALSE)</f>
        <v>7268478941</v>
      </c>
      <c r="F17311">
        <f t="shared" si="540"/>
        <v>0</v>
      </c>
      <c r="G17311">
        <f t="shared" ca="1" si="541"/>
        <v>0</v>
      </c>
    </row>
    <row r="17312" spans="1:7" x14ac:dyDescent="0.25">
      <c r="A17312" t="s">
        <v>19620</v>
      </c>
      <c r="B17312" t="s">
        <v>2614</v>
      </c>
      <c r="C17312" s="4">
        <v>32849</v>
      </c>
      <c r="D17312">
        <v>5082945165</v>
      </c>
      <c r="E17312">
        <f>VLOOKUP(D17312,  base_salary!A:A, 1, FALSE)</f>
        <v>5082945165</v>
      </c>
      <c r="F17312">
        <f t="shared" si="540"/>
        <v>0</v>
      </c>
      <c r="G17312">
        <f t="shared" ca="1" si="541"/>
        <v>0</v>
      </c>
    </row>
    <row r="17313" spans="1:7" x14ac:dyDescent="0.25">
      <c r="A17313" t="s">
        <v>19621</v>
      </c>
      <c r="B17313" t="s">
        <v>2300</v>
      </c>
      <c r="C17313" s="4">
        <v>19425</v>
      </c>
      <c r="D17313">
        <v>222477806</v>
      </c>
      <c r="E17313">
        <f>VLOOKUP(D17313,  base_salary!A:A, 1, FALSE)</f>
        <v>222477806</v>
      </c>
      <c r="F17313">
        <f t="shared" si="540"/>
        <v>0</v>
      </c>
      <c r="G17313">
        <f t="shared" ca="1" si="541"/>
        <v>0</v>
      </c>
    </row>
    <row r="17314" spans="1:7" x14ac:dyDescent="0.25">
      <c r="A17314" t="s">
        <v>19622</v>
      </c>
      <c r="B17314" t="s">
        <v>2614</v>
      </c>
      <c r="C17314" s="4">
        <v>13450</v>
      </c>
      <c r="D17314">
        <v>4396213212</v>
      </c>
      <c r="E17314">
        <f>VLOOKUP(D17314,  base_salary!A:A, 1, FALSE)</f>
        <v>4396213212</v>
      </c>
      <c r="F17314">
        <f t="shared" si="540"/>
        <v>0</v>
      </c>
      <c r="G17314">
        <f t="shared" ca="1" si="541"/>
        <v>0</v>
      </c>
    </row>
    <row r="17315" spans="1:7" x14ac:dyDescent="0.25">
      <c r="A17315" t="s">
        <v>19623</v>
      </c>
      <c r="B17315" t="s">
        <v>2436</v>
      </c>
      <c r="C17315" s="4">
        <v>41725</v>
      </c>
      <c r="D17315">
        <v>8875305560</v>
      </c>
      <c r="E17315">
        <f>VLOOKUP(D17315,  base_salary!A:A, 1, FALSE)</f>
        <v>8875305560</v>
      </c>
      <c r="F17315">
        <f t="shared" si="540"/>
        <v>0</v>
      </c>
      <c r="G17315">
        <f t="shared" ca="1" si="541"/>
        <v>0</v>
      </c>
    </row>
    <row r="17316" spans="1:7" x14ac:dyDescent="0.25">
      <c r="A17316" t="s">
        <v>19624</v>
      </c>
      <c r="B17316" t="s">
        <v>2020</v>
      </c>
      <c r="C17316" s="4">
        <v>52738</v>
      </c>
      <c r="D17316">
        <v>3524504531</v>
      </c>
      <c r="E17316">
        <f>VLOOKUP(D17316,  base_salary!A:A, 1, FALSE)</f>
        <v>3524504531</v>
      </c>
      <c r="F17316">
        <f t="shared" si="540"/>
        <v>0</v>
      </c>
      <c r="G17316">
        <f t="shared" ca="1" si="541"/>
        <v>0</v>
      </c>
    </row>
    <row r="17317" spans="1:7" x14ac:dyDescent="0.25">
      <c r="A17317" t="s">
        <v>19625</v>
      </c>
      <c r="B17317" t="s">
        <v>2687</v>
      </c>
      <c r="C17317" s="4">
        <v>23418</v>
      </c>
      <c r="D17317">
        <v>3843300291</v>
      </c>
      <c r="E17317">
        <f>VLOOKUP(D17317,  base_salary!A:A, 1, FALSE)</f>
        <v>3843300291</v>
      </c>
      <c r="F17317">
        <f t="shared" si="540"/>
        <v>0</v>
      </c>
      <c r="G17317">
        <f t="shared" ca="1" si="541"/>
        <v>0</v>
      </c>
    </row>
    <row r="17318" spans="1:7" x14ac:dyDescent="0.25">
      <c r="A17318" t="s">
        <v>19626</v>
      </c>
      <c r="B17318" t="s">
        <v>2374</v>
      </c>
      <c r="C17318" s="4">
        <v>58705</v>
      </c>
      <c r="D17318">
        <v>4795089876</v>
      </c>
      <c r="E17318">
        <f>VLOOKUP(D17318,  base_salary!A:A, 1, FALSE)</f>
        <v>4795089876</v>
      </c>
      <c r="F17318">
        <f t="shared" si="540"/>
        <v>0</v>
      </c>
      <c r="G17318">
        <f t="shared" ca="1" si="541"/>
        <v>0</v>
      </c>
    </row>
    <row r="17319" spans="1:7" x14ac:dyDescent="0.25">
      <c r="A17319" t="s">
        <v>19627</v>
      </c>
      <c r="B17319" t="s">
        <v>2103</v>
      </c>
      <c r="C17319" s="4">
        <v>29773</v>
      </c>
      <c r="D17319">
        <v>7402856011</v>
      </c>
      <c r="E17319">
        <f>VLOOKUP(D17319,  base_salary!A:A, 1, FALSE)</f>
        <v>7402856011</v>
      </c>
      <c r="F17319">
        <f t="shared" si="540"/>
        <v>0</v>
      </c>
      <c r="G17319">
        <f t="shared" ca="1" si="541"/>
        <v>0</v>
      </c>
    </row>
    <row r="17320" spans="1:7" x14ac:dyDescent="0.25">
      <c r="A17320" t="s">
        <v>19628</v>
      </c>
      <c r="B17320" t="s">
        <v>2378</v>
      </c>
      <c r="C17320" s="4">
        <v>59505</v>
      </c>
      <c r="D17320">
        <v>6260817967</v>
      </c>
      <c r="E17320">
        <f>VLOOKUP(D17320,  base_salary!A:A, 1, FALSE)</f>
        <v>6260817967</v>
      </c>
      <c r="F17320">
        <f t="shared" si="540"/>
        <v>0</v>
      </c>
      <c r="G17320">
        <f t="shared" ca="1" si="541"/>
        <v>0</v>
      </c>
    </row>
    <row r="17321" spans="1:7" x14ac:dyDescent="0.25">
      <c r="A17321" t="s">
        <v>19629</v>
      </c>
      <c r="B17321" t="s">
        <v>4018</v>
      </c>
      <c r="C17321" s="4">
        <v>27253</v>
      </c>
      <c r="D17321">
        <v>8533410514</v>
      </c>
      <c r="E17321">
        <f>VLOOKUP(D17321,  base_salary!A:A, 1, FALSE)</f>
        <v>8533410514</v>
      </c>
      <c r="F17321">
        <f t="shared" si="540"/>
        <v>0</v>
      </c>
      <c r="G17321">
        <f t="shared" ca="1" si="541"/>
        <v>0</v>
      </c>
    </row>
    <row r="17322" spans="1:7" x14ac:dyDescent="0.25">
      <c r="A17322" t="s">
        <v>19630</v>
      </c>
      <c r="B17322" t="s">
        <v>2600</v>
      </c>
      <c r="C17322" s="4">
        <v>28126</v>
      </c>
      <c r="D17322">
        <v>4236713853</v>
      </c>
      <c r="E17322">
        <f>VLOOKUP(D17322,  base_salary!A:A, 1, FALSE)</f>
        <v>4236713853</v>
      </c>
      <c r="F17322">
        <f t="shared" si="540"/>
        <v>0</v>
      </c>
      <c r="G17322">
        <f t="shared" ca="1" si="541"/>
        <v>0</v>
      </c>
    </row>
    <row r="17323" spans="1:7" x14ac:dyDescent="0.25">
      <c r="A17323" t="s">
        <v>19631</v>
      </c>
      <c r="B17323" t="s">
        <v>1978</v>
      </c>
      <c r="C17323" s="4">
        <v>21700</v>
      </c>
      <c r="D17323">
        <v>3554301841</v>
      </c>
      <c r="E17323">
        <f>VLOOKUP(D17323,  base_salary!A:A, 1, FALSE)</f>
        <v>3554301841</v>
      </c>
      <c r="F17323">
        <f t="shared" si="540"/>
        <v>0</v>
      </c>
      <c r="G17323">
        <f t="shared" ca="1" si="541"/>
        <v>0</v>
      </c>
    </row>
    <row r="17324" spans="1:7" x14ac:dyDescent="0.25">
      <c r="A17324" t="s">
        <v>19632</v>
      </c>
      <c r="B17324" t="s">
        <v>2734</v>
      </c>
      <c r="C17324" s="4">
        <v>11060</v>
      </c>
      <c r="D17324">
        <v>1754740677</v>
      </c>
      <c r="E17324">
        <f>VLOOKUP(D17324,  base_salary!A:A, 1, FALSE)</f>
        <v>1754740677</v>
      </c>
      <c r="F17324">
        <f t="shared" si="540"/>
        <v>0</v>
      </c>
      <c r="G17324">
        <f t="shared" ca="1" si="541"/>
        <v>0</v>
      </c>
    </row>
    <row r="17325" spans="1:7" x14ac:dyDescent="0.25">
      <c r="A17325" t="s">
        <v>19633</v>
      </c>
      <c r="B17325" t="s">
        <v>3237</v>
      </c>
      <c r="C17325" s="4">
        <v>55881</v>
      </c>
      <c r="D17325">
        <v>4406664351</v>
      </c>
      <c r="E17325">
        <f>VLOOKUP(D17325,  base_salary!A:A, 1, FALSE)</f>
        <v>4406664351</v>
      </c>
      <c r="F17325">
        <f t="shared" si="540"/>
        <v>0</v>
      </c>
      <c r="G17325">
        <f t="shared" ca="1" si="541"/>
        <v>0</v>
      </c>
    </row>
    <row r="17326" spans="1:7" x14ac:dyDescent="0.25">
      <c r="A17326" t="s">
        <v>19634</v>
      </c>
      <c r="B17326" t="s">
        <v>1976</v>
      </c>
      <c r="C17326" s="4">
        <v>17164</v>
      </c>
      <c r="D17326">
        <v>6520635286</v>
      </c>
      <c r="E17326">
        <f>VLOOKUP(D17326,  base_salary!A:A, 1, FALSE)</f>
        <v>6520635286</v>
      </c>
      <c r="F17326">
        <f t="shared" si="540"/>
        <v>0</v>
      </c>
      <c r="G17326">
        <f t="shared" ca="1" si="541"/>
        <v>0</v>
      </c>
    </row>
    <row r="17327" spans="1:7" x14ac:dyDescent="0.25">
      <c r="A17327" t="s">
        <v>19635</v>
      </c>
      <c r="B17327" t="s">
        <v>3023</v>
      </c>
      <c r="C17327" s="4">
        <v>46872</v>
      </c>
      <c r="D17327">
        <v>8445779583</v>
      </c>
      <c r="E17327">
        <f>VLOOKUP(D17327,  base_salary!A:A, 1, FALSE)</f>
        <v>8445779583</v>
      </c>
      <c r="F17327">
        <f t="shared" si="540"/>
        <v>0</v>
      </c>
      <c r="G17327">
        <f t="shared" ca="1" si="541"/>
        <v>0</v>
      </c>
    </row>
    <row r="17328" spans="1:7" x14ac:dyDescent="0.25">
      <c r="A17328" t="s">
        <v>19636</v>
      </c>
      <c r="B17328" t="s">
        <v>1972</v>
      </c>
      <c r="C17328" s="4">
        <v>41073</v>
      </c>
      <c r="D17328">
        <v>140020098</v>
      </c>
      <c r="E17328">
        <f>VLOOKUP(D17328,  base_salary!A:A, 1, FALSE)</f>
        <v>140020098</v>
      </c>
      <c r="F17328">
        <f t="shared" si="540"/>
        <v>0</v>
      </c>
      <c r="G17328">
        <f t="shared" ca="1" si="541"/>
        <v>0</v>
      </c>
    </row>
    <row r="17329" spans="1:7" x14ac:dyDescent="0.25">
      <c r="A17329" t="s">
        <v>19637</v>
      </c>
      <c r="B17329" t="s">
        <v>1958</v>
      </c>
      <c r="C17329" s="4">
        <v>48432</v>
      </c>
      <c r="D17329">
        <v>6172549286</v>
      </c>
      <c r="E17329">
        <f>VLOOKUP(D17329,  base_salary!A:A, 1, FALSE)</f>
        <v>6172549286</v>
      </c>
      <c r="F17329">
        <f t="shared" si="540"/>
        <v>0</v>
      </c>
      <c r="G17329">
        <f t="shared" ca="1" si="541"/>
        <v>0</v>
      </c>
    </row>
    <row r="17330" spans="1:7" x14ac:dyDescent="0.25">
      <c r="A17330" t="s">
        <v>19638</v>
      </c>
      <c r="B17330" t="s">
        <v>2286</v>
      </c>
      <c r="C17330" s="4">
        <v>45326</v>
      </c>
      <c r="D17330">
        <v>5197585250</v>
      </c>
      <c r="E17330">
        <f>VLOOKUP(D17330,  base_salary!A:A, 1, FALSE)</f>
        <v>5197585250</v>
      </c>
      <c r="F17330">
        <f t="shared" si="540"/>
        <v>0</v>
      </c>
      <c r="G17330">
        <f t="shared" ca="1" si="541"/>
        <v>0</v>
      </c>
    </row>
    <row r="17331" spans="1:7" x14ac:dyDescent="0.25">
      <c r="A17331" t="s">
        <v>19639</v>
      </c>
      <c r="B17331" t="s">
        <v>2035</v>
      </c>
      <c r="C17331" s="4">
        <v>14952</v>
      </c>
      <c r="D17331">
        <v>9163060264</v>
      </c>
      <c r="E17331">
        <f>VLOOKUP(D17331,  base_salary!A:A, 1, FALSE)</f>
        <v>9163060264</v>
      </c>
      <c r="F17331">
        <f t="shared" si="540"/>
        <v>0</v>
      </c>
      <c r="G17331">
        <f t="shared" ca="1" si="541"/>
        <v>0</v>
      </c>
    </row>
    <row r="17332" spans="1:7" x14ac:dyDescent="0.25">
      <c r="A17332" t="s">
        <v>19640</v>
      </c>
      <c r="B17332" t="s">
        <v>2468</v>
      </c>
      <c r="C17332" s="4">
        <v>16829</v>
      </c>
      <c r="D17332">
        <v>7088886472</v>
      </c>
      <c r="E17332">
        <f>VLOOKUP(D17332,  base_salary!A:A, 1, FALSE)</f>
        <v>7088886472</v>
      </c>
      <c r="F17332">
        <f t="shared" si="540"/>
        <v>0</v>
      </c>
      <c r="G17332">
        <f t="shared" ca="1" si="541"/>
        <v>0</v>
      </c>
    </row>
    <row r="17333" spans="1:7" x14ac:dyDescent="0.25">
      <c r="A17333" t="s">
        <v>19641</v>
      </c>
      <c r="B17333" t="s">
        <v>2951</v>
      </c>
      <c r="C17333" s="4">
        <v>43576</v>
      </c>
      <c r="D17333">
        <v>3738218785</v>
      </c>
      <c r="E17333">
        <f>VLOOKUP(D17333,  base_salary!A:A, 1, FALSE)</f>
        <v>3738218785</v>
      </c>
      <c r="F17333">
        <f t="shared" si="540"/>
        <v>0</v>
      </c>
      <c r="G17333">
        <f t="shared" ca="1" si="541"/>
        <v>0</v>
      </c>
    </row>
    <row r="17334" spans="1:7" x14ac:dyDescent="0.25">
      <c r="A17334" t="s">
        <v>19642</v>
      </c>
      <c r="B17334" t="s">
        <v>3126</v>
      </c>
      <c r="C17334" s="4">
        <v>52684</v>
      </c>
      <c r="D17334">
        <v>9373778889</v>
      </c>
      <c r="E17334">
        <f>VLOOKUP(D17334,  base_salary!A:A, 1, FALSE)</f>
        <v>9373778889</v>
      </c>
      <c r="F17334">
        <f t="shared" si="540"/>
        <v>0</v>
      </c>
      <c r="G17334">
        <f t="shared" ca="1" si="541"/>
        <v>0</v>
      </c>
    </row>
    <row r="17335" spans="1:7" x14ac:dyDescent="0.25">
      <c r="A17335" t="s">
        <v>19643</v>
      </c>
      <c r="B17335" t="s">
        <v>4163</v>
      </c>
      <c r="C17335" s="4">
        <v>51880</v>
      </c>
      <c r="D17335">
        <v>1009146149</v>
      </c>
      <c r="E17335">
        <f>VLOOKUP(D17335,  base_salary!A:A, 1, FALSE)</f>
        <v>1009146149</v>
      </c>
      <c r="F17335">
        <f t="shared" si="540"/>
        <v>0</v>
      </c>
      <c r="G17335">
        <f t="shared" ca="1" si="541"/>
        <v>0</v>
      </c>
    </row>
    <row r="17336" spans="1:7" x14ac:dyDescent="0.25">
      <c r="A17336" t="s">
        <v>19644</v>
      </c>
      <c r="B17336" t="s">
        <v>2355</v>
      </c>
      <c r="C17336" s="4">
        <v>19083</v>
      </c>
      <c r="D17336">
        <v>3547596165</v>
      </c>
      <c r="E17336">
        <f>VLOOKUP(D17336,  base_salary!A:A, 1, FALSE)</f>
        <v>3547596165</v>
      </c>
      <c r="F17336">
        <f t="shared" si="540"/>
        <v>0</v>
      </c>
      <c r="G17336">
        <f t="shared" ca="1" si="541"/>
        <v>0</v>
      </c>
    </row>
    <row r="17337" spans="1:7" x14ac:dyDescent="0.25">
      <c r="A17337" t="s">
        <v>19645</v>
      </c>
      <c r="B17337" t="s">
        <v>2540</v>
      </c>
      <c r="C17337" s="4">
        <v>43674</v>
      </c>
      <c r="D17337">
        <v>2533903736</v>
      </c>
      <c r="E17337">
        <f>VLOOKUP(D17337,  base_salary!A:A, 1, FALSE)</f>
        <v>2533903736</v>
      </c>
      <c r="F17337">
        <f t="shared" si="540"/>
        <v>0</v>
      </c>
      <c r="G17337">
        <f t="shared" ca="1" si="541"/>
        <v>0</v>
      </c>
    </row>
    <row r="17338" spans="1:7" x14ac:dyDescent="0.25">
      <c r="A17338" t="s">
        <v>19646</v>
      </c>
      <c r="B17338" t="s">
        <v>2965</v>
      </c>
      <c r="C17338" s="4">
        <v>47514</v>
      </c>
      <c r="D17338">
        <v>8054305400</v>
      </c>
      <c r="E17338">
        <f>VLOOKUP(D17338,  base_salary!A:A, 1, FALSE)</f>
        <v>8054305400</v>
      </c>
      <c r="F17338">
        <f t="shared" si="540"/>
        <v>0</v>
      </c>
      <c r="G17338">
        <f t="shared" ca="1" si="541"/>
        <v>0</v>
      </c>
    </row>
    <row r="17339" spans="1:7" x14ac:dyDescent="0.25">
      <c r="A17339" t="s">
        <v>19647</v>
      </c>
      <c r="B17339" t="s">
        <v>2459</v>
      </c>
      <c r="C17339" s="4">
        <v>42745</v>
      </c>
      <c r="D17339">
        <v>8545135858</v>
      </c>
      <c r="E17339">
        <f>VLOOKUP(D17339,  base_salary!A:A, 1, FALSE)</f>
        <v>8545135858</v>
      </c>
      <c r="F17339">
        <f t="shared" si="540"/>
        <v>0</v>
      </c>
      <c r="G17339">
        <f t="shared" ca="1" si="541"/>
        <v>0</v>
      </c>
    </row>
    <row r="17340" spans="1:7" x14ac:dyDescent="0.25">
      <c r="A17340" t="s">
        <v>19648</v>
      </c>
      <c r="B17340" t="s">
        <v>3201</v>
      </c>
      <c r="C17340" s="4">
        <v>28678</v>
      </c>
      <c r="D17340">
        <v>2763158331</v>
      </c>
      <c r="E17340">
        <f>VLOOKUP(D17340,  base_salary!A:A, 1, FALSE)</f>
        <v>2763158331</v>
      </c>
      <c r="F17340">
        <f t="shared" si="540"/>
        <v>0</v>
      </c>
      <c r="G17340">
        <f t="shared" ca="1" si="541"/>
        <v>0</v>
      </c>
    </row>
    <row r="17341" spans="1:7" x14ac:dyDescent="0.25">
      <c r="A17341" t="s">
        <v>19649</v>
      </c>
      <c r="B17341" t="s">
        <v>2194</v>
      </c>
      <c r="C17341" s="4">
        <v>43548</v>
      </c>
      <c r="D17341">
        <v>5511711233</v>
      </c>
      <c r="E17341">
        <f>VLOOKUP(D17341,  base_salary!A:A, 1, FALSE)</f>
        <v>5511711233</v>
      </c>
      <c r="F17341">
        <f t="shared" si="540"/>
        <v>0</v>
      </c>
      <c r="G17341">
        <f t="shared" ca="1" si="541"/>
        <v>0</v>
      </c>
    </row>
    <row r="17342" spans="1:7" x14ac:dyDescent="0.25">
      <c r="A17342" t="s">
        <v>19650</v>
      </c>
      <c r="B17342" t="s">
        <v>1964</v>
      </c>
      <c r="C17342" s="4">
        <v>15972</v>
      </c>
      <c r="D17342">
        <v>5998486889</v>
      </c>
      <c r="E17342">
        <f>VLOOKUP(D17342,  base_salary!A:A, 1, FALSE)</f>
        <v>5998486889</v>
      </c>
      <c r="F17342">
        <f t="shared" si="540"/>
        <v>0</v>
      </c>
      <c r="G17342">
        <f t="shared" ca="1" si="541"/>
        <v>0</v>
      </c>
    </row>
    <row r="17343" spans="1:7" x14ac:dyDescent="0.25">
      <c r="A17343" t="s">
        <v>19651</v>
      </c>
      <c r="B17343" t="s">
        <v>2106</v>
      </c>
      <c r="C17343" s="4">
        <v>12093</v>
      </c>
      <c r="D17343">
        <v>6776868107</v>
      </c>
      <c r="E17343">
        <f>VLOOKUP(D17343,  base_salary!A:A, 1, FALSE)</f>
        <v>6776868107</v>
      </c>
      <c r="F17343">
        <f t="shared" si="540"/>
        <v>0</v>
      </c>
      <c r="G17343">
        <f t="shared" ca="1" si="541"/>
        <v>0</v>
      </c>
    </row>
    <row r="17344" spans="1:7" x14ac:dyDescent="0.25">
      <c r="A17344" t="s">
        <v>19652</v>
      </c>
      <c r="B17344" t="s">
        <v>2369</v>
      </c>
      <c r="C17344" s="4">
        <v>14369</v>
      </c>
      <c r="D17344">
        <v>4783377790</v>
      </c>
      <c r="E17344">
        <f>VLOOKUP(D17344,  base_salary!A:A, 1, FALSE)</f>
        <v>4783377790</v>
      </c>
      <c r="F17344">
        <f t="shared" si="540"/>
        <v>0</v>
      </c>
      <c r="G17344">
        <f t="shared" ca="1" si="541"/>
        <v>0</v>
      </c>
    </row>
    <row r="17345" spans="1:7" x14ac:dyDescent="0.25">
      <c r="A17345" t="s">
        <v>19653</v>
      </c>
      <c r="B17345" t="s">
        <v>2246</v>
      </c>
      <c r="C17345" s="4">
        <v>14168</v>
      </c>
      <c r="D17345">
        <v>6148303353</v>
      </c>
      <c r="E17345">
        <f>VLOOKUP(D17345,  base_salary!A:A, 1, FALSE)</f>
        <v>6148303353</v>
      </c>
      <c r="F17345">
        <f t="shared" si="540"/>
        <v>0</v>
      </c>
      <c r="G17345">
        <f t="shared" ca="1" si="541"/>
        <v>0</v>
      </c>
    </row>
    <row r="17346" spans="1:7" x14ac:dyDescent="0.25">
      <c r="A17346" t="s">
        <v>19654</v>
      </c>
      <c r="B17346" t="s">
        <v>2030</v>
      </c>
      <c r="C17346" s="4">
        <v>25707</v>
      </c>
      <c r="D17346">
        <v>5203144281</v>
      </c>
      <c r="E17346">
        <f>VLOOKUP(D17346,  base_salary!A:A, 1, FALSE)</f>
        <v>5203144281</v>
      </c>
      <c r="F17346">
        <f t="shared" si="540"/>
        <v>0</v>
      </c>
      <c r="G17346">
        <f t="shared" ca="1" si="541"/>
        <v>0</v>
      </c>
    </row>
    <row r="17347" spans="1:7" x14ac:dyDescent="0.25">
      <c r="A17347" t="s">
        <v>19655</v>
      </c>
      <c r="B17347" t="s">
        <v>2749</v>
      </c>
      <c r="C17347" s="4">
        <v>44341</v>
      </c>
      <c r="D17347">
        <v>2257563263</v>
      </c>
      <c r="E17347">
        <f>VLOOKUP(D17347,  base_salary!A:A, 1, FALSE)</f>
        <v>2257563263</v>
      </c>
      <c r="F17347">
        <f t="shared" ref="F17347:F17410" si="542">IF(ISERROR(E17347), 1, 0)</f>
        <v>0</v>
      </c>
      <c r="G17347">
        <f t="shared" ref="G17347:G17410" ca="1" si="543">SUM(G:G)</f>
        <v>0</v>
      </c>
    </row>
    <row r="17348" spans="1:7" x14ac:dyDescent="0.25">
      <c r="A17348" t="s">
        <v>19656</v>
      </c>
      <c r="B17348" t="s">
        <v>2014</v>
      </c>
      <c r="C17348" s="4">
        <v>48482</v>
      </c>
      <c r="D17348">
        <v>9547713507</v>
      </c>
      <c r="E17348">
        <f>VLOOKUP(D17348,  base_salary!A:A, 1, FALSE)</f>
        <v>9547713507</v>
      </c>
      <c r="F17348">
        <f t="shared" si="542"/>
        <v>0</v>
      </c>
      <c r="G17348">
        <f t="shared" ca="1" si="543"/>
        <v>0</v>
      </c>
    </row>
    <row r="17349" spans="1:7" x14ac:dyDescent="0.25">
      <c r="A17349" t="s">
        <v>19657</v>
      </c>
      <c r="B17349" t="s">
        <v>2184</v>
      </c>
      <c r="C17349" s="4">
        <v>58566</v>
      </c>
      <c r="D17349">
        <v>7521557441</v>
      </c>
      <c r="E17349">
        <f>VLOOKUP(D17349,  base_salary!A:A, 1, FALSE)</f>
        <v>7521557441</v>
      </c>
      <c r="F17349">
        <f t="shared" si="542"/>
        <v>0</v>
      </c>
      <c r="G17349">
        <f t="shared" ca="1" si="543"/>
        <v>0</v>
      </c>
    </row>
    <row r="17350" spans="1:7" x14ac:dyDescent="0.25">
      <c r="A17350" t="s">
        <v>19658</v>
      </c>
      <c r="B17350" t="s">
        <v>2045</v>
      </c>
      <c r="C17350" s="4">
        <v>46107</v>
      </c>
      <c r="D17350">
        <v>9518260397</v>
      </c>
      <c r="E17350">
        <f>VLOOKUP(D17350,  base_salary!A:A, 1, FALSE)</f>
        <v>9518260397</v>
      </c>
      <c r="F17350">
        <f t="shared" si="542"/>
        <v>0</v>
      </c>
      <c r="G17350">
        <f t="shared" ca="1" si="543"/>
        <v>0</v>
      </c>
    </row>
    <row r="17351" spans="1:7" x14ac:dyDescent="0.25">
      <c r="A17351" t="s">
        <v>19659</v>
      </c>
      <c r="B17351" t="s">
        <v>1960</v>
      </c>
      <c r="C17351" s="4">
        <v>17280</v>
      </c>
      <c r="D17351">
        <v>1009146149</v>
      </c>
      <c r="E17351">
        <f>VLOOKUP(D17351,  base_salary!A:A, 1, FALSE)</f>
        <v>1009146149</v>
      </c>
      <c r="F17351">
        <f t="shared" si="542"/>
        <v>0</v>
      </c>
      <c r="G17351">
        <f t="shared" ca="1" si="543"/>
        <v>0</v>
      </c>
    </row>
    <row r="17352" spans="1:7" x14ac:dyDescent="0.25">
      <c r="A17352" t="s">
        <v>19660</v>
      </c>
      <c r="B17352" t="s">
        <v>2296</v>
      </c>
      <c r="C17352" s="4">
        <v>25928</v>
      </c>
      <c r="D17352">
        <v>3435517239</v>
      </c>
      <c r="E17352">
        <f>VLOOKUP(D17352,  base_salary!A:A, 1, FALSE)</f>
        <v>3435517239</v>
      </c>
      <c r="F17352">
        <f t="shared" si="542"/>
        <v>0</v>
      </c>
      <c r="G17352">
        <f t="shared" ca="1" si="543"/>
        <v>0</v>
      </c>
    </row>
    <row r="17353" spans="1:7" x14ac:dyDescent="0.25">
      <c r="A17353" t="s">
        <v>19661</v>
      </c>
      <c r="B17353" t="s">
        <v>2714</v>
      </c>
      <c r="C17353" s="4">
        <v>35744</v>
      </c>
      <c r="D17353">
        <v>9331851693</v>
      </c>
      <c r="E17353">
        <f>VLOOKUP(D17353,  base_salary!A:A, 1, FALSE)</f>
        <v>9331851693</v>
      </c>
      <c r="F17353">
        <f t="shared" si="542"/>
        <v>0</v>
      </c>
      <c r="G17353">
        <f t="shared" ca="1" si="543"/>
        <v>0</v>
      </c>
    </row>
    <row r="17354" spans="1:7" x14ac:dyDescent="0.25">
      <c r="A17354" t="s">
        <v>19662</v>
      </c>
      <c r="B17354" t="s">
        <v>3369</v>
      </c>
      <c r="C17354" s="4">
        <v>16239</v>
      </c>
      <c r="D17354">
        <v>8895721314</v>
      </c>
      <c r="E17354">
        <f>VLOOKUP(D17354,  base_salary!A:A, 1, FALSE)</f>
        <v>8895721314</v>
      </c>
      <c r="F17354">
        <f t="shared" si="542"/>
        <v>0</v>
      </c>
      <c r="G17354">
        <f t="shared" ca="1" si="543"/>
        <v>0</v>
      </c>
    </row>
    <row r="17355" spans="1:7" x14ac:dyDescent="0.25">
      <c r="A17355" t="s">
        <v>19663</v>
      </c>
      <c r="B17355" t="s">
        <v>2217</v>
      </c>
      <c r="C17355" s="4">
        <v>40241</v>
      </c>
      <c r="D17355">
        <v>4191160419</v>
      </c>
      <c r="E17355">
        <f>VLOOKUP(D17355,  base_salary!A:A, 1, FALSE)</f>
        <v>4191160419</v>
      </c>
      <c r="F17355">
        <f t="shared" si="542"/>
        <v>0</v>
      </c>
      <c r="G17355">
        <f t="shared" ca="1" si="543"/>
        <v>0</v>
      </c>
    </row>
    <row r="17356" spans="1:7" x14ac:dyDescent="0.25">
      <c r="A17356" t="s">
        <v>19664</v>
      </c>
      <c r="B17356" t="s">
        <v>2310</v>
      </c>
      <c r="C17356" s="4">
        <v>42478</v>
      </c>
      <c r="D17356">
        <v>161397387</v>
      </c>
      <c r="E17356">
        <f>VLOOKUP(D17356,  base_salary!A:A, 1, FALSE)</f>
        <v>161397387</v>
      </c>
      <c r="F17356">
        <f t="shared" si="542"/>
        <v>0</v>
      </c>
      <c r="G17356">
        <f t="shared" ca="1" si="543"/>
        <v>0</v>
      </c>
    </row>
    <row r="17357" spans="1:7" x14ac:dyDescent="0.25">
      <c r="A17357" t="s">
        <v>19665</v>
      </c>
      <c r="B17357" t="s">
        <v>2300</v>
      </c>
      <c r="C17357" s="4">
        <v>29951</v>
      </c>
      <c r="D17357">
        <v>3746690722</v>
      </c>
      <c r="E17357">
        <f>VLOOKUP(D17357,  base_salary!A:A, 1, FALSE)</f>
        <v>3746690722</v>
      </c>
      <c r="F17357">
        <f t="shared" si="542"/>
        <v>0</v>
      </c>
      <c r="G17357">
        <f t="shared" ca="1" si="543"/>
        <v>0</v>
      </c>
    </row>
    <row r="17358" spans="1:7" x14ac:dyDescent="0.25">
      <c r="A17358" t="s">
        <v>19666</v>
      </c>
      <c r="B17358" t="s">
        <v>2101</v>
      </c>
      <c r="C17358" s="4">
        <v>33713</v>
      </c>
      <c r="D17358">
        <v>7112955017</v>
      </c>
      <c r="E17358">
        <f>VLOOKUP(D17358,  base_salary!A:A, 1, FALSE)</f>
        <v>7112955017</v>
      </c>
      <c r="F17358">
        <f t="shared" si="542"/>
        <v>0</v>
      </c>
      <c r="G17358">
        <f t="shared" ca="1" si="543"/>
        <v>0</v>
      </c>
    </row>
    <row r="17359" spans="1:7" x14ac:dyDescent="0.25">
      <c r="A17359" t="s">
        <v>19667</v>
      </c>
      <c r="B17359" t="s">
        <v>2494</v>
      </c>
      <c r="C17359" s="4">
        <v>45272</v>
      </c>
      <c r="D17359">
        <v>6322781804</v>
      </c>
      <c r="E17359">
        <f>VLOOKUP(D17359,  base_salary!A:A, 1, FALSE)</f>
        <v>6322781804</v>
      </c>
      <c r="F17359">
        <f t="shared" si="542"/>
        <v>0</v>
      </c>
      <c r="G17359">
        <f t="shared" ca="1" si="543"/>
        <v>0</v>
      </c>
    </row>
    <row r="17360" spans="1:7" x14ac:dyDescent="0.25">
      <c r="A17360" t="s">
        <v>19668</v>
      </c>
      <c r="B17360" t="s">
        <v>2923</v>
      </c>
      <c r="C17360" s="4">
        <v>30344</v>
      </c>
      <c r="D17360">
        <v>3497169404</v>
      </c>
      <c r="E17360">
        <f>VLOOKUP(D17360,  base_salary!A:A, 1, FALSE)</f>
        <v>3497169404</v>
      </c>
      <c r="F17360">
        <f t="shared" si="542"/>
        <v>0</v>
      </c>
      <c r="G17360">
        <f t="shared" ca="1" si="543"/>
        <v>0</v>
      </c>
    </row>
    <row r="17361" spans="1:7" x14ac:dyDescent="0.25">
      <c r="A17361" t="s">
        <v>19669</v>
      </c>
      <c r="B17361" t="s">
        <v>2192</v>
      </c>
      <c r="C17361" s="4">
        <v>51965</v>
      </c>
      <c r="D17361">
        <v>1541082834</v>
      </c>
      <c r="E17361">
        <f>VLOOKUP(D17361,  base_salary!A:A, 1, FALSE)</f>
        <v>1541082834</v>
      </c>
      <c r="F17361">
        <f t="shared" si="542"/>
        <v>0</v>
      </c>
      <c r="G17361">
        <f t="shared" ca="1" si="543"/>
        <v>0</v>
      </c>
    </row>
    <row r="17362" spans="1:7" x14ac:dyDescent="0.25">
      <c r="A17362" t="s">
        <v>19670</v>
      </c>
      <c r="B17362" t="s">
        <v>3560</v>
      </c>
      <c r="C17362" s="4">
        <v>14953</v>
      </c>
      <c r="D17362">
        <v>4838770758</v>
      </c>
      <c r="E17362">
        <f>VLOOKUP(D17362,  base_salary!A:A, 1, FALSE)</f>
        <v>4838770758</v>
      </c>
      <c r="F17362">
        <f t="shared" si="542"/>
        <v>0</v>
      </c>
      <c r="G17362">
        <f t="shared" ca="1" si="543"/>
        <v>0</v>
      </c>
    </row>
    <row r="17363" spans="1:7" x14ac:dyDescent="0.25">
      <c r="A17363" t="s">
        <v>19671</v>
      </c>
      <c r="B17363" t="s">
        <v>3078</v>
      </c>
      <c r="C17363" s="4">
        <v>15769</v>
      </c>
      <c r="D17363">
        <v>4610039311</v>
      </c>
      <c r="E17363">
        <f>VLOOKUP(D17363,  base_salary!A:A, 1, FALSE)</f>
        <v>4610039311</v>
      </c>
      <c r="F17363">
        <f t="shared" si="542"/>
        <v>0</v>
      </c>
      <c r="G17363">
        <f t="shared" ca="1" si="543"/>
        <v>0</v>
      </c>
    </row>
    <row r="17364" spans="1:7" x14ac:dyDescent="0.25">
      <c r="A17364" t="s">
        <v>19672</v>
      </c>
      <c r="B17364" t="s">
        <v>2219</v>
      </c>
      <c r="C17364" s="4">
        <v>54712</v>
      </c>
      <c r="D17364">
        <v>2670196322</v>
      </c>
      <c r="E17364">
        <f>VLOOKUP(D17364,  base_salary!A:A, 1, FALSE)</f>
        <v>2670196322</v>
      </c>
      <c r="F17364">
        <f t="shared" si="542"/>
        <v>0</v>
      </c>
      <c r="G17364">
        <f t="shared" ca="1" si="543"/>
        <v>0</v>
      </c>
    </row>
    <row r="17365" spans="1:7" x14ac:dyDescent="0.25">
      <c r="A17365" t="s">
        <v>19673</v>
      </c>
      <c r="B17365" t="s">
        <v>1938</v>
      </c>
      <c r="C17365" s="4">
        <v>15511</v>
      </c>
      <c r="D17365">
        <v>5764488419</v>
      </c>
      <c r="E17365">
        <f>VLOOKUP(D17365,  base_salary!A:A, 1, FALSE)</f>
        <v>5764488419</v>
      </c>
      <c r="F17365">
        <f t="shared" si="542"/>
        <v>0</v>
      </c>
      <c r="G17365">
        <f t="shared" ca="1" si="543"/>
        <v>0</v>
      </c>
    </row>
    <row r="17366" spans="1:7" x14ac:dyDescent="0.25">
      <c r="A17366" t="s">
        <v>19674</v>
      </c>
      <c r="B17366" t="s">
        <v>4018</v>
      </c>
      <c r="C17366" s="4">
        <v>58398</v>
      </c>
      <c r="D17366">
        <v>5479449389</v>
      </c>
      <c r="E17366">
        <f>VLOOKUP(D17366,  base_salary!A:A, 1, FALSE)</f>
        <v>5479449389</v>
      </c>
      <c r="F17366">
        <f t="shared" si="542"/>
        <v>0</v>
      </c>
      <c r="G17366">
        <f t="shared" ca="1" si="543"/>
        <v>0</v>
      </c>
    </row>
    <row r="17367" spans="1:7" x14ac:dyDescent="0.25">
      <c r="A17367" t="s">
        <v>19675</v>
      </c>
      <c r="B17367" t="s">
        <v>3527</v>
      </c>
      <c r="C17367" s="4">
        <v>31061</v>
      </c>
      <c r="D17367">
        <v>6854809452</v>
      </c>
      <c r="E17367">
        <f>VLOOKUP(D17367,  base_salary!A:A, 1, FALSE)</f>
        <v>6854809452</v>
      </c>
      <c r="F17367">
        <f t="shared" si="542"/>
        <v>0</v>
      </c>
      <c r="G17367">
        <f t="shared" ca="1" si="543"/>
        <v>0</v>
      </c>
    </row>
    <row r="17368" spans="1:7" x14ac:dyDescent="0.25">
      <c r="A17368" t="s">
        <v>19676</v>
      </c>
      <c r="B17368" t="s">
        <v>2073</v>
      </c>
      <c r="C17368" s="4">
        <v>13547</v>
      </c>
      <c r="D17368">
        <v>209942509</v>
      </c>
      <c r="E17368">
        <f>VLOOKUP(D17368,  base_salary!A:A, 1, FALSE)</f>
        <v>209942509</v>
      </c>
      <c r="F17368">
        <f t="shared" si="542"/>
        <v>0</v>
      </c>
      <c r="G17368">
        <f t="shared" ca="1" si="543"/>
        <v>0</v>
      </c>
    </row>
    <row r="17369" spans="1:7" x14ac:dyDescent="0.25">
      <c r="A17369" t="s">
        <v>19677</v>
      </c>
      <c r="B17369" t="s">
        <v>2752</v>
      </c>
      <c r="C17369" s="4">
        <v>15567</v>
      </c>
      <c r="D17369">
        <v>1606657585</v>
      </c>
      <c r="E17369">
        <f>VLOOKUP(D17369,  base_salary!A:A, 1, FALSE)</f>
        <v>1606657585</v>
      </c>
      <c r="F17369">
        <f t="shared" si="542"/>
        <v>0</v>
      </c>
      <c r="G17369">
        <f t="shared" ca="1" si="543"/>
        <v>0</v>
      </c>
    </row>
    <row r="17370" spans="1:7" x14ac:dyDescent="0.25">
      <c r="A17370" t="s">
        <v>19678</v>
      </c>
      <c r="B17370" t="s">
        <v>2824</v>
      </c>
      <c r="C17370" s="4">
        <v>22932</v>
      </c>
      <c r="D17370">
        <v>2873915978</v>
      </c>
      <c r="E17370">
        <f>VLOOKUP(D17370,  base_salary!A:A, 1, FALSE)</f>
        <v>2873915978</v>
      </c>
      <c r="F17370">
        <f t="shared" si="542"/>
        <v>0</v>
      </c>
      <c r="G17370">
        <f t="shared" ca="1" si="543"/>
        <v>0</v>
      </c>
    </row>
    <row r="17371" spans="1:7" x14ac:dyDescent="0.25">
      <c r="A17371" t="s">
        <v>19679</v>
      </c>
      <c r="B17371" t="s">
        <v>3023</v>
      </c>
      <c r="C17371" s="4">
        <v>47564</v>
      </c>
      <c r="D17371">
        <v>8603912793</v>
      </c>
      <c r="E17371">
        <f>VLOOKUP(D17371,  base_salary!A:A, 1, FALSE)</f>
        <v>8603912793</v>
      </c>
      <c r="F17371">
        <f t="shared" si="542"/>
        <v>0</v>
      </c>
      <c r="G17371">
        <f t="shared" ca="1" si="543"/>
        <v>0</v>
      </c>
    </row>
    <row r="17372" spans="1:7" x14ac:dyDescent="0.25">
      <c r="A17372" t="s">
        <v>19680</v>
      </c>
      <c r="B17372" t="s">
        <v>3247</v>
      </c>
      <c r="C17372" s="4">
        <v>23776</v>
      </c>
      <c r="D17372">
        <v>8718856853</v>
      </c>
      <c r="E17372">
        <f>VLOOKUP(D17372,  base_salary!A:A, 1, FALSE)</f>
        <v>8718856853</v>
      </c>
      <c r="F17372">
        <f t="shared" si="542"/>
        <v>0</v>
      </c>
      <c r="G17372">
        <f t="shared" ca="1" si="543"/>
        <v>0</v>
      </c>
    </row>
    <row r="17373" spans="1:7" x14ac:dyDescent="0.25">
      <c r="A17373" t="s">
        <v>19681</v>
      </c>
      <c r="B17373" t="s">
        <v>2475</v>
      </c>
      <c r="C17373" s="4">
        <v>16501</v>
      </c>
      <c r="D17373">
        <v>9057758911</v>
      </c>
      <c r="E17373">
        <f>VLOOKUP(D17373,  base_salary!A:A, 1, FALSE)</f>
        <v>9057758911</v>
      </c>
      <c r="F17373">
        <f t="shared" si="542"/>
        <v>0</v>
      </c>
      <c r="G17373">
        <f t="shared" ca="1" si="543"/>
        <v>0</v>
      </c>
    </row>
    <row r="17374" spans="1:7" x14ac:dyDescent="0.25">
      <c r="A17374" t="s">
        <v>19682</v>
      </c>
      <c r="B17374" t="s">
        <v>3050</v>
      </c>
      <c r="C17374" s="4">
        <v>16543</v>
      </c>
      <c r="D17374">
        <v>1592980554</v>
      </c>
      <c r="E17374">
        <f>VLOOKUP(D17374,  base_salary!A:A, 1, FALSE)</f>
        <v>1592980554</v>
      </c>
      <c r="F17374">
        <f t="shared" si="542"/>
        <v>0</v>
      </c>
      <c r="G17374">
        <f t="shared" ca="1" si="543"/>
        <v>0</v>
      </c>
    </row>
    <row r="17375" spans="1:7" x14ac:dyDescent="0.25">
      <c r="A17375" t="s">
        <v>19683</v>
      </c>
      <c r="B17375" t="s">
        <v>1978</v>
      </c>
      <c r="C17375" s="4">
        <v>25827</v>
      </c>
      <c r="D17375">
        <v>1787288307</v>
      </c>
      <c r="E17375">
        <f>VLOOKUP(D17375,  base_salary!A:A, 1, FALSE)</f>
        <v>1787288307</v>
      </c>
      <c r="F17375">
        <f t="shared" si="542"/>
        <v>0</v>
      </c>
      <c r="G17375">
        <f t="shared" ca="1" si="543"/>
        <v>0</v>
      </c>
    </row>
    <row r="17376" spans="1:7" x14ac:dyDescent="0.25">
      <c r="A17376" t="s">
        <v>19684</v>
      </c>
      <c r="B17376" t="s">
        <v>2073</v>
      </c>
      <c r="C17376" s="4">
        <v>32963</v>
      </c>
      <c r="D17376">
        <v>9766606919</v>
      </c>
      <c r="E17376">
        <f>VLOOKUP(D17376,  base_salary!A:A, 1, FALSE)</f>
        <v>9766606919</v>
      </c>
      <c r="F17376">
        <f t="shared" si="542"/>
        <v>0</v>
      </c>
      <c r="G17376">
        <f t="shared" ca="1" si="543"/>
        <v>0</v>
      </c>
    </row>
    <row r="17377" spans="1:7" x14ac:dyDescent="0.25">
      <c r="A17377" t="s">
        <v>19685</v>
      </c>
      <c r="B17377" t="s">
        <v>2374</v>
      </c>
      <c r="C17377" s="4">
        <v>29174</v>
      </c>
      <c r="D17377">
        <v>5079859830</v>
      </c>
      <c r="E17377">
        <f>VLOOKUP(D17377,  base_salary!A:A, 1, FALSE)</f>
        <v>5079859830</v>
      </c>
      <c r="F17377">
        <f t="shared" si="542"/>
        <v>0</v>
      </c>
      <c r="G17377">
        <f t="shared" ca="1" si="543"/>
        <v>0</v>
      </c>
    </row>
    <row r="17378" spans="1:7" x14ac:dyDescent="0.25">
      <c r="A17378" t="s">
        <v>19686</v>
      </c>
      <c r="B17378" t="s">
        <v>1932</v>
      </c>
      <c r="C17378" s="4">
        <v>20149</v>
      </c>
      <c r="D17378">
        <v>9958099322</v>
      </c>
      <c r="E17378">
        <f>VLOOKUP(D17378,  base_salary!A:A, 1, FALSE)</f>
        <v>9958099322</v>
      </c>
      <c r="F17378">
        <f t="shared" si="542"/>
        <v>0</v>
      </c>
      <c r="G17378">
        <f t="shared" ca="1" si="543"/>
        <v>0</v>
      </c>
    </row>
    <row r="17379" spans="1:7" x14ac:dyDescent="0.25">
      <c r="A17379" t="s">
        <v>19687</v>
      </c>
      <c r="B17379" t="s">
        <v>2436</v>
      </c>
      <c r="C17379" s="4">
        <v>21463</v>
      </c>
      <c r="D17379">
        <v>2493113470</v>
      </c>
      <c r="E17379">
        <f>VLOOKUP(D17379,  base_salary!A:A, 1, FALSE)</f>
        <v>2493113470</v>
      </c>
      <c r="F17379">
        <f t="shared" si="542"/>
        <v>0</v>
      </c>
      <c r="G17379">
        <f t="shared" ca="1" si="543"/>
        <v>0</v>
      </c>
    </row>
    <row r="17380" spans="1:7" x14ac:dyDescent="0.25">
      <c r="A17380" t="s">
        <v>19688</v>
      </c>
      <c r="B17380" t="s">
        <v>2687</v>
      </c>
      <c r="C17380" s="4">
        <v>38858</v>
      </c>
      <c r="D17380">
        <v>6789690301</v>
      </c>
      <c r="E17380">
        <f>VLOOKUP(D17380,  base_salary!A:A, 1, FALSE)</f>
        <v>6789690301</v>
      </c>
      <c r="F17380">
        <f t="shared" si="542"/>
        <v>0</v>
      </c>
      <c r="G17380">
        <f t="shared" ca="1" si="543"/>
        <v>0</v>
      </c>
    </row>
    <row r="17381" spans="1:7" x14ac:dyDescent="0.25">
      <c r="A17381" t="s">
        <v>19689</v>
      </c>
      <c r="B17381" t="s">
        <v>2337</v>
      </c>
      <c r="C17381" s="4">
        <v>52580</v>
      </c>
      <c r="D17381">
        <v>819852252</v>
      </c>
      <c r="E17381">
        <f>VLOOKUP(D17381,  base_salary!A:A, 1, FALSE)</f>
        <v>819852252</v>
      </c>
      <c r="F17381">
        <f t="shared" si="542"/>
        <v>0</v>
      </c>
      <c r="G17381">
        <f t="shared" ca="1" si="543"/>
        <v>0</v>
      </c>
    </row>
    <row r="17382" spans="1:7" x14ac:dyDescent="0.25">
      <c r="A17382" t="s">
        <v>19690</v>
      </c>
      <c r="B17382" t="s">
        <v>2335</v>
      </c>
      <c r="C17382" s="4">
        <v>11832</v>
      </c>
      <c r="D17382">
        <v>3933561566</v>
      </c>
      <c r="E17382">
        <f>VLOOKUP(D17382,  base_salary!A:A, 1, FALSE)</f>
        <v>3933561566</v>
      </c>
      <c r="F17382">
        <f t="shared" si="542"/>
        <v>0</v>
      </c>
      <c r="G17382">
        <f t="shared" ca="1" si="543"/>
        <v>0</v>
      </c>
    </row>
    <row r="17383" spans="1:7" x14ac:dyDescent="0.25">
      <c r="A17383" t="s">
        <v>19691</v>
      </c>
      <c r="B17383" t="s">
        <v>2804</v>
      </c>
      <c r="C17383" s="4">
        <v>43649</v>
      </c>
      <c r="D17383">
        <v>3764546336</v>
      </c>
      <c r="E17383">
        <f>VLOOKUP(D17383,  base_salary!A:A, 1, FALSE)</f>
        <v>3764546336</v>
      </c>
      <c r="F17383">
        <f t="shared" si="542"/>
        <v>0</v>
      </c>
      <c r="G17383">
        <f t="shared" ca="1" si="543"/>
        <v>0</v>
      </c>
    </row>
    <row r="17384" spans="1:7" x14ac:dyDescent="0.25">
      <c r="A17384" t="s">
        <v>19692</v>
      </c>
      <c r="B17384" t="s">
        <v>2790</v>
      </c>
      <c r="C17384" s="4">
        <v>38376</v>
      </c>
      <c r="D17384">
        <v>1469328364</v>
      </c>
      <c r="E17384">
        <f>VLOOKUP(D17384,  base_salary!A:A, 1, FALSE)</f>
        <v>1469328364</v>
      </c>
      <c r="F17384">
        <f t="shared" si="542"/>
        <v>0</v>
      </c>
      <c r="G17384">
        <f t="shared" ca="1" si="543"/>
        <v>0</v>
      </c>
    </row>
    <row r="17385" spans="1:7" x14ac:dyDescent="0.25">
      <c r="A17385" t="s">
        <v>19693</v>
      </c>
      <c r="B17385" t="s">
        <v>2617</v>
      </c>
      <c r="C17385" s="4">
        <v>45436</v>
      </c>
      <c r="D17385">
        <v>3235176993</v>
      </c>
      <c r="E17385">
        <f>VLOOKUP(D17385,  base_salary!A:A, 1, FALSE)</f>
        <v>3235176993</v>
      </c>
      <c r="F17385">
        <f t="shared" si="542"/>
        <v>0</v>
      </c>
      <c r="G17385">
        <f t="shared" ca="1" si="543"/>
        <v>0</v>
      </c>
    </row>
    <row r="17386" spans="1:7" x14ac:dyDescent="0.25">
      <c r="A17386" t="s">
        <v>19694</v>
      </c>
      <c r="B17386" t="s">
        <v>2749</v>
      </c>
      <c r="C17386" s="4">
        <v>24242</v>
      </c>
      <c r="D17386">
        <v>3609467622</v>
      </c>
      <c r="E17386">
        <f>VLOOKUP(D17386,  base_salary!A:A, 1, FALSE)</f>
        <v>3609467622</v>
      </c>
      <c r="F17386">
        <f t="shared" si="542"/>
        <v>0</v>
      </c>
      <c r="G17386">
        <f t="shared" ca="1" si="543"/>
        <v>0</v>
      </c>
    </row>
    <row r="17387" spans="1:7" x14ac:dyDescent="0.25">
      <c r="A17387" t="s">
        <v>19695</v>
      </c>
      <c r="B17387" t="s">
        <v>2225</v>
      </c>
      <c r="C17387" s="4">
        <v>37322</v>
      </c>
      <c r="D17387">
        <v>4039266773</v>
      </c>
      <c r="E17387">
        <f>VLOOKUP(D17387,  base_salary!A:A, 1, FALSE)</f>
        <v>4039266773</v>
      </c>
      <c r="F17387">
        <f t="shared" si="542"/>
        <v>0</v>
      </c>
      <c r="G17387">
        <f t="shared" ca="1" si="543"/>
        <v>0</v>
      </c>
    </row>
    <row r="17388" spans="1:7" x14ac:dyDescent="0.25">
      <c r="A17388" t="s">
        <v>19696</v>
      </c>
      <c r="B17388" t="s">
        <v>2348</v>
      </c>
      <c r="C17388" s="4">
        <v>54351</v>
      </c>
      <c r="D17388">
        <v>6260817967</v>
      </c>
      <c r="E17388">
        <f>VLOOKUP(D17388,  base_salary!A:A, 1, FALSE)</f>
        <v>6260817967</v>
      </c>
      <c r="F17388">
        <f t="shared" si="542"/>
        <v>0</v>
      </c>
      <c r="G17388">
        <f t="shared" ca="1" si="543"/>
        <v>0</v>
      </c>
    </row>
    <row r="17389" spans="1:7" x14ac:dyDescent="0.25">
      <c r="A17389" t="s">
        <v>19697</v>
      </c>
      <c r="B17389" t="s">
        <v>2468</v>
      </c>
      <c r="C17389" s="4">
        <v>54723</v>
      </c>
      <c r="D17389">
        <v>5811999097</v>
      </c>
      <c r="E17389">
        <f>VLOOKUP(D17389,  base_salary!A:A, 1, FALSE)</f>
        <v>5811999097</v>
      </c>
      <c r="F17389">
        <f t="shared" si="542"/>
        <v>0</v>
      </c>
      <c r="G17389">
        <f t="shared" ca="1" si="543"/>
        <v>0</v>
      </c>
    </row>
    <row r="17390" spans="1:7" x14ac:dyDescent="0.25">
      <c r="A17390" t="s">
        <v>19698</v>
      </c>
      <c r="B17390" t="s">
        <v>2251</v>
      </c>
      <c r="C17390" s="4">
        <v>41852</v>
      </c>
      <c r="D17390">
        <v>1659448174</v>
      </c>
      <c r="E17390">
        <f>VLOOKUP(D17390,  base_salary!A:A, 1, FALSE)</f>
        <v>1659448174</v>
      </c>
      <c r="F17390">
        <f t="shared" si="542"/>
        <v>0</v>
      </c>
      <c r="G17390">
        <f t="shared" ca="1" si="543"/>
        <v>0</v>
      </c>
    </row>
    <row r="17391" spans="1:7" x14ac:dyDescent="0.25">
      <c r="A17391" t="s">
        <v>19699</v>
      </c>
      <c r="B17391" t="s">
        <v>4422</v>
      </c>
      <c r="C17391" s="4">
        <v>14767</v>
      </c>
      <c r="D17391">
        <v>6836716731</v>
      </c>
      <c r="E17391">
        <f>VLOOKUP(D17391,  base_salary!A:A, 1, FALSE)</f>
        <v>6836716731</v>
      </c>
      <c r="F17391">
        <f t="shared" si="542"/>
        <v>0</v>
      </c>
      <c r="G17391">
        <f t="shared" ca="1" si="543"/>
        <v>0</v>
      </c>
    </row>
    <row r="17392" spans="1:7" x14ac:dyDescent="0.25">
      <c r="A17392" t="s">
        <v>19700</v>
      </c>
      <c r="B17392" t="s">
        <v>3243</v>
      </c>
      <c r="C17392" s="4">
        <v>44735</v>
      </c>
      <c r="D17392">
        <v>4656574848</v>
      </c>
      <c r="E17392">
        <f>VLOOKUP(D17392,  base_salary!A:A, 1, FALSE)</f>
        <v>4656574848</v>
      </c>
      <c r="F17392">
        <f t="shared" si="542"/>
        <v>0</v>
      </c>
      <c r="G17392">
        <f t="shared" ca="1" si="543"/>
        <v>0</v>
      </c>
    </row>
    <row r="17393" spans="1:7" x14ac:dyDescent="0.25">
      <c r="A17393" t="s">
        <v>19701</v>
      </c>
      <c r="B17393" t="s">
        <v>5394</v>
      </c>
      <c r="C17393" s="4">
        <v>24214</v>
      </c>
      <c r="D17393">
        <v>7205256240</v>
      </c>
      <c r="E17393">
        <f>VLOOKUP(D17393,  base_salary!A:A, 1, FALSE)</f>
        <v>7205256240</v>
      </c>
      <c r="F17393">
        <f t="shared" si="542"/>
        <v>0</v>
      </c>
      <c r="G17393">
        <f t="shared" ca="1" si="543"/>
        <v>0</v>
      </c>
    </row>
    <row r="17394" spans="1:7" x14ac:dyDescent="0.25">
      <c r="A17394" t="s">
        <v>19702</v>
      </c>
      <c r="B17394" t="s">
        <v>3915</v>
      </c>
      <c r="C17394" s="4">
        <v>32180</v>
      </c>
      <c r="D17394">
        <v>3273288531</v>
      </c>
      <c r="E17394">
        <f>VLOOKUP(D17394,  base_salary!A:A, 1, FALSE)</f>
        <v>3273288531</v>
      </c>
      <c r="F17394">
        <f t="shared" si="542"/>
        <v>0</v>
      </c>
      <c r="G17394">
        <f t="shared" ca="1" si="543"/>
        <v>0</v>
      </c>
    </row>
    <row r="17395" spans="1:7" x14ac:dyDescent="0.25">
      <c r="A17395" t="s">
        <v>19703</v>
      </c>
      <c r="B17395" t="s">
        <v>1993</v>
      </c>
      <c r="C17395" s="4">
        <v>41443</v>
      </c>
      <c r="D17395">
        <v>701563818</v>
      </c>
      <c r="E17395">
        <f>VLOOKUP(D17395,  base_salary!A:A, 1, FALSE)</f>
        <v>701563818</v>
      </c>
      <c r="F17395">
        <f t="shared" si="542"/>
        <v>0</v>
      </c>
      <c r="G17395">
        <f t="shared" ca="1" si="543"/>
        <v>0</v>
      </c>
    </row>
    <row r="17396" spans="1:7" x14ac:dyDescent="0.25">
      <c r="A17396" t="s">
        <v>19704</v>
      </c>
      <c r="B17396" t="s">
        <v>2047</v>
      </c>
      <c r="C17396" s="4">
        <v>56934</v>
      </c>
      <c r="D17396">
        <v>9412192312</v>
      </c>
      <c r="E17396">
        <f>VLOOKUP(D17396,  base_salary!A:A, 1, FALSE)</f>
        <v>9412192312</v>
      </c>
      <c r="F17396">
        <f t="shared" si="542"/>
        <v>0</v>
      </c>
      <c r="G17396">
        <f t="shared" ca="1" si="543"/>
        <v>0</v>
      </c>
    </row>
    <row r="17397" spans="1:7" x14ac:dyDescent="0.25">
      <c r="A17397" t="s">
        <v>19705</v>
      </c>
      <c r="B17397" t="s">
        <v>2296</v>
      </c>
      <c r="C17397" s="4">
        <v>51145</v>
      </c>
      <c r="D17397">
        <v>5792300712</v>
      </c>
      <c r="E17397">
        <f>VLOOKUP(D17397,  base_salary!A:A, 1, FALSE)</f>
        <v>5792300712</v>
      </c>
      <c r="F17397">
        <f t="shared" si="542"/>
        <v>0</v>
      </c>
      <c r="G17397">
        <f t="shared" ca="1" si="543"/>
        <v>0</v>
      </c>
    </row>
    <row r="17398" spans="1:7" x14ac:dyDescent="0.25">
      <c r="A17398" t="s">
        <v>19706</v>
      </c>
      <c r="B17398" t="s">
        <v>2207</v>
      </c>
      <c r="C17398" s="4">
        <v>20734</v>
      </c>
      <c r="D17398">
        <v>7775126329</v>
      </c>
      <c r="E17398">
        <f>VLOOKUP(D17398,  base_salary!A:A, 1, FALSE)</f>
        <v>7775126329</v>
      </c>
      <c r="F17398">
        <f t="shared" si="542"/>
        <v>0</v>
      </c>
      <c r="G17398">
        <f t="shared" ca="1" si="543"/>
        <v>0</v>
      </c>
    </row>
    <row r="17399" spans="1:7" x14ac:dyDescent="0.25">
      <c r="A17399" t="s">
        <v>19707</v>
      </c>
      <c r="B17399" t="s">
        <v>1948</v>
      </c>
      <c r="C17399" s="4">
        <v>51027</v>
      </c>
      <c r="D17399">
        <v>9223618401</v>
      </c>
      <c r="E17399">
        <f>VLOOKUP(D17399,  base_salary!A:A, 1, FALSE)</f>
        <v>9223618401</v>
      </c>
      <c r="F17399">
        <f t="shared" si="542"/>
        <v>0</v>
      </c>
      <c r="G17399">
        <f t="shared" ca="1" si="543"/>
        <v>0</v>
      </c>
    </row>
    <row r="17400" spans="1:7" x14ac:dyDescent="0.25">
      <c r="A17400" t="s">
        <v>19708</v>
      </c>
      <c r="B17400" t="s">
        <v>2293</v>
      </c>
      <c r="C17400" s="4">
        <v>10715</v>
      </c>
      <c r="D17400">
        <v>4716524892</v>
      </c>
      <c r="E17400">
        <f>VLOOKUP(D17400,  base_salary!A:A, 1, FALSE)</f>
        <v>4716524892</v>
      </c>
      <c r="F17400">
        <f t="shared" si="542"/>
        <v>0</v>
      </c>
      <c r="G17400">
        <f t="shared" ca="1" si="543"/>
        <v>0</v>
      </c>
    </row>
    <row r="17401" spans="1:7" x14ac:dyDescent="0.25">
      <c r="A17401" t="s">
        <v>19709</v>
      </c>
      <c r="B17401" t="s">
        <v>2168</v>
      </c>
      <c r="C17401" s="4">
        <v>27635</v>
      </c>
      <c r="D17401">
        <v>3792993961</v>
      </c>
      <c r="E17401">
        <f>VLOOKUP(D17401,  base_salary!A:A, 1, FALSE)</f>
        <v>3792993961</v>
      </c>
      <c r="F17401">
        <f t="shared" si="542"/>
        <v>0</v>
      </c>
      <c r="G17401">
        <f t="shared" ca="1" si="543"/>
        <v>0</v>
      </c>
    </row>
    <row r="17402" spans="1:7" x14ac:dyDescent="0.25">
      <c r="A17402" t="s">
        <v>19710</v>
      </c>
      <c r="B17402" t="s">
        <v>2914</v>
      </c>
      <c r="C17402" s="4">
        <v>41238</v>
      </c>
      <c r="D17402">
        <v>7670936274</v>
      </c>
      <c r="E17402">
        <f>VLOOKUP(D17402,  base_salary!A:A, 1, FALSE)</f>
        <v>7670936274</v>
      </c>
      <c r="F17402">
        <f t="shared" si="542"/>
        <v>0</v>
      </c>
      <c r="G17402">
        <f t="shared" ca="1" si="543"/>
        <v>0</v>
      </c>
    </row>
    <row r="17403" spans="1:7" x14ac:dyDescent="0.25">
      <c r="A17403" t="s">
        <v>19711</v>
      </c>
      <c r="B17403" t="s">
        <v>3113</v>
      </c>
      <c r="C17403" s="4">
        <v>56411</v>
      </c>
      <c r="D17403">
        <v>5474718616</v>
      </c>
      <c r="E17403">
        <f>VLOOKUP(D17403,  base_salary!A:A, 1, FALSE)</f>
        <v>5474718616</v>
      </c>
      <c r="F17403">
        <f t="shared" si="542"/>
        <v>0</v>
      </c>
      <c r="G17403">
        <f t="shared" ca="1" si="543"/>
        <v>0</v>
      </c>
    </row>
    <row r="17404" spans="1:7" x14ac:dyDescent="0.25">
      <c r="A17404" t="s">
        <v>19712</v>
      </c>
      <c r="B17404" t="s">
        <v>2283</v>
      </c>
      <c r="C17404" s="4">
        <v>36176</v>
      </c>
      <c r="D17404">
        <v>3545427749</v>
      </c>
      <c r="E17404">
        <f>VLOOKUP(D17404,  base_salary!A:A, 1, FALSE)</f>
        <v>3545427749</v>
      </c>
      <c r="F17404">
        <f t="shared" si="542"/>
        <v>0</v>
      </c>
      <c r="G17404">
        <f t="shared" ca="1" si="543"/>
        <v>0</v>
      </c>
    </row>
    <row r="17405" spans="1:7" x14ac:dyDescent="0.25">
      <c r="A17405" t="s">
        <v>19713</v>
      </c>
      <c r="B17405" t="s">
        <v>2047</v>
      </c>
      <c r="C17405" s="4">
        <v>48128</v>
      </c>
      <c r="D17405">
        <v>1009146149</v>
      </c>
      <c r="E17405">
        <f>VLOOKUP(D17405,  base_salary!A:A, 1, FALSE)</f>
        <v>1009146149</v>
      </c>
      <c r="F17405">
        <f t="shared" si="542"/>
        <v>0</v>
      </c>
      <c r="G17405">
        <f t="shared" ca="1" si="543"/>
        <v>0</v>
      </c>
    </row>
    <row r="17406" spans="1:7" x14ac:dyDescent="0.25">
      <c r="A17406" t="s">
        <v>19714</v>
      </c>
      <c r="B17406" t="s">
        <v>2441</v>
      </c>
      <c r="C17406" s="4">
        <v>59148</v>
      </c>
      <c r="D17406">
        <v>2739934548</v>
      </c>
      <c r="E17406">
        <f>VLOOKUP(D17406,  base_salary!A:A, 1, FALSE)</f>
        <v>2739934548</v>
      </c>
      <c r="F17406">
        <f t="shared" si="542"/>
        <v>0</v>
      </c>
      <c r="G17406">
        <f t="shared" ca="1" si="543"/>
        <v>0</v>
      </c>
    </row>
    <row r="17407" spans="1:7" x14ac:dyDescent="0.25">
      <c r="A17407" t="s">
        <v>19715</v>
      </c>
      <c r="B17407" t="s">
        <v>2873</v>
      </c>
      <c r="C17407" s="4">
        <v>20147</v>
      </c>
      <c r="D17407">
        <v>9287480133</v>
      </c>
      <c r="E17407">
        <f>VLOOKUP(D17407,  base_salary!A:A, 1, FALSE)</f>
        <v>9287480133</v>
      </c>
      <c r="F17407">
        <f t="shared" si="542"/>
        <v>0</v>
      </c>
      <c r="G17407">
        <f t="shared" ca="1" si="543"/>
        <v>0</v>
      </c>
    </row>
    <row r="17408" spans="1:7" x14ac:dyDescent="0.25">
      <c r="A17408" t="s">
        <v>19716</v>
      </c>
      <c r="B17408" t="s">
        <v>1952</v>
      </c>
      <c r="C17408" s="4">
        <v>31628</v>
      </c>
      <c r="D17408">
        <v>5353923685</v>
      </c>
      <c r="E17408">
        <f>VLOOKUP(D17408,  base_salary!A:A, 1, FALSE)</f>
        <v>5353923685</v>
      </c>
      <c r="F17408">
        <f t="shared" si="542"/>
        <v>0</v>
      </c>
      <c r="G17408">
        <f t="shared" ca="1" si="543"/>
        <v>0</v>
      </c>
    </row>
    <row r="17409" spans="1:7" x14ac:dyDescent="0.25">
      <c r="A17409" t="s">
        <v>19717</v>
      </c>
      <c r="B17409" t="s">
        <v>1960</v>
      </c>
      <c r="C17409" s="4">
        <v>54805</v>
      </c>
      <c r="D17409">
        <v>3145039288</v>
      </c>
      <c r="E17409">
        <f>VLOOKUP(D17409,  base_salary!A:A, 1, FALSE)</f>
        <v>3145039288</v>
      </c>
      <c r="F17409">
        <f t="shared" si="542"/>
        <v>0</v>
      </c>
      <c r="G17409">
        <f t="shared" ca="1" si="543"/>
        <v>0</v>
      </c>
    </row>
    <row r="17410" spans="1:7" x14ac:dyDescent="0.25">
      <c r="A17410" t="s">
        <v>19718</v>
      </c>
      <c r="B17410" t="s">
        <v>2054</v>
      </c>
      <c r="C17410" s="4">
        <v>57899</v>
      </c>
      <c r="D17410">
        <v>2924550912</v>
      </c>
      <c r="E17410">
        <f>VLOOKUP(D17410,  base_salary!A:A, 1, FALSE)</f>
        <v>2924550912</v>
      </c>
      <c r="F17410">
        <f t="shared" si="542"/>
        <v>0</v>
      </c>
      <c r="G17410">
        <f t="shared" ca="1" si="543"/>
        <v>0</v>
      </c>
    </row>
    <row r="17411" spans="1:7" x14ac:dyDescent="0.25">
      <c r="A17411" t="s">
        <v>19719</v>
      </c>
      <c r="B17411" t="s">
        <v>2310</v>
      </c>
      <c r="C17411" s="4">
        <v>36337</v>
      </c>
      <c r="D17411">
        <v>4286367630</v>
      </c>
      <c r="E17411">
        <f>VLOOKUP(D17411,  base_salary!A:A, 1, FALSE)</f>
        <v>4286367630</v>
      </c>
      <c r="F17411">
        <f t="shared" ref="F17411:F17474" si="544">IF(ISERROR(E17411), 1, 0)</f>
        <v>0</v>
      </c>
      <c r="G17411">
        <f t="shared" ref="G17411:G17474" ca="1" si="545">SUM(G:G)</f>
        <v>0</v>
      </c>
    </row>
    <row r="17412" spans="1:7" x14ac:dyDescent="0.25">
      <c r="A17412" t="s">
        <v>19720</v>
      </c>
      <c r="B17412" t="s">
        <v>2348</v>
      </c>
      <c r="C17412" s="4">
        <v>12008</v>
      </c>
      <c r="D17412">
        <v>6019132307</v>
      </c>
      <c r="E17412">
        <f>VLOOKUP(D17412,  base_salary!A:A, 1, FALSE)</f>
        <v>6019132307</v>
      </c>
      <c r="F17412">
        <f t="shared" si="544"/>
        <v>0</v>
      </c>
      <c r="G17412">
        <f t="shared" ca="1" si="545"/>
        <v>0</v>
      </c>
    </row>
    <row r="17413" spans="1:7" x14ac:dyDescent="0.25">
      <c r="A17413" t="s">
        <v>19721</v>
      </c>
      <c r="B17413" t="s">
        <v>2439</v>
      </c>
      <c r="C17413" s="4">
        <v>40306</v>
      </c>
      <c r="D17413">
        <v>5764488419</v>
      </c>
      <c r="E17413">
        <f>VLOOKUP(D17413,  base_salary!A:A, 1, FALSE)</f>
        <v>5764488419</v>
      </c>
      <c r="F17413">
        <f t="shared" si="544"/>
        <v>0</v>
      </c>
      <c r="G17413">
        <f t="shared" ca="1" si="545"/>
        <v>0</v>
      </c>
    </row>
    <row r="17414" spans="1:7" x14ac:dyDescent="0.25">
      <c r="A17414" t="s">
        <v>19722</v>
      </c>
      <c r="B17414" t="s">
        <v>3078</v>
      </c>
      <c r="C17414" s="4">
        <v>28208</v>
      </c>
      <c r="D17414">
        <v>2565093969</v>
      </c>
      <c r="E17414">
        <f>VLOOKUP(D17414,  base_salary!A:A, 1, FALSE)</f>
        <v>2565093969</v>
      </c>
      <c r="F17414">
        <f t="shared" si="544"/>
        <v>0</v>
      </c>
      <c r="G17414">
        <f t="shared" ca="1" si="545"/>
        <v>0</v>
      </c>
    </row>
    <row r="17415" spans="1:7" x14ac:dyDescent="0.25">
      <c r="A17415" t="s">
        <v>19723</v>
      </c>
      <c r="B17415" t="s">
        <v>2166</v>
      </c>
      <c r="C17415" s="4">
        <v>22524</v>
      </c>
      <c r="D17415">
        <v>9518260397</v>
      </c>
      <c r="E17415">
        <f>VLOOKUP(D17415,  base_salary!A:A, 1, FALSE)</f>
        <v>9518260397</v>
      </c>
      <c r="F17415">
        <f t="shared" si="544"/>
        <v>0</v>
      </c>
      <c r="G17415">
        <f t="shared" ca="1" si="545"/>
        <v>0</v>
      </c>
    </row>
    <row r="17416" spans="1:7" x14ac:dyDescent="0.25">
      <c r="A17416" t="s">
        <v>19724</v>
      </c>
      <c r="B17416" t="s">
        <v>2847</v>
      </c>
      <c r="C17416" s="4">
        <v>46455</v>
      </c>
      <c r="D17416">
        <v>2975315244</v>
      </c>
      <c r="E17416">
        <f>VLOOKUP(D17416,  base_salary!A:A, 1, FALSE)</f>
        <v>2975315244</v>
      </c>
      <c r="F17416">
        <f t="shared" si="544"/>
        <v>0</v>
      </c>
      <c r="G17416">
        <f t="shared" ca="1" si="545"/>
        <v>0</v>
      </c>
    </row>
    <row r="17417" spans="1:7" x14ac:dyDescent="0.25">
      <c r="A17417" t="s">
        <v>19725</v>
      </c>
      <c r="B17417" t="s">
        <v>2260</v>
      </c>
      <c r="C17417" s="4">
        <v>17417</v>
      </c>
      <c r="D17417">
        <v>197180590</v>
      </c>
      <c r="E17417">
        <f>VLOOKUP(D17417,  base_salary!A:A, 1, FALSE)</f>
        <v>197180590</v>
      </c>
      <c r="F17417">
        <f t="shared" si="544"/>
        <v>0</v>
      </c>
      <c r="G17417">
        <f t="shared" ca="1" si="545"/>
        <v>0</v>
      </c>
    </row>
    <row r="17418" spans="1:7" x14ac:dyDescent="0.25">
      <c r="A17418" t="s">
        <v>19726</v>
      </c>
      <c r="B17418" t="s">
        <v>2182</v>
      </c>
      <c r="C17418" s="4">
        <v>50886</v>
      </c>
      <c r="D17418">
        <v>1541082834</v>
      </c>
      <c r="E17418">
        <f>VLOOKUP(D17418,  base_salary!A:A, 1, FALSE)</f>
        <v>1541082834</v>
      </c>
      <c r="F17418">
        <f t="shared" si="544"/>
        <v>0</v>
      </c>
      <c r="G17418">
        <f t="shared" ca="1" si="545"/>
        <v>0</v>
      </c>
    </row>
    <row r="17419" spans="1:7" x14ac:dyDescent="0.25">
      <c r="A17419" t="s">
        <v>19727</v>
      </c>
      <c r="B17419" t="s">
        <v>2841</v>
      </c>
      <c r="C17419" s="4">
        <v>15246</v>
      </c>
      <c r="D17419">
        <v>5948190226</v>
      </c>
      <c r="E17419">
        <f>VLOOKUP(D17419,  base_salary!A:A, 1, FALSE)</f>
        <v>5948190226</v>
      </c>
      <c r="F17419">
        <f t="shared" si="544"/>
        <v>0</v>
      </c>
      <c r="G17419">
        <f t="shared" ca="1" si="545"/>
        <v>0</v>
      </c>
    </row>
    <row r="17420" spans="1:7" x14ac:dyDescent="0.25">
      <c r="A17420" t="s">
        <v>19728</v>
      </c>
      <c r="B17420" t="s">
        <v>3243</v>
      </c>
      <c r="C17420" s="4">
        <v>35688</v>
      </c>
      <c r="D17420">
        <v>630160104</v>
      </c>
      <c r="E17420">
        <f>VLOOKUP(D17420,  base_salary!A:A, 1, FALSE)</f>
        <v>630160104</v>
      </c>
      <c r="F17420">
        <f t="shared" si="544"/>
        <v>0</v>
      </c>
      <c r="G17420">
        <f t="shared" ca="1" si="545"/>
        <v>0</v>
      </c>
    </row>
    <row r="17421" spans="1:7" x14ac:dyDescent="0.25">
      <c r="A17421" t="s">
        <v>19729</v>
      </c>
      <c r="B17421" t="s">
        <v>2123</v>
      </c>
      <c r="C17421" s="4">
        <v>49947</v>
      </c>
      <c r="D17421">
        <v>8533410514</v>
      </c>
      <c r="E17421">
        <f>VLOOKUP(D17421,  base_salary!A:A, 1, FALSE)</f>
        <v>8533410514</v>
      </c>
      <c r="F17421">
        <f t="shared" si="544"/>
        <v>0</v>
      </c>
      <c r="G17421">
        <f t="shared" ca="1" si="545"/>
        <v>0</v>
      </c>
    </row>
    <row r="17422" spans="1:7" x14ac:dyDescent="0.25">
      <c r="A17422" t="s">
        <v>19730</v>
      </c>
      <c r="B17422" t="s">
        <v>1930</v>
      </c>
      <c r="C17422" s="4">
        <v>28984</v>
      </c>
      <c r="D17422">
        <v>4150450668</v>
      </c>
      <c r="E17422">
        <f>VLOOKUP(D17422,  base_salary!A:A, 1, FALSE)</f>
        <v>4150450668</v>
      </c>
      <c r="F17422">
        <f t="shared" si="544"/>
        <v>0</v>
      </c>
      <c r="G17422">
        <f t="shared" ca="1" si="545"/>
        <v>0</v>
      </c>
    </row>
    <row r="17423" spans="1:7" x14ac:dyDescent="0.25">
      <c r="A17423" t="s">
        <v>19731</v>
      </c>
      <c r="B17423" t="s">
        <v>2024</v>
      </c>
      <c r="C17423" s="4">
        <v>32386</v>
      </c>
      <c r="D17423">
        <v>6209983448</v>
      </c>
      <c r="E17423">
        <f>VLOOKUP(D17423,  base_salary!A:A, 1, FALSE)</f>
        <v>6209983448</v>
      </c>
      <c r="F17423">
        <f t="shared" si="544"/>
        <v>0</v>
      </c>
      <c r="G17423">
        <f t="shared" ca="1" si="545"/>
        <v>0</v>
      </c>
    </row>
    <row r="17424" spans="1:7" x14ac:dyDescent="0.25">
      <c r="A17424" t="s">
        <v>19732</v>
      </c>
      <c r="B17424" t="s">
        <v>2633</v>
      </c>
      <c r="C17424" s="4">
        <v>36859</v>
      </c>
      <c r="D17424">
        <v>2547511673</v>
      </c>
      <c r="E17424">
        <f>VLOOKUP(D17424,  base_salary!A:A, 1, FALSE)</f>
        <v>2547511673</v>
      </c>
      <c r="F17424">
        <f t="shared" si="544"/>
        <v>0</v>
      </c>
      <c r="G17424">
        <f t="shared" ca="1" si="545"/>
        <v>0</v>
      </c>
    </row>
    <row r="17425" spans="1:7" x14ac:dyDescent="0.25">
      <c r="A17425" t="s">
        <v>19733</v>
      </c>
      <c r="B17425" t="s">
        <v>2184</v>
      </c>
      <c r="C17425" s="4">
        <v>37303</v>
      </c>
      <c r="D17425">
        <v>8482007106</v>
      </c>
      <c r="E17425">
        <f>VLOOKUP(D17425,  base_salary!A:A, 1, FALSE)</f>
        <v>8482007106</v>
      </c>
      <c r="F17425">
        <f t="shared" si="544"/>
        <v>0</v>
      </c>
      <c r="G17425">
        <f t="shared" ca="1" si="545"/>
        <v>0</v>
      </c>
    </row>
    <row r="17426" spans="1:7" x14ac:dyDescent="0.25">
      <c r="A17426" t="s">
        <v>19734</v>
      </c>
      <c r="B17426" t="s">
        <v>1948</v>
      </c>
      <c r="C17426" s="4">
        <v>11017</v>
      </c>
      <c r="D17426">
        <v>222477806</v>
      </c>
      <c r="E17426">
        <f>VLOOKUP(D17426,  base_salary!A:A, 1, FALSE)</f>
        <v>222477806</v>
      </c>
      <c r="F17426">
        <f t="shared" si="544"/>
        <v>0</v>
      </c>
      <c r="G17426">
        <f t="shared" ca="1" si="545"/>
        <v>0</v>
      </c>
    </row>
    <row r="17427" spans="1:7" x14ac:dyDescent="0.25">
      <c r="A17427" t="s">
        <v>19735</v>
      </c>
      <c r="B17427" t="s">
        <v>2249</v>
      </c>
      <c r="C17427" s="4">
        <v>22871</v>
      </c>
      <c r="D17427">
        <v>1743464649</v>
      </c>
      <c r="E17427">
        <f>VLOOKUP(D17427,  base_salary!A:A, 1, FALSE)</f>
        <v>1743464649</v>
      </c>
      <c r="F17427">
        <f t="shared" si="544"/>
        <v>0</v>
      </c>
      <c r="G17427">
        <f t="shared" ca="1" si="545"/>
        <v>0</v>
      </c>
    </row>
    <row r="17428" spans="1:7" x14ac:dyDescent="0.25">
      <c r="A17428" t="s">
        <v>19736</v>
      </c>
      <c r="B17428" t="s">
        <v>2225</v>
      </c>
      <c r="C17428" s="4">
        <v>59974</v>
      </c>
      <c r="D17428">
        <v>5726465660</v>
      </c>
      <c r="E17428">
        <f>VLOOKUP(D17428,  base_salary!A:A, 1, FALSE)</f>
        <v>5726465660</v>
      </c>
      <c r="F17428">
        <f t="shared" si="544"/>
        <v>0</v>
      </c>
      <c r="G17428">
        <f t="shared" ca="1" si="545"/>
        <v>0</v>
      </c>
    </row>
    <row r="17429" spans="1:7" x14ac:dyDescent="0.25">
      <c r="A17429" t="s">
        <v>19737</v>
      </c>
      <c r="B17429" t="s">
        <v>2916</v>
      </c>
      <c r="C17429" s="4">
        <v>13401</v>
      </c>
      <c r="D17429">
        <v>1364767856</v>
      </c>
      <c r="E17429">
        <f>VLOOKUP(D17429,  base_salary!A:A, 1, FALSE)</f>
        <v>1364767856</v>
      </c>
      <c r="F17429">
        <f t="shared" si="544"/>
        <v>0</v>
      </c>
      <c r="G17429">
        <f t="shared" ca="1" si="545"/>
        <v>0</v>
      </c>
    </row>
    <row r="17430" spans="1:7" x14ac:dyDescent="0.25">
      <c r="A17430" t="s">
        <v>19738</v>
      </c>
      <c r="B17430" t="s">
        <v>2790</v>
      </c>
      <c r="C17430" s="4">
        <v>11386</v>
      </c>
      <c r="D17430">
        <v>1391414047</v>
      </c>
      <c r="E17430">
        <f>VLOOKUP(D17430,  base_salary!A:A, 1, FALSE)</f>
        <v>1391414047</v>
      </c>
      <c r="F17430">
        <f t="shared" si="544"/>
        <v>0</v>
      </c>
      <c r="G17430">
        <f t="shared" ca="1" si="545"/>
        <v>0</v>
      </c>
    </row>
    <row r="17431" spans="1:7" x14ac:dyDescent="0.25">
      <c r="A17431" t="s">
        <v>19739</v>
      </c>
      <c r="B17431" t="s">
        <v>2369</v>
      </c>
      <c r="C17431" s="4">
        <v>31708</v>
      </c>
      <c r="D17431">
        <v>960994726</v>
      </c>
      <c r="E17431">
        <f>VLOOKUP(D17431,  base_salary!A:A, 1, FALSE)</f>
        <v>960994726</v>
      </c>
      <c r="F17431">
        <f t="shared" si="544"/>
        <v>0</v>
      </c>
      <c r="G17431">
        <f t="shared" ca="1" si="545"/>
        <v>0</v>
      </c>
    </row>
    <row r="17432" spans="1:7" x14ac:dyDescent="0.25">
      <c r="A17432" t="s">
        <v>19740</v>
      </c>
      <c r="B17432" t="s">
        <v>3663</v>
      </c>
      <c r="C17432" s="4">
        <v>19438</v>
      </c>
      <c r="D17432">
        <v>2702941109</v>
      </c>
      <c r="E17432">
        <f>VLOOKUP(D17432,  base_salary!A:A, 1, FALSE)</f>
        <v>2702941109</v>
      </c>
      <c r="F17432">
        <f t="shared" si="544"/>
        <v>0</v>
      </c>
      <c r="G17432">
        <f t="shared" ca="1" si="545"/>
        <v>0</v>
      </c>
    </row>
    <row r="17433" spans="1:7" x14ac:dyDescent="0.25">
      <c r="A17433" t="s">
        <v>19741</v>
      </c>
      <c r="B17433" t="s">
        <v>2293</v>
      </c>
      <c r="C17433" s="4">
        <v>51317</v>
      </c>
      <c r="D17433">
        <v>1456229036</v>
      </c>
      <c r="E17433">
        <f>VLOOKUP(D17433,  base_salary!A:A, 1, FALSE)</f>
        <v>1456229036</v>
      </c>
      <c r="F17433">
        <f t="shared" si="544"/>
        <v>0</v>
      </c>
      <c r="G17433">
        <f t="shared" ca="1" si="545"/>
        <v>0</v>
      </c>
    </row>
    <row r="17434" spans="1:7" x14ac:dyDescent="0.25">
      <c r="A17434" t="s">
        <v>19742</v>
      </c>
      <c r="B17434" t="s">
        <v>1958</v>
      </c>
      <c r="C17434" s="4">
        <v>47921</v>
      </c>
      <c r="D17434">
        <v>4162153728</v>
      </c>
      <c r="E17434">
        <f>VLOOKUP(D17434,  base_salary!A:A, 1, FALSE)</f>
        <v>4162153728</v>
      </c>
      <c r="F17434">
        <f t="shared" si="544"/>
        <v>0</v>
      </c>
      <c r="G17434">
        <f t="shared" ca="1" si="545"/>
        <v>0</v>
      </c>
    </row>
    <row r="17435" spans="1:7" x14ac:dyDescent="0.25">
      <c r="A17435" t="s">
        <v>19743</v>
      </c>
      <c r="B17435" t="s">
        <v>2143</v>
      </c>
      <c r="C17435" s="4">
        <v>11271</v>
      </c>
      <c r="D17435">
        <v>4986200380</v>
      </c>
      <c r="E17435">
        <f>VLOOKUP(D17435,  base_salary!A:A, 1, FALSE)</f>
        <v>4986200380</v>
      </c>
      <c r="F17435">
        <f t="shared" si="544"/>
        <v>0</v>
      </c>
      <c r="G17435">
        <f t="shared" ca="1" si="545"/>
        <v>0</v>
      </c>
    </row>
    <row r="17436" spans="1:7" x14ac:dyDescent="0.25">
      <c r="A17436" t="s">
        <v>19744</v>
      </c>
      <c r="B17436" t="s">
        <v>2047</v>
      </c>
      <c r="C17436" s="4">
        <v>41426</v>
      </c>
      <c r="D17436">
        <v>4978659442</v>
      </c>
      <c r="E17436">
        <f>VLOOKUP(D17436,  base_salary!A:A, 1, FALSE)</f>
        <v>4978659442</v>
      </c>
      <c r="F17436">
        <f t="shared" si="544"/>
        <v>0</v>
      </c>
      <c r="G17436">
        <f t="shared" ca="1" si="545"/>
        <v>0</v>
      </c>
    </row>
    <row r="17437" spans="1:7" x14ac:dyDescent="0.25">
      <c r="A17437" t="s">
        <v>19745</v>
      </c>
      <c r="B17437" t="s">
        <v>2617</v>
      </c>
      <c r="C17437" s="4">
        <v>16986</v>
      </c>
      <c r="D17437">
        <v>1856596435</v>
      </c>
      <c r="E17437">
        <f>VLOOKUP(D17437,  base_salary!A:A, 1, FALSE)</f>
        <v>1856596435</v>
      </c>
      <c r="F17437">
        <f t="shared" si="544"/>
        <v>0</v>
      </c>
      <c r="G17437">
        <f t="shared" ca="1" si="545"/>
        <v>0</v>
      </c>
    </row>
    <row r="17438" spans="1:7" x14ac:dyDescent="0.25">
      <c r="A17438" t="s">
        <v>19746</v>
      </c>
      <c r="B17438" t="s">
        <v>2065</v>
      </c>
      <c r="C17438" s="4">
        <v>32759</v>
      </c>
      <c r="D17438">
        <v>7783641539</v>
      </c>
      <c r="E17438">
        <f>VLOOKUP(D17438,  base_salary!A:A, 1, FALSE)</f>
        <v>7783641539</v>
      </c>
      <c r="F17438">
        <f t="shared" si="544"/>
        <v>0</v>
      </c>
      <c r="G17438">
        <f t="shared" ca="1" si="545"/>
        <v>0</v>
      </c>
    </row>
    <row r="17439" spans="1:7" x14ac:dyDescent="0.25">
      <c r="A17439" t="s">
        <v>19747</v>
      </c>
      <c r="B17439" t="s">
        <v>3734</v>
      </c>
      <c r="C17439" s="4">
        <v>22497</v>
      </c>
      <c r="D17439">
        <v>4159390110</v>
      </c>
      <c r="E17439">
        <f>VLOOKUP(D17439,  base_salary!A:A, 1, FALSE)</f>
        <v>4159390110</v>
      </c>
      <c r="F17439">
        <f t="shared" si="544"/>
        <v>0</v>
      </c>
      <c r="G17439">
        <f t="shared" ca="1" si="545"/>
        <v>0</v>
      </c>
    </row>
    <row r="17440" spans="1:7" x14ac:dyDescent="0.25">
      <c r="A17440" t="s">
        <v>19748</v>
      </c>
      <c r="B17440" t="s">
        <v>2415</v>
      </c>
      <c r="C17440" s="4">
        <v>15665</v>
      </c>
      <c r="D17440">
        <v>1923178164</v>
      </c>
      <c r="E17440">
        <f>VLOOKUP(D17440,  base_salary!A:A, 1, FALSE)</f>
        <v>1923178164</v>
      </c>
      <c r="F17440">
        <f t="shared" si="544"/>
        <v>0</v>
      </c>
      <c r="G17440">
        <f t="shared" ca="1" si="545"/>
        <v>0</v>
      </c>
    </row>
    <row r="17441" spans="1:7" x14ac:dyDescent="0.25">
      <c r="A17441" t="s">
        <v>19749</v>
      </c>
      <c r="B17441" t="s">
        <v>2093</v>
      </c>
      <c r="C17441" s="4">
        <v>29403</v>
      </c>
      <c r="D17441">
        <v>797787712</v>
      </c>
      <c r="E17441">
        <f>VLOOKUP(D17441,  base_salary!A:A, 1, FALSE)</f>
        <v>797787712</v>
      </c>
      <c r="F17441">
        <f t="shared" si="544"/>
        <v>0</v>
      </c>
      <c r="G17441">
        <f t="shared" ca="1" si="545"/>
        <v>0</v>
      </c>
    </row>
    <row r="17442" spans="1:7" x14ac:dyDescent="0.25">
      <c r="A17442" t="s">
        <v>19750</v>
      </c>
      <c r="B17442" t="s">
        <v>1934</v>
      </c>
      <c r="C17442" s="4">
        <v>22817</v>
      </c>
      <c r="D17442">
        <v>5234982726</v>
      </c>
      <c r="E17442">
        <f>VLOOKUP(D17442,  base_salary!A:A, 1, FALSE)</f>
        <v>5234982726</v>
      </c>
      <c r="F17442">
        <f t="shared" si="544"/>
        <v>0</v>
      </c>
      <c r="G17442">
        <f t="shared" ca="1" si="545"/>
        <v>0</v>
      </c>
    </row>
    <row r="17443" spans="1:7" x14ac:dyDescent="0.25">
      <c r="A17443" t="s">
        <v>19751</v>
      </c>
      <c r="B17443" t="s">
        <v>2018</v>
      </c>
      <c r="C17443" s="4">
        <v>53464</v>
      </c>
      <c r="D17443">
        <v>2841287114</v>
      </c>
      <c r="E17443">
        <f>VLOOKUP(D17443,  base_salary!A:A, 1, FALSE)</f>
        <v>2841287114</v>
      </c>
      <c r="F17443">
        <f t="shared" si="544"/>
        <v>0</v>
      </c>
      <c r="G17443">
        <f t="shared" ca="1" si="545"/>
        <v>0</v>
      </c>
    </row>
    <row r="17444" spans="1:7" x14ac:dyDescent="0.25">
      <c r="A17444" t="s">
        <v>19752</v>
      </c>
      <c r="B17444" t="s">
        <v>2179</v>
      </c>
      <c r="C17444" s="4">
        <v>20778</v>
      </c>
      <c r="D17444">
        <v>3303111790</v>
      </c>
      <c r="E17444">
        <f>VLOOKUP(D17444,  base_salary!A:A, 1, FALSE)</f>
        <v>3303111790</v>
      </c>
      <c r="F17444">
        <f t="shared" si="544"/>
        <v>0</v>
      </c>
      <c r="G17444">
        <f t="shared" ca="1" si="545"/>
        <v>0</v>
      </c>
    </row>
    <row r="17445" spans="1:7" x14ac:dyDescent="0.25">
      <c r="A17445" t="s">
        <v>19753</v>
      </c>
      <c r="B17445" t="s">
        <v>2762</v>
      </c>
      <c r="C17445" s="4">
        <v>42682</v>
      </c>
      <c r="D17445">
        <v>5474718616</v>
      </c>
      <c r="E17445">
        <f>VLOOKUP(D17445,  base_salary!A:A, 1, FALSE)</f>
        <v>5474718616</v>
      </c>
      <c r="F17445">
        <f t="shared" si="544"/>
        <v>0</v>
      </c>
      <c r="G17445">
        <f t="shared" ca="1" si="545"/>
        <v>0</v>
      </c>
    </row>
    <row r="17446" spans="1:7" x14ac:dyDescent="0.25">
      <c r="A17446" t="s">
        <v>19754</v>
      </c>
      <c r="B17446" t="s">
        <v>2223</v>
      </c>
      <c r="C17446" s="4">
        <v>11419</v>
      </c>
      <c r="D17446">
        <v>5358183647</v>
      </c>
      <c r="E17446">
        <f>VLOOKUP(D17446,  base_salary!A:A, 1, FALSE)</f>
        <v>5358183647</v>
      </c>
      <c r="F17446">
        <f t="shared" si="544"/>
        <v>0</v>
      </c>
      <c r="G17446">
        <f t="shared" ca="1" si="545"/>
        <v>0</v>
      </c>
    </row>
    <row r="17447" spans="1:7" x14ac:dyDescent="0.25">
      <c r="A17447" t="s">
        <v>19755</v>
      </c>
      <c r="B17447" t="s">
        <v>2391</v>
      </c>
      <c r="C17447" s="4">
        <v>29007</v>
      </c>
      <c r="D17447">
        <v>710473923</v>
      </c>
      <c r="E17447">
        <f>VLOOKUP(D17447,  base_salary!A:A, 1, FALSE)</f>
        <v>710473923</v>
      </c>
      <c r="F17447">
        <f t="shared" si="544"/>
        <v>0</v>
      </c>
      <c r="G17447">
        <f t="shared" ca="1" si="545"/>
        <v>0</v>
      </c>
    </row>
    <row r="17448" spans="1:7" x14ac:dyDescent="0.25">
      <c r="A17448" t="s">
        <v>19756</v>
      </c>
      <c r="B17448" t="s">
        <v>4163</v>
      </c>
      <c r="C17448" s="4">
        <v>14936</v>
      </c>
      <c r="D17448">
        <v>9089601147</v>
      </c>
      <c r="E17448">
        <f>VLOOKUP(D17448,  base_salary!A:A, 1, FALSE)</f>
        <v>9089601147</v>
      </c>
      <c r="F17448">
        <f t="shared" si="544"/>
        <v>0</v>
      </c>
      <c r="G17448">
        <f t="shared" ca="1" si="545"/>
        <v>0</v>
      </c>
    </row>
    <row r="17449" spans="1:7" x14ac:dyDescent="0.25">
      <c r="A17449" t="s">
        <v>19757</v>
      </c>
      <c r="B17449" t="s">
        <v>2663</v>
      </c>
      <c r="C17449" s="4">
        <v>32505</v>
      </c>
      <c r="D17449">
        <v>3933021111</v>
      </c>
      <c r="E17449">
        <f>VLOOKUP(D17449,  base_salary!A:A, 1, FALSE)</f>
        <v>3933021111</v>
      </c>
      <c r="F17449">
        <f t="shared" si="544"/>
        <v>0</v>
      </c>
      <c r="G17449">
        <f t="shared" ca="1" si="545"/>
        <v>0</v>
      </c>
    </row>
    <row r="17450" spans="1:7" x14ac:dyDescent="0.25">
      <c r="A17450" t="s">
        <v>19758</v>
      </c>
      <c r="B17450" t="s">
        <v>2431</v>
      </c>
      <c r="C17450" s="4">
        <v>30114</v>
      </c>
      <c r="D17450">
        <v>2237103631</v>
      </c>
      <c r="E17450">
        <f>VLOOKUP(D17450,  base_salary!A:A, 1, FALSE)</f>
        <v>2237103631</v>
      </c>
      <c r="F17450">
        <f t="shared" si="544"/>
        <v>0</v>
      </c>
      <c r="G17450">
        <f t="shared" ca="1" si="545"/>
        <v>0</v>
      </c>
    </row>
    <row r="17451" spans="1:7" x14ac:dyDescent="0.25">
      <c r="A17451" t="s">
        <v>19759</v>
      </c>
      <c r="B17451" t="s">
        <v>2131</v>
      </c>
      <c r="C17451" s="4">
        <v>10320</v>
      </c>
      <c r="D17451">
        <v>7373156215</v>
      </c>
      <c r="E17451">
        <f>VLOOKUP(D17451,  base_salary!A:A, 1, FALSE)</f>
        <v>7373156215</v>
      </c>
      <c r="F17451">
        <f t="shared" si="544"/>
        <v>0</v>
      </c>
      <c r="G17451">
        <f t="shared" ca="1" si="545"/>
        <v>0</v>
      </c>
    </row>
    <row r="17452" spans="1:7" x14ac:dyDescent="0.25">
      <c r="A17452" t="s">
        <v>19760</v>
      </c>
      <c r="B17452" t="s">
        <v>3663</v>
      </c>
      <c r="C17452" s="4">
        <v>22151</v>
      </c>
      <c r="D17452">
        <v>3060876401</v>
      </c>
      <c r="E17452">
        <f>VLOOKUP(D17452,  base_salary!A:A, 1, FALSE)</f>
        <v>3060876401</v>
      </c>
      <c r="F17452">
        <f t="shared" si="544"/>
        <v>0</v>
      </c>
      <c r="G17452">
        <f t="shared" ca="1" si="545"/>
        <v>0</v>
      </c>
    </row>
    <row r="17453" spans="1:7" x14ac:dyDescent="0.25">
      <c r="A17453" t="s">
        <v>19761</v>
      </c>
      <c r="B17453" t="s">
        <v>3201</v>
      </c>
      <c r="C17453" s="4">
        <v>14885</v>
      </c>
      <c r="D17453">
        <v>2492824950</v>
      </c>
      <c r="E17453">
        <f>VLOOKUP(D17453,  base_salary!A:A, 1, FALSE)</f>
        <v>2492824950</v>
      </c>
      <c r="F17453">
        <f t="shared" si="544"/>
        <v>0</v>
      </c>
      <c r="G17453">
        <f t="shared" ca="1" si="545"/>
        <v>0</v>
      </c>
    </row>
    <row r="17454" spans="1:7" x14ac:dyDescent="0.25">
      <c r="A17454" t="s">
        <v>19762</v>
      </c>
      <c r="B17454" t="s">
        <v>2951</v>
      </c>
      <c r="C17454" s="4">
        <v>38971</v>
      </c>
      <c r="D17454">
        <v>5383734902</v>
      </c>
      <c r="E17454">
        <f>VLOOKUP(D17454,  base_salary!A:A, 1, FALSE)</f>
        <v>5383734902</v>
      </c>
      <c r="F17454">
        <f t="shared" si="544"/>
        <v>0</v>
      </c>
      <c r="G17454">
        <f t="shared" ca="1" si="545"/>
        <v>0</v>
      </c>
    </row>
    <row r="17455" spans="1:7" x14ac:dyDescent="0.25">
      <c r="A17455" t="s">
        <v>19763</v>
      </c>
      <c r="B17455" t="s">
        <v>2393</v>
      </c>
      <c r="C17455" s="4">
        <v>47902</v>
      </c>
      <c r="D17455">
        <v>9052475601</v>
      </c>
      <c r="E17455">
        <f>VLOOKUP(D17455,  base_salary!A:A, 1, FALSE)</f>
        <v>9052475601</v>
      </c>
      <c r="F17455">
        <f t="shared" si="544"/>
        <v>0</v>
      </c>
      <c r="G17455">
        <f t="shared" ca="1" si="545"/>
        <v>0</v>
      </c>
    </row>
    <row r="17456" spans="1:7" x14ac:dyDescent="0.25">
      <c r="A17456" t="s">
        <v>19764</v>
      </c>
      <c r="B17456" t="s">
        <v>2428</v>
      </c>
      <c r="C17456" s="4">
        <v>36123</v>
      </c>
      <c r="D17456">
        <v>8128449354</v>
      </c>
      <c r="E17456">
        <f>VLOOKUP(D17456,  base_salary!A:A, 1, FALSE)</f>
        <v>8128449354</v>
      </c>
      <c r="F17456">
        <f t="shared" si="544"/>
        <v>0</v>
      </c>
      <c r="G17456">
        <f t="shared" ca="1" si="545"/>
        <v>0</v>
      </c>
    </row>
    <row r="17457" spans="1:7" x14ac:dyDescent="0.25">
      <c r="A17457" t="s">
        <v>19765</v>
      </c>
      <c r="B17457" t="s">
        <v>2293</v>
      </c>
      <c r="C17457" s="4">
        <v>10701</v>
      </c>
      <c r="D17457">
        <v>4997183822</v>
      </c>
      <c r="E17457">
        <f>VLOOKUP(D17457,  base_salary!A:A, 1, FALSE)</f>
        <v>4997183822</v>
      </c>
      <c r="F17457">
        <f t="shared" si="544"/>
        <v>0</v>
      </c>
      <c r="G17457">
        <f t="shared" ca="1" si="545"/>
        <v>0</v>
      </c>
    </row>
    <row r="17458" spans="1:7" x14ac:dyDescent="0.25">
      <c r="A17458" t="s">
        <v>19766</v>
      </c>
      <c r="B17458" t="s">
        <v>2045</v>
      </c>
      <c r="C17458" s="4">
        <v>42180</v>
      </c>
      <c r="D17458">
        <v>304906506</v>
      </c>
      <c r="E17458">
        <f>VLOOKUP(D17458,  base_salary!A:A, 1, FALSE)</f>
        <v>304906506</v>
      </c>
      <c r="F17458">
        <f t="shared" si="544"/>
        <v>0</v>
      </c>
      <c r="G17458">
        <f t="shared" ca="1" si="545"/>
        <v>0</v>
      </c>
    </row>
    <row r="17459" spans="1:7" x14ac:dyDescent="0.25">
      <c r="A17459" t="s">
        <v>19767</v>
      </c>
      <c r="B17459" t="s">
        <v>2073</v>
      </c>
      <c r="C17459" s="4">
        <v>27436</v>
      </c>
      <c r="D17459">
        <v>8644362151</v>
      </c>
      <c r="E17459">
        <f>VLOOKUP(D17459,  base_salary!A:A, 1, FALSE)</f>
        <v>8644362151</v>
      </c>
      <c r="F17459">
        <f t="shared" si="544"/>
        <v>0</v>
      </c>
      <c r="G17459">
        <f t="shared" ca="1" si="545"/>
        <v>0</v>
      </c>
    </row>
    <row r="17460" spans="1:7" x14ac:dyDescent="0.25">
      <c r="A17460" t="s">
        <v>19768</v>
      </c>
      <c r="B17460" t="s">
        <v>3041</v>
      </c>
      <c r="C17460" s="4">
        <v>32345</v>
      </c>
      <c r="D17460">
        <v>544760832</v>
      </c>
      <c r="E17460">
        <f>VLOOKUP(D17460,  base_salary!A:A, 1, FALSE)</f>
        <v>544760832</v>
      </c>
      <c r="F17460">
        <f t="shared" si="544"/>
        <v>0</v>
      </c>
      <c r="G17460">
        <f t="shared" ca="1" si="545"/>
        <v>0</v>
      </c>
    </row>
    <row r="17461" spans="1:7" x14ac:dyDescent="0.25">
      <c r="A17461" t="s">
        <v>19769</v>
      </c>
      <c r="B17461" t="s">
        <v>2054</v>
      </c>
      <c r="C17461" s="4">
        <v>32948</v>
      </c>
      <c r="D17461">
        <v>2307209530</v>
      </c>
      <c r="E17461">
        <f>VLOOKUP(D17461,  base_salary!A:A, 1, FALSE)</f>
        <v>2307209530</v>
      </c>
      <c r="F17461">
        <f t="shared" si="544"/>
        <v>0</v>
      </c>
      <c r="G17461">
        <f t="shared" ca="1" si="545"/>
        <v>0</v>
      </c>
    </row>
    <row r="17462" spans="1:7" x14ac:dyDescent="0.25">
      <c r="A17462" t="s">
        <v>19770</v>
      </c>
      <c r="B17462" t="s">
        <v>2164</v>
      </c>
      <c r="C17462" s="4">
        <v>55970</v>
      </c>
      <c r="D17462">
        <v>4185019157</v>
      </c>
      <c r="E17462">
        <f>VLOOKUP(D17462,  base_salary!A:A, 1, FALSE)</f>
        <v>4185019157</v>
      </c>
      <c r="F17462">
        <f t="shared" si="544"/>
        <v>0</v>
      </c>
      <c r="G17462">
        <f t="shared" ca="1" si="545"/>
        <v>0</v>
      </c>
    </row>
    <row r="17463" spans="1:7" x14ac:dyDescent="0.25">
      <c r="A17463" t="s">
        <v>19771</v>
      </c>
      <c r="B17463" t="s">
        <v>2039</v>
      </c>
      <c r="C17463" s="4">
        <v>31821</v>
      </c>
      <c r="D17463">
        <v>4401069773</v>
      </c>
      <c r="E17463">
        <f>VLOOKUP(D17463,  base_salary!A:A, 1, FALSE)</f>
        <v>4401069773</v>
      </c>
      <c r="F17463">
        <f t="shared" si="544"/>
        <v>0</v>
      </c>
      <c r="G17463">
        <f t="shared" ca="1" si="545"/>
        <v>0</v>
      </c>
    </row>
    <row r="17464" spans="1:7" x14ac:dyDescent="0.25">
      <c r="A17464" t="s">
        <v>19772</v>
      </c>
      <c r="B17464" t="s">
        <v>3583</v>
      </c>
      <c r="C17464" s="4">
        <v>12795</v>
      </c>
      <c r="D17464">
        <v>9727426344</v>
      </c>
      <c r="E17464">
        <f>VLOOKUP(D17464,  base_salary!A:A, 1, FALSE)</f>
        <v>9727426344</v>
      </c>
      <c r="F17464">
        <f t="shared" si="544"/>
        <v>0</v>
      </c>
      <c r="G17464">
        <f t="shared" ca="1" si="545"/>
        <v>0</v>
      </c>
    </row>
    <row r="17465" spans="1:7" x14ac:dyDescent="0.25">
      <c r="A17465" t="s">
        <v>19773</v>
      </c>
      <c r="B17465" t="s">
        <v>2164</v>
      </c>
      <c r="C17465" s="4">
        <v>56934</v>
      </c>
      <c r="D17465">
        <v>4718207207</v>
      </c>
      <c r="E17465">
        <f>VLOOKUP(D17465,  base_salary!A:A, 1, FALSE)</f>
        <v>4718207207</v>
      </c>
      <c r="F17465">
        <f t="shared" si="544"/>
        <v>0</v>
      </c>
      <c r="G17465">
        <f t="shared" ca="1" si="545"/>
        <v>0</v>
      </c>
    </row>
    <row r="17466" spans="1:7" x14ac:dyDescent="0.25">
      <c r="A17466" t="s">
        <v>19774</v>
      </c>
      <c r="B17466" t="s">
        <v>2691</v>
      </c>
      <c r="C17466" s="4">
        <v>43547</v>
      </c>
      <c r="D17466">
        <v>5948190226</v>
      </c>
      <c r="E17466">
        <f>VLOOKUP(D17466,  base_salary!A:A, 1, FALSE)</f>
        <v>5948190226</v>
      </c>
      <c r="F17466">
        <f t="shared" si="544"/>
        <v>0</v>
      </c>
      <c r="G17466">
        <f t="shared" ca="1" si="545"/>
        <v>0</v>
      </c>
    </row>
    <row r="17467" spans="1:7" x14ac:dyDescent="0.25">
      <c r="A17467" t="s">
        <v>19775</v>
      </c>
      <c r="B17467" t="s">
        <v>2507</v>
      </c>
      <c r="C17467" s="4">
        <v>22847</v>
      </c>
      <c r="D17467">
        <v>9624054975</v>
      </c>
      <c r="E17467">
        <f>VLOOKUP(D17467,  base_salary!A:A, 1, FALSE)</f>
        <v>9624054975</v>
      </c>
      <c r="F17467">
        <f t="shared" si="544"/>
        <v>0</v>
      </c>
      <c r="G17467">
        <f t="shared" ca="1" si="545"/>
        <v>0</v>
      </c>
    </row>
    <row r="17468" spans="1:7" x14ac:dyDescent="0.25">
      <c r="A17468" t="s">
        <v>19776</v>
      </c>
      <c r="B17468" t="s">
        <v>2847</v>
      </c>
      <c r="C17468" s="4">
        <v>44031</v>
      </c>
      <c r="D17468">
        <v>6253520369</v>
      </c>
      <c r="E17468">
        <f>VLOOKUP(D17468,  base_salary!A:A, 1, FALSE)</f>
        <v>6253520369</v>
      </c>
      <c r="F17468">
        <f t="shared" si="544"/>
        <v>0</v>
      </c>
      <c r="G17468">
        <f t="shared" ca="1" si="545"/>
        <v>0</v>
      </c>
    </row>
    <row r="17469" spans="1:7" x14ac:dyDescent="0.25">
      <c r="A17469" t="s">
        <v>19777</v>
      </c>
      <c r="B17469" t="s">
        <v>2636</v>
      </c>
      <c r="C17469" s="4">
        <v>54995</v>
      </c>
      <c r="D17469">
        <v>2128813026</v>
      </c>
      <c r="E17469">
        <f>VLOOKUP(D17469,  base_salary!A:A, 1, FALSE)</f>
        <v>2128813026</v>
      </c>
      <c r="F17469">
        <f t="shared" si="544"/>
        <v>0</v>
      </c>
      <c r="G17469">
        <f t="shared" ca="1" si="545"/>
        <v>0</v>
      </c>
    </row>
    <row r="17470" spans="1:7" x14ac:dyDescent="0.25">
      <c r="A17470" t="s">
        <v>19778</v>
      </c>
      <c r="B17470" t="s">
        <v>1966</v>
      </c>
      <c r="C17470" s="4">
        <v>13280</v>
      </c>
      <c r="D17470">
        <v>2492824950</v>
      </c>
      <c r="E17470">
        <f>VLOOKUP(D17470,  base_salary!A:A, 1, FALSE)</f>
        <v>2492824950</v>
      </c>
      <c r="F17470">
        <f t="shared" si="544"/>
        <v>0</v>
      </c>
      <c r="G17470">
        <f t="shared" ca="1" si="545"/>
        <v>0</v>
      </c>
    </row>
    <row r="17471" spans="1:7" x14ac:dyDescent="0.25">
      <c r="A17471" t="s">
        <v>19779</v>
      </c>
      <c r="B17471" t="s">
        <v>2557</v>
      </c>
      <c r="C17471" s="4">
        <v>50216</v>
      </c>
      <c r="D17471">
        <v>4808886316</v>
      </c>
      <c r="E17471">
        <f>VLOOKUP(D17471,  base_salary!A:A, 1, FALSE)</f>
        <v>4808886316</v>
      </c>
      <c r="F17471">
        <f t="shared" si="544"/>
        <v>0</v>
      </c>
      <c r="G17471">
        <f t="shared" ca="1" si="545"/>
        <v>0</v>
      </c>
    </row>
    <row r="17472" spans="1:7" x14ac:dyDescent="0.25">
      <c r="A17472" t="s">
        <v>19780</v>
      </c>
      <c r="B17472" t="s">
        <v>2319</v>
      </c>
      <c r="C17472" s="4">
        <v>39815</v>
      </c>
      <c r="D17472">
        <v>5064247826</v>
      </c>
      <c r="E17472">
        <f>VLOOKUP(D17472,  base_salary!A:A, 1, FALSE)</f>
        <v>5064247826</v>
      </c>
      <c r="F17472">
        <f t="shared" si="544"/>
        <v>0</v>
      </c>
      <c r="G17472">
        <f t="shared" ca="1" si="545"/>
        <v>0</v>
      </c>
    </row>
    <row r="17473" spans="1:7" x14ac:dyDescent="0.25">
      <c r="A17473" t="s">
        <v>19781</v>
      </c>
      <c r="B17473" t="s">
        <v>2459</v>
      </c>
      <c r="C17473" s="4">
        <v>28362</v>
      </c>
      <c r="D17473">
        <v>4223282808</v>
      </c>
      <c r="E17473">
        <f>VLOOKUP(D17473,  base_salary!A:A, 1, FALSE)</f>
        <v>4223282808</v>
      </c>
      <c r="F17473">
        <f t="shared" si="544"/>
        <v>0</v>
      </c>
      <c r="G17473">
        <f t="shared" ca="1" si="545"/>
        <v>0</v>
      </c>
    </row>
    <row r="17474" spans="1:7" x14ac:dyDescent="0.25">
      <c r="A17474" t="s">
        <v>19782</v>
      </c>
      <c r="B17474" t="s">
        <v>2111</v>
      </c>
      <c r="C17474" s="4">
        <v>25106</v>
      </c>
      <c r="D17474">
        <v>4359854056</v>
      </c>
      <c r="E17474">
        <f>VLOOKUP(D17474,  base_salary!A:A, 1, FALSE)</f>
        <v>4359854056</v>
      </c>
      <c r="F17474">
        <f t="shared" si="544"/>
        <v>0</v>
      </c>
      <c r="G17474">
        <f t="shared" ca="1" si="545"/>
        <v>0</v>
      </c>
    </row>
    <row r="17475" spans="1:7" x14ac:dyDescent="0.25">
      <c r="A17475" t="s">
        <v>19783</v>
      </c>
      <c r="B17475" t="s">
        <v>2762</v>
      </c>
      <c r="C17475" s="4">
        <v>38910</v>
      </c>
      <c r="D17475">
        <v>9854387496</v>
      </c>
      <c r="E17475">
        <f>VLOOKUP(D17475,  base_salary!A:A, 1, FALSE)</f>
        <v>9854387496</v>
      </c>
      <c r="F17475">
        <f t="shared" ref="F17475:F17538" si="546">IF(ISERROR(E17475), 1, 0)</f>
        <v>0</v>
      </c>
      <c r="G17475">
        <f t="shared" ref="G17475:G17538" ca="1" si="547">SUM(G:G)</f>
        <v>0</v>
      </c>
    </row>
    <row r="17476" spans="1:7" x14ac:dyDescent="0.25">
      <c r="A17476" t="s">
        <v>19784</v>
      </c>
      <c r="B17476" t="s">
        <v>2426</v>
      </c>
      <c r="C17476" s="4">
        <v>30289</v>
      </c>
      <c r="D17476">
        <v>2659144249</v>
      </c>
      <c r="E17476">
        <f>VLOOKUP(D17476,  base_salary!A:A, 1, FALSE)</f>
        <v>2659144249</v>
      </c>
      <c r="F17476">
        <f t="shared" si="546"/>
        <v>0</v>
      </c>
      <c r="G17476">
        <f t="shared" ca="1" si="547"/>
        <v>0</v>
      </c>
    </row>
    <row r="17477" spans="1:7" x14ac:dyDescent="0.25">
      <c r="A17477" t="s">
        <v>19785</v>
      </c>
      <c r="B17477" t="s">
        <v>2244</v>
      </c>
      <c r="C17477" s="4">
        <v>18056</v>
      </c>
      <c r="D17477">
        <v>7670936274</v>
      </c>
      <c r="E17477">
        <f>VLOOKUP(D17477,  base_salary!A:A, 1, FALSE)</f>
        <v>7670936274</v>
      </c>
      <c r="F17477">
        <f t="shared" si="546"/>
        <v>0</v>
      </c>
      <c r="G17477">
        <f t="shared" ca="1" si="547"/>
        <v>0</v>
      </c>
    </row>
    <row r="17478" spans="1:7" x14ac:dyDescent="0.25">
      <c r="A17478" t="s">
        <v>19786</v>
      </c>
      <c r="B17478" t="s">
        <v>2075</v>
      </c>
      <c r="C17478" s="4">
        <v>31906</v>
      </c>
      <c r="D17478">
        <v>9545462825</v>
      </c>
      <c r="E17478">
        <f>VLOOKUP(D17478,  base_salary!A:A, 1, FALSE)</f>
        <v>9545462825</v>
      </c>
      <c r="F17478">
        <f t="shared" si="546"/>
        <v>0</v>
      </c>
      <c r="G17478">
        <f t="shared" ca="1" si="547"/>
        <v>0</v>
      </c>
    </row>
    <row r="17479" spans="1:7" x14ac:dyDescent="0.25">
      <c r="A17479" t="s">
        <v>19787</v>
      </c>
      <c r="B17479" t="s">
        <v>2101</v>
      </c>
      <c r="C17479" s="4">
        <v>26241</v>
      </c>
      <c r="D17479">
        <v>5764488419</v>
      </c>
      <c r="E17479">
        <f>VLOOKUP(D17479,  base_salary!A:A, 1, FALSE)</f>
        <v>5764488419</v>
      </c>
      <c r="F17479">
        <f t="shared" si="546"/>
        <v>0</v>
      </c>
      <c r="G17479">
        <f t="shared" ca="1" si="547"/>
        <v>0</v>
      </c>
    </row>
    <row r="17480" spans="1:7" x14ac:dyDescent="0.25">
      <c r="A17480" t="s">
        <v>19788</v>
      </c>
      <c r="B17480" t="s">
        <v>2024</v>
      </c>
      <c r="C17480" s="4">
        <v>39289</v>
      </c>
      <c r="D17480">
        <v>4482855448</v>
      </c>
      <c r="E17480">
        <f>VLOOKUP(D17480,  base_salary!A:A, 1, FALSE)</f>
        <v>4482855448</v>
      </c>
      <c r="F17480">
        <f t="shared" si="546"/>
        <v>0</v>
      </c>
      <c r="G17480">
        <f t="shared" ca="1" si="547"/>
        <v>0</v>
      </c>
    </row>
    <row r="17481" spans="1:7" x14ac:dyDescent="0.25">
      <c r="A17481" t="s">
        <v>19789</v>
      </c>
      <c r="B17481" t="s">
        <v>2194</v>
      </c>
      <c r="C17481" s="4">
        <v>26615</v>
      </c>
      <c r="D17481">
        <v>9705650896</v>
      </c>
      <c r="E17481">
        <f>VLOOKUP(D17481,  base_salary!A:A, 1, FALSE)</f>
        <v>9705650896</v>
      </c>
      <c r="F17481">
        <f t="shared" si="546"/>
        <v>0</v>
      </c>
      <c r="G17481">
        <f t="shared" ca="1" si="547"/>
        <v>0</v>
      </c>
    </row>
    <row r="17482" spans="1:7" x14ac:dyDescent="0.25">
      <c r="A17482" t="s">
        <v>19790</v>
      </c>
      <c r="B17482" t="s">
        <v>3663</v>
      </c>
      <c r="C17482" s="4">
        <v>37402</v>
      </c>
      <c r="D17482">
        <v>4984363320</v>
      </c>
      <c r="E17482">
        <f>VLOOKUP(D17482,  base_salary!A:A, 1, FALSE)</f>
        <v>4984363320</v>
      </c>
      <c r="F17482">
        <f t="shared" si="546"/>
        <v>0</v>
      </c>
      <c r="G17482">
        <f t="shared" ca="1" si="547"/>
        <v>0</v>
      </c>
    </row>
    <row r="17483" spans="1:7" x14ac:dyDescent="0.25">
      <c r="A17483" t="s">
        <v>19791</v>
      </c>
      <c r="B17483" t="s">
        <v>1932</v>
      </c>
      <c r="C17483" s="4">
        <v>20296</v>
      </c>
      <c r="D17483">
        <v>8620758454</v>
      </c>
      <c r="E17483">
        <f>VLOOKUP(D17483,  base_salary!A:A, 1, FALSE)</f>
        <v>8620758454</v>
      </c>
      <c r="F17483">
        <f t="shared" si="546"/>
        <v>0</v>
      </c>
      <c r="G17483">
        <f t="shared" ca="1" si="547"/>
        <v>0</v>
      </c>
    </row>
    <row r="17484" spans="1:7" x14ac:dyDescent="0.25">
      <c r="A17484" t="s">
        <v>19792</v>
      </c>
      <c r="B17484" t="s">
        <v>5394</v>
      </c>
      <c r="C17484" s="4">
        <v>39222</v>
      </c>
      <c r="D17484">
        <v>1152386727</v>
      </c>
      <c r="E17484">
        <f>VLOOKUP(D17484,  base_salary!A:A, 1, FALSE)</f>
        <v>1152386727</v>
      </c>
      <c r="F17484">
        <f t="shared" si="546"/>
        <v>0</v>
      </c>
      <c r="G17484">
        <f t="shared" ca="1" si="547"/>
        <v>0</v>
      </c>
    </row>
    <row r="17485" spans="1:7" x14ac:dyDescent="0.25">
      <c r="A17485" t="s">
        <v>19793</v>
      </c>
      <c r="B17485" t="s">
        <v>1986</v>
      </c>
      <c r="C17485" s="4">
        <v>10553</v>
      </c>
      <c r="D17485">
        <v>1541082834</v>
      </c>
      <c r="E17485">
        <f>VLOOKUP(D17485,  base_salary!A:A, 1, FALSE)</f>
        <v>1541082834</v>
      </c>
      <c r="F17485">
        <f t="shared" si="546"/>
        <v>0</v>
      </c>
      <c r="G17485">
        <f t="shared" ca="1" si="547"/>
        <v>0</v>
      </c>
    </row>
    <row r="17486" spans="1:7" x14ac:dyDescent="0.25">
      <c r="A17486" t="s">
        <v>19794</v>
      </c>
      <c r="B17486" t="s">
        <v>2296</v>
      </c>
      <c r="C17486" s="4">
        <v>14377</v>
      </c>
      <c r="D17486">
        <v>3933561566</v>
      </c>
      <c r="E17486">
        <f>VLOOKUP(D17486,  base_salary!A:A, 1, FALSE)</f>
        <v>3933561566</v>
      </c>
      <c r="F17486">
        <f t="shared" si="546"/>
        <v>0</v>
      </c>
      <c r="G17486">
        <f t="shared" ca="1" si="547"/>
        <v>0</v>
      </c>
    </row>
    <row r="17487" spans="1:7" x14ac:dyDescent="0.25">
      <c r="A17487" t="s">
        <v>19795</v>
      </c>
      <c r="B17487" t="s">
        <v>2567</v>
      </c>
      <c r="C17487" s="4">
        <v>30378</v>
      </c>
      <c r="D17487">
        <v>3867281491</v>
      </c>
      <c r="E17487">
        <f>VLOOKUP(D17487,  base_salary!A:A, 1, FALSE)</f>
        <v>3867281491</v>
      </c>
      <c r="F17487">
        <f t="shared" si="546"/>
        <v>0</v>
      </c>
      <c r="G17487">
        <f t="shared" ca="1" si="547"/>
        <v>0</v>
      </c>
    </row>
    <row r="17488" spans="1:7" x14ac:dyDescent="0.25">
      <c r="A17488" t="s">
        <v>19796</v>
      </c>
      <c r="B17488" t="s">
        <v>2012</v>
      </c>
      <c r="C17488" s="4">
        <v>55092</v>
      </c>
      <c r="D17488">
        <v>299663825</v>
      </c>
      <c r="E17488">
        <f>VLOOKUP(D17488,  base_salary!A:A, 1, FALSE)</f>
        <v>299663825</v>
      </c>
      <c r="F17488">
        <f t="shared" si="546"/>
        <v>0</v>
      </c>
      <c r="G17488">
        <f t="shared" ca="1" si="547"/>
        <v>0</v>
      </c>
    </row>
    <row r="17489" spans="1:7" x14ac:dyDescent="0.25">
      <c r="A17489" t="s">
        <v>19797</v>
      </c>
      <c r="B17489" t="s">
        <v>2847</v>
      </c>
      <c r="C17489" s="4">
        <v>13043</v>
      </c>
      <c r="D17489">
        <v>6109997811</v>
      </c>
      <c r="E17489">
        <f>VLOOKUP(D17489,  base_salary!A:A, 1, FALSE)</f>
        <v>6109997811</v>
      </c>
      <c r="F17489">
        <f t="shared" si="546"/>
        <v>0</v>
      </c>
      <c r="G17489">
        <f t="shared" ca="1" si="547"/>
        <v>0</v>
      </c>
    </row>
    <row r="17490" spans="1:7" x14ac:dyDescent="0.25">
      <c r="A17490" t="s">
        <v>19798</v>
      </c>
      <c r="B17490" t="s">
        <v>2885</v>
      </c>
      <c r="C17490" s="4">
        <v>52403</v>
      </c>
      <c r="D17490">
        <v>1420239228</v>
      </c>
      <c r="E17490">
        <f>VLOOKUP(D17490,  base_salary!A:A, 1, FALSE)</f>
        <v>1420239228</v>
      </c>
      <c r="F17490">
        <f t="shared" si="546"/>
        <v>0</v>
      </c>
      <c r="G17490">
        <f t="shared" ca="1" si="547"/>
        <v>0</v>
      </c>
    </row>
    <row r="17491" spans="1:7" x14ac:dyDescent="0.25">
      <c r="A17491" t="s">
        <v>19799</v>
      </c>
      <c r="B17491" t="s">
        <v>2517</v>
      </c>
      <c r="C17491" s="4">
        <v>18626</v>
      </c>
      <c r="D17491">
        <v>3227873028</v>
      </c>
      <c r="E17491">
        <f>VLOOKUP(D17491,  base_salary!A:A, 1, FALSE)</f>
        <v>3227873028</v>
      </c>
      <c r="F17491">
        <f t="shared" si="546"/>
        <v>0</v>
      </c>
      <c r="G17491">
        <f t="shared" ca="1" si="547"/>
        <v>0</v>
      </c>
    </row>
    <row r="17492" spans="1:7" x14ac:dyDescent="0.25">
      <c r="A17492" t="s">
        <v>19800</v>
      </c>
      <c r="B17492" t="s">
        <v>2498</v>
      </c>
      <c r="C17492" s="4">
        <v>35008</v>
      </c>
      <c r="D17492">
        <v>4639895275</v>
      </c>
      <c r="E17492">
        <f>VLOOKUP(D17492,  base_salary!A:A, 1, FALSE)</f>
        <v>4639895275</v>
      </c>
      <c r="F17492">
        <f t="shared" si="546"/>
        <v>0</v>
      </c>
      <c r="G17492">
        <f t="shared" ca="1" si="547"/>
        <v>0</v>
      </c>
    </row>
    <row r="17493" spans="1:7" x14ac:dyDescent="0.25">
      <c r="A17493" t="s">
        <v>19801</v>
      </c>
      <c r="B17493" t="s">
        <v>2141</v>
      </c>
      <c r="C17493" s="4">
        <v>51580</v>
      </c>
      <c r="D17493">
        <v>9597202352</v>
      </c>
      <c r="E17493">
        <f>VLOOKUP(D17493,  base_salary!A:A, 1, FALSE)</f>
        <v>9597202352</v>
      </c>
      <c r="F17493">
        <f t="shared" si="546"/>
        <v>0</v>
      </c>
      <c r="G17493">
        <f t="shared" ca="1" si="547"/>
        <v>0</v>
      </c>
    </row>
    <row r="17494" spans="1:7" x14ac:dyDescent="0.25">
      <c r="A17494" t="s">
        <v>19802</v>
      </c>
      <c r="B17494" t="s">
        <v>2051</v>
      </c>
      <c r="C17494" s="4">
        <v>49504</v>
      </c>
      <c r="D17494">
        <v>8054305400</v>
      </c>
      <c r="E17494">
        <f>VLOOKUP(D17494,  base_salary!A:A, 1, FALSE)</f>
        <v>8054305400</v>
      </c>
      <c r="F17494">
        <f t="shared" si="546"/>
        <v>0</v>
      </c>
      <c r="G17494">
        <f t="shared" ca="1" si="547"/>
        <v>0</v>
      </c>
    </row>
    <row r="17495" spans="1:7" x14ac:dyDescent="0.25">
      <c r="A17495" t="s">
        <v>19803</v>
      </c>
      <c r="B17495" t="s">
        <v>2563</v>
      </c>
      <c r="C17495" s="4">
        <v>55477</v>
      </c>
      <c r="D17495">
        <v>8552526727</v>
      </c>
      <c r="E17495">
        <f>VLOOKUP(D17495,  base_salary!A:A, 1, FALSE)</f>
        <v>8552526727</v>
      </c>
      <c r="F17495">
        <f t="shared" si="546"/>
        <v>0</v>
      </c>
      <c r="G17495">
        <f t="shared" ca="1" si="547"/>
        <v>0</v>
      </c>
    </row>
    <row r="17496" spans="1:7" x14ac:dyDescent="0.25">
      <c r="A17496" t="s">
        <v>19804</v>
      </c>
      <c r="B17496" t="s">
        <v>2725</v>
      </c>
      <c r="C17496" s="4">
        <v>54444</v>
      </c>
      <c r="D17496">
        <v>7427985850</v>
      </c>
      <c r="E17496">
        <f>VLOOKUP(D17496,  base_salary!A:A, 1, FALSE)</f>
        <v>7427985850</v>
      </c>
      <c r="F17496">
        <f t="shared" si="546"/>
        <v>0</v>
      </c>
      <c r="G17496">
        <f t="shared" ca="1" si="547"/>
        <v>0</v>
      </c>
    </row>
    <row r="17497" spans="1:7" x14ac:dyDescent="0.25">
      <c r="A17497" t="s">
        <v>19805</v>
      </c>
      <c r="B17497" t="s">
        <v>3508</v>
      </c>
      <c r="C17497" s="4">
        <v>56723</v>
      </c>
      <c r="D17497">
        <v>9619649427</v>
      </c>
      <c r="E17497">
        <f>VLOOKUP(D17497,  base_salary!A:A, 1, FALSE)</f>
        <v>9619649427</v>
      </c>
      <c r="F17497">
        <f t="shared" si="546"/>
        <v>0</v>
      </c>
      <c r="G17497">
        <f t="shared" ca="1" si="547"/>
        <v>0</v>
      </c>
    </row>
    <row r="17498" spans="1:7" x14ac:dyDescent="0.25">
      <c r="A17498" t="s">
        <v>19806</v>
      </c>
      <c r="B17498" t="s">
        <v>2965</v>
      </c>
      <c r="C17498" s="4">
        <v>16084</v>
      </c>
      <c r="D17498">
        <v>5828678620</v>
      </c>
      <c r="E17498">
        <f>VLOOKUP(D17498,  base_salary!A:A, 1, FALSE)</f>
        <v>5828678620</v>
      </c>
      <c r="F17498">
        <f t="shared" si="546"/>
        <v>0</v>
      </c>
      <c r="G17498">
        <f t="shared" ca="1" si="547"/>
        <v>0</v>
      </c>
    </row>
    <row r="17499" spans="1:7" x14ac:dyDescent="0.25">
      <c r="A17499" t="s">
        <v>19807</v>
      </c>
      <c r="B17499" t="s">
        <v>2225</v>
      </c>
      <c r="C17499" s="4">
        <v>58631</v>
      </c>
      <c r="D17499">
        <v>7961231404</v>
      </c>
      <c r="E17499">
        <f>VLOOKUP(D17499,  base_salary!A:A, 1, FALSE)</f>
        <v>7961231404</v>
      </c>
      <c r="F17499">
        <f t="shared" si="546"/>
        <v>0</v>
      </c>
      <c r="G17499">
        <f t="shared" ca="1" si="547"/>
        <v>0</v>
      </c>
    </row>
    <row r="17500" spans="1:7" x14ac:dyDescent="0.25">
      <c r="A17500" t="s">
        <v>19808</v>
      </c>
      <c r="B17500" t="s">
        <v>2156</v>
      </c>
      <c r="C17500" s="4">
        <v>32320</v>
      </c>
      <c r="D17500">
        <v>9815158015</v>
      </c>
      <c r="E17500">
        <f>VLOOKUP(D17500,  base_salary!A:A, 1, FALSE)</f>
        <v>9815158015</v>
      </c>
      <c r="F17500">
        <f t="shared" si="546"/>
        <v>0</v>
      </c>
      <c r="G17500">
        <f t="shared" ca="1" si="547"/>
        <v>0</v>
      </c>
    </row>
    <row r="17501" spans="1:7" x14ac:dyDescent="0.25">
      <c r="A17501" t="s">
        <v>19809</v>
      </c>
      <c r="B17501" t="s">
        <v>2231</v>
      </c>
      <c r="C17501" s="4">
        <v>46694</v>
      </c>
      <c r="D17501">
        <v>7268478941</v>
      </c>
      <c r="E17501">
        <f>VLOOKUP(D17501,  base_salary!A:A, 1, FALSE)</f>
        <v>7268478941</v>
      </c>
      <c r="F17501">
        <f t="shared" si="546"/>
        <v>0</v>
      </c>
      <c r="G17501">
        <f t="shared" ca="1" si="547"/>
        <v>0</v>
      </c>
    </row>
    <row r="17502" spans="1:7" x14ac:dyDescent="0.25">
      <c r="A17502" t="s">
        <v>19810</v>
      </c>
      <c r="B17502" t="s">
        <v>2154</v>
      </c>
      <c r="C17502" s="4">
        <v>54540</v>
      </c>
      <c r="D17502">
        <v>589071254</v>
      </c>
      <c r="E17502">
        <f>VLOOKUP(D17502,  base_salary!A:A, 1, FALSE)</f>
        <v>589071254</v>
      </c>
      <c r="F17502">
        <f t="shared" si="546"/>
        <v>0</v>
      </c>
      <c r="G17502">
        <f t="shared" ca="1" si="547"/>
        <v>0</v>
      </c>
    </row>
    <row r="17503" spans="1:7" x14ac:dyDescent="0.25">
      <c r="A17503" t="s">
        <v>19811</v>
      </c>
      <c r="B17503" t="s">
        <v>2225</v>
      </c>
      <c r="C17503" s="4">
        <v>58186</v>
      </c>
      <c r="D17503">
        <v>7760701055</v>
      </c>
      <c r="E17503">
        <f>VLOOKUP(D17503,  base_salary!A:A, 1, FALSE)</f>
        <v>7760701055</v>
      </c>
      <c r="F17503">
        <f t="shared" si="546"/>
        <v>0</v>
      </c>
      <c r="G17503">
        <f t="shared" ca="1" si="547"/>
        <v>0</v>
      </c>
    </row>
    <row r="17504" spans="1:7" x14ac:dyDescent="0.25">
      <c r="A17504" t="s">
        <v>19812</v>
      </c>
      <c r="B17504" t="s">
        <v>2045</v>
      </c>
      <c r="C17504" s="4">
        <v>54219</v>
      </c>
      <c r="D17504">
        <v>3303111790</v>
      </c>
      <c r="E17504">
        <f>VLOOKUP(D17504,  base_salary!A:A, 1, FALSE)</f>
        <v>3303111790</v>
      </c>
      <c r="F17504">
        <f t="shared" si="546"/>
        <v>0</v>
      </c>
      <c r="G17504">
        <f t="shared" ca="1" si="547"/>
        <v>0</v>
      </c>
    </row>
    <row r="17505" spans="1:7" x14ac:dyDescent="0.25">
      <c r="A17505" t="s">
        <v>19813</v>
      </c>
      <c r="B17505" t="s">
        <v>2970</v>
      </c>
      <c r="C17505" s="4">
        <v>49561</v>
      </c>
      <c r="D17505">
        <v>6973806759</v>
      </c>
      <c r="E17505">
        <f>VLOOKUP(D17505,  base_salary!A:A, 1, FALSE)</f>
        <v>6973806759</v>
      </c>
      <c r="F17505">
        <f t="shared" si="546"/>
        <v>0</v>
      </c>
      <c r="G17505">
        <f t="shared" ca="1" si="547"/>
        <v>0</v>
      </c>
    </row>
    <row r="17506" spans="1:7" x14ac:dyDescent="0.25">
      <c r="A17506" t="s">
        <v>19814</v>
      </c>
      <c r="B17506" t="s">
        <v>2693</v>
      </c>
      <c r="C17506" s="4">
        <v>20743</v>
      </c>
      <c r="D17506">
        <v>5984294621</v>
      </c>
      <c r="E17506">
        <f>VLOOKUP(D17506,  base_salary!A:A, 1, FALSE)</f>
        <v>5984294621</v>
      </c>
      <c r="F17506">
        <f t="shared" si="546"/>
        <v>0</v>
      </c>
      <c r="G17506">
        <f t="shared" ca="1" si="547"/>
        <v>0</v>
      </c>
    </row>
    <row r="17507" spans="1:7" x14ac:dyDescent="0.25">
      <c r="A17507" t="s">
        <v>19815</v>
      </c>
      <c r="B17507" t="s">
        <v>2965</v>
      </c>
      <c r="C17507" s="4">
        <v>33342</v>
      </c>
      <c r="D17507">
        <v>3040116061</v>
      </c>
      <c r="E17507">
        <f>VLOOKUP(D17507,  base_salary!A:A, 1, FALSE)</f>
        <v>3040116061</v>
      </c>
      <c r="F17507">
        <f t="shared" si="546"/>
        <v>0</v>
      </c>
      <c r="G17507">
        <f t="shared" ca="1" si="547"/>
        <v>0</v>
      </c>
    </row>
    <row r="17508" spans="1:7" x14ac:dyDescent="0.25">
      <c r="A17508" t="s">
        <v>19816</v>
      </c>
      <c r="B17508" t="s">
        <v>2139</v>
      </c>
      <c r="C17508" s="4">
        <v>30548</v>
      </c>
      <c r="D17508">
        <v>7888574610</v>
      </c>
      <c r="E17508">
        <f>VLOOKUP(D17508,  base_salary!A:A, 1, FALSE)</f>
        <v>7888574610</v>
      </c>
      <c r="F17508">
        <f t="shared" si="546"/>
        <v>0</v>
      </c>
      <c r="G17508">
        <f t="shared" ca="1" si="547"/>
        <v>0</v>
      </c>
    </row>
    <row r="17509" spans="1:7" x14ac:dyDescent="0.25">
      <c r="A17509" t="s">
        <v>19817</v>
      </c>
      <c r="B17509" t="s">
        <v>2298</v>
      </c>
      <c r="C17509" s="4">
        <v>39315</v>
      </c>
      <c r="D17509">
        <v>7233077789</v>
      </c>
      <c r="E17509">
        <f>VLOOKUP(D17509,  base_salary!A:A, 1, FALSE)</f>
        <v>7233077789</v>
      </c>
      <c r="F17509">
        <f t="shared" si="546"/>
        <v>0</v>
      </c>
      <c r="G17509">
        <f t="shared" ca="1" si="547"/>
        <v>0</v>
      </c>
    </row>
    <row r="17510" spans="1:7" x14ac:dyDescent="0.25">
      <c r="A17510" t="s">
        <v>19818</v>
      </c>
      <c r="B17510" t="s">
        <v>2097</v>
      </c>
      <c r="C17510" s="4">
        <v>29029</v>
      </c>
      <c r="D17510">
        <v>3497169404</v>
      </c>
      <c r="E17510">
        <f>VLOOKUP(D17510,  base_salary!A:A, 1, FALSE)</f>
        <v>3497169404</v>
      </c>
      <c r="F17510">
        <f t="shared" si="546"/>
        <v>0</v>
      </c>
      <c r="G17510">
        <f t="shared" ca="1" si="547"/>
        <v>0</v>
      </c>
    </row>
    <row r="17511" spans="1:7" x14ac:dyDescent="0.25">
      <c r="A17511" t="s">
        <v>19819</v>
      </c>
      <c r="B17511" t="s">
        <v>2563</v>
      </c>
      <c r="C17511" s="4">
        <v>28928</v>
      </c>
      <c r="D17511">
        <v>4192879565</v>
      </c>
      <c r="E17511">
        <f>VLOOKUP(D17511,  base_salary!A:A, 1, FALSE)</f>
        <v>4192879565</v>
      </c>
      <c r="F17511">
        <f t="shared" si="546"/>
        <v>0</v>
      </c>
      <c r="G17511">
        <f t="shared" ca="1" si="547"/>
        <v>0</v>
      </c>
    </row>
    <row r="17512" spans="1:7" x14ac:dyDescent="0.25">
      <c r="A17512" t="s">
        <v>19820</v>
      </c>
      <c r="B17512" t="s">
        <v>2436</v>
      </c>
      <c r="C17512" s="4">
        <v>23583</v>
      </c>
      <c r="D17512">
        <v>2575500974</v>
      </c>
      <c r="E17512">
        <f>VLOOKUP(D17512,  base_salary!A:A, 1, FALSE)</f>
        <v>2575500974</v>
      </c>
      <c r="F17512">
        <f t="shared" si="546"/>
        <v>0</v>
      </c>
      <c r="G17512">
        <f t="shared" ca="1" si="547"/>
        <v>0</v>
      </c>
    </row>
    <row r="17513" spans="1:7" x14ac:dyDescent="0.25">
      <c r="A17513" t="s">
        <v>19821</v>
      </c>
      <c r="B17513" t="s">
        <v>2253</v>
      </c>
      <c r="C17513" s="4">
        <v>26527</v>
      </c>
      <c r="D17513">
        <v>9228842121</v>
      </c>
      <c r="E17513">
        <f>VLOOKUP(D17513,  base_salary!A:A, 1, FALSE)</f>
        <v>9228842121</v>
      </c>
      <c r="F17513">
        <f t="shared" si="546"/>
        <v>0</v>
      </c>
      <c r="G17513">
        <f t="shared" ca="1" si="547"/>
        <v>0</v>
      </c>
    </row>
    <row r="17514" spans="1:7" x14ac:dyDescent="0.25">
      <c r="A17514" t="s">
        <v>19822</v>
      </c>
      <c r="B17514" t="s">
        <v>3092</v>
      </c>
      <c r="C17514" s="4">
        <v>24219</v>
      </c>
      <c r="D17514">
        <v>6618120233</v>
      </c>
      <c r="E17514">
        <f>VLOOKUP(D17514,  base_salary!A:A, 1, FALSE)</f>
        <v>6618120233</v>
      </c>
      <c r="F17514">
        <f t="shared" si="546"/>
        <v>0</v>
      </c>
      <c r="G17514">
        <f t="shared" ca="1" si="547"/>
        <v>0</v>
      </c>
    </row>
    <row r="17515" spans="1:7" x14ac:dyDescent="0.25">
      <c r="A17515" t="s">
        <v>19823</v>
      </c>
      <c r="B17515" t="s">
        <v>2682</v>
      </c>
      <c r="C17515" s="4">
        <v>18565</v>
      </c>
      <c r="D17515">
        <v>1659448174</v>
      </c>
      <c r="E17515">
        <f>VLOOKUP(D17515,  base_salary!A:A, 1, FALSE)</f>
        <v>1659448174</v>
      </c>
      <c r="F17515">
        <f t="shared" si="546"/>
        <v>0</v>
      </c>
      <c r="G17515">
        <f t="shared" ca="1" si="547"/>
        <v>0</v>
      </c>
    </row>
    <row r="17516" spans="1:7" x14ac:dyDescent="0.25">
      <c r="A17516" t="s">
        <v>19824</v>
      </c>
      <c r="B17516" t="s">
        <v>2809</v>
      </c>
      <c r="C17516" s="4">
        <v>57856</v>
      </c>
      <c r="D17516">
        <v>6402318035</v>
      </c>
      <c r="E17516">
        <f>VLOOKUP(D17516,  base_salary!A:A, 1, FALSE)</f>
        <v>6402318035</v>
      </c>
      <c r="F17516">
        <f t="shared" si="546"/>
        <v>0</v>
      </c>
      <c r="G17516">
        <f t="shared" ca="1" si="547"/>
        <v>0</v>
      </c>
    </row>
    <row r="17517" spans="1:7" x14ac:dyDescent="0.25">
      <c r="A17517" t="s">
        <v>19825</v>
      </c>
      <c r="B17517" t="s">
        <v>2376</v>
      </c>
      <c r="C17517" s="4">
        <v>48165</v>
      </c>
      <c r="D17517">
        <v>4878156686</v>
      </c>
      <c r="E17517">
        <f>VLOOKUP(D17517,  base_salary!A:A, 1, FALSE)</f>
        <v>4878156686</v>
      </c>
      <c r="F17517">
        <f t="shared" si="546"/>
        <v>0</v>
      </c>
      <c r="G17517">
        <f t="shared" ca="1" si="547"/>
        <v>0</v>
      </c>
    </row>
    <row r="17518" spans="1:7" x14ac:dyDescent="0.25">
      <c r="A17518" t="s">
        <v>19826</v>
      </c>
      <c r="B17518" t="s">
        <v>2439</v>
      </c>
      <c r="C17518" s="4">
        <v>42960</v>
      </c>
      <c r="D17518">
        <v>6815475379</v>
      </c>
      <c r="E17518">
        <f>VLOOKUP(D17518,  base_salary!A:A, 1, FALSE)</f>
        <v>6815475379</v>
      </c>
      <c r="F17518">
        <f t="shared" si="546"/>
        <v>0</v>
      </c>
      <c r="G17518">
        <f t="shared" ca="1" si="547"/>
        <v>0</v>
      </c>
    </row>
    <row r="17519" spans="1:7" x14ac:dyDescent="0.25">
      <c r="A17519" t="s">
        <v>19827</v>
      </c>
      <c r="B17519" t="s">
        <v>2405</v>
      </c>
      <c r="C17519" s="4">
        <v>41052</v>
      </c>
      <c r="D17519">
        <v>2297168497</v>
      </c>
      <c r="E17519">
        <f>VLOOKUP(D17519,  base_salary!A:A, 1, FALSE)</f>
        <v>2297168497</v>
      </c>
      <c r="F17519">
        <f t="shared" si="546"/>
        <v>0</v>
      </c>
      <c r="G17519">
        <f t="shared" ca="1" si="547"/>
        <v>0</v>
      </c>
    </row>
    <row r="17520" spans="1:7" x14ac:dyDescent="0.25">
      <c r="A17520" t="s">
        <v>19828</v>
      </c>
      <c r="B17520" t="s">
        <v>2714</v>
      </c>
      <c r="C17520" s="4">
        <v>24365</v>
      </c>
      <c r="D17520">
        <v>8526090127</v>
      </c>
      <c r="E17520">
        <f>VLOOKUP(D17520,  base_salary!A:A, 1, FALSE)</f>
        <v>8526090127</v>
      </c>
      <c r="F17520">
        <f t="shared" si="546"/>
        <v>0</v>
      </c>
      <c r="G17520">
        <f t="shared" ca="1" si="547"/>
        <v>0</v>
      </c>
    </row>
    <row r="17521" spans="1:7" x14ac:dyDescent="0.25">
      <c r="A17521" t="s">
        <v>19829</v>
      </c>
      <c r="B17521" t="s">
        <v>3915</v>
      </c>
      <c r="C17521" s="4">
        <v>36586</v>
      </c>
      <c r="D17521">
        <v>7914395587</v>
      </c>
      <c r="E17521">
        <f>VLOOKUP(D17521,  base_salary!A:A, 1, FALSE)</f>
        <v>7914395587</v>
      </c>
      <c r="F17521">
        <f t="shared" si="546"/>
        <v>0</v>
      </c>
      <c r="G17521">
        <f t="shared" ca="1" si="547"/>
        <v>0</v>
      </c>
    </row>
    <row r="17522" spans="1:7" x14ac:dyDescent="0.25">
      <c r="A17522" t="s">
        <v>19830</v>
      </c>
      <c r="B17522" t="s">
        <v>2257</v>
      </c>
      <c r="C17522" s="4">
        <v>49231</v>
      </c>
      <c r="D17522">
        <v>5756920838</v>
      </c>
      <c r="E17522">
        <f>VLOOKUP(D17522,  base_salary!A:A, 1, FALSE)</f>
        <v>5756920838</v>
      </c>
      <c r="F17522">
        <f t="shared" si="546"/>
        <v>0</v>
      </c>
      <c r="G17522">
        <f t="shared" ca="1" si="547"/>
        <v>0</v>
      </c>
    </row>
    <row r="17523" spans="1:7" x14ac:dyDescent="0.25">
      <c r="A17523" t="s">
        <v>19831</v>
      </c>
      <c r="B17523" t="s">
        <v>2164</v>
      </c>
      <c r="C17523" s="4">
        <v>53779</v>
      </c>
      <c r="D17523">
        <v>8322342209</v>
      </c>
      <c r="E17523">
        <f>VLOOKUP(D17523,  base_salary!A:A, 1, FALSE)</f>
        <v>8322342209</v>
      </c>
      <c r="F17523">
        <f t="shared" si="546"/>
        <v>0</v>
      </c>
      <c r="G17523">
        <f t="shared" ca="1" si="547"/>
        <v>0</v>
      </c>
    </row>
    <row r="17524" spans="1:7" x14ac:dyDescent="0.25">
      <c r="A17524" t="s">
        <v>19832</v>
      </c>
      <c r="B17524" t="s">
        <v>2103</v>
      </c>
      <c r="C17524" s="4">
        <v>52043</v>
      </c>
      <c r="D17524">
        <v>8603912793</v>
      </c>
      <c r="E17524">
        <f>VLOOKUP(D17524,  base_salary!A:A, 1, FALSE)</f>
        <v>8603912793</v>
      </c>
      <c r="F17524">
        <f t="shared" si="546"/>
        <v>0</v>
      </c>
      <c r="G17524">
        <f t="shared" ca="1" si="547"/>
        <v>0</v>
      </c>
    </row>
    <row r="17525" spans="1:7" x14ac:dyDescent="0.25">
      <c r="A17525" t="s">
        <v>19833</v>
      </c>
      <c r="B17525" t="s">
        <v>2355</v>
      </c>
      <c r="C17525" s="4">
        <v>25018</v>
      </c>
      <c r="D17525">
        <v>6858776575</v>
      </c>
      <c r="E17525">
        <f>VLOOKUP(D17525,  base_salary!A:A, 1, FALSE)</f>
        <v>6858776575</v>
      </c>
      <c r="F17525">
        <f t="shared" si="546"/>
        <v>0</v>
      </c>
      <c r="G17525">
        <f t="shared" ca="1" si="547"/>
        <v>0</v>
      </c>
    </row>
    <row r="17526" spans="1:7" x14ac:dyDescent="0.25">
      <c r="A17526" t="s">
        <v>19834</v>
      </c>
      <c r="B17526" t="s">
        <v>1940</v>
      </c>
      <c r="C17526" s="4">
        <v>27842</v>
      </c>
      <c r="D17526">
        <v>2138131904</v>
      </c>
      <c r="E17526">
        <f>VLOOKUP(D17526,  base_salary!A:A, 1, FALSE)</f>
        <v>2138131904</v>
      </c>
      <c r="F17526">
        <f t="shared" si="546"/>
        <v>0</v>
      </c>
      <c r="G17526">
        <f t="shared" ca="1" si="547"/>
        <v>0</v>
      </c>
    </row>
    <row r="17527" spans="1:7" x14ac:dyDescent="0.25">
      <c r="A17527" t="s">
        <v>19835</v>
      </c>
      <c r="B17527" t="s">
        <v>2314</v>
      </c>
      <c r="C17527" s="4">
        <v>37405</v>
      </c>
      <c r="D17527">
        <v>3129526900</v>
      </c>
      <c r="E17527">
        <f>VLOOKUP(D17527,  base_salary!A:A, 1, FALSE)</f>
        <v>3129526900</v>
      </c>
      <c r="F17527">
        <f t="shared" si="546"/>
        <v>0</v>
      </c>
      <c r="G17527">
        <f t="shared" ca="1" si="547"/>
        <v>0</v>
      </c>
    </row>
    <row r="17528" spans="1:7" x14ac:dyDescent="0.25">
      <c r="A17528" t="s">
        <v>19836</v>
      </c>
      <c r="B17528" t="s">
        <v>2008</v>
      </c>
      <c r="C17528" s="4">
        <v>11067</v>
      </c>
      <c r="D17528">
        <v>8673837456</v>
      </c>
      <c r="E17528">
        <f>VLOOKUP(D17528,  base_salary!A:A, 1, FALSE)</f>
        <v>8673837456</v>
      </c>
      <c r="F17528">
        <f t="shared" si="546"/>
        <v>0</v>
      </c>
      <c r="G17528">
        <f t="shared" ca="1" si="547"/>
        <v>0</v>
      </c>
    </row>
    <row r="17529" spans="1:7" x14ac:dyDescent="0.25">
      <c r="A17529" t="s">
        <v>19837</v>
      </c>
      <c r="B17529" t="s">
        <v>2141</v>
      </c>
      <c r="C17529" s="4">
        <v>55157</v>
      </c>
      <c r="D17529">
        <v>3600185284</v>
      </c>
      <c r="E17529">
        <f>VLOOKUP(D17529,  base_salary!A:A, 1, FALSE)</f>
        <v>3600185284</v>
      </c>
      <c r="F17529">
        <f t="shared" si="546"/>
        <v>0</v>
      </c>
      <c r="G17529">
        <f t="shared" ca="1" si="547"/>
        <v>0</v>
      </c>
    </row>
    <row r="17530" spans="1:7" x14ac:dyDescent="0.25">
      <c r="A17530" t="s">
        <v>19838</v>
      </c>
      <c r="B17530" t="s">
        <v>2290</v>
      </c>
      <c r="C17530" s="4">
        <v>20216</v>
      </c>
      <c r="D17530">
        <v>8002426673</v>
      </c>
      <c r="E17530">
        <f>VLOOKUP(D17530,  base_salary!A:A, 1, FALSE)</f>
        <v>8002426673</v>
      </c>
      <c r="F17530">
        <f t="shared" si="546"/>
        <v>0</v>
      </c>
      <c r="G17530">
        <f t="shared" ca="1" si="547"/>
        <v>0</v>
      </c>
    </row>
    <row r="17531" spans="1:7" x14ac:dyDescent="0.25">
      <c r="A17531" t="s">
        <v>19839</v>
      </c>
      <c r="B17531" t="s">
        <v>2298</v>
      </c>
      <c r="C17531" s="4">
        <v>30733</v>
      </c>
      <c r="D17531">
        <v>2378102658</v>
      </c>
      <c r="E17531">
        <f>VLOOKUP(D17531,  base_salary!A:A, 1, FALSE)</f>
        <v>2378102658</v>
      </c>
      <c r="F17531">
        <f t="shared" si="546"/>
        <v>0</v>
      </c>
      <c r="G17531">
        <f t="shared" ca="1" si="547"/>
        <v>0</v>
      </c>
    </row>
    <row r="17532" spans="1:7" x14ac:dyDescent="0.25">
      <c r="A17532" t="s">
        <v>19840</v>
      </c>
      <c r="B17532" t="s">
        <v>2271</v>
      </c>
      <c r="C17532" s="4">
        <v>44817</v>
      </c>
      <c r="D17532">
        <v>5002048994</v>
      </c>
      <c r="E17532">
        <f>VLOOKUP(D17532,  base_salary!A:A, 1, FALSE)</f>
        <v>5002048994</v>
      </c>
      <c r="F17532">
        <f t="shared" si="546"/>
        <v>0</v>
      </c>
      <c r="G17532">
        <f t="shared" ca="1" si="547"/>
        <v>0</v>
      </c>
    </row>
    <row r="17533" spans="1:7" x14ac:dyDescent="0.25">
      <c r="A17533" t="s">
        <v>19841</v>
      </c>
      <c r="B17533" t="s">
        <v>3235</v>
      </c>
      <c r="C17533" s="4">
        <v>56142</v>
      </c>
      <c r="D17533">
        <v>8109358470</v>
      </c>
      <c r="E17533">
        <f>VLOOKUP(D17533,  base_salary!A:A, 1, FALSE)</f>
        <v>8109358470</v>
      </c>
      <c r="F17533">
        <f t="shared" si="546"/>
        <v>0</v>
      </c>
      <c r="G17533">
        <f t="shared" ca="1" si="547"/>
        <v>0</v>
      </c>
    </row>
    <row r="17534" spans="1:7" x14ac:dyDescent="0.25">
      <c r="A17534" t="s">
        <v>19842</v>
      </c>
      <c r="B17534" t="s">
        <v>2203</v>
      </c>
      <c r="C17534" s="4">
        <v>21726</v>
      </c>
      <c r="D17534">
        <v>4978659442</v>
      </c>
      <c r="E17534">
        <f>VLOOKUP(D17534,  base_salary!A:A, 1, FALSE)</f>
        <v>4978659442</v>
      </c>
      <c r="F17534">
        <f t="shared" si="546"/>
        <v>0</v>
      </c>
      <c r="G17534">
        <f t="shared" ca="1" si="547"/>
        <v>0</v>
      </c>
    </row>
    <row r="17535" spans="1:7" x14ac:dyDescent="0.25">
      <c r="A17535" t="s">
        <v>19843</v>
      </c>
      <c r="B17535" t="s">
        <v>2269</v>
      </c>
      <c r="C17535" s="4">
        <v>11335</v>
      </c>
      <c r="D17535">
        <v>4487905370</v>
      </c>
      <c r="E17535">
        <f>VLOOKUP(D17535,  base_salary!A:A, 1, FALSE)</f>
        <v>4487905370</v>
      </c>
      <c r="F17535">
        <f t="shared" si="546"/>
        <v>0</v>
      </c>
      <c r="G17535">
        <f t="shared" ca="1" si="547"/>
        <v>0</v>
      </c>
    </row>
    <row r="17536" spans="1:7" x14ac:dyDescent="0.25">
      <c r="A17536" t="s">
        <v>19844</v>
      </c>
      <c r="B17536" t="s">
        <v>2727</v>
      </c>
      <c r="C17536" s="4">
        <v>13690</v>
      </c>
      <c r="D17536">
        <v>1892125439</v>
      </c>
      <c r="E17536">
        <f>VLOOKUP(D17536,  base_salary!A:A, 1, FALSE)</f>
        <v>1892125439</v>
      </c>
      <c r="F17536">
        <f t="shared" si="546"/>
        <v>0</v>
      </c>
      <c r="G17536">
        <f t="shared" ca="1" si="547"/>
        <v>0</v>
      </c>
    </row>
    <row r="17537" spans="1:7" x14ac:dyDescent="0.25">
      <c r="A17537" t="s">
        <v>19845</v>
      </c>
      <c r="B17537" t="s">
        <v>2680</v>
      </c>
      <c r="C17537" s="4">
        <v>57014</v>
      </c>
      <c r="D17537">
        <v>2859931651</v>
      </c>
      <c r="E17537">
        <f>VLOOKUP(D17537,  base_salary!A:A, 1, FALSE)</f>
        <v>2859931651</v>
      </c>
      <c r="F17537">
        <f t="shared" si="546"/>
        <v>0</v>
      </c>
      <c r="G17537">
        <f t="shared" ca="1" si="547"/>
        <v>0</v>
      </c>
    </row>
    <row r="17538" spans="1:7" x14ac:dyDescent="0.25">
      <c r="A17538" t="s">
        <v>19846</v>
      </c>
      <c r="B17538" t="s">
        <v>2496</v>
      </c>
      <c r="C17538" s="4">
        <v>51069</v>
      </c>
      <c r="D17538">
        <v>4900475084</v>
      </c>
      <c r="E17538">
        <f>VLOOKUP(D17538,  base_salary!A:A, 1, FALSE)</f>
        <v>4900475084</v>
      </c>
      <c r="F17538">
        <f t="shared" si="546"/>
        <v>0</v>
      </c>
      <c r="G17538">
        <f t="shared" ca="1" si="547"/>
        <v>0</v>
      </c>
    </row>
    <row r="17539" spans="1:7" x14ac:dyDescent="0.25">
      <c r="A17539" t="s">
        <v>19847</v>
      </c>
      <c r="B17539" t="s">
        <v>1960</v>
      </c>
      <c r="C17539" s="4">
        <v>27712</v>
      </c>
      <c r="D17539">
        <v>6732216945</v>
      </c>
      <c r="E17539">
        <f>VLOOKUP(D17539,  base_salary!A:A, 1, FALSE)</f>
        <v>6732216945</v>
      </c>
      <c r="F17539">
        <f t="shared" ref="F17539:F17602" si="548">IF(ISERROR(E17539), 1, 0)</f>
        <v>0</v>
      </c>
      <c r="G17539">
        <f t="shared" ref="G17539:G17602" ca="1" si="549">SUM(G:G)</f>
        <v>0</v>
      </c>
    </row>
    <row r="17540" spans="1:7" x14ac:dyDescent="0.25">
      <c r="A17540" t="s">
        <v>19848</v>
      </c>
      <c r="B17540" t="s">
        <v>3663</v>
      </c>
      <c r="C17540" s="4">
        <v>41254</v>
      </c>
      <c r="D17540">
        <v>630160104</v>
      </c>
      <c r="E17540">
        <f>VLOOKUP(D17540,  base_salary!A:A, 1, FALSE)</f>
        <v>630160104</v>
      </c>
      <c r="F17540">
        <f t="shared" si="548"/>
        <v>0</v>
      </c>
      <c r="G17540">
        <f t="shared" ca="1" si="549"/>
        <v>0</v>
      </c>
    </row>
    <row r="17541" spans="1:7" x14ac:dyDescent="0.25">
      <c r="A17541" t="s">
        <v>19849</v>
      </c>
      <c r="B17541" t="s">
        <v>2028</v>
      </c>
      <c r="C17541" s="4">
        <v>28754</v>
      </c>
      <c r="D17541">
        <v>3877279783</v>
      </c>
      <c r="E17541">
        <f>VLOOKUP(D17541,  base_salary!A:A, 1, FALSE)</f>
        <v>3877279783</v>
      </c>
      <c r="F17541">
        <f t="shared" si="548"/>
        <v>0</v>
      </c>
      <c r="G17541">
        <f t="shared" ca="1" si="549"/>
        <v>0</v>
      </c>
    </row>
    <row r="17542" spans="1:7" x14ac:dyDescent="0.25">
      <c r="A17542" t="s">
        <v>19850</v>
      </c>
      <c r="B17542" t="s">
        <v>2225</v>
      </c>
      <c r="C17542" s="4">
        <v>36839</v>
      </c>
      <c r="D17542">
        <v>4192443678</v>
      </c>
      <c r="E17542">
        <f>VLOOKUP(D17542,  base_salary!A:A, 1, FALSE)</f>
        <v>4192443678</v>
      </c>
      <c r="F17542">
        <f t="shared" si="548"/>
        <v>0</v>
      </c>
      <c r="G17542">
        <f t="shared" ca="1" si="549"/>
        <v>0</v>
      </c>
    </row>
    <row r="17543" spans="1:7" x14ac:dyDescent="0.25">
      <c r="A17543" t="s">
        <v>19851</v>
      </c>
      <c r="B17543" t="s">
        <v>2097</v>
      </c>
      <c r="C17543" s="4">
        <v>59527</v>
      </c>
      <c r="D17543">
        <v>3991963221</v>
      </c>
      <c r="E17543">
        <f>VLOOKUP(D17543,  base_salary!A:A, 1, FALSE)</f>
        <v>3991963221</v>
      </c>
      <c r="F17543">
        <f t="shared" si="548"/>
        <v>0</v>
      </c>
      <c r="G17543">
        <f t="shared" ca="1" si="549"/>
        <v>0</v>
      </c>
    </row>
    <row r="17544" spans="1:7" x14ac:dyDescent="0.25">
      <c r="A17544" t="s">
        <v>19852</v>
      </c>
      <c r="B17544" t="s">
        <v>2507</v>
      </c>
      <c r="C17544" s="4">
        <v>36034</v>
      </c>
      <c r="D17544">
        <v>6019132307</v>
      </c>
      <c r="E17544">
        <f>VLOOKUP(D17544,  base_salary!A:A, 1, FALSE)</f>
        <v>6019132307</v>
      </c>
      <c r="F17544">
        <f t="shared" si="548"/>
        <v>0</v>
      </c>
      <c r="G17544">
        <f t="shared" ca="1" si="549"/>
        <v>0</v>
      </c>
    </row>
    <row r="17545" spans="1:7" x14ac:dyDescent="0.25">
      <c r="A17545" t="s">
        <v>19853</v>
      </c>
      <c r="B17545" t="s">
        <v>3269</v>
      </c>
      <c r="C17545" s="4">
        <v>21375</v>
      </c>
      <c r="D17545">
        <v>885693418</v>
      </c>
      <c r="E17545">
        <f>VLOOKUP(D17545,  base_salary!A:A, 1, FALSE)</f>
        <v>885693418</v>
      </c>
      <c r="F17545">
        <f t="shared" si="548"/>
        <v>0</v>
      </c>
      <c r="G17545">
        <f t="shared" ca="1" si="549"/>
        <v>0</v>
      </c>
    </row>
    <row r="17546" spans="1:7" x14ac:dyDescent="0.25">
      <c r="A17546" t="s">
        <v>19854</v>
      </c>
      <c r="B17546" t="s">
        <v>2790</v>
      </c>
      <c r="C17546" s="4">
        <v>58267</v>
      </c>
      <c r="D17546">
        <v>7007279686</v>
      </c>
      <c r="E17546">
        <f>VLOOKUP(D17546,  base_salary!A:A, 1, FALSE)</f>
        <v>7007279686</v>
      </c>
      <c r="F17546">
        <f t="shared" si="548"/>
        <v>0</v>
      </c>
      <c r="G17546">
        <f t="shared" ca="1" si="549"/>
        <v>0</v>
      </c>
    </row>
    <row r="17547" spans="1:7" x14ac:dyDescent="0.25">
      <c r="A17547" t="s">
        <v>19855</v>
      </c>
      <c r="B17547" t="s">
        <v>2032</v>
      </c>
      <c r="C17547" s="4">
        <v>15590</v>
      </c>
      <c r="D17547">
        <v>4290015026</v>
      </c>
      <c r="E17547">
        <f>VLOOKUP(D17547,  base_salary!A:A, 1, FALSE)</f>
        <v>4290015026</v>
      </c>
      <c r="F17547">
        <f t="shared" si="548"/>
        <v>0</v>
      </c>
      <c r="G17547">
        <f t="shared" ca="1" si="549"/>
        <v>0</v>
      </c>
    </row>
    <row r="17548" spans="1:7" x14ac:dyDescent="0.25">
      <c r="A17548" t="s">
        <v>19856</v>
      </c>
      <c r="B17548" t="s">
        <v>2734</v>
      </c>
      <c r="C17548" s="4">
        <v>26650</v>
      </c>
      <c r="D17548">
        <v>9547713507</v>
      </c>
      <c r="E17548">
        <f>VLOOKUP(D17548,  base_salary!A:A, 1, FALSE)</f>
        <v>9547713507</v>
      </c>
      <c r="F17548">
        <f t="shared" si="548"/>
        <v>0</v>
      </c>
      <c r="G17548">
        <f t="shared" ca="1" si="549"/>
        <v>0</v>
      </c>
    </row>
    <row r="17549" spans="1:7" x14ac:dyDescent="0.25">
      <c r="A17549" t="s">
        <v>19857</v>
      </c>
      <c r="B17549" t="s">
        <v>2682</v>
      </c>
      <c r="C17549" s="4">
        <v>29531</v>
      </c>
      <c r="D17549">
        <v>8047841793</v>
      </c>
      <c r="E17549">
        <f>VLOOKUP(D17549,  base_salary!A:A, 1, FALSE)</f>
        <v>8047841793</v>
      </c>
      <c r="F17549">
        <f t="shared" si="548"/>
        <v>0</v>
      </c>
      <c r="G17549">
        <f t="shared" ca="1" si="549"/>
        <v>0</v>
      </c>
    </row>
    <row r="17550" spans="1:7" x14ac:dyDescent="0.25">
      <c r="A17550" t="s">
        <v>19858</v>
      </c>
      <c r="B17550" t="s">
        <v>2841</v>
      </c>
      <c r="C17550" s="4">
        <v>48590</v>
      </c>
      <c r="D17550">
        <v>4037854406</v>
      </c>
      <c r="E17550">
        <f>VLOOKUP(D17550,  base_salary!A:A, 1, FALSE)</f>
        <v>4037854406</v>
      </c>
      <c r="F17550">
        <f t="shared" si="548"/>
        <v>0</v>
      </c>
      <c r="G17550">
        <f t="shared" ca="1" si="549"/>
        <v>0</v>
      </c>
    </row>
    <row r="17551" spans="1:7" x14ac:dyDescent="0.25">
      <c r="A17551" t="s">
        <v>19859</v>
      </c>
      <c r="B17551" t="s">
        <v>2323</v>
      </c>
      <c r="C17551" s="4">
        <v>57055</v>
      </c>
      <c r="D17551">
        <v>4236713853</v>
      </c>
      <c r="E17551">
        <f>VLOOKUP(D17551,  base_salary!A:A, 1, FALSE)</f>
        <v>4236713853</v>
      </c>
      <c r="F17551">
        <f t="shared" si="548"/>
        <v>0</v>
      </c>
      <c r="G17551">
        <f t="shared" ca="1" si="549"/>
        <v>0</v>
      </c>
    </row>
    <row r="17552" spans="1:7" x14ac:dyDescent="0.25">
      <c r="A17552" t="s">
        <v>19860</v>
      </c>
      <c r="B17552" t="s">
        <v>2340</v>
      </c>
      <c r="C17552" s="4">
        <v>35863</v>
      </c>
      <c r="D17552">
        <v>1992195951</v>
      </c>
      <c r="E17552">
        <f>VLOOKUP(D17552,  base_salary!A:A, 1, FALSE)</f>
        <v>1992195951</v>
      </c>
      <c r="F17552">
        <f t="shared" si="548"/>
        <v>0</v>
      </c>
      <c r="G17552">
        <f t="shared" ca="1" si="549"/>
        <v>0</v>
      </c>
    </row>
    <row r="17553" spans="1:7" x14ac:dyDescent="0.25">
      <c r="A17553" t="s">
        <v>19861</v>
      </c>
      <c r="B17553" t="s">
        <v>2650</v>
      </c>
      <c r="C17553" s="4">
        <v>13731</v>
      </c>
      <c r="D17553">
        <v>5422052862</v>
      </c>
      <c r="E17553">
        <f>VLOOKUP(D17553,  base_salary!A:A, 1, FALSE)</f>
        <v>5422052862</v>
      </c>
      <c r="F17553">
        <f t="shared" si="548"/>
        <v>0</v>
      </c>
      <c r="G17553">
        <f t="shared" ca="1" si="549"/>
        <v>0</v>
      </c>
    </row>
    <row r="17554" spans="1:7" x14ac:dyDescent="0.25">
      <c r="A17554" t="s">
        <v>19862</v>
      </c>
      <c r="B17554" t="s">
        <v>2203</v>
      </c>
      <c r="C17554" s="4">
        <v>23736</v>
      </c>
      <c r="D17554">
        <v>9815158015</v>
      </c>
      <c r="E17554">
        <f>VLOOKUP(D17554,  base_salary!A:A, 1, FALSE)</f>
        <v>9815158015</v>
      </c>
      <c r="F17554">
        <f t="shared" si="548"/>
        <v>0</v>
      </c>
      <c r="G17554">
        <f t="shared" ca="1" si="549"/>
        <v>0</v>
      </c>
    </row>
    <row r="17555" spans="1:7" x14ac:dyDescent="0.25">
      <c r="A17555" t="s">
        <v>19863</v>
      </c>
      <c r="B17555" t="s">
        <v>3487</v>
      </c>
      <c r="C17555" s="4">
        <v>14625</v>
      </c>
      <c r="D17555">
        <v>3858163570</v>
      </c>
      <c r="E17555">
        <f>VLOOKUP(D17555,  base_salary!A:A, 1, FALSE)</f>
        <v>3858163570</v>
      </c>
      <c r="F17555">
        <f t="shared" si="548"/>
        <v>0</v>
      </c>
      <c r="G17555">
        <f t="shared" ca="1" si="549"/>
        <v>0</v>
      </c>
    </row>
    <row r="17556" spans="1:7" x14ac:dyDescent="0.25">
      <c r="A17556" t="s">
        <v>19864</v>
      </c>
      <c r="B17556" t="s">
        <v>2355</v>
      </c>
      <c r="C17556" s="4">
        <v>48326</v>
      </c>
      <c r="D17556">
        <v>549857826</v>
      </c>
      <c r="E17556">
        <f>VLOOKUP(D17556,  base_salary!A:A, 1, FALSE)</f>
        <v>549857826</v>
      </c>
      <c r="F17556">
        <f t="shared" si="548"/>
        <v>0</v>
      </c>
      <c r="G17556">
        <f t="shared" ca="1" si="549"/>
        <v>0</v>
      </c>
    </row>
    <row r="17557" spans="1:7" x14ac:dyDescent="0.25">
      <c r="A17557" t="s">
        <v>19865</v>
      </c>
      <c r="B17557" t="s">
        <v>1966</v>
      </c>
      <c r="C17557" s="4">
        <v>16861</v>
      </c>
      <c r="D17557">
        <v>6820956614</v>
      </c>
      <c r="E17557">
        <f>VLOOKUP(D17557,  base_salary!A:A, 1, FALSE)</f>
        <v>6820956614</v>
      </c>
      <c r="F17557">
        <f t="shared" si="548"/>
        <v>0</v>
      </c>
      <c r="G17557">
        <f t="shared" ca="1" si="549"/>
        <v>0</v>
      </c>
    </row>
    <row r="17558" spans="1:7" x14ac:dyDescent="0.25">
      <c r="A17558" t="s">
        <v>19866</v>
      </c>
      <c r="B17558" t="s">
        <v>2372</v>
      </c>
      <c r="C17558" s="4">
        <v>12761</v>
      </c>
      <c r="D17558">
        <v>5395528121</v>
      </c>
      <c r="E17558">
        <f>VLOOKUP(D17558,  base_salary!A:A, 1, FALSE)</f>
        <v>5395528121</v>
      </c>
      <c r="F17558">
        <f t="shared" si="548"/>
        <v>0</v>
      </c>
      <c r="G17558">
        <f t="shared" ca="1" si="549"/>
        <v>0</v>
      </c>
    </row>
    <row r="17559" spans="1:7" x14ac:dyDescent="0.25">
      <c r="A17559" t="s">
        <v>19867</v>
      </c>
      <c r="B17559" t="s">
        <v>3376</v>
      </c>
      <c r="C17559" s="4">
        <v>29001</v>
      </c>
      <c r="D17559">
        <v>1489889981</v>
      </c>
      <c r="E17559">
        <f>VLOOKUP(D17559,  base_salary!A:A, 1, FALSE)</f>
        <v>1489889981</v>
      </c>
      <c r="F17559">
        <f t="shared" si="548"/>
        <v>0</v>
      </c>
      <c r="G17559">
        <f t="shared" ca="1" si="549"/>
        <v>0</v>
      </c>
    </row>
    <row r="17560" spans="1:7" x14ac:dyDescent="0.25">
      <c r="A17560" t="s">
        <v>19868</v>
      </c>
      <c r="B17560" t="s">
        <v>2063</v>
      </c>
      <c r="C17560" s="4">
        <v>36987</v>
      </c>
      <c r="D17560">
        <v>7596173217</v>
      </c>
      <c r="E17560">
        <f>VLOOKUP(D17560,  base_salary!A:A, 1, FALSE)</f>
        <v>7596173217</v>
      </c>
      <c r="F17560">
        <f t="shared" si="548"/>
        <v>0</v>
      </c>
      <c r="G17560">
        <f t="shared" ca="1" si="549"/>
        <v>0</v>
      </c>
    </row>
    <row r="17561" spans="1:7" x14ac:dyDescent="0.25">
      <c r="A17561" t="s">
        <v>19869</v>
      </c>
      <c r="B17561" t="s">
        <v>2478</v>
      </c>
      <c r="C17561" s="4">
        <v>18140</v>
      </c>
      <c r="D17561">
        <v>5623896162</v>
      </c>
      <c r="E17561">
        <f>VLOOKUP(D17561,  base_salary!A:A, 1, FALSE)</f>
        <v>5623896162</v>
      </c>
      <c r="F17561">
        <f t="shared" si="548"/>
        <v>0</v>
      </c>
      <c r="G17561">
        <f t="shared" ca="1" si="549"/>
        <v>0</v>
      </c>
    </row>
    <row r="17562" spans="1:7" x14ac:dyDescent="0.25">
      <c r="A17562" t="s">
        <v>19870</v>
      </c>
      <c r="B17562" t="s">
        <v>2633</v>
      </c>
      <c r="C17562" s="4">
        <v>25435</v>
      </c>
      <c r="D17562">
        <v>4920920075</v>
      </c>
      <c r="E17562">
        <f>VLOOKUP(D17562,  base_salary!A:A, 1, FALSE)</f>
        <v>4920920075</v>
      </c>
      <c r="F17562">
        <f t="shared" si="548"/>
        <v>0</v>
      </c>
      <c r="G17562">
        <f t="shared" ca="1" si="549"/>
        <v>0</v>
      </c>
    </row>
    <row r="17563" spans="1:7" x14ac:dyDescent="0.25">
      <c r="A17563" t="s">
        <v>19871</v>
      </c>
      <c r="B17563" t="s">
        <v>2192</v>
      </c>
      <c r="C17563" s="4">
        <v>42807</v>
      </c>
      <c r="D17563">
        <v>6446166575</v>
      </c>
      <c r="E17563">
        <f>VLOOKUP(D17563,  base_salary!A:A, 1, FALSE)</f>
        <v>6446166575</v>
      </c>
      <c r="F17563">
        <f t="shared" si="548"/>
        <v>0</v>
      </c>
      <c r="G17563">
        <f t="shared" ca="1" si="549"/>
        <v>0</v>
      </c>
    </row>
    <row r="17564" spans="1:7" x14ac:dyDescent="0.25">
      <c r="A17564" t="s">
        <v>19872</v>
      </c>
      <c r="B17564" t="s">
        <v>2873</v>
      </c>
      <c r="C17564" s="4">
        <v>25420</v>
      </c>
      <c r="D17564">
        <v>8908432159</v>
      </c>
      <c r="E17564">
        <f>VLOOKUP(D17564,  base_salary!A:A, 1, FALSE)</f>
        <v>8908432159</v>
      </c>
      <c r="F17564">
        <f t="shared" si="548"/>
        <v>0</v>
      </c>
      <c r="G17564">
        <f t="shared" ca="1" si="549"/>
        <v>0</v>
      </c>
    </row>
    <row r="17565" spans="1:7" x14ac:dyDescent="0.25">
      <c r="A17565" t="s">
        <v>19873</v>
      </c>
      <c r="B17565" t="s">
        <v>2106</v>
      </c>
      <c r="C17565" s="4">
        <v>12995</v>
      </c>
      <c r="D17565">
        <v>2280674246</v>
      </c>
      <c r="E17565">
        <f>VLOOKUP(D17565,  base_salary!A:A, 1, FALSE)</f>
        <v>2280674246</v>
      </c>
      <c r="F17565">
        <f t="shared" si="548"/>
        <v>0</v>
      </c>
      <c r="G17565">
        <f t="shared" ca="1" si="549"/>
        <v>0</v>
      </c>
    </row>
    <row r="17566" spans="1:7" x14ac:dyDescent="0.25">
      <c r="A17566" t="s">
        <v>19874</v>
      </c>
      <c r="B17566" t="s">
        <v>2856</v>
      </c>
      <c r="C17566" s="4">
        <v>10116</v>
      </c>
      <c r="D17566">
        <v>8905919081</v>
      </c>
      <c r="E17566">
        <f>VLOOKUP(D17566,  base_salary!A:A, 1, FALSE)</f>
        <v>8905919081</v>
      </c>
      <c r="F17566">
        <f t="shared" si="548"/>
        <v>0</v>
      </c>
      <c r="G17566">
        <f t="shared" ca="1" si="549"/>
        <v>0</v>
      </c>
    </row>
    <row r="17567" spans="1:7" x14ac:dyDescent="0.25">
      <c r="A17567" t="s">
        <v>19875</v>
      </c>
      <c r="B17567" t="s">
        <v>2298</v>
      </c>
      <c r="C17567" s="4">
        <v>15718</v>
      </c>
      <c r="D17567">
        <v>5764488419</v>
      </c>
      <c r="E17567">
        <f>VLOOKUP(D17567,  base_salary!A:A, 1, FALSE)</f>
        <v>5764488419</v>
      </c>
      <c r="F17567">
        <f t="shared" si="548"/>
        <v>0</v>
      </c>
      <c r="G17567">
        <f t="shared" ca="1" si="549"/>
        <v>0</v>
      </c>
    </row>
    <row r="17568" spans="1:7" x14ac:dyDescent="0.25">
      <c r="A17568" t="s">
        <v>19876</v>
      </c>
      <c r="B17568" t="s">
        <v>2030</v>
      </c>
      <c r="C17568" s="4">
        <v>41935</v>
      </c>
      <c r="D17568">
        <v>4487905370</v>
      </c>
      <c r="E17568">
        <f>VLOOKUP(D17568,  base_salary!A:A, 1, FALSE)</f>
        <v>4487905370</v>
      </c>
      <c r="F17568">
        <f t="shared" si="548"/>
        <v>0</v>
      </c>
      <c r="G17568">
        <f t="shared" ca="1" si="549"/>
        <v>0</v>
      </c>
    </row>
    <row r="17569" spans="1:7" x14ac:dyDescent="0.25">
      <c r="A17569" t="s">
        <v>19877</v>
      </c>
      <c r="B17569" t="s">
        <v>2018</v>
      </c>
      <c r="C17569" s="4">
        <v>15447</v>
      </c>
      <c r="D17569">
        <v>6815475379</v>
      </c>
      <c r="E17569">
        <f>VLOOKUP(D17569,  base_salary!A:A, 1, FALSE)</f>
        <v>6815475379</v>
      </c>
      <c r="F17569">
        <f t="shared" si="548"/>
        <v>0</v>
      </c>
      <c r="G17569">
        <f t="shared" ca="1" si="549"/>
        <v>0</v>
      </c>
    </row>
    <row r="17570" spans="1:7" x14ac:dyDescent="0.25">
      <c r="A17570" t="s">
        <v>19878</v>
      </c>
      <c r="B17570" t="s">
        <v>2714</v>
      </c>
      <c r="C17570" s="4">
        <v>20912</v>
      </c>
      <c r="D17570">
        <v>6446166575</v>
      </c>
      <c r="E17570">
        <f>VLOOKUP(D17570,  base_salary!A:A, 1, FALSE)</f>
        <v>6446166575</v>
      </c>
      <c r="F17570">
        <f t="shared" si="548"/>
        <v>0</v>
      </c>
      <c r="G17570">
        <f t="shared" ca="1" si="549"/>
        <v>0</v>
      </c>
    </row>
    <row r="17571" spans="1:7" x14ac:dyDescent="0.25">
      <c r="A17571" t="s">
        <v>19879</v>
      </c>
      <c r="B17571" t="s">
        <v>2063</v>
      </c>
      <c r="C17571" s="4">
        <v>10466</v>
      </c>
      <c r="D17571">
        <v>4323171323</v>
      </c>
      <c r="E17571">
        <f>VLOOKUP(D17571,  base_salary!A:A, 1, FALSE)</f>
        <v>4323171323</v>
      </c>
      <c r="F17571">
        <f t="shared" si="548"/>
        <v>0</v>
      </c>
      <c r="G17571">
        <f t="shared" ca="1" si="549"/>
        <v>0</v>
      </c>
    </row>
    <row r="17572" spans="1:7" x14ac:dyDescent="0.25">
      <c r="A17572" t="s">
        <v>19880</v>
      </c>
      <c r="B17572" t="s">
        <v>2194</v>
      </c>
      <c r="C17572" s="4">
        <v>52145</v>
      </c>
      <c r="D17572">
        <v>4009257075</v>
      </c>
      <c r="E17572">
        <f>VLOOKUP(D17572,  base_salary!A:A, 1, FALSE)</f>
        <v>4009257075</v>
      </c>
      <c r="F17572">
        <f t="shared" si="548"/>
        <v>0</v>
      </c>
      <c r="G17572">
        <f t="shared" ca="1" si="549"/>
        <v>0</v>
      </c>
    </row>
    <row r="17573" spans="1:7" x14ac:dyDescent="0.25">
      <c r="A17573" t="s">
        <v>19881</v>
      </c>
      <c r="B17573" t="s">
        <v>2405</v>
      </c>
      <c r="C17573" s="4">
        <v>42716</v>
      </c>
      <c r="D17573">
        <v>2748937082</v>
      </c>
      <c r="E17573">
        <f>VLOOKUP(D17573,  base_salary!A:A, 1, FALSE)</f>
        <v>2748937082</v>
      </c>
      <c r="F17573">
        <f t="shared" si="548"/>
        <v>0</v>
      </c>
      <c r="G17573">
        <f t="shared" ca="1" si="549"/>
        <v>0</v>
      </c>
    </row>
    <row r="17574" spans="1:7" x14ac:dyDescent="0.25">
      <c r="A17574" t="s">
        <v>19882</v>
      </c>
      <c r="B17574" t="s">
        <v>2156</v>
      </c>
      <c r="C17574" s="4">
        <v>37186</v>
      </c>
      <c r="D17574">
        <v>4074728869</v>
      </c>
      <c r="E17574">
        <f>VLOOKUP(D17574,  base_salary!A:A, 1, FALSE)</f>
        <v>4074728869</v>
      </c>
      <c r="F17574">
        <f t="shared" si="548"/>
        <v>0</v>
      </c>
      <c r="G17574">
        <f t="shared" ca="1" si="549"/>
        <v>0</v>
      </c>
    </row>
    <row r="17575" spans="1:7" x14ac:dyDescent="0.25">
      <c r="A17575" t="s">
        <v>19883</v>
      </c>
      <c r="B17575" t="s">
        <v>2221</v>
      </c>
      <c r="C17575" s="4">
        <v>55329</v>
      </c>
      <c r="D17575">
        <v>9939542542</v>
      </c>
      <c r="E17575">
        <f>VLOOKUP(D17575,  base_salary!A:A, 1, FALSE)</f>
        <v>9939542542</v>
      </c>
      <c r="F17575">
        <f t="shared" si="548"/>
        <v>0</v>
      </c>
      <c r="G17575">
        <f t="shared" ca="1" si="549"/>
        <v>0</v>
      </c>
    </row>
    <row r="17576" spans="1:7" x14ac:dyDescent="0.25">
      <c r="A17576" t="s">
        <v>19884</v>
      </c>
      <c r="B17576" t="s">
        <v>2970</v>
      </c>
      <c r="C17576" s="4">
        <v>13288</v>
      </c>
      <c r="D17576">
        <v>3101620996</v>
      </c>
      <c r="E17576">
        <f>VLOOKUP(D17576,  base_salary!A:A, 1, FALSE)</f>
        <v>3101620996</v>
      </c>
      <c r="F17576">
        <f t="shared" si="548"/>
        <v>0</v>
      </c>
      <c r="G17576">
        <f t="shared" ca="1" si="549"/>
        <v>0</v>
      </c>
    </row>
    <row r="17577" spans="1:7" x14ac:dyDescent="0.25">
      <c r="A17577" t="s">
        <v>19885</v>
      </c>
      <c r="B17577" t="s">
        <v>2965</v>
      </c>
      <c r="C17577" s="4">
        <v>14848</v>
      </c>
      <c r="D17577">
        <v>3086393343</v>
      </c>
      <c r="E17577">
        <f>VLOOKUP(D17577,  base_salary!A:A, 1, FALSE)</f>
        <v>3086393343</v>
      </c>
      <c r="F17577">
        <f t="shared" si="548"/>
        <v>0</v>
      </c>
      <c r="G17577">
        <f t="shared" ca="1" si="549"/>
        <v>0</v>
      </c>
    </row>
    <row r="17578" spans="1:7" x14ac:dyDescent="0.25">
      <c r="A17578" t="s">
        <v>19886</v>
      </c>
      <c r="B17578" t="s">
        <v>2129</v>
      </c>
      <c r="C17578" s="4">
        <v>50709</v>
      </c>
      <c r="D17578">
        <v>2908560011</v>
      </c>
      <c r="E17578">
        <f>VLOOKUP(D17578,  base_salary!A:A, 1, FALSE)</f>
        <v>2908560011</v>
      </c>
      <c r="F17578">
        <f t="shared" si="548"/>
        <v>0</v>
      </c>
      <c r="G17578">
        <f t="shared" ca="1" si="549"/>
        <v>0</v>
      </c>
    </row>
    <row r="17579" spans="1:7" x14ac:dyDescent="0.25">
      <c r="A17579" t="s">
        <v>19887</v>
      </c>
      <c r="B17579" t="s">
        <v>2271</v>
      </c>
      <c r="C17579" s="4">
        <v>24171</v>
      </c>
      <c r="D17579">
        <v>324399618</v>
      </c>
      <c r="E17579">
        <f>VLOOKUP(D17579,  base_salary!A:A, 1, FALSE)</f>
        <v>324399618</v>
      </c>
      <c r="F17579">
        <f t="shared" si="548"/>
        <v>0</v>
      </c>
      <c r="G17579">
        <f t="shared" ca="1" si="549"/>
        <v>0</v>
      </c>
    </row>
    <row r="17580" spans="1:7" x14ac:dyDescent="0.25">
      <c r="A17580" t="s">
        <v>19888</v>
      </c>
      <c r="B17580" t="s">
        <v>4461</v>
      </c>
      <c r="C17580" s="4">
        <v>29324</v>
      </c>
      <c r="D17580">
        <v>701563818</v>
      </c>
      <c r="E17580">
        <f>VLOOKUP(D17580,  base_salary!A:A, 1, FALSE)</f>
        <v>701563818</v>
      </c>
      <c r="F17580">
        <f t="shared" si="548"/>
        <v>0</v>
      </c>
      <c r="G17580">
        <f t="shared" ca="1" si="549"/>
        <v>0</v>
      </c>
    </row>
    <row r="17581" spans="1:7" x14ac:dyDescent="0.25">
      <c r="A17581" t="s">
        <v>19889</v>
      </c>
      <c r="B17581" t="s">
        <v>2409</v>
      </c>
      <c r="C17581" s="4">
        <v>51027</v>
      </c>
      <c r="D17581">
        <v>2053848936</v>
      </c>
      <c r="E17581">
        <f>VLOOKUP(D17581,  base_salary!A:A, 1, FALSE)</f>
        <v>2053848936</v>
      </c>
      <c r="F17581">
        <f t="shared" si="548"/>
        <v>0</v>
      </c>
      <c r="G17581">
        <f t="shared" ca="1" si="549"/>
        <v>0</v>
      </c>
    </row>
    <row r="17582" spans="1:7" x14ac:dyDescent="0.25">
      <c r="A17582" t="s">
        <v>19890</v>
      </c>
      <c r="B17582" t="s">
        <v>2194</v>
      </c>
      <c r="C17582" s="4">
        <v>16811</v>
      </c>
      <c r="D17582">
        <v>2804488179</v>
      </c>
      <c r="E17582">
        <f>VLOOKUP(D17582,  base_salary!A:A, 1, FALSE)</f>
        <v>2804488179</v>
      </c>
      <c r="F17582">
        <f t="shared" si="548"/>
        <v>0</v>
      </c>
      <c r="G17582">
        <f t="shared" ca="1" si="549"/>
        <v>0</v>
      </c>
    </row>
    <row r="17583" spans="1:7" x14ac:dyDescent="0.25">
      <c r="A17583" t="s">
        <v>19891</v>
      </c>
      <c r="B17583" t="s">
        <v>2166</v>
      </c>
      <c r="C17583" s="4">
        <v>32319</v>
      </c>
      <c r="D17583">
        <v>3661649302</v>
      </c>
      <c r="E17583">
        <f>VLOOKUP(D17583,  base_salary!A:A, 1, FALSE)</f>
        <v>3661649302</v>
      </c>
      <c r="F17583">
        <f t="shared" si="548"/>
        <v>0</v>
      </c>
      <c r="G17583">
        <f t="shared" ca="1" si="549"/>
        <v>0</v>
      </c>
    </row>
    <row r="17584" spans="1:7" x14ac:dyDescent="0.25">
      <c r="A17584" t="s">
        <v>19892</v>
      </c>
      <c r="B17584" t="s">
        <v>1936</v>
      </c>
      <c r="C17584" s="4">
        <v>20490</v>
      </c>
      <c r="D17584">
        <v>1541082834</v>
      </c>
      <c r="E17584">
        <f>VLOOKUP(D17584,  base_salary!A:A, 1, FALSE)</f>
        <v>1541082834</v>
      </c>
      <c r="F17584">
        <f t="shared" si="548"/>
        <v>0</v>
      </c>
      <c r="G17584">
        <f t="shared" ca="1" si="549"/>
        <v>0</v>
      </c>
    </row>
    <row r="17585" spans="1:7" x14ac:dyDescent="0.25">
      <c r="A17585" t="s">
        <v>19893</v>
      </c>
      <c r="B17585" t="s">
        <v>2201</v>
      </c>
      <c r="C17585" s="4">
        <v>37808</v>
      </c>
      <c r="D17585">
        <v>3409869514</v>
      </c>
      <c r="E17585">
        <f>VLOOKUP(D17585,  base_salary!A:A, 1, FALSE)</f>
        <v>3409869514</v>
      </c>
      <c r="F17585">
        <f t="shared" si="548"/>
        <v>0</v>
      </c>
      <c r="G17585">
        <f t="shared" ca="1" si="549"/>
        <v>0</v>
      </c>
    </row>
    <row r="17586" spans="1:7" x14ac:dyDescent="0.25">
      <c r="A17586" t="s">
        <v>19894</v>
      </c>
      <c r="B17586" t="s">
        <v>2244</v>
      </c>
      <c r="C17586" s="4">
        <v>36234</v>
      </c>
      <c r="D17586">
        <v>1249074622</v>
      </c>
      <c r="E17586">
        <f>VLOOKUP(D17586,  base_salary!A:A, 1, FALSE)</f>
        <v>1249074622</v>
      </c>
      <c r="F17586">
        <f t="shared" si="548"/>
        <v>0</v>
      </c>
      <c r="G17586">
        <f t="shared" ca="1" si="549"/>
        <v>0</v>
      </c>
    </row>
    <row r="17587" spans="1:7" x14ac:dyDescent="0.25">
      <c r="A17587" t="s">
        <v>19895</v>
      </c>
      <c r="B17587" t="s">
        <v>2283</v>
      </c>
      <c r="C17587" s="4">
        <v>42716</v>
      </c>
      <c r="D17587">
        <v>992720575</v>
      </c>
      <c r="E17587">
        <f>VLOOKUP(D17587,  base_salary!A:A, 1, FALSE)</f>
        <v>992720575</v>
      </c>
      <c r="F17587">
        <f t="shared" si="548"/>
        <v>0</v>
      </c>
      <c r="G17587">
        <f t="shared" ca="1" si="549"/>
        <v>0</v>
      </c>
    </row>
    <row r="17588" spans="1:7" x14ac:dyDescent="0.25">
      <c r="A17588" t="s">
        <v>19896</v>
      </c>
      <c r="B17588" t="s">
        <v>2244</v>
      </c>
      <c r="C17588" s="4">
        <v>59394</v>
      </c>
      <c r="D17588">
        <v>5519420165</v>
      </c>
      <c r="E17588">
        <f>VLOOKUP(D17588,  base_salary!A:A, 1, FALSE)</f>
        <v>5519420165</v>
      </c>
      <c r="F17588">
        <f t="shared" si="548"/>
        <v>0</v>
      </c>
      <c r="G17588">
        <f t="shared" ca="1" si="549"/>
        <v>0</v>
      </c>
    </row>
    <row r="17589" spans="1:7" x14ac:dyDescent="0.25">
      <c r="A17589" t="s">
        <v>19897</v>
      </c>
      <c r="B17589" t="s">
        <v>2161</v>
      </c>
      <c r="C17589" s="4">
        <v>39146</v>
      </c>
      <c r="D17589">
        <v>7160109333</v>
      </c>
      <c r="E17589">
        <f>VLOOKUP(D17589,  base_salary!A:A, 1, FALSE)</f>
        <v>7160109333</v>
      </c>
      <c r="F17589">
        <f t="shared" si="548"/>
        <v>0</v>
      </c>
      <c r="G17589">
        <f t="shared" ca="1" si="549"/>
        <v>0</v>
      </c>
    </row>
    <row r="17590" spans="1:7" x14ac:dyDescent="0.25">
      <c r="A17590" t="s">
        <v>19898</v>
      </c>
      <c r="B17590" t="s">
        <v>2253</v>
      </c>
      <c r="C17590" s="4">
        <v>37859</v>
      </c>
      <c r="D17590">
        <v>5000631609</v>
      </c>
      <c r="E17590">
        <f>VLOOKUP(D17590,  base_salary!A:A, 1, FALSE)</f>
        <v>5000631609</v>
      </c>
      <c r="F17590">
        <f t="shared" si="548"/>
        <v>0</v>
      </c>
      <c r="G17590">
        <f t="shared" ca="1" si="549"/>
        <v>0</v>
      </c>
    </row>
    <row r="17591" spans="1:7" x14ac:dyDescent="0.25">
      <c r="A17591" t="s">
        <v>19899</v>
      </c>
      <c r="B17591" t="s">
        <v>1974</v>
      </c>
      <c r="C17591" s="4">
        <v>45630</v>
      </c>
      <c r="D17591">
        <v>4852897158</v>
      </c>
      <c r="E17591">
        <f>VLOOKUP(D17591,  base_salary!A:A, 1, FALSE)</f>
        <v>4852897158</v>
      </c>
      <c r="F17591">
        <f t="shared" si="548"/>
        <v>0</v>
      </c>
      <c r="G17591">
        <f t="shared" ca="1" si="549"/>
        <v>0</v>
      </c>
    </row>
    <row r="17592" spans="1:7" x14ac:dyDescent="0.25">
      <c r="A17592" t="s">
        <v>19900</v>
      </c>
      <c r="B17592" t="s">
        <v>2997</v>
      </c>
      <c r="C17592" s="4">
        <v>41973</v>
      </c>
      <c r="D17592">
        <v>4359854056</v>
      </c>
      <c r="E17592">
        <f>VLOOKUP(D17592,  base_salary!A:A, 1, FALSE)</f>
        <v>4359854056</v>
      </c>
      <c r="F17592">
        <f t="shared" si="548"/>
        <v>0</v>
      </c>
      <c r="G17592">
        <f t="shared" ca="1" si="549"/>
        <v>0</v>
      </c>
    </row>
    <row r="17593" spans="1:7" x14ac:dyDescent="0.25">
      <c r="A17593" t="s">
        <v>19901</v>
      </c>
      <c r="B17593" t="s">
        <v>1995</v>
      </c>
      <c r="C17593" s="4">
        <v>26170</v>
      </c>
      <c r="D17593">
        <v>273083503</v>
      </c>
      <c r="E17593">
        <f>VLOOKUP(D17593,  base_salary!A:A, 1, FALSE)</f>
        <v>273083503</v>
      </c>
      <c r="F17593">
        <f t="shared" si="548"/>
        <v>0</v>
      </c>
      <c r="G17593">
        <f t="shared" ca="1" si="549"/>
        <v>0</v>
      </c>
    </row>
    <row r="17594" spans="1:7" x14ac:dyDescent="0.25">
      <c r="A17594" t="s">
        <v>19902</v>
      </c>
      <c r="B17594" t="s">
        <v>2192</v>
      </c>
      <c r="C17594" s="4">
        <v>23061</v>
      </c>
      <c r="D17594">
        <v>7326611955</v>
      </c>
      <c r="E17594">
        <f>VLOOKUP(D17594,  base_salary!A:A, 1, FALSE)</f>
        <v>7326611955</v>
      </c>
      <c r="F17594">
        <f t="shared" si="548"/>
        <v>0</v>
      </c>
      <c r="G17594">
        <f t="shared" ca="1" si="549"/>
        <v>0</v>
      </c>
    </row>
    <row r="17595" spans="1:7" x14ac:dyDescent="0.25">
      <c r="A17595" t="s">
        <v>19903</v>
      </c>
      <c r="B17595" t="s">
        <v>2519</v>
      </c>
      <c r="C17595" s="4">
        <v>33013</v>
      </c>
      <c r="D17595">
        <v>9855833406</v>
      </c>
      <c r="E17595">
        <f>VLOOKUP(D17595,  base_salary!A:A, 1, FALSE)</f>
        <v>9855833406</v>
      </c>
      <c r="F17595">
        <f t="shared" si="548"/>
        <v>0</v>
      </c>
      <c r="G17595">
        <f t="shared" ca="1" si="549"/>
        <v>0</v>
      </c>
    </row>
    <row r="17596" spans="1:7" x14ac:dyDescent="0.25">
      <c r="A17596" t="s">
        <v>19904</v>
      </c>
      <c r="B17596" t="s">
        <v>2378</v>
      </c>
      <c r="C17596" s="4">
        <v>41530</v>
      </c>
      <c r="D17596">
        <v>4453705328</v>
      </c>
      <c r="E17596">
        <f>VLOOKUP(D17596,  base_salary!A:A, 1, FALSE)</f>
        <v>4453705328</v>
      </c>
      <c r="F17596">
        <f t="shared" si="548"/>
        <v>0</v>
      </c>
      <c r="G17596">
        <f t="shared" ca="1" si="549"/>
        <v>0</v>
      </c>
    </row>
    <row r="17597" spans="1:7" x14ac:dyDescent="0.25">
      <c r="A17597" t="s">
        <v>19905</v>
      </c>
      <c r="B17597" t="s">
        <v>2231</v>
      </c>
      <c r="C17597" s="4">
        <v>51309</v>
      </c>
      <c r="D17597">
        <v>4759627103</v>
      </c>
      <c r="E17597">
        <f>VLOOKUP(D17597,  base_salary!A:A, 1, FALSE)</f>
        <v>4759627103</v>
      </c>
      <c r="F17597">
        <f t="shared" si="548"/>
        <v>0</v>
      </c>
      <c r="G17597">
        <f t="shared" ca="1" si="549"/>
        <v>0</v>
      </c>
    </row>
    <row r="17598" spans="1:7" x14ac:dyDescent="0.25">
      <c r="A17598" t="s">
        <v>19906</v>
      </c>
      <c r="B17598" t="s">
        <v>2731</v>
      </c>
      <c r="C17598" s="4">
        <v>18749</v>
      </c>
      <c r="D17598">
        <v>4986200380</v>
      </c>
      <c r="E17598">
        <f>VLOOKUP(D17598,  base_salary!A:A, 1, FALSE)</f>
        <v>4986200380</v>
      </c>
      <c r="F17598">
        <f t="shared" si="548"/>
        <v>0</v>
      </c>
      <c r="G17598">
        <f t="shared" ca="1" si="549"/>
        <v>0</v>
      </c>
    </row>
    <row r="17599" spans="1:7" x14ac:dyDescent="0.25">
      <c r="A17599" t="s">
        <v>19907</v>
      </c>
      <c r="B17599" t="s">
        <v>2158</v>
      </c>
      <c r="C17599" s="4">
        <v>19226</v>
      </c>
      <c r="D17599">
        <v>5280433926</v>
      </c>
      <c r="E17599">
        <f>VLOOKUP(D17599,  base_salary!A:A, 1, FALSE)</f>
        <v>5280433926</v>
      </c>
      <c r="F17599">
        <f t="shared" si="548"/>
        <v>0</v>
      </c>
      <c r="G17599">
        <f t="shared" ca="1" si="549"/>
        <v>0</v>
      </c>
    </row>
    <row r="17600" spans="1:7" x14ac:dyDescent="0.25">
      <c r="A17600" t="s">
        <v>19908</v>
      </c>
      <c r="B17600" t="s">
        <v>2587</v>
      </c>
      <c r="C17600" s="4">
        <v>20479</v>
      </c>
      <c r="D17600">
        <v>7367438190</v>
      </c>
      <c r="E17600">
        <f>VLOOKUP(D17600,  base_salary!A:A, 1, FALSE)</f>
        <v>7367438190</v>
      </c>
      <c r="F17600">
        <f t="shared" si="548"/>
        <v>0</v>
      </c>
      <c r="G17600">
        <f t="shared" ca="1" si="549"/>
        <v>0</v>
      </c>
    </row>
    <row r="17601" spans="1:7" x14ac:dyDescent="0.25">
      <c r="A17601" t="s">
        <v>19909</v>
      </c>
      <c r="B17601" t="s">
        <v>2372</v>
      </c>
      <c r="C17601" s="4">
        <v>14258</v>
      </c>
      <c r="D17601">
        <v>8065075959</v>
      </c>
      <c r="E17601">
        <f>VLOOKUP(D17601,  base_salary!A:A, 1, FALSE)</f>
        <v>8065075959</v>
      </c>
      <c r="F17601">
        <f t="shared" si="548"/>
        <v>0</v>
      </c>
      <c r="G17601">
        <f t="shared" ca="1" si="549"/>
        <v>0</v>
      </c>
    </row>
    <row r="17602" spans="1:7" x14ac:dyDescent="0.25">
      <c r="A17602" t="s">
        <v>19910</v>
      </c>
      <c r="B17602" t="s">
        <v>2511</v>
      </c>
      <c r="C17602" s="4">
        <v>22167</v>
      </c>
      <c r="D17602">
        <v>7188904251</v>
      </c>
      <c r="E17602">
        <f>VLOOKUP(D17602,  base_salary!A:A, 1, FALSE)</f>
        <v>7188904251</v>
      </c>
      <c r="F17602">
        <f t="shared" si="548"/>
        <v>0</v>
      </c>
      <c r="G17602">
        <f t="shared" ca="1" si="549"/>
        <v>0</v>
      </c>
    </row>
    <row r="17603" spans="1:7" x14ac:dyDescent="0.25">
      <c r="A17603" t="s">
        <v>19911</v>
      </c>
      <c r="B17603" t="s">
        <v>2099</v>
      </c>
      <c r="C17603" s="4">
        <v>51366</v>
      </c>
      <c r="D17603">
        <v>161397387</v>
      </c>
      <c r="E17603">
        <f>VLOOKUP(D17603,  base_salary!A:A, 1, FALSE)</f>
        <v>161397387</v>
      </c>
      <c r="F17603">
        <f t="shared" ref="F17603:F17666" si="550">IF(ISERROR(E17603), 1, 0)</f>
        <v>0</v>
      </c>
      <c r="G17603">
        <f t="shared" ref="G17603:G17666" ca="1" si="551">SUM(G:G)</f>
        <v>0</v>
      </c>
    </row>
    <row r="17604" spans="1:7" x14ac:dyDescent="0.25">
      <c r="A17604" t="s">
        <v>19912</v>
      </c>
      <c r="B17604" t="s">
        <v>2225</v>
      </c>
      <c r="C17604" s="4">
        <v>38199</v>
      </c>
      <c r="D17604">
        <v>1062607929</v>
      </c>
      <c r="E17604">
        <f>VLOOKUP(D17604,  base_salary!A:A, 1, FALSE)</f>
        <v>1062607929</v>
      </c>
      <c r="F17604">
        <f t="shared" si="550"/>
        <v>0</v>
      </c>
      <c r="G17604">
        <f t="shared" ca="1" si="551"/>
        <v>0</v>
      </c>
    </row>
    <row r="17605" spans="1:7" x14ac:dyDescent="0.25">
      <c r="A17605" t="s">
        <v>19913</v>
      </c>
      <c r="B17605" t="s">
        <v>3039</v>
      </c>
      <c r="C17605" s="4">
        <v>17454</v>
      </c>
      <c r="D17605">
        <v>1743464649</v>
      </c>
      <c r="E17605">
        <f>VLOOKUP(D17605,  base_salary!A:A, 1, FALSE)</f>
        <v>1743464649</v>
      </c>
      <c r="F17605">
        <f t="shared" si="550"/>
        <v>0</v>
      </c>
      <c r="G17605">
        <f t="shared" ca="1" si="551"/>
        <v>0</v>
      </c>
    </row>
    <row r="17606" spans="1:7" x14ac:dyDescent="0.25">
      <c r="A17606" t="s">
        <v>19914</v>
      </c>
      <c r="B17606" t="s">
        <v>1991</v>
      </c>
      <c r="C17606" s="4">
        <v>32011</v>
      </c>
      <c r="D17606">
        <v>7304628987</v>
      </c>
      <c r="E17606">
        <f>VLOOKUP(D17606,  base_salary!A:A, 1, FALSE)</f>
        <v>7304628987</v>
      </c>
      <c r="F17606">
        <f t="shared" si="550"/>
        <v>0</v>
      </c>
      <c r="G17606">
        <f t="shared" ca="1" si="551"/>
        <v>0</v>
      </c>
    </row>
    <row r="17607" spans="1:7" x14ac:dyDescent="0.25">
      <c r="A17607" t="s">
        <v>19915</v>
      </c>
      <c r="B17607" t="s">
        <v>5394</v>
      </c>
      <c r="C17607" s="4">
        <v>51899</v>
      </c>
      <c r="D17607">
        <v>8808097757</v>
      </c>
      <c r="E17607">
        <f>VLOOKUP(D17607,  base_salary!A:A, 1, FALSE)</f>
        <v>8808097757</v>
      </c>
      <c r="F17607">
        <f t="shared" si="550"/>
        <v>0</v>
      </c>
      <c r="G17607">
        <f t="shared" ca="1" si="551"/>
        <v>0</v>
      </c>
    </row>
    <row r="17608" spans="1:7" x14ac:dyDescent="0.25">
      <c r="A17608" t="s">
        <v>19916</v>
      </c>
      <c r="B17608" t="s">
        <v>3487</v>
      </c>
      <c r="C17608" s="4">
        <v>14530</v>
      </c>
      <c r="D17608">
        <v>3738218785</v>
      </c>
      <c r="E17608">
        <f>VLOOKUP(D17608,  base_salary!A:A, 1, FALSE)</f>
        <v>3738218785</v>
      </c>
      <c r="F17608">
        <f t="shared" si="550"/>
        <v>0</v>
      </c>
      <c r="G17608">
        <f t="shared" ca="1" si="551"/>
        <v>0</v>
      </c>
    </row>
    <row r="17609" spans="1:7" x14ac:dyDescent="0.25">
      <c r="A17609" t="s">
        <v>19917</v>
      </c>
      <c r="B17609" t="s">
        <v>2731</v>
      </c>
      <c r="C17609" s="4">
        <v>39123</v>
      </c>
      <c r="D17609">
        <v>1923178164</v>
      </c>
      <c r="E17609">
        <f>VLOOKUP(D17609,  base_salary!A:A, 1, FALSE)</f>
        <v>1923178164</v>
      </c>
      <c r="F17609">
        <f t="shared" si="550"/>
        <v>0</v>
      </c>
      <c r="G17609">
        <f t="shared" ca="1" si="551"/>
        <v>0</v>
      </c>
    </row>
    <row r="17610" spans="1:7" x14ac:dyDescent="0.25">
      <c r="A17610" t="s">
        <v>19918</v>
      </c>
      <c r="B17610" t="s">
        <v>1970</v>
      </c>
      <c r="C17610" s="4">
        <v>12925</v>
      </c>
      <c r="D17610">
        <v>4075444457</v>
      </c>
      <c r="E17610">
        <f>VLOOKUP(D17610,  base_salary!A:A, 1, FALSE)</f>
        <v>4075444457</v>
      </c>
      <c r="F17610">
        <f t="shared" si="550"/>
        <v>0</v>
      </c>
      <c r="G17610">
        <f t="shared" ca="1" si="551"/>
        <v>0</v>
      </c>
    </row>
    <row r="17611" spans="1:7" x14ac:dyDescent="0.25">
      <c r="A17611" t="s">
        <v>19919</v>
      </c>
      <c r="B17611" t="s">
        <v>2752</v>
      </c>
      <c r="C17611" s="4">
        <v>20946</v>
      </c>
      <c r="D17611">
        <v>4175195971</v>
      </c>
      <c r="E17611">
        <f>VLOOKUP(D17611,  base_salary!A:A, 1, FALSE)</f>
        <v>4175195971</v>
      </c>
      <c r="F17611">
        <f t="shared" si="550"/>
        <v>0</v>
      </c>
      <c r="G17611">
        <f t="shared" ca="1" si="551"/>
        <v>0</v>
      </c>
    </row>
    <row r="17612" spans="1:7" x14ac:dyDescent="0.25">
      <c r="A17612" t="s">
        <v>19920</v>
      </c>
      <c r="B17612" t="s">
        <v>5394</v>
      </c>
      <c r="C17612" s="4">
        <v>10746</v>
      </c>
      <c r="D17612">
        <v>8685064791</v>
      </c>
      <c r="E17612">
        <f>VLOOKUP(D17612,  base_salary!A:A, 1, FALSE)</f>
        <v>8685064791</v>
      </c>
      <c r="F17612">
        <f t="shared" si="550"/>
        <v>0</v>
      </c>
      <c r="G17612">
        <f t="shared" ca="1" si="551"/>
        <v>0</v>
      </c>
    </row>
    <row r="17613" spans="1:7" x14ac:dyDescent="0.25">
      <c r="A17613" t="s">
        <v>19921</v>
      </c>
      <c r="B17613" t="s">
        <v>1950</v>
      </c>
      <c r="C17613" s="4">
        <v>46777</v>
      </c>
      <c r="D17613">
        <v>62571575</v>
      </c>
      <c r="E17613">
        <f>VLOOKUP(D17613,  base_salary!A:A, 1, FALSE)</f>
        <v>62571575</v>
      </c>
      <c r="F17613">
        <f t="shared" si="550"/>
        <v>0</v>
      </c>
      <c r="G17613">
        <f t="shared" ca="1" si="551"/>
        <v>0</v>
      </c>
    </row>
    <row r="17614" spans="1:7" x14ac:dyDescent="0.25">
      <c r="A17614" t="s">
        <v>19922</v>
      </c>
      <c r="B17614" t="s">
        <v>2847</v>
      </c>
      <c r="C17614" s="4">
        <v>30477</v>
      </c>
      <c r="D17614">
        <v>9104569016</v>
      </c>
      <c r="E17614">
        <f>VLOOKUP(D17614,  base_salary!A:A, 1, FALSE)</f>
        <v>9104569016</v>
      </c>
      <c r="F17614">
        <f t="shared" si="550"/>
        <v>0</v>
      </c>
      <c r="G17614">
        <f t="shared" ca="1" si="551"/>
        <v>0</v>
      </c>
    </row>
    <row r="17615" spans="1:7" x14ac:dyDescent="0.25">
      <c r="A17615" t="s">
        <v>19923</v>
      </c>
      <c r="B17615" t="s">
        <v>2369</v>
      </c>
      <c r="C17615" s="4">
        <v>12617</v>
      </c>
      <c r="D17615">
        <v>1992195951</v>
      </c>
      <c r="E17615">
        <f>VLOOKUP(D17615,  base_salary!A:A, 1, FALSE)</f>
        <v>1992195951</v>
      </c>
      <c r="F17615">
        <f t="shared" si="550"/>
        <v>0</v>
      </c>
      <c r="G17615">
        <f t="shared" ca="1" si="551"/>
        <v>0</v>
      </c>
    </row>
    <row r="17616" spans="1:7" x14ac:dyDescent="0.25">
      <c r="A17616" t="s">
        <v>19924</v>
      </c>
      <c r="B17616" t="s">
        <v>2614</v>
      </c>
      <c r="C17616" s="4">
        <v>46669</v>
      </c>
      <c r="D17616">
        <v>7931128354</v>
      </c>
      <c r="E17616">
        <f>VLOOKUP(D17616,  base_salary!A:A, 1, FALSE)</f>
        <v>7931128354</v>
      </c>
      <c r="F17616">
        <f t="shared" si="550"/>
        <v>0</v>
      </c>
      <c r="G17616">
        <f t="shared" ca="1" si="551"/>
        <v>0</v>
      </c>
    </row>
    <row r="17617" spans="1:7" x14ac:dyDescent="0.25">
      <c r="A17617" t="s">
        <v>19925</v>
      </c>
      <c r="B17617" t="s">
        <v>2376</v>
      </c>
      <c r="C17617" s="4">
        <v>47354</v>
      </c>
      <c r="D17617">
        <v>483886254</v>
      </c>
      <c r="E17617">
        <f>VLOOKUP(D17617,  base_salary!A:A, 1, FALSE)</f>
        <v>483886254</v>
      </c>
      <c r="F17617">
        <f t="shared" si="550"/>
        <v>0</v>
      </c>
      <c r="G17617">
        <f t="shared" ca="1" si="551"/>
        <v>0</v>
      </c>
    </row>
    <row r="17618" spans="1:7" x14ac:dyDescent="0.25">
      <c r="A17618" t="s">
        <v>19926</v>
      </c>
      <c r="B17618" t="s">
        <v>2203</v>
      </c>
      <c r="C17618" s="4">
        <v>49050</v>
      </c>
      <c r="D17618">
        <v>3915983489</v>
      </c>
      <c r="E17618">
        <f>VLOOKUP(D17618,  base_salary!A:A, 1, FALSE)</f>
        <v>3915983489</v>
      </c>
      <c r="F17618">
        <f t="shared" si="550"/>
        <v>0</v>
      </c>
      <c r="G17618">
        <f t="shared" ca="1" si="551"/>
        <v>0</v>
      </c>
    </row>
    <row r="17619" spans="1:7" x14ac:dyDescent="0.25">
      <c r="A17619" t="s">
        <v>19927</v>
      </c>
      <c r="B17619" t="s">
        <v>2175</v>
      </c>
      <c r="C17619" s="4">
        <v>56023</v>
      </c>
      <c r="D17619">
        <v>7966083349</v>
      </c>
      <c r="E17619">
        <f>VLOOKUP(D17619,  base_salary!A:A, 1, FALSE)</f>
        <v>7966083349</v>
      </c>
      <c r="F17619">
        <f t="shared" si="550"/>
        <v>0</v>
      </c>
      <c r="G17619">
        <f t="shared" ca="1" si="551"/>
        <v>0</v>
      </c>
    </row>
    <row r="17620" spans="1:7" x14ac:dyDescent="0.25">
      <c r="A17620" t="s">
        <v>19928</v>
      </c>
      <c r="B17620" t="s">
        <v>2473</v>
      </c>
      <c r="C17620" s="4">
        <v>31821</v>
      </c>
      <c r="D17620">
        <v>8694120054</v>
      </c>
      <c r="E17620">
        <f>VLOOKUP(D17620,  base_salary!A:A, 1, FALSE)</f>
        <v>8694120054</v>
      </c>
      <c r="F17620">
        <f t="shared" si="550"/>
        <v>0</v>
      </c>
      <c r="G17620">
        <f t="shared" ca="1" si="551"/>
        <v>0</v>
      </c>
    </row>
    <row r="17621" spans="1:7" x14ac:dyDescent="0.25">
      <c r="A17621" t="s">
        <v>19929</v>
      </c>
      <c r="B17621" t="s">
        <v>3297</v>
      </c>
      <c r="C17621" s="4">
        <v>52326</v>
      </c>
      <c r="D17621">
        <v>7001733199</v>
      </c>
      <c r="E17621">
        <f>VLOOKUP(D17621,  base_salary!A:A, 1, FALSE)</f>
        <v>7001733199</v>
      </c>
      <c r="F17621">
        <f t="shared" si="550"/>
        <v>0</v>
      </c>
      <c r="G17621">
        <f t="shared" ca="1" si="551"/>
        <v>0</v>
      </c>
    </row>
    <row r="17622" spans="1:7" x14ac:dyDescent="0.25">
      <c r="A17622" t="s">
        <v>19930</v>
      </c>
      <c r="B17622" t="s">
        <v>2135</v>
      </c>
      <c r="C17622" s="4">
        <v>54057</v>
      </c>
      <c r="D17622">
        <v>1787288307</v>
      </c>
      <c r="E17622">
        <f>VLOOKUP(D17622,  base_salary!A:A, 1, FALSE)</f>
        <v>1787288307</v>
      </c>
      <c r="F17622">
        <f t="shared" si="550"/>
        <v>0</v>
      </c>
      <c r="G17622">
        <f t="shared" ca="1" si="551"/>
        <v>0</v>
      </c>
    </row>
    <row r="17623" spans="1:7" x14ac:dyDescent="0.25">
      <c r="A17623" t="s">
        <v>19931</v>
      </c>
      <c r="B17623" t="s">
        <v>3113</v>
      </c>
      <c r="C17623" s="4">
        <v>50290</v>
      </c>
      <c r="D17623">
        <v>6041314951</v>
      </c>
      <c r="E17623">
        <f>VLOOKUP(D17623,  base_salary!A:A, 1, FALSE)</f>
        <v>6041314951</v>
      </c>
      <c r="F17623">
        <f t="shared" si="550"/>
        <v>0</v>
      </c>
      <c r="G17623">
        <f t="shared" ca="1" si="551"/>
        <v>0</v>
      </c>
    </row>
    <row r="17624" spans="1:7" x14ac:dyDescent="0.25">
      <c r="A17624" t="s">
        <v>19932</v>
      </c>
      <c r="B17624" t="s">
        <v>2567</v>
      </c>
      <c r="C17624" s="4">
        <v>39387</v>
      </c>
      <c r="D17624">
        <v>7866715386</v>
      </c>
      <c r="E17624">
        <f>VLOOKUP(D17624,  base_salary!A:A, 1, FALSE)</f>
        <v>7866715386</v>
      </c>
      <c r="F17624">
        <f t="shared" si="550"/>
        <v>0</v>
      </c>
      <c r="G17624">
        <f t="shared" ca="1" si="551"/>
        <v>0</v>
      </c>
    </row>
    <row r="17625" spans="1:7" x14ac:dyDescent="0.25">
      <c r="A17625" t="s">
        <v>19933</v>
      </c>
      <c r="B17625" t="s">
        <v>2380</v>
      </c>
      <c r="C17625" s="4">
        <v>28637</v>
      </c>
      <c r="D17625">
        <v>3217797337</v>
      </c>
      <c r="E17625">
        <f>VLOOKUP(D17625,  base_salary!A:A, 1, FALSE)</f>
        <v>3217797337</v>
      </c>
      <c r="F17625">
        <f t="shared" si="550"/>
        <v>0</v>
      </c>
      <c r="G17625">
        <f t="shared" ca="1" si="551"/>
        <v>0</v>
      </c>
    </row>
    <row r="17626" spans="1:7" x14ac:dyDescent="0.25">
      <c r="A17626" t="s">
        <v>19934</v>
      </c>
      <c r="B17626" t="s">
        <v>2337</v>
      </c>
      <c r="C17626" s="4">
        <v>34208</v>
      </c>
      <c r="D17626">
        <v>7243767311</v>
      </c>
      <c r="E17626">
        <f>VLOOKUP(D17626,  base_salary!A:A, 1, FALSE)</f>
        <v>7243767311</v>
      </c>
      <c r="F17626">
        <f t="shared" si="550"/>
        <v>0</v>
      </c>
      <c r="G17626">
        <f t="shared" ca="1" si="551"/>
        <v>0</v>
      </c>
    </row>
    <row r="17627" spans="1:7" x14ac:dyDescent="0.25">
      <c r="A17627" t="s">
        <v>19935</v>
      </c>
      <c r="B17627" t="s">
        <v>2164</v>
      </c>
      <c r="C17627" s="4">
        <v>12418</v>
      </c>
      <c r="D17627">
        <v>2376099331</v>
      </c>
      <c r="E17627">
        <f>VLOOKUP(D17627,  base_salary!A:A, 1, FALSE)</f>
        <v>2376099331</v>
      </c>
      <c r="F17627">
        <f t="shared" si="550"/>
        <v>0</v>
      </c>
      <c r="G17627">
        <f t="shared" ca="1" si="551"/>
        <v>0</v>
      </c>
    </row>
    <row r="17628" spans="1:7" x14ac:dyDescent="0.25">
      <c r="A17628" t="s">
        <v>19936</v>
      </c>
      <c r="B17628" t="s">
        <v>2293</v>
      </c>
      <c r="C17628" s="4">
        <v>54223</v>
      </c>
      <c r="D17628">
        <v>9939542542</v>
      </c>
      <c r="E17628">
        <f>VLOOKUP(D17628,  base_salary!A:A, 1, FALSE)</f>
        <v>9939542542</v>
      </c>
      <c r="F17628">
        <f t="shared" si="550"/>
        <v>0</v>
      </c>
      <c r="G17628">
        <f t="shared" ca="1" si="551"/>
        <v>0</v>
      </c>
    </row>
    <row r="17629" spans="1:7" x14ac:dyDescent="0.25">
      <c r="A17629" t="s">
        <v>19937</v>
      </c>
      <c r="B17629" t="s">
        <v>2436</v>
      </c>
      <c r="C17629" s="4">
        <v>36353</v>
      </c>
      <c r="D17629">
        <v>549857826</v>
      </c>
      <c r="E17629">
        <f>VLOOKUP(D17629,  base_salary!A:A, 1, FALSE)</f>
        <v>549857826</v>
      </c>
      <c r="F17629">
        <f t="shared" si="550"/>
        <v>0</v>
      </c>
      <c r="G17629">
        <f t="shared" ca="1" si="551"/>
        <v>0</v>
      </c>
    </row>
    <row r="17630" spans="1:7" x14ac:dyDescent="0.25">
      <c r="A17630" t="s">
        <v>19938</v>
      </c>
      <c r="B17630" t="s">
        <v>2037</v>
      </c>
      <c r="C17630" s="4">
        <v>12133</v>
      </c>
      <c r="D17630">
        <v>1231429186</v>
      </c>
      <c r="E17630">
        <f>VLOOKUP(D17630,  base_salary!A:A, 1, FALSE)</f>
        <v>1231429186</v>
      </c>
      <c r="F17630">
        <f t="shared" si="550"/>
        <v>0</v>
      </c>
      <c r="G17630">
        <f t="shared" ca="1" si="551"/>
        <v>0</v>
      </c>
    </row>
    <row r="17631" spans="1:7" x14ac:dyDescent="0.25">
      <c r="A17631" t="s">
        <v>19939</v>
      </c>
      <c r="B17631" t="s">
        <v>2018</v>
      </c>
      <c r="C17631" s="4">
        <v>26993</v>
      </c>
      <c r="D17631">
        <v>1839046880</v>
      </c>
      <c r="E17631">
        <f>VLOOKUP(D17631,  base_salary!A:A, 1, FALSE)</f>
        <v>1839046880</v>
      </c>
      <c r="F17631">
        <f t="shared" si="550"/>
        <v>0</v>
      </c>
      <c r="G17631">
        <f t="shared" ca="1" si="551"/>
        <v>0</v>
      </c>
    </row>
    <row r="17632" spans="1:7" x14ac:dyDescent="0.25">
      <c r="A17632" t="s">
        <v>19940</v>
      </c>
      <c r="B17632" t="s">
        <v>2035</v>
      </c>
      <c r="C17632" s="4">
        <v>12854</v>
      </c>
      <c r="D17632">
        <v>7479962290</v>
      </c>
      <c r="E17632">
        <f>VLOOKUP(D17632,  base_salary!A:A, 1, FALSE)</f>
        <v>7479962290</v>
      </c>
      <c r="F17632">
        <f t="shared" si="550"/>
        <v>0</v>
      </c>
      <c r="G17632">
        <f t="shared" ca="1" si="551"/>
        <v>0</v>
      </c>
    </row>
    <row r="17633" spans="1:7" x14ac:dyDescent="0.25">
      <c r="A17633" t="s">
        <v>19941</v>
      </c>
      <c r="B17633" t="s">
        <v>2177</v>
      </c>
      <c r="C17633" s="4">
        <v>40456</v>
      </c>
      <c r="D17633">
        <v>8370379001</v>
      </c>
      <c r="E17633">
        <f>VLOOKUP(D17633,  base_salary!A:A, 1, FALSE)</f>
        <v>8370379001</v>
      </c>
      <c r="F17633">
        <f t="shared" si="550"/>
        <v>0</v>
      </c>
      <c r="G17633">
        <f t="shared" ca="1" si="551"/>
        <v>0</v>
      </c>
    </row>
    <row r="17634" spans="1:7" x14ac:dyDescent="0.25">
      <c r="A17634" t="s">
        <v>19942</v>
      </c>
      <c r="B17634" t="s">
        <v>2168</v>
      </c>
      <c r="C17634" s="4">
        <v>54342</v>
      </c>
      <c r="D17634">
        <v>5117202538</v>
      </c>
      <c r="E17634">
        <f>VLOOKUP(D17634,  base_salary!A:A, 1, FALSE)</f>
        <v>5117202538</v>
      </c>
      <c r="F17634">
        <f t="shared" si="550"/>
        <v>0</v>
      </c>
      <c r="G17634">
        <f t="shared" ca="1" si="551"/>
        <v>0</v>
      </c>
    </row>
    <row r="17635" spans="1:7" x14ac:dyDescent="0.25">
      <c r="A17635" t="s">
        <v>19943</v>
      </c>
      <c r="B17635" t="s">
        <v>3369</v>
      </c>
      <c r="C17635" s="4">
        <v>15215</v>
      </c>
      <c r="D17635">
        <v>3867281491</v>
      </c>
      <c r="E17635">
        <f>VLOOKUP(D17635,  base_salary!A:A, 1, FALSE)</f>
        <v>3867281491</v>
      </c>
      <c r="F17635">
        <f t="shared" si="550"/>
        <v>0</v>
      </c>
      <c r="G17635">
        <f t="shared" ca="1" si="551"/>
        <v>0</v>
      </c>
    </row>
    <row r="17636" spans="1:7" x14ac:dyDescent="0.25">
      <c r="A17636" t="s">
        <v>19944</v>
      </c>
      <c r="B17636" t="s">
        <v>2166</v>
      </c>
      <c r="C17636" s="4">
        <v>57539</v>
      </c>
      <c r="D17636">
        <v>7479962290</v>
      </c>
      <c r="E17636">
        <f>VLOOKUP(D17636,  base_salary!A:A, 1, FALSE)</f>
        <v>7479962290</v>
      </c>
      <c r="F17636">
        <f t="shared" si="550"/>
        <v>0</v>
      </c>
      <c r="G17636">
        <f t="shared" ca="1" si="551"/>
        <v>0</v>
      </c>
    </row>
    <row r="17637" spans="1:7" x14ac:dyDescent="0.25">
      <c r="A17637" t="s">
        <v>19945</v>
      </c>
      <c r="B17637" t="s">
        <v>2847</v>
      </c>
      <c r="C17637" s="4">
        <v>57204</v>
      </c>
      <c r="D17637">
        <v>4670832530</v>
      </c>
      <c r="E17637">
        <f>VLOOKUP(D17637,  base_salary!A:A, 1, FALSE)</f>
        <v>4670832530</v>
      </c>
      <c r="F17637">
        <f t="shared" si="550"/>
        <v>0</v>
      </c>
      <c r="G17637">
        <f t="shared" ca="1" si="551"/>
        <v>0</v>
      </c>
    </row>
    <row r="17638" spans="1:7" x14ac:dyDescent="0.25">
      <c r="A17638" t="s">
        <v>19946</v>
      </c>
      <c r="B17638" t="s">
        <v>1993</v>
      </c>
      <c r="C17638" s="4">
        <v>18597</v>
      </c>
      <c r="D17638">
        <v>3418374697</v>
      </c>
      <c r="E17638">
        <f>VLOOKUP(D17638,  base_salary!A:A, 1, FALSE)</f>
        <v>3418374697</v>
      </c>
      <c r="F17638">
        <f t="shared" si="550"/>
        <v>0</v>
      </c>
      <c r="G17638">
        <f t="shared" ca="1" si="551"/>
        <v>0</v>
      </c>
    </row>
    <row r="17639" spans="1:7" x14ac:dyDescent="0.25">
      <c r="A17639" t="s">
        <v>19947</v>
      </c>
      <c r="B17639" t="s">
        <v>2557</v>
      </c>
      <c r="C17639" s="4">
        <v>38469</v>
      </c>
      <c r="D17639">
        <v>5828678620</v>
      </c>
      <c r="E17639">
        <f>VLOOKUP(D17639,  base_salary!A:A, 1, FALSE)</f>
        <v>5828678620</v>
      </c>
      <c r="F17639">
        <f t="shared" si="550"/>
        <v>0</v>
      </c>
      <c r="G17639">
        <f t="shared" ca="1" si="551"/>
        <v>0</v>
      </c>
    </row>
    <row r="17640" spans="1:7" x14ac:dyDescent="0.25">
      <c r="A17640" t="s">
        <v>19948</v>
      </c>
      <c r="B17640" t="s">
        <v>3092</v>
      </c>
      <c r="C17640" s="4">
        <v>27670</v>
      </c>
      <c r="D17640">
        <v>6769297310</v>
      </c>
      <c r="E17640">
        <f>VLOOKUP(D17640,  base_salary!A:A, 1, FALSE)</f>
        <v>6769297310</v>
      </c>
      <c r="F17640">
        <f t="shared" si="550"/>
        <v>0</v>
      </c>
      <c r="G17640">
        <f t="shared" ca="1" si="551"/>
        <v>0</v>
      </c>
    </row>
    <row r="17641" spans="1:7" x14ac:dyDescent="0.25">
      <c r="A17641" t="s">
        <v>19949</v>
      </c>
      <c r="B17641" t="s">
        <v>3527</v>
      </c>
      <c r="C17641" s="4">
        <v>15293</v>
      </c>
      <c r="D17641">
        <v>278558984</v>
      </c>
      <c r="E17641">
        <f>VLOOKUP(D17641,  base_salary!A:A, 1, FALSE)</f>
        <v>278558984</v>
      </c>
      <c r="F17641">
        <f t="shared" si="550"/>
        <v>0</v>
      </c>
      <c r="G17641">
        <f t="shared" ca="1" si="551"/>
        <v>0</v>
      </c>
    </row>
    <row r="17642" spans="1:7" x14ac:dyDescent="0.25">
      <c r="A17642" t="s">
        <v>19950</v>
      </c>
      <c r="B17642" t="s">
        <v>2225</v>
      </c>
      <c r="C17642" s="4">
        <v>13880</v>
      </c>
      <c r="D17642">
        <v>3213290963</v>
      </c>
      <c r="E17642">
        <f>VLOOKUP(D17642,  base_salary!A:A, 1, FALSE)</f>
        <v>3213290963</v>
      </c>
      <c r="F17642">
        <f t="shared" si="550"/>
        <v>0</v>
      </c>
      <c r="G17642">
        <f t="shared" ca="1" si="551"/>
        <v>0</v>
      </c>
    </row>
    <row r="17643" spans="1:7" x14ac:dyDescent="0.25">
      <c r="A17643" t="s">
        <v>19951</v>
      </c>
      <c r="B17643" t="s">
        <v>2071</v>
      </c>
      <c r="C17643" s="4">
        <v>22861</v>
      </c>
      <c r="D17643">
        <v>8516539148</v>
      </c>
      <c r="E17643">
        <f>VLOOKUP(D17643,  base_salary!A:A, 1, FALSE)</f>
        <v>8516539148</v>
      </c>
      <c r="F17643">
        <f t="shared" si="550"/>
        <v>0</v>
      </c>
      <c r="G17643">
        <f t="shared" ca="1" si="551"/>
        <v>0</v>
      </c>
    </row>
    <row r="17644" spans="1:7" x14ac:dyDescent="0.25">
      <c r="A17644" t="s">
        <v>19952</v>
      </c>
      <c r="B17644" t="s">
        <v>2524</v>
      </c>
      <c r="C17644" s="4">
        <v>41536</v>
      </c>
      <c r="D17644">
        <v>7236563277</v>
      </c>
      <c r="E17644">
        <f>VLOOKUP(D17644,  base_salary!A:A, 1, FALSE)</f>
        <v>7236563277</v>
      </c>
      <c r="F17644">
        <f t="shared" si="550"/>
        <v>0</v>
      </c>
      <c r="G17644">
        <f t="shared" ca="1" si="551"/>
        <v>0</v>
      </c>
    </row>
    <row r="17645" spans="1:7" x14ac:dyDescent="0.25">
      <c r="A17645" t="s">
        <v>19953</v>
      </c>
      <c r="B17645" t="s">
        <v>2623</v>
      </c>
      <c r="C17645" s="4">
        <v>37037</v>
      </c>
      <c r="D17645">
        <v>4286367630</v>
      </c>
      <c r="E17645">
        <f>VLOOKUP(D17645,  base_salary!A:A, 1, FALSE)</f>
        <v>4286367630</v>
      </c>
      <c r="F17645">
        <f t="shared" si="550"/>
        <v>0</v>
      </c>
      <c r="G17645">
        <f t="shared" ca="1" si="551"/>
        <v>0</v>
      </c>
    </row>
    <row r="17646" spans="1:7" x14ac:dyDescent="0.25">
      <c r="A17646" t="s">
        <v>19954</v>
      </c>
      <c r="B17646" t="s">
        <v>2350</v>
      </c>
      <c r="C17646" s="4">
        <v>23886</v>
      </c>
      <c r="D17646">
        <v>9939542542</v>
      </c>
      <c r="E17646">
        <f>VLOOKUP(D17646,  base_salary!A:A, 1, FALSE)</f>
        <v>9939542542</v>
      </c>
      <c r="F17646">
        <f t="shared" si="550"/>
        <v>0</v>
      </c>
      <c r="G17646">
        <f t="shared" ca="1" si="551"/>
        <v>0</v>
      </c>
    </row>
    <row r="17647" spans="1:7" x14ac:dyDescent="0.25">
      <c r="A17647" t="s">
        <v>19955</v>
      </c>
      <c r="B17647" t="s">
        <v>3720</v>
      </c>
      <c r="C17647" s="4">
        <v>43441</v>
      </c>
      <c r="D17647">
        <v>299663825</v>
      </c>
      <c r="E17647">
        <f>VLOOKUP(D17647,  base_salary!A:A, 1, FALSE)</f>
        <v>299663825</v>
      </c>
      <c r="F17647">
        <f t="shared" si="550"/>
        <v>0</v>
      </c>
      <c r="G17647">
        <f t="shared" ca="1" si="551"/>
        <v>0</v>
      </c>
    </row>
    <row r="17648" spans="1:7" x14ac:dyDescent="0.25">
      <c r="A17648" t="s">
        <v>19956</v>
      </c>
      <c r="B17648" t="s">
        <v>2149</v>
      </c>
      <c r="C17648" s="4">
        <v>21029</v>
      </c>
      <c r="D17648">
        <v>8788824691</v>
      </c>
      <c r="E17648">
        <f>VLOOKUP(D17648,  base_salary!A:A, 1, FALSE)</f>
        <v>8788824691</v>
      </c>
      <c r="F17648">
        <f t="shared" si="550"/>
        <v>0</v>
      </c>
      <c r="G17648">
        <f t="shared" ca="1" si="551"/>
        <v>0</v>
      </c>
    </row>
    <row r="17649" spans="1:7" x14ac:dyDescent="0.25">
      <c r="A17649" t="s">
        <v>19957</v>
      </c>
      <c r="B17649" t="s">
        <v>1938</v>
      </c>
      <c r="C17649" s="4">
        <v>23434</v>
      </c>
      <c r="D17649">
        <v>9726873223</v>
      </c>
      <c r="E17649">
        <f>VLOOKUP(D17649,  base_salary!A:A, 1, FALSE)</f>
        <v>9726873223</v>
      </c>
      <c r="F17649">
        <f t="shared" si="550"/>
        <v>0</v>
      </c>
      <c r="G17649">
        <f t="shared" ca="1" si="551"/>
        <v>0</v>
      </c>
    </row>
    <row r="17650" spans="1:7" x14ac:dyDescent="0.25">
      <c r="A17650" t="s">
        <v>19958</v>
      </c>
      <c r="B17650" t="s">
        <v>2319</v>
      </c>
      <c r="C17650" s="4">
        <v>20255</v>
      </c>
      <c r="D17650">
        <v>8401146046</v>
      </c>
      <c r="E17650">
        <f>VLOOKUP(D17650,  base_salary!A:A, 1, FALSE)</f>
        <v>8401146046</v>
      </c>
      <c r="F17650">
        <f t="shared" si="550"/>
        <v>0</v>
      </c>
      <c r="G17650">
        <f t="shared" ca="1" si="551"/>
        <v>0</v>
      </c>
    </row>
    <row r="17651" spans="1:7" x14ac:dyDescent="0.25">
      <c r="A17651" t="s">
        <v>19959</v>
      </c>
      <c r="B17651" t="s">
        <v>2530</v>
      </c>
      <c r="C17651" s="4">
        <v>23071</v>
      </c>
      <c r="D17651">
        <v>6732216945</v>
      </c>
      <c r="E17651">
        <f>VLOOKUP(D17651,  base_salary!A:A, 1, FALSE)</f>
        <v>6732216945</v>
      </c>
      <c r="F17651">
        <f t="shared" si="550"/>
        <v>0</v>
      </c>
      <c r="G17651">
        <f t="shared" ca="1" si="551"/>
        <v>0</v>
      </c>
    </row>
    <row r="17652" spans="1:7" x14ac:dyDescent="0.25">
      <c r="A17652" t="s">
        <v>19960</v>
      </c>
      <c r="B17652" t="s">
        <v>1958</v>
      </c>
      <c r="C17652" s="4">
        <v>19084</v>
      </c>
      <c r="D17652">
        <v>3129526900</v>
      </c>
      <c r="E17652">
        <f>VLOOKUP(D17652,  base_salary!A:A, 1, FALSE)</f>
        <v>3129526900</v>
      </c>
      <c r="F17652">
        <f t="shared" si="550"/>
        <v>0</v>
      </c>
      <c r="G17652">
        <f t="shared" ca="1" si="551"/>
        <v>0</v>
      </c>
    </row>
    <row r="17653" spans="1:7" x14ac:dyDescent="0.25">
      <c r="A17653" t="s">
        <v>19961</v>
      </c>
      <c r="B17653" t="s">
        <v>2121</v>
      </c>
      <c r="C17653" s="4">
        <v>41800</v>
      </c>
      <c r="D17653">
        <v>965285472</v>
      </c>
      <c r="E17653">
        <f>VLOOKUP(D17653,  base_salary!A:A, 1, FALSE)</f>
        <v>965285472</v>
      </c>
      <c r="F17653">
        <f t="shared" si="550"/>
        <v>0</v>
      </c>
      <c r="G17653">
        <f t="shared" ca="1" si="551"/>
        <v>0</v>
      </c>
    </row>
    <row r="17654" spans="1:7" x14ac:dyDescent="0.25">
      <c r="A17654" t="s">
        <v>19962</v>
      </c>
      <c r="B17654" t="s">
        <v>2617</v>
      </c>
      <c r="C17654" s="4">
        <v>51441</v>
      </c>
      <c r="D17654">
        <v>6106380341</v>
      </c>
      <c r="E17654">
        <f>VLOOKUP(D17654,  base_salary!A:A, 1, FALSE)</f>
        <v>6106380341</v>
      </c>
      <c r="F17654">
        <f t="shared" si="550"/>
        <v>0</v>
      </c>
      <c r="G17654">
        <f t="shared" ca="1" si="551"/>
        <v>0</v>
      </c>
    </row>
    <row r="17655" spans="1:7" x14ac:dyDescent="0.25">
      <c r="A17655" t="s">
        <v>19963</v>
      </c>
      <c r="B17655" t="s">
        <v>2249</v>
      </c>
      <c r="C17655" s="4">
        <v>34733</v>
      </c>
      <c r="D17655">
        <v>9815158015</v>
      </c>
      <c r="E17655">
        <f>VLOOKUP(D17655,  base_salary!A:A, 1, FALSE)</f>
        <v>9815158015</v>
      </c>
      <c r="F17655">
        <f t="shared" si="550"/>
        <v>0</v>
      </c>
      <c r="G17655">
        <f t="shared" ca="1" si="551"/>
        <v>0</v>
      </c>
    </row>
    <row r="17656" spans="1:7" x14ac:dyDescent="0.25">
      <c r="A17656" t="s">
        <v>19964</v>
      </c>
      <c r="B17656" t="s">
        <v>1991</v>
      </c>
      <c r="C17656" s="4">
        <v>51904</v>
      </c>
      <c r="D17656">
        <v>4260324861</v>
      </c>
      <c r="E17656">
        <f>VLOOKUP(D17656,  base_salary!A:A, 1, FALSE)</f>
        <v>4260324861</v>
      </c>
      <c r="F17656">
        <f t="shared" si="550"/>
        <v>0</v>
      </c>
      <c r="G17656">
        <f t="shared" ca="1" si="551"/>
        <v>0</v>
      </c>
    </row>
    <row r="17657" spans="1:7" x14ac:dyDescent="0.25">
      <c r="A17657" t="s">
        <v>19965</v>
      </c>
      <c r="B17657" t="s">
        <v>2722</v>
      </c>
      <c r="C17657" s="4">
        <v>40643</v>
      </c>
      <c r="D17657">
        <v>1152386727</v>
      </c>
      <c r="E17657">
        <f>VLOOKUP(D17657,  base_salary!A:A, 1, FALSE)</f>
        <v>1152386727</v>
      </c>
      <c r="F17657">
        <f t="shared" si="550"/>
        <v>0</v>
      </c>
      <c r="G17657">
        <f t="shared" ca="1" si="551"/>
        <v>0</v>
      </c>
    </row>
    <row r="17658" spans="1:7" x14ac:dyDescent="0.25">
      <c r="A17658" t="s">
        <v>19966</v>
      </c>
      <c r="B17658" t="s">
        <v>2488</v>
      </c>
      <c r="C17658" s="4">
        <v>53788</v>
      </c>
      <c r="D17658">
        <v>8858733592</v>
      </c>
      <c r="E17658">
        <f>VLOOKUP(D17658,  base_salary!A:A, 1, FALSE)</f>
        <v>8858733592</v>
      </c>
      <c r="F17658">
        <f t="shared" si="550"/>
        <v>0</v>
      </c>
      <c r="G17658">
        <f t="shared" ca="1" si="551"/>
        <v>0</v>
      </c>
    </row>
    <row r="17659" spans="1:7" x14ac:dyDescent="0.25">
      <c r="A17659" t="s">
        <v>19967</v>
      </c>
      <c r="B17659" t="s">
        <v>2348</v>
      </c>
      <c r="C17659" s="4">
        <v>17001</v>
      </c>
      <c r="D17659">
        <v>6402318035</v>
      </c>
      <c r="E17659">
        <f>VLOOKUP(D17659,  base_salary!A:A, 1, FALSE)</f>
        <v>6402318035</v>
      </c>
      <c r="F17659">
        <f t="shared" si="550"/>
        <v>0</v>
      </c>
      <c r="G17659">
        <f t="shared" ca="1" si="551"/>
        <v>0</v>
      </c>
    </row>
    <row r="17660" spans="1:7" x14ac:dyDescent="0.25">
      <c r="A17660" t="s">
        <v>19968</v>
      </c>
      <c r="B17660" t="s">
        <v>2063</v>
      </c>
      <c r="C17660" s="4">
        <v>36039</v>
      </c>
      <c r="D17660">
        <v>3904109642</v>
      </c>
      <c r="E17660">
        <f>VLOOKUP(D17660,  base_salary!A:A, 1, FALSE)</f>
        <v>3904109642</v>
      </c>
      <c r="F17660">
        <f t="shared" si="550"/>
        <v>0</v>
      </c>
      <c r="G17660">
        <f t="shared" ca="1" si="551"/>
        <v>0</v>
      </c>
    </row>
    <row r="17661" spans="1:7" x14ac:dyDescent="0.25">
      <c r="A17661" t="s">
        <v>19969</v>
      </c>
      <c r="B17661" t="s">
        <v>2540</v>
      </c>
      <c r="C17661" s="4">
        <v>50320</v>
      </c>
      <c r="D17661">
        <v>7467563949</v>
      </c>
      <c r="E17661">
        <f>VLOOKUP(D17661,  base_salary!A:A, 1, FALSE)</f>
        <v>7467563949</v>
      </c>
      <c r="F17661">
        <f t="shared" si="550"/>
        <v>0</v>
      </c>
      <c r="G17661">
        <f t="shared" ca="1" si="551"/>
        <v>0</v>
      </c>
    </row>
    <row r="17662" spans="1:7" x14ac:dyDescent="0.25">
      <c r="A17662" t="s">
        <v>19970</v>
      </c>
      <c r="B17662" t="s">
        <v>2343</v>
      </c>
      <c r="C17662" s="4">
        <v>53379</v>
      </c>
      <c r="D17662">
        <v>6478891895</v>
      </c>
      <c r="E17662">
        <f>VLOOKUP(D17662,  base_salary!A:A, 1, FALSE)</f>
        <v>6478891895</v>
      </c>
      <c r="F17662">
        <f t="shared" si="550"/>
        <v>0</v>
      </c>
      <c r="G17662">
        <f t="shared" ca="1" si="551"/>
        <v>0</v>
      </c>
    </row>
    <row r="17663" spans="1:7" x14ac:dyDescent="0.25">
      <c r="A17663" t="s">
        <v>19971</v>
      </c>
      <c r="B17663" t="s">
        <v>2494</v>
      </c>
      <c r="C17663" s="4">
        <v>22551</v>
      </c>
      <c r="D17663">
        <v>4997183822</v>
      </c>
      <c r="E17663">
        <f>VLOOKUP(D17663,  base_salary!A:A, 1, FALSE)</f>
        <v>4997183822</v>
      </c>
      <c r="F17663">
        <f t="shared" si="550"/>
        <v>0</v>
      </c>
      <c r="G17663">
        <f t="shared" ca="1" si="551"/>
        <v>0</v>
      </c>
    </row>
    <row r="17664" spans="1:7" x14ac:dyDescent="0.25">
      <c r="A17664" t="s">
        <v>19972</v>
      </c>
      <c r="B17664" t="s">
        <v>3915</v>
      </c>
      <c r="C17664" s="4">
        <v>43106</v>
      </c>
      <c r="D17664">
        <v>2702941109</v>
      </c>
      <c r="E17664">
        <f>VLOOKUP(D17664,  base_salary!A:A, 1, FALSE)</f>
        <v>2702941109</v>
      </c>
      <c r="F17664">
        <f t="shared" si="550"/>
        <v>0</v>
      </c>
      <c r="G17664">
        <f t="shared" ca="1" si="551"/>
        <v>0</v>
      </c>
    </row>
    <row r="17665" spans="1:7" x14ac:dyDescent="0.25">
      <c r="A17665" t="s">
        <v>19973</v>
      </c>
      <c r="B17665" t="s">
        <v>2491</v>
      </c>
      <c r="C17665" s="4">
        <v>16164</v>
      </c>
      <c r="D17665">
        <v>8757371024</v>
      </c>
      <c r="E17665">
        <f>VLOOKUP(D17665,  base_salary!A:A, 1, FALSE)</f>
        <v>8757371024</v>
      </c>
      <c r="F17665">
        <f t="shared" si="550"/>
        <v>0</v>
      </c>
      <c r="G17665">
        <f t="shared" ca="1" si="551"/>
        <v>0</v>
      </c>
    </row>
    <row r="17666" spans="1:7" x14ac:dyDescent="0.25">
      <c r="A17666" t="s">
        <v>19974</v>
      </c>
      <c r="B17666" t="s">
        <v>2722</v>
      </c>
      <c r="C17666" s="4">
        <v>11938</v>
      </c>
      <c r="D17666">
        <v>4876404933</v>
      </c>
      <c r="E17666">
        <f>VLOOKUP(D17666,  base_salary!A:A, 1, FALSE)</f>
        <v>4876404933</v>
      </c>
      <c r="F17666">
        <f t="shared" si="550"/>
        <v>0</v>
      </c>
      <c r="G17666">
        <f t="shared" ca="1" si="551"/>
        <v>0</v>
      </c>
    </row>
    <row r="17667" spans="1:7" x14ac:dyDescent="0.25">
      <c r="A17667" t="s">
        <v>19975</v>
      </c>
      <c r="B17667" t="s">
        <v>3286</v>
      </c>
      <c r="C17667" s="4">
        <v>25641</v>
      </c>
      <c r="D17667">
        <v>2053848936</v>
      </c>
      <c r="E17667">
        <f>VLOOKUP(D17667,  base_salary!A:A, 1, FALSE)</f>
        <v>2053848936</v>
      </c>
      <c r="F17667">
        <f t="shared" ref="F17667:F17730" si="552">IF(ISERROR(E17667), 1, 0)</f>
        <v>0</v>
      </c>
      <c r="G17667">
        <f t="shared" ref="G17667:G17730" ca="1" si="553">SUM(G:G)</f>
        <v>0</v>
      </c>
    </row>
    <row r="17668" spans="1:7" x14ac:dyDescent="0.25">
      <c r="A17668" t="s">
        <v>19976</v>
      </c>
      <c r="B17668" t="s">
        <v>1974</v>
      </c>
      <c r="C17668" s="4">
        <v>48039</v>
      </c>
      <c r="D17668">
        <v>9782845590</v>
      </c>
      <c r="E17668">
        <f>VLOOKUP(D17668,  base_salary!A:A, 1, FALSE)</f>
        <v>9782845590</v>
      </c>
      <c r="F17668">
        <f t="shared" si="552"/>
        <v>0</v>
      </c>
      <c r="G17668">
        <f t="shared" ca="1" si="553"/>
        <v>0</v>
      </c>
    </row>
    <row r="17669" spans="1:7" x14ac:dyDescent="0.25">
      <c r="A17669" t="s">
        <v>19977</v>
      </c>
      <c r="B17669" t="s">
        <v>2405</v>
      </c>
      <c r="C17669" s="4">
        <v>23369</v>
      </c>
      <c r="D17669">
        <v>4396213212</v>
      </c>
      <c r="E17669">
        <f>VLOOKUP(D17669,  base_salary!A:A, 1, FALSE)</f>
        <v>4396213212</v>
      </c>
      <c r="F17669">
        <f t="shared" si="552"/>
        <v>0</v>
      </c>
      <c r="G17669">
        <f t="shared" ca="1" si="553"/>
        <v>0</v>
      </c>
    </row>
    <row r="17670" spans="1:7" x14ac:dyDescent="0.25">
      <c r="A17670" t="s">
        <v>19978</v>
      </c>
      <c r="B17670" t="s">
        <v>2360</v>
      </c>
      <c r="C17670" s="4">
        <v>34001</v>
      </c>
      <c r="D17670">
        <v>1628738227</v>
      </c>
      <c r="E17670">
        <f>VLOOKUP(D17670,  base_salary!A:A, 1, FALSE)</f>
        <v>1628738227</v>
      </c>
      <c r="F17670">
        <f t="shared" si="552"/>
        <v>0</v>
      </c>
      <c r="G17670">
        <f t="shared" ca="1" si="553"/>
        <v>0</v>
      </c>
    </row>
    <row r="17671" spans="1:7" x14ac:dyDescent="0.25">
      <c r="A17671" t="s">
        <v>19979</v>
      </c>
      <c r="B17671" t="s">
        <v>2990</v>
      </c>
      <c r="C17671" s="4">
        <v>47346</v>
      </c>
      <c r="D17671">
        <v>5209112160</v>
      </c>
      <c r="E17671">
        <f>VLOOKUP(D17671,  base_salary!A:A, 1, FALSE)</f>
        <v>5209112160</v>
      </c>
      <c r="F17671">
        <f t="shared" si="552"/>
        <v>0</v>
      </c>
      <c r="G17671">
        <f t="shared" ca="1" si="553"/>
        <v>0</v>
      </c>
    </row>
    <row r="17672" spans="1:7" x14ac:dyDescent="0.25">
      <c r="A17672" t="s">
        <v>19980</v>
      </c>
      <c r="B17672" t="s">
        <v>2593</v>
      </c>
      <c r="C17672" s="4">
        <v>39751</v>
      </c>
      <c r="D17672">
        <v>1545110042</v>
      </c>
      <c r="E17672">
        <f>VLOOKUP(D17672,  base_salary!A:A, 1, FALSE)</f>
        <v>1545110042</v>
      </c>
      <c r="F17672">
        <f t="shared" si="552"/>
        <v>0</v>
      </c>
      <c r="G17672">
        <f t="shared" ca="1" si="553"/>
        <v>0</v>
      </c>
    </row>
    <row r="17673" spans="1:7" x14ac:dyDescent="0.25">
      <c r="A17673" t="s">
        <v>19981</v>
      </c>
      <c r="B17673" t="s">
        <v>2251</v>
      </c>
      <c r="C17673" s="4">
        <v>21865</v>
      </c>
      <c r="D17673">
        <v>3580617389</v>
      </c>
      <c r="E17673">
        <f>VLOOKUP(D17673,  base_salary!A:A, 1, FALSE)</f>
        <v>3580617389</v>
      </c>
      <c r="F17673">
        <f t="shared" si="552"/>
        <v>0</v>
      </c>
      <c r="G17673">
        <f t="shared" ca="1" si="553"/>
        <v>0</v>
      </c>
    </row>
    <row r="17674" spans="1:7" x14ac:dyDescent="0.25">
      <c r="A17674" t="s">
        <v>19982</v>
      </c>
      <c r="B17674" t="s">
        <v>2123</v>
      </c>
      <c r="C17674" s="4">
        <v>26592</v>
      </c>
      <c r="D17674">
        <v>793441269</v>
      </c>
      <c r="E17674">
        <f>VLOOKUP(D17674,  base_salary!A:A, 1, FALSE)</f>
        <v>793441269</v>
      </c>
      <c r="F17674">
        <f t="shared" si="552"/>
        <v>0</v>
      </c>
      <c r="G17674">
        <f t="shared" ca="1" si="553"/>
        <v>0</v>
      </c>
    </row>
    <row r="17675" spans="1:7" x14ac:dyDescent="0.25">
      <c r="A17675" t="s">
        <v>19983</v>
      </c>
      <c r="B17675" t="s">
        <v>2099</v>
      </c>
      <c r="C17675" s="4">
        <v>46907</v>
      </c>
      <c r="D17675">
        <v>8705788102</v>
      </c>
      <c r="E17675">
        <f>VLOOKUP(D17675,  base_salary!A:A, 1, FALSE)</f>
        <v>8705788102</v>
      </c>
      <c r="F17675">
        <f t="shared" si="552"/>
        <v>0</v>
      </c>
      <c r="G17675">
        <f t="shared" ca="1" si="553"/>
        <v>0</v>
      </c>
    </row>
    <row r="17676" spans="1:7" x14ac:dyDescent="0.25">
      <c r="A17676" t="s">
        <v>19984</v>
      </c>
      <c r="B17676" t="s">
        <v>2006</v>
      </c>
      <c r="C17676" s="4">
        <v>38208</v>
      </c>
      <c r="D17676">
        <v>7824503232</v>
      </c>
      <c r="E17676">
        <f>VLOOKUP(D17676,  base_salary!A:A, 1, FALSE)</f>
        <v>7824503232</v>
      </c>
      <c r="F17676">
        <f t="shared" si="552"/>
        <v>0</v>
      </c>
      <c r="G17676">
        <f t="shared" ca="1" si="553"/>
        <v>0</v>
      </c>
    </row>
    <row r="17677" spans="1:7" x14ac:dyDescent="0.25">
      <c r="A17677" t="s">
        <v>19985</v>
      </c>
      <c r="B17677" t="s">
        <v>2234</v>
      </c>
      <c r="C17677" s="4">
        <v>55861</v>
      </c>
      <c r="D17677">
        <v>2657442315</v>
      </c>
      <c r="E17677">
        <f>VLOOKUP(D17677,  base_salary!A:A, 1, FALSE)</f>
        <v>2657442315</v>
      </c>
      <c r="F17677">
        <f t="shared" si="552"/>
        <v>0</v>
      </c>
      <c r="G17677">
        <f t="shared" ca="1" si="553"/>
        <v>0</v>
      </c>
    </row>
    <row r="17678" spans="1:7" x14ac:dyDescent="0.25">
      <c r="A17678" t="s">
        <v>19986</v>
      </c>
      <c r="B17678" t="s">
        <v>2674</v>
      </c>
      <c r="C17678" s="4">
        <v>31674</v>
      </c>
      <c r="D17678">
        <v>7760701055</v>
      </c>
      <c r="E17678">
        <f>VLOOKUP(D17678,  base_salary!A:A, 1, FALSE)</f>
        <v>7760701055</v>
      </c>
      <c r="F17678">
        <f t="shared" si="552"/>
        <v>0</v>
      </c>
      <c r="G17678">
        <f t="shared" ca="1" si="553"/>
        <v>0</v>
      </c>
    </row>
    <row r="17679" spans="1:7" x14ac:dyDescent="0.25">
      <c r="A17679" t="s">
        <v>19987</v>
      </c>
      <c r="B17679" t="s">
        <v>2192</v>
      </c>
      <c r="C17679" s="4">
        <v>50720</v>
      </c>
      <c r="D17679">
        <v>1606657585</v>
      </c>
      <c r="E17679">
        <f>VLOOKUP(D17679,  base_salary!A:A, 1, FALSE)</f>
        <v>1606657585</v>
      </c>
      <c r="F17679">
        <f t="shared" si="552"/>
        <v>0</v>
      </c>
      <c r="G17679">
        <f t="shared" ca="1" si="553"/>
        <v>0</v>
      </c>
    </row>
    <row r="17680" spans="1:7" x14ac:dyDescent="0.25">
      <c r="A17680" t="s">
        <v>19988</v>
      </c>
      <c r="B17680" t="s">
        <v>2809</v>
      </c>
      <c r="C17680" s="4">
        <v>30752</v>
      </c>
      <c r="D17680">
        <v>5074304008</v>
      </c>
      <c r="E17680">
        <f>VLOOKUP(D17680,  base_salary!A:A, 1, FALSE)</f>
        <v>5074304008</v>
      </c>
      <c r="F17680">
        <f t="shared" si="552"/>
        <v>0</v>
      </c>
      <c r="G17680">
        <f t="shared" ca="1" si="553"/>
        <v>0</v>
      </c>
    </row>
    <row r="17681" spans="1:7" x14ac:dyDescent="0.25">
      <c r="A17681" t="s">
        <v>19989</v>
      </c>
      <c r="B17681" t="s">
        <v>2045</v>
      </c>
      <c r="C17681" s="4">
        <v>12382</v>
      </c>
      <c r="D17681">
        <v>5422052862</v>
      </c>
      <c r="E17681">
        <f>VLOOKUP(D17681,  base_salary!A:A, 1, FALSE)</f>
        <v>5422052862</v>
      </c>
      <c r="F17681">
        <f t="shared" si="552"/>
        <v>0</v>
      </c>
      <c r="G17681">
        <f t="shared" ca="1" si="553"/>
        <v>0</v>
      </c>
    </row>
    <row r="17682" spans="1:7" x14ac:dyDescent="0.25">
      <c r="A17682" t="s">
        <v>19990</v>
      </c>
      <c r="B17682" t="s">
        <v>2037</v>
      </c>
      <c r="C17682" s="4">
        <v>13007</v>
      </c>
      <c r="D17682">
        <v>3292353998</v>
      </c>
      <c r="E17682">
        <f>VLOOKUP(D17682,  base_salary!A:A, 1, FALSE)</f>
        <v>3292353998</v>
      </c>
      <c r="F17682">
        <f t="shared" si="552"/>
        <v>0</v>
      </c>
      <c r="G17682">
        <f t="shared" ca="1" si="553"/>
        <v>0</v>
      </c>
    </row>
    <row r="17683" spans="1:7" x14ac:dyDescent="0.25">
      <c r="A17683" t="s">
        <v>19991</v>
      </c>
      <c r="B17683" t="s">
        <v>1982</v>
      </c>
      <c r="C17683" s="4">
        <v>21393</v>
      </c>
      <c r="D17683">
        <v>784224471</v>
      </c>
      <c r="E17683">
        <f>VLOOKUP(D17683,  base_salary!A:A, 1, FALSE)</f>
        <v>784224471</v>
      </c>
      <c r="F17683">
        <f t="shared" si="552"/>
        <v>0</v>
      </c>
      <c r="G17683">
        <f t="shared" ca="1" si="553"/>
        <v>0</v>
      </c>
    </row>
    <row r="17684" spans="1:7" x14ac:dyDescent="0.25">
      <c r="A17684" t="s">
        <v>19992</v>
      </c>
      <c r="B17684" t="s">
        <v>3369</v>
      </c>
      <c r="C17684" s="4">
        <v>26272</v>
      </c>
      <c r="D17684">
        <v>7778092905</v>
      </c>
      <c r="E17684">
        <f>VLOOKUP(D17684,  base_salary!A:A, 1, FALSE)</f>
        <v>7778092905</v>
      </c>
      <c r="F17684">
        <f t="shared" si="552"/>
        <v>0</v>
      </c>
      <c r="G17684">
        <f t="shared" ca="1" si="553"/>
        <v>0</v>
      </c>
    </row>
    <row r="17685" spans="1:7" x14ac:dyDescent="0.25">
      <c r="A17685" t="s">
        <v>19993</v>
      </c>
      <c r="B17685" t="s">
        <v>2079</v>
      </c>
      <c r="C17685" s="4">
        <v>17058</v>
      </c>
      <c r="D17685">
        <v>101658508</v>
      </c>
      <c r="E17685">
        <f>VLOOKUP(D17685,  base_salary!A:A, 1, FALSE)</f>
        <v>101658508</v>
      </c>
      <c r="F17685">
        <f t="shared" si="552"/>
        <v>0</v>
      </c>
      <c r="G17685">
        <f t="shared" ca="1" si="553"/>
        <v>0</v>
      </c>
    </row>
    <row r="17686" spans="1:7" x14ac:dyDescent="0.25">
      <c r="A17686" t="s">
        <v>19994</v>
      </c>
      <c r="B17686" t="s">
        <v>2028</v>
      </c>
      <c r="C17686" s="4">
        <v>26489</v>
      </c>
      <c r="D17686">
        <v>5460394635</v>
      </c>
      <c r="E17686">
        <f>VLOOKUP(D17686,  base_salary!A:A, 1, FALSE)</f>
        <v>5460394635</v>
      </c>
      <c r="F17686">
        <f t="shared" si="552"/>
        <v>0</v>
      </c>
      <c r="G17686">
        <f t="shared" ca="1" si="553"/>
        <v>0</v>
      </c>
    </row>
    <row r="17687" spans="1:7" x14ac:dyDescent="0.25">
      <c r="A17687" t="s">
        <v>19995</v>
      </c>
      <c r="B17687" t="s">
        <v>2355</v>
      </c>
      <c r="C17687" s="4">
        <v>45716</v>
      </c>
      <c r="D17687">
        <v>2456061896</v>
      </c>
      <c r="E17687">
        <f>VLOOKUP(D17687,  base_salary!A:A, 1, FALSE)</f>
        <v>2456061896</v>
      </c>
      <c r="F17687">
        <f t="shared" si="552"/>
        <v>0</v>
      </c>
      <c r="G17687">
        <f t="shared" ca="1" si="553"/>
        <v>0</v>
      </c>
    </row>
    <row r="17688" spans="1:7" x14ac:dyDescent="0.25">
      <c r="A17688" t="s">
        <v>19996</v>
      </c>
      <c r="B17688" t="s">
        <v>2170</v>
      </c>
      <c r="C17688" s="4">
        <v>25064</v>
      </c>
      <c r="D17688">
        <v>4076701275</v>
      </c>
      <c r="E17688">
        <f>VLOOKUP(D17688,  base_salary!A:A, 1, FALSE)</f>
        <v>4076701275</v>
      </c>
      <c r="F17688">
        <f t="shared" si="552"/>
        <v>0</v>
      </c>
      <c r="G17688">
        <f t="shared" ca="1" si="553"/>
        <v>0</v>
      </c>
    </row>
    <row r="17689" spans="1:7" x14ac:dyDescent="0.25">
      <c r="A17689" t="s">
        <v>19997</v>
      </c>
      <c r="B17689" t="s">
        <v>2049</v>
      </c>
      <c r="C17689" s="4">
        <v>22374</v>
      </c>
      <c r="D17689">
        <v>2405876701</v>
      </c>
      <c r="E17689">
        <f>VLOOKUP(D17689,  base_salary!A:A, 1, FALSE)</f>
        <v>2405876701</v>
      </c>
      <c r="F17689">
        <f t="shared" si="552"/>
        <v>0</v>
      </c>
      <c r="G17689">
        <f t="shared" ca="1" si="553"/>
        <v>0</v>
      </c>
    </row>
    <row r="17690" spans="1:7" x14ac:dyDescent="0.25">
      <c r="A17690" t="s">
        <v>19998</v>
      </c>
      <c r="B17690" t="s">
        <v>3044</v>
      </c>
      <c r="C17690" s="4">
        <v>22686</v>
      </c>
      <c r="D17690">
        <v>9104569016</v>
      </c>
      <c r="E17690">
        <f>VLOOKUP(D17690,  base_salary!A:A, 1, FALSE)</f>
        <v>9104569016</v>
      </c>
      <c r="F17690">
        <f t="shared" si="552"/>
        <v>0</v>
      </c>
      <c r="G17690">
        <f t="shared" ca="1" si="553"/>
        <v>0</v>
      </c>
    </row>
    <row r="17691" spans="1:7" x14ac:dyDescent="0.25">
      <c r="A17691" t="s">
        <v>19999</v>
      </c>
      <c r="B17691" t="s">
        <v>2914</v>
      </c>
      <c r="C17691" s="4">
        <v>20925</v>
      </c>
      <c r="D17691">
        <v>1573192775</v>
      </c>
      <c r="E17691">
        <f>VLOOKUP(D17691,  base_salary!A:A, 1, FALSE)</f>
        <v>1573192775</v>
      </c>
      <c r="F17691">
        <f t="shared" si="552"/>
        <v>0</v>
      </c>
      <c r="G17691">
        <f t="shared" ca="1" si="553"/>
        <v>0</v>
      </c>
    </row>
    <row r="17692" spans="1:7" x14ac:dyDescent="0.25">
      <c r="A17692" t="s">
        <v>20000</v>
      </c>
      <c r="B17692" t="s">
        <v>2990</v>
      </c>
      <c r="C17692" s="4">
        <v>16679</v>
      </c>
      <c r="D17692">
        <v>1592980554</v>
      </c>
      <c r="E17692">
        <f>VLOOKUP(D17692,  base_salary!A:A, 1, FALSE)</f>
        <v>1592980554</v>
      </c>
      <c r="F17692">
        <f t="shared" si="552"/>
        <v>0</v>
      </c>
      <c r="G17692">
        <f t="shared" ca="1" si="553"/>
        <v>0</v>
      </c>
    </row>
    <row r="17693" spans="1:7" x14ac:dyDescent="0.25">
      <c r="A17693" t="s">
        <v>20001</v>
      </c>
      <c r="B17693" t="s">
        <v>3785</v>
      </c>
      <c r="C17693" s="4">
        <v>54368</v>
      </c>
      <c r="D17693">
        <v>992720575</v>
      </c>
      <c r="E17693">
        <f>VLOOKUP(D17693,  base_salary!A:A, 1, FALSE)</f>
        <v>992720575</v>
      </c>
      <c r="F17693">
        <f t="shared" si="552"/>
        <v>0</v>
      </c>
      <c r="G17693">
        <f t="shared" ca="1" si="553"/>
        <v>0</v>
      </c>
    </row>
    <row r="17694" spans="1:7" x14ac:dyDescent="0.25">
      <c r="A17694" t="s">
        <v>20002</v>
      </c>
      <c r="B17694" t="s">
        <v>2466</v>
      </c>
      <c r="C17694" s="4">
        <v>15073</v>
      </c>
      <c r="D17694">
        <v>3156820482</v>
      </c>
      <c r="E17694">
        <f>VLOOKUP(D17694,  base_salary!A:A, 1, FALSE)</f>
        <v>3156820482</v>
      </c>
      <c r="F17694">
        <f t="shared" si="552"/>
        <v>0</v>
      </c>
      <c r="G17694">
        <f t="shared" ca="1" si="553"/>
        <v>0</v>
      </c>
    </row>
    <row r="17695" spans="1:7" x14ac:dyDescent="0.25">
      <c r="A17695" t="s">
        <v>20003</v>
      </c>
      <c r="B17695" t="s">
        <v>2488</v>
      </c>
      <c r="C17695" s="4">
        <v>12704</v>
      </c>
      <c r="D17695">
        <v>5244119095</v>
      </c>
      <c r="E17695">
        <f>VLOOKUP(D17695,  base_salary!A:A, 1, FALSE)</f>
        <v>5244119095</v>
      </c>
      <c r="F17695">
        <f t="shared" si="552"/>
        <v>0</v>
      </c>
      <c r="G17695">
        <f t="shared" ca="1" si="553"/>
        <v>0</v>
      </c>
    </row>
    <row r="17696" spans="1:7" x14ac:dyDescent="0.25">
      <c r="A17696" t="s">
        <v>20004</v>
      </c>
      <c r="B17696" t="s">
        <v>2350</v>
      </c>
      <c r="C17696" s="4">
        <v>52211</v>
      </c>
      <c r="D17696">
        <v>8685064791</v>
      </c>
      <c r="E17696">
        <f>VLOOKUP(D17696,  base_salary!A:A, 1, FALSE)</f>
        <v>8685064791</v>
      </c>
      <c r="F17696">
        <f t="shared" si="552"/>
        <v>0</v>
      </c>
      <c r="G17696">
        <f t="shared" ca="1" si="553"/>
        <v>0</v>
      </c>
    </row>
    <row r="17697" spans="1:7" x14ac:dyDescent="0.25">
      <c r="A17697" t="s">
        <v>20005</v>
      </c>
      <c r="B17697" t="s">
        <v>2639</v>
      </c>
      <c r="C17697" s="4">
        <v>37713</v>
      </c>
      <c r="D17697">
        <v>7411705322</v>
      </c>
      <c r="E17697">
        <f>VLOOKUP(D17697,  base_salary!A:A, 1, FALSE)</f>
        <v>7411705322</v>
      </c>
      <c r="F17697">
        <f t="shared" si="552"/>
        <v>0</v>
      </c>
      <c r="G17697">
        <f t="shared" ca="1" si="553"/>
        <v>0</v>
      </c>
    </row>
    <row r="17698" spans="1:7" x14ac:dyDescent="0.25">
      <c r="A17698" t="s">
        <v>20006</v>
      </c>
      <c r="B17698" t="s">
        <v>2498</v>
      </c>
      <c r="C17698" s="4">
        <v>57325</v>
      </c>
      <c r="D17698">
        <v>7304628987</v>
      </c>
      <c r="E17698">
        <f>VLOOKUP(D17698,  base_salary!A:A, 1, FALSE)</f>
        <v>7304628987</v>
      </c>
      <c r="F17698">
        <f t="shared" si="552"/>
        <v>0</v>
      </c>
      <c r="G17698">
        <f t="shared" ca="1" si="553"/>
        <v>0</v>
      </c>
    </row>
    <row r="17699" spans="1:7" x14ac:dyDescent="0.25">
      <c r="A17699" t="s">
        <v>20007</v>
      </c>
      <c r="B17699" t="s">
        <v>2600</v>
      </c>
      <c r="C17699" s="4">
        <v>46203</v>
      </c>
      <c r="D17699">
        <v>4730395069</v>
      </c>
      <c r="E17699">
        <f>VLOOKUP(D17699,  base_salary!A:A, 1, FALSE)</f>
        <v>4730395069</v>
      </c>
      <c r="F17699">
        <f t="shared" si="552"/>
        <v>0</v>
      </c>
      <c r="G17699">
        <f t="shared" ca="1" si="553"/>
        <v>0</v>
      </c>
    </row>
    <row r="17700" spans="1:7" x14ac:dyDescent="0.25">
      <c r="A17700" t="s">
        <v>20008</v>
      </c>
      <c r="B17700" t="s">
        <v>3758</v>
      </c>
      <c r="C17700" s="4">
        <v>27982</v>
      </c>
      <c r="D17700">
        <v>4900475084</v>
      </c>
      <c r="E17700">
        <f>VLOOKUP(D17700,  base_salary!A:A, 1, FALSE)</f>
        <v>4900475084</v>
      </c>
      <c r="F17700">
        <f t="shared" si="552"/>
        <v>0</v>
      </c>
      <c r="G17700">
        <f t="shared" ca="1" si="553"/>
        <v>0</v>
      </c>
    </row>
    <row r="17701" spans="1:7" x14ac:dyDescent="0.25">
      <c r="A17701" t="s">
        <v>20009</v>
      </c>
      <c r="B17701" t="s">
        <v>3269</v>
      </c>
      <c r="C17701" s="4">
        <v>39299</v>
      </c>
      <c r="D17701">
        <v>2185059785</v>
      </c>
      <c r="E17701">
        <f>VLOOKUP(D17701,  base_salary!A:A, 1, FALSE)</f>
        <v>2185059785</v>
      </c>
      <c r="F17701">
        <f t="shared" si="552"/>
        <v>0</v>
      </c>
      <c r="G17701">
        <f t="shared" ca="1" si="553"/>
        <v>0</v>
      </c>
    </row>
    <row r="17702" spans="1:7" x14ac:dyDescent="0.25">
      <c r="A17702" t="s">
        <v>20010</v>
      </c>
      <c r="B17702" t="s">
        <v>3142</v>
      </c>
      <c r="C17702" s="4">
        <v>34791</v>
      </c>
      <c r="D17702">
        <v>6973806759</v>
      </c>
      <c r="E17702">
        <f>VLOOKUP(D17702,  base_salary!A:A, 1, FALSE)</f>
        <v>6973806759</v>
      </c>
      <c r="F17702">
        <f t="shared" si="552"/>
        <v>0</v>
      </c>
      <c r="G17702">
        <f t="shared" ca="1" si="553"/>
        <v>0</v>
      </c>
    </row>
    <row r="17703" spans="1:7" x14ac:dyDescent="0.25">
      <c r="A17703" t="s">
        <v>20011</v>
      </c>
      <c r="B17703" t="s">
        <v>2164</v>
      </c>
      <c r="C17703" s="4">
        <v>47895</v>
      </c>
      <c r="D17703">
        <v>1664426442</v>
      </c>
      <c r="E17703">
        <f>VLOOKUP(D17703,  base_salary!A:A, 1, FALSE)</f>
        <v>1664426442</v>
      </c>
      <c r="F17703">
        <f t="shared" si="552"/>
        <v>0</v>
      </c>
      <c r="G17703">
        <f t="shared" ca="1" si="553"/>
        <v>0</v>
      </c>
    </row>
    <row r="17704" spans="1:7" x14ac:dyDescent="0.25">
      <c r="A17704" t="s">
        <v>20012</v>
      </c>
      <c r="B17704" t="s">
        <v>1972</v>
      </c>
      <c r="C17704" s="4">
        <v>49380</v>
      </c>
      <c r="D17704">
        <v>8676088039</v>
      </c>
      <c r="E17704">
        <f>VLOOKUP(D17704,  base_salary!A:A, 1, FALSE)</f>
        <v>8676088039</v>
      </c>
      <c r="F17704">
        <f t="shared" si="552"/>
        <v>0</v>
      </c>
      <c r="G17704">
        <f t="shared" ca="1" si="553"/>
        <v>0</v>
      </c>
    </row>
    <row r="17705" spans="1:7" x14ac:dyDescent="0.25">
      <c r="A17705" t="s">
        <v>20013</v>
      </c>
      <c r="B17705" t="s">
        <v>2047</v>
      </c>
      <c r="C17705" s="4">
        <v>41374</v>
      </c>
      <c r="D17705">
        <v>9260254965</v>
      </c>
      <c r="E17705">
        <f>VLOOKUP(D17705,  base_salary!A:A, 1, FALSE)</f>
        <v>9260254965</v>
      </c>
      <c r="F17705">
        <f t="shared" si="552"/>
        <v>0</v>
      </c>
      <c r="G17705">
        <f t="shared" ca="1" si="553"/>
        <v>0</v>
      </c>
    </row>
    <row r="17706" spans="1:7" x14ac:dyDescent="0.25">
      <c r="A17706" t="s">
        <v>20014</v>
      </c>
      <c r="B17706" t="s">
        <v>2293</v>
      </c>
      <c r="C17706" s="4">
        <v>37659</v>
      </c>
      <c r="D17706">
        <v>5623896162</v>
      </c>
      <c r="E17706">
        <f>VLOOKUP(D17706,  base_salary!A:A, 1, FALSE)</f>
        <v>5623896162</v>
      </c>
      <c r="F17706">
        <f t="shared" si="552"/>
        <v>0</v>
      </c>
      <c r="G17706">
        <f t="shared" ca="1" si="553"/>
        <v>0</v>
      </c>
    </row>
    <row r="17707" spans="1:7" x14ac:dyDescent="0.25">
      <c r="A17707" t="s">
        <v>20015</v>
      </c>
      <c r="B17707" t="s">
        <v>2210</v>
      </c>
      <c r="C17707" s="4">
        <v>39302</v>
      </c>
      <c r="D17707">
        <v>37593587</v>
      </c>
      <c r="E17707">
        <f>VLOOKUP(D17707,  base_salary!A:A, 1, FALSE)</f>
        <v>37593587</v>
      </c>
      <c r="F17707">
        <f t="shared" si="552"/>
        <v>0</v>
      </c>
      <c r="G17707">
        <f t="shared" ca="1" si="553"/>
        <v>0</v>
      </c>
    </row>
    <row r="17708" spans="1:7" x14ac:dyDescent="0.25">
      <c r="A17708" t="s">
        <v>20016</v>
      </c>
      <c r="B17708" t="s">
        <v>2970</v>
      </c>
      <c r="C17708" s="4">
        <v>15773</v>
      </c>
      <c r="D17708">
        <v>4223282808</v>
      </c>
      <c r="E17708">
        <f>VLOOKUP(D17708,  base_salary!A:A, 1, FALSE)</f>
        <v>4223282808</v>
      </c>
      <c r="F17708">
        <f t="shared" si="552"/>
        <v>0</v>
      </c>
      <c r="G17708">
        <f t="shared" ca="1" si="553"/>
        <v>0</v>
      </c>
    </row>
    <row r="17709" spans="1:7" x14ac:dyDescent="0.25">
      <c r="A17709" t="s">
        <v>20017</v>
      </c>
      <c r="B17709" t="s">
        <v>2636</v>
      </c>
      <c r="C17709" s="4">
        <v>18098</v>
      </c>
      <c r="D17709">
        <v>9619649427</v>
      </c>
      <c r="E17709">
        <f>VLOOKUP(D17709,  base_salary!A:A, 1, FALSE)</f>
        <v>9619649427</v>
      </c>
      <c r="F17709">
        <f t="shared" si="552"/>
        <v>0</v>
      </c>
      <c r="G17709">
        <f t="shared" ca="1" si="553"/>
        <v>0</v>
      </c>
    </row>
    <row r="17710" spans="1:7" x14ac:dyDescent="0.25">
      <c r="A17710" t="s">
        <v>20018</v>
      </c>
      <c r="B17710" t="s">
        <v>2012</v>
      </c>
      <c r="C17710" s="4">
        <v>56020</v>
      </c>
      <c r="D17710">
        <v>1279282711</v>
      </c>
      <c r="E17710">
        <f>VLOOKUP(D17710,  base_salary!A:A, 1, FALSE)</f>
        <v>1279282711</v>
      </c>
      <c r="F17710">
        <f t="shared" si="552"/>
        <v>0</v>
      </c>
      <c r="G17710">
        <f t="shared" ca="1" si="553"/>
        <v>0</v>
      </c>
    </row>
    <row r="17711" spans="1:7" x14ac:dyDescent="0.25">
      <c r="A17711" t="s">
        <v>20019</v>
      </c>
      <c r="B17711" t="s">
        <v>2087</v>
      </c>
      <c r="C17711" s="4">
        <v>15687</v>
      </c>
      <c r="D17711">
        <v>9726268931</v>
      </c>
      <c r="E17711">
        <f>VLOOKUP(D17711,  base_salary!A:A, 1, FALSE)</f>
        <v>9726268931</v>
      </c>
      <c r="F17711">
        <f t="shared" si="552"/>
        <v>0</v>
      </c>
      <c r="G17711">
        <f t="shared" ca="1" si="553"/>
        <v>0</v>
      </c>
    </row>
    <row r="17712" spans="1:7" x14ac:dyDescent="0.25">
      <c r="A17712" t="s">
        <v>20020</v>
      </c>
      <c r="B17712" t="s">
        <v>3253</v>
      </c>
      <c r="C17712" s="4">
        <v>59554</v>
      </c>
      <c r="D17712">
        <v>5988565948</v>
      </c>
      <c r="E17712">
        <f>VLOOKUP(D17712,  base_salary!A:A, 1, FALSE)</f>
        <v>5988565948</v>
      </c>
      <c r="F17712">
        <f t="shared" si="552"/>
        <v>0</v>
      </c>
      <c r="G17712">
        <f t="shared" ca="1" si="553"/>
        <v>0</v>
      </c>
    </row>
    <row r="17713" spans="1:7" x14ac:dyDescent="0.25">
      <c r="A17713" t="s">
        <v>20021</v>
      </c>
      <c r="B17713" t="s">
        <v>2804</v>
      </c>
      <c r="C17713" s="4">
        <v>35059</v>
      </c>
      <c r="D17713">
        <v>7467563949</v>
      </c>
      <c r="E17713">
        <f>VLOOKUP(D17713,  base_salary!A:A, 1, FALSE)</f>
        <v>7467563949</v>
      </c>
      <c r="F17713">
        <f t="shared" si="552"/>
        <v>0</v>
      </c>
      <c r="G17713">
        <f t="shared" ca="1" si="553"/>
        <v>0</v>
      </c>
    </row>
    <row r="17714" spans="1:7" x14ac:dyDescent="0.25">
      <c r="A17714" t="s">
        <v>20022</v>
      </c>
      <c r="B17714" t="s">
        <v>3517</v>
      </c>
      <c r="C17714" s="4">
        <v>20994</v>
      </c>
      <c r="D17714">
        <v>8552526727</v>
      </c>
      <c r="E17714">
        <f>VLOOKUP(D17714,  base_salary!A:A, 1, FALSE)</f>
        <v>8552526727</v>
      </c>
      <c r="F17714">
        <f t="shared" si="552"/>
        <v>0</v>
      </c>
      <c r="G17714">
        <f t="shared" ca="1" si="553"/>
        <v>0</v>
      </c>
    </row>
    <row r="17715" spans="1:7" x14ac:dyDescent="0.25">
      <c r="A17715" t="s">
        <v>20023</v>
      </c>
      <c r="B17715" t="s">
        <v>2507</v>
      </c>
      <c r="C17715" s="4">
        <v>58499</v>
      </c>
      <c r="D17715">
        <v>1855604000</v>
      </c>
      <c r="E17715">
        <f>VLOOKUP(D17715,  base_salary!A:A, 1, FALSE)</f>
        <v>1855604000</v>
      </c>
      <c r="F17715">
        <f t="shared" si="552"/>
        <v>0</v>
      </c>
      <c r="G17715">
        <f t="shared" ca="1" si="553"/>
        <v>0</v>
      </c>
    </row>
    <row r="17716" spans="1:7" x14ac:dyDescent="0.25">
      <c r="A17716" t="s">
        <v>20024</v>
      </c>
      <c r="B17716" t="s">
        <v>2095</v>
      </c>
      <c r="C17716" s="4">
        <v>33856</v>
      </c>
      <c r="D17716">
        <v>9328457335</v>
      </c>
      <c r="E17716">
        <f>VLOOKUP(D17716,  base_salary!A:A, 1, FALSE)</f>
        <v>9328457335</v>
      </c>
      <c r="F17716">
        <f t="shared" si="552"/>
        <v>0</v>
      </c>
      <c r="G17716">
        <f t="shared" ca="1" si="553"/>
        <v>0</v>
      </c>
    </row>
    <row r="17717" spans="1:7" x14ac:dyDescent="0.25">
      <c r="A17717" t="s">
        <v>20025</v>
      </c>
      <c r="B17717" t="s">
        <v>3297</v>
      </c>
      <c r="C17717" s="4">
        <v>14632</v>
      </c>
      <c r="D17717">
        <v>9561367408</v>
      </c>
      <c r="E17717">
        <f>VLOOKUP(D17717,  base_salary!A:A, 1, FALSE)</f>
        <v>9561367408</v>
      </c>
      <c r="F17717">
        <f t="shared" si="552"/>
        <v>0</v>
      </c>
      <c r="G17717">
        <f t="shared" ca="1" si="553"/>
        <v>0</v>
      </c>
    </row>
    <row r="17718" spans="1:7" x14ac:dyDescent="0.25">
      <c r="A17718" t="s">
        <v>20026</v>
      </c>
      <c r="B17718" t="s">
        <v>2127</v>
      </c>
      <c r="C17718" s="4">
        <v>36660</v>
      </c>
      <c r="D17718">
        <v>3642988458</v>
      </c>
      <c r="E17718">
        <f>VLOOKUP(D17718,  base_salary!A:A, 1, FALSE)</f>
        <v>3642988458</v>
      </c>
      <c r="F17718">
        <f t="shared" si="552"/>
        <v>0</v>
      </c>
      <c r="G17718">
        <f t="shared" ca="1" si="553"/>
        <v>0</v>
      </c>
    </row>
    <row r="17719" spans="1:7" x14ac:dyDescent="0.25">
      <c r="A17719" t="s">
        <v>20027</v>
      </c>
      <c r="B17719" t="s">
        <v>2266</v>
      </c>
      <c r="C17719" s="4">
        <v>15766</v>
      </c>
      <c r="D17719">
        <v>3843300291</v>
      </c>
      <c r="E17719">
        <f>VLOOKUP(D17719,  base_salary!A:A, 1, FALSE)</f>
        <v>3843300291</v>
      </c>
      <c r="F17719">
        <f t="shared" si="552"/>
        <v>0</v>
      </c>
      <c r="G17719">
        <f t="shared" ca="1" si="553"/>
        <v>0</v>
      </c>
    </row>
    <row r="17720" spans="1:7" x14ac:dyDescent="0.25">
      <c r="A17720" t="s">
        <v>20028</v>
      </c>
      <c r="B17720" t="s">
        <v>2018</v>
      </c>
      <c r="C17720" s="4">
        <v>22797</v>
      </c>
      <c r="D17720">
        <v>6313424239</v>
      </c>
      <c r="E17720">
        <f>VLOOKUP(D17720,  base_salary!A:A, 1, FALSE)</f>
        <v>6313424239</v>
      </c>
      <c r="F17720">
        <f t="shared" si="552"/>
        <v>0</v>
      </c>
      <c r="G17720">
        <f t="shared" ca="1" si="553"/>
        <v>0</v>
      </c>
    </row>
    <row r="17721" spans="1:7" x14ac:dyDescent="0.25">
      <c r="A17721" t="s">
        <v>20029</v>
      </c>
      <c r="B17721" t="s">
        <v>2166</v>
      </c>
      <c r="C17721" s="4">
        <v>26805</v>
      </c>
      <c r="D17721">
        <v>9732655267</v>
      </c>
      <c r="E17721">
        <f>VLOOKUP(D17721,  base_salary!A:A, 1, FALSE)</f>
        <v>9732655267</v>
      </c>
      <c r="F17721">
        <f t="shared" si="552"/>
        <v>0</v>
      </c>
      <c r="G17721">
        <f t="shared" ca="1" si="553"/>
        <v>0</v>
      </c>
    </row>
    <row r="17722" spans="1:7" x14ac:dyDescent="0.25">
      <c r="A17722" t="s">
        <v>20030</v>
      </c>
      <c r="B17722" t="s">
        <v>2484</v>
      </c>
      <c r="C17722" s="4">
        <v>26622</v>
      </c>
      <c r="D17722">
        <v>4482855448</v>
      </c>
      <c r="E17722">
        <f>VLOOKUP(D17722,  base_salary!A:A, 1, FALSE)</f>
        <v>4482855448</v>
      </c>
      <c r="F17722">
        <f t="shared" si="552"/>
        <v>0</v>
      </c>
      <c r="G17722">
        <f t="shared" ca="1" si="553"/>
        <v>0</v>
      </c>
    </row>
    <row r="17723" spans="1:7" x14ac:dyDescent="0.25">
      <c r="A17723" t="s">
        <v>20031</v>
      </c>
      <c r="B17723" t="s">
        <v>3291</v>
      </c>
      <c r="C17723" s="4">
        <v>10773</v>
      </c>
      <c r="D17723">
        <v>2191930824</v>
      </c>
      <c r="E17723">
        <f>VLOOKUP(D17723,  base_salary!A:A, 1, FALSE)</f>
        <v>2191930824</v>
      </c>
      <c r="F17723">
        <f t="shared" si="552"/>
        <v>0</v>
      </c>
      <c r="G17723">
        <f t="shared" ca="1" si="553"/>
        <v>0</v>
      </c>
    </row>
    <row r="17724" spans="1:7" x14ac:dyDescent="0.25">
      <c r="A17724" t="s">
        <v>20032</v>
      </c>
      <c r="B17724" t="s">
        <v>2488</v>
      </c>
      <c r="C17724" s="4">
        <v>58069</v>
      </c>
      <c r="D17724">
        <v>9732655267</v>
      </c>
      <c r="E17724">
        <f>VLOOKUP(D17724,  base_salary!A:A, 1, FALSE)</f>
        <v>9732655267</v>
      </c>
      <c r="F17724">
        <f t="shared" si="552"/>
        <v>0</v>
      </c>
      <c r="G17724">
        <f t="shared" ca="1" si="553"/>
        <v>0</v>
      </c>
    </row>
    <row r="17725" spans="1:7" x14ac:dyDescent="0.25">
      <c r="A17725" t="s">
        <v>20033</v>
      </c>
      <c r="B17725" t="s">
        <v>2554</v>
      </c>
      <c r="C17725" s="4">
        <v>21317</v>
      </c>
      <c r="D17725">
        <v>8145387981</v>
      </c>
      <c r="E17725">
        <f>VLOOKUP(D17725,  base_salary!A:A, 1, FALSE)</f>
        <v>8145387981</v>
      </c>
      <c r="F17725">
        <f t="shared" si="552"/>
        <v>0</v>
      </c>
      <c r="G17725">
        <f t="shared" ca="1" si="553"/>
        <v>0</v>
      </c>
    </row>
    <row r="17726" spans="1:7" x14ac:dyDescent="0.25">
      <c r="A17726" t="s">
        <v>20034</v>
      </c>
      <c r="B17726" t="s">
        <v>2809</v>
      </c>
      <c r="C17726" s="4">
        <v>27259</v>
      </c>
      <c r="D17726">
        <v>6614458434</v>
      </c>
      <c r="E17726">
        <f>VLOOKUP(D17726,  base_salary!A:A, 1, FALSE)</f>
        <v>6614458434</v>
      </c>
      <c r="F17726">
        <f t="shared" si="552"/>
        <v>0</v>
      </c>
      <c r="G17726">
        <f t="shared" ca="1" si="553"/>
        <v>0</v>
      </c>
    </row>
    <row r="17727" spans="1:7" x14ac:dyDescent="0.25">
      <c r="A17727" t="s">
        <v>20035</v>
      </c>
      <c r="B17727" t="s">
        <v>1942</v>
      </c>
      <c r="C17727" s="4">
        <v>19199</v>
      </c>
      <c r="D17727">
        <v>6410530811</v>
      </c>
      <c r="E17727">
        <f>VLOOKUP(D17727,  base_salary!A:A, 1, FALSE)</f>
        <v>6410530811</v>
      </c>
      <c r="F17727">
        <f t="shared" si="552"/>
        <v>0</v>
      </c>
      <c r="G17727">
        <f t="shared" ca="1" si="553"/>
        <v>0</v>
      </c>
    </row>
    <row r="17728" spans="1:7" x14ac:dyDescent="0.25">
      <c r="A17728" t="s">
        <v>20036</v>
      </c>
      <c r="B17728" t="s">
        <v>2992</v>
      </c>
      <c r="C17728" s="4">
        <v>24116</v>
      </c>
      <c r="D17728">
        <v>9529277938</v>
      </c>
      <c r="E17728">
        <f>VLOOKUP(D17728,  base_salary!A:A, 1, FALSE)</f>
        <v>9529277938</v>
      </c>
      <c r="F17728">
        <f t="shared" si="552"/>
        <v>0</v>
      </c>
      <c r="G17728">
        <f t="shared" ca="1" si="553"/>
        <v>0</v>
      </c>
    </row>
    <row r="17729" spans="1:7" x14ac:dyDescent="0.25">
      <c r="A17729" t="s">
        <v>20037</v>
      </c>
      <c r="B17729" t="s">
        <v>2290</v>
      </c>
      <c r="C17729" s="4">
        <v>15600</v>
      </c>
      <c r="D17729">
        <v>4849214614</v>
      </c>
      <c r="E17729">
        <f>VLOOKUP(D17729,  base_salary!A:A, 1, FALSE)</f>
        <v>4849214614</v>
      </c>
      <c r="F17729">
        <f t="shared" si="552"/>
        <v>0</v>
      </c>
      <c r="G17729">
        <f t="shared" ca="1" si="553"/>
        <v>0</v>
      </c>
    </row>
    <row r="17730" spans="1:7" x14ac:dyDescent="0.25">
      <c r="A17730" t="s">
        <v>20038</v>
      </c>
      <c r="B17730" t="s">
        <v>2302</v>
      </c>
      <c r="C17730" s="4">
        <v>46181</v>
      </c>
      <c r="D17730">
        <v>5422052862</v>
      </c>
      <c r="E17730">
        <f>VLOOKUP(D17730,  base_salary!A:A, 1, FALSE)</f>
        <v>5422052862</v>
      </c>
      <c r="F17730">
        <f t="shared" si="552"/>
        <v>0</v>
      </c>
      <c r="G17730">
        <f t="shared" ca="1" si="553"/>
        <v>0</v>
      </c>
    </row>
    <row r="17731" spans="1:7" x14ac:dyDescent="0.25">
      <c r="A17731" t="s">
        <v>20039</v>
      </c>
      <c r="B17731" t="s">
        <v>4362</v>
      </c>
      <c r="C17731" s="4">
        <v>43614</v>
      </c>
      <c r="D17731">
        <v>7637608875</v>
      </c>
      <c r="E17731">
        <f>VLOOKUP(D17731,  base_salary!A:A, 1, FALSE)</f>
        <v>7637608875</v>
      </c>
      <c r="F17731">
        <f t="shared" ref="F17731:F17794" si="554">IF(ISERROR(E17731), 1, 0)</f>
        <v>0</v>
      </c>
      <c r="G17731">
        <f t="shared" ref="G17731:G17794" ca="1" si="555">SUM(G:G)</f>
        <v>0</v>
      </c>
    </row>
    <row r="17732" spans="1:7" x14ac:dyDescent="0.25">
      <c r="A17732" t="s">
        <v>20040</v>
      </c>
      <c r="B17732" t="s">
        <v>2365</v>
      </c>
      <c r="C17732" s="4">
        <v>34810</v>
      </c>
      <c r="D17732">
        <v>1502791994</v>
      </c>
      <c r="E17732">
        <f>VLOOKUP(D17732,  base_salary!A:A, 1, FALSE)</f>
        <v>1502791994</v>
      </c>
      <c r="F17732">
        <f t="shared" si="554"/>
        <v>0</v>
      </c>
      <c r="G17732">
        <f t="shared" ca="1" si="555"/>
        <v>0</v>
      </c>
    </row>
    <row r="17733" spans="1:7" x14ac:dyDescent="0.25">
      <c r="A17733" t="s">
        <v>20041</v>
      </c>
      <c r="B17733" t="s">
        <v>3512</v>
      </c>
      <c r="C17733" s="4">
        <v>39049</v>
      </c>
      <c r="D17733">
        <v>813832926</v>
      </c>
      <c r="E17733">
        <f>VLOOKUP(D17733,  base_salary!A:A, 1, FALSE)</f>
        <v>813832926</v>
      </c>
      <c r="F17733">
        <f t="shared" si="554"/>
        <v>0</v>
      </c>
      <c r="G17733">
        <f t="shared" ca="1" si="555"/>
        <v>0</v>
      </c>
    </row>
    <row r="17734" spans="1:7" x14ac:dyDescent="0.25">
      <c r="A17734" t="s">
        <v>20042</v>
      </c>
      <c r="B17734" t="s">
        <v>2149</v>
      </c>
      <c r="C17734" s="4">
        <v>28507</v>
      </c>
      <c r="D17734">
        <v>8658719154</v>
      </c>
      <c r="E17734">
        <f>VLOOKUP(D17734,  base_salary!A:A, 1, FALSE)</f>
        <v>8658719154</v>
      </c>
      <c r="F17734">
        <f t="shared" si="554"/>
        <v>0</v>
      </c>
      <c r="G17734">
        <f t="shared" ca="1" si="555"/>
        <v>0</v>
      </c>
    </row>
    <row r="17735" spans="1:7" x14ac:dyDescent="0.25">
      <c r="A17735" t="s">
        <v>20043</v>
      </c>
      <c r="B17735" t="s">
        <v>2242</v>
      </c>
      <c r="C17735" s="4">
        <v>54342</v>
      </c>
      <c r="D17735">
        <v>8315800957</v>
      </c>
      <c r="E17735">
        <f>VLOOKUP(D17735,  base_salary!A:A, 1, FALSE)</f>
        <v>8315800957</v>
      </c>
      <c r="F17735">
        <f t="shared" si="554"/>
        <v>0</v>
      </c>
      <c r="G17735">
        <f t="shared" ca="1" si="555"/>
        <v>0</v>
      </c>
    </row>
    <row r="17736" spans="1:7" x14ac:dyDescent="0.25">
      <c r="A17736" t="s">
        <v>20044</v>
      </c>
      <c r="B17736" t="s">
        <v>2746</v>
      </c>
      <c r="C17736" s="4">
        <v>53894</v>
      </c>
      <c r="D17736">
        <v>2739934548</v>
      </c>
      <c r="E17736">
        <f>VLOOKUP(D17736,  base_salary!A:A, 1, FALSE)</f>
        <v>2739934548</v>
      </c>
      <c r="F17736">
        <f t="shared" si="554"/>
        <v>0</v>
      </c>
      <c r="G17736">
        <f t="shared" ca="1" si="555"/>
        <v>0</v>
      </c>
    </row>
    <row r="17737" spans="1:7" x14ac:dyDescent="0.25">
      <c r="A17737" t="s">
        <v>20045</v>
      </c>
      <c r="B17737" t="s">
        <v>2310</v>
      </c>
      <c r="C17737" s="4">
        <v>37026</v>
      </c>
      <c r="D17737">
        <v>4439073344</v>
      </c>
      <c r="E17737">
        <f>VLOOKUP(D17737,  base_salary!A:A, 1, FALSE)</f>
        <v>4439073344</v>
      </c>
      <c r="F17737">
        <f t="shared" si="554"/>
        <v>0</v>
      </c>
      <c r="G17737">
        <f t="shared" ca="1" si="555"/>
        <v>0</v>
      </c>
    </row>
    <row r="17738" spans="1:7" x14ac:dyDescent="0.25">
      <c r="A17738" t="s">
        <v>20046</v>
      </c>
      <c r="B17738" t="s">
        <v>2916</v>
      </c>
      <c r="C17738" s="4">
        <v>38244</v>
      </c>
      <c r="D17738">
        <v>7837437543</v>
      </c>
      <c r="E17738">
        <f>VLOOKUP(D17738,  base_salary!A:A, 1, FALSE)</f>
        <v>7837437543</v>
      </c>
      <c r="F17738">
        <f t="shared" si="554"/>
        <v>0</v>
      </c>
      <c r="G17738">
        <f t="shared" ca="1" si="555"/>
        <v>0</v>
      </c>
    </row>
    <row r="17739" spans="1:7" x14ac:dyDescent="0.25">
      <c r="A17739" t="s">
        <v>20047</v>
      </c>
      <c r="B17739" t="s">
        <v>2920</v>
      </c>
      <c r="C17739" s="4">
        <v>54766</v>
      </c>
      <c r="D17739">
        <v>1755716656</v>
      </c>
      <c r="E17739">
        <f>VLOOKUP(D17739,  base_salary!A:A, 1, FALSE)</f>
        <v>1755716656</v>
      </c>
      <c r="F17739">
        <f t="shared" si="554"/>
        <v>0</v>
      </c>
      <c r="G17739">
        <f t="shared" ca="1" si="555"/>
        <v>0</v>
      </c>
    </row>
    <row r="17740" spans="1:7" x14ac:dyDescent="0.25">
      <c r="A17740" t="s">
        <v>20048</v>
      </c>
      <c r="B17740" t="s">
        <v>2521</v>
      </c>
      <c r="C17740" s="4">
        <v>15551</v>
      </c>
      <c r="D17740">
        <v>8568859739</v>
      </c>
      <c r="E17740">
        <f>VLOOKUP(D17740,  base_salary!A:A, 1, FALSE)</f>
        <v>8568859739</v>
      </c>
      <c r="F17740">
        <f t="shared" si="554"/>
        <v>0</v>
      </c>
      <c r="G17740">
        <f t="shared" ca="1" si="555"/>
        <v>0</v>
      </c>
    </row>
    <row r="17741" spans="1:7" x14ac:dyDescent="0.25">
      <c r="A17741" t="s">
        <v>20049</v>
      </c>
      <c r="B17741" t="s">
        <v>2501</v>
      </c>
      <c r="C17741" s="4">
        <v>51367</v>
      </c>
      <c r="D17741">
        <v>5998486889</v>
      </c>
      <c r="E17741">
        <f>VLOOKUP(D17741,  base_salary!A:A, 1, FALSE)</f>
        <v>5998486889</v>
      </c>
      <c r="F17741">
        <f t="shared" si="554"/>
        <v>0</v>
      </c>
      <c r="G17741">
        <f t="shared" ca="1" si="555"/>
        <v>0</v>
      </c>
    </row>
    <row r="17742" spans="1:7" x14ac:dyDescent="0.25">
      <c r="A17742" t="s">
        <v>20050</v>
      </c>
      <c r="B17742" t="s">
        <v>2032</v>
      </c>
      <c r="C17742" s="4">
        <v>38831</v>
      </c>
      <c r="D17742">
        <v>62571575</v>
      </c>
      <c r="E17742">
        <f>VLOOKUP(D17742,  base_salary!A:A, 1, FALSE)</f>
        <v>62571575</v>
      </c>
      <c r="F17742">
        <f t="shared" si="554"/>
        <v>0</v>
      </c>
      <c r="G17742">
        <f t="shared" ca="1" si="555"/>
        <v>0</v>
      </c>
    </row>
    <row r="17743" spans="1:7" x14ac:dyDescent="0.25">
      <c r="A17743" t="s">
        <v>20051</v>
      </c>
      <c r="B17743" t="s">
        <v>3753</v>
      </c>
      <c r="C17743" s="4">
        <v>37492</v>
      </c>
      <c r="D17743">
        <v>9627071331</v>
      </c>
      <c r="E17743">
        <f>VLOOKUP(D17743,  base_salary!A:A, 1, FALSE)</f>
        <v>9627071331</v>
      </c>
      <c r="F17743">
        <f t="shared" si="554"/>
        <v>0</v>
      </c>
      <c r="G17743">
        <f t="shared" ca="1" si="555"/>
        <v>0</v>
      </c>
    </row>
    <row r="17744" spans="1:7" x14ac:dyDescent="0.25">
      <c r="A17744" t="s">
        <v>20052</v>
      </c>
      <c r="B17744" t="s">
        <v>2043</v>
      </c>
      <c r="C17744" s="4">
        <v>55541</v>
      </c>
      <c r="D17744">
        <v>960994726</v>
      </c>
      <c r="E17744">
        <f>VLOOKUP(D17744,  base_salary!A:A, 1, FALSE)</f>
        <v>960994726</v>
      </c>
      <c r="F17744">
        <f t="shared" si="554"/>
        <v>0</v>
      </c>
      <c r="G17744">
        <f t="shared" ca="1" si="555"/>
        <v>0</v>
      </c>
    </row>
    <row r="17745" spans="1:7" x14ac:dyDescent="0.25">
      <c r="A17745" t="s">
        <v>20053</v>
      </c>
      <c r="B17745" t="s">
        <v>2419</v>
      </c>
      <c r="C17745" s="4">
        <v>34492</v>
      </c>
      <c r="D17745">
        <v>1729795870</v>
      </c>
      <c r="E17745">
        <f>VLOOKUP(D17745,  base_salary!A:A, 1, FALSE)</f>
        <v>1729795870</v>
      </c>
      <c r="F17745">
        <f t="shared" si="554"/>
        <v>0</v>
      </c>
      <c r="G17745">
        <f t="shared" ca="1" si="555"/>
        <v>0</v>
      </c>
    </row>
    <row r="17746" spans="1:7" x14ac:dyDescent="0.25">
      <c r="A17746" t="s">
        <v>20054</v>
      </c>
      <c r="B17746" t="s">
        <v>2329</v>
      </c>
      <c r="C17746" s="4">
        <v>11179</v>
      </c>
      <c r="D17746">
        <v>5764917026</v>
      </c>
      <c r="E17746">
        <f>VLOOKUP(D17746,  base_salary!A:A, 1, FALSE)</f>
        <v>5764917026</v>
      </c>
      <c r="F17746">
        <f t="shared" si="554"/>
        <v>0</v>
      </c>
      <c r="G17746">
        <f t="shared" ca="1" si="555"/>
        <v>0</v>
      </c>
    </row>
    <row r="17747" spans="1:7" x14ac:dyDescent="0.25">
      <c r="A17747" t="s">
        <v>20055</v>
      </c>
      <c r="B17747" t="s">
        <v>2039</v>
      </c>
      <c r="C17747" s="4">
        <v>26427</v>
      </c>
      <c r="D17747">
        <v>9795921177</v>
      </c>
      <c r="E17747">
        <f>VLOOKUP(D17747,  base_salary!A:A, 1, FALSE)</f>
        <v>9795921177</v>
      </c>
      <c r="F17747">
        <f t="shared" si="554"/>
        <v>0</v>
      </c>
      <c r="G17747">
        <f t="shared" ca="1" si="555"/>
        <v>0</v>
      </c>
    </row>
    <row r="17748" spans="1:7" x14ac:dyDescent="0.25">
      <c r="A17748" t="s">
        <v>20056</v>
      </c>
      <c r="B17748" t="s">
        <v>2752</v>
      </c>
      <c r="C17748" s="4">
        <v>29188</v>
      </c>
      <c r="D17748">
        <v>7132417177</v>
      </c>
      <c r="E17748">
        <f>VLOOKUP(D17748,  base_salary!A:A, 1, FALSE)</f>
        <v>7132417177</v>
      </c>
      <c r="F17748">
        <f t="shared" si="554"/>
        <v>0</v>
      </c>
      <c r="G17748">
        <f t="shared" ca="1" si="555"/>
        <v>0</v>
      </c>
    </row>
    <row r="17749" spans="1:7" x14ac:dyDescent="0.25">
      <c r="A17749" t="s">
        <v>20057</v>
      </c>
      <c r="B17749" t="s">
        <v>2572</v>
      </c>
      <c r="C17749" s="4">
        <v>46049</v>
      </c>
      <c r="D17749">
        <v>2702941109</v>
      </c>
      <c r="E17749">
        <f>VLOOKUP(D17749,  base_salary!A:A, 1, FALSE)</f>
        <v>2702941109</v>
      </c>
      <c r="F17749">
        <f t="shared" si="554"/>
        <v>0</v>
      </c>
      <c r="G17749">
        <f t="shared" ca="1" si="555"/>
        <v>0</v>
      </c>
    </row>
    <row r="17750" spans="1:7" x14ac:dyDescent="0.25">
      <c r="A17750" t="s">
        <v>20058</v>
      </c>
      <c r="B17750" t="s">
        <v>3915</v>
      </c>
      <c r="C17750" s="4">
        <v>50750</v>
      </c>
      <c r="D17750">
        <v>5828678620</v>
      </c>
      <c r="E17750">
        <f>VLOOKUP(D17750,  base_salary!A:A, 1, FALSE)</f>
        <v>5828678620</v>
      </c>
      <c r="F17750">
        <f t="shared" si="554"/>
        <v>0</v>
      </c>
      <c r="G17750">
        <f t="shared" ca="1" si="555"/>
        <v>0</v>
      </c>
    </row>
    <row r="17751" spans="1:7" x14ac:dyDescent="0.25">
      <c r="A17751" t="s">
        <v>20059</v>
      </c>
      <c r="B17751" t="s">
        <v>4018</v>
      </c>
      <c r="C17751" s="4">
        <v>18531</v>
      </c>
      <c r="D17751">
        <v>7778092905</v>
      </c>
      <c r="E17751">
        <f>VLOOKUP(D17751,  base_salary!A:A, 1, FALSE)</f>
        <v>7778092905</v>
      </c>
      <c r="F17751">
        <f t="shared" si="554"/>
        <v>0</v>
      </c>
      <c r="G17751">
        <f t="shared" ca="1" si="555"/>
        <v>0</v>
      </c>
    </row>
    <row r="17752" spans="1:7" x14ac:dyDescent="0.25">
      <c r="A17752" t="s">
        <v>20060</v>
      </c>
      <c r="B17752" t="s">
        <v>2234</v>
      </c>
      <c r="C17752" s="4">
        <v>22021</v>
      </c>
      <c r="D17752">
        <v>1855604000</v>
      </c>
      <c r="E17752">
        <f>VLOOKUP(D17752,  base_salary!A:A, 1, FALSE)</f>
        <v>1855604000</v>
      </c>
      <c r="F17752">
        <f t="shared" si="554"/>
        <v>0</v>
      </c>
      <c r="G17752">
        <f t="shared" ca="1" si="555"/>
        <v>0</v>
      </c>
    </row>
    <row r="17753" spans="1:7" x14ac:dyDescent="0.25">
      <c r="A17753" t="s">
        <v>20061</v>
      </c>
      <c r="B17753" t="s">
        <v>2426</v>
      </c>
      <c r="C17753" s="4">
        <v>14894</v>
      </c>
      <c r="D17753">
        <v>4162153728</v>
      </c>
      <c r="E17753">
        <f>VLOOKUP(D17753,  base_salary!A:A, 1, FALSE)</f>
        <v>4162153728</v>
      </c>
      <c r="F17753">
        <f t="shared" si="554"/>
        <v>0</v>
      </c>
      <c r="G17753">
        <f t="shared" ca="1" si="555"/>
        <v>0</v>
      </c>
    </row>
    <row r="17754" spans="1:7" x14ac:dyDescent="0.25">
      <c r="A17754" t="s">
        <v>20062</v>
      </c>
      <c r="B17754" t="s">
        <v>2396</v>
      </c>
      <c r="C17754" s="4">
        <v>18010</v>
      </c>
      <c r="D17754">
        <v>116428384</v>
      </c>
      <c r="E17754">
        <f>VLOOKUP(D17754,  base_salary!A:A, 1, FALSE)</f>
        <v>116428384</v>
      </c>
      <c r="F17754">
        <f t="shared" si="554"/>
        <v>0</v>
      </c>
      <c r="G17754">
        <f t="shared" ca="1" si="555"/>
        <v>0</v>
      </c>
    </row>
    <row r="17755" spans="1:7" x14ac:dyDescent="0.25">
      <c r="A17755" t="s">
        <v>20063</v>
      </c>
      <c r="B17755" t="s">
        <v>2175</v>
      </c>
      <c r="C17755" s="4">
        <v>50961</v>
      </c>
      <c r="D17755">
        <v>209942509</v>
      </c>
      <c r="E17755">
        <f>VLOOKUP(D17755,  base_salary!A:A, 1, FALSE)</f>
        <v>209942509</v>
      </c>
      <c r="F17755">
        <f t="shared" si="554"/>
        <v>0</v>
      </c>
      <c r="G17755">
        <f t="shared" ca="1" si="555"/>
        <v>0</v>
      </c>
    </row>
    <row r="17756" spans="1:7" x14ac:dyDescent="0.25">
      <c r="A17756" t="s">
        <v>20064</v>
      </c>
      <c r="B17756" t="s">
        <v>2716</v>
      </c>
      <c r="C17756" s="4">
        <v>43688</v>
      </c>
      <c r="D17756">
        <v>6842797632</v>
      </c>
      <c r="E17756">
        <f>VLOOKUP(D17756,  base_salary!A:A, 1, FALSE)</f>
        <v>6842797632</v>
      </c>
      <c r="F17756">
        <f t="shared" si="554"/>
        <v>0</v>
      </c>
      <c r="G17756">
        <f t="shared" ca="1" si="555"/>
        <v>0</v>
      </c>
    </row>
    <row r="17757" spans="1:7" x14ac:dyDescent="0.25">
      <c r="A17757" t="s">
        <v>20065</v>
      </c>
      <c r="B17757" t="s">
        <v>2316</v>
      </c>
      <c r="C17757" s="4">
        <v>23649</v>
      </c>
      <c r="D17757">
        <v>4972162740</v>
      </c>
      <c r="E17757">
        <f>VLOOKUP(D17757,  base_salary!A:A, 1, FALSE)</f>
        <v>4972162740</v>
      </c>
      <c r="F17757">
        <f t="shared" si="554"/>
        <v>0</v>
      </c>
      <c r="G17757">
        <f t="shared" ca="1" si="555"/>
        <v>0</v>
      </c>
    </row>
    <row r="17758" spans="1:7" x14ac:dyDescent="0.25">
      <c r="A17758" t="s">
        <v>20066</v>
      </c>
      <c r="B17758" t="s">
        <v>2752</v>
      </c>
      <c r="C17758" s="4">
        <v>31974</v>
      </c>
      <c r="D17758">
        <v>3219601650</v>
      </c>
      <c r="E17758">
        <f>VLOOKUP(D17758,  base_salary!A:A, 1, FALSE)</f>
        <v>3219601650</v>
      </c>
      <c r="F17758">
        <f t="shared" si="554"/>
        <v>0</v>
      </c>
      <c r="G17758">
        <f t="shared" ca="1" si="555"/>
        <v>0</v>
      </c>
    </row>
    <row r="17759" spans="1:7" x14ac:dyDescent="0.25">
      <c r="A17759" t="s">
        <v>20067</v>
      </c>
      <c r="B17759" t="s">
        <v>2519</v>
      </c>
      <c r="C17759" s="4">
        <v>51519</v>
      </c>
      <c r="D17759">
        <v>8264394108</v>
      </c>
      <c r="E17759">
        <f>VLOOKUP(D17759,  base_salary!A:A, 1, FALSE)</f>
        <v>8264394108</v>
      </c>
      <c r="F17759">
        <f t="shared" si="554"/>
        <v>0</v>
      </c>
      <c r="G17759">
        <f t="shared" ca="1" si="555"/>
        <v>0</v>
      </c>
    </row>
    <row r="17760" spans="1:7" x14ac:dyDescent="0.25">
      <c r="A17760" t="s">
        <v>20068</v>
      </c>
      <c r="B17760" t="s">
        <v>2358</v>
      </c>
      <c r="C17760" s="4">
        <v>59976</v>
      </c>
      <c r="D17760">
        <v>8377113392</v>
      </c>
      <c r="E17760">
        <f>VLOOKUP(D17760,  base_salary!A:A, 1, FALSE)</f>
        <v>8377113392</v>
      </c>
      <c r="F17760">
        <f t="shared" si="554"/>
        <v>0</v>
      </c>
      <c r="G17760">
        <f t="shared" ca="1" si="555"/>
        <v>0</v>
      </c>
    </row>
    <row r="17761" spans="1:7" x14ac:dyDescent="0.25">
      <c r="A17761" t="s">
        <v>20069</v>
      </c>
      <c r="B17761" t="s">
        <v>2109</v>
      </c>
      <c r="C17761" s="4">
        <v>23876</v>
      </c>
      <c r="D17761">
        <v>2533903736</v>
      </c>
      <c r="E17761">
        <f>VLOOKUP(D17761,  base_salary!A:A, 1, FALSE)</f>
        <v>2533903736</v>
      </c>
      <c r="F17761">
        <f t="shared" si="554"/>
        <v>0</v>
      </c>
      <c r="G17761">
        <f t="shared" ca="1" si="555"/>
        <v>0</v>
      </c>
    </row>
    <row r="17762" spans="1:7" x14ac:dyDescent="0.25">
      <c r="A17762" t="s">
        <v>20070</v>
      </c>
      <c r="B17762" t="s">
        <v>2257</v>
      </c>
      <c r="C17762" s="4">
        <v>23693</v>
      </c>
      <c r="D17762">
        <v>5005774041</v>
      </c>
      <c r="E17762">
        <f>VLOOKUP(D17762,  base_salary!A:A, 1, FALSE)</f>
        <v>5005774041</v>
      </c>
      <c r="F17762">
        <f t="shared" si="554"/>
        <v>0</v>
      </c>
      <c r="G17762">
        <f t="shared" ca="1" si="555"/>
        <v>0</v>
      </c>
    </row>
    <row r="17763" spans="1:7" x14ac:dyDescent="0.25">
      <c r="A17763" t="s">
        <v>20071</v>
      </c>
      <c r="B17763" t="s">
        <v>3201</v>
      </c>
      <c r="C17763" s="4">
        <v>13900</v>
      </c>
      <c r="D17763">
        <v>3145039288</v>
      </c>
      <c r="E17763">
        <f>VLOOKUP(D17763,  base_salary!A:A, 1, FALSE)</f>
        <v>3145039288</v>
      </c>
      <c r="F17763">
        <f t="shared" si="554"/>
        <v>0</v>
      </c>
      <c r="G17763">
        <f t="shared" ca="1" si="555"/>
        <v>0</v>
      </c>
    </row>
    <row r="17764" spans="1:7" x14ac:dyDescent="0.25">
      <c r="A17764" t="s">
        <v>20072</v>
      </c>
      <c r="B17764" t="s">
        <v>2687</v>
      </c>
      <c r="C17764" s="4">
        <v>27298</v>
      </c>
      <c r="D17764">
        <v>2426144645</v>
      </c>
      <c r="E17764">
        <f>VLOOKUP(D17764,  base_salary!A:A, 1, FALSE)</f>
        <v>2426144645</v>
      </c>
      <c r="F17764">
        <f t="shared" si="554"/>
        <v>0</v>
      </c>
      <c r="G17764">
        <f t="shared" ca="1" si="555"/>
        <v>0</v>
      </c>
    </row>
    <row r="17765" spans="1:7" x14ac:dyDescent="0.25">
      <c r="A17765" t="s">
        <v>20073</v>
      </c>
      <c r="B17765" t="s">
        <v>2116</v>
      </c>
      <c r="C17765" s="4">
        <v>36184</v>
      </c>
      <c r="D17765">
        <v>8069192305</v>
      </c>
      <c r="E17765">
        <f>VLOOKUP(D17765,  base_salary!A:A, 1, FALSE)</f>
        <v>8069192305</v>
      </c>
      <c r="F17765">
        <f t="shared" si="554"/>
        <v>0</v>
      </c>
      <c r="G17765">
        <f t="shared" ca="1" si="555"/>
        <v>0</v>
      </c>
    </row>
    <row r="17766" spans="1:7" x14ac:dyDescent="0.25">
      <c r="A17766" t="s">
        <v>20074</v>
      </c>
      <c r="B17766" t="s">
        <v>2271</v>
      </c>
      <c r="C17766" s="4">
        <v>31133</v>
      </c>
      <c r="D17766">
        <v>1888605537</v>
      </c>
      <c r="E17766">
        <f>VLOOKUP(D17766,  base_salary!A:A, 1, FALSE)</f>
        <v>1888605537</v>
      </c>
      <c r="F17766">
        <f t="shared" si="554"/>
        <v>0</v>
      </c>
      <c r="G17766">
        <f t="shared" ca="1" si="555"/>
        <v>0</v>
      </c>
    </row>
    <row r="17767" spans="1:7" x14ac:dyDescent="0.25">
      <c r="A17767" t="s">
        <v>20075</v>
      </c>
      <c r="B17767" t="s">
        <v>2225</v>
      </c>
      <c r="C17767" s="4">
        <v>37581</v>
      </c>
      <c r="D17767">
        <v>244523738</v>
      </c>
      <c r="E17767">
        <f>VLOOKUP(D17767,  base_salary!A:A, 1, FALSE)</f>
        <v>244523738</v>
      </c>
      <c r="F17767">
        <f t="shared" si="554"/>
        <v>0</v>
      </c>
      <c r="G17767">
        <f t="shared" ca="1" si="555"/>
        <v>0</v>
      </c>
    </row>
    <row r="17768" spans="1:7" x14ac:dyDescent="0.25">
      <c r="A17768" t="s">
        <v>20076</v>
      </c>
      <c r="B17768" t="s">
        <v>2293</v>
      </c>
      <c r="C17768" s="4">
        <v>44404</v>
      </c>
      <c r="D17768">
        <v>9018504580</v>
      </c>
      <c r="E17768">
        <f>VLOOKUP(D17768,  base_salary!A:A, 1, FALSE)</f>
        <v>9018504580</v>
      </c>
      <c r="F17768">
        <f t="shared" si="554"/>
        <v>0</v>
      </c>
      <c r="G17768">
        <f t="shared" ca="1" si="555"/>
        <v>0</v>
      </c>
    </row>
    <row r="17769" spans="1:7" x14ac:dyDescent="0.25">
      <c r="A17769" t="s">
        <v>20077</v>
      </c>
      <c r="B17769" t="s">
        <v>2385</v>
      </c>
      <c r="C17769" s="4">
        <v>52412</v>
      </c>
      <c r="D17769">
        <v>2450711406</v>
      </c>
      <c r="E17769">
        <f>VLOOKUP(D17769,  base_salary!A:A, 1, FALSE)</f>
        <v>2450711406</v>
      </c>
      <c r="F17769">
        <f t="shared" si="554"/>
        <v>0</v>
      </c>
      <c r="G17769">
        <f t="shared" ca="1" si="555"/>
        <v>0</v>
      </c>
    </row>
    <row r="17770" spans="1:7" x14ac:dyDescent="0.25">
      <c r="A17770" t="s">
        <v>20078</v>
      </c>
      <c r="B17770" t="s">
        <v>2087</v>
      </c>
      <c r="C17770" s="4">
        <v>51297</v>
      </c>
      <c r="D17770">
        <v>27852261</v>
      </c>
      <c r="E17770">
        <f>VLOOKUP(D17770,  base_salary!A:A, 1, FALSE)</f>
        <v>27852261</v>
      </c>
      <c r="F17770">
        <f t="shared" si="554"/>
        <v>0</v>
      </c>
      <c r="G17770">
        <f t="shared" ca="1" si="555"/>
        <v>0</v>
      </c>
    </row>
    <row r="17771" spans="1:7" x14ac:dyDescent="0.25">
      <c r="A17771" t="s">
        <v>20079</v>
      </c>
      <c r="B17771" t="s">
        <v>3734</v>
      </c>
      <c r="C17771" s="4">
        <v>15044</v>
      </c>
      <c r="D17771">
        <v>8373529241</v>
      </c>
      <c r="E17771">
        <f>VLOOKUP(D17771,  base_salary!A:A, 1, FALSE)</f>
        <v>8373529241</v>
      </c>
      <c r="F17771">
        <f t="shared" si="554"/>
        <v>0</v>
      </c>
      <c r="G17771">
        <f t="shared" ca="1" si="555"/>
        <v>0</v>
      </c>
    </row>
    <row r="17772" spans="1:7" x14ac:dyDescent="0.25">
      <c r="A17772" t="s">
        <v>20080</v>
      </c>
      <c r="B17772" t="s">
        <v>2856</v>
      </c>
      <c r="C17772" s="4">
        <v>15986</v>
      </c>
      <c r="D17772">
        <v>7152427402</v>
      </c>
      <c r="E17772">
        <f>VLOOKUP(D17772,  base_salary!A:A, 1, FALSE)</f>
        <v>7152427402</v>
      </c>
      <c r="F17772">
        <f t="shared" si="554"/>
        <v>0</v>
      </c>
      <c r="G17772">
        <f t="shared" ca="1" si="555"/>
        <v>0</v>
      </c>
    </row>
    <row r="17773" spans="1:7" x14ac:dyDescent="0.25">
      <c r="A17773" t="s">
        <v>20081</v>
      </c>
      <c r="B17773" t="s">
        <v>3113</v>
      </c>
      <c r="C17773" s="4">
        <v>36663</v>
      </c>
      <c r="D17773">
        <v>6313424239</v>
      </c>
      <c r="E17773">
        <f>VLOOKUP(D17773,  base_salary!A:A, 1, FALSE)</f>
        <v>6313424239</v>
      </c>
      <c r="F17773">
        <f t="shared" si="554"/>
        <v>0</v>
      </c>
      <c r="G17773">
        <f t="shared" ca="1" si="555"/>
        <v>0</v>
      </c>
    </row>
    <row r="17774" spans="1:7" x14ac:dyDescent="0.25">
      <c r="A17774" t="s">
        <v>20082</v>
      </c>
      <c r="B17774" t="s">
        <v>2065</v>
      </c>
      <c r="C17774" s="4">
        <v>41698</v>
      </c>
      <c r="D17774">
        <v>3217797337</v>
      </c>
      <c r="E17774">
        <f>VLOOKUP(D17774,  base_salary!A:A, 1, FALSE)</f>
        <v>3217797337</v>
      </c>
      <c r="F17774">
        <f t="shared" si="554"/>
        <v>0</v>
      </c>
      <c r="G17774">
        <f t="shared" ca="1" si="555"/>
        <v>0</v>
      </c>
    </row>
    <row r="17775" spans="1:7" x14ac:dyDescent="0.25">
      <c r="A17775" t="s">
        <v>20083</v>
      </c>
      <c r="B17775" t="s">
        <v>2670</v>
      </c>
      <c r="C17775" s="4">
        <v>59404</v>
      </c>
      <c r="D17775">
        <v>4359854056</v>
      </c>
      <c r="E17775">
        <f>VLOOKUP(D17775,  base_salary!A:A, 1, FALSE)</f>
        <v>4359854056</v>
      </c>
      <c r="F17775">
        <f t="shared" si="554"/>
        <v>0</v>
      </c>
      <c r="G17775">
        <f t="shared" ca="1" si="555"/>
        <v>0</v>
      </c>
    </row>
    <row r="17776" spans="1:7" x14ac:dyDescent="0.25">
      <c r="A17776" t="s">
        <v>20084</v>
      </c>
      <c r="B17776" t="s">
        <v>2709</v>
      </c>
      <c r="C17776" s="4">
        <v>16990</v>
      </c>
      <c r="D17776">
        <v>5629875752</v>
      </c>
      <c r="E17776">
        <f>VLOOKUP(D17776,  base_salary!A:A, 1, FALSE)</f>
        <v>5629875752</v>
      </c>
      <c r="F17776">
        <f t="shared" si="554"/>
        <v>0</v>
      </c>
      <c r="G17776">
        <f t="shared" ca="1" si="555"/>
        <v>0</v>
      </c>
    </row>
    <row r="17777" spans="1:7" x14ac:dyDescent="0.25">
      <c r="A17777" t="s">
        <v>20085</v>
      </c>
      <c r="B17777" t="s">
        <v>2385</v>
      </c>
      <c r="C17777" s="4">
        <v>50174</v>
      </c>
      <c r="D17777">
        <v>6819596901</v>
      </c>
      <c r="E17777">
        <f>VLOOKUP(D17777,  base_salary!A:A, 1, FALSE)</f>
        <v>6819596901</v>
      </c>
      <c r="F17777">
        <f t="shared" si="554"/>
        <v>0</v>
      </c>
      <c r="G17777">
        <f t="shared" ca="1" si="555"/>
        <v>0</v>
      </c>
    </row>
    <row r="17778" spans="1:7" x14ac:dyDescent="0.25">
      <c r="A17778" t="s">
        <v>20086</v>
      </c>
      <c r="B17778" t="s">
        <v>1991</v>
      </c>
      <c r="C17778" s="4">
        <v>26668</v>
      </c>
      <c r="D17778">
        <v>2209340063</v>
      </c>
      <c r="E17778">
        <f>VLOOKUP(D17778,  base_salary!A:A, 1, FALSE)</f>
        <v>2209340063</v>
      </c>
      <c r="F17778">
        <f t="shared" si="554"/>
        <v>0</v>
      </c>
      <c r="G17778">
        <f t="shared" ca="1" si="555"/>
        <v>0</v>
      </c>
    </row>
    <row r="17779" spans="1:7" x14ac:dyDescent="0.25">
      <c r="A17779" t="s">
        <v>20087</v>
      </c>
      <c r="B17779" t="s">
        <v>2466</v>
      </c>
      <c r="C17779" s="4">
        <v>36228</v>
      </c>
      <c r="D17779">
        <v>3129526900</v>
      </c>
      <c r="E17779">
        <f>VLOOKUP(D17779,  base_salary!A:A, 1, FALSE)</f>
        <v>3129526900</v>
      </c>
      <c r="F17779">
        <f t="shared" si="554"/>
        <v>0</v>
      </c>
      <c r="G17779">
        <f t="shared" ca="1" si="555"/>
        <v>0</v>
      </c>
    </row>
    <row r="17780" spans="1:7" x14ac:dyDescent="0.25">
      <c r="A17780" t="s">
        <v>20088</v>
      </c>
      <c r="B17780" t="s">
        <v>2885</v>
      </c>
      <c r="C17780" s="4">
        <v>49447</v>
      </c>
      <c r="D17780">
        <v>2533903736</v>
      </c>
      <c r="E17780">
        <f>VLOOKUP(D17780,  base_salary!A:A, 1, FALSE)</f>
        <v>2533903736</v>
      </c>
      <c r="F17780">
        <f t="shared" si="554"/>
        <v>0</v>
      </c>
      <c r="G17780">
        <f t="shared" ca="1" si="555"/>
        <v>0</v>
      </c>
    </row>
    <row r="17781" spans="1:7" x14ac:dyDescent="0.25">
      <c r="A17781" t="s">
        <v>20089</v>
      </c>
      <c r="B17781" t="s">
        <v>1948</v>
      </c>
      <c r="C17781" s="4">
        <v>29823</v>
      </c>
      <c r="D17781">
        <v>2792636599</v>
      </c>
      <c r="E17781">
        <f>VLOOKUP(D17781,  base_salary!A:A, 1, FALSE)</f>
        <v>2792636599</v>
      </c>
      <c r="F17781">
        <f t="shared" si="554"/>
        <v>0</v>
      </c>
      <c r="G17781">
        <f t="shared" ca="1" si="555"/>
        <v>0</v>
      </c>
    </row>
    <row r="17782" spans="1:7" x14ac:dyDescent="0.25">
      <c r="A17782" t="s">
        <v>20090</v>
      </c>
      <c r="B17782" t="s">
        <v>2554</v>
      </c>
      <c r="C17782" s="4">
        <v>57711</v>
      </c>
      <c r="D17782">
        <v>3867281491</v>
      </c>
      <c r="E17782">
        <f>VLOOKUP(D17782,  base_salary!A:A, 1, FALSE)</f>
        <v>3867281491</v>
      </c>
      <c r="F17782">
        <f t="shared" si="554"/>
        <v>0</v>
      </c>
      <c r="G17782">
        <f t="shared" ca="1" si="555"/>
        <v>0</v>
      </c>
    </row>
    <row r="17783" spans="1:7" x14ac:dyDescent="0.25">
      <c r="A17783" t="s">
        <v>20091</v>
      </c>
      <c r="B17783" t="s">
        <v>2856</v>
      </c>
      <c r="C17783" s="4">
        <v>19879</v>
      </c>
      <c r="D17783">
        <v>3806430489</v>
      </c>
      <c r="E17783">
        <f>VLOOKUP(D17783,  base_salary!A:A, 1, FALSE)</f>
        <v>3806430489</v>
      </c>
      <c r="F17783">
        <f t="shared" si="554"/>
        <v>0</v>
      </c>
      <c r="G17783">
        <f t="shared" ca="1" si="555"/>
        <v>0</v>
      </c>
    </row>
    <row r="17784" spans="1:7" x14ac:dyDescent="0.25">
      <c r="A17784" t="s">
        <v>20092</v>
      </c>
      <c r="B17784" t="s">
        <v>2251</v>
      </c>
      <c r="C17784" s="4">
        <v>53069</v>
      </c>
      <c r="D17784">
        <v>9963057691</v>
      </c>
      <c r="E17784">
        <f>VLOOKUP(D17784,  base_salary!A:A, 1, FALSE)</f>
        <v>9963057691</v>
      </c>
      <c r="F17784">
        <f t="shared" si="554"/>
        <v>0</v>
      </c>
      <c r="G17784">
        <f t="shared" ca="1" si="555"/>
        <v>0</v>
      </c>
    </row>
    <row r="17785" spans="1:7" x14ac:dyDescent="0.25">
      <c r="A17785" t="s">
        <v>20093</v>
      </c>
      <c r="B17785" t="s">
        <v>2214</v>
      </c>
      <c r="C17785" s="4">
        <v>25145</v>
      </c>
      <c r="D17785">
        <v>6378969205</v>
      </c>
      <c r="E17785">
        <f>VLOOKUP(D17785,  base_salary!A:A, 1, FALSE)</f>
        <v>6378969205</v>
      </c>
      <c r="F17785">
        <f t="shared" si="554"/>
        <v>0</v>
      </c>
      <c r="G17785">
        <f t="shared" ca="1" si="555"/>
        <v>0</v>
      </c>
    </row>
    <row r="17786" spans="1:7" x14ac:dyDescent="0.25">
      <c r="A17786" t="s">
        <v>20094</v>
      </c>
      <c r="B17786" t="s">
        <v>2109</v>
      </c>
      <c r="C17786" s="4">
        <v>22866</v>
      </c>
      <c r="D17786">
        <v>2421688019</v>
      </c>
      <c r="E17786">
        <f>VLOOKUP(D17786,  base_salary!A:A, 1, FALSE)</f>
        <v>2421688019</v>
      </c>
      <c r="F17786">
        <f t="shared" si="554"/>
        <v>0</v>
      </c>
      <c r="G17786">
        <f t="shared" ca="1" si="555"/>
        <v>0</v>
      </c>
    </row>
    <row r="17787" spans="1:7" x14ac:dyDescent="0.25">
      <c r="A17787" t="s">
        <v>20095</v>
      </c>
      <c r="B17787" t="s">
        <v>2970</v>
      </c>
      <c r="C17787" s="4">
        <v>44335</v>
      </c>
      <c r="D17787">
        <v>999389173</v>
      </c>
      <c r="E17787">
        <f>VLOOKUP(D17787,  base_salary!A:A, 1, FALSE)</f>
        <v>999389173</v>
      </c>
      <c r="F17787">
        <f t="shared" si="554"/>
        <v>0</v>
      </c>
      <c r="G17787">
        <f t="shared" ca="1" si="555"/>
        <v>0</v>
      </c>
    </row>
    <row r="17788" spans="1:7" x14ac:dyDescent="0.25">
      <c r="A17788" t="s">
        <v>20096</v>
      </c>
      <c r="B17788" t="s">
        <v>1934</v>
      </c>
      <c r="C17788" s="4">
        <v>31557</v>
      </c>
      <c r="D17788">
        <v>933051662</v>
      </c>
      <c r="E17788">
        <f>VLOOKUP(D17788,  base_salary!A:A, 1, FALSE)</f>
        <v>933051662</v>
      </c>
      <c r="F17788">
        <f t="shared" si="554"/>
        <v>0</v>
      </c>
      <c r="G17788">
        <f t="shared" ca="1" si="555"/>
        <v>0</v>
      </c>
    </row>
    <row r="17789" spans="1:7" x14ac:dyDescent="0.25">
      <c r="A17789" t="s">
        <v>20097</v>
      </c>
      <c r="B17789" t="s">
        <v>2099</v>
      </c>
      <c r="C17789" s="4">
        <v>11059</v>
      </c>
      <c r="D17789">
        <v>8145387981</v>
      </c>
      <c r="E17789">
        <f>VLOOKUP(D17789,  base_salary!A:A, 1, FALSE)</f>
        <v>8145387981</v>
      </c>
      <c r="F17789">
        <f t="shared" si="554"/>
        <v>0</v>
      </c>
      <c r="G17789">
        <f t="shared" ca="1" si="555"/>
        <v>0</v>
      </c>
    </row>
    <row r="17790" spans="1:7" x14ac:dyDescent="0.25">
      <c r="A17790" t="s">
        <v>20098</v>
      </c>
      <c r="B17790" t="s">
        <v>3583</v>
      </c>
      <c r="C17790" s="4">
        <v>53201</v>
      </c>
      <c r="D17790">
        <v>7281103514</v>
      </c>
      <c r="E17790">
        <f>VLOOKUP(D17790,  base_salary!A:A, 1, FALSE)</f>
        <v>7281103514</v>
      </c>
      <c r="F17790">
        <f t="shared" si="554"/>
        <v>0</v>
      </c>
      <c r="G17790">
        <f t="shared" ca="1" si="555"/>
        <v>0</v>
      </c>
    </row>
    <row r="17791" spans="1:7" x14ac:dyDescent="0.25">
      <c r="A17791" t="s">
        <v>20099</v>
      </c>
      <c r="B17791" t="s">
        <v>2077</v>
      </c>
      <c r="C17791" s="4">
        <v>13138</v>
      </c>
      <c r="D17791">
        <v>5191866150</v>
      </c>
      <c r="E17791">
        <f>VLOOKUP(D17791,  base_salary!A:A, 1, FALSE)</f>
        <v>5191866150</v>
      </c>
      <c r="F17791">
        <f t="shared" si="554"/>
        <v>0</v>
      </c>
      <c r="G17791">
        <f t="shared" ca="1" si="555"/>
        <v>0</v>
      </c>
    </row>
    <row r="17792" spans="1:7" x14ac:dyDescent="0.25">
      <c r="A17792" t="s">
        <v>20100</v>
      </c>
      <c r="B17792" t="s">
        <v>2670</v>
      </c>
      <c r="C17792" s="4">
        <v>50512</v>
      </c>
      <c r="D17792">
        <v>6041314951</v>
      </c>
      <c r="E17792">
        <f>VLOOKUP(D17792,  base_salary!A:A, 1, FALSE)</f>
        <v>6041314951</v>
      </c>
      <c r="F17792">
        <f t="shared" si="554"/>
        <v>0</v>
      </c>
      <c r="G17792">
        <f t="shared" ca="1" si="555"/>
        <v>0</v>
      </c>
    </row>
    <row r="17793" spans="1:7" x14ac:dyDescent="0.25">
      <c r="A17793" t="s">
        <v>20101</v>
      </c>
      <c r="B17793" t="s">
        <v>1970</v>
      </c>
      <c r="C17793" s="4">
        <v>14892</v>
      </c>
      <c r="D17793">
        <v>6854809452</v>
      </c>
      <c r="E17793">
        <f>VLOOKUP(D17793,  base_salary!A:A, 1, FALSE)</f>
        <v>6854809452</v>
      </c>
      <c r="F17793">
        <f t="shared" si="554"/>
        <v>0</v>
      </c>
      <c r="G17793">
        <f t="shared" ca="1" si="555"/>
        <v>0</v>
      </c>
    </row>
    <row r="17794" spans="1:7" x14ac:dyDescent="0.25">
      <c r="A17794" t="s">
        <v>20102</v>
      </c>
      <c r="B17794" t="s">
        <v>2385</v>
      </c>
      <c r="C17794" s="4">
        <v>46435</v>
      </c>
      <c r="D17794">
        <v>8516539148</v>
      </c>
      <c r="E17794">
        <f>VLOOKUP(D17794,  base_salary!A:A, 1, FALSE)</f>
        <v>8516539148</v>
      </c>
      <c r="F17794">
        <f t="shared" si="554"/>
        <v>0</v>
      </c>
      <c r="G17794">
        <f t="shared" ca="1" si="555"/>
        <v>0</v>
      </c>
    </row>
    <row r="17795" spans="1:7" x14ac:dyDescent="0.25">
      <c r="A17795" t="s">
        <v>20103</v>
      </c>
      <c r="B17795" t="s">
        <v>1991</v>
      </c>
      <c r="C17795" s="4">
        <v>31768</v>
      </c>
      <c r="D17795">
        <v>4075444457</v>
      </c>
      <c r="E17795">
        <f>VLOOKUP(D17795,  base_salary!A:A, 1, FALSE)</f>
        <v>4075444457</v>
      </c>
      <c r="F17795">
        <f t="shared" ref="F17795:F17858" si="556">IF(ISERROR(E17795), 1, 0)</f>
        <v>0</v>
      </c>
      <c r="G17795">
        <f t="shared" ref="G17795:G17858" ca="1" si="557">SUM(G:G)</f>
        <v>0</v>
      </c>
    </row>
    <row r="17796" spans="1:7" x14ac:dyDescent="0.25">
      <c r="A17796" t="s">
        <v>20104</v>
      </c>
      <c r="B17796" t="s">
        <v>2217</v>
      </c>
      <c r="C17796" s="4">
        <v>25711</v>
      </c>
      <c r="D17796">
        <v>5197585250</v>
      </c>
      <c r="E17796">
        <f>VLOOKUP(D17796,  base_salary!A:A, 1, FALSE)</f>
        <v>5197585250</v>
      </c>
      <c r="F17796">
        <f t="shared" si="556"/>
        <v>0</v>
      </c>
      <c r="G17796">
        <f t="shared" ca="1" si="557"/>
        <v>0</v>
      </c>
    </row>
    <row r="17797" spans="1:7" x14ac:dyDescent="0.25">
      <c r="A17797" t="s">
        <v>20105</v>
      </c>
      <c r="B17797" t="s">
        <v>2614</v>
      </c>
      <c r="C17797" s="4">
        <v>38873</v>
      </c>
      <c r="D17797">
        <v>5149710571</v>
      </c>
      <c r="E17797">
        <f>VLOOKUP(D17797,  base_salary!A:A, 1, FALSE)</f>
        <v>5149710571</v>
      </c>
      <c r="F17797">
        <f t="shared" si="556"/>
        <v>0</v>
      </c>
      <c r="G17797">
        <f t="shared" ca="1" si="557"/>
        <v>0</v>
      </c>
    </row>
    <row r="17798" spans="1:7" x14ac:dyDescent="0.25">
      <c r="A17798" t="s">
        <v>20106</v>
      </c>
      <c r="B17798" t="s">
        <v>2873</v>
      </c>
      <c r="C17798" s="4">
        <v>50183</v>
      </c>
      <c r="D17798">
        <v>3779559293</v>
      </c>
      <c r="E17798">
        <f>VLOOKUP(D17798,  base_salary!A:A, 1, FALSE)</f>
        <v>3779559293</v>
      </c>
      <c r="F17798">
        <f t="shared" si="556"/>
        <v>0</v>
      </c>
      <c r="G17798">
        <f t="shared" ca="1" si="557"/>
        <v>0</v>
      </c>
    </row>
    <row r="17799" spans="1:7" x14ac:dyDescent="0.25">
      <c r="A17799" t="s">
        <v>20107</v>
      </c>
      <c r="B17799" t="s">
        <v>2475</v>
      </c>
      <c r="C17799" s="4">
        <v>40405</v>
      </c>
      <c r="D17799">
        <v>4223282808</v>
      </c>
      <c r="E17799">
        <f>VLOOKUP(D17799,  base_salary!A:A, 1, FALSE)</f>
        <v>4223282808</v>
      </c>
      <c r="F17799">
        <f t="shared" si="556"/>
        <v>0</v>
      </c>
      <c r="G17799">
        <f t="shared" ca="1" si="557"/>
        <v>0</v>
      </c>
    </row>
    <row r="17800" spans="1:7" x14ac:dyDescent="0.25">
      <c r="A17800" t="s">
        <v>20108</v>
      </c>
      <c r="B17800" t="s">
        <v>2970</v>
      </c>
      <c r="C17800" s="4">
        <v>21863</v>
      </c>
      <c r="D17800">
        <v>3986480021</v>
      </c>
      <c r="E17800">
        <f>VLOOKUP(D17800,  base_salary!A:A, 1, FALSE)</f>
        <v>3986480021</v>
      </c>
      <c r="F17800">
        <f t="shared" si="556"/>
        <v>0</v>
      </c>
      <c r="G17800">
        <f t="shared" ca="1" si="557"/>
        <v>0</v>
      </c>
    </row>
    <row r="17801" spans="1:7" x14ac:dyDescent="0.25">
      <c r="A17801" t="s">
        <v>20109</v>
      </c>
      <c r="B17801" t="s">
        <v>2133</v>
      </c>
      <c r="C17801" s="4">
        <v>53592</v>
      </c>
      <c r="D17801">
        <v>7192290785</v>
      </c>
      <c r="E17801">
        <f>VLOOKUP(D17801,  base_salary!A:A, 1, FALSE)</f>
        <v>7192290785</v>
      </c>
      <c r="F17801">
        <f t="shared" si="556"/>
        <v>0</v>
      </c>
      <c r="G17801">
        <f t="shared" ca="1" si="557"/>
        <v>0</v>
      </c>
    </row>
    <row r="17802" spans="1:7" x14ac:dyDescent="0.25">
      <c r="A17802" t="s">
        <v>20110</v>
      </c>
      <c r="B17802" t="s">
        <v>2468</v>
      </c>
      <c r="C17802" s="4">
        <v>28730</v>
      </c>
      <c r="D17802">
        <v>8718856853</v>
      </c>
      <c r="E17802">
        <f>VLOOKUP(D17802,  base_salary!A:A, 1, FALSE)</f>
        <v>8718856853</v>
      </c>
      <c r="F17802">
        <f t="shared" si="556"/>
        <v>0</v>
      </c>
      <c r="G17802">
        <f t="shared" ca="1" si="557"/>
        <v>0</v>
      </c>
    </row>
    <row r="17803" spans="1:7" x14ac:dyDescent="0.25">
      <c r="A17803" t="s">
        <v>20111</v>
      </c>
      <c r="B17803" t="s">
        <v>3915</v>
      </c>
      <c r="C17803" s="4">
        <v>12490</v>
      </c>
      <c r="D17803">
        <v>4398950745</v>
      </c>
      <c r="E17803">
        <f>VLOOKUP(D17803,  base_salary!A:A, 1, FALSE)</f>
        <v>4398950745</v>
      </c>
      <c r="F17803">
        <f t="shared" si="556"/>
        <v>0</v>
      </c>
      <c r="G17803">
        <f t="shared" ca="1" si="557"/>
        <v>0</v>
      </c>
    </row>
    <row r="17804" spans="1:7" x14ac:dyDescent="0.25">
      <c r="A17804" t="s">
        <v>20112</v>
      </c>
      <c r="B17804" t="s">
        <v>2164</v>
      </c>
      <c r="C17804" s="4">
        <v>12980</v>
      </c>
      <c r="D17804">
        <v>7688943361</v>
      </c>
      <c r="E17804">
        <f>VLOOKUP(D17804,  base_salary!A:A, 1, FALSE)</f>
        <v>7688943361</v>
      </c>
      <c r="F17804">
        <f t="shared" si="556"/>
        <v>0</v>
      </c>
      <c r="G17804">
        <f t="shared" ca="1" si="557"/>
        <v>0</v>
      </c>
    </row>
    <row r="17805" spans="1:7" x14ac:dyDescent="0.25">
      <c r="A17805" t="s">
        <v>20113</v>
      </c>
      <c r="B17805" t="s">
        <v>2329</v>
      </c>
      <c r="C17805" s="4">
        <v>31182</v>
      </c>
      <c r="D17805">
        <v>6788593582</v>
      </c>
      <c r="E17805">
        <f>VLOOKUP(D17805,  base_salary!A:A, 1, FALSE)</f>
        <v>6788593582</v>
      </c>
      <c r="F17805">
        <f t="shared" si="556"/>
        <v>0</v>
      </c>
      <c r="G17805">
        <f t="shared" ca="1" si="557"/>
        <v>0</v>
      </c>
    </row>
    <row r="17806" spans="1:7" x14ac:dyDescent="0.25">
      <c r="A17806" t="s">
        <v>20114</v>
      </c>
      <c r="B17806" t="s">
        <v>1942</v>
      </c>
      <c r="C17806" s="4">
        <v>56585</v>
      </c>
      <c r="D17806">
        <v>9095573850</v>
      </c>
      <c r="E17806">
        <f>VLOOKUP(D17806,  base_salary!A:A, 1, FALSE)</f>
        <v>9095573850</v>
      </c>
      <c r="F17806">
        <f t="shared" si="556"/>
        <v>0</v>
      </c>
      <c r="G17806">
        <f t="shared" ca="1" si="557"/>
        <v>0</v>
      </c>
    </row>
    <row r="17807" spans="1:7" x14ac:dyDescent="0.25">
      <c r="A17807" t="s">
        <v>20115</v>
      </c>
      <c r="B17807" t="s">
        <v>1972</v>
      </c>
      <c r="C17807" s="4">
        <v>48529</v>
      </c>
      <c r="D17807">
        <v>4428088442</v>
      </c>
      <c r="E17807">
        <f>VLOOKUP(D17807,  base_salary!A:A, 1, FALSE)</f>
        <v>4428088442</v>
      </c>
      <c r="F17807">
        <f t="shared" si="556"/>
        <v>0</v>
      </c>
      <c r="G17807">
        <f t="shared" ca="1" si="557"/>
        <v>0</v>
      </c>
    </row>
    <row r="17808" spans="1:7" x14ac:dyDescent="0.25">
      <c r="A17808" t="s">
        <v>20116</v>
      </c>
      <c r="B17808" t="s">
        <v>3183</v>
      </c>
      <c r="C17808" s="4">
        <v>44582</v>
      </c>
      <c r="D17808">
        <v>5795848808</v>
      </c>
      <c r="E17808">
        <f>VLOOKUP(D17808,  base_salary!A:A, 1, FALSE)</f>
        <v>5795848808</v>
      </c>
      <c r="F17808">
        <f t="shared" si="556"/>
        <v>0</v>
      </c>
      <c r="G17808">
        <f t="shared" ca="1" si="557"/>
        <v>0</v>
      </c>
    </row>
    <row r="17809" spans="1:7" x14ac:dyDescent="0.25">
      <c r="A17809" t="s">
        <v>20117</v>
      </c>
      <c r="B17809" t="s">
        <v>2682</v>
      </c>
      <c r="C17809" s="4">
        <v>52916</v>
      </c>
      <c r="D17809">
        <v>29906814</v>
      </c>
      <c r="E17809">
        <f>VLOOKUP(D17809,  base_salary!A:A, 1, FALSE)</f>
        <v>29906814</v>
      </c>
      <c r="F17809">
        <f t="shared" si="556"/>
        <v>0</v>
      </c>
      <c r="G17809">
        <f t="shared" ca="1" si="557"/>
        <v>0</v>
      </c>
    </row>
    <row r="17810" spans="1:7" x14ac:dyDescent="0.25">
      <c r="A17810" t="s">
        <v>20118</v>
      </c>
      <c r="B17810" t="s">
        <v>2623</v>
      </c>
      <c r="C17810" s="4">
        <v>13660</v>
      </c>
      <c r="D17810">
        <v>2579936017</v>
      </c>
      <c r="E17810">
        <f>VLOOKUP(D17810,  base_salary!A:A, 1, FALSE)</f>
        <v>2579936017</v>
      </c>
      <c r="F17810">
        <f t="shared" si="556"/>
        <v>0</v>
      </c>
      <c r="G17810">
        <f t="shared" ca="1" si="557"/>
        <v>0</v>
      </c>
    </row>
    <row r="17811" spans="1:7" x14ac:dyDescent="0.25">
      <c r="A17811" t="s">
        <v>20119</v>
      </c>
      <c r="B17811" t="s">
        <v>3269</v>
      </c>
      <c r="C17811" s="4">
        <v>49816</v>
      </c>
      <c r="D17811">
        <v>7778092905</v>
      </c>
      <c r="E17811">
        <f>VLOOKUP(D17811,  base_salary!A:A, 1, FALSE)</f>
        <v>7778092905</v>
      </c>
      <c r="F17811">
        <f t="shared" si="556"/>
        <v>0</v>
      </c>
      <c r="G17811">
        <f t="shared" ca="1" si="557"/>
        <v>0</v>
      </c>
    </row>
    <row r="17812" spans="1:7" x14ac:dyDescent="0.25">
      <c r="A17812" t="s">
        <v>20120</v>
      </c>
      <c r="B17812" t="s">
        <v>2736</v>
      </c>
      <c r="C17812" s="4">
        <v>43476</v>
      </c>
      <c r="D17812">
        <v>483886254</v>
      </c>
      <c r="E17812">
        <f>VLOOKUP(D17812,  base_salary!A:A, 1, FALSE)</f>
        <v>483886254</v>
      </c>
      <c r="F17812">
        <f t="shared" si="556"/>
        <v>0</v>
      </c>
      <c r="G17812">
        <f t="shared" ca="1" si="557"/>
        <v>0</v>
      </c>
    </row>
    <row r="17813" spans="1:7" x14ac:dyDescent="0.25">
      <c r="A17813" t="s">
        <v>20121</v>
      </c>
      <c r="B17813" t="s">
        <v>2283</v>
      </c>
      <c r="C17813" s="4">
        <v>15265</v>
      </c>
      <c r="D17813">
        <v>5117202538</v>
      </c>
      <c r="E17813">
        <f>VLOOKUP(D17813,  base_salary!A:A, 1, FALSE)</f>
        <v>5117202538</v>
      </c>
      <c r="F17813">
        <f t="shared" si="556"/>
        <v>0</v>
      </c>
      <c r="G17813">
        <f t="shared" ca="1" si="557"/>
        <v>0</v>
      </c>
    </row>
    <row r="17814" spans="1:7" x14ac:dyDescent="0.25">
      <c r="A17814" t="s">
        <v>20122</v>
      </c>
      <c r="B17814" t="s">
        <v>2970</v>
      </c>
      <c r="C17814" s="4">
        <v>38910</v>
      </c>
      <c r="D17814">
        <v>5984294621</v>
      </c>
      <c r="E17814">
        <f>VLOOKUP(D17814,  base_salary!A:A, 1, FALSE)</f>
        <v>5984294621</v>
      </c>
      <c r="F17814">
        <f t="shared" si="556"/>
        <v>0</v>
      </c>
      <c r="G17814">
        <f t="shared" ca="1" si="557"/>
        <v>0</v>
      </c>
    </row>
    <row r="17815" spans="1:7" x14ac:dyDescent="0.25">
      <c r="A17815" t="s">
        <v>20123</v>
      </c>
      <c r="B17815" t="s">
        <v>2225</v>
      </c>
      <c r="C17815" s="4">
        <v>39076</v>
      </c>
      <c r="D17815">
        <v>5005774041</v>
      </c>
      <c r="E17815">
        <f>VLOOKUP(D17815,  base_salary!A:A, 1, FALSE)</f>
        <v>5005774041</v>
      </c>
      <c r="F17815">
        <f t="shared" si="556"/>
        <v>0</v>
      </c>
      <c r="G17815">
        <f t="shared" ca="1" si="557"/>
        <v>0</v>
      </c>
    </row>
    <row r="17816" spans="1:7" x14ac:dyDescent="0.25">
      <c r="A17816" t="s">
        <v>20124</v>
      </c>
      <c r="B17816" t="s">
        <v>2641</v>
      </c>
      <c r="C17816" s="4">
        <v>13894</v>
      </c>
      <c r="D17816">
        <v>4759627103</v>
      </c>
      <c r="E17816">
        <f>VLOOKUP(D17816,  base_salary!A:A, 1, FALSE)</f>
        <v>4759627103</v>
      </c>
      <c r="F17816">
        <f t="shared" si="556"/>
        <v>0</v>
      </c>
      <c r="G17816">
        <f t="shared" ca="1" si="557"/>
        <v>0</v>
      </c>
    </row>
    <row r="17817" spans="1:7" x14ac:dyDescent="0.25">
      <c r="A17817" t="s">
        <v>20125</v>
      </c>
      <c r="B17817" t="s">
        <v>2173</v>
      </c>
      <c r="C17817" s="4">
        <v>42951</v>
      </c>
      <c r="D17817">
        <v>1163292249</v>
      </c>
      <c r="E17817">
        <f>VLOOKUP(D17817,  base_salary!A:A, 1, FALSE)</f>
        <v>1163292249</v>
      </c>
      <c r="F17817">
        <f t="shared" si="556"/>
        <v>0</v>
      </c>
      <c r="G17817">
        <f t="shared" ca="1" si="557"/>
        <v>0</v>
      </c>
    </row>
    <row r="17818" spans="1:7" x14ac:dyDescent="0.25">
      <c r="A17818" t="s">
        <v>20126</v>
      </c>
      <c r="B17818" t="s">
        <v>2614</v>
      </c>
      <c r="C17818" s="4">
        <v>59365</v>
      </c>
      <c r="D17818">
        <v>9965847037</v>
      </c>
      <c r="E17818">
        <f>VLOOKUP(D17818,  base_salary!A:A, 1, FALSE)</f>
        <v>9965847037</v>
      </c>
      <c r="F17818">
        <f t="shared" si="556"/>
        <v>0</v>
      </c>
      <c r="G17818">
        <f t="shared" ca="1" si="557"/>
        <v>0</v>
      </c>
    </row>
    <row r="17819" spans="1:7" x14ac:dyDescent="0.25">
      <c r="A17819" t="s">
        <v>20127</v>
      </c>
      <c r="B17819" t="s">
        <v>2639</v>
      </c>
      <c r="C17819" s="4">
        <v>15915</v>
      </c>
      <c r="D17819">
        <v>3259018638</v>
      </c>
      <c r="E17819">
        <f>VLOOKUP(D17819,  base_salary!A:A, 1, FALSE)</f>
        <v>3259018638</v>
      </c>
      <c r="F17819">
        <f t="shared" si="556"/>
        <v>0</v>
      </c>
      <c r="G17819">
        <f t="shared" ca="1" si="557"/>
        <v>0</v>
      </c>
    </row>
    <row r="17820" spans="1:7" x14ac:dyDescent="0.25">
      <c r="A17820" t="s">
        <v>20128</v>
      </c>
      <c r="B17820" t="s">
        <v>2296</v>
      </c>
      <c r="C17820" s="4">
        <v>22798</v>
      </c>
      <c r="D17820">
        <v>3915983489</v>
      </c>
      <c r="E17820">
        <f>VLOOKUP(D17820,  base_salary!A:A, 1, FALSE)</f>
        <v>3915983489</v>
      </c>
      <c r="F17820">
        <f t="shared" si="556"/>
        <v>0</v>
      </c>
      <c r="G17820">
        <f t="shared" ca="1" si="557"/>
        <v>0</v>
      </c>
    </row>
    <row r="17821" spans="1:7" x14ac:dyDescent="0.25">
      <c r="A17821" t="s">
        <v>20129</v>
      </c>
      <c r="B17821" t="s">
        <v>2415</v>
      </c>
      <c r="C17821" s="4">
        <v>34032</v>
      </c>
      <c r="D17821">
        <v>8373529241</v>
      </c>
      <c r="E17821">
        <f>VLOOKUP(D17821,  base_salary!A:A, 1, FALSE)</f>
        <v>8373529241</v>
      </c>
      <c r="F17821">
        <f t="shared" si="556"/>
        <v>0</v>
      </c>
      <c r="G17821">
        <f t="shared" ca="1" si="557"/>
        <v>0</v>
      </c>
    </row>
    <row r="17822" spans="1:7" x14ac:dyDescent="0.25">
      <c r="A17822" t="s">
        <v>20130</v>
      </c>
      <c r="B17822" t="s">
        <v>1936</v>
      </c>
      <c r="C17822" s="4">
        <v>33346</v>
      </c>
      <c r="D17822">
        <v>6271204627</v>
      </c>
      <c r="E17822">
        <f>VLOOKUP(D17822,  base_salary!A:A, 1, FALSE)</f>
        <v>6271204627</v>
      </c>
      <c r="F17822">
        <f t="shared" si="556"/>
        <v>0</v>
      </c>
      <c r="G17822">
        <f t="shared" ca="1" si="557"/>
        <v>0</v>
      </c>
    </row>
    <row r="17823" spans="1:7" x14ac:dyDescent="0.25">
      <c r="A17823" t="s">
        <v>20131</v>
      </c>
      <c r="B17823" t="s">
        <v>2385</v>
      </c>
      <c r="C17823" s="4">
        <v>24935</v>
      </c>
      <c r="D17823">
        <v>3935718624</v>
      </c>
      <c r="E17823">
        <f>VLOOKUP(D17823,  base_salary!A:A, 1, FALSE)</f>
        <v>3935718624</v>
      </c>
      <c r="F17823">
        <f t="shared" si="556"/>
        <v>0</v>
      </c>
      <c r="G17823">
        <f t="shared" ca="1" si="557"/>
        <v>0</v>
      </c>
    </row>
    <row r="17824" spans="1:7" x14ac:dyDescent="0.25">
      <c r="A17824" t="s">
        <v>20132</v>
      </c>
      <c r="B17824" t="s">
        <v>2387</v>
      </c>
      <c r="C17824" s="4">
        <v>21196</v>
      </c>
      <c r="D17824">
        <v>6596440737</v>
      </c>
      <c r="E17824">
        <f>VLOOKUP(D17824,  base_salary!A:A, 1, FALSE)</f>
        <v>6596440737</v>
      </c>
      <c r="F17824">
        <f t="shared" si="556"/>
        <v>0</v>
      </c>
      <c r="G17824">
        <f t="shared" ca="1" si="557"/>
        <v>0</v>
      </c>
    </row>
    <row r="17825" spans="1:7" x14ac:dyDescent="0.25">
      <c r="A17825" t="s">
        <v>20133</v>
      </c>
      <c r="B17825" t="s">
        <v>2214</v>
      </c>
      <c r="C17825" s="4">
        <v>58103</v>
      </c>
      <c r="D17825">
        <v>453763030</v>
      </c>
      <c r="E17825">
        <f>VLOOKUP(D17825,  base_salary!A:A, 1, FALSE)</f>
        <v>453763030</v>
      </c>
      <c r="F17825">
        <f t="shared" si="556"/>
        <v>0</v>
      </c>
      <c r="G17825">
        <f t="shared" ca="1" si="557"/>
        <v>0</v>
      </c>
    </row>
    <row r="17826" spans="1:7" x14ac:dyDescent="0.25">
      <c r="A17826" t="s">
        <v>20134</v>
      </c>
      <c r="B17826" t="s">
        <v>2146</v>
      </c>
      <c r="C17826" s="4">
        <v>13159</v>
      </c>
      <c r="D17826">
        <v>1549399640</v>
      </c>
      <c r="E17826">
        <f>VLOOKUP(D17826,  base_salary!A:A, 1, FALSE)</f>
        <v>1549399640</v>
      </c>
      <c r="F17826">
        <f t="shared" si="556"/>
        <v>0</v>
      </c>
      <c r="G17826">
        <f t="shared" ca="1" si="557"/>
        <v>0</v>
      </c>
    </row>
    <row r="17827" spans="1:7" x14ac:dyDescent="0.25">
      <c r="A17827" t="s">
        <v>20135</v>
      </c>
      <c r="B17827" t="s">
        <v>2164</v>
      </c>
      <c r="C17827" s="4">
        <v>40574</v>
      </c>
      <c r="D17827">
        <v>3597778305</v>
      </c>
      <c r="E17827">
        <f>VLOOKUP(D17827,  base_salary!A:A, 1, FALSE)</f>
        <v>3597778305</v>
      </c>
      <c r="F17827">
        <f t="shared" si="556"/>
        <v>0</v>
      </c>
      <c r="G17827">
        <f t="shared" ca="1" si="557"/>
        <v>0</v>
      </c>
    </row>
    <row r="17828" spans="1:7" x14ac:dyDescent="0.25">
      <c r="A17828" t="s">
        <v>20136</v>
      </c>
      <c r="B17828" t="s">
        <v>2546</v>
      </c>
      <c r="C17828" s="4">
        <v>16735</v>
      </c>
      <c r="D17828">
        <v>1442784075</v>
      </c>
      <c r="E17828">
        <f>VLOOKUP(D17828,  base_salary!A:A, 1, FALSE)</f>
        <v>1442784075</v>
      </c>
      <c r="F17828">
        <f t="shared" si="556"/>
        <v>0</v>
      </c>
      <c r="G17828">
        <f t="shared" ca="1" si="557"/>
        <v>0</v>
      </c>
    </row>
    <row r="17829" spans="1:7" x14ac:dyDescent="0.25">
      <c r="A17829" t="s">
        <v>20137</v>
      </c>
      <c r="B17829" t="s">
        <v>2641</v>
      </c>
      <c r="C17829" s="4">
        <v>45864</v>
      </c>
      <c r="D17829">
        <v>4031884281</v>
      </c>
      <c r="E17829">
        <f>VLOOKUP(D17829,  base_salary!A:A, 1, FALSE)</f>
        <v>4031884281</v>
      </c>
      <c r="F17829">
        <f t="shared" si="556"/>
        <v>0</v>
      </c>
      <c r="G17829">
        <f t="shared" ca="1" si="557"/>
        <v>0</v>
      </c>
    </row>
    <row r="17830" spans="1:7" x14ac:dyDescent="0.25">
      <c r="A17830" t="s">
        <v>20138</v>
      </c>
      <c r="B17830" t="s">
        <v>1964</v>
      </c>
      <c r="C17830" s="4">
        <v>15673</v>
      </c>
      <c r="D17830">
        <v>6733929554</v>
      </c>
      <c r="E17830">
        <f>VLOOKUP(D17830,  base_salary!A:A, 1, FALSE)</f>
        <v>6733929554</v>
      </c>
      <c r="F17830">
        <f t="shared" si="556"/>
        <v>0</v>
      </c>
      <c r="G17830">
        <f t="shared" ca="1" si="557"/>
        <v>0</v>
      </c>
    </row>
    <row r="17831" spans="1:7" x14ac:dyDescent="0.25">
      <c r="A17831" t="s">
        <v>20139</v>
      </c>
      <c r="B17831" t="s">
        <v>3487</v>
      </c>
      <c r="C17831" s="4">
        <v>55183</v>
      </c>
      <c r="D17831">
        <v>8002426673</v>
      </c>
      <c r="E17831">
        <f>VLOOKUP(D17831,  base_salary!A:A, 1, FALSE)</f>
        <v>8002426673</v>
      </c>
      <c r="F17831">
        <f t="shared" si="556"/>
        <v>0</v>
      </c>
      <c r="G17831">
        <f t="shared" ca="1" si="557"/>
        <v>0</v>
      </c>
    </row>
    <row r="17832" spans="1:7" x14ac:dyDescent="0.25">
      <c r="A17832" t="s">
        <v>20140</v>
      </c>
      <c r="B17832" t="s">
        <v>2190</v>
      </c>
      <c r="C17832" s="4">
        <v>15824</v>
      </c>
      <c r="D17832">
        <v>6596440737</v>
      </c>
      <c r="E17832">
        <f>VLOOKUP(D17832,  base_salary!A:A, 1, FALSE)</f>
        <v>6596440737</v>
      </c>
      <c r="F17832">
        <f t="shared" si="556"/>
        <v>0</v>
      </c>
      <c r="G17832">
        <f t="shared" ca="1" si="557"/>
        <v>0</v>
      </c>
    </row>
    <row r="17833" spans="1:7" x14ac:dyDescent="0.25">
      <c r="A17833" t="s">
        <v>20141</v>
      </c>
      <c r="B17833" t="s">
        <v>1948</v>
      </c>
      <c r="C17833" s="4">
        <v>30145</v>
      </c>
      <c r="D17833">
        <v>8267733809</v>
      </c>
      <c r="E17833">
        <f>VLOOKUP(D17833,  base_salary!A:A, 1, FALSE)</f>
        <v>8267733809</v>
      </c>
      <c r="F17833">
        <f t="shared" si="556"/>
        <v>0</v>
      </c>
      <c r="G17833">
        <f t="shared" ca="1" si="557"/>
        <v>0</v>
      </c>
    </row>
    <row r="17834" spans="1:7" x14ac:dyDescent="0.25">
      <c r="A17834" t="s">
        <v>20142</v>
      </c>
      <c r="B17834" t="s">
        <v>2614</v>
      </c>
      <c r="C17834" s="4">
        <v>47215</v>
      </c>
      <c r="D17834">
        <v>9292607561</v>
      </c>
      <c r="E17834">
        <f>VLOOKUP(D17834,  base_salary!A:A, 1, FALSE)</f>
        <v>9292607561</v>
      </c>
      <c r="F17834">
        <f t="shared" si="556"/>
        <v>0</v>
      </c>
      <c r="G17834">
        <f t="shared" ca="1" si="557"/>
        <v>0</v>
      </c>
    </row>
    <row r="17835" spans="1:7" x14ac:dyDescent="0.25">
      <c r="A17835" t="s">
        <v>20143</v>
      </c>
      <c r="B17835" t="s">
        <v>2569</v>
      </c>
      <c r="C17835" s="4">
        <v>16144</v>
      </c>
      <c r="D17835">
        <v>6109997811</v>
      </c>
      <c r="E17835">
        <f>VLOOKUP(D17835,  base_salary!A:A, 1, FALSE)</f>
        <v>6109997811</v>
      </c>
      <c r="F17835">
        <f t="shared" si="556"/>
        <v>0</v>
      </c>
      <c r="G17835">
        <f t="shared" ca="1" si="557"/>
        <v>0</v>
      </c>
    </row>
    <row r="17836" spans="1:7" x14ac:dyDescent="0.25">
      <c r="A17836" t="s">
        <v>20144</v>
      </c>
      <c r="B17836" t="s">
        <v>2674</v>
      </c>
      <c r="C17836" s="4">
        <v>55585</v>
      </c>
      <c r="D17836">
        <v>5074304008</v>
      </c>
      <c r="E17836">
        <f>VLOOKUP(D17836,  base_salary!A:A, 1, FALSE)</f>
        <v>5074304008</v>
      </c>
      <c r="F17836">
        <f t="shared" si="556"/>
        <v>0</v>
      </c>
      <c r="G17836">
        <f t="shared" ca="1" si="557"/>
        <v>0</v>
      </c>
    </row>
    <row r="17837" spans="1:7" x14ac:dyDescent="0.25">
      <c r="A17837" t="s">
        <v>20145</v>
      </c>
      <c r="B17837" t="s">
        <v>2896</v>
      </c>
      <c r="C17837" s="4">
        <v>27651</v>
      </c>
      <c r="D17837">
        <v>7160109333</v>
      </c>
      <c r="E17837">
        <f>VLOOKUP(D17837,  base_salary!A:A, 1, FALSE)</f>
        <v>7160109333</v>
      </c>
      <c r="F17837">
        <f t="shared" si="556"/>
        <v>0</v>
      </c>
      <c r="G17837">
        <f t="shared" ca="1" si="557"/>
        <v>0</v>
      </c>
    </row>
    <row r="17838" spans="1:7" x14ac:dyDescent="0.25">
      <c r="A17838" t="s">
        <v>20146</v>
      </c>
      <c r="B17838" t="s">
        <v>2507</v>
      </c>
      <c r="C17838" s="4">
        <v>34261</v>
      </c>
      <c r="D17838">
        <v>6313424239</v>
      </c>
      <c r="E17838">
        <f>VLOOKUP(D17838,  base_salary!A:A, 1, FALSE)</f>
        <v>6313424239</v>
      </c>
      <c r="F17838">
        <f t="shared" si="556"/>
        <v>0</v>
      </c>
      <c r="G17838">
        <f t="shared" ca="1" si="557"/>
        <v>0</v>
      </c>
    </row>
    <row r="17839" spans="1:7" x14ac:dyDescent="0.25">
      <c r="A17839" t="s">
        <v>20147</v>
      </c>
      <c r="B17839" t="s">
        <v>2424</v>
      </c>
      <c r="C17839" s="4">
        <v>53586</v>
      </c>
      <c r="D17839">
        <v>4453315724</v>
      </c>
      <c r="E17839">
        <f>VLOOKUP(D17839,  base_salary!A:A, 1, FALSE)</f>
        <v>4453315724</v>
      </c>
      <c r="F17839">
        <f t="shared" si="556"/>
        <v>0</v>
      </c>
      <c r="G17839">
        <f t="shared" ca="1" si="557"/>
        <v>0</v>
      </c>
    </row>
    <row r="17840" spans="1:7" x14ac:dyDescent="0.25">
      <c r="A17840" t="s">
        <v>20148</v>
      </c>
      <c r="B17840" t="s">
        <v>2345</v>
      </c>
      <c r="C17840" s="4">
        <v>50057</v>
      </c>
      <c r="D17840">
        <v>1895483948</v>
      </c>
      <c r="E17840">
        <f>VLOOKUP(D17840,  base_salary!A:A, 1, FALSE)</f>
        <v>1895483948</v>
      </c>
      <c r="F17840">
        <f t="shared" si="556"/>
        <v>0</v>
      </c>
      <c r="G17840">
        <f t="shared" ca="1" si="557"/>
        <v>0</v>
      </c>
    </row>
    <row r="17841" spans="1:7" x14ac:dyDescent="0.25">
      <c r="A17841" t="s">
        <v>20149</v>
      </c>
      <c r="B17841" t="s">
        <v>2369</v>
      </c>
      <c r="C17841" s="4">
        <v>12786</v>
      </c>
      <c r="D17841">
        <v>8685064791</v>
      </c>
      <c r="E17841">
        <f>VLOOKUP(D17841,  base_salary!A:A, 1, FALSE)</f>
        <v>8685064791</v>
      </c>
      <c r="F17841">
        <f t="shared" si="556"/>
        <v>0</v>
      </c>
      <c r="G17841">
        <f t="shared" ca="1" si="557"/>
        <v>0</v>
      </c>
    </row>
    <row r="17842" spans="1:7" x14ac:dyDescent="0.25">
      <c r="A17842" t="s">
        <v>20150</v>
      </c>
      <c r="B17842" t="s">
        <v>2693</v>
      </c>
      <c r="C17842" s="4">
        <v>17541</v>
      </c>
      <c r="D17842">
        <v>8370379001</v>
      </c>
      <c r="E17842">
        <f>VLOOKUP(D17842,  base_salary!A:A, 1, FALSE)</f>
        <v>8370379001</v>
      </c>
      <c r="F17842">
        <f t="shared" si="556"/>
        <v>0</v>
      </c>
      <c r="G17842">
        <f t="shared" ca="1" si="557"/>
        <v>0</v>
      </c>
    </row>
    <row r="17843" spans="1:7" x14ac:dyDescent="0.25">
      <c r="A17843" t="s">
        <v>20151</v>
      </c>
      <c r="B17843" t="s">
        <v>2343</v>
      </c>
      <c r="C17843" s="4">
        <v>43284</v>
      </c>
      <c r="D17843">
        <v>6410530811</v>
      </c>
      <c r="E17843">
        <f>VLOOKUP(D17843,  base_salary!A:A, 1, FALSE)</f>
        <v>6410530811</v>
      </c>
      <c r="F17843">
        <f t="shared" si="556"/>
        <v>0</v>
      </c>
      <c r="G17843">
        <f t="shared" ca="1" si="557"/>
        <v>0</v>
      </c>
    </row>
    <row r="17844" spans="1:7" x14ac:dyDescent="0.25">
      <c r="A17844" t="s">
        <v>20152</v>
      </c>
      <c r="B17844" t="s">
        <v>2507</v>
      </c>
      <c r="C17844" s="4">
        <v>11347</v>
      </c>
      <c r="D17844">
        <v>6259267215</v>
      </c>
      <c r="E17844">
        <f>VLOOKUP(D17844,  base_salary!A:A, 1, FALSE)</f>
        <v>6259267215</v>
      </c>
      <c r="F17844">
        <f t="shared" si="556"/>
        <v>0</v>
      </c>
      <c r="G17844">
        <f t="shared" ca="1" si="557"/>
        <v>0</v>
      </c>
    </row>
    <row r="17845" spans="1:7" x14ac:dyDescent="0.25">
      <c r="A17845" t="s">
        <v>20153</v>
      </c>
      <c r="B17845" t="s">
        <v>2089</v>
      </c>
      <c r="C17845" s="4">
        <v>18530</v>
      </c>
      <c r="D17845">
        <v>6283719635</v>
      </c>
      <c r="E17845">
        <f>VLOOKUP(D17845,  base_salary!A:A, 1, FALSE)</f>
        <v>6283719635</v>
      </c>
      <c r="F17845">
        <f t="shared" si="556"/>
        <v>0</v>
      </c>
      <c r="G17845">
        <f t="shared" ca="1" si="557"/>
        <v>0</v>
      </c>
    </row>
    <row r="17846" spans="1:7" x14ac:dyDescent="0.25">
      <c r="A17846" t="s">
        <v>20154</v>
      </c>
      <c r="B17846" t="s">
        <v>2383</v>
      </c>
      <c r="C17846" s="4">
        <v>12052</v>
      </c>
      <c r="D17846">
        <v>9089601147</v>
      </c>
      <c r="E17846">
        <f>VLOOKUP(D17846,  base_salary!A:A, 1, FALSE)</f>
        <v>9089601147</v>
      </c>
      <c r="F17846">
        <f t="shared" si="556"/>
        <v>0</v>
      </c>
      <c r="G17846">
        <f t="shared" ca="1" si="557"/>
        <v>0</v>
      </c>
    </row>
    <row r="17847" spans="1:7" x14ac:dyDescent="0.25">
      <c r="A17847" t="s">
        <v>20155</v>
      </c>
      <c r="B17847" t="s">
        <v>2335</v>
      </c>
      <c r="C17847" s="4">
        <v>56168</v>
      </c>
      <c r="D17847">
        <v>689661541</v>
      </c>
      <c r="E17847">
        <f>VLOOKUP(D17847,  base_salary!A:A, 1, FALSE)</f>
        <v>689661541</v>
      </c>
      <c r="F17847">
        <f t="shared" si="556"/>
        <v>0</v>
      </c>
      <c r="G17847">
        <f t="shared" ca="1" si="557"/>
        <v>0</v>
      </c>
    </row>
    <row r="17848" spans="1:7" x14ac:dyDescent="0.25">
      <c r="A17848" t="s">
        <v>20156</v>
      </c>
      <c r="B17848" t="s">
        <v>3753</v>
      </c>
      <c r="C17848" s="4">
        <v>11208</v>
      </c>
      <c r="D17848">
        <v>5241020535</v>
      </c>
      <c r="E17848">
        <f>VLOOKUP(D17848,  base_salary!A:A, 1, FALSE)</f>
        <v>5241020535</v>
      </c>
      <c r="F17848">
        <f t="shared" si="556"/>
        <v>0</v>
      </c>
      <c r="G17848">
        <f t="shared" ca="1" si="557"/>
        <v>0</v>
      </c>
    </row>
    <row r="17849" spans="1:7" x14ac:dyDescent="0.25">
      <c r="A17849" t="s">
        <v>20157</v>
      </c>
      <c r="B17849" t="s">
        <v>2385</v>
      </c>
      <c r="C17849" s="4">
        <v>36996</v>
      </c>
      <c r="D17849">
        <v>4219825649</v>
      </c>
      <c r="E17849">
        <f>VLOOKUP(D17849,  base_salary!A:A, 1, FALSE)</f>
        <v>4219825649</v>
      </c>
      <c r="F17849">
        <f t="shared" si="556"/>
        <v>0</v>
      </c>
      <c r="G17849">
        <f t="shared" ca="1" si="557"/>
        <v>0</v>
      </c>
    </row>
    <row r="17850" spans="1:7" x14ac:dyDescent="0.25">
      <c r="A17850" t="s">
        <v>20158</v>
      </c>
      <c r="B17850" t="s">
        <v>1932</v>
      </c>
      <c r="C17850" s="4">
        <v>17353</v>
      </c>
      <c r="D17850">
        <v>1992195951</v>
      </c>
      <c r="E17850">
        <f>VLOOKUP(D17850,  base_salary!A:A, 1, FALSE)</f>
        <v>1992195951</v>
      </c>
      <c r="F17850">
        <f t="shared" si="556"/>
        <v>0</v>
      </c>
      <c r="G17850">
        <f t="shared" ca="1" si="557"/>
        <v>0</v>
      </c>
    </row>
    <row r="17851" spans="1:7" x14ac:dyDescent="0.25">
      <c r="A17851" t="s">
        <v>20159</v>
      </c>
      <c r="B17851" t="s">
        <v>2691</v>
      </c>
      <c r="C17851" s="4">
        <v>39773</v>
      </c>
      <c r="D17851">
        <v>6973806759</v>
      </c>
      <c r="E17851">
        <f>VLOOKUP(D17851,  base_salary!A:A, 1, FALSE)</f>
        <v>6973806759</v>
      </c>
      <c r="F17851">
        <f t="shared" si="556"/>
        <v>0</v>
      </c>
      <c r="G17851">
        <f t="shared" ca="1" si="557"/>
        <v>0</v>
      </c>
    </row>
    <row r="17852" spans="1:7" x14ac:dyDescent="0.25">
      <c r="A17852" t="s">
        <v>20160</v>
      </c>
      <c r="B17852" t="s">
        <v>3663</v>
      </c>
      <c r="C17852" s="4">
        <v>32549</v>
      </c>
      <c r="D17852">
        <v>2551917727</v>
      </c>
      <c r="E17852">
        <f>VLOOKUP(D17852,  base_salary!A:A, 1, FALSE)</f>
        <v>2551917727</v>
      </c>
      <c r="F17852">
        <f t="shared" si="556"/>
        <v>0</v>
      </c>
      <c r="G17852">
        <f t="shared" ca="1" si="557"/>
        <v>0</v>
      </c>
    </row>
    <row r="17853" spans="1:7" x14ac:dyDescent="0.25">
      <c r="A17853" t="s">
        <v>20161</v>
      </c>
      <c r="B17853" t="s">
        <v>2043</v>
      </c>
      <c r="C17853" s="4">
        <v>40585</v>
      </c>
      <c r="D17853">
        <v>1009146149</v>
      </c>
      <c r="E17853">
        <f>VLOOKUP(D17853,  base_salary!A:A, 1, FALSE)</f>
        <v>1009146149</v>
      </c>
      <c r="F17853">
        <f t="shared" si="556"/>
        <v>0</v>
      </c>
      <c r="G17853">
        <f t="shared" ca="1" si="557"/>
        <v>0</v>
      </c>
    </row>
    <row r="17854" spans="1:7" x14ac:dyDescent="0.25">
      <c r="A17854" t="s">
        <v>20162</v>
      </c>
      <c r="B17854" t="s">
        <v>2116</v>
      </c>
      <c r="C17854" s="4">
        <v>14346</v>
      </c>
      <c r="D17854">
        <v>2053848936</v>
      </c>
      <c r="E17854">
        <f>VLOOKUP(D17854,  base_salary!A:A, 1, FALSE)</f>
        <v>2053848936</v>
      </c>
      <c r="F17854">
        <f t="shared" si="556"/>
        <v>0</v>
      </c>
      <c r="G17854">
        <f t="shared" ca="1" si="557"/>
        <v>0</v>
      </c>
    </row>
    <row r="17855" spans="1:7" x14ac:dyDescent="0.25">
      <c r="A17855" t="s">
        <v>20163</v>
      </c>
      <c r="B17855" t="s">
        <v>2203</v>
      </c>
      <c r="C17855" s="4">
        <v>39629</v>
      </c>
      <c r="D17855">
        <v>2492824950</v>
      </c>
      <c r="E17855">
        <f>VLOOKUP(D17855,  base_salary!A:A, 1, FALSE)</f>
        <v>2492824950</v>
      </c>
      <c r="F17855">
        <f t="shared" si="556"/>
        <v>0</v>
      </c>
      <c r="G17855">
        <f t="shared" ca="1" si="557"/>
        <v>0</v>
      </c>
    </row>
    <row r="17856" spans="1:7" x14ac:dyDescent="0.25">
      <c r="A17856" t="s">
        <v>20164</v>
      </c>
      <c r="B17856" t="s">
        <v>2355</v>
      </c>
      <c r="C17856" s="4">
        <v>38610</v>
      </c>
      <c r="D17856">
        <v>8718856853</v>
      </c>
      <c r="E17856">
        <f>VLOOKUP(D17856,  base_salary!A:A, 1, FALSE)</f>
        <v>8718856853</v>
      </c>
      <c r="F17856">
        <f t="shared" si="556"/>
        <v>0</v>
      </c>
      <c r="G17856">
        <f t="shared" ca="1" si="557"/>
        <v>0</v>
      </c>
    </row>
    <row r="17857" spans="1:7" x14ac:dyDescent="0.25">
      <c r="A17857" t="s">
        <v>20165</v>
      </c>
      <c r="B17857" t="s">
        <v>3235</v>
      </c>
      <c r="C17857" s="4">
        <v>56448</v>
      </c>
      <c r="D17857">
        <v>2792499575</v>
      </c>
      <c r="E17857">
        <f>VLOOKUP(D17857,  base_salary!A:A, 1, FALSE)</f>
        <v>2792499575</v>
      </c>
      <c r="F17857">
        <f t="shared" si="556"/>
        <v>0</v>
      </c>
      <c r="G17857">
        <f t="shared" ca="1" si="557"/>
        <v>0</v>
      </c>
    </row>
    <row r="17858" spans="1:7" x14ac:dyDescent="0.25">
      <c r="A17858" t="s">
        <v>20166</v>
      </c>
      <c r="B17858" t="s">
        <v>2682</v>
      </c>
      <c r="C17858" s="4">
        <v>11871</v>
      </c>
      <c r="D17858">
        <v>8223052873</v>
      </c>
      <c r="E17858">
        <f>VLOOKUP(D17858,  base_salary!A:A, 1, FALSE)</f>
        <v>8223052873</v>
      </c>
      <c r="F17858">
        <f t="shared" si="556"/>
        <v>0</v>
      </c>
      <c r="G17858">
        <f t="shared" ca="1" si="557"/>
        <v>0</v>
      </c>
    </row>
    <row r="17859" spans="1:7" x14ac:dyDescent="0.25">
      <c r="A17859" t="s">
        <v>20167</v>
      </c>
      <c r="B17859" t="s">
        <v>2491</v>
      </c>
      <c r="C17859" s="4">
        <v>22867</v>
      </c>
      <c r="D17859">
        <v>7281103514</v>
      </c>
      <c r="E17859">
        <f>VLOOKUP(D17859,  base_salary!A:A, 1, FALSE)</f>
        <v>7281103514</v>
      </c>
      <c r="F17859">
        <f t="shared" ref="F17859:F17922" si="558">IF(ISERROR(E17859), 1, 0)</f>
        <v>0</v>
      </c>
      <c r="G17859">
        <f t="shared" ref="G17859:G17922" ca="1" si="559">SUM(G:G)</f>
        <v>0</v>
      </c>
    </row>
    <row r="17860" spans="1:7" x14ac:dyDescent="0.25">
      <c r="A17860" t="s">
        <v>20168</v>
      </c>
      <c r="B17860" t="s">
        <v>2731</v>
      </c>
      <c r="C17860" s="4">
        <v>51178</v>
      </c>
      <c r="D17860">
        <v>6126779991</v>
      </c>
      <c r="E17860">
        <f>VLOOKUP(D17860,  base_salary!A:A, 1, FALSE)</f>
        <v>6126779991</v>
      </c>
      <c r="F17860">
        <f t="shared" si="558"/>
        <v>0</v>
      </c>
      <c r="G17860">
        <f t="shared" ca="1" si="559"/>
        <v>0</v>
      </c>
    </row>
    <row r="17861" spans="1:7" x14ac:dyDescent="0.25">
      <c r="A17861" t="s">
        <v>20169</v>
      </c>
      <c r="B17861" t="s">
        <v>3734</v>
      </c>
      <c r="C17861" s="4">
        <v>32888</v>
      </c>
      <c r="D17861">
        <v>6260817967</v>
      </c>
      <c r="E17861">
        <f>VLOOKUP(D17861,  base_salary!A:A, 1, FALSE)</f>
        <v>6260817967</v>
      </c>
      <c r="F17861">
        <f t="shared" si="558"/>
        <v>0</v>
      </c>
      <c r="G17861">
        <f t="shared" ca="1" si="559"/>
        <v>0</v>
      </c>
    </row>
    <row r="17862" spans="1:7" x14ac:dyDescent="0.25">
      <c r="A17862" t="s">
        <v>20170</v>
      </c>
      <c r="B17862" t="s">
        <v>2097</v>
      </c>
      <c r="C17862" s="4">
        <v>46622</v>
      </c>
      <c r="D17862">
        <v>4185019157</v>
      </c>
      <c r="E17862">
        <f>VLOOKUP(D17862,  base_salary!A:A, 1, FALSE)</f>
        <v>4185019157</v>
      </c>
      <c r="F17862">
        <f t="shared" si="558"/>
        <v>0</v>
      </c>
      <c r="G17862">
        <f t="shared" ca="1" si="559"/>
        <v>0</v>
      </c>
    </row>
    <row r="17863" spans="1:7" x14ac:dyDescent="0.25">
      <c r="A17863" t="s">
        <v>20171</v>
      </c>
      <c r="B17863" t="s">
        <v>2505</v>
      </c>
      <c r="C17863" s="4">
        <v>44169</v>
      </c>
      <c r="D17863">
        <v>8115985503</v>
      </c>
      <c r="E17863">
        <f>VLOOKUP(D17863,  base_salary!A:A, 1, FALSE)</f>
        <v>8115985503</v>
      </c>
      <c r="F17863">
        <f t="shared" si="558"/>
        <v>0</v>
      </c>
      <c r="G17863">
        <f t="shared" ca="1" si="559"/>
        <v>0</v>
      </c>
    </row>
    <row r="17864" spans="1:7" x14ac:dyDescent="0.25">
      <c r="A17864" t="s">
        <v>20172</v>
      </c>
      <c r="B17864" t="s">
        <v>2475</v>
      </c>
      <c r="C17864" s="4">
        <v>18127</v>
      </c>
      <c r="D17864">
        <v>4862005330</v>
      </c>
      <c r="E17864">
        <f>VLOOKUP(D17864,  base_salary!A:A, 1, FALSE)</f>
        <v>4862005330</v>
      </c>
      <c r="F17864">
        <f t="shared" si="558"/>
        <v>0</v>
      </c>
      <c r="G17864">
        <f t="shared" ca="1" si="559"/>
        <v>0</v>
      </c>
    </row>
    <row r="17865" spans="1:7" x14ac:dyDescent="0.25">
      <c r="A17865" t="s">
        <v>20173</v>
      </c>
      <c r="B17865" t="s">
        <v>2192</v>
      </c>
      <c r="C17865" s="4">
        <v>12200</v>
      </c>
      <c r="D17865">
        <v>9153408497</v>
      </c>
      <c r="E17865">
        <f>VLOOKUP(D17865,  base_salary!A:A, 1, FALSE)</f>
        <v>9153408497</v>
      </c>
      <c r="F17865">
        <f t="shared" si="558"/>
        <v>0</v>
      </c>
      <c r="G17865">
        <f t="shared" ca="1" si="559"/>
        <v>0</v>
      </c>
    </row>
    <row r="17866" spans="1:7" x14ac:dyDescent="0.25">
      <c r="A17866" t="s">
        <v>20174</v>
      </c>
      <c r="B17866" t="s">
        <v>2286</v>
      </c>
      <c r="C17866" s="4">
        <v>52582</v>
      </c>
      <c r="D17866">
        <v>8568859739</v>
      </c>
      <c r="E17866">
        <f>VLOOKUP(D17866,  base_salary!A:A, 1, FALSE)</f>
        <v>8568859739</v>
      </c>
      <c r="F17866">
        <f t="shared" si="558"/>
        <v>0</v>
      </c>
      <c r="G17866">
        <f t="shared" ca="1" si="559"/>
        <v>0</v>
      </c>
    </row>
    <row r="17867" spans="1:7" x14ac:dyDescent="0.25">
      <c r="A17867" t="s">
        <v>20175</v>
      </c>
      <c r="B17867" t="s">
        <v>3279</v>
      </c>
      <c r="C17867" s="4">
        <v>52984</v>
      </c>
      <c r="D17867">
        <v>3600185284</v>
      </c>
      <c r="E17867">
        <f>VLOOKUP(D17867,  base_salary!A:A, 1, FALSE)</f>
        <v>3600185284</v>
      </c>
      <c r="F17867">
        <f t="shared" si="558"/>
        <v>0</v>
      </c>
      <c r="G17867">
        <f t="shared" ca="1" si="559"/>
        <v>0</v>
      </c>
    </row>
    <row r="17868" spans="1:7" x14ac:dyDescent="0.25">
      <c r="A17868" t="s">
        <v>20176</v>
      </c>
      <c r="B17868" t="s">
        <v>2914</v>
      </c>
      <c r="C17868" s="4">
        <v>52376</v>
      </c>
      <c r="D17868">
        <v>2659144249</v>
      </c>
      <c r="E17868">
        <f>VLOOKUP(D17868,  base_salary!A:A, 1, FALSE)</f>
        <v>2659144249</v>
      </c>
      <c r="F17868">
        <f t="shared" si="558"/>
        <v>0</v>
      </c>
      <c r="G17868">
        <f t="shared" ca="1" si="559"/>
        <v>0</v>
      </c>
    </row>
    <row r="17869" spans="1:7" x14ac:dyDescent="0.25">
      <c r="A17869" t="s">
        <v>20177</v>
      </c>
      <c r="B17869" t="s">
        <v>2319</v>
      </c>
      <c r="C17869" s="4">
        <v>37833</v>
      </c>
      <c r="D17869">
        <v>8808097757</v>
      </c>
      <c r="E17869">
        <f>VLOOKUP(D17869,  base_salary!A:A, 1, FALSE)</f>
        <v>8808097757</v>
      </c>
      <c r="F17869">
        <f t="shared" si="558"/>
        <v>0</v>
      </c>
      <c r="G17869">
        <f t="shared" ca="1" si="559"/>
        <v>0</v>
      </c>
    </row>
    <row r="17870" spans="1:7" x14ac:dyDescent="0.25">
      <c r="A17870" t="s">
        <v>20178</v>
      </c>
      <c r="B17870" t="s">
        <v>2244</v>
      </c>
      <c r="C17870" s="4">
        <v>31161</v>
      </c>
      <c r="D17870">
        <v>896700143</v>
      </c>
      <c r="E17870">
        <f>VLOOKUP(D17870,  base_salary!A:A, 1, FALSE)</f>
        <v>896700143</v>
      </c>
      <c r="F17870">
        <f t="shared" si="558"/>
        <v>0</v>
      </c>
      <c r="G17870">
        <f t="shared" ca="1" si="559"/>
        <v>0</v>
      </c>
    </row>
    <row r="17871" spans="1:7" x14ac:dyDescent="0.25">
      <c r="A17871" t="s">
        <v>20179</v>
      </c>
      <c r="B17871" t="s">
        <v>2916</v>
      </c>
      <c r="C17871" s="4">
        <v>36757</v>
      </c>
      <c r="D17871">
        <v>8748349712</v>
      </c>
      <c r="E17871">
        <f>VLOOKUP(D17871,  base_salary!A:A, 1, FALSE)</f>
        <v>8748349712</v>
      </c>
      <c r="F17871">
        <f t="shared" si="558"/>
        <v>0</v>
      </c>
      <c r="G17871">
        <f t="shared" ca="1" si="559"/>
        <v>0</v>
      </c>
    </row>
    <row r="17872" spans="1:7" x14ac:dyDescent="0.25">
      <c r="A17872" t="s">
        <v>20180</v>
      </c>
      <c r="B17872" t="s">
        <v>3235</v>
      </c>
      <c r="C17872" s="4">
        <v>29907</v>
      </c>
      <c r="D17872">
        <v>8703756602</v>
      </c>
      <c r="E17872">
        <f>VLOOKUP(D17872,  base_salary!A:A, 1, FALSE)</f>
        <v>8703756602</v>
      </c>
      <c r="F17872">
        <f t="shared" si="558"/>
        <v>0</v>
      </c>
      <c r="G17872">
        <f t="shared" ca="1" si="559"/>
        <v>0</v>
      </c>
    </row>
    <row r="17873" spans="1:7" x14ac:dyDescent="0.25">
      <c r="A17873" t="s">
        <v>20181</v>
      </c>
      <c r="B17873" t="s">
        <v>2069</v>
      </c>
      <c r="C17873" s="4">
        <v>38822</v>
      </c>
      <c r="D17873">
        <v>9096285417</v>
      </c>
      <c r="E17873">
        <f>VLOOKUP(D17873,  base_salary!A:A, 1, FALSE)</f>
        <v>9096285417</v>
      </c>
      <c r="F17873">
        <f t="shared" si="558"/>
        <v>0</v>
      </c>
      <c r="G17873">
        <f t="shared" ca="1" si="559"/>
        <v>0</v>
      </c>
    </row>
    <row r="17874" spans="1:7" x14ac:dyDescent="0.25">
      <c r="A17874" t="s">
        <v>20182</v>
      </c>
      <c r="B17874" t="s">
        <v>1962</v>
      </c>
      <c r="C17874" s="4">
        <v>56371</v>
      </c>
      <c r="D17874">
        <v>7191906499</v>
      </c>
      <c r="E17874">
        <f>VLOOKUP(D17874,  base_salary!A:A, 1, FALSE)</f>
        <v>7191906499</v>
      </c>
      <c r="F17874">
        <f t="shared" si="558"/>
        <v>0</v>
      </c>
      <c r="G17874">
        <f t="shared" ca="1" si="559"/>
        <v>0</v>
      </c>
    </row>
    <row r="17875" spans="1:7" x14ac:dyDescent="0.25">
      <c r="A17875" t="s">
        <v>20183</v>
      </c>
      <c r="B17875" t="s">
        <v>2225</v>
      </c>
      <c r="C17875" s="4">
        <v>14104</v>
      </c>
      <c r="D17875">
        <v>8718856853</v>
      </c>
      <c r="E17875">
        <f>VLOOKUP(D17875,  base_salary!A:A, 1, FALSE)</f>
        <v>8718856853</v>
      </c>
      <c r="F17875">
        <f t="shared" si="558"/>
        <v>0</v>
      </c>
      <c r="G17875">
        <f t="shared" ca="1" si="559"/>
        <v>0</v>
      </c>
    </row>
    <row r="17876" spans="1:7" x14ac:dyDescent="0.25">
      <c r="A17876" t="s">
        <v>20184</v>
      </c>
      <c r="B17876" t="s">
        <v>3356</v>
      </c>
      <c r="C17876" s="4">
        <v>21075</v>
      </c>
      <c r="D17876">
        <v>2306669465</v>
      </c>
      <c r="E17876">
        <f>VLOOKUP(D17876,  base_salary!A:A, 1, FALSE)</f>
        <v>2306669465</v>
      </c>
      <c r="F17876">
        <f t="shared" si="558"/>
        <v>0</v>
      </c>
      <c r="G17876">
        <f t="shared" ca="1" si="559"/>
        <v>0</v>
      </c>
    </row>
    <row r="17877" spans="1:7" x14ac:dyDescent="0.25">
      <c r="A17877" t="s">
        <v>20185</v>
      </c>
      <c r="B17877" t="s">
        <v>2873</v>
      </c>
      <c r="C17877" s="4">
        <v>25390</v>
      </c>
      <c r="D17877">
        <v>7326611955</v>
      </c>
      <c r="E17877">
        <f>VLOOKUP(D17877,  base_salary!A:A, 1, FALSE)</f>
        <v>7326611955</v>
      </c>
      <c r="F17877">
        <f t="shared" si="558"/>
        <v>0</v>
      </c>
      <c r="G17877">
        <f t="shared" ca="1" si="559"/>
        <v>0</v>
      </c>
    </row>
    <row r="17878" spans="1:7" x14ac:dyDescent="0.25">
      <c r="A17878" t="s">
        <v>20186</v>
      </c>
      <c r="B17878" t="s">
        <v>1976</v>
      </c>
      <c r="C17878" s="4">
        <v>28668</v>
      </c>
      <c r="D17878">
        <v>4097160079</v>
      </c>
      <c r="E17878">
        <f>VLOOKUP(D17878,  base_salary!A:A, 1, FALSE)</f>
        <v>4097160079</v>
      </c>
      <c r="F17878">
        <f t="shared" si="558"/>
        <v>0</v>
      </c>
      <c r="G17878">
        <f t="shared" ca="1" si="559"/>
        <v>0</v>
      </c>
    </row>
    <row r="17879" spans="1:7" x14ac:dyDescent="0.25">
      <c r="A17879" t="s">
        <v>20187</v>
      </c>
      <c r="B17879" t="s">
        <v>2441</v>
      </c>
      <c r="C17879" s="4">
        <v>14290</v>
      </c>
      <c r="D17879">
        <v>9114174103</v>
      </c>
      <c r="E17879">
        <f>VLOOKUP(D17879,  base_salary!A:A, 1, FALSE)</f>
        <v>9114174103</v>
      </c>
      <c r="F17879">
        <f t="shared" si="558"/>
        <v>0</v>
      </c>
      <c r="G17879">
        <f t="shared" ca="1" si="559"/>
        <v>0</v>
      </c>
    </row>
    <row r="17880" spans="1:7" x14ac:dyDescent="0.25">
      <c r="A17880" t="s">
        <v>20188</v>
      </c>
      <c r="B17880" t="s">
        <v>2436</v>
      </c>
      <c r="C17880" s="4">
        <v>12113</v>
      </c>
      <c r="D17880">
        <v>4504361140</v>
      </c>
      <c r="E17880">
        <f>VLOOKUP(D17880,  base_salary!A:A, 1, FALSE)</f>
        <v>4504361140</v>
      </c>
      <c r="F17880">
        <f t="shared" si="558"/>
        <v>0</v>
      </c>
      <c r="G17880">
        <f t="shared" ca="1" si="559"/>
        <v>0</v>
      </c>
    </row>
    <row r="17881" spans="1:7" x14ac:dyDescent="0.25">
      <c r="A17881" t="s">
        <v>20189</v>
      </c>
      <c r="B17881" t="s">
        <v>2190</v>
      </c>
      <c r="C17881" s="4">
        <v>52847</v>
      </c>
      <c r="D17881">
        <v>5984294621</v>
      </c>
      <c r="E17881">
        <f>VLOOKUP(D17881,  base_salary!A:A, 1, FALSE)</f>
        <v>5984294621</v>
      </c>
      <c r="F17881">
        <f t="shared" si="558"/>
        <v>0</v>
      </c>
      <c r="G17881">
        <f t="shared" ca="1" si="559"/>
        <v>0</v>
      </c>
    </row>
    <row r="17882" spans="1:7" x14ac:dyDescent="0.25">
      <c r="A17882" t="s">
        <v>20190</v>
      </c>
      <c r="B17882" t="s">
        <v>2372</v>
      </c>
      <c r="C17882" s="4">
        <v>19770</v>
      </c>
      <c r="D17882">
        <v>4639895275</v>
      </c>
      <c r="E17882">
        <f>VLOOKUP(D17882,  base_salary!A:A, 1, FALSE)</f>
        <v>4639895275</v>
      </c>
      <c r="F17882">
        <f t="shared" si="558"/>
        <v>0</v>
      </c>
      <c r="G17882">
        <f t="shared" ca="1" si="559"/>
        <v>0</v>
      </c>
    </row>
    <row r="17883" spans="1:7" x14ac:dyDescent="0.25">
      <c r="A17883" t="s">
        <v>20191</v>
      </c>
      <c r="B17883" t="s">
        <v>2059</v>
      </c>
      <c r="C17883" s="4">
        <v>13556</v>
      </c>
      <c r="D17883">
        <v>4504361140</v>
      </c>
      <c r="E17883">
        <f>VLOOKUP(D17883,  base_salary!A:A, 1, FALSE)</f>
        <v>4504361140</v>
      </c>
      <c r="F17883">
        <f t="shared" si="558"/>
        <v>0</v>
      </c>
      <c r="G17883">
        <f t="shared" ca="1" si="559"/>
        <v>0</v>
      </c>
    </row>
    <row r="17884" spans="1:7" x14ac:dyDescent="0.25">
      <c r="A17884" t="s">
        <v>20192</v>
      </c>
      <c r="B17884" t="s">
        <v>2873</v>
      </c>
      <c r="C17884" s="4">
        <v>48121</v>
      </c>
      <c r="D17884">
        <v>7931128354</v>
      </c>
      <c r="E17884">
        <f>VLOOKUP(D17884,  base_salary!A:A, 1, FALSE)</f>
        <v>7931128354</v>
      </c>
      <c r="F17884">
        <f t="shared" si="558"/>
        <v>0</v>
      </c>
      <c r="G17884">
        <f t="shared" ca="1" si="559"/>
        <v>0</v>
      </c>
    </row>
    <row r="17885" spans="1:7" x14ac:dyDescent="0.25">
      <c r="A17885" t="s">
        <v>20193</v>
      </c>
      <c r="B17885" t="s">
        <v>2431</v>
      </c>
      <c r="C17885" s="4">
        <v>52647</v>
      </c>
      <c r="D17885">
        <v>8685064791</v>
      </c>
      <c r="E17885">
        <f>VLOOKUP(D17885,  base_salary!A:A, 1, FALSE)</f>
        <v>8685064791</v>
      </c>
      <c r="F17885">
        <f t="shared" si="558"/>
        <v>0</v>
      </c>
      <c r="G17885">
        <f t="shared" ca="1" si="559"/>
        <v>0</v>
      </c>
    </row>
    <row r="17886" spans="1:7" x14ac:dyDescent="0.25">
      <c r="A17886" t="s">
        <v>20194</v>
      </c>
      <c r="B17886" t="s">
        <v>2012</v>
      </c>
      <c r="C17886" s="4">
        <v>15935</v>
      </c>
      <c r="D17886">
        <v>2423731264</v>
      </c>
      <c r="E17886">
        <f>VLOOKUP(D17886,  base_salary!A:A, 1, FALSE)</f>
        <v>2423731264</v>
      </c>
      <c r="F17886">
        <f t="shared" si="558"/>
        <v>0</v>
      </c>
      <c r="G17886">
        <f t="shared" ca="1" si="559"/>
        <v>0</v>
      </c>
    </row>
    <row r="17887" spans="1:7" x14ac:dyDescent="0.25">
      <c r="A17887" t="s">
        <v>20195</v>
      </c>
      <c r="B17887" t="s">
        <v>2393</v>
      </c>
      <c r="C17887" s="4">
        <v>11952</v>
      </c>
      <c r="D17887">
        <v>9013891098</v>
      </c>
      <c r="E17887">
        <f>VLOOKUP(D17887,  base_salary!A:A, 1, FALSE)</f>
        <v>9013891098</v>
      </c>
      <c r="F17887">
        <f t="shared" si="558"/>
        <v>0</v>
      </c>
      <c r="G17887">
        <f t="shared" ca="1" si="559"/>
        <v>0</v>
      </c>
    </row>
    <row r="17888" spans="1:7" x14ac:dyDescent="0.25">
      <c r="A17888" t="s">
        <v>20196</v>
      </c>
      <c r="B17888" t="s">
        <v>2314</v>
      </c>
      <c r="C17888" s="4">
        <v>10812</v>
      </c>
      <c r="D17888">
        <v>7966083349</v>
      </c>
      <c r="E17888">
        <f>VLOOKUP(D17888,  base_salary!A:A, 1, FALSE)</f>
        <v>7966083349</v>
      </c>
      <c r="F17888">
        <f t="shared" si="558"/>
        <v>0</v>
      </c>
      <c r="G17888">
        <f t="shared" ca="1" si="559"/>
        <v>0</v>
      </c>
    </row>
    <row r="17889" spans="1:7" x14ac:dyDescent="0.25">
      <c r="A17889" t="s">
        <v>20197</v>
      </c>
      <c r="B17889" t="s">
        <v>2109</v>
      </c>
      <c r="C17889" s="4">
        <v>14548</v>
      </c>
      <c r="D17889">
        <v>1231429186</v>
      </c>
      <c r="E17889">
        <f>VLOOKUP(D17889,  base_salary!A:A, 1, FALSE)</f>
        <v>1231429186</v>
      </c>
      <c r="F17889">
        <f t="shared" si="558"/>
        <v>0</v>
      </c>
      <c r="G17889">
        <f t="shared" ca="1" si="559"/>
        <v>0</v>
      </c>
    </row>
    <row r="17890" spans="1:7" x14ac:dyDescent="0.25">
      <c r="A17890" t="s">
        <v>20198</v>
      </c>
      <c r="B17890" t="s">
        <v>2067</v>
      </c>
      <c r="C17890" s="4">
        <v>58172</v>
      </c>
      <c r="D17890">
        <v>2958692264</v>
      </c>
      <c r="E17890">
        <f>VLOOKUP(D17890,  base_salary!A:A, 1, FALSE)</f>
        <v>2958692264</v>
      </c>
      <c r="F17890">
        <f t="shared" si="558"/>
        <v>0</v>
      </c>
      <c r="G17890">
        <f t="shared" ca="1" si="559"/>
        <v>0</v>
      </c>
    </row>
    <row r="17891" spans="1:7" x14ac:dyDescent="0.25">
      <c r="A17891" t="s">
        <v>20199</v>
      </c>
      <c r="B17891" t="s">
        <v>2234</v>
      </c>
      <c r="C17891" s="4">
        <v>19525</v>
      </c>
      <c r="D17891">
        <v>8349606134</v>
      </c>
      <c r="E17891">
        <f>VLOOKUP(D17891,  base_salary!A:A, 1, FALSE)</f>
        <v>8349606134</v>
      </c>
      <c r="F17891">
        <f t="shared" si="558"/>
        <v>0</v>
      </c>
      <c r="G17891">
        <f t="shared" ca="1" si="559"/>
        <v>0</v>
      </c>
    </row>
    <row r="17892" spans="1:7" x14ac:dyDescent="0.25">
      <c r="A17892" t="s">
        <v>20200</v>
      </c>
      <c r="B17892" t="s">
        <v>2734</v>
      </c>
      <c r="C17892" s="4">
        <v>57541</v>
      </c>
      <c r="D17892">
        <v>4849214614</v>
      </c>
      <c r="E17892">
        <f>VLOOKUP(D17892,  base_salary!A:A, 1, FALSE)</f>
        <v>4849214614</v>
      </c>
      <c r="F17892">
        <f t="shared" si="558"/>
        <v>0</v>
      </c>
      <c r="G17892">
        <f t="shared" ca="1" si="559"/>
        <v>0</v>
      </c>
    </row>
    <row r="17893" spans="1:7" x14ac:dyDescent="0.25">
      <c r="A17893" t="s">
        <v>20201</v>
      </c>
      <c r="B17893" t="s">
        <v>2484</v>
      </c>
      <c r="C17893" s="4">
        <v>10921</v>
      </c>
      <c r="D17893">
        <v>3560320844</v>
      </c>
      <c r="E17893">
        <f>VLOOKUP(D17893,  base_salary!A:A, 1, FALSE)</f>
        <v>3560320844</v>
      </c>
      <c r="F17893">
        <f t="shared" si="558"/>
        <v>0</v>
      </c>
      <c r="G17893">
        <f t="shared" ca="1" si="559"/>
        <v>0</v>
      </c>
    </row>
    <row r="17894" spans="1:7" x14ac:dyDescent="0.25">
      <c r="A17894" t="s">
        <v>20202</v>
      </c>
      <c r="B17894" t="s">
        <v>1972</v>
      </c>
      <c r="C17894" s="4">
        <v>56691</v>
      </c>
      <c r="D17894">
        <v>9403474378</v>
      </c>
      <c r="E17894">
        <f>VLOOKUP(D17894,  base_salary!A:A, 1, FALSE)</f>
        <v>9403474378</v>
      </c>
      <c r="F17894">
        <f t="shared" si="558"/>
        <v>0</v>
      </c>
      <c r="G17894">
        <f t="shared" ca="1" si="559"/>
        <v>0</v>
      </c>
    </row>
    <row r="17895" spans="1:7" x14ac:dyDescent="0.25">
      <c r="A17895" t="s">
        <v>20203</v>
      </c>
      <c r="B17895" t="s">
        <v>2001</v>
      </c>
      <c r="C17895" s="4">
        <v>46442</v>
      </c>
      <c r="D17895">
        <v>1231429186</v>
      </c>
      <c r="E17895">
        <f>VLOOKUP(D17895,  base_salary!A:A, 1, FALSE)</f>
        <v>1231429186</v>
      </c>
      <c r="F17895">
        <f t="shared" si="558"/>
        <v>0</v>
      </c>
      <c r="G17895">
        <f t="shared" ca="1" si="559"/>
        <v>0</v>
      </c>
    </row>
    <row r="17896" spans="1:7" x14ac:dyDescent="0.25">
      <c r="A17896" t="s">
        <v>20204</v>
      </c>
      <c r="B17896" t="s">
        <v>3286</v>
      </c>
      <c r="C17896" s="4">
        <v>46065</v>
      </c>
      <c r="D17896">
        <v>1664426442</v>
      </c>
      <c r="E17896">
        <f>VLOOKUP(D17896,  base_salary!A:A, 1, FALSE)</f>
        <v>1664426442</v>
      </c>
      <c r="F17896">
        <f t="shared" si="558"/>
        <v>0</v>
      </c>
      <c r="G17896">
        <f t="shared" ca="1" si="559"/>
        <v>0</v>
      </c>
    </row>
    <row r="17897" spans="1:7" x14ac:dyDescent="0.25">
      <c r="A17897" t="s">
        <v>20205</v>
      </c>
      <c r="B17897" t="s">
        <v>2853</v>
      </c>
      <c r="C17897" s="4">
        <v>32176</v>
      </c>
      <c r="D17897">
        <v>813832926</v>
      </c>
      <c r="E17897">
        <f>VLOOKUP(D17897,  base_salary!A:A, 1, FALSE)</f>
        <v>813832926</v>
      </c>
      <c r="F17897">
        <f t="shared" si="558"/>
        <v>0</v>
      </c>
      <c r="G17897">
        <f t="shared" ca="1" si="559"/>
        <v>0</v>
      </c>
    </row>
    <row r="17898" spans="1:7" x14ac:dyDescent="0.25">
      <c r="A17898" t="s">
        <v>20206</v>
      </c>
      <c r="B17898" t="s">
        <v>2296</v>
      </c>
      <c r="C17898" s="4">
        <v>55151</v>
      </c>
      <c r="D17898">
        <v>6380488901</v>
      </c>
      <c r="E17898">
        <f>VLOOKUP(D17898,  base_salary!A:A, 1, FALSE)</f>
        <v>6380488901</v>
      </c>
      <c r="F17898">
        <f t="shared" si="558"/>
        <v>0</v>
      </c>
      <c r="G17898">
        <f t="shared" ca="1" si="559"/>
        <v>0</v>
      </c>
    </row>
    <row r="17899" spans="1:7" x14ac:dyDescent="0.25">
      <c r="A17899" t="s">
        <v>20207</v>
      </c>
      <c r="B17899" t="s">
        <v>2716</v>
      </c>
      <c r="C17899" s="4">
        <v>29271</v>
      </c>
      <c r="D17899">
        <v>8333777430</v>
      </c>
      <c r="E17899">
        <f>VLOOKUP(D17899,  base_salary!A:A, 1, FALSE)</f>
        <v>8333777430</v>
      </c>
      <c r="F17899">
        <f t="shared" si="558"/>
        <v>0</v>
      </c>
      <c r="G17899">
        <f t="shared" ca="1" si="559"/>
        <v>0</v>
      </c>
    </row>
    <row r="17900" spans="1:7" x14ac:dyDescent="0.25">
      <c r="A17900" t="s">
        <v>20208</v>
      </c>
      <c r="B17900" t="s">
        <v>2177</v>
      </c>
      <c r="C17900" s="4">
        <v>16193</v>
      </c>
      <c r="D17900">
        <v>263573389</v>
      </c>
      <c r="E17900">
        <f>VLOOKUP(D17900,  base_salary!A:A, 1, FALSE)</f>
        <v>263573389</v>
      </c>
      <c r="F17900">
        <f t="shared" si="558"/>
        <v>0</v>
      </c>
      <c r="G17900">
        <f t="shared" ca="1" si="559"/>
        <v>0</v>
      </c>
    </row>
    <row r="17901" spans="1:7" x14ac:dyDescent="0.25">
      <c r="A17901" t="s">
        <v>20209</v>
      </c>
      <c r="B17901" t="s">
        <v>2809</v>
      </c>
      <c r="C17901" s="4">
        <v>51448</v>
      </c>
      <c r="D17901">
        <v>1439916314</v>
      </c>
      <c r="E17901">
        <f>VLOOKUP(D17901,  base_salary!A:A, 1, FALSE)</f>
        <v>1439916314</v>
      </c>
      <c r="F17901">
        <f t="shared" si="558"/>
        <v>0</v>
      </c>
      <c r="G17901">
        <f t="shared" ca="1" si="559"/>
        <v>0</v>
      </c>
    </row>
    <row r="17902" spans="1:7" x14ac:dyDescent="0.25">
      <c r="A17902" t="s">
        <v>20210</v>
      </c>
      <c r="B17902" t="s">
        <v>2494</v>
      </c>
      <c r="C17902" s="4">
        <v>34858</v>
      </c>
      <c r="D17902">
        <v>8302317314</v>
      </c>
      <c r="E17902">
        <f>VLOOKUP(D17902,  base_salary!A:A, 1, FALSE)</f>
        <v>8302317314</v>
      </c>
      <c r="F17902">
        <f t="shared" si="558"/>
        <v>0</v>
      </c>
      <c r="G17902">
        <f t="shared" ca="1" si="559"/>
        <v>0</v>
      </c>
    </row>
    <row r="17903" spans="1:7" x14ac:dyDescent="0.25">
      <c r="A17903" t="s">
        <v>20211</v>
      </c>
      <c r="B17903" t="s">
        <v>2740</v>
      </c>
      <c r="C17903" s="4">
        <v>54015</v>
      </c>
      <c r="D17903">
        <v>3792993961</v>
      </c>
      <c r="E17903">
        <f>VLOOKUP(D17903,  base_salary!A:A, 1, FALSE)</f>
        <v>3792993961</v>
      </c>
      <c r="F17903">
        <f t="shared" si="558"/>
        <v>0</v>
      </c>
      <c r="G17903">
        <f t="shared" ca="1" si="559"/>
        <v>0</v>
      </c>
    </row>
    <row r="17904" spans="1:7" x14ac:dyDescent="0.25">
      <c r="A17904" t="s">
        <v>20212</v>
      </c>
      <c r="B17904" t="s">
        <v>2329</v>
      </c>
      <c r="C17904" s="4">
        <v>27236</v>
      </c>
      <c r="D17904">
        <v>9627071331</v>
      </c>
      <c r="E17904">
        <f>VLOOKUP(D17904,  base_salary!A:A, 1, FALSE)</f>
        <v>9627071331</v>
      </c>
      <c r="F17904">
        <f t="shared" si="558"/>
        <v>0</v>
      </c>
      <c r="G17904">
        <f t="shared" ca="1" si="559"/>
        <v>0</v>
      </c>
    </row>
    <row r="17905" spans="1:7" x14ac:dyDescent="0.25">
      <c r="A17905" t="s">
        <v>20213</v>
      </c>
      <c r="B17905" t="s">
        <v>2790</v>
      </c>
      <c r="C17905" s="4">
        <v>15668</v>
      </c>
      <c r="D17905">
        <v>7966083349</v>
      </c>
      <c r="E17905">
        <f>VLOOKUP(D17905,  base_salary!A:A, 1, FALSE)</f>
        <v>7966083349</v>
      </c>
      <c r="F17905">
        <f t="shared" si="558"/>
        <v>0</v>
      </c>
      <c r="G17905">
        <f t="shared" ca="1" si="559"/>
        <v>0</v>
      </c>
    </row>
    <row r="17906" spans="1:7" x14ac:dyDescent="0.25">
      <c r="A17906" t="s">
        <v>20214</v>
      </c>
      <c r="B17906" t="s">
        <v>2143</v>
      </c>
      <c r="C17906" s="4">
        <v>43533</v>
      </c>
      <c r="D17906">
        <v>1192770250</v>
      </c>
      <c r="E17906">
        <f>VLOOKUP(D17906,  base_salary!A:A, 1, FALSE)</f>
        <v>1192770250</v>
      </c>
      <c r="F17906">
        <f t="shared" si="558"/>
        <v>0</v>
      </c>
      <c r="G17906">
        <f t="shared" ca="1" si="559"/>
        <v>0</v>
      </c>
    </row>
    <row r="17907" spans="1:7" x14ac:dyDescent="0.25">
      <c r="A17907" t="s">
        <v>20215</v>
      </c>
      <c r="B17907" t="s">
        <v>2419</v>
      </c>
      <c r="C17907" s="4">
        <v>28511</v>
      </c>
      <c r="D17907">
        <v>1990334539</v>
      </c>
      <c r="E17907">
        <f>VLOOKUP(D17907,  base_salary!A:A, 1, FALSE)</f>
        <v>1990334539</v>
      </c>
      <c r="F17907">
        <f t="shared" si="558"/>
        <v>0</v>
      </c>
      <c r="G17907">
        <f t="shared" ca="1" si="559"/>
        <v>0</v>
      </c>
    </row>
    <row r="17908" spans="1:7" x14ac:dyDescent="0.25">
      <c r="A17908" t="s">
        <v>20216</v>
      </c>
      <c r="B17908" t="s">
        <v>1982</v>
      </c>
      <c r="C17908" s="4">
        <v>15295</v>
      </c>
      <c r="D17908">
        <v>7966879720</v>
      </c>
      <c r="E17908">
        <f>VLOOKUP(D17908,  base_salary!A:A, 1, FALSE)</f>
        <v>7966879720</v>
      </c>
      <c r="F17908">
        <f t="shared" si="558"/>
        <v>0</v>
      </c>
      <c r="G17908">
        <f t="shared" ca="1" si="559"/>
        <v>0</v>
      </c>
    </row>
    <row r="17909" spans="1:7" x14ac:dyDescent="0.25">
      <c r="A17909" t="s">
        <v>20217</v>
      </c>
      <c r="B17909" t="s">
        <v>3169</v>
      </c>
      <c r="C17909" s="4">
        <v>13535</v>
      </c>
      <c r="D17909">
        <v>2053848936</v>
      </c>
      <c r="E17909">
        <f>VLOOKUP(D17909,  base_salary!A:A, 1, FALSE)</f>
        <v>2053848936</v>
      </c>
      <c r="F17909">
        <f t="shared" si="558"/>
        <v>0</v>
      </c>
      <c r="G17909">
        <f t="shared" ca="1" si="559"/>
        <v>0</v>
      </c>
    </row>
    <row r="17910" spans="1:7" x14ac:dyDescent="0.25">
      <c r="A17910" t="s">
        <v>20218</v>
      </c>
      <c r="B17910" t="s">
        <v>2369</v>
      </c>
      <c r="C17910" s="4">
        <v>15120</v>
      </c>
      <c r="D17910">
        <v>3764546336</v>
      </c>
      <c r="E17910">
        <f>VLOOKUP(D17910,  base_salary!A:A, 1, FALSE)</f>
        <v>3764546336</v>
      </c>
      <c r="F17910">
        <f t="shared" si="558"/>
        <v>0</v>
      </c>
      <c r="G17910">
        <f t="shared" ca="1" si="559"/>
        <v>0</v>
      </c>
    </row>
    <row r="17911" spans="1:7" x14ac:dyDescent="0.25">
      <c r="A17911" t="s">
        <v>20219</v>
      </c>
      <c r="B17911" t="s">
        <v>2426</v>
      </c>
      <c r="C17911" s="4">
        <v>53608</v>
      </c>
      <c r="D17911">
        <v>7479962290</v>
      </c>
      <c r="E17911">
        <f>VLOOKUP(D17911,  base_salary!A:A, 1, FALSE)</f>
        <v>7479962290</v>
      </c>
      <c r="F17911">
        <f t="shared" si="558"/>
        <v>0</v>
      </c>
      <c r="G17911">
        <f t="shared" ca="1" si="559"/>
        <v>0</v>
      </c>
    </row>
    <row r="17912" spans="1:7" x14ac:dyDescent="0.25">
      <c r="A17912" t="s">
        <v>20220</v>
      </c>
      <c r="B17912" t="s">
        <v>3142</v>
      </c>
      <c r="C17912" s="4">
        <v>41599</v>
      </c>
      <c r="D17912">
        <v>228985188</v>
      </c>
      <c r="E17912">
        <f>VLOOKUP(D17912,  base_salary!A:A, 1, FALSE)</f>
        <v>228985188</v>
      </c>
      <c r="F17912">
        <f t="shared" si="558"/>
        <v>0</v>
      </c>
      <c r="G17912">
        <f t="shared" ca="1" si="559"/>
        <v>0</v>
      </c>
    </row>
    <row r="17913" spans="1:7" x14ac:dyDescent="0.25">
      <c r="A17913" t="s">
        <v>20221</v>
      </c>
      <c r="B17913" t="s">
        <v>2030</v>
      </c>
      <c r="C17913" s="4">
        <v>22317</v>
      </c>
      <c r="D17913">
        <v>2117567142</v>
      </c>
      <c r="E17913">
        <f>VLOOKUP(D17913,  base_salary!A:A, 1, FALSE)</f>
        <v>2117567142</v>
      </c>
      <c r="F17913">
        <f t="shared" si="558"/>
        <v>0</v>
      </c>
      <c r="G17913">
        <f t="shared" ca="1" si="559"/>
        <v>0</v>
      </c>
    </row>
    <row r="17914" spans="1:7" x14ac:dyDescent="0.25">
      <c r="A17914" t="s">
        <v>20222</v>
      </c>
      <c r="B17914" t="s">
        <v>2156</v>
      </c>
      <c r="C17914" s="4">
        <v>12253</v>
      </c>
      <c r="D17914">
        <v>7637608875</v>
      </c>
      <c r="E17914">
        <f>VLOOKUP(D17914,  base_salary!A:A, 1, FALSE)</f>
        <v>7637608875</v>
      </c>
      <c r="F17914">
        <f t="shared" si="558"/>
        <v>0</v>
      </c>
      <c r="G17914">
        <f t="shared" ca="1" si="559"/>
        <v>0</v>
      </c>
    </row>
    <row r="17915" spans="1:7" x14ac:dyDescent="0.25">
      <c r="A17915" t="s">
        <v>20223</v>
      </c>
      <c r="B17915" t="s">
        <v>2075</v>
      </c>
      <c r="C17915" s="4">
        <v>34603</v>
      </c>
      <c r="D17915">
        <v>1664426442</v>
      </c>
      <c r="E17915">
        <f>VLOOKUP(D17915,  base_salary!A:A, 1, FALSE)</f>
        <v>1664426442</v>
      </c>
      <c r="F17915">
        <f t="shared" si="558"/>
        <v>0</v>
      </c>
      <c r="G17915">
        <f t="shared" ca="1" si="559"/>
        <v>0</v>
      </c>
    </row>
    <row r="17916" spans="1:7" x14ac:dyDescent="0.25">
      <c r="A17916" t="s">
        <v>20224</v>
      </c>
      <c r="B17916" t="s">
        <v>1995</v>
      </c>
      <c r="C17916" s="4">
        <v>53261</v>
      </c>
      <c r="D17916">
        <v>6109997811</v>
      </c>
      <c r="E17916">
        <f>VLOOKUP(D17916,  base_salary!A:A, 1, FALSE)</f>
        <v>6109997811</v>
      </c>
      <c r="F17916">
        <f t="shared" si="558"/>
        <v>0</v>
      </c>
      <c r="G17916">
        <f t="shared" ca="1" si="559"/>
        <v>0</v>
      </c>
    </row>
    <row r="17917" spans="1:7" x14ac:dyDescent="0.25">
      <c r="A17917" t="s">
        <v>20225</v>
      </c>
      <c r="B17917" t="s">
        <v>2184</v>
      </c>
      <c r="C17917" s="4">
        <v>29233</v>
      </c>
      <c r="D17917">
        <v>8617243198</v>
      </c>
      <c r="E17917">
        <f>VLOOKUP(D17917,  base_salary!A:A, 1, FALSE)</f>
        <v>8617243198</v>
      </c>
      <c r="F17917">
        <f t="shared" si="558"/>
        <v>0</v>
      </c>
      <c r="G17917">
        <f t="shared" ca="1" si="559"/>
        <v>0</v>
      </c>
    </row>
    <row r="17918" spans="1:7" x14ac:dyDescent="0.25">
      <c r="A17918" t="s">
        <v>20226</v>
      </c>
      <c r="B17918" t="s">
        <v>2802</v>
      </c>
      <c r="C17918" s="4">
        <v>27682</v>
      </c>
      <c r="D17918">
        <v>5138969978</v>
      </c>
      <c r="E17918">
        <f>VLOOKUP(D17918,  base_salary!A:A, 1, FALSE)</f>
        <v>5138969978</v>
      </c>
      <c r="F17918">
        <f t="shared" si="558"/>
        <v>0</v>
      </c>
      <c r="G17918">
        <f t="shared" ca="1" si="559"/>
        <v>0</v>
      </c>
    </row>
    <row r="17919" spans="1:7" x14ac:dyDescent="0.25">
      <c r="A17919" t="s">
        <v>20227</v>
      </c>
      <c r="B17919" t="s">
        <v>2223</v>
      </c>
      <c r="C17919" s="4">
        <v>19522</v>
      </c>
      <c r="D17919">
        <v>9597202352</v>
      </c>
      <c r="E17919">
        <f>VLOOKUP(D17919,  base_salary!A:A, 1, FALSE)</f>
        <v>9597202352</v>
      </c>
      <c r="F17919">
        <f t="shared" si="558"/>
        <v>0</v>
      </c>
      <c r="G17919">
        <f t="shared" ca="1" si="559"/>
        <v>0</v>
      </c>
    </row>
    <row r="17920" spans="1:7" x14ac:dyDescent="0.25">
      <c r="A17920" t="s">
        <v>20228</v>
      </c>
      <c r="B17920" t="s">
        <v>3558</v>
      </c>
      <c r="C17920" s="4">
        <v>13171</v>
      </c>
      <c r="D17920">
        <v>228985188</v>
      </c>
      <c r="E17920">
        <f>VLOOKUP(D17920,  base_salary!A:A, 1, FALSE)</f>
        <v>228985188</v>
      </c>
      <c r="F17920">
        <f t="shared" si="558"/>
        <v>0</v>
      </c>
      <c r="G17920">
        <f t="shared" ca="1" si="559"/>
        <v>0</v>
      </c>
    </row>
    <row r="17921" spans="1:7" x14ac:dyDescent="0.25">
      <c r="A17921" t="s">
        <v>20229</v>
      </c>
      <c r="B17921" t="s">
        <v>2970</v>
      </c>
      <c r="C17921" s="4">
        <v>29147</v>
      </c>
      <c r="D17921">
        <v>8728207157</v>
      </c>
      <c r="E17921">
        <f>VLOOKUP(D17921,  base_salary!A:A, 1, FALSE)</f>
        <v>8728207157</v>
      </c>
      <c r="F17921">
        <f t="shared" si="558"/>
        <v>0</v>
      </c>
      <c r="G17921">
        <f t="shared" ca="1" si="559"/>
        <v>0</v>
      </c>
    </row>
    <row r="17922" spans="1:7" x14ac:dyDescent="0.25">
      <c r="A17922" t="s">
        <v>20230</v>
      </c>
      <c r="B17922" t="s">
        <v>2841</v>
      </c>
      <c r="C17922" s="4">
        <v>59976</v>
      </c>
      <c r="D17922">
        <v>2234966051</v>
      </c>
      <c r="E17922">
        <f>VLOOKUP(D17922,  base_salary!A:A, 1, FALSE)</f>
        <v>2234966051</v>
      </c>
      <c r="F17922">
        <f t="shared" si="558"/>
        <v>0</v>
      </c>
      <c r="G17922">
        <f t="shared" ca="1" si="559"/>
        <v>0</v>
      </c>
    </row>
    <row r="17923" spans="1:7" x14ac:dyDescent="0.25">
      <c r="A17923" t="s">
        <v>20231</v>
      </c>
      <c r="B17923" t="s">
        <v>2329</v>
      </c>
      <c r="C17923" s="4">
        <v>21751</v>
      </c>
      <c r="D17923">
        <v>5759255762</v>
      </c>
      <c r="E17923">
        <f>VLOOKUP(D17923,  base_salary!A:A, 1, FALSE)</f>
        <v>5759255762</v>
      </c>
      <c r="F17923">
        <f t="shared" ref="F17923:F17986" si="560">IF(ISERROR(E17923), 1, 0)</f>
        <v>0</v>
      </c>
      <c r="G17923">
        <f t="shared" ref="G17923:G17986" ca="1" si="561">SUM(G:G)</f>
        <v>0</v>
      </c>
    </row>
    <row r="17924" spans="1:7" x14ac:dyDescent="0.25">
      <c r="A17924" t="s">
        <v>20232</v>
      </c>
      <c r="B17924" t="s">
        <v>2093</v>
      </c>
      <c r="C17924" s="4">
        <v>42137</v>
      </c>
      <c r="D17924">
        <v>2841287114</v>
      </c>
      <c r="E17924">
        <f>VLOOKUP(D17924,  base_salary!A:A, 1, FALSE)</f>
        <v>2841287114</v>
      </c>
      <c r="F17924">
        <f t="shared" si="560"/>
        <v>0</v>
      </c>
      <c r="G17924">
        <f t="shared" ca="1" si="561"/>
        <v>0</v>
      </c>
    </row>
    <row r="17925" spans="1:7" x14ac:dyDescent="0.25">
      <c r="A17925" t="s">
        <v>20233</v>
      </c>
      <c r="B17925" t="s">
        <v>3508</v>
      </c>
      <c r="C17925" s="4">
        <v>51199</v>
      </c>
      <c r="D17925">
        <v>5293354957</v>
      </c>
      <c r="E17925">
        <f>VLOOKUP(D17925,  base_salary!A:A, 1, FALSE)</f>
        <v>5293354957</v>
      </c>
      <c r="F17925">
        <f t="shared" si="560"/>
        <v>0</v>
      </c>
      <c r="G17925">
        <f t="shared" ca="1" si="561"/>
        <v>0</v>
      </c>
    </row>
    <row r="17926" spans="1:7" x14ac:dyDescent="0.25">
      <c r="A17926" t="s">
        <v>20234</v>
      </c>
      <c r="B17926" t="s">
        <v>2054</v>
      </c>
      <c r="C17926" s="4">
        <v>50243</v>
      </c>
      <c r="D17926">
        <v>3509620267</v>
      </c>
      <c r="E17926">
        <f>VLOOKUP(D17926,  base_salary!A:A, 1, FALSE)</f>
        <v>3509620267</v>
      </c>
      <c r="F17926">
        <f t="shared" si="560"/>
        <v>0</v>
      </c>
      <c r="G17926">
        <f t="shared" ca="1" si="561"/>
        <v>0</v>
      </c>
    </row>
    <row r="17927" spans="1:7" x14ac:dyDescent="0.25">
      <c r="A17927" t="s">
        <v>20235</v>
      </c>
      <c r="B17927" t="s">
        <v>3044</v>
      </c>
      <c r="C17927" s="4">
        <v>33000</v>
      </c>
      <c r="D17927">
        <v>7132417177</v>
      </c>
      <c r="E17927">
        <f>VLOOKUP(D17927,  base_salary!A:A, 1, FALSE)</f>
        <v>7132417177</v>
      </c>
      <c r="F17927">
        <f t="shared" si="560"/>
        <v>0</v>
      </c>
      <c r="G17927">
        <f t="shared" ca="1" si="561"/>
        <v>0</v>
      </c>
    </row>
    <row r="17928" spans="1:7" x14ac:dyDescent="0.25">
      <c r="A17928" t="s">
        <v>20236</v>
      </c>
      <c r="B17928" t="s">
        <v>3041</v>
      </c>
      <c r="C17928" s="4">
        <v>12528</v>
      </c>
      <c r="D17928">
        <v>5117202538</v>
      </c>
      <c r="E17928">
        <f>VLOOKUP(D17928,  base_salary!A:A, 1, FALSE)</f>
        <v>5117202538</v>
      </c>
      <c r="F17928">
        <f t="shared" si="560"/>
        <v>0</v>
      </c>
      <c r="G17928">
        <f t="shared" ca="1" si="561"/>
        <v>0</v>
      </c>
    </row>
    <row r="17929" spans="1:7" x14ac:dyDescent="0.25">
      <c r="A17929" t="s">
        <v>20237</v>
      </c>
      <c r="B17929" t="s">
        <v>2043</v>
      </c>
      <c r="C17929" s="4">
        <v>50154</v>
      </c>
      <c r="D17929">
        <v>9023313240</v>
      </c>
      <c r="E17929">
        <f>VLOOKUP(D17929,  base_salary!A:A, 1, FALSE)</f>
        <v>9023313240</v>
      </c>
      <c r="F17929">
        <f t="shared" si="560"/>
        <v>0</v>
      </c>
      <c r="G17929">
        <f t="shared" ca="1" si="561"/>
        <v>0</v>
      </c>
    </row>
    <row r="17930" spans="1:7" x14ac:dyDescent="0.25">
      <c r="A17930" t="s">
        <v>20238</v>
      </c>
      <c r="B17930" t="s">
        <v>2043</v>
      </c>
      <c r="C17930" s="4">
        <v>50574</v>
      </c>
      <c r="D17930">
        <v>6732216945</v>
      </c>
      <c r="E17930">
        <f>VLOOKUP(D17930,  base_salary!A:A, 1, FALSE)</f>
        <v>6732216945</v>
      </c>
      <c r="F17930">
        <f t="shared" si="560"/>
        <v>0</v>
      </c>
      <c r="G17930">
        <f t="shared" ca="1" si="561"/>
        <v>0</v>
      </c>
    </row>
    <row r="17931" spans="1:7" x14ac:dyDescent="0.25">
      <c r="A17931" t="s">
        <v>20239</v>
      </c>
      <c r="B17931" t="s">
        <v>2246</v>
      </c>
      <c r="C17931" s="4">
        <v>47718</v>
      </c>
      <c r="D17931">
        <v>8904404991</v>
      </c>
      <c r="E17931">
        <f>VLOOKUP(D17931,  base_salary!A:A, 1, FALSE)</f>
        <v>8904404991</v>
      </c>
      <c r="F17931">
        <f t="shared" si="560"/>
        <v>0</v>
      </c>
      <c r="G17931">
        <f t="shared" ca="1" si="561"/>
        <v>0</v>
      </c>
    </row>
    <row r="17932" spans="1:7" x14ac:dyDescent="0.25">
      <c r="A17932" t="s">
        <v>20240</v>
      </c>
      <c r="B17932" t="s">
        <v>2236</v>
      </c>
      <c r="C17932" s="4">
        <v>42071</v>
      </c>
      <c r="D17932">
        <v>5861892008</v>
      </c>
      <c r="E17932">
        <f>VLOOKUP(D17932,  base_salary!A:A, 1, FALSE)</f>
        <v>5861892008</v>
      </c>
      <c r="F17932">
        <f t="shared" si="560"/>
        <v>0</v>
      </c>
      <c r="G17932">
        <f t="shared" ca="1" si="561"/>
        <v>0</v>
      </c>
    </row>
    <row r="17933" spans="1:7" x14ac:dyDescent="0.25">
      <c r="A17933" t="s">
        <v>20241</v>
      </c>
      <c r="B17933" t="s">
        <v>2439</v>
      </c>
      <c r="C17933" s="4">
        <v>26639</v>
      </c>
      <c r="D17933">
        <v>3303111790</v>
      </c>
      <c r="E17933">
        <f>VLOOKUP(D17933,  base_salary!A:A, 1, FALSE)</f>
        <v>3303111790</v>
      </c>
      <c r="F17933">
        <f t="shared" si="560"/>
        <v>0</v>
      </c>
      <c r="G17933">
        <f t="shared" ca="1" si="561"/>
        <v>0</v>
      </c>
    </row>
    <row r="17934" spans="1:7" x14ac:dyDescent="0.25">
      <c r="A17934" t="s">
        <v>20242</v>
      </c>
      <c r="B17934" t="s">
        <v>2574</v>
      </c>
      <c r="C17934" s="4">
        <v>10966</v>
      </c>
      <c r="D17934">
        <v>1192770250</v>
      </c>
      <c r="E17934">
        <f>VLOOKUP(D17934,  base_salary!A:A, 1, FALSE)</f>
        <v>1192770250</v>
      </c>
      <c r="F17934">
        <f t="shared" si="560"/>
        <v>0</v>
      </c>
      <c r="G17934">
        <f t="shared" ca="1" si="561"/>
        <v>0</v>
      </c>
    </row>
    <row r="17935" spans="1:7" x14ac:dyDescent="0.25">
      <c r="A17935" t="s">
        <v>20243</v>
      </c>
      <c r="B17935" t="s">
        <v>3873</v>
      </c>
      <c r="C17935" s="4">
        <v>55424</v>
      </c>
      <c r="D17935">
        <v>8676088039</v>
      </c>
      <c r="E17935">
        <f>VLOOKUP(D17935,  base_salary!A:A, 1, FALSE)</f>
        <v>8676088039</v>
      </c>
      <c r="F17935">
        <f t="shared" si="560"/>
        <v>0</v>
      </c>
      <c r="G17935">
        <f t="shared" ca="1" si="561"/>
        <v>0</v>
      </c>
    </row>
    <row r="17936" spans="1:7" x14ac:dyDescent="0.25">
      <c r="A17936" t="s">
        <v>20244</v>
      </c>
      <c r="B17936" t="s">
        <v>2166</v>
      </c>
      <c r="C17936" s="4">
        <v>10203</v>
      </c>
      <c r="D17936">
        <v>6183510505</v>
      </c>
      <c r="E17936">
        <f>VLOOKUP(D17936,  base_salary!A:A, 1, FALSE)</f>
        <v>6183510505</v>
      </c>
      <c r="F17936">
        <f t="shared" si="560"/>
        <v>0</v>
      </c>
      <c r="G17936">
        <f t="shared" ca="1" si="561"/>
        <v>0</v>
      </c>
    </row>
    <row r="17937" spans="1:7" x14ac:dyDescent="0.25">
      <c r="A17937" t="s">
        <v>20245</v>
      </c>
      <c r="B17937" t="s">
        <v>2008</v>
      </c>
      <c r="C17937" s="4">
        <v>33668</v>
      </c>
      <c r="D17937">
        <v>3513651333</v>
      </c>
      <c r="E17937">
        <f>VLOOKUP(D17937,  base_salary!A:A, 1, FALSE)</f>
        <v>3513651333</v>
      </c>
      <c r="F17937">
        <f t="shared" si="560"/>
        <v>0</v>
      </c>
      <c r="G17937">
        <f t="shared" ca="1" si="561"/>
        <v>0</v>
      </c>
    </row>
    <row r="17938" spans="1:7" x14ac:dyDescent="0.25">
      <c r="A17938" t="s">
        <v>20246</v>
      </c>
      <c r="B17938" t="s">
        <v>2409</v>
      </c>
      <c r="C17938" s="4">
        <v>50033</v>
      </c>
      <c r="D17938">
        <v>6410530811</v>
      </c>
      <c r="E17938">
        <f>VLOOKUP(D17938,  base_salary!A:A, 1, FALSE)</f>
        <v>6410530811</v>
      </c>
      <c r="F17938">
        <f t="shared" si="560"/>
        <v>0</v>
      </c>
      <c r="G17938">
        <f t="shared" ca="1" si="561"/>
        <v>0</v>
      </c>
    </row>
    <row r="17939" spans="1:7" x14ac:dyDescent="0.25">
      <c r="A17939" t="s">
        <v>20247</v>
      </c>
      <c r="B17939" t="s">
        <v>2168</v>
      </c>
      <c r="C17939" s="4">
        <v>59985</v>
      </c>
      <c r="D17939">
        <v>9373778889</v>
      </c>
      <c r="E17939">
        <f>VLOOKUP(D17939,  base_salary!A:A, 1, FALSE)</f>
        <v>9373778889</v>
      </c>
      <c r="F17939">
        <f t="shared" si="560"/>
        <v>0</v>
      </c>
      <c r="G17939">
        <f t="shared" ca="1" si="561"/>
        <v>0</v>
      </c>
    </row>
    <row r="17940" spans="1:7" x14ac:dyDescent="0.25">
      <c r="A17940" t="s">
        <v>20248</v>
      </c>
      <c r="B17940" t="s">
        <v>2079</v>
      </c>
      <c r="C17940" s="4">
        <v>18846</v>
      </c>
      <c r="D17940">
        <v>9958099322</v>
      </c>
      <c r="E17940">
        <f>VLOOKUP(D17940,  base_salary!A:A, 1, FALSE)</f>
        <v>9958099322</v>
      </c>
      <c r="F17940">
        <f t="shared" si="560"/>
        <v>0</v>
      </c>
      <c r="G17940">
        <f t="shared" ca="1" si="561"/>
        <v>0</v>
      </c>
    </row>
    <row r="17941" spans="1:7" x14ac:dyDescent="0.25">
      <c r="A17941" t="s">
        <v>20249</v>
      </c>
      <c r="B17941" t="s">
        <v>2343</v>
      </c>
      <c r="C17941" s="4">
        <v>57621</v>
      </c>
      <c r="D17941">
        <v>8065075959</v>
      </c>
      <c r="E17941">
        <f>VLOOKUP(D17941,  base_salary!A:A, 1, FALSE)</f>
        <v>8065075959</v>
      </c>
      <c r="F17941">
        <f t="shared" si="560"/>
        <v>0</v>
      </c>
      <c r="G17941">
        <f t="shared" ca="1" si="561"/>
        <v>0</v>
      </c>
    </row>
    <row r="17942" spans="1:7" x14ac:dyDescent="0.25">
      <c r="A17942" t="s">
        <v>20250</v>
      </c>
      <c r="B17942" t="s">
        <v>2073</v>
      </c>
      <c r="C17942" s="4">
        <v>24088</v>
      </c>
      <c r="D17942">
        <v>3127459866</v>
      </c>
      <c r="E17942">
        <f>VLOOKUP(D17942,  base_salary!A:A, 1, FALSE)</f>
        <v>3127459866</v>
      </c>
      <c r="F17942">
        <f t="shared" si="560"/>
        <v>0</v>
      </c>
      <c r="G17942">
        <f t="shared" ca="1" si="561"/>
        <v>0</v>
      </c>
    </row>
    <row r="17943" spans="1:7" x14ac:dyDescent="0.25">
      <c r="A17943" t="s">
        <v>20251</v>
      </c>
      <c r="B17943" t="s">
        <v>2223</v>
      </c>
      <c r="C17943" s="4">
        <v>28503</v>
      </c>
      <c r="D17943">
        <v>715518151</v>
      </c>
      <c r="E17943">
        <f>VLOOKUP(D17943,  base_salary!A:A, 1, FALSE)</f>
        <v>715518151</v>
      </c>
      <c r="F17943">
        <f t="shared" si="560"/>
        <v>0</v>
      </c>
      <c r="G17943">
        <f t="shared" ca="1" si="561"/>
        <v>0</v>
      </c>
    </row>
    <row r="17944" spans="1:7" x14ac:dyDescent="0.25">
      <c r="A17944" t="s">
        <v>20252</v>
      </c>
      <c r="B17944" t="s">
        <v>2079</v>
      </c>
      <c r="C17944" s="4">
        <v>16281</v>
      </c>
      <c r="D17944">
        <v>9916787441</v>
      </c>
      <c r="E17944">
        <f>VLOOKUP(D17944,  base_salary!A:A, 1, FALSE)</f>
        <v>9916787441</v>
      </c>
      <c r="F17944">
        <f t="shared" si="560"/>
        <v>0</v>
      </c>
      <c r="G17944">
        <f t="shared" ca="1" si="561"/>
        <v>0</v>
      </c>
    </row>
    <row r="17945" spans="1:7" x14ac:dyDescent="0.25">
      <c r="A17945" t="s">
        <v>20253</v>
      </c>
      <c r="B17945" t="s">
        <v>2548</v>
      </c>
      <c r="C17945" s="4">
        <v>40808</v>
      </c>
      <c r="D17945">
        <v>8128449354</v>
      </c>
      <c r="E17945">
        <f>VLOOKUP(D17945,  base_salary!A:A, 1, FALSE)</f>
        <v>8128449354</v>
      </c>
      <c r="F17945">
        <f t="shared" si="560"/>
        <v>0</v>
      </c>
      <c r="G17945">
        <f t="shared" ca="1" si="561"/>
        <v>0</v>
      </c>
    </row>
    <row r="17946" spans="1:7" x14ac:dyDescent="0.25">
      <c r="A17946" t="s">
        <v>20254</v>
      </c>
      <c r="B17946" t="s">
        <v>3533</v>
      </c>
      <c r="C17946" s="4">
        <v>55176</v>
      </c>
      <c r="D17946">
        <v>3986480021</v>
      </c>
      <c r="E17946">
        <f>VLOOKUP(D17946,  base_salary!A:A, 1, FALSE)</f>
        <v>3986480021</v>
      </c>
      <c r="F17946">
        <f t="shared" si="560"/>
        <v>0</v>
      </c>
      <c r="G17946">
        <f t="shared" ca="1" si="561"/>
        <v>0</v>
      </c>
    </row>
    <row r="17947" spans="1:7" x14ac:dyDescent="0.25">
      <c r="A17947" t="s">
        <v>20255</v>
      </c>
      <c r="B17947" t="s">
        <v>2133</v>
      </c>
      <c r="C17947" s="4">
        <v>30557</v>
      </c>
      <c r="D17947">
        <v>3609467622</v>
      </c>
      <c r="E17947">
        <f>VLOOKUP(D17947,  base_salary!A:A, 1, FALSE)</f>
        <v>3609467622</v>
      </c>
      <c r="F17947">
        <f t="shared" si="560"/>
        <v>0</v>
      </c>
      <c r="G17947">
        <f t="shared" ca="1" si="561"/>
        <v>0</v>
      </c>
    </row>
    <row r="17948" spans="1:7" x14ac:dyDescent="0.25">
      <c r="A17948" t="s">
        <v>20256</v>
      </c>
      <c r="B17948" t="s">
        <v>3144</v>
      </c>
      <c r="C17948" s="4">
        <v>56634</v>
      </c>
      <c r="D17948">
        <v>9317454674</v>
      </c>
      <c r="E17948">
        <f>VLOOKUP(D17948,  base_salary!A:A, 1, FALSE)</f>
        <v>9317454674</v>
      </c>
      <c r="F17948">
        <f t="shared" si="560"/>
        <v>0</v>
      </c>
      <c r="G17948">
        <f t="shared" ca="1" si="561"/>
        <v>0</v>
      </c>
    </row>
    <row r="17949" spans="1:7" x14ac:dyDescent="0.25">
      <c r="A17949" t="s">
        <v>20257</v>
      </c>
      <c r="B17949" t="s">
        <v>2024</v>
      </c>
      <c r="C17949" s="4">
        <v>52436</v>
      </c>
      <c r="D17949">
        <v>7462528568</v>
      </c>
      <c r="E17949">
        <f>VLOOKUP(D17949,  base_salary!A:A, 1, FALSE)</f>
        <v>7462528568</v>
      </c>
      <c r="F17949">
        <f t="shared" si="560"/>
        <v>0</v>
      </c>
      <c r="G17949">
        <f t="shared" ca="1" si="561"/>
        <v>0</v>
      </c>
    </row>
    <row r="17950" spans="1:7" x14ac:dyDescent="0.25">
      <c r="A17950" t="s">
        <v>20258</v>
      </c>
      <c r="B17950" t="s">
        <v>2244</v>
      </c>
      <c r="C17950" s="4">
        <v>30787</v>
      </c>
      <c r="D17950">
        <v>3016741628</v>
      </c>
      <c r="E17950">
        <f>VLOOKUP(D17950,  base_salary!A:A, 1, FALSE)</f>
        <v>3016741628</v>
      </c>
      <c r="F17950">
        <f t="shared" si="560"/>
        <v>0</v>
      </c>
      <c r="G17950">
        <f t="shared" ca="1" si="561"/>
        <v>0</v>
      </c>
    </row>
    <row r="17951" spans="1:7" x14ac:dyDescent="0.25">
      <c r="A17951" t="s">
        <v>20259</v>
      </c>
      <c r="B17951" t="s">
        <v>2929</v>
      </c>
      <c r="C17951" s="4">
        <v>37492</v>
      </c>
      <c r="D17951">
        <v>6000780338</v>
      </c>
      <c r="E17951">
        <f>VLOOKUP(D17951,  base_salary!A:A, 1, FALSE)</f>
        <v>6000780338</v>
      </c>
      <c r="F17951">
        <f t="shared" si="560"/>
        <v>0</v>
      </c>
      <c r="G17951">
        <f t="shared" ca="1" si="561"/>
        <v>0</v>
      </c>
    </row>
    <row r="17952" spans="1:7" x14ac:dyDescent="0.25">
      <c r="A17952" t="s">
        <v>20260</v>
      </c>
      <c r="B17952" t="s">
        <v>2246</v>
      </c>
      <c r="C17952" s="4">
        <v>19395</v>
      </c>
      <c r="D17952">
        <v>4639895275</v>
      </c>
      <c r="E17952">
        <f>VLOOKUP(D17952,  base_salary!A:A, 1, FALSE)</f>
        <v>4639895275</v>
      </c>
      <c r="F17952">
        <f t="shared" si="560"/>
        <v>0</v>
      </c>
      <c r="G17952">
        <f t="shared" ca="1" si="561"/>
        <v>0</v>
      </c>
    </row>
    <row r="17953" spans="1:7" x14ac:dyDescent="0.25">
      <c r="A17953" t="s">
        <v>20261</v>
      </c>
      <c r="B17953" t="s">
        <v>2488</v>
      </c>
      <c r="C17953" s="4">
        <v>24422</v>
      </c>
      <c r="D17953">
        <v>4401069773</v>
      </c>
      <c r="E17953">
        <f>VLOOKUP(D17953,  base_salary!A:A, 1, FALSE)</f>
        <v>4401069773</v>
      </c>
      <c r="F17953">
        <f t="shared" si="560"/>
        <v>0</v>
      </c>
      <c r="G17953">
        <f t="shared" ca="1" si="561"/>
        <v>0</v>
      </c>
    </row>
    <row r="17954" spans="1:7" x14ac:dyDescent="0.25">
      <c r="A17954" t="s">
        <v>20262</v>
      </c>
      <c r="B17954" t="s">
        <v>4461</v>
      </c>
      <c r="C17954" s="4">
        <v>20808</v>
      </c>
      <c r="D17954">
        <v>6776868107</v>
      </c>
      <c r="E17954">
        <f>VLOOKUP(D17954,  base_salary!A:A, 1, FALSE)</f>
        <v>6776868107</v>
      </c>
      <c r="F17954">
        <f t="shared" si="560"/>
        <v>0</v>
      </c>
      <c r="G17954">
        <f t="shared" ca="1" si="561"/>
        <v>0</v>
      </c>
    </row>
    <row r="17955" spans="1:7" x14ac:dyDescent="0.25">
      <c r="A17955" t="s">
        <v>20263</v>
      </c>
      <c r="B17955" t="s">
        <v>2192</v>
      </c>
      <c r="C17955" s="4">
        <v>34981</v>
      </c>
      <c r="D17955">
        <v>8887868026</v>
      </c>
      <c r="E17955">
        <f>VLOOKUP(D17955,  base_salary!A:A, 1, FALSE)</f>
        <v>8887868026</v>
      </c>
      <c r="F17955">
        <f t="shared" si="560"/>
        <v>0</v>
      </c>
      <c r="G17955">
        <f t="shared" ca="1" si="561"/>
        <v>0</v>
      </c>
    </row>
    <row r="17956" spans="1:7" x14ac:dyDescent="0.25">
      <c r="A17956" t="s">
        <v>20264</v>
      </c>
      <c r="B17956" t="s">
        <v>2075</v>
      </c>
      <c r="C17956" s="4">
        <v>15035</v>
      </c>
      <c r="D17956">
        <v>2885061928</v>
      </c>
      <c r="E17956">
        <f>VLOOKUP(D17956,  base_salary!A:A, 1, FALSE)</f>
        <v>2885061928</v>
      </c>
      <c r="F17956">
        <f t="shared" si="560"/>
        <v>0</v>
      </c>
      <c r="G17956">
        <f t="shared" ca="1" si="561"/>
        <v>0</v>
      </c>
    </row>
    <row r="17957" spans="1:7" x14ac:dyDescent="0.25">
      <c r="A17957" t="s">
        <v>20265</v>
      </c>
      <c r="B17957" t="s">
        <v>2012</v>
      </c>
      <c r="C17957" s="4">
        <v>41735</v>
      </c>
      <c r="D17957">
        <v>5000631609</v>
      </c>
      <c r="E17957">
        <f>VLOOKUP(D17957,  base_salary!A:A, 1, FALSE)</f>
        <v>5000631609</v>
      </c>
      <c r="F17957">
        <f t="shared" si="560"/>
        <v>0</v>
      </c>
      <c r="G17957">
        <f t="shared" ca="1" si="561"/>
        <v>0</v>
      </c>
    </row>
    <row r="17958" spans="1:7" x14ac:dyDescent="0.25">
      <c r="A17958" t="s">
        <v>20266</v>
      </c>
      <c r="B17958" t="s">
        <v>2300</v>
      </c>
      <c r="C17958" s="4">
        <v>44270</v>
      </c>
      <c r="D17958">
        <v>9057758911</v>
      </c>
      <c r="E17958">
        <f>VLOOKUP(D17958,  base_salary!A:A, 1, FALSE)</f>
        <v>9057758911</v>
      </c>
      <c r="F17958">
        <f t="shared" si="560"/>
        <v>0</v>
      </c>
      <c r="G17958">
        <f t="shared" ca="1" si="561"/>
        <v>0</v>
      </c>
    </row>
    <row r="17959" spans="1:7" x14ac:dyDescent="0.25">
      <c r="A17959" t="s">
        <v>20267</v>
      </c>
      <c r="B17959" t="s">
        <v>2393</v>
      </c>
      <c r="C17959" s="4">
        <v>45343</v>
      </c>
      <c r="D17959">
        <v>4768254810</v>
      </c>
      <c r="E17959">
        <f>VLOOKUP(D17959,  base_salary!A:A, 1, FALSE)</f>
        <v>4768254810</v>
      </c>
      <c r="F17959">
        <f t="shared" si="560"/>
        <v>0</v>
      </c>
      <c r="G17959">
        <f t="shared" ca="1" si="561"/>
        <v>0</v>
      </c>
    </row>
    <row r="17960" spans="1:7" x14ac:dyDescent="0.25">
      <c r="A17960" t="s">
        <v>20268</v>
      </c>
      <c r="B17960" t="s">
        <v>2127</v>
      </c>
      <c r="C17960" s="4">
        <v>59203</v>
      </c>
      <c r="D17960">
        <v>397599129</v>
      </c>
      <c r="E17960">
        <f>VLOOKUP(D17960,  base_salary!A:A, 1, FALSE)</f>
        <v>397599129</v>
      </c>
      <c r="F17960">
        <f t="shared" si="560"/>
        <v>0</v>
      </c>
      <c r="G17960">
        <f t="shared" ca="1" si="561"/>
        <v>0</v>
      </c>
    </row>
    <row r="17961" spans="1:7" x14ac:dyDescent="0.25">
      <c r="A17961" t="s">
        <v>20269</v>
      </c>
      <c r="B17961" t="s">
        <v>2623</v>
      </c>
      <c r="C17961" s="4">
        <v>47016</v>
      </c>
      <c r="D17961">
        <v>5990182805</v>
      </c>
      <c r="E17961">
        <f>VLOOKUP(D17961,  base_salary!A:A, 1, FALSE)</f>
        <v>5990182805</v>
      </c>
      <c r="F17961">
        <f t="shared" si="560"/>
        <v>0</v>
      </c>
      <c r="G17961">
        <f t="shared" ca="1" si="561"/>
        <v>0</v>
      </c>
    </row>
    <row r="17962" spans="1:7" x14ac:dyDescent="0.25">
      <c r="A17962" t="s">
        <v>20270</v>
      </c>
      <c r="B17962" t="s">
        <v>2069</v>
      </c>
      <c r="C17962" s="4">
        <v>20164</v>
      </c>
      <c r="D17962">
        <v>273083503</v>
      </c>
      <c r="E17962">
        <f>VLOOKUP(D17962,  base_salary!A:A, 1, FALSE)</f>
        <v>273083503</v>
      </c>
      <c r="F17962">
        <f t="shared" si="560"/>
        <v>0</v>
      </c>
      <c r="G17962">
        <f t="shared" ca="1" si="561"/>
        <v>0</v>
      </c>
    </row>
    <row r="17963" spans="1:7" x14ac:dyDescent="0.25">
      <c r="A17963" t="s">
        <v>20271</v>
      </c>
      <c r="B17963" t="s">
        <v>2409</v>
      </c>
      <c r="C17963" s="4">
        <v>37507</v>
      </c>
      <c r="D17963">
        <v>4997183822</v>
      </c>
      <c r="E17963">
        <f>VLOOKUP(D17963,  base_salary!A:A, 1, FALSE)</f>
        <v>4997183822</v>
      </c>
      <c r="F17963">
        <f t="shared" si="560"/>
        <v>0</v>
      </c>
      <c r="G17963">
        <f t="shared" ca="1" si="561"/>
        <v>0</v>
      </c>
    </row>
    <row r="17964" spans="1:7" x14ac:dyDescent="0.25">
      <c r="A17964" t="s">
        <v>20272</v>
      </c>
      <c r="B17964" t="s">
        <v>2223</v>
      </c>
      <c r="C17964" s="4">
        <v>11044</v>
      </c>
      <c r="D17964">
        <v>9829586073</v>
      </c>
      <c r="E17964">
        <f>VLOOKUP(D17964,  base_salary!A:A, 1, FALSE)</f>
        <v>9829586073</v>
      </c>
      <c r="F17964">
        <f t="shared" si="560"/>
        <v>0</v>
      </c>
      <c r="G17964">
        <f t="shared" ca="1" si="561"/>
        <v>0</v>
      </c>
    </row>
    <row r="17965" spans="1:7" x14ac:dyDescent="0.25">
      <c r="A17965" t="s">
        <v>20273</v>
      </c>
      <c r="B17965" t="s">
        <v>2670</v>
      </c>
      <c r="C17965" s="4">
        <v>44661</v>
      </c>
      <c r="D17965">
        <v>3516592710</v>
      </c>
      <c r="E17965">
        <f>VLOOKUP(D17965,  base_salary!A:A, 1, FALSE)</f>
        <v>3516592710</v>
      </c>
      <c r="F17965">
        <f t="shared" si="560"/>
        <v>0</v>
      </c>
      <c r="G17965">
        <f t="shared" ca="1" si="561"/>
        <v>0</v>
      </c>
    </row>
    <row r="17966" spans="1:7" x14ac:dyDescent="0.25">
      <c r="A17966" t="s">
        <v>20274</v>
      </c>
      <c r="B17966" t="s">
        <v>1940</v>
      </c>
      <c r="C17966" s="4">
        <v>12686</v>
      </c>
      <c r="D17966">
        <v>7906441400</v>
      </c>
      <c r="E17966">
        <f>VLOOKUP(D17966,  base_salary!A:A, 1, FALSE)</f>
        <v>7906441400</v>
      </c>
      <c r="F17966">
        <f t="shared" si="560"/>
        <v>0</v>
      </c>
      <c r="G17966">
        <f t="shared" ca="1" si="561"/>
        <v>0</v>
      </c>
    </row>
    <row r="17967" spans="1:7" x14ac:dyDescent="0.25">
      <c r="A17967" t="s">
        <v>20275</v>
      </c>
      <c r="B17967" t="s">
        <v>2312</v>
      </c>
      <c r="C17967" s="4">
        <v>40101</v>
      </c>
      <c r="D17967">
        <v>9264026959</v>
      </c>
      <c r="E17967">
        <f>VLOOKUP(D17967,  base_salary!A:A, 1, FALSE)</f>
        <v>9264026959</v>
      </c>
      <c r="F17967">
        <f t="shared" si="560"/>
        <v>0</v>
      </c>
      <c r="G17967">
        <f t="shared" ca="1" si="561"/>
        <v>0</v>
      </c>
    </row>
    <row r="17968" spans="1:7" x14ac:dyDescent="0.25">
      <c r="A17968" t="s">
        <v>20276</v>
      </c>
      <c r="B17968" t="s">
        <v>3376</v>
      </c>
      <c r="C17968" s="4">
        <v>14137</v>
      </c>
      <c r="D17968">
        <v>7837437543</v>
      </c>
      <c r="E17968">
        <f>VLOOKUP(D17968,  base_salary!A:A, 1, FALSE)</f>
        <v>7837437543</v>
      </c>
      <c r="F17968">
        <f t="shared" si="560"/>
        <v>0</v>
      </c>
      <c r="G17968">
        <f t="shared" ca="1" si="561"/>
        <v>0</v>
      </c>
    </row>
    <row r="17969" spans="1:7" x14ac:dyDescent="0.25">
      <c r="A17969" t="s">
        <v>20277</v>
      </c>
      <c r="B17969" t="s">
        <v>3291</v>
      </c>
      <c r="C17969" s="4">
        <v>51874</v>
      </c>
      <c r="D17969">
        <v>5990182805</v>
      </c>
      <c r="E17969">
        <f>VLOOKUP(D17969,  base_salary!A:A, 1, FALSE)</f>
        <v>5990182805</v>
      </c>
      <c r="F17969">
        <f t="shared" si="560"/>
        <v>0</v>
      </c>
      <c r="G17969">
        <f t="shared" ca="1" si="561"/>
        <v>0</v>
      </c>
    </row>
    <row r="17970" spans="1:7" x14ac:dyDescent="0.25">
      <c r="A17970" t="s">
        <v>20278</v>
      </c>
      <c r="B17970" t="s">
        <v>2302</v>
      </c>
      <c r="C17970" s="4">
        <v>29073</v>
      </c>
      <c r="D17970">
        <v>3428040538</v>
      </c>
      <c r="E17970">
        <f>VLOOKUP(D17970,  base_salary!A:A, 1, FALSE)</f>
        <v>3428040538</v>
      </c>
      <c r="F17970">
        <f t="shared" si="560"/>
        <v>0</v>
      </c>
      <c r="G17970">
        <f t="shared" ca="1" si="561"/>
        <v>0</v>
      </c>
    </row>
    <row r="17971" spans="1:7" x14ac:dyDescent="0.25">
      <c r="A17971" t="s">
        <v>20279</v>
      </c>
      <c r="B17971" t="s">
        <v>2223</v>
      </c>
      <c r="C17971" s="4">
        <v>21730</v>
      </c>
      <c r="D17971">
        <v>4011453366</v>
      </c>
      <c r="E17971">
        <f>VLOOKUP(D17971,  base_salary!A:A, 1, FALSE)</f>
        <v>4011453366</v>
      </c>
      <c r="F17971">
        <f t="shared" si="560"/>
        <v>0</v>
      </c>
      <c r="G17971">
        <f t="shared" ca="1" si="561"/>
        <v>0</v>
      </c>
    </row>
    <row r="17972" spans="1:7" x14ac:dyDescent="0.25">
      <c r="A17972" t="s">
        <v>20280</v>
      </c>
      <c r="B17972" t="s">
        <v>3785</v>
      </c>
      <c r="C17972" s="4">
        <v>13481</v>
      </c>
      <c r="D17972">
        <v>8069192305</v>
      </c>
      <c r="E17972">
        <f>VLOOKUP(D17972,  base_salary!A:A, 1, FALSE)</f>
        <v>8069192305</v>
      </c>
      <c r="F17972">
        <f t="shared" si="560"/>
        <v>0</v>
      </c>
      <c r="G17972">
        <f t="shared" ca="1" si="561"/>
        <v>0</v>
      </c>
    </row>
    <row r="17973" spans="1:7" x14ac:dyDescent="0.25">
      <c r="A17973" t="s">
        <v>20281</v>
      </c>
      <c r="B17973" t="s">
        <v>2494</v>
      </c>
      <c r="C17973" s="4">
        <v>29725</v>
      </c>
      <c r="D17973">
        <v>7489370671</v>
      </c>
      <c r="E17973">
        <f>VLOOKUP(D17973,  base_salary!A:A, 1, FALSE)</f>
        <v>7489370671</v>
      </c>
      <c r="F17973">
        <f t="shared" si="560"/>
        <v>0</v>
      </c>
      <c r="G17973">
        <f t="shared" ca="1" si="561"/>
        <v>0</v>
      </c>
    </row>
    <row r="17974" spans="1:7" x14ac:dyDescent="0.25">
      <c r="A17974" t="s">
        <v>20282</v>
      </c>
      <c r="B17974" t="s">
        <v>2308</v>
      </c>
      <c r="C17974" s="4">
        <v>28538</v>
      </c>
      <c r="D17974">
        <v>7281103514</v>
      </c>
      <c r="E17974">
        <f>VLOOKUP(D17974,  base_salary!A:A, 1, FALSE)</f>
        <v>7281103514</v>
      </c>
      <c r="F17974">
        <f t="shared" si="560"/>
        <v>0</v>
      </c>
      <c r="G17974">
        <f t="shared" ca="1" si="561"/>
        <v>0</v>
      </c>
    </row>
    <row r="17975" spans="1:7" x14ac:dyDescent="0.25">
      <c r="A17975" t="s">
        <v>20283</v>
      </c>
      <c r="B17975" t="s">
        <v>2358</v>
      </c>
      <c r="C17975" s="4">
        <v>12314</v>
      </c>
      <c r="D17975">
        <v>6510701464</v>
      </c>
      <c r="E17975">
        <f>VLOOKUP(D17975,  base_salary!A:A, 1, FALSE)</f>
        <v>6510701464</v>
      </c>
      <c r="F17975">
        <f t="shared" si="560"/>
        <v>0</v>
      </c>
      <c r="G17975">
        <f t="shared" ca="1" si="561"/>
        <v>0</v>
      </c>
    </row>
    <row r="17976" spans="1:7" x14ac:dyDescent="0.25">
      <c r="A17976" t="s">
        <v>20284</v>
      </c>
      <c r="B17976" t="s">
        <v>2251</v>
      </c>
      <c r="C17976" s="4">
        <v>58094</v>
      </c>
      <c r="D17976">
        <v>4639895275</v>
      </c>
      <c r="E17976">
        <f>VLOOKUP(D17976,  base_salary!A:A, 1, FALSE)</f>
        <v>4639895275</v>
      </c>
      <c r="F17976">
        <f t="shared" si="560"/>
        <v>0</v>
      </c>
      <c r="G17976">
        <f t="shared" ca="1" si="561"/>
        <v>0</v>
      </c>
    </row>
    <row r="17977" spans="1:7" x14ac:dyDescent="0.25">
      <c r="A17977" t="s">
        <v>20285</v>
      </c>
      <c r="B17977" t="s">
        <v>2223</v>
      </c>
      <c r="C17977" s="4">
        <v>19045</v>
      </c>
      <c r="D17977">
        <v>5561472151</v>
      </c>
      <c r="E17977">
        <f>VLOOKUP(D17977,  base_salary!A:A, 1, FALSE)</f>
        <v>5561472151</v>
      </c>
      <c r="F17977">
        <f t="shared" si="560"/>
        <v>0</v>
      </c>
      <c r="G17977">
        <f t="shared" ca="1" si="561"/>
        <v>0</v>
      </c>
    </row>
    <row r="17978" spans="1:7" x14ac:dyDescent="0.25">
      <c r="A17978" t="s">
        <v>20286</v>
      </c>
      <c r="B17978" t="s">
        <v>2323</v>
      </c>
      <c r="C17978" s="4">
        <v>39670</v>
      </c>
      <c r="D17978">
        <v>8841637323</v>
      </c>
      <c r="E17978">
        <f>VLOOKUP(D17978,  base_salary!A:A, 1, FALSE)</f>
        <v>8841637323</v>
      </c>
      <c r="F17978">
        <f t="shared" si="560"/>
        <v>0</v>
      </c>
      <c r="G17978">
        <f t="shared" ca="1" si="561"/>
        <v>0</v>
      </c>
    </row>
    <row r="17979" spans="1:7" x14ac:dyDescent="0.25">
      <c r="A17979" t="s">
        <v>20287</v>
      </c>
      <c r="B17979" t="s">
        <v>2990</v>
      </c>
      <c r="C17979" s="4">
        <v>50074</v>
      </c>
      <c r="D17979">
        <v>4039266773</v>
      </c>
      <c r="E17979">
        <f>VLOOKUP(D17979,  base_salary!A:A, 1, FALSE)</f>
        <v>4039266773</v>
      </c>
      <c r="F17979">
        <f t="shared" si="560"/>
        <v>0</v>
      </c>
      <c r="G17979">
        <f t="shared" ca="1" si="561"/>
        <v>0</v>
      </c>
    </row>
    <row r="17980" spans="1:7" x14ac:dyDescent="0.25">
      <c r="A17980" t="s">
        <v>20288</v>
      </c>
      <c r="B17980" t="s">
        <v>2391</v>
      </c>
      <c r="C17980" s="4">
        <v>40413</v>
      </c>
      <c r="D17980">
        <v>7585281072</v>
      </c>
      <c r="E17980">
        <f>VLOOKUP(D17980,  base_salary!A:A, 1, FALSE)</f>
        <v>7585281072</v>
      </c>
      <c r="F17980">
        <f t="shared" si="560"/>
        <v>0</v>
      </c>
      <c r="G17980">
        <f t="shared" ca="1" si="561"/>
        <v>0</v>
      </c>
    </row>
    <row r="17981" spans="1:7" x14ac:dyDescent="0.25">
      <c r="A17981" t="s">
        <v>20289</v>
      </c>
      <c r="B17981" t="s">
        <v>3533</v>
      </c>
      <c r="C17981" s="4">
        <v>50345</v>
      </c>
      <c r="D17981">
        <v>7462961601</v>
      </c>
      <c r="E17981">
        <f>VLOOKUP(D17981,  base_salary!A:A, 1, FALSE)</f>
        <v>7462961601</v>
      </c>
      <c r="F17981">
        <f t="shared" si="560"/>
        <v>0</v>
      </c>
      <c r="G17981">
        <f t="shared" ca="1" si="561"/>
        <v>0</v>
      </c>
    </row>
    <row r="17982" spans="1:7" x14ac:dyDescent="0.25">
      <c r="A17982" t="s">
        <v>20290</v>
      </c>
      <c r="B17982" t="s">
        <v>2680</v>
      </c>
      <c r="C17982" s="4">
        <v>57181</v>
      </c>
      <c r="D17982">
        <v>3273288531</v>
      </c>
      <c r="E17982">
        <f>VLOOKUP(D17982,  base_salary!A:A, 1, FALSE)</f>
        <v>3273288531</v>
      </c>
      <c r="F17982">
        <f t="shared" si="560"/>
        <v>0</v>
      </c>
      <c r="G17982">
        <f t="shared" ca="1" si="561"/>
        <v>0</v>
      </c>
    </row>
    <row r="17983" spans="1:7" x14ac:dyDescent="0.25">
      <c r="A17983" t="s">
        <v>20291</v>
      </c>
      <c r="B17983" t="s">
        <v>2246</v>
      </c>
      <c r="C17983" s="4">
        <v>26643</v>
      </c>
      <c r="D17983">
        <v>7966083349</v>
      </c>
      <c r="E17983">
        <f>VLOOKUP(D17983,  base_salary!A:A, 1, FALSE)</f>
        <v>7966083349</v>
      </c>
      <c r="F17983">
        <f t="shared" si="560"/>
        <v>0</v>
      </c>
      <c r="G17983">
        <f t="shared" ca="1" si="561"/>
        <v>0</v>
      </c>
    </row>
    <row r="17984" spans="1:7" x14ac:dyDescent="0.25">
      <c r="A17984" t="s">
        <v>20292</v>
      </c>
      <c r="B17984" t="s">
        <v>2496</v>
      </c>
      <c r="C17984" s="4">
        <v>32471</v>
      </c>
      <c r="D17984">
        <v>2908560011</v>
      </c>
      <c r="E17984">
        <f>VLOOKUP(D17984,  base_salary!A:A, 1, FALSE)</f>
        <v>2908560011</v>
      </c>
      <c r="F17984">
        <f t="shared" si="560"/>
        <v>0</v>
      </c>
      <c r="G17984">
        <f t="shared" ca="1" si="561"/>
        <v>0</v>
      </c>
    </row>
    <row r="17985" spans="1:7" x14ac:dyDescent="0.25">
      <c r="A17985" t="s">
        <v>20293</v>
      </c>
      <c r="B17985" t="s">
        <v>2727</v>
      </c>
      <c r="C17985" s="4">
        <v>17628</v>
      </c>
      <c r="D17985">
        <v>9331851693</v>
      </c>
      <c r="E17985">
        <f>VLOOKUP(D17985,  base_salary!A:A, 1, FALSE)</f>
        <v>9331851693</v>
      </c>
      <c r="F17985">
        <f t="shared" si="560"/>
        <v>0</v>
      </c>
      <c r="G17985">
        <f t="shared" ca="1" si="561"/>
        <v>0</v>
      </c>
    </row>
    <row r="17986" spans="1:7" x14ac:dyDescent="0.25">
      <c r="A17986" t="s">
        <v>20294</v>
      </c>
      <c r="B17986" t="s">
        <v>3237</v>
      </c>
      <c r="C17986" s="4">
        <v>10205</v>
      </c>
      <c r="D17986">
        <v>3661649302</v>
      </c>
      <c r="E17986">
        <f>VLOOKUP(D17986,  base_salary!A:A, 1, FALSE)</f>
        <v>3661649302</v>
      </c>
      <c r="F17986">
        <f t="shared" si="560"/>
        <v>0</v>
      </c>
      <c r="G17986">
        <f t="shared" ca="1" si="561"/>
        <v>0</v>
      </c>
    </row>
    <row r="17987" spans="1:7" x14ac:dyDescent="0.25">
      <c r="A17987" t="s">
        <v>20295</v>
      </c>
      <c r="B17987" t="s">
        <v>2286</v>
      </c>
      <c r="C17987" s="4">
        <v>10951</v>
      </c>
      <c r="D17987">
        <v>5186660353</v>
      </c>
      <c r="E17987">
        <f>VLOOKUP(D17987,  base_salary!A:A, 1, FALSE)</f>
        <v>5186660353</v>
      </c>
      <c r="F17987">
        <f t="shared" ref="F17987:F18050" si="562">IF(ISERROR(E17987), 1, 0)</f>
        <v>0</v>
      </c>
      <c r="G17987">
        <f t="shared" ref="G17987:G18050" ca="1" si="563">SUM(G:G)</f>
        <v>0</v>
      </c>
    </row>
    <row r="17988" spans="1:7" x14ac:dyDescent="0.25">
      <c r="A17988" t="s">
        <v>20296</v>
      </c>
      <c r="B17988" t="s">
        <v>2608</v>
      </c>
      <c r="C17988" s="4">
        <v>17037</v>
      </c>
      <c r="D17988">
        <v>8731494560</v>
      </c>
      <c r="E17988">
        <f>VLOOKUP(D17988,  base_salary!A:A, 1, FALSE)</f>
        <v>8731494560</v>
      </c>
      <c r="F17988">
        <f t="shared" si="562"/>
        <v>0</v>
      </c>
      <c r="G17988">
        <f t="shared" ca="1" si="563"/>
        <v>0</v>
      </c>
    </row>
    <row r="17989" spans="1:7" x14ac:dyDescent="0.25">
      <c r="A17989" t="s">
        <v>20297</v>
      </c>
      <c r="B17989" t="s">
        <v>2716</v>
      </c>
      <c r="C17989" s="4">
        <v>59312</v>
      </c>
      <c r="D17989">
        <v>9340388305</v>
      </c>
      <c r="E17989">
        <f>VLOOKUP(D17989,  base_salary!A:A, 1, FALSE)</f>
        <v>9340388305</v>
      </c>
      <c r="F17989">
        <f t="shared" si="562"/>
        <v>0</v>
      </c>
      <c r="G17989">
        <f t="shared" ca="1" si="563"/>
        <v>0</v>
      </c>
    </row>
    <row r="17990" spans="1:7" x14ac:dyDescent="0.25">
      <c r="A17990" t="s">
        <v>20298</v>
      </c>
      <c r="B17990" t="s">
        <v>2266</v>
      </c>
      <c r="C17990" s="4">
        <v>57279</v>
      </c>
      <c r="D17990">
        <v>5234982726</v>
      </c>
      <c r="E17990">
        <f>VLOOKUP(D17990,  base_salary!A:A, 1, FALSE)</f>
        <v>5234982726</v>
      </c>
      <c r="F17990">
        <f t="shared" si="562"/>
        <v>0</v>
      </c>
      <c r="G17990">
        <f t="shared" ca="1" si="563"/>
        <v>0</v>
      </c>
    </row>
    <row r="17991" spans="1:7" x14ac:dyDescent="0.25">
      <c r="A17991" t="s">
        <v>20299</v>
      </c>
      <c r="B17991" t="s">
        <v>2032</v>
      </c>
      <c r="C17991" s="4">
        <v>49539</v>
      </c>
      <c r="D17991">
        <v>2426144645</v>
      </c>
      <c r="E17991">
        <f>VLOOKUP(D17991,  base_salary!A:A, 1, FALSE)</f>
        <v>2426144645</v>
      </c>
      <c r="F17991">
        <f t="shared" si="562"/>
        <v>0</v>
      </c>
      <c r="G17991">
        <f t="shared" ca="1" si="563"/>
        <v>0</v>
      </c>
    </row>
    <row r="17992" spans="1:7" x14ac:dyDescent="0.25">
      <c r="A17992" t="s">
        <v>20300</v>
      </c>
      <c r="B17992" t="s">
        <v>2214</v>
      </c>
      <c r="C17992" s="4">
        <v>22631</v>
      </c>
      <c r="D17992">
        <v>8335120919</v>
      </c>
      <c r="E17992">
        <f>VLOOKUP(D17992,  base_salary!A:A, 1, FALSE)</f>
        <v>8335120919</v>
      </c>
      <c r="F17992">
        <f t="shared" si="562"/>
        <v>0</v>
      </c>
      <c r="G17992">
        <f t="shared" ca="1" si="563"/>
        <v>0</v>
      </c>
    </row>
    <row r="17993" spans="1:7" x14ac:dyDescent="0.25">
      <c r="A17993" t="s">
        <v>20301</v>
      </c>
      <c r="B17993" t="s">
        <v>2043</v>
      </c>
      <c r="C17993" s="4">
        <v>42622</v>
      </c>
      <c r="D17993">
        <v>3569414450</v>
      </c>
      <c r="E17993">
        <f>VLOOKUP(D17993,  base_salary!A:A, 1, FALSE)</f>
        <v>3569414450</v>
      </c>
      <c r="F17993">
        <f t="shared" si="562"/>
        <v>0</v>
      </c>
      <c r="G17993">
        <f t="shared" ca="1" si="563"/>
        <v>0</v>
      </c>
    </row>
    <row r="17994" spans="1:7" x14ac:dyDescent="0.25">
      <c r="A17994" t="s">
        <v>20302</v>
      </c>
      <c r="B17994" t="s">
        <v>2365</v>
      </c>
      <c r="C17994" s="4">
        <v>40989</v>
      </c>
      <c r="D17994">
        <v>62571575</v>
      </c>
      <c r="E17994">
        <f>VLOOKUP(D17994,  base_salary!A:A, 1, FALSE)</f>
        <v>62571575</v>
      </c>
      <c r="F17994">
        <f t="shared" si="562"/>
        <v>0</v>
      </c>
      <c r="G17994">
        <f t="shared" ca="1" si="563"/>
        <v>0</v>
      </c>
    </row>
    <row r="17995" spans="1:7" x14ac:dyDescent="0.25">
      <c r="A17995" t="s">
        <v>20303</v>
      </c>
      <c r="B17995" t="s">
        <v>2680</v>
      </c>
      <c r="C17995" s="4">
        <v>20100</v>
      </c>
      <c r="D17995">
        <v>6938295417</v>
      </c>
      <c r="E17995">
        <f>VLOOKUP(D17995,  base_salary!A:A, 1, FALSE)</f>
        <v>6938295417</v>
      </c>
      <c r="F17995">
        <f t="shared" si="562"/>
        <v>0</v>
      </c>
      <c r="G17995">
        <f t="shared" ca="1" si="563"/>
        <v>0</v>
      </c>
    </row>
    <row r="17996" spans="1:7" x14ac:dyDescent="0.25">
      <c r="A17996" t="s">
        <v>20304</v>
      </c>
      <c r="B17996" t="s">
        <v>2478</v>
      </c>
      <c r="C17996" s="4">
        <v>41701</v>
      </c>
      <c r="D17996">
        <v>7585281072</v>
      </c>
      <c r="E17996">
        <f>VLOOKUP(D17996,  base_salary!A:A, 1, FALSE)</f>
        <v>7585281072</v>
      </c>
      <c r="F17996">
        <f t="shared" si="562"/>
        <v>0</v>
      </c>
      <c r="G17996">
        <f t="shared" ca="1" si="563"/>
        <v>0</v>
      </c>
    </row>
    <row r="17997" spans="1:7" x14ac:dyDescent="0.25">
      <c r="A17997" t="s">
        <v>20305</v>
      </c>
      <c r="B17997" t="s">
        <v>2073</v>
      </c>
      <c r="C17997" s="4">
        <v>23686</v>
      </c>
      <c r="D17997">
        <v>7769010411</v>
      </c>
      <c r="E17997">
        <f>VLOOKUP(D17997,  base_salary!A:A, 1, FALSE)</f>
        <v>7769010411</v>
      </c>
      <c r="F17997">
        <f t="shared" si="562"/>
        <v>0</v>
      </c>
      <c r="G17997">
        <f t="shared" ca="1" si="563"/>
        <v>0</v>
      </c>
    </row>
    <row r="17998" spans="1:7" x14ac:dyDescent="0.25">
      <c r="A17998" t="s">
        <v>20306</v>
      </c>
      <c r="B17998" t="s">
        <v>4163</v>
      </c>
      <c r="C17998" s="4">
        <v>36167</v>
      </c>
      <c r="D17998">
        <v>1192770250</v>
      </c>
      <c r="E17998">
        <f>VLOOKUP(D17998,  base_salary!A:A, 1, FALSE)</f>
        <v>1192770250</v>
      </c>
      <c r="F17998">
        <f t="shared" si="562"/>
        <v>0</v>
      </c>
      <c r="G17998">
        <f t="shared" ca="1" si="563"/>
        <v>0</v>
      </c>
    </row>
    <row r="17999" spans="1:7" x14ac:dyDescent="0.25">
      <c r="A17999" t="s">
        <v>20307</v>
      </c>
      <c r="B17999" t="s">
        <v>2205</v>
      </c>
      <c r="C17999" s="4">
        <v>24540</v>
      </c>
      <c r="D17999">
        <v>3858163570</v>
      </c>
      <c r="E17999">
        <f>VLOOKUP(D17999,  base_salary!A:A, 1, FALSE)</f>
        <v>3858163570</v>
      </c>
      <c r="F17999">
        <f t="shared" si="562"/>
        <v>0</v>
      </c>
      <c r="G17999">
        <f t="shared" ca="1" si="563"/>
        <v>0</v>
      </c>
    </row>
    <row r="18000" spans="1:7" x14ac:dyDescent="0.25">
      <c r="A18000" t="s">
        <v>20308</v>
      </c>
      <c r="B18000" t="s">
        <v>2030</v>
      </c>
      <c r="C18000" s="4">
        <v>32362</v>
      </c>
      <c r="D18000">
        <v>5795848808</v>
      </c>
      <c r="E18000">
        <f>VLOOKUP(D18000,  base_salary!A:A, 1, FALSE)</f>
        <v>5795848808</v>
      </c>
      <c r="F18000">
        <f t="shared" si="562"/>
        <v>0</v>
      </c>
      <c r="G18000">
        <f t="shared" ca="1" si="563"/>
        <v>0</v>
      </c>
    </row>
    <row r="18001" spans="1:7" x14ac:dyDescent="0.25">
      <c r="A18001" t="s">
        <v>20309</v>
      </c>
      <c r="B18001" t="s">
        <v>2536</v>
      </c>
      <c r="C18001" s="4">
        <v>56958</v>
      </c>
      <c r="D18001">
        <v>7188904251</v>
      </c>
      <c r="E18001">
        <f>VLOOKUP(D18001,  base_salary!A:A, 1, FALSE)</f>
        <v>7188904251</v>
      </c>
      <c r="F18001">
        <f t="shared" si="562"/>
        <v>0</v>
      </c>
      <c r="G18001">
        <f t="shared" ca="1" si="563"/>
        <v>0</v>
      </c>
    </row>
    <row r="18002" spans="1:7" x14ac:dyDescent="0.25">
      <c r="A18002" t="s">
        <v>20310</v>
      </c>
      <c r="B18002" t="s">
        <v>2223</v>
      </c>
      <c r="C18002" s="4">
        <v>36010</v>
      </c>
      <c r="D18002">
        <v>9114174103</v>
      </c>
      <c r="E18002">
        <f>VLOOKUP(D18002,  base_salary!A:A, 1, FALSE)</f>
        <v>9114174103</v>
      </c>
      <c r="F18002">
        <f t="shared" si="562"/>
        <v>0</v>
      </c>
      <c r="G18002">
        <f t="shared" ca="1" si="563"/>
        <v>0</v>
      </c>
    </row>
    <row r="18003" spans="1:7" x14ac:dyDescent="0.25">
      <c r="A18003" t="s">
        <v>20311</v>
      </c>
      <c r="B18003" t="s">
        <v>2714</v>
      </c>
      <c r="C18003" s="4">
        <v>45801</v>
      </c>
      <c r="D18003">
        <v>4359854056</v>
      </c>
      <c r="E18003">
        <f>VLOOKUP(D18003,  base_salary!A:A, 1, FALSE)</f>
        <v>4359854056</v>
      </c>
      <c r="F18003">
        <f t="shared" si="562"/>
        <v>0</v>
      </c>
      <c r="G18003">
        <f t="shared" ca="1" si="563"/>
        <v>0</v>
      </c>
    </row>
    <row r="18004" spans="1:7" x14ac:dyDescent="0.25">
      <c r="A18004" t="s">
        <v>20312</v>
      </c>
      <c r="B18004" t="s">
        <v>2101</v>
      </c>
      <c r="C18004" s="4">
        <v>56973</v>
      </c>
      <c r="D18004">
        <v>1053331541</v>
      </c>
      <c r="E18004">
        <f>VLOOKUP(D18004,  base_salary!A:A, 1, FALSE)</f>
        <v>1053331541</v>
      </c>
      <c r="F18004">
        <f t="shared" si="562"/>
        <v>0</v>
      </c>
      <c r="G18004">
        <f t="shared" ca="1" si="563"/>
        <v>0</v>
      </c>
    </row>
    <row r="18005" spans="1:7" x14ac:dyDescent="0.25">
      <c r="A18005" t="s">
        <v>20313</v>
      </c>
      <c r="B18005" t="s">
        <v>2175</v>
      </c>
      <c r="C18005" s="4">
        <v>59105</v>
      </c>
      <c r="D18005">
        <v>3569414450</v>
      </c>
      <c r="E18005">
        <f>VLOOKUP(D18005,  base_salary!A:A, 1, FALSE)</f>
        <v>3569414450</v>
      </c>
      <c r="F18005">
        <f t="shared" si="562"/>
        <v>0</v>
      </c>
      <c r="G18005">
        <f t="shared" ca="1" si="563"/>
        <v>0</v>
      </c>
    </row>
    <row r="18006" spans="1:7" x14ac:dyDescent="0.25">
      <c r="A18006" t="s">
        <v>20314</v>
      </c>
      <c r="B18006" t="s">
        <v>2587</v>
      </c>
      <c r="C18006" s="4">
        <v>41708</v>
      </c>
      <c r="D18006">
        <v>8264394108</v>
      </c>
      <c r="E18006">
        <f>VLOOKUP(D18006,  base_salary!A:A, 1, FALSE)</f>
        <v>8264394108</v>
      </c>
      <c r="F18006">
        <f t="shared" si="562"/>
        <v>0</v>
      </c>
      <c r="G18006">
        <f t="shared" ca="1" si="563"/>
        <v>0</v>
      </c>
    </row>
    <row r="18007" spans="1:7" x14ac:dyDescent="0.25">
      <c r="A18007" t="s">
        <v>20315</v>
      </c>
      <c r="B18007" t="s">
        <v>2077</v>
      </c>
      <c r="C18007" s="4">
        <v>26497</v>
      </c>
      <c r="D18007">
        <v>7778092905</v>
      </c>
      <c r="E18007">
        <f>VLOOKUP(D18007,  base_salary!A:A, 1, FALSE)</f>
        <v>7778092905</v>
      </c>
      <c r="F18007">
        <f t="shared" si="562"/>
        <v>0</v>
      </c>
      <c r="G18007">
        <f t="shared" ca="1" si="563"/>
        <v>0</v>
      </c>
    </row>
    <row r="18008" spans="1:7" x14ac:dyDescent="0.25">
      <c r="A18008" t="s">
        <v>20316</v>
      </c>
      <c r="B18008" t="s">
        <v>2001</v>
      </c>
      <c r="C18008" s="4">
        <v>23053</v>
      </c>
      <c r="D18008">
        <v>1887308636</v>
      </c>
      <c r="E18008">
        <f>VLOOKUP(D18008,  base_salary!A:A, 1, FALSE)</f>
        <v>1887308636</v>
      </c>
      <c r="F18008">
        <f t="shared" si="562"/>
        <v>0</v>
      </c>
      <c r="G18008">
        <f t="shared" ca="1" si="563"/>
        <v>0</v>
      </c>
    </row>
    <row r="18009" spans="1:7" x14ac:dyDescent="0.25">
      <c r="A18009" t="s">
        <v>20317</v>
      </c>
      <c r="B18009" t="s">
        <v>2663</v>
      </c>
      <c r="C18009" s="4">
        <v>28599</v>
      </c>
      <c r="D18009">
        <v>1014658829</v>
      </c>
      <c r="E18009">
        <f>VLOOKUP(D18009,  base_salary!A:A, 1, FALSE)</f>
        <v>1014658829</v>
      </c>
      <c r="F18009">
        <f t="shared" si="562"/>
        <v>0</v>
      </c>
      <c r="G18009">
        <f t="shared" ca="1" si="563"/>
        <v>0</v>
      </c>
    </row>
    <row r="18010" spans="1:7" x14ac:dyDescent="0.25">
      <c r="A18010" t="s">
        <v>20318</v>
      </c>
      <c r="B18010" t="s">
        <v>2778</v>
      </c>
      <c r="C18010" s="4">
        <v>21613</v>
      </c>
      <c r="D18010">
        <v>7467563949</v>
      </c>
      <c r="E18010">
        <f>VLOOKUP(D18010,  base_salary!A:A, 1, FALSE)</f>
        <v>7467563949</v>
      </c>
      <c r="F18010">
        <f t="shared" si="562"/>
        <v>0</v>
      </c>
      <c r="G18010">
        <f t="shared" ca="1" si="563"/>
        <v>0</v>
      </c>
    </row>
    <row r="18011" spans="1:7" x14ac:dyDescent="0.25">
      <c r="A18011" t="s">
        <v>20319</v>
      </c>
      <c r="B18011" t="s">
        <v>2734</v>
      </c>
      <c r="C18011" s="4">
        <v>44245</v>
      </c>
      <c r="D18011">
        <v>4235594176</v>
      </c>
      <c r="E18011">
        <f>VLOOKUP(D18011,  base_salary!A:A, 1, FALSE)</f>
        <v>4235594176</v>
      </c>
      <c r="F18011">
        <f t="shared" si="562"/>
        <v>0</v>
      </c>
      <c r="G18011">
        <f t="shared" ca="1" si="563"/>
        <v>0</v>
      </c>
    </row>
    <row r="18012" spans="1:7" x14ac:dyDescent="0.25">
      <c r="A18012" t="s">
        <v>20320</v>
      </c>
      <c r="B18012" t="s">
        <v>2473</v>
      </c>
      <c r="C18012" s="4">
        <v>44514</v>
      </c>
      <c r="D18012">
        <v>3806430489</v>
      </c>
      <c r="E18012">
        <f>VLOOKUP(D18012,  base_salary!A:A, 1, FALSE)</f>
        <v>3806430489</v>
      </c>
      <c r="F18012">
        <f t="shared" si="562"/>
        <v>0</v>
      </c>
      <c r="G18012">
        <f t="shared" ca="1" si="563"/>
        <v>0</v>
      </c>
    </row>
    <row r="18013" spans="1:7" x14ac:dyDescent="0.25">
      <c r="A18013" t="s">
        <v>20321</v>
      </c>
      <c r="B18013" t="s">
        <v>2762</v>
      </c>
      <c r="C18013" s="4">
        <v>26288</v>
      </c>
      <c r="D18013">
        <v>6938295417</v>
      </c>
      <c r="E18013">
        <f>VLOOKUP(D18013,  base_salary!A:A, 1, FALSE)</f>
        <v>6938295417</v>
      </c>
      <c r="F18013">
        <f t="shared" si="562"/>
        <v>0</v>
      </c>
      <c r="G18013">
        <f t="shared" ca="1" si="563"/>
        <v>0</v>
      </c>
    </row>
    <row r="18014" spans="1:7" x14ac:dyDescent="0.25">
      <c r="A18014" t="s">
        <v>20322</v>
      </c>
      <c r="B18014" t="s">
        <v>2293</v>
      </c>
      <c r="C18014" s="4">
        <v>33797</v>
      </c>
      <c r="D18014">
        <v>8145387981</v>
      </c>
      <c r="E18014">
        <f>VLOOKUP(D18014,  base_salary!A:A, 1, FALSE)</f>
        <v>8145387981</v>
      </c>
      <c r="F18014">
        <f t="shared" si="562"/>
        <v>0</v>
      </c>
      <c r="G18014">
        <f t="shared" ca="1" si="563"/>
        <v>0</v>
      </c>
    </row>
    <row r="18015" spans="1:7" x14ac:dyDescent="0.25">
      <c r="A18015" t="s">
        <v>20323</v>
      </c>
      <c r="B18015" t="s">
        <v>2271</v>
      </c>
      <c r="C18015" s="4">
        <v>57136</v>
      </c>
      <c r="D18015">
        <v>9939542542</v>
      </c>
      <c r="E18015">
        <f>VLOOKUP(D18015,  base_salary!A:A, 1, FALSE)</f>
        <v>9939542542</v>
      </c>
      <c r="F18015">
        <f t="shared" si="562"/>
        <v>0</v>
      </c>
      <c r="G18015">
        <f t="shared" ca="1" si="563"/>
        <v>0</v>
      </c>
    </row>
    <row r="18016" spans="1:7" x14ac:dyDescent="0.25">
      <c r="A18016" t="s">
        <v>20324</v>
      </c>
      <c r="B18016" t="s">
        <v>2077</v>
      </c>
      <c r="C18016" s="4">
        <v>46329</v>
      </c>
      <c r="D18016">
        <v>8646243699</v>
      </c>
      <c r="E18016">
        <f>VLOOKUP(D18016,  base_salary!A:A, 1, FALSE)</f>
        <v>8646243699</v>
      </c>
      <c r="F18016">
        <f t="shared" si="562"/>
        <v>0</v>
      </c>
      <c r="G18016">
        <f t="shared" ca="1" si="563"/>
        <v>0</v>
      </c>
    </row>
    <row r="18017" spans="1:7" x14ac:dyDescent="0.25">
      <c r="A18017" t="s">
        <v>20325</v>
      </c>
      <c r="B18017" t="s">
        <v>2507</v>
      </c>
      <c r="C18017" s="4">
        <v>37861</v>
      </c>
      <c r="D18017">
        <v>8264394108</v>
      </c>
      <c r="E18017">
        <f>VLOOKUP(D18017,  base_salary!A:A, 1, FALSE)</f>
        <v>8264394108</v>
      </c>
      <c r="F18017">
        <f t="shared" si="562"/>
        <v>0</v>
      </c>
      <c r="G18017">
        <f t="shared" ca="1" si="563"/>
        <v>0</v>
      </c>
    </row>
    <row r="18018" spans="1:7" x14ac:dyDescent="0.25">
      <c r="A18018" t="s">
        <v>20326</v>
      </c>
      <c r="B18018" t="s">
        <v>2660</v>
      </c>
      <c r="C18018" s="4">
        <v>32399</v>
      </c>
      <c r="D18018">
        <v>2158895349</v>
      </c>
      <c r="E18018">
        <f>VLOOKUP(D18018,  base_salary!A:A, 1, FALSE)</f>
        <v>2158895349</v>
      </c>
      <c r="F18018">
        <f t="shared" si="562"/>
        <v>0</v>
      </c>
      <c r="G18018">
        <f t="shared" ca="1" si="563"/>
        <v>0</v>
      </c>
    </row>
    <row r="18019" spans="1:7" x14ac:dyDescent="0.25">
      <c r="A18019" t="s">
        <v>20327</v>
      </c>
      <c r="B18019" t="s">
        <v>2997</v>
      </c>
      <c r="C18019" s="4">
        <v>51640</v>
      </c>
      <c r="D18019">
        <v>3547596165</v>
      </c>
      <c r="E18019">
        <f>VLOOKUP(D18019,  base_salary!A:A, 1, FALSE)</f>
        <v>3547596165</v>
      </c>
      <c r="F18019">
        <f t="shared" si="562"/>
        <v>0</v>
      </c>
      <c r="G18019">
        <f t="shared" ca="1" si="563"/>
        <v>0</v>
      </c>
    </row>
    <row r="18020" spans="1:7" x14ac:dyDescent="0.25">
      <c r="A18020" t="s">
        <v>20328</v>
      </c>
      <c r="B18020" t="s">
        <v>2574</v>
      </c>
      <c r="C18020" s="4">
        <v>11975</v>
      </c>
      <c r="D18020">
        <v>999389173</v>
      </c>
      <c r="E18020">
        <f>VLOOKUP(D18020,  base_salary!A:A, 1, FALSE)</f>
        <v>999389173</v>
      </c>
      <c r="F18020">
        <f t="shared" si="562"/>
        <v>0</v>
      </c>
      <c r="G18020">
        <f t="shared" ca="1" si="563"/>
        <v>0</v>
      </c>
    </row>
    <row r="18021" spans="1:7" x14ac:dyDescent="0.25">
      <c r="A18021" t="s">
        <v>20329</v>
      </c>
      <c r="B18021" t="s">
        <v>2365</v>
      </c>
      <c r="C18021" s="4">
        <v>56145</v>
      </c>
      <c r="D18021">
        <v>453763030</v>
      </c>
      <c r="E18021">
        <f>VLOOKUP(D18021,  base_salary!A:A, 1, FALSE)</f>
        <v>453763030</v>
      </c>
      <c r="F18021">
        <f t="shared" si="562"/>
        <v>0</v>
      </c>
      <c r="G18021">
        <f t="shared" ca="1" si="563"/>
        <v>0</v>
      </c>
    </row>
    <row r="18022" spans="1:7" x14ac:dyDescent="0.25">
      <c r="A18022" t="s">
        <v>20330</v>
      </c>
      <c r="B18022" t="s">
        <v>2554</v>
      </c>
      <c r="C18022" s="4">
        <v>15631</v>
      </c>
      <c r="D18022">
        <v>9939542542</v>
      </c>
      <c r="E18022">
        <f>VLOOKUP(D18022,  base_salary!A:A, 1, FALSE)</f>
        <v>9939542542</v>
      </c>
      <c r="F18022">
        <f t="shared" si="562"/>
        <v>0</v>
      </c>
      <c r="G18022">
        <f t="shared" ca="1" si="563"/>
        <v>0</v>
      </c>
    </row>
    <row r="18023" spans="1:7" x14ac:dyDescent="0.25">
      <c r="A18023" t="s">
        <v>20331</v>
      </c>
      <c r="B18023" t="s">
        <v>2001</v>
      </c>
      <c r="C18023" s="4">
        <v>43348</v>
      </c>
      <c r="D18023">
        <v>4639895275</v>
      </c>
      <c r="E18023">
        <f>VLOOKUP(D18023,  base_salary!A:A, 1, FALSE)</f>
        <v>4639895275</v>
      </c>
      <c r="F18023">
        <f t="shared" si="562"/>
        <v>0</v>
      </c>
      <c r="G18023">
        <f t="shared" ca="1" si="563"/>
        <v>0</v>
      </c>
    </row>
    <row r="18024" spans="1:7" x14ac:dyDescent="0.25">
      <c r="A18024" t="s">
        <v>20332</v>
      </c>
      <c r="B18024" t="s">
        <v>2470</v>
      </c>
      <c r="C18024" s="4">
        <v>50251</v>
      </c>
      <c r="D18024">
        <v>7001733199</v>
      </c>
      <c r="E18024">
        <f>VLOOKUP(D18024,  base_salary!A:A, 1, FALSE)</f>
        <v>7001733199</v>
      </c>
      <c r="F18024">
        <f t="shared" si="562"/>
        <v>0</v>
      </c>
      <c r="G18024">
        <f t="shared" ca="1" si="563"/>
        <v>0</v>
      </c>
    </row>
    <row r="18025" spans="1:7" x14ac:dyDescent="0.25">
      <c r="A18025" t="s">
        <v>20333</v>
      </c>
      <c r="B18025" t="s">
        <v>3915</v>
      </c>
      <c r="C18025" s="4">
        <v>56440</v>
      </c>
      <c r="D18025">
        <v>5005774041</v>
      </c>
      <c r="E18025">
        <f>VLOOKUP(D18025,  base_salary!A:A, 1, FALSE)</f>
        <v>5005774041</v>
      </c>
      <c r="F18025">
        <f t="shared" si="562"/>
        <v>0</v>
      </c>
      <c r="G18025">
        <f t="shared" ca="1" si="563"/>
        <v>0</v>
      </c>
    </row>
    <row r="18026" spans="1:7" x14ac:dyDescent="0.25">
      <c r="A18026" t="s">
        <v>20334</v>
      </c>
      <c r="B18026" t="s">
        <v>2099</v>
      </c>
      <c r="C18026" s="4">
        <v>33170</v>
      </c>
      <c r="D18026">
        <v>4472356473</v>
      </c>
      <c r="E18026">
        <f>VLOOKUP(D18026,  base_salary!A:A, 1, FALSE)</f>
        <v>4472356473</v>
      </c>
      <c r="F18026">
        <f t="shared" si="562"/>
        <v>0</v>
      </c>
      <c r="G18026">
        <f t="shared" ca="1" si="563"/>
        <v>0</v>
      </c>
    </row>
    <row r="18027" spans="1:7" x14ac:dyDescent="0.25">
      <c r="A18027" t="s">
        <v>20335</v>
      </c>
      <c r="B18027" t="s">
        <v>1995</v>
      </c>
      <c r="C18027" s="4">
        <v>43318</v>
      </c>
      <c r="D18027">
        <v>9705650896</v>
      </c>
      <c r="E18027">
        <f>VLOOKUP(D18027,  base_salary!A:A, 1, FALSE)</f>
        <v>9705650896</v>
      </c>
      <c r="F18027">
        <f t="shared" si="562"/>
        <v>0</v>
      </c>
      <c r="G18027">
        <f t="shared" ca="1" si="563"/>
        <v>0</v>
      </c>
    </row>
    <row r="18028" spans="1:7" x14ac:dyDescent="0.25">
      <c r="A18028" t="s">
        <v>20336</v>
      </c>
      <c r="B18028" t="s">
        <v>2802</v>
      </c>
      <c r="C18028" s="4">
        <v>37311</v>
      </c>
      <c r="D18028">
        <v>3779559293</v>
      </c>
      <c r="E18028">
        <f>VLOOKUP(D18028,  base_salary!A:A, 1, FALSE)</f>
        <v>3779559293</v>
      </c>
      <c r="F18028">
        <f t="shared" si="562"/>
        <v>0</v>
      </c>
      <c r="G18028">
        <f t="shared" ca="1" si="563"/>
        <v>0</v>
      </c>
    </row>
    <row r="18029" spans="1:7" x14ac:dyDescent="0.25">
      <c r="A18029" t="s">
        <v>20337</v>
      </c>
      <c r="B18029" t="s">
        <v>2734</v>
      </c>
      <c r="C18029" s="4">
        <v>51165</v>
      </c>
      <c r="D18029">
        <v>3597778305</v>
      </c>
      <c r="E18029">
        <f>VLOOKUP(D18029,  base_salary!A:A, 1, FALSE)</f>
        <v>3597778305</v>
      </c>
      <c r="F18029">
        <f t="shared" si="562"/>
        <v>0</v>
      </c>
      <c r="G18029">
        <f t="shared" ca="1" si="563"/>
        <v>0</v>
      </c>
    </row>
    <row r="18030" spans="1:7" x14ac:dyDescent="0.25">
      <c r="A18030" t="s">
        <v>20338</v>
      </c>
      <c r="B18030" t="s">
        <v>3291</v>
      </c>
      <c r="C18030" s="4">
        <v>59042</v>
      </c>
      <c r="D18030">
        <v>3219601650</v>
      </c>
      <c r="E18030">
        <f>VLOOKUP(D18030,  base_salary!A:A, 1, FALSE)</f>
        <v>3219601650</v>
      </c>
      <c r="F18030">
        <f t="shared" si="562"/>
        <v>0</v>
      </c>
      <c r="G18030">
        <f t="shared" ca="1" si="563"/>
        <v>0</v>
      </c>
    </row>
    <row r="18031" spans="1:7" x14ac:dyDescent="0.25">
      <c r="A18031" t="s">
        <v>20339</v>
      </c>
      <c r="B18031" t="s">
        <v>2415</v>
      </c>
      <c r="C18031" s="4">
        <v>29705</v>
      </c>
      <c r="D18031">
        <v>5907724676</v>
      </c>
      <c r="E18031">
        <f>VLOOKUP(D18031,  base_salary!A:A, 1, FALSE)</f>
        <v>5907724676</v>
      </c>
      <c r="F18031">
        <f t="shared" si="562"/>
        <v>0</v>
      </c>
      <c r="G18031">
        <f t="shared" ca="1" si="563"/>
        <v>0</v>
      </c>
    </row>
    <row r="18032" spans="1:7" x14ac:dyDescent="0.25">
      <c r="A18032" t="s">
        <v>20340</v>
      </c>
      <c r="B18032" t="s">
        <v>2617</v>
      </c>
      <c r="C18032" s="4">
        <v>27526</v>
      </c>
      <c r="D18032">
        <v>3819859829</v>
      </c>
      <c r="E18032">
        <f>VLOOKUP(D18032,  base_salary!A:A, 1, FALSE)</f>
        <v>3819859829</v>
      </c>
      <c r="F18032">
        <f t="shared" si="562"/>
        <v>0</v>
      </c>
      <c r="G18032">
        <f t="shared" ca="1" si="563"/>
        <v>0</v>
      </c>
    </row>
    <row r="18033" spans="1:7" x14ac:dyDescent="0.25">
      <c r="A18033" t="s">
        <v>20341</v>
      </c>
      <c r="B18033" t="s">
        <v>2149</v>
      </c>
      <c r="C18033" s="4">
        <v>51783</v>
      </c>
      <c r="D18033">
        <v>6520635286</v>
      </c>
      <c r="E18033">
        <f>VLOOKUP(D18033,  base_salary!A:A, 1, FALSE)</f>
        <v>6520635286</v>
      </c>
      <c r="F18033">
        <f t="shared" si="562"/>
        <v>0</v>
      </c>
      <c r="G18033">
        <f t="shared" ca="1" si="563"/>
        <v>0</v>
      </c>
    </row>
    <row r="18034" spans="1:7" x14ac:dyDescent="0.25">
      <c r="A18034" t="s">
        <v>20342</v>
      </c>
      <c r="B18034" t="s">
        <v>1974</v>
      </c>
      <c r="C18034" s="4">
        <v>14914</v>
      </c>
      <c r="D18034">
        <v>5511711233</v>
      </c>
      <c r="E18034">
        <f>VLOOKUP(D18034,  base_salary!A:A, 1, FALSE)</f>
        <v>5511711233</v>
      </c>
      <c r="F18034">
        <f t="shared" si="562"/>
        <v>0</v>
      </c>
      <c r="G18034">
        <f t="shared" ca="1" si="563"/>
        <v>0</v>
      </c>
    </row>
    <row r="18035" spans="1:7" x14ac:dyDescent="0.25">
      <c r="A18035" t="s">
        <v>20343</v>
      </c>
      <c r="B18035" t="s">
        <v>2853</v>
      </c>
      <c r="C18035" s="4">
        <v>14176</v>
      </c>
      <c r="D18035">
        <v>5637692440</v>
      </c>
      <c r="E18035">
        <f>VLOOKUP(D18035,  base_salary!A:A, 1, FALSE)</f>
        <v>5637692440</v>
      </c>
      <c r="F18035">
        <f t="shared" si="562"/>
        <v>0</v>
      </c>
      <c r="G18035">
        <f t="shared" ca="1" si="563"/>
        <v>0</v>
      </c>
    </row>
    <row r="18036" spans="1:7" x14ac:dyDescent="0.25">
      <c r="A18036" t="s">
        <v>20344</v>
      </c>
      <c r="B18036" t="s">
        <v>1999</v>
      </c>
      <c r="C18036" s="4">
        <v>43046</v>
      </c>
      <c r="D18036">
        <v>9023313240</v>
      </c>
      <c r="E18036">
        <f>VLOOKUP(D18036,  base_salary!A:A, 1, FALSE)</f>
        <v>9023313240</v>
      </c>
      <c r="F18036">
        <f t="shared" si="562"/>
        <v>0</v>
      </c>
      <c r="G18036">
        <f t="shared" ca="1" si="563"/>
        <v>0</v>
      </c>
    </row>
    <row r="18037" spans="1:7" x14ac:dyDescent="0.25">
      <c r="A18037" t="s">
        <v>20345</v>
      </c>
      <c r="B18037" t="s">
        <v>1964</v>
      </c>
      <c r="C18037" s="4">
        <v>13340</v>
      </c>
      <c r="D18037">
        <v>9104569016</v>
      </c>
      <c r="E18037">
        <f>VLOOKUP(D18037,  base_salary!A:A, 1, FALSE)</f>
        <v>9104569016</v>
      </c>
      <c r="F18037">
        <f t="shared" si="562"/>
        <v>0</v>
      </c>
      <c r="G18037">
        <f t="shared" ca="1" si="563"/>
        <v>0</v>
      </c>
    </row>
    <row r="18038" spans="1:7" x14ac:dyDescent="0.25">
      <c r="A18038" t="s">
        <v>20346</v>
      </c>
      <c r="B18038" t="s">
        <v>3533</v>
      </c>
      <c r="C18038" s="4">
        <v>16421</v>
      </c>
      <c r="D18038">
        <v>509393462</v>
      </c>
      <c r="E18038">
        <f>VLOOKUP(D18038,  base_salary!A:A, 1, FALSE)</f>
        <v>509393462</v>
      </c>
      <c r="F18038">
        <f t="shared" si="562"/>
        <v>0</v>
      </c>
      <c r="G18038">
        <f t="shared" ca="1" si="563"/>
        <v>0</v>
      </c>
    </row>
    <row r="18039" spans="1:7" x14ac:dyDescent="0.25">
      <c r="A18039" t="s">
        <v>20347</v>
      </c>
      <c r="B18039" t="s">
        <v>2691</v>
      </c>
      <c r="C18039" s="4">
        <v>37596</v>
      </c>
      <c r="D18039">
        <v>8748349712</v>
      </c>
      <c r="E18039">
        <f>VLOOKUP(D18039,  base_salary!A:A, 1, FALSE)</f>
        <v>8748349712</v>
      </c>
      <c r="F18039">
        <f t="shared" si="562"/>
        <v>0</v>
      </c>
      <c r="G18039">
        <f t="shared" ca="1" si="563"/>
        <v>0</v>
      </c>
    </row>
    <row r="18040" spans="1:7" x14ac:dyDescent="0.25">
      <c r="A18040" t="s">
        <v>20348</v>
      </c>
      <c r="B18040" t="s">
        <v>1960</v>
      </c>
      <c r="C18040" s="4">
        <v>37992</v>
      </c>
      <c r="D18040">
        <v>4342145855</v>
      </c>
      <c r="E18040">
        <f>VLOOKUP(D18040,  base_salary!A:A, 1, FALSE)</f>
        <v>4342145855</v>
      </c>
      <c r="F18040">
        <f t="shared" si="562"/>
        <v>0</v>
      </c>
      <c r="G18040">
        <f t="shared" ca="1" si="563"/>
        <v>0</v>
      </c>
    </row>
    <row r="18041" spans="1:7" x14ac:dyDescent="0.25">
      <c r="A18041" t="s">
        <v>20349</v>
      </c>
      <c r="B18041" t="s">
        <v>2266</v>
      </c>
      <c r="C18041" s="4">
        <v>54873</v>
      </c>
      <c r="D18041">
        <v>2456061896</v>
      </c>
      <c r="E18041">
        <f>VLOOKUP(D18041,  base_salary!A:A, 1, FALSE)</f>
        <v>2456061896</v>
      </c>
      <c r="F18041">
        <f t="shared" si="562"/>
        <v>0</v>
      </c>
      <c r="G18041">
        <f t="shared" ca="1" si="563"/>
        <v>0</v>
      </c>
    </row>
    <row r="18042" spans="1:7" x14ac:dyDescent="0.25">
      <c r="A18042" t="s">
        <v>20350</v>
      </c>
      <c r="B18042" t="s">
        <v>1936</v>
      </c>
      <c r="C18042" s="4">
        <v>29521</v>
      </c>
      <c r="D18042">
        <v>3547596165</v>
      </c>
      <c r="E18042">
        <f>VLOOKUP(D18042,  base_salary!A:A, 1, FALSE)</f>
        <v>3547596165</v>
      </c>
      <c r="F18042">
        <f t="shared" si="562"/>
        <v>0</v>
      </c>
      <c r="G18042">
        <f t="shared" ca="1" si="563"/>
        <v>0</v>
      </c>
    </row>
    <row r="18043" spans="1:7" x14ac:dyDescent="0.25">
      <c r="A18043" t="s">
        <v>20351</v>
      </c>
      <c r="B18043" t="s">
        <v>2244</v>
      </c>
      <c r="C18043" s="4">
        <v>27457</v>
      </c>
      <c r="D18043">
        <v>5948190226</v>
      </c>
      <c r="E18043">
        <f>VLOOKUP(D18043,  base_salary!A:A, 1, FALSE)</f>
        <v>5948190226</v>
      </c>
      <c r="F18043">
        <f t="shared" si="562"/>
        <v>0</v>
      </c>
      <c r="G18043">
        <f t="shared" ca="1" si="563"/>
        <v>0</v>
      </c>
    </row>
    <row r="18044" spans="1:7" x14ac:dyDescent="0.25">
      <c r="A18044" t="s">
        <v>20352</v>
      </c>
      <c r="B18044" t="s">
        <v>2383</v>
      </c>
      <c r="C18044" s="4">
        <v>40086</v>
      </c>
      <c r="D18044">
        <v>3545427749</v>
      </c>
      <c r="E18044">
        <f>VLOOKUP(D18044,  base_salary!A:A, 1, FALSE)</f>
        <v>3545427749</v>
      </c>
      <c r="F18044">
        <f t="shared" si="562"/>
        <v>0</v>
      </c>
      <c r="G18044">
        <f t="shared" ca="1" si="563"/>
        <v>0</v>
      </c>
    </row>
    <row r="18045" spans="1:7" x14ac:dyDescent="0.25">
      <c r="A18045" t="s">
        <v>20353</v>
      </c>
      <c r="B18045" t="s">
        <v>2149</v>
      </c>
      <c r="C18045" s="4">
        <v>11994</v>
      </c>
      <c r="D18045">
        <v>6227038881</v>
      </c>
      <c r="E18045">
        <f>VLOOKUP(D18045,  base_salary!A:A, 1, FALSE)</f>
        <v>6227038881</v>
      </c>
      <c r="F18045">
        <f t="shared" si="562"/>
        <v>0</v>
      </c>
      <c r="G18045">
        <f t="shared" ca="1" si="563"/>
        <v>0</v>
      </c>
    </row>
    <row r="18046" spans="1:7" x14ac:dyDescent="0.25">
      <c r="A18046" t="s">
        <v>20354</v>
      </c>
      <c r="B18046" t="s">
        <v>1962</v>
      </c>
      <c r="C18046" s="4">
        <v>54612</v>
      </c>
      <c r="D18046">
        <v>3213290963</v>
      </c>
      <c r="E18046">
        <f>VLOOKUP(D18046,  base_salary!A:A, 1, FALSE)</f>
        <v>3213290963</v>
      </c>
      <c r="F18046">
        <f t="shared" si="562"/>
        <v>0</v>
      </c>
      <c r="G18046">
        <f t="shared" ca="1" si="563"/>
        <v>0</v>
      </c>
    </row>
    <row r="18047" spans="1:7" x14ac:dyDescent="0.25">
      <c r="A18047" t="s">
        <v>20355</v>
      </c>
      <c r="B18047" t="s">
        <v>3873</v>
      </c>
      <c r="C18047" s="4">
        <v>54611</v>
      </c>
      <c r="D18047">
        <v>1895483948</v>
      </c>
      <c r="E18047">
        <f>VLOOKUP(D18047,  base_salary!A:A, 1, FALSE)</f>
        <v>1895483948</v>
      </c>
      <c r="F18047">
        <f t="shared" si="562"/>
        <v>0</v>
      </c>
      <c r="G18047">
        <f t="shared" ca="1" si="563"/>
        <v>0</v>
      </c>
    </row>
    <row r="18048" spans="1:7" x14ac:dyDescent="0.25">
      <c r="A18048" t="s">
        <v>20356</v>
      </c>
      <c r="B18048" t="s">
        <v>2623</v>
      </c>
      <c r="C18048" s="4">
        <v>37283</v>
      </c>
      <c r="D18048">
        <v>5779075530</v>
      </c>
      <c r="E18048">
        <f>VLOOKUP(D18048,  base_salary!A:A, 1, FALSE)</f>
        <v>5779075530</v>
      </c>
      <c r="F18048">
        <f t="shared" si="562"/>
        <v>0</v>
      </c>
      <c r="G18048">
        <f t="shared" ca="1" si="563"/>
        <v>0</v>
      </c>
    </row>
    <row r="18049" spans="1:7" x14ac:dyDescent="0.25">
      <c r="A18049" t="s">
        <v>20357</v>
      </c>
      <c r="B18049" t="s">
        <v>3092</v>
      </c>
      <c r="C18049" s="4">
        <v>55071</v>
      </c>
      <c r="D18049">
        <v>6436551115</v>
      </c>
      <c r="E18049">
        <f>VLOOKUP(D18049,  base_salary!A:A, 1, FALSE)</f>
        <v>6436551115</v>
      </c>
      <c r="F18049">
        <f t="shared" si="562"/>
        <v>0</v>
      </c>
      <c r="G18049">
        <f t="shared" ca="1" si="563"/>
        <v>0</v>
      </c>
    </row>
    <row r="18050" spans="1:7" x14ac:dyDescent="0.25">
      <c r="A18050" t="s">
        <v>20358</v>
      </c>
      <c r="B18050" t="s">
        <v>3560</v>
      </c>
      <c r="C18050" s="4">
        <v>41828</v>
      </c>
      <c r="D18050">
        <v>813832926</v>
      </c>
      <c r="E18050">
        <f>VLOOKUP(D18050,  base_salary!A:A, 1, FALSE)</f>
        <v>813832926</v>
      </c>
      <c r="F18050">
        <f t="shared" si="562"/>
        <v>0</v>
      </c>
      <c r="G18050">
        <f t="shared" ca="1" si="563"/>
        <v>0</v>
      </c>
    </row>
    <row r="18051" spans="1:7" x14ac:dyDescent="0.25">
      <c r="A18051" t="s">
        <v>20359</v>
      </c>
      <c r="B18051" t="s">
        <v>2396</v>
      </c>
      <c r="C18051" s="4">
        <v>16334</v>
      </c>
      <c r="D18051">
        <v>9264026959</v>
      </c>
      <c r="E18051">
        <f>VLOOKUP(D18051,  base_salary!A:A, 1, FALSE)</f>
        <v>9264026959</v>
      </c>
      <c r="F18051">
        <f t="shared" ref="F18051:F18114" si="564">IF(ISERROR(E18051), 1, 0)</f>
        <v>0</v>
      </c>
      <c r="G18051">
        <f t="shared" ref="G18051:G18114" ca="1" si="565">SUM(G:G)</f>
        <v>0</v>
      </c>
    </row>
    <row r="18052" spans="1:7" x14ac:dyDescent="0.25">
      <c r="A18052" t="s">
        <v>20360</v>
      </c>
      <c r="B18052" t="s">
        <v>2557</v>
      </c>
      <c r="C18052" s="4">
        <v>56572</v>
      </c>
      <c r="D18052">
        <v>85304042</v>
      </c>
      <c r="E18052">
        <f>VLOOKUP(D18052,  base_salary!A:A, 1, FALSE)</f>
        <v>85304042</v>
      </c>
      <c r="F18052">
        <f t="shared" si="564"/>
        <v>0</v>
      </c>
      <c r="G18052">
        <f t="shared" ca="1" si="565"/>
        <v>0</v>
      </c>
    </row>
    <row r="18053" spans="1:7" x14ac:dyDescent="0.25">
      <c r="A18053" t="s">
        <v>20361</v>
      </c>
      <c r="B18053" t="s">
        <v>2736</v>
      </c>
      <c r="C18053" s="4">
        <v>17350</v>
      </c>
      <c r="D18053">
        <v>8482007106</v>
      </c>
      <c r="E18053">
        <f>VLOOKUP(D18053,  base_salary!A:A, 1, FALSE)</f>
        <v>8482007106</v>
      </c>
      <c r="F18053">
        <f t="shared" si="564"/>
        <v>0</v>
      </c>
      <c r="G18053">
        <f t="shared" ca="1" si="565"/>
        <v>0</v>
      </c>
    </row>
    <row r="18054" spans="1:7" x14ac:dyDescent="0.25">
      <c r="A18054" t="s">
        <v>20362</v>
      </c>
      <c r="B18054" t="s">
        <v>2691</v>
      </c>
      <c r="C18054" s="4">
        <v>15111</v>
      </c>
      <c r="D18054">
        <v>6842797632</v>
      </c>
      <c r="E18054">
        <f>VLOOKUP(D18054,  base_salary!A:A, 1, FALSE)</f>
        <v>6842797632</v>
      </c>
      <c r="F18054">
        <f t="shared" si="564"/>
        <v>0</v>
      </c>
      <c r="G18054">
        <f t="shared" ca="1" si="565"/>
        <v>0</v>
      </c>
    </row>
    <row r="18055" spans="1:7" x14ac:dyDescent="0.25">
      <c r="A18055" t="s">
        <v>20363</v>
      </c>
      <c r="B18055" t="s">
        <v>2321</v>
      </c>
      <c r="C18055" s="4">
        <v>53037</v>
      </c>
      <c r="D18055">
        <v>7160109333</v>
      </c>
      <c r="E18055">
        <f>VLOOKUP(D18055,  base_salary!A:A, 1, FALSE)</f>
        <v>7160109333</v>
      </c>
      <c r="F18055">
        <f t="shared" si="564"/>
        <v>0</v>
      </c>
      <c r="G18055">
        <f t="shared" ca="1" si="565"/>
        <v>0</v>
      </c>
    </row>
    <row r="18056" spans="1:7" x14ac:dyDescent="0.25">
      <c r="A18056" t="s">
        <v>20364</v>
      </c>
      <c r="B18056" t="s">
        <v>2004</v>
      </c>
      <c r="C18056" s="4">
        <v>14645</v>
      </c>
      <c r="D18056">
        <v>3891707452</v>
      </c>
      <c r="E18056">
        <f>VLOOKUP(D18056,  base_salary!A:A, 1, FALSE)</f>
        <v>3891707452</v>
      </c>
      <c r="F18056">
        <f t="shared" si="564"/>
        <v>0</v>
      </c>
      <c r="G18056">
        <f t="shared" ca="1" si="565"/>
        <v>0</v>
      </c>
    </row>
    <row r="18057" spans="1:7" x14ac:dyDescent="0.25">
      <c r="A18057" t="s">
        <v>20365</v>
      </c>
      <c r="B18057" t="s">
        <v>1991</v>
      </c>
      <c r="C18057" s="4">
        <v>47024</v>
      </c>
      <c r="D18057">
        <v>1391414047</v>
      </c>
      <c r="E18057">
        <f>VLOOKUP(D18057,  base_salary!A:A, 1, FALSE)</f>
        <v>1391414047</v>
      </c>
      <c r="F18057">
        <f t="shared" si="564"/>
        <v>0</v>
      </c>
      <c r="G18057">
        <f t="shared" ca="1" si="565"/>
        <v>0</v>
      </c>
    </row>
    <row r="18058" spans="1:7" x14ac:dyDescent="0.25">
      <c r="A18058" t="s">
        <v>20366</v>
      </c>
      <c r="B18058" t="s">
        <v>2802</v>
      </c>
      <c r="C18058" s="4">
        <v>41962</v>
      </c>
      <c r="D18058">
        <v>8333777430</v>
      </c>
      <c r="E18058">
        <f>VLOOKUP(D18058,  base_salary!A:A, 1, FALSE)</f>
        <v>8333777430</v>
      </c>
      <c r="F18058">
        <f t="shared" si="564"/>
        <v>0</v>
      </c>
      <c r="G18058">
        <f t="shared" ca="1" si="565"/>
        <v>0</v>
      </c>
    </row>
    <row r="18059" spans="1:7" x14ac:dyDescent="0.25">
      <c r="A18059" t="s">
        <v>20367</v>
      </c>
      <c r="B18059" t="s">
        <v>2266</v>
      </c>
      <c r="C18059" s="4">
        <v>27275</v>
      </c>
      <c r="D18059">
        <v>9328457335</v>
      </c>
      <c r="E18059">
        <f>VLOOKUP(D18059,  base_salary!A:A, 1, FALSE)</f>
        <v>9328457335</v>
      </c>
      <c r="F18059">
        <f t="shared" si="564"/>
        <v>0</v>
      </c>
      <c r="G18059">
        <f t="shared" ca="1" si="565"/>
        <v>0</v>
      </c>
    </row>
    <row r="18060" spans="1:7" x14ac:dyDescent="0.25">
      <c r="A18060" t="s">
        <v>20368</v>
      </c>
      <c r="B18060" t="s">
        <v>2001</v>
      </c>
      <c r="C18060" s="4">
        <v>18579</v>
      </c>
      <c r="D18060">
        <v>7741079360</v>
      </c>
      <c r="E18060">
        <f>VLOOKUP(D18060,  base_salary!A:A, 1, FALSE)</f>
        <v>7741079360</v>
      </c>
      <c r="F18060">
        <f t="shared" si="564"/>
        <v>0</v>
      </c>
      <c r="G18060">
        <f t="shared" ca="1" si="565"/>
        <v>0</v>
      </c>
    </row>
    <row r="18061" spans="1:7" x14ac:dyDescent="0.25">
      <c r="A18061" t="s">
        <v>20369</v>
      </c>
      <c r="B18061" t="s">
        <v>2319</v>
      </c>
      <c r="C18061" s="4">
        <v>44009</v>
      </c>
      <c r="D18061">
        <v>5395528121</v>
      </c>
      <c r="E18061">
        <f>VLOOKUP(D18061,  base_salary!A:A, 1, FALSE)</f>
        <v>5395528121</v>
      </c>
      <c r="F18061">
        <f t="shared" si="564"/>
        <v>0</v>
      </c>
      <c r="G18061">
        <f t="shared" ca="1" si="565"/>
        <v>0</v>
      </c>
    </row>
    <row r="18062" spans="1:7" x14ac:dyDescent="0.25">
      <c r="A18062" t="s">
        <v>20370</v>
      </c>
      <c r="B18062" t="s">
        <v>2496</v>
      </c>
      <c r="C18062" s="4">
        <v>54837</v>
      </c>
      <c r="D18062">
        <v>549857826</v>
      </c>
      <c r="E18062">
        <f>VLOOKUP(D18062,  base_salary!A:A, 1, FALSE)</f>
        <v>549857826</v>
      </c>
      <c r="F18062">
        <f t="shared" si="564"/>
        <v>0</v>
      </c>
      <c r="G18062">
        <f t="shared" ca="1" si="565"/>
        <v>0</v>
      </c>
    </row>
    <row r="18063" spans="1:7" x14ac:dyDescent="0.25">
      <c r="A18063" t="s">
        <v>20371</v>
      </c>
      <c r="B18063" t="s">
        <v>2207</v>
      </c>
      <c r="C18063" s="4">
        <v>12284</v>
      </c>
      <c r="D18063">
        <v>2533903736</v>
      </c>
      <c r="E18063">
        <f>VLOOKUP(D18063,  base_salary!A:A, 1, FALSE)</f>
        <v>2533903736</v>
      </c>
      <c r="F18063">
        <f t="shared" si="564"/>
        <v>0</v>
      </c>
      <c r="G18063">
        <f t="shared" ca="1" si="565"/>
        <v>0</v>
      </c>
    </row>
    <row r="18064" spans="1:7" x14ac:dyDescent="0.25">
      <c r="A18064" t="s">
        <v>20372</v>
      </c>
      <c r="B18064" t="s">
        <v>2491</v>
      </c>
      <c r="C18064" s="4">
        <v>40450</v>
      </c>
      <c r="D18064">
        <v>1081492333</v>
      </c>
      <c r="E18064">
        <f>VLOOKUP(D18064,  base_salary!A:A, 1, FALSE)</f>
        <v>1081492333</v>
      </c>
      <c r="F18064">
        <f t="shared" si="564"/>
        <v>0</v>
      </c>
      <c r="G18064">
        <f t="shared" ca="1" si="565"/>
        <v>0</v>
      </c>
    </row>
    <row r="18065" spans="1:7" x14ac:dyDescent="0.25">
      <c r="A18065" t="s">
        <v>20373</v>
      </c>
      <c r="B18065" t="s">
        <v>2223</v>
      </c>
      <c r="C18065" s="4">
        <v>50228</v>
      </c>
      <c r="D18065">
        <v>3891707452</v>
      </c>
      <c r="E18065">
        <f>VLOOKUP(D18065,  base_salary!A:A, 1, FALSE)</f>
        <v>3891707452</v>
      </c>
      <c r="F18065">
        <f t="shared" si="564"/>
        <v>0</v>
      </c>
      <c r="G18065">
        <f t="shared" ca="1" si="565"/>
        <v>0</v>
      </c>
    </row>
    <row r="18066" spans="1:7" x14ac:dyDescent="0.25">
      <c r="A18066" t="s">
        <v>20374</v>
      </c>
      <c r="B18066" t="s">
        <v>2135</v>
      </c>
      <c r="C18066" s="4">
        <v>59654</v>
      </c>
      <c r="D18066">
        <v>5552170407</v>
      </c>
      <c r="E18066">
        <f>VLOOKUP(D18066,  base_salary!A:A, 1, FALSE)</f>
        <v>5552170407</v>
      </c>
      <c r="F18066">
        <f t="shared" si="564"/>
        <v>0</v>
      </c>
      <c r="G18066">
        <f t="shared" ca="1" si="565"/>
        <v>0</v>
      </c>
    </row>
    <row r="18067" spans="1:7" x14ac:dyDescent="0.25">
      <c r="A18067" t="s">
        <v>20375</v>
      </c>
      <c r="B18067" t="s">
        <v>2914</v>
      </c>
      <c r="C18067" s="4">
        <v>28538</v>
      </c>
      <c r="D18067">
        <v>9627071331</v>
      </c>
      <c r="E18067">
        <f>VLOOKUP(D18067,  base_salary!A:A, 1, FALSE)</f>
        <v>9627071331</v>
      </c>
      <c r="F18067">
        <f t="shared" si="564"/>
        <v>0</v>
      </c>
      <c r="G18067">
        <f t="shared" ca="1" si="565"/>
        <v>0</v>
      </c>
    </row>
    <row r="18068" spans="1:7" x14ac:dyDescent="0.25">
      <c r="A18068" t="s">
        <v>20376</v>
      </c>
      <c r="B18068" t="s">
        <v>2059</v>
      </c>
      <c r="C18068" s="4">
        <v>13510</v>
      </c>
      <c r="D18068">
        <v>1009146149</v>
      </c>
      <c r="E18068">
        <f>VLOOKUP(D18068,  base_salary!A:A, 1, FALSE)</f>
        <v>1009146149</v>
      </c>
      <c r="F18068">
        <f t="shared" si="564"/>
        <v>0</v>
      </c>
      <c r="G18068">
        <f t="shared" ca="1" si="565"/>
        <v>0</v>
      </c>
    </row>
    <row r="18069" spans="1:7" x14ac:dyDescent="0.25">
      <c r="A18069" t="s">
        <v>20377</v>
      </c>
      <c r="B18069" t="s">
        <v>2312</v>
      </c>
      <c r="C18069" s="4">
        <v>41478</v>
      </c>
      <c r="D18069">
        <v>7866715386</v>
      </c>
      <c r="E18069">
        <f>VLOOKUP(D18069,  base_salary!A:A, 1, FALSE)</f>
        <v>7866715386</v>
      </c>
      <c r="F18069">
        <f t="shared" si="564"/>
        <v>0</v>
      </c>
      <c r="G18069">
        <f t="shared" ca="1" si="565"/>
        <v>0</v>
      </c>
    </row>
    <row r="18070" spans="1:7" x14ac:dyDescent="0.25">
      <c r="A18070" t="s">
        <v>20378</v>
      </c>
      <c r="B18070" t="s">
        <v>2127</v>
      </c>
      <c r="C18070" s="4">
        <v>54346</v>
      </c>
      <c r="D18070">
        <v>2677632772</v>
      </c>
      <c r="E18070">
        <f>VLOOKUP(D18070,  base_salary!A:A, 1, FALSE)</f>
        <v>2677632772</v>
      </c>
      <c r="F18070">
        <f t="shared" si="564"/>
        <v>0</v>
      </c>
      <c r="G18070">
        <f t="shared" ca="1" si="565"/>
        <v>0</v>
      </c>
    </row>
    <row r="18071" spans="1:7" x14ac:dyDescent="0.25">
      <c r="A18071" t="s">
        <v>20379</v>
      </c>
      <c r="B18071" t="s">
        <v>2457</v>
      </c>
      <c r="C18071" s="4">
        <v>41552</v>
      </c>
      <c r="D18071">
        <v>3524504531</v>
      </c>
      <c r="E18071">
        <f>VLOOKUP(D18071,  base_salary!A:A, 1, FALSE)</f>
        <v>3524504531</v>
      </c>
      <c r="F18071">
        <f t="shared" si="564"/>
        <v>0</v>
      </c>
      <c r="G18071">
        <f t="shared" ca="1" si="565"/>
        <v>0</v>
      </c>
    </row>
    <row r="18072" spans="1:7" x14ac:dyDescent="0.25">
      <c r="A18072" t="s">
        <v>20380</v>
      </c>
      <c r="B18072" t="s">
        <v>2018</v>
      </c>
      <c r="C18072" s="4">
        <v>30880</v>
      </c>
      <c r="D18072">
        <v>7621218967</v>
      </c>
      <c r="E18072">
        <f>VLOOKUP(D18072,  base_salary!A:A, 1, FALSE)</f>
        <v>7621218967</v>
      </c>
      <c r="F18072">
        <f t="shared" si="564"/>
        <v>0</v>
      </c>
      <c r="G18072">
        <f t="shared" ca="1" si="565"/>
        <v>0</v>
      </c>
    </row>
    <row r="18073" spans="1:7" x14ac:dyDescent="0.25">
      <c r="A18073" t="s">
        <v>20381</v>
      </c>
      <c r="B18073" t="s">
        <v>2260</v>
      </c>
      <c r="C18073" s="4">
        <v>10075</v>
      </c>
      <c r="D18073">
        <v>7166957409</v>
      </c>
      <c r="E18073">
        <f>VLOOKUP(D18073,  base_salary!A:A, 1, FALSE)</f>
        <v>7166957409</v>
      </c>
      <c r="F18073">
        <f t="shared" si="564"/>
        <v>0</v>
      </c>
      <c r="G18073">
        <f t="shared" ca="1" si="565"/>
        <v>0</v>
      </c>
    </row>
    <row r="18074" spans="1:7" x14ac:dyDescent="0.25">
      <c r="A18074" t="s">
        <v>20382</v>
      </c>
      <c r="B18074" t="s">
        <v>2752</v>
      </c>
      <c r="C18074" s="4">
        <v>12535</v>
      </c>
      <c r="D18074">
        <v>4691333258</v>
      </c>
      <c r="E18074">
        <f>VLOOKUP(D18074,  base_salary!A:A, 1, FALSE)</f>
        <v>4691333258</v>
      </c>
      <c r="F18074">
        <f t="shared" si="564"/>
        <v>0</v>
      </c>
      <c r="G18074">
        <f t="shared" ca="1" si="565"/>
        <v>0</v>
      </c>
    </row>
    <row r="18075" spans="1:7" x14ac:dyDescent="0.25">
      <c r="A18075" t="s">
        <v>20383</v>
      </c>
      <c r="B18075" t="s">
        <v>2873</v>
      </c>
      <c r="C18075" s="4">
        <v>25159</v>
      </c>
      <c r="D18075">
        <v>5726465660</v>
      </c>
      <c r="E18075">
        <f>VLOOKUP(D18075,  base_salary!A:A, 1, FALSE)</f>
        <v>5726465660</v>
      </c>
      <c r="F18075">
        <f t="shared" si="564"/>
        <v>0</v>
      </c>
      <c r="G18075">
        <f t="shared" ca="1" si="565"/>
        <v>0</v>
      </c>
    </row>
    <row r="18076" spans="1:7" x14ac:dyDescent="0.25">
      <c r="A18076" t="s">
        <v>20384</v>
      </c>
      <c r="B18076" t="s">
        <v>3393</v>
      </c>
      <c r="C18076" s="4">
        <v>24844</v>
      </c>
      <c r="D18076">
        <v>4260324861</v>
      </c>
      <c r="E18076">
        <f>VLOOKUP(D18076,  base_salary!A:A, 1, FALSE)</f>
        <v>4260324861</v>
      </c>
      <c r="F18076">
        <f t="shared" si="564"/>
        <v>0</v>
      </c>
      <c r="G18076">
        <f t="shared" ca="1" si="565"/>
        <v>0</v>
      </c>
    </row>
    <row r="18077" spans="1:7" x14ac:dyDescent="0.25">
      <c r="A18077" t="s">
        <v>20385</v>
      </c>
      <c r="B18077" t="s">
        <v>2004</v>
      </c>
      <c r="C18077" s="4">
        <v>33750</v>
      </c>
      <c r="D18077">
        <v>2599557828</v>
      </c>
      <c r="E18077">
        <f>VLOOKUP(D18077,  base_salary!A:A, 1, FALSE)</f>
        <v>2599557828</v>
      </c>
      <c r="F18077">
        <f t="shared" si="564"/>
        <v>0</v>
      </c>
      <c r="G18077">
        <f t="shared" ca="1" si="565"/>
        <v>0</v>
      </c>
    </row>
    <row r="18078" spans="1:7" x14ac:dyDescent="0.25">
      <c r="A18078" t="s">
        <v>20386</v>
      </c>
      <c r="B18078" t="s">
        <v>1984</v>
      </c>
      <c r="C18078" s="4">
        <v>33301</v>
      </c>
      <c r="D18078">
        <v>1599457717</v>
      </c>
      <c r="E18078">
        <f>VLOOKUP(D18078,  base_salary!A:A, 1, FALSE)</f>
        <v>1599457717</v>
      </c>
      <c r="F18078">
        <f t="shared" si="564"/>
        <v>0</v>
      </c>
      <c r="G18078">
        <f t="shared" ca="1" si="565"/>
        <v>0</v>
      </c>
    </row>
    <row r="18079" spans="1:7" x14ac:dyDescent="0.25">
      <c r="A18079" t="s">
        <v>20387</v>
      </c>
      <c r="B18079" t="s">
        <v>2853</v>
      </c>
      <c r="C18079" s="4">
        <v>16831</v>
      </c>
      <c r="D18079">
        <v>4638232353</v>
      </c>
      <c r="E18079">
        <f>VLOOKUP(D18079,  base_salary!A:A, 1, FALSE)</f>
        <v>4638232353</v>
      </c>
      <c r="F18079">
        <f t="shared" si="564"/>
        <v>0</v>
      </c>
      <c r="G18079">
        <f t="shared" ca="1" si="565"/>
        <v>0</v>
      </c>
    </row>
    <row r="18080" spans="1:7" x14ac:dyDescent="0.25">
      <c r="A18080" t="s">
        <v>20388</v>
      </c>
      <c r="B18080" t="s">
        <v>2137</v>
      </c>
      <c r="C18080" s="4">
        <v>37334</v>
      </c>
      <c r="D18080">
        <v>2492824950</v>
      </c>
      <c r="E18080">
        <f>VLOOKUP(D18080,  base_salary!A:A, 1, FALSE)</f>
        <v>2492824950</v>
      </c>
      <c r="F18080">
        <f t="shared" si="564"/>
        <v>0</v>
      </c>
      <c r="G18080">
        <f t="shared" ca="1" si="565"/>
        <v>0</v>
      </c>
    </row>
    <row r="18081" spans="1:7" x14ac:dyDescent="0.25">
      <c r="A18081" t="s">
        <v>20389</v>
      </c>
      <c r="B18081" t="s">
        <v>2075</v>
      </c>
      <c r="C18081" s="4">
        <v>20627</v>
      </c>
      <c r="D18081">
        <v>1743464649</v>
      </c>
      <c r="E18081">
        <f>VLOOKUP(D18081,  base_salary!A:A, 1, FALSE)</f>
        <v>1743464649</v>
      </c>
      <c r="F18081">
        <f t="shared" si="564"/>
        <v>0</v>
      </c>
      <c r="G18081">
        <f t="shared" ca="1" si="565"/>
        <v>0</v>
      </c>
    </row>
    <row r="18082" spans="1:7" x14ac:dyDescent="0.25">
      <c r="A18082" t="s">
        <v>20390</v>
      </c>
      <c r="B18082" t="s">
        <v>3253</v>
      </c>
      <c r="C18082" s="4">
        <v>56966</v>
      </c>
      <c r="D18082">
        <v>6510701464</v>
      </c>
      <c r="E18082">
        <f>VLOOKUP(D18082,  base_salary!A:A, 1, FALSE)</f>
        <v>6510701464</v>
      </c>
      <c r="F18082">
        <f t="shared" si="564"/>
        <v>0</v>
      </c>
      <c r="G18082">
        <f t="shared" ca="1" si="565"/>
        <v>0</v>
      </c>
    </row>
    <row r="18083" spans="1:7" x14ac:dyDescent="0.25">
      <c r="A18083" t="s">
        <v>20391</v>
      </c>
      <c r="B18083" t="s">
        <v>3269</v>
      </c>
      <c r="C18083" s="4">
        <v>31917</v>
      </c>
      <c r="D18083">
        <v>7188904251</v>
      </c>
      <c r="E18083">
        <f>VLOOKUP(D18083,  base_salary!A:A, 1, FALSE)</f>
        <v>7188904251</v>
      </c>
      <c r="F18083">
        <f t="shared" si="564"/>
        <v>0</v>
      </c>
      <c r="G18083">
        <f t="shared" ca="1" si="565"/>
        <v>0</v>
      </c>
    </row>
    <row r="18084" spans="1:7" x14ac:dyDescent="0.25">
      <c r="A18084" t="s">
        <v>20392</v>
      </c>
      <c r="B18084" t="s">
        <v>3201</v>
      </c>
      <c r="C18084" s="4">
        <v>55796</v>
      </c>
      <c r="D18084">
        <v>3041948354</v>
      </c>
      <c r="E18084">
        <f>VLOOKUP(D18084,  base_salary!A:A, 1, FALSE)</f>
        <v>3041948354</v>
      </c>
      <c r="F18084">
        <f t="shared" si="564"/>
        <v>0</v>
      </c>
      <c r="G18084">
        <f t="shared" ca="1" si="565"/>
        <v>0</v>
      </c>
    </row>
    <row r="18085" spans="1:7" x14ac:dyDescent="0.25">
      <c r="A18085" t="s">
        <v>20393</v>
      </c>
      <c r="B18085" t="s">
        <v>2740</v>
      </c>
      <c r="C18085" s="4">
        <v>40356</v>
      </c>
      <c r="D18085">
        <v>1990335721</v>
      </c>
      <c r="E18085">
        <f>VLOOKUP(D18085,  base_salary!A:A, 1, FALSE)</f>
        <v>1990335721</v>
      </c>
      <c r="F18085">
        <f t="shared" si="564"/>
        <v>0</v>
      </c>
      <c r="G18085">
        <f t="shared" ca="1" si="565"/>
        <v>0</v>
      </c>
    </row>
    <row r="18086" spans="1:7" x14ac:dyDescent="0.25">
      <c r="A18086" t="s">
        <v>20394</v>
      </c>
      <c r="B18086" t="s">
        <v>2121</v>
      </c>
      <c r="C18086" s="4">
        <v>59975</v>
      </c>
      <c r="D18086">
        <v>8346855079</v>
      </c>
      <c r="E18086">
        <f>VLOOKUP(D18086,  base_salary!A:A, 1, FALSE)</f>
        <v>8346855079</v>
      </c>
      <c r="F18086">
        <f t="shared" si="564"/>
        <v>0</v>
      </c>
      <c r="G18086">
        <f t="shared" ca="1" si="565"/>
        <v>0</v>
      </c>
    </row>
    <row r="18087" spans="1:7" x14ac:dyDescent="0.25">
      <c r="A18087" t="s">
        <v>20395</v>
      </c>
      <c r="B18087" t="s">
        <v>2006</v>
      </c>
      <c r="C18087" s="4">
        <v>47112</v>
      </c>
      <c r="D18087">
        <v>5211527984</v>
      </c>
      <c r="E18087">
        <f>VLOOKUP(D18087,  base_salary!A:A, 1, FALSE)</f>
        <v>5211527984</v>
      </c>
      <c r="F18087">
        <f t="shared" si="564"/>
        <v>0</v>
      </c>
      <c r="G18087">
        <f t="shared" ca="1" si="565"/>
        <v>0</v>
      </c>
    </row>
    <row r="18088" spans="1:7" x14ac:dyDescent="0.25">
      <c r="A18088" t="s">
        <v>20396</v>
      </c>
      <c r="B18088" t="s">
        <v>2709</v>
      </c>
      <c r="C18088" s="4">
        <v>45533</v>
      </c>
      <c r="D18088">
        <v>1053331541</v>
      </c>
      <c r="E18088">
        <f>VLOOKUP(D18088,  base_salary!A:A, 1, FALSE)</f>
        <v>1053331541</v>
      </c>
      <c r="F18088">
        <f t="shared" si="564"/>
        <v>0</v>
      </c>
      <c r="G18088">
        <f t="shared" ca="1" si="565"/>
        <v>0</v>
      </c>
    </row>
    <row r="18089" spans="1:7" x14ac:dyDescent="0.25">
      <c r="A18089" t="s">
        <v>20397</v>
      </c>
      <c r="B18089" t="s">
        <v>2572</v>
      </c>
      <c r="C18089" s="4">
        <v>55086</v>
      </c>
      <c r="D18089">
        <v>9984023702</v>
      </c>
      <c r="E18089">
        <f>VLOOKUP(D18089,  base_salary!A:A, 1, FALSE)</f>
        <v>9984023702</v>
      </c>
      <c r="F18089">
        <f t="shared" si="564"/>
        <v>0</v>
      </c>
      <c r="G18089">
        <f t="shared" ca="1" si="565"/>
        <v>0</v>
      </c>
    </row>
    <row r="18090" spans="1:7" x14ac:dyDescent="0.25">
      <c r="A18090" t="s">
        <v>20398</v>
      </c>
      <c r="B18090" t="s">
        <v>1976</v>
      </c>
      <c r="C18090" s="4">
        <v>51094</v>
      </c>
      <c r="D18090">
        <v>4877108939</v>
      </c>
      <c r="E18090">
        <f>VLOOKUP(D18090,  base_salary!A:A, 1, FALSE)</f>
        <v>4877108939</v>
      </c>
      <c r="F18090">
        <f t="shared" si="564"/>
        <v>0</v>
      </c>
      <c r="G18090">
        <f t="shared" ca="1" si="565"/>
        <v>0</v>
      </c>
    </row>
    <row r="18091" spans="1:7" x14ac:dyDescent="0.25">
      <c r="A18091" t="s">
        <v>20399</v>
      </c>
      <c r="B18091" t="s">
        <v>2113</v>
      </c>
      <c r="C18091" s="4">
        <v>19354</v>
      </c>
      <c r="D18091">
        <v>8173067724</v>
      </c>
      <c r="E18091">
        <f>VLOOKUP(D18091,  base_salary!A:A, 1, FALSE)</f>
        <v>8173067724</v>
      </c>
      <c r="F18091">
        <f t="shared" si="564"/>
        <v>0</v>
      </c>
      <c r="G18091">
        <f t="shared" ca="1" si="565"/>
        <v>0</v>
      </c>
    </row>
    <row r="18092" spans="1:7" x14ac:dyDescent="0.25">
      <c r="A18092" t="s">
        <v>20400</v>
      </c>
      <c r="B18092" t="s">
        <v>2431</v>
      </c>
      <c r="C18092" s="4">
        <v>50961</v>
      </c>
      <c r="D18092">
        <v>7325246862</v>
      </c>
      <c r="E18092">
        <f>VLOOKUP(D18092,  base_salary!A:A, 1, FALSE)</f>
        <v>7325246862</v>
      </c>
      <c r="F18092">
        <f t="shared" si="564"/>
        <v>0</v>
      </c>
      <c r="G18092">
        <f t="shared" ca="1" si="565"/>
        <v>0</v>
      </c>
    </row>
    <row r="18093" spans="1:7" x14ac:dyDescent="0.25">
      <c r="A18093" t="s">
        <v>20401</v>
      </c>
      <c r="B18093" t="s">
        <v>2348</v>
      </c>
      <c r="C18093" s="4">
        <v>10140</v>
      </c>
      <c r="D18093">
        <v>893122882</v>
      </c>
      <c r="E18093">
        <f>VLOOKUP(D18093,  base_salary!A:A, 1, FALSE)</f>
        <v>893122882</v>
      </c>
      <c r="F18093">
        <f t="shared" si="564"/>
        <v>0</v>
      </c>
      <c r="G18093">
        <f t="shared" ca="1" si="565"/>
        <v>0</v>
      </c>
    </row>
    <row r="18094" spans="1:7" x14ac:dyDescent="0.25">
      <c r="A18094" t="s">
        <v>20402</v>
      </c>
      <c r="B18094" t="s">
        <v>2478</v>
      </c>
      <c r="C18094" s="4">
        <v>40297</v>
      </c>
      <c r="D18094">
        <v>8620758454</v>
      </c>
      <c r="E18094">
        <f>VLOOKUP(D18094,  base_salary!A:A, 1, FALSE)</f>
        <v>8620758454</v>
      </c>
      <c r="F18094">
        <f t="shared" si="564"/>
        <v>0</v>
      </c>
      <c r="G18094">
        <f t="shared" ca="1" si="565"/>
        <v>0</v>
      </c>
    </row>
    <row r="18095" spans="1:7" x14ac:dyDescent="0.25">
      <c r="A18095" t="s">
        <v>20403</v>
      </c>
      <c r="B18095" t="s">
        <v>2308</v>
      </c>
      <c r="C18095" s="4">
        <v>30686</v>
      </c>
      <c r="D18095">
        <v>5814713100</v>
      </c>
      <c r="E18095">
        <f>VLOOKUP(D18095,  base_salary!A:A, 1, FALSE)</f>
        <v>5814713100</v>
      </c>
      <c r="F18095">
        <f t="shared" si="564"/>
        <v>0</v>
      </c>
      <c r="G18095">
        <f t="shared" ca="1" si="565"/>
        <v>0</v>
      </c>
    </row>
    <row r="18096" spans="1:7" x14ac:dyDescent="0.25">
      <c r="A18096" t="s">
        <v>20404</v>
      </c>
      <c r="B18096" t="s">
        <v>2426</v>
      </c>
      <c r="C18096" s="4">
        <v>40406</v>
      </c>
      <c r="D18096">
        <v>6410530811</v>
      </c>
      <c r="E18096">
        <f>VLOOKUP(D18096,  base_salary!A:A, 1, FALSE)</f>
        <v>6410530811</v>
      </c>
      <c r="F18096">
        <f t="shared" si="564"/>
        <v>0</v>
      </c>
      <c r="G18096">
        <f t="shared" ca="1" si="565"/>
        <v>0</v>
      </c>
    </row>
    <row r="18097" spans="1:7" x14ac:dyDescent="0.25">
      <c r="A18097" t="s">
        <v>20405</v>
      </c>
      <c r="B18097" t="s">
        <v>2647</v>
      </c>
      <c r="C18097" s="4">
        <v>55049</v>
      </c>
      <c r="D18097">
        <v>495702854</v>
      </c>
      <c r="E18097">
        <f>VLOOKUP(D18097,  base_salary!A:A, 1, FALSE)</f>
        <v>495702854</v>
      </c>
      <c r="F18097">
        <f t="shared" si="564"/>
        <v>0</v>
      </c>
      <c r="G18097">
        <f t="shared" ca="1" si="565"/>
        <v>0</v>
      </c>
    </row>
    <row r="18098" spans="1:7" x14ac:dyDescent="0.25">
      <c r="A18098" t="s">
        <v>20406</v>
      </c>
      <c r="B18098" t="s">
        <v>2647</v>
      </c>
      <c r="C18098" s="4">
        <v>37369</v>
      </c>
      <c r="D18098">
        <v>3217797337</v>
      </c>
      <c r="E18098">
        <f>VLOOKUP(D18098,  base_salary!A:A, 1, FALSE)</f>
        <v>3217797337</v>
      </c>
      <c r="F18098">
        <f t="shared" si="564"/>
        <v>0</v>
      </c>
      <c r="G18098">
        <f t="shared" ca="1" si="565"/>
        <v>0</v>
      </c>
    </row>
    <row r="18099" spans="1:7" x14ac:dyDescent="0.25">
      <c r="A18099" t="s">
        <v>20407</v>
      </c>
      <c r="B18099" t="s">
        <v>2047</v>
      </c>
      <c r="C18099" s="4">
        <v>19487</v>
      </c>
      <c r="D18099">
        <v>2873915978</v>
      </c>
      <c r="E18099">
        <f>VLOOKUP(D18099,  base_salary!A:A, 1, FALSE)</f>
        <v>2873915978</v>
      </c>
      <c r="F18099">
        <f t="shared" si="564"/>
        <v>0</v>
      </c>
      <c r="G18099">
        <f t="shared" ca="1" si="565"/>
        <v>0</v>
      </c>
    </row>
    <row r="18100" spans="1:7" x14ac:dyDescent="0.25">
      <c r="A18100" t="s">
        <v>20408</v>
      </c>
      <c r="B18100" t="s">
        <v>2197</v>
      </c>
      <c r="C18100" s="4">
        <v>28116</v>
      </c>
      <c r="D18100">
        <v>4119729087</v>
      </c>
      <c r="E18100">
        <f>VLOOKUP(D18100,  base_salary!A:A, 1, FALSE)</f>
        <v>4119729087</v>
      </c>
      <c r="F18100">
        <f t="shared" si="564"/>
        <v>0</v>
      </c>
      <c r="G18100">
        <f t="shared" ca="1" si="565"/>
        <v>0</v>
      </c>
    </row>
    <row r="18101" spans="1:7" x14ac:dyDescent="0.25">
      <c r="A18101" t="s">
        <v>20409</v>
      </c>
      <c r="B18101" t="s">
        <v>2059</v>
      </c>
      <c r="C18101" s="4">
        <v>12813</v>
      </c>
      <c r="D18101">
        <v>6227038881</v>
      </c>
      <c r="E18101">
        <f>VLOOKUP(D18101,  base_salary!A:A, 1, FALSE)</f>
        <v>6227038881</v>
      </c>
      <c r="F18101">
        <f t="shared" si="564"/>
        <v>0</v>
      </c>
      <c r="G18101">
        <f t="shared" ca="1" si="565"/>
        <v>0</v>
      </c>
    </row>
    <row r="18102" spans="1:7" x14ac:dyDescent="0.25">
      <c r="A18102" t="s">
        <v>20410</v>
      </c>
      <c r="B18102" t="s">
        <v>2360</v>
      </c>
      <c r="C18102" s="4">
        <v>13156</v>
      </c>
      <c r="D18102">
        <v>5209112160</v>
      </c>
      <c r="E18102">
        <f>VLOOKUP(D18102,  base_salary!A:A, 1, FALSE)</f>
        <v>5209112160</v>
      </c>
      <c r="F18102">
        <f t="shared" si="564"/>
        <v>0</v>
      </c>
      <c r="G18102">
        <f t="shared" ca="1" si="565"/>
        <v>0</v>
      </c>
    </row>
    <row r="18103" spans="1:7" x14ac:dyDescent="0.25">
      <c r="A18103" t="s">
        <v>20411</v>
      </c>
      <c r="B18103" t="s">
        <v>2736</v>
      </c>
      <c r="C18103" s="4">
        <v>25729</v>
      </c>
      <c r="D18103">
        <v>8315800957</v>
      </c>
      <c r="E18103">
        <f>VLOOKUP(D18103,  base_salary!A:A, 1, FALSE)</f>
        <v>8315800957</v>
      </c>
      <c r="F18103">
        <f t="shared" si="564"/>
        <v>0</v>
      </c>
      <c r="G18103">
        <f t="shared" ca="1" si="565"/>
        <v>0</v>
      </c>
    </row>
    <row r="18104" spans="1:7" x14ac:dyDescent="0.25">
      <c r="A18104" t="s">
        <v>20412</v>
      </c>
      <c r="B18104" t="s">
        <v>2116</v>
      </c>
      <c r="C18104" s="4">
        <v>41982</v>
      </c>
      <c r="D18104">
        <v>2352201101</v>
      </c>
      <c r="E18104">
        <f>VLOOKUP(D18104,  base_salary!A:A, 1, FALSE)</f>
        <v>2352201101</v>
      </c>
      <c r="F18104">
        <f t="shared" si="564"/>
        <v>0</v>
      </c>
      <c r="G18104">
        <f t="shared" ca="1" si="565"/>
        <v>0</v>
      </c>
    </row>
    <row r="18105" spans="1:7" x14ac:dyDescent="0.25">
      <c r="A18105" t="s">
        <v>20413</v>
      </c>
      <c r="B18105" t="s">
        <v>2069</v>
      </c>
      <c r="C18105" s="4">
        <v>27110</v>
      </c>
      <c r="D18105">
        <v>6854809452</v>
      </c>
      <c r="E18105">
        <f>VLOOKUP(D18105,  base_salary!A:A, 1, FALSE)</f>
        <v>6854809452</v>
      </c>
      <c r="F18105">
        <f t="shared" si="564"/>
        <v>0</v>
      </c>
      <c r="G18105">
        <f t="shared" ca="1" si="565"/>
        <v>0</v>
      </c>
    </row>
    <row r="18106" spans="1:7" x14ac:dyDescent="0.25">
      <c r="A18106" t="s">
        <v>20414</v>
      </c>
      <c r="B18106" t="s">
        <v>2077</v>
      </c>
      <c r="C18106" s="4">
        <v>34104</v>
      </c>
      <c r="D18106">
        <v>8002426673</v>
      </c>
      <c r="E18106">
        <f>VLOOKUP(D18106,  base_salary!A:A, 1, FALSE)</f>
        <v>8002426673</v>
      </c>
      <c r="F18106">
        <f t="shared" si="564"/>
        <v>0</v>
      </c>
      <c r="G18106">
        <f t="shared" ca="1" si="565"/>
        <v>0</v>
      </c>
    </row>
    <row r="18107" spans="1:7" x14ac:dyDescent="0.25">
      <c r="A18107" t="s">
        <v>20415</v>
      </c>
      <c r="B18107" t="s">
        <v>2997</v>
      </c>
      <c r="C18107" s="4">
        <v>24451</v>
      </c>
      <c r="D18107">
        <v>62571575</v>
      </c>
      <c r="E18107">
        <f>VLOOKUP(D18107,  base_salary!A:A, 1, FALSE)</f>
        <v>62571575</v>
      </c>
      <c r="F18107">
        <f t="shared" si="564"/>
        <v>0</v>
      </c>
      <c r="G18107">
        <f t="shared" ca="1" si="565"/>
        <v>0</v>
      </c>
    </row>
    <row r="18108" spans="1:7" x14ac:dyDescent="0.25">
      <c r="A18108" t="s">
        <v>20416</v>
      </c>
      <c r="B18108" t="s">
        <v>2725</v>
      </c>
      <c r="C18108" s="4">
        <v>22626</v>
      </c>
      <c r="D18108">
        <v>1420239228</v>
      </c>
      <c r="E18108">
        <f>VLOOKUP(D18108,  base_salary!A:A, 1, FALSE)</f>
        <v>1420239228</v>
      </c>
      <c r="F18108">
        <f t="shared" si="564"/>
        <v>0</v>
      </c>
      <c r="G18108">
        <f t="shared" ca="1" si="565"/>
        <v>0</v>
      </c>
    </row>
    <row r="18109" spans="1:7" x14ac:dyDescent="0.25">
      <c r="A18109" t="s">
        <v>20417</v>
      </c>
      <c r="B18109" t="s">
        <v>2468</v>
      </c>
      <c r="C18109" s="4">
        <v>59393</v>
      </c>
      <c r="D18109">
        <v>2456061896</v>
      </c>
      <c r="E18109">
        <f>VLOOKUP(D18109,  base_salary!A:A, 1, FALSE)</f>
        <v>2456061896</v>
      </c>
      <c r="F18109">
        <f t="shared" si="564"/>
        <v>0</v>
      </c>
      <c r="G18109">
        <f t="shared" ca="1" si="565"/>
        <v>0</v>
      </c>
    </row>
    <row r="18110" spans="1:7" x14ac:dyDescent="0.25">
      <c r="A18110" t="s">
        <v>20418</v>
      </c>
      <c r="B18110" t="s">
        <v>3269</v>
      </c>
      <c r="C18110" s="4">
        <v>10775</v>
      </c>
      <c r="D18110">
        <v>2792636599</v>
      </c>
      <c r="E18110">
        <f>VLOOKUP(D18110,  base_salary!A:A, 1, FALSE)</f>
        <v>2792636599</v>
      </c>
      <c r="F18110">
        <f t="shared" si="564"/>
        <v>0</v>
      </c>
      <c r="G18110">
        <f t="shared" ca="1" si="565"/>
        <v>0</v>
      </c>
    </row>
    <row r="18111" spans="1:7" x14ac:dyDescent="0.25">
      <c r="A18111" t="s">
        <v>20419</v>
      </c>
      <c r="B18111" t="s">
        <v>2431</v>
      </c>
      <c r="C18111" s="4">
        <v>50457</v>
      </c>
      <c r="D18111">
        <v>1081492333</v>
      </c>
      <c r="E18111">
        <f>VLOOKUP(D18111,  base_salary!A:A, 1, FALSE)</f>
        <v>1081492333</v>
      </c>
      <c r="F18111">
        <f t="shared" si="564"/>
        <v>0</v>
      </c>
      <c r="G18111">
        <f t="shared" ca="1" si="565"/>
        <v>0</v>
      </c>
    </row>
    <row r="18112" spans="1:7" x14ac:dyDescent="0.25">
      <c r="A18112" t="s">
        <v>20420</v>
      </c>
      <c r="B18112" t="s">
        <v>2574</v>
      </c>
      <c r="C18112" s="4">
        <v>26913</v>
      </c>
      <c r="D18112">
        <v>4548725172</v>
      </c>
      <c r="E18112">
        <f>VLOOKUP(D18112,  base_salary!A:A, 1, FALSE)</f>
        <v>4548725172</v>
      </c>
      <c r="F18112">
        <f t="shared" si="564"/>
        <v>0</v>
      </c>
      <c r="G18112">
        <f t="shared" ca="1" si="565"/>
        <v>0</v>
      </c>
    </row>
    <row r="18113" spans="1:7" x14ac:dyDescent="0.25">
      <c r="A18113" t="s">
        <v>20421</v>
      </c>
      <c r="B18113" t="s">
        <v>2271</v>
      </c>
      <c r="C18113" s="4">
        <v>17909</v>
      </c>
      <c r="D18113">
        <v>5068508845</v>
      </c>
      <c r="E18113">
        <f>VLOOKUP(D18113,  base_salary!A:A, 1, FALSE)</f>
        <v>5068508845</v>
      </c>
      <c r="F18113">
        <f t="shared" si="564"/>
        <v>0</v>
      </c>
      <c r="G18113">
        <f t="shared" ca="1" si="565"/>
        <v>0</v>
      </c>
    </row>
    <row r="18114" spans="1:7" x14ac:dyDescent="0.25">
      <c r="A18114" t="s">
        <v>20422</v>
      </c>
      <c r="B18114" t="s">
        <v>3247</v>
      </c>
      <c r="C18114" s="4">
        <v>35337</v>
      </c>
      <c r="D18114">
        <v>3211170715</v>
      </c>
      <c r="E18114">
        <f>VLOOKUP(D18114,  base_salary!A:A, 1, FALSE)</f>
        <v>3211170715</v>
      </c>
      <c r="F18114">
        <f t="shared" si="564"/>
        <v>0</v>
      </c>
      <c r="G18114">
        <f t="shared" ca="1" si="565"/>
        <v>0</v>
      </c>
    </row>
    <row r="18115" spans="1:7" x14ac:dyDescent="0.25">
      <c r="A18115" t="s">
        <v>20423</v>
      </c>
      <c r="B18115" t="s">
        <v>2127</v>
      </c>
      <c r="C18115" s="4">
        <v>41825</v>
      </c>
      <c r="D18115">
        <v>5280433926</v>
      </c>
      <c r="E18115">
        <f>VLOOKUP(D18115,  base_salary!A:A, 1, FALSE)</f>
        <v>5280433926</v>
      </c>
      <c r="F18115">
        <f t="shared" ref="F18115:F18178" si="566">IF(ISERROR(E18115), 1, 0)</f>
        <v>0</v>
      </c>
      <c r="G18115">
        <f t="shared" ref="G18115:G18178" ca="1" si="567">SUM(G:G)</f>
        <v>0</v>
      </c>
    </row>
    <row r="18116" spans="1:7" x14ac:dyDescent="0.25">
      <c r="A18116" t="s">
        <v>20424</v>
      </c>
      <c r="B18116" t="s">
        <v>2992</v>
      </c>
      <c r="C18116" s="4">
        <v>33222</v>
      </c>
      <c r="D18116">
        <v>4009257075</v>
      </c>
      <c r="E18116">
        <f>VLOOKUP(D18116,  base_salary!A:A, 1, FALSE)</f>
        <v>4009257075</v>
      </c>
      <c r="F18116">
        <f t="shared" si="566"/>
        <v>0</v>
      </c>
      <c r="G18116">
        <f t="shared" ca="1" si="567"/>
        <v>0</v>
      </c>
    </row>
    <row r="18117" spans="1:7" x14ac:dyDescent="0.25">
      <c r="A18117" t="s">
        <v>20425</v>
      </c>
      <c r="B18117" t="s">
        <v>2231</v>
      </c>
      <c r="C18117" s="4">
        <v>54397</v>
      </c>
      <c r="D18117">
        <v>1074899180</v>
      </c>
      <c r="E18117">
        <f>VLOOKUP(D18117,  base_salary!A:A, 1, FALSE)</f>
        <v>1074899180</v>
      </c>
      <c r="F18117">
        <f t="shared" si="566"/>
        <v>0</v>
      </c>
      <c r="G18117">
        <f t="shared" ca="1" si="567"/>
        <v>0</v>
      </c>
    </row>
    <row r="18118" spans="1:7" x14ac:dyDescent="0.25">
      <c r="A18118" t="s">
        <v>20426</v>
      </c>
      <c r="B18118" t="s">
        <v>1946</v>
      </c>
      <c r="C18118" s="4">
        <v>23324</v>
      </c>
      <c r="D18118">
        <v>8069192305</v>
      </c>
      <c r="E18118">
        <f>VLOOKUP(D18118,  base_salary!A:A, 1, FALSE)</f>
        <v>8069192305</v>
      </c>
      <c r="F18118">
        <f t="shared" si="566"/>
        <v>0</v>
      </c>
      <c r="G18118">
        <f t="shared" ca="1" si="567"/>
        <v>0</v>
      </c>
    </row>
    <row r="18119" spans="1:7" x14ac:dyDescent="0.25">
      <c r="A18119" t="s">
        <v>20427</v>
      </c>
      <c r="B18119" t="s">
        <v>2650</v>
      </c>
      <c r="C18119" s="4">
        <v>42557</v>
      </c>
      <c r="D18119">
        <v>2307209530</v>
      </c>
      <c r="E18119">
        <f>VLOOKUP(D18119,  base_salary!A:A, 1, FALSE)</f>
        <v>2307209530</v>
      </c>
      <c r="F18119">
        <f t="shared" si="566"/>
        <v>0</v>
      </c>
      <c r="G18119">
        <f t="shared" ca="1" si="567"/>
        <v>0</v>
      </c>
    </row>
    <row r="18120" spans="1:7" x14ac:dyDescent="0.25">
      <c r="A18120" t="s">
        <v>20428</v>
      </c>
      <c r="B18120" t="s">
        <v>2614</v>
      </c>
      <c r="C18120" s="4">
        <v>51733</v>
      </c>
      <c r="D18120">
        <v>3379645060</v>
      </c>
      <c r="E18120">
        <f>VLOOKUP(D18120,  base_salary!A:A, 1, FALSE)</f>
        <v>3379645060</v>
      </c>
      <c r="F18120">
        <f t="shared" si="566"/>
        <v>0</v>
      </c>
      <c r="G18120">
        <f t="shared" ca="1" si="567"/>
        <v>0</v>
      </c>
    </row>
    <row r="18121" spans="1:7" x14ac:dyDescent="0.25">
      <c r="A18121" t="s">
        <v>20429</v>
      </c>
      <c r="B18121" t="s">
        <v>2965</v>
      </c>
      <c r="C18121" s="4">
        <v>50239</v>
      </c>
      <c r="D18121">
        <v>228985188</v>
      </c>
      <c r="E18121">
        <f>VLOOKUP(D18121,  base_salary!A:A, 1, FALSE)</f>
        <v>228985188</v>
      </c>
      <c r="F18121">
        <f t="shared" si="566"/>
        <v>0</v>
      </c>
      <c r="G18121">
        <f t="shared" ca="1" si="567"/>
        <v>0</v>
      </c>
    </row>
    <row r="18122" spans="1:7" x14ac:dyDescent="0.25">
      <c r="A18122" t="s">
        <v>20430</v>
      </c>
      <c r="B18122" t="s">
        <v>4422</v>
      </c>
      <c r="C18122" s="4">
        <v>44927</v>
      </c>
      <c r="D18122">
        <v>2757793764</v>
      </c>
      <c r="E18122">
        <f>VLOOKUP(D18122,  base_salary!A:A, 1, FALSE)</f>
        <v>2757793764</v>
      </c>
      <c r="F18122">
        <f t="shared" si="566"/>
        <v>0</v>
      </c>
      <c r="G18122">
        <f t="shared" ca="1" si="567"/>
        <v>0</v>
      </c>
    </row>
    <row r="18123" spans="1:7" x14ac:dyDescent="0.25">
      <c r="A18123" t="s">
        <v>20431</v>
      </c>
      <c r="B18123" t="s">
        <v>2378</v>
      </c>
      <c r="C18123" s="4">
        <v>10771</v>
      </c>
      <c r="D18123">
        <v>2355104786</v>
      </c>
      <c r="E18123">
        <f>VLOOKUP(D18123,  base_salary!A:A, 1, FALSE)</f>
        <v>2355104786</v>
      </c>
      <c r="F18123">
        <f t="shared" si="566"/>
        <v>0</v>
      </c>
      <c r="G18123">
        <f t="shared" ca="1" si="567"/>
        <v>0</v>
      </c>
    </row>
    <row r="18124" spans="1:7" x14ac:dyDescent="0.25">
      <c r="A18124" t="s">
        <v>20432</v>
      </c>
      <c r="B18124" t="s">
        <v>2376</v>
      </c>
      <c r="C18124" s="4">
        <v>56497</v>
      </c>
      <c r="D18124">
        <v>4328154427</v>
      </c>
      <c r="E18124">
        <f>VLOOKUP(D18124,  base_salary!A:A, 1, FALSE)</f>
        <v>4328154427</v>
      </c>
      <c r="F18124">
        <f t="shared" si="566"/>
        <v>0</v>
      </c>
      <c r="G18124">
        <f t="shared" ca="1" si="567"/>
        <v>0</v>
      </c>
    </row>
    <row r="18125" spans="1:7" x14ac:dyDescent="0.25">
      <c r="A18125" t="s">
        <v>20433</v>
      </c>
      <c r="B18125" t="s">
        <v>2310</v>
      </c>
      <c r="C18125" s="4">
        <v>52633</v>
      </c>
      <c r="D18125">
        <v>4453315724</v>
      </c>
      <c r="E18125">
        <f>VLOOKUP(D18125,  base_salary!A:A, 1, FALSE)</f>
        <v>4453315724</v>
      </c>
      <c r="F18125">
        <f t="shared" si="566"/>
        <v>0</v>
      </c>
      <c r="G18125">
        <f t="shared" ca="1" si="567"/>
        <v>0</v>
      </c>
    </row>
    <row r="18126" spans="1:7" x14ac:dyDescent="0.25">
      <c r="A18126" t="s">
        <v>20434</v>
      </c>
      <c r="B18126" t="s">
        <v>2051</v>
      </c>
      <c r="C18126" s="4">
        <v>18000</v>
      </c>
      <c r="D18126">
        <v>7152427402</v>
      </c>
      <c r="E18126">
        <f>VLOOKUP(D18126,  base_salary!A:A, 1, FALSE)</f>
        <v>7152427402</v>
      </c>
      <c r="F18126">
        <f t="shared" si="566"/>
        <v>0</v>
      </c>
      <c r="G18126">
        <f t="shared" ca="1" si="567"/>
        <v>0</v>
      </c>
    </row>
    <row r="18127" spans="1:7" x14ac:dyDescent="0.25">
      <c r="A18127" t="s">
        <v>20435</v>
      </c>
      <c r="B18127" t="s">
        <v>2391</v>
      </c>
      <c r="C18127" s="4">
        <v>49014</v>
      </c>
      <c r="D18127">
        <v>3156820482</v>
      </c>
      <c r="E18127">
        <f>VLOOKUP(D18127,  base_salary!A:A, 1, FALSE)</f>
        <v>3156820482</v>
      </c>
      <c r="F18127">
        <f t="shared" si="566"/>
        <v>0</v>
      </c>
      <c r="G18127">
        <f t="shared" ca="1" si="567"/>
        <v>0</v>
      </c>
    </row>
    <row r="18128" spans="1:7" x14ac:dyDescent="0.25">
      <c r="A18128" t="s">
        <v>20436</v>
      </c>
      <c r="B18128" t="s">
        <v>1980</v>
      </c>
      <c r="C18128" s="4">
        <v>59693</v>
      </c>
      <c r="D18128">
        <v>2417008025</v>
      </c>
      <c r="E18128">
        <f>VLOOKUP(D18128,  base_salary!A:A, 1, FALSE)</f>
        <v>2417008025</v>
      </c>
      <c r="F18128">
        <f t="shared" si="566"/>
        <v>0</v>
      </c>
      <c r="G18128">
        <f t="shared" ca="1" si="567"/>
        <v>0</v>
      </c>
    </row>
    <row r="18129" spans="1:7" x14ac:dyDescent="0.25">
      <c r="A18129" t="s">
        <v>20437</v>
      </c>
      <c r="B18129" t="s">
        <v>2401</v>
      </c>
      <c r="C18129" s="4">
        <v>56663</v>
      </c>
      <c r="D18129">
        <v>471886378</v>
      </c>
      <c r="E18129">
        <f>VLOOKUP(D18129,  base_salary!A:A, 1, FALSE)</f>
        <v>471886378</v>
      </c>
      <c r="F18129">
        <f t="shared" si="566"/>
        <v>0</v>
      </c>
      <c r="G18129">
        <f t="shared" ca="1" si="567"/>
        <v>0</v>
      </c>
    </row>
    <row r="18130" spans="1:7" x14ac:dyDescent="0.25">
      <c r="A18130" t="s">
        <v>20438</v>
      </c>
      <c r="B18130" t="s">
        <v>2179</v>
      </c>
      <c r="C18130" s="4">
        <v>37844</v>
      </c>
      <c r="D18130">
        <v>532074068</v>
      </c>
      <c r="E18130">
        <f>VLOOKUP(D18130,  base_salary!A:A, 1, FALSE)</f>
        <v>532074068</v>
      </c>
      <c r="F18130">
        <f t="shared" si="566"/>
        <v>0</v>
      </c>
      <c r="G18130">
        <f t="shared" ca="1" si="567"/>
        <v>0</v>
      </c>
    </row>
    <row r="18131" spans="1:7" x14ac:dyDescent="0.25">
      <c r="A18131" t="s">
        <v>20439</v>
      </c>
      <c r="B18131" t="s">
        <v>2641</v>
      </c>
      <c r="C18131" s="4">
        <v>17017</v>
      </c>
      <c r="D18131">
        <v>8419732141</v>
      </c>
      <c r="E18131">
        <f>VLOOKUP(D18131,  base_salary!A:A, 1, FALSE)</f>
        <v>8419732141</v>
      </c>
      <c r="F18131">
        <f t="shared" si="566"/>
        <v>0</v>
      </c>
      <c r="G18131">
        <f t="shared" ca="1" si="567"/>
        <v>0</v>
      </c>
    </row>
    <row r="18132" spans="1:7" x14ac:dyDescent="0.25">
      <c r="A18132" t="s">
        <v>20440</v>
      </c>
      <c r="B18132" t="s">
        <v>2168</v>
      </c>
      <c r="C18132" s="4">
        <v>36438</v>
      </c>
      <c r="D18132">
        <v>6300411419</v>
      </c>
      <c r="E18132">
        <f>VLOOKUP(D18132,  base_salary!A:A, 1, FALSE)</f>
        <v>6300411419</v>
      </c>
      <c r="F18132">
        <f t="shared" si="566"/>
        <v>0</v>
      </c>
      <c r="G18132">
        <f t="shared" ca="1" si="567"/>
        <v>0</v>
      </c>
    </row>
    <row r="18133" spans="1:7" x14ac:dyDescent="0.25">
      <c r="A18133" t="s">
        <v>20441</v>
      </c>
      <c r="B18133" t="s">
        <v>5394</v>
      </c>
      <c r="C18133" s="4">
        <v>49973</v>
      </c>
      <c r="D18133">
        <v>8998375370</v>
      </c>
      <c r="E18133">
        <f>VLOOKUP(D18133,  base_salary!A:A, 1, FALSE)</f>
        <v>8998375370</v>
      </c>
      <c r="F18133">
        <f t="shared" si="566"/>
        <v>0</v>
      </c>
      <c r="G18133">
        <f t="shared" ca="1" si="567"/>
        <v>0</v>
      </c>
    </row>
    <row r="18134" spans="1:7" x14ac:dyDescent="0.25">
      <c r="A18134" t="s">
        <v>20442</v>
      </c>
      <c r="B18134" t="s">
        <v>2574</v>
      </c>
      <c r="C18134" s="4">
        <v>22737</v>
      </c>
      <c r="D18134">
        <v>4342145855</v>
      </c>
      <c r="E18134">
        <f>VLOOKUP(D18134,  base_salary!A:A, 1, FALSE)</f>
        <v>4342145855</v>
      </c>
      <c r="F18134">
        <f t="shared" si="566"/>
        <v>0</v>
      </c>
      <c r="G18134">
        <f t="shared" ca="1" si="567"/>
        <v>0</v>
      </c>
    </row>
    <row r="18135" spans="1:7" x14ac:dyDescent="0.25">
      <c r="A18135" t="s">
        <v>20443</v>
      </c>
      <c r="B18135" t="s">
        <v>1944</v>
      </c>
      <c r="C18135" s="4">
        <v>29037</v>
      </c>
      <c r="D18135">
        <v>7533163729</v>
      </c>
      <c r="E18135">
        <f>VLOOKUP(D18135,  base_salary!A:A, 1, FALSE)</f>
        <v>7533163729</v>
      </c>
      <c r="F18135">
        <f t="shared" si="566"/>
        <v>0</v>
      </c>
      <c r="G18135">
        <f t="shared" ca="1" si="567"/>
        <v>0</v>
      </c>
    </row>
    <row r="18136" spans="1:7" x14ac:dyDescent="0.25">
      <c r="A18136" t="s">
        <v>20444</v>
      </c>
      <c r="B18136" t="s">
        <v>2073</v>
      </c>
      <c r="C18136" s="4">
        <v>14449</v>
      </c>
      <c r="D18136">
        <v>3217797337</v>
      </c>
      <c r="E18136">
        <f>VLOOKUP(D18136,  base_salary!A:A, 1, FALSE)</f>
        <v>3217797337</v>
      </c>
      <c r="F18136">
        <f t="shared" si="566"/>
        <v>0</v>
      </c>
      <c r="G18136">
        <f t="shared" ca="1" si="567"/>
        <v>0</v>
      </c>
    </row>
    <row r="18137" spans="1:7" x14ac:dyDescent="0.25">
      <c r="A18137" t="s">
        <v>20445</v>
      </c>
      <c r="B18137" t="s">
        <v>2051</v>
      </c>
      <c r="C18137" s="4">
        <v>33712</v>
      </c>
      <c r="D18137">
        <v>1573192775</v>
      </c>
      <c r="E18137">
        <f>VLOOKUP(D18137,  base_salary!A:A, 1, FALSE)</f>
        <v>1573192775</v>
      </c>
      <c r="F18137">
        <f t="shared" si="566"/>
        <v>0</v>
      </c>
      <c r="G18137">
        <f t="shared" ca="1" si="567"/>
        <v>0</v>
      </c>
    </row>
    <row r="18138" spans="1:7" x14ac:dyDescent="0.25">
      <c r="A18138" t="s">
        <v>20446</v>
      </c>
      <c r="B18138" t="s">
        <v>3023</v>
      </c>
      <c r="C18138" s="4">
        <v>13324</v>
      </c>
      <c r="D18138">
        <v>784224471</v>
      </c>
      <c r="E18138">
        <f>VLOOKUP(D18138,  base_salary!A:A, 1, FALSE)</f>
        <v>784224471</v>
      </c>
      <c r="F18138">
        <f t="shared" si="566"/>
        <v>0</v>
      </c>
      <c r="G18138">
        <f t="shared" ca="1" si="567"/>
        <v>0</v>
      </c>
    </row>
    <row r="18139" spans="1:7" x14ac:dyDescent="0.25">
      <c r="A18139" t="s">
        <v>20447</v>
      </c>
      <c r="B18139" t="s">
        <v>2687</v>
      </c>
      <c r="C18139" s="4">
        <v>50808</v>
      </c>
      <c r="D18139">
        <v>5142790693</v>
      </c>
      <c r="E18139">
        <f>VLOOKUP(D18139,  base_salary!A:A, 1, FALSE)</f>
        <v>5142790693</v>
      </c>
      <c r="F18139">
        <f t="shared" si="566"/>
        <v>0</v>
      </c>
      <c r="G18139">
        <f t="shared" ca="1" si="567"/>
        <v>0</v>
      </c>
    </row>
    <row r="18140" spans="1:7" x14ac:dyDescent="0.25">
      <c r="A18140" t="s">
        <v>20448</v>
      </c>
      <c r="B18140" t="s">
        <v>2236</v>
      </c>
      <c r="C18140" s="4">
        <v>47797</v>
      </c>
      <c r="D18140">
        <v>4759627103</v>
      </c>
      <c r="E18140">
        <f>VLOOKUP(D18140,  base_salary!A:A, 1, FALSE)</f>
        <v>4759627103</v>
      </c>
      <c r="F18140">
        <f t="shared" si="566"/>
        <v>0</v>
      </c>
      <c r="G18140">
        <f t="shared" ca="1" si="567"/>
        <v>0</v>
      </c>
    </row>
    <row r="18141" spans="1:7" x14ac:dyDescent="0.25">
      <c r="A18141" t="s">
        <v>20449</v>
      </c>
      <c r="B18141" t="s">
        <v>3050</v>
      </c>
      <c r="C18141" s="4">
        <v>34761</v>
      </c>
      <c r="D18141">
        <v>7492341709</v>
      </c>
      <c r="E18141">
        <f>VLOOKUP(D18141,  base_salary!A:A, 1, FALSE)</f>
        <v>7492341709</v>
      </c>
      <c r="F18141">
        <f t="shared" si="566"/>
        <v>0</v>
      </c>
      <c r="G18141">
        <f t="shared" ca="1" si="567"/>
        <v>0</v>
      </c>
    </row>
    <row r="18142" spans="1:7" x14ac:dyDescent="0.25">
      <c r="A18142" t="s">
        <v>20450</v>
      </c>
      <c r="B18142" t="s">
        <v>1997</v>
      </c>
      <c r="C18142" s="4">
        <v>36576</v>
      </c>
      <c r="D18142">
        <v>8032296239</v>
      </c>
      <c r="E18142">
        <f>VLOOKUP(D18142,  base_salary!A:A, 1, FALSE)</f>
        <v>8032296239</v>
      </c>
      <c r="F18142">
        <f t="shared" si="566"/>
        <v>0</v>
      </c>
      <c r="G18142">
        <f t="shared" ca="1" si="567"/>
        <v>0</v>
      </c>
    </row>
    <row r="18143" spans="1:7" x14ac:dyDescent="0.25">
      <c r="A18143" t="s">
        <v>20451</v>
      </c>
      <c r="B18143" t="s">
        <v>2415</v>
      </c>
      <c r="C18143" s="4">
        <v>14093</v>
      </c>
      <c r="D18143">
        <v>2779378506</v>
      </c>
      <c r="E18143">
        <f>VLOOKUP(D18143,  base_salary!A:A, 1, FALSE)</f>
        <v>2779378506</v>
      </c>
      <c r="F18143">
        <f t="shared" si="566"/>
        <v>0</v>
      </c>
      <c r="G18143">
        <f t="shared" ca="1" si="567"/>
        <v>0</v>
      </c>
    </row>
    <row r="18144" spans="1:7" x14ac:dyDescent="0.25">
      <c r="A18144" t="s">
        <v>20452</v>
      </c>
      <c r="B18144" t="s">
        <v>2372</v>
      </c>
      <c r="C18144" s="4">
        <v>39300</v>
      </c>
      <c r="D18144">
        <v>6915102108</v>
      </c>
      <c r="E18144">
        <f>VLOOKUP(D18144,  base_salary!A:A, 1, FALSE)</f>
        <v>6915102108</v>
      </c>
      <c r="F18144">
        <f t="shared" si="566"/>
        <v>0</v>
      </c>
      <c r="G18144">
        <f t="shared" ca="1" si="567"/>
        <v>0</v>
      </c>
    </row>
    <row r="18145" spans="1:7" x14ac:dyDescent="0.25">
      <c r="A18145" t="s">
        <v>20453</v>
      </c>
      <c r="B18145" t="s">
        <v>3044</v>
      </c>
      <c r="C18145" s="4">
        <v>17904</v>
      </c>
      <c r="D18145">
        <v>6109997811</v>
      </c>
      <c r="E18145">
        <f>VLOOKUP(D18145,  base_salary!A:A, 1, FALSE)</f>
        <v>6109997811</v>
      </c>
      <c r="F18145">
        <f t="shared" si="566"/>
        <v>0</v>
      </c>
      <c r="G18145">
        <f t="shared" ca="1" si="567"/>
        <v>0</v>
      </c>
    </row>
    <row r="18146" spans="1:7" x14ac:dyDescent="0.25">
      <c r="A18146" t="s">
        <v>20454</v>
      </c>
      <c r="B18146" t="s">
        <v>3271</v>
      </c>
      <c r="C18146" s="4">
        <v>41717</v>
      </c>
      <c r="D18146">
        <v>7074056774</v>
      </c>
      <c r="E18146">
        <f>VLOOKUP(D18146,  base_salary!A:A, 1, FALSE)</f>
        <v>7074056774</v>
      </c>
      <c r="F18146">
        <f t="shared" si="566"/>
        <v>0</v>
      </c>
      <c r="G18146">
        <f t="shared" ca="1" si="567"/>
        <v>0</v>
      </c>
    </row>
    <row r="18147" spans="1:7" x14ac:dyDescent="0.25">
      <c r="A18147" t="s">
        <v>20455</v>
      </c>
      <c r="B18147" t="s">
        <v>2593</v>
      </c>
      <c r="C18147" s="4">
        <v>31510</v>
      </c>
      <c r="D18147">
        <v>5186660353</v>
      </c>
      <c r="E18147">
        <f>VLOOKUP(D18147,  base_salary!A:A, 1, FALSE)</f>
        <v>5186660353</v>
      </c>
      <c r="F18147">
        <f t="shared" si="566"/>
        <v>0</v>
      </c>
      <c r="G18147">
        <f t="shared" ca="1" si="567"/>
        <v>0</v>
      </c>
    </row>
    <row r="18148" spans="1:7" x14ac:dyDescent="0.25">
      <c r="A18148" t="s">
        <v>20456</v>
      </c>
      <c r="B18148" t="s">
        <v>2360</v>
      </c>
      <c r="C18148" s="4">
        <v>54391</v>
      </c>
      <c r="D18148">
        <v>8904404991</v>
      </c>
      <c r="E18148">
        <f>VLOOKUP(D18148,  base_salary!A:A, 1, FALSE)</f>
        <v>8904404991</v>
      </c>
      <c r="F18148">
        <f t="shared" si="566"/>
        <v>0</v>
      </c>
      <c r="G18148">
        <f t="shared" ca="1" si="567"/>
        <v>0</v>
      </c>
    </row>
    <row r="18149" spans="1:7" x14ac:dyDescent="0.25">
      <c r="A18149" t="s">
        <v>20457</v>
      </c>
      <c r="B18149" t="s">
        <v>2293</v>
      </c>
      <c r="C18149" s="4">
        <v>28528</v>
      </c>
      <c r="D18149">
        <v>9018504580</v>
      </c>
      <c r="E18149">
        <f>VLOOKUP(D18149,  base_salary!A:A, 1, FALSE)</f>
        <v>9018504580</v>
      </c>
      <c r="F18149">
        <f t="shared" si="566"/>
        <v>0</v>
      </c>
      <c r="G18149">
        <f t="shared" ca="1" si="567"/>
        <v>0</v>
      </c>
    </row>
    <row r="18150" spans="1:7" x14ac:dyDescent="0.25">
      <c r="A18150" t="s">
        <v>20458</v>
      </c>
      <c r="B18150" t="s">
        <v>2614</v>
      </c>
      <c r="C18150" s="4">
        <v>50457</v>
      </c>
      <c r="D18150">
        <v>146065492</v>
      </c>
      <c r="E18150">
        <f>VLOOKUP(D18150,  base_salary!A:A, 1, FALSE)</f>
        <v>146065492</v>
      </c>
      <c r="F18150">
        <f t="shared" si="566"/>
        <v>0</v>
      </c>
      <c r="G18150">
        <f t="shared" ca="1" si="567"/>
        <v>0</v>
      </c>
    </row>
    <row r="18151" spans="1:7" x14ac:dyDescent="0.25">
      <c r="A18151" t="s">
        <v>20459</v>
      </c>
      <c r="B18151" t="s">
        <v>3558</v>
      </c>
      <c r="C18151" s="4">
        <v>53214</v>
      </c>
      <c r="D18151">
        <v>6724903874</v>
      </c>
      <c r="E18151">
        <f>VLOOKUP(D18151,  base_salary!A:A, 1, FALSE)</f>
        <v>6724903874</v>
      </c>
      <c r="F18151">
        <f t="shared" si="566"/>
        <v>0</v>
      </c>
      <c r="G18151">
        <f t="shared" ca="1" si="567"/>
        <v>0</v>
      </c>
    </row>
    <row r="18152" spans="1:7" x14ac:dyDescent="0.25">
      <c r="A18152" t="s">
        <v>20460</v>
      </c>
      <c r="B18152" t="s">
        <v>2089</v>
      </c>
      <c r="C18152" s="4">
        <v>12442</v>
      </c>
      <c r="D18152">
        <v>3843300291</v>
      </c>
      <c r="E18152">
        <f>VLOOKUP(D18152,  base_salary!A:A, 1, FALSE)</f>
        <v>3843300291</v>
      </c>
      <c r="F18152">
        <f t="shared" si="566"/>
        <v>0</v>
      </c>
      <c r="G18152">
        <f t="shared" ca="1" si="567"/>
        <v>0</v>
      </c>
    </row>
    <row r="18153" spans="1:7" x14ac:dyDescent="0.25">
      <c r="A18153" t="s">
        <v>20461</v>
      </c>
      <c r="B18153" t="s">
        <v>1932</v>
      </c>
      <c r="C18153" s="4">
        <v>45312</v>
      </c>
      <c r="D18153">
        <v>4260324861</v>
      </c>
      <c r="E18153">
        <f>VLOOKUP(D18153,  base_salary!A:A, 1, FALSE)</f>
        <v>4260324861</v>
      </c>
      <c r="F18153">
        <f t="shared" si="566"/>
        <v>0</v>
      </c>
      <c r="G18153">
        <f t="shared" ca="1" si="567"/>
        <v>0</v>
      </c>
    </row>
    <row r="18154" spans="1:7" x14ac:dyDescent="0.25">
      <c r="A18154" t="s">
        <v>20462</v>
      </c>
      <c r="B18154" t="s">
        <v>2166</v>
      </c>
      <c r="C18154" s="4">
        <v>36717</v>
      </c>
      <c r="D18154">
        <v>3041948354</v>
      </c>
      <c r="E18154">
        <f>VLOOKUP(D18154,  base_salary!A:A, 1, FALSE)</f>
        <v>3041948354</v>
      </c>
      <c r="F18154">
        <f t="shared" si="566"/>
        <v>0</v>
      </c>
      <c r="G18154">
        <f t="shared" ca="1" si="567"/>
        <v>0</v>
      </c>
    </row>
    <row r="18155" spans="1:7" x14ac:dyDescent="0.25">
      <c r="A18155" t="s">
        <v>20463</v>
      </c>
      <c r="B18155" t="s">
        <v>2498</v>
      </c>
      <c r="C18155" s="4">
        <v>12766</v>
      </c>
      <c r="D18155">
        <v>6172549286</v>
      </c>
      <c r="E18155">
        <f>VLOOKUP(D18155,  base_salary!A:A, 1, FALSE)</f>
        <v>6172549286</v>
      </c>
      <c r="F18155">
        <f t="shared" si="566"/>
        <v>0</v>
      </c>
      <c r="G18155">
        <f t="shared" ca="1" si="567"/>
        <v>0</v>
      </c>
    </row>
    <row r="18156" spans="1:7" x14ac:dyDescent="0.25">
      <c r="A18156" t="s">
        <v>20464</v>
      </c>
      <c r="B18156" t="s">
        <v>1964</v>
      </c>
      <c r="C18156" s="4">
        <v>49633</v>
      </c>
      <c r="D18156">
        <v>7469392467</v>
      </c>
      <c r="E18156">
        <f>VLOOKUP(D18156,  base_salary!A:A, 1, FALSE)</f>
        <v>7469392467</v>
      </c>
      <c r="F18156">
        <f t="shared" si="566"/>
        <v>0</v>
      </c>
      <c r="G18156">
        <f t="shared" ca="1" si="567"/>
        <v>0</v>
      </c>
    </row>
    <row r="18157" spans="1:7" x14ac:dyDescent="0.25">
      <c r="A18157" t="s">
        <v>20465</v>
      </c>
      <c r="B18157" t="s">
        <v>3078</v>
      </c>
      <c r="C18157" s="4">
        <v>16413</v>
      </c>
      <c r="D18157">
        <v>3569414450</v>
      </c>
      <c r="E18157">
        <f>VLOOKUP(D18157,  base_salary!A:A, 1, FALSE)</f>
        <v>3569414450</v>
      </c>
      <c r="F18157">
        <f t="shared" si="566"/>
        <v>0</v>
      </c>
      <c r="G18157">
        <f t="shared" ca="1" si="567"/>
        <v>0</v>
      </c>
    </row>
    <row r="18158" spans="1:7" x14ac:dyDescent="0.25">
      <c r="A18158" t="s">
        <v>20466</v>
      </c>
      <c r="B18158" t="s">
        <v>2028</v>
      </c>
      <c r="C18158" s="4">
        <v>43897</v>
      </c>
      <c r="D18158">
        <v>7778092905</v>
      </c>
      <c r="E18158">
        <f>VLOOKUP(D18158,  base_salary!A:A, 1, FALSE)</f>
        <v>7778092905</v>
      </c>
      <c r="F18158">
        <f t="shared" si="566"/>
        <v>0</v>
      </c>
      <c r="G18158">
        <f t="shared" ca="1" si="567"/>
        <v>0</v>
      </c>
    </row>
    <row r="18159" spans="1:7" x14ac:dyDescent="0.25">
      <c r="A18159" t="s">
        <v>20467</v>
      </c>
      <c r="B18159" t="s">
        <v>2365</v>
      </c>
      <c r="C18159" s="4">
        <v>21465</v>
      </c>
      <c r="D18159">
        <v>813371287</v>
      </c>
      <c r="E18159">
        <f>VLOOKUP(D18159,  base_salary!A:A, 1, FALSE)</f>
        <v>813371287</v>
      </c>
      <c r="F18159">
        <f t="shared" si="566"/>
        <v>0</v>
      </c>
      <c r="G18159">
        <f t="shared" ca="1" si="567"/>
        <v>0</v>
      </c>
    </row>
    <row r="18160" spans="1:7" x14ac:dyDescent="0.25">
      <c r="A18160" t="s">
        <v>20468</v>
      </c>
      <c r="B18160" t="s">
        <v>2049</v>
      </c>
      <c r="C18160" s="4">
        <v>13089</v>
      </c>
      <c r="D18160">
        <v>7521557441</v>
      </c>
      <c r="E18160">
        <f>VLOOKUP(D18160,  base_salary!A:A, 1, FALSE)</f>
        <v>7521557441</v>
      </c>
      <c r="F18160">
        <f t="shared" si="566"/>
        <v>0</v>
      </c>
      <c r="G18160">
        <f t="shared" ca="1" si="567"/>
        <v>0</v>
      </c>
    </row>
    <row r="18161" spans="1:7" x14ac:dyDescent="0.25">
      <c r="A18161" t="s">
        <v>20469</v>
      </c>
      <c r="B18161" t="s">
        <v>2179</v>
      </c>
      <c r="C18161" s="4">
        <v>48867</v>
      </c>
      <c r="D18161">
        <v>9965847037</v>
      </c>
      <c r="E18161">
        <f>VLOOKUP(D18161,  base_salary!A:A, 1, FALSE)</f>
        <v>9965847037</v>
      </c>
      <c r="F18161">
        <f t="shared" si="566"/>
        <v>0</v>
      </c>
      <c r="G18161">
        <f t="shared" ca="1" si="567"/>
        <v>0</v>
      </c>
    </row>
    <row r="18162" spans="1:7" x14ac:dyDescent="0.25">
      <c r="A18162" t="s">
        <v>20470</v>
      </c>
      <c r="B18162" t="s">
        <v>2219</v>
      </c>
      <c r="C18162" s="4">
        <v>43659</v>
      </c>
      <c r="D18162">
        <v>8507800106</v>
      </c>
      <c r="E18162">
        <f>VLOOKUP(D18162,  base_salary!A:A, 1, FALSE)</f>
        <v>8507800106</v>
      </c>
      <c r="F18162">
        <f t="shared" si="566"/>
        <v>0</v>
      </c>
      <c r="G18162">
        <f t="shared" ca="1" si="567"/>
        <v>0</v>
      </c>
    </row>
    <row r="18163" spans="1:7" x14ac:dyDescent="0.25">
      <c r="A18163" t="s">
        <v>20471</v>
      </c>
      <c r="B18163" t="s">
        <v>2856</v>
      </c>
      <c r="C18163" s="4">
        <v>30437</v>
      </c>
      <c r="D18163">
        <v>9267164694</v>
      </c>
      <c r="E18163">
        <f>VLOOKUP(D18163,  base_salary!A:A, 1, FALSE)</f>
        <v>9267164694</v>
      </c>
      <c r="F18163">
        <f t="shared" si="566"/>
        <v>0</v>
      </c>
      <c r="G18163">
        <f t="shared" ca="1" si="567"/>
        <v>0</v>
      </c>
    </row>
    <row r="18164" spans="1:7" x14ac:dyDescent="0.25">
      <c r="A18164" t="s">
        <v>20472</v>
      </c>
      <c r="B18164" t="s">
        <v>2639</v>
      </c>
      <c r="C18164" s="4">
        <v>39378</v>
      </c>
      <c r="D18164">
        <v>3772653790</v>
      </c>
      <c r="E18164">
        <f>VLOOKUP(D18164,  base_salary!A:A, 1, FALSE)</f>
        <v>3772653790</v>
      </c>
      <c r="F18164">
        <f t="shared" si="566"/>
        <v>0</v>
      </c>
      <c r="G18164">
        <f t="shared" ca="1" si="567"/>
        <v>0</v>
      </c>
    </row>
    <row r="18165" spans="1:7" x14ac:dyDescent="0.25">
      <c r="A18165" t="s">
        <v>20473</v>
      </c>
      <c r="B18165" t="s">
        <v>2199</v>
      </c>
      <c r="C18165" s="4">
        <v>57281</v>
      </c>
      <c r="D18165">
        <v>5395528121</v>
      </c>
      <c r="E18165">
        <f>VLOOKUP(D18165,  base_salary!A:A, 1, FALSE)</f>
        <v>5395528121</v>
      </c>
      <c r="F18165">
        <f t="shared" si="566"/>
        <v>0</v>
      </c>
      <c r="G18165">
        <f t="shared" ca="1" si="567"/>
        <v>0</v>
      </c>
    </row>
    <row r="18166" spans="1:7" x14ac:dyDescent="0.25">
      <c r="A18166" t="s">
        <v>20474</v>
      </c>
      <c r="B18166" t="s">
        <v>1958</v>
      </c>
      <c r="C18166" s="4">
        <v>25798</v>
      </c>
      <c r="D18166">
        <v>3379645060</v>
      </c>
      <c r="E18166">
        <f>VLOOKUP(D18166,  base_salary!A:A, 1, FALSE)</f>
        <v>3379645060</v>
      </c>
      <c r="F18166">
        <f t="shared" si="566"/>
        <v>0</v>
      </c>
      <c r="G18166">
        <f t="shared" ca="1" si="567"/>
        <v>0</v>
      </c>
    </row>
    <row r="18167" spans="1:7" x14ac:dyDescent="0.25">
      <c r="A18167" t="s">
        <v>20475</v>
      </c>
      <c r="B18167" t="s">
        <v>3078</v>
      </c>
      <c r="C18167" s="4">
        <v>42516</v>
      </c>
      <c r="D18167">
        <v>2376099331</v>
      </c>
      <c r="E18167">
        <f>VLOOKUP(D18167,  base_salary!A:A, 1, FALSE)</f>
        <v>2376099331</v>
      </c>
      <c r="F18167">
        <f t="shared" si="566"/>
        <v>0</v>
      </c>
      <c r="G18167">
        <f t="shared" ca="1" si="567"/>
        <v>0</v>
      </c>
    </row>
    <row r="18168" spans="1:7" x14ac:dyDescent="0.25">
      <c r="A18168" t="s">
        <v>20476</v>
      </c>
      <c r="B18168" t="s">
        <v>2242</v>
      </c>
      <c r="C18168" s="4">
        <v>39025</v>
      </c>
      <c r="D18168">
        <v>2022565827</v>
      </c>
      <c r="E18168">
        <f>VLOOKUP(D18168,  base_salary!A:A, 1, FALSE)</f>
        <v>2022565827</v>
      </c>
      <c r="F18168">
        <f t="shared" si="566"/>
        <v>0</v>
      </c>
      <c r="G18168">
        <f t="shared" ca="1" si="567"/>
        <v>0</v>
      </c>
    </row>
    <row r="18169" spans="1:7" x14ac:dyDescent="0.25">
      <c r="A18169" t="s">
        <v>20477</v>
      </c>
      <c r="B18169" t="s">
        <v>2321</v>
      </c>
      <c r="C18169" s="4">
        <v>57556</v>
      </c>
      <c r="D18169">
        <v>2402470968</v>
      </c>
      <c r="E18169">
        <f>VLOOKUP(D18169,  base_salary!A:A, 1, FALSE)</f>
        <v>2402470968</v>
      </c>
      <c r="F18169">
        <f t="shared" si="566"/>
        <v>0</v>
      </c>
      <c r="G18169">
        <f t="shared" ca="1" si="567"/>
        <v>0</v>
      </c>
    </row>
    <row r="18170" spans="1:7" x14ac:dyDescent="0.25">
      <c r="A18170" t="s">
        <v>20478</v>
      </c>
      <c r="B18170" t="s">
        <v>4422</v>
      </c>
      <c r="C18170" s="4">
        <v>49363</v>
      </c>
      <c r="D18170">
        <v>9153408497</v>
      </c>
      <c r="E18170">
        <f>VLOOKUP(D18170,  base_salary!A:A, 1, FALSE)</f>
        <v>9153408497</v>
      </c>
      <c r="F18170">
        <f t="shared" si="566"/>
        <v>0</v>
      </c>
      <c r="G18170">
        <f t="shared" ca="1" si="567"/>
        <v>0</v>
      </c>
    </row>
    <row r="18171" spans="1:7" x14ac:dyDescent="0.25">
      <c r="A18171" t="s">
        <v>20479</v>
      </c>
      <c r="B18171" t="s">
        <v>2343</v>
      </c>
      <c r="C18171" s="4">
        <v>22257</v>
      </c>
      <c r="D18171">
        <v>7778092905</v>
      </c>
      <c r="E18171">
        <f>VLOOKUP(D18171,  base_salary!A:A, 1, FALSE)</f>
        <v>7778092905</v>
      </c>
      <c r="F18171">
        <f t="shared" si="566"/>
        <v>0</v>
      </c>
      <c r="G18171">
        <f t="shared" ca="1" si="567"/>
        <v>0</v>
      </c>
    </row>
    <row r="18172" spans="1:7" x14ac:dyDescent="0.25">
      <c r="A18172" t="s">
        <v>20480</v>
      </c>
      <c r="B18172" t="s">
        <v>2079</v>
      </c>
      <c r="C18172" s="4">
        <v>27376</v>
      </c>
      <c r="D18172">
        <v>3060876401</v>
      </c>
      <c r="E18172">
        <f>VLOOKUP(D18172,  base_salary!A:A, 1, FALSE)</f>
        <v>3060876401</v>
      </c>
      <c r="F18172">
        <f t="shared" si="566"/>
        <v>0</v>
      </c>
      <c r="G18172">
        <f t="shared" ca="1" si="567"/>
        <v>0</v>
      </c>
    </row>
    <row r="18173" spans="1:7" x14ac:dyDescent="0.25">
      <c r="A18173" t="s">
        <v>20481</v>
      </c>
      <c r="B18173" t="s">
        <v>1993</v>
      </c>
      <c r="C18173" s="4">
        <v>37372</v>
      </c>
      <c r="D18173">
        <v>5407735911</v>
      </c>
      <c r="E18173">
        <f>VLOOKUP(D18173,  base_salary!A:A, 1, FALSE)</f>
        <v>5407735911</v>
      </c>
      <c r="F18173">
        <f t="shared" si="566"/>
        <v>0</v>
      </c>
      <c r="G18173">
        <f t="shared" ca="1" si="567"/>
        <v>0</v>
      </c>
    </row>
    <row r="18174" spans="1:7" x14ac:dyDescent="0.25">
      <c r="A18174" t="s">
        <v>20482</v>
      </c>
      <c r="B18174" t="s">
        <v>2158</v>
      </c>
      <c r="C18174" s="4">
        <v>52547</v>
      </c>
      <c r="D18174">
        <v>4638232353</v>
      </c>
      <c r="E18174">
        <f>VLOOKUP(D18174,  base_salary!A:A, 1, FALSE)</f>
        <v>4638232353</v>
      </c>
      <c r="F18174">
        <f t="shared" si="566"/>
        <v>0</v>
      </c>
      <c r="G18174">
        <f t="shared" ca="1" si="567"/>
        <v>0</v>
      </c>
    </row>
    <row r="18175" spans="1:7" x14ac:dyDescent="0.25">
      <c r="A18175" t="s">
        <v>20483</v>
      </c>
      <c r="B18175" t="s">
        <v>2047</v>
      </c>
      <c r="C18175" s="4">
        <v>14392</v>
      </c>
      <c r="D18175">
        <v>9619649427</v>
      </c>
      <c r="E18175">
        <f>VLOOKUP(D18175,  base_salary!A:A, 1, FALSE)</f>
        <v>9619649427</v>
      </c>
      <c r="F18175">
        <f t="shared" si="566"/>
        <v>0</v>
      </c>
      <c r="G18175">
        <f t="shared" ca="1" si="567"/>
        <v>0</v>
      </c>
    </row>
    <row r="18176" spans="1:7" x14ac:dyDescent="0.25">
      <c r="A18176" t="s">
        <v>20484</v>
      </c>
      <c r="B18176" t="s">
        <v>2369</v>
      </c>
      <c r="C18176" s="4">
        <v>14780</v>
      </c>
      <c r="D18176">
        <v>8387947148</v>
      </c>
      <c r="E18176">
        <f>VLOOKUP(D18176,  base_salary!A:A, 1, FALSE)</f>
        <v>8387947148</v>
      </c>
      <c r="F18176">
        <f t="shared" si="566"/>
        <v>0</v>
      </c>
      <c r="G18176">
        <f t="shared" ca="1" si="567"/>
        <v>0</v>
      </c>
    </row>
    <row r="18177" spans="1:7" x14ac:dyDescent="0.25">
      <c r="A18177" t="s">
        <v>20485</v>
      </c>
      <c r="B18177" t="s">
        <v>2360</v>
      </c>
      <c r="C18177" s="4">
        <v>59517</v>
      </c>
      <c r="D18177">
        <v>9114174103</v>
      </c>
      <c r="E18177">
        <f>VLOOKUP(D18177,  base_salary!A:A, 1, FALSE)</f>
        <v>9114174103</v>
      </c>
      <c r="F18177">
        <f t="shared" si="566"/>
        <v>0</v>
      </c>
      <c r="G18177">
        <f t="shared" ca="1" si="567"/>
        <v>0</v>
      </c>
    </row>
    <row r="18178" spans="1:7" x14ac:dyDescent="0.25">
      <c r="A18178" t="s">
        <v>20486</v>
      </c>
      <c r="B18178" t="s">
        <v>2004</v>
      </c>
      <c r="C18178" s="4">
        <v>34918</v>
      </c>
      <c r="D18178">
        <v>3086393343</v>
      </c>
      <c r="E18178">
        <f>VLOOKUP(D18178,  base_salary!A:A, 1, FALSE)</f>
        <v>3086393343</v>
      </c>
      <c r="F18178">
        <f t="shared" si="566"/>
        <v>0</v>
      </c>
      <c r="G18178">
        <f t="shared" ca="1" si="567"/>
        <v>0</v>
      </c>
    </row>
    <row r="18179" spans="1:7" x14ac:dyDescent="0.25">
      <c r="A18179" t="s">
        <v>20487</v>
      </c>
      <c r="B18179" t="s">
        <v>2190</v>
      </c>
      <c r="C18179" s="4">
        <v>22613</v>
      </c>
      <c r="D18179">
        <v>6402318035</v>
      </c>
      <c r="E18179">
        <f>VLOOKUP(D18179,  base_salary!A:A, 1, FALSE)</f>
        <v>6402318035</v>
      </c>
      <c r="F18179">
        <f t="shared" ref="F18179:F18242" si="568">IF(ISERROR(E18179), 1, 0)</f>
        <v>0</v>
      </c>
      <c r="G18179">
        <f t="shared" ref="G18179:G18242" ca="1" si="569">SUM(G:G)</f>
        <v>0</v>
      </c>
    </row>
    <row r="18180" spans="1:7" x14ac:dyDescent="0.25">
      <c r="A18180" t="s">
        <v>20488</v>
      </c>
      <c r="B18180" t="s">
        <v>3039</v>
      </c>
      <c r="C18180" s="4">
        <v>26627</v>
      </c>
      <c r="D18180">
        <v>2070860833</v>
      </c>
      <c r="E18180">
        <f>VLOOKUP(D18180,  base_salary!A:A, 1, FALSE)</f>
        <v>2070860833</v>
      </c>
      <c r="F18180">
        <f t="shared" si="568"/>
        <v>0</v>
      </c>
      <c r="G18180">
        <f t="shared" ca="1" si="569"/>
        <v>0</v>
      </c>
    </row>
    <row r="18181" spans="1:7" x14ac:dyDescent="0.25">
      <c r="A18181" t="s">
        <v>20489</v>
      </c>
      <c r="B18181" t="s">
        <v>2143</v>
      </c>
      <c r="C18181" s="4">
        <v>35341</v>
      </c>
      <c r="D18181">
        <v>9726268931</v>
      </c>
      <c r="E18181">
        <f>VLOOKUP(D18181,  base_salary!A:A, 1, FALSE)</f>
        <v>9726268931</v>
      </c>
      <c r="F18181">
        <f t="shared" si="568"/>
        <v>0</v>
      </c>
      <c r="G18181">
        <f t="shared" ca="1" si="569"/>
        <v>0</v>
      </c>
    </row>
    <row r="18182" spans="1:7" x14ac:dyDescent="0.25">
      <c r="A18182" t="s">
        <v>20490</v>
      </c>
      <c r="B18182" t="s">
        <v>2734</v>
      </c>
      <c r="C18182" s="4">
        <v>42108</v>
      </c>
      <c r="D18182">
        <v>1074899180</v>
      </c>
      <c r="E18182">
        <f>VLOOKUP(D18182,  base_salary!A:A, 1, FALSE)</f>
        <v>1074899180</v>
      </c>
      <c r="F18182">
        <f t="shared" si="568"/>
        <v>0</v>
      </c>
      <c r="G18182">
        <f t="shared" ca="1" si="569"/>
        <v>0</v>
      </c>
    </row>
    <row r="18183" spans="1:7" x14ac:dyDescent="0.25">
      <c r="A18183" t="s">
        <v>20491</v>
      </c>
      <c r="B18183" t="s">
        <v>5394</v>
      </c>
      <c r="C18183" s="4">
        <v>58098</v>
      </c>
      <c r="D18183">
        <v>7824503232</v>
      </c>
      <c r="E18183">
        <f>VLOOKUP(D18183,  base_salary!A:A, 1, FALSE)</f>
        <v>7824503232</v>
      </c>
      <c r="F18183">
        <f t="shared" si="568"/>
        <v>0</v>
      </c>
      <c r="G18183">
        <f t="shared" ca="1" si="569"/>
        <v>0</v>
      </c>
    </row>
    <row r="18184" spans="1:7" x14ac:dyDescent="0.25">
      <c r="A18184" t="s">
        <v>20492</v>
      </c>
      <c r="B18184" t="s">
        <v>2931</v>
      </c>
      <c r="C18184" s="4">
        <v>30436</v>
      </c>
      <c r="D18184">
        <v>2804488179</v>
      </c>
      <c r="E18184">
        <f>VLOOKUP(D18184,  base_salary!A:A, 1, FALSE)</f>
        <v>2804488179</v>
      </c>
      <c r="F18184">
        <f t="shared" si="568"/>
        <v>0</v>
      </c>
      <c r="G18184">
        <f t="shared" ca="1" si="569"/>
        <v>0</v>
      </c>
    </row>
    <row r="18185" spans="1:7" x14ac:dyDescent="0.25">
      <c r="A18185" t="s">
        <v>20493</v>
      </c>
      <c r="B18185" t="s">
        <v>2965</v>
      </c>
      <c r="C18185" s="4">
        <v>14952</v>
      </c>
      <c r="D18185">
        <v>3538909016</v>
      </c>
      <c r="E18185">
        <f>VLOOKUP(D18185,  base_salary!A:A, 1, FALSE)</f>
        <v>3538909016</v>
      </c>
      <c r="F18185">
        <f t="shared" si="568"/>
        <v>0</v>
      </c>
      <c r="G18185">
        <f t="shared" ca="1" si="569"/>
        <v>0</v>
      </c>
    </row>
    <row r="18186" spans="1:7" x14ac:dyDescent="0.25">
      <c r="A18186" t="s">
        <v>20494</v>
      </c>
      <c r="B18186" t="s">
        <v>1936</v>
      </c>
      <c r="C18186" s="4">
        <v>50416</v>
      </c>
      <c r="D18186">
        <v>7273123196</v>
      </c>
      <c r="E18186">
        <f>VLOOKUP(D18186,  base_salary!A:A, 1, FALSE)</f>
        <v>7273123196</v>
      </c>
      <c r="F18186">
        <f t="shared" si="568"/>
        <v>0</v>
      </c>
      <c r="G18186">
        <f t="shared" ca="1" si="569"/>
        <v>0</v>
      </c>
    </row>
    <row r="18187" spans="1:7" x14ac:dyDescent="0.25">
      <c r="A18187" t="s">
        <v>20495</v>
      </c>
      <c r="B18187" t="s">
        <v>2249</v>
      </c>
      <c r="C18187" s="4">
        <v>23071</v>
      </c>
      <c r="D18187">
        <v>1053331541</v>
      </c>
      <c r="E18187">
        <f>VLOOKUP(D18187,  base_salary!A:A, 1, FALSE)</f>
        <v>1053331541</v>
      </c>
      <c r="F18187">
        <f t="shared" si="568"/>
        <v>0</v>
      </c>
      <c r="G18187">
        <f t="shared" ca="1" si="569"/>
        <v>0</v>
      </c>
    </row>
    <row r="18188" spans="1:7" x14ac:dyDescent="0.25">
      <c r="A18188" t="s">
        <v>20496</v>
      </c>
      <c r="B18188" t="s">
        <v>2035</v>
      </c>
      <c r="C18188" s="4">
        <v>43128</v>
      </c>
      <c r="D18188">
        <v>4192443678</v>
      </c>
      <c r="E18188">
        <f>VLOOKUP(D18188,  base_salary!A:A, 1, FALSE)</f>
        <v>4192443678</v>
      </c>
      <c r="F18188">
        <f t="shared" si="568"/>
        <v>0</v>
      </c>
      <c r="G18188">
        <f t="shared" ca="1" si="569"/>
        <v>0</v>
      </c>
    </row>
    <row r="18189" spans="1:7" x14ac:dyDescent="0.25">
      <c r="A18189" t="s">
        <v>20497</v>
      </c>
      <c r="B18189" t="s">
        <v>2135</v>
      </c>
      <c r="C18189" s="4">
        <v>52531</v>
      </c>
      <c r="D18189">
        <v>6487054410</v>
      </c>
      <c r="E18189">
        <f>VLOOKUP(D18189,  base_salary!A:A, 1, FALSE)</f>
        <v>6487054410</v>
      </c>
      <c r="F18189">
        <f t="shared" si="568"/>
        <v>0</v>
      </c>
      <c r="G18189">
        <f t="shared" ca="1" si="569"/>
        <v>0</v>
      </c>
    </row>
    <row r="18190" spans="1:7" x14ac:dyDescent="0.25">
      <c r="A18190" t="s">
        <v>20498</v>
      </c>
      <c r="B18190" t="s">
        <v>2452</v>
      </c>
      <c r="C18190" s="4">
        <v>56571</v>
      </c>
      <c r="D18190">
        <v>4808886316</v>
      </c>
      <c r="E18190">
        <f>VLOOKUP(D18190,  base_salary!A:A, 1, FALSE)</f>
        <v>4808886316</v>
      </c>
      <c r="F18190">
        <f t="shared" si="568"/>
        <v>0</v>
      </c>
      <c r="G18190">
        <f t="shared" ca="1" si="569"/>
        <v>0</v>
      </c>
    </row>
    <row r="18191" spans="1:7" x14ac:dyDescent="0.25">
      <c r="A18191" t="s">
        <v>20499</v>
      </c>
      <c r="B18191" t="s">
        <v>2853</v>
      </c>
      <c r="C18191" s="4">
        <v>52829</v>
      </c>
      <c r="D18191">
        <v>6973806759</v>
      </c>
      <c r="E18191">
        <f>VLOOKUP(D18191,  base_salary!A:A, 1, FALSE)</f>
        <v>6973806759</v>
      </c>
      <c r="F18191">
        <f t="shared" si="568"/>
        <v>0</v>
      </c>
      <c r="G18191">
        <f t="shared" ca="1" si="569"/>
        <v>0</v>
      </c>
    </row>
    <row r="18192" spans="1:7" x14ac:dyDescent="0.25">
      <c r="A18192" t="s">
        <v>20500</v>
      </c>
      <c r="B18192" t="s">
        <v>2650</v>
      </c>
      <c r="C18192" s="4">
        <v>37659</v>
      </c>
      <c r="D18192">
        <v>6837456032</v>
      </c>
      <c r="E18192">
        <f>VLOOKUP(D18192,  base_salary!A:A, 1, FALSE)</f>
        <v>6837456032</v>
      </c>
      <c r="F18192">
        <f t="shared" si="568"/>
        <v>0</v>
      </c>
      <c r="G18192">
        <f t="shared" ca="1" si="569"/>
        <v>0</v>
      </c>
    </row>
    <row r="18193" spans="1:7" x14ac:dyDescent="0.25">
      <c r="A18193" t="s">
        <v>20501</v>
      </c>
      <c r="B18193" t="s">
        <v>2109</v>
      </c>
      <c r="C18193" s="4">
        <v>18559</v>
      </c>
      <c r="D18193">
        <v>9128677390</v>
      </c>
      <c r="E18193">
        <f>VLOOKUP(D18193,  base_salary!A:A, 1, FALSE)</f>
        <v>9128677390</v>
      </c>
      <c r="F18193">
        <f t="shared" si="568"/>
        <v>0</v>
      </c>
      <c r="G18193">
        <f t="shared" ca="1" si="569"/>
        <v>0</v>
      </c>
    </row>
    <row r="18194" spans="1:7" x14ac:dyDescent="0.25">
      <c r="A18194" t="s">
        <v>20502</v>
      </c>
      <c r="B18194" t="s">
        <v>3076</v>
      </c>
      <c r="C18194" s="4">
        <v>13850</v>
      </c>
      <c r="D18194">
        <v>1155371844</v>
      </c>
      <c r="E18194">
        <f>VLOOKUP(D18194,  base_salary!A:A, 1, FALSE)</f>
        <v>1155371844</v>
      </c>
      <c r="F18194">
        <f t="shared" si="568"/>
        <v>0</v>
      </c>
      <c r="G18194">
        <f t="shared" ca="1" si="569"/>
        <v>0</v>
      </c>
    </row>
    <row r="18195" spans="1:7" x14ac:dyDescent="0.25">
      <c r="A18195" t="s">
        <v>20503</v>
      </c>
      <c r="B18195" t="s">
        <v>2376</v>
      </c>
      <c r="C18195" s="4">
        <v>43571</v>
      </c>
      <c r="D18195">
        <v>2230983466</v>
      </c>
      <c r="E18195">
        <f>VLOOKUP(D18195,  base_salary!A:A, 1, FALSE)</f>
        <v>2230983466</v>
      </c>
      <c r="F18195">
        <f t="shared" si="568"/>
        <v>0</v>
      </c>
      <c r="G18195">
        <f t="shared" ca="1" si="569"/>
        <v>0</v>
      </c>
    </row>
    <row r="18196" spans="1:7" x14ac:dyDescent="0.25">
      <c r="A18196" t="s">
        <v>20504</v>
      </c>
      <c r="B18196" t="s">
        <v>2674</v>
      </c>
      <c r="C18196" s="4">
        <v>27353</v>
      </c>
      <c r="D18196">
        <v>1659418720</v>
      </c>
      <c r="E18196">
        <f>VLOOKUP(D18196,  base_salary!A:A, 1, FALSE)</f>
        <v>1659418720</v>
      </c>
      <c r="F18196">
        <f t="shared" si="568"/>
        <v>0</v>
      </c>
      <c r="G18196">
        <f t="shared" ca="1" si="569"/>
        <v>0</v>
      </c>
    </row>
    <row r="18197" spans="1:7" x14ac:dyDescent="0.25">
      <c r="A18197" t="s">
        <v>20505</v>
      </c>
      <c r="B18197" t="s">
        <v>3393</v>
      </c>
      <c r="C18197" s="4">
        <v>29182</v>
      </c>
      <c r="D18197">
        <v>6358114417</v>
      </c>
      <c r="E18197">
        <f>VLOOKUP(D18197,  base_salary!A:A, 1, FALSE)</f>
        <v>6358114417</v>
      </c>
      <c r="F18197">
        <f t="shared" si="568"/>
        <v>0</v>
      </c>
      <c r="G18197">
        <f t="shared" ca="1" si="569"/>
        <v>0</v>
      </c>
    </row>
    <row r="18198" spans="1:7" x14ac:dyDescent="0.25">
      <c r="A18198" t="s">
        <v>20506</v>
      </c>
      <c r="B18198" t="s">
        <v>2436</v>
      </c>
      <c r="C18198" s="4">
        <v>46850</v>
      </c>
      <c r="D18198">
        <v>6894004730</v>
      </c>
      <c r="E18198">
        <f>VLOOKUP(D18198,  base_salary!A:A, 1, FALSE)</f>
        <v>6894004730</v>
      </c>
      <c r="F18198">
        <f t="shared" si="568"/>
        <v>0</v>
      </c>
      <c r="G18198">
        <f t="shared" ca="1" si="569"/>
        <v>0</v>
      </c>
    </row>
    <row r="18199" spans="1:7" x14ac:dyDescent="0.25">
      <c r="A18199" t="s">
        <v>20507</v>
      </c>
      <c r="B18199" t="s">
        <v>3734</v>
      </c>
      <c r="C18199" s="4">
        <v>23644</v>
      </c>
      <c r="D18199">
        <v>6819637888</v>
      </c>
      <c r="E18199">
        <f>VLOOKUP(D18199,  base_salary!A:A, 1, FALSE)</f>
        <v>6819637888</v>
      </c>
      <c r="F18199">
        <f t="shared" si="568"/>
        <v>0</v>
      </c>
      <c r="G18199">
        <f t="shared" ca="1" si="569"/>
        <v>0</v>
      </c>
    </row>
    <row r="18200" spans="1:7" x14ac:dyDescent="0.25">
      <c r="A18200" t="s">
        <v>20508</v>
      </c>
      <c r="B18200" t="s">
        <v>3390</v>
      </c>
      <c r="C18200" s="4">
        <v>45330</v>
      </c>
      <c r="D18200">
        <v>8728207157</v>
      </c>
      <c r="E18200">
        <f>VLOOKUP(D18200,  base_salary!A:A, 1, FALSE)</f>
        <v>8728207157</v>
      </c>
      <c r="F18200">
        <f t="shared" si="568"/>
        <v>0</v>
      </c>
      <c r="G18200">
        <f t="shared" ca="1" si="569"/>
        <v>0</v>
      </c>
    </row>
    <row r="18201" spans="1:7" x14ac:dyDescent="0.25">
      <c r="A18201" t="s">
        <v>20509</v>
      </c>
      <c r="B18201" t="s">
        <v>2255</v>
      </c>
      <c r="C18201" s="4">
        <v>12803</v>
      </c>
      <c r="D18201">
        <v>4475496373</v>
      </c>
      <c r="E18201">
        <f>VLOOKUP(D18201,  base_salary!A:A, 1, FALSE)</f>
        <v>4475496373</v>
      </c>
      <c r="F18201">
        <f t="shared" si="568"/>
        <v>0</v>
      </c>
      <c r="G18201">
        <f t="shared" ca="1" si="569"/>
        <v>0</v>
      </c>
    </row>
    <row r="18202" spans="1:7" x14ac:dyDescent="0.25">
      <c r="A18202" t="s">
        <v>20510</v>
      </c>
      <c r="B18202" t="s">
        <v>3269</v>
      </c>
      <c r="C18202" s="4">
        <v>45407</v>
      </c>
      <c r="D18202">
        <v>9621331862</v>
      </c>
      <c r="E18202">
        <f>VLOOKUP(D18202,  base_salary!A:A, 1, FALSE)</f>
        <v>9621331862</v>
      </c>
      <c r="F18202">
        <f t="shared" si="568"/>
        <v>0</v>
      </c>
      <c r="G18202">
        <f t="shared" ca="1" si="569"/>
        <v>0</v>
      </c>
    </row>
    <row r="18203" spans="1:7" x14ac:dyDescent="0.25">
      <c r="A18203" t="s">
        <v>20511</v>
      </c>
      <c r="B18203" t="s">
        <v>2970</v>
      </c>
      <c r="C18203" s="4">
        <v>51430</v>
      </c>
      <c r="D18203">
        <v>2809344809</v>
      </c>
      <c r="E18203">
        <f>VLOOKUP(D18203,  base_salary!A:A, 1, FALSE)</f>
        <v>2809344809</v>
      </c>
      <c r="F18203">
        <f t="shared" si="568"/>
        <v>0</v>
      </c>
      <c r="G18203">
        <f t="shared" ca="1" si="569"/>
        <v>0</v>
      </c>
    </row>
    <row r="18204" spans="1:7" x14ac:dyDescent="0.25">
      <c r="A18204" t="s">
        <v>20512</v>
      </c>
      <c r="B18204" t="s">
        <v>2065</v>
      </c>
      <c r="C18204" s="4">
        <v>45232</v>
      </c>
      <c r="D18204">
        <v>9965847037</v>
      </c>
      <c r="E18204">
        <f>VLOOKUP(D18204,  base_salary!A:A, 1, FALSE)</f>
        <v>9965847037</v>
      </c>
      <c r="F18204">
        <f t="shared" si="568"/>
        <v>0</v>
      </c>
      <c r="G18204">
        <f t="shared" ca="1" si="569"/>
        <v>0</v>
      </c>
    </row>
    <row r="18205" spans="1:7" x14ac:dyDescent="0.25">
      <c r="A18205" t="s">
        <v>20513</v>
      </c>
      <c r="B18205" t="s">
        <v>3508</v>
      </c>
      <c r="C18205" s="4">
        <v>49823</v>
      </c>
      <c r="D18205">
        <v>146065492</v>
      </c>
      <c r="E18205">
        <f>VLOOKUP(D18205,  base_salary!A:A, 1, FALSE)</f>
        <v>146065492</v>
      </c>
      <c r="F18205">
        <f t="shared" si="568"/>
        <v>0</v>
      </c>
      <c r="G18205">
        <f t="shared" ca="1" si="569"/>
        <v>0</v>
      </c>
    </row>
    <row r="18206" spans="1:7" x14ac:dyDescent="0.25">
      <c r="A18206" t="s">
        <v>20514</v>
      </c>
      <c r="B18206" t="s">
        <v>2014</v>
      </c>
      <c r="C18206" s="4">
        <v>48744</v>
      </c>
      <c r="D18206">
        <v>966588630</v>
      </c>
      <c r="E18206">
        <f>VLOOKUP(D18206,  base_salary!A:A, 1, FALSE)</f>
        <v>966588630</v>
      </c>
      <c r="F18206">
        <f t="shared" si="568"/>
        <v>0</v>
      </c>
      <c r="G18206">
        <f t="shared" ca="1" si="569"/>
        <v>0</v>
      </c>
    </row>
    <row r="18207" spans="1:7" x14ac:dyDescent="0.25">
      <c r="A18207" t="s">
        <v>20515</v>
      </c>
      <c r="B18207" t="s">
        <v>2457</v>
      </c>
      <c r="C18207" s="4">
        <v>47101</v>
      </c>
      <c r="D18207">
        <v>197180590</v>
      </c>
      <c r="E18207">
        <f>VLOOKUP(D18207,  base_salary!A:A, 1, FALSE)</f>
        <v>197180590</v>
      </c>
      <c r="F18207">
        <f t="shared" si="568"/>
        <v>0</v>
      </c>
      <c r="G18207">
        <f t="shared" ca="1" si="569"/>
        <v>0</v>
      </c>
    </row>
    <row r="18208" spans="1:7" x14ac:dyDescent="0.25">
      <c r="A18208" t="s">
        <v>20516</v>
      </c>
      <c r="B18208" t="s">
        <v>2049</v>
      </c>
      <c r="C18208" s="4">
        <v>55757</v>
      </c>
      <c r="D18208">
        <v>3211170715</v>
      </c>
      <c r="E18208">
        <f>VLOOKUP(D18208,  base_salary!A:A, 1, FALSE)</f>
        <v>3211170715</v>
      </c>
      <c r="F18208">
        <f t="shared" si="568"/>
        <v>0</v>
      </c>
      <c r="G18208">
        <f t="shared" ca="1" si="569"/>
        <v>0</v>
      </c>
    </row>
    <row r="18209" spans="1:7" x14ac:dyDescent="0.25">
      <c r="A18209" t="s">
        <v>20517</v>
      </c>
      <c r="B18209" t="s">
        <v>2047</v>
      </c>
      <c r="C18209" s="4">
        <v>30071</v>
      </c>
      <c r="D18209">
        <v>19662963</v>
      </c>
      <c r="E18209">
        <f>VLOOKUP(D18209,  base_salary!A:A, 1, FALSE)</f>
        <v>19662963</v>
      </c>
      <c r="F18209">
        <f t="shared" si="568"/>
        <v>0</v>
      </c>
      <c r="G18209">
        <f t="shared" ca="1" si="569"/>
        <v>0</v>
      </c>
    </row>
    <row r="18210" spans="1:7" x14ac:dyDescent="0.25">
      <c r="A18210" t="s">
        <v>20518</v>
      </c>
      <c r="B18210" t="s">
        <v>2312</v>
      </c>
      <c r="C18210" s="4">
        <v>39745</v>
      </c>
      <c r="D18210">
        <v>8565880958</v>
      </c>
      <c r="E18210">
        <f>VLOOKUP(D18210,  base_salary!A:A, 1, FALSE)</f>
        <v>8565880958</v>
      </c>
      <c r="F18210">
        <f t="shared" si="568"/>
        <v>0</v>
      </c>
      <c r="G18210">
        <f t="shared" ca="1" si="569"/>
        <v>0</v>
      </c>
    </row>
    <row r="18211" spans="1:7" x14ac:dyDescent="0.25">
      <c r="A18211" t="s">
        <v>20519</v>
      </c>
      <c r="B18211" t="s">
        <v>3078</v>
      </c>
      <c r="C18211" s="4">
        <v>18202</v>
      </c>
      <c r="D18211">
        <v>3488994694</v>
      </c>
      <c r="E18211">
        <f>VLOOKUP(D18211,  base_salary!A:A, 1, FALSE)</f>
        <v>3488994694</v>
      </c>
      <c r="F18211">
        <f t="shared" si="568"/>
        <v>0</v>
      </c>
      <c r="G18211">
        <f t="shared" ca="1" si="569"/>
        <v>0</v>
      </c>
    </row>
    <row r="18212" spans="1:7" x14ac:dyDescent="0.25">
      <c r="A18212" t="s">
        <v>20520</v>
      </c>
      <c r="B18212" t="s">
        <v>2687</v>
      </c>
      <c r="C18212" s="4">
        <v>47826</v>
      </c>
      <c r="D18212">
        <v>1990334539</v>
      </c>
      <c r="E18212">
        <f>VLOOKUP(D18212,  base_salary!A:A, 1, FALSE)</f>
        <v>1990334539</v>
      </c>
      <c r="F18212">
        <f t="shared" si="568"/>
        <v>0</v>
      </c>
      <c r="G18212">
        <f t="shared" ca="1" si="569"/>
        <v>0</v>
      </c>
    </row>
    <row r="18213" spans="1:7" x14ac:dyDescent="0.25">
      <c r="A18213" t="s">
        <v>20521</v>
      </c>
      <c r="B18213" t="s">
        <v>2151</v>
      </c>
      <c r="C18213" s="4">
        <v>49105</v>
      </c>
      <c r="D18213">
        <v>7205256240</v>
      </c>
      <c r="E18213">
        <f>VLOOKUP(D18213,  base_salary!A:A, 1, FALSE)</f>
        <v>7205256240</v>
      </c>
      <c r="F18213">
        <f t="shared" si="568"/>
        <v>0</v>
      </c>
      <c r="G18213">
        <f t="shared" ca="1" si="569"/>
        <v>0</v>
      </c>
    </row>
    <row r="18214" spans="1:7" x14ac:dyDescent="0.25">
      <c r="A18214" t="s">
        <v>20522</v>
      </c>
      <c r="B18214" t="s">
        <v>2146</v>
      </c>
      <c r="C18214" s="4">
        <v>22103</v>
      </c>
      <c r="D18214">
        <v>3569619966</v>
      </c>
      <c r="E18214">
        <f>VLOOKUP(D18214,  base_salary!A:A, 1, FALSE)</f>
        <v>3569619966</v>
      </c>
      <c r="F18214">
        <f t="shared" si="568"/>
        <v>0</v>
      </c>
      <c r="G18214">
        <f t="shared" ca="1" si="569"/>
        <v>0</v>
      </c>
    </row>
    <row r="18215" spans="1:7" x14ac:dyDescent="0.25">
      <c r="A18215" t="s">
        <v>20523</v>
      </c>
      <c r="B18215" t="s">
        <v>2727</v>
      </c>
      <c r="C18215" s="4">
        <v>20940</v>
      </c>
      <c r="D18215">
        <v>8603912793</v>
      </c>
      <c r="E18215">
        <f>VLOOKUP(D18215,  base_salary!A:A, 1, FALSE)</f>
        <v>8603912793</v>
      </c>
      <c r="F18215">
        <f t="shared" si="568"/>
        <v>0</v>
      </c>
      <c r="G18215">
        <f t="shared" ca="1" si="569"/>
        <v>0</v>
      </c>
    </row>
    <row r="18216" spans="1:7" x14ac:dyDescent="0.25">
      <c r="A18216" t="s">
        <v>20524</v>
      </c>
      <c r="B18216" t="s">
        <v>2175</v>
      </c>
      <c r="C18216" s="4">
        <v>55684</v>
      </c>
      <c r="D18216">
        <v>9491257560</v>
      </c>
      <c r="E18216">
        <f>VLOOKUP(D18216,  base_salary!A:A, 1, FALSE)</f>
        <v>9491257560</v>
      </c>
      <c r="F18216">
        <f t="shared" si="568"/>
        <v>0</v>
      </c>
      <c r="G18216">
        <f t="shared" ca="1" si="569"/>
        <v>0</v>
      </c>
    </row>
    <row r="18217" spans="1:7" x14ac:dyDescent="0.25">
      <c r="A18217" t="s">
        <v>20525</v>
      </c>
      <c r="B18217" t="s">
        <v>2596</v>
      </c>
      <c r="C18217" s="4">
        <v>25919</v>
      </c>
      <c r="D18217">
        <v>6769297310</v>
      </c>
      <c r="E18217">
        <f>VLOOKUP(D18217,  base_salary!A:A, 1, FALSE)</f>
        <v>6769297310</v>
      </c>
      <c r="F18217">
        <f t="shared" si="568"/>
        <v>0</v>
      </c>
      <c r="G18217">
        <f t="shared" ca="1" si="569"/>
        <v>0</v>
      </c>
    </row>
    <row r="18218" spans="1:7" x14ac:dyDescent="0.25">
      <c r="A18218" t="s">
        <v>20526</v>
      </c>
      <c r="B18218" t="s">
        <v>3291</v>
      </c>
      <c r="C18218" s="4">
        <v>37989</v>
      </c>
      <c r="D18218">
        <v>9057758911</v>
      </c>
      <c r="E18218">
        <f>VLOOKUP(D18218,  base_salary!A:A, 1, FALSE)</f>
        <v>9057758911</v>
      </c>
      <c r="F18218">
        <f t="shared" si="568"/>
        <v>0</v>
      </c>
      <c r="G18218">
        <f t="shared" ca="1" si="569"/>
        <v>0</v>
      </c>
    </row>
    <row r="18219" spans="1:7" x14ac:dyDescent="0.25">
      <c r="A18219" t="s">
        <v>20527</v>
      </c>
      <c r="B18219" t="s">
        <v>2197</v>
      </c>
      <c r="C18219" s="4">
        <v>36207</v>
      </c>
      <c r="D18219">
        <v>4876404933</v>
      </c>
      <c r="E18219">
        <f>VLOOKUP(D18219,  base_salary!A:A, 1, FALSE)</f>
        <v>4876404933</v>
      </c>
      <c r="F18219">
        <f t="shared" si="568"/>
        <v>0</v>
      </c>
      <c r="G18219">
        <f t="shared" ca="1" si="569"/>
        <v>0</v>
      </c>
    </row>
    <row r="18220" spans="1:7" x14ac:dyDescent="0.25">
      <c r="A18220" t="s">
        <v>20528</v>
      </c>
      <c r="B18220" t="s">
        <v>2376</v>
      </c>
      <c r="C18220" s="4">
        <v>46481</v>
      </c>
      <c r="D18220">
        <v>2183763965</v>
      </c>
      <c r="E18220">
        <f>VLOOKUP(D18220,  base_salary!A:A, 1, FALSE)</f>
        <v>2183763965</v>
      </c>
      <c r="F18220">
        <f t="shared" si="568"/>
        <v>0</v>
      </c>
      <c r="G18220">
        <f t="shared" ca="1" si="569"/>
        <v>0</v>
      </c>
    </row>
    <row r="18221" spans="1:7" x14ac:dyDescent="0.25">
      <c r="A18221" t="s">
        <v>20529</v>
      </c>
      <c r="B18221" t="s">
        <v>3041</v>
      </c>
      <c r="C18221" s="4">
        <v>37054</v>
      </c>
      <c r="D18221">
        <v>9516781780</v>
      </c>
      <c r="E18221">
        <f>VLOOKUP(D18221,  base_salary!A:A, 1, FALSE)</f>
        <v>9516781780</v>
      </c>
      <c r="F18221">
        <f t="shared" si="568"/>
        <v>0</v>
      </c>
      <c r="G18221">
        <f t="shared" ca="1" si="569"/>
        <v>0</v>
      </c>
    </row>
    <row r="18222" spans="1:7" x14ac:dyDescent="0.25">
      <c r="A18222" t="s">
        <v>20530</v>
      </c>
      <c r="B18222" t="s">
        <v>2047</v>
      </c>
      <c r="C18222" s="4">
        <v>56671</v>
      </c>
      <c r="D18222">
        <v>5756920838</v>
      </c>
      <c r="E18222">
        <f>VLOOKUP(D18222,  base_salary!A:A, 1, FALSE)</f>
        <v>5756920838</v>
      </c>
      <c r="F18222">
        <f t="shared" si="568"/>
        <v>0</v>
      </c>
      <c r="G18222">
        <f t="shared" ca="1" si="569"/>
        <v>0</v>
      </c>
    </row>
    <row r="18223" spans="1:7" x14ac:dyDescent="0.25">
      <c r="A18223" t="s">
        <v>20531</v>
      </c>
      <c r="B18223" t="s">
        <v>2600</v>
      </c>
      <c r="C18223" s="4">
        <v>53070</v>
      </c>
      <c r="D18223">
        <v>3473885983</v>
      </c>
      <c r="E18223">
        <f>VLOOKUP(D18223,  base_salary!A:A, 1, FALSE)</f>
        <v>3473885983</v>
      </c>
      <c r="F18223">
        <f t="shared" si="568"/>
        <v>0</v>
      </c>
      <c r="G18223">
        <f t="shared" ca="1" si="569"/>
        <v>0</v>
      </c>
    </row>
    <row r="18224" spans="1:7" x14ac:dyDescent="0.25">
      <c r="A18224" t="s">
        <v>20532</v>
      </c>
      <c r="B18224" t="s">
        <v>2190</v>
      </c>
      <c r="C18224" s="4">
        <v>54436</v>
      </c>
      <c r="D18224">
        <v>1592980554</v>
      </c>
      <c r="E18224">
        <f>VLOOKUP(D18224,  base_salary!A:A, 1, FALSE)</f>
        <v>1592980554</v>
      </c>
      <c r="F18224">
        <f t="shared" si="568"/>
        <v>0</v>
      </c>
      <c r="G18224">
        <f t="shared" ca="1" si="569"/>
        <v>0</v>
      </c>
    </row>
    <row r="18225" spans="1:7" x14ac:dyDescent="0.25">
      <c r="A18225" t="s">
        <v>20533</v>
      </c>
      <c r="B18225" t="s">
        <v>2385</v>
      </c>
      <c r="C18225" s="4">
        <v>55292</v>
      </c>
      <c r="D18225">
        <v>2417008025</v>
      </c>
      <c r="E18225">
        <f>VLOOKUP(D18225,  base_salary!A:A, 1, FALSE)</f>
        <v>2417008025</v>
      </c>
      <c r="F18225">
        <f t="shared" si="568"/>
        <v>0</v>
      </c>
      <c r="G18225">
        <f t="shared" ca="1" si="569"/>
        <v>0</v>
      </c>
    </row>
    <row r="18226" spans="1:7" x14ac:dyDescent="0.25">
      <c r="A18226" t="s">
        <v>20534</v>
      </c>
      <c r="B18226" t="s">
        <v>2790</v>
      </c>
      <c r="C18226" s="4">
        <v>58189</v>
      </c>
      <c r="D18226">
        <v>4862005330</v>
      </c>
      <c r="E18226">
        <f>VLOOKUP(D18226,  base_salary!A:A, 1, FALSE)</f>
        <v>4862005330</v>
      </c>
      <c r="F18226">
        <f t="shared" si="568"/>
        <v>0</v>
      </c>
      <c r="G18226">
        <f t="shared" ca="1" si="569"/>
        <v>0</v>
      </c>
    </row>
    <row r="18227" spans="1:7" x14ac:dyDescent="0.25">
      <c r="A18227" t="s">
        <v>20535</v>
      </c>
      <c r="B18227" t="s">
        <v>3393</v>
      </c>
      <c r="C18227" s="4">
        <v>51298</v>
      </c>
      <c r="D18227">
        <v>495702854</v>
      </c>
      <c r="E18227">
        <f>VLOOKUP(D18227,  base_salary!A:A, 1, FALSE)</f>
        <v>495702854</v>
      </c>
      <c r="F18227">
        <f t="shared" si="568"/>
        <v>0</v>
      </c>
      <c r="G18227">
        <f t="shared" ca="1" si="569"/>
        <v>0</v>
      </c>
    </row>
    <row r="18228" spans="1:7" x14ac:dyDescent="0.25">
      <c r="A18228" t="s">
        <v>20536</v>
      </c>
      <c r="B18228" t="s">
        <v>2203</v>
      </c>
      <c r="C18228" s="4">
        <v>19921</v>
      </c>
      <c r="D18228">
        <v>4578004252</v>
      </c>
      <c r="E18228">
        <f>VLOOKUP(D18228,  base_salary!A:A, 1, FALSE)</f>
        <v>4578004252</v>
      </c>
      <c r="F18228">
        <f t="shared" si="568"/>
        <v>0</v>
      </c>
      <c r="G18228">
        <f t="shared" ca="1" si="569"/>
        <v>0</v>
      </c>
    </row>
    <row r="18229" spans="1:7" x14ac:dyDescent="0.25">
      <c r="A18229" t="s">
        <v>20537</v>
      </c>
      <c r="B18229" t="s">
        <v>2244</v>
      </c>
      <c r="C18229" s="4">
        <v>35937</v>
      </c>
      <c r="D18229">
        <v>9412192312</v>
      </c>
      <c r="E18229">
        <f>VLOOKUP(D18229,  base_salary!A:A, 1, FALSE)</f>
        <v>9412192312</v>
      </c>
      <c r="F18229">
        <f t="shared" si="568"/>
        <v>0</v>
      </c>
      <c r="G18229">
        <f t="shared" ca="1" si="569"/>
        <v>0</v>
      </c>
    </row>
    <row r="18230" spans="1:7" x14ac:dyDescent="0.25">
      <c r="A18230" t="s">
        <v>20538</v>
      </c>
      <c r="B18230" t="s">
        <v>3886</v>
      </c>
      <c r="C18230" s="4">
        <v>12075</v>
      </c>
      <c r="D18230">
        <v>6293335589</v>
      </c>
      <c r="E18230">
        <f>VLOOKUP(D18230,  base_salary!A:A, 1, FALSE)</f>
        <v>6293335589</v>
      </c>
      <c r="F18230">
        <f t="shared" si="568"/>
        <v>0</v>
      </c>
      <c r="G18230">
        <f t="shared" ca="1" si="569"/>
        <v>0</v>
      </c>
    </row>
    <row r="18231" spans="1:7" x14ac:dyDescent="0.25">
      <c r="A18231" t="s">
        <v>20539</v>
      </c>
      <c r="B18231" t="s">
        <v>2778</v>
      </c>
      <c r="C18231" s="4">
        <v>16054</v>
      </c>
      <c r="D18231">
        <v>5988565948</v>
      </c>
      <c r="E18231">
        <f>VLOOKUP(D18231,  base_salary!A:A, 1, FALSE)</f>
        <v>5988565948</v>
      </c>
      <c r="F18231">
        <f t="shared" si="568"/>
        <v>0</v>
      </c>
      <c r="G18231">
        <f t="shared" ca="1" si="569"/>
        <v>0</v>
      </c>
    </row>
    <row r="18232" spans="1:7" x14ac:dyDescent="0.25">
      <c r="A18232" t="s">
        <v>20540</v>
      </c>
      <c r="B18232" t="s">
        <v>2276</v>
      </c>
      <c r="C18232" s="4">
        <v>56258</v>
      </c>
      <c r="D18232">
        <v>5759255762</v>
      </c>
      <c r="E18232">
        <f>VLOOKUP(D18232,  base_salary!A:A, 1, FALSE)</f>
        <v>5759255762</v>
      </c>
      <c r="F18232">
        <f t="shared" si="568"/>
        <v>0</v>
      </c>
      <c r="G18232">
        <f t="shared" ca="1" si="569"/>
        <v>0</v>
      </c>
    </row>
    <row r="18233" spans="1:7" x14ac:dyDescent="0.25">
      <c r="A18233" t="s">
        <v>20541</v>
      </c>
      <c r="B18233" t="s">
        <v>2008</v>
      </c>
      <c r="C18233" s="4">
        <v>18199</v>
      </c>
      <c r="D18233">
        <v>8644362151</v>
      </c>
      <c r="E18233">
        <f>VLOOKUP(D18233,  base_salary!A:A, 1, FALSE)</f>
        <v>8644362151</v>
      </c>
      <c r="F18233">
        <f t="shared" si="568"/>
        <v>0</v>
      </c>
      <c r="G18233">
        <f t="shared" ca="1" si="569"/>
        <v>0</v>
      </c>
    </row>
    <row r="18234" spans="1:7" x14ac:dyDescent="0.25">
      <c r="A18234" t="s">
        <v>20542</v>
      </c>
      <c r="B18234" t="s">
        <v>2314</v>
      </c>
      <c r="C18234" s="4">
        <v>25229</v>
      </c>
      <c r="D18234">
        <v>4958503722</v>
      </c>
      <c r="E18234">
        <f>VLOOKUP(D18234,  base_salary!A:A, 1, FALSE)</f>
        <v>4958503722</v>
      </c>
      <c r="F18234">
        <f t="shared" si="568"/>
        <v>0</v>
      </c>
      <c r="G18234">
        <f t="shared" ca="1" si="569"/>
        <v>0</v>
      </c>
    </row>
    <row r="18235" spans="1:7" x14ac:dyDescent="0.25">
      <c r="A18235" t="s">
        <v>20543</v>
      </c>
      <c r="B18235" t="s">
        <v>2251</v>
      </c>
      <c r="C18235" s="4">
        <v>56105</v>
      </c>
      <c r="D18235">
        <v>4372257910</v>
      </c>
      <c r="E18235">
        <f>VLOOKUP(D18235,  base_salary!A:A, 1, FALSE)</f>
        <v>4372257910</v>
      </c>
      <c r="F18235">
        <f t="shared" si="568"/>
        <v>0</v>
      </c>
      <c r="G18235">
        <f t="shared" ca="1" si="569"/>
        <v>0</v>
      </c>
    </row>
    <row r="18236" spans="1:7" x14ac:dyDescent="0.25">
      <c r="A18236" t="s">
        <v>20544</v>
      </c>
      <c r="B18236" t="s">
        <v>3291</v>
      </c>
      <c r="C18236" s="4">
        <v>42834</v>
      </c>
      <c r="D18236">
        <v>4278470843</v>
      </c>
      <c r="E18236">
        <f>VLOOKUP(D18236,  base_salary!A:A, 1, FALSE)</f>
        <v>4278470843</v>
      </c>
      <c r="F18236">
        <f t="shared" si="568"/>
        <v>0</v>
      </c>
      <c r="G18236">
        <f t="shared" ca="1" si="569"/>
        <v>0</v>
      </c>
    </row>
    <row r="18237" spans="1:7" x14ac:dyDescent="0.25">
      <c r="A18237" t="s">
        <v>20545</v>
      </c>
      <c r="B18237" t="s">
        <v>2010</v>
      </c>
      <c r="C18237" s="4">
        <v>23790</v>
      </c>
      <c r="D18237">
        <v>1444572199</v>
      </c>
      <c r="E18237">
        <f>VLOOKUP(D18237,  base_salary!A:A, 1, FALSE)</f>
        <v>1444572199</v>
      </c>
      <c r="F18237">
        <f t="shared" si="568"/>
        <v>0</v>
      </c>
      <c r="G18237">
        <f t="shared" ca="1" si="569"/>
        <v>0</v>
      </c>
    </row>
    <row r="18238" spans="1:7" x14ac:dyDescent="0.25">
      <c r="A18238" t="s">
        <v>20546</v>
      </c>
      <c r="B18238" t="s">
        <v>1950</v>
      </c>
      <c r="C18238" s="4">
        <v>22319</v>
      </c>
      <c r="D18238">
        <v>939715988</v>
      </c>
      <c r="E18238">
        <f>VLOOKUP(D18238,  base_salary!A:A, 1, FALSE)</f>
        <v>939715988</v>
      </c>
      <c r="F18238">
        <f t="shared" si="568"/>
        <v>0</v>
      </c>
      <c r="G18238">
        <f t="shared" ca="1" si="569"/>
        <v>0</v>
      </c>
    </row>
    <row r="18239" spans="1:7" x14ac:dyDescent="0.25">
      <c r="A18239" t="s">
        <v>20547</v>
      </c>
      <c r="B18239" t="s">
        <v>2997</v>
      </c>
      <c r="C18239" s="4">
        <v>11453</v>
      </c>
      <c r="D18239">
        <v>8256403403</v>
      </c>
      <c r="E18239">
        <f>VLOOKUP(D18239,  base_salary!A:A, 1, FALSE)</f>
        <v>8256403403</v>
      </c>
      <c r="F18239">
        <f t="shared" si="568"/>
        <v>0</v>
      </c>
      <c r="G18239">
        <f t="shared" ca="1" si="569"/>
        <v>0</v>
      </c>
    </row>
    <row r="18240" spans="1:7" x14ac:dyDescent="0.25">
      <c r="A18240" t="s">
        <v>20548</v>
      </c>
      <c r="B18240" t="s">
        <v>2628</v>
      </c>
      <c r="C18240" s="4">
        <v>58325</v>
      </c>
      <c r="D18240">
        <v>5675852751</v>
      </c>
      <c r="E18240">
        <f>VLOOKUP(D18240,  base_salary!A:A, 1, FALSE)</f>
        <v>5675852751</v>
      </c>
      <c r="F18240">
        <f t="shared" si="568"/>
        <v>0</v>
      </c>
      <c r="G18240">
        <f t="shared" ca="1" si="569"/>
        <v>0</v>
      </c>
    </row>
    <row r="18241" spans="1:7" x14ac:dyDescent="0.25">
      <c r="A18241" t="s">
        <v>20549</v>
      </c>
      <c r="B18241" t="s">
        <v>1984</v>
      </c>
      <c r="C18241" s="4">
        <v>59898</v>
      </c>
      <c r="D18241">
        <v>5142790693</v>
      </c>
      <c r="E18241">
        <f>VLOOKUP(D18241,  base_salary!A:A, 1, FALSE)</f>
        <v>5142790693</v>
      </c>
      <c r="F18241">
        <f t="shared" si="568"/>
        <v>0</v>
      </c>
      <c r="G18241">
        <f t="shared" ca="1" si="569"/>
        <v>0</v>
      </c>
    </row>
    <row r="18242" spans="1:7" x14ac:dyDescent="0.25">
      <c r="A18242" t="s">
        <v>20550</v>
      </c>
      <c r="B18242" t="s">
        <v>2225</v>
      </c>
      <c r="C18242" s="4">
        <v>42369</v>
      </c>
      <c r="D18242">
        <v>5795848808</v>
      </c>
      <c r="E18242">
        <f>VLOOKUP(D18242,  base_salary!A:A, 1, FALSE)</f>
        <v>5795848808</v>
      </c>
      <c r="F18242">
        <f t="shared" si="568"/>
        <v>0</v>
      </c>
      <c r="G18242">
        <f t="shared" ca="1" si="569"/>
        <v>0</v>
      </c>
    </row>
    <row r="18243" spans="1:7" x14ac:dyDescent="0.25">
      <c r="A18243" t="s">
        <v>20551</v>
      </c>
      <c r="B18243" t="s">
        <v>2293</v>
      </c>
      <c r="C18243" s="4">
        <v>38548</v>
      </c>
      <c r="D18243">
        <v>3661649302</v>
      </c>
      <c r="E18243">
        <f>VLOOKUP(D18243,  base_salary!A:A, 1, FALSE)</f>
        <v>3661649302</v>
      </c>
      <c r="F18243">
        <f t="shared" ref="F18243:F18306" si="570">IF(ISERROR(E18243), 1, 0)</f>
        <v>0</v>
      </c>
      <c r="G18243">
        <f t="shared" ref="G18243:G18306" ca="1" si="571">SUM(G:G)</f>
        <v>0</v>
      </c>
    </row>
    <row r="18244" spans="1:7" x14ac:dyDescent="0.25">
      <c r="A18244" t="s">
        <v>20552</v>
      </c>
      <c r="B18244" t="s">
        <v>2146</v>
      </c>
      <c r="C18244" s="4">
        <v>23702</v>
      </c>
      <c r="D18244">
        <v>532074068</v>
      </c>
      <c r="E18244">
        <f>VLOOKUP(D18244,  base_salary!A:A, 1, FALSE)</f>
        <v>532074068</v>
      </c>
      <c r="F18244">
        <f t="shared" si="570"/>
        <v>0</v>
      </c>
      <c r="G18244">
        <f t="shared" ca="1" si="571"/>
        <v>0</v>
      </c>
    </row>
    <row r="18245" spans="1:7" x14ac:dyDescent="0.25">
      <c r="A18245" t="s">
        <v>20553</v>
      </c>
      <c r="B18245" t="s">
        <v>1974</v>
      </c>
      <c r="C18245" s="4">
        <v>14995</v>
      </c>
      <c r="D18245">
        <v>901154172</v>
      </c>
      <c r="E18245">
        <f>VLOOKUP(D18245,  base_salary!A:A, 1, FALSE)</f>
        <v>901154172</v>
      </c>
      <c r="F18245">
        <f t="shared" si="570"/>
        <v>0</v>
      </c>
      <c r="G18245">
        <f t="shared" ca="1" si="571"/>
        <v>0</v>
      </c>
    </row>
    <row r="18246" spans="1:7" x14ac:dyDescent="0.25">
      <c r="A18246" t="s">
        <v>20554</v>
      </c>
      <c r="B18246" t="s">
        <v>2335</v>
      </c>
      <c r="C18246" s="4">
        <v>56465</v>
      </c>
      <c r="D18246">
        <v>7957976743</v>
      </c>
      <c r="E18246">
        <f>VLOOKUP(D18246,  base_salary!A:A, 1, FALSE)</f>
        <v>7957976743</v>
      </c>
      <c r="F18246">
        <f t="shared" si="570"/>
        <v>0</v>
      </c>
      <c r="G18246">
        <f t="shared" ca="1" si="571"/>
        <v>0</v>
      </c>
    </row>
    <row r="18247" spans="1:7" x14ac:dyDescent="0.25">
      <c r="A18247" t="s">
        <v>20555</v>
      </c>
      <c r="B18247" t="s">
        <v>3517</v>
      </c>
      <c r="C18247" s="4">
        <v>50080</v>
      </c>
      <c r="D18247">
        <v>5347887761</v>
      </c>
      <c r="E18247">
        <f>VLOOKUP(D18247,  base_salary!A:A, 1, FALSE)</f>
        <v>5347887761</v>
      </c>
      <c r="F18247">
        <f t="shared" si="570"/>
        <v>0</v>
      </c>
      <c r="G18247">
        <f t="shared" ca="1" si="571"/>
        <v>0</v>
      </c>
    </row>
    <row r="18248" spans="1:7" x14ac:dyDescent="0.25">
      <c r="A18248" t="s">
        <v>20556</v>
      </c>
      <c r="B18248" t="s">
        <v>3247</v>
      </c>
      <c r="C18248" s="4">
        <v>58339</v>
      </c>
      <c r="D18248">
        <v>8017115954</v>
      </c>
      <c r="E18248">
        <f>VLOOKUP(D18248,  base_salary!A:A, 1, FALSE)</f>
        <v>8017115954</v>
      </c>
      <c r="F18248">
        <f t="shared" si="570"/>
        <v>0</v>
      </c>
      <c r="G18248">
        <f t="shared" ca="1" si="571"/>
        <v>0</v>
      </c>
    </row>
    <row r="18249" spans="1:7" x14ac:dyDescent="0.25">
      <c r="A18249" t="s">
        <v>20557</v>
      </c>
      <c r="B18249" t="s">
        <v>3041</v>
      </c>
      <c r="C18249" s="4">
        <v>49770</v>
      </c>
      <c r="D18249">
        <v>6009848660</v>
      </c>
      <c r="E18249">
        <f>VLOOKUP(D18249,  base_salary!A:A, 1, FALSE)</f>
        <v>6009848660</v>
      </c>
      <c r="F18249">
        <f t="shared" si="570"/>
        <v>0</v>
      </c>
      <c r="G18249">
        <f t="shared" ca="1" si="571"/>
        <v>0</v>
      </c>
    </row>
    <row r="18250" spans="1:7" x14ac:dyDescent="0.25">
      <c r="A18250" t="s">
        <v>20558</v>
      </c>
      <c r="B18250" t="s">
        <v>2606</v>
      </c>
      <c r="C18250" s="4">
        <v>55849</v>
      </c>
      <c r="D18250">
        <v>1918356416</v>
      </c>
      <c r="E18250">
        <f>VLOOKUP(D18250,  base_salary!A:A, 1, FALSE)</f>
        <v>1918356416</v>
      </c>
      <c r="F18250">
        <f t="shared" si="570"/>
        <v>0</v>
      </c>
      <c r="G18250">
        <f t="shared" ca="1" si="571"/>
        <v>0</v>
      </c>
    </row>
    <row r="18251" spans="1:7" x14ac:dyDescent="0.25">
      <c r="A18251" t="s">
        <v>20559</v>
      </c>
      <c r="B18251" t="s">
        <v>3201</v>
      </c>
      <c r="C18251" s="4">
        <v>37505</v>
      </c>
      <c r="D18251">
        <v>7769010411</v>
      </c>
      <c r="E18251">
        <f>VLOOKUP(D18251,  base_salary!A:A, 1, FALSE)</f>
        <v>7769010411</v>
      </c>
      <c r="F18251">
        <f t="shared" si="570"/>
        <v>0</v>
      </c>
      <c r="G18251">
        <f t="shared" ca="1" si="571"/>
        <v>0</v>
      </c>
    </row>
    <row r="18252" spans="1:7" x14ac:dyDescent="0.25">
      <c r="A18252" t="s">
        <v>20560</v>
      </c>
      <c r="B18252" t="s">
        <v>2271</v>
      </c>
      <c r="C18252" s="4">
        <v>22931</v>
      </c>
      <c r="D18252">
        <v>6109997811</v>
      </c>
      <c r="E18252">
        <f>VLOOKUP(D18252,  base_salary!A:A, 1, FALSE)</f>
        <v>6109997811</v>
      </c>
      <c r="F18252">
        <f t="shared" si="570"/>
        <v>0</v>
      </c>
      <c r="G18252">
        <f t="shared" ca="1" si="571"/>
        <v>0</v>
      </c>
    </row>
    <row r="18253" spans="1:7" x14ac:dyDescent="0.25">
      <c r="A18253" t="s">
        <v>20561</v>
      </c>
      <c r="B18253" t="s">
        <v>2977</v>
      </c>
      <c r="C18253" s="4">
        <v>29114</v>
      </c>
      <c r="D18253">
        <v>8189289020</v>
      </c>
      <c r="E18253">
        <f>VLOOKUP(D18253,  base_salary!A:A, 1, FALSE)</f>
        <v>8189289020</v>
      </c>
      <c r="F18253">
        <f t="shared" si="570"/>
        <v>0</v>
      </c>
      <c r="G18253">
        <f t="shared" ca="1" si="571"/>
        <v>0</v>
      </c>
    </row>
    <row r="18254" spans="1:7" x14ac:dyDescent="0.25">
      <c r="A18254" t="s">
        <v>20562</v>
      </c>
      <c r="B18254" t="s">
        <v>2473</v>
      </c>
      <c r="C18254" s="4">
        <v>23116</v>
      </c>
      <c r="D18254">
        <v>6724903874</v>
      </c>
      <c r="E18254">
        <f>VLOOKUP(D18254,  base_salary!A:A, 1, FALSE)</f>
        <v>6724903874</v>
      </c>
      <c r="F18254">
        <f t="shared" si="570"/>
        <v>0</v>
      </c>
      <c r="G18254">
        <f t="shared" ca="1" si="571"/>
        <v>0</v>
      </c>
    </row>
    <row r="18255" spans="1:7" x14ac:dyDescent="0.25">
      <c r="A18255" t="s">
        <v>20563</v>
      </c>
      <c r="B18255" t="s">
        <v>2385</v>
      </c>
      <c r="C18255" s="4">
        <v>32234</v>
      </c>
      <c r="D18255">
        <v>7778092905</v>
      </c>
      <c r="E18255">
        <f>VLOOKUP(D18255,  base_salary!A:A, 1, FALSE)</f>
        <v>7778092905</v>
      </c>
      <c r="F18255">
        <f t="shared" si="570"/>
        <v>0</v>
      </c>
      <c r="G18255">
        <f t="shared" ca="1" si="571"/>
        <v>0</v>
      </c>
    </row>
    <row r="18256" spans="1:7" x14ac:dyDescent="0.25">
      <c r="A18256" t="s">
        <v>20564</v>
      </c>
      <c r="B18256" t="s">
        <v>2323</v>
      </c>
      <c r="C18256" s="4">
        <v>53683</v>
      </c>
      <c r="D18256">
        <v>3547596165</v>
      </c>
      <c r="E18256">
        <f>VLOOKUP(D18256,  base_salary!A:A, 1, FALSE)</f>
        <v>3547596165</v>
      </c>
      <c r="F18256">
        <f t="shared" si="570"/>
        <v>0</v>
      </c>
      <c r="G18256">
        <f t="shared" ca="1" si="571"/>
        <v>0</v>
      </c>
    </row>
    <row r="18257" spans="1:7" x14ac:dyDescent="0.25">
      <c r="A18257" t="s">
        <v>20565</v>
      </c>
      <c r="B18257" t="s">
        <v>2576</v>
      </c>
      <c r="C18257" s="4">
        <v>53259</v>
      </c>
      <c r="D18257">
        <v>4579641655</v>
      </c>
      <c r="E18257">
        <f>VLOOKUP(D18257,  base_salary!A:A, 1, FALSE)</f>
        <v>4579641655</v>
      </c>
      <c r="F18257">
        <f t="shared" si="570"/>
        <v>0</v>
      </c>
      <c r="G18257">
        <f t="shared" ca="1" si="571"/>
        <v>0</v>
      </c>
    </row>
    <row r="18258" spans="1:7" x14ac:dyDescent="0.25">
      <c r="A18258" t="s">
        <v>20566</v>
      </c>
      <c r="B18258" t="s">
        <v>2006</v>
      </c>
      <c r="C18258" s="4">
        <v>23905</v>
      </c>
      <c r="D18258">
        <v>2740930763</v>
      </c>
      <c r="E18258">
        <f>VLOOKUP(D18258,  base_salary!A:A, 1, FALSE)</f>
        <v>2740930763</v>
      </c>
      <c r="F18258">
        <f t="shared" si="570"/>
        <v>0</v>
      </c>
      <c r="G18258">
        <f t="shared" ca="1" si="571"/>
        <v>0</v>
      </c>
    </row>
    <row r="18259" spans="1:7" x14ac:dyDescent="0.25">
      <c r="A18259" t="s">
        <v>20567</v>
      </c>
      <c r="B18259" t="s">
        <v>2718</v>
      </c>
      <c r="C18259" s="4">
        <v>22862</v>
      </c>
      <c r="D18259">
        <v>8750494546</v>
      </c>
      <c r="E18259">
        <f>VLOOKUP(D18259,  base_salary!A:A, 1, FALSE)</f>
        <v>8750494546</v>
      </c>
      <c r="F18259">
        <f t="shared" si="570"/>
        <v>0</v>
      </c>
      <c r="G18259">
        <f t="shared" ca="1" si="571"/>
        <v>0</v>
      </c>
    </row>
    <row r="18260" spans="1:7" x14ac:dyDescent="0.25">
      <c r="A18260" t="s">
        <v>20568</v>
      </c>
      <c r="B18260" t="s">
        <v>2665</v>
      </c>
      <c r="C18260" s="4">
        <v>37468</v>
      </c>
      <c r="D18260">
        <v>5998486889</v>
      </c>
      <c r="E18260">
        <f>VLOOKUP(D18260,  base_salary!A:A, 1, FALSE)</f>
        <v>5998486889</v>
      </c>
      <c r="F18260">
        <f t="shared" si="570"/>
        <v>0</v>
      </c>
      <c r="G18260">
        <f t="shared" ca="1" si="571"/>
        <v>0</v>
      </c>
    </row>
    <row r="18261" spans="1:7" x14ac:dyDescent="0.25">
      <c r="A18261" t="s">
        <v>20569</v>
      </c>
      <c r="B18261" t="s">
        <v>1978</v>
      </c>
      <c r="C18261" s="4">
        <v>21987</v>
      </c>
      <c r="D18261">
        <v>1628738227</v>
      </c>
      <c r="E18261">
        <f>VLOOKUP(D18261,  base_salary!A:A, 1, FALSE)</f>
        <v>1628738227</v>
      </c>
      <c r="F18261">
        <f t="shared" si="570"/>
        <v>0</v>
      </c>
      <c r="G18261">
        <f t="shared" ca="1" si="571"/>
        <v>0</v>
      </c>
    </row>
    <row r="18262" spans="1:7" x14ac:dyDescent="0.25">
      <c r="A18262" t="s">
        <v>20570</v>
      </c>
      <c r="B18262" t="s">
        <v>1954</v>
      </c>
      <c r="C18262" s="4">
        <v>25872</v>
      </c>
      <c r="D18262">
        <v>4535395691</v>
      </c>
      <c r="E18262">
        <f>VLOOKUP(D18262,  base_salary!A:A, 1, FALSE)</f>
        <v>4535395691</v>
      </c>
      <c r="F18262">
        <f t="shared" si="570"/>
        <v>0</v>
      </c>
      <c r="G18262">
        <f t="shared" ca="1" si="571"/>
        <v>0</v>
      </c>
    </row>
    <row r="18263" spans="1:7" x14ac:dyDescent="0.25">
      <c r="A18263" t="s">
        <v>20571</v>
      </c>
      <c r="B18263" t="s">
        <v>2001</v>
      </c>
      <c r="C18263" s="4">
        <v>28731</v>
      </c>
      <c r="D18263">
        <v>4504361140</v>
      </c>
      <c r="E18263">
        <f>VLOOKUP(D18263,  base_salary!A:A, 1, FALSE)</f>
        <v>4504361140</v>
      </c>
      <c r="F18263">
        <f t="shared" si="570"/>
        <v>0</v>
      </c>
      <c r="G18263">
        <f t="shared" ca="1" si="571"/>
        <v>0</v>
      </c>
    </row>
    <row r="18264" spans="1:7" x14ac:dyDescent="0.25">
      <c r="A18264" t="s">
        <v>20572</v>
      </c>
      <c r="B18264" t="s">
        <v>3873</v>
      </c>
      <c r="C18264" s="4">
        <v>13325</v>
      </c>
      <c r="D18264">
        <v>4401069773</v>
      </c>
      <c r="E18264">
        <f>VLOOKUP(D18264,  base_salary!A:A, 1, FALSE)</f>
        <v>4401069773</v>
      </c>
      <c r="F18264">
        <f t="shared" si="570"/>
        <v>0</v>
      </c>
      <c r="G18264">
        <f t="shared" ca="1" si="571"/>
        <v>0</v>
      </c>
    </row>
    <row r="18265" spans="1:7" x14ac:dyDescent="0.25">
      <c r="A18265" t="s">
        <v>20573</v>
      </c>
      <c r="B18265" t="s">
        <v>1976</v>
      </c>
      <c r="C18265" s="4">
        <v>53136</v>
      </c>
      <c r="D18265">
        <v>4578004252</v>
      </c>
      <c r="E18265">
        <f>VLOOKUP(D18265,  base_salary!A:A, 1, FALSE)</f>
        <v>4578004252</v>
      </c>
      <c r="F18265">
        <f t="shared" si="570"/>
        <v>0</v>
      </c>
      <c r="G18265">
        <f t="shared" ca="1" si="571"/>
        <v>0</v>
      </c>
    </row>
    <row r="18266" spans="1:7" x14ac:dyDescent="0.25">
      <c r="A18266" t="s">
        <v>20574</v>
      </c>
      <c r="B18266" t="s">
        <v>2567</v>
      </c>
      <c r="C18266" s="4">
        <v>52447</v>
      </c>
      <c r="D18266">
        <v>5280433926</v>
      </c>
      <c r="E18266">
        <f>VLOOKUP(D18266,  base_salary!A:A, 1, FALSE)</f>
        <v>5280433926</v>
      </c>
      <c r="F18266">
        <f t="shared" si="570"/>
        <v>0</v>
      </c>
      <c r="G18266">
        <f t="shared" ca="1" si="571"/>
        <v>0</v>
      </c>
    </row>
    <row r="18267" spans="1:7" x14ac:dyDescent="0.25">
      <c r="A18267" t="s">
        <v>20575</v>
      </c>
      <c r="B18267" t="s">
        <v>2452</v>
      </c>
      <c r="C18267" s="4">
        <v>29687</v>
      </c>
      <c r="D18267">
        <v>5684780105</v>
      </c>
      <c r="E18267">
        <f>VLOOKUP(D18267,  base_salary!A:A, 1, FALSE)</f>
        <v>5684780105</v>
      </c>
      <c r="F18267">
        <f t="shared" si="570"/>
        <v>0</v>
      </c>
      <c r="G18267">
        <f t="shared" ca="1" si="571"/>
        <v>0</v>
      </c>
    </row>
    <row r="18268" spans="1:7" x14ac:dyDescent="0.25">
      <c r="A18268" t="s">
        <v>20576</v>
      </c>
      <c r="B18268" t="s">
        <v>2168</v>
      </c>
      <c r="C18268" s="4">
        <v>24401</v>
      </c>
      <c r="D18268">
        <v>7957976743</v>
      </c>
      <c r="E18268">
        <f>VLOOKUP(D18268,  base_salary!A:A, 1, FALSE)</f>
        <v>7957976743</v>
      </c>
      <c r="F18268">
        <f t="shared" si="570"/>
        <v>0</v>
      </c>
      <c r="G18268">
        <f t="shared" ca="1" si="571"/>
        <v>0</v>
      </c>
    </row>
    <row r="18269" spans="1:7" x14ac:dyDescent="0.25">
      <c r="A18269" t="s">
        <v>20577</v>
      </c>
      <c r="B18269" t="s">
        <v>2583</v>
      </c>
      <c r="C18269" s="4">
        <v>51543</v>
      </c>
      <c r="D18269">
        <v>8127128031</v>
      </c>
      <c r="E18269">
        <f>VLOOKUP(D18269,  base_salary!A:A, 1, FALSE)</f>
        <v>8127128031</v>
      </c>
      <c r="F18269">
        <f t="shared" si="570"/>
        <v>0</v>
      </c>
      <c r="G18269">
        <f t="shared" ca="1" si="571"/>
        <v>0</v>
      </c>
    </row>
    <row r="18270" spans="1:7" x14ac:dyDescent="0.25">
      <c r="A18270" t="s">
        <v>20578</v>
      </c>
      <c r="B18270" t="s">
        <v>2691</v>
      </c>
      <c r="C18270" s="4">
        <v>56280</v>
      </c>
      <c r="D18270">
        <v>8460683117</v>
      </c>
      <c r="E18270">
        <f>VLOOKUP(D18270,  base_salary!A:A, 1, FALSE)</f>
        <v>8460683117</v>
      </c>
      <c r="F18270">
        <f t="shared" si="570"/>
        <v>0</v>
      </c>
      <c r="G18270">
        <f t="shared" ca="1" si="571"/>
        <v>0</v>
      </c>
    </row>
    <row r="18271" spans="1:7" x14ac:dyDescent="0.25">
      <c r="A18271" t="s">
        <v>20579</v>
      </c>
      <c r="B18271" t="s">
        <v>2133</v>
      </c>
      <c r="C18271" s="4">
        <v>44167</v>
      </c>
      <c r="D18271">
        <v>9516781780</v>
      </c>
      <c r="E18271">
        <f>VLOOKUP(D18271,  base_salary!A:A, 1, FALSE)</f>
        <v>9516781780</v>
      </c>
      <c r="F18271">
        <f t="shared" si="570"/>
        <v>0</v>
      </c>
      <c r="G18271">
        <f t="shared" ca="1" si="571"/>
        <v>0</v>
      </c>
    </row>
    <row r="18272" spans="1:7" x14ac:dyDescent="0.25">
      <c r="A18272" t="s">
        <v>20580</v>
      </c>
      <c r="B18272" t="s">
        <v>2496</v>
      </c>
      <c r="C18272" s="4">
        <v>12105</v>
      </c>
      <c r="D18272">
        <v>4718207207</v>
      </c>
      <c r="E18272">
        <f>VLOOKUP(D18272,  base_salary!A:A, 1, FALSE)</f>
        <v>4718207207</v>
      </c>
      <c r="F18272">
        <f t="shared" si="570"/>
        <v>0</v>
      </c>
      <c r="G18272">
        <f t="shared" ca="1" si="571"/>
        <v>0</v>
      </c>
    </row>
    <row r="18273" spans="1:7" x14ac:dyDescent="0.25">
      <c r="A18273" t="s">
        <v>20581</v>
      </c>
      <c r="B18273" t="s">
        <v>2077</v>
      </c>
      <c r="C18273" s="4">
        <v>21232</v>
      </c>
      <c r="D18273">
        <v>7645724897</v>
      </c>
      <c r="E18273">
        <f>VLOOKUP(D18273,  base_salary!A:A, 1, FALSE)</f>
        <v>7645724897</v>
      </c>
      <c r="F18273">
        <f t="shared" si="570"/>
        <v>0</v>
      </c>
      <c r="G18273">
        <f t="shared" ca="1" si="571"/>
        <v>0</v>
      </c>
    </row>
    <row r="18274" spans="1:7" x14ac:dyDescent="0.25">
      <c r="A18274" t="s">
        <v>20582</v>
      </c>
      <c r="B18274" t="s">
        <v>2405</v>
      </c>
      <c r="C18274" s="4">
        <v>22059</v>
      </c>
      <c r="D18274">
        <v>8093156364</v>
      </c>
      <c r="E18274">
        <f>VLOOKUP(D18274,  base_salary!A:A, 1, FALSE)</f>
        <v>8093156364</v>
      </c>
      <c r="F18274">
        <f t="shared" si="570"/>
        <v>0</v>
      </c>
      <c r="G18274">
        <f t="shared" ca="1" si="571"/>
        <v>0</v>
      </c>
    </row>
    <row r="18275" spans="1:7" x14ac:dyDescent="0.25">
      <c r="A18275" t="s">
        <v>20583</v>
      </c>
      <c r="B18275" t="s">
        <v>2546</v>
      </c>
      <c r="C18275" s="4">
        <v>15474</v>
      </c>
      <c r="D18275">
        <v>6732216945</v>
      </c>
      <c r="E18275">
        <f>VLOOKUP(D18275,  base_salary!A:A, 1, FALSE)</f>
        <v>6732216945</v>
      </c>
      <c r="F18275">
        <f t="shared" si="570"/>
        <v>0</v>
      </c>
      <c r="G18275">
        <f t="shared" ca="1" si="571"/>
        <v>0</v>
      </c>
    </row>
    <row r="18276" spans="1:7" x14ac:dyDescent="0.25">
      <c r="A18276" t="s">
        <v>20584</v>
      </c>
      <c r="B18276" t="s">
        <v>2047</v>
      </c>
      <c r="C18276" s="4">
        <v>58201</v>
      </c>
      <c r="D18276">
        <v>8875305560</v>
      </c>
      <c r="E18276">
        <f>VLOOKUP(D18276,  base_salary!A:A, 1, FALSE)</f>
        <v>8875305560</v>
      </c>
      <c r="F18276">
        <f t="shared" si="570"/>
        <v>0</v>
      </c>
      <c r="G18276">
        <f t="shared" ca="1" si="571"/>
        <v>0</v>
      </c>
    </row>
    <row r="18277" spans="1:7" x14ac:dyDescent="0.25">
      <c r="A18277" t="s">
        <v>20585</v>
      </c>
      <c r="B18277" t="s">
        <v>2302</v>
      </c>
      <c r="C18277" s="4">
        <v>57105</v>
      </c>
      <c r="D18277">
        <v>397599129</v>
      </c>
      <c r="E18277">
        <f>VLOOKUP(D18277,  base_salary!A:A, 1, FALSE)</f>
        <v>397599129</v>
      </c>
      <c r="F18277">
        <f t="shared" si="570"/>
        <v>0</v>
      </c>
      <c r="G18277">
        <f t="shared" ca="1" si="571"/>
        <v>0</v>
      </c>
    </row>
    <row r="18278" spans="1:7" x14ac:dyDescent="0.25">
      <c r="A18278" t="s">
        <v>20586</v>
      </c>
      <c r="B18278" t="s">
        <v>2035</v>
      </c>
      <c r="C18278" s="4">
        <v>21254</v>
      </c>
      <c r="D18278">
        <v>689661541</v>
      </c>
      <c r="E18278">
        <f>VLOOKUP(D18278,  base_salary!A:A, 1, FALSE)</f>
        <v>689661541</v>
      </c>
      <c r="F18278">
        <f t="shared" si="570"/>
        <v>0</v>
      </c>
      <c r="G18278">
        <f t="shared" ca="1" si="571"/>
        <v>0</v>
      </c>
    </row>
    <row r="18279" spans="1:7" x14ac:dyDescent="0.25">
      <c r="A18279" t="s">
        <v>20587</v>
      </c>
      <c r="B18279" t="s">
        <v>3183</v>
      </c>
      <c r="C18279" s="4">
        <v>10622</v>
      </c>
      <c r="D18279">
        <v>2177097355</v>
      </c>
      <c r="E18279">
        <f>VLOOKUP(D18279,  base_salary!A:A, 1, FALSE)</f>
        <v>2177097355</v>
      </c>
      <c r="F18279">
        <f t="shared" si="570"/>
        <v>0</v>
      </c>
      <c r="G18279">
        <f t="shared" ca="1" si="571"/>
        <v>0</v>
      </c>
    </row>
    <row r="18280" spans="1:7" x14ac:dyDescent="0.25">
      <c r="A18280" t="s">
        <v>20588</v>
      </c>
      <c r="B18280" t="s">
        <v>2121</v>
      </c>
      <c r="C18280" s="4">
        <v>26957</v>
      </c>
      <c r="D18280">
        <v>8024322455</v>
      </c>
      <c r="E18280">
        <f>VLOOKUP(D18280,  base_salary!A:A, 1, FALSE)</f>
        <v>8024322455</v>
      </c>
      <c r="F18280">
        <f t="shared" si="570"/>
        <v>0</v>
      </c>
      <c r="G18280">
        <f t="shared" ca="1" si="571"/>
        <v>0</v>
      </c>
    </row>
    <row r="18281" spans="1:7" x14ac:dyDescent="0.25">
      <c r="A18281" t="s">
        <v>20589</v>
      </c>
      <c r="B18281" t="s">
        <v>2660</v>
      </c>
      <c r="C18281" s="4">
        <v>34096</v>
      </c>
      <c r="D18281">
        <v>6084639828</v>
      </c>
      <c r="E18281">
        <f>VLOOKUP(D18281,  base_salary!A:A, 1, FALSE)</f>
        <v>6084639828</v>
      </c>
      <c r="F18281">
        <f t="shared" si="570"/>
        <v>0</v>
      </c>
      <c r="G18281">
        <f t="shared" ca="1" si="571"/>
        <v>0</v>
      </c>
    </row>
    <row r="18282" spans="1:7" x14ac:dyDescent="0.25">
      <c r="A18282" t="s">
        <v>20590</v>
      </c>
      <c r="B18282" t="s">
        <v>2077</v>
      </c>
      <c r="C18282" s="4">
        <v>20783</v>
      </c>
      <c r="D18282">
        <v>5519420165</v>
      </c>
      <c r="E18282">
        <f>VLOOKUP(D18282,  base_salary!A:A, 1, FALSE)</f>
        <v>5519420165</v>
      </c>
      <c r="F18282">
        <f t="shared" si="570"/>
        <v>0</v>
      </c>
      <c r="G18282">
        <f t="shared" ca="1" si="571"/>
        <v>0</v>
      </c>
    </row>
    <row r="18283" spans="1:7" x14ac:dyDescent="0.25">
      <c r="A18283" t="s">
        <v>20591</v>
      </c>
      <c r="B18283" t="s">
        <v>2736</v>
      </c>
      <c r="C18283" s="4">
        <v>53709</v>
      </c>
      <c r="D18283">
        <v>3986480021</v>
      </c>
      <c r="E18283">
        <f>VLOOKUP(D18283,  base_salary!A:A, 1, FALSE)</f>
        <v>3986480021</v>
      </c>
      <c r="F18283">
        <f t="shared" si="570"/>
        <v>0</v>
      </c>
      <c r="G18283">
        <f t="shared" ca="1" si="571"/>
        <v>0</v>
      </c>
    </row>
    <row r="18284" spans="1:7" x14ac:dyDescent="0.25">
      <c r="A18284" t="s">
        <v>20592</v>
      </c>
      <c r="B18284" t="s">
        <v>2691</v>
      </c>
      <c r="C18284" s="4">
        <v>15145</v>
      </c>
      <c r="D18284">
        <v>9104569016</v>
      </c>
      <c r="E18284">
        <f>VLOOKUP(D18284,  base_salary!A:A, 1, FALSE)</f>
        <v>9104569016</v>
      </c>
      <c r="F18284">
        <f t="shared" si="570"/>
        <v>0</v>
      </c>
      <c r="G18284">
        <f t="shared" ca="1" si="571"/>
        <v>0</v>
      </c>
    </row>
    <row r="18285" spans="1:7" x14ac:dyDescent="0.25">
      <c r="A18285" t="s">
        <v>20593</v>
      </c>
      <c r="B18285" t="s">
        <v>2054</v>
      </c>
      <c r="C18285" s="4">
        <v>37434</v>
      </c>
      <c r="D18285">
        <v>2607689635</v>
      </c>
      <c r="E18285">
        <f>VLOOKUP(D18285,  base_salary!A:A, 1, FALSE)</f>
        <v>2607689635</v>
      </c>
      <c r="F18285">
        <f t="shared" si="570"/>
        <v>0</v>
      </c>
      <c r="G18285">
        <f t="shared" ca="1" si="571"/>
        <v>0</v>
      </c>
    </row>
    <row r="18286" spans="1:7" x14ac:dyDescent="0.25">
      <c r="A18286" t="s">
        <v>20594</v>
      </c>
      <c r="B18286" t="s">
        <v>1932</v>
      </c>
      <c r="C18286" s="4">
        <v>28505</v>
      </c>
      <c r="D18286">
        <v>1990334539</v>
      </c>
      <c r="E18286">
        <f>VLOOKUP(D18286,  base_salary!A:A, 1, FALSE)</f>
        <v>1990334539</v>
      </c>
      <c r="F18286">
        <f t="shared" si="570"/>
        <v>0</v>
      </c>
      <c r="G18286">
        <f t="shared" ca="1" si="571"/>
        <v>0</v>
      </c>
    </row>
    <row r="18287" spans="1:7" x14ac:dyDescent="0.25">
      <c r="A18287" t="s">
        <v>20595</v>
      </c>
      <c r="B18287" t="s">
        <v>2329</v>
      </c>
      <c r="C18287" s="4">
        <v>28920</v>
      </c>
      <c r="D18287">
        <v>556704134</v>
      </c>
      <c r="E18287">
        <f>VLOOKUP(D18287,  base_salary!A:A, 1, FALSE)</f>
        <v>556704134</v>
      </c>
      <c r="F18287">
        <f t="shared" si="570"/>
        <v>0</v>
      </c>
      <c r="G18287">
        <f t="shared" ca="1" si="571"/>
        <v>0</v>
      </c>
    </row>
    <row r="18288" spans="1:7" x14ac:dyDescent="0.25">
      <c r="A18288" t="s">
        <v>20596</v>
      </c>
      <c r="B18288" t="s">
        <v>2343</v>
      </c>
      <c r="C18288" s="4">
        <v>57907</v>
      </c>
      <c r="D18288">
        <v>4986200380</v>
      </c>
      <c r="E18288">
        <f>VLOOKUP(D18288,  base_salary!A:A, 1, FALSE)</f>
        <v>4986200380</v>
      </c>
      <c r="F18288">
        <f t="shared" si="570"/>
        <v>0</v>
      </c>
      <c r="G18288">
        <f t="shared" ca="1" si="571"/>
        <v>0</v>
      </c>
    </row>
    <row r="18289" spans="1:7" x14ac:dyDescent="0.25">
      <c r="A18289" t="s">
        <v>20597</v>
      </c>
      <c r="B18289" t="s">
        <v>2201</v>
      </c>
      <c r="C18289" s="4">
        <v>17269</v>
      </c>
      <c r="D18289">
        <v>6789106936</v>
      </c>
      <c r="E18289">
        <f>VLOOKUP(D18289,  base_salary!A:A, 1, FALSE)</f>
        <v>6789106936</v>
      </c>
      <c r="F18289">
        <f t="shared" si="570"/>
        <v>0</v>
      </c>
      <c r="G18289">
        <f t="shared" ca="1" si="571"/>
        <v>0</v>
      </c>
    </row>
    <row r="18290" spans="1:7" x14ac:dyDescent="0.25">
      <c r="A18290" t="s">
        <v>20598</v>
      </c>
      <c r="B18290" t="s">
        <v>2524</v>
      </c>
      <c r="C18290" s="4">
        <v>33625</v>
      </c>
      <c r="D18290">
        <v>8501525324</v>
      </c>
      <c r="E18290">
        <f>VLOOKUP(D18290,  base_salary!A:A, 1, FALSE)</f>
        <v>8501525324</v>
      </c>
      <c r="F18290">
        <f t="shared" si="570"/>
        <v>0</v>
      </c>
      <c r="G18290">
        <f t="shared" ca="1" si="571"/>
        <v>0</v>
      </c>
    </row>
    <row r="18291" spans="1:7" x14ac:dyDescent="0.25">
      <c r="A18291" t="s">
        <v>20599</v>
      </c>
      <c r="B18291" t="s">
        <v>2415</v>
      </c>
      <c r="C18291" s="4">
        <v>56162</v>
      </c>
      <c r="D18291">
        <v>4504361140</v>
      </c>
      <c r="E18291">
        <f>VLOOKUP(D18291,  base_salary!A:A, 1, FALSE)</f>
        <v>4504361140</v>
      </c>
      <c r="F18291">
        <f t="shared" si="570"/>
        <v>0</v>
      </c>
      <c r="G18291">
        <f t="shared" ca="1" si="571"/>
        <v>0</v>
      </c>
    </row>
    <row r="18292" spans="1:7" x14ac:dyDescent="0.25">
      <c r="A18292" t="s">
        <v>20600</v>
      </c>
      <c r="B18292" t="s">
        <v>2809</v>
      </c>
      <c r="C18292" s="4">
        <v>40652</v>
      </c>
      <c r="D18292">
        <v>232367817</v>
      </c>
      <c r="E18292">
        <f>VLOOKUP(D18292,  base_salary!A:A, 1, FALSE)</f>
        <v>232367817</v>
      </c>
      <c r="F18292">
        <f t="shared" si="570"/>
        <v>0</v>
      </c>
      <c r="G18292">
        <f t="shared" ca="1" si="571"/>
        <v>0</v>
      </c>
    </row>
    <row r="18293" spans="1:7" x14ac:dyDescent="0.25">
      <c r="A18293" t="s">
        <v>20601</v>
      </c>
      <c r="B18293" t="s">
        <v>2047</v>
      </c>
      <c r="C18293" s="4">
        <v>50060</v>
      </c>
      <c r="D18293">
        <v>8047841793</v>
      </c>
      <c r="E18293">
        <f>VLOOKUP(D18293,  base_salary!A:A, 1, FALSE)</f>
        <v>8047841793</v>
      </c>
      <c r="F18293">
        <f t="shared" si="570"/>
        <v>0</v>
      </c>
      <c r="G18293">
        <f t="shared" ca="1" si="571"/>
        <v>0</v>
      </c>
    </row>
    <row r="18294" spans="1:7" x14ac:dyDescent="0.25">
      <c r="A18294" t="s">
        <v>20602</v>
      </c>
      <c r="B18294" t="s">
        <v>1962</v>
      </c>
      <c r="C18294" s="4">
        <v>28548</v>
      </c>
      <c r="D18294">
        <v>8289594380</v>
      </c>
      <c r="E18294">
        <f>VLOOKUP(D18294,  base_salary!A:A, 1, FALSE)</f>
        <v>8289594380</v>
      </c>
      <c r="F18294">
        <f t="shared" si="570"/>
        <v>0</v>
      </c>
      <c r="G18294">
        <f t="shared" ca="1" si="571"/>
        <v>0</v>
      </c>
    </row>
    <row r="18295" spans="1:7" x14ac:dyDescent="0.25">
      <c r="A18295" t="s">
        <v>20603</v>
      </c>
      <c r="B18295" t="s">
        <v>2401</v>
      </c>
      <c r="C18295" s="4">
        <v>27221</v>
      </c>
      <c r="D18295">
        <v>3580617389</v>
      </c>
      <c r="E18295">
        <f>VLOOKUP(D18295,  base_salary!A:A, 1, FALSE)</f>
        <v>3580617389</v>
      </c>
      <c r="F18295">
        <f t="shared" si="570"/>
        <v>0</v>
      </c>
      <c r="G18295">
        <f t="shared" ca="1" si="571"/>
        <v>0</v>
      </c>
    </row>
    <row r="18296" spans="1:7" x14ac:dyDescent="0.25">
      <c r="A18296" t="s">
        <v>20604</v>
      </c>
      <c r="B18296" t="s">
        <v>2166</v>
      </c>
      <c r="C18296" s="4">
        <v>55879</v>
      </c>
      <c r="D18296">
        <v>3554200719</v>
      </c>
      <c r="E18296">
        <f>VLOOKUP(D18296,  base_salary!A:A, 1, FALSE)</f>
        <v>3554200719</v>
      </c>
      <c r="F18296">
        <f t="shared" si="570"/>
        <v>0</v>
      </c>
      <c r="G18296">
        <f t="shared" ca="1" si="571"/>
        <v>0</v>
      </c>
    </row>
    <row r="18297" spans="1:7" x14ac:dyDescent="0.25">
      <c r="A18297" t="s">
        <v>20605</v>
      </c>
      <c r="B18297" t="s">
        <v>2073</v>
      </c>
      <c r="C18297" s="4">
        <v>16912</v>
      </c>
      <c r="D18297">
        <v>793441269</v>
      </c>
      <c r="E18297">
        <f>VLOOKUP(D18297,  base_salary!A:A, 1, FALSE)</f>
        <v>793441269</v>
      </c>
      <c r="F18297">
        <f t="shared" si="570"/>
        <v>0</v>
      </c>
      <c r="G18297">
        <f t="shared" ca="1" si="571"/>
        <v>0</v>
      </c>
    </row>
    <row r="18298" spans="1:7" x14ac:dyDescent="0.25">
      <c r="A18298" t="s">
        <v>20606</v>
      </c>
      <c r="B18298" t="s">
        <v>2873</v>
      </c>
      <c r="C18298" s="4">
        <v>50535</v>
      </c>
      <c r="D18298">
        <v>1364767856</v>
      </c>
      <c r="E18298">
        <f>VLOOKUP(D18298,  base_salary!A:A, 1, FALSE)</f>
        <v>1364767856</v>
      </c>
      <c r="F18298">
        <f t="shared" si="570"/>
        <v>0</v>
      </c>
      <c r="G18298">
        <f t="shared" ca="1" si="571"/>
        <v>0</v>
      </c>
    </row>
    <row r="18299" spans="1:7" x14ac:dyDescent="0.25">
      <c r="A18299" t="s">
        <v>20607</v>
      </c>
      <c r="B18299" t="s">
        <v>2885</v>
      </c>
      <c r="C18299" s="4">
        <v>10383</v>
      </c>
      <c r="D18299">
        <v>9434604370</v>
      </c>
      <c r="E18299">
        <f>VLOOKUP(D18299,  base_salary!A:A, 1, FALSE)</f>
        <v>9434604370</v>
      </c>
      <c r="F18299">
        <f t="shared" si="570"/>
        <v>0</v>
      </c>
      <c r="G18299">
        <f t="shared" ca="1" si="571"/>
        <v>0</v>
      </c>
    </row>
    <row r="18300" spans="1:7" x14ac:dyDescent="0.25">
      <c r="A18300" t="s">
        <v>20608</v>
      </c>
      <c r="B18300" t="s">
        <v>2239</v>
      </c>
      <c r="C18300" s="4">
        <v>46091</v>
      </c>
      <c r="D18300">
        <v>2053848936</v>
      </c>
      <c r="E18300">
        <f>VLOOKUP(D18300,  base_salary!A:A, 1, FALSE)</f>
        <v>2053848936</v>
      </c>
      <c r="F18300">
        <f t="shared" si="570"/>
        <v>0</v>
      </c>
      <c r="G18300">
        <f t="shared" ca="1" si="571"/>
        <v>0</v>
      </c>
    </row>
    <row r="18301" spans="1:7" x14ac:dyDescent="0.25">
      <c r="A18301" t="s">
        <v>20609</v>
      </c>
      <c r="B18301" t="s">
        <v>2709</v>
      </c>
      <c r="C18301" s="4">
        <v>18671</v>
      </c>
      <c r="D18301">
        <v>6271204627</v>
      </c>
      <c r="E18301">
        <f>VLOOKUP(D18301,  base_salary!A:A, 1, FALSE)</f>
        <v>6271204627</v>
      </c>
      <c r="F18301">
        <f t="shared" si="570"/>
        <v>0</v>
      </c>
      <c r="G18301">
        <f t="shared" ca="1" si="571"/>
        <v>0</v>
      </c>
    </row>
    <row r="18302" spans="1:7" x14ac:dyDescent="0.25">
      <c r="A18302" t="s">
        <v>20610</v>
      </c>
      <c r="B18302" t="s">
        <v>2093</v>
      </c>
      <c r="C18302" s="4">
        <v>52346</v>
      </c>
      <c r="D18302">
        <v>784224471</v>
      </c>
      <c r="E18302">
        <f>VLOOKUP(D18302,  base_salary!A:A, 1, FALSE)</f>
        <v>784224471</v>
      </c>
      <c r="F18302">
        <f t="shared" si="570"/>
        <v>0</v>
      </c>
      <c r="G18302">
        <f t="shared" ca="1" si="571"/>
        <v>0</v>
      </c>
    </row>
    <row r="18303" spans="1:7" x14ac:dyDescent="0.25">
      <c r="A18303" t="s">
        <v>20611</v>
      </c>
      <c r="B18303" t="s">
        <v>2790</v>
      </c>
      <c r="C18303" s="4">
        <v>44480</v>
      </c>
      <c r="D18303">
        <v>7673188813</v>
      </c>
      <c r="E18303">
        <f>VLOOKUP(D18303,  base_salary!A:A, 1, FALSE)</f>
        <v>7673188813</v>
      </c>
      <c r="F18303">
        <f t="shared" si="570"/>
        <v>0</v>
      </c>
      <c r="G18303">
        <f t="shared" ca="1" si="571"/>
        <v>0</v>
      </c>
    </row>
    <row r="18304" spans="1:7" x14ac:dyDescent="0.25">
      <c r="A18304" t="s">
        <v>20612</v>
      </c>
      <c r="B18304" t="s">
        <v>4018</v>
      </c>
      <c r="C18304" s="4">
        <v>28060</v>
      </c>
      <c r="D18304">
        <v>2209340063</v>
      </c>
      <c r="E18304">
        <f>VLOOKUP(D18304,  base_salary!A:A, 1, FALSE)</f>
        <v>2209340063</v>
      </c>
      <c r="F18304">
        <f t="shared" si="570"/>
        <v>0</v>
      </c>
      <c r="G18304">
        <f t="shared" ca="1" si="571"/>
        <v>0</v>
      </c>
    </row>
    <row r="18305" spans="1:7" x14ac:dyDescent="0.25">
      <c r="A18305" t="s">
        <v>20613</v>
      </c>
      <c r="B18305" t="s">
        <v>2436</v>
      </c>
      <c r="C18305" s="4">
        <v>34542</v>
      </c>
      <c r="D18305">
        <v>4428088442</v>
      </c>
      <c r="E18305">
        <f>VLOOKUP(D18305,  base_salary!A:A, 1, FALSE)</f>
        <v>4428088442</v>
      </c>
      <c r="F18305">
        <f t="shared" si="570"/>
        <v>0</v>
      </c>
      <c r="G18305">
        <f t="shared" ca="1" si="571"/>
        <v>0</v>
      </c>
    </row>
    <row r="18306" spans="1:7" x14ac:dyDescent="0.25">
      <c r="A18306" t="s">
        <v>20614</v>
      </c>
      <c r="B18306" t="s">
        <v>2225</v>
      </c>
      <c r="C18306" s="4">
        <v>11145</v>
      </c>
      <c r="D18306">
        <v>6255831884</v>
      </c>
      <c r="E18306">
        <f>VLOOKUP(D18306,  base_salary!A:A, 1, FALSE)</f>
        <v>6255831884</v>
      </c>
      <c r="F18306">
        <f t="shared" si="570"/>
        <v>0</v>
      </c>
      <c r="G18306">
        <f t="shared" ca="1" si="571"/>
        <v>0</v>
      </c>
    </row>
    <row r="18307" spans="1:7" x14ac:dyDescent="0.25">
      <c r="A18307" t="s">
        <v>20615</v>
      </c>
      <c r="B18307" t="s">
        <v>2073</v>
      </c>
      <c r="C18307" s="4">
        <v>11783</v>
      </c>
      <c r="D18307">
        <v>2417008025</v>
      </c>
      <c r="E18307">
        <f>VLOOKUP(D18307,  base_salary!A:A, 1, FALSE)</f>
        <v>2417008025</v>
      </c>
      <c r="F18307">
        <f t="shared" ref="F18307:F18370" si="572">IF(ISERROR(E18307), 1, 0)</f>
        <v>0</v>
      </c>
      <c r="G18307">
        <f t="shared" ref="G18307:G18370" ca="1" si="573">SUM(G:G)</f>
        <v>0</v>
      </c>
    </row>
    <row r="18308" spans="1:7" x14ac:dyDescent="0.25">
      <c r="A18308" t="s">
        <v>20616</v>
      </c>
      <c r="B18308" t="s">
        <v>2166</v>
      </c>
      <c r="C18308" s="4">
        <v>56415</v>
      </c>
      <c r="D18308">
        <v>3075132195</v>
      </c>
      <c r="E18308">
        <f>VLOOKUP(D18308,  base_salary!A:A, 1, FALSE)</f>
        <v>3075132195</v>
      </c>
      <c r="F18308">
        <f t="shared" si="572"/>
        <v>0</v>
      </c>
      <c r="G18308">
        <f t="shared" ca="1" si="573"/>
        <v>0</v>
      </c>
    </row>
    <row r="18309" spans="1:7" x14ac:dyDescent="0.25">
      <c r="A18309" t="s">
        <v>20617</v>
      </c>
      <c r="B18309" t="s">
        <v>3558</v>
      </c>
      <c r="C18309" s="4">
        <v>26491</v>
      </c>
      <c r="D18309">
        <v>992720575</v>
      </c>
      <c r="E18309">
        <f>VLOOKUP(D18309,  base_salary!A:A, 1, FALSE)</f>
        <v>992720575</v>
      </c>
      <c r="F18309">
        <f t="shared" si="572"/>
        <v>0</v>
      </c>
      <c r="G18309">
        <f t="shared" ca="1" si="573"/>
        <v>0</v>
      </c>
    </row>
    <row r="18310" spans="1:7" x14ac:dyDescent="0.25">
      <c r="A18310" t="s">
        <v>20618</v>
      </c>
      <c r="B18310" t="s">
        <v>2032</v>
      </c>
      <c r="C18310" s="4">
        <v>48285</v>
      </c>
      <c r="D18310">
        <v>2066028762</v>
      </c>
      <c r="E18310">
        <f>VLOOKUP(D18310,  base_salary!A:A, 1, FALSE)</f>
        <v>2066028762</v>
      </c>
      <c r="F18310">
        <f t="shared" si="572"/>
        <v>0</v>
      </c>
      <c r="G18310">
        <f t="shared" ca="1" si="573"/>
        <v>0</v>
      </c>
    </row>
    <row r="18311" spans="1:7" x14ac:dyDescent="0.25">
      <c r="A18311" t="s">
        <v>20619</v>
      </c>
      <c r="B18311" t="s">
        <v>3237</v>
      </c>
      <c r="C18311" s="4">
        <v>13926</v>
      </c>
      <c r="D18311">
        <v>8373529241</v>
      </c>
      <c r="E18311">
        <f>VLOOKUP(D18311,  base_salary!A:A, 1, FALSE)</f>
        <v>8373529241</v>
      </c>
      <c r="F18311">
        <f t="shared" si="572"/>
        <v>0</v>
      </c>
      <c r="G18311">
        <f t="shared" ca="1" si="573"/>
        <v>0</v>
      </c>
    </row>
    <row r="18312" spans="1:7" x14ac:dyDescent="0.25">
      <c r="A18312" t="s">
        <v>20620</v>
      </c>
      <c r="B18312" t="s">
        <v>4422</v>
      </c>
      <c r="C18312" s="4">
        <v>35751</v>
      </c>
      <c r="D18312">
        <v>6126779991</v>
      </c>
      <c r="E18312">
        <f>VLOOKUP(D18312,  base_salary!A:A, 1, FALSE)</f>
        <v>6126779991</v>
      </c>
      <c r="F18312">
        <f t="shared" si="572"/>
        <v>0</v>
      </c>
      <c r="G18312">
        <f t="shared" ca="1" si="573"/>
        <v>0</v>
      </c>
    </row>
    <row r="18313" spans="1:7" x14ac:dyDescent="0.25">
      <c r="A18313" t="s">
        <v>20621</v>
      </c>
      <c r="B18313" t="s">
        <v>2457</v>
      </c>
      <c r="C18313" s="4">
        <v>41326</v>
      </c>
      <c r="D18313">
        <v>9686840923</v>
      </c>
      <c r="E18313">
        <f>VLOOKUP(D18313,  base_salary!A:A, 1, FALSE)</f>
        <v>9686840923</v>
      </c>
      <c r="F18313">
        <f t="shared" si="572"/>
        <v>0</v>
      </c>
      <c r="G18313">
        <f t="shared" ca="1" si="573"/>
        <v>0</v>
      </c>
    </row>
    <row r="18314" spans="1:7" x14ac:dyDescent="0.25">
      <c r="A18314" t="s">
        <v>20622</v>
      </c>
      <c r="B18314" t="s">
        <v>2069</v>
      </c>
      <c r="C18314" s="4">
        <v>25257</v>
      </c>
      <c r="D18314">
        <v>3932861779</v>
      </c>
      <c r="E18314">
        <f>VLOOKUP(D18314,  base_salary!A:A, 1, FALSE)</f>
        <v>3932861779</v>
      </c>
      <c r="F18314">
        <f t="shared" si="572"/>
        <v>0</v>
      </c>
      <c r="G18314">
        <f t="shared" ca="1" si="573"/>
        <v>0</v>
      </c>
    </row>
    <row r="18315" spans="1:7" x14ac:dyDescent="0.25">
      <c r="A18315" t="s">
        <v>20623</v>
      </c>
      <c r="B18315" t="s">
        <v>2409</v>
      </c>
      <c r="C18315" s="4">
        <v>17324</v>
      </c>
      <c r="D18315">
        <v>5209112160</v>
      </c>
      <c r="E18315">
        <f>VLOOKUP(D18315,  base_salary!A:A, 1, FALSE)</f>
        <v>5209112160</v>
      </c>
      <c r="F18315">
        <f t="shared" si="572"/>
        <v>0</v>
      </c>
      <c r="G18315">
        <f t="shared" ca="1" si="573"/>
        <v>0</v>
      </c>
    </row>
    <row r="18316" spans="1:7" x14ac:dyDescent="0.25">
      <c r="A18316" t="s">
        <v>20624</v>
      </c>
      <c r="B18316" t="s">
        <v>2298</v>
      </c>
      <c r="C18316" s="4">
        <v>19523</v>
      </c>
      <c r="D18316">
        <v>9331851693</v>
      </c>
      <c r="E18316">
        <f>VLOOKUP(D18316,  base_salary!A:A, 1, FALSE)</f>
        <v>9331851693</v>
      </c>
      <c r="F18316">
        <f t="shared" si="572"/>
        <v>0</v>
      </c>
      <c r="G18316">
        <f t="shared" ca="1" si="573"/>
        <v>0</v>
      </c>
    </row>
    <row r="18317" spans="1:7" x14ac:dyDescent="0.25">
      <c r="A18317" t="s">
        <v>20625</v>
      </c>
      <c r="B18317" t="s">
        <v>2501</v>
      </c>
      <c r="C18317" s="4">
        <v>10687</v>
      </c>
      <c r="D18317">
        <v>5623178685</v>
      </c>
      <c r="E18317">
        <f>VLOOKUP(D18317,  base_salary!A:A, 1, FALSE)</f>
        <v>5623178685</v>
      </c>
      <c r="F18317">
        <f t="shared" si="572"/>
        <v>0</v>
      </c>
      <c r="G18317">
        <f t="shared" ca="1" si="573"/>
        <v>0</v>
      </c>
    </row>
    <row r="18318" spans="1:7" x14ac:dyDescent="0.25">
      <c r="A18318" t="s">
        <v>20626</v>
      </c>
      <c r="B18318" t="s">
        <v>2693</v>
      </c>
      <c r="C18318" s="4">
        <v>23059</v>
      </c>
      <c r="D18318">
        <v>5142790693</v>
      </c>
      <c r="E18318">
        <f>VLOOKUP(D18318,  base_salary!A:A, 1, FALSE)</f>
        <v>5142790693</v>
      </c>
      <c r="F18318">
        <f t="shared" si="572"/>
        <v>0</v>
      </c>
      <c r="G18318">
        <f t="shared" ca="1" si="573"/>
        <v>0</v>
      </c>
    </row>
    <row r="18319" spans="1:7" x14ac:dyDescent="0.25">
      <c r="A18319" t="s">
        <v>20627</v>
      </c>
      <c r="B18319" t="s">
        <v>2266</v>
      </c>
      <c r="C18319" s="4">
        <v>48696</v>
      </c>
      <c r="D18319">
        <v>3545427749</v>
      </c>
      <c r="E18319">
        <f>VLOOKUP(D18319,  base_salary!A:A, 1, FALSE)</f>
        <v>3545427749</v>
      </c>
      <c r="F18319">
        <f t="shared" si="572"/>
        <v>0</v>
      </c>
      <c r="G18319">
        <f t="shared" ca="1" si="573"/>
        <v>0</v>
      </c>
    </row>
    <row r="18320" spans="1:7" x14ac:dyDescent="0.25">
      <c r="A18320" t="s">
        <v>20628</v>
      </c>
      <c r="B18320" t="s">
        <v>2426</v>
      </c>
      <c r="C18320" s="4">
        <v>42674</v>
      </c>
      <c r="D18320">
        <v>325547246</v>
      </c>
      <c r="E18320">
        <f>VLOOKUP(D18320,  base_salary!A:A, 1, FALSE)</f>
        <v>325547246</v>
      </c>
      <c r="F18320">
        <f t="shared" si="572"/>
        <v>0</v>
      </c>
      <c r="G18320">
        <f t="shared" ca="1" si="573"/>
        <v>0</v>
      </c>
    </row>
    <row r="18321" spans="1:7" x14ac:dyDescent="0.25">
      <c r="A18321" t="s">
        <v>20629</v>
      </c>
      <c r="B18321" t="s">
        <v>3533</v>
      </c>
      <c r="C18321" s="4">
        <v>27635</v>
      </c>
      <c r="D18321">
        <v>6515844751</v>
      </c>
      <c r="E18321">
        <f>VLOOKUP(D18321,  base_salary!A:A, 1, FALSE)</f>
        <v>6515844751</v>
      </c>
      <c r="F18321">
        <f t="shared" si="572"/>
        <v>0</v>
      </c>
      <c r="G18321">
        <f t="shared" ca="1" si="573"/>
        <v>0</v>
      </c>
    </row>
    <row r="18322" spans="1:7" x14ac:dyDescent="0.25">
      <c r="A18322" t="s">
        <v>20630</v>
      </c>
      <c r="B18322" t="s">
        <v>1976</v>
      </c>
      <c r="C18322" s="4">
        <v>12891</v>
      </c>
      <c r="D18322">
        <v>250257920</v>
      </c>
      <c r="E18322">
        <f>VLOOKUP(D18322,  base_salary!A:A, 1, FALSE)</f>
        <v>250257920</v>
      </c>
      <c r="F18322">
        <f t="shared" si="572"/>
        <v>0</v>
      </c>
      <c r="G18322">
        <f t="shared" ca="1" si="573"/>
        <v>0</v>
      </c>
    </row>
    <row r="18323" spans="1:7" x14ac:dyDescent="0.25">
      <c r="A18323" t="s">
        <v>20631</v>
      </c>
      <c r="B18323" t="s">
        <v>2670</v>
      </c>
      <c r="C18323" s="4">
        <v>26945</v>
      </c>
      <c r="D18323">
        <v>3609467622</v>
      </c>
      <c r="E18323">
        <f>VLOOKUP(D18323,  base_salary!A:A, 1, FALSE)</f>
        <v>3609467622</v>
      </c>
      <c r="F18323">
        <f t="shared" si="572"/>
        <v>0</v>
      </c>
      <c r="G18323">
        <f t="shared" ca="1" si="573"/>
        <v>0</v>
      </c>
    </row>
    <row r="18324" spans="1:7" x14ac:dyDescent="0.25">
      <c r="A18324" t="s">
        <v>20632</v>
      </c>
      <c r="B18324" t="s">
        <v>2896</v>
      </c>
      <c r="C18324" s="4">
        <v>52475</v>
      </c>
      <c r="D18324">
        <v>4649590612</v>
      </c>
      <c r="E18324">
        <f>VLOOKUP(D18324,  base_salary!A:A, 1, FALSE)</f>
        <v>4649590612</v>
      </c>
      <c r="F18324">
        <f t="shared" si="572"/>
        <v>0</v>
      </c>
      <c r="G18324">
        <f t="shared" ca="1" si="573"/>
        <v>0</v>
      </c>
    </row>
    <row r="18325" spans="1:7" x14ac:dyDescent="0.25">
      <c r="A18325" t="s">
        <v>20633</v>
      </c>
      <c r="B18325" t="s">
        <v>2757</v>
      </c>
      <c r="C18325" s="4">
        <v>27738</v>
      </c>
      <c r="D18325">
        <v>8065075959</v>
      </c>
      <c r="E18325">
        <f>VLOOKUP(D18325,  base_salary!A:A, 1, FALSE)</f>
        <v>8065075959</v>
      </c>
      <c r="F18325">
        <f t="shared" si="572"/>
        <v>0</v>
      </c>
      <c r="G18325">
        <f t="shared" ca="1" si="573"/>
        <v>0</v>
      </c>
    </row>
    <row r="18326" spans="1:7" x14ac:dyDescent="0.25">
      <c r="A18326" t="s">
        <v>20634</v>
      </c>
      <c r="B18326" t="s">
        <v>2572</v>
      </c>
      <c r="C18326" s="4">
        <v>44279</v>
      </c>
      <c r="D18326">
        <v>4256220232</v>
      </c>
      <c r="E18326">
        <f>VLOOKUP(D18326,  base_salary!A:A, 1, FALSE)</f>
        <v>4256220232</v>
      </c>
      <c r="F18326">
        <f t="shared" si="572"/>
        <v>0</v>
      </c>
      <c r="G18326">
        <f t="shared" ca="1" si="573"/>
        <v>0</v>
      </c>
    </row>
    <row r="18327" spans="1:7" x14ac:dyDescent="0.25">
      <c r="A18327" t="s">
        <v>20635</v>
      </c>
      <c r="B18327" t="s">
        <v>2131</v>
      </c>
      <c r="C18327" s="4">
        <v>37537</v>
      </c>
      <c r="D18327">
        <v>594961432</v>
      </c>
      <c r="E18327">
        <f>VLOOKUP(D18327,  base_salary!A:A, 1, FALSE)</f>
        <v>594961432</v>
      </c>
      <c r="F18327">
        <f t="shared" si="572"/>
        <v>0</v>
      </c>
      <c r="G18327">
        <f t="shared" ca="1" si="573"/>
        <v>0</v>
      </c>
    </row>
    <row r="18328" spans="1:7" x14ac:dyDescent="0.25">
      <c r="A18328" t="s">
        <v>20636</v>
      </c>
      <c r="B18328" t="s">
        <v>2372</v>
      </c>
      <c r="C18328" s="4">
        <v>56328</v>
      </c>
      <c r="D18328">
        <v>1972775170</v>
      </c>
      <c r="E18328">
        <f>VLOOKUP(D18328,  base_salary!A:A, 1, FALSE)</f>
        <v>1972775170</v>
      </c>
      <c r="F18328">
        <f t="shared" si="572"/>
        <v>0</v>
      </c>
      <c r="G18328">
        <f t="shared" ca="1" si="573"/>
        <v>0</v>
      </c>
    </row>
    <row r="18329" spans="1:7" x14ac:dyDescent="0.25">
      <c r="A18329" t="s">
        <v>20637</v>
      </c>
      <c r="B18329" t="s">
        <v>2343</v>
      </c>
      <c r="C18329" s="4">
        <v>37959</v>
      </c>
      <c r="D18329">
        <v>2209340063</v>
      </c>
      <c r="E18329">
        <f>VLOOKUP(D18329,  base_salary!A:A, 1, FALSE)</f>
        <v>2209340063</v>
      </c>
      <c r="F18329">
        <f t="shared" si="572"/>
        <v>0</v>
      </c>
      <c r="G18329">
        <f t="shared" ca="1" si="573"/>
        <v>0</v>
      </c>
    </row>
    <row r="18330" spans="1:7" x14ac:dyDescent="0.25">
      <c r="A18330" t="s">
        <v>20638</v>
      </c>
      <c r="B18330" t="s">
        <v>1960</v>
      </c>
      <c r="C18330" s="4">
        <v>58110</v>
      </c>
      <c r="D18330">
        <v>3000763902</v>
      </c>
      <c r="E18330">
        <f>VLOOKUP(D18330,  base_salary!A:A, 1, FALSE)</f>
        <v>3000763902</v>
      </c>
      <c r="F18330">
        <f t="shared" si="572"/>
        <v>0</v>
      </c>
      <c r="G18330">
        <f t="shared" ca="1" si="573"/>
        <v>0</v>
      </c>
    </row>
    <row r="18331" spans="1:7" x14ac:dyDescent="0.25">
      <c r="A18331" t="s">
        <v>20639</v>
      </c>
      <c r="B18331" t="s">
        <v>2530</v>
      </c>
      <c r="C18331" s="4">
        <v>24958</v>
      </c>
      <c r="D18331">
        <v>8728207157</v>
      </c>
      <c r="E18331">
        <f>VLOOKUP(D18331,  base_salary!A:A, 1, FALSE)</f>
        <v>8728207157</v>
      </c>
      <c r="F18331">
        <f t="shared" si="572"/>
        <v>0</v>
      </c>
      <c r="G18331">
        <f t="shared" ca="1" si="573"/>
        <v>0</v>
      </c>
    </row>
    <row r="18332" spans="1:7" x14ac:dyDescent="0.25">
      <c r="A18332" t="s">
        <v>20640</v>
      </c>
      <c r="B18332" t="s">
        <v>2992</v>
      </c>
      <c r="C18332" s="4">
        <v>18342</v>
      </c>
      <c r="D18332">
        <v>5811999097</v>
      </c>
      <c r="E18332">
        <f>VLOOKUP(D18332,  base_salary!A:A, 1, FALSE)</f>
        <v>5811999097</v>
      </c>
      <c r="F18332">
        <f t="shared" si="572"/>
        <v>0</v>
      </c>
      <c r="G18332">
        <f t="shared" ca="1" si="573"/>
        <v>0</v>
      </c>
    </row>
    <row r="18333" spans="1:7" x14ac:dyDescent="0.25">
      <c r="A18333" t="s">
        <v>20641</v>
      </c>
      <c r="B18333" t="s">
        <v>1999</v>
      </c>
      <c r="C18333" s="4">
        <v>38270</v>
      </c>
      <c r="D18333">
        <v>879297433</v>
      </c>
      <c r="E18333">
        <f>VLOOKUP(D18333,  base_salary!A:A, 1, FALSE)</f>
        <v>879297433</v>
      </c>
      <c r="F18333">
        <f t="shared" si="572"/>
        <v>0</v>
      </c>
      <c r="G18333">
        <f t="shared" ca="1" si="573"/>
        <v>0</v>
      </c>
    </row>
    <row r="18334" spans="1:7" x14ac:dyDescent="0.25">
      <c r="A18334" t="s">
        <v>20642</v>
      </c>
      <c r="B18334" t="s">
        <v>2020</v>
      </c>
      <c r="C18334" s="4">
        <v>47504</v>
      </c>
      <c r="D18334">
        <v>1532722974</v>
      </c>
      <c r="E18334">
        <f>VLOOKUP(D18334,  base_salary!A:A, 1, FALSE)</f>
        <v>1532722974</v>
      </c>
      <c r="F18334">
        <f t="shared" si="572"/>
        <v>0</v>
      </c>
      <c r="G18334">
        <f t="shared" ca="1" si="573"/>
        <v>0</v>
      </c>
    </row>
    <row r="18335" spans="1:7" x14ac:dyDescent="0.25">
      <c r="A18335" t="s">
        <v>20643</v>
      </c>
      <c r="B18335" t="s">
        <v>2348</v>
      </c>
      <c r="C18335" s="4">
        <v>55330</v>
      </c>
      <c r="D18335">
        <v>4439073344</v>
      </c>
      <c r="E18335">
        <f>VLOOKUP(D18335,  base_salary!A:A, 1, FALSE)</f>
        <v>4439073344</v>
      </c>
      <c r="F18335">
        <f t="shared" si="572"/>
        <v>0</v>
      </c>
      <c r="G18335">
        <f t="shared" ca="1" si="573"/>
        <v>0</v>
      </c>
    </row>
    <row r="18336" spans="1:7" x14ac:dyDescent="0.25">
      <c r="A18336" t="s">
        <v>20644</v>
      </c>
      <c r="B18336" t="s">
        <v>1932</v>
      </c>
      <c r="C18336" s="4">
        <v>50946</v>
      </c>
      <c r="D18336">
        <v>1887308636</v>
      </c>
      <c r="E18336">
        <f>VLOOKUP(D18336,  base_salary!A:A, 1, FALSE)</f>
        <v>1887308636</v>
      </c>
      <c r="F18336">
        <f t="shared" si="572"/>
        <v>0</v>
      </c>
      <c r="G18336">
        <f t="shared" ca="1" si="573"/>
        <v>0</v>
      </c>
    </row>
    <row r="18337" spans="1:7" x14ac:dyDescent="0.25">
      <c r="A18337" t="s">
        <v>20645</v>
      </c>
      <c r="B18337" t="s">
        <v>1972</v>
      </c>
      <c r="C18337" s="4">
        <v>15705</v>
      </c>
      <c r="D18337">
        <v>6084639828</v>
      </c>
      <c r="E18337">
        <f>VLOOKUP(D18337,  base_salary!A:A, 1, FALSE)</f>
        <v>6084639828</v>
      </c>
      <c r="F18337">
        <f t="shared" si="572"/>
        <v>0</v>
      </c>
      <c r="G18337">
        <f t="shared" ca="1" si="573"/>
        <v>0</v>
      </c>
    </row>
    <row r="18338" spans="1:7" x14ac:dyDescent="0.25">
      <c r="A18338" t="s">
        <v>20646</v>
      </c>
      <c r="B18338" t="s">
        <v>2428</v>
      </c>
      <c r="C18338" s="4">
        <v>58086</v>
      </c>
      <c r="D18338">
        <v>3292353998</v>
      </c>
      <c r="E18338">
        <f>VLOOKUP(D18338,  base_salary!A:A, 1, FALSE)</f>
        <v>3292353998</v>
      </c>
      <c r="F18338">
        <f t="shared" si="572"/>
        <v>0</v>
      </c>
      <c r="G18338">
        <f t="shared" ca="1" si="573"/>
        <v>0</v>
      </c>
    </row>
    <row r="18339" spans="1:7" x14ac:dyDescent="0.25">
      <c r="A18339" t="s">
        <v>20647</v>
      </c>
      <c r="B18339" t="s">
        <v>1950</v>
      </c>
      <c r="C18339" s="4">
        <v>33716</v>
      </c>
      <c r="D18339">
        <v>4076701275</v>
      </c>
      <c r="E18339">
        <f>VLOOKUP(D18339,  base_salary!A:A, 1, FALSE)</f>
        <v>4076701275</v>
      </c>
      <c r="F18339">
        <f t="shared" si="572"/>
        <v>0</v>
      </c>
      <c r="G18339">
        <f t="shared" ca="1" si="573"/>
        <v>0</v>
      </c>
    </row>
    <row r="18340" spans="1:7" x14ac:dyDescent="0.25">
      <c r="A18340" t="s">
        <v>20648</v>
      </c>
      <c r="B18340" t="s">
        <v>2426</v>
      </c>
      <c r="C18340" s="4">
        <v>28570</v>
      </c>
      <c r="D18340">
        <v>5929508313</v>
      </c>
      <c r="E18340">
        <f>VLOOKUP(D18340,  base_salary!A:A, 1, FALSE)</f>
        <v>5929508313</v>
      </c>
      <c r="F18340">
        <f t="shared" si="572"/>
        <v>0</v>
      </c>
      <c r="G18340">
        <f t="shared" ca="1" si="573"/>
        <v>0</v>
      </c>
    </row>
    <row r="18341" spans="1:7" x14ac:dyDescent="0.25">
      <c r="A18341" t="s">
        <v>20649</v>
      </c>
      <c r="B18341" t="s">
        <v>2841</v>
      </c>
      <c r="C18341" s="4">
        <v>37215</v>
      </c>
      <c r="D18341">
        <v>2702941109</v>
      </c>
      <c r="E18341">
        <f>VLOOKUP(D18341,  base_salary!A:A, 1, FALSE)</f>
        <v>2702941109</v>
      </c>
      <c r="F18341">
        <f t="shared" si="572"/>
        <v>0</v>
      </c>
      <c r="G18341">
        <f t="shared" ca="1" si="573"/>
        <v>0</v>
      </c>
    </row>
    <row r="18342" spans="1:7" x14ac:dyDescent="0.25">
      <c r="A18342" t="s">
        <v>20650</v>
      </c>
      <c r="B18342" t="s">
        <v>2166</v>
      </c>
      <c r="C18342" s="4">
        <v>41200</v>
      </c>
      <c r="D18342">
        <v>1364767856</v>
      </c>
      <c r="E18342">
        <f>VLOOKUP(D18342,  base_salary!A:A, 1, FALSE)</f>
        <v>1364767856</v>
      </c>
      <c r="F18342">
        <f t="shared" si="572"/>
        <v>0</v>
      </c>
      <c r="G18342">
        <f t="shared" ca="1" si="573"/>
        <v>0</v>
      </c>
    </row>
    <row r="18343" spans="1:7" x14ac:dyDescent="0.25">
      <c r="A18343" t="s">
        <v>20651</v>
      </c>
      <c r="B18343" t="s">
        <v>2426</v>
      </c>
      <c r="C18343" s="4">
        <v>17049</v>
      </c>
      <c r="D18343">
        <v>8644362151</v>
      </c>
      <c r="E18343">
        <f>VLOOKUP(D18343,  base_salary!A:A, 1, FALSE)</f>
        <v>8644362151</v>
      </c>
      <c r="F18343">
        <f t="shared" si="572"/>
        <v>0</v>
      </c>
      <c r="G18343">
        <f t="shared" ca="1" si="573"/>
        <v>0</v>
      </c>
    </row>
    <row r="18344" spans="1:7" x14ac:dyDescent="0.25">
      <c r="A18344" t="s">
        <v>20652</v>
      </c>
      <c r="B18344" t="s">
        <v>2188</v>
      </c>
      <c r="C18344" s="4">
        <v>58177</v>
      </c>
      <c r="D18344">
        <v>9381484503</v>
      </c>
      <c r="E18344">
        <f>VLOOKUP(D18344,  base_salary!A:A, 1, FALSE)</f>
        <v>9381484503</v>
      </c>
      <c r="F18344">
        <f t="shared" si="572"/>
        <v>0</v>
      </c>
      <c r="G18344">
        <f t="shared" ca="1" si="573"/>
        <v>0</v>
      </c>
    </row>
    <row r="18345" spans="1:7" x14ac:dyDescent="0.25">
      <c r="A18345" t="s">
        <v>20653</v>
      </c>
      <c r="B18345" t="s">
        <v>1982</v>
      </c>
      <c r="C18345" s="4">
        <v>19589</v>
      </c>
      <c r="D18345">
        <v>4548725172</v>
      </c>
      <c r="E18345">
        <f>VLOOKUP(D18345,  base_salary!A:A, 1, FALSE)</f>
        <v>4548725172</v>
      </c>
      <c r="F18345">
        <f t="shared" si="572"/>
        <v>0</v>
      </c>
      <c r="G18345">
        <f t="shared" ca="1" si="573"/>
        <v>0</v>
      </c>
    </row>
    <row r="18346" spans="1:7" x14ac:dyDescent="0.25">
      <c r="A18346" t="s">
        <v>20654</v>
      </c>
      <c r="B18346" t="s">
        <v>3734</v>
      </c>
      <c r="C18346" s="4">
        <v>56937</v>
      </c>
      <c r="D18346">
        <v>2053848936</v>
      </c>
      <c r="E18346">
        <f>VLOOKUP(D18346,  base_salary!A:A, 1, FALSE)</f>
        <v>2053848936</v>
      </c>
      <c r="F18346">
        <f t="shared" si="572"/>
        <v>0</v>
      </c>
      <c r="G18346">
        <f t="shared" ca="1" si="573"/>
        <v>0</v>
      </c>
    </row>
    <row r="18347" spans="1:7" x14ac:dyDescent="0.25">
      <c r="A18347" t="s">
        <v>20655</v>
      </c>
      <c r="B18347" t="s">
        <v>2665</v>
      </c>
      <c r="C18347" s="4">
        <v>43644</v>
      </c>
      <c r="D18347">
        <v>6988089128</v>
      </c>
      <c r="E18347">
        <f>VLOOKUP(D18347,  base_salary!A:A, 1, FALSE)</f>
        <v>6988089128</v>
      </c>
      <c r="F18347">
        <f t="shared" si="572"/>
        <v>0</v>
      </c>
      <c r="G18347">
        <f t="shared" ca="1" si="573"/>
        <v>0</v>
      </c>
    </row>
    <row r="18348" spans="1:7" x14ac:dyDescent="0.25">
      <c r="A18348" t="s">
        <v>20656</v>
      </c>
      <c r="B18348" t="s">
        <v>2325</v>
      </c>
      <c r="C18348" s="4">
        <v>56945</v>
      </c>
      <c r="D18348">
        <v>1549399640</v>
      </c>
      <c r="E18348">
        <f>VLOOKUP(D18348,  base_salary!A:A, 1, FALSE)</f>
        <v>1549399640</v>
      </c>
      <c r="F18348">
        <f t="shared" si="572"/>
        <v>0</v>
      </c>
      <c r="G18348">
        <f t="shared" ca="1" si="573"/>
        <v>0</v>
      </c>
    </row>
    <row r="18349" spans="1:7" x14ac:dyDescent="0.25">
      <c r="A18349" t="s">
        <v>20657</v>
      </c>
      <c r="B18349" t="s">
        <v>1968</v>
      </c>
      <c r="C18349" s="4">
        <v>11384</v>
      </c>
      <c r="D18349">
        <v>2294342399</v>
      </c>
      <c r="E18349">
        <f>VLOOKUP(D18349,  base_salary!A:A, 1, FALSE)</f>
        <v>2294342399</v>
      </c>
      <c r="F18349">
        <f t="shared" si="572"/>
        <v>0</v>
      </c>
      <c r="G18349">
        <f t="shared" ca="1" si="573"/>
        <v>0</v>
      </c>
    </row>
    <row r="18350" spans="1:7" x14ac:dyDescent="0.25">
      <c r="A18350" t="s">
        <v>20658</v>
      </c>
      <c r="B18350" t="s">
        <v>2197</v>
      </c>
      <c r="C18350" s="4">
        <v>34334</v>
      </c>
      <c r="D18350">
        <v>2480515559</v>
      </c>
      <c r="E18350">
        <f>VLOOKUP(D18350,  base_salary!A:A, 1, FALSE)</f>
        <v>2480515559</v>
      </c>
      <c r="F18350">
        <f t="shared" si="572"/>
        <v>0</v>
      </c>
      <c r="G18350">
        <f t="shared" ca="1" si="573"/>
        <v>0</v>
      </c>
    </row>
    <row r="18351" spans="1:7" x14ac:dyDescent="0.25">
      <c r="A18351" t="s">
        <v>20659</v>
      </c>
      <c r="B18351" t="s">
        <v>2236</v>
      </c>
      <c r="C18351" s="4">
        <v>26771</v>
      </c>
      <c r="D18351">
        <v>4716524892</v>
      </c>
      <c r="E18351">
        <f>VLOOKUP(D18351,  base_salary!A:A, 1, FALSE)</f>
        <v>4716524892</v>
      </c>
      <c r="F18351">
        <f t="shared" si="572"/>
        <v>0</v>
      </c>
      <c r="G18351">
        <f t="shared" ca="1" si="573"/>
        <v>0</v>
      </c>
    </row>
    <row r="18352" spans="1:7" x14ac:dyDescent="0.25">
      <c r="A18352" t="s">
        <v>20660</v>
      </c>
      <c r="B18352" t="s">
        <v>2636</v>
      </c>
      <c r="C18352" s="4">
        <v>50578</v>
      </c>
      <c r="D18352">
        <v>8832488175</v>
      </c>
      <c r="E18352">
        <f>VLOOKUP(D18352,  base_salary!A:A, 1, FALSE)</f>
        <v>8832488175</v>
      </c>
      <c r="F18352">
        <f t="shared" si="572"/>
        <v>0</v>
      </c>
      <c r="G18352">
        <f t="shared" ca="1" si="573"/>
        <v>0</v>
      </c>
    </row>
    <row r="18353" spans="1:7" x14ac:dyDescent="0.25">
      <c r="A18353" t="s">
        <v>20661</v>
      </c>
      <c r="B18353" t="s">
        <v>3886</v>
      </c>
      <c r="C18353" s="4">
        <v>26396</v>
      </c>
      <c r="D18353">
        <v>4184483038</v>
      </c>
      <c r="E18353">
        <f>VLOOKUP(D18353,  base_salary!A:A, 1, FALSE)</f>
        <v>4184483038</v>
      </c>
      <c r="F18353">
        <f t="shared" si="572"/>
        <v>0</v>
      </c>
      <c r="G18353">
        <f t="shared" ca="1" si="573"/>
        <v>0</v>
      </c>
    </row>
    <row r="18354" spans="1:7" x14ac:dyDescent="0.25">
      <c r="A18354" t="s">
        <v>20662</v>
      </c>
      <c r="B18354" t="s">
        <v>2990</v>
      </c>
      <c r="C18354" s="4">
        <v>31209</v>
      </c>
      <c r="D18354">
        <v>228985188</v>
      </c>
      <c r="E18354">
        <f>VLOOKUP(D18354,  base_salary!A:A, 1, FALSE)</f>
        <v>228985188</v>
      </c>
      <c r="F18354">
        <f t="shared" si="572"/>
        <v>0</v>
      </c>
      <c r="G18354">
        <f t="shared" ca="1" si="573"/>
        <v>0</v>
      </c>
    </row>
    <row r="18355" spans="1:7" x14ac:dyDescent="0.25">
      <c r="A18355" t="s">
        <v>20663</v>
      </c>
      <c r="B18355" t="s">
        <v>2300</v>
      </c>
      <c r="C18355" s="4">
        <v>50603</v>
      </c>
      <c r="D18355">
        <v>7778092905</v>
      </c>
      <c r="E18355">
        <f>VLOOKUP(D18355,  base_salary!A:A, 1, FALSE)</f>
        <v>7778092905</v>
      </c>
      <c r="F18355">
        <f t="shared" si="572"/>
        <v>0</v>
      </c>
      <c r="G18355">
        <f t="shared" ca="1" si="573"/>
        <v>0</v>
      </c>
    </row>
    <row r="18356" spans="1:7" x14ac:dyDescent="0.25">
      <c r="A18356" t="s">
        <v>20664</v>
      </c>
      <c r="B18356" t="s">
        <v>2507</v>
      </c>
      <c r="C18356" s="4">
        <v>44413</v>
      </c>
      <c r="D18356">
        <v>2402470968</v>
      </c>
      <c r="E18356">
        <f>VLOOKUP(D18356,  base_salary!A:A, 1, FALSE)</f>
        <v>2402470968</v>
      </c>
      <c r="F18356">
        <f t="shared" si="572"/>
        <v>0</v>
      </c>
      <c r="G18356">
        <f t="shared" ca="1" si="573"/>
        <v>0</v>
      </c>
    </row>
    <row r="18357" spans="1:7" x14ac:dyDescent="0.25">
      <c r="A18357" t="s">
        <v>20665</v>
      </c>
      <c r="B18357" t="s">
        <v>2030</v>
      </c>
      <c r="C18357" s="4">
        <v>42097</v>
      </c>
      <c r="D18357">
        <v>3227873028</v>
      </c>
      <c r="E18357">
        <f>VLOOKUP(D18357,  base_salary!A:A, 1, FALSE)</f>
        <v>3227873028</v>
      </c>
      <c r="F18357">
        <f t="shared" si="572"/>
        <v>0</v>
      </c>
      <c r="G18357">
        <f t="shared" ca="1" si="573"/>
        <v>0</v>
      </c>
    </row>
    <row r="18358" spans="1:7" x14ac:dyDescent="0.25">
      <c r="A18358" t="s">
        <v>20666</v>
      </c>
      <c r="B18358" t="s">
        <v>2316</v>
      </c>
      <c r="C18358" s="4">
        <v>42010</v>
      </c>
      <c r="D18358">
        <v>8565880958</v>
      </c>
      <c r="E18358">
        <f>VLOOKUP(D18358,  base_salary!A:A, 1, FALSE)</f>
        <v>8565880958</v>
      </c>
      <c r="F18358">
        <f t="shared" si="572"/>
        <v>0</v>
      </c>
      <c r="G18358">
        <f t="shared" ca="1" si="573"/>
        <v>0</v>
      </c>
    </row>
    <row r="18359" spans="1:7" x14ac:dyDescent="0.25">
      <c r="A18359" t="s">
        <v>20667</v>
      </c>
      <c r="B18359" t="s">
        <v>2920</v>
      </c>
      <c r="C18359" s="4">
        <v>57978</v>
      </c>
      <c r="D18359">
        <v>5828678620</v>
      </c>
      <c r="E18359">
        <f>VLOOKUP(D18359,  base_salary!A:A, 1, FALSE)</f>
        <v>5828678620</v>
      </c>
      <c r="F18359">
        <f t="shared" si="572"/>
        <v>0</v>
      </c>
      <c r="G18359">
        <f t="shared" ca="1" si="573"/>
        <v>0</v>
      </c>
    </row>
    <row r="18360" spans="1:7" x14ac:dyDescent="0.25">
      <c r="A18360" t="s">
        <v>20668</v>
      </c>
      <c r="B18360" t="s">
        <v>2121</v>
      </c>
      <c r="C18360" s="4">
        <v>36620</v>
      </c>
      <c r="D18360">
        <v>7054972058</v>
      </c>
      <c r="E18360">
        <f>VLOOKUP(D18360,  base_salary!A:A, 1, FALSE)</f>
        <v>7054972058</v>
      </c>
      <c r="F18360">
        <f t="shared" si="572"/>
        <v>0</v>
      </c>
      <c r="G18360">
        <f t="shared" ca="1" si="573"/>
        <v>0</v>
      </c>
    </row>
    <row r="18361" spans="1:7" x14ac:dyDescent="0.25">
      <c r="A18361" t="s">
        <v>20669</v>
      </c>
      <c r="B18361" t="s">
        <v>2012</v>
      </c>
      <c r="C18361" s="4">
        <v>27800</v>
      </c>
      <c r="D18361">
        <v>1659448174</v>
      </c>
      <c r="E18361">
        <f>VLOOKUP(D18361,  base_salary!A:A, 1, FALSE)</f>
        <v>1659448174</v>
      </c>
      <c r="F18361">
        <f t="shared" si="572"/>
        <v>0</v>
      </c>
      <c r="G18361">
        <f t="shared" ca="1" si="573"/>
        <v>0</v>
      </c>
    </row>
    <row r="18362" spans="1:7" x14ac:dyDescent="0.25">
      <c r="A18362" t="s">
        <v>20670</v>
      </c>
      <c r="B18362" t="s">
        <v>2242</v>
      </c>
      <c r="C18362" s="4">
        <v>36888</v>
      </c>
      <c r="D18362">
        <v>19662963</v>
      </c>
      <c r="E18362">
        <f>VLOOKUP(D18362,  base_salary!A:A, 1, FALSE)</f>
        <v>19662963</v>
      </c>
      <c r="F18362">
        <f t="shared" si="572"/>
        <v>0</v>
      </c>
      <c r="G18362">
        <f t="shared" ca="1" si="573"/>
        <v>0</v>
      </c>
    </row>
    <row r="18363" spans="1:7" x14ac:dyDescent="0.25">
      <c r="A18363" t="s">
        <v>20671</v>
      </c>
      <c r="B18363" t="s">
        <v>2296</v>
      </c>
      <c r="C18363" s="4">
        <v>42496</v>
      </c>
      <c r="D18363">
        <v>6478891895</v>
      </c>
      <c r="E18363">
        <f>VLOOKUP(D18363,  base_salary!A:A, 1, FALSE)</f>
        <v>6478891895</v>
      </c>
      <c r="F18363">
        <f t="shared" si="572"/>
        <v>0</v>
      </c>
      <c r="G18363">
        <f t="shared" ca="1" si="573"/>
        <v>0</v>
      </c>
    </row>
    <row r="18364" spans="1:7" x14ac:dyDescent="0.25">
      <c r="A18364" t="s">
        <v>20672</v>
      </c>
      <c r="B18364" t="s">
        <v>2914</v>
      </c>
      <c r="C18364" s="4">
        <v>36366</v>
      </c>
      <c r="D18364">
        <v>2575500974</v>
      </c>
      <c r="E18364">
        <f>VLOOKUP(D18364,  base_salary!A:A, 1, FALSE)</f>
        <v>2575500974</v>
      </c>
      <c r="F18364">
        <f t="shared" si="572"/>
        <v>0</v>
      </c>
      <c r="G18364">
        <f t="shared" ca="1" si="573"/>
        <v>0</v>
      </c>
    </row>
    <row r="18365" spans="1:7" x14ac:dyDescent="0.25">
      <c r="A18365" t="s">
        <v>20673</v>
      </c>
      <c r="B18365" t="s">
        <v>2691</v>
      </c>
      <c r="C18365" s="4">
        <v>13202</v>
      </c>
      <c r="D18365">
        <v>5407735911</v>
      </c>
      <c r="E18365">
        <f>VLOOKUP(D18365,  base_salary!A:A, 1, FALSE)</f>
        <v>5407735911</v>
      </c>
      <c r="F18365">
        <f t="shared" si="572"/>
        <v>0</v>
      </c>
      <c r="G18365">
        <f t="shared" ca="1" si="573"/>
        <v>0</v>
      </c>
    </row>
    <row r="18366" spans="1:7" x14ac:dyDescent="0.25">
      <c r="A18366" t="s">
        <v>20674</v>
      </c>
      <c r="B18366" t="s">
        <v>2111</v>
      </c>
      <c r="C18366" s="4">
        <v>57919</v>
      </c>
      <c r="D18366">
        <v>9939542542</v>
      </c>
      <c r="E18366">
        <f>VLOOKUP(D18366,  base_salary!A:A, 1, FALSE)</f>
        <v>9939542542</v>
      </c>
      <c r="F18366">
        <f t="shared" si="572"/>
        <v>0</v>
      </c>
      <c r="G18366">
        <f t="shared" ca="1" si="573"/>
        <v>0</v>
      </c>
    </row>
    <row r="18367" spans="1:7" x14ac:dyDescent="0.25">
      <c r="A18367" t="s">
        <v>20675</v>
      </c>
      <c r="B18367" t="s">
        <v>2308</v>
      </c>
      <c r="C18367" s="4">
        <v>14492</v>
      </c>
      <c r="D18367">
        <v>7521557441</v>
      </c>
      <c r="E18367">
        <f>VLOOKUP(D18367,  base_salary!A:A, 1, FALSE)</f>
        <v>7521557441</v>
      </c>
      <c r="F18367">
        <f t="shared" si="572"/>
        <v>0</v>
      </c>
      <c r="G18367">
        <f t="shared" ca="1" si="573"/>
        <v>0</v>
      </c>
    </row>
    <row r="18368" spans="1:7" x14ac:dyDescent="0.25">
      <c r="A18368" t="s">
        <v>20676</v>
      </c>
      <c r="B18368" t="s">
        <v>1954</v>
      </c>
      <c r="C18368" s="4">
        <v>22082</v>
      </c>
      <c r="D18368">
        <v>7374898193</v>
      </c>
      <c r="E18368">
        <f>VLOOKUP(D18368,  base_salary!A:A, 1, FALSE)</f>
        <v>7374898193</v>
      </c>
      <c r="F18368">
        <f t="shared" si="572"/>
        <v>0</v>
      </c>
      <c r="G18368">
        <f t="shared" ca="1" si="573"/>
        <v>0</v>
      </c>
    </row>
    <row r="18369" spans="1:7" x14ac:dyDescent="0.25">
      <c r="A18369" t="s">
        <v>20677</v>
      </c>
      <c r="B18369" t="s">
        <v>2358</v>
      </c>
      <c r="C18369" s="4">
        <v>56431</v>
      </c>
      <c r="D18369">
        <v>5792300712</v>
      </c>
      <c r="E18369">
        <f>VLOOKUP(D18369,  base_salary!A:A, 1, FALSE)</f>
        <v>5792300712</v>
      </c>
      <c r="F18369">
        <f t="shared" si="572"/>
        <v>0</v>
      </c>
      <c r="G18369">
        <f t="shared" ca="1" si="573"/>
        <v>0</v>
      </c>
    </row>
    <row r="18370" spans="1:7" x14ac:dyDescent="0.25">
      <c r="A18370" t="s">
        <v>20678</v>
      </c>
      <c r="B18370" t="s">
        <v>2693</v>
      </c>
      <c r="C18370" s="4">
        <v>23344</v>
      </c>
      <c r="D18370">
        <v>1420239228</v>
      </c>
      <c r="E18370">
        <f>VLOOKUP(D18370,  base_salary!A:A, 1, FALSE)</f>
        <v>1420239228</v>
      </c>
      <c r="F18370">
        <f t="shared" si="572"/>
        <v>0</v>
      </c>
      <c r="G18370">
        <f t="shared" ca="1" si="573"/>
        <v>0</v>
      </c>
    </row>
    <row r="18371" spans="1:7" x14ac:dyDescent="0.25">
      <c r="A18371" t="s">
        <v>20679</v>
      </c>
      <c r="B18371" t="s">
        <v>2977</v>
      </c>
      <c r="C18371" s="4">
        <v>34902</v>
      </c>
      <c r="D18371">
        <v>9381484503</v>
      </c>
      <c r="E18371">
        <f>VLOOKUP(D18371,  base_salary!A:A, 1, FALSE)</f>
        <v>9381484503</v>
      </c>
      <c r="F18371">
        <f t="shared" ref="F18371:F18434" si="574">IF(ISERROR(E18371), 1, 0)</f>
        <v>0</v>
      </c>
      <c r="G18371">
        <f t="shared" ref="G18371:G18434" ca="1" si="575">SUM(G:G)</f>
        <v>0</v>
      </c>
    </row>
    <row r="18372" spans="1:7" x14ac:dyDescent="0.25">
      <c r="A18372" t="s">
        <v>20680</v>
      </c>
      <c r="B18372" t="s">
        <v>2141</v>
      </c>
      <c r="C18372" s="4">
        <v>54207</v>
      </c>
      <c r="D18372">
        <v>3040116061</v>
      </c>
      <c r="E18372">
        <f>VLOOKUP(D18372,  base_salary!A:A, 1, FALSE)</f>
        <v>3040116061</v>
      </c>
      <c r="F18372">
        <f t="shared" si="574"/>
        <v>0</v>
      </c>
      <c r="G18372">
        <f t="shared" ca="1" si="575"/>
        <v>0</v>
      </c>
    </row>
    <row r="18373" spans="1:7" x14ac:dyDescent="0.25">
      <c r="A18373" t="s">
        <v>20681</v>
      </c>
      <c r="B18373" t="s">
        <v>3023</v>
      </c>
      <c r="C18373" s="4">
        <v>45297</v>
      </c>
      <c r="D18373">
        <v>5779075530</v>
      </c>
      <c r="E18373">
        <f>VLOOKUP(D18373,  base_salary!A:A, 1, FALSE)</f>
        <v>5779075530</v>
      </c>
      <c r="F18373">
        <f t="shared" si="574"/>
        <v>0</v>
      </c>
      <c r="G18373">
        <f t="shared" ca="1" si="575"/>
        <v>0</v>
      </c>
    </row>
    <row r="18374" spans="1:7" x14ac:dyDescent="0.25">
      <c r="A18374" t="s">
        <v>20682</v>
      </c>
      <c r="B18374" t="s">
        <v>4018</v>
      </c>
      <c r="C18374" s="4">
        <v>28864</v>
      </c>
      <c r="D18374">
        <v>1439916314</v>
      </c>
      <c r="E18374">
        <f>VLOOKUP(D18374,  base_salary!A:A, 1, FALSE)</f>
        <v>1439916314</v>
      </c>
      <c r="F18374">
        <f t="shared" si="574"/>
        <v>0</v>
      </c>
      <c r="G18374">
        <f t="shared" ca="1" si="575"/>
        <v>0</v>
      </c>
    </row>
    <row r="18375" spans="1:7" x14ac:dyDescent="0.25">
      <c r="A18375" t="s">
        <v>20683</v>
      </c>
      <c r="B18375" t="s">
        <v>3558</v>
      </c>
      <c r="C18375" s="4">
        <v>49767</v>
      </c>
      <c r="D18375">
        <v>9340388305</v>
      </c>
      <c r="E18375">
        <f>VLOOKUP(D18375,  base_salary!A:A, 1, FALSE)</f>
        <v>9340388305</v>
      </c>
      <c r="F18375">
        <f t="shared" si="574"/>
        <v>0</v>
      </c>
      <c r="G18375">
        <f t="shared" ca="1" si="575"/>
        <v>0</v>
      </c>
    </row>
    <row r="18376" spans="1:7" x14ac:dyDescent="0.25">
      <c r="A18376" t="s">
        <v>20684</v>
      </c>
      <c r="B18376" t="s">
        <v>2199</v>
      </c>
      <c r="C18376" s="4">
        <v>48823</v>
      </c>
      <c r="D18376">
        <v>4359854056</v>
      </c>
      <c r="E18376">
        <f>VLOOKUP(D18376,  base_salary!A:A, 1, FALSE)</f>
        <v>4359854056</v>
      </c>
      <c r="F18376">
        <f t="shared" si="574"/>
        <v>0</v>
      </c>
      <c r="G18376">
        <f t="shared" ca="1" si="575"/>
        <v>0</v>
      </c>
    </row>
    <row r="18377" spans="1:7" x14ac:dyDescent="0.25">
      <c r="A18377" t="s">
        <v>20685</v>
      </c>
      <c r="B18377" t="s">
        <v>2133</v>
      </c>
      <c r="C18377" s="4">
        <v>23308</v>
      </c>
      <c r="D18377">
        <v>8728207157</v>
      </c>
      <c r="E18377">
        <f>VLOOKUP(D18377,  base_salary!A:A, 1, FALSE)</f>
        <v>8728207157</v>
      </c>
      <c r="F18377">
        <f t="shared" si="574"/>
        <v>0</v>
      </c>
      <c r="G18377">
        <f t="shared" ca="1" si="575"/>
        <v>0</v>
      </c>
    </row>
    <row r="18378" spans="1:7" x14ac:dyDescent="0.25">
      <c r="A18378" t="s">
        <v>20686</v>
      </c>
      <c r="B18378" t="s">
        <v>2146</v>
      </c>
      <c r="C18378" s="4">
        <v>27402</v>
      </c>
      <c r="D18378">
        <v>4504361140</v>
      </c>
      <c r="E18378">
        <f>VLOOKUP(D18378,  base_salary!A:A, 1, FALSE)</f>
        <v>4504361140</v>
      </c>
      <c r="F18378">
        <f t="shared" si="574"/>
        <v>0</v>
      </c>
      <c r="G18378">
        <f t="shared" ca="1" si="575"/>
        <v>0</v>
      </c>
    </row>
    <row r="18379" spans="1:7" x14ac:dyDescent="0.25">
      <c r="A18379" t="s">
        <v>20687</v>
      </c>
      <c r="B18379" t="s">
        <v>2660</v>
      </c>
      <c r="C18379" s="4">
        <v>39107</v>
      </c>
      <c r="D18379">
        <v>4453705328</v>
      </c>
      <c r="E18379">
        <f>VLOOKUP(D18379,  base_salary!A:A, 1, FALSE)</f>
        <v>4453705328</v>
      </c>
      <c r="F18379">
        <f t="shared" si="574"/>
        <v>0</v>
      </c>
      <c r="G18379">
        <f t="shared" ca="1" si="575"/>
        <v>0</v>
      </c>
    </row>
    <row r="18380" spans="1:7" x14ac:dyDescent="0.25">
      <c r="A18380" t="s">
        <v>20688</v>
      </c>
      <c r="B18380" t="s">
        <v>2727</v>
      </c>
      <c r="C18380" s="4">
        <v>45505</v>
      </c>
      <c r="D18380">
        <v>1888605537</v>
      </c>
      <c r="E18380">
        <f>VLOOKUP(D18380,  base_salary!A:A, 1, FALSE)</f>
        <v>1888605537</v>
      </c>
      <c r="F18380">
        <f t="shared" si="574"/>
        <v>0</v>
      </c>
      <c r="G18380">
        <f t="shared" ca="1" si="575"/>
        <v>0</v>
      </c>
    </row>
    <row r="18381" spans="1:7" x14ac:dyDescent="0.25">
      <c r="A18381" t="s">
        <v>20689</v>
      </c>
      <c r="B18381" t="s">
        <v>2778</v>
      </c>
      <c r="C18381" s="4">
        <v>30053</v>
      </c>
      <c r="D18381">
        <v>2944219065</v>
      </c>
      <c r="E18381">
        <f>VLOOKUP(D18381,  base_salary!A:A, 1, FALSE)</f>
        <v>2944219065</v>
      </c>
      <c r="F18381">
        <f t="shared" si="574"/>
        <v>0</v>
      </c>
      <c r="G18381">
        <f t="shared" ca="1" si="575"/>
        <v>0</v>
      </c>
    </row>
    <row r="18382" spans="1:7" x14ac:dyDescent="0.25">
      <c r="A18382" t="s">
        <v>20690</v>
      </c>
      <c r="B18382" t="s">
        <v>2166</v>
      </c>
      <c r="C18382" s="4">
        <v>45543</v>
      </c>
      <c r="D18382">
        <v>2149326663</v>
      </c>
      <c r="E18382">
        <f>VLOOKUP(D18382,  base_salary!A:A, 1, FALSE)</f>
        <v>2149326663</v>
      </c>
      <c r="F18382">
        <f t="shared" si="574"/>
        <v>0</v>
      </c>
      <c r="G18382">
        <f t="shared" ca="1" si="575"/>
        <v>0</v>
      </c>
    </row>
    <row r="18383" spans="1:7" x14ac:dyDescent="0.25">
      <c r="A18383" t="s">
        <v>20691</v>
      </c>
      <c r="B18383" t="s">
        <v>2158</v>
      </c>
      <c r="C18383" s="4">
        <v>49482</v>
      </c>
      <c r="D18383">
        <v>6436551115</v>
      </c>
      <c r="E18383">
        <f>VLOOKUP(D18383,  base_salary!A:A, 1, FALSE)</f>
        <v>6436551115</v>
      </c>
      <c r="F18383">
        <f t="shared" si="574"/>
        <v>0</v>
      </c>
      <c r="G18383">
        <f t="shared" ca="1" si="575"/>
        <v>0</v>
      </c>
    </row>
    <row r="18384" spans="1:7" x14ac:dyDescent="0.25">
      <c r="A18384" t="s">
        <v>20692</v>
      </c>
      <c r="B18384" t="s">
        <v>2997</v>
      </c>
      <c r="C18384" s="4">
        <v>45204</v>
      </c>
      <c r="D18384">
        <v>601779371</v>
      </c>
      <c r="E18384">
        <f>VLOOKUP(D18384,  base_salary!A:A, 1, FALSE)</f>
        <v>601779371</v>
      </c>
      <c r="F18384">
        <f t="shared" si="574"/>
        <v>0</v>
      </c>
      <c r="G18384">
        <f t="shared" ca="1" si="575"/>
        <v>0</v>
      </c>
    </row>
    <row r="18385" spans="1:7" x14ac:dyDescent="0.25">
      <c r="A18385" t="s">
        <v>20693</v>
      </c>
      <c r="B18385" t="s">
        <v>3271</v>
      </c>
      <c r="C18385" s="4">
        <v>29188</v>
      </c>
      <c r="D18385">
        <v>7824503232</v>
      </c>
      <c r="E18385">
        <f>VLOOKUP(D18385,  base_salary!A:A, 1, FALSE)</f>
        <v>7824503232</v>
      </c>
      <c r="F18385">
        <f t="shared" si="574"/>
        <v>0</v>
      </c>
      <c r="G18385">
        <f t="shared" ca="1" si="575"/>
        <v>0</v>
      </c>
    </row>
    <row r="18386" spans="1:7" x14ac:dyDescent="0.25">
      <c r="A18386" t="s">
        <v>20694</v>
      </c>
      <c r="B18386" t="s">
        <v>1995</v>
      </c>
      <c r="C18386" s="4">
        <v>32160</v>
      </c>
      <c r="D18386">
        <v>7493076952</v>
      </c>
      <c r="E18386">
        <f>VLOOKUP(D18386,  base_salary!A:A, 1, FALSE)</f>
        <v>7493076952</v>
      </c>
      <c r="F18386">
        <f t="shared" si="574"/>
        <v>0</v>
      </c>
      <c r="G18386">
        <f t="shared" ca="1" si="575"/>
        <v>0</v>
      </c>
    </row>
    <row r="18387" spans="1:7" x14ac:dyDescent="0.25">
      <c r="A18387" t="s">
        <v>20695</v>
      </c>
      <c r="B18387" t="s">
        <v>4145</v>
      </c>
      <c r="C18387" s="4">
        <v>18422</v>
      </c>
      <c r="D18387">
        <v>6732216945</v>
      </c>
      <c r="E18387">
        <f>VLOOKUP(D18387,  base_salary!A:A, 1, FALSE)</f>
        <v>6732216945</v>
      </c>
      <c r="F18387">
        <f t="shared" si="574"/>
        <v>0</v>
      </c>
      <c r="G18387">
        <f t="shared" ca="1" si="575"/>
        <v>0</v>
      </c>
    </row>
    <row r="18388" spans="1:7" x14ac:dyDescent="0.25">
      <c r="A18388" t="s">
        <v>20696</v>
      </c>
      <c r="B18388" t="s">
        <v>2501</v>
      </c>
      <c r="C18388" s="4">
        <v>43262</v>
      </c>
      <c r="D18388">
        <v>8617243198</v>
      </c>
      <c r="E18388">
        <f>VLOOKUP(D18388,  base_salary!A:A, 1, FALSE)</f>
        <v>8617243198</v>
      </c>
      <c r="F18388">
        <f t="shared" si="574"/>
        <v>0</v>
      </c>
      <c r="G18388">
        <f t="shared" ca="1" si="575"/>
        <v>0</v>
      </c>
    </row>
    <row r="18389" spans="1:7" x14ac:dyDescent="0.25">
      <c r="A18389" t="s">
        <v>20697</v>
      </c>
      <c r="B18389" t="s">
        <v>1952</v>
      </c>
      <c r="C18389" s="4">
        <v>22946</v>
      </c>
      <c r="D18389">
        <v>8401146046</v>
      </c>
      <c r="E18389">
        <f>VLOOKUP(D18389,  base_salary!A:A, 1, FALSE)</f>
        <v>8401146046</v>
      </c>
      <c r="F18389">
        <f t="shared" si="574"/>
        <v>0</v>
      </c>
      <c r="G18389">
        <f t="shared" ca="1" si="575"/>
        <v>0</v>
      </c>
    </row>
    <row r="18390" spans="1:7" x14ac:dyDescent="0.25">
      <c r="A18390" t="s">
        <v>20698</v>
      </c>
      <c r="B18390" t="s">
        <v>2251</v>
      </c>
      <c r="C18390" s="4">
        <v>49336</v>
      </c>
      <c r="D18390">
        <v>6776868107</v>
      </c>
      <c r="E18390">
        <f>VLOOKUP(D18390,  base_salary!A:A, 1, FALSE)</f>
        <v>6776868107</v>
      </c>
      <c r="F18390">
        <f t="shared" si="574"/>
        <v>0</v>
      </c>
      <c r="G18390">
        <f t="shared" ca="1" si="575"/>
        <v>0</v>
      </c>
    </row>
    <row r="18391" spans="1:7" x14ac:dyDescent="0.25">
      <c r="A18391" t="s">
        <v>20699</v>
      </c>
      <c r="B18391" t="s">
        <v>3041</v>
      </c>
      <c r="C18391" s="4">
        <v>31115</v>
      </c>
      <c r="D18391">
        <v>8069192305</v>
      </c>
      <c r="E18391">
        <f>VLOOKUP(D18391,  base_salary!A:A, 1, FALSE)</f>
        <v>8069192305</v>
      </c>
      <c r="F18391">
        <f t="shared" si="574"/>
        <v>0</v>
      </c>
      <c r="G18391">
        <f t="shared" ca="1" si="575"/>
        <v>0</v>
      </c>
    </row>
    <row r="18392" spans="1:7" x14ac:dyDescent="0.25">
      <c r="A18392" t="s">
        <v>20700</v>
      </c>
      <c r="B18392" t="s">
        <v>1976</v>
      </c>
      <c r="C18392" s="4">
        <v>54073</v>
      </c>
      <c r="D18392">
        <v>161397387</v>
      </c>
      <c r="E18392">
        <f>VLOOKUP(D18392,  base_salary!A:A, 1, FALSE)</f>
        <v>161397387</v>
      </c>
      <c r="F18392">
        <f t="shared" si="574"/>
        <v>0</v>
      </c>
      <c r="G18392">
        <f t="shared" ca="1" si="575"/>
        <v>0</v>
      </c>
    </row>
    <row r="18393" spans="1:7" x14ac:dyDescent="0.25">
      <c r="A18393" t="s">
        <v>20701</v>
      </c>
      <c r="B18393" t="s">
        <v>1999</v>
      </c>
      <c r="C18393" s="4">
        <v>23328</v>
      </c>
      <c r="D18393">
        <v>992720575</v>
      </c>
      <c r="E18393">
        <f>VLOOKUP(D18393,  base_salary!A:A, 1, FALSE)</f>
        <v>992720575</v>
      </c>
      <c r="F18393">
        <f t="shared" si="574"/>
        <v>0</v>
      </c>
      <c r="G18393">
        <f t="shared" ca="1" si="575"/>
        <v>0</v>
      </c>
    </row>
    <row r="18394" spans="1:7" x14ac:dyDescent="0.25">
      <c r="A18394" t="s">
        <v>20702</v>
      </c>
      <c r="B18394" t="s">
        <v>3183</v>
      </c>
      <c r="C18394" s="4">
        <v>17083</v>
      </c>
      <c r="D18394">
        <v>325547246</v>
      </c>
      <c r="E18394">
        <f>VLOOKUP(D18394,  base_salary!A:A, 1, FALSE)</f>
        <v>325547246</v>
      </c>
      <c r="F18394">
        <f t="shared" si="574"/>
        <v>0</v>
      </c>
      <c r="G18394">
        <f t="shared" ca="1" si="575"/>
        <v>0</v>
      </c>
    </row>
    <row r="18395" spans="1:7" x14ac:dyDescent="0.25">
      <c r="A18395" t="s">
        <v>20703</v>
      </c>
      <c r="B18395" t="s">
        <v>2372</v>
      </c>
      <c r="C18395" s="4">
        <v>26156</v>
      </c>
      <c r="D18395">
        <v>1419116835</v>
      </c>
      <c r="E18395">
        <f>VLOOKUP(D18395,  base_salary!A:A, 1, FALSE)</f>
        <v>1419116835</v>
      </c>
      <c r="F18395">
        <f t="shared" si="574"/>
        <v>0</v>
      </c>
      <c r="G18395">
        <f t="shared" ca="1" si="575"/>
        <v>0</v>
      </c>
    </row>
    <row r="18396" spans="1:7" x14ac:dyDescent="0.25">
      <c r="A18396" t="s">
        <v>20704</v>
      </c>
      <c r="B18396" t="s">
        <v>3279</v>
      </c>
      <c r="C18396" s="4">
        <v>57981</v>
      </c>
      <c r="D18396">
        <v>2565093969</v>
      </c>
      <c r="E18396">
        <f>VLOOKUP(D18396,  base_salary!A:A, 1, FALSE)</f>
        <v>2565093969</v>
      </c>
      <c r="F18396">
        <f t="shared" si="574"/>
        <v>0</v>
      </c>
      <c r="G18396">
        <f t="shared" ca="1" si="575"/>
        <v>0</v>
      </c>
    </row>
    <row r="18397" spans="1:7" x14ac:dyDescent="0.25">
      <c r="A18397" t="s">
        <v>20705</v>
      </c>
      <c r="B18397" t="s">
        <v>1944</v>
      </c>
      <c r="C18397" s="4">
        <v>24420</v>
      </c>
      <c r="D18397">
        <v>7367438190</v>
      </c>
      <c r="E18397">
        <f>VLOOKUP(D18397,  base_salary!A:A, 1, FALSE)</f>
        <v>7367438190</v>
      </c>
      <c r="F18397">
        <f t="shared" si="574"/>
        <v>0</v>
      </c>
      <c r="G18397">
        <f t="shared" ca="1" si="575"/>
        <v>0</v>
      </c>
    </row>
    <row r="18398" spans="1:7" x14ac:dyDescent="0.25">
      <c r="A18398" t="s">
        <v>20706</v>
      </c>
      <c r="B18398" t="s">
        <v>2647</v>
      </c>
      <c r="C18398" s="4">
        <v>45339</v>
      </c>
      <c r="D18398">
        <v>1787288307</v>
      </c>
      <c r="E18398">
        <f>VLOOKUP(D18398,  base_salary!A:A, 1, FALSE)</f>
        <v>1787288307</v>
      </c>
      <c r="F18398">
        <f t="shared" si="574"/>
        <v>0</v>
      </c>
      <c r="G18398">
        <f t="shared" ca="1" si="575"/>
        <v>0</v>
      </c>
    </row>
    <row r="18399" spans="1:7" x14ac:dyDescent="0.25">
      <c r="A18399" t="s">
        <v>20707</v>
      </c>
      <c r="B18399" t="s">
        <v>2083</v>
      </c>
      <c r="C18399" s="4">
        <v>17618</v>
      </c>
      <c r="D18399">
        <v>544760832</v>
      </c>
      <c r="E18399">
        <f>VLOOKUP(D18399,  base_salary!A:A, 1, FALSE)</f>
        <v>544760832</v>
      </c>
      <c r="F18399">
        <f t="shared" si="574"/>
        <v>0</v>
      </c>
      <c r="G18399">
        <f t="shared" ca="1" si="575"/>
        <v>0</v>
      </c>
    </row>
    <row r="18400" spans="1:7" x14ac:dyDescent="0.25">
      <c r="A18400" t="s">
        <v>20708</v>
      </c>
      <c r="B18400" t="s">
        <v>2802</v>
      </c>
      <c r="C18400" s="4">
        <v>55373</v>
      </c>
      <c r="D18400">
        <v>8905919081</v>
      </c>
      <c r="E18400">
        <f>VLOOKUP(D18400,  base_salary!A:A, 1, FALSE)</f>
        <v>8905919081</v>
      </c>
      <c r="F18400">
        <f t="shared" si="574"/>
        <v>0</v>
      </c>
      <c r="G18400">
        <f t="shared" ca="1" si="575"/>
        <v>0</v>
      </c>
    </row>
    <row r="18401" spans="1:7" x14ac:dyDescent="0.25">
      <c r="A18401" t="s">
        <v>20709</v>
      </c>
      <c r="B18401" t="s">
        <v>3253</v>
      </c>
      <c r="C18401" s="4">
        <v>23351</v>
      </c>
      <c r="D18401">
        <v>1990335721</v>
      </c>
      <c r="E18401">
        <f>VLOOKUP(D18401,  base_salary!A:A, 1, FALSE)</f>
        <v>1990335721</v>
      </c>
      <c r="F18401">
        <f t="shared" si="574"/>
        <v>0</v>
      </c>
      <c r="G18401">
        <f t="shared" ca="1" si="575"/>
        <v>0</v>
      </c>
    </row>
    <row r="18402" spans="1:7" x14ac:dyDescent="0.25">
      <c r="A18402" t="s">
        <v>20710</v>
      </c>
      <c r="B18402" t="s">
        <v>2151</v>
      </c>
      <c r="C18402" s="4">
        <v>45463</v>
      </c>
      <c r="D18402">
        <v>6769297310</v>
      </c>
      <c r="E18402">
        <f>VLOOKUP(D18402,  base_salary!A:A, 1, FALSE)</f>
        <v>6769297310</v>
      </c>
      <c r="F18402">
        <f t="shared" si="574"/>
        <v>0</v>
      </c>
      <c r="G18402">
        <f t="shared" ca="1" si="575"/>
        <v>0</v>
      </c>
    </row>
    <row r="18403" spans="1:7" x14ac:dyDescent="0.25">
      <c r="A18403" t="s">
        <v>20711</v>
      </c>
      <c r="B18403" t="s">
        <v>2740</v>
      </c>
      <c r="C18403" s="4">
        <v>20307</v>
      </c>
      <c r="D18403">
        <v>8109358470</v>
      </c>
      <c r="E18403">
        <f>VLOOKUP(D18403,  base_salary!A:A, 1, FALSE)</f>
        <v>8109358470</v>
      </c>
      <c r="F18403">
        <f t="shared" si="574"/>
        <v>0</v>
      </c>
      <c r="G18403">
        <f t="shared" ca="1" si="575"/>
        <v>0</v>
      </c>
    </row>
    <row r="18404" spans="1:7" x14ac:dyDescent="0.25">
      <c r="A18404" t="s">
        <v>20712</v>
      </c>
      <c r="B18404" t="s">
        <v>1942</v>
      </c>
      <c r="C18404" s="4">
        <v>15106</v>
      </c>
      <c r="D18404">
        <v>8254304106</v>
      </c>
      <c r="E18404">
        <f>VLOOKUP(D18404,  base_salary!A:A, 1, FALSE)</f>
        <v>8254304106</v>
      </c>
      <c r="F18404">
        <f t="shared" si="574"/>
        <v>0</v>
      </c>
      <c r="G18404">
        <f t="shared" ca="1" si="575"/>
        <v>0</v>
      </c>
    </row>
    <row r="18405" spans="1:7" x14ac:dyDescent="0.25">
      <c r="A18405" t="s">
        <v>20713</v>
      </c>
      <c r="B18405" t="s">
        <v>2951</v>
      </c>
      <c r="C18405" s="4">
        <v>18064</v>
      </c>
      <c r="D18405">
        <v>4752702681</v>
      </c>
      <c r="E18405">
        <f>VLOOKUP(D18405,  base_salary!A:A, 1, FALSE)</f>
        <v>4752702681</v>
      </c>
      <c r="F18405">
        <f t="shared" si="574"/>
        <v>0</v>
      </c>
      <c r="G18405">
        <f t="shared" ca="1" si="575"/>
        <v>0</v>
      </c>
    </row>
    <row r="18406" spans="1:7" x14ac:dyDescent="0.25">
      <c r="A18406" t="s">
        <v>20714</v>
      </c>
      <c r="B18406" t="s">
        <v>2156</v>
      </c>
      <c r="C18406" s="4">
        <v>46311</v>
      </c>
      <c r="D18406">
        <v>4286367630</v>
      </c>
      <c r="E18406">
        <f>VLOOKUP(D18406,  base_salary!A:A, 1, FALSE)</f>
        <v>4286367630</v>
      </c>
      <c r="F18406">
        <f t="shared" si="574"/>
        <v>0</v>
      </c>
      <c r="G18406">
        <f t="shared" ca="1" si="575"/>
        <v>0</v>
      </c>
    </row>
    <row r="18407" spans="1:7" x14ac:dyDescent="0.25">
      <c r="A18407" t="s">
        <v>20715</v>
      </c>
      <c r="B18407" t="s">
        <v>2047</v>
      </c>
      <c r="C18407" s="4">
        <v>30313</v>
      </c>
      <c r="D18407">
        <v>9229113786</v>
      </c>
      <c r="E18407">
        <f>VLOOKUP(D18407,  base_salary!A:A, 1, FALSE)</f>
        <v>9229113786</v>
      </c>
      <c r="F18407">
        <f t="shared" si="574"/>
        <v>0</v>
      </c>
      <c r="G18407">
        <f t="shared" ca="1" si="575"/>
        <v>0</v>
      </c>
    </row>
    <row r="18408" spans="1:7" x14ac:dyDescent="0.25">
      <c r="A18408" t="s">
        <v>20716</v>
      </c>
      <c r="B18408" t="s">
        <v>2093</v>
      </c>
      <c r="C18408" s="4">
        <v>42664</v>
      </c>
      <c r="D18408">
        <v>6106380341</v>
      </c>
      <c r="E18408">
        <f>VLOOKUP(D18408,  base_salary!A:A, 1, FALSE)</f>
        <v>6106380341</v>
      </c>
      <c r="F18408">
        <f t="shared" si="574"/>
        <v>0</v>
      </c>
      <c r="G18408">
        <f t="shared" ca="1" si="575"/>
        <v>0</v>
      </c>
    </row>
    <row r="18409" spans="1:7" x14ac:dyDescent="0.25">
      <c r="A18409" t="s">
        <v>20717</v>
      </c>
      <c r="B18409" t="s">
        <v>2628</v>
      </c>
      <c r="C18409" s="4">
        <v>31113</v>
      </c>
      <c r="D18409">
        <v>5134745579</v>
      </c>
      <c r="E18409">
        <f>VLOOKUP(D18409,  base_salary!A:A, 1, FALSE)</f>
        <v>5134745579</v>
      </c>
      <c r="F18409">
        <f t="shared" si="574"/>
        <v>0</v>
      </c>
      <c r="G18409">
        <f t="shared" ca="1" si="575"/>
        <v>0</v>
      </c>
    </row>
    <row r="18410" spans="1:7" x14ac:dyDescent="0.25">
      <c r="A18410" t="s">
        <v>20718</v>
      </c>
      <c r="B18410" t="s">
        <v>2405</v>
      </c>
      <c r="C18410" s="4">
        <v>15556</v>
      </c>
      <c r="D18410">
        <v>116428384</v>
      </c>
      <c r="E18410">
        <f>VLOOKUP(D18410,  base_salary!A:A, 1, FALSE)</f>
        <v>116428384</v>
      </c>
      <c r="F18410">
        <f t="shared" si="574"/>
        <v>0</v>
      </c>
      <c r="G18410">
        <f t="shared" ca="1" si="575"/>
        <v>0</v>
      </c>
    </row>
    <row r="18411" spans="1:7" x14ac:dyDescent="0.25">
      <c r="A18411" t="s">
        <v>20719</v>
      </c>
      <c r="B18411" t="s">
        <v>3237</v>
      </c>
      <c r="C18411" s="4">
        <v>57873</v>
      </c>
      <c r="D18411">
        <v>87033755</v>
      </c>
      <c r="E18411">
        <f>VLOOKUP(D18411,  base_salary!A:A, 1, FALSE)</f>
        <v>87033755</v>
      </c>
      <c r="F18411">
        <f t="shared" si="574"/>
        <v>0</v>
      </c>
      <c r="G18411">
        <f t="shared" ca="1" si="575"/>
        <v>0</v>
      </c>
    </row>
    <row r="18412" spans="1:7" x14ac:dyDescent="0.25">
      <c r="A18412" t="s">
        <v>20720</v>
      </c>
      <c r="B18412" t="s">
        <v>1997</v>
      </c>
      <c r="C18412" s="4">
        <v>10993</v>
      </c>
      <c r="D18412">
        <v>6293335589</v>
      </c>
      <c r="E18412">
        <f>VLOOKUP(D18412,  base_salary!A:A, 1, FALSE)</f>
        <v>6293335589</v>
      </c>
      <c r="F18412">
        <f t="shared" si="574"/>
        <v>0</v>
      </c>
      <c r="G18412">
        <f t="shared" ca="1" si="575"/>
        <v>0</v>
      </c>
    </row>
    <row r="18413" spans="1:7" x14ac:dyDescent="0.25">
      <c r="A18413" t="s">
        <v>20721</v>
      </c>
      <c r="B18413" t="s">
        <v>1964</v>
      </c>
      <c r="C18413" s="4">
        <v>53080</v>
      </c>
      <c r="D18413">
        <v>4290015026</v>
      </c>
      <c r="E18413">
        <f>VLOOKUP(D18413,  base_salary!A:A, 1, FALSE)</f>
        <v>4290015026</v>
      </c>
      <c r="F18413">
        <f t="shared" si="574"/>
        <v>0</v>
      </c>
      <c r="G18413">
        <f t="shared" ca="1" si="575"/>
        <v>0</v>
      </c>
    </row>
    <row r="18414" spans="1:7" x14ac:dyDescent="0.25">
      <c r="A18414" t="s">
        <v>20722</v>
      </c>
      <c r="B18414" t="s">
        <v>2246</v>
      </c>
      <c r="C18414" s="4">
        <v>54537</v>
      </c>
      <c r="D18414">
        <v>5561472151</v>
      </c>
      <c r="E18414">
        <f>VLOOKUP(D18414,  base_salary!A:A, 1, FALSE)</f>
        <v>5561472151</v>
      </c>
      <c r="F18414">
        <f t="shared" si="574"/>
        <v>0</v>
      </c>
      <c r="G18414">
        <f t="shared" ca="1" si="575"/>
        <v>0</v>
      </c>
    </row>
    <row r="18415" spans="1:7" x14ac:dyDescent="0.25">
      <c r="A18415" t="s">
        <v>20723</v>
      </c>
      <c r="B18415" t="s">
        <v>1970</v>
      </c>
      <c r="C18415" s="4">
        <v>33570</v>
      </c>
      <c r="D18415">
        <v>3219601650</v>
      </c>
      <c r="E18415">
        <f>VLOOKUP(D18415,  base_salary!A:A, 1, FALSE)</f>
        <v>3219601650</v>
      </c>
      <c r="F18415">
        <f t="shared" si="574"/>
        <v>0</v>
      </c>
      <c r="G18415">
        <f t="shared" ca="1" si="575"/>
        <v>0</v>
      </c>
    </row>
    <row r="18416" spans="1:7" x14ac:dyDescent="0.25">
      <c r="A18416" t="s">
        <v>20724</v>
      </c>
      <c r="B18416" t="s">
        <v>2139</v>
      </c>
      <c r="C18416" s="4">
        <v>51371</v>
      </c>
      <c r="D18416">
        <v>9412192312</v>
      </c>
      <c r="E18416">
        <f>VLOOKUP(D18416,  base_salary!A:A, 1, FALSE)</f>
        <v>9412192312</v>
      </c>
      <c r="F18416">
        <f t="shared" si="574"/>
        <v>0</v>
      </c>
      <c r="G18416">
        <f t="shared" ca="1" si="575"/>
        <v>0</v>
      </c>
    </row>
    <row r="18417" spans="1:7" x14ac:dyDescent="0.25">
      <c r="A18417" t="s">
        <v>20725</v>
      </c>
      <c r="B18417" t="s">
        <v>2501</v>
      </c>
      <c r="C18417" s="4">
        <v>14909</v>
      </c>
      <c r="D18417">
        <v>2841287114</v>
      </c>
      <c r="E18417">
        <f>VLOOKUP(D18417,  base_salary!A:A, 1, FALSE)</f>
        <v>2841287114</v>
      </c>
      <c r="F18417">
        <f t="shared" si="574"/>
        <v>0</v>
      </c>
      <c r="G18417">
        <f t="shared" ca="1" si="575"/>
        <v>0</v>
      </c>
    </row>
    <row r="18418" spans="1:7" x14ac:dyDescent="0.25">
      <c r="A18418" t="s">
        <v>20726</v>
      </c>
      <c r="B18418" t="s">
        <v>2389</v>
      </c>
      <c r="C18418" s="4">
        <v>23975</v>
      </c>
      <c r="D18418">
        <v>8646243699</v>
      </c>
      <c r="E18418">
        <f>VLOOKUP(D18418,  base_salary!A:A, 1, FALSE)</f>
        <v>8646243699</v>
      </c>
      <c r="F18418">
        <f t="shared" si="574"/>
        <v>0</v>
      </c>
      <c r="G18418">
        <f t="shared" ca="1" si="575"/>
        <v>0</v>
      </c>
    </row>
    <row r="18419" spans="1:7" x14ac:dyDescent="0.25">
      <c r="A18419" t="s">
        <v>20727</v>
      </c>
      <c r="B18419" t="s">
        <v>3376</v>
      </c>
      <c r="C18419" s="4">
        <v>11224</v>
      </c>
      <c r="D18419">
        <v>9458901820</v>
      </c>
      <c r="E18419">
        <f>VLOOKUP(D18419,  base_salary!A:A, 1, FALSE)</f>
        <v>9458901820</v>
      </c>
      <c r="F18419">
        <f t="shared" si="574"/>
        <v>0</v>
      </c>
      <c r="G18419">
        <f t="shared" ca="1" si="575"/>
        <v>0</v>
      </c>
    </row>
    <row r="18420" spans="1:7" x14ac:dyDescent="0.25">
      <c r="A18420" t="s">
        <v>20728</v>
      </c>
      <c r="B18420" t="s">
        <v>2022</v>
      </c>
      <c r="C18420" s="4">
        <v>27899</v>
      </c>
      <c r="D18420">
        <v>1074899180</v>
      </c>
      <c r="E18420">
        <f>VLOOKUP(D18420,  base_salary!A:A, 1, FALSE)</f>
        <v>1074899180</v>
      </c>
      <c r="F18420">
        <f t="shared" si="574"/>
        <v>0</v>
      </c>
      <c r="G18420">
        <f t="shared" ca="1" si="575"/>
        <v>0</v>
      </c>
    </row>
    <row r="18421" spans="1:7" x14ac:dyDescent="0.25">
      <c r="A18421" t="s">
        <v>20729</v>
      </c>
      <c r="B18421" t="s">
        <v>2623</v>
      </c>
      <c r="C18421" s="4">
        <v>57664</v>
      </c>
      <c r="D18421">
        <v>502909099</v>
      </c>
      <c r="E18421">
        <f>VLOOKUP(D18421,  base_salary!A:A, 1, FALSE)</f>
        <v>502909099</v>
      </c>
      <c r="F18421">
        <f t="shared" si="574"/>
        <v>0</v>
      </c>
      <c r="G18421">
        <f t="shared" ca="1" si="575"/>
        <v>0</v>
      </c>
    </row>
    <row r="18422" spans="1:7" x14ac:dyDescent="0.25">
      <c r="A18422" t="s">
        <v>20730</v>
      </c>
      <c r="B18422" t="s">
        <v>1999</v>
      </c>
      <c r="C18422" s="4">
        <v>49397</v>
      </c>
      <c r="D18422">
        <v>8173067724</v>
      </c>
      <c r="E18422">
        <f>VLOOKUP(D18422,  base_salary!A:A, 1, FALSE)</f>
        <v>8173067724</v>
      </c>
      <c r="F18422">
        <f t="shared" si="574"/>
        <v>0</v>
      </c>
      <c r="G18422">
        <f t="shared" ca="1" si="575"/>
        <v>0</v>
      </c>
    </row>
    <row r="18423" spans="1:7" x14ac:dyDescent="0.25">
      <c r="A18423" t="s">
        <v>20731</v>
      </c>
      <c r="B18423" t="s">
        <v>2043</v>
      </c>
      <c r="C18423" s="4">
        <v>14159</v>
      </c>
      <c r="D18423">
        <v>6000780338</v>
      </c>
      <c r="E18423">
        <f>VLOOKUP(D18423,  base_salary!A:A, 1, FALSE)</f>
        <v>6000780338</v>
      </c>
      <c r="F18423">
        <f t="shared" si="574"/>
        <v>0</v>
      </c>
      <c r="G18423">
        <f t="shared" ca="1" si="575"/>
        <v>0</v>
      </c>
    </row>
    <row r="18424" spans="1:7" x14ac:dyDescent="0.25">
      <c r="A18424" t="s">
        <v>20732</v>
      </c>
      <c r="B18424" t="s">
        <v>2869</v>
      </c>
      <c r="C18424" s="4">
        <v>48720</v>
      </c>
      <c r="D18424">
        <v>8256403403</v>
      </c>
      <c r="E18424">
        <f>VLOOKUP(D18424,  base_salary!A:A, 1, FALSE)</f>
        <v>8256403403</v>
      </c>
      <c r="F18424">
        <f t="shared" si="574"/>
        <v>0</v>
      </c>
      <c r="G18424">
        <f t="shared" ca="1" si="575"/>
        <v>0</v>
      </c>
    </row>
    <row r="18425" spans="1:7" x14ac:dyDescent="0.25">
      <c r="A18425" t="s">
        <v>20733</v>
      </c>
      <c r="B18425" t="s">
        <v>3142</v>
      </c>
      <c r="C18425" s="4">
        <v>43010</v>
      </c>
      <c r="D18425">
        <v>3858163570</v>
      </c>
      <c r="E18425">
        <f>VLOOKUP(D18425,  base_salary!A:A, 1, FALSE)</f>
        <v>3858163570</v>
      </c>
      <c r="F18425">
        <f t="shared" si="574"/>
        <v>0</v>
      </c>
      <c r="G18425">
        <f t="shared" ca="1" si="575"/>
        <v>0</v>
      </c>
    </row>
    <row r="18426" spans="1:7" x14ac:dyDescent="0.25">
      <c r="A18426" t="s">
        <v>20734</v>
      </c>
      <c r="B18426" t="s">
        <v>2873</v>
      </c>
      <c r="C18426" s="4">
        <v>13889</v>
      </c>
      <c r="D18426">
        <v>7596173217</v>
      </c>
      <c r="E18426">
        <f>VLOOKUP(D18426,  base_salary!A:A, 1, FALSE)</f>
        <v>7596173217</v>
      </c>
      <c r="F18426">
        <f t="shared" si="574"/>
        <v>0</v>
      </c>
      <c r="G18426">
        <f t="shared" ca="1" si="575"/>
        <v>0</v>
      </c>
    </row>
    <row r="18427" spans="1:7" x14ac:dyDescent="0.25">
      <c r="A18427" t="s">
        <v>20735</v>
      </c>
      <c r="B18427" t="s">
        <v>2452</v>
      </c>
      <c r="C18427" s="4">
        <v>35880</v>
      </c>
      <c r="D18427">
        <v>8895721314</v>
      </c>
      <c r="E18427">
        <f>VLOOKUP(D18427,  base_salary!A:A, 1, FALSE)</f>
        <v>8895721314</v>
      </c>
      <c r="F18427">
        <f t="shared" si="574"/>
        <v>0</v>
      </c>
      <c r="G18427">
        <f t="shared" ca="1" si="575"/>
        <v>0</v>
      </c>
    </row>
    <row r="18428" spans="1:7" x14ac:dyDescent="0.25">
      <c r="A18428" t="s">
        <v>20736</v>
      </c>
      <c r="B18428" t="s">
        <v>2725</v>
      </c>
      <c r="C18428" s="4">
        <v>36253</v>
      </c>
      <c r="D18428">
        <v>5347887761</v>
      </c>
      <c r="E18428">
        <f>VLOOKUP(D18428,  base_salary!A:A, 1, FALSE)</f>
        <v>5347887761</v>
      </c>
      <c r="F18428">
        <f t="shared" si="574"/>
        <v>0</v>
      </c>
      <c r="G18428">
        <f t="shared" ca="1" si="575"/>
        <v>0</v>
      </c>
    </row>
    <row r="18429" spans="1:7" x14ac:dyDescent="0.25">
      <c r="A18429" t="s">
        <v>20737</v>
      </c>
      <c r="B18429" t="s">
        <v>3271</v>
      </c>
      <c r="C18429" s="4">
        <v>50501</v>
      </c>
      <c r="D18429">
        <v>6695538166</v>
      </c>
      <c r="E18429">
        <f>VLOOKUP(D18429,  base_salary!A:A, 1, FALSE)</f>
        <v>6695538166</v>
      </c>
      <c r="F18429">
        <f t="shared" si="574"/>
        <v>0</v>
      </c>
      <c r="G18429">
        <f t="shared" ca="1" si="575"/>
        <v>0</v>
      </c>
    </row>
    <row r="18430" spans="1:7" x14ac:dyDescent="0.25">
      <c r="A18430" t="s">
        <v>20738</v>
      </c>
      <c r="B18430" t="s">
        <v>1944</v>
      </c>
      <c r="C18430" s="4">
        <v>59882</v>
      </c>
      <c r="D18430">
        <v>3428040538</v>
      </c>
      <c r="E18430">
        <f>VLOOKUP(D18430,  base_salary!A:A, 1, FALSE)</f>
        <v>3428040538</v>
      </c>
      <c r="F18430">
        <f t="shared" si="574"/>
        <v>0</v>
      </c>
      <c r="G18430">
        <f t="shared" ca="1" si="575"/>
        <v>0</v>
      </c>
    </row>
    <row r="18431" spans="1:7" x14ac:dyDescent="0.25">
      <c r="A18431" t="s">
        <v>20739</v>
      </c>
      <c r="B18431" t="s">
        <v>2682</v>
      </c>
      <c r="C18431" s="4">
        <v>15562</v>
      </c>
      <c r="D18431">
        <v>8109358470</v>
      </c>
      <c r="E18431">
        <f>VLOOKUP(D18431,  base_salary!A:A, 1, FALSE)</f>
        <v>8109358470</v>
      </c>
      <c r="F18431">
        <f t="shared" si="574"/>
        <v>0</v>
      </c>
      <c r="G18431">
        <f t="shared" ca="1" si="575"/>
        <v>0</v>
      </c>
    </row>
    <row r="18432" spans="1:7" x14ac:dyDescent="0.25">
      <c r="A18432" t="s">
        <v>20740</v>
      </c>
      <c r="B18432" t="s">
        <v>2593</v>
      </c>
      <c r="C18432" s="4">
        <v>42097</v>
      </c>
      <c r="D18432">
        <v>2859931651</v>
      </c>
      <c r="E18432">
        <f>VLOOKUP(D18432,  base_salary!A:A, 1, FALSE)</f>
        <v>2859931651</v>
      </c>
      <c r="F18432">
        <f t="shared" si="574"/>
        <v>0</v>
      </c>
      <c r="G18432">
        <f t="shared" ca="1" si="575"/>
        <v>0</v>
      </c>
    </row>
    <row r="18433" spans="1:7" x14ac:dyDescent="0.25">
      <c r="A18433" t="s">
        <v>20741</v>
      </c>
      <c r="B18433" t="s">
        <v>2127</v>
      </c>
      <c r="C18433" s="4">
        <v>19450</v>
      </c>
      <c r="D18433">
        <v>6478891895</v>
      </c>
      <c r="E18433">
        <f>VLOOKUP(D18433,  base_salary!A:A, 1, FALSE)</f>
        <v>6478891895</v>
      </c>
      <c r="F18433">
        <f t="shared" si="574"/>
        <v>0</v>
      </c>
      <c r="G18433">
        <f t="shared" ca="1" si="575"/>
        <v>0</v>
      </c>
    </row>
    <row r="18434" spans="1:7" x14ac:dyDescent="0.25">
      <c r="A18434" t="s">
        <v>20742</v>
      </c>
      <c r="B18434" t="s">
        <v>2853</v>
      </c>
      <c r="C18434" s="4">
        <v>22531</v>
      </c>
      <c r="D18434">
        <v>8519669638</v>
      </c>
      <c r="E18434">
        <f>VLOOKUP(D18434,  base_salary!A:A, 1, FALSE)</f>
        <v>8519669638</v>
      </c>
      <c r="F18434">
        <f t="shared" si="574"/>
        <v>0</v>
      </c>
      <c r="G18434">
        <f t="shared" ca="1" si="575"/>
        <v>0</v>
      </c>
    </row>
    <row r="18435" spans="1:7" x14ac:dyDescent="0.25">
      <c r="A18435" t="s">
        <v>20743</v>
      </c>
      <c r="B18435" t="s">
        <v>2305</v>
      </c>
      <c r="C18435" s="4">
        <v>13172</v>
      </c>
      <c r="D18435">
        <v>4839119791</v>
      </c>
      <c r="E18435">
        <f>VLOOKUP(D18435,  base_salary!A:A, 1, FALSE)</f>
        <v>4839119791</v>
      </c>
      <c r="F18435">
        <f t="shared" ref="F18435:F18498" si="576">IF(ISERROR(E18435), 1, 0)</f>
        <v>0</v>
      </c>
      <c r="G18435">
        <f t="shared" ref="G18435:G18498" ca="1" si="577">SUM(G:G)</f>
        <v>0</v>
      </c>
    </row>
    <row r="18436" spans="1:7" x14ac:dyDescent="0.25">
      <c r="A18436" t="s">
        <v>20744</v>
      </c>
      <c r="B18436" t="s">
        <v>2923</v>
      </c>
      <c r="C18436" s="4">
        <v>54271</v>
      </c>
      <c r="D18436">
        <v>2533903736</v>
      </c>
      <c r="E18436">
        <f>VLOOKUP(D18436,  base_salary!A:A, 1, FALSE)</f>
        <v>2533903736</v>
      </c>
      <c r="F18436">
        <f t="shared" si="576"/>
        <v>0</v>
      </c>
      <c r="G18436">
        <f t="shared" ca="1" si="577"/>
        <v>0</v>
      </c>
    </row>
    <row r="18437" spans="1:7" x14ac:dyDescent="0.25">
      <c r="A18437" t="s">
        <v>20745</v>
      </c>
      <c r="B18437" t="s">
        <v>2736</v>
      </c>
      <c r="C18437" s="4">
        <v>36517</v>
      </c>
      <c r="D18437">
        <v>3597778305</v>
      </c>
      <c r="E18437">
        <f>VLOOKUP(D18437,  base_salary!A:A, 1, FALSE)</f>
        <v>3597778305</v>
      </c>
      <c r="F18437">
        <f t="shared" si="576"/>
        <v>0</v>
      </c>
      <c r="G18437">
        <f t="shared" ca="1" si="577"/>
        <v>0</v>
      </c>
    </row>
    <row r="18438" spans="1:7" x14ac:dyDescent="0.25">
      <c r="A18438" t="s">
        <v>20746</v>
      </c>
      <c r="B18438" t="s">
        <v>2143</v>
      </c>
      <c r="C18438" s="4">
        <v>57668</v>
      </c>
      <c r="D18438">
        <v>2130919499</v>
      </c>
      <c r="E18438">
        <f>VLOOKUP(D18438,  base_salary!A:A, 1, FALSE)</f>
        <v>2130919499</v>
      </c>
      <c r="F18438">
        <f t="shared" si="576"/>
        <v>0</v>
      </c>
      <c r="G18438">
        <f t="shared" ca="1" si="577"/>
        <v>0</v>
      </c>
    </row>
    <row r="18439" spans="1:7" x14ac:dyDescent="0.25">
      <c r="A18439" t="s">
        <v>20747</v>
      </c>
      <c r="B18439" t="s">
        <v>2093</v>
      </c>
      <c r="C18439" s="4">
        <v>45138</v>
      </c>
      <c r="D18439">
        <v>5861892008</v>
      </c>
      <c r="E18439">
        <f>VLOOKUP(D18439,  base_salary!A:A, 1, FALSE)</f>
        <v>5861892008</v>
      </c>
      <c r="F18439">
        <f t="shared" si="576"/>
        <v>0</v>
      </c>
      <c r="G18439">
        <f t="shared" ca="1" si="577"/>
        <v>0</v>
      </c>
    </row>
    <row r="18440" spans="1:7" x14ac:dyDescent="0.25">
      <c r="A18440" t="s">
        <v>20748</v>
      </c>
      <c r="B18440" t="s">
        <v>2173</v>
      </c>
      <c r="C18440" s="4">
        <v>32408</v>
      </c>
      <c r="D18440">
        <v>4535395691</v>
      </c>
      <c r="E18440">
        <f>VLOOKUP(D18440,  base_salary!A:A, 1, FALSE)</f>
        <v>4535395691</v>
      </c>
      <c r="F18440">
        <f t="shared" si="576"/>
        <v>0</v>
      </c>
      <c r="G18440">
        <f t="shared" ca="1" si="577"/>
        <v>0</v>
      </c>
    </row>
    <row r="18441" spans="1:7" x14ac:dyDescent="0.25">
      <c r="A18441" t="s">
        <v>20749</v>
      </c>
      <c r="B18441" t="s">
        <v>2498</v>
      </c>
      <c r="C18441" s="4">
        <v>42197</v>
      </c>
      <c r="D18441">
        <v>3824197065</v>
      </c>
      <c r="E18441">
        <f>VLOOKUP(D18441,  base_salary!A:A, 1, FALSE)</f>
        <v>3824197065</v>
      </c>
      <c r="F18441">
        <f t="shared" si="576"/>
        <v>0</v>
      </c>
      <c r="G18441">
        <f t="shared" ca="1" si="577"/>
        <v>0</v>
      </c>
    </row>
    <row r="18442" spans="1:7" x14ac:dyDescent="0.25">
      <c r="A18442" t="s">
        <v>20750</v>
      </c>
      <c r="B18442" t="s">
        <v>2674</v>
      </c>
      <c r="C18442" s="4">
        <v>32936</v>
      </c>
      <c r="D18442">
        <v>1918356416</v>
      </c>
      <c r="E18442">
        <f>VLOOKUP(D18442,  base_salary!A:A, 1, FALSE)</f>
        <v>1918356416</v>
      </c>
      <c r="F18442">
        <f t="shared" si="576"/>
        <v>0</v>
      </c>
      <c r="G18442">
        <f t="shared" ca="1" si="577"/>
        <v>0</v>
      </c>
    </row>
    <row r="18443" spans="1:7" x14ac:dyDescent="0.25">
      <c r="A18443" t="s">
        <v>20751</v>
      </c>
      <c r="B18443" t="s">
        <v>2380</v>
      </c>
      <c r="C18443" s="4">
        <v>33863</v>
      </c>
      <c r="D18443">
        <v>7892446737</v>
      </c>
      <c r="E18443">
        <f>VLOOKUP(D18443,  base_salary!A:A, 1, FALSE)</f>
        <v>7892446737</v>
      </c>
      <c r="F18443">
        <f t="shared" si="576"/>
        <v>0</v>
      </c>
      <c r="G18443">
        <f t="shared" ca="1" si="577"/>
        <v>0</v>
      </c>
    </row>
    <row r="18444" spans="1:7" x14ac:dyDescent="0.25">
      <c r="A18444" t="s">
        <v>20752</v>
      </c>
      <c r="B18444" t="s">
        <v>3393</v>
      </c>
      <c r="C18444" s="4">
        <v>44298</v>
      </c>
      <c r="D18444">
        <v>76572129</v>
      </c>
      <c r="E18444">
        <f>VLOOKUP(D18444,  base_salary!A:A, 1, FALSE)</f>
        <v>76572129</v>
      </c>
      <c r="F18444">
        <f t="shared" si="576"/>
        <v>0</v>
      </c>
      <c r="G18444">
        <f t="shared" ca="1" si="577"/>
        <v>0</v>
      </c>
    </row>
    <row r="18445" spans="1:7" x14ac:dyDescent="0.25">
      <c r="A18445" t="s">
        <v>20753</v>
      </c>
      <c r="B18445" t="s">
        <v>1982</v>
      </c>
      <c r="C18445" s="4">
        <v>42599</v>
      </c>
      <c r="D18445">
        <v>4937054791</v>
      </c>
      <c r="E18445">
        <f>VLOOKUP(D18445,  base_salary!A:A, 1, FALSE)</f>
        <v>4937054791</v>
      </c>
      <c r="F18445">
        <f t="shared" si="576"/>
        <v>0</v>
      </c>
      <c r="G18445">
        <f t="shared" ca="1" si="577"/>
        <v>0</v>
      </c>
    </row>
    <row r="18446" spans="1:7" x14ac:dyDescent="0.25">
      <c r="A18446" t="s">
        <v>20754</v>
      </c>
      <c r="B18446" t="s">
        <v>2158</v>
      </c>
      <c r="C18446" s="4">
        <v>27162</v>
      </c>
      <c r="D18446">
        <v>2294342399</v>
      </c>
      <c r="E18446">
        <f>VLOOKUP(D18446,  base_salary!A:A, 1, FALSE)</f>
        <v>2294342399</v>
      </c>
      <c r="F18446">
        <f t="shared" si="576"/>
        <v>0</v>
      </c>
      <c r="G18446">
        <f t="shared" ca="1" si="577"/>
        <v>0</v>
      </c>
    </row>
    <row r="18447" spans="1:7" x14ac:dyDescent="0.25">
      <c r="A18447" t="s">
        <v>20755</v>
      </c>
      <c r="B18447" t="s">
        <v>2279</v>
      </c>
      <c r="C18447" s="4">
        <v>50704</v>
      </c>
      <c r="D18447">
        <v>8069192305</v>
      </c>
      <c r="E18447">
        <f>VLOOKUP(D18447,  base_salary!A:A, 1, FALSE)</f>
        <v>8069192305</v>
      </c>
      <c r="F18447">
        <f t="shared" si="576"/>
        <v>0</v>
      </c>
      <c r="G18447">
        <f t="shared" ca="1" si="577"/>
        <v>0</v>
      </c>
    </row>
    <row r="18448" spans="1:7" x14ac:dyDescent="0.25">
      <c r="A18448" t="s">
        <v>20756</v>
      </c>
      <c r="B18448" t="s">
        <v>2004</v>
      </c>
      <c r="C18448" s="4">
        <v>46690</v>
      </c>
      <c r="D18448">
        <v>2575500974</v>
      </c>
      <c r="E18448">
        <f>VLOOKUP(D18448,  base_salary!A:A, 1, FALSE)</f>
        <v>2575500974</v>
      </c>
      <c r="F18448">
        <f t="shared" si="576"/>
        <v>0</v>
      </c>
      <c r="G18448">
        <f t="shared" ca="1" si="577"/>
        <v>0</v>
      </c>
    </row>
    <row r="18449" spans="1:7" x14ac:dyDescent="0.25">
      <c r="A18449" t="s">
        <v>20757</v>
      </c>
      <c r="B18449" t="s">
        <v>2246</v>
      </c>
      <c r="C18449" s="4">
        <v>56539</v>
      </c>
      <c r="D18449">
        <v>4223282808</v>
      </c>
      <c r="E18449">
        <f>VLOOKUP(D18449,  base_salary!A:A, 1, FALSE)</f>
        <v>4223282808</v>
      </c>
      <c r="F18449">
        <f t="shared" si="576"/>
        <v>0</v>
      </c>
      <c r="G18449">
        <f t="shared" ca="1" si="577"/>
        <v>0</v>
      </c>
    </row>
    <row r="18450" spans="1:7" x14ac:dyDescent="0.25">
      <c r="A18450" t="s">
        <v>20758</v>
      </c>
      <c r="B18450" t="s">
        <v>2225</v>
      </c>
      <c r="C18450" s="4">
        <v>53336</v>
      </c>
      <c r="D18450">
        <v>3670950885</v>
      </c>
      <c r="E18450">
        <f>VLOOKUP(D18450,  base_salary!A:A, 1, FALSE)</f>
        <v>3670950885</v>
      </c>
      <c r="F18450">
        <f t="shared" si="576"/>
        <v>0</v>
      </c>
      <c r="G18450">
        <f t="shared" ca="1" si="577"/>
        <v>0</v>
      </c>
    </row>
    <row r="18451" spans="1:7" x14ac:dyDescent="0.25">
      <c r="A18451" t="s">
        <v>20759</v>
      </c>
      <c r="B18451" t="s">
        <v>2012</v>
      </c>
      <c r="C18451" s="4">
        <v>16520</v>
      </c>
      <c r="D18451">
        <v>5395528121</v>
      </c>
      <c r="E18451">
        <f>VLOOKUP(D18451,  base_salary!A:A, 1, FALSE)</f>
        <v>5395528121</v>
      </c>
      <c r="F18451">
        <f t="shared" si="576"/>
        <v>0</v>
      </c>
      <c r="G18451">
        <f t="shared" ca="1" si="577"/>
        <v>0</v>
      </c>
    </row>
    <row r="18452" spans="1:7" x14ac:dyDescent="0.25">
      <c r="A18452" t="s">
        <v>20760</v>
      </c>
      <c r="B18452" t="s">
        <v>3758</v>
      </c>
      <c r="C18452" s="4">
        <v>43003</v>
      </c>
      <c r="D18452">
        <v>9782845590</v>
      </c>
      <c r="E18452">
        <f>VLOOKUP(D18452,  base_salary!A:A, 1, FALSE)</f>
        <v>9782845590</v>
      </c>
      <c r="F18452">
        <f t="shared" si="576"/>
        <v>0</v>
      </c>
      <c r="G18452">
        <f t="shared" ca="1" si="577"/>
        <v>0</v>
      </c>
    </row>
    <row r="18453" spans="1:7" x14ac:dyDescent="0.25">
      <c r="A18453" t="s">
        <v>20761</v>
      </c>
      <c r="B18453" t="s">
        <v>2093</v>
      </c>
      <c r="C18453" s="4">
        <v>43292</v>
      </c>
      <c r="D18453">
        <v>7269614199</v>
      </c>
      <c r="E18453">
        <f>VLOOKUP(D18453,  base_salary!A:A, 1, FALSE)</f>
        <v>7269614199</v>
      </c>
      <c r="F18453">
        <f t="shared" si="576"/>
        <v>0</v>
      </c>
      <c r="G18453">
        <f t="shared" ca="1" si="577"/>
        <v>0</v>
      </c>
    </row>
    <row r="18454" spans="1:7" x14ac:dyDescent="0.25">
      <c r="A18454" t="s">
        <v>20762</v>
      </c>
      <c r="B18454" t="s">
        <v>2749</v>
      </c>
      <c r="C18454" s="4">
        <v>58793</v>
      </c>
      <c r="D18454">
        <v>5561472151</v>
      </c>
      <c r="E18454">
        <f>VLOOKUP(D18454,  base_salary!A:A, 1, FALSE)</f>
        <v>5561472151</v>
      </c>
      <c r="F18454">
        <f t="shared" si="576"/>
        <v>0</v>
      </c>
      <c r="G18454">
        <f t="shared" ca="1" si="577"/>
        <v>0</v>
      </c>
    </row>
    <row r="18455" spans="1:7" x14ac:dyDescent="0.25">
      <c r="A18455" t="s">
        <v>20763</v>
      </c>
      <c r="B18455" t="s">
        <v>2614</v>
      </c>
      <c r="C18455" s="4">
        <v>13734</v>
      </c>
      <c r="D18455">
        <v>885693418</v>
      </c>
      <c r="E18455">
        <f>VLOOKUP(D18455,  base_salary!A:A, 1, FALSE)</f>
        <v>885693418</v>
      </c>
      <c r="F18455">
        <f t="shared" si="576"/>
        <v>0</v>
      </c>
      <c r="G18455">
        <f t="shared" ca="1" si="577"/>
        <v>0</v>
      </c>
    </row>
    <row r="18456" spans="1:7" x14ac:dyDescent="0.25">
      <c r="A18456" t="s">
        <v>20764</v>
      </c>
      <c r="B18456" t="s">
        <v>2293</v>
      </c>
      <c r="C18456" s="4">
        <v>41711</v>
      </c>
      <c r="D18456">
        <v>6383978705</v>
      </c>
      <c r="E18456">
        <f>VLOOKUP(D18456,  base_salary!A:A, 1, FALSE)</f>
        <v>6383978705</v>
      </c>
      <c r="F18456">
        <f t="shared" si="576"/>
        <v>0</v>
      </c>
      <c r="G18456">
        <f t="shared" ca="1" si="577"/>
        <v>0</v>
      </c>
    </row>
    <row r="18457" spans="1:7" x14ac:dyDescent="0.25">
      <c r="A18457" t="s">
        <v>20765</v>
      </c>
      <c r="B18457" t="s">
        <v>2032</v>
      </c>
      <c r="C18457" s="4">
        <v>49508</v>
      </c>
      <c r="D18457">
        <v>8620758454</v>
      </c>
      <c r="E18457">
        <f>VLOOKUP(D18457,  base_salary!A:A, 1, FALSE)</f>
        <v>8620758454</v>
      </c>
      <c r="F18457">
        <f t="shared" si="576"/>
        <v>0</v>
      </c>
      <c r="G18457">
        <f t="shared" ca="1" si="577"/>
        <v>0</v>
      </c>
    </row>
    <row r="18458" spans="1:7" x14ac:dyDescent="0.25">
      <c r="A18458" t="s">
        <v>20766</v>
      </c>
      <c r="B18458" t="s">
        <v>2069</v>
      </c>
      <c r="C18458" s="4">
        <v>34733</v>
      </c>
      <c r="D18458">
        <v>2294342399</v>
      </c>
      <c r="E18458">
        <f>VLOOKUP(D18458,  base_salary!A:A, 1, FALSE)</f>
        <v>2294342399</v>
      </c>
      <c r="F18458">
        <f t="shared" si="576"/>
        <v>0</v>
      </c>
      <c r="G18458">
        <f t="shared" ca="1" si="577"/>
        <v>0</v>
      </c>
    </row>
    <row r="18459" spans="1:7" x14ac:dyDescent="0.25">
      <c r="A18459" t="s">
        <v>20767</v>
      </c>
      <c r="B18459" t="s">
        <v>2596</v>
      </c>
      <c r="C18459" s="4">
        <v>39745</v>
      </c>
      <c r="D18459">
        <v>3779559293</v>
      </c>
      <c r="E18459">
        <f>VLOOKUP(D18459,  base_salary!A:A, 1, FALSE)</f>
        <v>3779559293</v>
      </c>
      <c r="F18459">
        <f t="shared" si="576"/>
        <v>0</v>
      </c>
      <c r="G18459">
        <f t="shared" ca="1" si="577"/>
        <v>0</v>
      </c>
    </row>
    <row r="18460" spans="1:7" x14ac:dyDescent="0.25">
      <c r="A18460" t="s">
        <v>20768</v>
      </c>
      <c r="B18460" t="s">
        <v>2914</v>
      </c>
      <c r="C18460" s="4">
        <v>19835</v>
      </c>
      <c r="D18460">
        <v>6000780338</v>
      </c>
      <c r="E18460">
        <f>VLOOKUP(D18460,  base_salary!A:A, 1, FALSE)</f>
        <v>6000780338</v>
      </c>
      <c r="F18460">
        <f t="shared" si="576"/>
        <v>0</v>
      </c>
      <c r="G18460">
        <f t="shared" ca="1" si="577"/>
        <v>0</v>
      </c>
    </row>
    <row r="18461" spans="1:7" x14ac:dyDescent="0.25">
      <c r="A18461" t="s">
        <v>20769</v>
      </c>
      <c r="B18461" t="s">
        <v>2468</v>
      </c>
      <c r="C18461" s="4">
        <v>22788</v>
      </c>
      <c r="D18461">
        <v>2450711406</v>
      </c>
      <c r="E18461">
        <f>VLOOKUP(D18461,  base_salary!A:A, 1, FALSE)</f>
        <v>2450711406</v>
      </c>
      <c r="F18461">
        <f t="shared" si="576"/>
        <v>0</v>
      </c>
      <c r="G18461">
        <f t="shared" ca="1" si="577"/>
        <v>0</v>
      </c>
    </row>
    <row r="18462" spans="1:7" x14ac:dyDescent="0.25">
      <c r="A18462" t="s">
        <v>20770</v>
      </c>
      <c r="B18462" t="s">
        <v>2296</v>
      </c>
      <c r="C18462" s="4">
        <v>19670</v>
      </c>
      <c r="D18462">
        <v>4185019157</v>
      </c>
      <c r="E18462">
        <f>VLOOKUP(D18462,  base_salary!A:A, 1, FALSE)</f>
        <v>4185019157</v>
      </c>
      <c r="F18462">
        <f t="shared" si="576"/>
        <v>0</v>
      </c>
      <c r="G18462">
        <f t="shared" ca="1" si="577"/>
        <v>0</v>
      </c>
    </row>
    <row r="18463" spans="1:7" x14ac:dyDescent="0.25">
      <c r="A18463" t="s">
        <v>20771</v>
      </c>
      <c r="B18463" t="s">
        <v>2255</v>
      </c>
      <c r="C18463" s="4">
        <v>28807</v>
      </c>
      <c r="D18463">
        <v>9803956825</v>
      </c>
      <c r="E18463">
        <f>VLOOKUP(D18463,  base_salary!A:A, 1, FALSE)</f>
        <v>9803956825</v>
      </c>
      <c r="F18463">
        <f t="shared" si="576"/>
        <v>0</v>
      </c>
      <c r="G18463">
        <f t="shared" ca="1" si="577"/>
        <v>0</v>
      </c>
    </row>
    <row r="18464" spans="1:7" x14ac:dyDescent="0.25">
      <c r="A18464" t="s">
        <v>20772</v>
      </c>
      <c r="B18464" t="s">
        <v>2020</v>
      </c>
      <c r="C18464" s="4">
        <v>55076</v>
      </c>
      <c r="D18464">
        <v>1739513533</v>
      </c>
      <c r="E18464">
        <f>VLOOKUP(D18464,  base_salary!A:A, 1, FALSE)</f>
        <v>1739513533</v>
      </c>
      <c r="F18464">
        <f t="shared" si="576"/>
        <v>0</v>
      </c>
      <c r="G18464">
        <f t="shared" ca="1" si="577"/>
        <v>0</v>
      </c>
    </row>
    <row r="18465" spans="1:7" x14ac:dyDescent="0.25">
      <c r="A18465" t="s">
        <v>20773</v>
      </c>
      <c r="B18465" t="s">
        <v>1930</v>
      </c>
      <c r="C18465" s="4">
        <v>55776</v>
      </c>
      <c r="D18465">
        <v>9624054975</v>
      </c>
      <c r="E18465">
        <f>VLOOKUP(D18465,  base_salary!A:A, 1, FALSE)</f>
        <v>9624054975</v>
      </c>
      <c r="F18465">
        <f t="shared" si="576"/>
        <v>0</v>
      </c>
      <c r="G18465">
        <f t="shared" ca="1" si="577"/>
        <v>0</v>
      </c>
    </row>
    <row r="18466" spans="1:7" x14ac:dyDescent="0.25">
      <c r="A18466" t="s">
        <v>20774</v>
      </c>
      <c r="B18466" t="s">
        <v>2552</v>
      </c>
      <c r="C18466" s="4">
        <v>44828</v>
      </c>
      <c r="D18466">
        <v>2873915978</v>
      </c>
      <c r="E18466">
        <f>VLOOKUP(D18466,  base_salary!A:A, 1, FALSE)</f>
        <v>2873915978</v>
      </c>
      <c r="F18466">
        <f t="shared" si="576"/>
        <v>0</v>
      </c>
      <c r="G18466">
        <f t="shared" ca="1" si="577"/>
        <v>0</v>
      </c>
    </row>
    <row r="18467" spans="1:7" x14ac:dyDescent="0.25">
      <c r="A18467" t="s">
        <v>20775</v>
      </c>
      <c r="B18467" t="s">
        <v>2572</v>
      </c>
      <c r="C18467" s="4">
        <v>26935</v>
      </c>
      <c r="D18467">
        <v>6106380341</v>
      </c>
      <c r="E18467">
        <f>VLOOKUP(D18467,  base_salary!A:A, 1, FALSE)</f>
        <v>6106380341</v>
      </c>
      <c r="F18467">
        <f t="shared" si="576"/>
        <v>0</v>
      </c>
      <c r="G18467">
        <f t="shared" ca="1" si="577"/>
        <v>0</v>
      </c>
    </row>
    <row r="18468" spans="1:7" x14ac:dyDescent="0.25">
      <c r="A18468" t="s">
        <v>20776</v>
      </c>
      <c r="B18468" t="s">
        <v>2951</v>
      </c>
      <c r="C18468" s="4">
        <v>30544</v>
      </c>
      <c r="D18468">
        <v>7659816853</v>
      </c>
      <c r="E18468">
        <f>VLOOKUP(D18468,  base_salary!A:A, 1, FALSE)</f>
        <v>7659816853</v>
      </c>
      <c r="F18468">
        <f t="shared" si="576"/>
        <v>0</v>
      </c>
      <c r="G18468">
        <f t="shared" ca="1" si="577"/>
        <v>0</v>
      </c>
    </row>
    <row r="18469" spans="1:7" x14ac:dyDescent="0.25">
      <c r="A18469" t="s">
        <v>20777</v>
      </c>
      <c r="B18469" t="s">
        <v>2182</v>
      </c>
      <c r="C18469" s="4">
        <v>44252</v>
      </c>
      <c r="D18469">
        <v>197180590</v>
      </c>
      <c r="E18469">
        <f>VLOOKUP(D18469,  base_salary!A:A, 1, FALSE)</f>
        <v>197180590</v>
      </c>
      <c r="F18469">
        <f t="shared" si="576"/>
        <v>0</v>
      </c>
      <c r="G18469">
        <f t="shared" ca="1" si="577"/>
        <v>0</v>
      </c>
    </row>
    <row r="18470" spans="1:7" x14ac:dyDescent="0.25">
      <c r="A18470" t="s">
        <v>20778</v>
      </c>
      <c r="B18470" t="s">
        <v>2436</v>
      </c>
      <c r="C18470" s="4">
        <v>21918</v>
      </c>
      <c r="D18470">
        <v>2234966051</v>
      </c>
      <c r="E18470">
        <f>VLOOKUP(D18470,  base_salary!A:A, 1, FALSE)</f>
        <v>2234966051</v>
      </c>
      <c r="F18470">
        <f t="shared" si="576"/>
        <v>0</v>
      </c>
      <c r="G18470">
        <f t="shared" ca="1" si="577"/>
        <v>0</v>
      </c>
    </row>
    <row r="18471" spans="1:7" x14ac:dyDescent="0.25">
      <c r="A18471" t="s">
        <v>20779</v>
      </c>
      <c r="B18471" t="s">
        <v>2077</v>
      </c>
      <c r="C18471" s="4">
        <v>15970</v>
      </c>
      <c r="D18471">
        <v>583595162</v>
      </c>
      <c r="E18471">
        <f>VLOOKUP(D18471,  base_salary!A:A, 1, FALSE)</f>
        <v>583595162</v>
      </c>
      <c r="F18471">
        <f t="shared" si="576"/>
        <v>0</v>
      </c>
      <c r="G18471">
        <f t="shared" ca="1" si="577"/>
        <v>0</v>
      </c>
    </row>
    <row r="18472" spans="1:7" x14ac:dyDescent="0.25">
      <c r="A18472" t="s">
        <v>20780</v>
      </c>
      <c r="B18472" t="s">
        <v>2691</v>
      </c>
      <c r="C18472" s="4">
        <v>18663</v>
      </c>
      <c r="D18472">
        <v>4398950745</v>
      </c>
      <c r="E18472">
        <f>VLOOKUP(D18472,  base_salary!A:A, 1, FALSE)</f>
        <v>4398950745</v>
      </c>
      <c r="F18472">
        <f t="shared" si="576"/>
        <v>0</v>
      </c>
      <c r="G18472">
        <f t="shared" ca="1" si="577"/>
        <v>0</v>
      </c>
    </row>
    <row r="18473" spans="1:7" x14ac:dyDescent="0.25">
      <c r="A18473" t="s">
        <v>20781</v>
      </c>
      <c r="B18473" t="s">
        <v>2802</v>
      </c>
      <c r="C18473" s="4">
        <v>50493</v>
      </c>
      <c r="D18473">
        <v>1898839557</v>
      </c>
      <c r="E18473">
        <f>VLOOKUP(D18473,  base_salary!A:A, 1, FALSE)</f>
        <v>1898839557</v>
      </c>
      <c r="F18473">
        <f t="shared" si="576"/>
        <v>0</v>
      </c>
      <c r="G18473">
        <f t="shared" ca="1" si="577"/>
        <v>0</v>
      </c>
    </row>
    <row r="18474" spans="1:7" x14ac:dyDescent="0.25">
      <c r="A18474" t="s">
        <v>20782</v>
      </c>
      <c r="B18474" t="s">
        <v>2151</v>
      </c>
      <c r="C18474" s="4">
        <v>18191</v>
      </c>
      <c r="D18474">
        <v>5347887761</v>
      </c>
      <c r="E18474">
        <f>VLOOKUP(D18474,  base_salary!A:A, 1, FALSE)</f>
        <v>5347887761</v>
      </c>
      <c r="F18474">
        <f t="shared" si="576"/>
        <v>0</v>
      </c>
      <c r="G18474">
        <f t="shared" ca="1" si="577"/>
        <v>0</v>
      </c>
    </row>
    <row r="18475" spans="1:7" x14ac:dyDescent="0.25">
      <c r="A18475" t="s">
        <v>20783</v>
      </c>
      <c r="B18475" t="s">
        <v>3356</v>
      </c>
      <c r="C18475" s="4">
        <v>36226</v>
      </c>
      <c r="D18475">
        <v>5304381319</v>
      </c>
      <c r="E18475">
        <f>VLOOKUP(D18475,  base_salary!A:A, 1, FALSE)</f>
        <v>5304381319</v>
      </c>
      <c r="F18475">
        <f t="shared" si="576"/>
        <v>0</v>
      </c>
      <c r="G18475">
        <f t="shared" ca="1" si="577"/>
        <v>0</v>
      </c>
    </row>
    <row r="18476" spans="1:7" x14ac:dyDescent="0.25">
      <c r="A18476" t="s">
        <v>20784</v>
      </c>
      <c r="B18476" t="s">
        <v>2841</v>
      </c>
      <c r="C18476" s="4">
        <v>42990</v>
      </c>
      <c r="D18476">
        <v>4076701275</v>
      </c>
      <c r="E18476">
        <f>VLOOKUP(D18476,  base_salary!A:A, 1, FALSE)</f>
        <v>4076701275</v>
      </c>
      <c r="F18476">
        <f t="shared" si="576"/>
        <v>0</v>
      </c>
      <c r="G18476">
        <f t="shared" ca="1" si="577"/>
        <v>0</v>
      </c>
    </row>
    <row r="18477" spans="1:7" x14ac:dyDescent="0.25">
      <c r="A18477" t="s">
        <v>20785</v>
      </c>
      <c r="B18477" t="s">
        <v>2279</v>
      </c>
      <c r="C18477" s="4">
        <v>38060</v>
      </c>
      <c r="D18477">
        <v>7938954179</v>
      </c>
      <c r="E18477">
        <f>VLOOKUP(D18477,  base_salary!A:A, 1, FALSE)</f>
        <v>7938954179</v>
      </c>
      <c r="F18477">
        <f t="shared" si="576"/>
        <v>0</v>
      </c>
      <c r="G18477">
        <f t="shared" ca="1" si="577"/>
        <v>0</v>
      </c>
    </row>
    <row r="18478" spans="1:7" x14ac:dyDescent="0.25">
      <c r="A18478" t="s">
        <v>20786</v>
      </c>
      <c r="B18478" t="s">
        <v>1958</v>
      </c>
      <c r="C18478" s="4">
        <v>17948</v>
      </c>
      <c r="D18478">
        <v>7760701055</v>
      </c>
      <c r="E18478">
        <f>VLOOKUP(D18478,  base_salary!A:A, 1, FALSE)</f>
        <v>7760701055</v>
      </c>
      <c r="F18478">
        <f t="shared" si="576"/>
        <v>0</v>
      </c>
      <c r="G18478">
        <f t="shared" ca="1" si="577"/>
        <v>0</v>
      </c>
    </row>
    <row r="18479" spans="1:7" x14ac:dyDescent="0.25">
      <c r="A18479" t="s">
        <v>20787</v>
      </c>
      <c r="B18479" t="s">
        <v>2393</v>
      </c>
      <c r="C18479" s="4">
        <v>47709</v>
      </c>
      <c r="D18479">
        <v>9447906176</v>
      </c>
      <c r="E18479">
        <f>VLOOKUP(D18479,  base_salary!A:A, 1, FALSE)</f>
        <v>9447906176</v>
      </c>
      <c r="F18479">
        <f t="shared" si="576"/>
        <v>0</v>
      </c>
      <c r="G18479">
        <f t="shared" ca="1" si="577"/>
        <v>0</v>
      </c>
    </row>
    <row r="18480" spans="1:7" x14ac:dyDescent="0.25">
      <c r="A18480" t="s">
        <v>20788</v>
      </c>
      <c r="B18480" t="s">
        <v>1978</v>
      </c>
      <c r="C18480" s="4">
        <v>45194</v>
      </c>
      <c r="D18480">
        <v>3554200719</v>
      </c>
      <c r="E18480">
        <f>VLOOKUP(D18480,  base_salary!A:A, 1, FALSE)</f>
        <v>3554200719</v>
      </c>
      <c r="F18480">
        <f t="shared" si="576"/>
        <v>0</v>
      </c>
      <c r="G18480">
        <f t="shared" ca="1" si="577"/>
        <v>0</v>
      </c>
    </row>
    <row r="18481" spans="1:7" x14ac:dyDescent="0.25">
      <c r="A18481" t="s">
        <v>20789</v>
      </c>
      <c r="B18481" t="s">
        <v>2321</v>
      </c>
      <c r="C18481" s="4">
        <v>47600</v>
      </c>
      <c r="D18481">
        <v>4548725172</v>
      </c>
      <c r="E18481">
        <f>VLOOKUP(D18481,  base_salary!A:A, 1, FALSE)</f>
        <v>4548725172</v>
      </c>
      <c r="F18481">
        <f t="shared" si="576"/>
        <v>0</v>
      </c>
      <c r="G18481">
        <f t="shared" ca="1" si="577"/>
        <v>0</v>
      </c>
    </row>
    <row r="18482" spans="1:7" x14ac:dyDescent="0.25">
      <c r="A18482" t="s">
        <v>20790</v>
      </c>
      <c r="B18482" t="s">
        <v>2266</v>
      </c>
      <c r="C18482" s="4">
        <v>33529</v>
      </c>
      <c r="D18482">
        <v>4866916575</v>
      </c>
      <c r="E18482">
        <f>VLOOKUP(D18482,  base_salary!A:A, 1, FALSE)</f>
        <v>4866916575</v>
      </c>
      <c r="F18482">
        <f t="shared" si="576"/>
        <v>0</v>
      </c>
      <c r="G18482">
        <f t="shared" ca="1" si="577"/>
        <v>0</v>
      </c>
    </row>
    <row r="18483" spans="1:7" x14ac:dyDescent="0.25">
      <c r="A18483" t="s">
        <v>20791</v>
      </c>
      <c r="B18483" t="s">
        <v>2225</v>
      </c>
      <c r="C18483" s="4">
        <v>34292</v>
      </c>
      <c r="D18483">
        <v>3932861779</v>
      </c>
      <c r="E18483">
        <f>VLOOKUP(D18483,  base_salary!A:A, 1, FALSE)</f>
        <v>3932861779</v>
      </c>
      <c r="F18483">
        <f t="shared" si="576"/>
        <v>0</v>
      </c>
      <c r="G18483">
        <f t="shared" ca="1" si="577"/>
        <v>0</v>
      </c>
    </row>
    <row r="18484" spans="1:7" x14ac:dyDescent="0.25">
      <c r="A18484" t="s">
        <v>20792</v>
      </c>
      <c r="B18484" t="s">
        <v>2223</v>
      </c>
      <c r="C18484" s="4">
        <v>12252</v>
      </c>
      <c r="D18484">
        <v>6173504774</v>
      </c>
      <c r="E18484">
        <f>VLOOKUP(D18484,  base_salary!A:A, 1, FALSE)</f>
        <v>6173504774</v>
      </c>
      <c r="F18484">
        <f t="shared" si="576"/>
        <v>0</v>
      </c>
      <c r="G18484">
        <f t="shared" ca="1" si="577"/>
        <v>0</v>
      </c>
    </row>
    <row r="18485" spans="1:7" x14ac:dyDescent="0.25">
      <c r="A18485" t="s">
        <v>20793</v>
      </c>
      <c r="B18485" t="s">
        <v>2164</v>
      </c>
      <c r="C18485" s="4">
        <v>21535</v>
      </c>
      <c r="D18485">
        <v>9483290694</v>
      </c>
      <c r="E18485">
        <f>VLOOKUP(D18485,  base_salary!A:A, 1, FALSE)</f>
        <v>9483290694</v>
      </c>
      <c r="F18485">
        <f t="shared" si="576"/>
        <v>0</v>
      </c>
      <c r="G18485">
        <f t="shared" ca="1" si="577"/>
        <v>0</v>
      </c>
    </row>
    <row r="18486" spans="1:7" x14ac:dyDescent="0.25">
      <c r="A18486" t="s">
        <v>20794</v>
      </c>
      <c r="B18486" t="s">
        <v>2231</v>
      </c>
      <c r="C18486" s="4">
        <v>27186</v>
      </c>
      <c r="D18486">
        <v>3129526900</v>
      </c>
      <c r="E18486">
        <f>VLOOKUP(D18486,  base_salary!A:A, 1, FALSE)</f>
        <v>3129526900</v>
      </c>
      <c r="F18486">
        <f t="shared" si="576"/>
        <v>0</v>
      </c>
      <c r="G18486">
        <f t="shared" ca="1" si="577"/>
        <v>0</v>
      </c>
    </row>
    <row r="18487" spans="1:7" x14ac:dyDescent="0.25">
      <c r="A18487" t="s">
        <v>20795</v>
      </c>
      <c r="B18487" t="s">
        <v>2355</v>
      </c>
      <c r="C18487" s="4">
        <v>42333</v>
      </c>
      <c r="D18487">
        <v>4972162740</v>
      </c>
      <c r="E18487">
        <f>VLOOKUP(D18487,  base_salary!A:A, 1, FALSE)</f>
        <v>4972162740</v>
      </c>
      <c r="F18487">
        <f t="shared" si="576"/>
        <v>0</v>
      </c>
      <c r="G18487">
        <f t="shared" ca="1" si="577"/>
        <v>0</v>
      </c>
    </row>
    <row r="18488" spans="1:7" x14ac:dyDescent="0.25">
      <c r="A18488" t="s">
        <v>20796</v>
      </c>
      <c r="B18488" t="s">
        <v>2501</v>
      </c>
      <c r="C18488" s="4">
        <v>39556</v>
      </c>
      <c r="D18488">
        <v>4752702681</v>
      </c>
      <c r="E18488">
        <f>VLOOKUP(D18488,  base_salary!A:A, 1, FALSE)</f>
        <v>4752702681</v>
      </c>
      <c r="F18488">
        <f t="shared" si="576"/>
        <v>0</v>
      </c>
      <c r="G18488">
        <f t="shared" ca="1" si="577"/>
        <v>0</v>
      </c>
    </row>
    <row r="18489" spans="1:7" x14ac:dyDescent="0.25">
      <c r="A18489" t="s">
        <v>20797</v>
      </c>
      <c r="B18489" t="s">
        <v>2035</v>
      </c>
      <c r="C18489" s="4">
        <v>20943</v>
      </c>
      <c r="D18489">
        <v>1990334539</v>
      </c>
      <c r="E18489">
        <f>VLOOKUP(D18489,  base_salary!A:A, 1, FALSE)</f>
        <v>1990334539</v>
      </c>
      <c r="F18489">
        <f t="shared" si="576"/>
        <v>0</v>
      </c>
      <c r="G18489">
        <f t="shared" ca="1" si="577"/>
        <v>0</v>
      </c>
    </row>
    <row r="18490" spans="1:7" x14ac:dyDescent="0.25">
      <c r="A18490" t="s">
        <v>20798</v>
      </c>
      <c r="B18490" t="s">
        <v>1932</v>
      </c>
      <c r="C18490" s="4">
        <v>32715</v>
      </c>
      <c r="D18490">
        <v>1729795870</v>
      </c>
      <c r="E18490">
        <f>VLOOKUP(D18490,  base_salary!A:A, 1, FALSE)</f>
        <v>1729795870</v>
      </c>
      <c r="F18490">
        <f t="shared" si="576"/>
        <v>0</v>
      </c>
      <c r="G18490">
        <f t="shared" ca="1" si="577"/>
        <v>0</v>
      </c>
    </row>
    <row r="18491" spans="1:7" x14ac:dyDescent="0.25">
      <c r="A18491" t="s">
        <v>20799</v>
      </c>
      <c r="B18491" t="s">
        <v>1988</v>
      </c>
      <c r="C18491" s="4">
        <v>42872</v>
      </c>
      <c r="D18491">
        <v>9312128221</v>
      </c>
      <c r="E18491">
        <f>VLOOKUP(D18491,  base_salary!A:A, 1, FALSE)</f>
        <v>9312128221</v>
      </c>
      <c r="F18491">
        <f t="shared" si="576"/>
        <v>0</v>
      </c>
      <c r="G18491">
        <f t="shared" ca="1" si="577"/>
        <v>0</v>
      </c>
    </row>
    <row r="18492" spans="1:7" x14ac:dyDescent="0.25">
      <c r="A18492" t="s">
        <v>20800</v>
      </c>
      <c r="B18492" t="s">
        <v>1932</v>
      </c>
      <c r="C18492" s="4">
        <v>41513</v>
      </c>
      <c r="D18492">
        <v>1855604000</v>
      </c>
      <c r="E18492">
        <f>VLOOKUP(D18492,  base_salary!A:A, 1, FALSE)</f>
        <v>1855604000</v>
      </c>
      <c r="F18492">
        <f t="shared" si="576"/>
        <v>0</v>
      </c>
      <c r="G18492">
        <f t="shared" ca="1" si="577"/>
        <v>0</v>
      </c>
    </row>
    <row r="18493" spans="1:7" x14ac:dyDescent="0.25">
      <c r="A18493" t="s">
        <v>20801</v>
      </c>
      <c r="B18493" t="s">
        <v>3560</v>
      </c>
      <c r="C18493" s="4">
        <v>55636</v>
      </c>
      <c r="D18493">
        <v>4269946768</v>
      </c>
      <c r="E18493">
        <f>VLOOKUP(D18493,  base_salary!A:A, 1, FALSE)</f>
        <v>4269946768</v>
      </c>
      <c r="F18493">
        <f t="shared" si="576"/>
        <v>0</v>
      </c>
      <c r="G18493">
        <f t="shared" ca="1" si="577"/>
        <v>0</v>
      </c>
    </row>
    <row r="18494" spans="1:7" x14ac:dyDescent="0.25">
      <c r="A18494" t="s">
        <v>20802</v>
      </c>
      <c r="B18494" t="s">
        <v>2569</v>
      </c>
      <c r="C18494" s="4">
        <v>50972</v>
      </c>
      <c r="D18494">
        <v>1371021422</v>
      </c>
      <c r="E18494">
        <f>VLOOKUP(D18494,  base_salary!A:A, 1, FALSE)</f>
        <v>1371021422</v>
      </c>
      <c r="F18494">
        <f t="shared" si="576"/>
        <v>0</v>
      </c>
      <c r="G18494">
        <f t="shared" ca="1" si="577"/>
        <v>0</v>
      </c>
    </row>
    <row r="18495" spans="1:7" x14ac:dyDescent="0.25">
      <c r="A18495" t="s">
        <v>20803</v>
      </c>
      <c r="B18495" t="s">
        <v>2396</v>
      </c>
      <c r="C18495" s="4">
        <v>22433</v>
      </c>
      <c r="D18495">
        <v>1462119603</v>
      </c>
      <c r="E18495">
        <f>VLOOKUP(D18495,  base_salary!A:A, 1, FALSE)</f>
        <v>1462119603</v>
      </c>
      <c r="F18495">
        <f t="shared" si="576"/>
        <v>0</v>
      </c>
      <c r="G18495">
        <f t="shared" ca="1" si="577"/>
        <v>0</v>
      </c>
    </row>
    <row r="18496" spans="1:7" x14ac:dyDescent="0.25">
      <c r="A18496" t="s">
        <v>20804</v>
      </c>
      <c r="B18496" t="s">
        <v>1964</v>
      </c>
      <c r="C18496" s="4">
        <v>26203</v>
      </c>
      <c r="D18496">
        <v>1992195951</v>
      </c>
      <c r="E18496">
        <f>VLOOKUP(D18496,  base_salary!A:A, 1, FALSE)</f>
        <v>1992195951</v>
      </c>
      <c r="F18496">
        <f t="shared" si="576"/>
        <v>0</v>
      </c>
      <c r="G18496">
        <f t="shared" ca="1" si="577"/>
        <v>0</v>
      </c>
    </row>
    <row r="18497" spans="1:7" x14ac:dyDescent="0.25">
      <c r="A18497" t="s">
        <v>20805</v>
      </c>
      <c r="B18497" t="s">
        <v>2197</v>
      </c>
      <c r="C18497" s="4">
        <v>45670</v>
      </c>
      <c r="D18497">
        <v>7001733199</v>
      </c>
      <c r="E18497">
        <f>VLOOKUP(D18497,  base_salary!A:A, 1, FALSE)</f>
        <v>7001733199</v>
      </c>
      <c r="F18497">
        <f t="shared" si="576"/>
        <v>0</v>
      </c>
      <c r="G18497">
        <f t="shared" ca="1" si="577"/>
        <v>0</v>
      </c>
    </row>
    <row r="18498" spans="1:7" x14ac:dyDescent="0.25">
      <c r="A18498" t="s">
        <v>20806</v>
      </c>
      <c r="B18498" t="s">
        <v>2212</v>
      </c>
      <c r="C18498" s="4">
        <v>16643</v>
      </c>
      <c r="D18498">
        <v>6462250968</v>
      </c>
      <c r="E18498">
        <f>VLOOKUP(D18498,  base_salary!A:A, 1, FALSE)</f>
        <v>6462250968</v>
      </c>
      <c r="F18498">
        <f t="shared" si="576"/>
        <v>0</v>
      </c>
      <c r="G18498">
        <f t="shared" ca="1" si="577"/>
        <v>0</v>
      </c>
    </row>
    <row r="18499" spans="1:7" x14ac:dyDescent="0.25">
      <c r="A18499" t="s">
        <v>20807</v>
      </c>
      <c r="B18499" t="s">
        <v>2212</v>
      </c>
      <c r="C18499" s="4">
        <v>38308</v>
      </c>
      <c r="D18499">
        <v>7440017404</v>
      </c>
      <c r="E18499">
        <f>VLOOKUP(D18499,  base_salary!A:A, 1, FALSE)</f>
        <v>7440017404</v>
      </c>
      <c r="F18499">
        <f t="shared" ref="F18499:F18562" si="578">IF(ISERROR(E18499), 1, 0)</f>
        <v>0</v>
      </c>
      <c r="G18499">
        <f t="shared" ref="G18499:G18562" ca="1" si="579">SUM(G:G)</f>
        <v>0</v>
      </c>
    </row>
    <row r="18500" spans="1:7" x14ac:dyDescent="0.25">
      <c r="A18500" t="s">
        <v>20808</v>
      </c>
      <c r="B18500" t="s">
        <v>3393</v>
      </c>
      <c r="C18500" s="4">
        <v>54732</v>
      </c>
      <c r="D18500">
        <v>7794042674</v>
      </c>
      <c r="E18500">
        <f>VLOOKUP(D18500,  base_salary!A:A, 1, FALSE)</f>
        <v>7794042674</v>
      </c>
      <c r="F18500">
        <f t="shared" si="578"/>
        <v>0</v>
      </c>
      <c r="G18500">
        <f t="shared" ca="1" si="579"/>
        <v>0</v>
      </c>
    </row>
    <row r="18501" spans="1:7" x14ac:dyDescent="0.25">
      <c r="A18501" t="s">
        <v>20809</v>
      </c>
      <c r="B18501" t="s">
        <v>2141</v>
      </c>
      <c r="C18501" s="4">
        <v>41001</v>
      </c>
      <c r="D18501">
        <v>2561690342</v>
      </c>
      <c r="E18501">
        <f>VLOOKUP(D18501,  base_salary!A:A, 1, FALSE)</f>
        <v>2561690342</v>
      </c>
      <c r="F18501">
        <f t="shared" si="578"/>
        <v>0</v>
      </c>
      <c r="G18501">
        <f t="shared" ca="1" si="579"/>
        <v>0</v>
      </c>
    </row>
    <row r="18502" spans="1:7" x14ac:dyDescent="0.25">
      <c r="A18502" t="s">
        <v>20810</v>
      </c>
      <c r="B18502" t="s">
        <v>2089</v>
      </c>
      <c r="C18502" s="4">
        <v>28650</v>
      </c>
      <c r="D18502">
        <v>5779075530</v>
      </c>
      <c r="E18502">
        <f>VLOOKUP(D18502,  base_salary!A:A, 1, FALSE)</f>
        <v>5779075530</v>
      </c>
      <c r="F18502">
        <f t="shared" si="578"/>
        <v>0</v>
      </c>
      <c r="G18502">
        <f t="shared" ca="1" si="579"/>
        <v>0</v>
      </c>
    </row>
    <row r="18503" spans="1:7" x14ac:dyDescent="0.25">
      <c r="A18503" t="s">
        <v>20811</v>
      </c>
      <c r="B18503" t="s">
        <v>2478</v>
      </c>
      <c r="C18503" s="4">
        <v>20942</v>
      </c>
      <c r="D18503">
        <v>1489889981</v>
      </c>
      <c r="E18503">
        <f>VLOOKUP(D18503,  base_salary!A:A, 1, FALSE)</f>
        <v>1489889981</v>
      </c>
      <c r="F18503">
        <f t="shared" si="578"/>
        <v>0</v>
      </c>
      <c r="G18503">
        <f t="shared" ca="1" si="579"/>
        <v>0</v>
      </c>
    </row>
    <row r="18504" spans="1:7" x14ac:dyDescent="0.25">
      <c r="A18504" t="s">
        <v>20812</v>
      </c>
      <c r="B18504" t="s">
        <v>2540</v>
      </c>
      <c r="C18504" s="4">
        <v>51079</v>
      </c>
      <c r="D18504">
        <v>4849214614</v>
      </c>
      <c r="E18504">
        <f>VLOOKUP(D18504,  base_salary!A:A, 1, FALSE)</f>
        <v>4849214614</v>
      </c>
      <c r="F18504">
        <f t="shared" si="578"/>
        <v>0</v>
      </c>
      <c r="G18504">
        <f t="shared" ca="1" si="579"/>
        <v>0</v>
      </c>
    </row>
    <row r="18505" spans="1:7" x14ac:dyDescent="0.25">
      <c r="A18505" t="s">
        <v>20813</v>
      </c>
      <c r="B18505" t="s">
        <v>2583</v>
      </c>
      <c r="C18505" s="4">
        <v>12264</v>
      </c>
      <c r="D18505">
        <v>1053331541</v>
      </c>
      <c r="E18505">
        <f>VLOOKUP(D18505,  base_salary!A:A, 1, FALSE)</f>
        <v>1053331541</v>
      </c>
      <c r="F18505">
        <f t="shared" si="578"/>
        <v>0</v>
      </c>
      <c r="G18505">
        <f t="shared" ca="1" si="579"/>
        <v>0</v>
      </c>
    </row>
    <row r="18506" spans="1:7" x14ac:dyDescent="0.25">
      <c r="A18506" t="s">
        <v>20814</v>
      </c>
      <c r="B18506" t="s">
        <v>2804</v>
      </c>
      <c r="C18506" s="4">
        <v>23897</v>
      </c>
      <c r="D18506">
        <v>6084639828</v>
      </c>
      <c r="E18506">
        <f>VLOOKUP(D18506,  base_salary!A:A, 1, FALSE)</f>
        <v>6084639828</v>
      </c>
      <c r="F18506">
        <f t="shared" si="578"/>
        <v>0</v>
      </c>
      <c r="G18506">
        <f t="shared" ca="1" si="579"/>
        <v>0</v>
      </c>
    </row>
    <row r="18507" spans="1:7" x14ac:dyDescent="0.25">
      <c r="A18507" t="s">
        <v>20815</v>
      </c>
      <c r="B18507" t="s">
        <v>2149</v>
      </c>
      <c r="C18507" s="4">
        <v>46843</v>
      </c>
      <c r="D18507">
        <v>6837456032</v>
      </c>
      <c r="E18507">
        <f>VLOOKUP(D18507,  base_salary!A:A, 1, FALSE)</f>
        <v>6837456032</v>
      </c>
      <c r="F18507">
        <f t="shared" si="578"/>
        <v>0</v>
      </c>
      <c r="G18507">
        <f t="shared" ca="1" si="579"/>
        <v>0</v>
      </c>
    </row>
    <row r="18508" spans="1:7" x14ac:dyDescent="0.25">
      <c r="A18508" t="s">
        <v>20816</v>
      </c>
      <c r="B18508" t="s">
        <v>1952</v>
      </c>
      <c r="C18508" s="4">
        <v>43390</v>
      </c>
      <c r="D18508">
        <v>549857826</v>
      </c>
      <c r="E18508">
        <f>VLOOKUP(D18508,  base_salary!A:A, 1, FALSE)</f>
        <v>549857826</v>
      </c>
      <c r="F18508">
        <f t="shared" si="578"/>
        <v>0</v>
      </c>
      <c r="G18508">
        <f t="shared" ca="1" si="579"/>
        <v>0</v>
      </c>
    </row>
    <row r="18509" spans="1:7" x14ac:dyDescent="0.25">
      <c r="A18509" t="s">
        <v>20817</v>
      </c>
      <c r="B18509" t="s">
        <v>2931</v>
      </c>
      <c r="C18509" s="4">
        <v>22397</v>
      </c>
      <c r="D18509">
        <v>8728207157</v>
      </c>
      <c r="E18509">
        <f>VLOOKUP(D18509,  base_salary!A:A, 1, FALSE)</f>
        <v>8728207157</v>
      </c>
      <c r="F18509">
        <f t="shared" si="578"/>
        <v>0</v>
      </c>
      <c r="G18509">
        <f t="shared" ca="1" si="579"/>
        <v>0</v>
      </c>
    </row>
    <row r="18510" spans="1:7" x14ac:dyDescent="0.25">
      <c r="A18510" t="s">
        <v>20818</v>
      </c>
      <c r="B18510" t="s">
        <v>2151</v>
      </c>
      <c r="C18510" s="4">
        <v>57893</v>
      </c>
      <c r="D18510">
        <v>7573774818</v>
      </c>
      <c r="E18510">
        <f>VLOOKUP(D18510,  base_salary!A:A, 1, FALSE)</f>
        <v>7573774818</v>
      </c>
      <c r="F18510">
        <f t="shared" si="578"/>
        <v>0</v>
      </c>
      <c r="G18510">
        <f t="shared" ca="1" si="579"/>
        <v>0</v>
      </c>
    </row>
    <row r="18511" spans="1:7" x14ac:dyDescent="0.25">
      <c r="A18511" t="s">
        <v>20819</v>
      </c>
      <c r="B18511" t="s">
        <v>1944</v>
      </c>
      <c r="C18511" s="4">
        <v>45925</v>
      </c>
      <c r="D18511">
        <v>4862005330</v>
      </c>
      <c r="E18511">
        <f>VLOOKUP(D18511,  base_salary!A:A, 1, FALSE)</f>
        <v>4862005330</v>
      </c>
      <c r="F18511">
        <f t="shared" si="578"/>
        <v>0</v>
      </c>
      <c r="G18511">
        <f t="shared" ca="1" si="579"/>
        <v>0</v>
      </c>
    </row>
    <row r="18512" spans="1:7" x14ac:dyDescent="0.25">
      <c r="A18512" t="s">
        <v>20820</v>
      </c>
      <c r="B18512" t="s">
        <v>2271</v>
      </c>
      <c r="C18512" s="4">
        <v>54585</v>
      </c>
      <c r="D18512">
        <v>769312748</v>
      </c>
      <c r="E18512">
        <f>VLOOKUP(D18512,  base_salary!A:A, 1, FALSE)</f>
        <v>769312748</v>
      </c>
      <c r="F18512">
        <f t="shared" si="578"/>
        <v>0</v>
      </c>
      <c r="G18512">
        <f t="shared" ca="1" si="579"/>
        <v>0</v>
      </c>
    </row>
    <row r="18513" spans="1:7" x14ac:dyDescent="0.25">
      <c r="A18513" t="s">
        <v>20821</v>
      </c>
      <c r="B18513" t="s">
        <v>2385</v>
      </c>
      <c r="C18513" s="4">
        <v>12256</v>
      </c>
      <c r="D18513">
        <v>5186660353</v>
      </c>
      <c r="E18513">
        <f>VLOOKUP(D18513,  base_salary!A:A, 1, FALSE)</f>
        <v>5186660353</v>
      </c>
      <c r="F18513">
        <f t="shared" si="578"/>
        <v>0</v>
      </c>
      <c r="G18513">
        <f t="shared" ca="1" si="579"/>
        <v>0</v>
      </c>
    </row>
    <row r="18514" spans="1:7" x14ac:dyDescent="0.25">
      <c r="A18514" t="s">
        <v>20822</v>
      </c>
      <c r="B18514" t="s">
        <v>2355</v>
      </c>
      <c r="C18514" s="4">
        <v>29683</v>
      </c>
      <c r="D18514">
        <v>9518260397</v>
      </c>
      <c r="E18514">
        <f>VLOOKUP(D18514,  base_salary!A:A, 1, FALSE)</f>
        <v>9518260397</v>
      </c>
      <c r="F18514">
        <f t="shared" si="578"/>
        <v>0</v>
      </c>
      <c r="G18514">
        <f t="shared" ca="1" si="579"/>
        <v>0</v>
      </c>
    </row>
    <row r="18515" spans="1:7" x14ac:dyDescent="0.25">
      <c r="A18515" t="s">
        <v>20823</v>
      </c>
      <c r="B18515" t="s">
        <v>2920</v>
      </c>
      <c r="C18515" s="4">
        <v>46552</v>
      </c>
      <c r="D18515">
        <v>1898839557</v>
      </c>
      <c r="E18515">
        <f>VLOOKUP(D18515,  base_salary!A:A, 1, FALSE)</f>
        <v>1898839557</v>
      </c>
      <c r="F18515">
        <f t="shared" si="578"/>
        <v>0</v>
      </c>
      <c r="G18515">
        <f t="shared" ca="1" si="579"/>
        <v>0</v>
      </c>
    </row>
    <row r="18516" spans="1:7" x14ac:dyDescent="0.25">
      <c r="A18516" t="s">
        <v>20824</v>
      </c>
      <c r="B18516" t="s">
        <v>3237</v>
      </c>
      <c r="C18516" s="4">
        <v>45994</v>
      </c>
      <c r="D18516">
        <v>4011453366</v>
      </c>
      <c r="E18516">
        <f>VLOOKUP(D18516,  base_salary!A:A, 1, FALSE)</f>
        <v>4011453366</v>
      </c>
      <c r="F18516">
        <f t="shared" si="578"/>
        <v>0</v>
      </c>
      <c r="G18516">
        <f t="shared" ca="1" si="579"/>
        <v>0</v>
      </c>
    </row>
    <row r="18517" spans="1:7" x14ac:dyDescent="0.25">
      <c r="A18517" t="s">
        <v>20825</v>
      </c>
      <c r="B18517" t="s">
        <v>2641</v>
      </c>
      <c r="C18517" s="4">
        <v>58236</v>
      </c>
      <c r="D18517">
        <v>8034345962</v>
      </c>
      <c r="E18517">
        <f>VLOOKUP(D18517,  base_salary!A:A, 1, FALSE)</f>
        <v>8034345962</v>
      </c>
      <c r="F18517">
        <f t="shared" si="578"/>
        <v>0</v>
      </c>
      <c r="G18517">
        <f t="shared" ca="1" si="579"/>
        <v>0</v>
      </c>
    </row>
    <row r="18518" spans="1:7" x14ac:dyDescent="0.25">
      <c r="A18518" t="s">
        <v>20826</v>
      </c>
      <c r="B18518" t="s">
        <v>3734</v>
      </c>
      <c r="C18518" s="4">
        <v>47495</v>
      </c>
      <c r="D18518">
        <v>5079859830</v>
      </c>
      <c r="E18518">
        <f>VLOOKUP(D18518,  base_salary!A:A, 1, FALSE)</f>
        <v>5079859830</v>
      </c>
      <c r="F18518">
        <f t="shared" si="578"/>
        <v>0</v>
      </c>
      <c r="G18518">
        <f t="shared" ca="1" si="579"/>
        <v>0</v>
      </c>
    </row>
    <row r="18519" spans="1:7" x14ac:dyDescent="0.25">
      <c r="A18519" t="s">
        <v>20827</v>
      </c>
      <c r="B18519" t="s">
        <v>2166</v>
      </c>
      <c r="C18519" s="4">
        <v>34509</v>
      </c>
      <c r="D18519">
        <v>2138131904</v>
      </c>
      <c r="E18519">
        <f>VLOOKUP(D18519,  base_salary!A:A, 1, FALSE)</f>
        <v>2138131904</v>
      </c>
      <c r="F18519">
        <f t="shared" si="578"/>
        <v>0</v>
      </c>
      <c r="G18519">
        <f t="shared" ca="1" si="579"/>
        <v>0</v>
      </c>
    </row>
    <row r="18520" spans="1:7" x14ac:dyDescent="0.25">
      <c r="A18520" t="s">
        <v>20828</v>
      </c>
      <c r="B18520" t="s">
        <v>2123</v>
      </c>
      <c r="C18520" s="4">
        <v>43976</v>
      </c>
      <c r="D18520">
        <v>813371287</v>
      </c>
      <c r="E18520">
        <f>VLOOKUP(D18520,  base_salary!A:A, 1, FALSE)</f>
        <v>813371287</v>
      </c>
      <c r="F18520">
        <f t="shared" si="578"/>
        <v>0</v>
      </c>
      <c r="G18520">
        <f t="shared" ca="1" si="579"/>
        <v>0</v>
      </c>
    </row>
    <row r="18521" spans="1:7" x14ac:dyDescent="0.25">
      <c r="A18521" t="s">
        <v>20829</v>
      </c>
      <c r="B18521" t="s">
        <v>2355</v>
      </c>
      <c r="C18521" s="4">
        <v>28231</v>
      </c>
      <c r="D18521">
        <v>8640079943</v>
      </c>
      <c r="E18521">
        <f>VLOOKUP(D18521,  base_salary!A:A, 1, FALSE)</f>
        <v>8640079943</v>
      </c>
      <c r="F18521">
        <f t="shared" si="578"/>
        <v>0</v>
      </c>
      <c r="G18521">
        <f t="shared" ca="1" si="579"/>
        <v>0</v>
      </c>
    </row>
    <row r="18522" spans="1:7" x14ac:dyDescent="0.25">
      <c r="A18522" t="s">
        <v>20830</v>
      </c>
      <c r="B18522" t="s">
        <v>2164</v>
      </c>
      <c r="C18522" s="4">
        <v>42130</v>
      </c>
      <c r="D18522">
        <v>6718456802</v>
      </c>
      <c r="E18522">
        <f>VLOOKUP(D18522,  base_salary!A:A, 1, FALSE)</f>
        <v>6718456802</v>
      </c>
      <c r="F18522">
        <f t="shared" si="578"/>
        <v>0</v>
      </c>
      <c r="G18522">
        <f t="shared" ca="1" si="579"/>
        <v>0</v>
      </c>
    </row>
    <row r="18523" spans="1:7" x14ac:dyDescent="0.25">
      <c r="A18523" t="s">
        <v>20831</v>
      </c>
      <c r="B18523" t="s">
        <v>2234</v>
      </c>
      <c r="C18523" s="4">
        <v>47906</v>
      </c>
      <c r="D18523">
        <v>6380488901</v>
      </c>
      <c r="E18523">
        <f>VLOOKUP(D18523,  base_salary!A:A, 1, FALSE)</f>
        <v>6380488901</v>
      </c>
      <c r="F18523">
        <f t="shared" si="578"/>
        <v>0</v>
      </c>
      <c r="G18523">
        <f t="shared" ca="1" si="579"/>
        <v>0</v>
      </c>
    </row>
    <row r="18524" spans="1:7" x14ac:dyDescent="0.25">
      <c r="A18524" t="s">
        <v>20832</v>
      </c>
      <c r="B18524" t="s">
        <v>2802</v>
      </c>
      <c r="C18524" s="4">
        <v>21839</v>
      </c>
      <c r="D18524">
        <v>813371287</v>
      </c>
      <c r="E18524">
        <f>VLOOKUP(D18524,  base_salary!A:A, 1, FALSE)</f>
        <v>813371287</v>
      </c>
      <c r="F18524">
        <f t="shared" si="578"/>
        <v>0</v>
      </c>
      <c r="G18524">
        <f t="shared" ca="1" si="579"/>
        <v>0</v>
      </c>
    </row>
    <row r="18525" spans="1:7" x14ac:dyDescent="0.25">
      <c r="A18525" t="s">
        <v>20833</v>
      </c>
      <c r="B18525" t="s">
        <v>2116</v>
      </c>
      <c r="C18525" s="4">
        <v>41392</v>
      </c>
      <c r="D18525">
        <v>1268934771</v>
      </c>
      <c r="E18525">
        <f>VLOOKUP(D18525,  base_salary!A:A, 1, FALSE)</f>
        <v>1268934771</v>
      </c>
      <c r="F18525">
        <f t="shared" si="578"/>
        <v>0</v>
      </c>
      <c r="G18525">
        <f t="shared" ca="1" si="579"/>
        <v>0</v>
      </c>
    </row>
    <row r="18526" spans="1:7" x14ac:dyDescent="0.25">
      <c r="A18526" t="s">
        <v>20834</v>
      </c>
      <c r="B18526" t="s">
        <v>2161</v>
      </c>
      <c r="C18526" s="4">
        <v>46532</v>
      </c>
      <c r="D18526">
        <v>4499766028</v>
      </c>
      <c r="E18526">
        <f>VLOOKUP(D18526,  base_salary!A:A, 1, FALSE)</f>
        <v>4499766028</v>
      </c>
      <c r="F18526">
        <f t="shared" si="578"/>
        <v>0</v>
      </c>
      <c r="G18526">
        <f t="shared" ca="1" si="579"/>
        <v>0</v>
      </c>
    </row>
    <row r="18527" spans="1:7" x14ac:dyDescent="0.25">
      <c r="A18527" t="s">
        <v>20835</v>
      </c>
      <c r="B18527" t="s">
        <v>2298</v>
      </c>
      <c r="C18527" s="4">
        <v>57101</v>
      </c>
      <c r="D18527">
        <v>5293354957</v>
      </c>
      <c r="E18527">
        <f>VLOOKUP(D18527,  base_salary!A:A, 1, FALSE)</f>
        <v>5293354957</v>
      </c>
      <c r="F18527">
        <f t="shared" si="578"/>
        <v>0</v>
      </c>
      <c r="G18527">
        <f t="shared" ca="1" si="579"/>
        <v>0</v>
      </c>
    </row>
    <row r="18528" spans="1:7" x14ac:dyDescent="0.25">
      <c r="A18528" t="s">
        <v>20836</v>
      </c>
      <c r="B18528" t="s">
        <v>2067</v>
      </c>
      <c r="C18528" s="4">
        <v>37589</v>
      </c>
      <c r="D18528">
        <v>5974179625</v>
      </c>
      <c r="E18528">
        <f>VLOOKUP(D18528,  base_salary!A:A, 1, FALSE)</f>
        <v>5974179625</v>
      </c>
      <c r="F18528">
        <f t="shared" si="578"/>
        <v>0</v>
      </c>
      <c r="G18528">
        <f t="shared" ca="1" si="579"/>
        <v>0</v>
      </c>
    </row>
    <row r="18529" spans="1:7" x14ac:dyDescent="0.25">
      <c r="A18529" t="s">
        <v>20837</v>
      </c>
      <c r="B18529" t="s">
        <v>3560</v>
      </c>
      <c r="C18529" s="4">
        <v>26329</v>
      </c>
      <c r="D18529">
        <v>5929508313</v>
      </c>
      <c r="E18529">
        <f>VLOOKUP(D18529,  base_salary!A:A, 1, FALSE)</f>
        <v>5929508313</v>
      </c>
      <c r="F18529">
        <f t="shared" si="578"/>
        <v>0</v>
      </c>
      <c r="G18529">
        <f t="shared" ca="1" si="579"/>
        <v>0</v>
      </c>
    </row>
    <row r="18530" spans="1:7" x14ac:dyDescent="0.25">
      <c r="A18530" t="s">
        <v>20838</v>
      </c>
      <c r="B18530" t="s">
        <v>1974</v>
      </c>
      <c r="C18530" s="4">
        <v>27883</v>
      </c>
      <c r="D18530">
        <v>977779009</v>
      </c>
      <c r="E18530">
        <f>VLOOKUP(D18530,  base_salary!A:A, 1, FALSE)</f>
        <v>977779009</v>
      </c>
      <c r="F18530">
        <f t="shared" si="578"/>
        <v>0</v>
      </c>
      <c r="G18530">
        <f t="shared" ca="1" si="579"/>
        <v>0</v>
      </c>
    </row>
    <row r="18531" spans="1:7" x14ac:dyDescent="0.25">
      <c r="A18531" t="s">
        <v>20839</v>
      </c>
      <c r="B18531" t="s">
        <v>2714</v>
      </c>
      <c r="C18531" s="4">
        <v>45341</v>
      </c>
      <c r="D18531">
        <v>7118642576</v>
      </c>
      <c r="E18531">
        <f>VLOOKUP(D18531,  base_salary!A:A, 1, FALSE)</f>
        <v>7118642576</v>
      </c>
      <c r="F18531">
        <f t="shared" si="578"/>
        <v>0</v>
      </c>
      <c r="G18531">
        <f t="shared" ca="1" si="579"/>
        <v>0</v>
      </c>
    </row>
    <row r="18532" spans="1:7" x14ac:dyDescent="0.25">
      <c r="A18532" t="s">
        <v>20840</v>
      </c>
      <c r="B18532" t="s">
        <v>2251</v>
      </c>
      <c r="C18532" s="4">
        <v>39250</v>
      </c>
      <c r="D18532">
        <v>9815158015</v>
      </c>
      <c r="E18532">
        <f>VLOOKUP(D18532,  base_salary!A:A, 1, FALSE)</f>
        <v>9815158015</v>
      </c>
      <c r="F18532">
        <f t="shared" si="578"/>
        <v>0</v>
      </c>
      <c r="G18532">
        <f t="shared" ca="1" si="579"/>
        <v>0</v>
      </c>
    </row>
    <row r="18533" spans="1:7" x14ac:dyDescent="0.25">
      <c r="A18533" t="s">
        <v>20841</v>
      </c>
      <c r="B18533" t="s">
        <v>2380</v>
      </c>
      <c r="C18533" s="4">
        <v>40583</v>
      </c>
      <c r="D18533">
        <v>5828678620</v>
      </c>
      <c r="E18533">
        <f>VLOOKUP(D18533,  base_salary!A:A, 1, FALSE)</f>
        <v>5828678620</v>
      </c>
      <c r="F18533">
        <f t="shared" si="578"/>
        <v>0</v>
      </c>
      <c r="G18533">
        <f t="shared" ca="1" si="579"/>
        <v>0</v>
      </c>
    </row>
    <row r="18534" spans="1:7" x14ac:dyDescent="0.25">
      <c r="A18534" t="s">
        <v>20842</v>
      </c>
      <c r="B18534" t="s">
        <v>2600</v>
      </c>
      <c r="C18534" s="4">
        <v>27922</v>
      </c>
      <c r="D18534">
        <v>1898839557</v>
      </c>
      <c r="E18534">
        <f>VLOOKUP(D18534,  base_salary!A:A, 1, FALSE)</f>
        <v>1898839557</v>
      </c>
      <c r="F18534">
        <f t="shared" si="578"/>
        <v>0</v>
      </c>
      <c r="G18534">
        <f t="shared" ca="1" si="579"/>
        <v>0</v>
      </c>
    </row>
    <row r="18535" spans="1:7" x14ac:dyDescent="0.25">
      <c r="A18535" t="s">
        <v>20843</v>
      </c>
      <c r="B18535" t="s">
        <v>2569</v>
      </c>
      <c r="C18535" s="4">
        <v>18439</v>
      </c>
      <c r="D18535">
        <v>4759627103</v>
      </c>
      <c r="E18535">
        <f>VLOOKUP(D18535,  base_salary!A:A, 1, FALSE)</f>
        <v>4759627103</v>
      </c>
      <c r="F18535">
        <f t="shared" si="578"/>
        <v>0</v>
      </c>
      <c r="G18535">
        <f t="shared" ca="1" si="579"/>
        <v>0</v>
      </c>
    </row>
    <row r="18536" spans="1:7" x14ac:dyDescent="0.25">
      <c r="A18536" t="s">
        <v>20844</v>
      </c>
      <c r="B18536" t="s">
        <v>2365</v>
      </c>
      <c r="C18536" s="4">
        <v>20136</v>
      </c>
      <c r="D18536">
        <v>9800744517</v>
      </c>
      <c r="E18536">
        <f>VLOOKUP(D18536,  base_salary!A:A, 1, FALSE)</f>
        <v>9800744517</v>
      </c>
      <c r="F18536">
        <f t="shared" si="578"/>
        <v>0</v>
      </c>
      <c r="G18536">
        <f t="shared" ca="1" si="579"/>
        <v>0</v>
      </c>
    </row>
    <row r="18537" spans="1:7" x14ac:dyDescent="0.25">
      <c r="A18537" t="s">
        <v>20845</v>
      </c>
      <c r="B18537" t="s">
        <v>2473</v>
      </c>
      <c r="C18537" s="4">
        <v>37482</v>
      </c>
      <c r="D18537">
        <v>6819637888</v>
      </c>
      <c r="E18537">
        <f>VLOOKUP(D18537,  base_salary!A:A, 1, FALSE)</f>
        <v>6819637888</v>
      </c>
      <c r="F18537">
        <f t="shared" si="578"/>
        <v>0</v>
      </c>
      <c r="G18537">
        <f t="shared" ca="1" si="579"/>
        <v>0</v>
      </c>
    </row>
    <row r="18538" spans="1:7" x14ac:dyDescent="0.25">
      <c r="A18538" t="s">
        <v>20846</v>
      </c>
      <c r="B18538" t="s">
        <v>3126</v>
      </c>
      <c r="C18538" s="4">
        <v>14563</v>
      </c>
      <c r="D18538">
        <v>8905919081</v>
      </c>
      <c r="E18538">
        <f>VLOOKUP(D18538,  base_salary!A:A, 1, FALSE)</f>
        <v>8905919081</v>
      </c>
      <c r="F18538">
        <f t="shared" si="578"/>
        <v>0</v>
      </c>
      <c r="G18538">
        <f t="shared" ca="1" si="579"/>
        <v>0</v>
      </c>
    </row>
    <row r="18539" spans="1:7" x14ac:dyDescent="0.25">
      <c r="A18539" t="s">
        <v>20847</v>
      </c>
      <c r="B18539" t="s">
        <v>2308</v>
      </c>
      <c r="C18539" s="4">
        <v>30391</v>
      </c>
      <c r="D18539">
        <v>556704134</v>
      </c>
      <c r="E18539">
        <f>VLOOKUP(D18539,  base_salary!A:A, 1, FALSE)</f>
        <v>556704134</v>
      </c>
      <c r="F18539">
        <f t="shared" si="578"/>
        <v>0</v>
      </c>
      <c r="G18539">
        <f t="shared" ca="1" si="579"/>
        <v>0</v>
      </c>
    </row>
    <row r="18540" spans="1:7" x14ac:dyDescent="0.25">
      <c r="A18540" t="s">
        <v>20848</v>
      </c>
      <c r="B18540" t="s">
        <v>2020</v>
      </c>
      <c r="C18540" s="4">
        <v>15999</v>
      </c>
      <c r="D18540">
        <v>2924550912</v>
      </c>
      <c r="E18540">
        <f>VLOOKUP(D18540,  base_salary!A:A, 1, FALSE)</f>
        <v>2924550912</v>
      </c>
      <c r="F18540">
        <f t="shared" si="578"/>
        <v>0</v>
      </c>
      <c r="G18540">
        <f t="shared" ca="1" si="579"/>
        <v>0</v>
      </c>
    </row>
    <row r="18541" spans="1:7" x14ac:dyDescent="0.25">
      <c r="A18541" t="s">
        <v>20849</v>
      </c>
      <c r="B18541" t="s">
        <v>2990</v>
      </c>
      <c r="C18541" s="4">
        <v>35376</v>
      </c>
      <c r="D18541">
        <v>1469328364</v>
      </c>
      <c r="E18541">
        <f>VLOOKUP(D18541,  base_salary!A:A, 1, FALSE)</f>
        <v>1469328364</v>
      </c>
      <c r="F18541">
        <f t="shared" si="578"/>
        <v>0</v>
      </c>
      <c r="G18541">
        <f t="shared" ca="1" si="579"/>
        <v>0</v>
      </c>
    </row>
    <row r="18542" spans="1:7" x14ac:dyDescent="0.25">
      <c r="A18542" t="s">
        <v>20850</v>
      </c>
      <c r="B18542" t="s">
        <v>2507</v>
      </c>
      <c r="C18542" s="4">
        <v>24611</v>
      </c>
      <c r="D18542">
        <v>1028388519</v>
      </c>
      <c r="E18542">
        <f>VLOOKUP(D18542,  base_salary!A:A, 1, FALSE)</f>
        <v>1028388519</v>
      </c>
      <c r="F18542">
        <f t="shared" si="578"/>
        <v>0</v>
      </c>
      <c r="G18542">
        <f t="shared" ca="1" si="579"/>
        <v>0</v>
      </c>
    </row>
    <row r="18543" spans="1:7" x14ac:dyDescent="0.25">
      <c r="A18543" t="s">
        <v>20851</v>
      </c>
      <c r="B18543" t="s">
        <v>2083</v>
      </c>
      <c r="C18543" s="4">
        <v>51766</v>
      </c>
      <c r="D18543">
        <v>6148235056</v>
      </c>
      <c r="E18543">
        <f>VLOOKUP(D18543,  base_salary!A:A, 1, FALSE)</f>
        <v>6148235056</v>
      </c>
      <c r="F18543">
        <f t="shared" si="578"/>
        <v>0</v>
      </c>
      <c r="G18543">
        <f t="shared" ca="1" si="579"/>
        <v>0</v>
      </c>
    </row>
    <row r="18544" spans="1:7" x14ac:dyDescent="0.25">
      <c r="A18544" t="s">
        <v>20852</v>
      </c>
      <c r="B18544" t="s">
        <v>2118</v>
      </c>
      <c r="C18544" s="4">
        <v>19067</v>
      </c>
      <c r="D18544">
        <v>8685064791</v>
      </c>
      <c r="E18544">
        <f>VLOOKUP(D18544,  base_salary!A:A, 1, FALSE)</f>
        <v>8685064791</v>
      </c>
      <c r="F18544">
        <f t="shared" si="578"/>
        <v>0</v>
      </c>
      <c r="G18544">
        <f t="shared" ca="1" si="579"/>
        <v>0</v>
      </c>
    </row>
    <row r="18545" spans="1:7" x14ac:dyDescent="0.25">
      <c r="A18545" t="s">
        <v>20853</v>
      </c>
      <c r="B18545" t="s">
        <v>2401</v>
      </c>
      <c r="C18545" s="4">
        <v>26428</v>
      </c>
      <c r="D18545">
        <v>7824503232</v>
      </c>
      <c r="E18545">
        <f>VLOOKUP(D18545,  base_salary!A:A, 1, FALSE)</f>
        <v>7824503232</v>
      </c>
      <c r="F18545">
        <f t="shared" si="578"/>
        <v>0</v>
      </c>
      <c r="G18545">
        <f t="shared" ca="1" si="579"/>
        <v>0</v>
      </c>
    </row>
    <row r="18546" spans="1:7" x14ac:dyDescent="0.25">
      <c r="A18546" t="s">
        <v>20854</v>
      </c>
      <c r="B18546" t="s">
        <v>1956</v>
      </c>
      <c r="C18546" s="4">
        <v>26747</v>
      </c>
      <c r="D18546">
        <v>6173504774</v>
      </c>
      <c r="E18546">
        <f>VLOOKUP(D18546,  base_salary!A:A, 1, FALSE)</f>
        <v>6173504774</v>
      </c>
      <c r="F18546">
        <f t="shared" si="578"/>
        <v>0</v>
      </c>
      <c r="G18546">
        <f t="shared" ca="1" si="579"/>
        <v>0</v>
      </c>
    </row>
    <row r="18547" spans="1:7" x14ac:dyDescent="0.25">
      <c r="A18547" t="s">
        <v>20855</v>
      </c>
      <c r="B18547" t="s">
        <v>2746</v>
      </c>
      <c r="C18547" s="4">
        <v>56681</v>
      </c>
      <c r="D18547">
        <v>3915983489</v>
      </c>
      <c r="E18547">
        <f>VLOOKUP(D18547,  base_salary!A:A, 1, FALSE)</f>
        <v>3915983489</v>
      </c>
      <c r="F18547">
        <f t="shared" si="578"/>
        <v>0</v>
      </c>
      <c r="G18547">
        <f t="shared" ca="1" si="579"/>
        <v>0</v>
      </c>
    </row>
    <row r="18548" spans="1:7" x14ac:dyDescent="0.25">
      <c r="A18548" t="s">
        <v>20856</v>
      </c>
      <c r="B18548" t="s">
        <v>2335</v>
      </c>
      <c r="C18548" s="4">
        <v>31069</v>
      </c>
      <c r="D18548">
        <v>8603912793</v>
      </c>
      <c r="E18548">
        <f>VLOOKUP(D18548,  base_salary!A:A, 1, FALSE)</f>
        <v>8603912793</v>
      </c>
      <c r="F18548">
        <f t="shared" si="578"/>
        <v>0</v>
      </c>
      <c r="G18548">
        <f t="shared" ca="1" si="579"/>
        <v>0</v>
      </c>
    </row>
    <row r="18549" spans="1:7" x14ac:dyDescent="0.25">
      <c r="A18549" t="s">
        <v>20857</v>
      </c>
      <c r="B18549" t="s">
        <v>3253</v>
      </c>
      <c r="C18549" s="4">
        <v>46489</v>
      </c>
      <c r="D18549">
        <v>6462250968</v>
      </c>
      <c r="E18549">
        <f>VLOOKUP(D18549,  base_salary!A:A, 1, FALSE)</f>
        <v>6462250968</v>
      </c>
      <c r="F18549">
        <f t="shared" si="578"/>
        <v>0</v>
      </c>
      <c r="G18549">
        <f t="shared" ca="1" si="579"/>
        <v>0</v>
      </c>
    </row>
    <row r="18550" spans="1:7" x14ac:dyDescent="0.25">
      <c r="A18550" t="s">
        <v>20858</v>
      </c>
      <c r="B18550" t="s">
        <v>2951</v>
      </c>
      <c r="C18550" s="4">
        <v>48460</v>
      </c>
      <c r="D18550">
        <v>4815280800</v>
      </c>
      <c r="E18550">
        <f>VLOOKUP(D18550,  base_salary!A:A, 1, FALSE)</f>
        <v>4815280800</v>
      </c>
      <c r="F18550">
        <f t="shared" si="578"/>
        <v>0</v>
      </c>
      <c r="G18550">
        <f t="shared" ca="1" si="579"/>
        <v>0</v>
      </c>
    </row>
    <row r="18551" spans="1:7" x14ac:dyDescent="0.25">
      <c r="A18551" t="s">
        <v>20859</v>
      </c>
      <c r="B18551" t="s">
        <v>2340</v>
      </c>
      <c r="C18551" s="4">
        <v>41962</v>
      </c>
      <c r="D18551">
        <v>6713405010</v>
      </c>
      <c r="E18551">
        <f>VLOOKUP(D18551,  base_salary!A:A, 1, FALSE)</f>
        <v>6713405010</v>
      </c>
      <c r="F18551">
        <f t="shared" si="578"/>
        <v>0</v>
      </c>
      <c r="G18551">
        <f t="shared" ca="1" si="579"/>
        <v>0</v>
      </c>
    </row>
    <row r="18552" spans="1:7" x14ac:dyDescent="0.25">
      <c r="A18552" t="s">
        <v>20860</v>
      </c>
      <c r="B18552" t="s">
        <v>2778</v>
      </c>
      <c r="C18552" s="4">
        <v>46868</v>
      </c>
      <c r="D18552">
        <v>209942509</v>
      </c>
      <c r="E18552">
        <f>VLOOKUP(D18552,  base_salary!A:A, 1, FALSE)</f>
        <v>209942509</v>
      </c>
      <c r="F18552">
        <f t="shared" si="578"/>
        <v>0</v>
      </c>
      <c r="G18552">
        <f t="shared" ca="1" si="579"/>
        <v>0</v>
      </c>
    </row>
    <row r="18553" spans="1:7" x14ac:dyDescent="0.25">
      <c r="A18553" t="s">
        <v>20861</v>
      </c>
      <c r="B18553" t="s">
        <v>2970</v>
      </c>
      <c r="C18553" s="4">
        <v>26107</v>
      </c>
      <c r="D18553">
        <v>2177097355</v>
      </c>
      <c r="E18553">
        <f>VLOOKUP(D18553,  base_salary!A:A, 1, FALSE)</f>
        <v>2177097355</v>
      </c>
      <c r="F18553">
        <f t="shared" si="578"/>
        <v>0</v>
      </c>
      <c r="G18553">
        <f t="shared" ca="1" si="579"/>
        <v>0</v>
      </c>
    </row>
    <row r="18554" spans="1:7" x14ac:dyDescent="0.25">
      <c r="A18554" t="s">
        <v>20862</v>
      </c>
      <c r="B18554" t="s">
        <v>2026</v>
      </c>
      <c r="C18554" s="4">
        <v>48908</v>
      </c>
      <c r="D18554">
        <v>556704134</v>
      </c>
      <c r="E18554">
        <f>VLOOKUP(D18554,  base_salary!A:A, 1, FALSE)</f>
        <v>556704134</v>
      </c>
      <c r="F18554">
        <f t="shared" si="578"/>
        <v>0</v>
      </c>
      <c r="G18554">
        <f t="shared" ca="1" si="579"/>
        <v>0</v>
      </c>
    </row>
    <row r="18555" spans="1:7" x14ac:dyDescent="0.25">
      <c r="A18555" t="s">
        <v>20863</v>
      </c>
      <c r="B18555" t="s">
        <v>2473</v>
      </c>
      <c r="C18555" s="4">
        <v>58401</v>
      </c>
      <c r="D18555">
        <v>3915983489</v>
      </c>
      <c r="E18555">
        <f>VLOOKUP(D18555,  base_salary!A:A, 1, FALSE)</f>
        <v>3915983489</v>
      </c>
      <c r="F18555">
        <f t="shared" si="578"/>
        <v>0</v>
      </c>
      <c r="G18555">
        <f t="shared" ca="1" si="579"/>
        <v>0</v>
      </c>
    </row>
    <row r="18556" spans="1:7" x14ac:dyDescent="0.25">
      <c r="A18556" t="s">
        <v>20864</v>
      </c>
      <c r="B18556" t="s">
        <v>2149</v>
      </c>
      <c r="C18556" s="4">
        <v>27608</v>
      </c>
      <c r="D18556">
        <v>4838770758</v>
      </c>
      <c r="E18556">
        <f>VLOOKUP(D18556,  base_salary!A:A, 1, FALSE)</f>
        <v>4838770758</v>
      </c>
      <c r="F18556">
        <f t="shared" si="578"/>
        <v>0</v>
      </c>
      <c r="G18556">
        <f t="shared" ca="1" si="579"/>
        <v>0</v>
      </c>
    </row>
    <row r="18557" spans="1:7" x14ac:dyDescent="0.25">
      <c r="A18557" t="s">
        <v>20865</v>
      </c>
      <c r="B18557" t="s">
        <v>2554</v>
      </c>
      <c r="C18557" s="4">
        <v>10662</v>
      </c>
      <c r="D18557">
        <v>4260324861</v>
      </c>
      <c r="E18557">
        <f>VLOOKUP(D18557,  base_salary!A:A, 1, FALSE)</f>
        <v>4260324861</v>
      </c>
      <c r="F18557">
        <f t="shared" si="578"/>
        <v>0</v>
      </c>
      <c r="G18557">
        <f t="shared" ca="1" si="579"/>
        <v>0</v>
      </c>
    </row>
    <row r="18558" spans="1:7" x14ac:dyDescent="0.25">
      <c r="A18558" t="s">
        <v>20866</v>
      </c>
      <c r="B18558" t="s">
        <v>3108</v>
      </c>
      <c r="C18558" s="4">
        <v>37135</v>
      </c>
      <c r="D18558">
        <v>8895721314</v>
      </c>
      <c r="E18558">
        <f>VLOOKUP(D18558,  base_salary!A:A, 1, FALSE)</f>
        <v>8895721314</v>
      </c>
      <c r="F18558">
        <f t="shared" si="578"/>
        <v>0</v>
      </c>
      <c r="G18558">
        <f t="shared" ca="1" si="579"/>
        <v>0</v>
      </c>
    </row>
    <row r="18559" spans="1:7" x14ac:dyDescent="0.25">
      <c r="A18559" t="s">
        <v>20867</v>
      </c>
      <c r="B18559" t="s">
        <v>2374</v>
      </c>
      <c r="C18559" s="4">
        <v>39022</v>
      </c>
      <c r="D18559">
        <v>6734537986</v>
      </c>
      <c r="E18559">
        <f>VLOOKUP(D18559,  base_salary!A:A, 1, FALSE)</f>
        <v>6734537986</v>
      </c>
      <c r="F18559">
        <f t="shared" si="578"/>
        <v>0</v>
      </c>
      <c r="G18559">
        <f t="shared" ca="1" si="579"/>
        <v>0</v>
      </c>
    </row>
    <row r="18560" spans="1:7" x14ac:dyDescent="0.25">
      <c r="A18560" t="s">
        <v>20868</v>
      </c>
      <c r="B18560" t="s">
        <v>2517</v>
      </c>
      <c r="C18560" s="4">
        <v>52457</v>
      </c>
      <c r="D18560">
        <v>7180536660</v>
      </c>
      <c r="E18560">
        <f>VLOOKUP(D18560,  base_salary!A:A, 1, FALSE)</f>
        <v>7180536660</v>
      </c>
      <c r="F18560">
        <f t="shared" si="578"/>
        <v>0</v>
      </c>
      <c r="G18560">
        <f t="shared" ca="1" si="579"/>
        <v>0</v>
      </c>
    </row>
    <row r="18561" spans="1:7" x14ac:dyDescent="0.25">
      <c r="A18561" t="s">
        <v>20869</v>
      </c>
      <c r="B18561" t="s">
        <v>2716</v>
      </c>
      <c r="C18561" s="4">
        <v>29173</v>
      </c>
      <c r="D18561">
        <v>806065796</v>
      </c>
      <c r="E18561">
        <f>VLOOKUP(D18561,  base_salary!A:A, 1, FALSE)</f>
        <v>806065796</v>
      </c>
      <c r="F18561">
        <f t="shared" si="578"/>
        <v>0</v>
      </c>
      <c r="G18561">
        <f t="shared" ca="1" si="579"/>
        <v>0</v>
      </c>
    </row>
    <row r="18562" spans="1:7" x14ac:dyDescent="0.25">
      <c r="A18562" t="s">
        <v>20870</v>
      </c>
      <c r="B18562" t="s">
        <v>2101</v>
      </c>
      <c r="C18562" s="4">
        <v>18559</v>
      </c>
      <c r="D18562">
        <v>960994726</v>
      </c>
      <c r="E18562">
        <f>VLOOKUP(D18562,  base_salary!A:A, 1, FALSE)</f>
        <v>960994726</v>
      </c>
      <c r="F18562">
        <f t="shared" si="578"/>
        <v>0</v>
      </c>
      <c r="G18562">
        <f t="shared" ca="1" si="579"/>
        <v>0</v>
      </c>
    </row>
    <row r="18563" spans="1:7" x14ac:dyDescent="0.25">
      <c r="A18563" t="s">
        <v>20871</v>
      </c>
      <c r="B18563" t="s">
        <v>2572</v>
      </c>
      <c r="C18563" s="4">
        <v>12578</v>
      </c>
      <c r="D18563">
        <v>2924550912</v>
      </c>
      <c r="E18563">
        <f>VLOOKUP(D18563,  base_salary!A:A, 1, FALSE)</f>
        <v>2924550912</v>
      </c>
      <c r="F18563">
        <f t="shared" ref="F18563:F18626" si="580">IF(ISERROR(E18563), 1, 0)</f>
        <v>0</v>
      </c>
      <c r="G18563">
        <f t="shared" ref="G18563:G18626" ca="1" si="581">SUM(G:G)</f>
        <v>0</v>
      </c>
    </row>
    <row r="18564" spans="1:7" x14ac:dyDescent="0.25">
      <c r="A18564" t="s">
        <v>20872</v>
      </c>
      <c r="B18564" t="s">
        <v>2244</v>
      </c>
      <c r="C18564" s="4">
        <v>59560</v>
      </c>
      <c r="D18564">
        <v>966588630</v>
      </c>
      <c r="E18564">
        <f>VLOOKUP(D18564,  base_salary!A:A, 1, FALSE)</f>
        <v>966588630</v>
      </c>
      <c r="F18564">
        <f t="shared" si="580"/>
        <v>0</v>
      </c>
      <c r="G18564">
        <f t="shared" ca="1" si="581"/>
        <v>0</v>
      </c>
    </row>
    <row r="18565" spans="1:7" x14ac:dyDescent="0.25">
      <c r="A18565" t="s">
        <v>20873</v>
      </c>
      <c r="B18565" t="s">
        <v>2885</v>
      </c>
      <c r="C18565" s="4">
        <v>32047</v>
      </c>
      <c r="D18565">
        <v>2493113470</v>
      </c>
      <c r="E18565">
        <f>VLOOKUP(D18565,  base_salary!A:A, 1, FALSE)</f>
        <v>2493113470</v>
      </c>
      <c r="F18565">
        <f t="shared" si="580"/>
        <v>0</v>
      </c>
      <c r="G18565">
        <f t="shared" ca="1" si="581"/>
        <v>0</v>
      </c>
    </row>
    <row r="18566" spans="1:7" x14ac:dyDescent="0.25">
      <c r="A18566" t="s">
        <v>20874</v>
      </c>
      <c r="B18566" t="s">
        <v>2722</v>
      </c>
      <c r="C18566" s="4">
        <v>22156</v>
      </c>
      <c r="D18566">
        <v>6713405010</v>
      </c>
      <c r="E18566">
        <f>VLOOKUP(D18566,  base_salary!A:A, 1, FALSE)</f>
        <v>6713405010</v>
      </c>
      <c r="F18566">
        <f t="shared" si="580"/>
        <v>0</v>
      </c>
      <c r="G18566">
        <f t="shared" ca="1" si="581"/>
        <v>0</v>
      </c>
    </row>
    <row r="18567" spans="1:7" x14ac:dyDescent="0.25">
      <c r="A18567" t="s">
        <v>20875</v>
      </c>
      <c r="B18567" t="s">
        <v>1934</v>
      </c>
      <c r="C18567" s="4">
        <v>28407</v>
      </c>
      <c r="D18567">
        <v>3824197065</v>
      </c>
      <c r="E18567">
        <f>VLOOKUP(D18567,  base_salary!A:A, 1, FALSE)</f>
        <v>3824197065</v>
      </c>
      <c r="F18567">
        <f t="shared" si="580"/>
        <v>0</v>
      </c>
      <c r="G18567">
        <f t="shared" ca="1" si="581"/>
        <v>0</v>
      </c>
    </row>
    <row r="18568" spans="1:7" x14ac:dyDescent="0.25">
      <c r="A18568" t="s">
        <v>20876</v>
      </c>
      <c r="B18568" t="s">
        <v>2043</v>
      </c>
      <c r="C18568" s="4">
        <v>12482</v>
      </c>
      <c r="D18568">
        <v>1411873114</v>
      </c>
      <c r="E18568">
        <f>VLOOKUP(D18568,  base_salary!A:A, 1, FALSE)</f>
        <v>1411873114</v>
      </c>
      <c r="F18568">
        <f t="shared" si="580"/>
        <v>0</v>
      </c>
      <c r="G18568">
        <f t="shared" ca="1" si="581"/>
        <v>0</v>
      </c>
    </row>
    <row r="18569" spans="1:7" x14ac:dyDescent="0.25">
      <c r="A18569" t="s">
        <v>20877</v>
      </c>
      <c r="B18569" t="s">
        <v>2210</v>
      </c>
      <c r="C18569" s="4">
        <v>27991</v>
      </c>
      <c r="D18569">
        <v>2149326663</v>
      </c>
      <c r="E18569">
        <f>VLOOKUP(D18569,  base_salary!A:A, 1, FALSE)</f>
        <v>2149326663</v>
      </c>
      <c r="F18569">
        <f t="shared" si="580"/>
        <v>0</v>
      </c>
      <c r="G18569">
        <f t="shared" ca="1" si="581"/>
        <v>0</v>
      </c>
    </row>
    <row r="18570" spans="1:7" x14ac:dyDescent="0.25">
      <c r="A18570" t="s">
        <v>20878</v>
      </c>
      <c r="B18570" t="s">
        <v>2223</v>
      </c>
      <c r="C18570" s="4">
        <v>35636</v>
      </c>
      <c r="D18570">
        <v>3600185284</v>
      </c>
      <c r="E18570">
        <f>VLOOKUP(D18570,  base_salary!A:A, 1, FALSE)</f>
        <v>3600185284</v>
      </c>
      <c r="F18570">
        <f t="shared" si="580"/>
        <v>0</v>
      </c>
      <c r="G18570">
        <f t="shared" ca="1" si="581"/>
        <v>0</v>
      </c>
    </row>
    <row r="18571" spans="1:7" x14ac:dyDescent="0.25">
      <c r="A18571" t="s">
        <v>20879</v>
      </c>
      <c r="B18571" t="s">
        <v>2001</v>
      </c>
      <c r="C18571" s="4">
        <v>34810</v>
      </c>
      <c r="D18571">
        <v>8728207157</v>
      </c>
      <c r="E18571">
        <f>VLOOKUP(D18571,  base_salary!A:A, 1, FALSE)</f>
        <v>8728207157</v>
      </c>
      <c r="F18571">
        <f t="shared" si="580"/>
        <v>0</v>
      </c>
      <c r="G18571">
        <f t="shared" ca="1" si="581"/>
        <v>0</v>
      </c>
    </row>
    <row r="18572" spans="1:7" x14ac:dyDescent="0.25">
      <c r="A18572" t="s">
        <v>20880</v>
      </c>
      <c r="B18572" t="s">
        <v>2931</v>
      </c>
      <c r="C18572" s="4">
        <v>42284</v>
      </c>
      <c r="D18572">
        <v>7670936274</v>
      </c>
      <c r="E18572">
        <f>VLOOKUP(D18572,  base_salary!A:A, 1, FALSE)</f>
        <v>7670936274</v>
      </c>
      <c r="F18572">
        <f t="shared" si="580"/>
        <v>0</v>
      </c>
      <c r="G18572">
        <f t="shared" ca="1" si="581"/>
        <v>0</v>
      </c>
    </row>
    <row r="18573" spans="1:7" x14ac:dyDescent="0.25">
      <c r="A18573" t="s">
        <v>20881</v>
      </c>
      <c r="B18573" t="s">
        <v>2345</v>
      </c>
      <c r="C18573" s="4">
        <v>14686</v>
      </c>
      <c r="D18573">
        <v>4691333258</v>
      </c>
      <c r="E18573">
        <f>VLOOKUP(D18573,  base_salary!A:A, 1, FALSE)</f>
        <v>4691333258</v>
      </c>
      <c r="F18573">
        <f t="shared" si="580"/>
        <v>0</v>
      </c>
      <c r="G18573">
        <f t="shared" ca="1" si="581"/>
        <v>0</v>
      </c>
    </row>
    <row r="18574" spans="1:7" x14ac:dyDescent="0.25">
      <c r="A18574" t="s">
        <v>20882</v>
      </c>
      <c r="B18574" t="s">
        <v>2731</v>
      </c>
      <c r="C18574" s="4">
        <v>57249</v>
      </c>
      <c r="D18574">
        <v>4716524892</v>
      </c>
      <c r="E18574">
        <f>VLOOKUP(D18574,  base_salary!A:A, 1, FALSE)</f>
        <v>4716524892</v>
      </c>
      <c r="F18574">
        <f t="shared" si="580"/>
        <v>0</v>
      </c>
      <c r="G18574">
        <f t="shared" ca="1" si="581"/>
        <v>0</v>
      </c>
    </row>
    <row r="18575" spans="1:7" x14ac:dyDescent="0.25">
      <c r="A18575" t="s">
        <v>20883</v>
      </c>
      <c r="B18575" t="s">
        <v>2109</v>
      </c>
      <c r="C18575" s="4">
        <v>41984</v>
      </c>
      <c r="D18575">
        <v>2353272215</v>
      </c>
      <c r="E18575">
        <f>VLOOKUP(D18575,  base_salary!A:A, 1, FALSE)</f>
        <v>2353272215</v>
      </c>
      <c r="F18575">
        <f t="shared" si="580"/>
        <v>0</v>
      </c>
      <c r="G18575">
        <f t="shared" ca="1" si="581"/>
        <v>0</v>
      </c>
    </row>
    <row r="18576" spans="1:7" x14ac:dyDescent="0.25">
      <c r="A18576" t="s">
        <v>20884</v>
      </c>
      <c r="B18576" t="s">
        <v>1978</v>
      </c>
      <c r="C18576" s="4">
        <v>16824</v>
      </c>
      <c r="D18576">
        <v>2497321256</v>
      </c>
      <c r="E18576">
        <f>VLOOKUP(D18576,  base_salary!A:A, 1, FALSE)</f>
        <v>2497321256</v>
      </c>
      <c r="F18576">
        <f t="shared" si="580"/>
        <v>0</v>
      </c>
      <c r="G18576">
        <f t="shared" ca="1" si="581"/>
        <v>0</v>
      </c>
    </row>
    <row r="18577" spans="1:7" x14ac:dyDescent="0.25">
      <c r="A18577" t="s">
        <v>20885</v>
      </c>
      <c r="B18577" t="s">
        <v>2847</v>
      </c>
      <c r="C18577" s="4">
        <v>16872</v>
      </c>
      <c r="D18577">
        <v>1472093461</v>
      </c>
      <c r="E18577">
        <f>VLOOKUP(D18577,  base_salary!A:A, 1, FALSE)</f>
        <v>1472093461</v>
      </c>
      <c r="F18577">
        <f t="shared" si="580"/>
        <v>0</v>
      </c>
      <c r="G18577">
        <f t="shared" ca="1" si="581"/>
        <v>0</v>
      </c>
    </row>
    <row r="18578" spans="1:7" x14ac:dyDescent="0.25">
      <c r="A18578" t="s">
        <v>20886</v>
      </c>
      <c r="B18578" t="s">
        <v>2378</v>
      </c>
      <c r="C18578" s="4">
        <v>34389</v>
      </c>
      <c r="D18578">
        <v>3235176993</v>
      </c>
      <c r="E18578">
        <f>VLOOKUP(D18578,  base_salary!A:A, 1, FALSE)</f>
        <v>3235176993</v>
      </c>
      <c r="F18578">
        <f t="shared" si="580"/>
        <v>0</v>
      </c>
      <c r="G18578">
        <f t="shared" ca="1" si="581"/>
        <v>0</v>
      </c>
    </row>
    <row r="18579" spans="1:7" x14ac:dyDescent="0.25">
      <c r="A18579" t="s">
        <v>20887</v>
      </c>
      <c r="B18579" t="s">
        <v>2617</v>
      </c>
      <c r="C18579" s="4">
        <v>55773</v>
      </c>
      <c r="D18579">
        <v>9373778889</v>
      </c>
      <c r="E18579">
        <f>VLOOKUP(D18579,  base_salary!A:A, 1, FALSE)</f>
        <v>9373778889</v>
      </c>
      <c r="F18579">
        <f t="shared" si="580"/>
        <v>0</v>
      </c>
      <c r="G18579">
        <f t="shared" ca="1" si="581"/>
        <v>0</v>
      </c>
    </row>
    <row r="18580" spans="1:7" x14ac:dyDescent="0.25">
      <c r="A18580" t="s">
        <v>20888</v>
      </c>
      <c r="B18580" t="s">
        <v>2073</v>
      </c>
      <c r="C18580" s="4">
        <v>49108</v>
      </c>
      <c r="D18580">
        <v>8145387981</v>
      </c>
      <c r="E18580">
        <f>VLOOKUP(D18580,  base_salary!A:A, 1, FALSE)</f>
        <v>8145387981</v>
      </c>
      <c r="F18580">
        <f t="shared" si="580"/>
        <v>0</v>
      </c>
      <c r="G18580">
        <f t="shared" ca="1" si="581"/>
        <v>0</v>
      </c>
    </row>
    <row r="18581" spans="1:7" x14ac:dyDescent="0.25">
      <c r="A18581" t="s">
        <v>20889</v>
      </c>
      <c r="B18581" t="s">
        <v>2340</v>
      </c>
      <c r="C18581" s="4">
        <v>17272</v>
      </c>
      <c r="D18581">
        <v>2149326663</v>
      </c>
      <c r="E18581">
        <f>VLOOKUP(D18581,  base_salary!A:A, 1, FALSE)</f>
        <v>2149326663</v>
      </c>
      <c r="F18581">
        <f t="shared" si="580"/>
        <v>0</v>
      </c>
      <c r="G18581">
        <f t="shared" ca="1" si="581"/>
        <v>0</v>
      </c>
    </row>
    <row r="18582" spans="1:7" x14ac:dyDescent="0.25">
      <c r="A18582" t="s">
        <v>20890</v>
      </c>
      <c r="B18582" t="s">
        <v>2997</v>
      </c>
      <c r="C18582" s="4">
        <v>17428</v>
      </c>
      <c r="D18582">
        <v>8858733592</v>
      </c>
      <c r="E18582">
        <f>VLOOKUP(D18582,  base_salary!A:A, 1, FALSE)</f>
        <v>8858733592</v>
      </c>
      <c r="F18582">
        <f t="shared" si="580"/>
        <v>0</v>
      </c>
      <c r="G18582">
        <f t="shared" ca="1" si="581"/>
        <v>0</v>
      </c>
    </row>
    <row r="18583" spans="1:7" x14ac:dyDescent="0.25">
      <c r="A18583" t="s">
        <v>20891</v>
      </c>
      <c r="B18583" t="s">
        <v>2047</v>
      </c>
      <c r="C18583" s="4">
        <v>18169</v>
      </c>
      <c r="D18583">
        <v>7630993544</v>
      </c>
      <c r="E18583">
        <f>VLOOKUP(D18583,  base_salary!A:A, 1, FALSE)</f>
        <v>7630993544</v>
      </c>
      <c r="F18583">
        <f t="shared" si="580"/>
        <v>0</v>
      </c>
      <c r="G18583">
        <f t="shared" ca="1" si="581"/>
        <v>0</v>
      </c>
    </row>
    <row r="18584" spans="1:7" x14ac:dyDescent="0.25">
      <c r="A18584" t="s">
        <v>20892</v>
      </c>
      <c r="B18584" t="s">
        <v>1984</v>
      </c>
      <c r="C18584" s="4">
        <v>26402</v>
      </c>
      <c r="D18584">
        <v>4278470843</v>
      </c>
      <c r="E18584">
        <f>VLOOKUP(D18584,  base_salary!A:A, 1, FALSE)</f>
        <v>4278470843</v>
      </c>
      <c r="F18584">
        <f t="shared" si="580"/>
        <v>0</v>
      </c>
      <c r="G18584">
        <f t="shared" ca="1" si="581"/>
        <v>0</v>
      </c>
    </row>
    <row r="18585" spans="1:7" x14ac:dyDescent="0.25">
      <c r="A18585" t="s">
        <v>20893</v>
      </c>
      <c r="B18585" t="s">
        <v>2415</v>
      </c>
      <c r="C18585" s="4">
        <v>33514</v>
      </c>
      <c r="D18585">
        <v>5948190226</v>
      </c>
      <c r="E18585">
        <f>VLOOKUP(D18585,  base_salary!A:A, 1, FALSE)</f>
        <v>5948190226</v>
      </c>
      <c r="F18585">
        <f t="shared" si="580"/>
        <v>0</v>
      </c>
      <c r="G18585">
        <f t="shared" ca="1" si="581"/>
        <v>0</v>
      </c>
    </row>
    <row r="18586" spans="1:7" x14ac:dyDescent="0.25">
      <c r="A18586" t="s">
        <v>20894</v>
      </c>
      <c r="B18586" t="s">
        <v>3113</v>
      </c>
      <c r="C18586" s="4">
        <v>18894</v>
      </c>
      <c r="D18586">
        <v>4877108939</v>
      </c>
      <c r="E18586">
        <f>VLOOKUP(D18586,  base_salary!A:A, 1, FALSE)</f>
        <v>4877108939</v>
      </c>
      <c r="F18586">
        <f t="shared" si="580"/>
        <v>0</v>
      </c>
      <c r="G18586">
        <f t="shared" ca="1" si="581"/>
        <v>0</v>
      </c>
    </row>
    <row r="18587" spans="1:7" x14ac:dyDescent="0.25">
      <c r="A18587" t="s">
        <v>20895</v>
      </c>
      <c r="B18587" t="s">
        <v>1968</v>
      </c>
      <c r="C18587" s="4">
        <v>49095</v>
      </c>
      <c r="D18587">
        <v>8482007106</v>
      </c>
      <c r="E18587">
        <f>VLOOKUP(D18587,  base_salary!A:A, 1, FALSE)</f>
        <v>8482007106</v>
      </c>
      <c r="F18587">
        <f t="shared" si="580"/>
        <v>0</v>
      </c>
      <c r="G18587">
        <f t="shared" ca="1" si="581"/>
        <v>0</v>
      </c>
    </row>
    <row r="18588" spans="1:7" x14ac:dyDescent="0.25">
      <c r="A18588" t="s">
        <v>20896</v>
      </c>
      <c r="B18588" t="s">
        <v>2393</v>
      </c>
      <c r="C18588" s="4">
        <v>26998</v>
      </c>
      <c r="D18588">
        <v>7957976743</v>
      </c>
      <c r="E18588">
        <f>VLOOKUP(D18588,  base_salary!A:A, 1, FALSE)</f>
        <v>7957976743</v>
      </c>
      <c r="F18588">
        <f t="shared" si="580"/>
        <v>0</v>
      </c>
      <c r="G18588">
        <f t="shared" ca="1" si="581"/>
        <v>0</v>
      </c>
    </row>
    <row r="18589" spans="1:7" x14ac:dyDescent="0.25">
      <c r="A18589" t="s">
        <v>20897</v>
      </c>
      <c r="B18589" t="s">
        <v>2016</v>
      </c>
      <c r="C18589" s="4">
        <v>17342</v>
      </c>
      <c r="D18589">
        <v>6988089128</v>
      </c>
      <c r="E18589">
        <f>VLOOKUP(D18589,  base_salary!A:A, 1, FALSE)</f>
        <v>6988089128</v>
      </c>
      <c r="F18589">
        <f t="shared" si="580"/>
        <v>0</v>
      </c>
      <c r="G18589">
        <f t="shared" ca="1" si="581"/>
        <v>0</v>
      </c>
    </row>
    <row r="18590" spans="1:7" x14ac:dyDescent="0.25">
      <c r="A18590" t="s">
        <v>20898</v>
      </c>
      <c r="B18590" t="s">
        <v>2223</v>
      </c>
      <c r="C18590" s="4">
        <v>30291</v>
      </c>
      <c r="D18590">
        <v>966588630</v>
      </c>
      <c r="E18590">
        <f>VLOOKUP(D18590,  base_salary!A:A, 1, FALSE)</f>
        <v>966588630</v>
      </c>
      <c r="F18590">
        <f t="shared" si="580"/>
        <v>0</v>
      </c>
      <c r="G18590">
        <f t="shared" ca="1" si="581"/>
        <v>0</v>
      </c>
    </row>
    <row r="18591" spans="1:7" x14ac:dyDescent="0.25">
      <c r="A18591" t="s">
        <v>20899</v>
      </c>
      <c r="B18591" t="s">
        <v>2016</v>
      </c>
      <c r="C18591" s="4">
        <v>54262</v>
      </c>
      <c r="D18591">
        <v>5002048994</v>
      </c>
      <c r="E18591">
        <f>VLOOKUP(D18591,  base_salary!A:A, 1, FALSE)</f>
        <v>5002048994</v>
      </c>
      <c r="F18591">
        <f t="shared" si="580"/>
        <v>0</v>
      </c>
      <c r="G18591">
        <f t="shared" ca="1" si="581"/>
        <v>0</v>
      </c>
    </row>
    <row r="18592" spans="1:7" x14ac:dyDescent="0.25">
      <c r="A18592" t="s">
        <v>20900</v>
      </c>
      <c r="B18592" t="s">
        <v>3560</v>
      </c>
      <c r="C18592" s="4">
        <v>34785</v>
      </c>
      <c r="D18592">
        <v>3746690722</v>
      </c>
      <c r="E18592">
        <f>VLOOKUP(D18592,  base_salary!A:A, 1, FALSE)</f>
        <v>3746690722</v>
      </c>
      <c r="F18592">
        <f t="shared" si="580"/>
        <v>0</v>
      </c>
      <c r="G18592">
        <f t="shared" ca="1" si="581"/>
        <v>0</v>
      </c>
    </row>
    <row r="18593" spans="1:7" x14ac:dyDescent="0.25">
      <c r="A18593" t="s">
        <v>20901</v>
      </c>
      <c r="B18593" t="s">
        <v>3286</v>
      </c>
      <c r="C18593" s="4">
        <v>49920</v>
      </c>
      <c r="D18593">
        <v>8238030943</v>
      </c>
      <c r="E18593">
        <f>VLOOKUP(D18593,  base_salary!A:A, 1, FALSE)</f>
        <v>8238030943</v>
      </c>
      <c r="F18593">
        <f t="shared" si="580"/>
        <v>0</v>
      </c>
      <c r="G18593">
        <f t="shared" ca="1" si="581"/>
        <v>0</v>
      </c>
    </row>
    <row r="18594" spans="1:7" x14ac:dyDescent="0.25">
      <c r="A18594" t="s">
        <v>20902</v>
      </c>
      <c r="B18594" t="s">
        <v>2614</v>
      </c>
      <c r="C18594" s="4">
        <v>14068</v>
      </c>
      <c r="D18594">
        <v>1028388519</v>
      </c>
      <c r="E18594">
        <f>VLOOKUP(D18594,  base_salary!A:A, 1, FALSE)</f>
        <v>1028388519</v>
      </c>
      <c r="F18594">
        <f t="shared" si="580"/>
        <v>0</v>
      </c>
      <c r="G18594">
        <f t="shared" ca="1" si="581"/>
        <v>0</v>
      </c>
    </row>
    <row r="18595" spans="1:7" x14ac:dyDescent="0.25">
      <c r="A18595" t="s">
        <v>20903</v>
      </c>
      <c r="B18595" t="s">
        <v>2494</v>
      </c>
      <c r="C18595" s="4">
        <v>19854</v>
      </c>
      <c r="D18595">
        <v>1062607929</v>
      </c>
      <c r="E18595">
        <f>VLOOKUP(D18595,  base_salary!A:A, 1, FALSE)</f>
        <v>1062607929</v>
      </c>
      <c r="F18595">
        <f t="shared" si="580"/>
        <v>0</v>
      </c>
      <c r="G18595">
        <f t="shared" ca="1" si="581"/>
        <v>0</v>
      </c>
    </row>
    <row r="18596" spans="1:7" x14ac:dyDescent="0.25">
      <c r="A18596" t="s">
        <v>20904</v>
      </c>
      <c r="B18596" t="s">
        <v>2885</v>
      </c>
      <c r="C18596" s="4">
        <v>40526</v>
      </c>
      <c r="D18596">
        <v>5211527984</v>
      </c>
      <c r="E18596">
        <f>VLOOKUP(D18596,  base_salary!A:A, 1, FALSE)</f>
        <v>5211527984</v>
      </c>
      <c r="F18596">
        <f t="shared" si="580"/>
        <v>0</v>
      </c>
      <c r="G18596">
        <f t="shared" ca="1" si="581"/>
        <v>0</v>
      </c>
    </row>
    <row r="18597" spans="1:7" x14ac:dyDescent="0.25">
      <c r="A18597" t="s">
        <v>20905</v>
      </c>
      <c r="B18597" t="s">
        <v>2286</v>
      </c>
      <c r="C18597" s="4">
        <v>51658</v>
      </c>
      <c r="D18597">
        <v>5861892008</v>
      </c>
      <c r="E18597">
        <f>VLOOKUP(D18597,  base_salary!A:A, 1, FALSE)</f>
        <v>5861892008</v>
      </c>
      <c r="F18597">
        <f t="shared" si="580"/>
        <v>0</v>
      </c>
      <c r="G18597">
        <f t="shared" ca="1" si="581"/>
        <v>0</v>
      </c>
    </row>
    <row r="18598" spans="1:7" x14ac:dyDescent="0.25">
      <c r="A18598" t="s">
        <v>20906</v>
      </c>
      <c r="B18598" t="s">
        <v>2296</v>
      </c>
      <c r="C18598" s="4">
        <v>13497</v>
      </c>
      <c r="D18598">
        <v>3016741628</v>
      </c>
      <c r="E18598">
        <f>VLOOKUP(D18598,  base_salary!A:A, 1, FALSE)</f>
        <v>3016741628</v>
      </c>
      <c r="F18598">
        <f t="shared" si="580"/>
        <v>0</v>
      </c>
      <c r="G18598">
        <f t="shared" ca="1" si="581"/>
        <v>0</v>
      </c>
    </row>
    <row r="18599" spans="1:7" x14ac:dyDescent="0.25">
      <c r="A18599" t="s">
        <v>20907</v>
      </c>
      <c r="B18599" t="s">
        <v>3583</v>
      </c>
      <c r="C18599" s="4">
        <v>55843</v>
      </c>
      <c r="D18599">
        <v>3235176993</v>
      </c>
      <c r="E18599">
        <f>VLOOKUP(D18599,  base_salary!A:A, 1, FALSE)</f>
        <v>3235176993</v>
      </c>
      <c r="F18599">
        <f t="shared" si="580"/>
        <v>0</v>
      </c>
      <c r="G18599">
        <f t="shared" ca="1" si="581"/>
        <v>0</v>
      </c>
    </row>
    <row r="18600" spans="1:7" x14ac:dyDescent="0.25">
      <c r="A18600" t="s">
        <v>20908</v>
      </c>
      <c r="B18600" t="s">
        <v>3356</v>
      </c>
      <c r="C18600" s="4">
        <v>51637</v>
      </c>
      <c r="D18600">
        <v>8748349712</v>
      </c>
      <c r="E18600">
        <f>VLOOKUP(D18600,  base_salary!A:A, 1, FALSE)</f>
        <v>8748349712</v>
      </c>
      <c r="F18600">
        <f t="shared" si="580"/>
        <v>0</v>
      </c>
      <c r="G18600">
        <f t="shared" ca="1" si="581"/>
        <v>0</v>
      </c>
    </row>
    <row r="18601" spans="1:7" x14ac:dyDescent="0.25">
      <c r="A18601" t="s">
        <v>20909</v>
      </c>
      <c r="B18601" t="s">
        <v>2127</v>
      </c>
      <c r="C18601" s="4">
        <v>42868</v>
      </c>
      <c r="D18601">
        <v>5211527984</v>
      </c>
      <c r="E18601">
        <f>VLOOKUP(D18601,  base_salary!A:A, 1, FALSE)</f>
        <v>5211527984</v>
      </c>
      <c r="F18601">
        <f t="shared" si="580"/>
        <v>0</v>
      </c>
      <c r="G18601">
        <f t="shared" ca="1" si="581"/>
        <v>0</v>
      </c>
    </row>
    <row r="18602" spans="1:7" x14ac:dyDescent="0.25">
      <c r="A18602" t="s">
        <v>20910</v>
      </c>
      <c r="B18602" t="s">
        <v>2201</v>
      </c>
      <c r="C18602" s="4">
        <v>58944</v>
      </c>
      <c r="D18602">
        <v>9412192312</v>
      </c>
      <c r="E18602">
        <f>VLOOKUP(D18602,  base_salary!A:A, 1, FALSE)</f>
        <v>9412192312</v>
      </c>
      <c r="F18602">
        <f t="shared" si="580"/>
        <v>0</v>
      </c>
      <c r="G18602">
        <f t="shared" ca="1" si="581"/>
        <v>0</v>
      </c>
    </row>
    <row r="18603" spans="1:7" x14ac:dyDescent="0.25">
      <c r="A18603" t="s">
        <v>20911</v>
      </c>
      <c r="B18603" t="s">
        <v>2841</v>
      </c>
      <c r="C18603" s="4">
        <v>45214</v>
      </c>
      <c r="D18603">
        <v>5474718616</v>
      </c>
      <c r="E18603">
        <f>VLOOKUP(D18603,  base_salary!A:A, 1, FALSE)</f>
        <v>5474718616</v>
      </c>
      <c r="F18603">
        <f t="shared" si="580"/>
        <v>0</v>
      </c>
      <c r="G18603">
        <f t="shared" ca="1" si="581"/>
        <v>0</v>
      </c>
    </row>
    <row r="18604" spans="1:7" x14ac:dyDescent="0.25">
      <c r="A18604" t="s">
        <v>20912</v>
      </c>
      <c r="B18604" t="s">
        <v>2288</v>
      </c>
      <c r="C18604" s="4">
        <v>32268</v>
      </c>
      <c r="D18604">
        <v>8875320292</v>
      </c>
      <c r="E18604">
        <f>VLOOKUP(D18604,  base_salary!A:A, 1, FALSE)</f>
        <v>8875320292</v>
      </c>
      <c r="F18604">
        <f t="shared" si="580"/>
        <v>0</v>
      </c>
      <c r="G18604">
        <f t="shared" ca="1" si="581"/>
        <v>0</v>
      </c>
    </row>
    <row r="18605" spans="1:7" x14ac:dyDescent="0.25">
      <c r="A18605" t="s">
        <v>20913</v>
      </c>
      <c r="B18605" t="s">
        <v>2521</v>
      </c>
      <c r="C18605" s="4">
        <v>53127</v>
      </c>
      <c r="D18605">
        <v>1729795870</v>
      </c>
      <c r="E18605">
        <f>VLOOKUP(D18605,  base_salary!A:A, 1, FALSE)</f>
        <v>1729795870</v>
      </c>
      <c r="F18605">
        <f t="shared" si="580"/>
        <v>0</v>
      </c>
      <c r="G18605">
        <f t="shared" ca="1" si="581"/>
        <v>0</v>
      </c>
    </row>
    <row r="18606" spans="1:7" x14ac:dyDescent="0.25">
      <c r="A18606" t="s">
        <v>20914</v>
      </c>
      <c r="B18606" t="s">
        <v>2734</v>
      </c>
      <c r="C18606" s="4">
        <v>21626</v>
      </c>
      <c r="D18606">
        <v>1313434965</v>
      </c>
      <c r="E18606">
        <f>VLOOKUP(D18606,  base_salary!A:A, 1, FALSE)</f>
        <v>1313434965</v>
      </c>
      <c r="F18606">
        <f t="shared" si="580"/>
        <v>0</v>
      </c>
      <c r="G18606">
        <f t="shared" ca="1" si="581"/>
        <v>0</v>
      </c>
    </row>
    <row r="18607" spans="1:7" x14ac:dyDescent="0.25">
      <c r="A18607" t="s">
        <v>20915</v>
      </c>
      <c r="B18607" t="s">
        <v>2242</v>
      </c>
      <c r="C18607" s="4">
        <v>59689</v>
      </c>
      <c r="D18607">
        <v>6842797632</v>
      </c>
      <c r="E18607">
        <f>VLOOKUP(D18607,  base_salary!A:A, 1, FALSE)</f>
        <v>6842797632</v>
      </c>
      <c r="F18607">
        <f t="shared" si="580"/>
        <v>0</v>
      </c>
      <c r="G18607">
        <f t="shared" ca="1" si="581"/>
        <v>0</v>
      </c>
    </row>
    <row r="18608" spans="1:7" x14ac:dyDescent="0.25">
      <c r="A18608" t="s">
        <v>20916</v>
      </c>
      <c r="B18608" t="s">
        <v>2111</v>
      </c>
      <c r="C18608" s="4">
        <v>50958</v>
      </c>
      <c r="D18608">
        <v>2565290632</v>
      </c>
      <c r="E18608">
        <f>VLOOKUP(D18608,  base_salary!A:A, 1, FALSE)</f>
        <v>2565290632</v>
      </c>
      <c r="F18608">
        <f t="shared" si="580"/>
        <v>0</v>
      </c>
      <c r="G18608">
        <f t="shared" ca="1" si="581"/>
        <v>0</v>
      </c>
    </row>
    <row r="18609" spans="1:7" x14ac:dyDescent="0.25">
      <c r="A18609" t="s">
        <v>20917</v>
      </c>
      <c r="B18609" t="s">
        <v>2223</v>
      </c>
      <c r="C18609" s="4">
        <v>53791</v>
      </c>
      <c r="D18609">
        <v>7205256240</v>
      </c>
      <c r="E18609">
        <f>VLOOKUP(D18609,  base_salary!A:A, 1, FALSE)</f>
        <v>7205256240</v>
      </c>
      <c r="F18609">
        <f t="shared" si="580"/>
        <v>0</v>
      </c>
      <c r="G18609">
        <f t="shared" ca="1" si="581"/>
        <v>0</v>
      </c>
    </row>
    <row r="18610" spans="1:7" x14ac:dyDescent="0.25">
      <c r="A18610" t="s">
        <v>20918</v>
      </c>
      <c r="B18610" t="s">
        <v>2633</v>
      </c>
      <c r="C18610" s="4">
        <v>12474</v>
      </c>
      <c r="D18610">
        <v>9984023702</v>
      </c>
      <c r="E18610">
        <f>VLOOKUP(D18610,  base_salary!A:A, 1, FALSE)</f>
        <v>9984023702</v>
      </c>
      <c r="F18610">
        <f t="shared" si="580"/>
        <v>0</v>
      </c>
      <c r="G18610">
        <f t="shared" ca="1" si="581"/>
        <v>0</v>
      </c>
    </row>
    <row r="18611" spans="1:7" x14ac:dyDescent="0.25">
      <c r="A18611" t="s">
        <v>20919</v>
      </c>
      <c r="B18611" t="s">
        <v>2345</v>
      </c>
      <c r="C18611" s="4">
        <v>21910</v>
      </c>
      <c r="D18611">
        <v>1263903657</v>
      </c>
      <c r="E18611">
        <f>VLOOKUP(D18611,  base_salary!A:A, 1, FALSE)</f>
        <v>1263903657</v>
      </c>
      <c r="F18611">
        <f t="shared" si="580"/>
        <v>0</v>
      </c>
      <c r="G18611">
        <f t="shared" ca="1" si="581"/>
        <v>0</v>
      </c>
    </row>
    <row r="18612" spans="1:7" x14ac:dyDescent="0.25">
      <c r="A18612" t="s">
        <v>20920</v>
      </c>
      <c r="B18612" t="s">
        <v>3243</v>
      </c>
      <c r="C18612" s="4">
        <v>57905</v>
      </c>
      <c r="D18612">
        <v>2958692264</v>
      </c>
      <c r="E18612">
        <f>VLOOKUP(D18612,  base_salary!A:A, 1, FALSE)</f>
        <v>2958692264</v>
      </c>
      <c r="F18612">
        <f t="shared" si="580"/>
        <v>0</v>
      </c>
      <c r="G18612">
        <f t="shared" ca="1" si="581"/>
        <v>0</v>
      </c>
    </row>
    <row r="18613" spans="1:7" x14ac:dyDescent="0.25">
      <c r="A18613" t="s">
        <v>20921</v>
      </c>
      <c r="B18613" t="s">
        <v>2149</v>
      </c>
      <c r="C18613" s="4">
        <v>21070</v>
      </c>
      <c r="D18613">
        <v>9228842121</v>
      </c>
      <c r="E18613">
        <f>VLOOKUP(D18613,  base_salary!A:A, 1, FALSE)</f>
        <v>9228842121</v>
      </c>
      <c r="F18613">
        <f t="shared" si="580"/>
        <v>0</v>
      </c>
      <c r="G18613">
        <f t="shared" ca="1" si="581"/>
        <v>0</v>
      </c>
    </row>
    <row r="18614" spans="1:7" x14ac:dyDescent="0.25">
      <c r="A18614" t="s">
        <v>20922</v>
      </c>
      <c r="B18614" t="s">
        <v>3144</v>
      </c>
      <c r="C18614" s="4">
        <v>23853</v>
      </c>
      <c r="D18614">
        <v>3843300291</v>
      </c>
      <c r="E18614">
        <f>VLOOKUP(D18614,  base_salary!A:A, 1, FALSE)</f>
        <v>3843300291</v>
      </c>
      <c r="F18614">
        <f t="shared" si="580"/>
        <v>0</v>
      </c>
      <c r="G18614">
        <f t="shared" ca="1" si="581"/>
        <v>0</v>
      </c>
    </row>
    <row r="18615" spans="1:7" x14ac:dyDescent="0.25">
      <c r="A18615" t="s">
        <v>20923</v>
      </c>
      <c r="B18615" t="s">
        <v>2554</v>
      </c>
      <c r="C18615" s="4">
        <v>51501</v>
      </c>
      <c r="D18615">
        <v>9023313240</v>
      </c>
      <c r="E18615">
        <f>VLOOKUP(D18615,  base_salary!A:A, 1, FALSE)</f>
        <v>9023313240</v>
      </c>
      <c r="F18615">
        <f t="shared" si="580"/>
        <v>0</v>
      </c>
      <c r="G18615">
        <f t="shared" ca="1" si="581"/>
        <v>0</v>
      </c>
    </row>
    <row r="18616" spans="1:7" x14ac:dyDescent="0.25">
      <c r="A18616" t="s">
        <v>20924</v>
      </c>
      <c r="B18616" t="s">
        <v>2139</v>
      </c>
      <c r="C18616" s="4">
        <v>54768</v>
      </c>
      <c r="D18616">
        <v>9855833406</v>
      </c>
      <c r="E18616">
        <f>VLOOKUP(D18616,  base_salary!A:A, 1, FALSE)</f>
        <v>9855833406</v>
      </c>
      <c r="F18616">
        <f t="shared" si="580"/>
        <v>0</v>
      </c>
      <c r="G18616">
        <f t="shared" ca="1" si="581"/>
        <v>0</v>
      </c>
    </row>
    <row r="18617" spans="1:7" x14ac:dyDescent="0.25">
      <c r="A18617" t="s">
        <v>20925</v>
      </c>
      <c r="B18617" t="s">
        <v>3517</v>
      </c>
      <c r="C18617" s="4">
        <v>53681</v>
      </c>
      <c r="D18617">
        <v>2492824950</v>
      </c>
      <c r="E18617">
        <f>VLOOKUP(D18617,  base_salary!A:A, 1, FALSE)</f>
        <v>2492824950</v>
      </c>
      <c r="F18617">
        <f t="shared" si="580"/>
        <v>0</v>
      </c>
      <c r="G18617">
        <f t="shared" ca="1" si="581"/>
        <v>0</v>
      </c>
    </row>
    <row r="18618" spans="1:7" x14ac:dyDescent="0.25">
      <c r="A18618" t="s">
        <v>20926</v>
      </c>
      <c r="B18618" t="s">
        <v>1932</v>
      </c>
      <c r="C18618" s="4">
        <v>16422</v>
      </c>
      <c r="D18618">
        <v>1990335721</v>
      </c>
      <c r="E18618">
        <f>VLOOKUP(D18618,  base_salary!A:A, 1, FALSE)</f>
        <v>1990335721</v>
      </c>
      <c r="F18618">
        <f t="shared" si="580"/>
        <v>0</v>
      </c>
      <c r="G18618">
        <f t="shared" ca="1" si="581"/>
        <v>0</v>
      </c>
    </row>
    <row r="18619" spans="1:7" x14ac:dyDescent="0.25">
      <c r="A18619" t="s">
        <v>20927</v>
      </c>
      <c r="B18619" t="s">
        <v>2348</v>
      </c>
      <c r="C18619" s="4">
        <v>31610</v>
      </c>
      <c r="D18619">
        <v>4075444457</v>
      </c>
      <c r="E18619">
        <f>VLOOKUP(D18619,  base_salary!A:A, 1, FALSE)</f>
        <v>4075444457</v>
      </c>
      <c r="F18619">
        <f t="shared" si="580"/>
        <v>0</v>
      </c>
      <c r="G18619">
        <f t="shared" ca="1" si="581"/>
        <v>0</v>
      </c>
    </row>
    <row r="18620" spans="1:7" x14ac:dyDescent="0.25">
      <c r="A18620" t="s">
        <v>20928</v>
      </c>
      <c r="B18620" t="s">
        <v>2298</v>
      </c>
      <c r="C18620" s="4">
        <v>44435</v>
      </c>
      <c r="D18620">
        <v>6788593582</v>
      </c>
      <c r="E18620">
        <f>VLOOKUP(D18620,  base_salary!A:A, 1, FALSE)</f>
        <v>6788593582</v>
      </c>
      <c r="F18620">
        <f t="shared" si="580"/>
        <v>0</v>
      </c>
      <c r="G18620">
        <f t="shared" ca="1" si="581"/>
        <v>0</v>
      </c>
    </row>
    <row r="18621" spans="1:7" x14ac:dyDescent="0.25">
      <c r="A18621" t="s">
        <v>20929</v>
      </c>
      <c r="B18621" t="s">
        <v>2223</v>
      </c>
      <c r="C18621" s="4">
        <v>25596</v>
      </c>
      <c r="D18621">
        <v>3127459866</v>
      </c>
      <c r="E18621">
        <f>VLOOKUP(D18621,  base_salary!A:A, 1, FALSE)</f>
        <v>3127459866</v>
      </c>
      <c r="F18621">
        <f t="shared" si="580"/>
        <v>0</v>
      </c>
      <c r="G18621">
        <f t="shared" ca="1" si="581"/>
        <v>0</v>
      </c>
    </row>
    <row r="18622" spans="1:7" x14ac:dyDescent="0.25">
      <c r="A18622" t="s">
        <v>20930</v>
      </c>
      <c r="B18622" t="s">
        <v>1940</v>
      </c>
      <c r="C18622" s="4">
        <v>52303</v>
      </c>
      <c r="D18622">
        <v>3569414450</v>
      </c>
      <c r="E18622">
        <f>VLOOKUP(D18622,  base_salary!A:A, 1, FALSE)</f>
        <v>3569414450</v>
      </c>
      <c r="F18622">
        <f t="shared" si="580"/>
        <v>0</v>
      </c>
      <c r="G18622">
        <f t="shared" ca="1" si="581"/>
        <v>0</v>
      </c>
    </row>
    <row r="18623" spans="1:7" x14ac:dyDescent="0.25">
      <c r="A18623" t="s">
        <v>20931</v>
      </c>
      <c r="B18623" t="s">
        <v>2376</v>
      </c>
      <c r="C18623" s="4">
        <v>56568</v>
      </c>
      <c r="D18623">
        <v>3497169404</v>
      </c>
      <c r="E18623">
        <f>VLOOKUP(D18623,  base_salary!A:A, 1, FALSE)</f>
        <v>3497169404</v>
      </c>
      <c r="F18623">
        <f t="shared" si="580"/>
        <v>0</v>
      </c>
      <c r="G18623">
        <f t="shared" ca="1" si="581"/>
        <v>0</v>
      </c>
    </row>
    <row r="18624" spans="1:7" x14ac:dyDescent="0.25">
      <c r="A18624" t="s">
        <v>20932</v>
      </c>
      <c r="B18624" t="s">
        <v>2028</v>
      </c>
      <c r="C18624" s="4">
        <v>10488</v>
      </c>
      <c r="D18624">
        <v>8533410514</v>
      </c>
      <c r="E18624">
        <f>VLOOKUP(D18624,  base_salary!A:A, 1, FALSE)</f>
        <v>8533410514</v>
      </c>
      <c r="F18624">
        <f t="shared" si="580"/>
        <v>0</v>
      </c>
      <c r="G18624">
        <f t="shared" ca="1" si="581"/>
        <v>0</v>
      </c>
    </row>
    <row r="18625" spans="1:7" x14ac:dyDescent="0.25">
      <c r="A18625" t="s">
        <v>20933</v>
      </c>
      <c r="B18625" t="s">
        <v>3390</v>
      </c>
      <c r="C18625" s="4">
        <v>11580</v>
      </c>
      <c r="D18625">
        <v>959209328</v>
      </c>
      <c r="E18625">
        <f>VLOOKUP(D18625,  base_salary!A:A, 1, FALSE)</f>
        <v>959209328</v>
      </c>
      <c r="F18625">
        <f t="shared" si="580"/>
        <v>0</v>
      </c>
      <c r="G18625">
        <f t="shared" ca="1" si="581"/>
        <v>0</v>
      </c>
    </row>
    <row r="18626" spans="1:7" x14ac:dyDescent="0.25">
      <c r="A18626" t="s">
        <v>20934</v>
      </c>
      <c r="B18626" t="s">
        <v>2032</v>
      </c>
      <c r="C18626" s="4">
        <v>26001</v>
      </c>
      <c r="D18626">
        <v>9331851693</v>
      </c>
      <c r="E18626">
        <f>VLOOKUP(D18626,  base_salary!A:A, 1, FALSE)</f>
        <v>9331851693</v>
      </c>
      <c r="F18626">
        <f t="shared" si="580"/>
        <v>0</v>
      </c>
      <c r="G18626">
        <f t="shared" ca="1" si="581"/>
        <v>0</v>
      </c>
    </row>
    <row r="18627" spans="1:7" x14ac:dyDescent="0.25">
      <c r="A18627" t="s">
        <v>20935</v>
      </c>
      <c r="B18627" t="s">
        <v>2166</v>
      </c>
      <c r="C18627" s="4">
        <v>24779</v>
      </c>
      <c r="D18627">
        <v>9963057691</v>
      </c>
      <c r="E18627">
        <f>VLOOKUP(D18627,  base_salary!A:A, 1, FALSE)</f>
        <v>9963057691</v>
      </c>
      <c r="F18627">
        <f t="shared" ref="F18627:F18690" si="582">IF(ISERROR(E18627), 1, 0)</f>
        <v>0</v>
      </c>
      <c r="G18627">
        <f t="shared" ref="G18627:G18690" ca="1" si="583">SUM(G:G)</f>
        <v>0</v>
      </c>
    </row>
    <row r="18628" spans="1:7" x14ac:dyDescent="0.25">
      <c r="A18628" t="s">
        <v>20936</v>
      </c>
      <c r="B18628" t="s">
        <v>2762</v>
      </c>
      <c r="C18628" s="4">
        <v>38173</v>
      </c>
      <c r="D18628">
        <v>1439916314</v>
      </c>
      <c r="E18628">
        <f>VLOOKUP(D18628,  base_salary!A:A, 1, FALSE)</f>
        <v>1439916314</v>
      </c>
      <c r="F18628">
        <f t="shared" si="582"/>
        <v>0</v>
      </c>
      <c r="G18628">
        <f t="shared" ca="1" si="583"/>
        <v>0</v>
      </c>
    </row>
    <row r="18629" spans="1:7" x14ac:dyDescent="0.25">
      <c r="A18629" t="s">
        <v>20937</v>
      </c>
      <c r="B18629" t="s">
        <v>1948</v>
      </c>
      <c r="C18629" s="4">
        <v>35648</v>
      </c>
      <c r="D18629">
        <v>515647594</v>
      </c>
      <c r="E18629">
        <f>VLOOKUP(D18629,  base_salary!A:A, 1, FALSE)</f>
        <v>515647594</v>
      </c>
      <c r="F18629">
        <f t="shared" si="582"/>
        <v>0</v>
      </c>
      <c r="G18629">
        <f t="shared" ca="1" si="583"/>
        <v>0</v>
      </c>
    </row>
    <row r="18630" spans="1:7" x14ac:dyDescent="0.25">
      <c r="A18630" t="s">
        <v>20938</v>
      </c>
      <c r="B18630" t="s">
        <v>2018</v>
      </c>
      <c r="C18630" s="4">
        <v>57307</v>
      </c>
      <c r="D18630">
        <v>1657097021</v>
      </c>
      <c r="E18630">
        <f>VLOOKUP(D18630,  base_salary!A:A, 1, FALSE)</f>
        <v>1657097021</v>
      </c>
      <c r="F18630">
        <f t="shared" si="582"/>
        <v>0</v>
      </c>
      <c r="G18630">
        <f t="shared" ca="1" si="583"/>
        <v>0</v>
      </c>
    </row>
    <row r="18631" spans="1:7" x14ac:dyDescent="0.25">
      <c r="A18631" t="s">
        <v>20939</v>
      </c>
      <c r="B18631" t="s">
        <v>2246</v>
      </c>
      <c r="C18631" s="4">
        <v>44594</v>
      </c>
      <c r="D18631">
        <v>6462250968</v>
      </c>
      <c r="E18631">
        <f>VLOOKUP(D18631,  base_salary!A:A, 1, FALSE)</f>
        <v>6462250968</v>
      </c>
      <c r="F18631">
        <f t="shared" si="582"/>
        <v>0</v>
      </c>
      <c r="G18631">
        <f t="shared" ca="1" si="583"/>
        <v>0</v>
      </c>
    </row>
    <row r="18632" spans="1:7" x14ac:dyDescent="0.25">
      <c r="A18632" t="s">
        <v>20940</v>
      </c>
      <c r="B18632" t="s">
        <v>2242</v>
      </c>
      <c r="C18632" s="4">
        <v>46814</v>
      </c>
      <c r="D18632">
        <v>76572129</v>
      </c>
      <c r="E18632">
        <f>VLOOKUP(D18632,  base_salary!A:A, 1, FALSE)</f>
        <v>76572129</v>
      </c>
      <c r="F18632">
        <f t="shared" si="582"/>
        <v>0</v>
      </c>
      <c r="G18632">
        <f t="shared" ca="1" si="583"/>
        <v>0</v>
      </c>
    </row>
    <row r="18633" spans="1:7" x14ac:dyDescent="0.25">
      <c r="A18633" t="s">
        <v>20941</v>
      </c>
      <c r="B18633" t="s">
        <v>2223</v>
      </c>
      <c r="C18633" s="4">
        <v>49280</v>
      </c>
      <c r="D18633">
        <v>357531329</v>
      </c>
      <c r="E18633">
        <f>VLOOKUP(D18633,  base_salary!A:A, 1, FALSE)</f>
        <v>357531329</v>
      </c>
      <c r="F18633">
        <f t="shared" si="582"/>
        <v>0</v>
      </c>
      <c r="G18633">
        <f t="shared" ca="1" si="583"/>
        <v>0</v>
      </c>
    </row>
    <row r="18634" spans="1:7" x14ac:dyDescent="0.25">
      <c r="A18634" t="s">
        <v>20942</v>
      </c>
      <c r="B18634" t="s">
        <v>2239</v>
      </c>
      <c r="C18634" s="4">
        <v>34364</v>
      </c>
      <c r="D18634">
        <v>4342145855</v>
      </c>
      <c r="E18634">
        <f>VLOOKUP(D18634,  base_salary!A:A, 1, FALSE)</f>
        <v>4342145855</v>
      </c>
      <c r="F18634">
        <f t="shared" si="582"/>
        <v>0</v>
      </c>
      <c r="G18634">
        <f t="shared" ca="1" si="583"/>
        <v>0</v>
      </c>
    </row>
    <row r="18635" spans="1:7" x14ac:dyDescent="0.25">
      <c r="A18635" t="s">
        <v>20943</v>
      </c>
      <c r="B18635" t="s">
        <v>2069</v>
      </c>
      <c r="C18635" s="4">
        <v>46595</v>
      </c>
      <c r="D18635">
        <v>4815280800</v>
      </c>
      <c r="E18635">
        <f>VLOOKUP(D18635,  base_salary!A:A, 1, FALSE)</f>
        <v>4815280800</v>
      </c>
      <c r="F18635">
        <f t="shared" si="582"/>
        <v>0</v>
      </c>
      <c r="G18635">
        <f t="shared" ca="1" si="583"/>
        <v>0</v>
      </c>
    </row>
    <row r="18636" spans="1:7" x14ac:dyDescent="0.25">
      <c r="A18636" t="s">
        <v>20944</v>
      </c>
      <c r="B18636" t="s">
        <v>2192</v>
      </c>
      <c r="C18636" s="4">
        <v>23587</v>
      </c>
      <c r="D18636">
        <v>3933561566</v>
      </c>
      <c r="E18636">
        <f>VLOOKUP(D18636,  base_salary!A:A, 1, FALSE)</f>
        <v>3933561566</v>
      </c>
      <c r="F18636">
        <f t="shared" si="582"/>
        <v>0</v>
      </c>
      <c r="G18636">
        <f t="shared" ca="1" si="583"/>
        <v>0</v>
      </c>
    </row>
    <row r="18637" spans="1:7" x14ac:dyDescent="0.25">
      <c r="A18637" t="s">
        <v>20945</v>
      </c>
      <c r="B18637" t="s">
        <v>2636</v>
      </c>
      <c r="C18637" s="4">
        <v>53093</v>
      </c>
      <c r="D18637">
        <v>9491257560</v>
      </c>
      <c r="E18637">
        <f>VLOOKUP(D18637,  base_salary!A:A, 1, FALSE)</f>
        <v>9491257560</v>
      </c>
      <c r="F18637">
        <f t="shared" si="582"/>
        <v>0</v>
      </c>
      <c r="G18637">
        <f t="shared" ca="1" si="583"/>
        <v>0</v>
      </c>
    </row>
    <row r="18638" spans="1:7" x14ac:dyDescent="0.25">
      <c r="A18638" t="s">
        <v>20946</v>
      </c>
      <c r="B18638" t="s">
        <v>1984</v>
      </c>
      <c r="C18638" s="4">
        <v>17321</v>
      </c>
      <c r="D18638">
        <v>9258570278</v>
      </c>
      <c r="E18638">
        <f>VLOOKUP(D18638,  base_salary!A:A, 1, FALSE)</f>
        <v>9258570278</v>
      </c>
      <c r="F18638">
        <f t="shared" si="582"/>
        <v>0</v>
      </c>
      <c r="G18638">
        <f t="shared" ca="1" si="583"/>
        <v>0</v>
      </c>
    </row>
    <row r="18639" spans="1:7" x14ac:dyDescent="0.25">
      <c r="A18639" t="s">
        <v>20947</v>
      </c>
      <c r="B18639" t="s">
        <v>2188</v>
      </c>
      <c r="C18639" s="4">
        <v>14889</v>
      </c>
      <c r="D18639">
        <v>1364767856</v>
      </c>
      <c r="E18639">
        <f>VLOOKUP(D18639,  base_salary!A:A, 1, FALSE)</f>
        <v>1364767856</v>
      </c>
      <c r="F18639">
        <f t="shared" si="582"/>
        <v>0</v>
      </c>
      <c r="G18639">
        <f t="shared" ca="1" si="583"/>
        <v>0</v>
      </c>
    </row>
    <row r="18640" spans="1:7" x14ac:dyDescent="0.25">
      <c r="A18640" t="s">
        <v>20948</v>
      </c>
      <c r="B18640" t="s">
        <v>3291</v>
      </c>
      <c r="C18640" s="4">
        <v>32617</v>
      </c>
      <c r="D18640">
        <v>2524572722</v>
      </c>
      <c r="E18640">
        <f>VLOOKUP(D18640,  base_salary!A:A, 1, FALSE)</f>
        <v>2524572722</v>
      </c>
      <c r="F18640">
        <f t="shared" si="582"/>
        <v>0</v>
      </c>
      <c r="G18640">
        <f t="shared" ca="1" si="583"/>
        <v>0</v>
      </c>
    </row>
    <row r="18641" spans="1:7" x14ac:dyDescent="0.25">
      <c r="A18641" t="s">
        <v>20949</v>
      </c>
      <c r="B18641" t="s">
        <v>2164</v>
      </c>
      <c r="C18641" s="4">
        <v>52758</v>
      </c>
      <c r="D18641">
        <v>6172549286</v>
      </c>
      <c r="E18641">
        <f>VLOOKUP(D18641,  base_salary!A:A, 1, FALSE)</f>
        <v>6172549286</v>
      </c>
      <c r="F18641">
        <f t="shared" si="582"/>
        <v>0</v>
      </c>
      <c r="G18641">
        <f t="shared" ca="1" si="583"/>
        <v>0</v>
      </c>
    </row>
    <row r="18642" spans="1:7" x14ac:dyDescent="0.25">
      <c r="A18642" t="s">
        <v>20950</v>
      </c>
      <c r="B18642" t="s">
        <v>2841</v>
      </c>
      <c r="C18642" s="4">
        <v>17595</v>
      </c>
      <c r="D18642">
        <v>1599457717</v>
      </c>
      <c r="E18642">
        <f>VLOOKUP(D18642,  base_salary!A:A, 1, FALSE)</f>
        <v>1599457717</v>
      </c>
      <c r="F18642">
        <f t="shared" si="582"/>
        <v>0</v>
      </c>
      <c r="G18642">
        <f t="shared" ca="1" si="583"/>
        <v>0</v>
      </c>
    </row>
    <row r="18643" spans="1:7" x14ac:dyDescent="0.25">
      <c r="A18643" t="s">
        <v>20951</v>
      </c>
      <c r="B18643" t="s">
        <v>2665</v>
      </c>
      <c r="C18643" s="4">
        <v>57713</v>
      </c>
      <c r="D18643">
        <v>8676088039</v>
      </c>
      <c r="E18643">
        <f>VLOOKUP(D18643,  base_salary!A:A, 1, FALSE)</f>
        <v>8676088039</v>
      </c>
      <c r="F18643">
        <f t="shared" si="582"/>
        <v>0</v>
      </c>
      <c r="G18643">
        <f t="shared" ca="1" si="583"/>
        <v>0</v>
      </c>
    </row>
    <row r="18644" spans="1:7" x14ac:dyDescent="0.25">
      <c r="A18644" t="s">
        <v>20952</v>
      </c>
      <c r="B18644" t="s">
        <v>1946</v>
      </c>
      <c r="C18644" s="4">
        <v>23235</v>
      </c>
      <c r="D18644">
        <v>8911781207</v>
      </c>
      <c r="E18644">
        <f>VLOOKUP(D18644,  base_salary!A:A, 1, FALSE)</f>
        <v>8911781207</v>
      </c>
      <c r="F18644">
        <f t="shared" si="582"/>
        <v>0</v>
      </c>
      <c r="G18644">
        <f t="shared" ca="1" si="583"/>
        <v>0</v>
      </c>
    </row>
    <row r="18645" spans="1:7" x14ac:dyDescent="0.25">
      <c r="A18645" t="s">
        <v>20953</v>
      </c>
      <c r="B18645" t="s">
        <v>2491</v>
      </c>
      <c r="C18645" s="4">
        <v>15102</v>
      </c>
      <c r="D18645">
        <v>9547713507</v>
      </c>
      <c r="E18645">
        <f>VLOOKUP(D18645,  base_salary!A:A, 1, FALSE)</f>
        <v>9547713507</v>
      </c>
      <c r="F18645">
        <f t="shared" si="582"/>
        <v>0</v>
      </c>
      <c r="G18645">
        <f t="shared" ca="1" si="583"/>
        <v>0</v>
      </c>
    </row>
    <row r="18646" spans="1:7" x14ac:dyDescent="0.25">
      <c r="A18646" t="s">
        <v>20954</v>
      </c>
      <c r="B18646" t="s">
        <v>2778</v>
      </c>
      <c r="C18646" s="4">
        <v>22040</v>
      </c>
      <c r="D18646">
        <v>8370379001</v>
      </c>
      <c r="E18646">
        <f>VLOOKUP(D18646,  base_salary!A:A, 1, FALSE)</f>
        <v>8370379001</v>
      </c>
      <c r="F18646">
        <f t="shared" si="582"/>
        <v>0</v>
      </c>
      <c r="G18646">
        <f t="shared" ca="1" si="583"/>
        <v>0</v>
      </c>
    </row>
    <row r="18647" spans="1:7" x14ac:dyDescent="0.25">
      <c r="A18647" t="s">
        <v>20955</v>
      </c>
      <c r="B18647" t="s">
        <v>2475</v>
      </c>
      <c r="C18647" s="4">
        <v>41595</v>
      </c>
      <c r="D18647">
        <v>6383978705</v>
      </c>
      <c r="E18647">
        <f>VLOOKUP(D18647,  base_salary!A:A, 1, FALSE)</f>
        <v>6383978705</v>
      </c>
      <c r="F18647">
        <f t="shared" si="582"/>
        <v>0</v>
      </c>
      <c r="G18647">
        <f t="shared" ca="1" si="583"/>
        <v>0</v>
      </c>
    </row>
    <row r="18648" spans="1:7" x14ac:dyDescent="0.25">
      <c r="A18648" t="s">
        <v>20956</v>
      </c>
      <c r="B18648" t="s">
        <v>2709</v>
      </c>
      <c r="C18648" s="4">
        <v>23900</v>
      </c>
      <c r="D18648">
        <v>885693418</v>
      </c>
      <c r="E18648">
        <f>VLOOKUP(D18648,  base_salary!A:A, 1, FALSE)</f>
        <v>885693418</v>
      </c>
      <c r="F18648">
        <f t="shared" si="582"/>
        <v>0</v>
      </c>
      <c r="G18648">
        <f t="shared" ca="1" si="583"/>
        <v>0</v>
      </c>
    </row>
    <row r="18649" spans="1:7" x14ac:dyDescent="0.25">
      <c r="A18649" t="s">
        <v>20957</v>
      </c>
      <c r="B18649" t="s">
        <v>1934</v>
      </c>
      <c r="C18649" s="4">
        <v>44399</v>
      </c>
      <c r="D18649">
        <v>2353272215</v>
      </c>
      <c r="E18649">
        <f>VLOOKUP(D18649,  base_salary!A:A, 1, FALSE)</f>
        <v>2353272215</v>
      </c>
      <c r="F18649">
        <f t="shared" si="582"/>
        <v>0</v>
      </c>
      <c r="G18649">
        <f t="shared" ca="1" si="583"/>
        <v>0</v>
      </c>
    </row>
    <row r="18650" spans="1:7" x14ac:dyDescent="0.25">
      <c r="A18650" t="s">
        <v>20958</v>
      </c>
      <c r="B18650" t="s">
        <v>2929</v>
      </c>
      <c r="C18650" s="4">
        <v>59199</v>
      </c>
      <c r="D18650">
        <v>4453315724</v>
      </c>
      <c r="E18650">
        <f>VLOOKUP(D18650,  base_salary!A:A, 1, FALSE)</f>
        <v>4453315724</v>
      </c>
      <c r="F18650">
        <f t="shared" si="582"/>
        <v>0</v>
      </c>
      <c r="G18650">
        <f t="shared" ca="1" si="583"/>
        <v>0</v>
      </c>
    </row>
    <row r="18651" spans="1:7" x14ac:dyDescent="0.25">
      <c r="A18651" t="s">
        <v>20959</v>
      </c>
      <c r="B18651" t="s">
        <v>2156</v>
      </c>
      <c r="C18651" s="4">
        <v>49499</v>
      </c>
      <c r="D18651">
        <v>2230983466</v>
      </c>
      <c r="E18651">
        <f>VLOOKUP(D18651,  base_salary!A:A, 1, FALSE)</f>
        <v>2230983466</v>
      </c>
      <c r="F18651">
        <f t="shared" si="582"/>
        <v>0</v>
      </c>
      <c r="G18651">
        <f t="shared" ca="1" si="583"/>
        <v>0</v>
      </c>
    </row>
    <row r="18652" spans="1:7" x14ac:dyDescent="0.25">
      <c r="A18652" t="s">
        <v>20960</v>
      </c>
      <c r="B18652" t="s">
        <v>2239</v>
      </c>
      <c r="C18652" s="4">
        <v>45633</v>
      </c>
      <c r="D18652">
        <v>8223052873</v>
      </c>
      <c r="E18652">
        <f>VLOOKUP(D18652,  base_salary!A:A, 1, FALSE)</f>
        <v>8223052873</v>
      </c>
      <c r="F18652">
        <f t="shared" si="582"/>
        <v>0</v>
      </c>
      <c r="G18652">
        <f t="shared" ca="1" si="583"/>
        <v>0</v>
      </c>
    </row>
    <row r="18653" spans="1:7" x14ac:dyDescent="0.25">
      <c r="A18653" t="s">
        <v>20961</v>
      </c>
      <c r="B18653" t="s">
        <v>3269</v>
      </c>
      <c r="C18653" s="4">
        <v>45125</v>
      </c>
      <c r="D18653">
        <v>901154172</v>
      </c>
      <c r="E18653">
        <f>VLOOKUP(D18653,  base_salary!A:A, 1, FALSE)</f>
        <v>901154172</v>
      </c>
      <c r="F18653">
        <f t="shared" si="582"/>
        <v>0</v>
      </c>
      <c r="G18653">
        <f t="shared" ca="1" si="583"/>
        <v>0</v>
      </c>
    </row>
    <row r="18654" spans="1:7" x14ac:dyDescent="0.25">
      <c r="A18654" t="s">
        <v>20962</v>
      </c>
      <c r="B18654" t="s">
        <v>2253</v>
      </c>
      <c r="C18654" s="4">
        <v>29508</v>
      </c>
      <c r="D18654">
        <v>7427985850</v>
      </c>
      <c r="E18654">
        <f>VLOOKUP(D18654,  base_salary!A:A, 1, FALSE)</f>
        <v>7427985850</v>
      </c>
      <c r="F18654">
        <f t="shared" si="582"/>
        <v>0</v>
      </c>
      <c r="G18654">
        <f t="shared" ca="1" si="583"/>
        <v>0</v>
      </c>
    </row>
    <row r="18655" spans="1:7" x14ac:dyDescent="0.25">
      <c r="A18655" t="s">
        <v>20963</v>
      </c>
      <c r="B18655" t="s">
        <v>2503</v>
      </c>
      <c r="C18655" s="4">
        <v>15411</v>
      </c>
      <c r="D18655">
        <v>5460394635</v>
      </c>
      <c r="E18655">
        <f>VLOOKUP(D18655,  base_salary!A:A, 1, FALSE)</f>
        <v>5460394635</v>
      </c>
      <c r="F18655">
        <f t="shared" si="582"/>
        <v>0</v>
      </c>
      <c r="G18655">
        <f t="shared" ca="1" si="583"/>
        <v>0</v>
      </c>
    </row>
    <row r="18656" spans="1:7" x14ac:dyDescent="0.25">
      <c r="A18656" t="s">
        <v>20964</v>
      </c>
      <c r="B18656" t="s">
        <v>2065</v>
      </c>
      <c r="C18656" s="4">
        <v>40708</v>
      </c>
      <c r="D18656">
        <v>8552526727</v>
      </c>
      <c r="E18656">
        <f>VLOOKUP(D18656,  base_salary!A:A, 1, FALSE)</f>
        <v>8552526727</v>
      </c>
      <c r="F18656">
        <f t="shared" si="582"/>
        <v>0</v>
      </c>
      <c r="G18656">
        <f t="shared" ca="1" si="583"/>
        <v>0</v>
      </c>
    </row>
    <row r="18657" spans="1:7" x14ac:dyDescent="0.25">
      <c r="A18657" t="s">
        <v>20965</v>
      </c>
      <c r="B18657" t="s">
        <v>2249</v>
      </c>
      <c r="C18657" s="4">
        <v>49756</v>
      </c>
      <c r="D18657">
        <v>509393462</v>
      </c>
      <c r="E18657">
        <f>VLOOKUP(D18657,  base_salary!A:A, 1, FALSE)</f>
        <v>509393462</v>
      </c>
      <c r="F18657">
        <f t="shared" si="582"/>
        <v>0</v>
      </c>
      <c r="G18657">
        <f t="shared" ca="1" si="583"/>
        <v>0</v>
      </c>
    </row>
    <row r="18658" spans="1:7" x14ac:dyDescent="0.25">
      <c r="A18658" t="s">
        <v>20966</v>
      </c>
      <c r="B18658" t="s">
        <v>1962</v>
      </c>
      <c r="C18658" s="4">
        <v>52434</v>
      </c>
      <c r="D18658">
        <v>6618120233</v>
      </c>
      <c r="E18658">
        <f>VLOOKUP(D18658,  base_salary!A:A, 1, FALSE)</f>
        <v>6618120233</v>
      </c>
      <c r="F18658">
        <f t="shared" si="582"/>
        <v>0</v>
      </c>
      <c r="G18658">
        <f t="shared" ca="1" si="583"/>
        <v>0</v>
      </c>
    </row>
    <row r="18659" spans="1:7" x14ac:dyDescent="0.25">
      <c r="A18659" t="s">
        <v>20967</v>
      </c>
      <c r="B18659" t="s">
        <v>2804</v>
      </c>
      <c r="C18659" s="4">
        <v>34498</v>
      </c>
      <c r="D18659">
        <v>1472093461</v>
      </c>
      <c r="E18659">
        <f>VLOOKUP(D18659,  base_salary!A:A, 1, FALSE)</f>
        <v>1472093461</v>
      </c>
      <c r="F18659">
        <f t="shared" si="582"/>
        <v>0</v>
      </c>
      <c r="G18659">
        <f t="shared" ca="1" si="583"/>
        <v>0</v>
      </c>
    </row>
    <row r="18660" spans="1:7" x14ac:dyDescent="0.25">
      <c r="A18660" t="s">
        <v>20968</v>
      </c>
      <c r="B18660" t="s">
        <v>2896</v>
      </c>
      <c r="C18660" s="4">
        <v>52621</v>
      </c>
      <c r="D18660">
        <v>5603002824</v>
      </c>
      <c r="E18660">
        <f>VLOOKUP(D18660,  base_salary!A:A, 1, FALSE)</f>
        <v>5603002824</v>
      </c>
      <c r="F18660">
        <f t="shared" si="582"/>
        <v>0</v>
      </c>
      <c r="G18660">
        <f t="shared" ca="1" si="583"/>
        <v>0</v>
      </c>
    </row>
    <row r="18661" spans="1:7" x14ac:dyDescent="0.25">
      <c r="A18661" t="s">
        <v>20969</v>
      </c>
      <c r="B18661" t="s">
        <v>2199</v>
      </c>
      <c r="C18661" s="4">
        <v>19204</v>
      </c>
      <c r="D18661">
        <v>5913755731</v>
      </c>
      <c r="E18661">
        <f>VLOOKUP(D18661,  base_salary!A:A, 1, FALSE)</f>
        <v>5913755731</v>
      </c>
      <c r="F18661">
        <f t="shared" si="582"/>
        <v>0</v>
      </c>
      <c r="G18661">
        <f t="shared" ca="1" si="583"/>
        <v>0</v>
      </c>
    </row>
    <row r="18662" spans="1:7" x14ac:dyDescent="0.25">
      <c r="A18662" t="s">
        <v>20970</v>
      </c>
      <c r="B18662" t="s">
        <v>3076</v>
      </c>
      <c r="C18662" s="4">
        <v>13893</v>
      </c>
      <c r="D18662">
        <v>7098438871</v>
      </c>
      <c r="E18662">
        <f>VLOOKUP(D18662,  base_salary!A:A, 1, FALSE)</f>
        <v>7098438871</v>
      </c>
      <c r="F18662">
        <f t="shared" si="582"/>
        <v>0</v>
      </c>
      <c r="G18662">
        <f t="shared" ca="1" si="583"/>
        <v>0</v>
      </c>
    </row>
    <row r="18663" spans="1:7" x14ac:dyDescent="0.25">
      <c r="A18663" t="s">
        <v>20971</v>
      </c>
      <c r="B18663" t="s">
        <v>2990</v>
      </c>
      <c r="C18663" s="4">
        <v>43644</v>
      </c>
      <c r="D18663">
        <v>7637608875</v>
      </c>
      <c r="E18663">
        <f>VLOOKUP(D18663,  base_salary!A:A, 1, FALSE)</f>
        <v>7637608875</v>
      </c>
      <c r="F18663">
        <f t="shared" si="582"/>
        <v>0</v>
      </c>
      <c r="G18663">
        <f t="shared" ca="1" si="583"/>
        <v>0</v>
      </c>
    </row>
    <row r="18664" spans="1:7" x14ac:dyDescent="0.25">
      <c r="A18664" t="s">
        <v>20972</v>
      </c>
      <c r="B18664" t="s">
        <v>2804</v>
      </c>
      <c r="C18664" s="4">
        <v>47278</v>
      </c>
      <c r="D18664">
        <v>6380488901</v>
      </c>
      <c r="E18664">
        <f>VLOOKUP(D18664,  base_salary!A:A, 1, FALSE)</f>
        <v>6380488901</v>
      </c>
      <c r="F18664">
        <f t="shared" si="582"/>
        <v>0</v>
      </c>
      <c r="G18664">
        <f t="shared" ca="1" si="583"/>
        <v>0</v>
      </c>
    </row>
    <row r="18665" spans="1:7" x14ac:dyDescent="0.25">
      <c r="A18665" t="s">
        <v>20973</v>
      </c>
      <c r="B18665" t="s">
        <v>2360</v>
      </c>
      <c r="C18665" s="4">
        <v>56013</v>
      </c>
      <c r="D18665">
        <v>1743464649</v>
      </c>
      <c r="E18665">
        <f>VLOOKUP(D18665,  base_salary!A:A, 1, FALSE)</f>
        <v>1743464649</v>
      </c>
      <c r="F18665">
        <f t="shared" si="582"/>
        <v>0</v>
      </c>
      <c r="G18665">
        <f t="shared" ca="1" si="583"/>
        <v>0</v>
      </c>
    </row>
    <row r="18666" spans="1:7" x14ac:dyDescent="0.25">
      <c r="A18666" t="s">
        <v>20974</v>
      </c>
      <c r="B18666" t="s">
        <v>2164</v>
      </c>
      <c r="C18666" s="4">
        <v>10641</v>
      </c>
      <c r="D18666">
        <v>9621331862</v>
      </c>
      <c r="E18666">
        <f>VLOOKUP(D18666,  base_salary!A:A, 1, FALSE)</f>
        <v>9621331862</v>
      </c>
      <c r="F18666">
        <f t="shared" si="582"/>
        <v>0</v>
      </c>
      <c r="G18666">
        <f t="shared" ca="1" si="583"/>
        <v>0</v>
      </c>
    </row>
    <row r="18667" spans="1:7" x14ac:dyDescent="0.25">
      <c r="A18667" t="s">
        <v>20975</v>
      </c>
      <c r="B18667" t="s">
        <v>3108</v>
      </c>
      <c r="C18667" s="4">
        <v>22677</v>
      </c>
      <c r="D18667">
        <v>1990334539</v>
      </c>
      <c r="E18667">
        <f>VLOOKUP(D18667,  base_salary!A:A, 1, FALSE)</f>
        <v>1990334539</v>
      </c>
      <c r="F18667">
        <f t="shared" si="582"/>
        <v>0</v>
      </c>
      <c r="G18667">
        <f t="shared" ca="1" si="583"/>
        <v>0</v>
      </c>
    </row>
    <row r="18668" spans="1:7" x14ac:dyDescent="0.25">
      <c r="A18668" t="s">
        <v>20976</v>
      </c>
      <c r="B18668" t="s">
        <v>2572</v>
      </c>
      <c r="C18668" s="4">
        <v>56954</v>
      </c>
      <c r="D18668">
        <v>5726465660</v>
      </c>
      <c r="E18668">
        <f>VLOOKUP(D18668,  base_salary!A:A, 1, FALSE)</f>
        <v>5726465660</v>
      </c>
      <c r="F18668">
        <f t="shared" si="582"/>
        <v>0</v>
      </c>
      <c r="G18668">
        <f t="shared" ca="1" si="583"/>
        <v>0</v>
      </c>
    </row>
    <row r="18669" spans="1:7" x14ac:dyDescent="0.25">
      <c r="A18669" t="s">
        <v>20977</v>
      </c>
      <c r="B18669" t="s">
        <v>2121</v>
      </c>
      <c r="C18669" s="4">
        <v>31724</v>
      </c>
      <c r="D18669">
        <v>7000350199</v>
      </c>
      <c r="E18669">
        <f>VLOOKUP(D18669,  base_salary!A:A, 1, FALSE)</f>
        <v>7000350199</v>
      </c>
      <c r="F18669">
        <f t="shared" si="582"/>
        <v>0</v>
      </c>
      <c r="G18669">
        <f t="shared" ca="1" si="583"/>
        <v>0</v>
      </c>
    </row>
    <row r="18670" spans="1:7" x14ac:dyDescent="0.25">
      <c r="A18670" t="s">
        <v>20978</v>
      </c>
      <c r="B18670" t="s">
        <v>2168</v>
      </c>
      <c r="C18670" s="4">
        <v>22542</v>
      </c>
      <c r="D18670">
        <v>4487905370</v>
      </c>
      <c r="E18670">
        <f>VLOOKUP(D18670,  base_salary!A:A, 1, FALSE)</f>
        <v>4487905370</v>
      </c>
      <c r="F18670">
        <f t="shared" si="582"/>
        <v>0</v>
      </c>
      <c r="G18670">
        <f t="shared" ca="1" si="583"/>
        <v>0</v>
      </c>
    </row>
    <row r="18671" spans="1:7" x14ac:dyDescent="0.25">
      <c r="A18671" t="s">
        <v>20979</v>
      </c>
      <c r="B18671" t="s">
        <v>2166</v>
      </c>
      <c r="C18671" s="4">
        <v>49549</v>
      </c>
      <c r="D18671">
        <v>7281103514</v>
      </c>
      <c r="E18671">
        <f>VLOOKUP(D18671,  base_salary!A:A, 1, FALSE)</f>
        <v>7281103514</v>
      </c>
      <c r="F18671">
        <f t="shared" si="582"/>
        <v>0</v>
      </c>
      <c r="G18671">
        <f t="shared" ca="1" si="583"/>
        <v>0</v>
      </c>
    </row>
    <row r="18672" spans="1:7" x14ac:dyDescent="0.25">
      <c r="A18672" t="s">
        <v>20980</v>
      </c>
      <c r="B18672" t="s">
        <v>2387</v>
      </c>
      <c r="C18672" s="4">
        <v>58768</v>
      </c>
      <c r="D18672">
        <v>8173067724</v>
      </c>
      <c r="E18672">
        <f>VLOOKUP(D18672,  base_salary!A:A, 1, FALSE)</f>
        <v>8173067724</v>
      </c>
      <c r="F18672">
        <f t="shared" si="582"/>
        <v>0</v>
      </c>
      <c r="G18672">
        <f t="shared" ca="1" si="583"/>
        <v>0</v>
      </c>
    </row>
    <row r="18673" spans="1:7" x14ac:dyDescent="0.25">
      <c r="A18673" t="s">
        <v>20981</v>
      </c>
      <c r="B18673" t="s">
        <v>3076</v>
      </c>
      <c r="C18673" s="4">
        <v>52417</v>
      </c>
      <c r="D18673">
        <v>5675852751</v>
      </c>
      <c r="E18673">
        <f>VLOOKUP(D18673,  base_salary!A:A, 1, FALSE)</f>
        <v>5675852751</v>
      </c>
      <c r="F18673">
        <f t="shared" si="582"/>
        <v>0</v>
      </c>
      <c r="G18673">
        <f t="shared" ca="1" si="583"/>
        <v>0</v>
      </c>
    </row>
    <row r="18674" spans="1:7" x14ac:dyDescent="0.25">
      <c r="A18674" t="s">
        <v>20982</v>
      </c>
      <c r="B18674" t="s">
        <v>2752</v>
      </c>
      <c r="C18674" s="4">
        <v>42083</v>
      </c>
      <c r="D18674">
        <v>2053848936</v>
      </c>
      <c r="E18674">
        <f>VLOOKUP(D18674,  base_salary!A:A, 1, FALSE)</f>
        <v>2053848936</v>
      </c>
      <c r="F18674">
        <f t="shared" si="582"/>
        <v>0</v>
      </c>
      <c r="G18674">
        <f t="shared" ca="1" si="583"/>
        <v>0</v>
      </c>
    </row>
    <row r="18675" spans="1:7" x14ac:dyDescent="0.25">
      <c r="A18675" t="s">
        <v>20983</v>
      </c>
      <c r="B18675" t="s">
        <v>2901</v>
      </c>
      <c r="C18675" s="4">
        <v>51090</v>
      </c>
      <c r="D18675">
        <v>3227873028</v>
      </c>
      <c r="E18675">
        <f>VLOOKUP(D18675,  base_salary!A:A, 1, FALSE)</f>
        <v>3227873028</v>
      </c>
      <c r="F18675">
        <f t="shared" si="582"/>
        <v>0</v>
      </c>
      <c r="G18675">
        <f t="shared" ca="1" si="583"/>
        <v>0</v>
      </c>
    </row>
    <row r="18676" spans="1:7" x14ac:dyDescent="0.25">
      <c r="A18676" t="s">
        <v>20984</v>
      </c>
      <c r="B18676" t="s">
        <v>1932</v>
      </c>
      <c r="C18676" s="4">
        <v>12973</v>
      </c>
      <c r="D18676">
        <v>8644362151</v>
      </c>
      <c r="E18676">
        <f>VLOOKUP(D18676,  base_salary!A:A, 1, FALSE)</f>
        <v>8644362151</v>
      </c>
      <c r="F18676">
        <f t="shared" si="582"/>
        <v>0</v>
      </c>
      <c r="G18676">
        <f t="shared" ca="1" si="583"/>
        <v>0</v>
      </c>
    </row>
    <row r="18677" spans="1:7" x14ac:dyDescent="0.25">
      <c r="A18677" t="s">
        <v>20985</v>
      </c>
      <c r="B18677" t="s">
        <v>2639</v>
      </c>
      <c r="C18677" s="4">
        <v>14335</v>
      </c>
      <c r="D18677">
        <v>7411705322</v>
      </c>
      <c r="E18677">
        <f>VLOOKUP(D18677,  base_salary!A:A, 1, FALSE)</f>
        <v>7411705322</v>
      </c>
      <c r="F18677">
        <f t="shared" si="582"/>
        <v>0</v>
      </c>
      <c r="G18677">
        <f t="shared" ca="1" si="583"/>
        <v>0</v>
      </c>
    </row>
    <row r="18678" spans="1:7" x14ac:dyDescent="0.25">
      <c r="A18678" t="s">
        <v>20986</v>
      </c>
      <c r="B18678" t="s">
        <v>2505</v>
      </c>
      <c r="C18678" s="4">
        <v>26815</v>
      </c>
      <c r="D18678">
        <v>5988565948</v>
      </c>
      <c r="E18678">
        <f>VLOOKUP(D18678,  base_salary!A:A, 1, FALSE)</f>
        <v>5988565948</v>
      </c>
      <c r="F18678">
        <f t="shared" si="582"/>
        <v>0</v>
      </c>
      <c r="G18678">
        <f t="shared" ca="1" si="583"/>
        <v>0</v>
      </c>
    </row>
    <row r="18679" spans="1:7" x14ac:dyDescent="0.25">
      <c r="A18679" t="s">
        <v>20987</v>
      </c>
      <c r="B18679" t="s">
        <v>2809</v>
      </c>
      <c r="C18679" s="4">
        <v>25009</v>
      </c>
      <c r="D18679">
        <v>7778092905</v>
      </c>
      <c r="E18679">
        <f>VLOOKUP(D18679,  base_salary!A:A, 1, FALSE)</f>
        <v>7778092905</v>
      </c>
      <c r="F18679">
        <f t="shared" si="582"/>
        <v>0</v>
      </c>
      <c r="G18679">
        <f t="shared" ca="1" si="583"/>
        <v>0</v>
      </c>
    </row>
    <row r="18680" spans="1:7" x14ac:dyDescent="0.25">
      <c r="A18680" t="s">
        <v>20988</v>
      </c>
      <c r="B18680" t="s">
        <v>2149</v>
      </c>
      <c r="C18680" s="4">
        <v>46461</v>
      </c>
      <c r="D18680">
        <v>4502817627</v>
      </c>
      <c r="E18680">
        <f>VLOOKUP(D18680,  base_salary!A:A, 1, FALSE)</f>
        <v>4502817627</v>
      </c>
      <c r="F18680">
        <f t="shared" si="582"/>
        <v>0</v>
      </c>
      <c r="G18680">
        <f t="shared" ca="1" si="583"/>
        <v>0</v>
      </c>
    </row>
    <row r="18681" spans="1:7" x14ac:dyDescent="0.25">
      <c r="A18681" t="s">
        <v>20989</v>
      </c>
      <c r="B18681" t="s">
        <v>2028</v>
      </c>
      <c r="C18681" s="4">
        <v>37374</v>
      </c>
      <c r="D18681">
        <v>2353272215</v>
      </c>
      <c r="E18681">
        <f>VLOOKUP(D18681,  base_salary!A:A, 1, FALSE)</f>
        <v>2353272215</v>
      </c>
      <c r="F18681">
        <f t="shared" si="582"/>
        <v>0</v>
      </c>
      <c r="G18681">
        <f t="shared" ca="1" si="583"/>
        <v>0</v>
      </c>
    </row>
    <row r="18682" spans="1:7" x14ac:dyDescent="0.25">
      <c r="A18682" t="s">
        <v>20990</v>
      </c>
      <c r="B18682" t="s">
        <v>1999</v>
      </c>
      <c r="C18682" s="4">
        <v>49355</v>
      </c>
      <c r="D18682">
        <v>3273288531</v>
      </c>
      <c r="E18682">
        <f>VLOOKUP(D18682,  base_salary!A:A, 1, FALSE)</f>
        <v>3273288531</v>
      </c>
      <c r="F18682">
        <f t="shared" si="582"/>
        <v>0</v>
      </c>
      <c r="G18682">
        <f t="shared" ca="1" si="583"/>
        <v>0</v>
      </c>
    </row>
    <row r="18683" spans="1:7" x14ac:dyDescent="0.25">
      <c r="A18683" t="s">
        <v>20991</v>
      </c>
      <c r="B18683" t="s">
        <v>2841</v>
      </c>
      <c r="C18683" s="4">
        <v>54166</v>
      </c>
      <c r="D18683">
        <v>5588978080</v>
      </c>
      <c r="E18683">
        <f>VLOOKUP(D18683,  base_salary!A:A, 1, FALSE)</f>
        <v>5588978080</v>
      </c>
      <c r="F18683">
        <f t="shared" si="582"/>
        <v>0</v>
      </c>
      <c r="G18683">
        <f t="shared" ca="1" si="583"/>
        <v>0</v>
      </c>
    </row>
    <row r="18684" spans="1:7" x14ac:dyDescent="0.25">
      <c r="A18684" t="s">
        <v>20992</v>
      </c>
      <c r="B18684" t="s">
        <v>1964</v>
      </c>
      <c r="C18684" s="4">
        <v>24839</v>
      </c>
      <c r="D18684">
        <v>1502791994</v>
      </c>
      <c r="E18684">
        <f>VLOOKUP(D18684,  base_salary!A:A, 1, FALSE)</f>
        <v>1502791994</v>
      </c>
      <c r="F18684">
        <f t="shared" si="582"/>
        <v>0</v>
      </c>
      <c r="G18684">
        <f t="shared" ca="1" si="583"/>
        <v>0</v>
      </c>
    </row>
    <row r="18685" spans="1:7" x14ac:dyDescent="0.25">
      <c r="A18685" t="s">
        <v>20993</v>
      </c>
      <c r="B18685" t="s">
        <v>2468</v>
      </c>
      <c r="C18685" s="4">
        <v>49127</v>
      </c>
      <c r="D18685">
        <v>2255261316</v>
      </c>
      <c r="E18685">
        <f>VLOOKUP(D18685,  base_salary!A:A, 1, FALSE)</f>
        <v>2255261316</v>
      </c>
      <c r="F18685">
        <f t="shared" si="582"/>
        <v>0</v>
      </c>
      <c r="G18685">
        <f t="shared" ca="1" si="583"/>
        <v>0</v>
      </c>
    </row>
    <row r="18686" spans="1:7" x14ac:dyDescent="0.25">
      <c r="A18686" t="s">
        <v>20994</v>
      </c>
      <c r="B18686" t="s">
        <v>2049</v>
      </c>
      <c r="C18686" s="4">
        <v>58022</v>
      </c>
      <c r="D18686">
        <v>6408517315</v>
      </c>
      <c r="E18686">
        <f>VLOOKUP(D18686,  base_salary!A:A, 1, FALSE)</f>
        <v>6408517315</v>
      </c>
      <c r="F18686">
        <f t="shared" si="582"/>
        <v>0</v>
      </c>
      <c r="G18686">
        <f t="shared" ca="1" si="583"/>
        <v>0</v>
      </c>
    </row>
    <row r="18687" spans="1:7" x14ac:dyDescent="0.25">
      <c r="A18687" t="s">
        <v>20995</v>
      </c>
      <c r="B18687" t="s">
        <v>2540</v>
      </c>
      <c r="C18687" s="4">
        <v>16782</v>
      </c>
      <c r="D18687">
        <v>9611070055</v>
      </c>
      <c r="E18687">
        <f>VLOOKUP(D18687,  base_salary!A:A, 1, FALSE)</f>
        <v>9611070055</v>
      </c>
      <c r="F18687">
        <f t="shared" si="582"/>
        <v>0</v>
      </c>
      <c r="G18687">
        <f t="shared" ca="1" si="583"/>
        <v>0</v>
      </c>
    </row>
    <row r="18688" spans="1:7" x14ac:dyDescent="0.25">
      <c r="A18688" t="s">
        <v>20996</v>
      </c>
      <c r="B18688" t="s">
        <v>3247</v>
      </c>
      <c r="C18688" s="4">
        <v>45817</v>
      </c>
      <c r="D18688">
        <v>7240169995</v>
      </c>
      <c r="E18688">
        <f>VLOOKUP(D18688,  base_salary!A:A, 1, FALSE)</f>
        <v>7240169995</v>
      </c>
      <c r="F18688">
        <f t="shared" si="582"/>
        <v>0</v>
      </c>
      <c r="G18688">
        <f t="shared" ca="1" si="583"/>
        <v>0</v>
      </c>
    </row>
    <row r="18689" spans="1:7" x14ac:dyDescent="0.25">
      <c r="A18689" t="s">
        <v>20997</v>
      </c>
      <c r="B18689" t="s">
        <v>2521</v>
      </c>
      <c r="C18689" s="4">
        <v>32714</v>
      </c>
      <c r="D18689">
        <v>3933021111</v>
      </c>
      <c r="E18689">
        <f>VLOOKUP(D18689,  base_salary!A:A, 1, FALSE)</f>
        <v>3933021111</v>
      </c>
      <c r="F18689">
        <f t="shared" si="582"/>
        <v>0</v>
      </c>
      <c r="G18689">
        <f t="shared" ca="1" si="583"/>
        <v>0</v>
      </c>
    </row>
    <row r="18690" spans="1:7" x14ac:dyDescent="0.25">
      <c r="A18690" t="s">
        <v>20998</v>
      </c>
      <c r="B18690" t="s">
        <v>2790</v>
      </c>
      <c r="C18690" s="4">
        <v>59589</v>
      </c>
      <c r="D18690">
        <v>8256403403</v>
      </c>
      <c r="E18690">
        <f>VLOOKUP(D18690,  base_salary!A:A, 1, FALSE)</f>
        <v>8256403403</v>
      </c>
      <c r="F18690">
        <f t="shared" si="582"/>
        <v>0</v>
      </c>
      <c r="G18690">
        <f t="shared" ca="1" si="583"/>
        <v>0</v>
      </c>
    </row>
    <row r="18691" spans="1:7" x14ac:dyDescent="0.25">
      <c r="A18691" t="s">
        <v>20999</v>
      </c>
      <c r="B18691" t="s">
        <v>5394</v>
      </c>
      <c r="C18691" s="4">
        <v>50751</v>
      </c>
      <c r="D18691">
        <v>5552170407</v>
      </c>
      <c r="E18691">
        <f>VLOOKUP(D18691,  base_salary!A:A, 1, FALSE)</f>
        <v>5552170407</v>
      </c>
      <c r="F18691">
        <f t="shared" ref="F18691:F18754" si="584">IF(ISERROR(E18691), 1, 0)</f>
        <v>0</v>
      </c>
      <c r="G18691">
        <f t="shared" ref="G18691:G18754" ca="1" si="585">SUM(G:G)</f>
        <v>0</v>
      </c>
    </row>
    <row r="18692" spans="1:7" x14ac:dyDescent="0.25">
      <c r="A18692" t="s">
        <v>21000</v>
      </c>
      <c r="B18692" t="s">
        <v>2260</v>
      </c>
      <c r="C18692" s="4">
        <v>22437</v>
      </c>
      <c r="D18692">
        <v>8875305560</v>
      </c>
      <c r="E18692">
        <f>VLOOKUP(D18692,  base_salary!A:A, 1, FALSE)</f>
        <v>8875305560</v>
      </c>
      <c r="F18692">
        <f t="shared" si="584"/>
        <v>0</v>
      </c>
      <c r="G18692">
        <f t="shared" ca="1" si="585"/>
        <v>0</v>
      </c>
    </row>
    <row r="18693" spans="1:7" x14ac:dyDescent="0.25">
      <c r="A18693" t="s">
        <v>21001</v>
      </c>
      <c r="B18693" t="s">
        <v>1944</v>
      </c>
      <c r="C18693" s="4">
        <v>46784</v>
      </c>
      <c r="D18693">
        <v>513904581</v>
      </c>
      <c r="E18693">
        <f>VLOOKUP(D18693,  base_salary!A:A, 1, FALSE)</f>
        <v>513904581</v>
      </c>
      <c r="F18693">
        <f t="shared" si="584"/>
        <v>0</v>
      </c>
      <c r="G18693">
        <f t="shared" ca="1" si="585"/>
        <v>0</v>
      </c>
    </row>
    <row r="18694" spans="1:7" x14ac:dyDescent="0.25">
      <c r="A18694" t="s">
        <v>21002</v>
      </c>
      <c r="B18694" t="s">
        <v>2283</v>
      </c>
      <c r="C18694" s="4">
        <v>37525</v>
      </c>
      <c r="D18694">
        <v>7906441400</v>
      </c>
      <c r="E18694">
        <f>VLOOKUP(D18694,  base_salary!A:A, 1, FALSE)</f>
        <v>7906441400</v>
      </c>
      <c r="F18694">
        <f t="shared" si="584"/>
        <v>0</v>
      </c>
      <c r="G18694">
        <f t="shared" ca="1" si="585"/>
        <v>0</v>
      </c>
    </row>
    <row r="18695" spans="1:7" x14ac:dyDescent="0.25">
      <c r="A18695" t="s">
        <v>21003</v>
      </c>
      <c r="B18695" t="s">
        <v>2548</v>
      </c>
      <c r="C18695" s="4">
        <v>11418</v>
      </c>
      <c r="D18695">
        <v>2748937082</v>
      </c>
      <c r="E18695">
        <f>VLOOKUP(D18695,  base_salary!A:A, 1, FALSE)</f>
        <v>2748937082</v>
      </c>
      <c r="F18695">
        <f t="shared" si="584"/>
        <v>0</v>
      </c>
      <c r="G18695">
        <f t="shared" ca="1" si="585"/>
        <v>0</v>
      </c>
    </row>
    <row r="18696" spans="1:7" x14ac:dyDescent="0.25">
      <c r="A18696" t="s">
        <v>21004</v>
      </c>
      <c r="B18696" t="s">
        <v>2314</v>
      </c>
      <c r="C18696" s="4">
        <v>34009</v>
      </c>
      <c r="D18696">
        <v>9223618401</v>
      </c>
      <c r="E18696">
        <f>VLOOKUP(D18696,  base_salary!A:A, 1, FALSE)</f>
        <v>9223618401</v>
      </c>
      <c r="F18696">
        <f t="shared" si="584"/>
        <v>0</v>
      </c>
      <c r="G18696">
        <f t="shared" ca="1" si="585"/>
        <v>0</v>
      </c>
    </row>
    <row r="18697" spans="1:7" x14ac:dyDescent="0.25">
      <c r="A18697" t="s">
        <v>21005</v>
      </c>
      <c r="B18697" t="s">
        <v>2249</v>
      </c>
      <c r="C18697" s="4">
        <v>25301</v>
      </c>
      <c r="D18697">
        <v>879297433</v>
      </c>
      <c r="E18697">
        <f>VLOOKUP(D18697,  base_salary!A:A, 1, FALSE)</f>
        <v>879297433</v>
      </c>
      <c r="F18697">
        <f t="shared" si="584"/>
        <v>0</v>
      </c>
      <c r="G18697">
        <f t="shared" ca="1" si="585"/>
        <v>0</v>
      </c>
    </row>
    <row r="18698" spans="1:7" x14ac:dyDescent="0.25">
      <c r="A18698" t="s">
        <v>21006</v>
      </c>
      <c r="B18698" t="s">
        <v>3279</v>
      </c>
      <c r="C18698" s="4">
        <v>46756</v>
      </c>
      <c r="D18698">
        <v>715518151</v>
      </c>
      <c r="E18698">
        <f>VLOOKUP(D18698,  base_salary!A:A, 1, FALSE)</f>
        <v>715518151</v>
      </c>
      <c r="F18698">
        <f t="shared" si="584"/>
        <v>0</v>
      </c>
      <c r="G18698">
        <f t="shared" ca="1" si="585"/>
        <v>0</v>
      </c>
    </row>
    <row r="18699" spans="1:7" x14ac:dyDescent="0.25">
      <c r="A18699" t="s">
        <v>21007</v>
      </c>
      <c r="B18699" t="s">
        <v>2369</v>
      </c>
      <c r="C18699" s="4">
        <v>40560</v>
      </c>
      <c r="D18699">
        <v>4235594176</v>
      </c>
      <c r="E18699">
        <f>VLOOKUP(D18699,  base_salary!A:A, 1, FALSE)</f>
        <v>4235594176</v>
      </c>
      <c r="F18699">
        <f t="shared" si="584"/>
        <v>0</v>
      </c>
      <c r="G18699">
        <f t="shared" ca="1" si="585"/>
        <v>0</v>
      </c>
    </row>
    <row r="18700" spans="1:7" x14ac:dyDescent="0.25">
      <c r="A18700" t="s">
        <v>21008</v>
      </c>
      <c r="B18700" t="s">
        <v>2260</v>
      </c>
      <c r="C18700" s="4">
        <v>59566</v>
      </c>
      <c r="D18700">
        <v>3497169404</v>
      </c>
      <c r="E18700">
        <f>VLOOKUP(D18700,  base_salary!A:A, 1, FALSE)</f>
        <v>3497169404</v>
      </c>
      <c r="F18700">
        <f t="shared" si="584"/>
        <v>0</v>
      </c>
      <c r="G18700">
        <f t="shared" ca="1" si="585"/>
        <v>0</v>
      </c>
    </row>
    <row r="18701" spans="1:7" x14ac:dyDescent="0.25">
      <c r="A18701" t="s">
        <v>21009</v>
      </c>
      <c r="B18701" t="s">
        <v>2276</v>
      </c>
      <c r="C18701" s="4">
        <v>29676</v>
      </c>
      <c r="D18701">
        <v>3904109642</v>
      </c>
      <c r="E18701">
        <f>VLOOKUP(D18701,  base_salary!A:A, 1, FALSE)</f>
        <v>3904109642</v>
      </c>
      <c r="F18701">
        <f t="shared" si="584"/>
        <v>0</v>
      </c>
      <c r="G18701">
        <f t="shared" ca="1" si="585"/>
        <v>0</v>
      </c>
    </row>
    <row r="18702" spans="1:7" x14ac:dyDescent="0.25">
      <c r="A18702" t="s">
        <v>21010</v>
      </c>
      <c r="B18702" t="s">
        <v>2923</v>
      </c>
      <c r="C18702" s="4">
        <v>24512</v>
      </c>
      <c r="D18702">
        <v>1074899180</v>
      </c>
      <c r="E18702">
        <f>VLOOKUP(D18702,  base_salary!A:A, 1, FALSE)</f>
        <v>1074899180</v>
      </c>
      <c r="F18702">
        <f t="shared" si="584"/>
        <v>0</v>
      </c>
      <c r="G18702">
        <f t="shared" ca="1" si="585"/>
        <v>0</v>
      </c>
    </row>
    <row r="18703" spans="1:7" x14ac:dyDescent="0.25">
      <c r="A18703" t="s">
        <v>21011</v>
      </c>
      <c r="B18703" t="s">
        <v>3279</v>
      </c>
      <c r="C18703" s="4">
        <v>14645</v>
      </c>
      <c r="D18703">
        <v>4439073344</v>
      </c>
      <c r="E18703">
        <f>VLOOKUP(D18703,  base_salary!A:A, 1, FALSE)</f>
        <v>4439073344</v>
      </c>
      <c r="F18703">
        <f t="shared" si="584"/>
        <v>0</v>
      </c>
      <c r="G18703">
        <f t="shared" ca="1" si="585"/>
        <v>0</v>
      </c>
    </row>
    <row r="18704" spans="1:7" x14ac:dyDescent="0.25">
      <c r="A18704" t="s">
        <v>21012</v>
      </c>
      <c r="B18704" t="s">
        <v>2020</v>
      </c>
      <c r="C18704" s="4">
        <v>11573</v>
      </c>
      <c r="D18704">
        <v>2230983466</v>
      </c>
      <c r="E18704">
        <f>VLOOKUP(D18704,  base_salary!A:A, 1, FALSE)</f>
        <v>2230983466</v>
      </c>
      <c r="F18704">
        <f t="shared" si="584"/>
        <v>0</v>
      </c>
      <c r="G18704">
        <f t="shared" ca="1" si="585"/>
        <v>0</v>
      </c>
    </row>
    <row r="18705" spans="1:7" x14ac:dyDescent="0.25">
      <c r="A18705" t="s">
        <v>21013</v>
      </c>
      <c r="B18705" t="s">
        <v>2242</v>
      </c>
      <c r="C18705" s="4">
        <v>49100</v>
      </c>
      <c r="D18705">
        <v>7688943361</v>
      </c>
      <c r="E18705">
        <f>VLOOKUP(D18705,  base_salary!A:A, 1, FALSE)</f>
        <v>7688943361</v>
      </c>
      <c r="F18705">
        <f t="shared" si="584"/>
        <v>0</v>
      </c>
      <c r="G18705">
        <f t="shared" ca="1" si="585"/>
        <v>0</v>
      </c>
    </row>
    <row r="18706" spans="1:7" x14ac:dyDescent="0.25">
      <c r="A18706" t="s">
        <v>21014</v>
      </c>
      <c r="B18706" t="s">
        <v>3886</v>
      </c>
      <c r="C18706" s="4">
        <v>25604</v>
      </c>
      <c r="D18706">
        <v>495702854</v>
      </c>
      <c r="E18706">
        <f>VLOOKUP(D18706,  base_salary!A:A, 1, FALSE)</f>
        <v>495702854</v>
      </c>
      <c r="F18706">
        <f t="shared" si="584"/>
        <v>0</v>
      </c>
      <c r="G18706">
        <f t="shared" ca="1" si="585"/>
        <v>0</v>
      </c>
    </row>
    <row r="18707" spans="1:7" x14ac:dyDescent="0.25">
      <c r="A18707" t="s">
        <v>21015</v>
      </c>
      <c r="B18707" t="s">
        <v>2109</v>
      </c>
      <c r="C18707" s="4">
        <v>51713</v>
      </c>
      <c r="D18707">
        <v>7866715386</v>
      </c>
      <c r="E18707">
        <f>VLOOKUP(D18707,  base_salary!A:A, 1, FALSE)</f>
        <v>7866715386</v>
      </c>
      <c r="F18707">
        <f t="shared" si="584"/>
        <v>0</v>
      </c>
      <c r="G18707">
        <f t="shared" ca="1" si="585"/>
        <v>0</v>
      </c>
    </row>
    <row r="18708" spans="1:7" x14ac:dyDescent="0.25">
      <c r="A18708" t="s">
        <v>21016</v>
      </c>
      <c r="B18708" t="s">
        <v>1964</v>
      </c>
      <c r="C18708" s="4">
        <v>30744</v>
      </c>
      <c r="D18708">
        <v>6515844751</v>
      </c>
      <c r="E18708">
        <f>VLOOKUP(D18708,  base_salary!A:A, 1, FALSE)</f>
        <v>6515844751</v>
      </c>
      <c r="F18708">
        <f t="shared" si="584"/>
        <v>0</v>
      </c>
      <c r="G18708">
        <f t="shared" ca="1" si="585"/>
        <v>0</v>
      </c>
    </row>
    <row r="18709" spans="1:7" x14ac:dyDescent="0.25">
      <c r="A18709" t="s">
        <v>21017</v>
      </c>
      <c r="B18709" t="s">
        <v>2494</v>
      </c>
      <c r="C18709" s="4">
        <v>35943</v>
      </c>
      <c r="D18709">
        <v>1502791994</v>
      </c>
      <c r="E18709">
        <f>VLOOKUP(D18709,  base_salary!A:A, 1, FALSE)</f>
        <v>1502791994</v>
      </c>
      <c r="F18709">
        <f t="shared" si="584"/>
        <v>0</v>
      </c>
      <c r="G18709">
        <f t="shared" ca="1" si="585"/>
        <v>0</v>
      </c>
    </row>
    <row r="18710" spans="1:7" x14ac:dyDescent="0.25">
      <c r="A18710" t="s">
        <v>21018</v>
      </c>
      <c r="B18710" t="s">
        <v>2709</v>
      </c>
      <c r="C18710" s="4">
        <v>40446</v>
      </c>
      <c r="D18710">
        <v>9447906176</v>
      </c>
      <c r="E18710">
        <f>VLOOKUP(D18710,  base_salary!A:A, 1, FALSE)</f>
        <v>9447906176</v>
      </c>
      <c r="F18710">
        <f t="shared" si="584"/>
        <v>0</v>
      </c>
      <c r="G18710">
        <f t="shared" ca="1" si="585"/>
        <v>0</v>
      </c>
    </row>
    <row r="18711" spans="1:7" x14ac:dyDescent="0.25">
      <c r="A18711" t="s">
        <v>21019</v>
      </c>
      <c r="B18711" t="s">
        <v>2335</v>
      </c>
      <c r="C18711" s="4">
        <v>38414</v>
      </c>
      <c r="D18711">
        <v>1892125439</v>
      </c>
      <c r="E18711">
        <f>VLOOKUP(D18711,  base_salary!A:A, 1, FALSE)</f>
        <v>1892125439</v>
      </c>
      <c r="F18711">
        <f t="shared" si="584"/>
        <v>0</v>
      </c>
      <c r="G18711">
        <f t="shared" ca="1" si="585"/>
        <v>0</v>
      </c>
    </row>
    <row r="18712" spans="1:7" x14ac:dyDescent="0.25">
      <c r="A18712" t="s">
        <v>21020</v>
      </c>
      <c r="B18712" t="s">
        <v>3915</v>
      </c>
      <c r="C18712" s="4">
        <v>35625</v>
      </c>
      <c r="D18712">
        <v>1419116835</v>
      </c>
      <c r="E18712">
        <f>VLOOKUP(D18712,  base_salary!A:A, 1, FALSE)</f>
        <v>1419116835</v>
      </c>
      <c r="F18712">
        <f t="shared" si="584"/>
        <v>0</v>
      </c>
      <c r="G18712">
        <f t="shared" ca="1" si="585"/>
        <v>0</v>
      </c>
    </row>
    <row r="18713" spans="1:7" x14ac:dyDescent="0.25">
      <c r="A18713" t="s">
        <v>21021</v>
      </c>
      <c r="B18713" t="s">
        <v>2731</v>
      </c>
      <c r="C18713" s="4">
        <v>54316</v>
      </c>
      <c r="D18713">
        <v>2492824950</v>
      </c>
      <c r="E18713">
        <f>VLOOKUP(D18713,  base_salary!A:A, 1, FALSE)</f>
        <v>2492824950</v>
      </c>
      <c r="F18713">
        <f t="shared" si="584"/>
        <v>0</v>
      </c>
      <c r="G18713">
        <f t="shared" ca="1" si="585"/>
        <v>0</v>
      </c>
    </row>
    <row r="18714" spans="1:7" x14ac:dyDescent="0.25">
      <c r="A18714" t="s">
        <v>21022</v>
      </c>
      <c r="B18714" t="s">
        <v>4422</v>
      </c>
      <c r="C18714" s="4">
        <v>13310</v>
      </c>
      <c r="D18714">
        <v>5623930522</v>
      </c>
      <c r="E18714">
        <f>VLOOKUP(D18714,  base_salary!A:A, 1, FALSE)</f>
        <v>5623930522</v>
      </c>
      <c r="F18714">
        <f t="shared" si="584"/>
        <v>0</v>
      </c>
      <c r="G18714">
        <f t="shared" ca="1" si="585"/>
        <v>0</v>
      </c>
    </row>
    <row r="18715" spans="1:7" x14ac:dyDescent="0.25">
      <c r="A18715" t="s">
        <v>21023</v>
      </c>
      <c r="B18715" t="s">
        <v>3113</v>
      </c>
      <c r="C18715" s="4">
        <v>11579</v>
      </c>
      <c r="D18715">
        <v>2209340063</v>
      </c>
      <c r="E18715">
        <f>VLOOKUP(D18715,  base_salary!A:A, 1, FALSE)</f>
        <v>2209340063</v>
      </c>
      <c r="F18715">
        <f t="shared" si="584"/>
        <v>0</v>
      </c>
      <c r="G18715">
        <f t="shared" ca="1" si="585"/>
        <v>0</v>
      </c>
    </row>
    <row r="18716" spans="1:7" x14ac:dyDescent="0.25">
      <c r="A18716" t="s">
        <v>21024</v>
      </c>
      <c r="B18716" t="s">
        <v>3558</v>
      </c>
      <c r="C18716" s="4">
        <v>14514</v>
      </c>
      <c r="D18716">
        <v>5561472151</v>
      </c>
      <c r="E18716">
        <f>VLOOKUP(D18716,  base_salary!A:A, 1, FALSE)</f>
        <v>5561472151</v>
      </c>
      <c r="F18716">
        <f t="shared" si="584"/>
        <v>0</v>
      </c>
      <c r="G18716">
        <f t="shared" ca="1" si="585"/>
        <v>0</v>
      </c>
    </row>
    <row r="18717" spans="1:7" x14ac:dyDescent="0.25">
      <c r="A18717" t="s">
        <v>21025</v>
      </c>
      <c r="B18717" t="s">
        <v>2308</v>
      </c>
      <c r="C18717" s="4">
        <v>42202</v>
      </c>
      <c r="D18717">
        <v>6260817967</v>
      </c>
      <c r="E18717">
        <f>VLOOKUP(D18717,  base_salary!A:A, 1, FALSE)</f>
        <v>6260817967</v>
      </c>
      <c r="F18717">
        <f t="shared" si="584"/>
        <v>0</v>
      </c>
      <c r="G18717">
        <f t="shared" ca="1" si="585"/>
        <v>0</v>
      </c>
    </row>
    <row r="18718" spans="1:7" x14ac:dyDescent="0.25">
      <c r="A18718" t="s">
        <v>21026</v>
      </c>
      <c r="B18718" t="s">
        <v>2073</v>
      </c>
      <c r="C18718" s="4">
        <v>21472</v>
      </c>
      <c r="D18718">
        <v>713650656</v>
      </c>
      <c r="E18718">
        <f>VLOOKUP(D18718,  base_salary!A:A, 1, FALSE)</f>
        <v>713650656</v>
      </c>
      <c r="F18718">
        <f t="shared" si="584"/>
        <v>0</v>
      </c>
      <c r="G18718">
        <f t="shared" ca="1" si="585"/>
        <v>0</v>
      </c>
    </row>
    <row r="18719" spans="1:7" x14ac:dyDescent="0.25">
      <c r="A18719" t="s">
        <v>21027</v>
      </c>
      <c r="B18719" t="s">
        <v>1986</v>
      </c>
      <c r="C18719" s="4">
        <v>48589</v>
      </c>
      <c r="D18719">
        <v>1469328364</v>
      </c>
      <c r="E18719">
        <f>VLOOKUP(D18719,  base_salary!A:A, 1, FALSE)</f>
        <v>1469328364</v>
      </c>
      <c r="F18719">
        <f t="shared" si="584"/>
        <v>0</v>
      </c>
      <c r="G18719">
        <f t="shared" ca="1" si="585"/>
        <v>0</v>
      </c>
    </row>
    <row r="18720" spans="1:7" x14ac:dyDescent="0.25">
      <c r="A18720" t="s">
        <v>21028</v>
      </c>
      <c r="B18720" t="s">
        <v>3297</v>
      </c>
      <c r="C18720" s="4">
        <v>57197</v>
      </c>
      <c r="D18720">
        <v>6276010022</v>
      </c>
      <c r="E18720">
        <f>VLOOKUP(D18720,  base_salary!A:A, 1, FALSE)</f>
        <v>6276010022</v>
      </c>
      <c r="F18720">
        <f t="shared" si="584"/>
        <v>0</v>
      </c>
      <c r="G18720">
        <f t="shared" ca="1" si="585"/>
        <v>0</v>
      </c>
    </row>
    <row r="18721" spans="1:7" x14ac:dyDescent="0.25">
      <c r="A18721" t="s">
        <v>21029</v>
      </c>
      <c r="B18721" t="s">
        <v>2049</v>
      </c>
      <c r="C18721" s="4">
        <v>30707</v>
      </c>
      <c r="D18721">
        <v>4159390110</v>
      </c>
      <c r="E18721">
        <f>VLOOKUP(D18721,  base_salary!A:A, 1, FALSE)</f>
        <v>4159390110</v>
      </c>
      <c r="F18721">
        <f t="shared" si="584"/>
        <v>0</v>
      </c>
      <c r="G18721">
        <f t="shared" ca="1" si="585"/>
        <v>0</v>
      </c>
    </row>
    <row r="18722" spans="1:7" x14ac:dyDescent="0.25">
      <c r="A18722" t="s">
        <v>21030</v>
      </c>
      <c r="B18722" t="s">
        <v>2016</v>
      </c>
      <c r="C18722" s="4">
        <v>17718</v>
      </c>
      <c r="D18722">
        <v>3235176993</v>
      </c>
      <c r="E18722">
        <f>VLOOKUP(D18722,  base_salary!A:A, 1, FALSE)</f>
        <v>3235176993</v>
      </c>
      <c r="F18722">
        <f t="shared" si="584"/>
        <v>0</v>
      </c>
      <c r="G18722">
        <f t="shared" ca="1" si="585"/>
        <v>0</v>
      </c>
    </row>
    <row r="18723" spans="1:7" x14ac:dyDescent="0.25">
      <c r="A18723" t="s">
        <v>21031</v>
      </c>
      <c r="B18723" t="s">
        <v>2424</v>
      </c>
      <c r="C18723" s="4">
        <v>22973</v>
      </c>
      <c r="D18723">
        <v>5603002824</v>
      </c>
      <c r="E18723">
        <f>VLOOKUP(D18723,  base_salary!A:A, 1, FALSE)</f>
        <v>5603002824</v>
      </c>
      <c r="F18723">
        <f t="shared" si="584"/>
        <v>0</v>
      </c>
      <c r="G18723">
        <f t="shared" ca="1" si="585"/>
        <v>0</v>
      </c>
    </row>
    <row r="18724" spans="1:7" x14ac:dyDescent="0.25">
      <c r="A18724" t="s">
        <v>21032</v>
      </c>
      <c r="B18724" t="s">
        <v>1944</v>
      </c>
      <c r="C18724" s="4">
        <v>45897</v>
      </c>
      <c r="D18724">
        <v>2191014690</v>
      </c>
      <c r="E18724">
        <f>VLOOKUP(D18724,  base_salary!A:A, 1, FALSE)</f>
        <v>2191014690</v>
      </c>
      <c r="F18724">
        <f t="shared" si="584"/>
        <v>0</v>
      </c>
      <c r="G18724">
        <f t="shared" ca="1" si="585"/>
        <v>0</v>
      </c>
    </row>
    <row r="18725" spans="1:7" x14ac:dyDescent="0.25">
      <c r="A18725" t="s">
        <v>21033</v>
      </c>
      <c r="B18725" t="s">
        <v>2869</v>
      </c>
      <c r="C18725" s="4">
        <v>13588</v>
      </c>
      <c r="D18725">
        <v>2191014690</v>
      </c>
      <c r="E18725">
        <f>VLOOKUP(D18725,  base_salary!A:A, 1, FALSE)</f>
        <v>2191014690</v>
      </c>
      <c r="F18725">
        <f t="shared" si="584"/>
        <v>0</v>
      </c>
      <c r="G18725">
        <f t="shared" ca="1" si="585"/>
        <v>0</v>
      </c>
    </row>
    <row r="18726" spans="1:7" x14ac:dyDescent="0.25">
      <c r="A18726" t="s">
        <v>21034</v>
      </c>
      <c r="B18726" t="s">
        <v>2383</v>
      </c>
      <c r="C18726" s="4">
        <v>10948</v>
      </c>
      <c r="D18726">
        <v>3156820482</v>
      </c>
      <c r="E18726">
        <f>VLOOKUP(D18726,  base_salary!A:A, 1, FALSE)</f>
        <v>3156820482</v>
      </c>
      <c r="F18726">
        <f t="shared" si="584"/>
        <v>0</v>
      </c>
      <c r="G18726">
        <f t="shared" ca="1" si="585"/>
        <v>0</v>
      </c>
    </row>
    <row r="18727" spans="1:7" x14ac:dyDescent="0.25">
      <c r="A18727" t="s">
        <v>21035</v>
      </c>
      <c r="B18727" t="s">
        <v>2234</v>
      </c>
      <c r="C18727" s="4">
        <v>45268</v>
      </c>
      <c r="D18727">
        <v>7760701055</v>
      </c>
      <c r="E18727">
        <f>VLOOKUP(D18727,  base_salary!A:A, 1, FALSE)</f>
        <v>7760701055</v>
      </c>
      <c r="F18727">
        <f t="shared" si="584"/>
        <v>0</v>
      </c>
      <c r="G18727">
        <f t="shared" ca="1" si="585"/>
        <v>0</v>
      </c>
    </row>
    <row r="18728" spans="1:7" x14ac:dyDescent="0.25">
      <c r="A18728" t="s">
        <v>21036</v>
      </c>
      <c r="B18728" t="s">
        <v>2103</v>
      </c>
      <c r="C18728" s="4">
        <v>21993</v>
      </c>
      <c r="D18728">
        <v>9621331862</v>
      </c>
      <c r="E18728">
        <f>VLOOKUP(D18728,  base_salary!A:A, 1, FALSE)</f>
        <v>9621331862</v>
      </c>
      <c r="F18728">
        <f t="shared" si="584"/>
        <v>0</v>
      </c>
      <c r="G18728">
        <f t="shared" ca="1" si="585"/>
        <v>0</v>
      </c>
    </row>
    <row r="18729" spans="1:7" x14ac:dyDescent="0.25">
      <c r="A18729" t="s">
        <v>21037</v>
      </c>
      <c r="B18729" t="s">
        <v>2223</v>
      </c>
      <c r="C18729" s="4">
        <v>24920</v>
      </c>
      <c r="D18729">
        <v>6819637888</v>
      </c>
      <c r="E18729">
        <f>VLOOKUP(D18729,  base_salary!A:A, 1, FALSE)</f>
        <v>6819637888</v>
      </c>
      <c r="F18729">
        <f t="shared" si="584"/>
        <v>0</v>
      </c>
      <c r="G18729">
        <f t="shared" ca="1" si="585"/>
        <v>0</v>
      </c>
    </row>
    <row r="18730" spans="1:7" x14ac:dyDescent="0.25">
      <c r="A18730" t="s">
        <v>21038</v>
      </c>
      <c r="B18730" t="s">
        <v>2151</v>
      </c>
      <c r="C18730" s="4">
        <v>58390</v>
      </c>
      <c r="D18730">
        <v>650049144</v>
      </c>
      <c r="E18730">
        <f>VLOOKUP(D18730,  base_salary!A:A, 1, FALSE)</f>
        <v>650049144</v>
      </c>
      <c r="F18730">
        <f t="shared" si="584"/>
        <v>0</v>
      </c>
      <c r="G18730">
        <f t="shared" ca="1" si="585"/>
        <v>0</v>
      </c>
    </row>
    <row r="18731" spans="1:7" x14ac:dyDescent="0.25">
      <c r="A18731" t="s">
        <v>21039</v>
      </c>
      <c r="B18731" t="s">
        <v>2511</v>
      </c>
      <c r="C18731" s="4">
        <v>49848</v>
      </c>
      <c r="D18731">
        <v>250257920</v>
      </c>
      <c r="E18731">
        <f>VLOOKUP(D18731,  base_salary!A:A, 1, FALSE)</f>
        <v>250257920</v>
      </c>
      <c r="F18731">
        <f t="shared" si="584"/>
        <v>0</v>
      </c>
      <c r="G18731">
        <f t="shared" ca="1" si="585"/>
        <v>0</v>
      </c>
    </row>
    <row r="18732" spans="1:7" x14ac:dyDescent="0.25">
      <c r="A18732" t="s">
        <v>21040</v>
      </c>
      <c r="B18732" t="s">
        <v>2325</v>
      </c>
      <c r="C18732" s="4">
        <v>59243</v>
      </c>
      <c r="D18732">
        <v>250257920</v>
      </c>
      <c r="E18732">
        <f>VLOOKUP(D18732,  base_salary!A:A, 1, FALSE)</f>
        <v>250257920</v>
      </c>
      <c r="F18732">
        <f t="shared" si="584"/>
        <v>0</v>
      </c>
      <c r="G18732">
        <f t="shared" ca="1" si="585"/>
        <v>0</v>
      </c>
    </row>
    <row r="18733" spans="1:7" x14ac:dyDescent="0.25">
      <c r="A18733" t="s">
        <v>21041</v>
      </c>
      <c r="B18733" t="s">
        <v>2109</v>
      </c>
      <c r="C18733" s="4">
        <v>10444</v>
      </c>
      <c r="D18733">
        <v>1268934771</v>
      </c>
      <c r="E18733">
        <f>VLOOKUP(D18733,  base_salary!A:A, 1, FALSE)</f>
        <v>1268934771</v>
      </c>
      <c r="F18733">
        <f t="shared" si="584"/>
        <v>0</v>
      </c>
      <c r="G18733">
        <f t="shared" ca="1" si="585"/>
        <v>0</v>
      </c>
    </row>
    <row r="18734" spans="1:7" x14ac:dyDescent="0.25">
      <c r="A18734" t="s">
        <v>21042</v>
      </c>
      <c r="B18734" t="s">
        <v>2123</v>
      </c>
      <c r="C18734" s="4">
        <v>48873</v>
      </c>
      <c r="D18734">
        <v>449160092</v>
      </c>
      <c r="E18734">
        <f>VLOOKUP(D18734,  base_salary!A:A, 1, FALSE)</f>
        <v>449160092</v>
      </c>
      <c r="F18734">
        <f t="shared" si="584"/>
        <v>0</v>
      </c>
      <c r="G18734">
        <f t="shared" ca="1" si="585"/>
        <v>0</v>
      </c>
    </row>
    <row r="18735" spans="1:7" x14ac:dyDescent="0.25">
      <c r="A18735" t="s">
        <v>21043</v>
      </c>
      <c r="B18735" t="s">
        <v>2709</v>
      </c>
      <c r="C18735" s="4">
        <v>11824</v>
      </c>
      <c r="D18735">
        <v>5191866150</v>
      </c>
      <c r="E18735">
        <f>VLOOKUP(D18735,  base_salary!A:A, 1, FALSE)</f>
        <v>5191866150</v>
      </c>
      <c r="F18735">
        <f t="shared" si="584"/>
        <v>0</v>
      </c>
      <c r="G18735">
        <f t="shared" ca="1" si="585"/>
        <v>0</v>
      </c>
    </row>
    <row r="18736" spans="1:7" x14ac:dyDescent="0.25">
      <c r="A18736" t="s">
        <v>21044</v>
      </c>
      <c r="B18736" t="s">
        <v>3044</v>
      </c>
      <c r="C18736" s="4">
        <v>41332</v>
      </c>
      <c r="D18736">
        <v>228985188</v>
      </c>
      <c r="E18736">
        <f>VLOOKUP(D18736,  base_salary!A:A, 1, FALSE)</f>
        <v>228985188</v>
      </c>
      <c r="F18736">
        <f t="shared" si="584"/>
        <v>0</v>
      </c>
      <c r="G18736">
        <f t="shared" ca="1" si="585"/>
        <v>0</v>
      </c>
    </row>
    <row r="18737" spans="1:7" x14ac:dyDescent="0.25">
      <c r="A18737" t="s">
        <v>21045</v>
      </c>
      <c r="B18737" t="s">
        <v>2129</v>
      </c>
      <c r="C18737" s="4">
        <v>10725</v>
      </c>
      <c r="D18737">
        <v>3661649302</v>
      </c>
      <c r="E18737">
        <f>VLOOKUP(D18737,  base_salary!A:A, 1, FALSE)</f>
        <v>3661649302</v>
      </c>
      <c r="F18737">
        <f t="shared" si="584"/>
        <v>0</v>
      </c>
      <c r="G18737">
        <f t="shared" ca="1" si="585"/>
        <v>0</v>
      </c>
    </row>
    <row r="18738" spans="1:7" x14ac:dyDescent="0.25">
      <c r="A18738" t="s">
        <v>21046</v>
      </c>
      <c r="B18738" t="s">
        <v>2231</v>
      </c>
      <c r="C18738" s="4">
        <v>42295</v>
      </c>
      <c r="D18738">
        <v>5623178685</v>
      </c>
      <c r="E18738">
        <f>VLOOKUP(D18738,  base_salary!A:A, 1, FALSE)</f>
        <v>5623178685</v>
      </c>
      <c r="F18738">
        <f t="shared" si="584"/>
        <v>0</v>
      </c>
      <c r="G18738">
        <f t="shared" ca="1" si="585"/>
        <v>0</v>
      </c>
    </row>
    <row r="18739" spans="1:7" x14ac:dyDescent="0.25">
      <c r="A18739" t="s">
        <v>21047</v>
      </c>
      <c r="B18739" t="s">
        <v>3243</v>
      </c>
      <c r="C18739" s="4">
        <v>17414</v>
      </c>
      <c r="D18739">
        <v>299663825</v>
      </c>
      <c r="E18739">
        <f>VLOOKUP(D18739,  base_salary!A:A, 1, FALSE)</f>
        <v>299663825</v>
      </c>
      <c r="F18739">
        <f t="shared" si="584"/>
        <v>0</v>
      </c>
      <c r="G18739">
        <f t="shared" ca="1" si="585"/>
        <v>0</v>
      </c>
    </row>
    <row r="18740" spans="1:7" x14ac:dyDescent="0.25">
      <c r="A18740" t="s">
        <v>21048</v>
      </c>
      <c r="B18740" t="s">
        <v>2047</v>
      </c>
      <c r="C18740" s="4">
        <v>28980</v>
      </c>
      <c r="D18740">
        <v>8858733592</v>
      </c>
      <c r="E18740">
        <f>VLOOKUP(D18740,  base_salary!A:A, 1, FALSE)</f>
        <v>8858733592</v>
      </c>
      <c r="F18740">
        <f t="shared" si="584"/>
        <v>0</v>
      </c>
      <c r="G18740">
        <f t="shared" ca="1" si="585"/>
        <v>0</v>
      </c>
    </row>
    <row r="18741" spans="1:7" x14ac:dyDescent="0.25">
      <c r="A18741" t="s">
        <v>21049</v>
      </c>
      <c r="B18741" t="s">
        <v>2016</v>
      </c>
      <c r="C18741" s="4">
        <v>49875</v>
      </c>
      <c r="D18741">
        <v>3642988458</v>
      </c>
      <c r="E18741">
        <f>VLOOKUP(D18741,  base_salary!A:A, 1, FALSE)</f>
        <v>3642988458</v>
      </c>
      <c r="F18741">
        <f t="shared" si="584"/>
        <v>0</v>
      </c>
      <c r="G18741">
        <f t="shared" ca="1" si="585"/>
        <v>0</v>
      </c>
    </row>
    <row r="18742" spans="1:7" x14ac:dyDescent="0.25">
      <c r="A18742" t="s">
        <v>21050</v>
      </c>
      <c r="B18742" t="s">
        <v>2725</v>
      </c>
      <c r="C18742" s="4">
        <v>13414</v>
      </c>
      <c r="D18742">
        <v>1888605537</v>
      </c>
      <c r="E18742">
        <f>VLOOKUP(D18742,  base_salary!A:A, 1, FALSE)</f>
        <v>1888605537</v>
      </c>
      <c r="F18742">
        <f t="shared" si="584"/>
        <v>0</v>
      </c>
      <c r="G18742">
        <f t="shared" ca="1" si="585"/>
        <v>0</v>
      </c>
    </row>
    <row r="18743" spans="1:7" x14ac:dyDescent="0.25">
      <c r="A18743" t="s">
        <v>21051</v>
      </c>
      <c r="B18743" t="s">
        <v>2151</v>
      </c>
      <c r="C18743" s="4">
        <v>42135</v>
      </c>
      <c r="D18743">
        <v>6286877770</v>
      </c>
      <c r="E18743">
        <f>VLOOKUP(D18743,  base_salary!A:A, 1, FALSE)</f>
        <v>6286877770</v>
      </c>
      <c r="F18743">
        <f t="shared" si="584"/>
        <v>0</v>
      </c>
      <c r="G18743">
        <f t="shared" ca="1" si="585"/>
        <v>0</v>
      </c>
    </row>
    <row r="18744" spans="1:7" x14ac:dyDescent="0.25">
      <c r="A18744" t="s">
        <v>21052</v>
      </c>
      <c r="B18744" t="s">
        <v>1986</v>
      </c>
      <c r="C18744" s="4">
        <v>46706</v>
      </c>
      <c r="D18744">
        <v>8482007106</v>
      </c>
      <c r="E18744">
        <f>VLOOKUP(D18744,  base_salary!A:A, 1, FALSE)</f>
        <v>8482007106</v>
      </c>
      <c r="F18744">
        <f t="shared" si="584"/>
        <v>0</v>
      </c>
      <c r="G18744">
        <f t="shared" ca="1" si="585"/>
        <v>0</v>
      </c>
    </row>
    <row r="18745" spans="1:7" x14ac:dyDescent="0.25">
      <c r="A18745" t="s">
        <v>21053</v>
      </c>
      <c r="B18745" t="s">
        <v>3517</v>
      </c>
      <c r="C18745" s="4">
        <v>29356</v>
      </c>
      <c r="D18745">
        <v>1532722974</v>
      </c>
      <c r="E18745">
        <f>VLOOKUP(D18745,  base_salary!A:A, 1, FALSE)</f>
        <v>1532722974</v>
      </c>
      <c r="F18745">
        <f t="shared" si="584"/>
        <v>0</v>
      </c>
      <c r="G18745">
        <f t="shared" ca="1" si="585"/>
        <v>0</v>
      </c>
    </row>
    <row r="18746" spans="1:7" x14ac:dyDescent="0.25">
      <c r="A18746" t="s">
        <v>21054</v>
      </c>
      <c r="B18746" t="s">
        <v>1938</v>
      </c>
      <c r="C18746" s="4">
        <v>50809</v>
      </c>
      <c r="D18746">
        <v>6733929554</v>
      </c>
      <c r="E18746">
        <f>VLOOKUP(D18746,  base_salary!A:A, 1, FALSE)</f>
        <v>6733929554</v>
      </c>
      <c r="F18746">
        <f t="shared" si="584"/>
        <v>0</v>
      </c>
      <c r="G18746">
        <f t="shared" ca="1" si="585"/>
        <v>0</v>
      </c>
    </row>
    <row r="18747" spans="1:7" x14ac:dyDescent="0.25">
      <c r="A18747" t="s">
        <v>21055</v>
      </c>
      <c r="B18747" t="s">
        <v>2557</v>
      </c>
      <c r="C18747" s="4">
        <v>31383</v>
      </c>
      <c r="D18747">
        <v>6007705854</v>
      </c>
      <c r="E18747">
        <f>VLOOKUP(D18747,  base_salary!A:A, 1, FALSE)</f>
        <v>6007705854</v>
      </c>
      <c r="F18747">
        <f t="shared" si="584"/>
        <v>0</v>
      </c>
      <c r="G18747">
        <f t="shared" ca="1" si="585"/>
        <v>0</v>
      </c>
    </row>
    <row r="18748" spans="1:7" x14ac:dyDescent="0.25">
      <c r="A18748" t="s">
        <v>21056</v>
      </c>
      <c r="B18748" t="s">
        <v>2847</v>
      </c>
      <c r="C18748" s="4">
        <v>11521</v>
      </c>
      <c r="D18748">
        <v>4037854406</v>
      </c>
      <c r="E18748">
        <f>VLOOKUP(D18748,  base_salary!A:A, 1, FALSE)</f>
        <v>4037854406</v>
      </c>
      <c r="F18748">
        <f t="shared" si="584"/>
        <v>0</v>
      </c>
      <c r="G18748">
        <f t="shared" ca="1" si="585"/>
        <v>0</v>
      </c>
    </row>
    <row r="18749" spans="1:7" x14ac:dyDescent="0.25">
      <c r="A18749" t="s">
        <v>21057</v>
      </c>
      <c r="B18749" t="s">
        <v>3291</v>
      </c>
      <c r="C18749" s="4">
        <v>16742</v>
      </c>
      <c r="D18749">
        <v>9620547551</v>
      </c>
      <c r="E18749">
        <f>VLOOKUP(D18749,  base_salary!A:A, 1, FALSE)</f>
        <v>9620547551</v>
      </c>
      <c r="F18749">
        <f t="shared" si="584"/>
        <v>0</v>
      </c>
      <c r="G18749">
        <f t="shared" ca="1" si="585"/>
        <v>0</v>
      </c>
    </row>
    <row r="18750" spans="1:7" x14ac:dyDescent="0.25">
      <c r="A18750" t="s">
        <v>21058</v>
      </c>
      <c r="B18750" t="s">
        <v>2901</v>
      </c>
      <c r="C18750" s="4">
        <v>39772</v>
      </c>
      <c r="D18750">
        <v>8875305560</v>
      </c>
      <c r="E18750">
        <f>VLOOKUP(D18750,  base_salary!A:A, 1, FALSE)</f>
        <v>8875305560</v>
      </c>
      <c r="F18750">
        <f t="shared" si="584"/>
        <v>0</v>
      </c>
      <c r="G18750">
        <f t="shared" ca="1" si="585"/>
        <v>0</v>
      </c>
    </row>
    <row r="18751" spans="1:7" x14ac:dyDescent="0.25">
      <c r="A18751" t="s">
        <v>21059</v>
      </c>
      <c r="B18751" t="s">
        <v>2498</v>
      </c>
      <c r="C18751" s="4">
        <v>30724</v>
      </c>
      <c r="D18751">
        <v>5068508845</v>
      </c>
      <c r="E18751">
        <f>VLOOKUP(D18751,  base_salary!A:A, 1, FALSE)</f>
        <v>5068508845</v>
      </c>
      <c r="F18751">
        <f t="shared" si="584"/>
        <v>0</v>
      </c>
      <c r="G18751">
        <f t="shared" ca="1" si="585"/>
        <v>0</v>
      </c>
    </row>
    <row r="18752" spans="1:7" x14ac:dyDescent="0.25">
      <c r="A18752" t="s">
        <v>21060</v>
      </c>
      <c r="B18752" t="s">
        <v>2617</v>
      </c>
      <c r="C18752" s="4">
        <v>45315</v>
      </c>
      <c r="D18752">
        <v>1279282711</v>
      </c>
      <c r="E18752">
        <f>VLOOKUP(D18752,  base_salary!A:A, 1, FALSE)</f>
        <v>1279282711</v>
      </c>
      <c r="F18752">
        <f t="shared" si="584"/>
        <v>0</v>
      </c>
      <c r="G18752">
        <f t="shared" ca="1" si="585"/>
        <v>0</v>
      </c>
    </row>
    <row r="18753" spans="1:7" x14ac:dyDescent="0.25">
      <c r="A18753" t="s">
        <v>21061</v>
      </c>
      <c r="B18753" t="s">
        <v>2468</v>
      </c>
      <c r="C18753" s="4">
        <v>50020</v>
      </c>
      <c r="D18753">
        <v>4838770758</v>
      </c>
      <c r="E18753">
        <f>VLOOKUP(D18753,  base_salary!A:A, 1, FALSE)</f>
        <v>4838770758</v>
      </c>
      <c r="F18753">
        <f t="shared" si="584"/>
        <v>0</v>
      </c>
      <c r="G18753">
        <f t="shared" ca="1" si="585"/>
        <v>0</v>
      </c>
    </row>
    <row r="18754" spans="1:7" x14ac:dyDescent="0.25">
      <c r="A18754" t="s">
        <v>21062</v>
      </c>
      <c r="B18754" t="s">
        <v>1980</v>
      </c>
      <c r="C18754" s="4">
        <v>30886</v>
      </c>
      <c r="D18754">
        <v>85304042</v>
      </c>
      <c r="E18754">
        <f>VLOOKUP(D18754,  base_salary!A:A, 1, FALSE)</f>
        <v>85304042</v>
      </c>
      <c r="F18754">
        <f t="shared" si="584"/>
        <v>0</v>
      </c>
      <c r="G18754">
        <f t="shared" ca="1" si="585"/>
        <v>0</v>
      </c>
    </row>
    <row r="18755" spans="1:7" x14ac:dyDescent="0.25">
      <c r="A18755" t="s">
        <v>21063</v>
      </c>
      <c r="B18755" t="s">
        <v>1946</v>
      </c>
      <c r="C18755" s="4">
        <v>54844</v>
      </c>
      <c r="D18755">
        <v>9829586073</v>
      </c>
      <c r="E18755">
        <f>VLOOKUP(D18755,  base_salary!A:A, 1, FALSE)</f>
        <v>9829586073</v>
      </c>
      <c r="F18755">
        <f t="shared" ref="F18755:F18818" si="586">IF(ISERROR(E18755), 1, 0)</f>
        <v>0</v>
      </c>
      <c r="G18755">
        <f t="shared" ref="G18755:G18818" ca="1" si="587">SUM(G:G)</f>
        <v>0</v>
      </c>
    </row>
    <row r="18756" spans="1:7" x14ac:dyDescent="0.25">
      <c r="A18756" t="s">
        <v>21064</v>
      </c>
      <c r="B18756" t="s">
        <v>2727</v>
      </c>
      <c r="C18756" s="4">
        <v>16255</v>
      </c>
      <c r="D18756">
        <v>7436398989</v>
      </c>
      <c r="E18756">
        <f>VLOOKUP(D18756,  base_salary!A:A, 1, FALSE)</f>
        <v>7436398989</v>
      </c>
      <c r="F18756">
        <f t="shared" si="586"/>
        <v>0</v>
      </c>
      <c r="G18756">
        <f t="shared" ca="1" si="587"/>
        <v>0</v>
      </c>
    </row>
    <row r="18757" spans="1:7" x14ac:dyDescent="0.25">
      <c r="A18757" t="s">
        <v>21065</v>
      </c>
      <c r="B18757" t="s">
        <v>1946</v>
      </c>
      <c r="C18757" s="4">
        <v>21898</v>
      </c>
      <c r="D18757">
        <v>483886254</v>
      </c>
      <c r="E18757">
        <f>VLOOKUP(D18757,  base_salary!A:A, 1, FALSE)</f>
        <v>483886254</v>
      </c>
      <c r="F18757">
        <f t="shared" si="586"/>
        <v>0</v>
      </c>
      <c r="G18757">
        <f t="shared" ca="1" si="587"/>
        <v>0</v>
      </c>
    </row>
    <row r="18758" spans="1:7" x14ac:dyDescent="0.25">
      <c r="A18758" t="s">
        <v>21066</v>
      </c>
      <c r="B18758" t="s">
        <v>2608</v>
      </c>
      <c r="C18758" s="4">
        <v>20420</v>
      </c>
      <c r="D18758">
        <v>3513651333</v>
      </c>
      <c r="E18758">
        <f>VLOOKUP(D18758,  base_salary!A:A, 1, FALSE)</f>
        <v>3513651333</v>
      </c>
      <c r="F18758">
        <f t="shared" si="586"/>
        <v>0</v>
      </c>
      <c r="G18758">
        <f t="shared" ca="1" si="587"/>
        <v>0</v>
      </c>
    </row>
    <row r="18759" spans="1:7" x14ac:dyDescent="0.25">
      <c r="A18759" t="s">
        <v>21067</v>
      </c>
      <c r="B18759" t="s">
        <v>2488</v>
      </c>
      <c r="C18759" s="4">
        <v>13089</v>
      </c>
      <c r="D18759">
        <v>1918356416</v>
      </c>
      <c r="E18759">
        <f>VLOOKUP(D18759,  base_salary!A:A, 1, FALSE)</f>
        <v>1918356416</v>
      </c>
      <c r="F18759">
        <f t="shared" si="586"/>
        <v>0</v>
      </c>
      <c r="G18759">
        <f t="shared" ca="1" si="587"/>
        <v>0</v>
      </c>
    </row>
    <row r="18760" spans="1:7" x14ac:dyDescent="0.25">
      <c r="A18760" t="s">
        <v>21068</v>
      </c>
      <c r="B18760" t="s">
        <v>2308</v>
      </c>
      <c r="C18760" s="4">
        <v>11306</v>
      </c>
      <c r="D18760">
        <v>7118642576</v>
      </c>
      <c r="E18760">
        <f>VLOOKUP(D18760,  base_salary!A:A, 1, FALSE)</f>
        <v>7118642576</v>
      </c>
      <c r="F18760">
        <f t="shared" si="586"/>
        <v>0</v>
      </c>
      <c r="G18760">
        <f t="shared" ca="1" si="587"/>
        <v>0</v>
      </c>
    </row>
    <row r="18761" spans="1:7" x14ac:dyDescent="0.25">
      <c r="A18761" t="s">
        <v>21069</v>
      </c>
      <c r="B18761" t="s">
        <v>3297</v>
      </c>
      <c r="C18761" s="4">
        <v>18385</v>
      </c>
      <c r="D18761">
        <v>895027720</v>
      </c>
      <c r="E18761">
        <f>VLOOKUP(D18761,  base_salary!A:A, 1, FALSE)</f>
        <v>895027720</v>
      </c>
      <c r="F18761">
        <f t="shared" si="586"/>
        <v>0</v>
      </c>
      <c r="G18761">
        <f t="shared" ca="1" si="587"/>
        <v>0</v>
      </c>
    </row>
    <row r="18762" spans="1:7" x14ac:dyDescent="0.25">
      <c r="A18762" t="s">
        <v>21070</v>
      </c>
      <c r="B18762" t="s">
        <v>3237</v>
      </c>
      <c r="C18762" s="4">
        <v>18966</v>
      </c>
      <c r="D18762">
        <v>4453315724</v>
      </c>
      <c r="E18762">
        <f>VLOOKUP(D18762,  base_salary!A:A, 1, FALSE)</f>
        <v>4453315724</v>
      </c>
      <c r="F18762">
        <f t="shared" si="586"/>
        <v>0</v>
      </c>
      <c r="G18762">
        <f t="shared" ca="1" si="587"/>
        <v>0</v>
      </c>
    </row>
    <row r="18763" spans="1:7" x14ac:dyDescent="0.25">
      <c r="A18763" t="s">
        <v>21071</v>
      </c>
      <c r="B18763" t="s">
        <v>3142</v>
      </c>
      <c r="C18763" s="4">
        <v>36647</v>
      </c>
      <c r="D18763">
        <v>5347887761</v>
      </c>
      <c r="E18763">
        <f>VLOOKUP(D18763,  base_salary!A:A, 1, FALSE)</f>
        <v>5347887761</v>
      </c>
      <c r="F18763">
        <f t="shared" si="586"/>
        <v>0</v>
      </c>
      <c r="G18763">
        <f t="shared" ca="1" si="587"/>
        <v>0</v>
      </c>
    </row>
    <row r="18764" spans="1:7" x14ac:dyDescent="0.25">
      <c r="A18764" t="s">
        <v>21072</v>
      </c>
      <c r="B18764" t="s">
        <v>2305</v>
      </c>
      <c r="C18764" s="4">
        <v>49309</v>
      </c>
      <c r="D18764">
        <v>9128677390</v>
      </c>
      <c r="E18764">
        <f>VLOOKUP(D18764,  base_salary!A:A, 1, FALSE)</f>
        <v>9128677390</v>
      </c>
      <c r="F18764">
        <f t="shared" si="586"/>
        <v>0</v>
      </c>
      <c r="G18764">
        <f t="shared" ca="1" si="587"/>
        <v>0</v>
      </c>
    </row>
    <row r="18765" spans="1:7" x14ac:dyDescent="0.25">
      <c r="A18765" t="s">
        <v>21073</v>
      </c>
      <c r="B18765" t="s">
        <v>1936</v>
      </c>
      <c r="C18765" s="4">
        <v>58696</v>
      </c>
      <c r="D18765">
        <v>9196221739</v>
      </c>
      <c r="E18765">
        <f>VLOOKUP(D18765,  base_salary!A:A, 1, FALSE)</f>
        <v>9196221739</v>
      </c>
      <c r="F18765">
        <f t="shared" si="586"/>
        <v>0</v>
      </c>
      <c r="G18765">
        <f t="shared" ca="1" si="587"/>
        <v>0</v>
      </c>
    </row>
    <row r="18766" spans="1:7" x14ac:dyDescent="0.25">
      <c r="A18766" t="s">
        <v>21074</v>
      </c>
      <c r="B18766" t="s">
        <v>2059</v>
      </c>
      <c r="C18766" s="4">
        <v>18350</v>
      </c>
      <c r="D18766">
        <v>7837437543</v>
      </c>
      <c r="E18766">
        <f>VLOOKUP(D18766,  base_salary!A:A, 1, FALSE)</f>
        <v>7837437543</v>
      </c>
      <c r="F18766">
        <f t="shared" si="586"/>
        <v>0</v>
      </c>
      <c r="G18766">
        <f t="shared" ca="1" si="587"/>
        <v>0</v>
      </c>
    </row>
    <row r="18767" spans="1:7" x14ac:dyDescent="0.25">
      <c r="A18767" t="s">
        <v>21075</v>
      </c>
      <c r="B18767" t="s">
        <v>2345</v>
      </c>
      <c r="C18767" s="4">
        <v>37929</v>
      </c>
      <c r="D18767">
        <v>304906506</v>
      </c>
      <c r="E18767">
        <f>VLOOKUP(D18767,  base_salary!A:A, 1, FALSE)</f>
        <v>304906506</v>
      </c>
      <c r="F18767">
        <f t="shared" si="586"/>
        <v>0</v>
      </c>
      <c r="G18767">
        <f t="shared" ca="1" si="587"/>
        <v>0</v>
      </c>
    </row>
    <row r="18768" spans="1:7" x14ac:dyDescent="0.25">
      <c r="A18768" t="s">
        <v>21076</v>
      </c>
      <c r="B18768" t="s">
        <v>2507</v>
      </c>
      <c r="C18768" s="4">
        <v>59408</v>
      </c>
      <c r="D18768">
        <v>1888605537</v>
      </c>
      <c r="E18768">
        <f>VLOOKUP(D18768,  base_salary!A:A, 1, FALSE)</f>
        <v>1888605537</v>
      </c>
      <c r="F18768">
        <f t="shared" si="586"/>
        <v>0</v>
      </c>
      <c r="G18768">
        <f t="shared" ca="1" si="587"/>
        <v>0</v>
      </c>
    </row>
    <row r="18769" spans="1:7" x14ac:dyDescent="0.25">
      <c r="A18769" t="s">
        <v>21077</v>
      </c>
      <c r="B18769" t="s">
        <v>2251</v>
      </c>
      <c r="C18769" s="4">
        <v>21598</v>
      </c>
      <c r="D18769">
        <v>813371287</v>
      </c>
      <c r="E18769">
        <f>VLOOKUP(D18769,  base_salary!A:A, 1, FALSE)</f>
        <v>813371287</v>
      </c>
      <c r="F18769">
        <f t="shared" si="586"/>
        <v>0</v>
      </c>
      <c r="G18769">
        <f t="shared" ca="1" si="587"/>
        <v>0</v>
      </c>
    </row>
    <row r="18770" spans="1:7" x14ac:dyDescent="0.25">
      <c r="A18770" t="s">
        <v>21078</v>
      </c>
      <c r="B18770" t="s">
        <v>3201</v>
      </c>
      <c r="C18770" s="4">
        <v>51320</v>
      </c>
      <c r="D18770">
        <v>6596440737</v>
      </c>
      <c r="E18770">
        <f>VLOOKUP(D18770,  base_salary!A:A, 1, FALSE)</f>
        <v>6596440737</v>
      </c>
      <c r="F18770">
        <f t="shared" si="586"/>
        <v>0</v>
      </c>
      <c r="G18770">
        <f t="shared" ca="1" si="587"/>
        <v>0</v>
      </c>
    </row>
    <row r="18771" spans="1:7" x14ac:dyDescent="0.25">
      <c r="A18771" t="s">
        <v>21079</v>
      </c>
      <c r="B18771" t="s">
        <v>2312</v>
      </c>
      <c r="C18771" s="4">
        <v>35569</v>
      </c>
      <c r="D18771">
        <v>8526090127</v>
      </c>
      <c r="E18771">
        <f>VLOOKUP(D18771,  base_salary!A:A, 1, FALSE)</f>
        <v>8526090127</v>
      </c>
      <c r="F18771">
        <f t="shared" si="586"/>
        <v>0</v>
      </c>
      <c r="G18771">
        <f t="shared" ca="1" si="587"/>
        <v>0</v>
      </c>
    </row>
    <row r="18772" spans="1:7" x14ac:dyDescent="0.25">
      <c r="A18772" t="s">
        <v>21080</v>
      </c>
      <c r="B18772" t="s">
        <v>2369</v>
      </c>
      <c r="C18772" s="4">
        <v>15195</v>
      </c>
      <c r="D18772">
        <v>8315800957</v>
      </c>
      <c r="E18772">
        <f>VLOOKUP(D18772,  base_salary!A:A, 1, FALSE)</f>
        <v>8315800957</v>
      </c>
      <c r="F18772">
        <f t="shared" si="586"/>
        <v>0</v>
      </c>
      <c r="G18772">
        <f t="shared" ca="1" si="587"/>
        <v>0</v>
      </c>
    </row>
    <row r="18773" spans="1:7" x14ac:dyDescent="0.25">
      <c r="A18773" t="s">
        <v>21081</v>
      </c>
      <c r="B18773" t="s">
        <v>2194</v>
      </c>
      <c r="C18773" s="4">
        <v>13379</v>
      </c>
      <c r="D18773">
        <v>3211170715</v>
      </c>
      <c r="E18773">
        <f>VLOOKUP(D18773,  base_salary!A:A, 1, FALSE)</f>
        <v>3211170715</v>
      </c>
      <c r="F18773">
        <f t="shared" si="586"/>
        <v>0</v>
      </c>
      <c r="G18773">
        <f t="shared" ca="1" si="587"/>
        <v>0</v>
      </c>
    </row>
    <row r="18774" spans="1:7" x14ac:dyDescent="0.25">
      <c r="A18774" t="s">
        <v>21082</v>
      </c>
      <c r="B18774" t="s">
        <v>2343</v>
      </c>
      <c r="C18774" s="4">
        <v>39675</v>
      </c>
      <c r="D18774">
        <v>1549399640</v>
      </c>
      <c r="E18774">
        <f>VLOOKUP(D18774,  base_salary!A:A, 1, FALSE)</f>
        <v>1549399640</v>
      </c>
      <c r="F18774">
        <f t="shared" si="586"/>
        <v>0</v>
      </c>
      <c r="G18774">
        <f t="shared" ca="1" si="587"/>
        <v>0</v>
      </c>
    </row>
    <row r="18775" spans="1:7" x14ac:dyDescent="0.25">
      <c r="A18775" t="s">
        <v>21083</v>
      </c>
      <c r="B18775" t="s">
        <v>2802</v>
      </c>
      <c r="C18775" s="4">
        <v>27592</v>
      </c>
      <c r="D18775">
        <v>4031884281</v>
      </c>
      <c r="E18775">
        <f>VLOOKUP(D18775,  base_salary!A:A, 1, FALSE)</f>
        <v>4031884281</v>
      </c>
      <c r="F18775">
        <f t="shared" si="586"/>
        <v>0</v>
      </c>
      <c r="G18775">
        <f t="shared" ca="1" si="587"/>
        <v>0</v>
      </c>
    </row>
    <row r="18776" spans="1:7" x14ac:dyDescent="0.25">
      <c r="A18776" t="s">
        <v>21084</v>
      </c>
      <c r="B18776" t="s">
        <v>2244</v>
      </c>
      <c r="C18776" s="4">
        <v>50338</v>
      </c>
      <c r="D18776">
        <v>3060876401</v>
      </c>
      <c r="E18776">
        <f>VLOOKUP(D18776,  base_salary!A:A, 1, FALSE)</f>
        <v>3060876401</v>
      </c>
      <c r="F18776">
        <f t="shared" si="586"/>
        <v>0</v>
      </c>
      <c r="G18776">
        <f t="shared" ca="1" si="587"/>
        <v>0</v>
      </c>
    </row>
    <row r="18777" spans="1:7" x14ac:dyDescent="0.25">
      <c r="A18777" t="s">
        <v>21085</v>
      </c>
      <c r="B18777" t="s">
        <v>2997</v>
      </c>
      <c r="C18777" s="4">
        <v>39065</v>
      </c>
      <c r="D18777">
        <v>1155371844</v>
      </c>
      <c r="E18777">
        <f>VLOOKUP(D18777,  base_salary!A:A, 1, FALSE)</f>
        <v>1155371844</v>
      </c>
      <c r="F18777">
        <f t="shared" si="586"/>
        <v>0</v>
      </c>
      <c r="G18777">
        <f t="shared" ca="1" si="587"/>
        <v>0</v>
      </c>
    </row>
    <row r="18778" spans="1:7" x14ac:dyDescent="0.25">
      <c r="A18778" t="s">
        <v>21086</v>
      </c>
      <c r="B18778" t="s">
        <v>2790</v>
      </c>
      <c r="C18778" s="4">
        <v>49902</v>
      </c>
      <c r="D18778">
        <v>4075444457</v>
      </c>
      <c r="E18778">
        <f>VLOOKUP(D18778,  base_salary!A:A, 1, FALSE)</f>
        <v>4075444457</v>
      </c>
      <c r="F18778">
        <f t="shared" si="586"/>
        <v>0</v>
      </c>
      <c r="G18778">
        <f t="shared" ca="1" si="587"/>
        <v>0</v>
      </c>
    </row>
    <row r="18779" spans="1:7" x14ac:dyDescent="0.25">
      <c r="A18779" t="s">
        <v>21087</v>
      </c>
      <c r="B18779" t="s">
        <v>2633</v>
      </c>
      <c r="C18779" s="4">
        <v>37201</v>
      </c>
      <c r="D18779">
        <v>7367438190</v>
      </c>
      <c r="E18779">
        <f>VLOOKUP(D18779,  base_salary!A:A, 1, FALSE)</f>
        <v>7367438190</v>
      </c>
      <c r="F18779">
        <f t="shared" si="586"/>
        <v>0</v>
      </c>
      <c r="G18779">
        <f t="shared" ca="1" si="587"/>
        <v>0</v>
      </c>
    </row>
    <row r="18780" spans="1:7" x14ac:dyDescent="0.25">
      <c r="A18780" t="s">
        <v>21088</v>
      </c>
      <c r="B18780" t="s">
        <v>3517</v>
      </c>
      <c r="C18780" s="4">
        <v>41070</v>
      </c>
      <c r="D18780">
        <v>8127128031</v>
      </c>
      <c r="E18780">
        <f>VLOOKUP(D18780,  base_salary!A:A, 1, FALSE)</f>
        <v>8127128031</v>
      </c>
      <c r="F18780">
        <f t="shared" si="586"/>
        <v>0</v>
      </c>
      <c r="G18780">
        <f t="shared" ca="1" si="587"/>
        <v>0</v>
      </c>
    </row>
    <row r="18781" spans="1:7" x14ac:dyDescent="0.25">
      <c r="A18781" t="s">
        <v>21089</v>
      </c>
      <c r="B18781" t="s">
        <v>2061</v>
      </c>
      <c r="C18781" s="4">
        <v>24669</v>
      </c>
      <c r="D18781">
        <v>3996818513</v>
      </c>
      <c r="E18781">
        <f>VLOOKUP(D18781,  base_salary!A:A, 1, FALSE)</f>
        <v>3996818513</v>
      </c>
      <c r="F18781">
        <f t="shared" si="586"/>
        <v>0</v>
      </c>
      <c r="G18781">
        <f t="shared" ca="1" si="587"/>
        <v>0</v>
      </c>
    </row>
    <row r="18782" spans="1:7" x14ac:dyDescent="0.25">
      <c r="A18782" t="s">
        <v>21090</v>
      </c>
      <c r="B18782" t="s">
        <v>2217</v>
      </c>
      <c r="C18782" s="4">
        <v>39321</v>
      </c>
      <c r="D18782">
        <v>3764546336</v>
      </c>
      <c r="E18782">
        <f>VLOOKUP(D18782,  base_salary!A:A, 1, FALSE)</f>
        <v>3764546336</v>
      </c>
      <c r="F18782">
        <f t="shared" si="586"/>
        <v>0</v>
      </c>
      <c r="G18782">
        <f t="shared" ca="1" si="587"/>
        <v>0</v>
      </c>
    </row>
    <row r="18783" spans="1:7" x14ac:dyDescent="0.25">
      <c r="A18783" t="s">
        <v>21091</v>
      </c>
      <c r="B18783" t="s">
        <v>2901</v>
      </c>
      <c r="C18783" s="4">
        <v>23547</v>
      </c>
      <c r="D18783">
        <v>5574535556</v>
      </c>
      <c r="E18783">
        <f>VLOOKUP(D18783,  base_salary!A:A, 1, FALSE)</f>
        <v>5574535556</v>
      </c>
      <c r="F18783">
        <f t="shared" si="586"/>
        <v>0</v>
      </c>
      <c r="G18783">
        <f t="shared" ca="1" si="587"/>
        <v>0</v>
      </c>
    </row>
    <row r="18784" spans="1:7" x14ac:dyDescent="0.25">
      <c r="A18784" t="s">
        <v>21092</v>
      </c>
      <c r="B18784" t="s">
        <v>2916</v>
      </c>
      <c r="C18784" s="4">
        <v>41951</v>
      </c>
      <c r="D18784">
        <v>1266227768</v>
      </c>
      <c r="E18784">
        <f>VLOOKUP(D18784,  base_salary!A:A, 1, FALSE)</f>
        <v>1266227768</v>
      </c>
      <c r="F18784">
        <f t="shared" si="586"/>
        <v>0</v>
      </c>
      <c r="G18784">
        <f t="shared" ca="1" si="587"/>
        <v>0</v>
      </c>
    </row>
    <row r="18785" spans="1:7" x14ac:dyDescent="0.25">
      <c r="A18785" t="s">
        <v>21093</v>
      </c>
      <c r="B18785" t="s">
        <v>3243</v>
      </c>
      <c r="C18785" s="4">
        <v>40230</v>
      </c>
      <c r="D18785">
        <v>7243767311</v>
      </c>
      <c r="E18785">
        <f>VLOOKUP(D18785,  base_salary!A:A, 1, FALSE)</f>
        <v>7243767311</v>
      </c>
      <c r="F18785">
        <f t="shared" si="586"/>
        <v>0</v>
      </c>
      <c r="G18785">
        <f t="shared" ca="1" si="587"/>
        <v>0</v>
      </c>
    </row>
    <row r="18786" spans="1:7" x14ac:dyDescent="0.25">
      <c r="A18786" t="s">
        <v>21094</v>
      </c>
      <c r="B18786" t="s">
        <v>2574</v>
      </c>
      <c r="C18786" s="4">
        <v>48485</v>
      </c>
      <c r="D18786">
        <v>6007705854</v>
      </c>
      <c r="E18786">
        <f>VLOOKUP(D18786,  base_salary!A:A, 1, FALSE)</f>
        <v>6007705854</v>
      </c>
      <c r="F18786">
        <f t="shared" si="586"/>
        <v>0</v>
      </c>
      <c r="G18786">
        <f t="shared" ca="1" si="587"/>
        <v>0</v>
      </c>
    </row>
    <row r="18787" spans="1:7" x14ac:dyDescent="0.25">
      <c r="A18787" t="s">
        <v>21095</v>
      </c>
      <c r="B18787" t="s">
        <v>2348</v>
      </c>
      <c r="C18787" s="4">
        <v>50013</v>
      </c>
      <c r="D18787">
        <v>3266408608</v>
      </c>
      <c r="E18787">
        <f>VLOOKUP(D18787,  base_salary!A:A, 1, FALSE)</f>
        <v>3266408608</v>
      </c>
      <c r="F18787">
        <f t="shared" si="586"/>
        <v>0</v>
      </c>
      <c r="G18787">
        <f t="shared" ca="1" si="587"/>
        <v>0</v>
      </c>
    </row>
    <row r="18788" spans="1:7" x14ac:dyDescent="0.25">
      <c r="A18788" t="s">
        <v>21096</v>
      </c>
      <c r="B18788" t="s">
        <v>2118</v>
      </c>
      <c r="C18788" s="4">
        <v>25460</v>
      </c>
      <c r="D18788">
        <v>4862005330</v>
      </c>
      <c r="E18788">
        <f>VLOOKUP(D18788,  base_salary!A:A, 1, FALSE)</f>
        <v>4862005330</v>
      </c>
      <c r="F18788">
        <f t="shared" si="586"/>
        <v>0</v>
      </c>
      <c r="G18788">
        <f t="shared" ca="1" si="587"/>
        <v>0</v>
      </c>
    </row>
    <row r="18789" spans="1:7" x14ac:dyDescent="0.25">
      <c r="A18789" t="s">
        <v>21097</v>
      </c>
      <c r="B18789" t="s">
        <v>2057</v>
      </c>
      <c r="C18789" s="4">
        <v>54914</v>
      </c>
      <c r="D18789">
        <v>7240169995</v>
      </c>
      <c r="E18789">
        <f>VLOOKUP(D18789,  base_salary!A:A, 1, FALSE)</f>
        <v>7240169995</v>
      </c>
      <c r="F18789">
        <f t="shared" si="586"/>
        <v>0</v>
      </c>
      <c r="G18789">
        <f t="shared" ca="1" si="587"/>
        <v>0</v>
      </c>
    </row>
    <row r="18790" spans="1:7" x14ac:dyDescent="0.25">
      <c r="A18790" t="s">
        <v>21098</v>
      </c>
      <c r="B18790" t="s">
        <v>2210</v>
      </c>
      <c r="C18790" s="4">
        <v>30370</v>
      </c>
      <c r="D18790">
        <v>7338728615</v>
      </c>
      <c r="E18790">
        <f>VLOOKUP(D18790,  base_salary!A:A, 1, FALSE)</f>
        <v>7338728615</v>
      </c>
      <c r="F18790">
        <f t="shared" si="586"/>
        <v>0</v>
      </c>
      <c r="G18790">
        <f t="shared" ca="1" si="587"/>
        <v>0</v>
      </c>
    </row>
    <row r="18791" spans="1:7" x14ac:dyDescent="0.25">
      <c r="A18791" t="s">
        <v>21099</v>
      </c>
      <c r="B18791" t="s">
        <v>2047</v>
      </c>
      <c r="C18791" s="4">
        <v>34204</v>
      </c>
      <c r="D18791">
        <v>4260324861</v>
      </c>
      <c r="E18791">
        <f>VLOOKUP(D18791,  base_salary!A:A, 1, FALSE)</f>
        <v>4260324861</v>
      </c>
      <c r="F18791">
        <f t="shared" si="586"/>
        <v>0</v>
      </c>
      <c r="G18791">
        <f t="shared" ca="1" si="587"/>
        <v>0</v>
      </c>
    </row>
    <row r="18792" spans="1:7" x14ac:dyDescent="0.25">
      <c r="A18792" t="s">
        <v>21100</v>
      </c>
      <c r="B18792" t="s">
        <v>1932</v>
      </c>
      <c r="C18792" s="4">
        <v>58696</v>
      </c>
      <c r="D18792">
        <v>1475796307</v>
      </c>
      <c r="E18792">
        <f>VLOOKUP(D18792,  base_salary!A:A, 1, FALSE)</f>
        <v>1475796307</v>
      </c>
      <c r="F18792">
        <f t="shared" si="586"/>
        <v>0</v>
      </c>
      <c r="G18792">
        <f t="shared" ca="1" si="587"/>
        <v>0</v>
      </c>
    </row>
    <row r="18793" spans="1:7" x14ac:dyDescent="0.25">
      <c r="A18793" t="s">
        <v>21101</v>
      </c>
      <c r="B18793" t="s">
        <v>2802</v>
      </c>
      <c r="C18793" s="4">
        <v>32725</v>
      </c>
      <c r="D18793">
        <v>2524572722</v>
      </c>
      <c r="E18793">
        <f>VLOOKUP(D18793,  base_salary!A:A, 1, FALSE)</f>
        <v>2524572722</v>
      </c>
      <c r="F18793">
        <f t="shared" si="586"/>
        <v>0</v>
      </c>
      <c r="G18793">
        <f t="shared" ca="1" si="587"/>
        <v>0</v>
      </c>
    </row>
    <row r="18794" spans="1:7" x14ac:dyDescent="0.25">
      <c r="A18794" t="s">
        <v>21102</v>
      </c>
      <c r="B18794" t="s">
        <v>2459</v>
      </c>
      <c r="C18794" s="4">
        <v>26534</v>
      </c>
      <c r="D18794">
        <v>1754740677</v>
      </c>
      <c r="E18794">
        <f>VLOOKUP(D18794,  base_salary!A:A, 1, FALSE)</f>
        <v>1754740677</v>
      </c>
      <c r="F18794">
        <f t="shared" si="586"/>
        <v>0</v>
      </c>
      <c r="G18794">
        <f t="shared" ca="1" si="587"/>
        <v>0</v>
      </c>
    </row>
    <row r="18795" spans="1:7" x14ac:dyDescent="0.25">
      <c r="A18795" t="s">
        <v>21103</v>
      </c>
      <c r="B18795" t="s">
        <v>2001</v>
      </c>
      <c r="C18795" s="4">
        <v>43228</v>
      </c>
      <c r="D18795">
        <v>9107581297</v>
      </c>
      <c r="E18795">
        <f>VLOOKUP(D18795,  base_salary!A:A, 1, FALSE)</f>
        <v>9107581297</v>
      </c>
      <c r="F18795">
        <f t="shared" si="586"/>
        <v>0</v>
      </c>
      <c r="G18795">
        <f t="shared" ca="1" si="587"/>
        <v>0</v>
      </c>
    </row>
    <row r="18796" spans="1:7" x14ac:dyDescent="0.25">
      <c r="A18796" t="s">
        <v>21104</v>
      </c>
      <c r="B18796" t="s">
        <v>2411</v>
      </c>
      <c r="C18796" s="4">
        <v>58475</v>
      </c>
      <c r="D18796">
        <v>8808097757</v>
      </c>
      <c r="E18796">
        <f>VLOOKUP(D18796,  base_salary!A:A, 1, FALSE)</f>
        <v>8808097757</v>
      </c>
      <c r="F18796">
        <f t="shared" si="586"/>
        <v>0</v>
      </c>
      <c r="G18796">
        <f t="shared" ca="1" si="587"/>
        <v>0</v>
      </c>
    </row>
    <row r="18797" spans="1:7" x14ac:dyDescent="0.25">
      <c r="A18797" t="s">
        <v>21105</v>
      </c>
      <c r="B18797" t="s">
        <v>2177</v>
      </c>
      <c r="C18797" s="4">
        <v>40056</v>
      </c>
      <c r="D18797">
        <v>4359854056</v>
      </c>
      <c r="E18797">
        <f>VLOOKUP(D18797,  base_salary!A:A, 1, FALSE)</f>
        <v>4359854056</v>
      </c>
      <c r="F18797">
        <f t="shared" si="586"/>
        <v>0</v>
      </c>
      <c r="G18797">
        <f t="shared" ca="1" si="587"/>
        <v>0</v>
      </c>
    </row>
    <row r="18798" spans="1:7" x14ac:dyDescent="0.25">
      <c r="A18798" t="s">
        <v>21106</v>
      </c>
      <c r="B18798" t="s">
        <v>3527</v>
      </c>
      <c r="C18798" s="4">
        <v>40527</v>
      </c>
      <c r="D18798">
        <v>6378969205</v>
      </c>
      <c r="E18798">
        <f>VLOOKUP(D18798,  base_salary!A:A, 1, FALSE)</f>
        <v>6378969205</v>
      </c>
      <c r="F18798">
        <f t="shared" si="586"/>
        <v>0</v>
      </c>
      <c r="G18798">
        <f t="shared" ca="1" si="587"/>
        <v>0</v>
      </c>
    </row>
    <row r="18799" spans="1:7" x14ac:dyDescent="0.25">
      <c r="A18799" t="s">
        <v>21107</v>
      </c>
      <c r="B18799" t="s">
        <v>3271</v>
      </c>
      <c r="C18799" s="4">
        <v>41788</v>
      </c>
      <c r="D18799">
        <v>6410530811</v>
      </c>
      <c r="E18799">
        <f>VLOOKUP(D18799,  base_salary!A:A, 1, FALSE)</f>
        <v>6410530811</v>
      </c>
      <c r="F18799">
        <f t="shared" si="586"/>
        <v>0</v>
      </c>
      <c r="G18799">
        <f t="shared" ca="1" si="587"/>
        <v>0</v>
      </c>
    </row>
    <row r="18800" spans="1:7" x14ac:dyDescent="0.25">
      <c r="A18800" t="s">
        <v>21108</v>
      </c>
      <c r="B18800" t="s">
        <v>3144</v>
      </c>
      <c r="C18800" s="4">
        <v>39288</v>
      </c>
      <c r="D18800">
        <v>2012142672</v>
      </c>
      <c r="E18800">
        <f>VLOOKUP(D18800,  base_salary!A:A, 1, FALSE)</f>
        <v>2012142672</v>
      </c>
      <c r="F18800">
        <f t="shared" si="586"/>
        <v>0</v>
      </c>
      <c r="G18800">
        <f t="shared" ca="1" si="587"/>
        <v>0</v>
      </c>
    </row>
    <row r="18801" spans="1:7" x14ac:dyDescent="0.25">
      <c r="A18801" t="s">
        <v>21109</v>
      </c>
      <c r="B18801" t="s">
        <v>2143</v>
      </c>
      <c r="C18801" s="4">
        <v>33782</v>
      </c>
      <c r="D18801">
        <v>7243767311</v>
      </c>
      <c r="E18801">
        <f>VLOOKUP(D18801,  base_salary!A:A, 1, FALSE)</f>
        <v>7243767311</v>
      </c>
      <c r="F18801">
        <f t="shared" si="586"/>
        <v>0</v>
      </c>
      <c r="G18801">
        <f t="shared" ca="1" si="587"/>
        <v>0</v>
      </c>
    </row>
    <row r="18802" spans="1:7" x14ac:dyDescent="0.25">
      <c r="A18802" t="s">
        <v>21110</v>
      </c>
      <c r="B18802" t="s">
        <v>3050</v>
      </c>
      <c r="C18802" s="4">
        <v>59687</v>
      </c>
      <c r="D18802">
        <v>2809344809</v>
      </c>
      <c r="E18802">
        <f>VLOOKUP(D18802,  base_salary!A:A, 1, FALSE)</f>
        <v>2809344809</v>
      </c>
      <c r="F18802">
        <f t="shared" si="586"/>
        <v>0</v>
      </c>
      <c r="G18802">
        <f t="shared" ca="1" si="587"/>
        <v>0</v>
      </c>
    </row>
    <row r="18803" spans="1:7" x14ac:dyDescent="0.25">
      <c r="A18803" t="s">
        <v>21111</v>
      </c>
      <c r="B18803" t="s">
        <v>2965</v>
      </c>
      <c r="C18803" s="4">
        <v>13258</v>
      </c>
      <c r="D18803">
        <v>244523738</v>
      </c>
      <c r="E18803">
        <f>VLOOKUP(D18803,  base_salary!A:A, 1, FALSE)</f>
        <v>244523738</v>
      </c>
      <c r="F18803">
        <f t="shared" si="586"/>
        <v>0</v>
      </c>
      <c r="G18803">
        <f t="shared" ca="1" si="587"/>
        <v>0</v>
      </c>
    </row>
    <row r="18804" spans="1:7" x14ac:dyDescent="0.25">
      <c r="A18804" t="s">
        <v>21112</v>
      </c>
      <c r="B18804" t="s">
        <v>2473</v>
      </c>
      <c r="C18804" s="4">
        <v>43164</v>
      </c>
      <c r="D18804">
        <v>3217797337</v>
      </c>
      <c r="E18804">
        <f>VLOOKUP(D18804,  base_salary!A:A, 1, FALSE)</f>
        <v>3217797337</v>
      </c>
      <c r="F18804">
        <f t="shared" si="586"/>
        <v>0</v>
      </c>
      <c r="G18804">
        <f t="shared" ca="1" si="587"/>
        <v>0</v>
      </c>
    </row>
    <row r="18805" spans="1:7" x14ac:dyDescent="0.25">
      <c r="A18805" t="s">
        <v>21113</v>
      </c>
      <c r="B18805" t="s">
        <v>3271</v>
      </c>
      <c r="C18805" s="4">
        <v>17455</v>
      </c>
      <c r="D18805">
        <v>4768342426</v>
      </c>
      <c r="E18805">
        <f>VLOOKUP(D18805,  base_salary!A:A, 1, FALSE)</f>
        <v>4768342426</v>
      </c>
      <c r="F18805">
        <f t="shared" si="586"/>
        <v>0</v>
      </c>
      <c r="G18805">
        <f t="shared" ca="1" si="587"/>
        <v>0</v>
      </c>
    </row>
    <row r="18806" spans="1:7" x14ac:dyDescent="0.25">
      <c r="A18806" t="s">
        <v>21114</v>
      </c>
      <c r="B18806" t="s">
        <v>3126</v>
      </c>
      <c r="C18806" s="4">
        <v>51876</v>
      </c>
      <c r="D18806">
        <v>5203144281</v>
      </c>
      <c r="E18806">
        <f>VLOOKUP(D18806,  base_salary!A:A, 1, FALSE)</f>
        <v>5203144281</v>
      </c>
      <c r="F18806">
        <f t="shared" si="586"/>
        <v>0</v>
      </c>
      <c r="G18806">
        <f t="shared" ca="1" si="587"/>
        <v>0</v>
      </c>
    </row>
    <row r="18807" spans="1:7" x14ac:dyDescent="0.25">
      <c r="A18807" t="s">
        <v>21115</v>
      </c>
      <c r="B18807" t="s">
        <v>3886</v>
      </c>
      <c r="C18807" s="4">
        <v>24288</v>
      </c>
      <c r="D18807">
        <v>1009146149</v>
      </c>
      <c r="E18807">
        <f>VLOOKUP(D18807,  base_salary!A:A, 1, FALSE)</f>
        <v>1009146149</v>
      </c>
      <c r="F18807">
        <f t="shared" si="586"/>
        <v>0</v>
      </c>
      <c r="G18807">
        <f t="shared" ca="1" si="587"/>
        <v>0</v>
      </c>
    </row>
    <row r="18808" spans="1:7" x14ac:dyDescent="0.25">
      <c r="A18808" t="s">
        <v>21116</v>
      </c>
      <c r="B18808" t="s">
        <v>2161</v>
      </c>
      <c r="C18808" s="4">
        <v>17673</v>
      </c>
      <c r="D18808">
        <v>7957976743</v>
      </c>
      <c r="E18808">
        <f>VLOOKUP(D18808,  base_salary!A:A, 1, FALSE)</f>
        <v>7957976743</v>
      </c>
      <c r="F18808">
        <f t="shared" si="586"/>
        <v>0</v>
      </c>
      <c r="G18808">
        <f t="shared" ca="1" si="587"/>
        <v>0</v>
      </c>
    </row>
    <row r="18809" spans="1:7" x14ac:dyDescent="0.25">
      <c r="A18809" t="s">
        <v>21117</v>
      </c>
      <c r="B18809" t="s">
        <v>2205</v>
      </c>
      <c r="C18809" s="4">
        <v>20280</v>
      </c>
      <c r="D18809">
        <v>5209112160</v>
      </c>
      <c r="E18809">
        <f>VLOOKUP(D18809,  base_salary!A:A, 1, FALSE)</f>
        <v>5209112160</v>
      </c>
      <c r="F18809">
        <f t="shared" si="586"/>
        <v>0</v>
      </c>
      <c r="G18809">
        <f t="shared" ca="1" si="587"/>
        <v>0</v>
      </c>
    </row>
    <row r="18810" spans="1:7" x14ac:dyDescent="0.25">
      <c r="A18810" t="s">
        <v>21118</v>
      </c>
      <c r="B18810" t="s">
        <v>2095</v>
      </c>
      <c r="C18810" s="4">
        <v>12533</v>
      </c>
      <c r="D18810">
        <v>6408517315</v>
      </c>
      <c r="E18810">
        <f>VLOOKUP(D18810,  base_salary!A:A, 1, FALSE)</f>
        <v>6408517315</v>
      </c>
      <c r="F18810">
        <f t="shared" si="586"/>
        <v>0</v>
      </c>
      <c r="G18810">
        <f t="shared" ca="1" si="587"/>
        <v>0</v>
      </c>
    </row>
    <row r="18811" spans="1:7" x14ac:dyDescent="0.25">
      <c r="A18811" t="s">
        <v>21119</v>
      </c>
      <c r="B18811" t="s">
        <v>2314</v>
      </c>
      <c r="C18811" s="4">
        <v>33452</v>
      </c>
      <c r="D18811">
        <v>4286367630</v>
      </c>
      <c r="E18811">
        <f>VLOOKUP(D18811,  base_salary!A:A, 1, FALSE)</f>
        <v>4286367630</v>
      </c>
      <c r="F18811">
        <f t="shared" si="586"/>
        <v>0</v>
      </c>
      <c r="G18811">
        <f t="shared" ca="1" si="587"/>
        <v>0</v>
      </c>
    </row>
    <row r="18812" spans="1:7" x14ac:dyDescent="0.25">
      <c r="A18812" t="s">
        <v>21120</v>
      </c>
      <c r="B18812" t="s">
        <v>2071</v>
      </c>
      <c r="C18812" s="4">
        <v>58213</v>
      </c>
      <c r="D18812">
        <v>3133221701</v>
      </c>
      <c r="E18812">
        <f>VLOOKUP(D18812,  base_salary!A:A, 1, FALSE)</f>
        <v>3133221701</v>
      </c>
      <c r="F18812">
        <f t="shared" si="586"/>
        <v>0</v>
      </c>
      <c r="G18812">
        <f t="shared" ca="1" si="587"/>
        <v>0</v>
      </c>
    </row>
    <row r="18813" spans="1:7" x14ac:dyDescent="0.25">
      <c r="A18813" t="s">
        <v>21121</v>
      </c>
      <c r="B18813" t="s">
        <v>1938</v>
      </c>
      <c r="C18813" s="4">
        <v>54157</v>
      </c>
      <c r="D18813">
        <v>4638232353</v>
      </c>
      <c r="E18813">
        <f>VLOOKUP(D18813,  base_salary!A:A, 1, FALSE)</f>
        <v>4638232353</v>
      </c>
      <c r="F18813">
        <f t="shared" si="586"/>
        <v>0</v>
      </c>
      <c r="G18813">
        <f t="shared" ca="1" si="587"/>
        <v>0</v>
      </c>
    </row>
    <row r="18814" spans="1:7" x14ac:dyDescent="0.25">
      <c r="A18814" t="s">
        <v>21122</v>
      </c>
      <c r="B18814" t="s">
        <v>2093</v>
      </c>
      <c r="C18814" s="4">
        <v>32438</v>
      </c>
      <c r="D18814">
        <v>3016741628</v>
      </c>
      <c r="E18814">
        <f>VLOOKUP(D18814,  base_salary!A:A, 1, FALSE)</f>
        <v>3016741628</v>
      </c>
      <c r="F18814">
        <f t="shared" si="586"/>
        <v>0</v>
      </c>
      <c r="G18814">
        <f t="shared" ca="1" si="587"/>
        <v>0</v>
      </c>
    </row>
    <row r="18815" spans="1:7" x14ac:dyDescent="0.25">
      <c r="A18815" t="s">
        <v>21123</v>
      </c>
      <c r="B18815" t="s">
        <v>2184</v>
      </c>
      <c r="C18815" s="4">
        <v>31131</v>
      </c>
      <c r="D18815">
        <v>3609467622</v>
      </c>
      <c r="E18815">
        <f>VLOOKUP(D18815,  base_salary!A:A, 1, FALSE)</f>
        <v>3609467622</v>
      </c>
      <c r="F18815">
        <f t="shared" si="586"/>
        <v>0</v>
      </c>
      <c r="G18815">
        <f t="shared" ca="1" si="587"/>
        <v>0</v>
      </c>
    </row>
    <row r="18816" spans="1:7" x14ac:dyDescent="0.25">
      <c r="A18816" t="s">
        <v>21124</v>
      </c>
      <c r="B18816" t="s">
        <v>2212</v>
      </c>
      <c r="C18816" s="4">
        <v>44170</v>
      </c>
      <c r="D18816">
        <v>1599457717</v>
      </c>
      <c r="E18816">
        <f>VLOOKUP(D18816,  base_salary!A:A, 1, FALSE)</f>
        <v>1599457717</v>
      </c>
      <c r="F18816">
        <f t="shared" si="586"/>
        <v>0</v>
      </c>
      <c r="G18816">
        <f t="shared" ca="1" si="587"/>
        <v>0</v>
      </c>
    </row>
    <row r="18817" spans="1:7" x14ac:dyDescent="0.25">
      <c r="A18817" t="s">
        <v>21125</v>
      </c>
      <c r="B18817" t="s">
        <v>2018</v>
      </c>
      <c r="C18817" s="4">
        <v>34931</v>
      </c>
      <c r="D18817">
        <v>4739588234</v>
      </c>
      <c r="E18817">
        <f>VLOOKUP(D18817,  base_salary!A:A, 1, FALSE)</f>
        <v>4739588234</v>
      </c>
      <c r="F18817">
        <f t="shared" si="586"/>
        <v>0</v>
      </c>
      <c r="G18817">
        <f t="shared" ca="1" si="587"/>
        <v>0</v>
      </c>
    </row>
    <row r="18818" spans="1:7" x14ac:dyDescent="0.25">
      <c r="A18818" t="s">
        <v>21126</v>
      </c>
      <c r="B18818" t="s">
        <v>2572</v>
      </c>
      <c r="C18818" s="4">
        <v>47005</v>
      </c>
      <c r="D18818">
        <v>966588630</v>
      </c>
      <c r="E18818">
        <f>VLOOKUP(D18818,  base_salary!A:A, 1, FALSE)</f>
        <v>966588630</v>
      </c>
      <c r="F18818">
        <f t="shared" si="586"/>
        <v>0</v>
      </c>
      <c r="G18818">
        <f t="shared" ca="1" si="587"/>
        <v>0</v>
      </c>
    </row>
    <row r="18819" spans="1:7" x14ac:dyDescent="0.25">
      <c r="A18819" t="s">
        <v>21127</v>
      </c>
      <c r="B18819" t="s">
        <v>2587</v>
      </c>
      <c r="C18819" s="4">
        <v>18801</v>
      </c>
      <c r="D18819">
        <v>3129526900</v>
      </c>
      <c r="E18819">
        <f>VLOOKUP(D18819,  base_salary!A:A, 1, FALSE)</f>
        <v>3129526900</v>
      </c>
      <c r="F18819">
        <f t="shared" ref="F18819:F18882" si="588">IF(ISERROR(E18819), 1, 0)</f>
        <v>0</v>
      </c>
      <c r="G18819">
        <f t="shared" ref="G18819:G18882" ca="1" si="589">SUM(G:G)</f>
        <v>0</v>
      </c>
    </row>
    <row r="18820" spans="1:7" x14ac:dyDescent="0.25">
      <c r="A18820" t="s">
        <v>21128</v>
      </c>
      <c r="B18820" t="s">
        <v>1978</v>
      </c>
      <c r="C18820" s="4">
        <v>54485</v>
      </c>
      <c r="D18820">
        <v>4504361140</v>
      </c>
      <c r="E18820">
        <f>VLOOKUP(D18820,  base_salary!A:A, 1, FALSE)</f>
        <v>4504361140</v>
      </c>
      <c r="F18820">
        <f t="shared" si="588"/>
        <v>0</v>
      </c>
      <c r="G18820">
        <f t="shared" ca="1" si="589"/>
        <v>0</v>
      </c>
    </row>
    <row r="18821" spans="1:7" x14ac:dyDescent="0.25">
      <c r="A18821" t="s">
        <v>21129</v>
      </c>
      <c r="B18821" t="s">
        <v>2496</v>
      </c>
      <c r="C18821" s="4">
        <v>50400</v>
      </c>
      <c r="D18821">
        <v>5383734902</v>
      </c>
      <c r="E18821">
        <f>VLOOKUP(D18821,  base_salary!A:A, 1, FALSE)</f>
        <v>5383734902</v>
      </c>
      <c r="F18821">
        <f t="shared" si="588"/>
        <v>0</v>
      </c>
      <c r="G18821">
        <f t="shared" ca="1" si="589"/>
        <v>0</v>
      </c>
    </row>
    <row r="18822" spans="1:7" x14ac:dyDescent="0.25">
      <c r="A18822" t="s">
        <v>21130</v>
      </c>
      <c r="B18822" t="s">
        <v>3142</v>
      </c>
      <c r="C18822" s="4">
        <v>18863</v>
      </c>
      <c r="D18822">
        <v>8032296239</v>
      </c>
      <c r="E18822">
        <f>VLOOKUP(D18822,  base_salary!A:A, 1, FALSE)</f>
        <v>8032296239</v>
      </c>
      <c r="F18822">
        <f t="shared" si="588"/>
        <v>0</v>
      </c>
      <c r="G18822">
        <f t="shared" ca="1" si="589"/>
        <v>0</v>
      </c>
    </row>
    <row r="18823" spans="1:7" x14ac:dyDescent="0.25">
      <c r="A18823" t="s">
        <v>21131</v>
      </c>
      <c r="B18823" t="s">
        <v>2288</v>
      </c>
      <c r="C18823" s="4">
        <v>30770</v>
      </c>
      <c r="D18823">
        <v>4920920075</v>
      </c>
      <c r="E18823">
        <f>VLOOKUP(D18823,  base_salary!A:A, 1, FALSE)</f>
        <v>4920920075</v>
      </c>
      <c r="F18823">
        <f t="shared" si="588"/>
        <v>0</v>
      </c>
      <c r="G18823">
        <f t="shared" ca="1" si="589"/>
        <v>0</v>
      </c>
    </row>
    <row r="18824" spans="1:7" x14ac:dyDescent="0.25">
      <c r="A18824" t="s">
        <v>21132</v>
      </c>
      <c r="B18824" t="s">
        <v>1974</v>
      </c>
      <c r="C18824" s="4">
        <v>42125</v>
      </c>
      <c r="D18824">
        <v>2074776004</v>
      </c>
      <c r="E18824">
        <f>VLOOKUP(D18824,  base_salary!A:A, 1, FALSE)</f>
        <v>2074776004</v>
      </c>
      <c r="F18824">
        <f t="shared" si="588"/>
        <v>0</v>
      </c>
      <c r="G18824">
        <f t="shared" ca="1" si="589"/>
        <v>0</v>
      </c>
    </row>
    <row r="18825" spans="1:7" x14ac:dyDescent="0.25">
      <c r="A18825" t="s">
        <v>21133</v>
      </c>
      <c r="B18825" t="s">
        <v>2131</v>
      </c>
      <c r="C18825" s="4">
        <v>55962</v>
      </c>
      <c r="D18825">
        <v>7778092905</v>
      </c>
      <c r="E18825">
        <f>VLOOKUP(D18825,  base_salary!A:A, 1, FALSE)</f>
        <v>7778092905</v>
      </c>
      <c r="F18825">
        <f t="shared" si="588"/>
        <v>0</v>
      </c>
      <c r="G18825">
        <f t="shared" ca="1" si="589"/>
        <v>0</v>
      </c>
    </row>
    <row r="18826" spans="1:7" x14ac:dyDescent="0.25">
      <c r="A18826" t="s">
        <v>21134</v>
      </c>
      <c r="B18826" t="s">
        <v>2293</v>
      </c>
      <c r="C18826" s="4">
        <v>37551</v>
      </c>
      <c r="D18826">
        <v>6402318035</v>
      </c>
      <c r="E18826">
        <f>VLOOKUP(D18826,  base_salary!A:A, 1, FALSE)</f>
        <v>6402318035</v>
      </c>
      <c r="F18826">
        <f t="shared" si="588"/>
        <v>0</v>
      </c>
      <c r="G18826">
        <f t="shared" ca="1" si="589"/>
        <v>0</v>
      </c>
    </row>
    <row r="18827" spans="1:7" x14ac:dyDescent="0.25">
      <c r="A18827" t="s">
        <v>21135</v>
      </c>
      <c r="B18827" t="s">
        <v>3533</v>
      </c>
      <c r="C18827" s="4">
        <v>19385</v>
      </c>
      <c r="D18827">
        <v>6321654205</v>
      </c>
      <c r="E18827">
        <f>VLOOKUP(D18827,  base_salary!A:A, 1, FALSE)</f>
        <v>6321654205</v>
      </c>
      <c r="F18827">
        <f t="shared" si="588"/>
        <v>0</v>
      </c>
      <c r="G18827">
        <f t="shared" ca="1" si="589"/>
        <v>0</v>
      </c>
    </row>
    <row r="18828" spans="1:7" x14ac:dyDescent="0.25">
      <c r="A18828" t="s">
        <v>21136</v>
      </c>
      <c r="B18828" t="s">
        <v>2323</v>
      </c>
      <c r="C18828" s="4">
        <v>20125</v>
      </c>
      <c r="D18828">
        <v>7775126329</v>
      </c>
      <c r="E18828">
        <f>VLOOKUP(D18828,  base_salary!A:A, 1, FALSE)</f>
        <v>7775126329</v>
      </c>
      <c r="F18828">
        <f t="shared" si="588"/>
        <v>0</v>
      </c>
      <c r="G18828">
        <f t="shared" ca="1" si="589"/>
        <v>0</v>
      </c>
    </row>
    <row r="18829" spans="1:7" x14ac:dyDescent="0.25">
      <c r="A18829" t="s">
        <v>21137</v>
      </c>
      <c r="B18829" t="s">
        <v>2175</v>
      </c>
      <c r="C18829" s="4">
        <v>23002</v>
      </c>
      <c r="D18829">
        <v>3967370569</v>
      </c>
      <c r="E18829">
        <f>VLOOKUP(D18829,  base_salary!A:A, 1, FALSE)</f>
        <v>3967370569</v>
      </c>
      <c r="F18829">
        <f t="shared" si="588"/>
        <v>0</v>
      </c>
      <c r="G18829">
        <f t="shared" ca="1" si="589"/>
        <v>0</v>
      </c>
    </row>
    <row r="18830" spans="1:7" x14ac:dyDescent="0.25">
      <c r="A18830" t="s">
        <v>21138</v>
      </c>
      <c r="B18830" t="s">
        <v>2901</v>
      </c>
      <c r="C18830" s="4">
        <v>21528</v>
      </c>
      <c r="D18830">
        <v>8264394108</v>
      </c>
      <c r="E18830">
        <f>VLOOKUP(D18830,  base_salary!A:A, 1, FALSE)</f>
        <v>8264394108</v>
      </c>
      <c r="F18830">
        <f t="shared" si="588"/>
        <v>0</v>
      </c>
      <c r="G18830">
        <f t="shared" ca="1" si="589"/>
        <v>0</v>
      </c>
    </row>
    <row r="18831" spans="1:7" x14ac:dyDescent="0.25">
      <c r="A18831" t="s">
        <v>21139</v>
      </c>
      <c r="B18831" t="s">
        <v>2340</v>
      </c>
      <c r="C18831" s="4">
        <v>36544</v>
      </c>
      <c r="D18831">
        <v>6446166575</v>
      </c>
      <c r="E18831">
        <f>VLOOKUP(D18831,  base_salary!A:A, 1, FALSE)</f>
        <v>6446166575</v>
      </c>
      <c r="F18831">
        <f t="shared" si="588"/>
        <v>0</v>
      </c>
      <c r="G18831">
        <f t="shared" ca="1" si="589"/>
        <v>0</v>
      </c>
    </row>
    <row r="18832" spans="1:7" x14ac:dyDescent="0.25">
      <c r="A18832" t="s">
        <v>21140</v>
      </c>
      <c r="B18832" t="s">
        <v>2441</v>
      </c>
      <c r="C18832" s="4">
        <v>15187</v>
      </c>
      <c r="D18832">
        <v>2524572722</v>
      </c>
      <c r="E18832">
        <f>VLOOKUP(D18832,  base_salary!A:A, 1, FALSE)</f>
        <v>2524572722</v>
      </c>
      <c r="F18832">
        <f t="shared" si="588"/>
        <v>0</v>
      </c>
      <c r="G18832">
        <f t="shared" ca="1" si="589"/>
        <v>0</v>
      </c>
    </row>
    <row r="18833" spans="1:7" x14ac:dyDescent="0.25">
      <c r="A18833" t="s">
        <v>21141</v>
      </c>
      <c r="B18833" t="s">
        <v>3237</v>
      </c>
      <c r="C18833" s="4">
        <v>28149</v>
      </c>
      <c r="D18833">
        <v>1149008652</v>
      </c>
      <c r="E18833">
        <f>VLOOKUP(D18833,  base_salary!A:A, 1, FALSE)</f>
        <v>1149008652</v>
      </c>
      <c r="F18833">
        <f t="shared" si="588"/>
        <v>0</v>
      </c>
      <c r="G18833">
        <f t="shared" ca="1" si="589"/>
        <v>0</v>
      </c>
    </row>
    <row r="18834" spans="1:7" x14ac:dyDescent="0.25">
      <c r="A18834" t="s">
        <v>21142</v>
      </c>
      <c r="B18834" t="s">
        <v>2617</v>
      </c>
      <c r="C18834" s="4">
        <v>12408</v>
      </c>
      <c r="D18834">
        <v>9561367408</v>
      </c>
      <c r="E18834">
        <f>VLOOKUP(D18834,  base_salary!A:A, 1, FALSE)</f>
        <v>9561367408</v>
      </c>
      <c r="F18834">
        <f t="shared" si="588"/>
        <v>0</v>
      </c>
      <c r="G18834">
        <f t="shared" ca="1" si="589"/>
        <v>0</v>
      </c>
    </row>
    <row r="18835" spans="1:7" x14ac:dyDescent="0.25">
      <c r="A18835" t="s">
        <v>21143</v>
      </c>
      <c r="B18835" t="s">
        <v>3734</v>
      </c>
      <c r="C18835" s="4">
        <v>54020</v>
      </c>
      <c r="D18835">
        <v>7436398989</v>
      </c>
      <c r="E18835">
        <f>VLOOKUP(D18835,  base_salary!A:A, 1, FALSE)</f>
        <v>7436398989</v>
      </c>
      <c r="F18835">
        <f t="shared" si="588"/>
        <v>0</v>
      </c>
      <c r="G18835">
        <f t="shared" ca="1" si="589"/>
        <v>0</v>
      </c>
    </row>
    <row r="18836" spans="1:7" x14ac:dyDescent="0.25">
      <c r="A18836" t="s">
        <v>21144</v>
      </c>
      <c r="B18836" t="s">
        <v>2043</v>
      </c>
      <c r="C18836" s="4">
        <v>26499</v>
      </c>
      <c r="D18836">
        <v>2592292012</v>
      </c>
      <c r="E18836">
        <f>VLOOKUP(D18836,  base_salary!A:A, 1, FALSE)</f>
        <v>2592292012</v>
      </c>
      <c r="F18836">
        <f t="shared" si="588"/>
        <v>0</v>
      </c>
      <c r="G18836">
        <f t="shared" ca="1" si="589"/>
        <v>0</v>
      </c>
    </row>
    <row r="18837" spans="1:7" x14ac:dyDescent="0.25">
      <c r="A18837" t="s">
        <v>21145</v>
      </c>
      <c r="B18837" t="s">
        <v>2536</v>
      </c>
      <c r="C18837" s="4">
        <v>16379</v>
      </c>
      <c r="D18837">
        <v>3266408608</v>
      </c>
      <c r="E18837">
        <f>VLOOKUP(D18837,  base_salary!A:A, 1, FALSE)</f>
        <v>3266408608</v>
      </c>
      <c r="F18837">
        <f t="shared" si="588"/>
        <v>0</v>
      </c>
      <c r="G18837">
        <f t="shared" ca="1" si="589"/>
        <v>0</v>
      </c>
    </row>
    <row r="18838" spans="1:7" x14ac:dyDescent="0.25">
      <c r="A18838" t="s">
        <v>21146</v>
      </c>
      <c r="B18838" t="s">
        <v>1974</v>
      </c>
      <c r="C18838" s="4">
        <v>48941</v>
      </c>
      <c r="D18838">
        <v>7888574610</v>
      </c>
      <c r="E18838">
        <f>VLOOKUP(D18838,  base_salary!A:A, 1, FALSE)</f>
        <v>7888574610</v>
      </c>
      <c r="F18838">
        <f t="shared" si="588"/>
        <v>0</v>
      </c>
      <c r="G18838">
        <f t="shared" ca="1" si="589"/>
        <v>0</v>
      </c>
    </row>
    <row r="18839" spans="1:7" x14ac:dyDescent="0.25">
      <c r="A18839" t="s">
        <v>21147</v>
      </c>
      <c r="B18839" t="s">
        <v>2039</v>
      </c>
      <c r="C18839" s="4">
        <v>41881</v>
      </c>
      <c r="D18839">
        <v>3516592710</v>
      </c>
      <c r="E18839">
        <f>VLOOKUP(D18839,  base_salary!A:A, 1, FALSE)</f>
        <v>3516592710</v>
      </c>
      <c r="F18839">
        <f t="shared" si="588"/>
        <v>0</v>
      </c>
      <c r="G18839">
        <f t="shared" ca="1" si="589"/>
        <v>0</v>
      </c>
    </row>
    <row r="18840" spans="1:7" x14ac:dyDescent="0.25">
      <c r="A18840" t="s">
        <v>21148</v>
      </c>
      <c r="B18840" t="s">
        <v>2804</v>
      </c>
      <c r="C18840" s="4">
        <v>42529</v>
      </c>
      <c r="D18840">
        <v>304906506</v>
      </c>
      <c r="E18840">
        <f>VLOOKUP(D18840,  base_salary!A:A, 1, FALSE)</f>
        <v>304906506</v>
      </c>
      <c r="F18840">
        <f t="shared" si="588"/>
        <v>0</v>
      </c>
      <c r="G18840">
        <f t="shared" ca="1" si="589"/>
        <v>0</v>
      </c>
    </row>
    <row r="18841" spans="1:7" x14ac:dyDescent="0.25">
      <c r="A18841" t="s">
        <v>21149</v>
      </c>
      <c r="B18841" t="s">
        <v>2576</v>
      </c>
      <c r="C18841" s="4">
        <v>51084</v>
      </c>
      <c r="D18841">
        <v>2748937082</v>
      </c>
      <c r="E18841">
        <f>VLOOKUP(D18841,  base_salary!A:A, 1, FALSE)</f>
        <v>2748937082</v>
      </c>
      <c r="F18841">
        <f t="shared" si="588"/>
        <v>0</v>
      </c>
      <c r="G18841">
        <f t="shared" ca="1" si="589"/>
        <v>0</v>
      </c>
    </row>
    <row r="18842" spans="1:7" x14ac:dyDescent="0.25">
      <c r="A18842" t="s">
        <v>21150</v>
      </c>
      <c r="B18842" t="s">
        <v>3092</v>
      </c>
      <c r="C18842" s="4">
        <v>54429</v>
      </c>
      <c r="D18842">
        <v>4969679754</v>
      </c>
      <c r="E18842">
        <f>VLOOKUP(D18842,  base_salary!A:A, 1, FALSE)</f>
        <v>4969679754</v>
      </c>
      <c r="F18842">
        <f t="shared" si="588"/>
        <v>0</v>
      </c>
      <c r="G18842">
        <f t="shared" ca="1" si="589"/>
        <v>0</v>
      </c>
    </row>
    <row r="18843" spans="1:7" x14ac:dyDescent="0.25">
      <c r="A18843" t="s">
        <v>21151</v>
      </c>
      <c r="B18843" t="s">
        <v>2914</v>
      </c>
      <c r="C18843" s="4">
        <v>28589</v>
      </c>
      <c r="D18843">
        <v>274599287</v>
      </c>
      <c r="E18843">
        <f>VLOOKUP(D18843,  base_salary!A:A, 1, FALSE)</f>
        <v>274599287</v>
      </c>
      <c r="F18843">
        <f t="shared" si="588"/>
        <v>0</v>
      </c>
      <c r="G18843">
        <f t="shared" ca="1" si="589"/>
        <v>0</v>
      </c>
    </row>
    <row r="18844" spans="1:7" x14ac:dyDescent="0.25">
      <c r="A18844" t="s">
        <v>21152</v>
      </c>
      <c r="B18844" t="s">
        <v>2123</v>
      </c>
      <c r="C18844" s="4">
        <v>17359</v>
      </c>
      <c r="D18844">
        <v>6183510505</v>
      </c>
      <c r="E18844">
        <f>VLOOKUP(D18844,  base_salary!A:A, 1, FALSE)</f>
        <v>6183510505</v>
      </c>
      <c r="F18844">
        <f t="shared" si="588"/>
        <v>0</v>
      </c>
      <c r="G18844">
        <f t="shared" ca="1" si="589"/>
        <v>0</v>
      </c>
    </row>
    <row r="18845" spans="1:7" x14ac:dyDescent="0.25">
      <c r="A18845" t="s">
        <v>21153</v>
      </c>
      <c r="B18845" t="s">
        <v>2067</v>
      </c>
      <c r="C18845" s="4">
        <v>42268</v>
      </c>
      <c r="D18845">
        <v>7240169995</v>
      </c>
      <c r="E18845">
        <f>VLOOKUP(D18845,  base_salary!A:A, 1, FALSE)</f>
        <v>7240169995</v>
      </c>
      <c r="F18845">
        <f t="shared" si="588"/>
        <v>0</v>
      </c>
      <c r="G18845">
        <f t="shared" ca="1" si="589"/>
        <v>0</v>
      </c>
    </row>
    <row r="18846" spans="1:7" x14ac:dyDescent="0.25">
      <c r="A18846" t="s">
        <v>21154</v>
      </c>
      <c r="B18846" t="s">
        <v>2129</v>
      </c>
      <c r="C18846" s="4">
        <v>47642</v>
      </c>
      <c r="D18846">
        <v>6227038881</v>
      </c>
      <c r="E18846">
        <f>VLOOKUP(D18846,  base_salary!A:A, 1, FALSE)</f>
        <v>6227038881</v>
      </c>
      <c r="F18846">
        <f t="shared" si="588"/>
        <v>0</v>
      </c>
      <c r="G18846">
        <f t="shared" ca="1" si="589"/>
        <v>0</v>
      </c>
    </row>
    <row r="18847" spans="1:7" x14ac:dyDescent="0.25">
      <c r="A18847" t="s">
        <v>21155</v>
      </c>
      <c r="B18847" t="s">
        <v>2639</v>
      </c>
      <c r="C18847" s="4">
        <v>56818</v>
      </c>
      <c r="D18847">
        <v>4986200380</v>
      </c>
      <c r="E18847">
        <f>VLOOKUP(D18847,  base_salary!A:A, 1, FALSE)</f>
        <v>4986200380</v>
      </c>
      <c r="F18847">
        <f t="shared" si="588"/>
        <v>0</v>
      </c>
      <c r="G18847">
        <f t="shared" ca="1" si="589"/>
        <v>0</v>
      </c>
    </row>
    <row r="18848" spans="1:7" x14ac:dyDescent="0.25">
      <c r="A18848" t="s">
        <v>21156</v>
      </c>
      <c r="B18848" t="s">
        <v>3390</v>
      </c>
      <c r="C18848" s="4">
        <v>35458</v>
      </c>
      <c r="D18848">
        <v>8115985503</v>
      </c>
      <c r="E18848">
        <f>VLOOKUP(D18848,  base_salary!A:A, 1, FALSE)</f>
        <v>8115985503</v>
      </c>
      <c r="F18848">
        <f t="shared" si="588"/>
        <v>0</v>
      </c>
      <c r="G18848">
        <f t="shared" ca="1" si="589"/>
        <v>0</v>
      </c>
    </row>
    <row r="18849" spans="1:7" x14ac:dyDescent="0.25">
      <c r="A18849" t="s">
        <v>21157</v>
      </c>
      <c r="B18849" t="s">
        <v>2847</v>
      </c>
      <c r="C18849" s="4">
        <v>28858</v>
      </c>
      <c r="D18849">
        <v>4406664351</v>
      </c>
      <c r="E18849">
        <f>VLOOKUP(D18849,  base_salary!A:A, 1, FALSE)</f>
        <v>4406664351</v>
      </c>
      <c r="F18849">
        <f t="shared" si="588"/>
        <v>0</v>
      </c>
      <c r="G18849">
        <f t="shared" ca="1" si="589"/>
        <v>0</v>
      </c>
    </row>
    <row r="18850" spans="1:7" x14ac:dyDescent="0.25">
      <c r="A18850" t="s">
        <v>21158</v>
      </c>
      <c r="B18850" t="s">
        <v>2175</v>
      </c>
      <c r="C18850" s="4">
        <v>58605</v>
      </c>
      <c r="D18850">
        <v>5383734902</v>
      </c>
      <c r="E18850">
        <f>VLOOKUP(D18850,  base_salary!A:A, 1, FALSE)</f>
        <v>5383734902</v>
      </c>
      <c r="F18850">
        <f t="shared" si="588"/>
        <v>0</v>
      </c>
      <c r="G18850">
        <f t="shared" ca="1" si="589"/>
        <v>0</v>
      </c>
    </row>
    <row r="18851" spans="1:7" x14ac:dyDescent="0.25">
      <c r="A18851" t="s">
        <v>21159</v>
      </c>
      <c r="B18851" t="s">
        <v>1932</v>
      </c>
      <c r="C18851" s="4">
        <v>48503</v>
      </c>
      <c r="D18851">
        <v>3935718624</v>
      </c>
      <c r="E18851">
        <f>VLOOKUP(D18851,  base_salary!A:A, 1, FALSE)</f>
        <v>3935718624</v>
      </c>
      <c r="F18851">
        <f t="shared" si="588"/>
        <v>0</v>
      </c>
      <c r="G18851">
        <f t="shared" ca="1" si="589"/>
        <v>0</v>
      </c>
    </row>
    <row r="18852" spans="1:7" x14ac:dyDescent="0.25">
      <c r="A18852" t="s">
        <v>21160</v>
      </c>
      <c r="B18852" t="s">
        <v>4018</v>
      </c>
      <c r="C18852" s="4">
        <v>49382</v>
      </c>
      <c r="D18852">
        <v>4730395069</v>
      </c>
      <c r="E18852">
        <f>VLOOKUP(D18852,  base_salary!A:A, 1, FALSE)</f>
        <v>4730395069</v>
      </c>
      <c r="F18852">
        <f t="shared" si="588"/>
        <v>0</v>
      </c>
      <c r="G18852">
        <f t="shared" ca="1" si="589"/>
        <v>0</v>
      </c>
    </row>
    <row r="18853" spans="1:7" x14ac:dyDescent="0.25">
      <c r="A18853" t="s">
        <v>21161</v>
      </c>
      <c r="B18853" t="s">
        <v>2266</v>
      </c>
      <c r="C18853" s="4">
        <v>35900</v>
      </c>
      <c r="D18853">
        <v>3642988458</v>
      </c>
      <c r="E18853">
        <f>VLOOKUP(D18853,  base_salary!A:A, 1, FALSE)</f>
        <v>3642988458</v>
      </c>
      <c r="F18853">
        <f t="shared" si="588"/>
        <v>0</v>
      </c>
      <c r="G18853">
        <f t="shared" ca="1" si="589"/>
        <v>0</v>
      </c>
    </row>
    <row r="18854" spans="1:7" x14ac:dyDescent="0.25">
      <c r="A18854" t="s">
        <v>21162</v>
      </c>
      <c r="B18854" t="s">
        <v>2192</v>
      </c>
      <c r="C18854" s="4">
        <v>44178</v>
      </c>
      <c r="D18854">
        <v>1502791994</v>
      </c>
      <c r="E18854">
        <f>VLOOKUP(D18854,  base_salary!A:A, 1, FALSE)</f>
        <v>1502791994</v>
      </c>
      <c r="F18854">
        <f t="shared" si="588"/>
        <v>0</v>
      </c>
      <c r="G18854">
        <f t="shared" ca="1" si="589"/>
        <v>0</v>
      </c>
    </row>
    <row r="18855" spans="1:7" x14ac:dyDescent="0.25">
      <c r="A18855" t="s">
        <v>21163</v>
      </c>
      <c r="B18855" t="s">
        <v>2660</v>
      </c>
      <c r="C18855" s="4">
        <v>43911</v>
      </c>
      <c r="D18855">
        <v>2355104786</v>
      </c>
      <c r="E18855">
        <f>VLOOKUP(D18855,  base_salary!A:A, 1, FALSE)</f>
        <v>2355104786</v>
      </c>
      <c r="F18855">
        <f t="shared" si="588"/>
        <v>0</v>
      </c>
      <c r="G18855">
        <f t="shared" ca="1" si="589"/>
        <v>0</v>
      </c>
    </row>
    <row r="18856" spans="1:7" x14ac:dyDescent="0.25">
      <c r="A18856" t="s">
        <v>21164</v>
      </c>
      <c r="B18856" t="s">
        <v>4461</v>
      </c>
      <c r="C18856" s="4">
        <v>42900</v>
      </c>
      <c r="D18856">
        <v>9621331862</v>
      </c>
      <c r="E18856">
        <f>VLOOKUP(D18856,  base_salary!A:A, 1, FALSE)</f>
        <v>9621331862</v>
      </c>
      <c r="F18856">
        <f t="shared" si="588"/>
        <v>0</v>
      </c>
      <c r="G18856">
        <f t="shared" ca="1" si="589"/>
        <v>0</v>
      </c>
    </row>
    <row r="18857" spans="1:7" x14ac:dyDescent="0.25">
      <c r="A18857" t="s">
        <v>21165</v>
      </c>
      <c r="B18857" t="s">
        <v>2166</v>
      </c>
      <c r="C18857" s="4">
        <v>11081</v>
      </c>
      <c r="D18857">
        <v>6487054410</v>
      </c>
      <c r="E18857">
        <f>VLOOKUP(D18857,  base_salary!A:A, 1, FALSE)</f>
        <v>6487054410</v>
      </c>
      <c r="F18857">
        <f t="shared" si="588"/>
        <v>0</v>
      </c>
      <c r="G18857">
        <f t="shared" ca="1" si="589"/>
        <v>0</v>
      </c>
    </row>
    <row r="18858" spans="1:7" x14ac:dyDescent="0.25">
      <c r="A18858" t="s">
        <v>21166</v>
      </c>
      <c r="B18858" t="s">
        <v>2197</v>
      </c>
      <c r="C18858" s="4">
        <v>48833</v>
      </c>
      <c r="D18858">
        <v>8887868026</v>
      </c>
      <c r="E18858">
        <f>VLOOKUP(D18858,  base_salary!A:A, 1, FALSE)</f>
        <v>8887868026</v>
      </c>
      <c r="F18858">
        <f t="shared" si="588"/>
        <v>0</v>
      </c>
      <c r="G18858">
        <f t="shared" ca="1" si="589"/>
        <v>0</v>
      </c>
    </row>
    <row r="18859" spans="1:7" x14ac:dyDescent="0.25">
      <c r="A18859" t="s">
        <v>21167</v>
      </c>
      <c r="B18859" t="s">
        <v>3092</v>
      </c>
      <c r="C18859" s="4">
        <v>51660</v>
      </c>
      <c r="D18859">
        <v>1657097021</v>
      </c>
      <c r="E18859">
        <f>VLOOKUP(D18859,  base_salary!A:A, 1, FALSE)</f>
        <v>1657097021</v>
      </c>
      <c r="F18859">
        <f t="shared" si="588"/>
        <v>0</v>
      </c>
      <c r="G18859">
        <f t="shared" ca="1" si="589"/>
        <v>0</v>
      </c>
    </row>
    <row r="18860" spans="1:7" x14ac:dyDescent="0.25">
      <c r="A18860" t="s">
        <v>21168</v>
      </c>
      <c r="B18860" t="s">
        <v>2424</v>
      </c>
      <c r="C18860" s="4">
        <v>39696</v>
      </c>
      <c r="D18860">
        <v>9518260397</v>
      </c>
      <c r="E18860">
        <f>VLOOKUP(D18860,  base_salary!A:A, 1, FALSE)</f>
        <v>9518260397</v>
      </c>
      <c r="F18860">
        <f t="shared" si="588"/>
        <v>0</v>
      </c>
      <c r="G18860">
        <f t="shared" ca="1" si="589"/>
        <v>0</v>
      </c>
    </row>
    <row r="18861" spans="1:7" x14ac:dyDescent="0.25">
      <c r="A18861" t="s">
        <v>21169</v>
      </c>
      <c r="B18861" t="s">
        <v>1958</v>
      </c>
      <c r="C18861" s="4">
        <v>56044</v>
      </c>
      <c r="D18861">
        <v>3554200719</v>
      </c>
      <c r="E18861">
        <f>VLOOKUP(D18861,  base_salary!A:A, 1, FALSE)</f>
        <v>3554200719</v>
      </c>
      <c r="F18861">
        <f t="shared" si="588"/>
        <v>0</v>
      </c>
      <c r="G18861">
        <f t="shared" ca="1" si="589"/>
        <v>0</v>
      </c>
    </row>
    <row r="18862" spans="1:7" x14ac:dyDescent="0.25">
      <c r="A18862" t="s">
        <v>21170</v>
      </c>
      <c r="B18862" t="s">
        <v>2166</v>
      </c>
      <c r="C18862" s="4">
        <v>15960</v>
      </c>
      <c r="D18862">
        <v>4184483038</v>
      </c>
      <c r="E18862">
        <f>VLOOKUP(D18862,  base_salary!A:A, 1, FALSE)</f>
        <v>4184483038</v>
      </c>
      <c r="F18862">
        <f t="shared" si="588"/>
        <v>0</v>
      </c>
      <c r="G18862">
        <f t="shared" ca="1" si="589"/>
        <v>0</v>
      </c>
    </row>
    <row r="18863" spans="1:7" x14ac:dyDescent="0.25">
      <c r="A18863" t="s">
        <v>21171</v>
      </c>
      <c r="B18863" t="s">
        <v>2540</v>
      </c>
      <c r="C18863" s="4">
        <v>28567</v>
      </c>
      <c r="D18863">
        <v>9153408497</v>
      </c>
      <c r="E18863">
        <f>VLOOKUP(D18863,  base_salary!A:A, 1, FALSE)</f>
        <v>9153408497</v>
      </c>
      <c r="F18863">
        <f t="shared" si="588"/>
        <v>0</v>
      </c>
      <c r="G18863">
        <f t="shared" ca="1" si="589"/>
        <v>0</v>
      </c>
    </row>
    <row r="18864" spans="1:7" x14ac:dyDescent="0.25">
      <c r="A18864" t="s">
        <v>21172</v>
      </c>
      <c r="B18864" t="s">
        <v>2321</v>
      </c>
      <c r="C18864" s="4">
        <v>45243</v>
      </c>
      <c r="D18864">
        <v>2083520173</v>
      </c>
      <c r="E18864">
        <f>VLOOKUP(D18864,  base_salary!A:A, 1, FALSE)</f>
        <v>2083520173</v>
      </c>
      <c r="F18864">
        <f t="shared" si="588"/>
        <v>0</v>
      </c>
      <c r="G18864">
        <f t="shared" ca="1" si="589"/>
        <v>0</v>
      </c>
    </row>
    <row r="18865" spans="1:7" x14ac:dyDescent="0.25">
      <c r="A18865" t="s">
        <v>21173</v>
      </c>
      <c r="B18865" t="s">
        <v>2026</v>
      </c>
      <c r="C18865" s="4">
        <v>14025</v>
      </c>
      <c r="D18865">
        <v>3967370569</v>
      </c>
      <c r="E18865">
        <f>VLOOKUP(D18865,  base_salary!A:A, 1, FALSE)</f>
        <v>3967370569</v>
      </c>
      <c r="F18865">
        <f t="shared" si="588"/>
        <v>0</v>
      </c>
      <c r="G18865">
        <f t="shared" ca="1" si="589"/>
        <v>0</v>
      </c>
    </row>
    <row r="18866" spans="1:7" x14ac:dyDescent="0.25">
      <c r="A18866" t="s">
        <v>21174</v>
      </c>
      <c r="B18866" t="s">
        <v>2639</v>
      </c>
      <c r="C18866" s="4">
        <v>42287</v>
      </c>
      <c r="D18866">
        <v>8718856853</v>
      </c>
      <c r="E18866">
        <f>VLOOKUP(D18866,  base_salary!A:A, 1, FALSE)</f>
        <v>8718856853</v>
      </c>
      <c r="F18866">
        <f t="shared" si="588"/>
        <v>0</v>
      </c>
      <c r="G18866">
        <f t="shared" ca="1" si="589"/>
        <v>0</v>
      </c>
    </row>
    <row r="18867" spans="1:7" x14ac:dyDescent="0.25">
      <c r="A18867" t="s">
        <v>21175</v>
      </c>
      <c r="B18867" t="s">
        <v>2718</v>
      </c>
      <c r="C18867" s="4">
        <v>30667</v>
      </c>
      <c r="D18867">
        <v>7637608875</v>
      </c>
      <c r="E18867">
        <f>VLOOKUP(D18867,  base_salary!A:A, 1, FALSE)</f>
        <v>7637608875</v>
      </c>
      <c r="F18867">
        <f t="shared" si="588"/>
        <v>0</v>
      </c>
      <c r="G18867">
        <f t="shared" ca="1" si="589"/>
        <v>0</v>
      </c>
    </row>
    <row r="18868" spans="1:7" x14ac:dyDescent="0.25">
      <c r="A18868" t="s">
        <v>21176</v>
      </c>
      <c r="B18868" t="s">
        <v>2106</v>
      </c>
      <c r="C18868" s="4">
        <v>29461</v>
      </c>
      <c r="D18868">
        <v>9163060264</v>
      </c>
      <c r="E18868">
        <f>VLOOKUP(D18868,  base_salary!A:A, 1, FALSE)</f>
        <v>9163060264</v>
      </c>
      <c r="F18868">
        <f t="shared" si="588"/>
        <v>0</v>
      </c>
      <c r="G18868">
        <f t="shared" ca="1" si="589"/>
        <v>0</v>
      </c>
    </row>
    <row r="18869" spans="1:7" x14ac:dyDescent="0.25">
      <c r="A18869" t="s">
        <v>21177</v>
      </c>
      <c r="B18869" t="s">
        <v>1968</v>
      </c>
      <c r="C18869" s="4">
        <v>54883</v>
      </c>
      <c r="D18869">
        <v>1009146149</v>
      </c>
      <c r="E18869">
        <f>VLOOKUP(D18869,  base_salary!A:A, 1, FALSE)</f>
        <v>1009146149</v>
      </c>
      <c r="F18869">
        <f t="shared" si="588"/>
        <v>0</v>
      </c>
      <c r="G18869">
        <f t="shared" ca="1" si="589"/>
        <v>0</v>
      </c>
    </row>
    <row r="18870" spans="1:7" x14ac:dyDescent="0.25">
      <c r="A18870" t="s">
        <v>21178</v>
      </c>
      <c r="B18870" t="s">
        <v>3235</v>
      </c>
      <c r="C18870" s="4">
        <v>13325</v>
      </c>
      <c r="D18870">
        <v>7866715386</v>
      </c>
      <c r="E18870">
        <f>VLOOKUP(D18870,  base_salary!A:A, 1, FALSE)</f>
        <v>7866715386</v>
      </c>
      <c r="F18870">
        <f t="shared" si="588"/>
        <v>0</v>
      </c>
      <c r="G18870">
        <f t="shared" ca="1" si="589"/>
        <v>0</v>
      </c>
    </row>
    <row r="18871" spans="1:7" x14ac:dyDescent="0.25">
      <c r="A18871" t="s">
        <v>21179</v>
      </c>
      <c r="B18871" t="s">
        <v>2179</v>
      </c>
      <c r="C18871" s="4">
        <v>51289</v>
      </c>
      <c r="D18871">
        <v>583595162</v>
      </c>
      <c r="E18871">
        <f>VLOOKUP(D18871,  base_salary!A:A, 1, FALSE)</f>
        <v>583595162</v>
      </c>
      <c r="F18871">
        <f t="shared" si="588"/>
        <v>0</v>
      </c>
      <c r="G18871">
        <f t="shared" ca="1" si="589"/>
        <v>0</v>
      </c>
    </row>
    <row r="18872" spans="1:7" x14ac:dyDescent="0.25">
      <c r="A18872" t="s">
        <v>21180</v>
      </c>
      <c r="B18872" t="s">
        <v>2139</v>
      </c>
      <c r="C18872" s="4">
        <v>51796</v>
      </c>
      <c r="D18872">
        <v>6183510505</v>
      </c>
      <c r="E18872">
        <f>VLOOKUP(D18872,  base_salary!A:A, 1, FALSE)</f>
        <v>6183510505</v>
      </c>
      <c r="F18872">
        <f t="shared" si="588"/>
        <v>0</v>
      </c>
      <c r="G18872">
        <f t="shared" ca="1" si="589"/>
        <v>0</v>
      </c>
    </row>
    <row r="18873" spans="1:7" x14ac:dyDescent="0.25">
      <c r="A18873" t="s">
        <v>21181</v>
      </c>
      <c r="B18873" t="s">
        <v>3247</v>
      </c>
      <c r="C18873" s="4">
        <v>57332</v>
      </c>
      <c r="D18873">
        <v>9057758911</v>
      </c>
      <c r="E18873">
        <f>VLOOKUP(D18873,  base_salary!A:A, 1, FALSE)</f>
        <v>9057758911</v>
      </c>
      <c r="F18873">
        <f t="shared" si="588"/>
        <v>0</v>
      </c>
      <c r="G18873">
        <f t="shared" ca="1" si="589"/>
        <v>0</v>
      </c>
    </row>
    <row r="18874" spans="1:7" x14ac:dyDescent="0.25">
      <c r="A18874" t="s">
        <v>21182</v>
      </c>
      <c r="B18874" t="s">
        <v>2296</v>
      </c>
      <c r="C18874" s="4">
        <v>47633</v>
      </c>
      <c r="D18874">
        <v>6279928705</v>
      </c>
      <c r="E18874">
        <f>VLOOKUP(D18874,  base_salary!A:A, 1, FALSE)</f>
        <v>6279928705</v>
      </c>
      <c r="F18874">
        <f t="shared" si="588"/>
        <v>0</v>
      </c>
      <c r="G18874">
        <f t="shared" ca="1" si="589"/>
        <v>0</v>
      </c>
    </row>
    <row r="18875" spans="1:7" x14ac:dyDescent="0.25">
      <c r="A18875" t="s">
        <v>21183</v>
      </c>
      <c r="B18875" t="s">
        <v>2757</v>
      </c>
      <c r="C18875" s="4">
        <v>33717</v>
      </c>
      <c r="D18875">
        <v>5241020535</v>
      </c>
      <c r="E18875">
        <f>VLOOKUP(D18875,  base_salary!A:A, 1, FALSE)</f>
        <v>5241020535</v>
      </c>
      <c r="F18875">
        <f t="shared" si="588"/>
        <v>0</v>
      </c>
      <c r="G18875">
        <f t="shared" ca="1" si="589"/>
        <v>0</v>
      </c>
    </row>
    <row r="18876" spans="1:7" x14ac:dyDescent="0.25">
      <c r="A18876" t="s">
        <v>21184</v>
      </c>
      <c r="B18876" t="s">
        <v>2505</v>
      </c>
      <c r="C18876" s="4">
        <v>25619</v>
      </c>
      <c r="D18876">
        <v>3806430489</v>
      </c>
      <c r="E18876">
        <f>VLOOKUP(D18876,  base_salary!A:A, 1, FALSE)</f>
        <v>3806430489</v>
      </c>
      <c r="F18876">
        <f t="shared" si="588"/>
        <v>0</v>
      </c>
      <c r="G18876">
        <f t="shared" ca="1" si="589"/>
        <v>0</v>
      </c>
    </row>
    <row r="18877" spans="1:7" x14ac:dyDescent="0.25">
      <c r="A18877" t="s">
        <v>21185</v>
      </c>
      <c r="B18877" t="s">
        <v>1997</v>
      </c>
      <c r="C18877" s="4">
        <v>11294</v>
      </c>
      <c r="D18877">
        <v>7966879720</v>
      </c>
      <c r="E18877">
        <f>VLOOKUP(D18877,  base_salary!A:A, 1, FALSE)</f>
        <v>7966879720</v>
      </c>
      <c r="F18877">
        <f t="shared" si="588"/>
        <v>0</v>
      </c>
      <c r="G18877">
        <f t="shared" ca="1" si="589"/>
        <v>0</v>
      </c>
    </row>
    <row r="18878" spans="1:7" x14ac:dyDescent="0.25">
      <c r="A18878" t="s">
        <v>21186</v>
      </c>
      <c r="B18878" t="s">
        <v>2576</v>
      </c>
      <c r="C18878" s="4">
        <v>57535</v>
      </c>
      <c r="D18878">
        <v>7269614199</v>
      </c>
      <c r="E18878">
        <f>VLOOKUP(D18878,  base_salary!A:A, 1, FALSE)</f>
        <v>7269614199</v>
      </c>
      <c r="F18878">
        <f t="shared" si="588"/>
        <v>0</v>
      </c>
      <c r="G18878">
        <f t="shared" ca="1" si="589"/>
        <v>0</v>
      </c>
    </row>
    <row r="18879" spans="1:7" x14ac:dyDescent="0.25">
      <c r="A18879" t="s">
        <v>21187</v>
      </c>
      <c r="B18879" t="s">
        <v>2665</v>
      </c>
      <c r="C18879" s="4">
        <v>52054</v>
      </c>
      <c r="D18879">
        <v>7760701055</v>
      </c>
      <c r="E18879">
        <f>VLOOKUP(D18879,  base_salary!A:A, 1, FALSE)</f>
        <v>7760701055</v>
      </c>
      <c r="F18879">
        <f t="shared" si="588"/>
        <v>0</v>
      </c>
      <c r="G18879">
        <f t="shared" ca="1" si="589"/>
        <v>0</v>
      </c>
    </row>
    <row r="18880" spans="1:7" x14ac:dyDescent="0.25">
      <c r="A18880" t="s">
        <v>21188</v>
      </c>
      <c r="B18880" t="s">
        <v>2355</v>
      </c>
      <c r="C18880" s="4">
        <v>20768</v>
      </c>
      <c r="D18880">
        <v>6531376252</v>
      </c>
      <c r="E18880">
        <f>VLOOKUP(D18880,  base_salary!A:A, 1, FALSE)</f>
        <v>6531376252</v>
      </c>
      <c r="F18880">
        <f t="shared" si="588"/>
        <v>0</v>
      </c>
      <c r="G18880">
        <f t="shared" ca="1" si="589"/>
        <v>0</v>
      </c>
    </row>
    <row r="18881" spans="1:7" x14ac:dyDescent="0.25">
      <c r="A18881" t="s">
        <v>21189</v>
      </c>
      <c r="B18881" t="s">
        <v>2127</v>
      </c>
      <c r="C18881" s="4">
        <v>24774</v>
      </c>
      <c r="D18881">
        <v>2314136845</v>
      </c>
      <c r="E18881">
        <f>VLOOKUP(D18881,  base_salary!A:A, 1, FALSE)</f>
        <v>2314136845</v>
      </c>
      <c r="F18881">
        <f t="shared" si="588"/>
        <v>0</v>
      </c>
      <c r="G18881">
        <f t="shared" ca="1" si="589"/>
        <v>0</v>
      </c>
    </row>
    <row r="18882" spans="1:7" x14ac:dyDescent="0.25">
      <c r="A18882" t="s">
        <v>21190</v>
      </c>
      <c r="B18882" t="s">
        <v>2350</v>
      </c>
      <c r="C18882" s="4">
        <v>23648</v>
      </c>
      <c r="D18882">
        <v>1743464649</v>
      </c>
      <c r="E18882">
        <f>VLOOKUP(D18882,  base_salary!A:A, 1, FALSE)</f>
        <v>1743464649</v>
      </c>
      <c r="F18882">
        <f t="shared" si="588"/>
        <v>0</v>
      </c>
      <c r="G18882">
        <f t="shared" ca="1" si="589"/>
        <v>0</v>
      </c>
    </row>
    <row r="18883" spans="1:7" x14ac:dyDescent="0.25">
      <c r="A18883" t="s">
        <v>21191</v>
      </c>
      <c r="B18883" t="s">
        <v>2639</v>
      </c>
      <c r="C18883" s="4">
        <v>58614</v>
      </c>
      <c r="D18883">
        <v>1888605537</v>
      </c>
      <c r="E18883">
        <f>VLOOKUP(D18883,  base_salary!A:A, 1, FALSE)</f>
        <v>1888605537</v>
      </c>
      <c r="F18883">
        <f t="shared" ref="F18883:F18946" si="590">IF(ISERROR(E18883), 1, 0)</f>
        <v>0</v>
      </c>
      <c r="G18883">
        <f t="shared" ref="G18883:G18946" ca="1" si="591">SUM(G:G)</f>
        <v>0</v>
      </c>
    </row>
    <row r="18884" spans="1:7" x14ac:dyDescent="0.25">
      <c r="A18884" t="s">
        <v>21192</v>
      </c>
      <c r="B18884" t="s">
        <v>2501</v>
      </c>
      <c r="C18884" s="4">
        <v>42514</v>
      </c>
      <c r="D18884">
        <v>5903124704</v>
      </c>
      <c r="E18884">
        <f>VLOOKUP(D18884,  base_salary!A:A, 1, FALSE)</f>
        <v>5903124704</v>
      </c>
      <c r="F18884">
        <f t="shared" si="590"/>
        <v>0</v>
      </c>
      <c r="G18884">
        <f t="shared" ca="1" si="591"/>
        <v>0</v>
      </c>
    </row>
    <row r="18885" spans="1:7" x14ac:dyDescent="0.25">
      <c r="A18885" t="s">
        <v>21193</v>
      </c>
      <c r="B18885" t="s">
        <v>2161</v>
      </c>
      <c r="C18885" s="4">
        <v>57801</v>
      </c>
      <c r="D18885">
        <v>7188904251</v>
      </c>
      <c r="E18885">
        <f>VLOOKUP(D18885,  base_salary!A:A, 1, FALSE)</f>
        <v>7188904251</v>
      </c>
      <c r="F18885">
        <f t="shared" si="590"/>
        <v>0</v>
      </c>
      <c r="G18885">
        <f t="shared" ca="1" si="591"/>
        <v>0</v>
      </c>
    </row>
    <row r="18886" spans="1:7" x14ac:dyDescent="0.25">
      <c r="A18886" t="s">
        <v>21194</v>
      </c>
      <c r="B18886" t="s">
        <v>2146</v>
      </c>
      <c r="C18886" s="4">
        <v>48230</v>
      </c>
      <c r="D18886">
        <v>9619649427</v>
      </c>
      <c r="E18886">
        <f>VLOOKUP(D18886,  base_salary!A:A, 1, FALSE)</f>
        <v>9619649427</v>
      </c>
      <c r="F18886">
        <f t="shared" si="590"/>
        <v>0</v>
      </c>
      <c r="G18886">
        <f t="shared" ca="1" si="591"/>
        <v>0</v>
      </c>
    </row>
    <row r="18887" spans="1:7" x14ac:dyDescent="0.25">
      <c r="A18887" t="s">
        <v>21195</v>
      </c>
      <c r="B18887" t="s">
        <v>2314</v>
      </c>
      <c r="C18887" s="4">
        <v>17655</v>
      </c>
      <c r="D18887">
        <v>115757341</v>
      </c>
      <c r="E18887">
        <f>VLOOKUP(D18887,  base_salary!A:A, 1, FALSE)</f>
        <v>115757341</v>
      </c>
      <c r="F18887">
        <f t="shared" si="590"/>
        <v>0</v>
      </c>
      <c r="G18887">
        <f t="shared" ca="1" si="591"/>
        <v>0</v>
      </c>
    </row>
    <row r="18888" spans="1:7" x14ac:dyDescent="0.25">
      <c r="A18888" t="s">
        <v>21196</v>
      </c>
      <c r="B18888" t="s">
        <v>1978</v>
      </c>
      <c r="C18888" s="4">
        <v>31087</v>
      </c>
      <c r="D18888">
        <v>4037854406</v>
      </c>
      <c r="E18888">
        <f>VLOOKUP(D18888,  base_salary!A:A, 1, FALSE)</f>
        <v>4037854406</v>
      </c>
      <c r="F18888">
        <f t="shared" si="590"/>
        <v>0</v>
      </c>
      <c r="G18888">
        <f t="shared" ca="1" si="591"/>
        <v>0</v>
      </c>
    </row>
    <row r="18889" spans="1:7" x14ac:dyDescent="0.25">
      <c r="A18889" t="s">
        <v>21197</v>
      </c>
      <c r="B18889" t="s">
        <v>2524</v>
      </c>
      <c r="C18889" s="4">
        <v>58650</v>
      </c>
      <c r="D18889">
        <v>4752702681</v>
      </c>
      <c r="E18889">
        <f>VLOOKUP(D18889,  base_salary!A:A, 1, FALSE)</f>
        <v>4752702681</v>
      </c>
      <c r="F18889">
        <f t="shared" si="590"/>
        <v>0</v>
      </c>
      <c r="G18889">
        <f t="shared" ca="1" si="591"/>
        <v>0</v>
      </c>
    </row>
    <row r="18890" spans="1:7" x14ac:dyDescent="0.25">
      <c r="A18890" t="s">
        <v>21198</v>
      </c>
      <c r="B18890" t="s">
        <v>2923</v>
      </c>
      <c r="C18890" s="4">
        <v>59611</v>
      </c>
      <c r="D18890">
        <v>515647594</v>
      </c>
      <c r="E18890">
        <f>VLOOKUP(D18890,  base_salary!A:A, 1, FALSE)</f>
        <v>515647594</v>
      </c>
      <c r="F18890">
        <f t="shared" si="590"/>
        <v>0</v>
      </c>
      <c r="G18890">
        <f t="shared" ca="1" si="591"/>
        <v>0</v>
      </c>
    </row>
    <row r="18891" spans="1:7" x14ac:dyDescent="0.25">
      <c r="A18891" t="s">
        <v>21199</v>
      </c>
      <c r="B18891" t="s">
        <v>1940</v>
      </c>
      <c r="C18891" s="4">
        <v>46313</v>
      </c>
      <c r="D18891">
        <v>2565093969</v>
      </c>
      <c r="E18891">
        <f>VLOOKUP(D18891,  base_salary!A:A, 1, FALSE)</f>
        <v>2565093969</v>
      </c>
      <c r="F18891">
        <f t="shared" si="590"/>
        <v>0</v>
      </c>
      <c r="G18891">
        <f t="shared" ca="1" si="591"/>
        <v>0</v>
      </c>
    </row>
    <row r="18892" spans="1:7" x14ac:dyDescent="0.25">
      <c r="A18892" t="s">
        <v>21200</v>
      </c>
      <c r="B18892" t="s">
        <v>3720</v>
      </c>
      <c r="C18892" s="4">
        <v>51824</v>
      </c>
      <c r="D18892">
        <v>2973558387</v>
      </c>
      <c r="E18892">
        <f>VLOOKUP(D18892,  base_salary!A:A, 1, FALSE)</f>
        <v>2973558387</v>
      </c>
      <c r="F18892">
        <f t="shared" si="590"/>
        <v>0</v>
      </c>
      <c r="G18892">
        <f t="shared" ca="1" si="591"/>
        <v>0</v>
      </c>
    </row>
    <row r="18893" spans="1:7" x14ac:dyDescent="0.25">
      <c r="A18893" t="s">
        <v>21201</v>
      </c>
      <c r="B18893" t="s">
        <v>3041</v>
      </c>
      <c r="C18893" s="4">
        <v>40738</v>
      </c>
      <c r="D18893">
        <v>9984023702</v>
      </c>
      <c r="E18893">
        <f>VLOOKUP(D18893,  base_salary!A:A, 1, FALSE)</f>
        <v>9984023702</v>
      </c>
      <c r="F18893">
        <f t="shared" si="590"/>
        <v>0</v>
      </c>
      <c r="G18893">
        <f t="shared" ca="1" si="591"/>
        <v>0</v>
      </c>
    </row>
    <row r="18894" spans="1:7" x14ac:dyDescent="0.25">
      <c r="A18894" t="s">
        <v>21202</v>
      </c>
      <c r="B18894" t="s">
        <v>2452</v>
      </c>
      <c r="C18894" s="4">
        <v>27419</v>
      </c>
      <c r="D18894">
        <v>5405945366</v>
      </c>
      <c r="E18894">
        <f>VLOOKUP(D18894,  base_salary!A:A, 1, FALSE)</f>
        <v>5405945366</v>
      </c>
      <c r="F18894">
        <f t="shared" si="590"/>
        <v>0</v>
      </c>
      <c r="G18894">
        <f t="shared" ca="1" si="591"/>
        <v>0</v>
      </c>
    </row>
    <row r="18895" spans="1:7" x14ac:dyDescent="0.25">
      <c r="A18895" t="s">
        <v>21203</v>
      </c>
      <c r="B18895" t="s">
        <v>1986</v>
      </c>
      <c r="C18895" s="4">
        <v>11209</v>
      </c>
      <c r="D18895">
        <v>4752702681</v>
      </c>
      <c r="E18895">
        <f>VLOOKUP(D18895,  base_salary!A:A, 1, FALSE)</f>
        <v>4752702681</v>
      </c>
      <c r="F18895">
        <f t="shared" si="590"/>
        <v>0</v>
      </c>
      <c r="G18895">
        <f t="shared" ca="1" si="591"/>
        <v>0</v>
      </c>
    </row>
    <row r="18896" spans="1:7" x14ac:dyDescent="0.25">
      <c r="A18896" t="s">
        <v>21204</v>
      </c>
      <c r="B18896" t="s">
        <v>2475</v>
      </c>
      <c r="C18896" s="4">
        <v>28080</v>
      </c>
      <c r="D18896">
        <v>3915983489</v>
      </c>
      <c r="E18896">
        <f>VLOOKUP(D18896,  base_salary!A:A, 1, FALSE)</f>
        <v>3915983489</v>
      </c>
      <c r="F18896">
        <f t="shared" si="590"/>
        <v>0</v>
      </c>
      <c r="G18896">
        <f t="shared" ca="1" si="591"/>
        <v>0</v>
      </c>
    </row>
    <row r="18897" spans="1:7" x14ac:dyDescent="0.25">
      <c r="A18897" t="s">
        <v>21205</v>
      </c>
      <c r="B18897" t="s">
        <v>2725</v>
      </c>
      <c r="C18897" s="4">
        <v>22882</v>
      </c>
      <c r="D18897">
        <v>4808886316</v>
      </c>
      <c r="E18897">
        <f>VLOOKUP(D18897,  base_salary!A:A, 1, FALSE)</f>
        <v>4808886316</v>
      </c>
      <c r="F18897">
        <f t="shared" si="590"/>
        <v>0</v>
      </c>
      <c r="G18897">
        <f t="shared" ca="1" si="591"/>
        <v>0</v>
      </c>
    </row>
    <row r="18898" spans="1:7" x14ac:dyDescent="0.25">
      <c r="A18898" t="s">
        <v>21206</v>
      </c>
      <c r="B18898" t="s">
        <v>2201</v>
      </c>
      <c r="C18898" s="4">
        <v>22988</v>
      </c>
      <c r="D18898">
        <v>8024322455</v>
      </c>
      <c r="E18898">
        <f>VLOOKUP(D18898,  base_salary!A:A, 1, FALSE)</f>
        <v>8024322455</v>
      </c>
      <c r="F18898">
        <f t="shared" si="590"/>
        <v>0</v>
      </c>
      <c r="G18898">
        <f t="shared" ca="1" si="591"/>
        <v>0</v>
      </c>
    </row>
    <row r="18899" spans="1:7" x14ac:dyDescent="0.25">
      <c r="A18899" t="s">
        <v>21207</v>
      </c>
      <c r="B18899" t="s">
        <v>2736</v>
      </c>
      <c r="C18899" s="4">
        <v>57450</v>
      </c>
      <c r="D18899">
        <v>3554200719</v>
      </c>
      <c r="E18899">
        <f>VLOOKUP(D18899,  base_salary!A:A, 1, FALSE)</f>
        <v>3554200719</v>
      </c>
      <c r="F18899">
        <f t="shared" si="590"/>
        <v>0</v>
      </c>
      <c r="G18899">
        <f t="shared" ca="1" si="591"/>
        <v>0</v>
      </c>
    </row>
    <row r="18900" spans="1:7" x14ac:dyDescent="0.25">
      <c r="A18900" t="s">
        <v>21208</v>
      </c>
      <c r="B18900" t="s">
        <v>2569</v>
      </c>
      <c r="C18900" s="4">
        <v>32626</v>
      </c>
      <c r="D18900">
        <v>2177097355</v>
      </c>
      <c r="E18900">
        <f>VLOOKUP(D18900,  base_salary!A:A, 1, FALSE)</f>
        <v>2177097355</v>
      </c>
      <c r="F18900">
        <f t="shared" si="590"/>
        <v>0</v>
      </c>
      <c r="G18900">
        <f t="shared" ca="1" si="591"/>
        <v>0</v>
      </c>
    </row>
    <row r="18901" spans="1:7" x14ac:dyDescent="0.25">
      <c r="A18901" t="s">
        <v>21209</v>
      </c>
      <c r="B18901" t="s">
        <v>2441</v>
      </c>
      <c r="C18901" s="4">
        <v>42251</v>
      </c>
      <c r="D18901">
        <v>5988565948</v>
      </c>
      <c r="E18901">
        <f>VLOOKUP(D18901,  base_salary!A:A, 1, FALSE)</f>
        <v>5988565948</v>
      </c>
      <c r="F18901">
        <f t="shared" si="590"/>
        <v>0</v>
      </c>
      <c r="G18901">
        <f t="shared" ca="1" si="591"/>
        <v>0</v>
      </c>
    </row>
    <row r="18902" spans="1:7" x14ac:dyDescent="0.25">
      <c r="A18902" t="s">
        <v>21210</v>
      </c>
      <c r="B18902" t="s">
        <v>2491</v>
      </c>
      <c r="C18902" s="4">
        <v>59085</v>
      </c>
      <c r="D18902">
        <v>4428088442</v>
      </c>
      <c r="E18902">
        <f>VLOOKUP(D18902,  base_salary!A:A, 1, FALSE)</f>
        <v>4428088442</v>
      </c>
      <c r="F18902">
        <f t="shared" si="590"/>
        <v>0</v>
      </c>
      <c r="G18902">
        <f t="shared" ca="1" si="591"/>
        <v>0</v>
      </c>
    </row>
    <row r="18903" spans="1:7" x14ac:dyDescent="0.25">
      <c r="A18903" t="s">
        <v>21211</v>
      </c>
      <c r="B18903" t="s">
        <v>2608</v>
      </c>
      <c r="C18903" s="4">
        <v>56665</v>
      </c>
      <c r="D18903">
        <v>594961432</v>
      </c>
      <c r="E18903">
        <f>VLOOKUP(D18903,  base_salary!A:A, 1, FALSE)</f>
        <v>594961432</v>
      </c>
      <c r="F18903">
        <f t="shared" si="590"/>
        <v>0</v>
      </c>
      <c r="G18903">
        <f t="shared" ca="1" si="591"/>
        <v>0</v>
      </c>
    </row>
    <row r="18904" spans="1:7" x14ac:dyDescent="0.25">
      <c r="A18904" t="s">
        <v>21212</v>
      </c>
      <c r="B18904" t="s">
        <v>2977</v>
      </c>
      <c r="C18904" s="4">
        <v>10155</v>
      </c>
      <c r="D18904">
        <v>1754740677</v>
      </c>
      <c r="E18904">
        <f>VLOOKUP(D18904,  base_salary!A:A, 1, FALSE)</f>
        <v>1754740677</v>
      </c>
      <c r="F18904">
        <f t="shared" si="590"/>
        <v>0</v>
      </c>
      <c r="G18904">
        <f t="shared" ca="1" si="591"/>
        <v>0</v>
      </c>
    </row>
    <row r="18905" spans="1:7" x14ac:dyDescent="0.25">
      <c r="A18905" t="s">
        <v>21213</v>
      </c>
      <c r="B18905" t="s">
        <v>1988</v>
      </c>
      <c r="C18905" s="4">
        <v>43303</v>
      </c>
      <c r="D18905">
        <v>5479449389</v>
      </c>
      <c r="E18905">
        <f>VLOOKUP(D18905,  base_salary!A:A, 1, FALSE)</f>
        <v>5479449389</v>
      </c>
      <c r="F18905">
        <f t="shared" si="590"/>
        <v>0</v>
      </c>
      <c r="G18905">
        <f t="shared" ca="1" si="591"/>
        <v>0</v>
      </c>
    </row>
    <row r="18906" spans="1:7" x14ac:dyDescent="0.25">
      <c r="A18906" t="s">
        <v>21214</v>
      </c>
      <c r="B18906" t="s">
        <v>1932</v>
      </c>
      <c r="C18906" s="4">
        <v>49503</v>
      </c>
      <c r="D18906">
        <v>8377113392</v>
      </c>
      <c r="E18906">
        <f>VLOOKUP(D18906,  base_salary!A:A, 1, FALSE)</f>
        <v>8377113392</v>
      </c>
      <c r="F18906">
        <f t="shared" si="590"/>
        <v>0</v>
      </c>
      <c r="G18906">
        <f t="shared" ca="1" si="591"/>
        <v>0</v>
      </c>
    </row>
    <row r="18907" spans="1:7" x14ac:dyDescent="0.25">
      <c r="A18907" t="s">
        <v>21215</v>
      </c>
      <c r="B18907" t="s">
        <v>2746</v>
      </c>
      <c r="C18907" s="4">
        <v>20183</v>
      </c>
      <c r="D18907">
        <v>797787712</v>
      </c>
      <c r="E18907">
        <f>VLOOKUP(D18907,  base_salary!A:A, 1, FALSE)</f>
        <v>797787712</v>
      </c>
      <c r="F18907">
        <f t="shared" si="590"/>
        <v>0</v>
      </c>
      <c r="G18907">
        <f t="shared" ca="1" si="591"/>
        <v>0</v>
      </c>
    </row>
    <row r="18908" spans="1:7" x14ac:dyDescent="0.25">
      <c r="A18908" t="s">
        <v>21216</v>
      </c>
      <c r="B18908" t="s">
        <v>2856</v>
      </c>
      <c r="C18908" s="4">
        <v>28988</v>
      </c>
      <c r="D18908">
        <v>8832488175</v>
      </c>
      <c r="E18908">
        <f>VLOOKUP(D18908,  base_salary!A:A, 1, FALSE)</f>
        <v>8832488175</v>
      </c>
      <c r="F18908">
        <f t="shared" si="590"/>
        <v>0</v>
      </c>
      <c r="G18908">
        <f t="shared" ca="1" si="591"/>
        <v>0</v>
      </c>
    </row>
    <row r="18909" spans="1:7" x14ac:dyDescent="0.25">
      <c r="A18909" t="s">
        <v>21217</v>
      </c>
      <c r="B18909" t="s">
        <v>2083</v>
      </c>
      <c r="C18909" s="4">
        <v>40835</v>
      </c>
      <c r="D18909">
        <v>8238030943</v>
      </c>
      <c r="E18909">
        <f>VLOOKUP(D18909,  base_salary!A:A, 1, FALSE)</f>
        <v>8238030943</v>
      </c>
      <c r="F18909">
        <f t="shared" si="590"/>
        <v>0</v>
      </c>
      <c r="G18909">
        <f t="shared" ca="1" si="591"/>
        <v>0</v>
      </c>
    </row>
    <row r="18910" spans="1:7" x14ac:dyDescent="0.25">
      <c r="A18910" t="s">
        <v>21218</v>
      </c>
      <c r="B18910" t="s">
        <v>2574</v>
      </c>
      <c r="C18910" s="4">
        <v>41229</v>
      </c>
      <c r="D18910">
        <v>9984023702</v>
      </c>
      <c r="E18910">
        <f>VLOOKUP(D18910,  base_salary!A:A, 1, FALSE)</f>
        <v>9984023702</v>
      </c>
      <c r="F18910">
        <f t="shared" si="590"/>
        <v>0</v>
      </c>
      <c r="G18910">
        <f t="shared" ca="1" si="591"/>
        <v>0</v>
      </c>
    </row>
    <row r="18911" spans="1:7" x14ac:dyDescent="0.25">
      <c r="A18911" t="s">
        <v>21219</v>
      </c>
      <c r="B18911" t="s">
        <v>3297</v>
      </c>
      <c r="C18911" s="4">
        <v>49177</v>
      </c>
      <c r="D18911">
        <v>5138969978</v>
      </c>
      <c r="E18911">
        <f>VLOOKUP(D18911,  base_salary!A:A, 1, FALSE)</f>
        <v>5138969978</v>
      </c>
      <c r="F18911">
        <f t="shared" si="590"/>
        <v>0</v>
      </c>
      <c r="G18911">
        <f t="shared" ca="1" si="591"/>
        <v>0</v>
      </c>
    </row>
    <row r="18912" spans="1:7" x14ac:dyDescent="0.25">
      <c r="A18912" t="s">
        <v>21220</v>
      </c>
      <c r="B18912" t="s">
        <v>3169</v>
      </c>
      <c r="C18912" s="4">
        <v>44993</v>
      </c>
      <c r="D18912">
        <v>8911781207</v>
      </c>
      <c r="E18912">
        <f>VLOOKUP(D18912,  base_salary!A:A, 1, FALSE)</f>
        <v>8911781207</v>
      </c>
      <c r="F18912">
        <f t="shared" si="590"/>
        <v>0</v>
      </c>
      <c r="G18912">
        <f t="shared" ca="1" si="591"/>
        <v>0</v>
      </c>
    </row>
    <row r="18913" spans="1:7" x14ac:dyDescent="0.25">
      <c r="A18913" t="s">
        <v>21221</v>
      </c>
      <c r="B18913" t="s">
        <v>2166</v>
      </c>
      <c r="C18913" s="4">
        <v>54868</v>
      </c>
      <c r="D18913">
        <v>3642988458</v>
      </c>
      <c r="E18913">
        <f>VLOOKUP(D18913,  base_salary!A:A, 1, FALSE)</f>
        <v>3642988458</v>
      </c>
      <c r="F18913">
        <f t="shared" si="590"/>
        <v>0</v>
      </c>
      <c r="G18913">
        <f t="shared" ca="1" si="591"/>
        <v>0</v>
      </c>
    </row>
    <row r="18914" spans="1:7" x14ac:dyDescent="0.25">
      <c r="A18914" t="s">
        <v>21222</v>
      </c>
      <c r="B18914" t="s">
        <v>2149</v>
      </c>
      <c r="C18914" s="4">
        <v>15394</v>
      </c>
      <c r="D18914">
        <v>7567063646</v>
      </c>
      <c r="E18914">
        <f>VLOOKUP(D18914,  base_salary!A:A, 1, FALSE)</f>
        <v>7567063646</v>
      </c>
      <c r="F18914">
        <f t="shared" si="590"/>
        <v>0</v>
      </c>
      <c r="G18914">
        <f t="shared" ca="1" si="591"/>
        <v>0</v>
      </c>
    </row>
    <row r="18915" spans="1:7" x14ac:dyDescent="0.25">
      <c r="A18915" t="s">
        <v>21223</v>
      </c>
      <c r="B18915" t="s">
        <v>2415</v>
      </c>
      <c r="C18915" s="4">
        <v>27715</v>
      </c>
      <c r="D18915">
        <v>2841287114</v>
      </c>
      <c r="E18915">
        <f>VLOOKUP(D18915,  base_salary!A:A, 1, FALSE)</f>
        <v>2841287114</v>
      </c>
      <c r="F18915">
        <f t="shared" si="590"/>
        <v>0</v>
      </c>
      <c r="G18915">
        <f t="shared" ca="1" si="591"/>
        <v>0</v>
      </c>
    </row>
    <row r="18916" spans="1:7" x14ac:dyDescent="0.25">
      <c r="A18916" t="s">
        <v>21224</v>
      </c>
      <c r="B18916" t="s">
        <v>2847</v>
      </c>
      <c r="C18916" s="4">
        <v>35120</v>
      </c>
      <c r="D18916">
        <v>1149008652</v>
      </c>
      <c r="E18916">
        <f>VLOOKUP(D18916,  base_salary!A:A, 1, FALSE)</f>
        <v>1149008652</v>
      </c>
      <c r="F18916">
        <f t="shared" si="590"/>
        <v>0</v>
      </c>
      <c r="G18916">
        <f t="shared" ca="1" si="591"/>
        <v>0</v>
      </c>
    </row>
    <row r="18917" spans="1:7" x14ac:dyDescent="0.25">
      <c r="A18917" t="s">
        <v>21225</v>
      </c>
      <c r="B18917" t="s">
        <v>2051</v>
      </c>
      <c r="C18917" s="4">
        <v>39317</v>
      </c>
      <c r="D18917">
        <v>5191866150</v>
      </c>
      <c r="E18917">
        <f>VLOOKUP(D18917,  base_salary!A:A, 1, FALSE)</f>
        <v>5191866150</v>
      </c>
      <c r="F18917">
        <f t="shared" si="590"/>
        <v>0</v>
      </c>
      <c r="G18917">
        <f t="shared" ca="1" si="591"/>
        <v>0</v>
      </c>
    </row>
    <row r="18918" spans="1:7" x14ac:dyDescent="0.25">
      <c r="A18918" t="s">
        <v>21226</v>
      </c>
      <c r="B18918" t="s">
        <v>1962</v>
      </c>
      <c r="C18918" s="4">
        <v>43736</v>
      </c>
      <c r="D18918">
        <v>4795089876</v>
      </c>
      <c r="E18918">
        <f>VLOOKUP(D18918,  base_salary!A:A, 1, FALSE)</f>
        <v>4795089876</v>
      </c>
      <c r="F18918">
        <f t="shared" si="590"/>
        <v>0</v>
      </c>
      <c r="G18918">
        <f t="shared" ca="1" si="591"/>
        <v>0</v>
      </c>
    </row>
    <row r="18919" spans="1:7" x14ac:dyDescent="0.25">
      <c r="A18919" t="s">
        <v>21227</v>
      </c>
      <c r="B18919" t="s">
        <v>2192</v>
      </c>
      <c r="C18919" s="4">
        <v>17238</v>
      </c>
      <c r="D18919">
        <v>784224471</v>
      </c>
      <c r="E18919">
        <f>VLOOKUP(D18919,  base_salary!A:A, 1, FALSE)</f>
        <v>784224471</v>
      </c>
      <c r="F18919">
        <f t="shared" si="590"/>
        <v>0</v>
      </c>
      <c r="G18919">
        <f t="shared" ca="1" si="591"/>
        <v>0</v>
      </c>
    </row>
    <row r="18920" spans="1:7" x14ac:dyDescent="0.25">
      <c r="A18920" t="s">
        <v>21228</v>
      </c>
      <c r="B18920" t="s">
        <v>2727</v>
      </c>
      <c r="C18920" s="4">
        <v>32376</v>
      </c>
      <c r="D18920">
        <v>2421688019</v>
      </c>
      <c r="E18920">
        <f>VLOOKUP(D18920,  base_salary!A:A, 1, FALSE)</f>
        <v>2421688019</v>
      </c>
      <c r="F18920">
        <f t="shared" si="590"/>
        <v>0</v>
      </c>
      <c r="G18920">
        <f t="shared" ca="1" si="591"/>
        <v>0</v>
      </c>
    </row>
    <row r="18921" spans="1:7" x14ac:dyDescent="0.25">
      <c r="A18921" t="s">
        <v>21229</v>
      </c>
      <c r="B18921" t="s">
        <v>3369</v>
      </c>
      <c r="C18921" s="4">
        <v>44657</v>
      </c>
      <c r="D18921">
        <v>7645724897</v>
      </c>
      <c r="E18921">
        <f>VLOOKUP(D18921,  base_salary!A:A, 1, FALSE)</f>
        <v>7645724897</v>
      </c>
      <c r="F18921">
        <f t="shared" si="590"/>
        <v>0</v>
      </c>
      <c r="G18921">
        <f t="shared" ca="1" si="591"/>
        <v>0</v>
      </c>
    </row>
    <row r="18922" spans="1:7" x14ac:dyDescent="0.25">
      <c r="A18922" t="s">
        <v>21230</v>
      </c>
      <c r="B18922" t="s">
        <v>2468</v>
      </c>
      <c r="C18922" s="4">
        <v>35814</v>
      </c>
      <c r="D18922">
        <v>4718207207</v>
      </c>
      <c r="E18922">
        <f>VLOOKUP(D18922,  base_salary!A:A, 1, FALSE)</f>
        <v>4718207207</v>
      </c>
      <c r="F18922">
        <f t="shared" si="590"/>
        <v>0</v>
      </c>
      <c r="G18922">
        <f t="shared" ca="1" si="591"/>
        <v>0</v>
      </c>
    </row>
    <row r="18923" spans="1:7" x14ac:dyDescent="0.25">
      <c r="A18923" t="s">
        <v>21231</v>
      </c>
      <c r="B18923" t="s">
        <v>2032</v>
      </c>
      <c r="C18923" s="4">
        <v>32925</v>
      </c>
      <c r="D18923">
        <v>1628738227</v>
      </c>
      <c r="E18923">
        <f>VLOOKUP(D18923,  base_salary!A:A, 1, FALSE)</f>
        <v>1628738227</v>
      </c>
      <c r="F18923">
        <f t="shared" si="590"/>
        <v>0</v>
      </c>
      <c r="G18923">
        <f t="shared" ca="1" si="591"/>
        <v>0</v>
      </c>
    </row>
    <row r="18924" spans="1:7" x14ac:dyDescent="0.25">
      <c r="A18924" t="s">
        <v>21232</v>
      </c>
      <c r="B18924" t="s">
        <v>2519</v>
      </c>
      <c r="C18924" s="4">
        <v>52116</v>
      </c>
      <c r="D18924">
        <v>1042822263</v>
      </c>
      <c r="E18924">
        <f>VLOOKUP(D18924,  base_salary!A:A, 1, FALSE)</f>
        <v>1042822263</v>
      </c>
      <c r="F18924">
        <f t="shared" si="590"/>
        <v>0</v>
      </c>
      <c r="G18924">
        <f t="shared" ca="1" si="591"/>
        <v>0</v>
      </c>
    </row>
    <row r="18925" spans="1:7" x14ac:dyDescent="0.25">
      <c r="A18925" t="s">
        <v>21233</v>
      </c>
      <c r="B18925" t="s">
        <v>2436</v>
      </c>
      <c r="C18925" s="4">
        <v>11110</v>
      </c>
      <c r="D18925">
        <v>3428040538</v>
      </c>
      <c r="E18925">
        <f>VLOOKUP(D18925,  base_salary!A:A, 1, FALSE)</f>
        <v>3428040538</v>
      </c>
      <c r="F18925">
        <f t="shared" si="590"/>
        <v>0</v>
      </c>
      <c r="G18925">
        <f t="shared" ca="1" si="591"/>
        <v>0</v>
      </c>
    </row>
    <row r="18926" spans="1:7" x14ac:dyDescent="0.25">
      <c r="A18926" t="s">
        <v>21234</v>
      </c>
      <c r="B18926" t="s">
        <v>2231</v>
      </c>
      <c r="C18926" s="4">
        <v>43501</v>
      </c>
      <c r="D18926">
        <v>7001733199</v>
      </c>
      <c r="E18926">
        <f>VLOOKUP(D18926,  base_salary!A:A, 1, FALSE)</f>
        <v>7001733199</v>
      </c>
      <c r="F18926">
        <f t="shared" si="590"/>
        <v>0</v>
      </c>
      <c r="G18926">
        <f t="shared" ca="1" si="591"/>
        <v>0</v>
      </c>
    </row>
    <row r="18927" spans="1:7" x14ac:dyDescent="0.25">
      <c r="A18927" t="s">
        <v>21235</v>
      </c>
      <c r="B18927" t="s">
        <v>3113</v>
      </c>
      <c r="C18927" s="4">
        <v>20646</v>
      </c>
      <c r="D18927">
        <v>5792300712</v>
      </c>
      <c r="E18927">
        <f>VLOOKUP(D18927,  base_salary!A:A, 1, FALSE)</f>
        <v>5792300712</v>
      </c>
      <c r="F18927">
        <f t="shared" si="590"/>
        <v>0</v>
      </c>
      <c r="G18927">
        <f t="shared" ca="1" si="591"/>
        <v>0</v>
      </c>
    </row>
    <row r="18928" spans="1:7" x14ac:dyDescent="0.25">
      <c r="A18928" t="s">
        <v>21236</v>
      </c>
      <c r="B18928" t="s">
        <v>1970</v>
      </c>
      <c r="C18928" s="4">
        <v>36234</v>
      </c>
      <c r="D18928">
        <v>7070564503</v>
      </c>
      <c r="E18928">
        <f>VLOOKUP(D18928,  base_salary!A:A, 1, FALSE)</f>
        <v>7070564503</v>
      </c>
      <c r="F18928">
        <f t="shared" si="590"/>
        <v>0</v>
      </c>
      <c r="G18928">
        <f t="shared" ca="1" si="591"/>
        <v>0</v>
      </c>
    </row>
    <row r="18929" spans="1:7" x14ac:dyDescent="0.25">
      <c r="A18929" t="s">
        <v>21237</v>
      </c>
      <c r="B18929" t="s">
        <v>2192</v>
      </c>
      <c r="C18929" s="4">
        <v>18086</v>
      </c>
      <c r="D18929">
        <v>8733080267</v>
      </c>
      <c r="E18929">
        <f>VLOOKUP(D18929,  base_salary!A:A, 1, FALSE)</f>
        <v>8733080267</v>
      </c>
      <c r="F18929">
        <f t="shared" si="590"/>
        <v>0</v>
      </c>
      <c r="G18929">
        <f t="shared" ca="1" si="591"/>
        <v>0</v>
      </c>
    </row>
    <row r="18930" spans="1:7" x14ac:dyDescent="0.25">
      <c r="A18930" t="s">
        <v>21238</v>
      </c>
      <c r="B18930" t="s">
        <v>2824</v>
      </c>
      <c r="C18930" s="4">
        <v>51387</v>
      </c>
      <c r="D18930">
        <v>7912639675</v>
      </c>
      <c r="E18930">
        <f>VLOOKUP(D18930,  base_salary!A:A, 1, FALSE)</f>
        <v>7912639675</v>
      </c>
      <c r="F18930">
        <f t="shared" si="590"/>
        <v>0</v>
      </c>
      <c r="G18930">
        <f t="shared" ca="1" si="591"/>
        <v>0</v>
      </c>
    </row>
    <row r="18931" spans="1:7" x14ac:dyDescent="0.25">
      <c r="A18931" t="s">
        <v>21239</v>
      </c>
      <c r="B18931" t="s">
        <v>1991</v>
      </c>
      <c r="C18931" s="4">
        <v>29101</v>
      </c>
      <c r="D18931">
        <v>7585281072</v>
      </c>
      <c r="E18931">
        <f>VLOOKUP(D18931,  base_salary!A:A, 1, FALSE)</f>
        <v>7585281072</v>
      </c>
      <c r="F18931">
        <f t="shared" si="590"/>
        <v>0</v>
      </c>
      <c r="G18931">
        <f t="shared" ca="1" si="591"/>
        <v>0</v>
      </c>
    </row>
    <row r="18932" spans="1:7" x14ac:dyDescent="0.25">
      <c r="A18932" t="s">
        <v>21240</v>
      </c>
      <c r="B18932" t="s">
        <v>1986</v>
      </c>
      <c r="C18932" s="4">
        <v>26479</v>
      </c>
      <c r="D18932">
        <v>2411473303</v>
      </c>
      <c r="E18932">
        <f>VLOOKUP(D18932,  base_salary!A:A, 1, FALSE)</f>
        <v>2411473303</v>
      </c>
      <c r="F18932">
        <f t="shared" si="590"/>
        <v>0</v>
      </c>
      <c r="G18932">
        <f t="shared" ca="1" si="591"/>
        <v>0</v>
      </c>
    </row>
    <row r="18933" spans="1:7" x14ac:dyDescent="0.25">
      <c r="A18933" t="s">
        <v>21241</v>
      </c>
      <c r="B18933" t="s">
        <v>1946</v>
      </c>
      <c r="C18933" s="4">
        <v>22258</v>
      </c>
      <c r="D18933">
        <v>8864419241</v>
      </c>
      <c r="E18933">
        <f>VLOOKUP(D18933,  base_salary!A:A, 1, FALSE)</f>
        <v>8864419241</v>
      </c>
      <c r="F18933">
        <f t="shared" si="590"/>
        <v>0</v>
      </c>
      <c r="G18933">
        <f t="shared" ca="1" si="591"/>
        <v>0</v>
      </c>
    </row>
    <row r="18934" spans="1:7" x14ac:dyDescent="0.25">
      <c r="A18934" t="s">
        <v>21242</v>
      </c>
      <c r="B18934" t="s">
        <v>2061</v>
      </c>
      <c r="C18934" s="4">
        <v>40628</v>
      </c>
      <c r="D18934">
        <v>5186660353</v>
      </c>
      <c r="E18934">
        <f>VLOOKUP(D18934,  base_salary!A:A, 1, FALSE)</f>
        <v>5186660353</v>
      </c>
      <c r="F18934">
        <f t="shared" si="590"/>
        <v>0</v>
      </c>
      <c r="G18934">
        <f t="shared" ca="1" si="591"/>
        <v>0</v>
      </c>
    </row>
    <row r="18935" spans="1:7" x14ac:dyDescent="0.25">
      <c r="A18935" t="s">
        <v>21243</v>
      </c>
      <c r="B18935" t="s">
        <v>2691</v>
      </c>
      <c r="C18935" s="4">
        <v>16027</v>
      </c>
      <c r="D18935">
        <v>9095573850</v>
      </c>
      <c r="E18935">
        <f>VLOOKUP(D18935,  base_salary!A:A, 1, FALSE)</f>
        <v>9095573850</v>
      </c>
      <c r="F18935">
        <f t="shared" si="590"/>
        <v>0</v>
      </c>
      <c r="G18935">
        <f t="shared" ca="1" si="591"/>
        <v>0</v>
      </c>
    </row>
    <row r="18936" spans="1:7" x14ac:dyDescent="0.25">
      <c r="A18936" t="s">
        <v>21244</v>
      </c>
      <c r="B18936" t="s">
        <v>2251</v>
      </c>
      <c r="C18936" s="4">
        <v>49333</v>
      </c>
      <c r="D18936">
        <v>8127128031</v>
      </c>
      <c r="E18936">
        <f>VLOOKUP(D18936,  base_salary!A:A, 1, FALSE)</f>
        <v>8127128031</v>
      </c>
      <c r="F18936">
        <f t="shared" si="590"/>
        <v>0</v>
      </c>
      <c r="G18936">
        <f t="shared" ca="1" si="591"/>
        <v>0</v>
      </c>
    </row>
    <row r="18937" spans="1:7" x14ac:dyDescent="0.25">
      <c r="A18937" t="s">
        <v>21245</v>
      </c>
      <c r="B18937" t="s">
        <v>2166</v>
      </c>
      <c r="C18937" s="4">
        <v>36220</v>
      </c>
      <c r="D18937">
        <v>2378102658</v>
      </c>
      <c r="E18937">
        <f>VLOOKUP(D18937,  base_salary!A:A, 1, FALSE)</f>
        <v>2378102658</v>
      </c>
      <c r="F18937">
        <f t="shared" si="590"/>
        <v>0</v>
      </c>
      <c r="G18937">
        <f t="shared" ca="1" si="591"/>
        <v>0</v>
      </c>
    </row>
    <row r="18938" spans="1:7" x14ac:dyDescent="0.25">
      <c r="A18938" t="s">
        <v>21246</v>
      </c>
      <c r="B18938" t="s">
        <v>1950</v>
      </c>
      <c r="C18938" s="4">
        <v>53913</v>
      </c>
      <c r="D18938">
        <v>1053331541</v>
      </c>
      <c r="E18938">
        <f>VLOOKUP(D18938,  base_salary!A:A, 1, FALSE)</f>
        <v>1053331541</v>
      </c>
      <c r="F18938">
        <f t="shared" si="590"/>
        <v>0</v>
      </c>
      <c r="G18938">
        <f t="shared" ca="1" si="591"/>
        <v>0</v>
      </c>
    </row>
    <row r="18939" spans="1:7" x14ac:dyDescent="0.25">
      <c r="A18939" t="s">
        <v>21247</v>
      </c>
      <c r="B18939" t="s">
        <v>2057</v>
      </c>
      <c r="C18939" s="4">
        <v>41689</v>
      </c>
      <c r="D18939">
        <v>3227873028</v>
      </c>
      <c r="E18939">
        <f>VLOOKUP(D18939,  base_salary!A:A, 1, FALSE)</f>
        <v>3227873028</v>
      </c>
      <c r="F18939">
        <f t="shared" si="590"/>
        <v>0</v>
      </c>
      <c r="G18939">
        <f t="shared" ca="1" si="591"/>
        <v>0</v>
      </c>
    </row>
    <row r="18940" spans="1:7" x14ac:dyDescent="0.25">
      <c r="A18940" t="s">
        <v>21248</v>
      </c>
      <c r="B18940" t="s">
        <v>2049</v>
      </c>
      <c r="C18940" s="4">
        <v>19248</v>
      </c>
      <c r="D18940">
        <v>9228842121</v>
      </c>
      <c r="E18940">
        <f>VLOOKUP(D18940,  base_salary!A:A, 1, FALSE)</f>
        <v>9228842121</v>
      </c>
      <c r="F18940">
        <f t="shared" si="590"/>
        <v>0</v>
      </c>
      <c r="G18940">
        <f t="shared" ca="1" si="591"/>
        <v>0</v>
      </c>
    </row>
    <row r="18941" spans="1:7" x14ac:dyDescent="0.25">
      <c r="A18941" t="s">
        <v>21249</v>
      </c>
      <c r="B18941" t="s">
        <v>2192</v>
      </c>
      <c r="C18941" s="4">
        <v>37713</v>
      </c>
      <c r="D18941">
        <v>2480515559</v>
      </c>
      <c r="E18941">
        <f>VLOOKUP(D18941,  base_salary!A:A, 1, FALSE)</f>
        <v>2480515559</v>
      </c>
      <c r="F18941">
        <f t="shared" si="590"/>
        <v>0</v>
      </c>
      <c r="G18941">
        <f t="shared" ca="1" si="591"/>
        <v>0</v>
      </c>
    </row>
    <row r="18942" spans="1:7" x14ac:dyDescent="0.25">
      <c r="A18942" t="s">
        <v>21250</v>
      </c>
      <c r="B18942" t="s">
        <v>2219</v>
      </c>
      <c r="C18942" s="4">
        <v>16634</v>
      </c>
      <c r="D18942">
        <v>304906506</v>
      </c>
      <c r="E18942">
        <f>VLOOKUP(D18942,  base_salary!A:A, 1, FALSE)</f>
        <v>304906506</v>
      </c>
      <c r="F18942">
        <f t="shared" si="590"/>
        <v>0</v>
      </c>
      <c r="G18942">
        <f t="shared" ca="1" si="591"/>
        <v>0</v>
      </c>
    </row>
    <row r="18943" spans="1:7" x14ac:dyDescent="0.25">
      <c r="A18943" t="s">
        <v>21251</v>
      </c>
      <c r="B18943" t="s">
        <v>2718</v>
      </c>
      <c r="C18943" s="4">
        <v>17625</v>
      </c>
      <c r="D18943">
        <v>6446166575</v>
      </c>
      <c r="E18943">
        <f>VLOOKUP(D18943,  base_salary!A:A, 1, FALSE)</f>
        <v>6446166575</v>
      </c>
      <c r="F18943">
        <f t="shared" si="590"/>
        <v>0</v>
      </c>
      <c r="G18943">
        <f t="shared" ca="1" si="591"/>
        <v>0</v>
      </c>
    </row>
    <row r="18944" spans="1:7" x14ac:dyDescent="0.25">
      <c r="A18944" t="s">
        <v>21252</v>
      </c>
      <c r="B18944" t="s">
        <v>1986</v>
      </c>
      <c r="C18944" s="4">
        <v>42698</v>
      </c>
      <c r="D18944">
        <v>2292892200</v>
      </c>
      <c r="E18944">
        <f>VLOOKUP(D18944,  base_salary!A:A, 1, FALSE)</f>
        <v>2292892200</v>
      </c>
      <c r="F18944">
        <f t="shared" si="590"/>
        <v>0</v>
      </c>
      <c r="G18944">
        <f t="shared" ca="1" si="591"/>
        <v>0</v>
      </c>
    </row>
    <row r="18945" spans="1:7" x14ac:dyDescent="0.25">
      <c r="A18945" t="s">
        <v>21253</v>
      </c>
      <c r="B18945" t="s">
        <v>2225</v>
      </c>
      <c r="C18945" s="4">
        <v>13742</v>
      </c>
      <c r="D18945">
        <v>8157157730</v>
      </c>
      <c r="E18945">
        <f>VLOOKUP(D18945,  base_salary!A:A, 1, FALSE)</f>
        <v>8157157730</v>
      </c>
      <c r="F18945">
        <f t="shared" si="590"/>
        <v>0</v>
      </c>
      <c r="G18945">
        <f t="shared" ca="1" si="591"/>
        <v>0</v>
      </c>
    </row>
    <row r="18946" spans="1:7" x14ac:dyDescent="0.25">
      <c r="A18946" t="s">
        <v>21254</v>
      </c>
      <c r="B18946" t="s">
        <v>2161</v>
      </c>
      <c r="C18946" s="4">
        <v>56481</v>
      </c>
      <c r="D18946">
        <v>3843300291</v>
      </c>
      <c r="E18946">
        <f>VLOOKUP(D18946,  base_salary!A:A, 1, FALSE)</f>
        <v>3843300291</v>
      </c>
      <c r="F18946">
        <f t="shared" si="590"/>
        <v>0</v>
      </c>
      <c r="G18946">
        <f t="shared" ca="1" si="591"/>
        <v>0</v>
      </c>
    </row>
    <row r="18947" spans="1:7" x14ac:dyDescent="0.25">
      <c r="A18947" t="s">
        <v>21255</v>
      </c>
      <c r="B18947" t="s">
        <v>2636</v>
      </c>
      <c r="C18947" s="4">
        <v>45951</v>
      </c>
      <c r="D18947">
        <v>9287480133</v>
      </c>
      <c r="E18947">
        <f>VLOOKUP(D18947,  base_salary!A:A, 1, FALSE)</f>
        <v>9287480133</v>
      </c>
      <c r="F18947">
        <f t="shared" ref="F18947:F19010" si="592">IF(ISERROR(E18947), 1, 0)</f>
        <v>0</v>
      </c>
      <c r="G18947">
        <f t="shared" ref="G18947:G19010" ca="1" si="593">SUM(G:G)</f>
        <v>0</v>
      </c>
    </row>
    <row r="18948" spans="1:7" x14ac:dyDescent="0.25">
      <c r="A18948" t="s">
        <v>21256</v>
      </c>
      <c r="B18948" t="s">
        <v>2841</v>
      </c>
      <c r="C18948" s="4">
        <v>17550</v>
      </c>
      <c r="D18948">
        <v>5341512014</v>
      </c>
      <c r="E18948">
        <f>VLOOKUP(D18948,  base_salary!A:A, 1, FALSE)</f>
        <v>5341512014</v>
      </c>
      <c r="F18948">
        <f t="shared" si="592"/>
        <v>0</v>
      </c>
      <c r="G18948">
        <f t="shared" ca="1" si="593"/>
        <v>0</v>
      </c>
    </row>
    <row r="18949" spans="1:7" x14ac:dyDescent="0.25">
      <c r="A18949" t="s">
        <v>21257</v>
      </c>
      <c r="B18949" t="s">
        <v>2047</v>
      </c>
      <c r="C18949" s="4">
        <v>16417</v>
      </c>
      <c r="D18949">
        <v>9966428720</v>
      </c>
      <c r="E18949">
        <f>VLOOKUP(D18949,  base_salary!A:A, 1, FALSE)</f>
        <v>9966428720</v>
      </c>
      <c r="F18949">
        <f t="shared" si="592"/>
        <v>0</v>
      </c>
      <c r="G18949">
        <f t="shared" ca="1" si="593"/>
        <v>0</v>
      </c>
    </row>
    <row r="18950" spans="1:7" x14ac:dyDescent="0.25">
      <c r="A18950" t="s">
        <v>21258</v>
      </c>
      <c r="B18950" t="s">
        <v>2257</v>
      </c>
      <c r="C18950" s="4">
        <v>33641</v>
      </c>
      <c r="D18950">
        <v>19662963</v>
      </c>
      <c r="E18950">
        <f>VLOOKUP(D18950,  base_salary!A:A, 1, FALSE)</f>
        <v>19662963</v>
      </c>
      <c r="F18950">
        <f t="shared" si="592"/>
        <v>0</v>
      </c>
      <c r="G18950">
        <f t="shared" ca="1" si="593"/>
        <v>0</v>
      </c>
    </row>
    <row r="18951" spans="1:7" x14ac:dyDescent="0.25">
      <c r="A18951" t="s">
        <v>21259</v>
      </c>
      <c r="B18951" t="s">
        <v>1995</v>
      </c>
      <c r="C18951" s="4">
        <v>26691</v>
      </c>
      <c r="D18951">
        <v>3819859829</v>
      </c>
      <c r="E18951">
        <f>VLOOKUP(D18951,  base_salary!A:A, 1, FALSE)</f>
        <v>3819859829</v>
      </c>
      <c r="F18951">
        <f t="shared" si="592"/>
        <v>0</v>
      </c>
      <c r="G18951">
        <f t="shared" ca="1" si="593"/>
        <v>0</v>
      </c>
    </row>
    <row r="18952" spans="1:7" x14ac:dyDescent="0.25">
      <c r="A18952" t="s">
        <v>21260</v>
      </c>
      <c r="B18952" t="s">
        <v>2358</v>
      </c>
      <c r="C18952" s="4">
        <v>58450</v>
      </c>
      <c r="D18952">
        <v>7914395587</v>
      </c>
      <c r="E18952">
        <f>VLOOKUP(D18952,  base_salary!A:A, 1, FALSE)</f>
        <v>7914395587</v>
      </c>
      <c r="F18952">
        <f t="shared" si="592"/>
        <v>0</v>
      </c>
      <c r="G18952">
        <f t="shared" ca="1" si="593"/>
        <v>0</v>
      </c>
    </row>
    <row r="18953" spans="1:7" x14ac:dyDescent="0.25">
      <c r="A18953" t="s">
        <v>21261</v>
      </c>
      <c r="B18953" t="s">
        <v>1993</v>
      </c>
      <c r="C18953" s="4">
        <v>51111</v>
      </c>
      <c r="D18953">
        <v>17898579</v>
      </c>
      <c r="E18953">
        <f>VLOOKUP(D18953,  base_salary!A:A, 1, FALSE)</f>
        <v>17898579</v>
      </c>
      <c r="F18953">
        <f t="shared" si="592"/>
        <v>0</v>
      </c>
      <c r="G18953">
        <f t="shared" ca="1" si="593"/>
        <v>0</v>
      </c>
    </row>
    <row r="18954" spans="1:7" x14ac:dyDescent="0.25">
      <c r="A18954" t="s">
        <v>21262</v>
      </c>
      <c r="B18954" t="s">
        <v>2087</v>
      </c>
      <c r="C18954" s="4">
        <v>28782</v>
      </c>
      <c r="D18954">
        <v>17898579</v>
      </c>
      <c r="E18954">
        <f>VLOOKUP(D18954,  base_salary!A:A, 1, FALSE)</f>
        <v>17898579</v>
      </c>
      <c r="F18954">
        <f t="shared" si="592"/>
        <v>0</v>
      </c>
      <c r="G18954">
        <f t="shared" ca="1" si="593"/>
        <v>0</v>
      </c>
    </row>
    <row r="18955" spans="1:7" x14ac:dyDescent="0.25">
      <c r="A18955" t="s">
        <v>21263</v>
      </c>
      <c r="B18955" t="s">
        <v>1950</v>
      </c>
      <c r="C18955" s="4">
        <v>26385</v>
      </c>
      <c r="D18955">
        <v>9458901820</v>
      </c>
      <c r="E18955">
        <f>VLOOKUP(D18955,  base_salary!A:A, 1, FALSE)</f>
        <v>9458901820</v>
      </c>
      <c r="F18955">
        <f t="shared" si="592"/>
        <v>0</v>
      </c>
      <c r="G18955">
        <f t="shared" ca="1" si="593"/>
        <v>0</v>
      </c>
    </row>
    <row r="18956" spans="1:7" x14ac:dyDescent="0.25">
      <c r="A18956" t="s">
        <v>21264</v>
      </c>
      <c r="B18956" t="s">
        <v>2121</v>
      </c>
      <c r="C18956" s="4">
        <v>52361</v>
      </c>
      <c r="D18956">
        <v>4191160419</v>
      </c>
      <c r="E18956">
        <f>VLOOKUP(D18956,  base_salary!A:A, 1, FALSE)</f>
        <v>4191160419</v>
      </c>
      <c r="F18956">
        <f t="shared" si="592"/>
        <v>0</v>
      </c>
      <c r="G18956">
        <f t="shared" ca="1" si="593"/>
        <v>0</v>
      </c>
    </row>
    <row r="18957" spans="1:7" x14ac:dyDescent="0.25">
      <c r="A18957" t="s">
        <v>21265</v>
      </c>
      <c r="B18957" t="s">
        <v>2365</v>
      </c>
      <c r="C18957" s="4">
        <v>32994</v>
      </c>
      <c r="D18957">
        <v>9782845590</v>
      </c>
      <c r="E18957">
        <f>VLOOKUP(D18957,  base_salary!A:A, 1, FALSE)</f>
        <v>9782845590</v>
      </c>
      <c r="F18957">
        <f t="shared" si="592"/>
        <v>0</v>
      </c>
      <c r="G18957">
        <f t="shared" ca="1" si="593"/>
        <v>0</v>
      </c>
    </row>
    <row r="18958" spans="1:7" x14ac:dyDescent="0.25">
      <c r="A18958" t="s">
        <v>21266</v>
      </c>
      <c r="B18958" t="s">
        <v>2012</v>
      </c>
      <c r="C18958" s="4">
        <v>32152</v>
      </c>
      <c r="D18958">
        <v>8685064791</v>
      </c>
      <c r="E18958">
        <f>VLOOKUP(D18958,  base_salary!A:A, 1, FALSE)</f>
        <v>8685064791</v>
      </c>
      <c r="F18958">
        <f t="shared" si="592"/>
        <v>0</v>
      </c>
      <c r="G18958">
        <f t="shared" ca="1" si="593"/>
        <v>0</v>
      </c>
    </row>
    <row r="18959" spans="1:7" x14ac:dyDescent="0.25">
      <c r="A18959" t="s">
        <v>21267</v>
      </c>
      <c r="B18959" t="s">
        <v>2319</v>
      </c>
      <c r="C18959" s="4">
        <v>26717</v>
      </c>
      <c r="D18959">
        <v>1549399640</v>
      </c>
      <c r="E18959">
        <f>VLOOKUP(D18959,  base_salary!A:A, 1, FALSE)</f>
        <v>1549399640</v>
      </c>
      <c r="F18959">
        <f t="shared" si="592"/>
        <v>0</v>
      </c>
      <c r="G18959">
        <f t="shared" ca="1" si="593"/>
        <v>0</v>
      </c>
    </row>
    <row r="18960" spans="1:7" x14ac:dyDescent="0.25">
      <c r="A18960" t="s">
        <v>21268</v>
      </c>
      <c r="B18960" t="s">
        <v>2809</v>
      </c>
      <c r="C18960" s="4">
        <v>40046</v>
      </c>
      <c r="D18960">
        <v>6286877770</v>
      </c>
      <c r="E18960">
        <f>VLOOKUP(D18960,  base_salary!A:A, 1, FALSE)</f>
        <v>6286877770</v>
      </c>
      <c r="F18960">
        <f t="shared" si="592"/>
        <v>0</v>
      </c>
      <c r="G18960">
        <f t="shared" ca="1" si="593"/>
        <v>0</v>
      </c>
    </row>
    <row r="18961" spans="1:7" x14ac:dyDescent="0.25">
      <c r="A18961" t="s">
        <v>21269</v>
      </c>
      <c r="B18961" t="s">
        <v>2184</v>
      </c>
      <c r="C18961" s="4">
        <v>24719</v>
      </c>
      <c r="D18961">
        <v>6283719635</v>
      </c>
      <c r="E18961">
        <f>VLOOKUP(D18961,  base_salary!A:A, 1, FALSE)</f>
        <v>6283719635</v>
      </c>
      <c r="F18961">
        <f t="shared" si="592"/>
        <v>0</v>
      </c>
      <c r="G18961">
        <f t="shared" ca="1" si="593"/>
        <v>0</v>
      </c>
    </row>
    <row r="18962" spans="1:7" x14ac:dyDescent="0.25">
      <c r="A18962" t="s">
        <v>21270</v>
      </c>
      <c r="B18962" t="s">
        <v>4018</v>
      </c>
      <c r="C18962" s="4">
        <v>40454</v>
      </c>
      <c r="D18962">
        <v>5511711233</v>
      </c>
      <c r="E18962">
        <f>VLOOKUP(D18962,  base_salary!A:A, 1, FALSE)</f>
        <v>5511711233</v>
      </c>
      <c r="F18962">
        <f t="shared" si="592"/>
        <v>0</v>
      </c>
      <c r="G18962">
        <f t="shared" ca="1" si="593"/>
        <v>0</v>
      </c>
    </row>
    <row r="18963" spans="1:7" x14ac:dyDescent="0.25">
      <c r="A18963" t="s">
        <v>21271</v>
      </c>
      <c r="B18963" t="s">
        <v>2179</v>
      </c>
      <c r="C18963" s="4">
        <v>25656</v>
      </c>
      <c r="D18963">
        <v>4011453366</v>
      </c>
      <c r="E18963">
        <f>VLOOKUP(D18963,  base_salary!A:A, 1, FALSE)</f>
        <v>4011453366</v>
      </c>
      <c r="F18963">
        <f t="shared" si="592"/>
        <v>0</v>
      </c>
      <c r="G18963">
        <f t="shared" ca="1" si="593"/>
        <v>0</v>
      </c>
    </row>
    <row r="18964" spans="1:7" x14ac:dyDescent="0.25">
      <c r="A18964" t="s">
        <v>21272</v>
      </c>
      <c r="B18964" t="s">
        <v>3183</v>
      </c>
      <c r="C18964" s="4">
        <v>16615</v>
      </c>
      <c r="D18964">
        <v>3145039288</v>
      </c>
      <c r="E18964">
        <f>VLOOKUP(D18964,  base_salary!A:A, 1, FALSE)</f>
        <v>3145039288</v>
      </c>
      <c r="F18964">
        <f t="shared" si="592"/>
        <v>0</v>
      </c>
      <c r="G18964">
        <f t="shared" ca="1" si="593"/>
        <v>0</v>
      </c>
    </row>
    <row r="18965" spans="1:7" x14ac:dyDescent="0.25">
      <c r="A18965" t="s">
        <v>21273</v>
      </c>
      <c r="B18965" t="s">
        <v>3078</v>
      </c>
      <c r="C18965" s="4">
        <v>47617</v>
      </c>
      <c r="D18965">
        <v>4159390110</v>
      </c>
      <c r="E18965">
        <f>VLOOKUP(D18965,  base_salary!A:A, 1, FALSE)</f>
        <v>4159390110</v>
      </c>
      <c r="F18965">
        <f t="shared" si="592"/>
        <v>0</v>
      </c>
      <c r="G18965">
        <f t="shared" ca="1" si="593"/>
        <v>0</v>
      </c>
    </row>
    <row r="18966" spans="1:7" x14ac:dyDescent="0.25">
      <c r="A18966" t="s">
        <v>21274</v>
      </c>
      <c r="B18966" t="s">
        <v>2166</v>
      </c>
      <c r="C18966" s="4">
        <v>35894</v>
      </c>
      <c r="D18966">
        <v>879297433</v>
      </c>
      <c r="E18966">
        <f>VLOOKUP(D18966,  base_salary!A:A, 1, FALSE)</f>
        <v>879297433</v>
      </c>
      <c r="F18966">
        <f t="shared" si="592"/>
        <v>0</v>
      </c>
      <c r="G18966">
        <f t="shared" ca="1" si="593"/>
        <v>0</v>
      </c>
    </row>
    <row r="18967" spans="1:7" x14ac:dyDescent="0.25">
      <c r="A18967" t="s">
        <v>21275</v>
      </c>
      <c r="B18967" t="s">
        <v>2614</v>
      </c>
      <c r="C18967" s="4">
        <v>50523</v>
      </c>
      <c r="D18967">
        <v>7888574610</v>
      </c>
      <c r="E18967">
        <f>VLOOKUP(D18967,  base_salary!A:A, 1, FALSE)</f>
        <v>7888574610</v>
      </c>
      <c r="F18967">
        <f t="shared" si="592"/>
        <v>0</v>
      </c>
      <c r="G18967">
        <f t="shared" ca="1" si="593"/>
        <v>0</v>
      </c>
    </row>
    <row r="18968" spans="1:7" x14ac:dyDescent="0.25">
      <c r="A18968" t="s">
        <v>21276</v>
      </c>
      <c r="B18968" t="s">
        <v>2614</v>
      </c>
      <c r="C18968" s="4">
        <v>36163</v>
      </c>
      <c r="D18968">
        <v>5000631609</v>
      </c>
      <c r="E18968">
        <f>VLOOKUP(D18968,  base_salary!A:A, 1, FALSE)</f>
        <v>5000631609</v>
      </c>
      <c r="F18968">
        <f t="shared" si="592"/>
        <v>0</v>
      </c>
      <c r="G18968">
        <f t="shared" ca="1" si="593"/>
        <v>0</v>
      </c>
    </row>
    <row r="18969" spans="1:7" x14ac:dyDescent="0.25">
      <c r="A18969" t="s">
        <v>21277</v>
      </c>
      <c r="B18969" t="s">
        <v>2329</v>
      </c>
      <c r="C18969" s="4">
        <v>18004</v>
      </c>
      <c r="D18969">
        <v>5407735911</v>
      </c>
      <c r="E18969">
        <f>VLOOKUP(D18969,  base_salary!A:A, 1, FALSE)</f>
        <v>5407735911</v>
      </c>
      <c r="F18969">
        <f t="shared" si="592"/>
        <v>0</v>
      </c>
      <c r="G18969">
        <f t="shared" ca="1" si="593"/>
        <v>0</v>
      </c>
    </row>
    <row r="18970" spans="1:7" x14ac:dyDescent="0.25">
      <c r="A18970" t="s">
        <v>21278</v>
      </c>
      <c r="B18970" t="s">
        <v>2047</v>
      </c>
      <c r="C18970" s="4">
        <v>49729</v>
      </c>
      <c r="D18970">
        <v>7489370671</v>
      </c>
      <c r="E18970">
        <f>VLOOKUP(D18970,  base_salary!A:A, 1, FALSE)</f>
        <v>7489370671</v>
      </c>
      <c r="F18970">
        <f t="shared" si="592"/>
        <v>0</v>
      </c>
      <c r="G18970">
        <f t="shared" ca="1" si="593"/>
        <v>0</v>
      </c>
    </row>
    <row r="18971" spans="1:7" x14ac:dyDescent="0.25">
      <c r="A18971" t="s">
        <v>21279</v>
      </c>
      <c r="B18971" t="s">
        <v>1966</v>
      </c>
      <c r="C18971" s="4">
        <v>31169</v>
      </c>
      <c r="D18971">
        <v>7938954179</v>
      </c>
      <c r="E18971">
        <f>VLOOKUP(D18971,  base_salary!A:A, 1, FALSE)</f>
        <v>7938954179</v>
      </c>
      <c r="F18971">
        <f t="shared" si="592"/>
        <v>0</v>
      </c>
      <c r="G18971">
        <f t="shared" ca="1" si="593"/>
        <v>0</v>
      </c>
    </row>
    <row r="18972" spans="1:7" x14ac:dyDescent="0.25">
      <c r="A18972" t="s">
        <v>21280</v>
      </c>
      <c r="B18972" t="s">
        <v>2468</v>
      </c>
      <c r="C18972" s="4">
        <v>46112</v>
      </c>
      <c r="D18972">
        <v>1062607929</v>
      </c>
      <c r="E18972">
        <f>VLOOKUP(D18972,  base_salary!A:A, 1, FALSE)</f>
        <v>1062607929</v>
      </c>
      <c r="F18972">
        <f t="shared" si="592"/>
        <v>0</v>
      </c>
      <c r="G18972">
        <f t="shared" ca="1" si="593"/>
        <v>0</v>
      </c>
    </row>
    <row r="18973" spans="1:7" x14ac:dyDescent="0.25">
      <c r="A18973" t="s">
        <v>21281</v>
      </c>
      <c r="B18973" t="s">
        <v>2246</v>
      </c>
      <c r="C18973" s="4">
        <v>10712</v>
      </c>
      <c r="D18973">
        <v>2975315244</v>
      </c>
      <c r="E18973">
        <f>VLOOKUP(D18973,  base_salary!A:A, 1, FALSE)</f>
        <v>2975315244</v>
      </c>
      <c r="F18973">
        <f t="shared" si="592"/>
        <v>0</v>
      </c>
      <c r="G18973">
        <f t="shared" ca="1" si="593"/>
        <v>0</v>
      </c>
    </row>
    <row r="18974" spans="1:7" x14ac:dyDescent="0.25">
      <c r="A18974" t="s">
        <v>21282</v>
      </c>
      <c r="B18974" t="s">
        <v>2374</v>
      </c>
      <c r="C18974" s="4">
        <v>20818</v>
      </c>
      <c r="D18974">
        <v>1958063002</v>
      </c>
      <c r="E18974">
        <f>VLOOKUP(D18974,  base_salary!A:A, 1, FALSE)</f>
        <v>1958063002</v>
      </c>
      <c r="F18974">
        <f t="shared" si="592"/>
        <v>0</v>
      </c>
      <c r="G18974">
        <f t="shared" ca="1" si="593"/>
        <v>0</v>
      </c>
    </row>
    <row r="18975" spans="1:7" x14ac:dyDescent="0.25">
      <c r="A18975" t="s">
        <v>21283</v>
      </c>
      <c r="B18975" t="s">
        <v>2087</v>
      </c>
      <c r="C18975" s="4">
        <v>44699</v>
      </c>
      <c r="D18975">
        <v>8731494560</v>
      </c>
      <c r="E18975">
        <f>VLOOKUP(D18975,  base_salary!A:A, 1, FALSE)</f>
        <v>8731494560</v>
      </c>
      <c r="F18975">
        <f t="shared" si="592"/>
        <v>0</v>
      </c>
      <c r="G18975">
        <f t="shared" ca="1" si="593"/>
        <v>0</v>
      </c>
    </row>
    <row r="18976" spans="1:7" x14ac:dyDescent="0.25">
      <c r="A18976" t="s">
        <v>21284</v>
      </c>
      <c r="B18976" t="s">
        <v>2141</v>
      </c>
      <c r="C18976" s="4">
        <v>27586</v>
      </c>
      <c r="D18976">
        <v>2421688019</v>
      </c>
      <c r="E18976">
        <f>VLOOKUP(D18976,  base_salary!A:A, 1, FALSE)</f>
        <v>2421688019</v>
      </c>
      <c r="F18976">
        <f t="shared" si="592"/>
        <v>0</v>
      </c>
      <c r="G18976">
        <f t="shared" ca="1" si="593"/>
        <v>0</v>
      </c>
    </row>
    <row r="18977" spans="1:7" x14ac:dyDescent="0.25">
      <c r="A18977" t="s">
        <v>21285</v>
      </c>
      <c r="B18977" t="s">
        <v>3201</v>
      </c>
      <c r="C18977" s="4">
        <v>21745</v>
      </c>
      <c r="D18977">
        <v>3877279783</v>
      </c>
      <c r="E18977">
        <f>VLOOKUP(D18977,  base_salary!A:A, 1, FALSE)</f>
        <v>3877279783</v>
      </c>
      <c r="F18977">
        <f t="shared" si="592"/>
        <v>0</v>
      </c>
      <c r="G18977">
        <f t="shared" ca="1" si="593"/>
        <v>0</v>
      </c>
    </row>
    <row r="18978" spans="1:7" x14ac:dyDescent="0.25">
      <c r="A18978" t="s">
        <v>21286</v>
      </c>
      <c r="B18978" t="s">
        <v>3237</v>
      </c>
      <c r="C18978" s="4">
        <v>43684</v>
      </c>
      <c r="D18978">
        <v>3509620267</v>
      </c>
      <c r="E18978">
        <f>VLOOKUP(D18978,  base_salary!A:A, 1, FALSE)</f>
        <v>3509620267</v>
      </c>
      <c r="F18978">
        <f t="shared" si="592"/>
        <v>0</v>
      </c>
      <c r="G18978">
        <f t="shared" ca="1" si="593"/>
        <v>0</v>
      </c>
    </row>
    <row r="18979" spans="1:7" x14ac:dyDescent="0.25">
      <c r="A18979" t="s">
        <v>21287</v>
      </c>
      <c r="B18979" t="s">
        <v>2095</v>
      </c>
      <c r="C18979" s="4">
        <v>26407</v>
      </c>
      <c r="D18979">
        <v>5603330430</v>
      </c>
      <c r="E18979">
        <f>VLOOKUP(D18979,  base_salary!A:A, 1, FALSE)</f>
        <v>5603330430</v>
      </c>
      <c r="F18979">
        <f t="shared" si="592"/>
        <v>0</v>
      </c>
      <c r="G18979">
        <f t="shared" ca="1" si="593"/>
        <v>0</v>
      </c>
    </row>
    <row r="18980" spans="1:7" x14ac:dyDescent="0.25">
      <c r="A18980" t="s">
        <v>21288</v>
      </c>
      <c r="B18980" t="s">
        <v>2028</v>
      </c>
      <c r="C18980" s="4">
        <v>33907</v>
      </c>
      <c r="D18980">
        <v>9207464802</v>
      </c>
      <c r="E18980">
        <f>VLOOKUP(D18980,  base_salary!A:A, 1, FALSE)</f>
        <v>9207464802</v>
      </c>
      <c r="F18980">
        <f t="shared" si="592"/>
        <v>0</v>
      </c>
      <c r="G18980">
        <f t="shared" ca="1" si="593"/>
        <v>0</v>
      </c>
    </row>
    <row r="18981" spans="1:7" x14ac:dyDescent="0.25">
      <c r="A18981" t="s">
        <v>21289</v>
      </c>
      <c r="B18981" t="s">
        <v>2896</v>
      </c>
      <c r="C18981" s="4">
        <v>21744</v>
      </c>
      <c r="D18981">
        <v>1718344562</v>
      </c>
      <c r="E18981">
        <f>VLOOKUP(D18981,  base_salary!A:A, 1, FALSE)</f>
        <v>1718344562</v>
      </c>
      <c r="F18981">
        <f t="shared" si="592"/>
        <v>0</v>
      </c>
      <c r="G18981">
        <f t="shared" ca="1" si="593"/>
        <v>0</v>
      </c>
    </row>
    <row r="18982" spans="1:7" x14ac:dyDescent="0.25">
      <c r="A18982" t="s">
        <v>21290</v>
      </c>
      <c r="B18982" t="s">
        <v>2762</v>
      </c>
      <c r="C18982" s="4">
        <v>31865</v>
      </c>
      <c r="D18982">
        <v>7326611955</v>
      </c>
      <c r="E18982">
        <f>VLOOKUP(D18982,  base_salary!A:A, 1, FALSE)</f>
        <v>7326611955</v>
      </c>
      <c r="F18982">
        <f t="shared" si="592"/>
        <v>0</v>
      </c>
      <c r="G18982">
        <f t="shared" ca="1" si="593"/>
        <v>0</v>
      </c>
    </row>
    <row r="18983" spans="1:7" x14ac:dyDescent="0.25">
      <c r="A18983" t="s">
        <v>21291</v>
      </c>
      <c r="B18983" t="s">
        <v>2207</v>
      </c>
      <c r="C18983" s="4">
        <v>46967</v>
      </c>
      <c r="D18983">
        <v>4984363320</v>
      </c>
      <c r="E18983">
        <f>VLOOKUP(D18983,  base_salary!A:A, 1, FALSE)</f>
        <v>4984363320</v>
      </c>
      <c r="F18983">
        <f t="shared" si="592"/>
        <v>0</v>
      </c>
      <c r="G18983">
        <f t="shared" ca="1" si="593"/>
        <v>0</v>
      </c>
    </row>
    <row r="18984" spans="1:7" x14ac:dyDescent="0.25">
      <c r="A18984" t="s">
        <v>21292</v>
      </c>
      <c r="B18984" t="s">
        <v>2194</v>
      </c>
      <c r="C18984" s="4">
        <v>26952</v>
      </c>
      <c r="D18984">
        <v>9096285417</v>
      </c>
      <c r="E18984">
        <f>VLOOKUP(D18984,  base_salary!A:A, 1, FALSE)</f>
        <v>9096285417</v>
      </c>
      <c r="F18984">
        <f t="shared" si="592"/>
        <v>0</v>
      </c>
      <c r="G18984">
        <f t="shared" ca="1" si="593"/>
        <v>0</v>
      </c>
    </row>
    <row r="18985" spans="1:7" x14ac:dyDescent="0.25">
      <c r="A18985" t="s">
        <v>21293</v>
      </c>
      <c r="B18985" t="s">
        <v>2041</v>
      </c>
      <c r="C18985" s="4">
        <v>55639</v>
      </c>
      <c r="D18985">
        <v>7966083349</v>
      </c>
      <c r="E18985">
        <f>VLOOKUP(D18985,  base_salary!A:A, 1, FALSE)</f>
        <v>7966083349</v>
      </c>
      <c r="F18985">
        <f t="shared" si="592"/>
        <v>0</v>
      </c>
      <c r="G18985">
        <f t="shared" ca="1" si="593"/>
        <v>0</v>
      </c>
    </row>
    <row r="18986" spans="1:7" x14ac:dyDescent="0.25">
      <c r="A18986" t="s">
        <v>21294</v>
      </c>
      <c r="B18986" t="s">
        <v>2246</v>
      </c>
      <c r="C18986" s="4">
        <v>11060</v>
      </c>
      <c r="D18986">
        <v>5974179625</v>
      </c>
      <c r="E18986">
        <f>VLOOKUP(D18986,  base_salary!A:A, 1, FALSE)</f>
        <v>5974179625</v>
      </c>
      <c r="F18986">
        <f t="shared" si="592"/>
        <v>0</v>
      </c>
      <c r="G18986">
        <f t="shared" ca="1" si="593"/>
        <v>0</v>
      </c>
    </row>
    <row r="18987" spans="1:7" x14ac:dyDescent="0.25">
      <c r="A18987" t="s">
        <v>21295</v>
      </c>
      <c r="B18987" t="s">
        <v>2207</v>
      </c>
      <c r="C18987" s="4">
        <v>35891</v>
      </c>
      <c r="D18987">
        <v>7374898193</v>
      </c>
      <c r="E18987">
        <f>VLOOKUP(D18987,  base_salary!A:A, 1, FALSE)</f>
        <v>7374898193</v>
      </c>
      <c r="F18987">
        <f t="shared" si="592"/>
        <v>0</v>
      </c>
      <c r="G18987">
        <f t="shared" ca="1" si="593"/>
        <v>0</v>
      </c>
    </row>
    <row r="18988" spans="1:7" x14ac:dyDescent="0.25">
      <c r="A18988" t="s">
        <v>21296</v>
      </c>
      <c r="B18988" t="s">
        <v>2276</v>
      </c>
      <c r="C18988" s="4">
        <v>11611</v>
      </c>
      <c r="D18988">
        <v>4188124377</v>
      </c>
      <c r="E18988">
        <f>VLOOKUP(D18988,  base_salary!A:A, 1, FALSE)</f>
        <v>4188124377</v>
      </c>
      <c r="F18988">
        <f t="shared" si="592"/>
        <v>0</v>
      </c>
      <c r="G18988">
        <f t="shared" ca="1" si="593"/>
        <v>0</v>
      </c>
    </row>
    <row r="18989" spans="1:7" x14ac:dyDescent="0.25">
      <c r="A18989" t="s">
        <v>21297</v>
      </c>
      <c r="B18989" t="s">
        <v>2305</v>
      </c>
      <c r="C18989" s="4">
        <v>23805</v>
      </c>
      <c r="D18989">
        <v>4049350750</v>
      </c>
      <c r="E18989">
        <f>VLOOKUP(D18989,  base_salary!A:A, 1, FALSE)</f>
        <v>4049350750</v>
      </c>
      <c r="F18989">
        <f t="shared" si="592"/>
        <v>0</v>
      </c>
      <c r="G18989">
        <f t="shared" ca="1" si="593"/>
        <v>0</v>
      </c>
    </row>
    <row r="18990" spans="1:7" x14ac:dyDescent="0.25">
      <c r="A18990" t="s">
        <v>21298</v>
      </c>
      <c r="B18990" t="s">
        <v>2372</v>
      </c>
      <c r="C18990" s="4">
        <v>57061</v>
      </c>
      <c r="D18990">
        <v>4306425231</v>
      </c>
      <c r="E18990">
        <f>VLOOKUP(D18990,  base_salary!A:A, 1, FALSE)</f>
        <v>4306425231</v>
      </c>
      <c r="F18990">
        <f t="shared" si="592"/>
        <v>0</v>
      </c>
      <c r="G18990">
        <f t="shared" ca="1" si="593"/>
        <v>0</v>
      </c>
    </row>
    <row r="18991" spans="1:7" x14ac:dyDescent="0.25">
      <c r="A18991" t="s">
        <v>21299</v>
      </c>
      <c r="B18991" t="s">
        <v>2466</v>
      </c>
      <c r="C18991" s="4">
        <v>11646</v>
      </c>
      <c r="D18991">
        <v>5244119095</v>
      </c>
      <c r="E18991">
        <f>VLOOKUP(D18991,  base_salary!A:A, 1, FALSE)</f>
        <v>5244119095</v>
      </c>
      <c r="F18991">
        <f t="shared" si="592"/>
        <v>0</v>
      </c>
      <c r="G18991">
        <f t="shared" ca="1" si="593"/>
        <v>0</v>
      </c>
    </row>
    <row r="18992" spans="1:7" x14ac:dyDescent="0.25">
      <c r="A18992" t="s">
        <v>21300</v>
      </c>
      <c r="B18992" t="s">
        <v>2563</v>
      </c>
      <c r="C18992" s="4">
        <v>36167</v>
      </c>
      <c r="D18992">
        <v>4236713853</v>
      </c>
      <c r="E18992">
        <f>VLOOKUP(D18992,  base_salary!A:A, 1, FALSE)</f>
        <v>4236713853</v>
      </c>
      <c r="F18992">
        <f t="shared" si="592"/>
        <v>0</v>
      </c>
      <c r="G18992">
        <f t="shared" ca="1" si="593"/>
        <v>0</v>
      </c>
    </row>
    <row r="18993" spans="1:7" x14ac:dyDescent="0.25">
      <c r="A18993" t="s">
        <v>21301</v>
      </c>
      <c r="B18993" t="s">
        <v>2093</v>
      </c>
      <c r="C18993" s="4">
        <v>49150</v>
      </c>
      <c r="D18993">
        <v>1923178164</v>
      </c>
      <c r="E18993">
        <f>VLOOKUP(D18993,  base_salary!A:A, 1, FALSE)</f>
        <v>1923178164</v>
      </c>
      <c r="F18993">
        <f t="shared" si="592"/>
        <v>0</v>
      </c>
      <c r="G18993">
        <f t="shared" ca="1" si="593"/>
        <v>0</v>
      </c>
    </row>
    <row r="18994" spans="1:7" x14ac:dyDescent="0.25">
      <c r="A18994" t="s">
        <v>21302</v>
      </c>
      <c r="B18994" t="s">
        <v>2459</v>
      </c>
      <c r="C18994" s="4">
        <v>55012</v>
      </c>
      <c r="D18994">
        <v>8533410514</v>
      </c>
      <c r="E18994">
        <f>VLOOKUP(D18994,  base_salary!A:A, 1, FALSE)</f>
        <v>8533410514</v>
      </c>
      <c r="F18994">
        <f t="shared" si="592"/>
        <v>0</v>
      </c>
      <c r="G18994">
        <f t="shared" ca="1" si="593"/>
        <v>0</v>
      </c>
    </row>
    <row r="18995" spans="1:7" x14ac:dyDescent="0.25">
      <c r="A18995" t="s">
        <v>21303</v>
      </c>
      <c r="B18995" t="s">
        <v>2507</v>
      </c>
      <c r="C18995" s="4">
        <v>46668</v>
      </c>
      <c r="D18995">
        <v>8658719154</v>
      </c>
      <c r="E18995">
        <f>VLOOKUP(D18995,  base_salary!A:A, 1, FALSE)</f>
        <v>8658719154</v>
      </c>
      <c r="F18995">
        <f t="shared" si="592"/>
        <v>0</v>
      </c>
      <c r="G18995">
        <f t="shared" ca="1" si="593"/>
        <v>0</v>
      </c>
    </row>
    <row r="18996" spans="1:7" x14ac:dyDescent="0.25">
      <c r="A18996" t="s">
        <v>21304</v>
      </c>
      <c r="B18996" t="s">
        <v>1968</v>
      </c>
      <c r="C18996" s="4">
        <v>18976</v>
      </c>
      <c r="D18996">
        <v>5623896162</v>
      </c>
      <c r="E18996">
        <f>VLOOKUP(D18996,  base_salary!A:A, 1, FALSE)</f>
        <v>5623896162</v>
      </c>
      <c r="F18996">
        <f t="shared" si="592"/>
        <v>0</v>
      </c>
      <c r="G18996">
        <f t="shared" ca="1" si="593"/>
        <v>0</v>
      </c>
    </row>
    <row r="18997" spans="1:7" x14ac:dyDescent="0.25">
      <c r="A18997" t="s">
        <v>21305</v>
      </c>
      <c r="B18997" t="s">
        <v>2111</v>
      </c>
      <c r="C18997" s="4">
        <v>35476</v>
      </c>
      <c r="D18997">
        <v>9008589443</v>
      </c>
      <c r="E18997">
        <f>VLOOKUP(D18997,  base_salary!A:A, 1, FALSE)</f>
        <v>9008589443</v>
      </c>
      <c r="F18997">
        <f t="shared" si="592"/>
        <v>0</v>
      </c>
      <c r="G18997">
        <f t="shared" ca="1" si="593"/>
        <v>0</v>
      </c>
    </row>
    <row r="18998" spans="1:7" x14ac:dyDescent="0.25">
      <c r="A18998" t="s">
        <v>21306</v>
      </c>
      <c r="B18998" t="s">
        <v>3039</v>
      </c>
      <c r="C18998" s="4">
        <v>58778</v>
      </c>
      <c r="D18998">
        <v>9412192312</v>
      </c>
      <c r="E18998">
        <f>VLOOKUP(D18998,  base_salary!A:A, 1, FALSE)</f>
        <v>9412192312</v>
      </c>
      <c r="F18998">
        <f t="shared" si="592"/>
        <v>0</v>
      </c>
      <c r="G18998">
        <f t="shared" ca="1" si="593"/>
        <v>0</v>
      </c>
    </row>
    <row r="18999" spans="1:7" x14ac:dyDescent="0.25">
      <c r="A18999" t="s">
        <v>21307</v>
      </c>
      <c r="B18999" t="s">
        <v>2010</v>
      </c>
      <c r="C18999" s="4">
        <v>47711</v>
      </c>
      <c r="D18999">
        <v>4937054791</v>
      </c>
      <c r="E18999">
        <f>VLOOKUP(D18999,  base_salary!A:A, 1, FALSE)</f>
        <v>4937054791</v>
      </c>
      <c r="F18999">
        <f t="shared" si="592"/>
        <v>0</v>
      </c>
      <c r="G18999">
        <f t="shared" ca="1" si="593"/>
        <v>0</v>
      </c>
    </row>
    <row r="19000" spans="1:7" x14ac:dyDescent="0.25">
      <c r="A19000" t="s">
        <v>21308</v>
      </c>
      <c r="B19000" t="s">
        <v>2752</v>
      </c>
      <c r="C19000" s="4">
        <v>40886</v>
      </c>
      <c r="D19000">
        <v>3041948354</v>
      </c>
      <c r="E19000">
        <f>VLOOKUP(D19000,  base_salary!A:A, 1, FALSE)</f>
        <v>3041948354</v>
      </c>
      <c r="F19000">
        <f t="shared" si="592"/>
        <v>0</v>
      </c>
      <c r="G19000">
        <f t="shared" ca="1" si="593"/>
        <v>0</v>
      </c>
    </row>
    <row r="19001" spans="1:7" x14ac:dyDescent="0.25">
      <c r="A19001" t="s">
        <v>21309</v>
      </c>
      <c r="B19001" t="s">
        <v>2061</v>
      </c>
      <c r="C19001" s="4">
        <v>50121</v>
      </c>
      <c r="D19001">
        <v>2130919499</v>
      </c>
      <c r="E19001">
        <f>VLOOKUP(D19001,  base_salary!A:A, 1, FALSE)</f>
        <v>2130919499</v>
      </c>
      <c r="F19001">
        <f t="shared" si="592"/>
        <v>0</v>
      </c>
      <c r="G19001">
        <f t="shared" ca="1" si="593"/>
        <v>0</v>
      </c>
    </row>
    <row r="19002" spans="1:7" x14ac:dyDescent="0.25">
      <c r="A19002" t="s">
        <v>21310</v>
      </c>
      <c r="B19002" t="s">
        <v>3126</v>
      </c>
      <c r="C19002" s="4">
        <v>11432</v>
      </c>
      <c r="D19002">
        <v>2079803735</v>
      </c>
      <c r="E19002">
        <f>VLOOKUP(D19002,  base_salary!A:A, 1, FALSE)</f>
        <v>2079803735</v>
      </c>
      <c r="F19002">
        <f t="shared" si="592"/>
        <v>0</v>
      </c>
      <c r="G19002">
        <f t="shared" ca="1" si="593"/>
        <v>0</v>
      </c>
    </row>
    <row r="19003" spans="1:7" x14ac:dyDescent="0.25">
      <c r="A19003" t="s">
        <v>21311</v>
      </c>
      <c r="B19003" t="s">
        <v>3126</v>
      </c>
      <c r="C19003" s="4">
        <v>55102</v>
      </c>
      <c r="D19003">
        <v>2763158331</v>
      </c>
      <c r="E19003">
        <f>VLOOKUP(D19003,  base_salary!A:A, 1, FALSE)</f>
        <v>2763158331</v>
      </c>
      <c r="F19003">
        <f t="shared" si="592"/>
        <v>0</v>
      </c>
      <c r="G19003">
        <f t="shared" ca="1" si="593"/>
        <v>0</v>
      </c>
    </row>
    <row r="19004" spans="1:7" x14ac:dyDescent="0.25">
      <c r="A19004" t="s">
        <v>21312</v>
      </c>
      <c r="B19004" t="s">
        <v>2853</v>
      </c>
      <c r="C19004" s="4">
        <v>20840</v>
      </c>
      <c r="D19004">
        <v>7567063646</v>
      </c>
      <c r="E19004">
        <f>VLOOKUP(D19004,  base_salary!A:A, 1, FALSE)</f>
        <v>7567063646</v>
      </c>
      <c r="F19004">
        <f t="shared" si="592"/>
        <v>0</v>
      </c>
      <c r="G19004">
        <f t="shared" ca="1" si="593"/>
        <v>0</v>
      </c>
    </row>
    <row r="19005" spans="1:7" x14ac:dyDescent="0.25">
      <c r="A19005" t="s">
        <v>21313</v>
      </c>
      <c r="B19005" t="s">
        <v>2809</v>
      </c>
      <c r="C19005" s="4">
        <v>36301</v>
      </c>
      <c r="D19005">
        <v>2500807061</v>
      </c>
      <c r="E19005">
        <f>VLOOKUP(D19005,  base_salary!A:A, 1, FALSE)</f>
        <v>2500807061</v>
      </c>
      <c r="F19005">
        <f t="shared" si="592"/>
        <v>0</v>
      </c>
      <c r="G19005">
        <f t="shared" ca="1" si="593"/>
        <v>0</v>
      </c>
    </row>
    <row r="19006" spans="1:7" x14ac:dyDescent="0.25">
      <c r="A19006" t="s">
        <v>21314</v>
      </c>
      <c r="B19006" t="s">
        <v>2061</v>
      </c>
      <c r="C19006" s="4">
        <v>38381</v>
      </c>
      <c r="D19006">
        <v>3933561566</v>
      </c>
      <c r="E19006">
        <f>VLOOKUP(D19006,  base_salary!A:A, 1, FALSE)</f>
        <v>3933561566</v>
      </c>
      <c r="F19006">
        <f t="shared" si="592"/>
        <v>0</v>
      </c>
      <c r="G19006">
        <f t="shared" ca="1" si="593"/>
        <v>0</v>
      </c>
    </row>
    <row r="19007" spans="1:7" x14ac:dyDescent="0.25">
      <c r="A19007" t="s">
        <v>21315</v>
      </c>
      <c r="B19007" t="s">
        <v>1995</v>
      </c>
      <c r="C19007" s="4">
        <v>32261</v>
      </c>
      <c r="D19007">
        <v>3133221701</v>
      </c>
      <c r="E19007">
        <f>VLOOKUP(D19007,  base_salary!A:A, 1, FALSE)</f>
        <v>3133221701</v>
      </c>
      <c r="F19007">
        <f t="shared" si="592"/>
        <v>0</v>
      </c>
      <c r="G19007">
        <f t="shared" ca="1" si="593"/>
        <v>0</v>
      </c>
    </row>
    <row r="19008" spans="1:7" x14ac:dyDescent="0.25">
      <c r="A19008" t="s">
        <v>21316</v>
      </c>
      <c r="B19008" t="s">
        <v>2736</v>
      </c>
      <c r="C19008" s="4">
        <v>23558</v>
      </c>
      <c r="D19008">
        <v>8187246642</v>
      </c>
      <c r="E19008">
        <f>VLOOKUP(D19008,  base_salary!A:A, 1, FALSE)</f>
        <v>8187246642</v>
      </c>
      <c r="F19008">
        <f t="shared" si="592"/>
        <v>0</v>
      </c>
      <c r="G19008">
        <f t="shared" ca="1" si="593"/>
        <v>0</v>
      </c>
    </row>
    <row r="19009" spans="1:7" x14ac:dyDescent="0.25">
      <c r="A19009" t="s">
        <v>21317</v>
      </c>
      <c r="B19009" t="s">
        <v>3237</v>
      </c>
      <c r="C19009" s="4">
        <v>29146</v>
      </c>
      <c r="D19009">
        <v>3488994694</v>
      </c>
      <c r="E19009">
        <f>VLOOKUP(D19009,  base_salary!A:A, 1, FALSE)</f>
        <v>3488994694</v>
      </c>
      <c r="F19009">
        <f t="shared" si="592"/>
        <v>0</v>
      </c>
      <c r="G19009">
        <f t="shared" ca="1" si="593"/>
        <v>0</v>
      </c>
    </row>
    <row r="19010" spans="1:7" x14ac:dyDescent="0.25">
      <c r="A19010" t="s">
        <v>21318</v>
      </c>
      <c r="B19010" t="s">
        <v>1958</v>
      </c>
      <c r="C19010" s="4">
        <v>34244</v>
      </c>
      <c r="D19010">
        <v>7489370671</v>
      </c>
      <c r="E19010">
        <f>VLOOKUP(D19010,  base_salary!A:A, 1, FALSE)</f>
        <v>7489370671</v>
      </c>
      <c r="F19010">
        <f t="shared" si="592"/>
        <v>0</v>
      </c>
      <c r="G19010">
        <f t="shared" ca="1" si="593"/>
        <v>0</v>
      </c>
    </row>
    <row r="19011" spans="1:7" x14ac:dyDescent="0.25">
      <c r="A19011" t="s">
        <v>21319</v>
      </c>
      <c r="B19011" t="s">
        <v>2173</v>
      </c>
      <c r="C19011" s="4">
        <v>58880</v>
      </c>
      <c r="D19011">
        <v>1444572199</v>
      </c>
      <c r="E19011">
        <f>VLOOKUP(D19011,  base_salary!A:A, 1, FALSE)</f>
        <v>1444572199</v>
      </c>
      <c r="F19011">
        <f t="shared" ref="F19011:F19074" si="594">IF(ISERROR(E19011), 1, 0)</f>
        <v>0</v>
      </c>
      <c r="G19011">
        <f t="shared" ref="G19011:G19074" ca="1" si="595">SUM(G:G)</f>
        <v>0</v>
      </c>
    </row>
    <row r="19012" spans="1:7" x14ac:dyDescent="0.25">
      <c r="A19012" t="s">
        <v>21320</v>
      </c>
      <c r="B19012" t="s">
        <v>1978</v>
      </c>
      <c r="C19012" s="4">
        <v>12915</v>
      </c>
      <c r="D19012">
        <v>1522190236</v>
      </c>
      <c r="E19012">
        <f>VLOOKUP(D19012,  base_salary!A:A, 1, FALSE)</f>
        <v>1522190236</v>
      </c>
      <c r="F19012">
        <f t="shared" si="594"/>
        <v>0</v>
      </c>
      <c r="G19012">
        <f t="shared" ca="1" si="595"/>
        <v>0</v>
      </c>
    </row>
    <row r="19013" spans="1:7" x14ac:dyDescent="0.25">
      <c r="A19013" t="s">
        <v>21321</v>
      </c>
      <c r="B19013" t="s">
        <v>2244</v>
      </c>
      <c r="C19013" s="4">
        <v>44931</v>
      </c>
      <c r="D19013">
        <v>5149710571</v>
      </c>
      <c r="E19013">
        <f>VLOOKUP(D19013,  base_salary!A:A, 1, FALSE)</f>
        <v>5149710571</v>
      </c>
      <c r="F19013">
        <f t="shared" si="594"/>
        <v>0</v>
      </c>
      <c r="G19013">
        <f t="shared" ca="1" si="595"/>
        <v>0</v>
      </c>
    </row>
    <row r="19014" spans="1:7" x14ac:dyDescent="0.25">
      <c r="A19014" t="s">
        <v>21322</v>
      </c>
      <c r="B19014" t="s">
        <v>2141</v>
      </c>
      <c r="C19014" s="4">
        <v>30690</v>
      </c>
      <c r="D19014">
        <v>899126162</v>
      </c>
      <c r="E19014">
        <f>VLOOKUP(D19014,  base_salary!A:A, 1, FALSE)</f>
        <v>899126162</v>
      </c>
      <c r="F19014">
        <f t="shared" si="594"/>
        <v>0</v>
      </c>
      <c r="G19014">
        <f t="shared" ca="1" si="595"/>
        <v>0</v>
      </c>
    </row>
    <row r="19015" spans="1:7" x14ac:dyDescent="0.25">
      <c r="A19015" t="s">
        <v>21323</v>
      </c>
      <c r="B19015" t="s">
        <v>2725</v>
      </c>
      <c r="C19015" s="4">
        <v>14364</v>
      </c>
      <c r="D19015">
        <v>8333777430</v>
      </c>
      <c r="E19015">
        <f>VLOOKUP(D19015,  base_salary!A:A, 1, FALSE)</f>
        <v>8333777430</v>
      </c>
      <c r="F19015">
        <f t="shared" si="594"/>
        <v>0</v>
      </c>
      <c r="G19015">
        <f t="shared" ca="1" si="595"/>
        <v>0</v>
      </c>
    </row>
    <row r="19016" spans="1:7" x14ac:dyDescent="0.25">
      <c r="A19016" t="s">
        <v>21324</v>
      </c>
      <c r="B19016" t="s">
        <v>2350</v>
      </c>
      <c r="C19016" s="4">
        <v>38581</v>
      </c>
      <c r="D19016">
        <v>3213290963</v>
      </c>
      <c r="E19016">
        <f>VLOOKUP(D19016,  base_salary!A:A, 1, FALSE)</f>
        <v>3213290963</v>
      </c>
      <c r="F19016">
        <f t="shared" si="594"/>
        <v>0</v>
      </c>
      <c r="G19016">
        <f t="shared" ca="1" si="595"/>
        <v>0</v>
      </c>
    </row>
    <row r="19017" spans="1:7" x14ac:dyDescent="0.25">
      <c r="A19017" t="s">
        <v>21325</v>
      </c>
      <c r="B19017" t="s">
        <v>2383</v>
      </c>
      <c r="C19017" s="4">
        <v>40632</v>
      </c>
      <c r="D19017">
        <v>7625163059</v>
      </c>
      <c r="E19017">
        <f>VLOOKUP(D19017,  base_salary!A:A, 1, FALSE)</f>
        <v>7625163059</v>
      </c>
      <c r="F19017">
        <f t="shared" si="594"/>
        <v>0</v>
      </c>
      <c r="G19017">
        <f t="shared" ca="1" si="595"/>
        <v>0</v>
      </c>
    </row>
    <row r="19018" spans="1:7" x14ac:dyDescent="0.25">
      <c r="A19018" t="s">
        <v>21326</v>
      </c>
      <c r="B19018" t="s">
        <v>2663</v>
      </c>
      <c r="C19018" s="4">
        <v>22906</v>
      </c>
      <c r="D19018">
        <v>9207464802</v>
      </c>
      <c r="E19018">
        <f>VLOOKUP(D19018,  base_salary!A:A, 1, FALSE)</f>
        <v>9207464802</v>
      </c>
      <c r="F19018">
        <f t="shared" si="594"/>
        <v>0</v>
      </c>
      <c r="G19018">
        <f t="shared" ca="1" si="595"/>
        <v>0</v>
      </c>
    </row>
    <row r="19019" spans="1:7" x14ac:dyDescent="0.25">
      <c r="A19019" t="s">
        <v>21327</v>
      </c>
      <c r="B19019" t="s">
        <v>2067</v>
      </c>
      <c r="C19019" s="4">
        <v>28927</v>
      </c>
      <c r="D19019">
        <v>4504361140</v>
      </c>
      <c r="E19019">
        <f>VLOOKUP(D19019,  base_salary!A:A, 1, FALSE)</f>
        <v>4504361140</v>
      </c>
      <c r="F19019">
        <f t="shared" si="594"/>
        <v>0</v>
      </c>
      <c r="G19019">
        <f t="shared" ca="1" si="595"/>
        <v>0</v>
      </c>
    </row>
    <row r="19020" spans="1:7" x14ac:dyDescent="0.25">
      <c r="A19020" t="s">
        <v>21328</v>
      </c>
      <c r="B19020" t="s">
        <v>2004</v>
      </c>
      <c r="C19020" s="4">
        <v>22853</v>
      </c>
      <c r="D19020">
        <v>7885796000</v>
      </c>
      <c r="E19020">
        <f>VLOOKUP(D19020,  base_salary!A:A, 1, FALSE)</f>
        <v>7885796000</v>
      </c>
      <c r="F19020">
        <f t="shared" si="594"/>
        <v>0</v>
      </c>
      <c r="G19020">
        <f t="shared" ca="1" si="595"/>
        <v>0</v>
      </c>
    </row>
    <row r="19021" spans="1:7" x14ac:dyDescent="0.25">
      <c r="A19021" t="s">
        <v>21329</v>
      </c>
      <c r="B19021" t="s">
        <v>2020</v>
      </c>
      <c r="C19021" s="4">
        <v>31916</v>
      </c>
      <c r="D19021">
        <v>7160109333</v>
      </c>
      <c r="E19021">
        <f>VLOOKUP(D19021,  base_salary!A:A, 1, FALSE)</f>
        <v>7160109333</v>
      </c>
      <c r="F19021">
        <f t="shared" si="594"/>
        <v>0</v>
      </c>
      <c r="G19021">
        <f t="shared" ca="1" si="595"/>
        <v>0</v>
      </c>
    </row>
    <row r="19022" spans="1:7" x14ac:dyDescent="0.25">
      <c r="A19022" t="s">
        <v>21330</v>
      </c>
      <c r="B19022" t="s">
        <v>2929</v>
      </c>
      <c r="C19022" s="4">
        <v>22277</v>
      </c>
      <c r="D19022">
        <v>8093156364</v>
      </c>
      <c r="E19022">
        <f>VLOOKUP(D19022,  base_salary!A:A, 1, FALSE)</f>
        <v>8093156364</v>
      </c>
      <c r="F19022">
        <f t="shared" si="594"/>
        <v>0</v>
      </c>
      <c r="G19022">
        <f t="shared" ca="1" si="595"/>
        <v>0</v>
      </c>
    </row>
    <row r="19023" spans="1:7" x14ac:dyDescent="0.25">
      <c r="A19023" t="s">
        <v>21331</v>
      </c>
      <c r="B19023" t="s">
        <v>2473</v>
      </c>
      <c r="C19023" s="4">
        <v>12933</v>
      </c>
      <c r="D19023">
        <v>2355104786</v>
      </c>
      <c r="E19023">
        <f>VLOOKUP(D19023,  base_salary!A:A, 1, FALSE)</f>
        <v>2355104786</v>
      </c>
      <c r="F19023">
        <f t="shared" si="594"/>
        <v>0</v>
      </c>
      <c r="G19023">
        <f t="shared" ca="1" si="595"/>
        <v>0</v>
      </c>
    </row>
    <row r="19024" spans="1:7" x14ac:dyDescent="0.25">
      <c r="A19024" t="s">
        <v>21332</v>
      </c>
      <c r="B19024" t="s">
        <v>4461</v>
      </c>
      <c r="C19024" s="4">
        <v>31191</v>
      </c>
      <c r="D19024">
        <v>8998375370</v>
      </c>
      <c r="E19024">
        <f>VLOOKUP(D19024,  base_salary!A:A, 1, FALSE)</f>
        <v>8998375370</v>
      </c>
      <c r="F19024">
        <f t="shared" si="594"/>
        <v>0</v>
      </c>
      <c r="G19024">
        <f t="shared" ca="1" si="595"/>
        <v>0</v>
      </c>
    </row>
    <row r="19025" spans="1:7" x14ac:dyDescent="0.25">
      <c r="A19025" t="s">
        <v>21333</v>
      </c>
      <c r="B19025" t="s">
        <v>2101</v>
      </c>
      <c r="C19025" s="4">
        <v>37064</v>
      </c>
      <c r="D19025">
        <v>2149326663</v>
      </c>
      <c r="E19025">
        <f>VLOOKUP(D19025,  base_salary!A:A, 1, FALSE)</f>
        <v>2149326663</v>
      </c>
      <c r="F19025">
        <f t="shared" si="594"/>
        <v>0</v>
      </c>
      <c r="G19025">
        <f t="shared" ca="1" si="595"/>
        <v>0</v>
      </c>
    </row>
    <row r="19026" spans="1:7" x14ac:dyDescent="0.25">
      <c r="A19026" t="s">
        <v>21334</v>
      </c>
      <c r="B19026" t="s">
        <v>2647</v>
      </c>
      <c r="C19026" s="4">
        <v>14267</v>
      </c>
      <c r="D19026">
        <v>2607689635</v>
      </c>
      <c r="E19026">
        <f>VLOOKUP(D19026,  base_salary!A:A, 1, FALSE)</f>
        <v>2607689635</v>
      </c>
      <c r="F19026">
        <f t="shared" si="594"/>
        <v>0</v>
      </c>
      <c r="G19026">
        <f t="shared" ca="1" si="595"/>
        <v>0</v>
      </c>
    </row>
    <row r="19027" spans="1:7" x14ac:dyDescent="0.25">
      <c r="A19027" t="s">
        <v>21335</v>
      </c>
      <c r="B19027" t="s">
        <v>2736</v>
      </c>
      <c r="C19027" s="4">
        <v>11496</v>
      </c>
      <c r="D19027">
        <v>3967370569</v>
      </c>
      <c r="E19027">
        <f>VLOOKUP(D19027,  base_salary!A:A, 1, FALSE)</f>
        <v>3967370569</v>
      </c>
      <c r="F19027">
        <f t="shared" si="594"/>
        <v>0</v>
      </c>
      <c r="G19027">
        <f t="shared" ca="1" si="595"/>
        <v>0</v>
      </c>
    </row>
    <row r="19028" spans="1:7" x14ac:dyDescent="0.25">
      <c r="A19028" t="s">
        <v>21336</v>
      </c>
      <c r="B19028" t="s">
        <v>3297</v>
      </c>
      <c r="C19028" s="4">
        <v>49076</v>
      </c>
      <c r="D19028">
        <v>8664054479</v>
      </c>
      <c r="E19028">
        <f>VLOOKUP(D19028,  base_salary!A:A, 1, FALSE)</f>
        <v>8664054479</v>
      </c>
      <c r="F19028">
        <f t="shared" si="594"/>
        <v>0</v>
      </c>
      <c r="G19028">
        <f t="shared" ca="1" si="595"/>
        <v>0</v>
      </c>
    </row>
    <row r="19029" spans="1:7" x14ac:dyDescent="0.25">
      <c r="A19029" t="s">
        <v>21337</v>
      </c>
      <c r="B19029" t="s">
        <v>2337</v>
      </c>
      <c r="C19029" s="4">
        <v>12851</v>
      </c>
      <c r="D19029">
        <v>481875921</v>
      </c>
      <c r="E19029">
        <f>VLOOKUP(D19029,  base_salary!A:A, 1, FALSE)</f>
        <v>481875921</v>
      </c>
      <c r="F19029">
        <f t="shared" si="594"/>
        <v>0</v>
      </c>
      <c r="G19029">
        <f t="shared" ca="1" si="595"/>
        <v>0</v>
      </c>
    </row>
    <row r="19030" spans="1:7" x14ac:dyDescent="0.25">
      <c r="A19030" t="s">
        <v>21338</v>
      </c>
      <c r="B19030" t="s">
        <v>2133</v>
      </c>
      <c r="C19030" s="4">
        <v>19776</v>
      </c>
      <c r="D19030">
        <v>8905919081</v>
      </c>
      <c r="E19030">
        <f>VLOOKUP(D19030,  base_salary!A:A, 1, FALSE)</f>
        <v>8905919081</v>
      </c>
      <c r="F19030">
        <f t="shared" si="594"/>
        <v>0</v>
      </c>
      <c r="G19030">
        <f t="shared" ca="1" si="595"/>
        <v>0</v>
      </c>
    </row>
    <row r="19031" spans="1:7" x14ac:dyDescent="0.25">
      <c r="A19031" t="s">
        <v>21339</v>
      </c>
      <c r="B19031" t="s">
        <v>3126</v>
      </c>
      <c r="C19031" s="4">
        <v>27776</v>
      </c>
      <c r="D19031">
        <v>1898839557</v>
      </c>
      <c r="E19031">
        <f>VLOOKUP(D19031,  base_salary!A:A, 1, FALSE)</f>
        <v>1898839557</v>
      </c>
      <c r="F19031">
        <f t="shared" si="594"/>
        <v>0</v>
      </c>
      <c r="G19031">
        <f t="shared" ca="1" si="595"/>
        <v>0</v>
      </c>
    </row>
    <row r="19032" spans="1:7" x14ac:dyDescent="0.25">
      <c r="A19032" t="s">
        <v>21340</v>
      </c>
      <c r="B19032" t="s">
        <v>1984</v>
      </c>
      <c r="C19032" s="4">
        <v>16933</v>
      </c>
      <c r="D19032">
        <v>5082945165</v>
      </c>
      <c r="E19032">
        <f>VLOOKUP(D19032,  base_salary!A:A, 1, FALSE)</f>
        <v>5082945165</v>
      </c>
      <c r="F19032">
        <f t="shared" si="594"/>
        <v>0</v>
      </c>
      <c r="G19032">
        <f t="shared" ca="1" si="595"/>
        <v>0</v>
      </c>
    </row>
    <row r="19033" spans="1:7" x14ac:dyDescent="0.25">
      <c r="A19033" t="s">
        <v>21341</v>
      </c>
      <c r="B19033" t="s">
        <v>2800</v>
      </c>
      <c r="C19033" s="4">
        <v>56661</v>
      </c>
      <c r="D19033">
        <v>4150450668</v>
      </c>
      <c r="E19033">
        <f>VLOOKUP(D19033,  base_salary!A:A, 1, FALSE)</f>
        <v>4150450668</v>
      </c>
      <c r="F19033">
        <f t="shared" si="594"/>
        <v>0</v>
      </c>
      <c r="G19033">
        <f t="shared" ca="1" si="595"/>
        <v>0</v>
      </c>
    </row>
    <row r="19034" spans="1:7" x14ac:dyDescent="0.25">
      <c r="A19034" t="s">
        <v>21342</v>
      </c>
      <c r="B19034" t="s">
        <v>2380</v>
      </c>
      <c r="C19034" s="4">
        <v>23136</v>
      </c>
      <c r="D19034">
        <v>132027631</v>
      </c>
      <c r="E19034">
        <f>VLOOKUP(D19034,  base_salary!A:A, 1, FALSE)</f>
        <v>132027631</v>
      </c>
      <c r="F19034">
        <f t="shared" si="594"/>
        <v>0</v>
      </c>
      <c r="G19034">
        <f t="shared" ca="1" si="595"/>
        <v>0</v>
      </c>
    </row>
    <row r="19035" spans="1:7" x14ac:dyDescent="0.25">
      <c r="A19035" t="s">
        <v>21343</v>
      </c>
      <c r="B19035" t="s">
        <v>2075</v>
      </c>
      <c r="C19035" s="4">
        <v>39331</v>
      </c>
      <c r="D19035">
        <v>7533163729</v>
      </c>
      <c r="E19035">
        <f>VLOOKUP(D19035,  base_salary!A:A, 1, FALSE)</f>
        <v>7533163729</v>
      </c>
      <c r="F19035">
        <f t="shared" si="594"/>
        <v>0</v>
      </c>
      <c r="G19035">
        <f t="shared" ca="1" si="595"/>
        <v>0</v>
      </c>
    </row>
    <row r="19036" spans="1:7" x14ac:dyDescent="0.25">
      <c r="A19036" t="s">
        <v>21344</v>
      </c>
      <c r="B19036" t="s">
        <v>2057</v>
      </c>
      <c r="C19036" s="4">
        <v>34189</v>
      </c>
      <c r="D19036">
        <v>7178607831</v>
      </c>
      <c r="E19036">
        <f>VLOOKUP(D19036,  base_salary!A:A, 1, FALSE)</f>
        <v>7178607831</v>
      </c>
      <c r="F19036">
        <f t="shared" si="594"/>
        <v>0</v>
      </c>
      <c r="G19036">
        <f t="shared" ca="1" si="595"/>
        <v>0</v>
      </c>
    </row>
    <row r="19037" spans="1:7" x14ac:dyDescent="0.25">
      <c r="A19037" t="s">
        <v>21345</v>
      </c>
      <c r="B19037" t="s">
        <v>2567</v>
      </c>
      <c r="C19037" s="4">
        <v>36555</v>
      </c>
      <c r="D19037">
        <v>7132417177</v>
      </c>
      <c r="E19037">
        <f>VLOOKUP(D19037,  base_salary!A:A, 1, FALSE)</f>
        <v>7132417177</v>
      </c>
      <c r="F19037">
        <f t="shared" si="594"/>
        <v>0</v>
      </c>
      <c r="G19037">
        <f t="shared" ca="1" si="595"/>
        <v>0</v>
      </c>
    </row>
    <row r="19038" spans="1:7" x14ac:dyDescent="0.25">
      <c r="A19038" t="s">
        <v>21346</v>
      </c>
      <c r="B19038" t="s">
        <v>2401</v>
      </c>
      <c r="C19038" s="4">
        <v>32142</v>
      </c>
      <c r="D19038">
        <v>5285704227</v>
      </c>
      <c r="E19038">
        <f>VLOOKUP(D19038,  base_salary!A:A, 1, FALSE)</f>
        <v>5285704227</v>
      </c>
      <c r="F19038">
        <f t="shared" si="594"/>
        <v>0</v>
      </c>
      <c r="G19038">
        <f t="shared" ca="1" si="595"/>
        <v>0</v>
      </c>
    </row>
    <row r="19039" spans="1:7" x14ac:dyDescent="0.25">
      <c r="A19039" t="s">
        <v>21347</v>
      </c>
      <c r="B19039" t="s">
        <v>2574</v>
      </c>
      <c r="C19039" s="4">
        <v>26190</v>
      </c>
      <c r="D19039">
        <v>4670832530</v>
      </c>
      <c r="E19039">
        <f>VLOOKUP(D19039,  base_salary!A:A, 1, FALSE)</f>
        <v>4670832530</v>
      </c>
      <c r="F19039">
        <f t="shared" si="594"/>
        <v>0</v>
      </c>
      <c r="G19039">
        <f t="shared" ca="1" si="595"/>
        <v>0</v>
      </c>
    </row>
    <row r="19040" spans="1:7" x14ac:dyDescent="0.25">
      <c r="A19040" t="s">
        <v>21348</v>
      </c>
      <c r="B19040" t="s">
        <v>2491</v>
      </c>
      <c r="C19040" s="4">
        <v>53861</v>
      </c>
      <c r="D19040">
        <v>977779009</v>
      </c>
      <c r="E19040">
        <f>VLOOKUP(D19040,  base_salary!A:A, 1, FALSE)</f>
        <v>977779009</v>
      </c>
      <c r="F19040">
        <f t="shared" si="594"/>
        <v>0</v>
      </c>
      <c r="G19040">
        <f t="shared" ca="1" si="595"/>
        <v>0</v>
      </c>
    </row>
    <row r="19041" spans="1:7" x14ac:dyDescent="0.25">
      <c r="A19041" t="s">
        <v>21349</v>
      </c>
      <c r="B19041" t="s">
        <v>3512</v>
      </c>
      <c r="C19041" s="4">
        <v>22653</v>
      </c>
      <c r="D19041">
        <v>4839119791</v>
      </c>
      <c r="E19041">
        <f>VLOOKUP(D19041,  base_salary!A:A, 1, FALSE)</f>
        <v>4839119791</v>
      </c>
      <c r="F19041">
        <f t="shared" si="594"/>
        <v>0</v>
      </c>
      <c r="G19041">
        <f t="shared" ca="1" si="595"/>
        <v>0</v>
      </c>
    </row>
    <row r="19042" spans="1:7" x14ac:dyDescent="0.25">
      <c r="A19042" t="s">
        <v>21350</v>
      </c>
      <c r="B19042" t="s">
        <v>3253</v>
      </c>
      <c r="C19042" s="4">
        <v>51955</v>
      </c>
      <c r="D19042">
        <v>1042822263</v>
      </c>
      <c r="E19042">
        <f>VLOOKUP(D19042,  base_salary!A:A, 1, FALSE)</f>
        <v>1042822263</v>
      </c>
      <c r="F19042">
        <f t="shared" si="594"/>
        <v>0</v>
      </c>
      <c r="G19042">
        <f t="shared" ca="1" si="595"/>
        <v>0</v>
      </c>
    </row>
    <row r="19043" spans="1:7" x14ac:dyDescent="0.25">
      <c r="A19043" t="s">
        <v>21351</v>
      </c>
      <c r="B19043" t="s">
        <v>3517</v>
      </c>
      <c r="C19043" s="4">
        <v>30292</v>
      </c>
      <c r="D19043">
        <v>6313424239</v>
      </c>
      <c r="E19043">
        <f>VLOOKUP(D19043,  base_salary!A:A, 1, FALSE)</f>
        <v>6313424239</v>
      </c>
      <c r="F19043">
        <f t="shared" si="594"/>
        <v>0</v>
      </c>
      <c r="G19043">
        <f t="shared" ca="1" si="595"/>
        <v>0</v>
      </c>
    </row>
    <row r="19044" spans="1:7" x14ac:dyDescent="0.25">
      <c r="A19044" t="s">
        <v>21352</v>
      </c>
      <c r="B19044" t="s">
        <v>1934</v>
      </c>
      <c r="C19044" s="4">
        <v>58980</v>
      </c>
      <c r="D19044">
        <v>483886254</v>
      </c>
      <c r="E19044">
        <f>VLOOKUP(D19044,  base_salary!A:A, 1, FALSE)</f>
        <v>483886254</v>
      </c>
      <c r="F19044">
        <f t="shared" si="594"/>
        <v>0</v>
      </c>
      <c r="G19044">
        <f t="shared" ca="1" si="595"/>
        <v>0</v>
      </c>
    </row>
    <row r="19045" spans="1:7" x14ac:dyDescent="0.25">
      <c r="A19045" t="s">
        <v>21353</v>
      </c>
      <c r="B19045" t="s">
        <v>1948</v>
      </c>
      <c r="C19045" s="4">
        <v>13698</v>
      </c>
      <c r="D19045">
        <v>2809344809</v>
      </c>
      <c r="E19045">
        <f>VLOOKUP(D19045,  base_salary!A:A, 1, FALSE)</f>
        <v>2809344809</v>
      </c>
      <c r="F19045">
        <f t="shared" si="594"/>
        <v>0</v>
      </c>
      <c r="G19045">
        <f t="shared" ca="1" si="595"/>
        <v>0</v>
      </c>
    </row>
    <row r="19046" spans="1:7" x14ac:dyDescent="0.25">
      <c r="A19046" t="s">
        <v>21354</v>
      </c>
      <c r="B19046" t="s">
        <v>2385</v>
      </c>
      <c r="C19046" s="4">
        <v>54472</v>
      </c>
      <c r="D19046">
        <v>2314136845</v>
      </c>
      <c r="E19046">
        <f>VLOOKUP(D19046,  base_salary!A:A, 1, FALSE)</f>
        <v>2314136845</v>
      </c>
      <c r="F19046">
        <f t="shared" si="594"/>
        <v>0</v>
      </c>
      <c r="G19046">
        <f t="shared" ca="1" si="595"/>
        <v>0</v>
      </c>
    </row>
    <row r="19047" spans="1:7" x14ac:dyDescent="0.25">
      <c r="A19047" t="s">
        <v>21355</v>
      </c>
      <c r="B19047" t="s">
        <v>2378</v>
      </c>
      <c r="C19047" s="4">
        <v>52239</v>
      </c>
      <c r="D19047">
        <v>1263903657</v>
      </c>
      <c r="E19047">
        <f>VLOOKUP(D19047,  base_salary!A:A, 1, FALSE)</f>
        <v>1263903657</v>
      </c>
      <c r="F19047">
        <f t="shared" si="594"/>
        <v>0</v>
      </c>
      <c r="G19047">
        <f t="shared" ca="1" si="595"/>
        <v>0</v>
      </c>
    </row>
    <row r="19048" spans="1:7" x14ac:dyDescent="0.25">
      <c r="A19048" t="s">
        <v>21356</v>
      </c>
      <c r="B19048" t="s">
        <v>3126</v>
      </c>
      <c r="C19048" s="4">
        <v>36022</v>
      </c>
      <c r="D19048">
        <v>5623896162</v>
      </c>
      <c r="E19048">
        <f>VLOOKUP(D19048,  base_salary!A:A, 1, FALSE)</f>
        <v>5623896162</v>
      </c>
      <c r="F19048">
        <f t="shared" si="594"/>
        <v>0</v>
      </c>
      <c r="G19048">
        <f t="shared" ca="1" si="595"/>
        <v>0</v>
      </c>
    </row>
    <row r="19049" spans="1:7" x14ac:dyDescent="0.25">
      <c r="A19049" t="s">
        <v>21357</v>
      </c>
      <c r="B19049" t="s">
        <v>2203</v>
      </c>
      <c r="C19049" s="4">
        <v>52316</v>
      </c>
      <c r="D19049">
        <v>6858776575</v>
      </c>
      <c r="E19049">
        <f>VLOOKUP(D19049,  base_salary!A:A, 1, FALSE)</f>
        <v>6858776575</v>
      </c>
      <c r="F19049">
        <f t="shared" si="594"/>
        <v>0</v>
      </c>
      <c r="G19049">
        <f t="shared" ca="1" si="595"/>
        <v>0</v>
      </c>
    </row>
    <row r="19050" spans="1:7" x14ac:dyDescent="0.25">
      <c r="A19050" t="s">
        <v>21358</v>
      </c>
      <c r="B19050" t="s">
        <v>2749</v>
      </c>
      <c r="C19050" s="4">
        <v>57312</v>
      </c>
      <c r="D19050">
        <v>7436398989</v>
      </c>
      <c r="E19050">
        <f>VLOOKUP(D19050,  base_salary!A:A, 1, FALSE)</f>
        <v>7436398989</v>
      </c>
      <c r="F19050">
        <f t="shared" si="594"/>
        <v>0</v>
      </c>
      <c r="G19050">
        <f t="shared" ca="1" si="595"/>
        <v>0</v>
      </c>
    </row>
    <row r="19051" spans="1:7" x14ac:dyDescent="0.25">
      <c r="A19051" t="s">
        <v>21359</v>
      </c>
      <c r="B19051" t="s">
        <v>2069</v>
      </c>
      <c r="C19051" s="4">
        <v>59857</v>
      </c>
      <c r="D19051">
        <v>5795848808</v>
      </c>
      <c r="E19051">
        <f>VLOOKUP(D19051,  base_salary!A:A, 1, FALSE)</f>
        <v>5795848808</v>
      </c>
      <c r="F19051">
        <f t="shared" si="594"/>
        <v>0</v>
      </c>
      <c r="G19051">
        <f t="shared" ca="1" si="595"/>
        <v>0</v>
      </c>
    </row>
    <row r="19052" spans="1:7" x14ac:dyDescent="0.25">
      <c r="A19052" t="s">
        <v>21360</v>
      </c>
      <c r="B19052" t="s">
        <v>2099</v>
      </c>
      <c r="C19052" s="4">
        <v>35310</v>
      </c>
      <c r="D19052">
        <v>4670832530</v>
      </c>
      <c r="E19052">
        <f>VLOOKUP(D19052,  base_salary!A:A, 1, FALSE)</f>
        <v>4670832530</v>
      </c>
      <c r="F19052">
        <f t="shared" si="594"/>
        <v>0</v>
      </c>
      <c r="G19052">
        <f t="shared" ca="1" si="595"/>
        <v>0</v>
      </c>
    </row>
    <row r="19053" spans="1:7" x14ac:dyDescent="0.25">
      <c r="A19053" t="s">
        <v>21361</v>
      </c>
      <c r="B19053" t="s">
        <v>2137</v>
      </c>
      <c r="C19053" s="4">
        <v>28311</v>
      </c>
      <c r="D19053">
        <v>1085075834</v>
      </c>
      <c r="E19053">
        <f>VLOOKUP(D19053,  base_salary!A:A, 1, FALSE)</f>
        <v>1085075834</v>
      </c>
      <c r="F19053">
        <f t="shared" si="594"/>
        <v>0</v>
      </c>
      <c r="G19053">
        <f t="shared" ca="1" si="595"/>
        <v>0</v>
      </c>
    </row>
    <row r="19054" spans="1:7" x14ac:dyDescent="0.25">
      <c r="A19054" t="s">
        <v>21362</v>
      </c>
      <c r="B19054" t="s">
        <v>3753</v>
      </c>
      <c r="C19054" s="4">
        <v>31341</v>
      </c>
      <c r="D19054">
        <v>4548725172</v>
      </c>
      <c r="E19054">
        <f>VLOOKUP(D19054,  base_salary!A:A, 1, FALSE)</f>
        <v>4548725172</v>
      </c>
      <c r="F19054">
        <f t="shared" si="594"/>
        <v>0</v>
      </c>
      <c r="G19054">
        <f t="shared" ca="1" si="595"/>
        <v>0</v>
      </c>
    </row>
    <row r="19055" spans="1:7" x14ac:dyDescent="0.25">
      <c r="A19055" t="s">
        <v>21363</v>
      </c>
      <c r="B19055" t="s">
        <v>2014</v>
      </c>
      <c r="C19055" s="4">
        <v>13701</v>
      </c>
      <c r="D19055">
        <v>1364767856</v>
      </c>
      <c r="E19055">
        <f>VLOOKUP(D19055,  base_salary!A:A, 1, FALSE)</f>
        <v>1364767856</v>
      </c>
      <c r="F19055">
        <f t="shared" si="594"/>
        <v>0</v>
      </c>
      <c r="G19055">
        <f t="shared" ca="1" si="595"/>
        <v>0</v>
      </c>
    </row>
    <row r="19056" spans="1:7" x14ac:dyDescent="0.25">
      <c r="A19056" t="s">
        <v>21364</v>
      </c>
      <c r="B19056" t="s">
        <v>2475</v>
      </c>
      <c r="C19056" s="4">
        <v>37520</v>
      </c>
      <c r="D19056">
        <v>4492546545</v>
      </c>
      <c r="E19056">
        <f>VLOOKUP(D19056,  base_salary!A:A, 1, FALSE)</f>
        <v>4492546545</v>
      </c>
      <c r="F19056">
        <f t="shared" si="594"/>
        <v>0</v>
      </c>
      <c r="G19056">
        <f t="shared" ca="1" si="595"/>
        <v>0</v>
      </c>
    </row>
    <row r="19057" spans="1:7" x14ac:dyDescent="0.25">
      <c r="A19057" t="s">
        <v>21365</v>
      </c>
      <c r="B19057" t="s">
        <v>2170</v>
      </c>
      <c r="C19057" s="4">
        <v>47486</v>
      </c>
      <c r="D19057">
        <v>2607689635</v>
      </c>
      <c r="E19057">
        <f>VLOOKUP(D19057,  base_salary!A:A, 1, FALSE)</f>
        <v>2607689635</v>
      </c>
      <c r="F19057">
        <f t="shared" si="594"/>
        <v>0</v>
      </c>
      <c r="G19057">
        <f t="shared" ca="1" si="595"/>
        <v>0</v>
      </c>
    </row>
    <row r="19058" spans="1:7" x14ac:dyDescent="0.25">
      <c r="A19058" t="s">
        <v>21366</v>
      </c>
      <c r="B19058" t="s">
        <v>2345</v>
      </c>
      <c r="C19058" s="4">
        <v>29712</v>
      </c>
      <c r="D19058">
        <v>6227038881</v>
      </c>
      <c r="E19058">
        <f>VLOOKUP(D19058,  base_salary!A:A, 1, FALSE)</f>
        <v>6227038881</v>
      </c>
      <c r="F19058">
        <f t="shared" si="594"/>
        <v>0</v>
      </c>
      <c r="G19058">
        <f t="shared" ca="1" si="595"/>
        <v>0</v>
      </c>
    </row>
    <row r="19059" spans="1:7" x14ac:dyDescent="0.25">
      <c r="A19059" t="s">
        <v>21367</v>
      </c>
      <c r="B19059" t="s">
        <v>3508</v>
      </c>
      <c r="C19059" s="4">
        <v>33135</v>
      </c>
      <c r="D19059">
        <v>9892583027</v>
      </c>
      <c r="E19059">
        <f>VLOOKUP(D19059,  base_salary!A:A, 1, FALSE)</f>
        <v>9892583027</v>
      </c>
      <c r="F19059">
        <f t="shared" si="594"/>
        <v>0</v>
      </c>
      <c r="G19059">
        <f t="shared" ca="1" si="595"/>
        <v>0</v>
      </c>
    </row>
    <row r="19060" spans="1:7" x14ac:dyDescent="0.25">
      <c r="A19060" t="s">
        <v>21368</v>
      </c>
      <c r="B19060" t="s">
        <v>2896</v>
      </c>
      <c r="C19060" s="4">
        <v>34915</v>
      </c>
      <c r="D19060">
        <v>2053848936</v>
      </c>
      <c r="E19060">
        <f>VLOOKUP(D19060,  base_salary!A:A, 1, FALSE)</f>
        <v>2053848936</v>
      </c>
      <c r="F19060">
        <f t="shared" si="594"/>
        <v>0</v>
      </c>
      <c r="G19060">
        <f t="shared" ca="1" si="595"/>
        <v>0</v>
      </c>
    </row>
    <row r="19061" spans="1:7" x14ac:dyDescent="0.25">
      <c r="A19061" t="s">
        <v>21369</v>
      </c>
      <c r="B19061" t="s">
        <v>4422</v>
      </c>
      <c r="C19061" s="4">
        <v>33224</v>
      </c>
      <c r="D19061">
        <v>9529277938</v>
      </c>
      <c r="E19061">
        <f>VLOOKUP(D19061,  base_salary!A:A, 1, FALSE)</f>
        <v>9529277938</v>
      </c>
      <c r="F19061">
        <f t="shared" si="594"/>
        <v>0</v>
      </c>
      <c r="G19061">
        <f t="shared" ca="1" si="595"/>
        <v>0</v>
      </c>
    </row>
    <row r="19062" spans="1:7" x14ac:dyDescent="0.25">
      <c r="A19062" t="s">
        <v>21370</v>
      </c>
      <c r="B19062" t="s">
        <v>2047</v>
      </c>
      <c r="C19062" s="4">
        <v>42399</v>
      </c>
      <c r="D19062">
        <v>7645724897</v>
      </c>
      <c r="E19062">
        <f>VLOOKUP(D19062,  base_salary!A:A, 1, FALSE)</f>
        <v>7645724897</v>
      </c>
      <c r="F19062">
        <f t="shared" si="594"/>
        <v>0</v>
      </c>
      <c r="G19062">
        <f t="shared" ca="1" si="595"/>
        <v>0</v>
      </c>
    </row>
    <row r="19063" spans="1:7" x14ac:dyDescent="0.25">
      <c r="A19063" t="s">
        <v>21371</v>
      </c>
      <c r="B19063" t="s">
        <v>2118</v>
      </c>
      <c r="C19063" s="4">
        <v>50595</v>
      </c>
      <c r="D19063">
        <v>1351073265</v>
      </c>
      <c r="E19063">
        <f>VLOOKUP(D19063,  base_salary!A:A, 1, FALSE)</f>
        <v>1351073265</v>
      </c>
      <c r="F19063">
        <f t="shared" si="594"/>
        <v>0</v>
      </c>
      <c r="G19063">
        <f t="shared" ca="1" si="595"/>
        <v>0</v>
      </c>
    </row>
    <row r="19064" spans="1:7" x14ac:dyDescent="0.25">
      <c r="A19064" t="s">
        <v>21372</v>
      </c>
      <c r="B19064" t="s">
        <v>3517</v>
      </c>
      <c r="C19064" s="4">
        <v>25776</v>
      </c>
      <c r="D19064">
        <v>4610039311</v>
      </c>
      <c r="E19064">
        <f>VLOOKUP(D19064,  base_salary!A:A, 1, FALSE)</f>
        <v>4610039311</v>
      </c>
      <c r="F19064">
        <f t="shared" si="594"/>
        <v>0</v>
      </c>
      <c r="G19064">
        <f t="shared" ca="1" si="595"/>
        <v>0</v>
      </c>
    </row>
    <row r="19065" spans="1:7" x14ac:dyDescent="0.25">
      <c r="A19065" t="s">
        <v>21373</v>
      </c>
      <c r="B19065" t="s">
        <v>2665</v>
      </c>
      <c r="C19065" s="4">
        <v>46675</v>
      </c>
      <c r="D19065">
        <v>1549399640</v>
      </c>
      <c r="E19065">
        <f>VLOOKUP(D19065,  base_salary!A:A, 1, FALSE)</f>
        <v>1549399640</v>
      </c>
      <c r="F19065">
        <f t="shared" si="594"/>
        <v>0</v>
      </c>
      <c r="G19065">
        <f t="shared" ca="1" si="595"/>
        <v>0</v>
      </c>
    </row>
    <row r="19066" spans="1:7" x14ac:dyDescent="0.25">
      <c r="A19066" t="s">
        <v>21374</v>
      </c>
      <c r="B19066" t="s">
        <v>1999</v>
      </c>
      <c r="C19066" s="4">
        <v>35001</v>
      </c>
      <c r="D19066">
        <v>3145010581</v>
      </c>
      <c r="E19066">
        <f>VLOOKUP(D19066,  base_salary!A:A, 1, FALSE)</f>
        <v>3145010581</v>
      </c>
      <c r="F19066">
        <f t="shared" si="594"/>
        <v>0</v>
      </c>
      <c r="G19066">
        <f t="shared" ca="1" si="595"/>
        <v>0</v>
      </c>
    </row>
    <row r="19067" spans="1:7" x14ac:dyDescent="0.25">
      <c r="A19067" t="s">
        <v>21375</v>
      </c>
      <c r="B19067" t="s">
        <v>2536</v>
      </c>
      <c r="C19067" s="4">
        <v>22061</v>
      </c>
      <c r="D19067">
        <v>2607689635</v>
      </c>
      <c r="E19067">
        <f>VLOOKUP(D19067,  base_salary!A:A, 1, FALSE)</f>
        <v>2607689635</v>
      </c>
      <c r="F19067">
        <f t="shared" si="594"/>
        <v>0</v>
      </c>
      <c r="G19067">
        <f t="shared" ca="1" si="595"/>
        <v>0</v>
      </c>
    </row>
    <row r="19068" spans="1:7" x14ac:dyDescent="0.25">
      <c r="A19068" t="s">
        <v>21376</v>
      </c>
      <c r="B19068" t="s">
        <v>2012</v>
      </c>
      <c r="C19068" s="4">
        <v>18028</v>
      </c>
      <c r="D19068">
        <v>4472356473</v>
      </c>
      <c r="E19068">
        <f>VLOOKUP(D19068,  base_salary!A:A, 1, FALSE)</f>
        <v>4472356473</v>
      </c>
      <c r="F19068">
        <f t="shared" si="594"/>
        <v>0</v>
      </c>
      <c r="G19068">
        <f t="shared" ca="1" si="595"/>
        <v>0</v>
      </c>
    </row>
    <row r="19069" spans="1:7" x14ac:dyDescent="0.25">
      <c r="A19069" t="s">
        <v>21377</v>
      </c>
      <c r="B19069" t="s">
        <v>1960</v>
      </c>
      <c r="C19069" s="4">
        <v>49150</v>
      </c>
      <c r="D19069">
        <v>797655034</v>
      </c>
      <c r="E19069">
        <f>VLOOKUP(D19069,  base_salary!A:A, 1, FALSE)</f>
        <v>797655034</v>
      </c>
      <c r="F19069">
        <f t="shared" si="594"/>
        <v>0</v>
      </c>
      <c r="G19069">
        <f t="shared" ca="1" si="595"/>
        <v>0</v>
      </c>
    </row>
    <row r="19070" spans="1:7" x14ac:dyDescent="0.25">
      <c r="A19070" t="s">
        <v>21378</v>
      </c>
      <c r="B19070" t="s">
        <v>2576</v>
      </c>
      <c r="C19070" s="4">
        <v>12803</v>
      </c>
      <c r="D19070">
        <v>1545110042</v>
      </c>
      <c r="E19070">
        <f>VLOOKUP(D19070,  base_salary!A:A, 1, FALSE)</f>
        <v>1545110042</v>
      </c>
      <c r="F19070">
        <f t="shared" si="594"/>
        <v>0</v>
      </c>
      <c r="G19070">
        <f t="shared" ca="1" si="595"/>
        <v>0</v>
      </c>
    </row>
    <row r="19071" spans="1:7" x14ac:dyDescent="0.25">
      <c r="A19071" t="s">
        <v>21379</v>
      </c>
      <c r="B19071" t="s">
        <v>2149</v>
      </c>
      <c r="C19071" s="4">
        <v>29339</v>
      </c>
      <c r="D19071">
        <v>4235594176</v>
      </c>
      <c r="E19071">
        <f>VLOOKUP(D19071,  base_salary!A:A, 1, FALSE)</f>
        <v>4235594176</v>
      </c>
      <c r="F19071">
        <f t="shared" si="594"/>
        <v>0</v>
      </c>
      <c r="G19071">
        <f t="shared" ca="1" si="595"/>
        <v>0</v>
      </c>
    </row>
    <row r="19072" spans="1:7" x14ac:dyDescent="0.25">
      <c r="A19072" t="s">
        <v>21380</v>
      </c>
      <c r="B19072" t="s">
        <v>2365</v>
      </c>
      <c r="C19072" s="4">
        <v>20118</v>
      </c>
      <c r="D19072">
        <v>8694120054</v>
      </c>
      <c r="E19072">
        <f>VLOOKUP(D19072,  base_salary!A:A, 1, FALSE)</f>
        <v>8694120054</v>
      </c>
      <c r="F19072">
        <f t="shared" si="594"/>
        <v>0</v>
      </c>
      <c r="G19072">
        <f t="shared" ca="1" si="595"/>
        <v>0</v>
      </c>
    </row>
    <row r="19073" spans="1:7" x14ac:dyDescent="0.25">
      <c r="A19073" t="s">
        <v>21381</v>
      </c>
      <c r="B19073" t="s">
        <v>2047</v>
      </c>
      <c r="C19073" s="4">
        <v>21840</v>
      </c>
      <c r="D19073">
        <v>4398950745</v>
      </c>
      <c r="E19073">
        <f>VLOOKUP(D19073,  base_salary!A:A, 1, FALSE)</f>
        <v>4398950745</v>
      </c>
      <c r="F19073">
        <f t="shared" si="594"/>
        <v>0</v>
      </c>
      <c r="G19073">
        <f t="shared" ca="1" si="595"/>
        <v>0</v>
      </c>
    </row>
    <row r="19074" spans="1:7" x14ac:dyDescent="0.25">
      <c r="A19074" t="s">
        <v>21382</v>
      </c>
      <c r="B19074" t="s">
        <v>2319</v>
      </c>
      <c r="C19074" s="4">
        <v>41399</v>
      </c>
      <c r="D19074">
        <v>2757793764</v>
      </c>
      <c r="E19074">
        <f>VLOOKUP(D19074,  base_salary!A:A, 1, FALSE)</f>
        <v>2757793764</v>
      </c>
      <c r="F19074">
        <f t="shared" si="594"/>
        <v>0</v>
      </c>
      <c r="G19074">
        <f t="shared" ca="1" si="595"/>
        <v>0</v>
      </c>
    </row>
    <row r="19075" spans="1:7" x14ac:dyDescent="0.25">
      <c r="A19075" t="s">
        <v>21383</v>
      </c>
      <c r="B19075" t="s">
        <v>2298</v>
      </c>
      <c r="C19075" s="4">
        <v>58245</v>
      </c>
      <c r="D19075">
        <v>8044612831</v>
      </c>
      <c r="E19075">
        <f>VLOOKUP(D19075,  base_salary!A:A, 1, FALSE)</f>
        <v>8044612831</v>
      </c>
      <c r="F19075">
        <f t="shared" ref="F19075:F19138" si="596">IF(ISERROR(E19075), 1, 0)</f>
        <v>0</v>
      </c>
      <c r="G19075">
        <f t="shared" ref="G19075:G19138" ca="1" si="597">SUM(G:G)</f>
        <v>0</v>
      </c>
    </row>
    <row r="19076" spans="1:7" x14ac:dyDescent="0.25">
      <c r="A19076" t="s">
        <v>21384</v>
      </c>
      <c r="B19076" t="s">
        <v>2709</v>
      </c>
      <c r="C19076" s="4">
        <v>57118</v>
      </c>
      <c r="D19076">
        <v>132027631</v>
      </c>
      <c r="E19076">
        <f>VLOOKUP(D19076,  base_salary!A:A, 1, FALSE)</f>
        <v>132027631</v>
      </c>
      <c r="F19076">
        <f t="shared" si="596"/>
        <v>0</v>
      </c>
      <c r="G19076">
        <f t="shared" ca="1" si="597"/>
        <v>0</v>
      </c>
    </row>
    <row r="19077" spans="1:7" x14ac:dyDescent="0.25">
      <c r="A19077" t="s">
        <v>21385</v>
      </c>
      <c r="B19077" t="s">
        <v>2312</v>
      </c>
      <c r="C19077" s="4">
        <v>22667</v>
      </c>
      <c r="D19077">
        <v>1541082834</v>
      </c>
      <c r="E19077">
        <f>VLOOKUP(D19077,  base_salary!A:A, 1, FALSE)</f>
        <v>1541082834</v>
      </c>
      <c r="F19077">
        <f t="shared" si="596"/>
        <v>0</v>
      </c>
      <c r="G19077">
        <f t="shared" ca="1" si="597"/>
        <v>0</v>
      </c>
    </row>
    <row r="19078" spans="1:7" x14ac:dyDescent="0.25">
      <c r="A19078" t="s">
        <v>21386</v>
      </c>
      <c r="B19078" t="s">
        <v>2992</v>
      </c>
      <c r="C19078" s="4">
        <v>14562</v>
      </c>
      <c r="D19078">
        <v>37593587</v>
      </c>
      <c r="E19078">
        <f>VLOOKUP(D19078,  base_salary!A:A, 1, FALSE)</f>
        <v>37593587</v>
      </c>
      <c r="F19078">
        <f t="shared" si="596"/>
        <v>0</v>
      </c>
      <c r="G19078">
        <f t="shared" ca="1" si="597"/>
        <v>0</v>
      </c>
    </row>
    <row r="19079" spans="1:7" x14ac:dyDescent="0.25">
      <c r="A19079" t="s">
        <v>21387</v>
      </c>
      <c r="B19079" t="s">
        <v>2069</v>
      </c>
      <c r="C19079" s="4">
        <v>27985</v>
      </c>
      <c r="D19079">
        <v>1263903657</v>
      </c>
      <c r="E19079">
        <f>VLOOKUP(D19079,  base_salary!A:A, 1, FALSE)</f>
        <v>1263903657</v>
      </c>
      <c r="F19079">
        <f t="shared" si="596"/>
        <v>0</v>
      </c>
      <c r="G19079">
        <f t="shared" ca="1" si="597"/>
        <v>0</v>
      </c>
    </row>
    <row r="19080" spans="1:7" x14ac:dyDescent="0.25">
      <c r="A19080" t="s">
        <v>21388</v>
      </c>
      <c r="B19080" t="s">
        <v>2207</v>
      </c>
      <c r="C19080" s="4">
        <v>45488</v>
      </c>
      <c r="D19080">
        <v>1787288307</v>
      </c>
      <c r="E19080">
        <f>VLOOKUP(D19080,  base_salary!A:A, 1, FALSE)</f>
        <v>1787288307</v>
      </c>
      <c r="F19080">
        <f t="shared" si="596"/>
        <v>0</v>
      </c>
      <c r="G19080">
        <f t="shared" ca="1" si="597"/>
        <v>0</v>
      </c>
    </row>
    <row r="19081" spans="1:7" x14ac:dyDescent="0.25">
      <c r="A19081" t="s">
        <v>21389</v>
      </c>
      <c r="B19081" t="s">
        <v>3169</v>
      </c>
      <c r="C19081" s="4">
        <v>11831</v>
      </c>
      <c r="D19081">
        <v>8189289020</v>
      </c>
      <c r="E19081">
        <f>VLOOKUP(D19081,  base_salary!A:A, 1, FALSE)</f>
        <v>8189289020</v>
      </c>
      <c r="F19081">
        <f t="shared" si="596"/>
        <v>0</v>
      </c>
      <c r="G19081">
        <f t="shared" ca="1" si="597"/>
        <v>0</v>
      </c>
    </row>
    <row r="19082" spans="1:7" x14ac:dyDescent="0.25">
      <c r="A19082" t="s">
        <v>21390</v>
      </c>
      <c r="B19082" t="s">
        <v>2079</v>
      </c>
      <c r="C19082" s="4">
        <v>14385</v>
      </c>
      <c r="D19082">
        <v>6279928705</v>
      </c>
      <c r="E19082">
        <f>VLOOKUP(D19082,  base_salary!A:A, 1, FALSE)</f>
        <v>6279928705</v>
      </c>
      <c r="F19082">
        <f t="shared" si="596"/>
        <v>0</v>
      </c>
      <c r="G19082">
        <f t="shared" ca="1" si="597"/>
        <v>0</v>
      </c>
    </row>
    <row r="19083" spans="1:7" x14ac:dyDescent="0.25">
      <c r="A19083" t="s">
        <v>21391</v>
      </c>
      <c r="B19083" t="s">
        <v>3144</v>
      </c>
      <c r="C19083" s="4">
        <v>33070</v>
      </c>
      <c r="D19083">
        <v>1462166245</v>
      </c>
      <c r="E19083">
        <f>VLOOKUP(D19083,  base_salary!A:A, 1, FALSE)</f>
        <v>1462166245</v>
      </c>
      <c r="F19083">
        <f t="shared" si="596"/>
        <v>0</v>
      </c>
      <c r="G19083">
        <f t="shared" ca="1" si="597"/>
        <v>0</v>
      </c>
    </row>
    <row r="19084" spans="1:7" x14ac:dyDescent="0.25">
      <c r="A19084" t="s">
        <v>21392</v>
      </c>
      <c r="B19084" t="s">
        <v>2951</v>
      </c>
      <c r="C19084" s="4">
        <v>30879</v>
      </c>
      <c r="D19084">
        <v>4877108939</v>
      </c>
      <c r="E19084">
        <f>VLOOKUP(D19084,  base_salary!A:A, 1, FALSE)</f>
        <v>4877108939</v>
      </c>
      <c r="F19084">
        <f t="shared" si="596"/>
        <v>0</v>
      </c>
      <c r="G19084">
        <f t="shared" ca="1" si="597"/>
        <v>0</v>
      </c>
    </row>
    <row r="19085" spans="1:7" x14ac:dyDescent="0.25">
      <c r="A19085" t="s">
        <v>21393</v>
      </c>
      <c r="B19085" t="s">
        <v>2264</v>
      </c>
      <c r="C19085" s="4">
        <v>34470</v>
      </c>
      <c r="D19085">
        <v>3101620996</v>
      </c>
      <c r="E19085">
        <f>VLOOKUP(D19085,  base_salary!A:A, 1, FALSE)</f>
        <v>3101620996</v>
      </c>
      <c r="F19085">
        <f t="shared" si="596"/>
        <v>0</v>
      </c>
      <c r="G19085">
        <f t="shared" ca="1" si="597"/>
        <v>0</v>
      </c>
    </row>
    <row r="19086" spans="1:7" x14ac:dyDescent="0.25">
      <c r="A19086" t="s">
        <v>21394</v>
      </c>
      <c r="B19086" t="s">
        <v>3235</v>
      </c>
      <c r="C19086" s="4">
        <v>35933</v>
      </c>
      <c r="D19086">
        <v>3016741628</v>
      </c>
      <c r="E19086">
        <f>VLOOKUP(D19086,  base_salary!A:A, 1, FALSE)</f>
        <v>3016741628</v>
      </c>
      <c r="F19086">
        <f t="shared" si="596"/>
        <v>0</v>
      </c>
      <c r="G19086">
        <f t="shared" ca="1" si="597"/>
        <v>0</v>
      </c>
    </row>
    <row r="19087" spans="1:7" x14ac:dyDescent="0.25">
      <c r="A19087" t="s">
        <v>21395</v>
      </c>
      <c r="B19087" t="s">
        <v>2177</v>
      </c>
      <c r="C19087" s="4">
        <v>11481</v>
      </c>
      <c r="D19087">
        <v>1541082834</v>
      </c>
      <c r="E19087">
        <f>VLOOKUP(D19087,  base_salary!A:A, 1, FALSE)</f>
        <v>1541082834</v>
      </c>
      <c r="F19087">
        <f t="shared" si="596"/>
        <v>0</v>
      </c>
      <c r="G19087">
        <f t="shared" ca="1" si="597"/>
        <v>0</v>
      </c>
    </row>
    <row r="19088" spans="1:7" x14ac:dyDescent="0.25">
      <c r="A19088" t="s">
        <v>21396</v>
      </c>
      <c r="B19088" t="s">
        <v>2316</v>
      </c>
      <c r="C19088" s="4">
        <v>41685</v>
      </c>
      <c r="D19088">
        <v>232367817</v>
      </c>
      <c r="E19088">
        <f>VLOOKUP(D19088,  base_salary!A:A, 1, FALSE)</f>
        <v>232367817</v>
      </c>
      <c r="F19088">
        <f t="shared" si="596"/>
        <v>0</v>
      </c>
      <c r="G19088">
        <f t="shared" ca="1" si="597"/>
        <v>0</v>
      </c>
    </row>
    <row r="19089" spans="1:7" x14ac:dyDescent="0.25">
      <c r="A19089" t="s">
        <v>21397</v>
      </c>
      <c r="B19089" t="s">
        <v>2369</v>
      </c>
      <c r="C19089" s="4">
        <v>23778</v>
      </c>
      <c r="D19089">
        <v>9089601147</v>
      </c>
      <c r="E19089">
        <f>VLOOKUP(D19089,  base_salary!A:A, 1, FALSE)</f>
        <v>9089601147</v>
      </c>
      <c r="F19089">
        <f t="shared" si="596"/>
        <v>0</v>
      </c>
      <c r="G19089">
        <f t="shared" ca="1" si="597"/>
        <v>0</v>
      </c>
    </row>
    <row r="19090" spans="1:7" x14ac:dyDescent="0.25">
      <c r="A19090" t="s">
        <v>21398</v>
      </c>
      <c r="B19090" t="s">
        <v>2498</v>
      </c>
      <c r="C19090" s="4">
        <v>49205</v>
      </c>
      <c r="D19090">
        <v>37593587</v>
      </c>
      <c r="E19090">
        <f>VLOOKUP(D19090,  base_salary!A:A, 1, FALSE)</f>
        <v>37593587</v>
      </c>
      <c r="F19090">
        <f t="shared" si="596"/>
        <v>0</v>
      </c>
      <c r="G19090">
        <f t="shared" ca="1" si="597"/>
        <v>0</v>
      </c>
    </row>
    <row r="19091" spans="1:7" x14ac:dyDescent="0.25">
      <c r="A19091" t="s">
        <v>21399</v>
      </c>
      <c r="B19091" t="s">
        <v>2650</v>
      </c>
      <c r="C19091" s="4">
        <v>57489</v>
      </c>
      <c r="D19091">
        <v>4783377790</v>
      </c>
      <c r="E19091">
        <f>VLOOKUP(D19091,  base_salary!A:A, 1, FALSE)</f>
        <v>4783377790</v>
      </c>
      <c r="F19091">
        <f t="shared" si="596"/>
        <v>0</v>
      </c>
      <c r="G19091">
        <f t="shared" ca="1" si="597"/>
        <v>0</v>
      </c>
    </row>
    <row r="19092" spans="1:7" x14ac:dyDescent="0.25">
      <c r="A19092" t="s">
        <v>21400</v>
      </c>
      <c r="B19092" t="s">
        <v>3126</v>
      </c>
      <c r="C19092" s="4">
        <v>44510</v>
      </c>
      <c r="D19092">
        <v>250257920</v>
      </c>
      <c r="E19092">
        <f>VLOOKUP(D19092,  base_salary!A:A, 1, FALSE)</f>
        <v>250257920</v>
      </c>
      <c r="F19092">
        <f t="shared" si="596"/>
        <v>0</v>
      </c>
      <c r="G19092">
        <f t="shared" ca="1" si="597"/>
        <v>0</v>
      </c>
    </row>
    <row r="19093" spans="1:7" x14ac:dyDescent="0.25">
      <c r="A19093" t="s">
        <v>21401</v>
      </c>
      <c r="B19093" t="s">
        <v>2164</v>
      </c>
      <c r="C19093" s="4">
        <v>21483</v>
      </c>
      <c r="D19093">
        <v>7070564503</v>
      </c>
      <c r="E19093">
        <f>VLOOKUP(D19093,  base_salary!A:A, 1, FALSE)</f>
        <v>7070564503</v>
      </c>
      <c r="F19093">
        <f t="shared" si="596"/>
        <v>0</v>
      </c>
      <c r="G19093">
        <f t="shared" ca="1" si="597"/>
        <v>0</v>
      </c>
    </row>
    <row r="19094" spans="1:7" x14ac:dyDescent="0.25">
      <c r="A19094" t="s">
        <v>21402</v>
      </c>
      <c r="B19094" t="s">
        <v>2614</v>
      </c>
      <c r="C19094" s="4">
        <v>59663</v>
      </c>
      <c r="D19094">
        <v>3877279783</v>
      </c>
      <c r="E19094">
        <f>VLOOKUP(D19094,  base_salary!A:A, 1, FALSE)</f>
        <v>3877279783</v>
      </c>
      <c r="F19094">
        <f t="shared" si="596"/>
        <v>0</v>
      </c>
      <c r="G19094">
        <f t="shared" ca="1" si="597"/>
        <v>0</v>
      </c>
    </row>
    <row r="19095" spans="1:7" x14ac:dyDescent="0.25">
      <c r="A19095" t="s">
        <v>21403</v>
      </c>
      <c r="B19095" t="s">
        <v>2316</v>
      </c>
      <c r="C19095" s="4">
        <v>19533</v>
      </c>
      <c r="D19095">
        <v>7205288142</v>
      </c>
      <c r="E19095">
        <f>VLOOKUP(D19095,  base_salary!A:A, 1, FALSE)</f>
        <v>7205288142</v>
      </c>
      <c r="F19095">
        <f t="shared" si="596"/>
        <v>0</v>
      </c>
      <c r="G19095">
        <f t="shared" ca="1" si="597"/>
        <v>0</v>
      </c>
    </row>
    <row r="19096" spans="1:7" x14ac:dyDescent="0.25">
      <c r="A19096" t="s">
        <v>21404</v>
      </c>
      <c r="B19096" t="s">
        <v>3558</v>
      </c>
      <c r="C19096" s="4">
        <v>59361</v>
      </c>
      <c r="D19096">
        <v>5792300712</v>
      </c>
      <c r="E19096">
        <f>VLOOKUP(D19096,  base_salary!A:A, 1, FALSE)</f>
        <v>5792300712</v>
      </c>
      <c r="F19096">
        <f t="shared" si="596"/>
        <v>0</v>
      </c>
      <c r="G19096">
        <f t="shared" ca="1" si="597"/>
        <v>0</v>
      </c>
    </row>
    <row r="19097" spans="1:7" x14ac:dyDescent="0.25">
      <c r="A19097" t="s">
        <v>21405</v>
      </c>
      <c r="B19097" t="s">
        <v>2151</v>
      </c>
      <c r="C19097" s="4">
        <v>26432</v>
      </c>
      <c r="D19097">
        <v>3097425365</v>
      </c>
      <c r="E19097">
        <f>VLOOKUP(D19097,  base_salary!A:A, 1, FALSE)</f>
        <v>3097425365</v>
      </c>
      <c r="F19097">
        <f t="shared" si="596"/>
        <v>0</v>
      </c>
      <c r="G19097">
        <f t="shared" ca="1" si="597"/>
        <v>0</v>
      </c>
    </row>
    <row r="19098" spans="1:7" x14ac:dyDescent="0.25">
      <c r="A19098" t="s">
        <v>21406</v>
      </c>
      <c r="B19098" t="s">
        <v>2234</v>
      </c>
      <c r="C19098" s="4">
        <v>40911</v>
      </c>
      <c r="D19098">
        <v>2958727874</v>
      </c>
      <c r="E19098">
        <f>VLOOKUP(D19098,  base_salary!A:A, 1, FALSE)</f>
        <v>2958727874</v>
      </c>
      <c r="F19098">
        <f t="shared" si="596"/>
        <v>0</v>
      </c>
      <c r="G19098">
        <f t="shared" ca="1" si="597"/>
        <v>0</v>
      </c>
    </row>
    <row r="19099" spans="1:7" x14ac:dyDescent="0.25">
      <c r="A19099" t="s">
        <v>21407</v>
      </c>
      <c r="B19099" t="s">
        <v>3041</v>
      </c>
      <c r="C19099" s="4">
        <v>37595</v>
      </c>
      <c r="D19099">
        <v>27852261</v>
      </c>
      <c r="E19099">
        <f>VLOOKUP(D19099,  base_salary!A:A, 1, FALSE)</f>
        <v>27852261</v>
      </c>
      <c r="F19099">
        <f t="shared" si="596"/>
        <v>0</v>
      </c>
      <c r="G19099">
        <f t="shared" ca="1" si="597"/>
        <v>0</v>
      </c>
    </row>
    <row r="19100" spans="1:7" x14ac:dyDescent="0.25">
      <c r="A19100" t="s">
        <v>21408</v>
      </c>
      <c r="B19100" t="s">
        <v>2809</v>
      </c>
      <c r="C19100" s="4">
        <v>59896</v>
      </c>
      <c r="D19100">
        <v>495702854</v>
      </c>
      <c r="E19100">
        <f>VLOOKUP(D19100,  base_salary!A:A, 1, FALSE)</f>
        <v>495702854</v>
      </c>
      <c r="F19100">
        <f t="shared" si="596"/>
        <v>0</v>
      </c>
      <c r="G19100">
        <f t="shared" ca="1" si="597"/>
        <v>0</v>
      </c>
    </row>
    <row r="19101" spans="1:7" x14ac:dyDescent="0.25">
      <c r="A19101" t="s">
        <v>21409</v>
      </c>
      <c r="B19101" t="s">
        <v>2424</v>
      </c>
      <c r="C19101" s="4">
        <v>30368</v>
      </c>
      <c r="D19101">
        <v>3915983489</v>
      </c>
      <c r="E19101">
        <f>VLOOKUP(D19101,  base_salary!A:A, 1, FALSE)</f>
        <v>3915983489</v>
      </c>
      <c r="F19101">
        <f t="shared" si="596"/>
        <v>0</v>
      </c>
      <c r="G19101">
        <f t="shared" ca="1" si="597"/>
        <v>0</v>
      </c>
    </row>
    <row r="19102" spans="1:7" x14ac:dyDescent="0.25">
      <c r="A19102" t="s">
        <v>21410</v>
      </c>
      <c r="B19102" t="s">
        <v>2179</v>
      </c>
      <c r="C19102" s="4">
        <v>27516</v>
      </c>
      <c r="D19102">
        <v>3642452728</v>
      </c>
      <c r="E19102">
        <f>VLOOKUP(D19102,  base_salary!A:A, 1, FALSE)</f>
        <v>3642452728</v>
      </c>
      <c r="F19102">
        <f t="shared" si="596"/>
        <v>0</v>
      </c>
      <c r="G19102">
        <f t="shared" ca="1" si="597"/>
        <v>0</v>
      </c>
    </row>
    <row r="19103" spans="1:7" x14ac:dyDescent="0.25">
      <c r="A19103" t="s">
        <v>21411</v>
      </c>
      <c r="B19103" t="s">
        <v>1964</v>
      </c>
      <c r="C19103" s="4">
        <v>47242</v>
      </c>
      <c r="D19103">
        <v>3915983489</v>
      </c>
      <c r="E19103">
        <f>VLOOKUP(D19103,  base_salary!A:A, 1, FALSE)</f>
        <v>3915983489</v>
      </c>
      <c r="F19103">
        <f t="shared" si="596"/>
        <v>0</v>
      </c>
      <c r="G19103">
        <f t="shared" ca="1" si="597"/>
        <v>0</v>
      </c>
    </row>
    <row r="19104" spans="1:7" x14ac:dyDescent="0.25">
      <c r="A19104" t="s">
        <v>21412</v>
      </c>
      <c r="B19104" t="s">
        <v>3915</v>
      </c>
      <c r="C19104" s="4">
        <v>59914</v>
      </c>
      <c r="D19104">
        <v>8377113392</v>
      </c>
      <c r="E19104">
        <f>VLOOKUP(D19104,  base_salary!A:A, 1, FALSE)</f>
        <v>8377113392</v>
      </c>
      <c r="F19104">
        <f t="shared" si="596"/>
        <v>0</v>
      </c>
      <c r="G19104">
        <f t="shared" ca="1" si="597"/>
        <v>0</v>
      </c>
    </row>
    <row r="19105" spans="1:7" x14ac:dyDescent="0.25">
      <c r="A19105" t="s">
        <v>21413</v>
      </c>
      <c r="B19105" t="s">
        <v>1964</v>
      </c>
      <c r="C19105" s="4">
        <v>53896</v>
      </c>
      <c r="D19105">
        <v>7453397081</v>
      </c>
      <c r="E19105">
        <f>VLOOKUP(D19105,  base_salary!A:A, 1, FALSE)</f>
        <v>7453397081</v>
      </c>
      <c r="F19105">
        <f t="shared" si="596"/>
        <v>0</v>
      </c>
      <c r="G19105">
        <f t="shared" ca="1" si="597"/>
        <v>0</v>
      </c>
    </row>
    <row r="19106" spans="1:7" x14ac:dyDescent="0.25">
      <c r="A19106" t="s">
        <v>21414</v>
      </c>
      <c r="B19106" t="s">
        <v>2190</v>
      </c>
      <c r="C19106" s="4">
        <v>45019</v>
      </c>
      <c r="D19106">
        <v>7961231404</v>
      </c>
      <c r="E19106">
        <f>VLOOKUP(D19106,  base_salary!A:A, 1, FALSE)</f>
        <v>7961231404</v>
      </c>
      <c r="F19106">
        <f t="shared" si="596"/>
        <v>0</v>
      </c>
      <c r="G19106">
        <f t="shared" ca="1" si="597"/>
        <v>0</v>
      </c>
    </row>
    <row r="19107" spans="1:7" x14ac:dyDescent="0.25">
      <c r="A19107" t="s">
        <v>21415</v>
      </c>
      <c r="B19107" t="s">
        <v>2063</v>
      </c>
      <c r="C19107" s="4">
        <v>38701</v>
      </c>
      <c r="D19107">
        <v>3956653289</v>
      </c>
      <c r="E19107">
        <f>VLOOKUP(D19107,  base_salary!A:A, 1, FALSE)</f>
        <v>3956653289</v>
      </c>
      <c r="F19107">
        <f t="shared" si="596"/>
        <v>0</v>
      </c>
      <c r="G19107">
        <f t="shared" ca="1" si="597"/>
        <v>0</v>
      </c>
    </row>
    <row r="19108" spans="1:7" x14ac:dyDescent="0.25">
      <c r="A19108" t="s">
        <v>21416</v>
      </c>
      <c r="B19108" t="s">
        <v>2614</v>
      </c>
      <c r="C19108" s="4">
        <v>40613</v>
      </c>
      <c r="D19108">
        <v>9545462825</v>
      </c>
      <c r="E19108">
        <f>VLOOKUP(D19108,  base_salary!A:A, 1, FALSE)</f>
        <v>9545462825</v>
      </c>
      <c r="F19108">
        <f t="shared" si="596"/>
        <v>0</v>
      </c>
      <c r="G19108">
        <f t="shared" ca="1" si="597"/>
        <v>0</v>
      </c>
    </row>
    <row r="19109" spans="1:7" x14ac:dyDescent="0.25">
      <c r="A19109" t="s">
        <v>21417</v>
      </c>
      <c r="B19109" t="s">
        <v>2095</v>
      </c>
      <c r="C19109" s="4">
        <v>44065</v>
      </c>
      <c r="D19109">
        <v>4499766028</v>
      </c>
      <c r="E19109">
        <f>VLOOKUP(D19109,  base_salary!A:A, 1, FALSE)</f>
        <v>4499766028</v>
      </c>
      <c r="F19109">
        <f t="shared" si="596"/>
        <v>0</v>
      </c>
      <c r="G19109">
        <f t="shared" ca="1" si="597"/>
        <v>0</v>
      </c>
    </row>
    <row r="19110" spans="1:7" x14ac:dyDescent="0.25">
      <c r="A19110" t="s">
        <v>21418</v>
      </c>
      <c r="B19110" t="s">
        <v>2047</v>
      </c>
      <c r="C19110" s="4">
        <v>20427</v>
      </c>
      <c r="D19110">
        <v>5403399259</v>
      </c>
      <c r="E19110">
        <f>VLOOKUP(D19110,  base_salary!A:A, 1, FALSE)</f>
        <v>5403399259</v>
      </c>
      <c r="F19110">
        <f t="shared" si="596"/>
        <v>0</v>
      </c>
      <c r="G19110">
        <f t="shared" ca="1" si="597"/>
        <v>0</v>
      </c>
    </row>
    <row r="19111" spans="1:7" x14ac:dyDescent="0.25">
      <c r="A19111" t="s">
        <v>21419</v>
      </c>
      <c r="B19111" t="s">
        <v>1944</v>
      </c>
      <c r="C19111" s="4">
        <v>25402</v>
      </c>
      <c r="D19111">
        <v>1992195951</v>
      </c>
      <c r="E19111">
        <f>VLOOKUP(D19111,  base_salary!A:A, 1, FALSE)</f>
        <v>1992195951</v>
      </c>
      <c r="F19111">
        <f t="shared" si="596"/>
        <v>0</v>
      </c>
      <c r="G19111">
        <f t="shared" ca="1" si="597"/>
        <v>0</v>
      </c>
    </row>
    <row r="19112" spans="1:7" x14ac:dyDescent="0.25">
      <c r="A19112" t="s">
        <v>21420</v>
      </c>
      <c r="B19112" t="s">
        <v>2606</v>
      </c>
      <c r="C19112" s="4">
        <v>59053</v>
      </c>
      <c r="D19112">
        <v>6471464479</v>
      </c>
      <c r="E19112">
        <f>VLOOKUP(D19112,  base_salary!A:A, 1, FALSE)</f>
        <v>6471464479</v>
      </c>
      <c r="F19112">
        <f t="shared" si="596"/>
        <v>0</v>
      </c>
      <c r="G19112">
        <f t="shared" ca="1" si="597"/>
        <v>0</v>
      </c>
    </row>
    <row r="19113" spans="1:7" x14ac:dyDescent="0.25">
      <c r="A19113" t="s">
        <v>21421</v>
      </c>
      <c r="B19113" t="s">
        <v>2217</v>
      </c>
      <c r="C19113" s="4">
        <v>47189</v>
      </c>
      <c r="D19113">
        <v>7469392467</v>
      </c>
      <c r="E19113">
        <f>VLOOKUP(D19113,  base_salary!A:A, 1, FALSE)</f>
        <v>7469392467</v>
      </c>
      <c r="F19113">
        <f t="shared" si="596"/>
        <v>0</v>
      </c>
      <c r="G19113">
        <f t="shared" ca="1" si="597"/>
        <v>0</v>
      </c>
    </row>
    <row r="19114" spans="1:7" x14ac:dyDescent="0.25">
      <c r="A19114" t="s">
        <v>21422</v>
      </c>
      <c r="B19114" t="s">
        <v>2358</v>
      </c>
      <c r="C19114" s="4">
        <v>29658</v>
      </c>
      <c r="D19114">
        <v>901154172</v>
      </c>
      <c r="E19114">
        <f>VLOOKUP(D19114,  base_salary!A:A, 1, FALSE)</f>
        <v>901154172</v>
      </c>
      <c r="F19114">
        <f t="shared" si="596"/>
        <v>0</v>
      </c>
      <c r="G19114">
        <f t="shared" ca="1" si="597"/>
        <v>0</v>
      </c>
    </row>
    <row r="19115" spans="1:7" x14ac:dyDescent="0.25">
      <c r="A19115" t="s">
        <v>21423</v>
      </c>
      <c r="B19115" t="s">
        <v>1938</v>
      </c>
      <c r="C19115" s="4">
        <v>52969</v>
      </c>
      <c r="D19115">
        <v>1606657585</v>
      </c>
      <c r="E19115">
        <f>VLOOKUP(D19115,  base_salary!A:A, 1, FALSE)</f>
        <v>1606657585</v>
      </c>
      <c r="F19115">
        <f t="shared" si="596"/>
        <v>0</v>
      </c>
      <c r="G19115">
        <f t="shared" ca="1" si="597"/>
        <v>0</v>
      </c>
    </row>
    <row r="19116" spans="1:7" x14ac:dyDescent="0.25">
      <c r="A19116" t="s">
        <v>21424</v>
      </c>
      <c r="B19116" t="s">
        <v>2168</v>
      </c>
      <c r="C19116" s="4">
        <v>13695</v>
      </c>
      <c r="D19116">
        <v>7760701055</v>
      </c>
      <c r="E19116">
        <f>VLOOKUP(D19116,  base_salary!A:A, 1, FALSE)</f>
        <v>7760701055</v>
      </c>
      <c r="F19116">
        <f t="shared" si="596"/>
        <v>0</v>
      </c>
      <c r="G19116">
        <f t="shared" ca="1" si="597"/>
        <v>0</v>
      </c>
    </row>
    <row r="19117" spans="1:7" x14ac:dyDescent="0.25">
      <c r="A19117" t="s">
        <v>21425</v>
      </c>
      <c r="B19117" t="s">
        <v>3126</v>
      </c>
      <c r="C19117" s="4">
        <v>56368</v>
      </c>
      <c r="D19117">
        <v>9855833406</v>
      </c>
      <c r="E19117">
        <f>VLOOKUP(D19117,  base_salary!A:A, 1, FALSE)</f>
        <v>9855833406</v>
      </c>
      <c r="F19117">
        <f t="shared" si="596"/>
        <v>0</v>
      </c>
      <c r="G19117">
        <f t="shared" ca="1" si="597"/>
        <v>0</v>
      </c>
    </row>
    <row r="19118" spans="1:7" x14ac:dyDescent="0.25">
      <c r="A19118" t="s">
        <v>21426</v>
      </c>
      <c r="B19118" t="s">
        <v>2387</v>
      </c>
      <c r="C19118" s="4">
        <v>53163</v>
      </c>
      <c r="D19118">
        <v>8832488175</v>
      </c>
      <c r="E19118">
        <f>VLOOKUP(D19118,  base_salary!A:A, 1, FALSE)</f>
        <v>8832488175</v>
      </c>
      <c r="F19118">
        <f t="shared" si="596"/>
        <v>0</v>
      </c>
      <c r="G19118">
        <f t="shared" ca="1" si="597"/>
        <v>0</v>
      </c>
    </row>
    <row r="19119" spans="1:7" x14ac:dyDescent="0.25">
      <c r="A19119" t="s">
        <v>21427</v>
      </c>
      <c r="B19119" t="s">
        <v>2563</v>
      </c>
      <c r="C19119" s="4">
        <v>23044</v>
      </c>
      <c r="D19119">
        <v>1149008652</v>
      </c>
      <c r="E19119">
        <f>VLOOKUP(D19119,  base_salary!A:A, 1, FALSE)</f>
        <v>1149008652</v>
      </c>
      <c r="F19119">
        <f t="shared" si="596"/>
        <v>0</v>
      </c>
      <c r="G19119">
        <f t="shared" ca="1" si="597"/>
        <v>0</v>
      </c>
    </row>
    <row r="19120" spans="1:7" x14ac:dyDescent="0.25">
      <c r="A19120" t="s">
        <v>21428</v>
      </c>
      <c r="B19120" t="s">
        <v>1948</v>
      </c>
      <c r="C19120" s="4">
        <v>33380</v>
      </c>
      <c r="D19120">
        <v>9458901820</v>
      </c>
      <c r="E19120">
        <f>VLOOKUP(D19120,  base_salary!A:A, 1, FALSE)</f>
        <v>9458901820</v>
      </c>
      <c r="F19120">
        <f t="shared" si="596"/>
        <v>0</v>
      </c>
      <c r="G19120">
        <f t="shared" ca="1" si="597"/>
        <v>0</v>
      </c>
    </row>
    <row r="19121" spans="1:7" x14ac:dyDescent="0.25">
      <c r="A19121" t="s">
        <v>21429</v>
      </c>
      <c r="B19121" t="s">
        <v>2323</v>
      </c>
      <c r="C19121" s="4">
        <v>16056</v>
      </c>
      <c r="D19121">
        <v>769312748</v>
      </c>
      <c r="E19121">
        <f>VLOOKUP(D19121,  base_salary!A:A, 1, FALSE)</f>
        <v>769312748</v>
      </c>
      <c r="F19121">
        <f t="shared" si="596"/>
        <v>0</v>
      </c>
      <c r="G19121">
        <f t="shared" ca="1" si="597"/>
        <v>0</v>
      </c>
    </row>
    <row r="19122" spans="1:7" x14ac:dyDescent="0.25">
      <c r="A19122" t="s">
        <v>21430</v>
      </c>
      <c r="B19122" t="s">
        <v>2158</v>
      </c>
      <c r="C19122" s="4">
        <v>15941</v>
      </c>
      <c r="D19122">
        <v>2922893758</v>
      </c>
      <c r="E19122">
        <f>VLOOKUP(D19122,  base_salary!A:A, 1, FALSE)</f>
        <v>2922893758</v>
      </c>
      <c r="F19122">
        <f t="shared" si="596"/>
        <v>0</v>
      </c>
      <c r="G19122">
        <f t="shared" ca="1" si="597"/>
        <v>0</v>
      </c>
    </row>
    <row r="19123" spans="1:7" x14ac:dyDescent="0.25">
      <c r="A19123" t="s">
        <v>21431</v>
      </c>
      <c r="B19123" t="s">
        <v>2079</v>
      </c>
      <c r="C19123" s="4">
        <v>55466</v>
      </c>
      <c r="D19123">
        <v>5519420165</v>
      </c>
      <c r="E19123">
        <f>VLOOKUP(D19123,  base_salary!A:A, 1, FALSE)</f>
        <v>5519420165</v>
      </c>
      <c r="F19123">
        <f t="shared" si="596"/>
        <v>0</v>
      </c>
      <c r="G19123">
        <f t="shared" ca="1" si="597"/>
        <v>0</v>
      </c>
    </row>
    <row r="19124" spans="1:7" x14ac:dyDescent="0.25">
      <c r="A19124" t="s">
        <v>21432</v>
      </c>
      <c r="B19124" t="s">
        <v>2970</v>
      </c>
      <c r="C19124" s="4">
        <v>44999</v>
      </c>
      <c r="D19124">
        <v>1953937357</v>
      </c>
      <c r="E19124">
        <f>VLOOKUP(D19124,  base_salary!A:A, 1, FALSE)</f>
        <v>1953937357</v>
      </c>
      <c r="F19124">
        <f t="shared" si="596"/>
        <v>0</v>
      </c>
      <c r="G19124">
        <f t="shared" ca="1" si="597"/>
        <v>0</v>
      </c>
    </row>
    <row r="19125" spans="1:7" x14ac:dyDescent="0.25">
      <c r="A19125" t="s">
        <v>21433</v>
      </c>
      <c r="B19125" t="s">
        <v>2380</v>
      </c>
      <c r="C19125" s="4">
        <v>42235</v>
      </c>
      <c r="D19125">
        <v>274599287</v>
      </c>
      <c r="E19125">
        <f>VLOOKUP(D19125,  base_salary!A:A, 1, FALSE)</f>
        <v>274599287</v>
      </c>
      <c r="F19125">
        <f t="shared" si="596"/>
        <v>0</v>
      </c>
      <c r="G19125">
        <f t="shared" ca="1" si="597"/>
        <v>0</v>
      </c>
    </row>
    <row r="19126" spans="1:7" x14ac:dyDescent="0.25">
      <c r="A19126" t="s">
        <v>21434</v>
      </c>
      <c r="B19126" t="s">
        <v>2008</v>
      </c>
      <c r="C19126" s="4">
        <v>56304</v>
      </c>
      <c r="D19126">
        <v>9104569016</v>
      </c>
      <c r="E19126">
        <f>VLOOKUP(D19126,  base_salary!A:A, 1, FALSE)</f>
        <v>9104569016</v>
      </c>
      <c r="F19126">
        <f t="shared" si="596"/>
        <v>0</v>
      </c>
      <c r="G19126">
        <f t="shared" ca="1" si="597"/>
        <v>0</v>
      </c>
    </row>
    <row r="19127" spans="1:7" x14ac:dyDescent="0.25">
      <c r="A19127" t="s">
        <v>21435</v>
      </c>
      <c r="B19127" t="s">
        <v>1982</v>
      </c>
      <c r="C19127" s="4">
        <v>39953</v>
      </c>
      <c r="D19127">
        <v>7373156215</v>
      </c>
      <c r="E19127">
        <f>VLOOKUP(D19127,  base_salary!A:A, 1, FALSE)</f>
        <v>7373156215</v>
      </c>
      <c r="F19127">
        <f t="shared" si="596"/>
        <v>0</v>
      </c>
      <c r="G19127">
        <f t="shared" ca="1" si="597"/>
        <v>0</v>
      </c>
    </row>
    <row r="19128" spans="1:7" x14ac:dyDescent="0.25">
      <c r="A19128" t="s">
        <v>21436</v>
      </c>
      <c r="B19128" t="s">
        <v>2415</v>
      </c>
      <c r="C19128" s="4">
        <v>38605</v>
      </c>
      <c r="D19128">
        <v>7467563949</v>
      </c>
      <c r="E19128">
        <f>VLOOKUP(D19128,  base_salary!A:A, 1, FALSE)</f>
        <v>7467563949</v>
      </c>
      <c r="F19128">
        <f t="shared" si="596"/>
        <v>0</v>
      </c>
      <c r="G19128">
        <f t="shared" ca="1" si="597"/>
        <v>0</v>
      </c>
    </row>
    <row r="19129" spans="1:7" x14ac:dyDescent="0.25">
      <c r="A19129" t="s">
        <v>21437</v>
      </c>
      <c r="B19129" t="s">
        <v>2329</v>
      </c>
      <c r="C19129" s="4">
        <v>22404</v>
      </c>
      <c r="D19129">
        <v>29906814</v>
      </c>
      <c r="E19129">
        <f>VLOOKUP(D19129,  base_salary!A:A, 1, FALSE)</f>
        <v>29906814</v>
      </c>
      <c r="F19129">
        <f t="shared" si="596"/>
        <v>0</v>
      </c>
      <c r="G19129">
        <f t="shared" ca="1" si="597"/>
        <v>0</v>
      </c>
    </row>
    <row r="19130" spans="1:7" x14ac:dyDescent="0.25">
      <c r="A19130" t="s">
        <v>21438</v>
      </c>
      <c r="B19130" t="s">
        <v>2752</v>
      </c>
      <c r="C19130" s="4">
        <v>52919</v>
      </c>
      <c r="D19130">
        <v>5503746279</v>
      </c>
      <c r="E19130">
        <f>VLOOKUP(D19130,  base_salary!A:A, 1, FALSE)</f>
        <v>5503746279</v>
      </c>
      <c r="F19130">
        <f t="shared" si="596"/>
        <v>0</v>
      </c>
      <c r="G19130">
        <f t="shared" ca="1" si="597"/>
        <v>0</v>
      </c>
    </row>
    <row r="19131" spans="1:7" x14ac:dyDescent="0.25">
      <c r="A19131" t="s">
        <v>21439</v>
      </c>
      <c r="B19131" t="s">
        <v>3297</v>
      </c>
      <c r="C19131" s="4">
        <v>55959</v>
      </c>
      <c r="D19131">
        <v>8568859739</v>
      </c>
      <c r="E19131">
        <f>VLOOKUP(D19131,  base_salary!A:A, 1, FALSE)</f>
        <v>8568859739</v>
      </c>
      <c r="F19131">
        <f t="shared" si="596"/>
        <v>0</v>
      </c>
      <c r="G19131">
        <f t="shared" ca="1" si="597"/>
        <v>0</v>
      </c>
    </row>
    <row r="19132" spans="1:7" x14ac:dyDescent="0.25">
      <c r="A19132" t="s">
        <v>21440</v>
      </c>
      <c r="B19132" t="s">
        <v>2271</v>
      </c>
      <c r="C19132" s="4">
        <v>47210</v>
      </c>
      <c r="D19132">
        <v>7243767311</v>
      </c>
      <c r="E19132">
        <f>VLOOKUP(D19132,  base_salary!A:A, 1, FALSE)</f>
        <v>7243767311</v>
      </c>
      <c r="F19132">
        <f t="shared" si="596"/>
        <v>0</v>
      </c>
      <c r="G19132">
        <f t="shared" ca="1" si="597"/>
        <v>0</v>
      </c>
    </row>
    <row r="19133" spans="1:7" x14ac:dyDescent="0.25">
      <c r="A19133" t="s">
        <v>21441</v>
      </c>
      <c r="B19133" t="s">
        <v>2990</v>
      </c>
      <c r="C19133" s="4">
        <v>59489</v>
      </c>
      <c r="D19133">
        <v>4185019157</v>
      </c>
      <c r="E19133">
        <f>VLOOKUP(D19133,  base_salary!A:A, 1, FALSE)</f>
        <v>4185019157</v>
      </c>
      <c r="F19133">
        <f t="shared" si="596"/>
        <v>0</v>
      </c>
      <c r="G19133">
        <f t="shared" ca="1" si="597"/>
        <v>0</v>
      </c>
    </row>
    <row r="19134" spans="1:7" x14ac:dyDescent="0.25">
      <c r="A19134" t="s">
        <v>21442</v>
      </c>
      <c r="B19134" t="s">
        <v>2841</v>
      </c>
      <c r="C19134" s="4">
        <v>52937</v>
      </c>
      <c r="D19134">
        <v>3219601650</v>
      </c>
      <c r="E19134">
        <f>VLOOKUP(D19134,  base_salary!A:A, 1, FALSE)</f>
        <v>3219601650</v>
      </c>
      <c r="F19134">
        <f t="shared" si="596"/>
        <v>0</v>
      </c>
      <c r="G19134">
        <f t="shared" ca="1" si="597"/>
        <v>0</v>
      </c>
    </row>
    <row r="19135" spans="1:7" x14ac:dyDescent="0.25">
      <c r="A19135" t="s">
        <v>21443</v>
      </c>
      <c r="B19135" t="s">
        <v>2790</v>
      </c>
      <c r="C19135" s="4">
        <v>45173</v>
      </c>
      <c r="D19135">
        <v>4223282808</v>
      </c>
      <c r="E19135">
        <f>VLOOKUP(D19135,  base_salary!A:A, 1, FALSE)</f>
        <v>4223282808</v>
      </c>
      <c r="F19135">
        <f t="shared" si="596"/>
        <v>0</v>
      </c>
      <c r="G19135">
        <f t="shared" ca="1" si="597"/>
        <v>0</v>
      </c>
    </row>
    <row r="19136" spans="1:7" x14ac:dyDescent="0.25">
      <c r="A19136" t="s">
        <v>21444</v>
      </c>
      <c r="B19136" t="s">
        <v>2916</v>
      </c>
      <c r="C19136" s="4">
        <v>16249</v>
      </c>
      <c r="D19136">
        <v>7621218967</v>
      </c>
      <c r="E19136">
        <f>VLOOKUP(D19136,  base_salary!A:A, 1, FALSE)</f>
        <v>7621218967</v>
      </c>
      <c r="F19136">
        <f t="shared" si="596"/>
        <v>0</v>
      </c>
      <c r="G19136">
        <f t="shared" ca="1" si="597"/>
        <v>0</v>
      </c>
    </row>
    <row r="19137" spans="1:7" x14ac:dyDescent="0.25">
      <c r="A19137" t="s">
        <v>21445</v>
      </c>
      <c r="B19137" t="s">
        <v>2290</v>
      </c>
      <c r="C19137" s="4">
        <v>10033</v>
      </c>
      <c r="D19137">
        <v>826490107</v>
      </c>
      <c r="E19137">
        <f>VLOOKUP(D19137,  base_salary!A:A, 1, FALSE)</f>
        <v>826490107</v>
      </c>
      <c r="F19137">
        <f t="shared" si="596"/>
        <v>0</v>
      </c>
      <c r="G19137">
        <f t="shared" ca="1" si="597"/>
        <v>0</v>
      </c>
    </row>
    <row r="19138" spans="1:7" x14ac:dyDescent="0.25">
      <c r="A19138" t="s">
        <v>21446</v>
      </c>
      <c r="B19138" t="s">
        <v>1934</v>
      </c>
      <c r="C19138" s="4">
        <v>53366</v>
      </c>
      <c r="D19138">
        <v>7625163059</v>
      </c>
      <c r="E19138">
        <f>VLOOKUP(D19138,  base_salary!A:A, 1, FALSE)</f>
        <v>7625163059</v>
      </c>
      <c r="F19138">
        <f t="shared" si="596"/>
        <v>0</v>
      </c>
      <c r="G19138">
        <f t="shared" ca="1" si="597"/>
        <v>0</v>
      </c>
    </row>
    <row r="19139" spans="1:7" x14ac:dyDescent="0.25">
      <c r="A19139" t="s">
        <v>21447</v>
      </c>
      <c r="B19139" t="s">
        <v>2452</v>
      </c>
      <c r="C19139" s="4">
        <v>33597</v>
      </c>
      <c r="D19139">
        <v>6172549286</v>
      </c>
      <c r="E19139">
        <f>VLOOKUP(D19139,  base_salary!A:A, 1, FALSE)</f>
        <v>6172549286</v>
      </c>
      <c r="F19139">
        <f t="shared" ref="F19139:F19202" si="598">IF(ISERROR(E19139), 1, 0)</f>
        <v>0</v>
      </c>
      <c r="G19139">
        <f t="shared" ref="G19139:G19202" ca="1" si="599">SUM(G:G)</f>
        <v>0</v>
      </c>
    </row>
    <row r="19140" spans="1:7" x14ac:dyDescent="0.25">
      <c r="A19140" t="s">
        <v>21448</v>
      </c>
      <c r="B19140" t="s">
        <v>2431</v>
      </c>
      <c r="C19140" s="4">
        <v>51315</v>
      </c>
      <c r="D19140">
        <v>303831626</v>
      </c>
      <c r="E19140">
        <f>VLOOKUP(D19140,  base_salary!A:A, 1, FALSE)</f>
        <v>303831626</v>
      </c>
      <c r="F19140">
        <f t="shared" si="598"/>
        <v>0</v>
      </c>
      <c r="G19140">
        <f t="shared" ca="1" si="599"/>
        <v>0</v>
      </c>
    </row>
    <row r="19141" spans="1:7" x14ac:dyDescent="0.25">
      <c r="A19141" t="s">
        <v>21449</v>
      </c>
      <c r="B19141" t="s">
        <v>2369</v>
      </c>
      <c r="C19141" s="4">
        <v>30436</v>
      </c>
      <c r="D19141">
        <v>7837437543</v>
      </c>
      <c r="E19141">
        <f>VLOOKUP(D19141,  base_salary!A:A, 1, FALSE)</f>
        <v>7837437543</v>
      </c>
      <c r="F19141">
        <f t="shared" si="598"/>
        <v>0</v>
      </c>
      <c r="G19141">
        <f t="shared" ca="1" si="599"/>
        <v>0</v>
      </c>
    </row>
    <row r="19142" spans="1:7" x14ac:dyDescent="0.25">
      <c r="A19142" t="s">
        <v>21450</v>
      </c>
      <c r="B19142" t="s">
        <v>2067</v>
      </c>
      <c r="C19142" s="4">
        <v>29112</v>
      </c>
      <c r="D19142">
        <v>85304042</v>
      </c>
      <c r="E19142">
        <f>VLOOKUP(D19142,  base_salary!A:A, 1, FALSE)</f>
        <v>85304042</v>
      </c>
      <c r="F19142">
        <f t="shared" si="598"/>
        <v>0</v>
      </c>
      <c r="G19142">
        <f t="shared" ca="1" si="599"/>
        <v>0</v>
      </c>
    </row>
    <row r="19143" spans="1:7" x14ac:dyDescent="0.25">
      <c r="A19143" t="s">
        <v>21451</v>
      </c>
      <c r="B19143" t="s">
        <v>2182</v>
      </c>
      <c r="C19143" s="4">
        <v>43032</v>
      </c>
      <c r="D19143">
        <v>9829586073</v>
      </c>
      <c r="E19143">
        <f>VLOOKUP(D19143,  base_salary!A:A, 1, FALSE)</f>
        <v>9829586073</v>
      </c>
      <c r="F19143">
        <f t="shared" si="598"/>
        <v>0</v>
      </c>
      <c r="G19143">
        <f t="shared" ca="1" si="599"/>
        <v>0</v>
      </c>
    </row>
    <row r="19144" spans="1:7" x14ac:dyDescent="0.25">
      <c r="A19144" t="s">
        <v>21452</v>
      </c>
      <c r="B19144" t="s">
        <v>3126</v>
      </c>
      <c r="C19144" s="4">
        <v>31919</v>
      </c>
      <c r="D19144">
        <v>2551917727</v>
      </c>
      <c r="E19144">
        <f>VLOOKUP(D19144,  base_salary!A:A, 1, FALSE)</f>
        <v>2551917727</v>
      </c>
      <c r="F19144">
        <f t="shared" si="598"/>
        <v>0</v>
      </c>
      <c r="G19144">
        <f t="shared" ca="1" si="599"/>
        <v>0</v>
      </c>
    </row>
    <row r="19145" spans="1:7" x14ac:dyDescent="0.25">
      <c r="A19145" t="s">
        <v>21453</v>
      </c>
      <c r="B19145" t="s">
        <v>2731</v>
      </c>
      <c r="C19145" s="4">
        <v>48441</v>
      </c>
      <c r="D19145">
        <v>3933021111</v>
      </c>
      <c r="E19145">
        <f>VLOOKUP(D19145,  base_salary!A:A, 1, FALSE)</f>
        <v>3933021111</v>
      </c>
      <c r="F19145">
        <f t="shared" si="598"/>
        <v>0</v>
      </c>
      <c r="G19145">
        <f t="shared" ca="1" si="599"/>
        <v>0</v>
      </c>
    </row>
    <row r="19146" spans="1:7" x14ac:dyDescent="0.25">
      <c r="A19146" t="s">
        <v>21454</v>
      </c>
      <c r="B19146" t="s">
        <v>2127</v>
      </c>
      <c r="C19146" s="4">
        <v>34711</v>
      </c>
      <c r="D19146">
        <v>6695538166</v>
      </c>
      <c r="E19146">
        <f>VLOOKUP(D19146,  base_salary!A:A, 1, FALSE)</f>
        <v>6695538166</v>
      </c>
      <c r="F19146">
        <f t="shared" si="598"/>
        <v>0</v>
      </c>
      <c r="G19146">
        <f t="shared" ca="1" si="599"/>
        <v>0</v>
      </c>
    </row>
    <row r="19147" spans="1:7" x14ac:dyDescent="0.25">
      <c r="A19147" t="s">
        <v>21455</v>
      </c>
      <c r="B19147" t="s">
        <v>2809</v>
      </c>
      <c r="C19147" s="4">
        <v>14923</v>
      </c>
      <c r="D19147">
        <v>6713405010</v>
      </c>
      <c r="E19147">
        <f>VLOOKUP(D19147,  base_salary!A:A, 1, FALSE)</f>
        <v>6713405010</v>
      </c>
      <c r="F19147">
        <f t="shared" si="598"/>
        <v>0</v>
      </c>
      <c r="G19147">
        <f t="shared" ca="1" si="599"/>
        <v>0</v>
      </c>
    </row>
    <row r="19148" spans="1:7" x14ac:dyDescent="0.25">
      <c r="A19148" t="s">
        <v>21456</v>
      </c>
      <c r="B19148" t="s">
        <v>2507</v>
      </c>
      <c r="C19148" s="4">
        <v>22376</v>
      </c>
      <c r="D19148">
        <v>7273123196</v>
      </c>
      <c r="E19148">
        <f>VLOOKUP(D19148,  base_salary!A:A, 1, FALSE)</f>
        <v>7273123196</v>
      </c>
      <c r="F19148">
        <f t="shared" si="598"/>
        <v>0</v>
      </c>
      <c r="G19148">
        <f t="shared" ca="1" si="599"/>
        <v>0</v>
      </c>
    </row>
    <row r="19149" spans="1:7" x14ac:dyDescent="0.25">
      <c r="A19149" t="s">
        <v>21457</v>
      </c>
      <c r="B19149" t="s">
        <v>3201</v>
      </c>
      <c r="C19149" s="4">
        <v>51160</v>
      </c>
      <c r="D19149">
        <v>1755716656</v>
      </c>
      <c r="E19149">
        <f>VLOOKUP(D19149,  base_salary!A:A, 1, FALSE)</f>
        <v>1755716656</v>
      </c>
      <c r="F19149">
        <f t="shared" si="598"/>
        <v>0</v>
      </c>
      <c r="G19149">
        <f t="shared" ca="1" si="599"/>
        <v>0</v>
      </c>
    </row>
    <row r="19150" spans="1:7" x14ac:dyDescent="0.25">
      <c r="A19150" t="s">
        <v>21458</v>
      </c>
      <c r="B19150" t="s">
        <v>2018</v>
      </c>
      <c r="C19150" s="4">
        <v>24071</v>
      </c>
      <c r="D19150">
        <v>6148303353</v>
      </c>
      <c r="E19150">
        <f>VLOOKUP(D19150,  base_salary!A:A, 1, FALSE)</f>
        <v>6148303353</v>
      </c>
      <c r="F19150">
        <f t="shared" si="598"/>
        <v>0</v>
      </c>
      <c r="G19150">
        <f t="shared" ca="1" si="599"/>
        <v>0</v>
      </c>
    </row>
    <row r="19151" spans="1:7" x14ac:dyDescent="0.25">
      <c r="A19151" t="s">
        <v>21459</v>
      </c>
      <c r="B19151" t="s">
        <v>4163</v>
      </c>
      <c r="C19151" s="4">
        <v>57067</v>
      </c>
      <c r="D19151">
        <v>76572129</v>
      </c>
      <c r="E19151">
        <f>VLOOKUP(D19151,  base_salary!A:A, 1, FALSE)</f>
        <v>76572129</v>
      </c>
      <c r="F19151">
        <f t="shared" si="598"/>
        <v>0</v>
      </c>
      <c r="G19151">
        <f t="shared" ca="1" si="599"/>
        <v>0</v>
      </c>
    </row>
    <row r="19152" spans="1:7" x14ac:dyDescent="0.25">
      <c r="A19152" t="s">
        <v>21460</v>
      </c>
      <c r="B19152" t="s">
        <v>2722</v>
      </c>
      <c r="C19152" s="4">
        <v>40960</v>
      </c>
      <c r="D19152">
        <v>509393462</v>
      </c>
      <c r="E19152">
        <f>VLOOKUP(D19152,  base_salary!A:A, 1, FALSE)</f>
        <v>509393462</v>
      </c>
      <c r="F19152">
        <f t="shared" si="598"/>
        <v>0</v>
      </c>
      <c r="G19152">
        <f t="shared" ca="1" si="599"/>
        <v>0</v>
      </c>
    </row>
    <row r="19153" spans="1:7" x14ac:dyDescent="0.25">
      <c r="A19153" t="s">
        <v>21461</v>
      </c>
      <c r="B19153" t="s">
        <v>2095</v>
      </c>
      <c r="C19153" s="4">
        <v>53520</v>
      </c>
      <c r="D19153">
        <v>8682006391</v>
      </c>
      <c r="E19153">
        <f>VLOOKUP(D19153,  base_salary!A:A, 1, FALSE)</f>
        <v>8682006391</v>
      </c>
      <c r="F19153">
        <f t="shared" si="598"/>
        <v>0</v>
      </c>
      <c r="G19153">
        <f t="shared" ca="1" si="599"/>
        <v>0</v>
      </c>
    </row>
    <row r="19154" spans="1:7" x14ac:dyDescent="0.25">
      <c r="A19154" t="s">
        <v>21462</v>
      </c>
      <c r="B19154" t="s">
        <v>2736</v>
      </c>
      <c r="C19154" s="4">
        <v>51821</v>
      </c>
      <c r="D19154">
        <v>7837437543</v>
      </c>
      <c r="E19154">
        <f>VLOOKUP(D19154,  base_salary!A:A, 1, FALSE)</f>
        <v>7837437543</v>
      </c>
      <c r="F19154">
        <f t="shared" si="598"/>
        <v>0</v>
      </c>
      <c r="G19154">
        <f t="shared" ca="1" si="599"/>
        <v>0</v>
      </c>
    </row>
    <row r="19155" spans="1:7" x14ac:dyDescent="0.25">
      <c r="A19155" t="s">
        <v>21463</v>
      </c>
      <c r="B19155" t="s">
        <v>3169</v>
      </c>
      <c r="C19155" s="4">
        <v>21069</v>
      </c>
      <c r="D19155">
        <v>7469392467</v>
      </c>
      <c r="E19155">
        <f>VLOOKUP(D19155,  base_salary!A:A, 1, FALSE)</f>
        <v>7469392467</v>
      </c>
      <c r="F19155">
        <f t="shared" si="598"/>
        <v>0</v>
      </c>
      <c r="G19155">
        <f t="shared" ca="1" si="599"/>
        <v>0</v>
      </c>
    </row>
    <row r="19156" spans="1:7" x14ac:dyDescent="0.25">
      <c r="A19156" t="s">
        <v>21464</v>
      </c>
      <c r="B19156" t="s">
        <v>2507</v>
      </c>
      <c r="C19156" s="4">
        <v>13786</v>
      </c>
      <c r="D19156">
        <v>1419116835</v>
      </c>
      <c r="E19156">
        <f>VLOOKUP(D19156,  base_salary!A:A, 1, FALSE)</f>
        <v>1419116835</v>
      </c>
      <c r="F19156">
        <f t="shared" si="598"/>
        <v>0</v>
      </c>
      <c r="G19156">
        <f t="shared" ca="1" si="599"/>
        <v>0</v>
      </c>
    </row>
    <row r="19157" spans="1:7" x14ac:dyDescent="0.25">
      <c r="A19157" t="s">
        <v>21465</v>
      </c>
      <c r="B19157" t="s">
        <v>2097</v>
      </c>
      <c r="C19157" s="4">
        <v>21911</v>
      </c>
      <c r="D19157">
        <v>6961242316</v>
      </c>
      <c r="E19157">
        <f>VLOOKUP(D19157,  base_salary!A:A, 1, FALSE)</f>
        <v>6961242316</v>
      </c>
      <c r="F19157">
        <f t="shared" si="598"/>
        <v>0</v>
      </c>
      <c r="G19157">
        <f t="shared" ca="1" si="599"/>
        <v>0</v>
      </c>
    </row>
    <row r="19158" spans="1:7" x14ac:dyDescent="0.25">
      <c r="A19158" t="s">
        <v>21466</v>
      </c>
      <c r="B19158" t="s">
        <v>2636</v>
      </c>
      <c r="C19158" s="4">
        <v>50355</v>
      </c>
      <c r="D19158">
        <v>5779075530</v>
      </c>
      <c r="E19158">
        <f>VLOOKUP(D19158,  base_salary!A:A, 1, FALSE)</f>
        <v>5779075530</v>
      </c>
      <c r="F19158">
        <f t="shared" si="598"/>
        <v>0</v>
      </c>
      <c r="G19158">
        <f t="shared" ca="1" si="599"/>
        <v>0</v>
      </c>
    </row>
    <row r="19159" spans="1:7" x14ac:dyDescent="0.25">
      <c r="A19159" t="s">
        <v>21467</v>
      </c>
      <c r="B19159" t="s">
        <v>2103</v>
      </c>
      <c r="C19159" s="4">
        <v>35714</v>
      </c>
      <c r="D19159">
        <v>1992195951</v>
      </c>
      <c r="E19159">
        <f>VLOOKUP(D19159,  base_salary!A:A, 1, FALSE)</f>
        <v>1992195951</v>
      </c>
      <c r="F19159">
        <f t="shared" si="598"/>
        <v>0</v>
      </c>
      <c r="G19159">
        <f t="shared" ca="1" si="599"/>
        <v>0</v>
      </c>
    </row>
    <row r="19160" spans="1:7" x14ac:dyDescent="0.25">
      <c r="A19160" t="s">
        <v>21468</v>
      </c>
      <c r="B19160" t="s">
        <v>2647</v>
      </c>
      <c r="C19160" s="4">
        <v>20103</v>
      </c>
      <c r="D19160">
        <v>9624054975</v>
      </c>
      <c r="E19160">
        <f>VLOOKUP(D19160,  base_salary!A:A, 1, FALSE)</f>
        <v>9624054975</v>
      </c>
      <c r="F19160">
        <f t="shared" si="598"/>
        <v>0</v>
      </c>
      <c r="G19160">
        <f t="shared" ca="1" si="599"/>
        <v>0</v>
      </c>
    </row>
    <row r="19161" spans="1:7" x14ac:dyDescent="0.25">
      <c r="A19161" t="s">
        <v>21469</v>
      </c>
      <c r="B19161" t="s">
        <v>2111</v>
      </c>
      <c r="C19161" s="4">
        <v>55170</v>
      </c>
      <c r="D19161">
        <v>2083520173</v>
      </c>
      <c r="E19161">
        <f>VLOOKUP(D19161,  base_salary!A:A, 1, FALSE)</f>
        <v>2083520173</v>
      </c>
      <c r="F19161">
        <f t="shared" si="598"/>
        <v>0</v>
      </c>
      <c r="G19161">
        <f t="shared" ca="1" si="599"/>
        <v>0</v>
      </c>
    </row>
    <row r="19162" spans="1:7" x14ac:dyDescent="0.25">
      <c r="A19162" t="s">
        <v>21470</v>
      </c>
      <c r="B19162" t="s">
        <v>2824</v>
      </c>
      <c r="C19162" s="4">
        <v>54330</v>
      </c>
      <c r="D19162">
        <v>2565290632</v>
      </c>
      <c r="E19162">
        <f>VLOOKUP(D19162,  base_salary!A:A, 1, FALSE)</f>
        <v>2565290632</v>
      </c>
      <c r="F19162">
        <f t="shared" si="598"/>
        <v>0</v>
      </c>
      <c r="G19162">
        <f t="shared" ca="1" si="599"/>
        <v>0</v>
      </c>
    </row>
    <row r="19163" spans="1:7" x14ac:dyDescent="0.25">
      <c r="A19163" t="s">
        <v>21471</v>
      </c>
      <c r="B19163" t="s">
        <v>2380</v>
      </c>
      <c r="C19163" s="4">
        <v>27097</v>
      </c>
      <c r="D19163">
        <v>3560320844</v>
      </c>
      <c r="E19163">
        <f>VLOOKUP(D19163,  base_salary!A:A, 1, FALSE)</f>
        <v>3560320844</v>
      </c>
      <c r="F19163">
        <f t="shared" si="598"/>
        <v>0</v>
      </c>
      <c r="G19163">
        <f t="shared" ca="1" si="599"/>
        <v>0</v>
      </c>
    </row>
    <row r="19164" spans="1:7" x14ac:dyDescent="0.25">
      <c r="A19164" t="s">
        <v>21472</v>
      </c>
      <c r="B19164" t="s">
        <v>2049</v>
      </c>
      <c r="C19164" s="4">
        <v>52635</v>
      </c>
      <c r="D19164">
        <v>2480515559</v>
      </c>
      <c r="E19164">
        <f>VLOOKUP(D19164,  base_salary!A:A, 1, FALSE)</f>
        <v>2480515559</v>
      </c>
      <c r="F19164">
        <f t="shared" si="598"/>
        <v>0</v>
      </c>
      <c r="G19164">
        <f t="shared" ca="1" si="599"/>
        <v>0</v>
      </c>
    </row>
    <row r="19165" spans="1:7" x14ac:dyDescent="0.25">
      <c r="A19165" t="s">
        <v>21473</v>
      </c>
      <c r="B19165" t="s">
        <v>3113</v>
      </c>
      <c r="C19165" s="4">
        <v>32399</v>
      </c>
      <c r="D19165">
        <v>583595162</v>
      </c>
      <c r="E19165">
        <f>VLOOKUP(D19165,  base_salary!A:A, 1, FALSE)</f>
        <v>583595162</v>
      </c>
      <c r="F19165">
        <f t="shared" si="598"/>
        <v>0</v>
      </c>
      <c r="G19165">
        <f t="shared" ca="1" si="599"/>
        <v>0</v>
      </c>
    </row>
    <row r="19166" spans="1:7" x14ac:dyDescent="0.25">
      <c r="A19166" t="s">
        <v>21474</v>
      </c>
      <c r="B19166" t="s">
        <v>2977</v>
      </c>
      <c r="C19166" s="4">
        <v>21855</v>
      </c>
      <c r="D19166">
        <v>5241020535</v>
      </c>
      <c r="E19166">
        <f>VLOOKUP(D19166,  base_salary!A:A, 1, FALSE)</f>
        <v>5241020535</v>
      </c>
      <c r="F19166">
        <f t="shared" si="598"/>
        <v>0</v>
      </c>
      <c r="G19166">
        <f t="shared" ca="1" si="599"/>
        <v>0</v>
      </c>
    </row>
    <row r="19167" spans="1:7" x14ac:dyDescent="0.25">
      <c r="A19167" t="s">
        <v>21475</v>
      </c>
      <c r="B19167" t="s">
        <v>2065</v>
      </c>
      <c r="C19167" s="4">
        <v>38838</v>
      </c>
      <c r="D19167">
        <v>3156820482</v>
      </c>
      <c r="E19167">
        <f>VLOOKUP(D19167,  base_salary!A:A, 1, FALSE)</f>
        <v>3156820482</v>
      </c>
      <c r="F19167">
        <f t="shared" si="598"/>
        <v>0</v>
      </c>
      <c r="G19167">
        <f t="shared" ca="1" si="599"/>
        <v>0</v>
      </c>
    </row>
    <row r="19168" spans="1:7" x14ac:dyDescent="0.25">
      <c r="A19168" t="s">
        <v>21476</v>
      </c>
      <c r="B19168" t="s">
        <v>2168</v>
      </c>
      <c r="C19168" s="4">
        <v>26258</v>
      </c>
      <c r="D19168">
        <v>2547511673</v>
      </c>
      <c r="E19168">
        <f>VLOOKUP(D19168,  base_salary!A:A, 1, FALSE)</f>
        <v>2547511673</v>
      </c>
      <c r="F19168">
        <f t="shared" si="598"/>
        <v>0</v>
      </c>
      <c r="G19168">
        <f t="shared" ca="1" si="599"/>
        <v>0</v>
      </c>
    </row>
    <row r="19169" spans="1:7" x14ac:dyDescent="0.25">
      <c r="A19169" t="s">
        <v>21477</v>
      </c>
      <c r="B19169" t="s">
        <v>2488</v>
      </c>
      <c r="C19169" s="4">
        <v>21476</v>
      </c>
      <c r="D19169">
        <v>1192770250</v>
      </c>
      <c r="E19169">
        <f>VLOOKUP(D19169,  base_salary!A:A, 1, FALSE)</f>
        <v>1192770250</v>
      </c>
      <c r="F19169">
        <f t="shared" si="598"/>
        <v>0</v>
      </c>
      <c r="G19169">
        <f t="shared" ca="1" si="599"/>
        <v>0</v>
      </c>
    </row>
    <row r="19170" spans="1:7" x14ac:dyDescent="0.25">
      <c r="A19170" t="s">
        <v>21478</v>
      </c>
      <c r="B19170" t="s">
        <v>2647</v>
      </c>
      <c r="C19170" s="4">
        <v>49171</v>
      </c>
      <c r="D19170">
        <v>8069192305</v>
      </c>
      <c r="E19170">
        <f>VLOOKUP(D19170,  base_salary!A:A, 1, FALSE)</f>
        <v>8069192305</v>
      </c>
      <c r="F19170">
        <f t="shared" si="598"/>
        <v>0</v>
      </c>
      <c r="G19170">
        <f t="shared" ca="1" si="599"/>
        <v>0</v>
      </c>
    </row>
    <row r="19171" spans="1:7" x14ac:dyDescent="0.25">
      <c r="A19171" t="s">
        <v>21479</v>
      </c>
      <c r="B19171" t="s">
        <v>2319</v>
      </c>
      <c r="C19171" s="4">
        <v>48971</v>
      </c>
      <c r="D19171">
        <v>1659448174</v>
      </c>
      <c r="E19171">
        <f>VLOOKUP(D19171,  base_salary!A:A, 1, FALSE)</f>
        <v>1659448174</v>
      </c>
      <c r="F19171">
        <f t="shared" si="598"/>
        <v>0</v>
      </c>
      <c r="G19171">
        <f t="shared" ca="1" si="599"/>
        <v>0</v>
      </c>
    </row>
    <row r="19172" spans="1:7" x14ac:dyDescent="0.25">
      <c r="A19172" t="s">
        <v>21480</v>
      </c>
      <c r="B19172" t="s">
        <v>2135</v>
      </c>
      <c r="C19172" s="4">
        <v>55375</v>
      </c>
      <c r="D19172">
        <v>8419732141</v>
      </c>
      <c r="E19172">
        <f>VLOOKUP(D19172,  base_salary!A:A, 1, FALSE)</f>
        <v>8419732141</v>
      </c>
      <c r="F19172">
        <f t="shared" si="598"/>
        <v>0</v>
      </c>
      <c r="G19172">
        <f t="shared" ca="1" si="599"/>
        <v>0</v>
      </c>
    </row>
    <row r="19173" spans="1:7" x14ac:dyDescent="0.25">
      <c r="A19173" t="s">
        <v>21481</v>
      </c>
      <c r="B19173" t="s">
        <v>2583</v>
      </c>
      <c r="C19173" s="4">
        <v>28680</v>
      </c>
      <c r="D19173">
        <v>492630925</v>
      </c>
      <c r="E19173">
        <f>VLOOKUP(D19173,  base_salary!A:A, 1, FALSE)</f>
        <v>492630925</v>
      </c>
      <c r="F19173">
        <f t="shared" si="598"/>
        <v>0</v>
      </c>
      <c r="G19173">
        <f t="shared" ca="1" si="599"/>
        <v>0</v>
      </c>
    </row>
    <row r="19174" spans="1:7" x14ac:dyDescent="0.25">
      <c r="A19174" t="s">
        <v>21482</v>
      </c>
      <c r="B19174" t="s">
        <v>4864</v>
      </c>
      <c r="C19174" s="4">
        <v>33359</v>
      </c>
      <c r="D19174">
        <v>1456229036</v>
      </c>
      <c r="E19174">
        <f>VLOOKUP(D19174,  base_salary!A:A, 1, FALSE)</f>
        <v>1456229036</v>
      </c>
      <c r="F19174">
        <f t="shared" si="598"/>
        <v>0</v>
      </c>
      <c r="G19174">
        <f t="shared" ca="1" si="599"/>
        <v>0</v>
      </c>
    </row>
    <row r="19175" spans="1:7" x14ac:dyDescent="0.25">
      <c r="A19175" t="s">
        <v>21483</v>
      </c>
      <c r="B19175" t="s">
        <v>2916</v>
      </c>
      <c r="C19175" s="4">
        <v>50148</v>
      </c>
      <c r="D19175">
        <v>3235176993</v>
      </c>
      <c r="E19175">
        <f>VLOOKUP(D19175,  base_salary!A:A, 1, FALSE)</f>
        <v>3235176993</v>
      </c>
      <c r="F19175">
        <f t="shared" si="598"/>
        <v>0</v>
      </c>
      <c r="G19175">
        <f t="shared" ca="1" si="599"/>
        <v>0</v>
      </c>
    </row>
    <row r="19176" spans="1:7" x14ac:dyDescent="0.25">
      <c r="A19176" t="s">
        <v>21484</v>
      </c>
      <c r="B19176" t="s">
        <v>2365</v>
      </c>
      <c r="C19176" s="4">
        <v>18346</v>
      </c>
      <c r="D19176">
        <v>5353923685</v>
      </c>
      <c r="E19176">
        <f>VLOOKUP(D19176,  base_salary!A:A, 1, FALSE)</f>
        <v>5353923685</v>
      </c>
      <c r="F19176">
        <f t="shared" si="598"/>
        <v>0</v>
      </c>
      <c r="G19176">
        <f t="shared" ca="1" si="599"/>
        <v>0</v>
      </c>
    </row>
    <row r="19177" spans="1:7" x14ac:dyDescent="0.25">
      <c r="A19177" t="s">
        <v>21485</v>
      </c>
      <c r="B19177" t="s">
        <v>2841</v>
      </c>
      <c r="C19177" s="4">
        <v>12499</v>
      </c>
      <c r="D19177">
        <v>9892583027</v>
      </c>
      <c r="E19177">
        <f>VLOOKUP(D19177,  base_salary!A:A, 1, FALSE)</f>
        <v>9892583027</v>
      </c>
      <c r="F19177">
        <f t="shared" si="598"/>
        <v>0</v>
      </c>
      <c r="G19177">
        <f t="shared" ca="1" si="599"/>
        <v>0</v>
      </c>
    </row>
    <row r="19178" spans="1:7" x14ac:dyDescent="0.25">
      <c r="A19178" t="s">
        <v>21486</v>
      </c>
      <c r="B19178" t="s">
        <v>2722</v>
      </c>
      <c r="C19178" s="4">
        <v>30195</v>
      </c>
      <c r="D19178">
        <v>8676088039</v>
      </c>
      <c r="E19178">
        <f>VLOOKUP(D19178,  base_salary!A:A, 1, FALSE)</f>
        <v>8676088039</v>
      </c>
      <c r="F19178">
        <f t="shared" si="598"/>
        <v>0</v>
      </c>
      <c r="G19178">
        <f t="shared" ca="1" si="599"/>
        <v>0</v>
      </c>
    </row>
    <row r="19179" spans="1:7" x14ac:dyDescent="0.25">
      <c r="A19179" t="s">
        <v>21487</v>
      </c>
      <c r="B19179" t="s">
        <v>2103</v>
      </c>
      <c r="C19179" s="4">
        <v>51301</v>
      </c>
      <c r="D19179">
        <v>1518783783</v>
      </c>
      <c r="E19179">
        <f>VLOOKUP(D19179,  base_salary!A:A, 1, FALSE)</f>
        <v>1518783783</v>
      </c>
      <c r="F19179">
        <f t="shared" si="598"/>
        <v>0</v>
      </c>
      <c r="G19179">
        <f t="shared" ca="1" si="599"/>
        <v>0</v>
      </c>
    </row>
    <row r="19180" spans="1:7" x14ac:dyDescent="0.25">
      <c r="A19180" t="s">
        <v>21488</v>
      </c>
      <c r="B19180" t="s">
        <v>3533</v>
      </c>
      <c r="C19180" s="4">
        <v>51767</v>
      </c>
      <c r="D19180">
        <v>7957976743</v>
      </c>
      <c r="E19180">
        <f>VLOOKUP(D19180,  base_salary!A:A, 1, FALSE)</f>
        <v>7957976743</v>
      </c>
      <c r="F19180">
        <f t="shared" si="598"/>
        <v>0</v>
      </c>
      <c r="G19180">
        <f t="shared" ca="1" si="599"/>
        <v>0</v>
      </c>
    </row>
    <row r="19181" spans="1:7" x14ac:dyDescent="0.25">
      <c r="A19181" t="s">
        <v>21489</v>
      </c>
      <c r="B19181" t="s">
        <v>2089</v>
      </c>
      <c r="C19181" s="4">
        <v>44509</v>
      </c>
      <c r="D19181">
        <v>4372257910</v>
      </c>
      <c r="E19181">
        <f>VLOOKUP(D19181,  base_salary!A:A, 1, FALSE)</f>
        <v>4372257910</v>
      </c>
      <c r="F19181">
        <f t="shared" si="598"/>
        <v>0</v>
      </c>
      <c r="G19181">
        <f t="shared" ca="1" si="599"/>
        <v>0</v>
      </c>
    </row>
    <row r="19182" spans="1:7" x14ac:dyDescent="0.25">
      <c r="A19182" t="s">
        <v>21490</v>
      </c>
      <c r="B19182" t="s">
        <v>2617</v>
      </c>
      <c r="C19182" s="4">
        <v>32041</v>
      </c>
      <c r="D19182">
        <v>9617190826</v>
      </c>
      <c r="E19182">
        <f>VLOOKUP(D19182,  base_salary!A:A, 1, FALSE)</f>
        <v>9617190826</v>
      </c>
      <c r="F19182">
        <f t="shared" si="598"/>
        <v>0</v>
      </c>
      <c r="G19182">
        <f t="shared" ca="1" si="599"/>
        <v>0</v>
      </c>
    </row>
    <row r="19183" spans="1:7" x14ac:dyDescent="0.25">
      <c r="A19183" t="s">
        <v>21491</v>
      </c>
      <c r="B19183" t="s">
        <v>1950</v>
      </c>
      <c r="C19183" s="4">
        <v>21119</v>
      </c>
      <c r="D19183">
        <v>1268934771</v>
      </c>
      <c r="E19183">
        <f>VLOOKUP(D19183,  base_salary!A:A, 1, FALSE)</f>
        <v>1268934771</v>
      </c>
      <c r="F19183">
        <f t="shared" si="598"/>
        <v>0</v>
      </c>
      <c r="G19183">
        <f t="shared" ca="1" si="599"/>
        <v>0</v>
      </c>
    </row>
    <row r="19184" spans="1:7" x14ac:dyDescent="0.25">
      <c r="A19184" t="s">
        <v>21492</v>
      </c>
      <c r="B19184" t="s">
        <v>2170</v>
      </c>
      <c r="C19184" s="4">
        <v>25336</v>
      </c>
      <c r="D19184">
        <v>7625163059</v>
      </c>
      <c r="E19184">
        <f>VLOOKUP(D19184,  base_salary!A:A, 1, FALSE)</f>
        <v>7625163059</v>
      </c>
      <c r="F19184">
        <f t="shared" si="598"/>
        <v>0</v>
      </c>
      <c r="G19184">
        <f t="shared" ca="1" si="599"/>
        <v>0</v>
      </c>
    </row>
    <row r="19185" spans="1:7" x14ac:dyDescent="0.25">
      <c r="A19185" t="s">
        <v>21493</v>
      </c>
      <c r="B19185" t="s">
        <v>2970</v>
      </c>
      <c r="C19185" s="4">
        <v>23870</v>
      </c>
      <c r="D19185">
        <v>4718207207</v>
      </c>
      <c r="E19185">
        <f>VLOOKUP(D19185,  base_salary!A:A, 1, FALSE)</f>
        <v>4718207207</v>
      </c>
      <c r="F19185">
        <f t="shared" si="598"/>
        <v>0</v>
      </c>
      <c r="G19185">
        <f t="shared" ca="1" si="599"/>
        <v>0</v>
      </c>
    </row>
    <row r="19186" spans="1:7" x14ac:dyDescent="0.25">
      <c r="A19186" t="s">
        <v>21494</v>
      </c>
      <c r="B19186" t="s">
        <v>2929</v>
      </c>
      <c r="C19186" s="4">
        <v>30449</v>
      </c>
      <c r="D19186">
        <v>7074056774</v>
      </c>
      <c r="E19186">
        <f>VLOOKUP(D19186,  base_salary!A:A, 1, FALSE)</f>
        <v>7074056774</v>
      </c>
      <c r="F19186">
        <f t="shared" si="598"/>
        <v>0</v>
      </c>
      <c r="G19186">
        <f t="shared" ca="1" si="599"/>
        <v>0</v>
      </c>
    </row>
    <row r="19187" spans="1:7" x14ac:dyDescent="0.25">
      <c r="A19187" t="s">
        <v>21495</v>
      </c>
      <c r="B19187" t="s">
        <v>3113</v>
      </c>
      <c r="C19187" s="4">
        <v>17837</v>
      </c>
      <c r="D19187">
        <v>2279888742</v>
      </c>
      <c r="E19187">
        <f>VLOOKUP(D19187,  base_salary!A:A, 1, FALSE)</f>
        <v>2279888742</v>
      </c>
      <c r="F19187">
        <f t="shared" si="598"/>
        <v>0</v>
      </c>
      <c r="G19187">
        <f t="shared" ca="1" si="599"/>
        <v>0</v>
      </c>
    </row>
    <row r="19188" spans="1:7" x14ac:dyDescent="0.25">
      <c r="A19188" t="s">
        <v>21496</v>
      </c>
      <c r="B19188" t="s">
        <v>2269</v>
      </c>
      <c r="C19188" s="4">
        <v>56111</v>
      </c>
      <c r="D19188">
        <v>5561472151</v>
      </c>
      <c r="E19188">
        <f>VLOOKUP(D19188,  base_salary!A:A, 1, FALSE)</f>
        <v>5561472151</v>
      </c>
      <c r="F19188">
        <f t="shared" si="598"/>
        <v>0</v>
      </c>
      <c r="G19188">
        <f t="shared" ca="1" si="599"/>
        <v>0</v>
      </c>
    </row>
    <row r="19189" spans="1:7" x14ac:dyDescent="0.25">
      <c r="A19189" t="s">
        <v>21497</v>
      </c>
      <c r="B19189" t="s">
        <v>2242</v>
      </c>
      <c r="C19189" s="4">
        <v>57429</v>
      </c>
      <c r="D19189">
        <v>9547713507</v>
      </c>
      <c r="E19189">
        <f>VLOOKUP(D19189,  base_salary!A:A, 1, FALSE)</f>
        <v>9547713507</v>
      </c>
      <c r="F19189">
        <f t="shared" si="598"/>
        <v>0</v>
      </c>
      <c r="G19189">
        <f t="shared" ca="1" si="599"/>
        <v>0</v>
      </c>
    </row>
    <row r="19190" spans="1:7" x14ac:dyDescent="0.25">
      <c r="A19190" t="s">
        <v>21498</v>
      </c>
      <c r="B19190" t="s">
        <v>2345</v>
      </c>
      <c r="C19190" s="4">
        <v>57722</v>
      </c>
      <c r="D19190">
        <v>8644362151</v>
      </c>
      <c r="E19190">
        <f>VLOOKUP(D19190,  base_salary!A:A, 1, FALSE)</f>
        <v>8644362151</v>
      </c>
      <c r="F19190">
        <f t="shared" si="598"/>
        <v>0</v>
      </c>
      <c r="G19190">
        <f t="shared" ca="1" si="599"/>
        <v>0</v>
      </c>
    </row>
    <row r="19191" spans="1:7" x14ac:dyDescent="0.25">
      <c r="A19191" t="s">
        <v>21499</v>
      </c>
      <c r="B19191" t="s">
        <v>2533</v>
      </c>
      <c r="C19191" s="4">
        <v>22114</v>
      </c>
      <c r="D19191">
        <v>7885796000</v>
      </c>
      <c r="E19191">
        <f>VLOOKUP(D19191,  base_salary!A:A, 1, FALSE)</f>
        <v>7885796000</v>
      </c>
      <c r="F19191">
        <f t="shared" si="598"/>
        <v>0</v>
      </c>
      <c r="G19191">
        <f t="shared" ca="1" si="599"/>
        <v>0</v>
      </c>
    </row>
    <row r="19192" spans="1:7" x14ac:dyDescent="0.25">
      <c r="A19192" t="s">
        <v>21500</v>
      </c>
      <c r="B19192" t="s">
        <v>2010</v>
      </c>
      <c r="C19192" s="4">
        <v>58485</v>
      </c>
      <c r="D19192">
        <v>6720857681</v>
      </c>
      <c r="E19192">
        <f>VLOOKUP(D19192,  base_salary!A:A, 1, FALSE)</f>
        <v>6720857681</v>
      </c>
      <c r="F19192">
        <f t="shared" si="598"/>
        <v>0</v>
      </c>
      <c r="G19192">
        <f t="shared" ca="1" si="599"/>
        <v>0</v>
      </c>
    </row>
    <row r="19193" spans="1:7" x14ac:dyDescent="0.25">
      <c r="A19193" t="s">
        <v>21501</v>
      </c>
      <c r="B19193" t="s">
        <v>3758</v>
      </c>
      <c r="C19193" s="4">
        <v>35475</v>
      </c>
      <c r="D19193">
        <v>8850022085</v>
      </c>
      <c r="E19193">
        <f>VLOOKUP(D19193,  base_salary!A:A, 1, FALSE)</f>
        <v>8850022085</v>
      </c>
      <c r="F19193">
        <f t="shared" si="598"/>
        <v>0</v>
      </c>
      <c r="G19193">
        <f t="shared" ca="1" si="599"/>
        <v>0</v>
      </c>
    </row>
    <row r="19194" spans="1:7" x14ac:dyDescent="0.25">
      <c r="A19194" t="s">
        <v>21502</v>
      </c>
      <c r="B19194" t="s">
        <v>1978</v>
      </c>
      <c r="C19194" s="4">
        <v>48549</v>
      </c>
      <c r="D19194">
        <v>9624054975</v>
      </c>
      <c r="E19194">
        <f>VLOOKUP(D19194,  base_salary!A:A, 1, FALSE)</f>
        <v>9624054975</v>
      </c>
      <c r="F19194">
        <f t="shared" si="598"/>
        <v>0</v>
      </c>
      <c r="G19194">
        <f t="shared" ca="1" si="599"/>
        <v>0</v>
      </c>
    </row>
    <row r="19195" spans="1:7" x14ac:dyDescent="0.25">
      <c r="A19195" t="s">
        <v>21503</v>
      </c>
      <c r="B19195" t="s">
        <v>2970</v>
      </c>
      <c r="C19195" s="4">
        <v>22747</v>
      </c>
      <c r="D19195">
        <v>7906441400</v>
      </c>
      <c r="E19195">
        <f>VLOOKUP(D19195,  base_salary!A:A, 1, FALSE)</f>
        <v>7906441400</v>
      </c>
      <c r="F19195">
        <f t="shared" si="598"/>
        <v>0</v>
      </c>
      <c r="G19195">
        <f t="shared" ca="1" si="599"/>
        <v>0</v>
      </c>
    </row>
    <row r="19196" spans="1:7" x14ac:dyDescent="0.25">
      <c r="A19196" t="s">
        <v>21504</v>
      </c>
      <c r="B19196" t="s">
        <v>2498</v>
      </c>
      <c r="C19196" s="4">
        <v>24902</v>
      </c>
      <c r="D19196">
        <v>8162941088</v>
      </c>
      <c r="E19196">
        <f>VLOOKUP(D19196,  base_salary!A:A, 1, FALSE)</f>
        <v>8162941088</v>
      </c>
      <c r="F19196">
        <f t="shared" si="598"/>
        <v>0</v>
      </c>
      <c r="G19196">
        <f t="shared" ca="1" si="599"/>
        <v>0</v>
      </c>
    </row>
    <row r="19197" spans="1:7" x14ac:dyDescent="0.25">
      <c r="A19197" t="s">
        <v>21505</v>
      </c>
      <c r="B19197" t="s">
        <v>2197</v>
      </c>
      <c r="C19197" s="4">
        <v>49534</v>
      </c>
      <c r="D19197">
        <v>2599557828</v>
      </c>
      <c r="E19197">
        <f>VLOOKUP(D19197,  base_salary!A:A, 1, FALSE)</f>
        <v>2599557828</v>
      </c>
      <c r="F19197">
        <f t="shared" si="598"/>
        <v>0</v>
      </c>
      <c r="G19197">
        <f t="shared" ca="1" si="599"/>
        <v>0</v>
      </c>
    </row>
    <row r="19198" spans="1:7" x14ac:dyDescent="0.25">
      <c r="A19198" t="s">
        <v>21506</v>
      </c>
      <c r="B19198" t="s">
        <v>2369</v>
      </c>
      <c r="C19198" s="4">
        <v>11480</v>
      </c>
      <c r="D19198">
        <v>481875921</v>
      </c>
      <c r="E19198">
        <f>VLOOKUP(D19198,  base_salary!A:A, 1, FALSE)</f>
        <v>481875921</v>
      </c>
      <c r="F19198">
        <f t="shared" si="598"/>
        <v>0</v>
      </c>
      <c r="G19198">
        <f t="shared" ca="1" si="599"/>
        <v>0</v>
      </c>
    </row>
    <row r="19199" spans="1:7" x14ac:dyDescent="0.25">
      <c r="A19199" t="s">
        <v>21507</v>
      </c>
      <c r="B19199" t="s">
        <v>2426</v>
      </c>
      <c r="C19199" s="4">
        <v>39501</v>
      </c>
      <c r="D19199">
        <v>2138131904</v>
      </c>
      <c r="E19199">
        <f>VLOOKUP(D19199,  base_salary!A:A, 1, FALSE)</f>
        <v>2138131904</v>
      </c>
      <c r="F19199">
        <f t="shared" si="598"/>
        <v>0</v>
      </c>
      <c r="G19199">
        <f t="shared" ca="1" si="599"/>
        <v>0</v>
      </c>
    </row>
    <row r="19200" spans="1:7" x14ac:dyDescent="0.25">
      <c r="A19200" t="s">
        <v>21508</v>
      </c>
      <c r="B19200" t="s">
        <v>2001</v>
      </c>
      <c r="C19200" s="4">
        <v>51605</v>
      </c>
      <c r="D19200">
        <v>6235447353</v>
      </c>
      <c r="E19200">
        <f>VLOOKUP(D19200,  base_salary!A:A, 1, FALSE)</f>
        <v>6235447353</v>
      </c>
      <c r="F19200">
        <f t="shared" si="598"/>
        <v>0</v>
      </c>
      <c r="G19200">
        <f t="shared" ca="1" si="599"/>
        <v>0</v>
      </c>
    </row>
    <row r="19201" spans="1:7" x14ac:dyDescent="0.25">
      <c r="A19201" t="s">
        <v>21509</v>
      </c>
      <c r="B19201" t="s">
        <v>2647</v>
      </c>
      <c r="C19201" s="4">
        <v>43717</v>
      </c>
      <c r="D19201">
        <v>701563818</v>
      </c>
      <c r="E19201">
        <f>VLOOKUP(D19201,  base_salary!A:A, 1, FALSE)</f>
        <v>701563818</v>
      </c>
      <c r="F19201">
        <f t="shared" si="598"/>
        <v>0</v>
      </c>
      <c r="G19201">
        <f t="shared" ca="1" si="599"/>
        <v>0</v>
      </c>
    </row>
    <row r="19202" spans="1:7" x14ac:dyDescent="0.25">
      <c r="A19202" t="s">
        <v>21510</v>
      </c>
      <c r="B19202" t="s">
        <v>1978</v>
      </c>
      <c r="C19202" s="4">
        <v>23022</v>
      </c>
      <c r="D19202">
        <v>4184483038</v>
      </c>
      <c r="E19202">
        <f>VLOOKUP(D19202,  base_salary!A:A, 1, FALSE)</f>
        <v>4184483038</v>
      </c>
      <c r="F19202">
        <f t="shared" si="598"/>
        <v>0</v>
      </c>
      <c r="G19202">
        <f t="shared" ca="1" si="599"/>
        <v>0</v>
      </c>
    </row>
    <row r="19203" spans="1:7" x14ac:dyDescent="0.25">
      <c r="A19203" t="s">
        <v>21511</v>
      </c>
      <c r="B19203" t="s">
        <v>2778</v>
      </c>
      <c r="C19203" s="4">
        <v>28131</v>
      </c>
      <c r="D19203">
        <v>1755716656</v>
      </c>
      <c r="E19203">
        <f>VLOOKUP(D19203,  base_salary!A:A, 1, FALSE)</f>
        <v>1755716656</v>
      </c>
      <c r="F19203">
        <f t="shared" ref="F19203:F19266" si="600">IF(ISERROR(E19203), 1, 0)</f>
        <v>0</v>
      </c>
      <c r="G19203">
        <f t="shared" ref="G19203:G19266" ca="1" si="601">SUM(G:G)</f>
        <v>0</v>
      </c>
    </row>
    <row r="19204" spans="1:7" x14ac:dyDescent="0.25">
      <c r="A19204" t="s">
        <v>21512</v>
      </c>
      <c r="B19204" t="s">
        <v>2378</v>
      </c>
      <c r="C19204" s="4">
        <v>31104</v>
      </c>
      <c r="D19204">
        <v>9966428720</v>
      </c>
      <c r="E19204">
        <f>VLOOKUP(D19204,  base_salary!A:A, 1, FALSE)</f>
        <v>9966428720</v>
      </c>
      <c r="F19204">
        <f t="shared" si="600"/>
        <v>0</v>
      </c>
      <c r="G19204">
        <f t="shared" ca="1" si="601"/>
        <v>0</v>
      </c>
    </row>
    <row r="19205" spans="1:7" x14ac:dyDescent="0.25">
      <c r="A19205" t="s">
        <v>21513</v>
      </c>
      <c r="B19205" t="s">
        <v>1932</v>
      </c>
      <c r="C19205" s="4">
        <v>27539</v>
      </c>
      <c r="D19205">
        <v>3000763902</v>
      </c>
      <c r="E19205">
        <f>VLOOKUP(D19205,  base_salary!A:A, 1, FALSE)</f>
        <v>3000763902</v>
      </c>
      <c r="F19205">
        <f t="shared" si="600"/>
        <v>0</v>
      </c>
      <c r="G19205">
        <f t="shared" ca="1" si="601"/>
        <v>0</v>
      </c>
    </row>
    <row r="19206" spans="1:7" x14ac:dyDescent="0.25">
      <c r="A19206" t="s">
        <v>21514</v>
      </c>
      <c r="B19206" t="s">
        <v>2360</v>
      </c>
      <c r="C19206" s="4">
        <v>40519</v>
      </c>
      <c r="D19206">
        <v>2873915978</v>
      </c>
      <c r="E19206">
        <f>VLOOKUP(D19206,  base_salary!A:A, 1, FALSE)</f>
        <v>2873915978</v>
      </c>
      <c r="F19206">
        <f t="shared" si="600"/>
        <v>0</v>
      </c>
      <c r="G19206">
        <f t="shared" ca="1" si="601"/>
        <v>0</v>
      </c>
    </row>
    <row r="19207" spans="1:7" x14ac:dyDescent="0.25">
      <c r="A19207" t="s">
        <v>21515</v>
      </c>
      <c r="B19207" t="s">
        <v>2552</v>
      </c>
      <c r="C19207" s="4">
        <v>17684</v>
      </c>
      <c r="D19207">
        <v>6410530811</v>
      </c>
      <c r="E19207">
        <f>VLOOKUP(D19207,  base_salary!A:A, 1, FALSE)</f>
        <v>6410530811</v>
      </c>
      <c r="F19207">
        <f t="shared" si="600"/>
        <v>0</v>
      </c>
      <c r="G19207">
        <f t="shared" ca="1" si="601"/>
        <v>0</v>
      </c>
    </row>
    <row r="19208" spans="1:7" x14ac:dyDescent="0.25">
      <c r="A19208" t="s">
        <v>21516</v>
      </c>
      <c r="B19208" t="s">
        <v>2345</v>
      </c>
      <c r="C19208" s="4">
        <v>26832</v>
      </c>
      <c r="D19208">
        <v>8646243699</v>
      </c>
      <c r="E19208">
        <f>VLOOKUP(D19208,  base_salary!A:A, 1, FALSE)</f>
        <v>8646243699</v>
      </c>
      <c r="F19208">
        <f t="shared" si="600"/>
        <v>0</v>
      </c>
      <c r="G19208">
        <f t="shared" ca="1" si="601"/>
        <v>0</v>
      </c>
    </row>
    <row r="19209" spans="1:7" x14ac:dyDescent="0.25">
      <c r="A19209" t="s">
        <v>21517</v>
      </c>
      <c r="B19209" t="s">
        <v>2236</v>
      </c>
      <c r="C19209" s="4">
        <v>39556</v>
      </c>
      <c r="D19209">
        <v>8731494560</v>
      </c>
      <c r="E19209">
        <f>VLOOKUP(D19209,  base_salary!A:A, 1, FALSE)</f>
        <v>8731494560</v>
      </c>
      <c r="F19209">
        <f t="shared" si="600"/>
        <v>0</v>
      </c>
      <c r="G19209">
        <f t="shared" ca="1" si="601"/>
        <v>0</v>
      </c>
    </row>
    <row r="19210" spans="1:7" x14ac:dyDescent="0.25">
      <c r="A19210" t="s">
        <v>21518</v>
      </c>
      <c r="B19210" t="s">
        <v>2057</v>
      </c>
      <c r="C19210" s="4">
        <v>11881</v>
      </c>
      <c r="D19210">
        <v>5439294325</v>
      </c>
      <c r="E19210">
        <f>VLOOKUP(D19210,  base_salary!A:A, 1, FALSE)</f>
        <v>5439294325</v>
      </c>
      <c r="F19210">
        <f t="shared" si="600"/>
        <v>0</v>
      </c>
      <c r="G19210">
        <f t="shared" ca="1" si="601"/>
        <v>0</v>
      </c>
    </row>
    <row r="19211" spans="1:7" x14ac:dyDescent="0.25">
      <c r="A19211" t="s">
        <v>21519</v>
      </c>
      <c r="B19211" t="s">
        <v>2099</v>
      </c>
      <c r="C19211" s="4">
        <v>22980</v>
      </c>
      <c r="D19211">
        <v>6531376252</v>
      </c>
      <c r="E19211">
        <f>VLOOKUP(D19211,  base_salary!A:A, 1, FALSE)</f>
        <v>6531376252</v>
      </c>
      <c r="F19211">
        <f t="shared" si="600"/>
        <v>0</v>
      </c>
      <c r="G19211">
        <f t="shared" ca="1" si="601"/>
        <v>0</v>
      </c>
    </row>
    <row r="19212" spans="1:7" x14ac:dyDescent="0.25">
      <c r="A19212" t="s">
        <v>21520</v>
      </c>
      <c r="B19212" t="s">
        <v>2026</v>
      </c>
      <c r="C19212" s="4">
        <v>59559</v>
      </c>
      <c r="D19212">
        <v>994826516</v>
      </c>
      <c r="E19212">
        <f>VLOOKUP(D19212,  base_salary!A:A, 1, FALSE)</f>
        <v>994826516</v>
      </c>
      <c r="F19212">
        <f t="shared" si="600"/>
        <v>0</v>
      </c>
      <c r="G19212">
        <f t="shared" ca="1" si="601"/>
        <v>0</v>
      </c>
    </row>
    <row r="19213" spans="1:7" x14ac:dyDescent="0.25">
      <c r="A19213" t="s">
        <v>21521</v>
      </c>
      <c r="B19213" t="s">
        <v>4864</v>
      </c>
      <c r="C19213" s="4">
        <v>46114</v>
      </c>
      <c r="D19213">
        <v>2138131904</v>
      </c>
      <c r="E19213">
        <f>VLOOKUP(D19213,  base_salary!A:A, 1, FALSE)</f>
        <v>2138131904</v>
      </c>
      <c r="F19213">
        <f t="shared" si="600"/>
        <v>0</v>
      </c>
      <c r="G19213">
        <f t="shared" ca="1" si="601"/>
        <v>0</v>
      </c>
    </row>
    <row r="19214" spans="1:7" x14ac:dyDescent="0.25">
      <c r="A19214" t="s">
        <v>21522</v>
      </c>
      <c r="B19214" t="s">
        <v>1968</v>
      </c>
      <c r="C19214" s="4">
        <v>36938</v>
      </c>
      <c r="D19214">
        <v>3597778305</v>
      </c>
      <c r="E19214">
        <f>VLOOKUP(D19214,  base_salary!A:A, 1, FALSE)</f>
        <v>3597778305</v>
      </c>
      <c r="F19214">
        <f t="shared" si="600"/>
        <v>0</v>
      </c>
      <c r="G19214">
        <f t="shared" ca="1" si="601"/>
        <v>0</v>
      </c>
    </row>
    <row r="19215" spans="1:7" x14ac:dyDescent="0.25">
      <c r="A19215" t="s">
        <v>21523</v>
      </c>
      <c r="B19215" t="s">
        <v>2557</v>
      </c>
      <c r="C19215" s="4">
        <v>15191</v>
      </c>
      <c r="D19215">
        <v>8911781207</v>
      </c>
      <c r="E19215">
        <f>VLOOKUP(D19215,  base_salary!A:A, 1, FALSE)</f>
        <v>8911781207</v>
      </c>
      <c r="F19215">
        <f t="shared" si="600"/>
        <v>0</v>
      </c>
      <c r="G19215">
        <f t="shared" ca="1" si="601"/>
        <v>0</v>
      </c>
    </row>
    <row r="19216" spans="1:7" x14ac:dyDescent="0.25">
      <c r="A19216" t="s">
        <v>21524</v>
      </c>
      <c r="B19216" t="s">
        <v>2121</v>
      </c>
      <c r="C19216" s="4">
        <v>54144</v>
      </c>
      <c r="D19216">
        <v>1014658829</v>
      </c>
      <c r="E19216">
        <f>VLOOKUP(D19216,  base_salary!A:A, 1, FALSE)</f>
        <v>1014658829</v>
      </c>
      <c r="F19216">
        <f t="shared" si="600"/>
        <v>0</v>
      </c>
      <c r="G19216">
        <f t="shared" ca="1" si="601"/>
        <v>0</v>
      </c>
    </row>
    <row r="19217" spans="1:7" x14ac:dyDescent="0.25">
      <c r="A19217" t="s">
        <v>21525</v>
      </c>
      <c r="B19217" t="s">
        <v>3126</v>
      </c>
      <c r="C19217" s="4">
        <v>29423</v>
      </c>
      <c r="D19217">
        <v>7479962290</v>
      </c>
      <c r="E19217">
        <f>VLOOKUP(D19217,  base_salary!A:A, 1, FALSE)</f>
        <v>7479962290</v>
      </c>
      <c r="F19217">
        <f t="shared" si="600"/>
        <v>0</v>
      </c>
      <c r="G19217">
        <f t="shared" ca="1" si="601"/>
        <v>0</v>
      </c>
    </row>
    <row r="19218" spans="1:7" x14ac:dyDescent="0.25">
      <c r="A19218" t="s">
        <v>21526</v>
      </c>
      <c r="B19218" t="s">
        <v>1970</v>
      </c>
      <c r="C19218" s="4">
        <v>50121</v>
      </c>
      <c r="D19218">
        <v>8069192305</v>
      </c>
      <c r="E19218">
        <f>VLOOKUP(D19218,  base_salary!A:A, 1, FALSE)</f>
        <v>8069192305</v>
      </c>
      <c r="F19218">
        <f t="shared" si="600"/>
        <v>0</v>
      </c>
      <c r="G19218">
        <f t="shared" ca="1" si="601"/>
        <v>0</v>
      </c>
    </row>
    <row r="19219" spans="1:7" x14ac:dyDescent="0.25">
      <c r="A19219" t="s">
        <v>21527</v>
      </c>
      <c r="B19219" t="s">
        <v>4422</v>
      </c>
      <c r="C19219" s="4">
        <v>11011</v>
      </c>
      <c r="D19219">
        <v>7160109333</v>
      </c>
      <c r="E19219">
        <f>VLOOKUP(D19219,  base_salary!A:A, 1, FALSE)</f>
        <v>7160109333</v>
      </c>
      <c r="F19219">
        <f t="shared" si="600"/>
        <v>0</v>
      </c>
      <c r="G19219">
        <f t="shared" ca="1" si="601"/>
        <v>0</v>
      </c>
    </row>
    <row r="19220" spans="1:7" x14ac:dyDescent="0.25">
      <c r="A19220" t="s">
        <v>21528</v>
      </c>
      <c r="B19220" t="s">
        <v>2325</v>
      </c>
      <c r="C19220" s="4">
        <v>31881</v>
      </c>
      <c r="D19220">
        <v>4730395069</v>
      </c>
      <c r="E19220">
        <f>VLOOKUP(D19220,  base_salary!A:A, 1, FALSE)</f>
        <v>4730395069</v>
      </c>
      <c r="F19220">
        <f t="shared" si="600"/>
        <v>0</v>
      </c>
      <c r="G19220">
        <f t="shared" ca="1" si="601"/>
        <v>0</v>
      </c>
    </row>
    <row r="19221" spans="1:7" x14ac:dyDescent="0.25">
      <c r="A19221" t="s">
        <v>21529</v>
      </c>
      <c r="B19221" t="s">
        <v>2687</v>
      </c>
      <c r="C19221" s="4">
        <v>40032</v>
      </c>
      <c r="D19221">
        <v>6364724701</v>
      </c>
      <c r="E19221">
        <f>VLOOKUP(D19221,  base_salary!A:A, 1, FALSE)</f>
        <v>6364724701</v>
      </c>
      <c r="F19221">
        <f t="shared" si="600"/>
        <v>0</v>
      </c>
      <c r="G19221">
        <f t="shared" ca="1" si="601"/>
        <v>0</v>
      </c>
    </row>
    <row r="19222" spans="1:7" x14ac:dyDescent="0.25">
      <c r="A19222" t="s">
        <v>21530</v>
      </c>
      <c r="B19222" t="s">
        <v>2217</v>
      </c>
      <c r="C19222" s="4">
        <v>15531</v>
      </c>
      <c r="D19222">
        <v>4808886316</v>
      </c>
      <c r="E19222">
        <f>VLOOKUP(D19222,  base_salary!A:A, 1, FALSE)</f>
        <v>4808886316</v>
      </c>
      <c r="F19222">
        <f t="shared" si="600"/>
        <v>0</v>
      </c>
      <c r="G19222">
        <f t="shared" ca="1" si="601"/>
        <v>0</v>
      </c>
    </row>
    <row r="19223" spans="1:7" x14ac:dyDescent="0.25">
      <c r="A19223" t="s">
        <v>21531</v>
      </c>
      <c r="B19223" t="s">
        <v>2670</v>
      </c>
      <c r="C19223" s="4">
        <v>12623</v>
      </c>
      <c r="D19223">
        <v>8875305560</v>
      </c>
      <c r="E19223">
        <f>VLOOKUP(D19223,  base_salary!A:A, 1, FALSE)</f>
        <v>8875305560</v>
      </c>
      <c r="F19223">
        <f t="shared" si="600"/>
        <v>0</v>
      </c>
      <c r="G19223">
        <f t="shared" ca="1" si="601"/>
        <v>0</v>
      </c>
    </row>
    <row r="19224" spans="1:7" x14ac:dyDescent="0.25">
      <c r="A19224" t="s">
        <v>21532</v>
      </c>
      <c r="B19224" t="s">
        <v>2951</v>
      </c>
      <c r="C19224" s="4">
        <v>15747</v>
      </c>
      <c r="D19224">
        <v>2480515559</v>
      </c>
      <c r="E19224">
        <f>VLOOKUP(D19224,  base_salary!A:A, 1, FALSE)</f>
        <v>2480515559</v>
      </c>
      <c r="F19224">
        <f t="shared" si="600"/>
        <v>0</v>
      </c>
      <c r="G19224">
        <f t="shared" ca="1" si="601"/>
        <v>0</v>
      </c>
    </row>
    <row r="19225" spans="1:7" x14ac:dyDescent="0.25">
      <c r="A19225" t="s">
        <v>21533</v>
      </c>
      <c r="B19225" t="s">
        <v>2141</v>
      </c>
      <c r="C19225" s="4">
        <v>52031</v>
      </c>
      <c r="D19225">
        <v>5603330430</v>
      </c>
      <c r="E19225">
        <f>VLOOKUP(D19225,  base_salary!A:A, 1, FALSE)</f>
        <v>5603330430</v>
      </c>
      <c r="F19225">
        <f t="shared" si="600"/>
        <v>0</v>
      </c>
      <c r="G19225">
        <f t="shared" ca="1" si="601"/>
        <v>0</v>
      </c>
    </row>
    <row r="19226" spans="1:7" x14ac:dyDescent="0.25">
      <c r="A19226" t="s">
        <v>21534</v>
      </c>
      <c r="B19226" t="s">
        <v>2054</v>
      </c>
      <c r="C19226" s="4">
        <v>33421</v>
      </c>
      <c r="D19226">
        <v>7961231404</v>
      </c>
      <c r="E19226">
        <f>VLOOKUP(D19226,  base_salary!A:A, 1, FALSE)</f>
        <v>7961231404</v>
      </c>
      <c r="F19226">
        <f t="shared" si="600"/>
        <v>0</v>
      </c>
      <c r="G19226">
        <f t="shared" ca="1" si="601"/>
        <v>0</v>
      </c>
    </row>
    <row r="19227" spans="1:7" x14ac:dyDescent="0.25">
      <c r="A19227" t="s">
        <v>21535</v>
      </c>
      <c r="B19227" t="s">
        <v>2173</v>
      </c>
      <c r="C19227" s="4">
        <v>14997</v>
      </c>
      <c r="D19227">
        <v>544760832</v>
      </c>
      <c r="E19227">
        <f>VLOOKUP(D19227,  base_salary!A:A, 1, FALSE)</f>
        <v>544760832</v>
      </c>
      <c r="F19227">
        <f t="shared" si="600"/>
        <v>0</v>
      </c>
      <c r="G19227">
        <f t="shared" ca="1" si="601"/>
        <v>0</v>
      </c>
    </row>
    <row r="19228" spans="1:7" x14ac:dyDescent="0.25">
      <c r="A19228" t="s">
        <v>21536</v>
      </c>
      <c r="B19228" t="s">
        <v>1940</v>
      </c>
      <c r="C19228" s="4">
        <v>17775</v>
      </c>
      <c r="D19228">
        <v>1898839557</v>
      </c>
      <c r="E19228">
        <f>VLOOKUP(D19228,  base_salary!A:A, 1, FALSE)</f>
        <v>1898839557</v>
      </c>
      <c r="F19228">
        <f t="shared" si="600"/>
        <v>0</v>
      </c>
      <c r="G19228">
        <f t="shared" ca="1" si="601"/>
        <v>0</v>
      </c>
    </row>
    <row r="19229" spans="1:7" x14ac:dyDescent="0.25">
      <c r="A19229" t="s">
        <v>21537</v>
      </c>
      <c r="B19229" t="s">
        <v>2257</v>
      </c>
      <c r="C19229" s="4">
        <v>27197</v>
      </c>
      <c r="D19229">
        <v>4409014943</v>
      </c>
      <c r="E19229">
        <f>VLOOKUP(D19229,  base_salary!A:A, 1, FALSE)</f>
        <v>4409014943</v>
      </c>
      <c r="F19229">
        <f t="shared" si="600"/>
        <v>0</v>
      </c>
      <c r="G19229">
        <f t="shared" ca="1" si="601"/>
        <v>0</v>
      </c>
    </row>
    <row r="19230" spans="1:7" x14ac:dyDescent="0.25">
      <c r="A19230" t="s">
        <v>21538</v>
      </c>
      <c r="B19230" t="s">
        <v>2188</v>
      </c>
      <c r="C19230" s="4">
        <v>22567</v>
      </c>
      <c r="D19230">
        <v>7560031153</v>
      </c>
      <c r="E19230">
        <f>VLOOKUP(D19230,  base_salary!A:A, 1, FALSE)</f>
        <v>7560031153</v>
      </c>
      <c r="F19230">
        <f t="shared" si="600"/>
        <v>0</v>
      </c>
      <c r="G19230">
        <f t="shared" ca="1" si="601"/>
        <v>0</v>
      </c>
    </row>
    <row r="19231" spans="1:7" x14ac:dyDescent="0.25">
      <c r="A19231" t="s">
        <v>21539</v>
      </c>
      <c r="B19231" t="s">
        <v>2503</v>
      </c>
      <c r="C19231" s="4">
        <v>28965</v>
      </c>
      <c r="D19231">
        <v>2255261316</v>
      </c>
      <c r="E19231">
        <f>VLOOKUP(D19231,  base_salary!A:A, 1, FALSE)</f>
        <v>2255261316</v>
      </c>
      <c r="F19231">
        <f t="shared" si="600"/>
        <v>0</v>
      </c>
      <c r="G19231">
        <f t="shared" ca="1" si="601"/>
        <v>0</v>
      </c>
    </row>
    <row r="19232" spans="1:7" x14ac:dyDescent="0.25">
      <c r="A19232" t="s">
        <v>21540</v>
      </c>
      <c r="B19232" t="s">
        <v>2223</v>
      </c>
      <c r="C19232" s="4">
        <v>32727</v>
      </c>
      <c r="D19232">
        <v>6284045549</v>
      </c>
      <c r="E19232">
        <f>VLOOKUP(D19232,  base_salary!A:A, 1, FALSE)</f>
        <v>6284045549</v>
      </c>
      <c r="F19232">
        <f t="shared" si="600"/>
        <v>0</v>
      </c>
      <c r="G19232">
        <f t="shared" ca="1" si="601"/>
        <v>0</v>
      </c>
    </row>
    <row r="19233" spans="1:7" x14ac:dyDescent="0.25">
      <c r="A19233" t="s">
        <v>21541</v>
      </c>
      <c r="B19233" t="s">
        <v>2507</v>
      </c>
      <c r="C19233" s="4">
        <v>28339</v>
      </c>
      <c r="D19233">
        <v>7957976743</v>
      </c>
      <c r="E19233">
        <f>VLOOKUP(D19233,  base_salary!A:A, 1, FALSE)</f>
        <v>7957976743</v>
      </c>
      <c r="F19233">
        <f t="shared" si="600"/>
        <v>0</v>
      </c>
      <c r="G19233">
        <f t="shared" ca="1" si="601"/>
        <v>0</v>
      </c>
    </row>
    <row r="19234" spans="1:7" x14ac:dyDescent="0.25">
      <c r="A19234" t="s">
        <v>21542</v>
      </c>
      <c r="B19234" t="s">
        <v>3286</v>
      </c>
      <c r="C19234" s="4">
        <v>55685</v>
      </c>
      <c r="D19234">
        <v>2592292012</v>
      </c>
      <c r="E19234">
        <f>VLOOKUP(D19234,  base_salary!A:A, 1, FALSE)</f>
        <v>2592292012</v>
      </c>
      <c r="F19234">
        <f t="shared" si="600"/>
        <v>0</v>
      </c>
      <c r="G19234">
        <f t="shared" ca="1" si="601"/>
        <v>0</v>
      </c>
    </row>
    <row r="19235" spans="1:7" x14ac:dyDescent="0.25">
      <c r="A19235" t="s">
        <v>21543</v>
      </c>
      <c r="B19235" t="s">
        <v>2633</v>
      </c>
      <c r="C19235" s="4">
        <v>46052</v>
      </c>
      <c r="D19235">
        <v>1606657585</v>
      </c>
      <c r="E19235">
        <f>VLOOKUP(D19235,  base_salary!A:A, 1, FALSE)</f>
        <v>1606657585</v>
      </c>
      <c r="F19235">
        <f t="shared" si="600"/>
        <v>0</v>
      </c>
      <c r="G19235">
        <f t="shared" ca="1" si="601"/>
        <v>0</v>
      </c>
    </row>
    <row r="19236" spans="1:7" x14ac:dyDescent="0.25">
      <c r="A19236" t="s">
        <v>21544</v>
      </c>
      <c r="B19236" t="s">
        <v>2024</v>
      </c>
      <c r="C19236" s="4">
        <v>56769</v>
      </c>
      <c r="D19236">
        <v>2510440322</v>
      </c>
      <c r="E19236">
        <f>VLOOKUP(D19236,  base_salary!A:A, 1, FALSE)</f>
        <v>2510440322</v>
      </c>
      <c r="F19236">
        <f t="shared" si="600"/>
        <v>0</v>
      </c>
      <c r="G19236">
        <f t="shared" ca="1" si="601"/>
        <v>0</v>
      </c>
    </row>
    <row r="19237" spans="1:7" x14ac:dyDescent="0.25">
      <c r="A19237" t="s">
        <v>21545</v>
      </c>
      <c r="B19237" t="s">
        <v>2869</v>
      </c>
      <c r="C19237" s="4">
        <v>29677</v>
      </c>
      <c r="D19237">
        <v>7281103514</v>
      </c>
      <c r="E19237">
        <f>VLOOKUP(D19237,  base_salary!A:A, 1, FALSE)</f>
        <v>7281103514</v>
      </c>
      <c r="F19237">
        <f t="shared" si="600"/>
        <v>0</v>
      </c>
      <c r="G19237">
        <f t="shared" ca="1" si="601"/>
        <v>0</v>
      </c>
    </row>
    <row r="19238" spans="1:7" x14ac:dyDescent="0.25">
      <c r="A19238" t="s">
        <v>21546</v>
      </c>
      <c r="B19238" t="s">
        <v>2345</v>
      </c>
      <c r="C19238" s="4">
        <v>32649</v>
      </c>
      <c r="D19238">
        <v>9381484503</v>
      </c>
      <c r="E19238">
        <f>VLOOKUP(D19238,  base_salary!A:A, 1, FALSE)</f>
        <v>9381484503</v>
      </c>
      <c r="F19238">
        <f t="shared" si="600"/>
        <v>0</v>
      </c>
      <c r="G19238">
        <f t="shared" ca="1" si="601"/>
        <v>0</v>
      </c>
    </row>
    <row r="19239" spans="1:7" x14ac:dyDescent="0.25">
      <c r="A19239" t="s">
        <v>21547</v>
      </c>
      <c r="B19239" t="s">
        <v>2131</v>
      </c>
      <c r="C19239" s="4">
        <v>17956</v>
      </c>
      <c r="D19239">
        <v>5975948169</v>
      </c>
      <c r="E19239">
        <f>VLOOKUP(D19239,  base_salary!A:A, 1, FALSE)</f>
        <v>5975948169</v>
      </c>
      <c r="F19239">
        <f t="shared" si="600"/>
        <v>0</v>
      </c>
      <c r="G19239">
        <f t="shared" ca="1" si="601"/>
        <v>0</v>
      </c>
    </row>
    <row r="19240" spans="1:7" x14ac:dyDescent="0.25">
      <c r="A19240" t="s">
        <v>21548</v>
      </c>
      <c r="B19240" t="s">
        <v>2665</v>
      </c>
      <c r="C19240" s="4">
        <v>15934</v>
      </c>
      <c r="D19240">
        <v>7769010411</v>
      </c>
      <c r="E19240">
        <f>VLOOKUP(D19240,  base_salary!A:A, 1, FALSE)</f>
        <v>7769010411</v>
      </c>
      <c r="F19240">
        <f t="shared" si="600"/>
        <v>0</v>
      </c>
      <c r="G19240">
        <f t="shared" ca="1" si="601"/>
        <v>0</v>
      </c>
    </row>
    <row r="19241" spans="1:7" x14ac:dyDescent="0.25">
      <c r="A19241" t="s">
        <v>21549</v>
      </c>
      <c r="B19241" t="s">
        <v>2503</v>
      </c>
      <c r="C19241" s="4">
        <v>15597</v>
      </c>
      <c r="D19241">
        <v>8750494546</v>
      </c>
      <c r="E19241">
        <f>VLOOKUP(D19241,  base_salary!A:A, 1, FALSE)</f>
        <v>8750494546</v>
      </c>
      <c r="F19241">
        <f t="shared" si="600"/>
        <v>0</v>
      </c>
      <c r="G19241">
        <f t="shared" ca="1" si="601"/>
        <v>0</v>
      </c>
    </row>
    <row r="19242" spans="1:7" x14ac:dyDescent="0.25">
      <c r="A19242" t="s">
        <v>21550</v>
      </c>
      <c r="B19242" t="s">
        <v>2156</v>
      </c>
      <c r="C19242" s="4">
        <v>10148</v>
      </c>
      <c r="D19242">
        <v>6973806759</v>
      </c>
      <c r="E19242">
        <f>VLOOKUP(D19242,  base_salary!A:A, 1, FALSE)</f>
        <v>6973806759</v>
      </c>
      <c r="F19242">
        <f t="shared" si="600"/>
        <v>0</v>
      </c>
      <c r="G19242">
        <f t="shared" ca="1" si="601"/>
        <v>0</v>
      </c>
    </row>
    <row r="19243" spans="1:7" x14ac:dyDescent="0.25">
      <c r="A19243" t="s">
        <v>21551</v>
      </c>
      <c r="B19243" t="s">
        <v>2762</v>
      </c>
      <c r="C19243" s="4">
        <v>44141</v>
      </c>
      <c r="D19243">
        <v>2185059785</v>
      </c>
      <c r="E19243">
        <f>VLOOKUP(D19243,  base_salary!A:A, 1, FALSE)</f>
        <v>2185059785</v>
      </c>
      <c r="F19243">
        <f t="shared" si="600"/>
        <v>0</v>
      </c>
      <c r="G19243">
        <f t="shared" ca="1" si="601"/>
        <v>0</v>
      </c>
    </row>
    <row r="19244" spans="1:7" x14ac:dyDescent="0.25">
      <c r="A19244" t="s">
        <v>21552</v>
      </c>
      <c r="B19244" t="s">
        <v>2896</v>
      </c>
      <c r="C19244" s="4">
        <v>19352</v>
      </c>
      <c r="D19244">
        <v>1419116835</v>
      </c>
      <c r="E19244">
        <f>VLOOKUP(D19244,  base_salary!A:A, 1, FALSE)</f>
        <v>1419116835</v>
      </c>
      <c r="F19244">
        <f t="shared" si="600"/>
        <v>0</v>
      </c>
      <c r="G19244">
        <f t="shared" ca="1" si="601"/>
        <v>0</v>
      </c>
    </row>
    <row r="19245" spans="1:7" x14ac:dyDescent="0.25">
      <c r="A19245" t="s">
        <v>21553</v>
      </c>
      <c r="B19245" t="s">
        <v>2143</v>
      </c>
      <c r="C19245" s="4">
        <v>34421</v>
      </c>
      <c r="D19245">
        <v>7132417177</v>
      </c>
      <c r="E19245">
        <f>VLOOKUP(D19245,  base_salary!A:A, 1, FALSE)</f>
        <v>7132417177</v>
      </c>
      <c r="F19245">
        <f t="shared" si="600"/>
        <v>0</v>
      </c>
      <c r="G19245">
        <f t="shared" ca="1" si="601"/>
        <v>0</v>
      </c>
    </row>
    <row r="19246" spans="1:7" x14ac:dyDescent="0.25">
      <c r="A19246" t="s">
        <v>21554</v>
      </c>
      <c r="B19246" t="s">
        <v>2628</v>
      </c>
      <c r="C19246" s="4">
        <v>22797</v>
      </c>
      <c r="D19246">
        <v>4808886316</v>
      </c>
      <c r="E19246">
        <f>VLOOKUP(D19246,  base_salary!A:A, 1, FALSE)</f>
        <v>4808886316</v>
      </c>
      <c r="F19246">
        <f t="shared" si="600"/>
        <v>0</v>
      </c>
      <c r="G19246">
        <f t="shared" ca="1" si="601"/>
        <v>0</v>
      </c>
    </row>
    <row r="19247" spans="1:7" x14ac:dyDescent="0.25">
      <c r="A19247" t="s">
        <v>21555</v>
      </c>
      <c r="B19247" t="s">
        <v>2244</v>
      </c>
      <c r="C19247" s="4">
        <v>23205</v>
      </c>
      <c r="D19247">
        <v>8694120054</v>
      </c>
      <c r="E19247">
        <f>VLOOKUP(D19247,  base_salary!A:A, 1, FALSE)</f>
        <v>8694120054</v>
      </c>
      <c r="F19247">
        <f t="shared" si="600"/>
        <v>0</v>
      </c>
      <c r="G19247">
        <f t="shared" ca="1" si="601"/>
        <v>0</v>
      </c>
    </row>
    <row r="19248" spans="1:7" x14ac:dyDescent="0.25">
      <c r="A19248" t="s">
        <v>21556</v>
      </c>
      <c r="B19248" t="s">
        <v>2269</v>
      </c>
      <c r="C19248" s="4">
        <v>23053</v>
      </c>
      <c r="D19248">
        <v>5460394635</v>
      </c>
      <c r="E19248">
        <f>VLOOKUP(D19248,  base_salary!A:A, 1, FALSE)</f>
        <v>5460394635</v>
      </c>
      <c r="F19248">
        <f t="shared" si="600"/>
        <v>0</v>
      </c>
      <c r="G19248">
        <f t="shared" ca="1" si="601"/>
        <v>0</v>
      </c>
    </row>
    <row r="19249" spans="1:7" x14ac:dyDescent="0.25">
      <c r="A19249" t="s">
        <v>21557</v>
      </c>
      <c r="B19249" t="s">
        <v>2133</v>
      </c>
      <c r="C19249" s="4">
        <v>44587</v>
      </c>
      <c r="D19249">
        <v>701563818</v>
      </c>
      <c r="E19249">
        <f>VLOOKUP(D19249,  base_salary!A:A, 1, FALSE)</f>
        <v>701563818</v>
      </c>
      <c r="F19249">
        <f t="shared" si="600"/>
        <v>0</v>
      </c>
      <c r="G19249">
        <f t="shared" ca="1" si="601"/>
        <v>0</v>
      </c>
    </row>
    <row r="19250" spans="1:7" x14ac:dyDescent="0.25">
      <c r="A19250" t="s">
        <v>21558</v>
      </c>
      <c r="B19250" t="s">
        <v>2067</v>
      </c>
      <c r="C19250" s="4">
        <v>26046</v>
      </c>
      <c r="D19250">
        <v>5186660353</v>
      </c>
      <c r="E19250">
        <f>VLOOKUP(D19250,  base_salary!A:A, 1, FALSE)</f>
        <v>5186660353</v>
      </c>
      <c r="F19250">
        <f t="shared" si="600"/>
        <v>0</v>
      </c>
      <c r="G19250">
        <f t="shared" ca="1" si="601"/>
        <v>0</v>
      </c>
    </row>
    <row r="19251" spans="1:7" x14ac:dyDescent="0.25">
      <c r="A19251" t="s">
        <v>21559</v>
      </c>
      <c r="B19251" t="s">
        <v>2385</v>
      </c>
      <c r="C19251" s="4">
        <v>16257</v>
      </c>
      <c r="D19251">
        <v>9820632102</v>
      </c>
      <c r="E19251">
        <f>VLOOKUP(D19251,  base_salary!A:A, 1, FALSE)</f>
        <v>9820632102</v>
      </c>
      <c r="F19251">
        <f t="shared" si="600"/>
        <v>0</v>
      </c>
      <c r="G19251">
        <f t="shared" ca="1" si="601"/>
        <v>0</v>
      </c>
    </row>
    <row r="19252" spans="1:7" x14ac:dyDescent="0.25">
      <c r="A19252" t="s">
        <v>21560</v>
      </c>
      <c r="B19252" t="s">
        <v>2063</v>
      </c>
      <c r="C19252" s="4">
        <v>47917</v>
      </c>
      <c r="D19252">
        <v>5779075530</v>
      </c>
      <c r="E19252">
        <f>VLOOKUP(D19252,  base_salary!A:A, 1, FALSE)</f>
        <v>5779075530</v>
      </c>
      <c r="F19252">
        <f t="shared" si="600"/>
        <v>0</v>
      </c>
      <c r="G19252">
        <f t="shared" ca="1" si="601"/>
        <v>0</v>
      </c>
    </row>
    <row r="19253" spans="1:7" x14ac:dyDescent="0.25">
      <c r="A19253" t="s">
        <v>21561</v>
      </c>
      <c r="B19253" t="s">
        <v>2207</v>
      </c>
      <c r="C19253" s="4">
        <v>35232</v>
      </c>
      <c r="D19253">
        <v>2079803735</v>
      </c>
      <c r="E19253">
        <f>VLOOKUP(D19253,  base_salary!A:A, 1, FALSE)</f>
        <v>2079803735</v>
      </c>
      <c r="F19253">
        <f t="shared" si="600"/>
        <v>0</v>
      </c>
      <c r="G19253">
        <f t="shared" ca="1" si="601"/>
        <v>0</v>
      </c>
    </row>
    <row r="19254" spans="1:7" x14ac:dyDescent="0.25">
      <c r="A19254" t="s">
        <v>21562</v>
      </c>
      <c r="B19254" t="s">
        <v>2246</v>
      </c>
      <c r="C19254" s="4">
        <v>47600</v>
      </c>
      <c r="D19254">
        <v>6019132307</v>
      </c>
      <c r="E19254">
        <f>VLOOKUP(D19254,  base_salary!A:A, 1, FALSE)</f>
        <v>6019132307</v>
      </c>
      <c r="F19254">
        <f t="shared" si="600"/>
        <v>0</v>
      </c>
      <c r="G19254">
        <f t="shared" ca="1" si="601"/>
        <v>0</v>
      </c>
    </row>
    <row r="19255" spans="1:7" x14ac:dyDescent="0.25">
      <c r="A19255" t="s">
        <v>21563</v>
      </c>
      <c r="B19255" t="s">
        <v>2225</v>
      </c>
      <c r="C19255" s="4">
        <v>49738</v>
      </c>
      <c r="D19255">
        <v>7931128354</v>
      </c>
      <c r="E19255">
        <f>VLOOKUP(D19255,  base_salary!A:A, 1, FALSE)</f>
        <v>7931128354</v>
      </c>
      <c r="F19255">
        <f t="shared" si="600"/>
        <v>0</v>
      </c>
      <c r="G19255">
        <f t="shared" ca="1" si="601"/>
        <v>0</v>
      </c>
    </row>
    <row r="19256" spans="1:7" x14ac:dyDescent="0.25">
      <c r="A19256" t="s">
        <v>21564</v>
      </c>
      <c r="B19256" t="s">
        <v>2383</v>
      </c>
      <c r="C19256" s="4">
        <v>19365</v>
      </c>
      <c r="D19256">
        <v>7596173217</v>
      </c>
      <c r="E19256">
        <f>VLOOKUP(D19256,  base_salary!A:A, 1, FALSE)</f>
        <v>7596173217</v>
      </c>
      <c r="F19256">
        <f t="shared" si="600"/>
        <v>0</v>
      </c>
      <c r="G19256">
        <f t="shared" ca="1" si="601"/>
        <v>0</v>
      </c>
    </row>
    <row r="19257" spans="1:7" x14ac:dyDescent="0.25">
      <c r="A19257" t="s">
        <v>21565</v>
      </c>
      <c r="B19257" t="s">
        <v>2337</v>
      </c>
      <c r="C19257" s="4">
        <v>10731</v>
      </c>
      <c r="D19257">
        <v>320120716</v>
      </c>
      <c r="E19257">
        <f>VLOOKUP(D19257,  base_salary!A:A, 1, FALSE)</f>
        <v>320120716</v>
      </c>
      <c r="F19257">
        <f t="shared" si="600"/>
        <v>0</v>
      </c>
      <c r="G19257">
        <f t="shared" ca="1" si="601"/>
        <v>0</v>
      </c>
    </row>
    <row r="19258" spans="1:7" x14ac:dyDescent="0.25">
      <c r="A19258" t="s">
        <v>21566</v>
      </c>
      <c r="B19258" t="s">
        <v>2083</v>
      </c>
      <c r="C19258" s="4">
        <v>16823</v>
      </c>
      <c r="D19258">
        <v>3497169404</v>
      </c>
      <c r="E19258">
        <f>VLOOKUP(D19258,  base_salary!A:A, 1, FALSE)</f>
        <v>3497169404</v>
      </c>
      <c r="F19258">
        <f t="shared" si="600"/>
        <v>0</v>
      </c>
      <c r="G19258">
        <f t="shared" ca="1" si="601"/>
        <v>0</v>
      </c>
    </row>
    <row r="19259" spans="1:7" x14ac:dyDescent="0.25">
      <c r="A19259" t="s">
        <v>21567</v>
      </c>
      <c r="B19259" t="s">
        <v>2006</v>
      </c>
      <c r="C19259" s="4">
        <v>44434</v>
      </c>
      <c r="D19259">
        <v>397599129</v>
      </c>
      <c r="E19259">
        <f>VLOOKUP(D19259,  base_salary!A:A, 1, FALSE)</f>
        <v>397599129</v>
      </c>
      <c r="F19259">
        <f t="shared" si="600"/>
        <v>0</v>
      </c>
      <c r="G19259">
        <f t="shared" ca="1" si="601"/>
        <v>0</v>
      </c>
    </row>
    <row r="19260" spans="1:7" x14ac:dyDescent="0.25">
      <c r="A19260" t="s">
        <v>21568</v>
      </c>
      <c r="B19260" t="s">
        <v>4864</v>
      </c>
      <c r="C19260" s="4">
        <v>44722</v>
      </c>
      <c r="D19260">
        <v>2298319154</v>
      </c>
      <c r="E19260">
        <f>VLOOKUP(D19260,  base_salary!A:A, 1, FALSE)</f>
        <v>2298319154</v>
      </c>
      <c r="F19260">
        <f t="shared" si="600"/>
        <v>0</v>
      </c>
      <c r="G19260">
        <f t="shared" ca="1" si="601"/>
        <v>0</v>
      </c>
    </row>
    <row r="19261" spans="1:7" x14ac:dyDescent="0.25">
      <c r="A19261" t="s">
        <v>21569</v>
      </c>
      <c r="B19261" t="s">
        <v>2470</v>
      </c>
      <c r="C19261" s="4">
        <v>49521</v>
      </c>
      <c r="D19261">
        <v>3933561566</v>
      </c>
      <c r="E19261">
        <f>VLOOKUP(D19261,  base_salary!A:A, 1, FALSE)</f>
        <v>3933561566</v>
      </c>
      <c r="F19261">
        <f t="shared" si="600"/>
        <v>0</v>
      </c>
      <c r="G19261">
        <f t="shared" ca="1" si="601"/>
        <v>0</v>
      </c>
    </row>
    <row r="19262" spans="1:7" x14ac:dyDescent="0.25">
      <c r="A19262" t="s">
        <v>21570</v>
      </c>
      <c r="B19262" t="s">
        <v>2517</v>
      </c>
      <c r="C19262" s="4">
        <v>26420</v>
      </c>
      <c r="D19262">
        <v>483886254</v>
      </c>
      <c r="E19262">
        <f>VLOOKUP(D19262,  base_salary!A:A, 1, FALSE)</f>
        <v>483886254</v>
      </c>
      <c r="F19262">
        <f t="shared" si="600"/>
        <v>0</v>
      </c>
      <c r="G19262">
        <f t="shared" ca="1" si="601"/>
        <v>0</v>
      </c>
    </row>
    <row r="19263" spans="1:7" x14ac:dyDescent="0.25">
      <c r="A19263" t="s">
        <v>21571</v>
      </c>
      <c r="B19263" t="s">
        <v>2546</v>
      </c>
      <c r="C19263" s="4">
        <v>53703</v>
      </c>
      <c r="D19263">
        <v>3991175401</v>
      </c>
      <c r="E19263">
        <f>VLOOKUP(D19263,  base_salary!A:A, 1, FALSE)</f>
        <v>3991175401</v>
      </c>
      <c r="F19263">
        <f t="shared" si="600"/>
        <v>0</v>
      </c>
      <c r="G19263">
        <f t="shared" ca="1" si="601"/>
        <v>0</v>
      </c>
    </row>
    <row r="19264" spans="1:7" x14ac:dyDescent="0.25">
      <c r="A19264" t="s">
        <v>21572</v>
      </c>
      <c r="B19264" t="s">
        <v>2283</v>
      </c>
      <c r="C19264" s="4">
        <v>45756</v>
      </c>
      <c r="D19264">
        <v>7769010411</v>
      </c>
      <c r="E19264">
        <f>VLOOKUP(D19264,  base_salary!A:A, 1, FALSE)</f>
        <v>7769010411</v>
      </c>
      <c r="F19264">
        <f t="shared" si="600"/>
        <v>0</v>
      </c>
      <c r="G19264">
        <f t="shared" ca="1" si="601"/>
        <v>0</v>
      </c>
    </row>
    <row r="19265" spans="1:7" x14ac:dyDescent="0.25">
      <c r="A19265" t="s">
        <v>21573</v>
      </c>
      <c r="B19265" t="s">
        <v>2790</v>
      </c>
      <c r="C19265" s="4">
        <v>34184</v>
      </c>
      <c r="D19265">
        <v>2191930824</v>
      </c>
      <c r="E19265">
        <f>VLOOKUP(D19265,  base_salary!A:A, 1, FALSE)</f>
        <v>2191930824</v>
      </c>
      <c r="F19265">
        <f t="shared" si="600"/>
        <v>0</v>
      </c>
      <c r="G19265">
        <f t="shared" ca="1" si="601"/>
        <v>0</v>
      </c>
    </row>
    <row r="19266" spans="1:7" x14ac:dyDescent="0.25">
      <c r="A19266" t="s">
        <v>21574</v>
      </c>
      <c r="B19266" t="s">
        <v>2293</v>
      </c>
      <c r="C19266" s="4">
        <v>27876</v>
      </c>
      <c r="D19266">
        <v>4839119791</v>
      </c>
      <c r="E19266">
        <f>VLOOKUP(D19266,  base_salary!A:A, 1, FALSE)</f>
        <v>4839119791</v>
      </c>
      <c r="F19266">
        <f t="shared" si="600"/>
        <v>0</v>
      </c>
      <c r="G19266">
        <f t="shared" ca="1" si="601"/>
        <v>0</v>
      </c>
    </row>
    <row r="19267" spans="1:7" x14ac:dyDescent="0.25">
      <c r="A19267" t="s">
        <v>21575</v>
      </c>
      <c r="B19267" t="s">
        <v>2210</v>
      </c>
      <c r="C19267" s="4">
        <v>56176</v>
      </c>
      <c r="D19267">
        <v>6890491998</v>
      </c>
      <c r="E19267">
        <f>VLOOKUP(D19267,  base_salary!A:A, 1, FALSE)</f>
        <v>6890491998</v>
      </c>
      <c r="F19267">
        <f t="shared" ref="F19267:F19330" si="602">IF(ISERROR(E19267), 1, 0)</f>
        <v>0</v>
      </c>
      <c r="G19267">
        <f t="shared" ref="G19267:G19330" ca="1" si="603">SUM(G:G)</f>
        <v>0</v>
      </c>
    </row>
    <row r="19268" spans="1:7" x14ac:dyDescent="0.25">
      <c r="A19268" t="s">
        <v>21576</v>
      </c>
      <c r="B19268" t="s">
        <v>2244</v>
      </c>
      <c r="C19268" s="4">
        <v>26752</v>
      </c>
      <c r="D19268">
        <v>1028388519</v>
      </c>
      <c r="E19268">
        <f>VLOOKUP(D19268,  base_salary!A:A, 1, FALSE)</f>
        <v>1028388519</v>
      </c>
      <c r="F19268">
        <f t="shared" si="602"/>
        <v>0</v>
      </c>
      <c r="G19268">
        <f t="shared" ca="1" si="603"/>
        <v>0</v>
      </c>
    </row>
    <row r="19269" spans="1:7" x14ac:dyDescent="0.25">
      <c r="A19269" t="s">
        <v>21577</v>
      </c>
      <c r="B19269" t="s">
        <v>4018</v>
      </c>
      <c r="C19269" s="4">
        <v>20436</v>
      </c>
      <c r="D19269">
        <v>8887868026</v>
      </c>
      <c r="E19269">
        <f>VLOOKUP(D19269,  base_salary!A:A, 1, FALSE)</f>
        <v>8887868026</v>
      </c>
      <c r="F19269">
        <f t="shared" si="602"/>
        <v>0</v>
      </c>
      <c r="G19269">
        <f t="shared" ca="1" si="603"/>
        <v>0</v>
      </c>
    </row>
    <row r="19270" spans="1:7" x14ac:dyDescent="0.25">
      <c r="A19270" t="s">
        <v>21578</v>
      </c>
      <c r="B19270" t="s">
        <v>2260</v>
      </c>
      <c r="C19270" s="4">
        <v>17004</v>
      </c>
      <c r="D19270">
        <v>7325246862</v>
      </c>
      <c r="E19270">
        <f>VLOOKUP(D19270,  base_salary!A:A, 1, FALSE)</f>
        <v>7325246862</v>
      </c>
      <c r="F19270">
        <f t="shared" si="602"/>
        <v>0</v>
      </c>
      <c r="G19270">
        <f t="shared" ca="1" si="603"/>
        <v>0</v>
      </c>
    </row>
    <row r="19271" spans="1:7" x14ac:dyDescent="0.25">
      <c r="A19271" t="s">
        <v>21579</v>
      </c>
      <c r="B19271" t="s">
        <v>3243</v>
      </c>
      <c r="C19271" s="4">
        <v>36783</v>
      </c>
      <c r="D19271">
        <v>2307209530</v>
      </c>
      <c r="E19271">
        <f>VLOOKUP(D19271,  base_salary!A:A, 1, FALSE)</f>
        <v>2307209530</v>
      </c>
      <c r="F19271">
        <f t="shared" si="602"/>
        <v>0</v>
      </c>
      <c r="G19271">
        <f t="shared" ca="1" si="603"/>
        <v>0</v>
      </c>
    </row>
    <row r="19272" spans="1:7" x14ac:dyDescent="0.25">
      <c r="A19272" t="s">
        <v>21580</v>
      </c>
      <c r="B19272" t="s">
        <v>3041</v>
      </c>
      <c r="C19272" s="4">
        <v>44727</v>
      </c>
      <c r="D19272">
        <v>6854809452</v>
      </c>
      <c r="E19272">
        <f>VLOOKUP(D19272,  base_salary!A:A, 1, FALSE)</f>
        <v>6854809452</v>
      </c>
      <c r="F19272">
        <f t="shared" si="602"/>
        <v>0</v>
      </c>
      <c r="G19272">
        <f t="shared" ca="1" si="603"/>
        <v>0</v>
      </c>
    </row>
    <row r="19273" spans="1:7" x14ac:dyDescent="0.25">
      <c r="A19273" t="s">
        <v>21581</v>
      </c>
      <c r="B19273" t="s">
        <v>2106</v>
      </c>
      <c r="C19273" s="4">
        <v>51642</v>
      </c>
      <c r="D19273">
        <v>4670832530</v>
      </c>
      <c r="E19273">
        <f>VLOOKUP(D19273,  base_salary!A:A, 1, FALSE)</f>
        <v>4670832530</v>
      </c>
      <c r="F19273">
        <f t="shared" si="602"/>
        <v>0</v>
      </c>
      <c r="G19273">
        <f t="shared" ca="1" si="603"/>
        <v>0</v>
      </c>
    </row>
    <row r="19274" spans="1:7" x14ac:dyDescent="0.25">
      <c r="A19274" t="s">
        <v>21582</v>
      </c>
      <c r="B19274" t="s">
        <v>2441</v>
      </c>
      <c r="C19274" s="4">
        <v>47365</v>
      </c>
      <c r="D19274">
        <v>8249460030</v>
      </c>
      <c r="E19274">
        <f>VLOOKUP(D19274,  base_salary!A:A, 1, FALSE)</f>
        <v>8249460030</v>
      </c>
      <c r="F19274">
        <f t="shared" si="602"/>
        <v>0</v>
      </c>
      <c r="G19274">
        <f t="shared" ca="1" si="603"/>
        <v>0</v>
      </c>
    </row>
    <row r="19275" spans="1:7" x14ac:dyDescent="0.25">
      <c r="A19275" t="s">
        <v>21583</v>
      </c>
      <c r="B19275" t="s">
        <v>2173</v>
      </c>
      <c r="C19275" s="4">
        <v>27718</v>
      </c>
      <c r="D19275">
        <v>6173504774</v>
      </c>
      <c r="E19275">
        <f>VLOOKUP(D19275,  base_salary!A:A, 1, FALSE)</f>
        <v>6173504774</v>
      </c>
      <c r="F19275">
        <f t="shared" si="602"/>
        <v>0</v>
      </c>
      <c r="G19275">
        <f t="shared" ca="1" si="603"/>
        <v>0</v>
      </c>
    </row>
    <row r="19276" spans="1:7" x14ac:dyDescent="0.25">
      <c r="A19276" t="s">
        <v>21584</v>
      </c>
      <c r="B19276" t="s">
        <v>2574</v>
      </c>
      <c r="C19276" s="4">
        <v>49703</v>
      </c>
      <c r="D19276">
        <v>1659418720</v>
      </c>
      <c r="E19276">
        <f>VLOOKUP(D19276,  base_salary!A:A, 1, FALSE)</f>
        <v>1659418720</v>
      </c>
      <c r="F19276">
        <f t="shared" si="602"/>
        <v>0</v>
      </c>
      <c r="G19276">
        <f t="shared" ca="1" si="603"/>
        <v>0</v>
      </c>
    </row>
    <row r="19277" spans="1:7" x14ac:dyDescent="0.25">
      <c r="A19277" t="s">
        <v>21585</v>
      </c>
      <c r="B19277" t="s">
        <v>2360</v>
      </c>
      <c r="C19277" s="4">
        <v>31977</v>
      </c>
      <c r="D19277">
        <v>9854387496</v>
      </c>
      <c r="E19277">
        <f>VLOOKUP(D19277,  base_salary!A:A, 1, FALSE)</f>
        <v>9854387496</v>
      </c>
      <c r="F19277">
        <f t="shared" si="602"/>
        <v>0</v>
      </c>
      <c r="G19277">
        <f t="shared" ca="1" si="603"/>
        <v>0</v>
      </c>
    </row>
    <row r="19278" spans="1:7" x14ac:dyDescent="0.25">
      <c r="A19278" t="s">
        <v>21586</v>
      </c>
      <c r="B19278" t="s">
        <v>2466</v>
      </c>
      <c r="C19278" s="4">
        <v>59594</v>
      </c>
      <c r="D19278">
        <v>8864419241</v>
      </c>
      <c r="E19278">
        <f>VLOOKUP(D19278,  base_salary!A:A, 1, FALSE)</f>
        <v>8864419241</v>
      </c>
      <c r="F19278">
        <f t="shared" si="602"/>
        <v>0</v>
      </c>
      <c r="G19278">
        <f t="shared" ca="1" si="603"/>
        <v>0</v>
      </c>
    </row>
    <row r="19279" spans="1:7" x14ac:dyDescent="0.25">
      <c r="A19279" t="s">
        <v>21587</v>
      </c>
      <c r="B19279" t="s">
        <v>3508</v>
      </c>
      <c r="C19279" s="4">
        <v>52175</v>
      </c>
      <c r="D19279">
        <v>5293354957</v>
      </c>
      <c r="E19279">
        <f>VLOOKUP(D19279,  base_salary!A:A, 1, FALSE)</f>
        <v>5293354957</v>
      </c>
      <c r="F19279">
        <f t="shared" si="602"/>
        <v>0</v>
      </c>
      <c r="G19279">
        <f t="shared" ca="1" si="603"/>
        <v>0</v>
      </c>
    </row>
    <row r="19280" spans="1:7" x14ac:dyDescent="0.25">
      <c r="A19280" t="s">
        <v>21588</v>
      </c>
      <c r="B19280" t="s">
        <v>2587</v>
      </c>
      <c r="C19280" s="4">
        <v>35900</v>
      </c>
      <c r="D19280">
        <v>8694120054</v>
      </c>
      <c r="E19280">
        <f>VLOOKUP(D19280,  base_salary!A:A, 1, FALSE)</f>
        <v>8694120054</v>
      </c>
      <c r="F19280">
        <f t="shared" si="602"/>
        <v>0</v>
      </c>
      <c r="G19280">
        <f t="shared" ca="1" si="603"/>
        <v>0</v>
      </c>
    </row>
    <row r="19281" spans="1:7" x14ac:dyDescent="0.25">
      <c r="A19281" t="s">
        <v>21589</v>
      </c>
      <c r="B19281" t="s">
        <v>2239</v>
      </c>
      <c r="C19281" s="4">
        <v>40800</v>
      </c>
      <c r="D19281">
        <v>2307209530</v>
      </c>
      <c r="E19281">
        <f>VLOOKUP(D19281,  base_salary!A:A, 1, FALSE)</f>
        <v>2307209530</v>
      </c>
      <c r="F19281">
        <f t="shared" si="602"/>
        <v>0</v>
      </c>
      <c r="G19281">
        <f t="shared" ca="1" si="603"/>
        <v>0</v>
      </c>
    </row>
    <row r="19282" spans="1:7" x14ac:dyDescent="0.25">
      <c r="A19282" t="s">
        <v>21590</v>
      </c>
      <c r="B19282" t="s">
        <v>3113</v>
      </c>
      <c r="C19282" s="4">
        <v>57143</v>
      </c>
      <c r="D19282">
        <v>2804488179</v>
      </c>
      <c r="E19282">
        <f>VLOOKUP(D19282,  base_salary!A:A, 1, FALSE)</f>
        <v>2804488179</v>
      </c>
      <c r="F19282">
        <f t="shared" si="602"/>
        <v>0</v>
      </c>
      <c r="G19282">
        <f t="shared" ca="1" si="603"/>
        <v>0</v>
      </c>
    </row>
    <row r="19283" spans="1:7" x14ac:dyDescent="0.25">
      <c r="A19283" t="s">
        <v>21591</v>
      </c>
      <c r="B19283" t="s">
        <v>3243</v>
      </c>
      <c r="C19283" s="4">
        <v>20963</v>
      </c>
      <c r="D19283">
        <v>3661649302</v>
      </c>
      <c r="E19283">
        <f>VLOOKUP(D19283,  base_salary!A:A, 1, FALSE)</f>
        <v>3661649302</v>
      </c>
      <c r="F19283">
        <f t="shared" si="602"/>
        <v>0</v>
      </c>
      <c r="G19283">
        <f t="shared" ca="1" si="603"/>
        <v>0</v>
      </c>
    </row>
    <row r="19284" spans="1:7" x14ac:dyDescent="0.25">
      <c r="A19284" t="s">
        <v>21592</v>
      </c>
      <c r="B19284" t="s">
        <v>2004</v>
      </c>
      <c r="C19284" s="4">
        <v>16755</v>
      </c>
      <c r="D19284">
        <v>1518783783</v>
      </c>
      <c r="E19284">
        <f>VLOOKUP(D19284,  base_salary!A:A, 1, FALSE)</f>
        <v>1518783783</v>
      </c>
      <c r="F19284">
        <f t="shared" si="602"/>
        <v>0</v>
      </c>
      <c r="G19284">
        <f t="shared" ca="1" si="603"/>
        <v>0</v>
      </c>
    </row>
    <row r="19285" spans="1:7" x14ac:dyDescent="0.25">
      <c r="A19285" t="s">
        <v>21593</v>
      </c>
      <c r="B19285" t="s">
        <v>3558</v>
      </c>
      <c r="C19285" s="4">
        <v>12971</v>
      </c>
      <c r="D19285">
        <v>3219601650</v>
      </c>
      <c r="E19285">
        <f>VLOOKUP(D19285,  base_salary!A:A, 1, FALSE)</f>
        <v>3219601650</v>
      </c>
      <c r="F19285">
        <f t="shared" si="602"/>
        <v>0</v>
      </c>
      <c r="G19285">
        <f t="shared" ca="1" si="603"/>
        <v>0</v>
      </c>
    </row>
    <row r="19286" spans="1:7" x14ac:dyDescent="0.25">
      <c r="A19286" t="s">
        <v>21594</v>
      </c>
      <c r="B19286" t="s">
        <v>3126</v>
      </c>
      <c r="C19286" s="4">
        <v>45873</v>
      </c>
      <c r="D19286">
        <v>7957976743</v>
      </c>
      <c r="E19286">
        <f>VLOOKUP(D19286,  base_salary!A:A, 1, FALSE)</f>
        <v>7957976743</v>
      </c>
      <c r="F19286">
        <f t="shared" si="602"/>
        <v>0</v>
      </c>
      <c r="G19286">
        <f t="shared" ca="1" si="603"/>
        <v>0</v>
      </c>
    </row>
    <row r="19287" spans="1:7" x14ac:dyDescent="0.25">
      <c r="A19287" t="s">
        <v>21595</v>
      </c>
      <c r="B19287" t="s">
        <v>1997</v>
      </c>
      <c r="C19287" s="4">
        <v>52976</v>
      </c>
      <c r="D19287">
        <v>9163060264</v>
      </c>
      <c r="E19287">
        <f>VLOOKUP(D19287,  base_salary!A:A, 1, FALSE)</f>
        <v>9163060264</v>
      </c>
      <c r="F19287">
        <f t="shared" si="602"/>
        <v>0</v>
      </c>
      <c r="G19287">
        <f t="shared" ca="1" si="603"/>
        <v>0</v>
      </c>
    </row>
    <row r="19288" spans="1:7" x14ac:dyDescent="0.25">
      <c r="A19288" t="s">
        <v>21596</v>
      </c>
      <c r="B19288" t="s">
        <v>1942</v>
      </c>
      <c r="C19288" s="4">
        <v>12714</v>
      </c>
      <c r="D19288">
        <v>8748349712</v>
      </c>
      <c r="E19288">
        <f>VLOOKUP(D19288,  base_salary!A:A, 1, FALSE)</f>
        <v>8748349712</v>
      </c>
      <c r="F19288">
        <f t="shared" si="602"/>
        <v>0</v>
      </c>
      <c r="G19288">
        <f t="shared" ca="1" si="603"/>
        <v>0</v>
      </c>
    </row>
    <row r="19289" spans="1:7" x14ac:dyDescent="0.25">
      <c r="A19289" t="s">
        <v>21597</v>
      </c>
      <c r="B19289" t="s">
        <v>2197</v>
      </c>
      <c r="C19289" s="4">
        <v>47435</v>
      </c>
      <c r="D19289">
        <v>1014658829</v>
      </c>
      <c r="E19289">
        <f>VLOOKUP(D19289,  base_salary!A:A, 1, FALSE)</f>
        <v>1014658829</v>
      </c>
      <c r="F19289">
        <f t="shared" si="602"/>
        <v>0</v>
      </c>
      <c r="G19289">
        <f t="shared" ca="1" si="603"/>
        <v>0</v>
      </c>
    </row>
    <row r="19290" spans="1:7" x14ac:dyDescent="0.25">
      <c r="A19290" t="s">
        <v>21598</v>
      </c>
      <c r="B19290" t="s">
        <v>3886</v>
      </c>
      <c r="C19290" s="4">
        <v>46556</v>
      </c>
      <c r="D19290">
        <v>4256220232</v>
      </c>
      <c r="E19290">
        <f>VLOOKUP(D19290,  base_salary!A:A, 1, FALSE)</f>
        <v>4256220232</v>
      </c>
      <c r="F19290">
        <f t="shared" si="602"/>
        <v>0</v>
      </c>
      <c r="G19290">
        <f t="shared" ca="1" si="603"/>
        <v>0</v>
      </c>
    </row>
    <row r="19291" spans="1:7" x14ac:dyDescent="0.25">
      <c r="A19291" t="s">
        <v>21599</v>
      </c>
      <c r="B19291" t="s">
        <v>2802</v>
      </c>
      <c r="C19291" s="4">
        <v>53365</v>
      </c>
      <c r="D19291">
        <v>2533903736</v>
      </c>
      <c r="E19291">
        <f>VLOOKUP(D19291,  base_salary!A:A, 1, FALSE)</f>
        <v>2533903736</v>
      </c>
      <c r="F19291">
        <f t="shared" si="602"/>
        <v>0</v>
      </c>
      <c r="G19291">
        <f t="shared" ca="1" si="603"/>
        <v>0</v>
      </c>
    </row>
    <row r="19292" spans="1:7" x14ac:dyDescent="0.25">
      <c r="A19292" t="s">
        <v>21600</v>
      </c>
      <c r="B19292" t="s">
        <v>1950</v>
      </c>
      <c r="C19292" s="4">
        <v>43283</v>
      </c>
      <c r="D19292">
        <v>4638232353</v>
      </c>
      <c r="E19292">
        <f>VLOOKUP(D19292,  base_salary!A:A, 1, FALSE)</f>
        <v>4638232353</v>
      </c>
      <c r="F19292">
        <f t="shared" si="602"/>
        <v>0</v>
      </c>
      <c r="G19292">
        <f t="shared" ca="1" si="603"/>
        <v>0</v>
      </c>
    </row>
    <row r="19293" spans="1:7" x14ac:dyDescent="0.25">
      <c r="A19293" t="s">
        <v>21601</v>
      </c>
      <c r="B19293" t="s">
        <v>2660</v>
      </c>
      <c r="C19293" s="4">
        <v>34267</v>
      </c>
      <c r="D19293">
        <v>8024322455</v>
      </c>
      <c r="E19293">
        <f>VLOOKUP(D19293,  base_salary!A:A, 1, FALSE)</f>
        <v>8024322455</v>
      </c>
      <c r="F19293">
        <f t="shared" si="602"/>
        <v>0</v>
      </c>
      <c r="G19293">
        <f t="shared" ca="1" si="603"/>
        <v>0</v>
      </c>
    </row>
    <row r="19294" spans="1:7" x14ac:dyDescent="0.25">
      <c r="A19294" t="s">
        <v>21602</v>
      </c>
      <c r="B19294" t="s">
        <v>2201</v>
      </c>
      <c r="C19294" s="4">
        <v>25250</v>
      </c>
      <c r="D19294">
        <v>8733080267</v>
      </c>
      <c r="E19294">
        <f>VLOOKUP(D19294,  base_salary!A:A, 1, FALSE)</f>
        <v>8733080267</v>
      </c>
      <c r="F19294">
        <f t="shared" si="602"/>
        <v>0</v>
      </c>
      <c r="G19294">
        <f t="shared" ca="1" si="603"/>
        <v>0</v>
      </c>
    </row>
    <row r="19295" spans="1:7" x14ac:dyDescent="0.25">
      <c r="A19295" t="s">
        <v>21603</v>
      </c>
      <c r="B19295" t="s">
        <v>1984</v>
      </c>
      <c r="C19295" s="4">
        <v>35540</v>
      </c>
      <c r="D19295">
        <v>4978659442</v>
      </c>
      <c r="E19295">
        <f>VLOOKUP(D19295,  base_salary!A:A, 1, FALSE)</f>
        <v>4978659442</v>
      </c>
      <c r="F19295">
        <f t="shared" si="602"/>
        <v>0</v>
      </c>
      <c r="G19295">
        <f t="shared" ca="1" si="603"/>
        <v>0</v>
      </c>
    </row>
    <row r="19296" spans="1:7" x14ac:dyDescent="0.25">
      <c r="A19296" t="s">
        <v>21604</v>
      </c>
      <c r="B19296" t="s">
        <v>1942</v>
      </c>
      <c r="C19296" s="4">
        <v>36864</v>
      </c>
      <c r="D19296">
        <v>3569619966</v>
      </c>
      <c r="E19296">
        <f>VLOOKUP(D19296,  base_salary!A:A, 1, FALSE)</f>
        <v>3569619966</v>
      </c>
      <c r="F19296">
        <f t="shared" si="602"/>
        <v>0</v>
      </c>
      <c r="G19296">
        <f t="shared" ca="1" si="603"/>
        <v>0</v>
      </c>
    </row>
    <row r="19297" spans="1:7" x14ac:dyDescent="0.25">
      <c r="A19297" t="s">
        <v>21605</v>
      </c>
      <c r="B19297" t="s">
        <v>2606</v>
      </c>
      <c r="C19297" s="4">
        <v>43786</v>
      </c>
      <c r="D19297">
        <v>6478891895</v>
      </c>
      <c r="E19297">
        <f>VLOOKUP(D19297,  base_salary!A:A, 1, FALSE)</f>
        <v>6478891895</v>
      </c>
      <c r="F19297">
        <f t="shared" si="602"/>
        <v>0</v>
      </c>
      <c r="G19297">
        <f t="shared" ca="1" si="603"/>
        <v>0</v>
      </c>
    </row>
    <row r="19298" spans="1:7" x14ac:dyDescent="0.25">
      <c r="A19298" t="s">
        <v>21606</v>
      </c>
      <c r="B19298" t="s">
        <v>2236</v>
      </c>
      <c r="C19298" s="4">
        <v>31869</v>
      </c>
      <c r="D19298">
        <v>2230983466</v>
      </c>
      <c r="E19298">
        <f>VLOOKUP(D19298,  base_salary!A:A, 1, FALSE)</f>
        <v>2230983466</v>
      </c>
      <c r="F19298">
        <f t="shared" si="602"/>
        <v>0</v>
      </c>
      <c r="G19298">
        <f t="shared" ca="1" si="603"/>
        <v>0</v>
      </c>
    </row>
    <row r="19299" spans="1:7" x14ac:dyDescent="0.25">
      <c r="A19299" t="s">
        <v>21607</v>
      </c>
      <c r="B19299" t="s">
        <v>2360</v>
      </c>
      <c r="C19299" s="4">
        <v>46062</v>
      </c>
      <c r="D19299">
        <v>1152386727</v>
      </c>
      <c r="E19299">
        <f>VLOOKUP(D19299,  base_salary!A:A, 1, FALSE)</f>
        <v>1152386727</v>
      </c>
      <c r="F19299">
        <f t="shared" si="602"/>
        <v>0</v>
      </c>
      <c r="G19299">
        <f t="shared" ca="1" si="603"/>
        <v>0</v>
      </c>
    </row>
    <row r="19300" spans="1:7" x14ac:dyDescent="0.25">
      <c r="A19300" t="s">
        <v>21608</v>
      </c>
      <c r="B19300" t="s">
        <v>3169</v>
      </c>
      <c r="C19300" s="4">
        <v>55490</v>
      </c>
      <c r="D19300">
        <v>6734537986</v>
      </c>
      <c r="E19300">
        <f>VLOOKUP(D19300,  base_salary!A:A, 1, FALSE)</f>
        <v>6734537986</v>
      </c>
      <c r="F19300">
        <f t="shared" si="602"/>
        <v>0</v>
      </c>
      <c r="G19300">
        <f t="shared" ca="1" si="603"/>
        <v>0</v>
      </c>
    </row>
    <row r="19301" spans="1:7" x14ac:dyDescent="0.25">
      <c r="A19301" t="s">
        <v>21609</v>
      </c>
      <c r="B19301" t="s">
        <v>2141</v>
      </c>
      <c r="C19301" s="4">
        <v>19956</v>
      </c>
      <c r="D19301">
        <v>8733080267</v>
      </c>
      <c r="E19301">
        <f>VLOOKUP(D19301,  base_salary!A:A, 1, FALSE)</f>
        <v>8733080267</v>
      </c>
      <c r="F19301">
        <f t="shared" si="602"/>
        <v>0</v>
      </c>
      <c r="G19301">
        <f t="shared" ca="1" si="603"/>
        <v>0</v>
      </c>
    </row>
    <row r="19302" spans="1:7" x14ac:dyDescent="0.25">
      <c r="A19302" t="s">
        <v>21610</v>
      </c>
      <c r="B19302" t="s">
        <v>2314</v>
      </c>
      <c r="C19302" s="4">
        <v>13391</v>
      </c>
      <c r="D19302">
        <v>6842797632</v>
      </c>
      <c r="E19302">
        <f>VLOOKUP(D19302,  base_salary!A:A, 1, FALSE)</f>
        <v>6842797632</v>
      </c>
      <c r="F19302">
        <f t="shared" si="602"/>
        <v>0</v>
      </c>
      <c r="G19302">
        <f t="shared" ca="1" si="603"/>
        <v>0</v>
      </c>
    </row>
    <row r="19303" spans="1:7" x14ac:dyDescent="0.25">
      <c r="A19303" t="s">
        <v>21611</v>
      </c>
      <c r="B19303" t="s">
        <v>2628</v>
      </c>
      <c r="C19303" s="4">
        <v>51142</v>
      </c>
      <c r="D19303">
        <v>826490107</v>
      </c>
      <c r="E19303">
        <f>VLOOKUP(D19303,  base_salary!A:A, 1, FALSE)</f>
        <v>826490107</v>
      </c>
      <c r="F19303">
        <f t="shared" si="602"/>
        <v>0</v>
      </c>
      <c r="G19303">
        <f t="shared" ca="1" si="603"/>
        <v>0</v>
      </c>
    </row>
    <row r="19304" spans="1:7" x14ac:dyDescent="0.25">
      <c r="A19304" t="s">
        <v>21612</v>
      </c>
      <c r="B19304" t="s">
        <v>2225</v>
      </c>
      <c r="C19304" s="4">
        <v>18080</v>
      </c>
      <c r="D19304">
        <v>1371021422</v>
      </c>
      <c r="E19304">
        <f>VLOOKUP(D19304,  base_salary!A:A, 1, FALSE)</f>
        <v>1371021422</v>
      </c>
      <c r="F19304">
        <f t="shared" si="602"/>
        <v>0</v>
      </c>
      <c r="G19304">
        <f t="shared" ca="1" si="603"/>
        <v>0</v>
      </c>
    </row>
    <row r="19305" spans="1:7" x14ac:dyDescent="0.25">
      <c r="A19305" t="s">
        <v>21613</v>
      </c>
      <c r="B19305" t="s">
        <v>2075</v>
      </c>
      <c r="C19305" s="4">
        <v>19276</v>
      </c>
      <c r="D19305">
        <v>5574535556</v>
      </c>
      <c r="E19305">
        <f>VLOOKUP(D19305,  base_salary!A:A, 1, FALSE)</f>
        <v>5574535556</v>
      </c>
      <c r="F19305">
        <f t="shared" si="602"/>
        <v>0</v>
      </c>
      <c r="G19305">
        <f t="shared" ca="1" si="603"/>
        <v>0</v>
      </c>
    </row>
    <row r="19306" spans="1:7" x14ac:dyDescent="0.25">
      <c r="A19306" t="s">
        <v>21614</v>
      </c>
      <c r="B19306" t="s">
        <v>2244</v>
      </c>
      <c r="C19306" s="4">
        <v>15499</v>
      </c>
      <c r="D19306">
        <v>9518260397</v>
      </c>
      <c r="E19306">
        <f>VLOOKUP(D19306,  base_salary!A:A, 1, FALSE)</f>
        <v>9518260397</v>
      </c>
      <c r="F19306">
        <f t="shared" si="602"/>
        <v>0</v>
      </c>
      <c r="G19306">
        <f t="shared" ca="1" si="603"/>
        <v>0</v>
      </c>
    </row>
    <row r="19307" spans="1:7" x14ac:dyDescent="0.25">
      <c r="A19307" t="s">
        <v>21615</v>
      </c>
      <c r="B19307" t="s">
        <v>2633</v>
      </c>
      <c r="C19307" s="4">
        <v>16879</v>
      </c>
      <c r="D19307">
        <v>7166957409</v>
      </c>
      <c r="E19307">
        <f>VLOOKUP(D19307,  base_salary!A:A, 1, FALSE)</f>
        <v>7166957409</v>
      </c>
      <c r="F19307">
        <f t="shared" si="602"/>
        <v>0</v>
      </c>
      <c r="G19307">
        <f t="shared" ca="1" si="603"/>
        <v>0</v>
      </c>
    </row>
    <row r="19308" spans="1:7" x14ac:dyDescent="0.25">
      <c r="A19308" t="s">
        <v>21616</v>
      </c>
      <c r="B19308" t="s">
        <v>2008</v>
      </c>
      <c r="C19308" s="4">
        <v>32280</v>
      </c>
      <c r="D19308">
        <v>2792636599</v>
      </c>
      <c r="E19308">
        <f>VLOOKUP(D19308,  base_salary!A:A, 1, FALSE)</f>
        <v>2792636599</v>
      </c>
      <c r="F19308">
        <f t="shared" si="602"/>
        <v>0</v>
      </c>
      <c r="G19308">
        <f t="shared" ca="1" si="603"/>
        <v>0</v>
      </c>
    </row>
    <row r="19309" spans="1:7" x14ac:dyDescent="0.25">
      <c r="A19309" t="s">
        <v>21617</v>
      </c>
      <c r="B19309" t="s">
        <v>2337</v>
      </c>
      <c r="C19309" s="4">
        <v>40699</v>
      </c>
      <c r="D19309">
        <v>1469328364</v>
      </c>
      <c r="E19309">
        <f>VLOOKUP(D19309,  base_salary!A:A, 1, FALSE)</f>
        <v>1469328364</v>
      </c>
      <c r="F19309">
        <f t="shared" si="602"/>
        <v>0</v>
      </c>
      <c r="G19309">
        <f t="shared" ca="1" si="603"/>
        <v>0</v>
      </c>
    </row>
    <row r="19310" spans="1:7" x14ac:dyDescent="0.25">
      <c r="A19310" t="s">
        <v>21618</v>
      </c>
      <c r="B19310" t="s">
        <v>3315</v>
      </c>
      <c r="C19310" s="4">
        <v>27280</v>
      </c>
      <c r="D19310">
        <v>2280674246</v>
      </c>
      <c r="E19310">
        <f>VLOOKUP(D19310,  base_salary!A:A, 1, FALSE)</f>
        <v>2280674246</v>
      </c>
      <c r="F19310">
        <f t="shared" si="602"/>
        <v>0</v>
      </c>
      <c r="G19310">
        <f t="shared" ca="1" si="603"/>
        <v>0</v>
      </c>
    </row>
    <row r="19311" spans="1:7" x14ac:dyDescent="0.25">
      <c r="A19311" t="s">
        <v>21619</v>
      </c>
      <c r="B19311" t="s">
        <v>2321</v>
      </c>
      <c r="C19311" s="4">
        <v>14250</v>
      </c>
      <c r="D19311">
        <v>1062607929</v>
      </c>
      <c r="E19311">
        <f>VLOOKUP(D19311,  base_salary!A:A, 1, FALSE)</f>
        <v>1062607929</v>
      </c>
      <c r="F19311">
        <f t="shared" si="602"/>
        <v>0</v>
      </c>
      <c r="G19311">
        <f t="shared" ca="1" si="603"/>
        <v>0</v>
      </c>
    </row>
    <row r="19312" spans="1:7" x14ac:dyDescent="0.25">
      <c r="A19312" t="s">
        <v>21620</v>
      </c>
      <c r="B19312" t="s">
        <v>2131</v>
      </c>
      <c r="C19312" s="4">
        <v>46326</v>
      </c>
      <c r="D19312">
        <v>2306669465</v>
      </c>
      <c r="E19312">
        <f>VLOOKUP(D19312,  base_salary!A:A, 1, FALSE)</f>
        <v>2306669465</v>
      </c>
      <c r="F19312">
        <f t="shared" si="602"/>
        <v>0</v>
      </c>
      <c r="G19312">
        <f t="shared" ca="1" si="603"/>
        <v>0</v>
      </c>
    </row>
    <row r="19313" spans="1:7" x14ac:dyDescent="0.25">
      <c r="A19313" t="s">
        <v>21621</v>
      </c>
      <c r="B19313" t="s">
        <v>2024</v>
      </c>
      <c r="C19313" s="4">
        <v>33638</v>
      </c>
      <c r="D19313">
        <v>1628738227</v>
      </c>
      <c r="E19313">
        <f>VLOOKUP(D19313,  base_salary!A:A, 1, FALSE)</f>
        <v>1628738227</v>
      </c>
      <c r="F19313">
        <f t="shared" si="602"/>
        <v>0</v>
      </c>
      <c r="G19313">
        <f t="shared" ca="1" si="603"/>
        <v>0</v>
      </c>
    </row>
    <row r="19314" spans="1:7" x14ac:dyDescent="0.25">
      <c r="A19314" t="s">
        <v>21622</v>
      </c>
      <c r="B19314" t="s">
        <v>1942</v>
      </c>
      <c r="C19314" s="4">
        <v>20031</v>
      </c>
      <c r="D19314">
        <v>6731572691</v>
      </c>
      <c r="E19314">
        <f>VLOOKUP(D19314,  base_salary!A:A, 1, FALSE)</f>
        <v>6731572691</v>
      </c>
      <c r="F19314">
        <f t="shared" si="602"/>
        <v>0</v>
      </c>
      <c r="G19314">
        <f t="shared" ca="1" si="603"/>
        <v>0</v>
      </c>
    </row>
    <row r="19315" spans="1:7" x14ac:dyDescent="0.25">
      <c r="A19315" t="s">
        <v>21623</v>
      </c>
      <c r="B19315" t="s">
        <v>2190</v>
      </c>
      <c r="C19315" s="4">
        <v>53118</v>
      </c>
      <c r="D19315">
        <v>6531376252</v>
      </c>
      <c r="E19315">
        <f>VLOOKUP(D19315,  base_salary!A:A, 1, FALSE)</f>
        <v>6531376252</v>
      </c>
      <c r="F19315">
        <f t="shared" si="602"/>
        <v>0</v>
      </c>
      <c r="G19315">
        <f t="shared" ca="1" si="603"/>
        <v>0</v>
      </c>
    </row>
    <row r="19316" spans="1:7" x14ac:dyDescent="0.25">
      <c r="A19316" t="s">
        <v>21624</v>
      </c>
      <c r="B19316" t="s">
        <v>2345</v>
      </c>
      <c r="C19316" s="4">
        <v>52005</v>
      </c>
      <c r="D19316">
        <v>6293335589</v>
      </c>
      <c r="E19316">
        <f>VLOOKUP(D19316,  base_salary!A:A, 1, FALSE)</f>
        <v>6293335589</v>
      </c>
      <c r="F19316">
        <f t="shared" si="602"/>
        <v>0</v>
      </c>
      <c r="G19316">
        <f t="shared" ca="1" si="603"/>
        <v>0</v>
      </c>
    </row>
    <row r="19317" spans="1:7" x14ac:dyDescent="0.25">
      <c r="A19317" t="s">
        <v>21625</v>
      </c>
      <c r="B19317" t="s">
        <v>3734</v>
      </c>
      <c r="C19317" s="4">
        <v>12322</v>
      </c>
      <c r="D19317">
        <v>2209340063</v>
      </c>
      <c r="E19317">
        <f>VLOOKUP(D19317,  base_salary!A:A, 1, FALSE)</f>
        <v>2209340063</v>
      </c>
      <c r="F19317">
        <f t="shared" si="602"/>
        <v>0</v>
      </c>
      <c r="G19317">
        <f t="shared" ca="1" si="603"/>
        <v>0</v>
      </c>
    </row>
    <row r="19318" spans="1:7" x14ac:dyDescent="0.25">
      <c r="A19318" t="s">
        <v>21626</v>
      </c>
      <c r="B19318" t="s">
        <v>3039</v>
      </c>
      <c r="C19318" s="4">
        <v>12145</v>
      </c>
      <c r="D19318">
        <v>3597778305</v>
      </c>
      <c r="E19318">
        <f>VLOOKUP(D19318,  base_salary!A:A, 1, FALSE)</f>
        <v>3597778305</v>
      </c>
      <c r="F19318">
        <f t="shared" si="602"/>
        <v>0</v>
      </c>
      <c r="G19318">
        <f t="shared" ca="1" si="603"/>
        <v>0</v>
      </c>
    </row>
    <row r="19319" spans="1:7" x14ac:dyDescent="0.25">
      <c r="A19319" t="s">
        <v>21627</v>
      </c>
      <c r="B19319" t="s">
        <v>2143</v>
      </c>
      <c r="C19319" s="4">
        <v>41689</v>
      </c>
      <c r="D19319">
        <v>3219601650</v>
      </c>
      <c r="E19319">
        <f>VLOOKUP(D19319,  base_salary!A:A, 1, FALSE)</f>
        <v>3219601650</v>
      </c>
      <c r="F19319">
        <f t="shared" si="602"/>
        <v>0</v>
      </c>
      <c r="G19319">
        <f t="shared" ca="1" si="603"/>
        <v>0</v>
      </c>
    </row>
    <row r="19320" spans="1:7" x14ac:dyDescent="0.25">
      <c r="A19320" t="s">
        <v>21628</v>
      </c>
      <c r="B19320" t="s">
        <v>3113</v>
      </c>
      <c r="C19320" s="4">
        <v>47546</v>
      </c>
      <c r="D19320">
        <v>1462166245</v>
      </c>
      <c r="E19320">
        <f>VLOOKUP(D19320,  base_salary!A:A, 1, FALSE)</f>
        <v>1462166245</v>
      </c>
      <c r="F19320">
        <f t="shared" si="602"/>
        <v>0</v>
      </c>
      <c r="G19320">
        <f t="shared" ca="1" si="603"/>
        <v>0</v>
      </c>
    </row>
    <row r="19321" spans="1:7" x14ac:dyDescent="0.25">
      <c r="A19321" t="s">
        <v>21629</v>
      </c>
      <c r="B19321" t="s">
        <v>2123</v>
      </c>
      <c r="C19321" s="4">
        <v>56902</v>
      </c>
      <c r="D19321">
        <v>8154943166</v>
      </c>
      <c r="E19321">
        <f>VLOOKUP(D19321,  base_salary!A:A, 1, FALSE)</f>
        <v>8154943166</v>
      </c>
      <c r="F19321">
        <f t="shared" si="602"/>
        <v>0</v>
      </c>
      <c r="G19321">
        <f t="shared" ca="1" si="603"/>
        <v>0</v>
      </c>
    </row>
    <row r="19322" spans="1:7" x14ac:dyDescent="0.25">
      <c r="A19322" t="s">
        <v>21630</v>
      </c>
      <c r="B19322" t="s">
        <v>2069</v>
      </c>
      <c r="C19322" s="4">
        <v>32783</v>
      </c>
      <c r="D19322">
        <v>7885796000</v>
      </c>
      <c r="E19322">
        <f>VLOOKUP(D19322,  base_salary!A:A, 1, FALSE)</f>
        <v>7885796000</v>
      </c>
      <c r="F19322">
        <f t="shared" si="602"/>
        <v>0</v>
      </c>
      <c r="G19322">
        <f t="shared" ca="1" si="603"/>
        <v>0</v>
      </c>
    </row>
    <row r="19323" spans="1:7" x14ac:dyDescent="0.25">
      <c r="A19323" t="s">
        <v>21631</v>
      </c>
      <c r="B19323" t="s">
        <v>2691</v>
      </c>
      <c r="C19323" s="4">
        <v>36729</v>
      </c>
      <c r="D19323">
        <v>9561367408</v>
      </c>
      <c r="E19323">
        <f>VLOOKUP(D19323,  base_salary!A:A, 1, FALSE)</f>
        <v>9561367408</v>
      </c>
      <c r="F19323">
        <f t="shared" si="602"/>
        <v>0</v>
      </c>
      <c r="G19323">
        <f t="shared" ca="1" si="603"/>
        <v>0</v>
      </c>
    </row>
    <row r="19324" spans="1:7" x14ac:dyDescent="0.25">
      <c r="A19324" t="s">
        <v>21632</v>
      </c>
      <c r="B19324" t="s">
        <v>2207</v>
      </c>
      <c r="C19324" s="4">
        <v>58940</v>
      </c>
      <c r="D19324">
        <v>8858733592</v>
      </c>
      <c r="E19324">
        <f>VLOOKUP(D19324,  base_salary!A:A, 1, FALSE)</f>
        <v>8858733592</v>
      </c>
      <c r="F19324">
        <f t="shared" si="602"/>
        <v>0</v>
      </c>
      <c r="G19324">
        <f t="shared" ca="1" si="603"/>
        <v>0</v>
      </c>
    </row>
    <row r="19325" spans="1:7" x14ac:dyDescent="0.25">
      <c r="A19325" t="s">
        <v>21633</v>
      </c>
      <c r="B19325" t="s">
        <v>2606</v>
      </c>
      <c r="C19325" s="4">
        <v>40905</v>
      </c>
      <c r="D19325">
        <v>6378969205</v>
      </c>
      <c r="E19325">
        <f>VLOOKUP(D19325,  base_salary!A:A, 1, FALSE)</f>
        <v>6378969205</v>
      </c>
      <c r="F19325">
        <f t="shared" si="602"/>
        <v>0</v>
      </c>
      <c r="G19325">
        <f t="shared" ca="1" si="603"/>
        <v>0</v>
      </c>
    </row>
    <row r="19326" spans="1:7" x14ac:dyDescent="0.25">
      <c r="A19326" t="s">
        <v>21634</v>
      </c>
      <c r="B19326" t="s">
        <v>2507</v>
      </c>
      <c r="C19326" s="4">
        <v>38317</v>
      </c>
      <c r="D19326">
        <v>8685064791</v>
      </c>
      <c r="E19326">
        <f>VLOOKUP(D19326,  base_salary!A:A, 1, FALSE)</f>
        <v>8685064791</v>
      </c>
      <c r="F19326">
        <f t="shared" si="602"/>
        <v>0</v>
      </c>
      <c r="G19326">
        <f t="shared" ca="1" si="603"/>
        <v>0</v>
      </c>
    </row>
    <row r="19327" spans="1:7" x14ac:dyDescent="0.25">
      <c r="A19327" t="s">
        <v>21635</v>
      </c>
      <c r="B19327" t="s">
        <v>2177</v>
      </c>
      <c r="C19327" s="4">
        <v>21466</v>
      </c>
      <c r="D19327">
        <v>1074899180</v>
      </c>
      <c r="E19327">
        <f>VLOOKUP(D19327,  base_salary!A:A, 1, FALSE)</f>
        <v>1074899180</v>
      </c>
      <c r="F19327">
        <f t="shared" si="602"/>
        <v>0</v>
      </c>
      <c r="G19327">
        <f t="shared" ca="1" si="603"/>
        <v>0</v>
      </c>
    </row>
    <row r="19328" spans="1:7" x14ac:dyDescent="0.25">
      <c r="A19328" t="s">
        <v>21636</v>
      </c>
      <c r="B19328" t="s">
        <v>1995</v>
      </c>
      <c r="C19328" s="4">
        <v>36430</v>
      </c>
      <c r="D19328">
        <v>9674189459</v>
      </c>
      <c r="E19328">
        <f>VLOOKUP(D19328,  base_salary!A:A, 1, FALSE)</f>
        <v>9674189459</v>
      </c>
      <c r="F19328">
        <f t="shared" si="602"/>
        <v>0</v>
      </c>
      <c r="G19328">
        <f t="shared" ca="1" si="603"/>
        <v>0</v>
      </c>
    </row>
    <row r="19329" spans="1:7" x14ac:dyDescent="0.25">
      <c r="A19329" t="s">
        <v>21637</v>
      </c>
      <c r="B19329" t="s">
        <v>2424</v>
      </c>
      <c r="C19329" s="4">
        <v>31848</v>
      </c>
      <c r="D19329">
        <v>264454596</v>
      </c>
      <c r="E19329">
        <f>VLOOKUP(D19329,  base_salary!A:A, 1, FALSE)</f>
        <v>264454596</v>
      </c>
      <c r="F19329">
        <f t="shared" si="602"/>
        <v>0</v>
      </c>
      <c r="G19329">
        <f t="shared" ca="1" si="603"/>
        <v>0</v>
      </c>
    </row>
    <row r="19330" spans="1:7" x14ac:dyDescent="0.25">
      <c r="A19330" t="s">
        <v>21638</v>
      </c>
      <c r="B19330" t="s">
        <v>2424</v>
      </c>
      <c r="C19330" s="4">
        <v>29504</v>
      </c>
      <c r="D19330">
        <v>2649428619</v>
      </c>
      <c r="E19330">
        <f>VLOOKUP(D19330,  base_salary!A:A, 1, FALSE)</f>
        <v>2649428619</v>
      </c>
      <c r="F19330">
        <f t="shared" si="602"/>
        <v>0</v>
      </c>
      <c r="G19330">
        <f t="shared" ca="1" si="603"/>
        <v>0</v>
      </c>
    </row>
    <row r="19331" spans="1:7" x14ac:dyDescent="0.25">
      <c r="A19331" t="s">
        <v>21639</v>
      </c>
      <c r="B19331" t="s">
        <v>2201</v>
      </c>
      <c r="C19331" s="4">
        <v>31081</v>
      </c>
      <c r="D19331">
        <v>9072843924</v>
      </c>
      <c r="E19331">
        <f>VLOOKUP(D19331,  base_salary!A:A, 1, FALSE)</f>
        <v>9072843924</v>
      </c>
      <c r="F19331">
        <f t="shared" ref="F19331:F19394" si="604">IF(ISERROR(E19331), 1, 0)</f>
        <v>0</v>
      </c>
      <c r="G19331">
        <f t="shared" ref="G19331:G19394" ca="1" si="605">SUM(G:G)</f>
        <v>0</v>
      </c>
    </row>
    <row r="19332" spans="1:7" x14ac:dyDescent="0.25">
      <c r="A19332" t="s">
        <v>21640</v>
      </c>
      <c r="B19332" t="s">
        <v>2293</v>
      </c>
      <c r="C19332" s="4">
        <v>45274</v>
      </c>
      <c r="D19332">
        <v>3792993961</v>
      </c>
      <c r="E19332">
        <f>VLOOKUP(D19332,  base_salary!A:A, 1, FALSE)</f>
        <v>3792993961</v>
      </c>
      <c r="F19332">
        <f t="shared" si="604"/>
        <v>0</v>
      </c>
      <c r="G19332">
        <f t="shared" ca="1" si="605"/>
        <v>0</v>
      </c>
    </row>
    <row r="19333" spans="1:7" x14ac:dyDescent="0.25">
      <c r="A19333" t="s">
        <v>21641</v>
      </c>
      <c r="B19333" t="s">
        <v>2457</v>
      </c>
      <c r="C19333" s="4">
        <v>43963</v>
      </c>
      <c r="D19333">
        <v>7374898193</v>
      </c>
      <c r="E19333">
        <f>VLOOKUP(D19333,  base_salary!A:A, 1, FALSE)</f>
        <v>7374898193</v>
      </c>
      <c r="F19333">
        <f t="shared" si="604"/>
        <v>0</v>
      </c>
      <c r="G19333">
        <f t="shared" ca="1" si="605"/>
        <v>0</v>
      </c>
    </row>
    <row r="19334" spans="1:7" x14ac:dyDescent="0.25">
      <c r="A19334" t="s">
        <v>21642</v>
      </c>
      <c r="B19334" t="s">
        <v>2725</v>
      </c>
      <c r="C19334" s="4">
        <v>48633</v>
      </c>
      <c r="D19334">
        <v>999389173</v>
      </c>
      <c r="E19334">
        <f>VLOOKUP(D19334,  base_salary!A:A, 1, FALSE)</f>
        <v>999389173</v>
      </c>
      <c r="F19334">
        <f t="shared" si="604"/>
        <v>0</v>
      </c>
      <c r="G19334">
        <f t="shared" ca="1" si="605"/>
        <v>0</v>
      </c>
    </row>
    <row r="19335" spans="1:7" x14ac:dyDescent="0.25">
      <c r="A19335" t="s">
        <v>21643</v>
      </c>
      <c r="B19335" t="s">
        <v>4163</v>
      </c>
      <c r="C19335" s="4">
        <v>45615</v>
      </c>
      <c r="D19335">
        <v>7892446737</v>
      </c>
      <c r="E19335">
        <f>VLOOKUP(D19335,  base_salary!A:A, 1, FALSE)</f>
        <v>7892446737</v>
      </c>
      <c r="F19335">
        <f t="shared" si="604"/>
        <v>0</v>
      </c>
      <c r="G19335">
        <f t="shared" ca="1" si="605"/>
        <v>0</v>
      </c>
    </row>
    <row r="19336" spans="1:7" x14ac:dyDescent="0.25">
      <c r="A19336" t="s">
        <v>21644</v>
      </c>
      <c r="B19336" t="s">
        <v>3376</v>
      </c>
      <c r="C19336" s="4">
        <v>31707</v>
      </c>
      <c r="D19336">
        <v>3418374697</v>
      </c>
      <c r="E19336">
        <f>VLOOKUP(D19336,  base_salary!A:A, 1, FALSE)</f>
        <v>3418374697</v>
      </c>
      <c r="F19336">
        <f t="shared" si="604"/>
        <v>0</v>
      </c>
      <c r="G19336">
        <f t="shared" ca="1" si="605"/>
        <v>0</v>
      </c>
    </row>
    <row r="19337" spans="1:7" x14ac:dyDescent="0.25">
      <c r="A19337" t="s">
        <v>21645</v>
      </c>
      <c r="B19337" t="s">
        <v>2103</v>
      </c>
      <c r="C19337" s="4">
        <v>48424</v>
      </c>
      <c r="D19337">
        <v>7741079360</v>
      </c>
      <c r="E19337">
        <f>VLOOKUP(D19337,  base_salary!A:A, 1, FALSE)</f>
        <v>7741079360</v>
      </c>
      <c r="F19337">
        <f t="shared" si="604"/>
        <v>0</v>
      </c>
      <c r="G19337">
        <f t="shared" ca="1" si="605"/>
        <v>0</v>
      </c>
    </row>
    <row r="19338" spans="1:7" x14ac:dyDescent="0.25">
      <c r="A19338" t="s">
        <v>21646</v>
      </c>
      <c r="B19338" t="s">
        <v>2572</v>
      </c>
      <c r="C19338" s="4">
        <v>44620</v>
      </c>
      <c r="D19338">
        <v>4670832530</v>
      </c>
      <c r="E19338">
        <f>VLOOKUP(D19338,  base_salary!A:A, 1, FALSE)</f>
        <v>4670832530</v>
      </c>
      <c r="F19338">
        <f t="shared" si="604"/>
        <v>0</v>
      </c>
      <c r="G19338">
        <f t="shared" ca="1" si="605"/>
        <v>0</v>
      </c>
    </row>
    <row r="19339" spans="1:7" x14ac:dyDescent="0.25">
      <c r="A19339" t="s">
        <v>21647</v>
      </c>
      <c r="B19339" t="s">
        <v>2405</v>
      </c>
      <c r="C19339" s="4">
        <v>43044</v>
      </c>
      <c r="D19339">
        <v>5075915108</v>
      </c>
      <c r="E19339">
        <f>VLOOKUP(D19339,  base_salary!A:A, 1, FALSE)</f>
        <v>5075915108</v>
      </c>
      <c r="F19339">
        <f t="shared" si="604"/>
        <v>0</v>
      </c>
      <c r="G19339">
        <f t="shared" ca="1" si="605"/>
        <v>0</v>
      </c>
    </row>
    <row r="19340" spans="1:7" x14ac:dyDescent="0.25">
      <c r="A19340" t="s">
        <v>21648</v>
      </c>
      <c r="B19340" t="s">
        <v>2276</v>
      </c>
      <c r="C19340" s="4">
        <v>54745</v>
      </c>
      <c r="D19340">
        <v>8017115954</v>
      </c>
      <c r="E19340">
        <f>VLOOKUP(D19340,  base_salary!A:A, 1, FALSE)</f>
        <v>8017115954</v>
      </c>
      <c r="F19340">
        <f t="shared" si="604"/>
        <v>0</v>
      </c>
      <c r="G19340">
        <f t="shared" ca="1" si="605"/>
        <v>0</v>
      </c>
    </row>
    <row r="19341" spans="1:7" x14ac:dyDescent="0.25">
      <c r="A19341" t="s">
        <v>21649</v>
      </c>
      <c r="B19341" t="s">
        <v>3041</v>
      </c>
      <c r="C19341" s="4">
        <v>12190</v>
      </c>
      <c r="D19341">
        <v>5903124704</v>
      </c>
      <c r="E19341">
        <f>VLOOKUP(D19341,  base_salary!A:A, 1, FALSE)</f>
        <v>5903124704</v>
      </c>
      <c r="F19341">
        <f t="shared" si="604"/>
        <v>0</v>
      </c>
      <c r="G19341">
        <f t="shared" ca="1" si="605"/>
        <v>0</v>
      </c>
    </row>
    <row r="19342" spans="1:7" x14ac:dyDescent="0.25">
      <c r="A19342" t="s">
        <v>21650</v>
      </c>
      <c r="B19342" t="s">
        <v>2714</v>
      </c>
      <c r="C19342" s="4">
        <v>26198</v>
      </c>
      <c r="D19342">
        <v>6271204627</v>
      </c>
      <c r="E19342">
        <f>VLOOKUP(D19342,  base_salary!A:A, 1, FALSE)</f>
        <v>6271204627</v>
      </c>
      <c r="F19342">
        <f t="shared" si="604"/>
        <v>0</v>
      </c>
      <c r="G19342">
        <f t="shared" ca="1" si="605"/>
        <v>0</v>
      </c>
    </row>
    <row r="19343" spans="1:7" x14ac:dyDescent="0.25">
      <c r="A19343" t="s">
        <v>21651</v>
      </c>
      <c r="B19343" t="s">
        <v>2335</v>
      </c>
      <c r="C19343" s="4">
        <v>38520</v>
      </c>
      <c r="D19343">
        <v>5756920838</v>
      </c>
      <c r="E19343">
        <f>VLOOKUP(D19343,  base_salary!A:A, 1, FALSE)</f>
        <v>5756920838</v>
      </c>
      <c r="F19343">
        <f t="shared" si="604"/>
        <v>0</v>
      </c>
      <c r="G19343">
        <f t="shared" ca="1" si="605"/>
        <v>0</v>
      </c>
    </row>
    <row r="19344" spans="1:7" x14ac:dyDescent="0.25">
      <c r="A19344" t="s">
        <v>21652</v>
      </c>
      <c r="B19344" t="s">
        <v>2059</v>
      </c>
      <c r="C19344" s="4">
        <v>44069</v>
      </c>
      <c r="D19344">
        <v>4236713853</v>
      </c>
      <c r="E19344">
        <f>VLOOKUP(D19344,  base_salary!A:A, 1, FALSE)</f>
        <v>4236713853</v>
      </c>
      <c r="F19344">
        <f t="shared" si="604"/>
        <v>0</v>
      </c>
      <c r="G19344">
        <f t="shared" ca="1" si="605"/>
        <v>0</v>
      </c>
    </row>
    <row r="19345" spans="1:7" x14ac:dyDescent="0.25">
      <c r="A19345" t="s">
        <v>21653</v>
      </c>
      <c r="B19345" t="s">
        <v>2118</v>
      </c>
      <c r="C19345" s="4">
        <v>31152</v>
      </c>
      <c r="D19345">
        <v>4323171323</v>
      </c>
      <c r="E19345">
        <f>VLOOKUP(D19345,  base_salary!A:A, 1, FALSE)</f>
        <v>4323171323</v>
      </c>
      <c r="F19345">
        <f t="shared" si="604"/>
        <v>0</v>
      </c>
      <c r="G19345">
        <f t="shared" ca="1" si="605"/>
        <v>0</v>
      </c>
    </row>
    <row r="19346" spans="1:7" x14ac:dyDescent="0.25">
      <c r="A19346" t="s">
        <v>21654</v>
      </c>
      <c r="B19346" t="s">
        <v>2323</v>
      </c>
      <c r="C19346" s="4">
        <v>18763</v>
      </c>
      <c r="D19346">
        <v>357531329</v>
      </c>
      <c r="E19346">
        <f>VLOOKUP(D19346,  base_salary!A:A, 1, FALSE)</f>
        <v>357531329</v>
      </c>
      <c r="F19346">
        <f t="shared" si="604"/>
        <v>0</v>
      </c>
      <c r="G19346">
        <f t="shared" ca="1" si="605"/>
        <v>0</v>
      </c>
    </row>
    <row r="19347" spans="1:7" x14ac:dyDescent="0.25">
      <c r="A19347" t="s">
        <v>21655</v>
      </c>
      <c r="B19347" t="s">
        <v>2436</v>
      </c>
      <c r="C19347" s="4">
        <v>56468</v>
      </c>
      <c r="D19347">
        <v>8322342209</v>
      </c>
      <c r="E19347">
        <f>VLOOKUP(D19347,  base_salary!A:A, 1, FALSE)</f>
        <v>8322342209</v>
      </c>
      <c r="F19347">
        <f t="shared" si="604"/>
        <v>0</v>
      </c>
      <c r="G19347">
        <f t="shared" ca="1" si="605"/>
        <v>0</v>
      </c>
    </row>
    <row r="19348" spans="1:7" x14ac:dyDescent="0.25">
      <c r="A19348" t="s">
        <v>21656</v>
      </c>
      <c r="B19348" t="s">
        <v>2041</v>
      </c>
      <c r="C19348" s="4">
        <v>43227</v>
      </c>
      <c r="D19348">
        <v>4986200380</v>
      </c>
      <c r="E19348">
        <f>VLOOKUP(D19348,  base_salary!A:A, 1, FALSE)</f>
        <v>4986200380</v>
      </c>
      <c r="F19348">
        <f t="shared" si="604"/>
        <v>0</v>
      </c>
      <c r="G19348">
        <f t="shared" ca="1" si="605"/>
        <v>0</v>
      </c>
    </row>
    <row r="19349" spans="1:7" x14ac:dyDescent="0.25">
      <c r="A19349" t="s">
        <v>21657</v>
      </c>
      <c r="B19349" t="s">
        <v>2931</v>
      </c>
      <c r="C19349" s="4">
        <v>28577</v>
      </c>
      <c r="D19349">
        <v>3806430489</v>
      </c>
      <c r="E19349">
        <f>VLOOKUP(D19349,  base_salary!A:A, 1, FALSE)</f>
        <v>3806430489</v>
      </c>
      <c r="F19349">
        <f t="shared" si="604"/>
        <v>0</v>
      </c>
      <c r="G19349">
        <f t="shared" ca="1" si="605"/>
        <v>0</v>
      </c>
    </row>
    <row r="19350" spans="1:7" x14ac:dyDescent="0.25">
      <c r="A19350" t="s">
        <v>21658</v>
      </c>
      <c r="B19350" t="s">
        <v>1982</v>
      </c>
      <c r="C19350" s="4">
        <v>23217</v>
      </c>
      <c r="D19350">
        <v>7741079360</v>
      </c>
      <c r="E19350">
        <f>VLOOKUP(D19350,  base_salary!A:A, 1, FALSE)</f>
        <v>7741079360</v>
      </c>
      <c r="F19350">
        <f t="shared" si="604"/>
        <v>0</v>
      </c>
      <c r="G19350">
        <f t="shared" ca="1" si="605"/>
        <v>0</v>
      </c>
    </row>
    <row r="19351" spans="1:7" x14ac:dyDescent="0.25">
      <c r="A19351" t="s">
        <v>21659</v>
      </c>
      <c r="B19351" t="s">
        <v>2244</v>
      </c>
      <c r="C19351" s="4">
        <v>27583</v>
      </c>
      <c r="D19351">
        <v>29906814</v>
      </c>
      <c r="E19351">
        <f>VLOOKUP(D19351,  base_salary!A:A, 1, FALSE)</f>
        <v>29906814</v>
      </c>
      <c r="F19351">
        <f t="shared" si="604"/>
        <v>0</v>
      </c>
      <c r="G19351">
        <f t="shared" ca="1" si="605"/>
        <v>0</v>
      </c>
    </row>
    <row r="19352" spans="1:7" x14ac:dyDescent="0.25">
      <c r="A19352" t="s">
        <v>21660</v>
      </c>
      <c r="B19352" t="s">
        <v>2340</v>
      </c>
      <c r="C19352" s="4">
        <v>45003</v>
      </c>
      <c r="D19352">
        <v>1888605537</v>
      </c>
      <c r="E19352">
        <f>VLOOKUP(D19352,  base_salary!A:A, 1, FALSE)</f>
        <v>1888605537</v>
      </c>
      <c r="F19352">
        <f t="shared" si="604"/>
        <v>0</v>
      </c>
      <c r="G19352">
        <f t="shared" ca="1" si="605"/>
        <v>0</v>
      </c>
    </row>
    <row r="19353" spans="1:7" x14ac:dyDescent="0.25">
      <c r="A19353" t="s">
        <v>21661</v>
      </c>
      <c r="B19353" t="s">
        <v>2093</v>
      </c>
      <c r="C19353" s="4">
        <v>43702</v>
      </c>
      <c r="D19353">
        <v>161397387</v>
      </c>
      <c r="E19353">
        <f>VLOOKUP(D19353,  base_salary!A:A, 1, FALSE)</f>
        <v>161397387</v>
      </c>
      <c r="F19353">
        <f t="shared" si="604"/>
        <v>0</v>
      </c>
      <c r="G19353">
        <f t="shared" ca="1" si="605"/>
        <v>0</v>
      </c>
    </row>
    <row r="19354" spans="1:7" x14ac:dyDescent="0.25">
      <c r="A19354" t="s">
        <v>21662</v>
      </c>
      <c r="B19354" t="s">
        <v>1932</v>
      </c>
      <c r="C19354" s="4">
        <v>24500</v>
      </c>
      <c r="D19354">
        <v>994826516</v>
      </c>
      <c r="E19354">
        <f>VLOOKUP(D19354,  base_salary!A:A, 1, FALSE)</f>
        <v>994826516</v>
      </c>
      <c r="F19354">
        <f t="shared" si="604"/>
        <v>0</v>
      </c>
      <c r="G19354">
        <f t="shared" ca="1" si="605"/>
        <v>0</v>
      </c>
    </row>
    <row r="19355" spans="1:7" x14ac:dyDescent="0.25">
      <c r="A19355" t="s">
        <v>21663</v>
      </c>
      <c r="B19355" t="s">
        <v>3183</v>
      </c>
      <c r="C19355" s="4">
        <v>44448</v>
      </c>
      <c r="D19355">
        <v>5000631609</v>
      </c>
      <c r="E19355">
        <f>VLOOKUP(D19355,  base_salary!A:A, 1, FALSE)</f>
        <v>5000631609</v>
      </c>
      <c r="F19355">
        <f t="shared" si="604"/>
        <v>0</v>
      </c>
      <c r="G19355">
        <f t="shared" ca="1" si="605"/>
        <v>0</v>
      </c>
    </row>
    <row r="19356" spans="1:7" x14ac:dyDescent="0.25">
      <c r="A19356" t="s">
        <v>21664</v>
      </c>
      <c r="B19356" t="s">
        <v>5394</v>
      </c>
      <c r="C19356" s="4">
        <v>10879</v>
      </c>
      <c r="D19356">
        <v>7273123196</v>
      </c>
      <c r="E19356">
        <f>VLOOKUP(D19356,  base_salary!A:A, 1, FALSE)</f>
        <v>7273123196</v>
      </c>
      <c r="F19356">
        <f t="shared" si="604"/>
        <v>0</v>
      </c>
      <c r="G19356">
        <f t="shared" ca="1" si="605"/>
        <v>0</v>
      </c>
    </row>
    <row r="19357" spans="1:7" x14ac:dyDescent="0.25">
      <c r="A19357" t="s">
        <v>21665</v>
      </c>
      <c r="B19357" t="s">
        <v>2424</v>
      </c>
      <c r="C19357" s="4">
        <v>56294</v>
      </c>
      <c r="D19357">
        <v>3967370569</v>
      </c>
      <c r="E19357">
        <f>VLOOKUP(D19357,  base_salary!A:A, 1, FALSE)</f>
        <v>3967370569</v>
      </c>
      <c r="F19357">
        <f t="shared" si="604"/>
        <v>0</v>
      </c>
      <c r="G19357">
        <f t="shared" ca="1" si="605"/>
        <v>0</v>
      </c>
    </row>
    <row r="19358" spans="1:7" x14ac:dyDescent="0.25">
      <c r="A19358" t="s">
        <v>21666</v>
      </c>
      <c r="B19358" t="s">
        <v>2965</v>
      </c>
      <c r="C19358" s="4">
        <v>55951</v>
      </c>
      <c r="D19358">
        <v>4689682046</v>
      </c>
      <c r="E19358">
        <f>VLOOKUP(D19358,  base_salary!A:A, 1, FALSE)</f>
        <v>4689682046</v>
      </c>
      <c r="F19358">
        <f t="shared" si="604"/>
        <v>0</v>
      </c>
      <c r="G19358">
        <f t="shared" ca="1" si="605"/>
        <v>0</v>
      </c>
    </row>
    <row r="19359" spans="1:7" x14ac:dyDescent="0.25">
      <c r="A19359" t="s">
        <v>21667</v>
      </c>
      <c r="B19359" t="s">
        <v>2012</v>
      </c>
      <c r="C19359" s="4">
        <v>24347</v>
      </c>
      <c r="D19359">
        <v>7688943361</v>
      </c>
      <c r="E19359">
        <f>VLOOKUP(D19359,  base_salary!A:A, 1, FALSE)</f>
        <v>7688943361</v>
      </c>
      <c r="F19359">
        <f t="shared" si="604"/>
        <v>0</v>
      </c>
      <c r="G19359">
        <f t="shared" ca="1" si="605"/>
        <v>0</v>
      </c>
    </row>
    <row r="19360" spans="1:7" x14ac:dyDescent="0.25">
      <c r="A19360" t="s">
        <v>21668</v>
      </c>
      <c r="B19360" t="s">
        <v>3527</v>
      </c>
      <c r="C19360" s="4">
        <v>51674</v>
      </c>
      <c r="D19360">
        <v>3967370569</v>
      </c>
      <c r="E19360">
        <f>VLOOKUP(D19360,  base_salary!A:A, 1, FALSE)</f>
        <v>3967370569</v>
      </c>
      <c r="F19360">
        <f t="shared" si="604"/>
        <v>0</v>
      </c>
      <c r="G19360">
        <f t="shared" ca="1" si="605"/>
        <v>0</v>
      </c>
    </row>
    <row r="19361" spans="1:7" x14ac:dyDescent="0.25">
      <c r="A19361" t="s">
        <v>21669</v>
      </c>
      <c r="B19361" t="s">
        <v>2563</v>
      </c>
      <c r="C19361" s="4">
        <v>44835</v>
      </c>
      <c r="D19361">
        <v>6842911427</v>
      </c>
      <c r="E19361">
        <f>VLOOKUP(D19361,  base_salary!A:A, 1, FALSE)</f>
        <v>6842911427</v>
      </c>
      <c r="F19361">
        <f t="shared" si="604"/>
        <v>0</v>
      </c>
      <c r="G19361">
        <f t="shared" ca="1" si="605"/>
        <v>0</v>
      </c>
    </row>
    <row r="19362" spans="1:7" x14ac:dyDescent="0.25">
      <c r="A19362" t="s">
        <v>21670</v>
      </c>
      <c r="B19362" t="s">
        <v>3753</v>
      </c>
      <c r="C19362" s="4">
        <v>32267</v>
      </c>
      <c r="D19362">
        <v>7585281072</v>
      </c>
      <c r="E19362">
        <f>VLOOKUP(D19362,  base_salary!A:A, 1, FALSE)</f>
        <v>7585281072</v>
      </c>
      <c r="F19362">
        <f t="shared" si="604"/>
        <v>0</v>
      </c>
      <c r="G19362">
        <f t="shared" ca="1" si="605"/>
        <v>0</v>
      </c>
    </row>
    <row r="19363" spans="1:7" x14ac:dyDescent="0.25">
      <c r="A19363" t="s">
        <v>21671</v>
      </c>
      <c r="B19363" t="s">
        <v>2231</v>
      </c>
      <c r="C19363" s="4">
        <v>16766</v>
      </c>
      <c r="D19363">
        <v>7888574610</v>
      </c>
      <c r="E19363">
        <f>VLOOKUP(D19363,  base_salary!A:A, 1, FALSE)</f>
        <v>7888574610</v>
      </c>
      <c r="F19363">
        <f t="shared" si="604"/>
        <v>0</v>
      </c>
      <c r="G19363">
        <f t="shared" ca="1" si="605"/>
        <v>0</v>
      </c>
    </row>
    <row r="19364" spans="1:7" x14ac:dyDescent="0.25">
      <c r="A19364" t="s">
        <v>21672</v>
      </c>
      <c r="B19364" t="s">
        <v>2797</v>
      </c>
      <c r="C19364" s="4">
        <v>22549</v>
      </c>
      <c r="D19364">
        <v>9328457335</v>
      </c>
      <c r="E19364">
        <f>VLOOKUP(D19364,  base_salary!A:A, 1, FALSE)</f>
        <v>9328457335</v>
      </c>
      <c r="F19364">
        <f t="shared" si="604"/>
        <v>0</v>
      </c>
      <c r="G19364">
        <f t="shared" ca="1" si="605"/>
        <v>0</v>
      </c>
    </row>
    <row r="19365" spans="1:7" x14ac:dyDescent="0.25">
      <c r="A19365" t="s">
        <v>21673</v>
      </c>
      <c r="B19365" t="s">
        <v>2841</v>
      </c>
      <c r="C19365" s="4">
        <v>47075</v>
      </c>
      <c r="D19365">
        <v>4236713853</v>
      </c>
      <c r="E19365">
        <f>VLOOKUP(D19365,  base_salary!A:A, 1, FALSE)</f>
        <v>4236713853</v>
      </c>
      <c r="F19365">
        <f t="shared" si="604"/>
        <v>0</v>
      </c>
      <c r="G19365">
        <f t="shared" ca="1" si="605"/>
        <v>0</v>
      </c>
    </row>
    <row r="19366" spans="1:7" x14ac:dyDescent="0.25">
      <c r="A19366" t="s">
        <v>21674</v>
      </c>
      <c r="B19366" t="s">
        <v>2077</v>
      </c>
      <c r="C19366" s="4">
        <v>42802</v>
      </c>
      <c r="D19366">
        <v>3409869514</v>
      </c>
      <c r="E19366">
        <f>VLOOKUP(D19366,  base_salary!A:A, 1, FALSE)</f>
        <v>3409869514</v>
      </c>
      <c r="F19366">
        <f t="shared" si="604"/>
        <v>0</v>
      </c>
      <c r="G19366">
        <f t="shared" ca="1" si="605"/>
        <v>0</v>
      </c>
    </row>
    <row r="19367" spans="1:7" x14ac:dyDescent="0.25">
      <c r="A19367" t="s">
        <v>21675</v>
      </c>
      <c r="B19367" t="s">
        <v>2587</v>
      </c>
      <c r="C19367" s="4">
        <v>38219</v>
      </c>
      <c r="D19367">
        <v>9916787441</v>
      </c>
      <c r="E19367">
        <f>VLOOKUP(D19367,  base_salary!A:A, 1, FALSE)</f>
        <v>9916787441</v>
      </c>
      <c r="F19367">
        <f t="shared" si="604"/>
        <v>0</v>
      </c>
      <c r="G19367">
        <f t="shared" ca="1" si="605"/>
        <v>0</v>
      </c>
    </row>
    <row r="19368" spans="1:7" x14ac:dyDescent="0.25">
      <c r="A19368" t="s">
        <v>21676</v>
      </c>
      <c r="B19368" t="s">
        <v>3886</v>
      </c>
      <c r="C19368" s="4">
        <v>20189</v>
      </c>
      <c r="D19368">
        <v>2524572722</v>
      </c>
      <c r="E19368">
        <f>VLOOKUP(D19368,  base_salary!A:A, 1, FALSE)</f>
        <v>2524572722</v>
      </c>
      <c r="F19368">
        <f t="shared" si="604"/>
        <v>0</v>
      </c>
      <c r="G19368">
        <f t="shared" ca="1" si="605"/>
        <v>0</v>
      </c>
    </row>
    <row r="19369" spans="1:7" x14ac:dyDescent="0.25">
      <c r="A19369" t="s">
        <v>21677</v>
      </c>
      <c r="B19369" t="s">
        <v>2093</v>
      </c>
      <c r="C19369" s="4">
        <v>38693</v>
      </c>
      <c r="D19369">
        <v>1163292249</v>
      </c>
      <c r="E19369">
        <f>VLOOKUP(D19369,  base_salary!A:A, 1, FALSE)</f>
        <v>1163292249</v>
      </c>
      <c r="F19369">
        <f t="shared" si="604"/>
        <v>0</v>
      </c>
      <c r="G19369">
        <f t="shared" ca="1" si="605"/>
        <v>0</v>
      </c>
    </row>
    <row r="19370" spans="1:7" x14ac:dyDescent="0.25">
      <c r="A19370" t="s">
        <v>21678</v>
      </c>
      <c r="B19370" t="s">
        <v>2348</v>
      </c>
      <c r="C19370" s="4">
        <v>52419</v>
      </c>
      <c r="D19370">
        <v>7783641539</v>
      </c>
      <c r="E19370">
        <f>VLOOKUP(D19370,  base_salary!A:A, 1, FALSE)</f>
        <v>7783641539</v>
      </c>
      <c r="F19370">
        <f t="shared" si="604"/>
        <v>0</v>
      </c>
      <c r="G19370">
        <f t="shared" ca="1" si="605"/>
        <v>0</v>
      </c>
    </row>
    <row r="19371" spans="1:7" x14ac:dyDescent="0.25">
      <c r="A19371" t="s">
        <v>21679</v>
      </c>
      <c r="B19371" t="s">
        <v>4362</v>
      </c>
      <c r="C19371" s="4">
        <v>11400</v>
      </c>
      <c r="D19371">
        <v>2138131904</v>
      </c>
      <c r="E19371">
        <f>VLOOKUP(D19371,  base_salary!A:A, 1, FALSE)</f>
        <v>2138131904</v>
      </c>
      <c r="F19371">
        <f t="shared" si="604"/>
        <v>0</v>
      </c>
      <c r="G19371">
        <f t="shared" ca="1" si="605"/>
        <v>0</v>
      </c>
    </row>
    <row r="19372" spans="1:7" x14ac:dyDescent="0.25">
      <c r="A19372" t="s">
        <v>21680</v>
      </c>
      <c r="B19372" t="s">
        <v>3169</v>
      </c>
      <c r="C19372" s="4">
        <v>10396</v>
      </c>
      <c r="D19372">
        <v>5984294621</v>
      </c>
      <c r="E19372">
        <f>VLOOKUP(D19372,  base_salary!A:A, 1, FALSE)</f>
        <v>5984294621</v>
      </c>
      <c r="F19372">
        <f t="shared" si="604"/>
        <v>0</v>
      </c>
      <c r="G19372">
        <f t="shared" ca="1" si="605"/>
        <v>0</v>
      </c>
    </row>
    <row r="19373" spans="1:7" x14ac:dyDescent="0.25">
      <c r="A19373" t="s">
        <v>21681</v>
      </c>
      <c r="B19373" t="s">
        <v>2154</v>
      </c>
      <c r="C19373" s="4">
        <v>38812</v>
      </c>
      <c r="D19373">
        <v>8249460030</v>
      </c>
      <c r="E19373">
        <f>VLOOKUP(D19373,  base_salary!A:A, 1, FALSE)</f>
        <v>8249460030</v>
      </c>
      <c r="F19373">
        <f t="shared" si="604"/>
        <v>0</v>
      </c>
      <c r="G19373">
        <f t="shared" ca="1" si="605"/>
        <v>0</v>
      </c>
    </row>
    <row r="19374" spans="1:7" x14ac:dyDescent="0.25">
      <c r="A19374" t="s">
        <v>21682</v>
      </c>
      <c r="B19374" t="s">
        <v>2355</v>
      </c>
      <c r="C19374" s="4">
        <v>11390</v>
      </c>
      <c r="D19374">
        <v>4260324861</v>
      </c>
      <c r="E19374">
        <f>VLOOKUP(D19374,  base_salary!A:A, 1, FALSE)</f>
        <v>4260324861</v>
      </c>
      <c r="F19374">
        <f t="shared" si="604"/>
        <v>0</v>
      </c>
      <c r="G19374">
        <f t="shared" ca="1" si="605"/>
        <v>0</v>
      </c>
    </row>
    <row r="19375" spans="1:7" x14ac:dyDescent="0.25">
      <c r="A19375" t="s">
        <v>21683</v>
      </c>
      <c r="B19375" t="s">
        <v>2244</v>
      </c>
      <c r="C19375" s="4">
        <v>42677</v>
      </c>
      <c r="D19375">
        <v>899126162</v>
      </c>
      <c r="E19375">
        <f>VLOOKUP(D19375,  base_salary!A:A, 1, FALSE)</f>
        <v>899126162</v>
      </c>
      <c r="F19375">
        <f t="shared" si="604"/>
        <v>0</v>
      </c>
      <c r="G19375">
        <f t="shared" ca="1" si="605"/>
        <v>0</v>
      </c>
    </row>
    <row r="19376" spans="1:7" x14ac:dyDescent="0.25">
      <c r="A19376" t="s">
        <v>21684</v>
      </c>
      <c r="B19376" t="s">
        <v>2118</v>
      </c>
      <c r="C19376" s="4">
        <v>23251</v>
      </c>
      <c r="D19376">
        <v>9057758911</v>
      </c>
      <c r="E19376">
        <f>VLOOKUP(D19376,  base_salary!A:A, 1, FALSE)</f>
        <v>9057758911</v>
      </c>
      <c r="F19376">
        <f t="shared" si="604"/>
        <v>0</v>
      </c>
      <c r="G19376">
        <f t="shared" ca="1" si="605"/>
        <v>0</v>
      </c>
    </row>
    <row r="19377" spans="1:7" x14ac:dyDescent="0.25">
      <c r="A19377" t="s">
        <v>21685</v>
      </c>
      <c r="B19377" t="s">
        <v>2022</v>
      </c>
      <c r="C19377" s="4">
        <v>49141</v>
      </c>
      <c r="D19377">
        <v>1592980554</v>
      </c>
      <c r="E19377">
        <f>VLOOKUP(D19377,  base_salary!A:A, 1, FALSE)</f>
        <v>1592980554</v>
      </c>
      <c r="F19377">
        <f t="shared" si="604"/>
        <v>0</v>
      </c>
      <c r="G19377">
        <f t="shared" ca="1" si="605"/>
        <v>0</v>
      </c>
    </row>
    <row r="19378" spans="1:7" x14ac:dyDescent="0.25">
      <c r="A19378" t="s">
        <v>21686</v>
      </c>
      <c r="B19378" t="s">
        <v>2127</v>
      </c>
      <c r="C19378" s="4">
        <v>47574</v>
      </c>
      <c r="D19378">
        <v>6596440737</v>
      </c>
      <c r="E19378">
        <f>VLOOKUP(D19378,  base_salary!A:A, 1, FALSE)</f>
        <v>6596440737</v>
      </c>
      <c r="F19378">
        <f t="shared" si="604"/>
        <v>0</v>
      </c>
      <c r="G19378">
        <f t="shared" ca="1" si="605"/>
        <v>0</v>
      </c>
    </row>
    <row r="19379" spans="1:7" x14ac:dyDescent="0.25">
      <c r="A19379" t="s">
        <v>21687</v>
      </c>
      <c r="B19379" t="s">
        <v>2596</v>
      </c>
      <c r="C19379" s="4">
        <v>43966</v>
      </c>
      <c r="D19379">
        <v>4578004252</v>
      </c>
      <c r="E19379">
        <f>VLOOKUP(D19379,  base_salary!A:A, 1, FALSE)</f>
        <v>4578004252</v>
      </c>
      <c r="F19379">
        <f t="shared" si="604"/>
        <v>0</v>
      </c>
      <c r="G19379">
        <f t="shared" ca="1" si="605"/>
        <v>0</v>
      </c>
    </row>
    <row r="19380" spans="1:7" x14ac:dyDescent="0.25">
      <c r="A19380" t="s">
        <v>21688</v>
      </c>
      <c r="B19380" t="s">
        <v>1970</v>
      </c>
      <c r="C19380" s="4">
        <v>57161</v>
      </c>
      <c r="D19380">
        <v>132027631</v>
      </c>
      <c r="E19380">
        <f>VLOOKUP(D19380,  base_salary!A:A, 1, FALSE)</f>
        <v>132027631</v>
      </c>
      <c r="F19380">
        <f t="shared" si="604"/>
        <v>0</v>
      </c>
      <c r="G19380">
        <f t="shared" ca="1" si="605"/>
        <v>0</v>
      </c>
    </row>
    <row r="19381" spans="1:7" x14ac:dyDescent="0.25">
      <c r="A19381" t="s">
        <v>21689</v>
      </c>
      <c r="B19381" t="s">
        <v>1932</v>
      </c>
      <c r="C19381" s="4">
        <v>38169</v>
      </c>
      <c r="D19381">
        <v>2757793764</v>
      </c>
      <c r="E19381">
        <f>VLOOKUP(D19381,  base_salary!A:A, 1, FALSE)</f>
        <v>2757793764</v>
      </c>
      <c r="F19381">
        <f t="shared" si="604"/>
        <v>0</v>
      </c>
      <c r="G19381">
        <f t="shared" ca="1" si="605"/>
        <v>0</v>
      </c>
    </row>
    <row r="19382" spans="1:7" x14ac:dyDescent="0.25">
      <c r="A19382" t="s">
        <v>21690</v>
      </c>
      <c r="B19382" t="s">
        <v>4422</v>
      </c>
      <c r="C19382" s="4">
        <v>16149</v>
      </c>
      <c r="D19382">
        <v>966588630</v>
      </c>
      <c r="E19382">
        <f>VLOOKUP(D19382,  base_salary!A:A, 1, FALSE)</f>
        <v>966588630</v>
      </c>
      <c r="F19382">
        <f t="shared" si="604"/>
        <v>0</v>
      </c>
      <c r="G19382">
        <f t="shared" ca="1" si="605"/>
        <v>0</v>
      </c>
    </row>
    <row r="19383" spans="1:7" x14ac:dyDescent="0.25">
      <c r="A19383" t="s">
        <v>21691</v>
      </c>
      <c r="B19383" t="s">
        <v>2188</v>
      </c>
      <c r="C19383" s="4">
        <v>36073</v>
      </c>
      <c r="D19383">
        <v>1598957961</v>
      </c>
      <c r="E19383">
        <f>VLOOKUP(D19383,  base_salary!A:A, 1, FALSE)</f>
        <v>1598957961</v>
      </c>
      <c r="F19383">
        <f t="shared" si="604"/>
        <v>0</v>
      </c>
      <c r="G19383">
        <f t="shared" ca="1" si="605"/>
        <v>0</v>
      </c>
    </row>
    <row r="19384" spans="1:7" x14ac:dyDescent="0.25">
      <c r="A19384" t="s">
        <v>21692</v>
      </c>
      <c r="B19384" t="s">
        <v>2997</v>
      </c>
      <c r="C19384" s="4">
        <v>42366</v>
      </c>
      <c r="D19384">
        <v>197180590</v>
      </c>
      <c r="E19384">
        <f>VLOOKUP(D19384,  base_salary!A:A, 1, FALSE)</f>
        <v>197180590</v>
      </c>
      <c r="F19384">
        <f t="shared" si="604"/>
        <v>0</v>
      </c>
      <c r="G19384">
        <f t="shared" ca="1" si="605"/>
        <v>0</v>
      </c>
    </row>
    <row r="19385" spans="1:7" x14ac:dyDescent="0.25">
      <c r="A19385" t="s">
        <v>21693</v>
      </c>
      <c r="B19385" t="s">
        <v>2663</v>
      </c>
      <c r="C19385" s="4">
        <v>46885</v>
      </c>
      <c r="D19385">
        <v>8002426673</v>
      </c>
      <c r="E19385">
        <f>VLOOKUP(D19385,  base_salary!A:A, 1, FALSE)</f>
        <v>8002426673</v>
      </c>
      <c r="F19385">
        <f t="shared" si="604"/>
        <v>0</v>
      </c>
      <c r="G19385">
        <f t="shared" ca="1" si="605"/>
        <v>0</v>
      </c>
    </row>
    <row r="19386" spans="1:7" x14ac:dyDescent="0.25">
      <c r="A19386" t="s">
        <v>21694</v>
      </c>
      <c r="B19386" t="s">
        <v>3044</v>
      </c>
      <c r="C19386" s="4">
        <v>33899</v>
      </c>
      <c r="D19386">
        <v>6961242316</v>
      </c>
      <c r="E19386">
        <f>VLOOKUP(D19386,  base_salary!A:A, 1, FALSE)</f>
        <v>6961242316</v>
      </c>
      <c r="F19386">
        <f t="shared" si="604"/>
        <v>0</v>
      </c>
      <c r="G19386">
        <f t="shared" ca="1" si="605"/>
        <v>0</v>
      </c>
    </row>
    <row r="19387" spans="1:7" x14ac:dyDescent="0.25">
      <c r="A19387" t="s">
        <v>21695</v>
      </c>
      <c r="B19387" t="s">
        <v>4422</v>
      </c>
      <c r="C19387" s="4">
        <v>33406</v>
      </c>
      <c r="D19387">
        <v>509389570</v>
      </c>
      <c r="E19387">
        <f>VLOOKUP(D19387,  base_salary!A:A, 1, FALSE)</f>
        <v>509389570</v>
      </c>
      <c r="F19387">
        <f t="shared" si="604"/>
        <v>0</v>
      </c>
      <c r="G19387">
        <f t="shared" ca="1" si="605"/>
        <v>0</v>
      </c>
    </row>
    <row r="19388" spans="1:7" x14ac:dyDescent="0.25">
      <c r="A19388" t="s">
        <v>21696</v>
      </c>
      <c r="B19388" t="s">
        <v>2498</v>
      </c>
      <c r="C19388" s="4">
        <v>13475</v>
      </c>
      <c r="D19388">
        <v>6788593582</v>
      </c>
      <c r="E19388">
        <f>VLOOKUP(D19388,  base_salary!A:A, 1, FALSE)</f>
        <v>6788593582</v>
      </c>
      <c r="F19388">
        <f t="shared" si="604"/>
        <v>0</v>
      </c>
      <c r="G19388">
        <f t="shared" ca="1" si="605"/>
        <v>0</v>
      </c>
    </row>
    <row r="19389" spans="1:7" x14ac:dyDescent="0.25">
      <c r="A19389" t="s">
        <v>21697</v>
      </c>
      <c r="B19389" t="s">
        <v>2608</v>
      </c>
      <c r="C19389" s="4">
        <v>56499</v>
      </c>
      <c r="D19389">
        <v>3824197065</v>
      </c>
      <c r="E19389">
        <f>VLOOKUP(D19389,  base_salary!A:A, 1, FALSE)</f>
        <v>3824197065</v>
      </c>
      <c r="F19389">
        <f t="shared" si="604"/>
        <v>0</v>
      </c>
      <c r="G19389">
        <f t="shared" ca="1" si="605"/>
        <v>0</v>
      </c>
    </row>
    <row r="19390" spans="1:7" x14ac:dyDescent="0.25">
      <c r="A19390" t="s">
        <v>21698</v>
      </c>
      <c r="B19390" t="s">
        <v>2740</v>
      </c>
      <c r="C19390" s="4">
        <v>33463</v>
      </c>
      <c r="D19390">
        <v>1841759848</v>
      </c>
      <c r="E19390">
        <f>VLOOKUP(D19390,  base_salary!A:A, 1, FALSE)</f>
        <v>1841759848</v>
      </c>
      <c r="F19390">
        <f t="shared" si="604"/>
        <v>0</v>
      </c>
      <c r="G19390">
        <f t="shared" ca="1" si="605"/>
        <v>0</v>
      </c>
    </row>
    <row r="19391" spans="1:7" x14ac:dyDescent="0.25">
      <c r="A19391" t="s">
        <v>21699</v>
      </c>
      <c r="B19391" t="s">
        <v>2498</v>
      </c>
      <c r="C19391" s="4">
        <v>55794</v>
      </c>
      <c r="D19391">
        <v>2402470968</v>
      </c>
      <c r="E19391">
        <f>VLOOKUP(D19391,  base_salary!A:A, 1, FALSE)</f>
        <v>2402470968</v>
      </c>
      <c r="F19391">
        <f t="shared" si="604"/>
        <v>0</v>
      </c>
      <c r="G19391">
        <f t="shared" ca="1" si="605"/>
        <v>0</v>
      </c>
    </row>
    <row r="19392" spans="1:7" x14ac:dyDescent="0.25">
      <c r="A19392" t="s">
        <v>21700</v>
      </c>
      <c r="B19392" t="s">
        <v>2246</v>
      </c>
      <c r="C19392" s="4">
        <v>43276</v>
      </c>
      <c r="D19392">
        <v>3409869514</v>
      </c>
      <c r="E19392">
        <f>VLOOKUP(D19392,  base_salary!A:A, 1, FALSE)</f>
        <v>3409869514</v>
      </c>
      <c r="F19392">
        <f t="shared" si="604"/>
        <v>0</v>
      </c>
      <c r="G19392">
        <f t="shared" ca="1" si="605"/>
        <v>0</v>
      </c>
    </row>
    <row r="19393" spans="1:7" x14ac:dyDescent="0.25">
      <c r="A19393" t="s">
        <v>21701</v>
      </c>
      <c r="B19393" t="s">
        <v>2219</v>
      </c>
      <c r="C19393" s="4">
        <v>25858</v>
      </c>
      <c r="D19393">
        <v>3379645060</v>
      </c>
      <c r="E19393">
        <f>VLOOKUP(D19393,  base_salary!A:A, 1, FALSE)</f>
        <v>3379645060</v>
      </c>
      <c r="F19393">
        <f t="shared" si="604"/>
        <v>0</v>
      </c>
      <c r="G19393">
        <f t="shared" ca="1" si="605"/>
        <v>0</v>
      </c>
    </row>
    <row r="19394" spans="1:7" x14ac:dyDescent="0.25">
      <c r="A19394" t="s">
        <v>21702</v>
      </c>
      <c r="B19394" t="s">
        <v>2557</v>
      </c>
      <c r="C19394" s="4">
        <v>37964</v>
      </c>
      <c r="D19394">
        <v>7892446737</v>
      </c>
      <c r="E19394">
        <f>VLOOKUP(D19394,  base_salary!A:A, 1, FALSE)</f>
        <v>7892446737</v>
      </c>
      <c r="F19394">
        <f t="shared" si="604"/>
        <v>0</v>
      </c>
      <c r="G19394">
        <f t="shared" ca="1" si="605"/>
        <v>0</v>
      </c>
    </row>
    <row r="19395" spans="1:7" x14ac:dyDescent="0.25">
      <c r="A19395" t="s">
        <v>21703</v>
      </c>
      <c r="B19395" t="s">
        <v>1997</v>
      </c>
      <c r="C19395" s="4">
        <v>13972</v>
      </c>
      <c r="D19395">
        <v>2873915978</v>
      </c>
      <c r="E19395">
        <f>VLOOKUP(D19395,  base_salary!A:A, 1, FALSE)</f>
        <v>2873915978</v>
      </c>
      <c r="F19395">
        <f t="shared" ref="F19395:F19458" si="606">IF(ISERROR(E19395), 1, 0)</f>
        <v>0</v>
      </c>
      <c r="G19395">
        <f t="shared" ref="G19395:G19458" ca="1" si="607">SUM(G:G)</f>
        <v>0</v>
      </c>
    </row>
    <row r="19396" spans="1:7" x14ac:dyDescent="0.25">
      <c r="A19396" t="s">
        <v>21704</v>
      </c>
      <c r="B19396" t="s">
        <v>2557</v>
      </c>
      <c r="C19396" s="4">
        <v>39050</v>
      </c>
      <c r="D19396">
        <v>2292892200</v>
      </c>
      <c r="E19396">
        <f>VLOOKUP(D19396,  base_salary!A:A, 1, FALSE)</f>
        <v>2292892200</v>
      </c>
      <c r="F19396">
        <f t="shared" si="606"/>
        <v>0</v>
      </c>
      <c r="G19396">
        <f t="shared" ca="1" si="607"/>
        <v>0</v>
      </c>
    </row>
    <row r="19397" spans="1:7" x14ac:dyDescent="0.25">
      <c r="A19397" t="s">
        <v>21705</v>
      </c>
      <c r="B19397" t="s">
        <v>2385</v>
      </c>
      <c r="C19397" s="4">
        <v>34290</v>
      </c>
      <c r="D19397">
        <v>9331851693</v>
      </c>
      <c r="E19397">
        <f>VLOOKUP(D19397,  base_salary!A:A, 1, FALSE)</f>
        <v>9331851693</v>
      </c>
      <c r="F19397">
        <f t="shared" si="606"/>
        <v>0</v>
      </c>
      <c r="G19397">
        <f t="shared" ca="1" si="607"/>
        <v>0</v>
      </c>
    </row>
    <row r="19398" spans="1:7" x14ac:dyDescent="0.25">
      <c r="A19398" t="s">
        <v>21706</v>
      </c>
      <c r="B19398" t="s">
        <v>2393</v>
      </c>
      <c r="C19398" s="4">
        <v>36451</v>
      </c>
      <c r="D19398">
        <v>7152427402</v>
      </c>
      <c r="E19398">
        <f>VLOOKUP(D19398,  base_salary!A:A, 1, FALSE)</f>
        <v>7152427402</v>
      </c>
      <c r="F19398">
        <f t="shared" si="606"/>
        <v>0</v>
      </c>
      <c r="G19398">
        <f t="shared" ca="1" si="607"/>
        <v>0</v>
      </c>
    </row>
    <row r="19399" spans="1:7" x14ac:dyDescent="0.25">
      <c r="A19399" t="s">
        <v>21707</v>
      </c>
      <c r="B19399" t="s">
        <v>1954</v>
      </c>
      <c r="C19399" s="4">
        <v>46880</v>
      </c>
      <c r="D19399">
        <v>3569619966</v>
      </c>
      <c r="E19399">
        <f>VLOOKUP(D19399,  base_salary!A:A, 1, FALSE)</f>
        <v>3569619966</v>
      </c>
      <c r="F19399">
        <f t="shared" si="606"/>
        <v>0</v>
      </c>
      <c r="G19399">
        <f t="shared" ca="1" si="607"/>
        <v>0</v>
      </c>
    </row>
    <row r="19400" spans="1:7" x14ac:dyDescent="0.25">
      <c r="A19400" t="s">
        <v>21708</v>
      </c>
      <c r="B19400" t="s">
        <v>2473</v>
      </c>
      <c r="C19400" s="4">
        <v>41853</v>
      </c>
      <c r="D19400">
        <v>9621571960</v>
      </c>
      <c r="E19400">
        <f>VLOOKUP(D19400,  base_salary!A:A, 1, FALSE)</f>
        <v>9621571960</v>
      </c>
      <c r="F19400">
        <f t="shared" si="606"/>
        <v>0</v>
      </c>
      <c r="G19400">
        <f t="shared" ca="1" si="607"/>
        <v>0</v>
      </c>
    </row>
    <row r="19401" spans="1:7" x14ac:dyDescent="0.25">
      <c r="A19401" t="s">
        <v>21709</v>
      </c>
      <c r="B19401" t="s">
        <v>2016</v>
      </c>
      <c r="C19401" s="4">
        <v>35905</v>
      </c>
      <c r="D19401">
        <v>7635344498</v>
      </c>
      <c r="E19401">
        <f>VLOOKUP(D19401,  base_salary!A:A, 1, FALSE)</f>
        <v>7635344498</v>
      </c>
      <c r="F19401">
        <f t="shared" si="606"/>
        <v>0</v>
      </c>
      <c r="G19401">
        <f t="shared" ca="1" si="607"/>
        <v>0</v>
      </c>
    </row>
    <row r="19402" spans="1:7" x14ac:dyDescent="0.25">
      <c r="A19402" t="s">
        <v>21710</v>
      </c>
      <c r="B19402" t="s">
        <v>2242</v>
      </c>
      <c r="C19402" s="4">
        <v>54464</v>
      </c>
      <c r="D19402">
        <v>7769010411</v>
      </c>
      <c r="E19402">
        <f>VLOOKUP(D19402,  base_salary!A:A, 1, FALSE)</f>
        <v>7769010411</v>
      </c>
      <c r="F19402">
        <f t="shared" si="606"/>
        <v>0</v>
      </c>
      <c r="G19402">
        <f t="shared" ca="1" si="607"/>
        <v>0</v>
      </c>
    </row>
    <row r="19403" spans="1:7" x14ac:dyDescent="0.25">
      <c r="A19403" t="s">
        <v>21711</v>
      </c>
      <c r="B19403" t="s">
        <v>1964</v>
      </c>
      <c r="C19403" s="4">
        <v>15111</v>
      </c>
      <c r="D19403">
        <v>7962906979</v>
      </c>
      <c r="E19403">
        <f>VLOOKUP(D19403,  base_salary!A:A, 1, FALSE)</f>
        <v>7962906979</v>
      </c>
      <c r="F19403">
        <f t="shared" si="606"/>
        <v>0</v>
      </c>
      <c r="G19403">
        <f t="shared" ca="1" si="607"/>
        <v>0</v>
      </c>
    </row>
    <row r="19404" spans="1:7" x14ac:dyDescent="0.25">
      <c r="A19404" t="s">
        <v>21712</v>
      </c>
      <c r="B19404" t="s">
        <v>1995</v>
      </c>
      <c r="C19404" s="4">
        <v>29146</v>
      </c>
      <c r="D19404">
        <v>9305168396</v>
      </c>
      <c r="E19404">
        <f>VLOOKUP(D19404,  base_salary!A:A, 1, FALSE)</f>
        <v>9305168396</v>
      </c>
      <c r="F19404">
        <f t="shared" si="606"/>
        <v>0</v>
      </c>
      <c r="G19404">
        <f t="shared" ca="1" si="607"/>
        <v>0</v>
      </c>
    </row>
    <row r="19405" spans="1:7" x14ac:dyDescent="0.25">
      <c r="A19405" t="s">
        <v>21713</v>
      </c>
      <c r="B19405" t="s">
        <v>2314</v>
      </c>
      <c r="C19405" s="4">
        <v>57544</v>
      </c>
      <c r="D19405">
        <v>3967370569</v>
      </c>
      <c r="E19405">
        <f>VLOOKUP(D19405,  base_salary!A:A, 1, FALSE)</f>
        <v>3967370569</v>
      </c>
      <c r="F19405">
        <f t="shared" si="606"/>
        <v>0</v>
      </c>
      <c r="G19405">
        <f t="shared" ca="1" si="607"/>
        <v>0</v>
      </c>
    </row>
    <row r="19406" spans="1:7" x14ac:dyDescent="0.25">
      <c r="A19406" t="s">
        <v>21714</v>
      </c>
      <c r="B19406" t="s">
        <v>2396</v>
      </c>
      <c r="C19406" s="4">
        <v>32974</v>
      </c>
      <c r="D19406">
        <v>4920920075</v>
      </c>
      <c r="E19406">
        <f>VLOOKUP(D19406,  base_salary!A:A, 1, FALSE)</f>
        <v>4920920075</v>
      </c>
      <c r="F19406">
        <f t="shared" si="606"/>
        <v>0</v>
      </c>
      <c r="G19406">
        <f t="shared" ca="1" si="607"/>
        <v>0</v>
      </c>
    </row>
    <row r="19407" spans="1:7" x14ac:dyDescent="0.25">
      <c r="A19407" t="s">
        <v>21715</v>
      </c>
      <c r="B19407" t="s">
        <v>2473</v>
      </c>
      <c r="C19407" s="4">
        <v>46127</v>
      </c>
      <c r="D19407">
        <v>9984023702</v>
      </c>
      <c r="E19407">
        <f>VLOOKUP(D19407,  base_salary!A:A, 1, FALSE)</f>
        <v>9984023702</v>
      </c>
      <c r="F19407">
        <f t="shared" si="606"/>
        <v>0</v>
      </c>
      <c r="G19407">
        <f t="shared" ca="1" si="607"/>
        <v>0</v>
      </c>
    </row>
    <row r="19408" spans="1:7" x14ac:dyDescent="0.25">
      <c r="A19408" t="s">
        <v>21716</v>
      </c>
      <c r="B19408" t="s">
        <v>2030</v>
      </c>
      <c r="C19408" s="4">
        <v>12976</v>
      </c>
      <c r="D19408">
        <v>4439073344</v>
      </c>
      <c r="E19408">
        <f>VLOOKUP(D19408,  base_salary!A:A, 1, FALSE)</f>
        <v>4439073344</v>
      </c>
      <c r="F19408">
        <f t="shared" si="606"/>
        <v>0</v>
      </c>
      <c r="G19408">
        <f t="shared" ca="1" si="607"/>
        <v>0</v>
      </c>
    </row>
    <row r="19409" spans="1:7" x14ac:dyDescent="0.25">
      <c r="A19409" t="s">
        <v>21717</v>
      </c>
      <c r="B19409" t="s">
        <v>2026</v>
      </c>
      <c r="C19409" s="4">
        <v>58219</v>
      </c>
      <c r="D19409">
        <v>9305168396</v>
      </c>
      <c r="E19409">
        <f>VLOOKUP(D19409,  base_salary!A:A, 1, FALSE)</f>
        <v>9305168396</v>
      </c>
      <c r="F19409">
        <f t="shared" si="606"/>
        <v>0</v>
      </c>
      <c r="G19409">
        <f t="shared" ca="1" si="607"/>
        <v>0</v>
      </c>
    </row>
    <row r="19410" spans="1:7" x14ac:dyDescent="0.25">
      <c r="A19410" t="s">
        <v>21718</v>
      </c>
      <c r="B19410" t="s">
        <v>2288</v>
      </c>
      <c r="C19410" s="4">
        <v>59434</v>
      </c>
      <c r="D19410">
        <v>5998486889</v>
      </c>
      <c r="E19410">
        <f>VLOOKUP(D19410,  base_salary!A:A, 1, FALSE)</f>
        <v>5998486889</v>
      </c>
      <c r="F19410">
        <f t="shared" si="606"/>
        <v>0</v>
      </c>
      <c r="G19410">
        <f t="shared" ca="1" si="607"/>
        <v>0</v>
      </c>
    </row>
    <row r="19411" spans="1:7" x14ac:dyDescent="0.25">
      <c r="A19411" t="s">
        <v>21719</v>
      </c>
      <c r="B19411" t="s">
        <v>3527</v>
      </c>
      <c r="C19411" s="4">
        <v>46068</v>
      </c>
      <c r="D19411">
        <v>9684187432</v>
      </c>
      <c r="E19411">
        <f>VLOOKUP(D19411,  base_salary!A:A, 1, FALSE)</f>
        <v>9684187432</v>
      </c>
      <c r="F19411">
        <f t="shared" si="606"/>
        <v>0</v>
      </c>
      <c r="G19411">
        <f t="shared" ca="1" si="607"/>
        <v>0</v>
      </c>
    </row>
    <row r="19412" spans="1:7" x14ac:dyDescent="0.25">
      <c r="A19412" t="s">
        <v>21720</v>
      </c>
      <c r="B19412" t="s">
        <v>2365</v>
      </c>
      <c r="C19412" s="4">
        <v>40209</v>
      </c>
      <c r="D19412">
        <v>8703756602</v>
      </c>
      <c r="E19412">
        <f>VLOOKUP(D19412,  base_salary!A:A, 1, FALSE)</f>
        <v>8703756602</v>
      </c>
      <c r="F19412">
        <f t="shared" si="606"/>
        <v>0</v>
      </c>
      <c r="G19412">
        <f t="shared" ca="1" si="607"/>
        <v>0</v>
      </c>
    </row>
    <row r="19413" spans="1:7" x14ac:dyDescent="0.25">
      <c r="A19413" t="s">
        <v>21721</v>
      </c>
      <c r="B19413" t="s">
        <v>2797</v>
      </c>
      <c r="C19413" s="4">
        <v>59624</v>
      </c>
      <c r="D19413">
        <v>6172549286</v>
      </c>
      <c r="E19413">
        <f>VLOOKUP(D19413,  base_salary!A:A, 1, FALSE)</f>
        <v>6172549286</v>
      </c>
      <c r="F19413">
        <f t="shared" si="606"/>
        <v>0</v>
      </c>
      <c r="G19413">
        <f t="shared" ca="1" si="607"/>
        <v>0</v>
      </c>
    </row>
    <row r="19414" spans="1:7" x14ac:dyDescent="0.25">
      <c r="A19414" t="s">
        <v>21722</v>
      </c>
      <c r="B19414" t="s">
        <v>2809</v>
      </c>
      <c r="C19414" s="4">
        <v>10667</v>
      </c>
      <c r="D19414">
        <v>650049144</v>
      </c>
      <c r="E19414">
        <f>VLOOKUP(D19414,  base_salary!A:A, 1, FALSE)</f>
        <v>650049144</v>
      </c>
      <c r="F19414">
        <f t="shared" si="606"/>
        <v>0</v>
      </c>
      <c r="G19414">
        <f t="shared" ca="1" si="607"/>
        <v>0</v>
      </c>
    </row>
    <row r="19415" spans="1:7" x14ac:dyDescent="0.25">
      <c r="A19415" t="s">
        <v>21723</v>
      </c>
      <c r="B19415" t="s">
        <v>2496</v>
      </c>
      <c r="C19415" s="4">
        <v>16387</v>
      </c>
      <c r="D19415">
        <v>5988565948</v>
      </c>
      <c r="E19415">
        <f>VLOOKUP(D19415,  base_salary!A:A, 1, FALSE)</f>
        <v>5988565948</v>
      </c>
      <c r="F19415">
        <f t="shared" si="606"/>
        <v>0</v>
      </c>
      <c r="G19415">
        <f t="shared" ca="1" si="607"/>
        <v>0</v>
      </c>
    </row>
    <row r="19416" spans="1:7" x14ac:dyDescent="0.25">
      <c r="A19416" t="s">
        <v>21724</v>
      </c>
      <c r="B19416" t="s">
        <v>1946</v>
      </c>
      <c r="C19416" s="4">
        <v>56504</v>
      </c>
      <c r="D19416">
        <v>492630925</v>
      </c>
      <c r="E19416">
        <f>VLOOKUP(D19416,  base_salary!A:A, 1, FALSE)</f>
        <v>492630925</v>
      </c>
      <c r="F19416">
        <f t="shared" si="606"/>
        <v>0</v>
      </c>
      <c r="G19416">
        <f t="shared" ca="1" si="607"/>
        <v>0</v>
      </c>
    </row>
    <row r="19417" spans="1:7" x14ac:dyDescent="0.25">
      <c r="A19417" t="s">
        <v>21725</v>
      </c>
      <c r="B19417" t="s">
        <v>2170</v>
      </c>
      <c r="C19417" s="4">
        <v>10217</v>
      </c>
      <c r="D19417">
        <v>9597202352</v>
      </c>
      <c r="E19417">
        <f>VLOOKUP(D19417,  base_salary!A:A, 1, FALSE)</f>
        <v>9597202352</v>
      </c>
      <c r="F19417">
        <f t="shared" si="606"/>
        <v>0</v>
      </c>
      <c r="G19417">
        <f t="shared" ca="1" si="607"/>
        <v>0</v>
      </c>
    </row>
    <row r="19418" spans="1:7" x14ac:dyDescent="0.25">
      <c r="A19418" t="s">
        <v>21726</v>
      </c>
      <c r="B19418" t="s">
        <v>2574</v>
      </c>
      <c r="C19418" s="4">
        <v>20488</v>
      </c>
      <c r="D19418">
        <v>5000631609</v>
      </c>
      <c r="E19418">
        <f>VLOOKUP(D19418,  base_salary!A:A, 1, FALSE)</f>
        <v>5000631609</v>
      </c>
      <c r="F19418">
        <f t="shared" si="606"/>
        <v>0</v>
      </c>
      <c r="G19418">
        <f t="shared" ca="1" si="607"/>
        <v>0</v>
      </c>
    </row>
    <row r="19419" spans="1:7" x14ac:dyDescent="0.25">
      <c r="A19419" t="s">
        <v>21727</v>
      </c>
      <c r="B19419" t="s">
        <v>2079</v>
      </c>
      <c r="C19419" s="4">
        <v>31511</v>
      </c>
      <c r="D19419">
        <v>3806430489</v>
      </c>
      <c r="E19419">
        <f>VLOOKUP(D19419,  base_salary!A:A, 1, FALSE)</f>
        <v>3806430489</v>
      </c>
      <c r="F19419">
        <f t="shared" si="606"/>
        <v>0</v>
      </c>
      <c r="G19419">
        <f t="shared" ca="1" si="607"/>
        <v>0</v>
      </c>
    </row>
    <row r="19420" spans="1:7" x14ac:dyDescent="0.25">
      <c r="A19420" t="s">
        <v>21728</v>
      </c>
      <c r="B19420" t="s">
        <v>3560</v>
      </c>
      <c r="C19420" s="4">
        <v>29809</v>
      </c>
      <c r="D19420">
        <v>7367438190</v>
      </c>
      <c r="E19420">
        <f>VLOOKUP(D19420,  base_salary!A:A, 1, FALSE)</f>
        <v>7367438190</v>
      </c>
      <c r="F19420">
        <f t="shared" si="606"/>
        <v>0</v>
      </c>
      <c r="G19420">
        <f t="shared" ca="1" si="607"/>
        <v>0</v>
      </c>
    </row>
    <row r="19421" spans="1:7" x14ac:dyDescent="0.25">
      <c r="A19421" t="s">
        <v>21729</v>
      </c>
      <c r="B19421" t="s">
        <v>2614</v>
      </c>
      <c r="C19421" s="4">
        <v>42978</v>
      </c>
      <c r="D19421">
        <v>3303111790</v>
      </c>
      <c r="E19421">
        <f>VLOOKUP(D19421,  base_salary!A:A, 1, FALSE)</f>
        <v>3303111790</v>
      </c>
      <c r="F19421">
        <f t="shared" si="606"/>
        <v>0</v>
      </c>
      <c r="G19421">
        <f t="shared" ca="1" si="607"/>
        <v>0</v>
      </c>
    </row>
    <row r="19422" spans="1:7" x14ac:dyDescent="0.25">
      <c r="A19422" t="s">
        <v>21730</v>
      </c>
      <c r="B19422" t="s">
        <v>2022</v>
      </c>
      <c r="C19422" s="4">
        <v>28613</v>
      </c>
      <c r="D19422">
        <v>1462166245</v>
      </c>
      <c r="E19422">
        <f>VLOOKUP(D19422,  base_salary!A:A, 1, FALSE)</f>
        <v>1462166245</v>
      </c>
      <c r="F19422">
        <f t="shared" si="606"/>
        <v>0</v>
      </c>
      <c r="G19422">
        <f t="shared" ca="1" si="607"/>
        <v>0</v>
      </c>
    </row>
    <row r="19423" spans="1:7" x14ac:dyDescent="0.25">
      <c r="A19423" t="s">
        <v>21731</v>
      </c>
      <c r="B19423" t="s">
        <v>5394</v>
      </c>
      <c r="C19423" s="4">
        <v>32560</v>
      </c>
      <c r="D19423">
        <v>8373529241</v>
      </c>
      <c r="E19423">
        <f>VLOOKUP(D19423,  base_salary!A:A, 1, FALSE)</f>
        <v>8373529241</v>
      </c>
      <c r="F19423">
        <f t="shared" si="606"/>
        <v>0</v>
      </c>
      <c r="G19423">
        <f t="shared" ca="1" si="607"/>
        <v>0</v>
      </c>
    </row>
    <row r="19424" spans="1:7" x14ac:dyDescent="0.25">
      <c r="A19424" t="s">
        <v>21732</v>
      </c>
      <c r="B19424" t="s">
        <v>2296</v>
      </c>
      <c r="C19424" s="4">
        <v>40367</v>
      </c>
      <c r="D19424">
        <v>5811999097</v>
      </c>
      <c r="E19424">
        <f>VLOOKUP(D19424,  base_salary!A:A, 1, FALSE)</f>
        <v>5811999097</v>
      </c>
      <c r="F19424">
        <f t="shared" si="606"/>
        <v>0</v>
      </c>
      <c r="G19424">
        <f t="shared" ca="1" si="607"/>
        <v>0</v>
      </c>
    </row>
    <row r="19425" spans="1:7" x14ac:dyDescent="0.25">
      <c r="A19425" t="s">
        <v>21733</v>
      </c>
      <c r="B19425" t="s">
        <v>2617</v>
      </c>
      <c r="C19425" s="4">
        <v>32108</v>
      </c>
      <c r="D19425">
        <v>2066028762</v>
      </c>
      <c r="E19425">
        <f>VLOOKUP(D19425,  base_salary!A:A, 1, FALSE)</f>
        <v>2066028762</v>
      </c>
      <c r="F19425">
        <f t="shared" si="606"/>
        <v>0</v>
      </c>
      <c r="G19425">
        <f t="shared" ca="1" si="607"/>
        <v>0</v>
      </c>
    </row>
    <row r="19426" spans="1:7" x14ac:dyDescent="0.25">
      <c r="A19426" t="s">
        <v>21734</v>
      </c>
      <c r="B19426" t="s">
        <v>2749</v>
      </c>
      <c r="C19426" s="4">
        <v>38603</v>
      </c>
      <c r="D19426">
        <v>6734537986</v>
      </c>
      <c r="E19426">
        <f>VLOOKUP(D19426,  base_salary!A:A, 1, FALSE)</f>
        <v>6734537986</v>
      </c>
      <c r="F19426">
        <f t="shared" si="606"/>
        <v>0</v>
      </c>
      <c r="G19426">
        <f t="shared" ca="1" si="607"/>
        <v>0</v>
      </c>
    </row>
    <row r="19427" spans="1:7" x14ac:dyDescent="0.25">
      <c r="A19427" t="s">
        <v>21735</v>
      </c>
      <c r="B19427" t="s">
        <v>1946</v>
      </c>
      <c r="C19427" s="4">
        <v>53125</v>
      </c>
      <c r="D19427">
        <v>3569414450</v>
      </c>
      <c r="E19427">
        <f>VLOOKUP(D19427,  base_salary!A:A, 1, FALSE)</f>
        <v>3569414450</v>
      </c>
      <c r="F19427">
        <f t="shared" si="606"/>
        <v>0</v>
      </c>
      <c r="G19427">
        <f t="shared" ca="1" si="607"/>
        <v>0</v>
      </c>
    </row>
    <row r="19428" spans="1:7" x14ac:dyDescent="0.25">
      <c r="A19428" t="s">
        <v>21736</v>
      </c>
      <c r="B19428" t="s">
        <v>2411</v>
      </c>
      <c r="C19428" s="4">
        <v>13560</v>
      </c>
      <c r="D19428">
        <v>9264026959</v>
      </c>
      <c r="E19428">
        <f>VLOOKUP(D19428,  base_salary!A:A, 1, FALSE)</f>
        <v>9264026959</v>
      </c>
      <c r="F19428">
        <f t="shared" si="606"/>
        <v>0</v>
      </c>
      <c r="G19428">
        <f t="shared" ca="1" si="607"/>
        <v>0</v>
      </c>
    </row>
    <row r="19429" spans="1:7" x14ac:dyDescent="0.25">
      <c r="A19429" t="s">
        <v>21737</v>
      </c>
      <c r="B19429" t="s">
        <v>2431</v>
      </c>
      <c r="C19429" s="4">
        <v>40616</v>
      </c>
      <c r="D19429">
        <v>7411705322</v>
      </c>
      <c r="E19429">
        <f>VLOOKUP(D19429,  base_salary!A:A, 1, FALSE)</f>
        <v>7411705322</v>
      </c>
      <c r="F19429">
        <f t="shared" si="606"/>
        <v>0</v>
      </c>
      <c r="G19429">
        <f t="shared" ca="1" si="607"/>
        <v>0</v>
      </c>
    </row>
    <row r="19430" spans="1:7" x14ac:dyDescent="0.25">
      <c r="A19430" t="s">
        <v>21738</v>
      </c>
      <c r="B19430" t="s">
        <v>2246</v>
      </c>
      <c r="C19430" s="4">
        <v>54886</v>
      </c>
      <c r="D19430">
        <v>2524849899</v>
      </c>
      <c r="E19430">
        <f>VLOOKUP(D19430,  base_salary!A:A, 1, FALSE)</f>
        <v>2524849899</v>
      </c>
      <c r="F19430">
        <f t="shared" si="606"/>
        <v>0</v>
      </c>
      <c r="G19430">
        <f t="shared" ca="1" si="607"/>
        <v>0</v>
      </c>
    </row>
    <row r="19431" spans="1:7" x14ac:dyDescent="0.25">
      <c r="A19431" t="s">
        <v>21739</v>
      </c>
      <c r="B19431" t="s">
        <v>1964</v>
      </c>
      <c r="C19431" s="4">
        <v>22168</v>
      </c>
      <c r="D19431">
        <v>1371021422</v>
      </c>
      <c r="E19431">
        <f>VLOOKUP(D19431,  base_salary!A:A, 1, FALSE)</f>
        <v>1371021422</v>
      </c>
      <c r="F19431">
        <f t="shared" si="606"/>
        <v>0</v>
      </c>
      <c r="G19431">
        <f t="shared" ca="1" si="607"/>
        <v>0</v>
      </c>
    </row>
    <row r="19432" spans="1:7" x14ac:dyDescent="0.25">
      <c r="A19432" t="s">
        <v>21740</v>
      </c>
      <c r="B19432" t="s">
        <v>2736</v>
      </c>
      <c r="C19432" s="4">
        <v>26894</v>
      </c>
      <c r="D19432">
        <v>5588978080</v>
      </c>
      <c r="E19432">
        <f>VLOOKUP(D19432,  base_salary!A:A, 1, FALSE)</f>
        <v>5588978080</v>
      </c>
      <c r="F19432">
        <f t="shared" si="606"/>
        <v>0</v>
      </c>
      <c r="G19432">
        <f t="shared" ca="1" si="607"/>
        <v>0</v>
      </c>
    </row>
    <row r="19433" spans="1:7" x14ac:dyDescent="0.25">
      <c r="A19433" t="s">
        <v>21741</v>
      </c>
      <c r="B19433" t="s">
        <v>2376</v>
      </c>
      <c r="C19433" s="4">
        <v>43373</v>
      </c>
      <c r="D19433">
        <v>2500807061</v>
      </c>
      <c r="E19433">
        <f>VLOOKUP(D19433,  base_salary!A:A, 1, FALSE)</f>
        <v>2500807061</v>
      </c>
      <c r="F19433">
        <f t="shared" si="606"/>
        <v>0</v>
      </c>
      <c r="G19433">
        <f t="shared" ca="1" si="607"/>
        <v>0</v>
      </c>
    </row>
    <row r="19434" spans="1:7" x14ac:dyDescent="0.25">
      <c r="A19434" t="s">
        <v>21742</v>
      </c>
      <c r="B19434" t="s">
        <v>2376</v>
      </c>
      <c r="C19434" s="4">
        <v>13585</v>
      </c>
      <c r="D19434">
        <v>3271497702</v>
      </c>
      <c r="E19434">
        <f>VLOOKUP(D19434,  base_salary!A:A, 1, FALSE)</f>
        <v>3271497702</v>
      </c>
      <c r="F19434">
        <f t="shared" si="606"/>
        <v>0</v>
      </c>
      <c r="G19434">
        <f t="shared" ca="1" si="607"/>
        <v>0</v>
      </c>
    </row>
    <row r="19435" spans="1:7" x14ac:dyDescent="0.25">
      <c r="A19435" t="s">
        <v>21743</v>
      </c>
      <c r="B19435" t="s">
        <v>2380</v>
      </c>
      <c r="C19435" s="4">
        <v>38602</v>
      </c>
      <c r="D19435">
        <v>3991963221</v>
      </c>
      <c r="E19435">
        <f>VLOOKUP(D19435,  base_salary!A:A, 1, FALSE)</f>
        <v>3991963221</v>
      </c>
      <c r="F19435">
        <f t="shared" si="606"/>
        <v>0</v>
      </c>
      <c r="G19435">
        <f t="shared" ca="1" si="607"/>
        <v>0</v>
      </c>
    </row>
    <row r="19436" spans="1:7" x14ac:dyDescent="0.25">
      <c r="A19436" t="s">
        <v>21744</v>
      </c>
      <c r="B19436" t="s">
        <v>2498</v>
      </c>
      <c r="C19436" s="4">
        <v>20345</v>
      </c>
      <c r="D19436">
        <v>1009146149</v>
      </c>
      <c r="E19436">
        <f>VLOOKUP(D19436,  base_salary!A:A, 1, FALSE)</f>
        <v>1009146149</v>
      </c>
      <c r="F19436">
        <f t="shared" si="606"/>
        <v>0</v>
      </c>
      <c r="G19436">
        <f t="shared" ca="1" si="607"/>
        <v>0</v>
      </c>
    </row>
    <row r="19437" spans="1:7" x14ac:dyDescent="0.25">
      <c r="A19437" t="s">
        <v>21745</v>
      </c>
      <c r="B19437" t="s">
        <v>2639</v>
      </c>
      <c r="C19437" s="4">
        <v>39807</v>
      </c>
      <c r="D19437">
        <v>4967603564</v>
      </c>
      <c r="E19437">
        <f>VLOOKUP(D19437,  base_salary!A:A, 1, FALSE)</f>
        <v>4967603564</v>
      </c>
      <c r="F19437">
        <f t="shared" si="606"/>
        <v>0</v>
      </c>
      <c r="G19437">
        <f t="shared" ca="1" si="607"/>
        <v>0</v>
      </c>
    </row>
    <row r="19438" spans="1:7" x14ac:dyDescent="0.25">
      <c r="A19438" t="s">
        <v>21746</v>
      </c>
      <c r="B19438" t="s">
        <v>2223</v>
      </c>
      <c r="C19438" s="4">
        <v>28937</v>
      </c>
      <c r="D19438">
        <v>2259282237</v>
      </c>
      <c r="E19438">
        <f>VLOOKUP(D19438,  base_salary!A:A, 1, FALSE)</f>
        <v>2259282237</v>
      </c>
      <c r="F19438">
        <f t="shared" si="606"/>
        <v>0</v>
      </c>
      <c r="G19438">
        <f t="shared" ca="1" si="607"/>
        <v>0</v>
      </c>
    </row>
    <row r="19439" spans="1:7" x14ac:dyDescent="0.25">
      <c r="A19439" t="s">
        <v>21747</v>
      </c>
      <c r="B19439" t="s">
        <v>2731</v>
      </c>
      <c r="C19439" s="4">
        <v>35725</v>
      </c>
      <c r="D19439">
        <v>2873915978</v>
      </c>
      <c r="E19439">
        <f>VLOOKUP(D19439,  base_salary!A:A, 1, FALSE)</f>
        <v>2873915978</v>
      </c>
      <c r="F19439">
        <f t="shared" si="606"/>
        <v>0</v>
      </c>
      <c r="G19439">
        <f t="shared" ca="1" si="607"/>
        <v>0</v>
      </c>
    </row>
    <row r="19440" spans="1:7" x14ac:dyDescent="0.25">
      <c r="A19440" t="s">
        <v>21748</v>
      </c>
      <c r="B19440" t="s">
        <v>2024</v>
      </c>
      <c r="C19440" s="4">
        <v>22417</v>
      </c>
      <c r="D19440">
        <v>992720575</v>
      </c>
      <c r="E19440">
        <f>VLOOKUP(D19440,  base_salary!A:A, 1, FALSE)</f>
        <v>992720575</v>
      </c>
      <c r="F19440">
        <f t="shared" si="606"/>
        <v>0</v>
      </c>
      <c r="G19440">
        <f t="shared" ca="1" si="607"/>
        <v>0</v>
      </c>
    </row>
    <row r="19441" spans="1:7" x14ac:dyDescent="0.25">
      <c r="A19441" t="s">
        <v>21749</v>
      </c>
      <c r="B19441" t="s">
        <v>2617</v>
      </c>
      <c r="C19441" s="4">
        <v>36381</v>
      </c>
      <c r="D19441">
        <v>5929508313</v>
      </c>
      <c r="E19441">
        <f>VLOOKUP(D19441,  base_salary!A:A, 1, FALSE)</f>
        <v>5929508313</v>
      </c>
      <c r="F19441">
        <f t="shared" si="606"/>
        <v>0</v>
      </c>
      <c r="G19441">
        <f t="shared" ca="1" si="607"/>
        <v>0</v>
      </c>
    </row>
    <row r="19442" spans="1:7" x14ac:dyDescent="0.25">
      <c r="A19442" t="s">
        <v>21750</v>
      </c>
      <c r="B19442" t="s">
        <v>2403</v>
      </c>
      <c r="C19442" s="4">
        <v>32829</v>
      </c>
      <c r="D19442">
        <v>7054972058</v>
      </c>
      <c r="E19442">
        <f>VLOOKUP(D19442,  base_salary!A:A, 1, FALSE)</f>
        <v>7054972058</v>
      </c>
      <c r="F19442">
        <f t="shared" si="606"/>
        <v>0</v>
      </c>
      <c r="G19442">
        <f t="shared" ca="1" si="607"/>
        <v>0</v>
      </c>
    </row>
    <row r="19443" spans="1:7" x14ac:dyDescent="0.25">
      <c r="A19443" t="s">
        <v>21751</v>
      </c>
      <c r="B19443" t="s">
        <v>2065</v>
      </c>
      <c r="C19443" s="4">
        <v>32091</v>
      </c>
      <c r="D19443">
        <v>6471464479</v>
      </c>
      <c r="E19443">
        <f>VLOOKUP(D19443,  base_salary!A:A, 1, FALSE)</f>
        <v>6471464479</v>
      </c>
      <c r="F19443">
        <f t="shared" si="606"/>
        <v>0</v>
      </c>
      <c r="G19443">
        <f t="shared" ca="1" si="607"/>
        <v>0</v>
      </c>
    </row>
    <row r="19444" spans="1:7" x14ac:dyDescent="0.25">
      <c r="A19444" t="s">
        <v>21752</v>
      </c>
      <c r="B19444" t="s">
        <v>2567</v>
      </c>
      <c r="C19444" s="4">
        <v>37510</v>
      </c>
      <c r="D19444">
        <v>6769297310</v>
      </c>
      <c r="E19444">
        <f>VLOOKUP(D19444,  base_salary!A:A, 1, FALSE)</f>
        <v>6769297310</v>
      </c>
      <c r="F19444">
        <f t="shared" si="606"/>
        <v>0</v>
      </c>
      <c r="G19444">
        <f t="shared" ca="1" si="607"/>
        <v>0</v>
      </c>
    </row>
    <row r="19445" spans="1:7" x14ac:dyDescent="0.25">
      <c r="A19445" t="s">
        <v>21753</v>
      </c>
      <c r="B19445" t="s">
        <v>2047</v>
      </c>
      <c r="C19445" s="4">
        <v>37442</v>
      </c>
      <c r="D19445">
        <v>9561367408</v>
      </c>
      <c r="E19445">
        <f>VLOOKUP(D19445,  base_salary!A:A, 1, FALSE)</f>
        <v>9561367408</v>
      </c>
      <c r="F19445">
        <f t="shared" si="606"/>
        <v>0</v>
      </c>
      <c r="G19445">
        <f t="shared" ca="1" si="607"/>
        <v>0</v>
      </c>
    </row>
    <row r="19446" spans="1:7" x14ac:dyDescent="0.25">
      <c r="A19446" t="s">
        <v>21754</v>
      </c>
      <c r="B19446" t="s">
        <v>2800</v>
      </c>
      <c r="C19446" s="4">
        <v>11494</v>
      </c>
      <c r="D19446">
        <v>3292353998</v>
      </c>
      <c r="E19446">
        <f>VLOOKUP(D19446,  base_salary!A:A, 1, FALSE)</f>
        <v>3292353998</v>
      </c>
      <c r="F19446">
        <f t="shared" si="606"/>
        <v>0</v>
      </c>
      <c r="G19446">
        <f t="shared" ca="1" si="607"/>
        <v>0</v>
      </c>
    </row>
    <row r="19447" spans="1:7" x14ac:dyDescent="0.25">
      <c r="A19447" t="s">
        <v>21755</v>
      </c>
      <c r="B19447" t="s">
        <v>2321</v>
      </c>
      <c r="C19447" s="4">
        <v>53799</v>
      </c>
      <c r="D19447">
        <v>4372257910</v>
      </c>
      <c r="E19447">
        <f>VLOOKUP(D19447,  base_salary!A:A, 1, FALSE)</f>
        <v>4372257910</v>
      </c>
      <c r="F19447">
        <f t="shared" si="606"/>
        <v>0</v>
      </c>
      <c r="G19447">
        <f t="shared" ca="1" si="607"/>
        <v>0</v>
      </c>
    </row>
    <row r="19448" spans="1:7" x14ac:dyDescent="0.25">
      <c r="A19448" t="s">
        <v>21756</v>
      </c>
      <c r="B19448" t="s">
        <v>1932</v>
      </c>
      <c r="C19448" s="4">
        <v>45569</v>
      </c>
      <c r="D19448">
        <v>3086393343</v>
      </c>
      <c r="E19448">
        <f>VLOOKUP(D19448,  base_salary!A:A, 1, FALSE)</f>
        <v>3086393343</v>
      </c>
      <c r="F19448">
        <f t="shared" si="606"/>
        <v>0</v>
      </c>
      <c r="G19448">
        <f t="shared" ca="1" si="607"/>
        <v>0</v>
      </c>
    </row>
    <row r="19449" spans="1:7" x14ac:dyDescent="0.25">
      <c r="A19449" t="s">
        <v>21757</v>
      </c>
      <c r="B19449" t="s">
        <v>2431</v>
      </c>
      <c r="C19449" s="4">
        <v>28080</v>
      </c>
      <c r="D19449">
        <v>8173067724</v>
      </c>
      <c r="E19449">
        <f>VLOOKUP(D19449,  base_salary!A:A, 1, FALSE)</f>
        <v>8173067724</v>
      </c>
      <c r="F19449">
        <f t="shared" si="606"/>
        <v>0</v>
      </c>
      <c r="G19449">
        <f t="shared" ca="1" si="607"/>
        <v>0</v>
      </c>
    </row>
    <row r="19450" spans="1:7" x14ac:dyDescent="0.25">
      <c r="A19450" t="s">
        <v>21758</v>
      </c>
      <c r="B19450" t="s">
        <v>2749</v>
      </c>
      <c r="C19450" s="4">
        <v>30124</v>
      </c>
      <c r="D19450">
        <v>7516977292</v>
      </c>
      <c r="E19450">
        <f>VLOOKUP(D19450,  base_salary!A:A, 1, FALSE)</f>
        <v>7516977292</v>
      </c>
      <c r="F19450">
        <f t="shared" si="606"/>
        <v>0</v>
      </c>
      <c r="G19450">
        <f t="shared" ca="1" si="607"/>
        <v>0</v>
      </c>
    </row>
    <row r="19451" spans="1:7" x14ac:dyDescent="0.25">
      <c r="A19451" t="s">
        <v>21759</v>
      </c>
      <c r="B19451" t="s">
        <v>2665</v>
      </c>
      <c r="C19451" s="4">
        <v>32850</v>
      </c>
      <c r="D19451">
        <v>9965847037</v>
      </c>
      <c r="E19451">
        <f>VLOOKUP(D19451,  base_salary!A:A, 1, FALSE)</f>
        <v>9965847037</v>
      </c>
      <c r="F19451">
        <f t="shared" si="606"/>
        <v>0</v>
      </c>
      <c r="G19451">
        <f t="shared" ca="1" si="607"/>
        <v>0</v>
      </c>
    </row>
    <row r="19452" spans="1:7" x14ac:dyDescent="0.25">
      <c r="A19452" t="s">
        <v>21760</v>
      </c>
      <c r="B19452" t="s">
        <v>2223</v>
      </c>
      <c r="C19452" s="4">
        <v>48674</v>
      </c>
      <c r="D19452">
        <v>4768254810</v>
      </c>
      <c r="E19452">
        <f>VLOOKUP(D19452,  base_salary!A:A, 1, FALSE)</f>
        <v>4768254810</v>
      </c>
      <c r="F19452">
        <f t="shared" si="606"/>
        <v>0</v>
      </c>
      <c r="G19452">
        <f t="shared" ca="1" si="607"/>
        <v>0</v>
      </c>
    </row>
    <row r="19453" spans="1:7" x14ac:dyDescent="0.25">
      <c r="A19453" t="s">
        <v>21761</v>
      </c>
      <c r="B19453" t="s">
        <v>4362</v>
      </c>
      <c r="C19453" s="4">
        <v>53521</v>
      </c>
      <c r="D19453">
        <v>2908560011</v>
      </c>
      <c r="E19453">
        <f>VLOOKUP(D19453,  base_salary!A:A, 1, FALSE)</f>
        <v>2908560011</v>
      </c>
      <c r="F19453">
        <f t="shared" si="606"/>
        <v>0</v>
      </c>
      <c r="G19453">
        <f t="shared" ca="1" si="607"/>
        <v>0</v>
      </c>
    </row>
    <row r="19454" spans="1:7" x14ac:dyDescent="0.25">
      <c r="A19454" t="s">
        <v>21762</v>
      </c>
      <c r="B19454" t="s">
        <v>3663</v>
      </c>
      <c r="C19454" s="4">
        <v>18476</v>
      </c>
      <c r="D19454">
        <v>7760701055</v>
      </c>
      <c r="E19454">
        <f>VLOOKUP(D19454,  base_salary!A:A, 1, FALSE)</f>
        <v>7760701055</v>
      </c>
      <c r="F19454">
        <f t="shared" si="606"/>
        <v>0</v>
      </c>
      <c r="G19454">
        <f t="shared" ca="1" si="607"/>
        <v>0</v>
      </c>
    </row>
    <row r="19455" spans="1:7" x14ac:dyDescent="0.25">
      <c r="A19455" t="s">
        <v>21763</v>
      </c>
      <c r="B19455" t="s">
        <v>2415</v>
      </c>
      <c r="C19455" s="4">
        <v>17082</v>
      </c>
      <c r="D19455">
        <v>263573389</v>
      </c>
      <c r="E19455">
        <f>VLOOKUP(D19455,  base_salary!A:A, 1, FALSE)</f>
        <v>263573389</v>
      </c>
      <c r="F19455">
        <f t="shared" si="606"/>
        <v>0</v>
      </c>
      <c r="G19455">
        <f t="shared" ca="1" si="607"/>
        <v>0</v>
      </c>
    </row>
    <row r="19456" spans="1:7" x14ac:dyDescent="0.25">
      <c r="A19456" t="s">
        <v>21764</v>
      </c>
      <c r="B19456" t="s">
        <v>2521</v>
      </c>
      <c r="C19456" s="4">
        <v>11944</v>
      </c>
      <c r="D19456">
        <v>2378102658</v>
      </c>
      <c r="E19456">
        <f>VLOOKUP(D19456,  base_salary!A:A, 1, FALSE)</f>
        <v>2378102658</v>
      </c>
      <c r="F19456">
        <f t="shared" si="606"/>
        <v>0</v>
      </c>
      <c r="G19456">
        <f t="shared" ca="1" si="607"/>
        <v>0</v>
      </c>
    </row>
    <row r="19457" spans="1:7" x14ac:dyDescent="0.25">
      <c r="A19457" t="s">
        <v>21765</v>
      </c>
      <c r="B19457" t="s">
        <v>2234</v>
      </c>
      <c r="C19457" s="4">
        <v>34474</v>
      </c>
      <c r="D19457">
        <v>6915102108</v>
      </c>
      <c r="E19457">
        <f>VLOOKUP(D19457,  base_salary!A:A, 1, FALSE)</f>
        <v>6915102108</v>
      </c>
      <c r="F19457">
        <f t="shared" si="606"/>
        <v>0</v>
      </c>
      <c r="G19457">
        <f t="shared" ca="1" si="607"/>
        <v>0</v>
      </c>
    </row>
    <row r="19458" spans="1:7" x14ac:dyDescent="0.25">
      <c r="A19458" t="s">
        <v>21766</v>
      </c>
      <c r="B19458" t="s">
        <v>2283</v>
      </c>
      <c r="C19458" s="4">
        <v>14668</v>
      </c>
      <c r="D19458">
        <v>6478891895</v>
      </c>
      <c r="E19458">
        <f>VLOOKUP(D19458,  base_salary!A:A, 1, FALSE)</f>
        <v>6478891895</v>
      </c>
      <c r="F19458">
        <f t="shared" si="606"/>
        <v>0</v>
      </c>
      <c r="G19458">
        <f t="shared" ca="1" si="607"/>
        <v>0</v>
      </c>
    </row>
    <row r="19459" spans="1:7" x14ac:dyDescent="0.25">
      <c r="A19459" t="s">
        <v>21767</v>
      </c>
      <c r="B19459" t="s">
        <v>2106</v>
      </c>
      <c r="C19459" s="4">
        <v>55095</v>
      </c>
      <c r="D19459">
        <v>9107581297</v>
      </c>
      <c r="E19459">
        <f>VLOOKUP(D19459,  base_salary!A:A, 1, FALSE)</f>
        <v>9107581297</v>
      </c>
      <c r="F19459">
        <f t="shared" ref="F19459:F19522" si="608">IF(ISERROR(E19459), 1, 0)</f>
        <v>0</v>
      </c>
      <c r="G19459">
        <f t="shared" ref="G19459:G19522" ca="1" si="609">SUM(G:G)</f>
        <v>0</v>
      </c>
    </row>
    <row r="19460" spans="1:7" x14ac:dyDescent="0.25">
      <c r="A19460" t="s">
        <v>21768</v>
      </c>
      <c r="B19460" t="s">
        <v>1948</v>
      </c>
      <c r="C19460" s="4">
        <v>33084</v>
      </c>
      <c r="D19460">
        <v>3016446324</v>
      </c>
      <c r="E19460">
        <f>VLOOKUP(D19460,  base_salary!A:A, 1, FALSE)</f>
        <v>3016446324</v>
      </c>
      <c r="F19460">
        <f t="shared" si="608"/>
        <v>0</v>
      </c>
      <c r="G19460">
        <f t="shared" ca="1" si="609"/>
        <v>0</v>
      </c>
    </row>
    <row r="19461" spans="1:7" x14ac:dyDescent="0.25">
      <c r="A19461" t="s">
        <v>21769</v>
      </c>
      <c r="B19461" t="s">
        <v>2441</v>
      </c>
      <c r="C19461" s="4">
        <v>26974</v>
      </c>
      <c r="D19461">
        <v>2012142672</v>
      </c>
      <c r="E19461">
        <f>VLOOKUP(D19461,  base_salary!A:A, 1, FALSE)</f>
        <v>2012142672</v>
      </c>
      <c r="F19461">
        <f t="shared" si="608"/>
        <v>0</v>
      </c>
      <c r="G19461">
        <f t="shared" ca="1" si="609"/>
        <v>0</v>
      </c>
    </row>
    <row r="19462" spans="1:7" x14ac:dyDescent="0.25">
      <c r="A19462" t="s">
        <v>21770</v>
      </c>
      <c r="B19462" t="s">
        <v>2680</v>
      </c>
      <c r="C19462" s="4">
        <v>59047</v>
      </c>
      <c r="D19462">
        <v>9107581297</v>
      </c>
      <c r="E19462">
        <f>VLOOKUP(D19462,  base_salary!A:A, 1, FALSE)</f>
        <v>9107581297</v>
      </c>
      <c r="F19462">
        <f t="shared" si="608"/>
        <v>0</v>
      </c>
      <c r="G19462">
        <f t="shared" ca="1" si="609"/>
        <v>0</v>
      </c>
    </row>
    <row r="19463" spans="1:7" x14ac:dyDescent="0.25">
      <c r="A19463" t="s">
        <v>21771</v>
      </c>
      <c r="B19463" t="s">
        <v>3247</v>
      </c>
      <c r="C19463" s="4">
        <v>30735</v>
      </c>
      <c r="D19463">
        <v>7573774818</v>
      </c>
      <c r="E19463">
        <f>VLOOKUP(D19463,  base_salary!A:A, 1, FALSE)</f>
        <v>7573774818</v>
      </c>
      <c r="F19463">
        <f t="shared" si="608"/>
        <v>0</v>
      </c>
      <c r="G19463">
        <f t="shared" ca="1" si="609"/>
        <v>0</v>
      </c>
    </row>
    <row r="19464" spans="1:7" x14ac:dyDescent="0.25">
      <c r="A19464" t="s">
        <v>21772</v>
      </c>
      <c r="B19464" t="s">
        <v>2073</v>
      </c>
      <c r="C19464" s="4">
        <v>17394</v>
      </c>
      <c r="D19464">
        <v>9223618401</v>
      </c>
      <c r="E19464">
        <f>VLOOKUP(D19464,  base_salary!A:A, 1, FALSE)</f>
        <v>9223618401</v>
      </c>
      <c r="F19464">
        <f t="shared" si="608"/>
        <v>0</v>
      </c>
      <c r="G19464">
        <f t="shared" ca="1" si="609"/>
        <v>0</v>
      </c>
    </row>
    <row r="19465" spans="1:7" x14ac:dyDescent="0.25">
      <c r="A19465" t="s">
        <v>21773</v>
      </c>
      <c r="B19465" t="s">
        <v>2572</v>
      </c>
      <c r="C19465" s="4">
        <v>25806</v>
      </c>
      <c r="D19465">
        <v>8750494546</v>
      </c>
      <c r="E19465">
        <f>VLOOKUP(D19465,  base_salary!A:A, 1, FALSE)</f>
        <v>8750494546</v>
      </c>
      <c r="F19465">
        <f t="shared" si="608"/>
        <v>0</v>
      </c>
      <c r="G19465">
        <f t="shared" ca="1" si="609"/>
        <v>0</v>
      </c>
    </row>
    <row r="19466" spans="1:7" x14ac:dyDescent="0.25">
      <c r="A19466" t="s">
        <v>21774</v>
      </c>
      <c r="B19466" t="s">
        <v>2054</v>
      </c>
      <c r="C19466" s="4">
        <v>23571</v>
      </c>
      <c r="D19466">
        <v>7269614199</v>
      </c>
      <c r="E19466">
        <f>VLOOKUP(D19466,  base_salary!A:A, 1, FALSE)</f>
        <v>7269614199</v>
      </c>
      <c r="F19466">
        <f t="shared" si="608"/>
        <v>0</v>
      </c>
      <c r="G19466">
        <f t="shared" ca="1" si="609"/>
        <v>0</v>
      </c>
    </row>
    <row r="19467" spans="1:7" x14ac:dyDescent="0.25">
      <c r="A19467" t="s">
        <v>21775</v>
      </c>
      <c r="B19467" t="s">
        <v>1952</v>
      </c>
      <c r="C19467" s="4">
        <v>52073</v>
      </c>
      <c r="D19467">
        <v>2698184272</v>
      </c>
      <c r="E19467">
        <f>VLOOKUP(D19467,  base_salary!A:A, 1, FALSE)</f>
        <v>2698184272</v>
      </c>
      <c r="F19467">
        <f t="shared" si="608"/>
        <v>0</v>
      </c>
      <c r="G19467">
        <f t="shared" ca="1" si="609"/>
        <v>0</v>
      </c>
    </row>
    <row r="19468" spans="1:7" x14ac:dyDescent="0.25">
      <c r="A19468" t="s">
        <v>21776</v>
      </c>
      <c r="B19468" t="s">
        <v>2372</v>
      </c>
      <c r="C19468" s="4">
        <v>32631</v>
      </c>
      <c r="D19468">
        <v>2885061928</v>
      </c>
      <c r="E19468">
        <f>VLOOKUP(D19468,  base_salary!A:A, 1, FALSE)</f>
        <v>2885061928</v>
      </c>
      <c r="F19468">
        <f t="shared" si="608"/>
        <v>0</v>
      </c>
      <c r="G19468">
        <f t="shared" ca="1" si="609"/>
        <v>0</v>
      </c>
    </row>
    <row r="19469" spans="1:7" x14ac:dyDescent="0.25">
      <c r="A19469" t="s">
        <v>21777</v>
      </c>
      <c r="B19469" t="s">
        <v>2800</v>
      </c>
      <c r="C19469" s="4">
        <v>36429</v>
      </c>
      <c r="D19469">
        <v>4453315724</v>
      </c>
      <c r="E19469">
        <f>VLOOKUP(D19469,  base_salary!A:A, 1, FALSE)</f>
        <v>4453315724</v>
      </c>
      <c r="F19469">
        <f t="shared" si="608"/>
        <v>0</v>
      </c>
      <c r="G19469">
        <f t="shared" ca="1" si="609"/>
        <v>0</v>
      </c>
    </row>
    <row r="19470" spans="1:7" x14ac:dyDescent="0.25">
      <c r="A19470" t="s">
        <v>21778</v>
      </c>
      <c r="B19470" t="s">
        <v>2340</v>
      </c>
      <c r="C19470" s="4">
        <v>45597</v>
      </c>
      <c r="D19470">
        <v>6973806759</v>
      </c>
      <c r="E19470">
        <f>VLOOKUP(D19470,  base_salary!A:A, 1, FALSE)</f>
        <v>6973806759</v>
      </c>
      <c r="F19470">
        <f t="shared" si="608"/>
        <v>0</v>
      </c>
      <c r="G19470">
        <f t="shared" ca="1" si="609"/>
        <v>0</v>
      </c>
    </row>
    <row r="19471" spans="1:7" x14ac:dyDescent="0.25">
      <c r="A19471" t="s">
        <v>21779</v>
      </c>
      <c r="B19471" t="s">
        <v>2242</v>
      </c>
      <c r="C19471" s="4">
        <v>53104</v>
      </c>
      <c r="D19471">
        <v>5234982726</v>
      </c>
      <c r="E19471">
        <f>VLOOKUP(D19471,  base_salary!A:A, 1, FALSE)</f>
        <v>5234982726</v>
      </c>
      <c r="F19471">
        <f t="shared" si="608"/>
        <v>0</v>
      </c>
      <c r="G19471">
        <f t="shared" ca="1" si="609"/>
        <v>0</v>
      </c>
    </row>
    <row r="19472" spans="1:7" x14ac:dyDescent="0.25">
      <c r="A19472" t="s">
        <v>21780</v>
      </c>
      <c r="B19472" t="s">
        <v>2166</v>
      </c>
      <c r="C19472" s="4">
        <v>10176</v>
      </c>
      <c r="D19472">
        <v>2551917727</v>
      </c>
      <c r="E19472">
        <f>VLOOKUP(D19472,  base_salary!A:A, 1, FALSE)</f>
        <v>2551917727</v>
      </c>
      <c r="F19472">
        <f t="shared" si="608"/>
        <v>0</v>
      </c>
      <c r="G19472">
        <f t="shared" ca="1" si="609"/>
        <v>0</v>
      </c>
    </row>
    <row r="19473" spans="1:7" x14ac:dyDescent="0.25">
      <c r="A19473" t="s">
        <v>21781</v>
      </c>
      <c r="B19473" t="s">
        <v>2557</v>
      </c>
      <c r="C19473" s="4">
        <v>18479</v>
      </c>
      <c r="D19473">
        <v>9483290694</v>
      </c>
      <c r="E19473">
        <f>VLOOKUP(D19473,  base_salary!A:A, 1, FALSE)</f>
        <v>9483290694</v>
      </c>
      <c r="F19473">
        <f t="shared" si="608"/>
        <v>0</v>
      </c>
      <c r="G19473">
        <f t="shared" ca="1" si="609"/>
        <v>0</v>
      </c>
    </row>
    <row r="19474" spans="1:7" x14ac:dyDescent="0.25">
      <c r="A19474" t="s">
        <v>21782</v>
      </c>
      <c r="B19474" t="s">
        <v>2488</v>
      </c>
      <c r="C19474" s="4">
        <v>41085</v>
      </c>
      <c r="D19474">
        <v>556704134</v>
      </c>
      <c r="E19474">
        <f>VLOOKUP(D19474,  base_salary!A:A, 1, FALSE)</f>
        <v>556704134</v>
      </c>
      <c r="F19474">
        <f t="shared" si="608"/>
        <v>0</v>
      </c>
      <c r="G19474">
        <f t="shared" ca="1" si="609"/>
        <v>0</v>
      </c>
    </row>
    <row r="19475" spans="1:7" x14ac:dyDescent="0.25">
      <c r="A19475" t="s">
        <v>21783</v>
      </c>
      <c r="B19475" t="s">
        <v>1956</v>
      </c>
      <c r="C19475" s="4">
        <v>45385</v>
      </c>
      <c r="D19475">
        <v>5588978080</v>
      </c>
      <c r="E19475">
        <f>VLOOKUP(D19475,  base_salary!A:A, 1, FALSE)</f>
        <v>5588978080</v>
      </c>
      <c r="F19475">
        <f t="shared" si="608"/>
        <v>0</v>
      </c>
      <c r="G19475">
        <f t="shared" ca="1" si="609"/>
        <v>0</v>
      </c>
    </row>
    <row r="19476" spans="1:7" x14ac:dyDescent="0.25">
      <c r="A19476" t="s">
        <v>21784</v>
      </c>
      <c r="B19476" t="s">
        <v>2139</v>
      </c>
      <c r="C19476" s="4">
        <v>35430</v>
      </c>
      <c r="D19476">
        <v>222477806</v>
      </c>
      <c r="E19476">
        <f>VLOOKUP(D19476,  base_salary!A:A, 1, FALSE)</f>
        <v>222477806</v>
      </c>
      <c r="F19476">
        <f t="shared" si="608"/>
        <v>0</v>
      </c>
      <c r="G19476">
        <f t="shared" ca="1" si="609"/>
        <v>0</v>
      </c>
    </row>
    <row r="19477" spans="1:7" x14ac:dyDescent="0.25">
      <c r="A19477" t="s">
        <v>21785</v>
      </c>
      <c r="B19477" t="s">
        <v>2536</v>
      </c>
      <c r="C19477" s="4">
        <v>45935</v>
      </c>
      <c r="D19477">
        <v>263573389</v>
      </c>
      <c r="E19477">
        <f>VLOOKUP(D19477,  base_salary!A:A, 1, FALSE)</f>
        <v>263573389</v>
      </c>
      <c r="F19477">
        <f t="shared" si="608"/>
        <v>0</v>
      </c>
      <c r="G19477">
        <f t="shared" ca="1" si="609"/>
        <v>0</v>
      </c>
    </row>
    <row r="19478" spans="1:7" x14ac:dyDescent="0.25">
      <c r="A19478" t="s">
        <v>21786</v>
      </c>
      <c r="B19478" t="s">
        <v>2663</v>
      </c>
      <c r="C19478" s="4">
        <v>51706</v>
      </c>
      <c r="D19478">
        <v>7957976743</v>
      </c>
      <c r="E19478">
        <f>VLOOKUP(D19478,  base_salary!A:A, 1, FALSE)</f>
        <v>7957976743</v>
      </c>
      <c r="F19478">
        <f t="shared" si="608"/>
        <v>0</v>
      </c>
      <c r="G19478">
        <f t="shared" ca="1" si="609"/>
        <v>0</v>
      </c>
    </row>
    <row r="19479" spans="1:7" x14ac:dyDescent="0.25">
      <c r="A19479" t="s">
        <v>21787</v>
      </c>
      <c r="B19479" t="s">
        <v>2035</v>
      </c>
      <c r="C19479" s="4">
        <v>22233</v>
      </c>
      <c r="D19479">
        <v>6000780338</v>
      </c>
      <c r="E19479">
        <f>VLOOKUP(D19479,  base_salary!A:A, 1, FALSE)</f>
        <v>6000780338</v>
      </c>
      <c r="F19479">
        <f t="shared" si="608"/>
        <v>0</v>
      </c>
      <c r="G19479">
        <f t="shared" ca="1" si="609"/>
        <v>0</v>
      </c>
    </row>
    <row r="19480" spans="1:7" x14ac:dyDescent="0.25">
      <c r="A19480" t="s">
        <v>21788</v>
      </c>
      <c r="B19480" t="s">
        <v>3183</v>
      </c>
      <c r="C19480" s="4">
        <v>25793</v>
      </c>
      <c r="D19480">
        <v>8289594380</v>
      </c>
      <c r="E19480">
        <f>VLOOKUP(D19480,  base_salary!A:A, 1, FALSE)</f>
        <v>8289594380</v>
      </c>
      <c r="F19480">
        <f t="shared" si="608"/>
        <v>0</v>
      </c>
      <c r="G19480">
        <f t="shared" ca="1" si="609"/>
        <v>0</v>
      </c>
    </row>
    <row r="19481" spans="1:7" x14ac:dyDescent="0.25">
      <c r="A19481" t="s">
        <v>21789</v>
      </c>
      <c r="B19481" t="s">
        <v>2158</v>
      </c>
      <c r="C19481" s="4">
        <v>15098</v>
      </c>
      <c r="D19481">
        <v>4786629839</v>
      </c>
      <c r="E19481">
        <f>VLOOKUP(D19481,  base_salary!A:A, 1, FALSE)</f>
        <v>4786629839</v>
      </c>
      <c r="F19481">
        <f t="shared" si="608"/>
        <v>0</v>
      </c>
      <c r="G19481">
        <f t="shared" ca="1" si="609"/>
        <v>0</v>
      </c>
    </row>
    <row r="19482" spans="1:7" x14ac:dyDescent="0.25">
      <c r="A19482" t="s">
        <v>21790</v>
      </c>
      <c r="B19482" t="s">
        <v>2623</v>
      </c>
      <c r="C19482" s="4">
        <v>21559</v>
      </c>
      <c r="D19482">
        <v>1729795870</v>
      </c>
      <c r="E19482">
        <f>VLOOKUP(D19482,  base_salary!A:A, 1, FALSE)</f>
        <v>1729795870</v>
      </c>
      <c r="F19482">
        <f t="shared" si="608"/>
        <v>0</v>
      </c>
      <c r="G19482">
        <f t="shared" ca="1" si="609"/>
        <v>0</v>
      </c>
    </row>
    <row r="19483" spans="1:7" x14ac:dyDescent="0.25">
      <c r="A19483" t="s">
        <v>21791</v>
      </c>
      <c r="B19483" t="s">
        <v>1932</v>
      </c>
      <c r="C19483" s="4">
        <v>16687</v>
      </c>
      <c r="D19483">
        <v>8519669638</v>
      </c>
      <c r="E19483">
        <f>VLOOKUP(D19483,  base_salary!A:A, 1, FALSE)</f>
        <v>8519669638</v>
      </c>
      <c r="F19483">
        <f t="shared" si="608"/>
        <v>0</v>
      </c>
      <c r="G19483">
        <f t="shared" ca="1" si="609"/>
        <v>0</v>
      </c>
    </row>
    <row r="19484" spans="1:7" x14ac:dyDescent="0.25">
      <c r="A19484" t="s">
        <v>21792</v>
      </c>
      <c r="B19484" t="s">
        <v>2319</v>
      </c>
      <c r="C19484" s="4">
        <v>31314</v>
      </c>
      <c r="D19484">
        <v>8692509450</v>
      </c>
      <c r="E19484">
        <f>VLOOKUP(D19484,  base_salary!A:A, 1, FALSE)</f>
        <v>8692509450</v>
      </c>
      <c r="F19484">
        <f t="shared" si="608"/>
        <v>0</v>
      </c>
      <c r="G19484">
        <f t="shared" ca="1" si="609"/>
        <v>0</v>
      </c>
    </row>
    <row r="19485" spans="1:7" x14ac:dyDescent="0.25">
      <c r="A19485" t="s">
        <v>21793</v>
      </c>
      <c r="B19485" t="s">
        <v>1995</v>
      </c>
      <c r="C19485" s="4">
        <v>54446</v>
      </c>
      <c r="D19485">
        <v>966588630</v>
      </c>
      <c r="E19485">
        <f>VLOOKUP(D19485,  base_salary!A:A, 1, FALSE)</f>
        <v>966588630</v>
      </c>
      <c r="F19485">
        <f t="shared" si="608"/>
        <v>0</v>
      </c>
      <c r="G19485">
        <f t="shared" ca="1" si="609"/>
        <v>0</v>
      </c>
    </row>
    <row r="19486" spans="1:7" x14ac:dyDescent="0.25">
      <c r="A19486" t="s">
        <v>21794</v>
      </c>
      <c r="B19486" t="s">
        <v>2800</v>
      </c>
      <c r="C19486" s="4">
        <v>10496</v>
      </c>
      <c r="D19486">
        <v>9228842121</v>
      </c>
      <c r="E19486">
        <f>VLOOKUP(D19486,  base_salary!A:A, 1, FALSE)</f>
        <v>9228842121</v>
      </c>
      <c r="F19486">
        <f t="shared" si="608"/>
        <v>0</v>
      </c>
      <c r="G19486">
        <f t="shared" ca="1" si="609"/>
        <v>0</v>
      </c>
    </row>
    <row r="19487" spans="1:7" x14ac:dyDescent="0.25">
      <c r="A19487" t="s">
        <v>21795</v>
      </c>
      <c r="B19487" t="s">
        <v>2177</v>
      </c>
      <c r="C19487" s="4">
        <v>23671</v>
      </c>
      <c r="D19487">
        <v>8545135858</v>
      </c>
      <c r="E19487">
        <f>VLOOKUP(D19487,  base_salary!A:A, 1, FALSE)</f>
        <v>8545135858</v>
      </c>
      <c r="F19487">
        <f t="shared" si="608"/>
        <v>0</v>
      </c>
      <c r="G19487">
        <f t="shared" ca="1" si="609"/>
        <v>0</v>
      </c>
    </row>
    <row r="19488" spans="1:7" x14ac:dyDescent="0.25">
      <c r="A19488" t="s">
        <v>21796</v>
      </c>
      <c r="B19488" t="s">
        <v>2914</v>
      </c>
      <c r="C19488" s="4">
        <v>55794</v>
      </c>
      <c r="D19488">
        <v>4219825649</v>
      </c>
      <c r="E19488">
        <f>VLOOKUP(D19488,  base_salary!A:A, 1, FALSE)</f>
        <v>4219825649</v>
      </c>
      <c r="F19488">
        <f t="shared" si="608"/>
        <v>0</v>
      </c>
      <c r="G19488">
        <f t="shared" ca="1" si="609"/>
        <v>0</v>
      </c>
    </row>
    <row r="19489" spans="1:7" x14ac:dyDescent="0.25">
      <c r="A19489" t="s">
        <v>21797</v>
      </c>
      <c r="B19489" t="s">
        <v>2244</v>
      </c>
      <c r="C19489" s="4">
        <v>39251</v>
      </c>
      <c r="D19489">
        <v>5863557389</v>
      </c>
      <c r="E19489">
        <f>VLOOKUP(D19489,  base_salary!A:A, 1, FALSE)</f>
        <v>5863557389</v>
      </c>
      <c r="F19489">
        <f t="shared" si="608"/>
        <v>0</v>
      </c>
      <c r="G19489">
        <f t="shared" ca="1" si="609"/>
        <v>0</v>
      </c>
    </row>
    <row r="19490" spans="1:7" x14ac:dyDescent="0.25">
      <c r="A19490" t="s">
        <v>21798</v>
      </c>
      <c r="B19490" t="s">
        <v>3078</v>
      </c>
      <c r="C19490" s="4">
        <v>16923</v>
      </c>
      <c r="D19490">
        <v>3877279783</v>
      </c>
      <c r="E19490">
        <f>VLOOKUP(D19490,  base_salary!A:A, 1, FALSE)</f>
        <v>3877279783</v>
      </c>
      <c r="F19490">
        <f t="shared" si="608"/>
        <v>0</v>
      </c>
      <c r="G19490">
        <f t="shared" ca="1" si="609"/>
        <v>0</v>
      </c>
    </row>
    <row r="19491" spans="1:7" x14ac:dyDescent="0.25">
      <c r="A19491" t="s">
        <v>21799</v>
      </c>
      <c r="B19491" t="s">
        <v>2965</v>
      </c>
      <c r="C19491" s="4">
        <v>23537</v>
      </c>
      <c r="D19491">
        <v>679204083</v>
      </c>
      <c r="E19491">
        <f>VLOOKUP(D19491,  base_salary!A:A, 1, FALSE)</f>
        <v>679204083</v>
      </c>
      <c r="F19491">
        <f t="shared" si="608"/>
        <v>0</v>
      </c>
      <c r="G19491">
        <f t="shared" ca="1" si="609"/>
        <v>0</v>
      </c>
    </row>
    <row r="19492" spans="1:7" x14ac:dyDescent="0.25">
      <c r="A19492" t="s">
        <v>21800</v>
      </c>
      <c r="B19492" t="s">
        <v>2606</v>
      </c>
      <c r="C19492" s="4">
        <v>28349</v>
      </c>
      <c r="D19492">
        <v>5082945165</v>
      </c>
      <c r="E19492">
        <f>VLOOKUP(D19492,  base_salary!A:A, 1, FALSE)</f>
        <v>5082945165</v>
      </c>
      <c r="F19492">
        <f t="shared" si="608"/>
        <v>0</v>
      </c>
      <c r="G19492">
        <f t="shared" ca="1" si="609"/>
        <v>0</v>
      </c>
    </row>
    <row r="19493" spans="1:7" x14ac:dyDescent="0.25">
      <c r="A19493" t="s">
        <v>21801</v>
      </c>
      <c r="B19493" t="s">
        <v>3023</v>
      </c>
      <c r="C19493" s="4">
        <v>25445</v>
      </c>
      <c r="D19493">
        <v>6820956614</v>
      </c>
      <c r="E19493">
        <f>VLOOKUP(D19493,  base_salary!A:A, 1, FALSE)</f>
        <v>6820956614</v>
      </c>
      <c r="F19493">
        <f t="shared" si="608"/>
        <v>0</v>
      </c>
      <c r="G19493">
        <f t="shared" ca="1" si="609"/>
        <v>0</v>
      </c>
    </row>
    <row r="19494" spans="1:7" x14ac:dyDescent="0.25">
      <c r="A19494" t="s">
        <v>21802</v>
      </c>
      <c r="B19494" t="s">
        <v>3508</v>
      </c>
      <c r="C19494" s="4">
        <v>29991</v>
      </c>
      <c r="D19494">
        <v>6915102108</v>
      </c>
      <c r="E19494">
        <f>VLOOKUP(D19494,  base_salary!A:A, 1, FALSE)</f>
        <v>6915102108</v>
      </c>
      <c r="F19494">
        <f t="shared" si="608"/>
        <v>0</v>
      </c>
      <c r="G19494">
        <f t="shared" ca="1" si="609"/>
        <v>0</v>
      </c>
    </row>
    <row r="19495" spans="1:7" x14ac:dyDescent="0.25">
      <c r="A19495" t="s">
        <v>21803</v>
      </c>
      <c r="B19495" t="s">
        <v>2665</v>
      </c>
      <c r="C19495" s="4">
        <v>52453</v>
      </c>
      <c r="D19495">
        <v>8346855079</v>
      </c>
      <c r="E19495">
        <f>VLOOKUP(D19495,  base_salary!A:A, 1, FALSE)</f>
        <v>8346855079</v>
      </c>
      <c r="F19495">
        <f t="shared" si="608"/>
        <v>0</v>
      </c>
      <c r="G19495">
        <f t="shared" ca="1" si="609"/>
        <v>0</v>
      </c>
    </row>
    <row r="19496" spans="1:7" x14ac:dyDescent="0.25">
      <c r="A19496" t="s">
        <v>21804</v>
      </c>
      <c r="B19496" t="s">
        <v>2674</v>
      </c>
      <c r="C19496" s="4">
        <v>44752</v>
      </c>
      <c r="D19496">
        <v>6293335589</v>
      </c>
      <c r="E19496">
        <f>VLOOKUP(D19496,  base_salary!A:A, 1, FALSE)</f>
        <v>6293335589</v>
      </c>
      <c r="F19496">
        <f t="shared" si="608"/>
        <v>0</v>
      </c>
      <c r="G19496">
        <f t="shared" ca="1" si="609"/>
        <v>0</v>
      </c>
    </row>
    <row r="19497" spans="1:7" x14ac:dyDescent="0.25">
      <c r="A19497" t="s">
        <v>21805</v>
      </c>
      <c r="B19497" t="s">
        <v>2468</v>
      </c>
      <c r="C19497" s="4">
        <v>36740</v>
      </c>
      <c r="D19497">
        <v>2183763965</v>
      </c>
      <c r="E19497">
        <f>VLOOKUP(D19497,  base_salary!A:A, 1, FALSE)</f>
        <v>2183763965</v>
      </c>
      <c r="F19497">
        <f t="shared" si="608"/>
        <v>0</v>
      </c>
      <c r="G19497">
        <f t="shared" ca="1" si="609"/>
        <v>0</v>
      </c>
    </row>
    <row r="19498" spans="1:7" x14ac:dyDescent="0.25">
      <c r="A19498" t="s">
        <v>21806</v>
      </c>
      <c r="B19498" t="s">
        <v>2804</v>
      </c>
      <c r="C19498" s="4">
        <v>45915</v>
      </c>
      <c r="D19498">
        <v>2237103631</v>
      </c>
      <c r="E19498">
        <f>VLOOKUP(D19498,  base_salary!A:A, 1, FALSE)</f>
        <v>2237103631</v>
      </c>
      <c r="F19498">
        <f t="shared" si="608"/>
        <v>0</v>
      </c>
      <c r="G19498">
        <f t="shared" ca="1" si="609"/>
        <v>0</v>
      </c>
    </row>
    <row r="19499" spans="1:7" x14ac:dyDescent="0.25">
      <c r="A19499" t="s">
        <v>21807</v>
      </c>
      <c r="B19499" t="s">
        <v>2012</v>
      </c>
      <c r="C19499" s="4">
        <v>29392</v>
      </c>
      <c r="D19499">
        <v>4094820760</v>
      </c>
      <c r="E19499">
        <f>VLOOKUP(D19499,  base_salary!A:A, 1, FALSE)</f>
        <v>4094820760</v>
      </c>
      <c r="F19499">
        <f t="shared" si="608"/>
        <v>0</v>
      </c>
      <c r="G19499">
        <f t="shared" ca="1" si="609"/>
        <v>0</v>
      </c>
    </row>
    <row r="19500" spans="1:7" x14ac:dyDescent="0.25">
      <c r="A19500" t="s">
        <v>21808</v>
      </c>
      <c r="B19500" t="s">
        <v>2271</v>
      </c>
      <c r="C19500" s="4">
        <v>43846</v>
      </c>
      <c r="D19500">
        <v>5347887761</v>
      </c>
      <c r="E19500">
        <f>VLOOKUP(D19500,  base_salary!A:A, 1, FALSE)</f>
        <v>5347887761</v>
      </c>
      <c r="F19500">
        <f t="shared" si="608"/>
        <v>0</v>
      </c>
      <c r="G19500">
        <f t="shared" ca="1" si="609"/>
        <v>0</v>
      </c>
    </row>
    <row r="19501" spans="1:7" x14ac:dyDescent="0.25">
      <c r="A19501" t="s">
        <v>21809</v>
      </c>
      <c r="B19501" t="s">
        <v>2343</v>
      </c>
      <c r="C19501" s="4">
        <v>34479</v>
      </c>
      <c r="D19501">
        <v>3060876401</v>
      </c>
      <c r="E19501">
        <f>VLOOKUP(D19501,  base_salary!A:A, 1, FALSE)</f>
        <v>3060876401</v>
      </c>
      <c r="F19501">
        <f t="shared" si="608"/>
        <v>0</v>
      </c>
      <c r="G19501">
        <f t="shared" ca="1" si="609"/>
        <v>0</v>
      </c>
    </row>
    <row r="19502" spans="1:7" x14ac:dyDescent="0.25">
      <c r="A19502" t="s">
        <v>21810</v>
      </c>
      <c r="B19502" t="s">
        <v>3235</v>
      </c>
      <c r="C19502" s="4">
        <v>20185</v>
      </c>
      <c r="D19502">
        <v>7625163059</v>
      </c>
      <c r="E19502">
        <f>VLOOKUP(D19502,  base_salary!A:A, 1, FALSE)</f>
        <v>7625163059</v>
      </c>
      <c r="F19502">
        <f t="shared" si="608"/>
        <v>0</v>
      </c>
      <c r="G19502">
        <f t="shared" ca="1" si="609"/>
        <v>0</v>
      </c>
    </row>
    <row r="19503" spans="1:7" x14ac:dyDescent="0.25">
      <c r="A19503" t="s">
        <v>21811</v>
      </c>
      <c r="B19503" t="s">
        <v>2246</v>
      </c>
      <c r="C19503" s="4">
        <v>25185</v>
      </c>
      <c r="D19503">
        <v>5117202538</v>
      </c>
      <c r="E19503">
        <f>VLOOKUP(D19503,  base_salary!A:A, 1, FALSE)</f>
        <v>5117202538</v>
      </c>
      <c r="F19503">
        <f t="shared" si="608"/>
        <v>0</v>
      </c>
      <c r="G19503">
        <f t="shared" ca="1" si="609"/>
        <v>0</v>
      </c>
    </row>
    <row r="19504" spans="1:7" x14ac:dyDescent="0.25">
      <c r="A19504" t="s">
        <v>21812</v>
      </c>
      <c r="B19504" t="s">
        <v>2168</v>
      </c>
      <c r="C19504" s="4">
        <v>11569</v>
      </c>
      <c r="D19504">
        <v>5405945366</v>
      </c>
      <c r="E19504">
        <f>VLOOKUP(D19504,  base_salary!A:A, 1, FALSE)</f>
        <v>5405945366</v>
      </c>
      <c r="F19504">
        <f t="shared" si="608"/>
        <v>0</v>
      </c>
      <c r="G19504">
        <f t="shared" ca="1" si="609"/>
        <v>0</v>
      </c>
    </row>
    <row r="19505" spans="1:7" x14ac:dyDescent="0.25">
      <c r="A19505" t="s">
        <v>21813</v>
      </c>
      <c r="B19505" t="s">
        <v>1936</v>
      </c>
      <c r="C19505" s="4">
        <v>24145</v>
      </c>
      <c r="D19505">
        <v>5211527984</v>
      </c>
      <c r="E19505">
        <f>VLOOKUP(D19505,  base_salary!A:A, 1, FALSE)</f>
        <v>5211527984</v>
      </c>
      <c r="F19505">
        <f t="shared" si="608"/>
        <v>0</v>
      </c>
      <c r="G19505">
        <f t="shared" ca="1" si="609"/>
        <v>0</v>
      </c>
    </row>
    <row r="19506" spans="1:7" x14ac:dyDescent="0.25">
      <c r="A19506" t="s">
        <v>21814</v>
      </c>
      <c r="B19506" t="s">
        <v>2709</v>
      </c>
      <c r="C19506" s="4">
        <v>47689</v>
      </c>
      <c r="D19506">
        <v>9619649427</v>
      </c>
      <c r="E19506">
        <f>VLOOKUP(D19506,  base_salary!A:A, 1, FALSE)</f>
        <v>9619649427</v>
      </c>
      <c r="F19506">
        <f t="shared" si="608"/>
        <v>0</v>
      </c>
      <c r="G19506">
        <f t="shared" ca="1" si="609"/>
        <v>0</v>
      </c>
    </row>
    <row r="19507" spans="1:7" x14ac:dyDescent="0.25">
      <c r="A19507" t="s">
        <v>21815</v>
      </c>
      <c r="B19507" t="s">
        <v>2024</v>
      </c>
      <c r="C19507" s="4">
        <v>52474</v>
      </c>
      <c r="D19507">
        <v>9651729414</v>
      </c>
      <c r="E19507">
        <f>VLOOKUP(D19507,  base_salary!A:A, 1, FALSE)</f>
        <v>9651729414</v>
      </c>
      <c r="F19507">
        <f t="shared" si="608"/>
        <v>0</v>
      </c>
      <c r="G19507">
        <f t="shared" ca="1" si="609"/>
        <v>0</v>
      </c>
    </row>
    <row r="19508" spans="1:7" x14ac:dyDescent="0.25">
      <c r="A19508" t="s">
        <v>21816</v>
      </c>
      <c r="B19508" t="s">
        <v>2797</v>
      </c>
      <c r="C19508" s="4">
        <v>29448</v>
      </c>
      <c r="D19508">
        <v>1351073265</v>
      </c>
      <c r="E19508">
        <f>VLOOKUP(D19508,  base_salary!A:A, 1, FALSE)</f>
        <v>1351073265</v>
      </c>
      <c r="F19508">
        <f t="shared" si="608"/>
        <v>0</v>
      </c>
      <c r="G19508">
        <f t="shared" ca="1" si="609"/>
        <v>0</v>
      </c>
    </row>
    <row r="19509" spans="1:7" x14ac:dyDescent="0.25">
      <c r="A19509" t="s">
        <v>21817</v>
      </c>
      <c r="B19509" t="s">
        <v>2131</v>
      </c>
      <c r="C19509" s="4">
        <v>36457</v>
      </c>
      <c r="D19509">
        <v>4162153728</v>
      </c>
      <c r="E19509">
        <f>VLOOKUP(D19509,  base_salary!A:A, 1, FALSE)</f>
        <v>4162153728</v>
      </c>
      <c r="F19509">
        <f t="shared" si="608"/>
        <v>0</v>
      </c>
      <c r="G19509">
        <f t="shared" ca="1" si="609"/>
        <v>0</v>
      </c>
    </row>
    <row r="19510" spans="1:7" x14ac:dyDescent="0.25">
      <c r="A19510" t="s">
        <v>21818</v>
      </c>
      <c r="B19510" t="s">
        <v>2210</v>
      </c>
      <c r="C19510" s="4">
        <v>56421</v>
      </c>
      <c r="D19510">
        <v>2117567142</v>
      </c>
      <c r="E19510">
        <f>VLOOKUP(D19510,  base_salary!A:A, 1, FALSE)</f>
        <v>2117567142</v>
      </c>
      <c r="F19510">
        <f t="shared" si="608"/>
        <v>0</v>
      </c>
      <c r="G19510">
        <f t="shared" ca="1" si="609"/>
        <v>0</v>
      </c>
    </row>
    <row r="19511" spans="1:7" x14ac:dyDescent="0.25">
      <c r="A19511" t="s">
        <v>21819</v>
      </c>
      <c r="B19511" t="s">
        <v>3390</v>
      </c>
      <c r="C19511" s="4">
        <v>58134</v>
      </c>
      <c r="D19511">
        <v>7912639675</v>
      </c>
      <c r="E19511">
        <f>VLOOKUP(D19511,  base_salary!A:A, 1, FALSE)</f>
        <v>7912639675</v>
      </c>
      <c r="F19511">
        <f t="shared" si="608"/>
        <v>0</v>
      </c>
      <c r="G19511">
        <f t="shared" ca="1" si="609"/>
        <v>0</v>
      </c>
    </row>
    <row r="19512" spans="1:7" x14ac:dyDescent="0.25">
      <c r="A19512" t="s">
        <v>21820</v>
      </c>
      <c r="B19512" t="s">
        <v>1995</v>
      </c>
      <c r="C19512" s="4">
        <v>49919</v>
      </c>
      <c r="D19512">
        <v>1249074622</v>
      </c>
      <c r="E19512">
        <f>VLOOKUP(D19512,  base_salary!A:A, 1, FALSE)</f>
        <v>1249074622</v>
      </c>
      <c r="F19512">
        <f t="shared" si="608"/>
        <v>0</v>
      </c>
      <c r="G19512">
        <f t="shared" ca="1" si="609"/>
        <v>0</v>
      </c>
    </row>
    <row r="19513" spans="1:7" x14ac:dyDescent="0.25">
      <c r="A19513" t="s">
        <v>21821</v>
      </c>
      <c r="B19513" t="s">
        <v>2511</v>
      </c>
      <c r="C19513" s="4">
        <v>25725</v>
      </c>
      <c r="D19513">
        <v>9096285417</v>
      </c>
      <c r="E19513">
        <f>VLOOKUP(D19513,  base_salary!A:A, 1, FALSE)</f>
        <v>9096285417</v>
      </c>
      <c r="F19513">
        <f t="shared" si="608"/>
        <v>0</v>
      </c>
      <c r="G19513">
        <f t="shared" ca="1" si="609"/>
        <v>0</v>
      </c>
    </row>
    <row r="19514" spans="1:7" x14ac:dyDescent="0.25">
      <c r="A19514" t="s">
        <v>21822</v>
      </c>
      <c r="B19514" t="s">
        <v>1932</v>
      </c>
      <c r="C19514" s="4">
        <v>24596</v>
      </c>
      <c r="D19514">
        <v>4639895275</v>
      </c>
      <c r="E19514">
        <f>VLOOKUP(D19514,  base_salary!A:A, 1, FALSE)</f>
        <v>4639895275</v>
      </c>
      <c r="F19514">
        <f t="shared" si="608"/>
        <v>0</v>
      </c>
      <c r="G19514">
        <f t="shared" ca="1" si="609"/>
        <v>0</v>
      </c>
    </row>
    <row r="19515" spans="1:7" x14ac:dyDescent="0.25">
      <c r="A19515" t="s">
        <v>21823</v>
      </c>
      <c r="B19515" t="s">
        <v>2214</v>
      </c>
      <c r="C19515" s="4">
        <v>56889</v>
      </c>
      <c r="D19515">
        <v>3509620267</v>
      </c>
      <c r="E19515">
        <f>VLOOKUP(D19515,  base_salary!A:A, 1, FALSE)</f>
        <v>3509620267</v>
      </c>
      <c r="F19515">
        <f t="shared" si="608"/>
        <v>0</v>
      </c>
      <c r="G19515">
        <f t="shared" ca="1" si="609"/>
        <v>0</v>
      </c>
    </row>
    <row r="19516" spans="1:7" x14ac:dyDescent="0.25">
      <c r="A19516" t="s">
        <v>21824</v>
      </c>
      <c r="B19516" t="s">
        <v>2310</v>
      </c>
      <c r="C19516" s="4">
        <v>40287</v>
      </c>
      <c r="D19516">
        <v>5814713100</v>
      </c>
      <c r="E19516">
        <f>VLOOKUP(D19516,  base_salary!A:A, 1, FALSE)</f>
        <v>5814713100</v>
      </c>
      <c r="F19516">
        <f t="shared" si="608"/>
        <v>0</v>
      </c>
      <c r="G19516">
        <f t="shared" ca="1" si="609"/>
        <v>0</v>
      </c>
    </row>
    <row r="19517" spans="1:7" x14ac:dyDescent="0.25">
      <c r="A19517" t="s">
        <v>21825</v>
      </c>
      <c r="B19517" t="s">
        <v>2424</v>
      </c>
      <c r="C19517" s="4">
        <v>10051</v>
      </c>
      <c r="D19517">
        <v>6819596901</v>
      </c>
      <c r="E19517">
        <f>VLOOKUP(D19517,  base_salary!A:A, 1, FALSE)</f>
        <v>6819596901</v>
      </c>
      <c r="F19517">
        <f t="shared" si="608"/>
        <v>0</v>
      </c>
      <c r="G19517">
        <f t="shared" ca="1" si="609"/>
        <v>0</v>
      </c>
    </row>
    <row r="19518" spans="1:7" x14ac:dyDescent="0.25">
      <c r="A19518" t="s">
        <v>21826</v>
      </c>
      <c r="B19518" t="s">
        <v>2614</v>
      </c>
      <c r="C19518" s="4">
        <v>47264</v>
      </c>
      <c r="D19518">
        <v>5372344725</v>
      </c>
      <c r="E19518">
        <f>VLOOKUP(D19518,  base_salary!A:A, 1, FALSE)</f>
        <v>5372344725</v>
      </c>
      <c r="F19518">
        <f t="shared" si="608"/>
        <v>0</v>
      </c>
      <c r="G19518">
        <f t="shared" ca="1" si="609"/>
        <v>0</v>
      </c>
    </row>
    <row r="19519" spans="1:7" x14ac:dyDescent="0.25">
      <c r="A19519" t="s">
        <v>21827</v>
      </c>
      <c r="B19519" t="s">
        <v>2687</v>
      </c>
      <c r="C19519" s="4">
        <v>23393</v>
      </c>
      <c r="D19519">
        <v>8419732141</v>
      </c>
      <c r="E19519">
        <f>VLOOKUP(D19519,  base_salary!A:A, 1, FALSE)</f>
        <v>8419732141</v>
      </c>
      <c r="F19519">
        <f t="shared" si="608"/>
        <v>0</v>
      </c>
      <c r="G19519">
        <f t="shared" ca="1" si="609"/>
        <v>0</v>
      </c>
    </row>
    <row r="19520" spans="1:7" x14ac:dyDescent="0.25">
      <c r="A19520" t="s">
        <v>21828</v>
      </c>
      <c r="B19520" t="s">
        <v>2166</v>
      </c>
      <c r="C19520" s="4">
        <v>43812</v>
      </c>
      <c r="D19520">
        <v>9766606919</v>
      </c>
      <c r="E19520">
        <f>VLOOKUP(D19520,  base_salary!A:A, 1, FALSE)</f>
        <v>9766606919</v>
      </c>
      <c r="F19520">
        <f t="shared" si="608"/>
        <v>0</v>
      </c>
      <c r="G19520">
        <f t="shared" ca="1" si="609"/>
        <v>0</v>
      </c>
    </row>
    <row r="19521" spans="1:7" x14ac:dyDescent="0.25">
      <c r="A19521" t="s">
        <v>21829</v>
      </c>
      <c r="B19521" t="s">
        <v>2170</v>
      </c>
      <c r="C19521" s="4">
        <v>30424</v>
      </c>
      <c r="D19521">
        <v>9340388305</v>
      </c>
      <c r="E19521">
        <f>VLOOKUP(D19521,  base_salary!A:A, 1, FALSE)</f>
        <v>9340388305</v>
      </c>
      <c r="F19521">
        <f t="shared" si="608"/>
        <v>0</v>
      </c>
      <c r="G19521">
        <f t="shared" ca="1" si="609"/>
        <v>0</v>
      </c>
    </row>
    <row r="19522" spans="1:7" x14ac:dyDescent="0.25">
      <c r="A19522" t="s">
        <v>21830</v>
      </c>
      <c r="B19522" t="s">
        <v>2340</v>
      </c>
      <c r="C19522" s="4">
        <v>38609</v>
      </c>
      <c r="D19522">
        <v>9287480133</v>
      </c>
      <c r="E19522">
        <f>VLOOKUP(D19522,  base_salary!A:A, 1, FALSE)</f>
        <v>9287480133</v>
      </c>
      <c r="F19522">
        <f t="shared" si="608"/>
        <v>0</v>
      </c>
      <c r="G19522">
        <f t="shared" ca="1" si="609"/>
        <v>0</v>
      </c>
    </row>
    <row r="19523" spans="1:7" x14ac:dyDescent="0.25">
      <c r="A19523" t="s">
        <v>21831</v>
      </c>
      <c r="B19523" t="s">
        <v>2207</v>
      </c>
      <c r="C19523" s="4">
        <v>34939</v>
      </c>
      <c r="D19523">
        <v>1990334539</v>
      </c>
      <c r="E19523">
        <f>VLOOKUP(D19523,  base_salary!A:A, 1, FALSE)</f>
        <v>1990334539</v>
      </c>
      <c r="F19523">
        <f t="shared" ref="F19523:F19586" si="610">IF(ISERROR(E19523), 1, 0)</f>
        <v>0</v>
      </c>
      <c r="G19523">
        <f t="shared" ref="G19523:G19586" ca="1" si="611">SUM(G:G)</f>
        <v>0</v>
      </c>
    </row>
    <row r="19524" spans="1:7" x14ac:dyDescent="0.25">
      <c r="A19524" t="s">
        <v>21832</v>
      </c>
      <c r="B19524" t="s">
        <v>2345</v>
      </c>
      <c r="C19524" s="4">
        <v>32384</v>
      </c>
      <c r="D19524">
        <v>8128449354</v>
      </c>
      <c r="E19524">
        <f>VLOOKUP(D19524,  base_salary!A:A, 1, FALSE)</f>
        <v>8128449354</v>
      </c>
      <c r="F19524">
        <f t="shared" si="610"/>
        <v>0</v>
      </c>
      <c r="G19524">
        <f t="shared" ca="1" si="611"/>
        <v>0</v>
      </c>
    </row>
    <row r="19525" spans="1:7" x14ac:dyDescent="0.25">
      <c r="A19525" t="s">
        <v>21833</v>
      </c>
      <c r="B19525" t="s">
        <v>1995</v>
      </c>
      <c r="C19525" s="4">
        <v>30168</v>
      </c>
      <c r="D19525">
        <v>7436398989</v>
      </c>
      <c r="E19525">
        <f>VLOOKUP(D19525,  base_salary!A:A, 1, FALSE)</f>
        <v>7436398989</v>
      </c>
      <c r="F19525">
        <f t="shared" si="610"/>
        <v>0</v>
      </c>
      <c r="G19525">
        <f t="shared" ca="1" si="611"/>
        <v>0</v>
      </c>
    </row>
    <row r="19526" spans="1:7" x14ac:dyDescent="0.25">
      <c r="A19526" t="s">
        <v>21834</v>
      </c>
      <c r="B19526" t="s">
        <v>4018</v>
      </c>
      <c r="C19526" s="4">
        <v>54670</v>
      </c>
      <c r="D19526">
        <v>7865341539</v>
      </c>
      <c r="E19526">
        <f>VLOOKUP(D19526,  base_salary!A:A, 1, FALSE)</f>
        <v>7865341539</v>
      </c>
      <c r="F19526">
        <f t="shared" si="610"/>
        <v>0</v>
      </c>
      <c r="G19526">
        <f t="shared" ca="1" si="611"/>
        <v>0</v>
      </c>
    </row>
    <row r="19527" spans="1:7" x14ac:dyDescent="0.25">
      <c r="A19527" t="s">
        <v>21835</v>
      </c>
      <c r="B19527" t="s">
        <v>2008</v>
      </c>
      <c r="C19527" s="4">
        <v>35610</v>
      </c>
      <c r="D19527">
        <v>7778092905</v>
      </c>
      <c r="E19527">
        <f>VLOOKUP(D19527,  base_salary!A:A, 1, FALSE)</f>
        <v>7778092905</v>
      </c>
      <c r="F19527">
        <f t="shared" si="610"/>
        <v>0</v>
      </c>
      <c r="G19527">
        <f t="shared" ca="1" si="611"/>
        <v>0</v>
      </c>
    </row>
    <row r="19528" spans="1:7" x14ac:dyDescent="0.25">
      <c r="A19528" t="s">
        <v>21836</v>
      </c>
      <c r="B19528" t="s">
        <v>2010</v>
      </c>
      <c r="C19528" s="4">
        <v>17332</v>
      </c>
      <c r="D19528">
        <v>9518260397</v>
      </c>
      <c r="E19528">
        <f>VLOOKUP(D19528,  base_salary!A:A, 1, FALSE)</f>
        <v>9518260397</v>
      </c>
      <c r="F19528">
        <f t="shared" si="610"/>
        <v>0</v>
      </c>
      <c r="G19528">
        <f t="shared" ca="1" si="611"/>
        <v>0</v>
      </c>
    </row>
    <row r="19529" spans="1:7" x14ac:dyDescent="0.25">
      <c r="A19529" t="s">
        <v>21837</v>
      </c>
      <c r="B19529" t="s">
        <v>3286</v>
      </c>
      <c r="C19529" s="4">
        <v>55045</v>
      </c>
      <c r="D19529">
        <v>1522190236</v>
      </c>
      <c r="E19529">
        <f>VLOOKUP(D19529,  base_salary!A:A, 1, FALSE)</f>
        <v>1522190236</v>
      </c>
      <c r="F19529">
        <f t="shared" si="610"/>
        <v>0</v>
      </c>
      <c r="G19529">
        <f t="shared" ca="1" si="611"/>
        <v>0</v>
      </c>
    </row>
    <row r="19530" spans="1:7" x14ac:dyDescent="0.25">
      <c r="A19530" t="s">
        <v>21838</v>
      </c>
      <c r="B19530" t="s">
        <v>2396</v>
      </c>
      <c r="C19530" s="4">
        <v>58437</v>
      </c>
      <c r="D19530">
        <v>630160104</v>
      </c>
      <c r="E19530">
        <f>VLOOKUP(D19530,  base_salary!A:A, 1, FALSE)</f>
        <v>630160104</v>
      </c>
      <c r="F19530">
        <f t="shared" si="610"/>
        <v>0</v>
      </c>
      <c r="G19530">
        <f t="shared" ca="1" si="611"/>
        <v>0</v>
      </c>
    </row>
    <row r="19531" spans="1:7" x14ac:dyDescent="0.25">
      <c r="A19531" t="s">
        <v>21839</v>
      </c>
      <c r="B19531" t="s">
        <v>4422</v>
      </c>
      <c r="C19531" s="4">
        <v>13512</v>
      </c>
      <c r="D19531">
        <v>6173504774</v>
      </c>
      <c r="E19531">
        <f>VLOOKUP(D19531,  base_salary!A:A, 1, FALSE)</f>
        <v>6173504774</v>
      </c>
      <c r="F19531">
        <f t="shared" si="610"/>
        <v>0</v>
      </c>
      <c r="G19531">
        <f t="shared" ca="1" si="611"/>
        <v>0</v>
      </c>
    </row>
    <row r="19532" spans="1:7" x14ac:dyDescent="0.25">
      <c r="A19532" t="s">
        <v>21840</v>
      </c>
      <c r="B19532" t="s">
        <v>2188</v>
      </c>
      <c r="C19532" s="4">
        <v>27914</v>
      </c>
      <c r="D19532">
        <v>2579936017</v>
      </c>
      <c r="E19532">
        <f>VLOOKUP(D19532,  base_salary!A:A, 1, FALSE)</f>
        <v>2579936017</v>
      </c>
      <c r="F19532">
        <f t="shared" si="610"/>
        <v>0</v>
      </c>
      <c r="G19532">
        <f t="shared" ca="1" si="611"/>
        <v>0</v>
      </c>
    </row>
    <row r="19533" spans="1:7" x14ac:dyDescent="0.25">
      <c r="A19533" t="s">
        <v>21841</v>
      </c>
      <c r="B19533" t="s">
        <v>4461</v>
      </c>
      <c r="C19533" s="4">
        <v>23250</v>
      </c>
      <c r="D19533">
        <v>5811999097</v>
      </c>
      <c r="E19533">
        <f>VLOOKUP(D19533,  base_salary!A:A, 1, FALSE)</f>
        <v>5811999097</v>
      </c>
      <c r="F19533">
        <f t="shared" si="610"/>
        <v>0</v>
      </c>
      <c r="G19533">
        <f t="shared" ca="1" si="611"/>
        <v>0</v>
      </c>
    </row>
    <row r="19534" spans="1:7" x14ac:dyDescent="0.25">
      <c r="A19534" t="s">
        <v>21842</v>
      </c>
      <c r="B19534" t="s">
        <v>2466</v>
      </c>
      <c r="C19534" s="4">
        <v>42909</v>
      </c>
      <c r="D19534">
        <v>3516592710</v>
      </c>
      <c r="E19534">
        <f>VLOOKUP(D19534,  base_salary!A:A, 1, FALSE)</f>
        <v>3516592710</v>
      </c>
      <c r="F19534">
        <f t="shared" si="610"/>
        <v>0</v>
      </c>
      <c r="G19534">
        <f t="shared" ca="1" si="611"/>
        <v>0</v>
      </c>
    </row>
    <row r="19535" spans="1:7" x14ac:dyDescent="0.25">
      <c r="A19535" t="s">
        <v>21843</v>
      </c>
      <c r="B19535" t="s">
        <v>3183</v>
      </c>
      <c r="C19535" s="4">
        <v>21157</v>
      </c>
      <c r="D19535">
        <v>583595162</v>
      </c>
      <c r="E19535">
        <f>VLOOKUP(D19535,  base_salary!A:A, 1, FALSE)</f>
        <v>583595162</v>
      </c>
      <c r="F19535">
        <f t="shared" si="610"/>
        <v>0</v>
      </c>
      <c r="G19535">
        <f t="shared" ca="1" si="611"/>
        <v>0</v>
      </c>
    </row>
    <row r="19536" spans="1:7" x14ac:dyDescent="0.25">
      <c r="A19536" t="s">
        <v>21844</v>
      </c>
      <c r="B19536" t="s">
        <v>2824</v>
      </c>
      <c r="C19536" s="4">
        <v>26476</v>
      </c>
      <c r="D19536">
        <v>4482855448</v>
      </c>
      <c r="E19536">
        <f>VLOOKUP(D19536,  base_salary!A:A, 1, FALSE)</f>
        <v>4482855448</v>
      </c>
      <c r="F19536">
        <f t="shared" si="610"/>
        <v>0</v>
      </c>
      <c r="G19536">
        <f t="shared" ca="1" si="611"/>
        <v>0</v>
      </c>
    </row>
    <row r="19537" spans="1:7" x14ac:dyDescent="0.25">
      <c r="A19537" t="s">
        <v>21845</v>
      </c>
      <c r="B19537" t="s">
        <v>2182</v>
      </c>
      <c r="C19537" s="4">
        <v>53021</v>
      </c>
      <c r="D19537">
        <v>1249074622</v>
      </c>
      <c r="E19537">
        <f>VLOOKUP(D19537,  base_salary!A:A, 1, FALSE)</f>
        <v>1249074622</v>
      </c>
      <c r="F19537">
        <f t="shared" si="610"/>
        <v>0</v>
      </c>
      <c r="G19537">
        <f t="shared" ca="1" si="611"/>
        <v>0</v>
      </c>
    </row>
    <row r="19538" spans="1:7" x14ac:dyDescent="0.25">
      <c r="A19538" t="s">
        <v>21846</v>
      </c>
      <c r="B19538" t="s">
        <v>2494</v>
      </c>
      <c r="C19538" s="4">
        <v>59782</v>
      </c>
      <c r="D19538">
        <v>1522190236</v>
      </c>
      <c r="E19538">
        <f>VLOOKUP(D19538,  base_salary!A:A, 1, FALSE)</f>
        <v>1522190236</v>
      </c>
      <c r="F19538">
        <f t="shared" si="610"/>
        <v>0</v>
      </c>
      <c r="G19538">
        <f t="shared" ca="1" si="611"/>
        <v>0</v>
      </c>
    </row>
    <row r="19539" spans="1:7" x14ac:dyDescent="0.25">
      <c r="A19539" t="s">
        <v>21847</v>
      </c>
      <c r="B19539" t="s">
        <v>2139</v>
      </c>
      <c r="C19539" s="4">
        <v>38915</v>
      </c>
      <c r="D19539">
        <v>2677632772</v>
      </c>
      <c r="E19539">
        <f>VLOOKUP(D19539,  base_salary!A:A, 1, FALSE)</f>
        <v>2677632772</v>
      </c>
      <c r="F19539">
        <f t="shared" si="610"/>
        <v>0</v>
      </c>
      <c r="G19539">
        <f t="shared" ca="1" si="611"/>
        <v>0</v>
      </c>
    </row>
    <row r="19540" spans="1:7" x14ac:dyDescent="0.25">
      <c r="A19540" t="s">
        <v>21848</v>
      </c>
      <c r="B19540" t="s">
        <v>3915</v>
      </c>
      <c r="C19540" s="4">
        <v>59679</v>
      </c>
      <c r="D19540">
        <v>6596440737</v>
      </c>
      <c r="E19540">
        <f>VLOOKUP(D19540,  base_salary!A:A, 1, FALSE)</f>
        <v>6596440737</v>
      </c>
      <c r="F19540">
        <f t="shared" si="610"/>
        <v>0</v>
      </c>
      <c r="G19540">
        <f t="shared" ca="1" si="611"/>
        <v>0</v>
      </c>
    </row>
    <row r="19541" spans="1:7" x14ac:dyDescent="0.25">
      <c r="A19541" t="s">
        <v>21849</v>
      </c>
      <c r="B19541" t="s">
        <v>4018</v>
      </c>
      <c r="C19541" s="4">
        <v>51985</v>
      </c>
      <c r="D19541">
        <v>9803956825</v>
      </c>
      <c r="E19541">
        <f>VLOOKUP(D19541,  base_salary!A:A, 1, FALSE)</f>
        <v>9803956825</v>
      </c>
      <c r="F19541">
        <f t="shared" si="610"/>
        <v>0</v>
      </c>
      <c r="G19541">
        <f t="shared" ca="1" si="611"/>
        <v>0</v>
      </c>
    </row>
    <row r="19542" spans="1:7" x14ac:dyDescent="0.25">
      <c r="A19542" t="s">
        <v>21850</v>
      </c>
      <c r="B19542" t="s">
        <v>2300</v>
      </c>
      <c r="C19542" s="4">
        <v>25940</v>
      </c>
      <c r="D19542">
        <v>2748937082</v>
      </c>
      <c r="E19542">
        <f>VLOOKUP(D19542,  base_salary!A:A, 1, FALSE)</f>
        <v>2748937082</v>
      </c>
      <c r="F19542">
        <f t="shared" si="610"/>
        <v>0</v>
      </c>
      <c r="G19542">
        <f t="shared" ca="1" si="611"/>
        <v>0</v>
      </c>
    </row>
    <row r="19543" spans="1:7" x14ac:dyDescent="0.25">
      <c r="A19543" t="s">
        <v>21851</v>
      </c>
      <c r="B19543" t="s">
        <v>2129</v>
      </c>
      <c r="C19543" s="4">
        <v>53602</v>
      </c>
      <c r="D19543">
        <v>8945564357</v>
      </c>
      <c r="E19543">
        <f>VLOOKUP(D19543,  base_salary!A:A, 1, FALSE)</f>
        <v>8945564357</v>
      </c>
      <c r="F19543">
        <f t="shared" si="610"/>
        <v>0</v>
      </c>
      <c r="G19543">
        <f t="shared" ca="1" si="611"/>
        <v>0</v>
      </c>
    </row>
    <row r="19544" spans="1:7" x14ac:dyDescent="0.25">
      <c r="A19544" t="s">
        <v>21852</v>
      </c>
      <c r="B19544" t="s">
        <v>3279</v>
      </c>
      <c r="C19544" s="4">
        <v>30832</v>
      </c>
      <c r="D19544">
        <v>4969679754</v>
      </c>
      <c r="E19544">
        <f>VLOOKUP(D19544,  base_salary!A:A, 1, FALSE)</f>
        <v>4969679754</v>
      </c>
      <c r="F19544">
        <f t="shared" si="610"/>
        <v>0</v>
      </c>
      <c r="G19544">
        <f t="shared" ca="1" si="611"/>
        <v>0</v>
      </c>
    </row>
    <row r="19545" spans="1:7" x14ac:dyDescent="0.25">
      <c r="A19545" t="s">
        <v>21853</v>
      </c>
      <c r="B19545" t="s">
        <v>2757</v>
      </c>
      <c r="C19545" s="4">
        <v>27795</v>
      </c>
      <c r="D19545">
        <v>7521557441</v>
      </c>
      <c r="E19545">
        <f>VLOOKUP(D19545,  base_salary!A:A, 1, FALSE)</f>
        <v>7521557441</v>
      </c>
      <c r="F19545">
        <f t="shared" si="610"/>
        <v>0</v>
      </c>
      <c r="G19545">
        <f t="shared" ca="1" si="611"/>
        <v>0</v>
      </c>
    </row>
    <row r="19546" spans="1:7" x14ac:dyDescent="0.25">
      <c r="A19546" t="s">
        <v>21854</v>
      </c>
      <c r="B19546" t="s">
        <v>1930</v>
      </c>
      <c r="C19546" s="4">
        <v>33312</v>
      </c>
      <c r="D19546">
        <v>2893065872</v>
      </c>
      <c r="E19546">
        <f>VLOOKUP(D19546,  base_salary!A:A, 1, FALSE)</f>
        <v>2893065872</v>
      </c>
      <c r="F19546">
        <f t="shared" si="610"/>
        <v>0</v>
      </c>
      <c r="G19546">
        <f t="shared" ca="1" si="611"/>
        <v>0</v>
      </c>
    </row>
    <row r="19547" spans="1:7" x14ac:dyDescent="0.25">
      <c r="A19547" t="s">
        <v>21855</v>
      </c>
      <c r="B19547" t="s">
        <v>2057</v>
      </c>
      <c r="C19547" s="4">
        <v>51061</v>
      </c>
      <c r="D19547">
        <v>8640079943</v>
      </c>
      <c r="E19547">
        <f>VLOOKUP(D19547,  base_salary!A:A, 1, FALSE)</f>
        <v>8640079943</v>
      </c>
      <c r="F19547">
        <f t="shared" si="610"/>
        <v>0</v>
      </c>
      <c r="G19547">
        <f t="shared" ca="1" si="611"/>
        <v>0</v>
      </c>
    </row>
    <row r="19548" spans="1:7" x14ac:dyDescent="0.25">
      <c r="A19548" t="s">
        <v>21856</v>
      </c>
      <c r="B19548" t="s">
        <v>3533</v>
      </c>
      <c r="C19548" s="4">
        <v>10651</v>
      </c>
      <c r="D19548">
        <v>2306669465</v>
      </c>
      <c r="E19548">
        <f>VLOOKUP(D19548,  base_salary!A:A, 1, FALSE)</f>
        <v>2306669465</v>
      </c>
      <c r="F19548">
        <f t="shared" si="610"/>
        <v>0</v>
      </c>
      <c r="G19548">
        <f t="shared" ca="1" si="611"/>
        <v>0</v>
      </c>
    </row>
    <row r="19549" spans="1:7" x14ac:dyDescent="0.25">
      <c r="A19549" t="s">
        <v>21857</v>
      </c>
      <c r="B19549" t="s">
        <v>2674</v>
      </c>
      <c r="C19549" s="4">
        <v>44381</v>
      </c>
      <c r="D19549">
        <v>5153694038</v>
      </c>
      <c r="E19549">
        <f>VLOOKUP(D19549,  base_salary!A:A, 1, FALSE)</f>
        <v>5153694038</v>
      </c>
      <c r="F19549">
        <f t="shared" si="610"/>
        <v>0</v>
      </c>
      <c r="G19549">
        <f t="shared" ca="1" si="611"/>
        <v>0</v>
      </c>
    </row>
    <row r="19550" spans="1:7" x14ac:dyDescent="0.25">
      <c r="A19550" t="s">
        <v>21858</v>
      </c>
      <c r="B19550" t="s">
        <v>2321</v>
      </c>
      <c r="C19550" s="4">
        <v>32509</v>
      </c>
      <c r="D19550">
        <v>2524849899</v>
      </c>
      <c r="E19550">
        <f>VLOOKUP(D19550,  base_salary!A:A, 1, FALSE)</f>
        <v>2524849899</v>
      </c>
      <c r="F19550">
        <f t="shared" si="610"/>
        <v>0</v>
      </c>
      <c r="G19550">
        <f t="shared" ca="1" si="611"/>
        <v>0</v>
      </c>
    </row>
    <row r="19551" spans="1:7" x14ac:dyDescent="0.25">
      <c r="A19551" t="s">
        <v>21859</v>
      </c>
      <c r="B19551" t="s">
        <v>1932</v>
      </c>
      <c r="C19551" s="4">
        <v>34115</v>
      </c>
      <c r="D19551">
        <v>7140803102</v>
      </c>
      <c r="E19551">
        <f>VLOOKUP(D19551,  base_salary!A:A, 1, FALSE)</f>
        <v>7140803102</v>
      </c>
      <c r="F19551">
        <f t="shared" si="610"/>
        <v>0</v>
      </c>
      <c r="G19551">
        <f t="shared" ca="1" si="611"/>
        <v>0</v>
      </c>
    </row>
    <row r="19552" spans="1:7" x14ac:dyDescent="0.25">
      <c r="A19552" t="s">
        <v>21860</v>
      </c>
      <c r="B19552" t="s">
        <v>3583</v>
      </c>
      <c r="C19552" s="4">
        <v>57313</v>
      </c>
      <c r="D19552">
        <v>6510701464</v>
      </c>
      <c r="E19552">
        <f>VLOOKUP(D19552,  base_salary!A:A, 1, FALSE)</f>
        <v>6510701464</v>
      </c>
      <c r="F19552">
        <f t="shared" si="610"/>
        <v>0</v>
      </c>
      <c r="G19552">
        <f t="shared" ca="1" si="611"/>
        <v>0</v>
      </c>
    </row>
    <row r="19553" spans="1:7" x14ac:dyDescent="0.25">
      <c r="A19553" t="s">
        <v>21861</v>
      </c>
      <c r="B19553" t="s">
        <v>3126</v>
      </c>
      <c r="C19553" s="4">
        <v>39137</v>
      </c>
      <c r="D19553">
        <v>5574535556</v>
      </c>
      <c r="E19553">
        <f>VLOOKUP(D19553,  base_salary!A:A, 1, FALSE)</f>
        <v>5574535556</v>
      </c>
      <c r="F19553">
        <f t="shared" si="610"/>
        <v>0</v>
      </c>
      <c r="G19553">
        <f t="shared" ca="1" si="611"/>
        <v>0</v>
      </c>
    </row>
    <row r="19554" spans="1:7" x14ac:dyDescent="0.25">
      <c r="A19554" t="s">
        <v>21862</v>
      </c>
      <c r="B19554" t="s">
        <v>3142</v>
      </c>
      <c r="C19554" s="4">
        <v>49643</v>
      </c>
      <c r="D19554">
        <v>6842911427</v>
      </c>
      <c r="E19554">
        <f>VLOOKUP(D19554,  base_salary!A:A, 1, FALSE)</f>
        <v>6842911427</v>
      </c>
      <c r="F19554">
        <f t="shared" si="610"/>
        <v>0</v>
      </c>
      <c r="G19554">
        <f t="shared" ca="1" si="611"/>
        <v>0</v>
      </c>
    </row>
    <row r="19555" spans="1:7" x14ac:dyDescent="0.25">
      <c r="A19555" t="s">
        <v>21863</v>
      </c>
      <c r="B19555" t="s">
        <v>3886</v>
      </c>
      <c r="C19555" s="4">
        <v>11841</v>
      </c>
      <c r="D19555">
        <v>1992195951</v>
      </c>
      <c r="E19555">
        <f>VLOOKUP(D19555,  base_salary!A:A, 1, FALSE)</f>
        <v>1992195951</v>
      </c>
      <c r="F19555">
        <f t="shared" si="610"/>
        <v>0</v>
      </c>
      <c r="G19555">
        <f t="shared" ca="1" si="611"/>
        <v>0</v>
      </c>
    </row>
    <row r="19556" spans="1:7" x14ac:dyDescent="0.25">
      <c r="A19556" t="s">
        <v>21864</v>
      </c>
      <c r="B19556" t="s">
        <v>2439</v>
      </c>
      <c r="C19556" s="4">
        <v>40700</v>
      </c>
      <c r="D19556">
        <v>6300411419</v>
      </c>
      <c r="E19556">
        <f>VLOOKUP(D19556,  base_salary!A:A, 1, FALSE)</f>
        <v>6300411419</v>
      </c>
      <c r="F19556">
        <f t="shared" si="610"/>
        <v>0</v>
      </c>
      <c r="G19556">
        <f t="shared" ca="1" si="611"/>
        <v>0</v>
      </c>
    </row>
    <row r="19557" spans="1:7" x14ac:dyDescent="0.25">
      <c r="A19557" t="s">
        <v>21865</v>
      </c>
      <c r="B19557" t="s">
        <v>2059</v>
      </c>
      <c r="C19557" s="4">
        <v>13239</v>
      </c>
      <c r="D19557">
        <v>4076701275</v>
      </c>
      <c r="E19557">
        <f>VLOOKUP(D19557,  base_salary!A:A, 1, FALSE)</f>
        <v>4076701275</v>
      </c>
      <c r="F19557">
        <f t="shared" si="610"/>
        <v>0</v>
      </c>
      <c r="G19557">
        <f t="shared" ca="1" si="611"/>
        <v>0</v>
      </c>
    </row>
    <row r="19558" spans="1:7" x14ac:dyDescent="0.25">
      <c r="A19558" t="s">
        <v>21866</v>
      </c>
      <c r="B19558" t="s">
        <v>2540</v>
      </c>
      <c r="C19558" s="4">
        <v>41854</v>
      </c>
      <c r="D19558">
        <v>4223282808</v>
      </c>
      <c r="E19558">
        <f>VLOOKUP(D19558,  base_salary!A:A, 1, FALSE)</f>
        <v>4223282808</v>
      </c>
      <c r="F19558">
        <f t="shared" si="610"/>
        <v>0</v>
      </c>
      <c r="G19558">
        <f t="shared" ca="1" si="611"/>
        <v>0</v>
      </c>
    </row>
    <row r="19559" spans="1:7" x14ac:dyDescent="0.25">
      <c r="A19559" t="s">
        <v>21867</v>
      </c>
      <c r="B19559" t="s">
        <v>3560</v>
      </c>
      <c r="C19559" s="4">
        <v>14138</v>
      </c>
      <c r="D19559">
        <v>3932861779</v>
      </c>
      <c r="E19559">
        <f>VLOOKUP(D19559,  base_salary!A:A, 1, FALSE)</f>
        <v>3932861779</v>
      </c>
      <c r="F19559">
        <f t="shared" si="610"/>
        <v>0</v>
      </c>
      <c r="G19559">
        <f t="shared" ca="1" si="611"/>
        <v>0</v>
      </c>
    </row>
    <row r="19560" spans="1:7" x14ac:dyDescent="0.25">
      <c r="A19560" t="s">
        <v>21868</v>
      </c>
      <c r="B19560" t="s">
        <v>1999</v>
      </c>
      <c r="C19560" s="4">
        <v>36356</v>
      </c>
      <c r="D19560">
        <v>7533163729</v>
      </c>
      <c r="E19560">
        <f>VLOOKUP(D19560,  base_salary!A:A, 1, FALSE)</f>
        <v>7533163729</v>
      </c>
      <c r="F19560">
        <f t="shared" si="610"/>
        <v>0</v>
      </c>
      <c r="G19560">
        <f t="shared" ca="1" si="611"/>
        <v>0</v>
      </c>
    </row>
    <row r="19561" spans="1:7" x14ac:dyDescent="0.25">
      <c r="A19561" t="s">
        <v>21869</v>
      </c>
      <c r="B19561" t="s">
        <v>2749</v>
      </c>
      <c r="C19561" s="4">
        <v>59956</v>
      </c>
      <c r="D19561">
        <v>2297168497</v>
      </c>
      <c r="E19561">
        <f>VLOOKUP(D19561,  base_salary!A:A, 1, FALSE)</f>
        <v>2297168497</v>
      </c>
      <c r="F19561">
        <f t="shared" si="610"/>
        <v>0</v>
      </c>
      <c r="G19561">
        <f t="shared" ca="1" si="611"/>
        <v>0</v>
      </c>
    </row>
    <row r="19562" spans="1:7" x14ac:dyDescent="0.25">
      <c r="A19562" t="s">
        <v>21870</v>
      </c>
      <c r="B19562" t="s">
        <v>3487</v>
      </c>
      <c r="C19562" s="4">
        <v>10741</v>
      </c>
      <c r="D19562">
        <v>9403474378</v>
      </c>
      <c r="E19562">
        <f>VLOOKUP(D19562,  base_salary!A:A, 1, FALSE)</f>
        <v>9403474378</v>
      </c>
      <c r="F19562">
        <f t="shared" si="610"/>
        <v>0</v>
      </c>
      <c r="G19562">
        <f t="shared" ca="1" si="611"/>
        <v>0</v>
      </c>
    </row>
    <row r="19563" spans="1:7" x14ac:dyDescent="0.25">
      <c r="A19563" t="s">
        <v>21871</v>
      </c>
      <c r="B19563" t="s">
        <v>2401</v>
      </c>
      <c r="C19563" s="4">
        <v>28204</v>
      </c>
      <c r="D19563">
        <v>9548500949</v>
      </c>
      <c r="E19563">
        <f>VLOOKUP(D19563,  base_salary!A:A, 1, FALSE)</f>
        <v>9548500949</v>
      </c>
      <c r="F19563">
        <f t="shared" si="610"/>
        <v>0</v>
      </c>
      <c r="G19563">
        <f t="shared" ca="1" si="611"/>
        <v>0</v>
      </c>
    </row>
    <row r="19564" spans="1:7" x14ac:dyDescent="0.25">
      <c r="A19564" t="s">
        <v>21872</v>
      </c>
      <c r="B19564" t="s">
        <v>2061</v>
      </c>
      <c r="C19564" s="4">
        <v>39870</v>
      </c>
      <c r="D19564">
        <v>1962975932</v>
      </c>
      <c r="E19564">
        <f>VLOOKUP(D19564,  base_salary!A:A, 1, FALSE)</f>
        <v>1962975932</v>
      </c>
      <c r="F19564">
        <f t="shared" si="610"/>
        <v>0</v>
      </c>
      <c r="G19564">
        <f t="shared" ca="1" si="611"/>
        <v>0</v>
      </c>
    </row>
    <row r="19565" spans="1:7" x14ac:dyDescent="0.25">
      <c r="A19565" t="s">
        <v>21873</v>
      </c>
      <c r="B19565" t="s">
        <v>2197</v>
      </c>
      <c r="C19565" s="4">
        <v>39097</v>
      </c>
      <c r="D19565">
        <v>3473885983</v>
      </c>
      <c r="E19565">
        <f>VLOOKUP(D19565,  base_salary!A:A, 1, FALSE)</f>
        <v>3473885983</v>
      </c>
      <c r="F19565">
        <f t="shared" si="610"/>
        <v>0</v>
      </c>
      <c r="G19565">
        <f t="shared" ca="1" si="611"/>
        <v>0</v>
      </c>
    </row>
    <row r="19566" spans="1:7" x14ac:dyDescent="0.25">
      <c r="A19566" t="s">
        <v>21874</v>
      </c>
      <c r="B19566" t="s">
        <v>1946</v>
      </c>
      <c r="C19566" s="4">
        <v>50985</v>
      </c>
      <c r="D19566">
        <v>4162153728</v>
      </c>
      <c r="E19566">
        <f>VLOOKUP(D19566,  base_salary!A:A, 1, FALSE)</f>
        <v>4162153728</v>
      </c>
      <c r="F19566">
        <f t="shared" si="610"/>
        <v>0</v>
      </c>
      <c r="G19566">
        <f t="shared" ca="1" si="611"/>
        <v>0</v>
      </c>
    </row>
    <row r="19567" spans="1:7" x14ac:dyDescent="0.25">
      <c r="A19567" t="s">
        <v>21875</v>
      </c>
      <c r="B19567" t="s">
        <v>3508</v>
      </c>
      <c r="C19567" s="4">
        <v>46024</v>
      </c>
      <c r="D19567">
        <v>4192443678</v>
      </c>
      <c r="E19567">
        <f>VLOOKUP(D19567,  base_salary!A:A, 1, FALSE)</f>
        <v>4192443678</v>
      </c>
      <c r="F19567">
        <f t="shared" si="610"/>
        <v>0</v>
      </c>
      <c r="G19567">
        <f t="shared" ca="1" si="611"/>
        <v>0</v>
      </c>
    </row>
    <row r="19568" spans="1:7" x14ac:dyDescent="0.25">
      <c r="A19568" t="s">
        <v>21876</v>
      </c>
      <c r="B19568" t="s">
        <v>2087</v>
      </c>
      <c r="C19568" s="4">
        <v>18846</v>
      </c>
      <c r="D19568">
        <v>6183510505</v>
      </c>
      <c r="E19568">
        <f>VLOOKUP(D19568,  base_salary!A:A, 1, FALSE)</f>
        <v>6183510505</v>
      </c>
      <c r="F19568">
        <f t="shared" si="610"/>
        <v>0</v>
      </c>
      <c r="G19568">
        <f t="shared" ca="1" si="611"/>
        <v>0</v>
      </c>
    </row>
    <row r="19569" spans="1:7" x14ac:dyDescent="0.25">
      <c r="A19569" t="s">
        <v>21877</v>
      </c>
      <c r="B19569" t="s">
        <v>2239</v>
      </c>
      <c r="C19569" s="4">
        <v>30275</v>
      </c>
      <c r="D19569">
        <v>5792300712</v>
      </c>
      <c r="E19569">
        <f>VLOOKUP(D19569,  base_salary!A:A, 1, FALSE)</f>
        <v>5792300712</v>
      </c>
      <c r="F19569">
        <f t="shared" si="610"/>
        <v>0</v>
      </c>
      <c r="G19569">
        <f t="shared" ca="1" si="611"/>
        <v>0</v>
      </c>
    </row>
    <row r="19570" spans="1:7" x14ac:dyDescent="0.25">
      <c r="A19570" t="s">
        <v>21878</v>
      </c>
      <c r="B19570" t="s">
        <v>2028</v>
      </c>
      <c r="C19570" s="4">
        <v>52220</v>
      </c>
      <c r="D19570">
        <v>2885061928</v>
      </c>
      <c r="E19570">
        <f>VLOOKUP(D19570,  base_salary!A:A, 1, FALSE)</f>
        <v>2885061928</v>
      </c>
      <c r="F19570">
        <f t="shared" si="610"/>
        <v>0</v>
      </c>
      <c r="G19570">
        <f t="shared" ca="1" si="611"/>
        <v>0</v>
      </c>
    </row>
    <row r="19571" spans="1:7" x14ac:dyDescent="0.25">
      <c r="A19571" t="s">
        <v>21879</v>
      </c>
      <c r="B19571" t="s">
        <v>2116</v>
      </c>
      <c r="C19571" s="4">
        <v>19055</v>
      </c>
      <c r="D19571">
        <v>132027631</v>
      </c>
      <c r="E19571">
        <f>VLOOKUP(D19571,  base_salary!A:A, 1, FALSE)</f>
        <v>132027631</v>
      </c>
      <c r="F19571">
        <f t="shared" si="610"/>
        <v>0</v>
      </c>
      <c r="G19571">
        <f t="shared" ca="1" si="611"/>
        <v>0</v>
      </c>
    </row>
    <row r="19572" spans="1:7" x14ac:dyDescent="0.25">
      <c r="A19572" t="s">
        <v>21880</v>
      </c>
      <c r="B19572" t="s">
        <v>2740</v>
      </c>
      <c r="C19572" s="4">
        <v>14121</v>
      </c>
      <c r="D19572">
        <v>701563818</v>
      </c>
      <c r="E19572">
        <f>VLOOKUP(D19572,  base_salary!A:A, 1, FALSE)</f>
        <v>701563818</v>
      </c>
      <c r="F19572">
        <f t="shared" si="610"/>
        <v>0</v>
      </c>
      <c r="G19572">
        <f t="shared" ca="1" si="611"/>
        <v>0</v>
      </c>
    </row>
    <row r="19573" spans="1:7" x14ac:dyDescent="0.25">
      <c r="A19573" t="s">
        <v>21881</v>
      </c>
      <c r="B19573" t="s">
        <v>2151</v>
      </c>
      <c r="C19573" s="4">
        <v>43513</v>
      </c>
      <c r="D19573">
        <v>2417008025</v>
      </c>
      <c r="E19573">
        <f>VLOOKUP(D19573,  base_salary!A:A, 1, FALSE)</f>
        <v>2417008025</v>
      </c>
      <c r="F19573">
        <f t="shared" si="610"/>
        <v>0</v>
      </c>
      <c r="G19573">
        <f t="shared" ca="1" si="611"/>
        <v>0</v>
      </c>
    </row>
    <row r="19574" spans="1:7" x14ac:dyDescent="0.25">
      <c r="A19574" t="s">
        <v>21882</v>
      </c>
      <c r="B19574" t="s">
        <v>4163</v>
      </c>
      <c r="C19574" s="4">
        <v>11013</v>
      </c>
      <c r="D19574">
        <v>4185019157</v>
      </c>
      <c r="E19574">
        <f>VLOOKUP(D19574,  base_salary!A:A, 1, FALSE)</f>
        <v>4185019157</v>
      </c>
      <c r="F19574">
        <f t="shared" si="610"/>
        <v>0</v>
      </c>
      <c r="G19574">
        <f t="shared" ca="1" si="611"/>
        <v>0</v>
      </c>
    </row>
    <row r="19575" spans="1:7" x14ac:dyDescent="0.25">
      <c r="A19575" t="s">
        <v>21883</v>
      </c>
      <c r="B19575" t="s">
        <v>3508</v>
      </c>
      <c r="C19575" s="4">
        <v>10617</v>
      </c>
      <c r="D19575">
        <v>4487905370</v>
      </c>
      <c r="E19575">
        <f>VLOOKUP(D19575,  base_salary!A:A, 1, FALSE)</f>
        <v>4487905370</v>
      </c>
      <c r="F19575">
        <f t="shared" si="610"/>
        <v>0</v>
      </c>
      <c r="G19575">
        <f t="shared" ca="1" si="611"/>
        <v>0</v>
      </c>
    </row>
    <row r="19576" spans="1:7" x14ac:dyDescent="0.25">
      <c r="A19576" t="s">
        <v>21884</v>
      </c>
      <c r="B19576" t="s">
        <v>1962</v>
      </c>
      <c r="C19576" s="4">
        <v>53860</v>
      </c>
      <c r="D19576">
        <v>140020098</v>
      </c>
      <c r="E19576">
        <f>VLOOKUP(D19576,  base_salary!A:A, 1, FALSE)</f>
        <v>140020098</v>
      </c>
      <c r="F19576">
        <f t="shared" si="610"/>
        <v>0</v>
      </c>
      <c r="G19576">
        <f t="shared" ca="1" si="611"/>
        <v>0</v>
      </c>
    </row>
    <row r="19577" spans="1:7" x14ac:dyDescent="0.25">
      <c r="A19577" t="s">
        <v>21885</v>
      </c>
      <c r="B19577" t="s">
        <v>3237</v>
      </c>
      <c r="C19577" s="4">
        <v>22795</v>
      </c>
      <c r="D19577">
        <v>2739934548</v>
      </c>
      <c r="E19577">
        <f>VLOOKUP(D19577,  base_salary!A:A, 1, FALSE)</f>
        <v>2739934548</v>
      </c>
      <c r="F19577">
        <f t="shared" si="610"/>
        <v>0</v>
      </c>
      <c r="G19577">
        <f t="shared" ca="1" si="611"/>
        <v>0</v>
      </c>
    </row>
    <row r="19578" spans="1:7" x14ac:dyDescent="0.25">
      <c r="A19578" t="s">
        <v>21886</v>
      </c>
      <c r="B19578" t="s">
        <v>4864</v>
      </c>
      <c r="C19578" s="4">
        <v>56074</v>
      </c>
      <c r="D19578">
        <v>9328457335</v>
      </c>
      <c r="E19578">
        <f>VLOOKUP(D19578,  base_salary!A:A, 1, FALSE)</f>
        <v>9328457335</v>
      </c>
      <c r="F19578">
        <f t="shared" si="610"/>
        <v>0</v>
      </c>
      <c r="G19578">
        <f t="shared" ca="1" si="611"/>
        <v>0</v>
      </c>
    </row>
    <row r="19579" spans="1:7" x14ac:dyDescent="0.25">
      <c r="A19579" t="s">
        <v>21887</v>
      </c>
      <c r="B19579" t="s">
        <v>3201</v>
      </c>
      <c r="C19579" s="4">
        <v>55334</v>
      </c>
      <c r="D19579">
        <v>1420239228</v>
      </c>
      <c r="E19579">
        <f>VLOOKUP(D19579,  base_salary!A:A, 1, FALSE)</f>
        <v>1420239228</v>
      </c>
      <c r="F19579">
        <f t="shared" si="610"/>
        <v>0</v>
      </c>
      <c r="G19579">
        <f t="shared" ca="1" si="611"/>
        <v>0</v>
      </c>
    </row>
    <row r="19580" spans="1:7" x14ac:dyDescent="0.25">
      <c r="A19580" t="s">
        <v>21888</v>
      </c>
      <c r="B19580" t="s">
        <v>2617</v>
      </c>
      <c r="C19580" s="4">
        <v>19229</v>
      </c>
      <c r="D19580">
        <v>1009146149</v>
      </c>
      <c r="E19580">
        <f>VLOOKUP(D19580,  base_salary!A:A, 1, FALSE)</f>
        <v>1009146149</v>
      </c>
      <c r="F19580">
        <f t="shared" si="610"/>
        <v>0</v>
      </c>
      <c r="G19580">
        <f t="shared" ca="1" si="611"/>
        <v>0</v>
      </c>
    </row>
    <row r="19581" spans="1:7" x14ac:dyDescent="0.25">
      <c r="A19581" t="s">
        <v>21889</v>
      </c>
      <c r="B19581" t="s">
        <v>2037</v>
      </c>
      <c r="C19581" s="4">
        <v>29046</v>
      </c>
      <c r="D19581">
        <v>2138131904</v>
      </c>
      <c r="E19581">
        <f>VLOOKUP(D19581,  base_salary!A:A, 1, FALSE)</f>
        <v>2138131904</v>
      </c>
      <c r="F19581">
        <f t="shared" si="610"/>
        <v>0</v>
      </c>
      <c r="G19581">
        <f t="shared" ca="1" si="611"/>
        <v>0</v>
      </c>
    </row>
    <row r="19582" spans="1:7" x14ac:dyDescent="0.25">
      <c r="A19582" t="s">
        <v>21890</v>
      </c>
      <c r="B19582" t="s">
        <v>2714</v>
      </c>
      <c r="C19582" s="4">
        <v>57933</v>
      </c>
      <c r="D19582">
        <v>4192879565</v>
      </c>
      <c r="E19582">
        <f>VLOOKUP(D19582,  base_salary!A:A, 1, FALSE)</f>
        <v>4192879565</v>
      </c>
      <c r="F19582">
        <f t="shared" si="610"/>
        <v>0</v>
      </c>
      <c r="G19582">
        <f t="shared" ca="1" si="611"/>
        <v>0</v>
      </c>
    </row>
    <row r="19583" spans="1:7" x14ac:dyDescent="0.25">
      <c r="A19583" t="s">
        <v>21891</v>
      </c>
      <c r="B19583" t="s">
        <v>2428</v>
      </c>
      <c r="C19583" s="4">
        <v>32352</v>
      </c>
      <c r="D19583">
        <v>7180536660</v>
      </c>
      <c r="E19583">
        <f>VLOOKUP(D19583,  base_salary!A:A, 1, FALSE)</f>
        <v>7180536660</v>
      </c>
      <c r="F19583">
        <f t="shared" si="610"/>
        <v>0</v>
      </c>
      <c r="G19583">
        <f t="shared" ca="1" si="611"/>
        <v>0</v>
      </c>
    </row>
    <row r="19584" spans="1:7" x14ac:dyDescent="0.25">
      <c r="A19584" t="s">
        <v>21892</v>
      </c>
      <c r="B19584" t="s">
        <v>4145</v>
      </c>
      <c r="C19584" s="4">
        <v>43941</v>
      </c>
      <c r="D19584">
        <v>5764488419</v>
      </c>
      <c r="E19584">
        <f>VLOOKUP(D19584,  base_salary!A:A, 1, FALSE)</f>
        <v>5764488419</v>
      </c>
      <c r="F19584">
        <f t="shared" si="610"/>
        <v>0</v>
      </c>
      <c r="G19584">
        <f t="shared" ca="1" si="611"/>
        <v>0</v>
      </c>
    </row>
    <row r="19585" spans="1:7" x14ac:dyDescent="0.25">
      <c r="A19585" t="s">
        <v>21893</v>
      </c>
      <c r="B19585" t="s">
        <v>2680</v>
      </c>
      <c r="C19585" s="4">
        <v>59339</v>
      </c>
      <c r="D19585">
        <v>8238030943</v>
      </c>
      <c r="E19585">
        <f>VLOOKUP(D19585,  base_salary!A:A, 1, FALSE)</f>
        <v>8238030943</v>
      </c>
      <c r="F19585">
        <f t="shared" si="610"/>
        <v>0</v>
      </c>
      <c r="G19585">
        <f t="shared" ca="1" si="611"/>
        <v>0</v>
      </c>
    </row>
    <row r="19586" spans="1:7" x14ac:dyDescent="0.25">
      <c r="A19586" t="s">
        <v>21894</v>
      </c>
      <c r="B19586" t="s">
        <v>2184</v>
      </c>
      <c r="C19586" s="4">
        <v>51816</v>
      </c>
      <c r="D19586">
        <v>7625163059</v>
      </c>
      <c r="E19586">
        <f>VLOOKUP(D19586,  base_salary!A:A, 1, FALSE)</f>
        <v>7625163059</v>
      </c>
      <c r="F19586">
        <f t="shared" si="610"/>
        <v>0</v>
      </c>
      <c r="G19586">
        <f t="shared" ca="1" si="611"/>
        <v>0</v>
      </c>
    </row>
    <row r="19587" spans="1:7" x14ac:dyDescent="0.25">
      <c r="A19587" t="s">
        <v>21895</v>
      </c>
      <c r="B19587" t="s">
        <v>2734</v>
      </c>
      <c r="C19587" s="4">
        <v>33368</v>
      </c>
      <c r="D19587">
        <v>6214787945</v>
      </c>
      <c r="E19587">
        <f>VLOOKUP(D19587,  base_salary!A:A, 1, FALSE)</f>
        <v>6214787945</v>
      </c>
      <c r="F19587">
        <f t="shared" ref="F19587:F19650" si="612">IF(ISERROR(E19587), 1, 0)</f>
        <v>0</v>
      </c>
      <c r="G19587">
        <f t="shared" ref="G19587:G19650" ca="1" si="613">SUM(G:G)</f>
        <v>0</v>
      </c>
    </row>
    <row r="19588" spans="1:7" x14ac:dyDescent="0.25">
      <c r="A19588" t="s">
        <v>21896</v>
      </c>
      <c r="B19588" t="s">
        <v>3247</v>
      </c>
      <c r="C19588" s="4">
        <v>24757</v>
      </c>
      <c r="D19588">
        <v>37593587</v>
      </c>
      <c r="E19588">
        <f>VLOOKUP(D19588,  base_salary!A:A, 1, FALSE)</f>
        <v>37593587</v>
      </c>
      <c r="F19588">
        <f t="shared" si="612"/>
        <v>0</v>
      </c>
      <c r="G19588">
        <f t="shared" ca="1" si="613"/>
        <v>0</v>
      </c>
    </row>
    <row r="19589" spans="1:7" x14ac:dyDescent="0.25">
      <c r="A19589" t="s">
        <v>21897</v>
      </c>
      <c r="B19589" t="s">
        <v>1993</v>
      </c>
      <c r="C19589" s="4">
        <v>19987</v>
      </c>
      <c r="D19589">
        <v>2524849899</v>
      </c>
      <c r="E19589">
        <f>VLOOKUP(D19589,  base_salary!A:A, 1, FALSE)</f>
        <v>2524849899</v>
      </c>
      <c r="F19589">
        <f t="shared" si="612"/>
        <v>0</v>
      </c>
      <c r="G19589">
        <f t="shared" ca="1" si="613"/>
        <v>0</v>
      </c>
    </row>
    <row r="19590" spans="1:7" x14ac:dyDescent="0.25">
      <c r="A19590" t="s">
        <v>21898</v>
      </c>
      <c r="B19590" t="s">
        <v>3237</v>
      </c>
      <c r="C19590" s="4">
        <v>51511</v>
      </c>
      <c r="D19590">
        <v>3101620996</v>
      </c>
      <c r="E19590">
        <f>VLOOKUP(D19590,  base_salary!A:A, 1, FALSE)</f>
        <v>3101620996</v>
      </c>
      <c r="F19590">
        <f t="shared" si="612"/>
        <v>0</v>
      </c>
      <c r="G19590">
        <f t="shared" ca="1" si="613"/>
        <v>0</v>
      </c>
    </row>
    <row r="19591" spans="1:7" x14ac:dyDescent="0.25">
      <c r="A19591" t="s">
        <v>21899</v>
      </c>
      <c r="B19591" t="s">
        <v>3915</v>
      </c>
      <c r="C19591" s="4">
        <v>37653</v>
      </c>
      <c r="D19591">
        <v>6789690301</v>
      </c>
      <c r="E19591">
        <f>VLOOKUP(D19591,  base_salary!A:A, 1, FALSE)</f>
        <v>6789690301</v>
      </c>
      <c r="F19591">
        <f t="shared" si="612"/>
        <v>0</v>
      </c>
      <c r="G19591">
        <f t="shared" ca="1" si="613"/>
        <v>0</v>
      </c>
    </row>
    <row r="19592" spans="1:7" x14ac:dyDescent="0.25">
      <c r="A19592" t="s">
        <v>21900</v>
      </c>
      <c r="B19592" t="s">
        <v>2385</v>
      </c>
      <c r="C19592" s="4">
        <v>54137</v>
      </c>
      <c r="D19592">
        <v>2677632772</v>
      </c>
      <c r="E19592">
        <f>VLOOKUP(D19592,  base_salary!A:A, 1, FALSE)</f>
        <v>2677632772</v>
      </c>
      <c r="F19592">
        <f t="shared" si="612"/>
        <v>0</v>
      </c>
      <c r="G19592">
        <f t="shared" ca="1" si="613"/>
        <v>0</v>
      </c>
    </row>
    <row r="19593" spans="1:7" x14ac:dyDescent="0.25">
      <c r="A19593" t="s">
        <v>21901</v>
      </c>
      <c r="B19593" t="s">
        <v>2617</v>
      </c>
      <c r="C19593" s="4">
        <v>45847</v>
      </c>
      <c r="D19593">
        <v>3213290963</v>
      </c>
      <c r="E19593">
        <f>VLOOKUP(D19593,  base_salary!A:A, 1, FALSE)</f>
        <v>3213290963</v>
      </c>
      <c r="F19593">
        <f t="shared" si="612"/>
        <v>0</v>
      </c>
      <c r="G19593">
        <f t="shared" ca="1" si="613"/>
        <v>0</v>
      </c>
    </row>
    <row r="19594" spans="1:7" x14ac:dyDescent="0.25">
      <c r="A19594" t="s">
        <v>21902</v>
      </c>
      <c r="B19594" t="s">
        <v>2286</v>
      </c>
      <c r="C19594" s="4">
        <v>44548</v>
      </c>
      <c r="D19594">
        <v>1729795870</v>
      </c>
      <c r="E19594">
        <f>VLOOKUP(D19594,  base_salary!A:A, 1, FALSE)</f>
        <v>1729795870</v>
      </c>
      <c r="F19594">
        <f t="shared" si="612"/>
        <v>0</v>
      </c>
      <c r="G19594">
        <f t="shared" ca="1" si="613"/>
        <v>0</v>
      </c>
    </row>
    <row r="19595" spans="1:7" x14ac:dyDescent="0.25">
      <c r="A19595" t="s">
        <v>21903</v>
      </c>
      <c r="B19595" t="s">
        <v>4145</v>
      </c>
      <c r="C19595" s="4">
        <v>52918</v>
      </c>
      <c r="D19595">
        <v>9114174103</v>
      </c>
      <c r="E19595">
        <f>VLOOKUP(D19595,  base_salary!A:A, 1, FALSE)</f>
        <v>9114174103</v>
      </c>
      <c r="F19595">
        <f t="shared" si="612"/>
        <v>0</v>
      </c>
      <c r="G19595">
        <f t="shared" ca="1" si="613"/>
        <v>0</v>
      </c>
    </row>
    <row r="19596" spans="1:7" x14ac:dyDescent="0.25">
      <c r="A19596" t="s">
        <v>21904</v>
      </c>
      <c r="B19596" t="s">
        <v>2207</v>
      </c>
      <c r="C19596" s="4">
        <v>22073</v>
      </c>
      <c r="D19596">
        <v>6819596901</v>
      </c>
      <c r="E19596">
        <f>VLOOKUP(D19596,  base_salary!A:A, 1, FALSE)</f>
        <v>6819596901</v>
      </c>
      <c r="F19596">
        <f t="shared" si="612"/>
        <v>0</v>
      </c>
      <c r="G19596">
        <f t="shared" ca="1" si="613"/>
        <v>0</v>
      </c>
    </row>
    <row r="19597" spans="1:7" x14ac:dyDescent="0.25">
      <c r="A19597" t="s">
        <v>21905</v>
      </c>
      <c r="B19597" t="s">
        <v>2323</v>
      </c>
      <c r="C19597" s="4">
        <v>11515</v>
      </c>
      <c r="D19597">
        <v>9621571960</v>
      </c>
      <c r="E19597">
        <f>VLOOKUP(D19597,  base_salary!A:A, 1, FALSE)</f>
        <v>9621571960</v>
      </c>
      <c r="F19597">
        <f t="shared" si="612"/>
        <v>0</v>
      </c>
      <c r="G19597">
        <f t="shared" ca="1" si="613"/>
        <v>0</v>
      </c>
    </row>
    <row r="19598" spans="1:7" x14ac:dyDescent="0.25">
      <c r="A19598" t="s">
        <v>21906</v>
      </c>
      <c r="B19598" t="s">
        <v>2111</v>
      </c>
      <c r="C19598" s="4">
        <v>39888</v>
      </c>
      <c r="D19598">
        <v>9561367408</v>
      </c>
      <c r="E19598">
        <f>VLOOKUP(D19598,  base_salary!A:A, 1, FALSE)</f>
        <v>9561367408</v>
      </c>
      <c r="F19598">
        <f t="shared" si="612"/>
        <v>0</v>
      </c>
      <c r="G19598">
        <f t="shared" ca="1" si="613"/>
        <v>0</v>
      </c>
    </row>
    <row r="19599" spans="1:7" x14ac:dyDescent="0.25">
      <c r="A19599" t="s">
        <v>21907</v>
      </c>
      <c r="B19599" t="s">
        <v>2010</v>
      </c>
      <c r="C19599" s="4">
        <v>26645</v>
      </c>
      <c r="D19599">
        <v>2740930763</v>
      </c>
      <c r="E19599">
        <f>VLOOKUP(D19599,  base_salary!A:A, 1, FALSE)</f>
        <v>2740930763</v>
      </c>
      <c r="F19599">
        <f t="shared" si="612"/>
        <v>0</v>
      </c>
      <c r="G19599">
        <f t="shared" ca="1" si="613"/>
        <v>0</v>
      </c>
    </row>
    <row r="19600" spans="1:7" x14ac:dyDescent="0.25">
      <c r="A19600" t="s">
        <v>21908</v>
      </c>
      <c r="B19600" t="s">
        <v>2546</v>
      </c>
      <c r="C19600" s="4">
        <v>42378</v>
      </c>
      <c r="D19600">
        <v>9008589443</v>
      </c>
      <c r="E19600">
        <f>VLOOKUP(D19600,  base_salary!A:A, 1, FALSE)</f>
        <v>9008589443</v>
      </c>
      <c r="F19600">
        <f t="shared" si="612"/>
        <v>0</v>
      </c>
      <c r="G19600">
        <f t="shared" ca="1" si="613"/>
        <v>0</v>
      </c>
    </row>
    <row r="19601" spans="1:7" x14ac:dyDescent="0.25">
      <c r="A19601" t="s">
        <v>21909</v>
      </c>
      <c r="B19601" t="s">
        <v>2393</v>
      </c>
      <c r="C19601" s="4">
        <v>55038</v>
      </c>
      <c r="D19601">
        <v>2012142672</v>
      </c>
      <c r="E19601">
        <f>VLOOKUP(D19601,  base_salary!A:A, 1, FALSE)</f>
        <v>2012142672</v>
      </c>
      <c r="F19601">
        <f t="shared" si="612"/>
        <v>0</v>
      </c>
      <c r="G19601">
        <f t="shared" ca="1" si="613"/>
        <v>0</v>
      </c>
    </row>
    <row r="19602" spans="1:7" x14ac:dyDescent="0.25">
      <c r="A19602" t="s">
        <v>21910</v>
      </c>
      <c r="B19602" t="s">
        <v>2308</v>
      </c>
      <c r="C19602" s="4">
        <v>14023</v>
      </c>
      <c r="D19602">
        <v>6378969205</v>
      </c>
      <c r="E19602">
        <f>VLOOKUP(D19602,  base_salary!A:A, 1, FALSE)</f>
        <v>6378969205</v>
      </c>
      <c r="F19602">
        <f t="shared" si="612"/>
        <v>0</v>
      </c>
      <c r="G19602">
        <f t="shared" ca="1" si="613"/>
        <v>0</v>
      </c>
    </row>
    <row r="19603" spans="1:7" x14ac:dyDescent="0.25">
      <c r="A19603" t="s">
        <v>21911</v>
      </c>
      <c r="B19603" t="s">
        <v>2722</v>
      </c>
      <c r="C19603" s="4">
        <v>23163</v>
      </c>
      <c r="D19603">
        <v>8238030943</v>
      </c>
      <c r="E19603">
        <f>VLOOKUP(D19603,  base_salary!A:A, 1, FALSE)</f>
        <v>8238030943</v>
      </c>
      <c r="F19603">
        <f t="shared" si="612"/>
        <v>0</v>
      </c>
      <c r="G19603">
        <f t="shared" ca="1" si="613"/>
        <v>0</v>
      </c>
    </row>
    <row r="19604" spans="1:7" x14ac:dyDescent="0.25">
      <c r="A19604" t="s">
        <v>21912</v>
      </c>
      <c r="B19604" t="s">
        <v>2016</v>
      </c>
      <c r="C19604" s="4">
        <v>50577</v>
      </c>
      <c r="D19604">
        <v>4009257075</v>
      </c>
      <c r="E19604">
        <f>VLOOKUP(D19604,  base_salary!A:A, 1, FALSE)</f>
        <v>4009257075</v>
      </c>
      <c r="F19604">
        <f t="shared" si="612"/>
        <v>0</v>
      </c>
      <c r="G19604">
        <f t="shared" ca="1" si="613"/>
        <v>0</v>
      </c>
    </row>
    <row r="19605" spans="1:7" x14ac:dyDescent="0.25">
      <c r="A19605" t="s">
        <v>21913</v>
      </c>
      <c r="B19605" t="s">
        <v>2298</v>
      </c>
      <c r="C19605" s="4">
        <v>19398</v>
      </c>
      <c r="D19605">
        <v>6819596901</v>
      </c>
      <c r="E19605">
        <f>VLOOKUP(D19605,  base_salary!A:A, 1, FALSE)</f>
        <v>6819596901</v>
      </c>
      <c r="F19605">
        <f t="shared" si="612"/>
        <v>0</v>
      </c>
      <c r="G19605">
        <f t="shared" ca="1" si="613"/>
        <v>0</v>
      </c>
    </row>
    <row r="19606" spans="1:7" x14ac:dyDescent="0.25">
      <c r="A19606" t="s">
        <v>21914</v>
      </c>
      <c r="B19606" t="s">
        <v>2075</v>
      </c>
      <c r="C19606" s="4">
        <v>39683</v>
      </c>
      <c r="D19606">
        <v>7966879720</v>
      </c>
      <c r="E19606">
        <f>VLOOKUP(D19606,  base_salary!A:A, 1, FALSE)</f>
        <v>7966879720</v>
      </c>
      <c r="F19606">
        <f t="shared" si="612"/>
        <v>0</v>
      </c>
      <c r="G19606">
        <f t="shared" ca="1" si="613"/>
        <v>0</v>
      </c>
    </row>
    <row r="19607" spans="1:7" x14ac:dyDescent="0.25">
      <c r="A19607" t="s">
        <v>21915</v>
      </c>
      <c r="B19607" t="s">
        <v>1962</v>
      </c>
      <c r="C19607" s="4">
        <v>20379</v>
      </c>
      <c r="D19607">
        <v>1729795870</v>
      </c>
      <c r="E19607">
        <f>VLOOKUP(D19607,  base_salary!A:A, 1, FALSE)</f>
        <v>1729795870</v>
      </c>
      <c r="F19607">
        <f t="shared" si="612"/>
        <v>0</v>
      </c>
      <c r="G19607">
        <f t="shared" ca="1" si="613"/>
        <v>0</v>
      </c>
    </row>
    <row r="19608" spans="1:7" x14ac:dyDescent="0.25">
      <c r="A19608" t="s">
        <v>21916</v>
      </c>
      <c r="B19608" t="s">
        <v>2517</v>
      </c>
      <c r="C19608" s="4">
        <v>20254</v>
      </c>
      <c r="D19608">
        <v>1918356416</v>
      </c>
      <c r="E19608">
        <f>VLOOKUP(D19608,  base_salary!A:A, 1, FALSE)</f>
        <v>1918356416</v>
      </c>
      <c r="F19608">
        <f t="shared" si="612"/>
        <v>0</v>
      </c>
      <c r="G19608">
        <f t="shared" ca="1" si="613"/>
        <v>0</v>
      </c>
    </row>
    <row r="19609" spans="1:7" x14ac:dyDescent="0.25">
      <c r="A19609" t="s">
        <v>21917</v>
      </c>
      <c r="B19609" t="s">
        <v>2647</v>
      </c>
      <c r="C19609" s="4">
        <v>17984</v>
      </c>
      <c r="D19609">
        <v>4401069773</v>
      </c>
      <c r="E19609">
        <f>VLOOKUP(D19609,  base_salary!A:A, 1, FALSE)</f>
        <v>4401069773</v>
      </c>
      <c r="F19609">
        <f t="shared" si="612"/>
        <v>0</v>
      </c>
      <c r="G19609">
        <f t="shared" ca="1" si="613"/>
        <v>0</v>
      </c>
    </row>
    <row r="19610" spans="1:7" x14ac:dyDescent="0.25">
      <c r="A19610" t="s">
        <v>21918</v>
      </c>
      <c r="B19610" t="s">
        <v>3663</v>
      </c>
      <c r="C19610" s="4">
        <v>44131</v>
      </c>
      <c r="D19610">
        <v>7462961601</v>
      </c>
      <c r="E19610">
        <f>VLOOKUP(D19610,  base_salary!A:A, 1, FALSE)</f>
        <v>7462961601</v>
      </c>
      <c r="F19610">
        <f t="shared" si="612"/>
        <v>0</v>
      </c>
      <c r="G19610">
        <f t="shared" ca="1" si="613"/>
        <v>0</v>
      </c>
    </row>
    <row r="19611" spans="1:7" x14ac:dyDescent="0.25">
      <c r="A19611" t="s">
        <v>21919</v>
      </c>
      <c r="B19611" t="s">
        <v>2633</v>
      </c>
      <c r="C19611" s="4">
        <v>43904</v>
      </c>
      <c r="D19611">
        <v>6276010022</v>
      </c>
      <c r="E19611">
        <f>VLOOKUP(D19611,  base_salary!A:A, 1, FALSE)</f>
        <v>6276010022</v>
      </c>
      <c r="F19611">
        <f t="shared" si="612"/>
        <v>0</v>
      </c>
      <c r="G19611">
        <f t="shared" ca="1" si="613"/>
        <v>0</v>
      </c>
    </row>
    <row r="19612" spans="1:7" x14ac:dyDescent="0.25">
      <c r="A19612" t="s">
        <v>21920</v>
      </c>
      <c r="B19612" t="s">
        <v>2182</v>
      </c>
      <c r="C19612" s="4">
        <v>20441</v>
      </c>
      <c r="D19612">
        <v>6214787945</v>
      </c>
      <c r="E19612">
        <f>VLOOKUP(D19612,  base_salary!A:A, 1, FALSE)</f>
        <v>6214787945</v>
      </c>
      <c r="F19612">
        <f t="shared" si="612"/>
        <v>0</v>
      </c>
      <c r="G19612">
        <f t="shared" ca="1" si="613"/>
        <v>0</v>
      </c>
    </row>
    <row r="19613" spans="1:7" x14ac:dyDescent="0.25">
      <c r="A19613" t="s">
        <v>21921</v>
      </c>
      <c r="B19613" t="s">
        <v>2236</v>
      </c>
      <c r="C19613" s="4">
        <v>58986</v>
      </c>
      <c r="D19613">
        <v>4969679754</v>
      </c>
      <c r="E19613">
        <f>VLOOKUP(D19613,  base_salary!A:A, 1, FALSE)</f>
        <v>4969679754</v>
      </c>
      <c r="F19613">
        <f t="shared" si="612"/>
        <v>0</v>
      </c>
      <c r="G19613">
        <f t="shared" ca="1" si="613"/>
        <v>0</v>
      </c>
    </row>
    <row r="19614" spans="1:7" x14ac:dyDescent="0.25">
      <c r="A19614" t="s">
        <v>21922</v>
      </c>
      <c r="B19614" t="s">
        <v>2385</v>
      </c>
      <c r="C19614" s="4">
        <v>44617</v>
      </c>
      <c r="D19614">
        <v>2908560011</v>
      </c>
      <c r="E19614">
        <f>VLOOKUP(D19614,  base_salary!A:A, 1, FALSE)</f>
        <v>2908560011</v>
      </c>
      <c r="F19614">
        <f t="shared" si="612"/>
        <v>0</v>
      </c>
      <c r="G19614">
        <f t="shared" ca="1" si="613"/>
        <v>0</v>
      </c>
    </row>
    <row r="19615" spans="1:7" x14ac:dyDescent="0.25">
      <c r="A19615" t="s">
        <v>21923</v>
      </c>
      <c r="B19615" t="s">
        <v>2396</v>
      </c>
      <c r="C19615" s="4">
        <v>24410</v>
      </c>
      <c r="D19615">
        <v>7374898193</v>
      </c>
      <c r="E19615">
        <f>VLOOKUP(D19615,  base_salary!A:A, 1, FALSE)</f>
        <v>7374898193</v>
      </c>
      <c r="F19615">
        <f t="shared" si="612"/>
        <v>0</v>
      </c>
      <c r="G19615">
        <f t="shared" ca="1" si="613"/>
        <v>0</v>
      </c>
    </row>
    <row r="19616" spans="1:7" x14ac:dyDescent="0.25">
      <c r="A19616" t="s">
        <v>21924</v>
      </c>
      <c r="B19616" t="s">
        <v>2158</v>
      </c>
      <c r="C19616" s="4">
        <v>59322</v>
      </c>
      <c r="D19616">
        <v>3956653289</v>
      </c>
      <c r="E19616">
        <f>VLOOKUP(D19616,  base_salary!A:A, 1, FALSE)</f>
        <v>3956653289</v>
      </c>
      <c r="F19616">
        <f t="shared" si="612"/>
        <v>0</v>
      </c>
      <c r="G19616">
        <f t="shared" ca="1" si="613"/>
        <v>0</v>
      </c>
    </row>
    <row r="19617" spans="1:7" x14ac:dyDescent="0.25">
      <c r="A19617" t="s">
        <v>21925</v>
      </c>
      <c r="B19617" t="s">
        <v>1932</v>
      </c>
      <c r="C19617" s="4">
        <v>25412</v>
      </c>
      <c r="D19617">
        <v>8516539148</v>
      </c>
      <c r="E19617">
        <f>VLOOKUP(D19617,  base_salary!A:A, 1, FALSE)</f>
        <v>8516539148</v>
      </c>
      <c r="F19617">
        <f t="shared" si="612"/>
        <v>0</v>
      </c>
      <c r="G19617">
        <f t="shared" ca="1" si="613"/>
        <v>0</v>
      </c>
    </row>
    <row r="19618" spans="1:7" x14ac:dyDescent="0.25">
      <c r="A19618" t="s">
        <v>21926</v>
      </c>
      <c r="B19618" t="s">
        <v>2554</v>
      </c>
      <c r="C19618" s="4">
        <v>40456</v>
      </c>
      <c r="D19618">
        <v>5974179625</v>
      </c>
      <c r="E19618">
        <f>VLOOKUP(D19618,  base_salary!A:A, 1, FALSE)</f>
        <v>5974179625</v>
      </c>
      <c r="F19618">
        <f t="shared" si="612"/>
        <v>0</v>
      </c>
      <c r="G19618">
        <f t="shared" ca="1" si="613"/>
        <v>0</v>
      </c>
    </row>
    <row r="19619" spans="1:7" x14ac:dyDescent="0.25">
      <c r="A19619" t="s">
        <v>21927</v>
      </c>
      <c r="B19619" t="s">
        <v>1972</v>
      </c>
      <c r="C19619" s="4">
        <v>34155</v>
      </c>
      <c r="D19619">
        <v>132027631</v>
      </c>
      <c r="E19619">
        <f>VLOOKUP(D19619,  base_salary!A:A, 1, FALSE)</f>
        <v>132027631</v>
      </c>
      <c r="F19619">
        <f t="shared" si="612"/>
        <v>0</v>
      </c>
      <c r="G19619">
        <f t="shared" ca="1" si="613"/>
        <v>0</v>
      </c>
    </row>
    <row r="19620" spans="1:7" x14ac:dyDescent="0.25">
      <c r="A19620" t="s">
        <v>21928</v>
      </c>
      <c r="B19620" t="s">
        <v>2001</v>
      </c>
      <c r="C19620" s="4">
        <v>25235</v>
      </c>
      <c r="D19620">
        <v>6820956614</v>
      </c>
      <c r="E19620">
        <f>VLOOKUP(D19620,  base_salary!A:A, 1, FALSE)</f>
        <v>6820956614</v>
      </c>
      <c r="F19620">
        <f t="shared" si="612"/>
        <v>0</v>
      </c>
      <c r="G19620">
        <f t="shared" ca="1" si="613"/>
        <v>0</v>
      </c>
    </row>
    <row r="19621" spans="1:7" x14ac:dyDescent="0.25">
      <c r="A19621" t="s">
        <v>21929</v>
      </c>
      <c r="B19621" t="s">
        <v>2166</v>
      </c>
      <c r="C19621" s="4">
        <v>43168</v>
      </c>
      <c r="D19621">
        <v>5341512014</v>
      </c>
      <c r="E19621">
        <f>VLOOKUP(D19621,  base_salary!A:A, 1, FALSE)</f>
        <v>5341512014</v>
      </c>
      <c r="F19621">
        <f t="shared" si="612"/>
        <v>0</v>
      </c>
      <c r="G19621">
        <f t="shared" ca="1" si="613"/>
        <v>0</v>
      </c>
    </row>
    <row r="19622" spans="1:7" x14ac:dyDescent="0.25">
      <c r="A19622" t="s">
        <v>21930</v>
      </c>
      <c r="B19622" t="s">
        <v>3560</v>
      </c>
      <c r="C19622" s="4">
        <v>43510</v>
      </c>
      <c r="D19622">
        <v>8093156364</v>
      </c>
      <c r="E19622">
        <f>VLOOKUP(D19622,  base_salary!A:A, 1, FALSE)</f>
        <v>8093156364</v>
      </c>
      <c r="F19622">
        <f t="shared" si="612"/>
        <v>0</v>
      </c>
      <c r="G19622">
        <f t="shared" ca="1" si="613"/>
        <v>0</v>
      </c>
    </row>
    <row r="19623" spans="1:7" x14ac:dyDescent="0.25">
      <c r="A19623" t="s">
        <v>21931</v>
      </c>
      <c r="B19623" t="s">
        <v>1976</v>
      </c>
      <c r="C19623" s="4">
        <v>21452</v>
      </c>
      <c r="D19623">
        <v>6253520369</v>
      </c>
      <c r="E19623">
        <f>VLOOKUP(D19623,  base_salary!A:A, 1, FALSE)</f>
        <v>6253520369</v>
      </c>
      <c r="F19623">
        <f t="shared" si="612"/>
        <v>0</v>
      </c>
      <c r="G19623">
        <f t="shared" ca="1" si="613"/>
        <v>0</v>
      </c>
    </row>
    <row r="19624" spans="1:7" x14ac:dyDescent="0.25">
      <c r="A19624" t="s">
        <v>21932</v>
      </c>
      <c r="B19624" t="s">
        <v>2419</v>
      </c>
      <c r="C19624" s="4">
        <v>47827</v>
      </c>
      <c r="D19624">
        <v>7269614199</v>
      </c>
      <c r="E19624">
        <f>VLOOKUP(D19624,  base_salary!A:A, 1, FALSE)</f>
        <v>7269614199</v>
      </c>
      <c r="F19624">
        <f t="shared" si="612"/>
        <v>0</v>
      </c>
      <c r="G19624">
        <f t="shared" ca="1" si="613"/>
        <v>0</v>
      </c>
    </row>
    <row r="19625" spans="1:7" x14ac:dyDescent="0.25">
      <c r="A19625" t="s">
        <v>21933</v>
      </c>
      <c r="B19625" t="s">
        <v>2133</v>
      </c>
      <c r="C19625" s="4">
        <v>25426</v>
      </c>
      <c r="D19625">
        <v>4256220232</v>
      </c>
      <c r="E19625">
        <f>VLOOKUP(D19625,  base_salary!A:A, 1, FALSE)</f>
        <v>4256220232</v>
      </c>
      <c r="F19625">
        <f t="shared" si="612"/>
        <v>0</v>
      </c>
      <c r="G19625">
        <f t="shared" ca="1" si="613"/>
        <v>0</v>
      </c>
    </row>
    <row r="19626" spans="1:7" x14ac:dyDescent="0.25">
      <c r="A19626" t="s">
        <v>21934</v>
      </c>
      <c r="B19626" t="s">
        <v>2001</v>
      </c>
      <c r="C19626" s="4">
        <v>18364</v>
      </c>
      <c r="D19626">
        <v>1456229036</v>
      </c>
      <c r="E19626">
        <f>VLOOKUP(D19626,  base_salary!A:A, 1, FALSE)</f>
        <v>1456229036</v>
      </c>
      <c r="F19626">
        <f t="shared" si="612"/>
        <v>0</v>
      </c>
      <c r="G19626">
        <f t="shared" ca="1" si="613"/>
        <v>0</v>
      </c>
    </row>
    <row r="19627" spans="1:7" x14ac:dyDescent="0.25">
      <c r="A19627" t="s">
        <v>21935</v>
      </c>
      <c r="B19627" t="s">
        <v>2043</v>
      </c>
      <c r="C19627" s="4">
        <v>13953</v>
      </c>
      <c r="D19627">
        <v>7635344498</v>
      </c>
      <c r="E19627">
        <f>VLOOKUP(D19627,  base_salary!A:A, 1, FALSE)</f>
        <v>7635344498</v>
      </c>
      <c r="F19627">
        <f t="shared" si="612"/>
        <v>0</v>
      </c>
      <c r="G19627">
        <f t="shared" ca="1" si="613"/>
        <v>0</v>
      </c>
    </row>
    <row r="19628" spans="1:7" x14ac:dyDescent="0.25">
      <c r="A19628" t="s">
        <v>21936</v>
      </c>
      <c r="B19628" t="s">
        <v>2587</v>
      </c>
      <c r="C19628" s="4">
        <v>26137</v>
      </c>
      <c r="D19628">
        <v>4499766028</v>
      </c>
      <c r="E19628">
        <f>VLOOKUP(D19628,  base_salary!A:A, 1, FALSE)</f>
        <v>4499766028</v>
      </c>
      <c r="F19628">
        <f t="shared" si="612"/>
        <v>0</v>
      </c>
      <c r="G19628">
        <f t="shared" ca="1" si="613"/>
        <v>0</v>
      </c>
    </row>
    <row r="19629" spans="1:7" x14ac:dyDescent="0.25">
      <c r="A19629" t="s">
        <v>21937</v>
      </c>
      <c r="B19629" t="s">
        <v>2511</v>
      </c>
      <c r="C19629" s="4">
        <v>56935</v>
      </c>
      <c r="D19629">
        <v>994826516</v>
      </c>
      <c r="E19629">
        <f>VLOOKUP(D19629,  base_salary!A:A, 1, FALSE)</f>
        <v>994826516</v>
      </c>
      <c r="F19629">
        <f t="shared" si="612"/>
        <v>0</v>
      </c>
      <c r="G19629">
        <f t="shared" ca="1" si="613"/>
        <v>0</v>
      </c>
    </row>
    <row r="19630" spans="1:7" x14ac:dyDescent="0.25">
      <c r="A19630" t="s">
        <v>21938</v>
      </c>
      <c r="B19630" t="s">
        <v>3297</v>
      </c>
      <c r="C19630" s="4">
        <v>14320</v>
      </c>
      <c r="D19630">
        <v>7325246862</v>
      </c>
      <c r="E19630">
        <f>VLOOKUP(D19630,  base_salary!A:A, 1, FALSE)</f>
        <v>7325246862</v>
      </c>
      <c r="F19630">
        <f t="shared" si="612"/>
        <v>0</v>
      </c>
      <c r="G19630">
        <f t="shared" ca="1" si="613"/>
        <v>0</v>
      </c>
    </row>
    <row r="19631" spans="1:7" x14ac:dyDescent="0.25">
      <c r="A19631" t="s">
        <v>21939</v>
      </c>
      <c r="B19631" t="s">
        <v>2067</v>
      </c>
      <c r="C19631" s="4">
        <v>33942</v>
      </c>
      <c r="D19631">
        <v>244523738</v>
      </c>
      <c r="E19631">
        <f>VLOOKUP(D19631,  base_salary!A:A, 1, FALSE)</f>
        <v>244523738</v>
      </c>
      <c r="F19631">
        <f t="shared" si="612"/>
        <v>0</v>
      </c>
      <c r="G19631">
        <f t="shared" ca="1" si="613"/>
        <v>0</v>
      </c>
    </row>
    <row r="19632" spans="1:7" x14ac:dyDescent="0.25">
      <c r="A19632" t="s">
        <v>21940</v>
      </c>
      <c r="B19632" t="s">
        <v>2225</v>
      </c>
      <c r="C19632" s="4">
        <v>50319</v>
      </c>
      <c r="D19632">
        <v>4031884281</v>
      </c>
      <c r="E19632">
        <f>VLOOKUP(D19632,  base_salary!A:A, 1, FALSE)</f>
        <v>4031884281</v>
      </c>
      <c r="F19632">
        <f t="shared" si="612"/>
        <v>0</v>
      </c>
      <c r="G19632">
        <f t="shared" ca="1" si="613"/>
        <v>0</v>
      </c>
    </row>
    <row r="19633" spans="1:7" x14ac:dyDescent="0.25">
      <c r="A19633" t="s">
        <v>21941</v>
      </c>
      <c r="B19633" t="s">
        <v>2457</v>
      </c>
      <c r="C19633" s="4">
        <v>35540</v>
      </c>
      <c r="D19633">
        <v>3016741628</v>
      </c>
      <c r="E19633">
        <f>VLOOKUP(D19633,  base_salary!A:A, 1, FALSE)</f>
        <v>3016741628</v>
      </c>
      <c r="F19633">
        <f t="shared" si="612"/>
        <v>0</v>
      </c>
      <c r="G19633">
        <f t="shared" ca="1" si="613"/>
        <v>0</v>
      </c>
    </row>
    <row r="19634" spans="1:7" x14ac:dyDescent="0.25">
      <c r="A19634" t="s">
        <v>21942</v>
      </c>
      <c r="B19634" t="s">
        <v>2014</v>
      </c>
      <c r="C19634" s="4">
        <v>58877</v>
      </c>
      <c r="D19634">
        <v>6293335589</v>
      </c>
      <c r="E19634">
        <f>VLOOKUP(D19634,  base_salary!A:A, 1, FALSE)</f>
        <v>6293335589</v>
      </c>
      <c r="F19634">
        <f t="shared" si="612"/>
        <v>0</v>
      </c>
      <c r="G19634">
        <f t="shared" ca="1" si="613"/>
        <v>0</v>
      </c>
    </row>
    <row r="19635" spans="1:7" x14ac:dyDescent="0.25">
      <c r="A19635" t="s">
        <v>21943</v>
      </c>
      <c r="B19635" t="s">
        <v>3487</v>
      </c>
      <c r="C19635" s="4">
        <v>43238</v>
      </c>
      <c r="D19635">
        <v>2298319154</v>
      </c>
      <c r="E19635">
        <f>VLOOKUP(D19635,  base_salary!A:A, 1, FALSE)</f>
        <v>2298319154</v>
      </c>
      <c r="F19635">
        <f t="shared" si="612"/>
        <v>0</v>
      </c>
      <c r="G19635">
        <f t="shared" ca="1" si="613"/>
        <v>0</v>
      </c>
    </row>
    <row r="19636" spans="1:7" x14ac:dyDescent="0.25">
      <c r="A19636" t="s">
        <v>21944</v>
      </c>
      <c r="B19636" t="s">
        <v>2873</v>
      </c>
      <c r="C19636" s="4">
        <v>22206</v>
      </c>
      <c r="D19636">
        <v>8694120054</v>
      </c>
      <c r="E19636">
        <f>VLOOKUP(D19636,  base_salary!A:A, 1, FALSE)</f>
        <v>8694120054</v>
      </c>
      <c r="F19636">
        <f t="shared" si="612"/>
        <v>0</v>
      </c>
      <c r="G19636">
        <f t="shared" ca="1" si="613"/>
        <v>0</v>
      </c>
    </row>
    <row r="19637" spans="1:7" x14ac:dyDescent="0.25">
      <c r="A19637" t="s">
        <v>21945</v>
      </c>
      <c r="B19637" t="s">
        <v>2345</v>
      </c>
      <c r="C19637" s="4">
        <v>46901</v>
      </c>
      <c r="D19637">
        <v>5814713100</v>
      </c>
      <c r="E19637">
        <f>VLOOKUP(D19637,  base_salary!A:A, 1, FALSE)</f>
        <v>5814713100</v>
      </c>
      <c r="F19637">
        <f t="shared" si="612"/>
        <v>0</v>
      </c>
      <c r="G19637">
        <f t="shared" ca="1" si="613"/>
        <v>0</v>
      </c>
    </row>
    <row r="19638" spans="1:7" x14ac:dyDescent="0.25">
      <c r="A19638" t="s">
        <v>21946</v>
      </c>
      <c r="B19638" t="s">
        <v>2419</v>
      </c>
      <c r="C19638" s="4">
        <v>53840</v>
      </c>
      <c r="D19638">
        <v>7462961601</v>
      </c>
      <c r="E19638">
        <f>VLOOKUP(D19638,  base_salary!A:A, 1, FALSE)</f>
        <v>7462961601</v>
      </c>
      <c r="F19638">
        <f t="shared" si="612"/>
        <v>0</v>
      </c>
      <c r="G19638">
        <f t="shared" ca="1" si="613"/>
        <v>0</v>
      </c>
    </row>
    <row r="19639" spans="1:7" x14ac:dyDescent="0.25">
      <c r="A19639" t="s">
        <v>21947</v>
      </c>
      <c r="B19639" t="s">
        <v>2154</v>
      </c>
      <c r="C19639" s="4">
        <v>38878</v>
      </c>
      <c r="D19639">
        <v>8998375370</v>
      </c>
      <c r="E19639">
        <f>VLOOKUP(D19639,  base_salary!A:A, 1, FALSE)</f>
        <v>8998375370</v>
      </c>
      <c r="F19639">
        <f t="shared" si="612"/>
        <v>0</v>
      </c>
      <c r="G19639">
        <f t="shared" ca="1" si="613"/>
        <v>0</v>
      </c>
    </row>
    <row r="19640" spans="1:7" x14ac:dyDescent="0.25">
      <c r="A19640" t="s">
        <v>21948</v>
      </c>
      <c r="B19640" t="s">
        <v>2530</v>
      </c>
      <c r="C19640" s="4">
        <v>56502</v>
      </c>
      <c r="D19640">
        <v>3569619966</v>
      </c>
      <c r="E19640">
        <f>VLOOKUP(D19640,  base_salary!A:A, 1, FALSE)</f>
        <v>3569619966</v>
      </c>
      <c r="F19640">
        <f t="shared" si="612"/>
        <v>0</v>
      </c>
      <c r="G19640">
        <f t="shared" ca="1" si="613"/>
        <v>0</v>
      </c>
    </row>
    <row r="19641" spans="1:7" x14ac:dyDescent="0.25">
      <c r="A19641" t="s">
        <v>21949</v>
      </c>
      <c r="B19641" t="s">
        <v>2010</v>
      </c>
      <c r="C19641" s="4">
        <v>14813</v>
      </c>
      <c r="D19641">
        <v>826490107</v>
      </c>
      <c r="E19641">
        <f>VLOOKUP(D19641,  base_salary!A:A, 1, FALSE)</f>
        <v>826490107</v>
      </c>
      <c r="F19641">
        <f t="shared" si="612"/>
        <v>0</v>
      </c>
      <c r="G19641">
        <f t="shared" ca="1" si="613"/>
        <v>0</v>
      </c>
    </row>
    <row r="19642" spans="1:7" x14ac:dyDescent="0.25">
      <c r="A19642" t="s">
        <v>21950</v>
      </c>
      <c r="B19642" t="s">
        <v>2118</v>
      </c>
      <c r="C19642" s="4">
        <v>26929</v>
      </c>
      <c r="D19642">
        <v>4730395069</v>
      </c>
      <c r="E19642">
        <f>VLOOKUP(D19642,  base_salary!A:A, 1, FALSE)</f>
        <v>4730395069</v>
      </c>
      <c r="F19642">
        <f t="shared" si="612"/>
        <v>0</v>
      </c>
      <c r="G19642">
        <f t="shared" ca="1" si="613"/>
        <v>0</v>
      </c>
    </row>
    <row r="19643" spans="1:7" x14ac:dyDescent="0.25">
      <c r="A19643" t="s">
        <v>21951</v>
      </c>
      <c r="B19643" t="s">
        <v>2158</v>
      </c>
      <c r="C19643" s="4">
        <v>35104</v>
      </c>
      <c r="D19643">
        <v>3597778305</v>
      </c>
      <c r="E19643">
        <f>VLOOKUP(D19643,  base_salary!A:A, 1, FALSE)</f>
        <v>3597778305</v>
      </c>
      <c r="F19643">
        <f t="shared" si="612"/>
        <v>0</v>
      </c>
      <c r="G19643">
        <f t="shared" ca="1" si="613"/>
        <v>0</v>
      </c>
    </row>
    <row r="19644" spans="1:7" x14ac:dyDescent="0.25">
      <c r="A19644" t="s">
        <v>21952</v>
      </c>
      <c r="B19644" t="s">
        <v>2931</v>
      </c>
      <c r="C19644" s="4">
        <v>35121</v>
      </c>
      <c r="D19644">
        <v>4398950745</v>
      </c>
      <c r="E19644">
        <f>VLOOKUP(D19644,  base_salary!A:A, 1, FALSE)</f>
        <v>4398950745</v>
      </c>
      <c r="F19644">
        <f t="shared" si="612"/>
        <v>0</v>
      </c>
      <c r="G19644">
        <f t="shared" ca="1" si="613"/>
        <v>0</v>
      </c>
    </row>
    <row r="19645" spans="1:7" x14ac:dyDescent="0.25">
      <c r="A19645" t="s">
        <v>21953</v>
      </c>
      <c r="B19645" t="s">
        <v>2548</v>
      </c>
      <c r="C19645" s="4">
        <v>11915</v>
      </c>
      <c r="D19645">
        <v>4768254810</v>
      </c>
      <c r="E19645">
        <f>VLOOKUP(D19645,  base_salary!A:A, 1, FALSE)</f>
        <v>4768254810</v>
      </c>
      <c r="F19645">
        <f t="shared" si="612"/>
        <v>0</v>
      </c>
      <c r="G19645">
        <f t="shared" ca="1" si="613"/>
        <v>0</v>
      </c>
    </row>
    <row r="19646" spans="1:7" x14ac:dyDescent="0.25">
      <c r="A19646" t="s">
        <v>21954</v>
      </c>
      <c r="B19646" t="s">
        <v>2177</v>
      </c>
      <c r="C19646" s="4">
        <v>27688</v>
      </c>
      <c r="D19646">
        <v>3428040538</v>
      </c>
      <c r="E19646">
        <f>VLOOKUP(D19646,  base_salary!A:A, 1, FALSE)</f>
        <v>3428040538</v>
      </c>
      <c r="F19646">
        <f t="shared" si="612"/>
        <v>0</v>
      </c>
      <c r="G19646">
        <f t="shared" ca="1" si="613"/>
        <v>0</v>
      </c>
    </row>
    <row r="19647" spans="1:7" x14ac:dyDescent="0.25">
      <c r="A19647" t="s">
        <v>21955</v>
      </c>
      <c r="B19647" t="s">
        <v>2478</v>
      </c>
      <c r="C19647" s="4">
        <v>28057</v>
      </c>
      <c r="D19647">
        <v>1545110042</v>
      </c>
      <c r="E19647">
        <f>VLOOKUP(D19647,  base_salary!A:A, 1, FALSE)</f>
        <v>1545110042</v>
      </c>
      <c r="F19647">
        <f t="shared" si="612"/>
        <v>0</v>
      </c>
      <c r="G19647">
        <f t="shared" ca="1" si="613"/>
        <v>0</v>
      </c>
    </row>
    <row r="19648" spans="1:7" x14ac:dyDescent="0.25">
      <c r="A19648" t="s">
        <v>21956</v>
      </c>
      <c r="B19648" t="s">
        <v>2731</v>
      </c>
      <c r="C19648" s="4">
        <v>36388</v>
      </c>
      <c r="D19648">
        <v>325547246</v>
      </c>
      <c r="E19648">
        <f>VLOOKUP(D19648,  base_salary!A:A, 1, FALSE)</f>
        <v>325547246</v>
      </c>
      <c r="F19648">
        <f t="shared" si="612"/>
        <v>0</v>
      </c>
      <c r="G19648">
        <f t="shared" ca="1" si="613"/>
        <v>0</v>
      </c>
    </row>
    <row r="19649" spans="1:7" x14ac:dyDescent="0.25">
      <c r="A19649" t="s">
        <v>21957</v>
      </c>
      <c r="B19649" t="s">
        <v>1952</v>
      </c>
      <c r="C19649" s="4">
        <v>27716</v>
      </c>
      <c r="D19649">
        <v>6718456802</v>
      </c>
      <c r="E19649">
        <f>VLOOKUP(D19649,  base_salary!A:A, 1, FALSE)</f>
        <v>6718456802</v>
      </c>
      <c r="F19649">
        <f t="shared" si="612"/>
        <v>0</v>
      </c>
      <c r="G19649">
        <f t="shared" ca="1" si="613"/>
        <v>0</v>
      </c>
    </row>
    <row r="19650" spans="1:7" x14ac:dyDescent="0.25">
      <c r="A19650" t="s">
        <v>21958</v>
      </c>
      <c r="B19650" t="s">
        <v>2139</v>
      </c>
      <c r="C19650" s="4">
        <v>43577</v>
      </c>
      <c r="D19650">
        <v>6271204627</v>
      </c>
      <c r="E19650">
        <f>VLOOKUP(D19650,  base_salary!A:A, 1, FALSE)</f>
        <v>6271204627</v>
      </c>
      <c r="F19650">
        <f t="shared" si="612"/>
        <v>0</v>
      </c>
      <c r="G19650">
        <f t="shared" ca="1" si="613"/>
        <v>0</v>
      </c>
    </row>
    <row r="19651" spans="1:7" x14ac:dyDescent="0.25">
      <c r="A19651" t="s">
        <v>21959</v>
      </c>
      <c r="B19651" t="s">
        <v>2131</v>
      </c>
      <c r="C19651" s="4">
        <v>18335</v>
      </c>
      <c r="D19651">
        <v>7794042674</v>
      </c>
      <c r="E19651">
        <f>VLOOKUP(D19651,  base_salary!A:A, 1, FALSE)</f>
        <v>7794042674</v>
      </c>
      <c r="F19651">
        <f t="shared" ref="F19651:F19714" si="614">IF(ISERROR(E19651), 1, 0)</f>
        <v>0</v>
      </c>
      <c r="G19651">
        <f t="shared" ref="G19651:G19714" ca="1" si="615">SUM(G:G)</f>
        <v>0</v>
      </c>
    </row>
    <row r="19652" spans="1:7" x14ac:dyDescent="0.25">
      <c r="A19652" t="s">
        <v>21960</v>
      </c>
      <c r="B19652" t="s">
        <v>2149</v>
      </c>
      <c r="C19652" s="4">
        <v>36121</v>
      </c>
      <c r="D19652">
        <v>8264394108</v>
      </c>
      <c r="E19652">
        <f>VLOOKUP(D19652,  base_salary!A:A, 1, FALSE)</f>
        <v>8264394108</v>
      </c>
      <c r="F19652">
        <f t="shared" si="614"/>
        <v>0</v>
      </c>
      <c r="G19652">
        <f t="shared" ca="1" si="615"/>
        <v>0</v>
      </c>
    </row>
    <row r="19653" spans="1:7" x14ac:dyDescent="0.25">
      <c r="A19653" t="s">
        <v>21961</v>
      </c>
      <c r="B19653" t="s">
        <v>2225</v>
      </c>
      <c r="C19653" s="4">
        <v>36364</v>
      </c>
      <c r="D19653">
        <v>1659418720</v>
      </c>
      <c r="E19653">
        <f>VLOOKUP(D19653,  base_salary!A:A, 1, FALSE)</f>
        <v>1659418720</v>
      </c>
      <c r="F19653">
        <f t="shared" si="614"/>
        <v>0</v>
      </c>
      <c r="G19653">
        <f t="shared" ca="1" si="615"/>
        <v>0</v>
      </c>
    </row>
    <row r="19654" spans="1:7" x14ac:dyDescent="0.25">
      <c r="A19654" t="s">
        <v>21962</v>
      </c>
      <c r="B19654" t="s">
        <v>2325</v>
      </c>
      <c r="C19654" s="4">
        <v>40866</v>
      </c>
      <c r="D19654">
        <v>1062607929</v>
      </c>
      <c r="E19654">
        <f>VLOOKUP(D19654,  base_salary!A:A, 1, FALSE)</f>
        <v>1062607929</v>
      </c>
      <c r="F19654">
        <f t="shared" si="614"/>
        <v>0</v>
      </c>
      <c r="G19654">
        <f t="shared" ca="1" si="615"/>
        <v>0</v>
      </c>
    </row>
    <row r="19655" spans="1:7" x14ac:dyDescent="0.25">
      <c r="A19655" t="s">
        <v>21963</v>
      </c>
      <c r="B19655" t="s">
        <v>2401</v>
      </c>
      <c r="C19655" s="4">
        <v>35144</v>
      </c>
      <c r="D19655">
        <v>8349606134</v>
      </c>
      <c r="E19655">
        <f>VLOOKUP(D19655,  base_salary!A:A, 1, FALSE)</f>
        <v>8349606134</v>
      </c>
      <c r="F19655">
        <f t="shared" si="614"/>
        <v>0</v>
      </c>
      <c r="G19655">
        <f t="shared" ca="1" si="615"/>
        <v>0</v>
      </c>
    </row>
    <row r="19656" spans="1:7" x14ac:dyDescent="0.25">
      <c r="A19656" t="s">
        <v>21964</v>
      </c>
      <c r="B19656" t="s">
        <v>2101</v>
      </c>
      <c r="C19656" s="4">
        <v>18165</v>
      </c>
      <c r="D19656">
        <v>5209112160</v>
      </c>
      <c r="E19656">
        <f>VLOOKUP(D19656,  base_salary!A:A, 1, FALSE)</f>
        <v>5209112160</v>
      </c>
      <c r="F19656">
        <f t="shared" si="614"/>
        <v>0</v>
      </c>
      <c r="G19656">
        <f t="shared" ca="1" si="615"/>
        <v>0</v>
      </c>
    </row>
    <row r="19657" spans="1:7" x14ac:dyDescent="0.25">
      <c r="A19657" t="s">
        <v>21965</v>
      </c>
      <c r="B19657" t="s">
        <v>3247</v>
      </c>
      <c r="C19657" s="4">
        <v>17359</v>
      </c>
      <c r="D19657">
        <v>3858163570</v>
      </c>
      <c r="E19657">
        <f>VLOOKUP(D19657,  base_salary!A:A, 1, FALSE)</f>
        <v>3858163570</v>
      </c>
      <c r="F19657">
        <f t="shared" si="614"/>
        <v>0</v>
      </c>
      <c r="G19657">
        <f t="shared" ca="1" si="615"/>
        <v>0</v>
      </c>
    </row>
    <row r="19658" spans="1:7" x14ac:dyDescent="0.25">
      <c r="A19658" t="s">
        <v>21966</v>
      </c>
      <c r="B19658" t="s">
        <v>2057</v>
      </c>
      <c r="C19658" s="4">
        <v>17702</v>
      </c>
      <c r="D19658">
        <v>4768254810</v>
      </c>
      <c r="E19658">
        <f>VLOOKUP(D19658,  base_salary!A:A, 1, FALSE)</f>
        <v>4768254810</v>
      </c>
      <c r="F19658">
        <f t="shared" si="614"/>
        <v>0</v>
      </c>
      <c r="G19658">
        <f t="shared" ca="1" si="615"/>
        <v>0</v>
      </c>
    </row>
    <row r="19659" spans="1:7" x14ac:dyDescent="0.25">
      <c r="A19659" t="s">
        <v>21967</v>
      </c>
      <c r="B19659" t="s">
        <v>2376</v>
      </c>
      <c r="C19659" s="4">
        <v>11622</v>
      </c>
      <c r="D19659">
        <v>1953937357</v>
      </c>
      <c r="E19659">
        <f>VLOOKUP(D19659,  base_salary!A:A, 1, FALSE)</f>
        <v>1953937357</v>
      </c>
      <c r="F19659">
        <f t="shared" si="614"/>
        <v>0</v>
      </c>
      <c r="G19659">
        <f t="shared" ca="1" si="615"/>
        <v>0</v>
      </c>
    </row>
    <row r="19660" spans="1:7" x14ac:dyDescent="0.25">
      <c r="A19660" t="s">
        <v>21968</v>
      </c>
      <c r="B19660" t="s">
        <v>2219</v>
      </c>
      <c r="C19660" s="4">
        <v>17377</v>
      </c>
      <c r="D19660">
        <v>2292892200</v>
      </c>
      <c r="E19660">
        <f>VLOOKUP(D19660,  base_salary!A:A, 1, FALSE)</f>
        <v>2292892200</v>
      </c>
      <c r="F19660">
        <f t="shared" si="614"/>
        <v>0</v>
      </c>
      <c r="G19660">
        <f t="shared" ca="1" si="615"/>
        <v>0</v>
      </c>
    </row>
    <row r="19661" spans="1:7" x14ac:dyDescent="0.25">
      <c r="A19661" t="s">
        <v>21969</v>
      </c>
      <c r="B19661" t="s">
        <v>2365</v>
      </c>
      <c r="C19661" s="4">
        <v>40022</v>
      </c>
      <c r="D19661">
        <v>324399618</v>
      </c>
      <c r="E19661">
        <f>VLOOKUP(D19661,  base_salary!A:A, 1, FALSE)</f>
        <v>324399618</v>
      </c>
      <c r="F19661">
        <f t="shared" si="614"/>
        <v>0</v>
      </c>
      <c r="G19661">
        <f t="shared" ca="1" si="615"/>
        <v>0</v>
      </c>
    </row>
    <row r="19662" spans="1:7" x14ac:dyDescent="0.25">
      <c r="A19662" t="s">
        <v>21970</v>
      </c>
      <c r="B19662" t="s">
        <v>2762</v>
      </c>
      <c r="C19662" s="4">
        <v>31744</v>
      </c>
      <c r="D19662">
        <v>4716524892</v>
      </c>
      <c r="E19662">
        <f>VLOOKUP(D19662,  base_salary!A:A, 1, FALSE)</f>
        <v>4716524892</v>
      </c>
      <c r="F19662">
        <f t="shared" si="614"/>
        <v>0</v>
      </c>
      <c r="G19662">
        <f t="shared" ca="1" si="615"/>
        <v>0</v>
      </c>
    </row>
    <row r="19663" spans="1:7" x14ac:dyDescent="0.25">
      <c r="A19663" t="s">
        <v>21971</v>
      </c>
      <c r="B19663" t="s">
        <v>2016</v>
      </c>
      <c r="C19663" s="4">
        <v>22950</v>
      </c>
      <c r="D19663">
        <v>1462166245</v>
      </c>
      <c r="E19663">
        <f>VLOOKUP(D19663,  base_salary!A:A, 1, FALSE)</f>
        <v>1462166245</v>
      </c>
      <c r="F19663">
        <f t="shared" si="614"/>
        <v>0</v>
      </c>
      <c r="G19663">
        <f t="shared" ca="1" si="615"/>
        <v>0</v>
      </c>
    </row>
    <row r="19664" spans="1:7" x14ac:dyDescent="0.25">
      <c r="A19664" t="s">
        <v>21972</v>
      </c>
      <c r="B19664" t="s">
        <v>2103</v>
      </c>
      <c r="C19664" s="4">
        <v>22195</v>
      </c>
      <c r="D19664">
        <v>2575500974</v>
      </c>
      <c r="E19664">
        <f>VLOOKUP(D19664,  base_salary!A:A, 1, FALSE)</f>
        <v>2575500974</v>
      </c>
      <c r="F19664">
        <f t="shared" si="614"/>
        <v>0</v>
      </c>
      <c r="G19664">
        <f t="shared" ca="1" si="615"/>
        <v>0</v>
      </c>
    </row>
    <row r="19665" spans="1:7" x14ac:dyDescent="0.25">
      <c r="A19665" t="s">
        <v>21973</v>
      </c>
      <c r="B19665" t="s">
        <v>2965</v>
      </c>
      <c r="C19665" s="4">
        <v>53136</v>
      </c>
      <c r="D19665">
        <v>3016446324</v>
      </c>
      <c r="E19665">
        <f>VLOOKUP(D19665,  base_salary!A:A, 1, FALSE)</f>
        <v>3016446324</v>
      </c>
      <c r="F19665">
        <f t="shared" si="614"/>
        <v>0</v>
      </c>
      <c r="G19665">
        <f t="shared" ca="1" si="615"/>
        <v>0</v>
      </c>
    </row>
    <row r="19666" spans="1:7" x14ac:dyDescent="0.25">
      <c r="A19666" t="s">
        <v>21974</v>
      </c>
      <c r="B19666" t="s">
        <v>2059</v>
      </c>
      <c r="C19666" s="4">
        <v>22159</v>
      </c>
      <c r="D19666">
        <v>532074068</v>
      </c>
      <c r="E19666">
        <f>VLOOKUP(D19666,  base_salary!A:A, 1, FALSE)</f>
        <v>532074068</v>
      </c>
      <c r="F19666">
        <f t="shared" si="614"/>
        <v>0</v>
      </c>
      <c r="G19666">
        <f t="shared" ca="1" si="615"/>
        <v>0</v>
      </c>
    </row>
    <row r="19667" spans="1:7" x14ac:dyDescent="0.25">
      <c r="A19667" t="s">
        <v>21975</v>
      </c>
      <c r="B19667" t="s">
        <v>2312</v>
      </c>
      <c r="C19667" s="4">
        <v>17990</v>
      </c>
      <c r="D19667">
        <v>3792993961</v>
      </c>
      <c r="E19667">
        <f>VLOOKUP(D19667,  base_salary!A:A, 1, FALSE)</f>
        <v>3792993961</v>
      </c>
      <c r="F19667">
        <f t="shared" si="614"/>
        <v>0</v>
      </c>
      <c r="G19667">
        <f t="shared" ca="1" si="615"/>
        <v>0</v>
      </c>
    </row>
    <row r="19668" spans="1:7" x14ac:dyDescent="0.25">
      <c r="A19668" t="s">
        <v>21976</v>
      </c>
      <c r="B19668" t="s">
        <v>2716</v>
      </c>
      <c r="C19668" s="4">
        <v>15229</v>
      </c>
      <c r="D19668">
        <v>1249074622</v>
      </c>
      <c r="E19668">
        <f>VLOOKUP(D19668,  base_salary!A:A, 1, FALSE)</f>
        <v>1249074622</v>
      </c>
      <c r="F19668">
        <f t="shared" si="614"/>
        <v>0</v>
      </c>
      <c r="G19668">
        <f t="shared" ca="1" si="615"/>
        <v>0</v>
      </c>
    </row>
    <row r="19669" spans="1:7" x14ac:dyDescent="0.25">
      <c r="A19669" t="s">
        <v>21977</v>
      </c>
      <c r="B19669" t="s">
        <v>2372</v>
      </c>
      <c r="C19669" s="4">
        <v>26617</v>
      </c>
      <c r="D19669">
        <v>8238030943</v>
      </c>
      <c r="E19669">
        <f>VLOOKUP(D19669,  base_salary!A:A, 1, FALSE)</f>
        <v>8238030943</v>
      </c>
      <c r="F19669">
        <f t="shared" si="614"/>
        <v>0</v>
      </c>
      <c r="G19669">
        <f t="shared" ca="1" si="615"/>
        <v>0</v>
      </c>
    </row>
    <row r="19670" spans="1:7" x14ac:dyDescent="0.25">
      <c r="A19670" t="s">
        <v>21978</v>
      </c>
      <c r="B19670" t="s">
        <v>2507</v>
      </c>
      <c r="C19670" s="4">
        <v>14275</v>
      </c>
      <c r="D19670">
        <v>4194897803</v>
      </c>
      <c r="E19670">
        <f>VLOOKUP(D19670,  base_salary!A:A, 1, FALSE)</f>
        <v>4194897803</v>
      </c>
      <c r="F19670">
        <f t="shared" si="614"/>
        <v>0</v>
      </c>
      <c r="G19670">
        <f t="shared" ca="1" si="615"/>
        <v>0</v>
      </c>
    </row>
    <row r="19671" spans="1:7" x14ac:dyDescent="0.25">
      <c r="A19671" t="s">
        <v>21979</v>
      </c>
      <c r="B19671" t="s">
        <v>2511</v>
      </c>
      <c r="C19671" s="4">
        <v>31578</v>
      </c>
      <c r="D19671">
        <v>1628738227</v>
      </c>
      <c r="E19671">
        <f>VLOOKUP(D19671,  base_salary!A:A, 1, FALSE)</f>
        <v>1628738227</v>
      </c>
      <c r="F19671">
        <f t="shared" si="614"/>
        <v>0</v>
      </c>
      <c r="G19671">
        <f t="shared" ca="1" si="615"/>
        <v>0</v>
      </c>
    </row>
    <row r="19672" spans="1:7" x14ac:dyDescent="0.25">
      <c r="A19672" t="s">
        <v>21980</v>
      </c>
      <c r="B19672" t="s">
        <v>4018</v>
      </c>
      <c r="C19672" s="4">
        <v>23611</v>
      </c>
      <c r="D19672">
        <v>3013094990</v>
      </c>
      <c r="E19672">
        <f>VLOOKUP(D19672,  base_salary!A:A, 1, FALSE)</f>
        <v>3013094990</v>
      </c>
      <c r="F19672">
        <f t="shared" si="614"/>
        <v>0</v>
      </c>
      <c r="G19672">
        <f t="shared" ca="1" si="615"/>
        <v>0</v>
      </c>
    </row>
    <row r="19673" spans="1:7" x14ac:dyDescent="0.25">
      <c r="A19673" t="s">
        <v>21981</v>
      </c>
      <c r="B19673" t="s">
        <v>3023</v>
      </c>
      <c r="C19673" s="4">
        <v>40774</v>
      </c>
      <c r="D19673">
        <v>5211527984</v>
      </c>
      <c r="E19673">
        <f>VLOOKUP(D19673,  base_salary!A:A, 1, FALSE)</f>
        <v>5211527984</v>
      </c>
      <c r="F19673">
        <f t="shared" si="614"/>
        <v>0</v>
      </c>
      <c r="G19673">
        <f t="shared" ca="1" si="615"/>
        <v>0</v>
      </c>
    </row>
    <row r="19674" spans="1:7" x14ac:dyDescent="0.25">
      <c r="A19674" t="s">
        <v>21982</v>
      </c>
      <c r="B19674" t="s">
        <v>3113</v>
      </c>
      <c r="C19674" s="4">
        <v>20174</v>
      </c>
      <c r="D19674">
        <v>8289594380</v>
      </c>
      <c r="E19674">
        <f>VLOOKUP(D19674,  base_salary!A:A, 1, FALSE)</f>
        <v>8289594380</v>
      </c>
      <c r="F19674">
        <f t="shared" si="614"/>
        <v>0</v>
      </c>
      <c r="G19674">
        <f t="shared" ca="1" si="615"/>
        <v>0</v>
      </c>
    </row>
    <row r="19675" spans="1:7" x14ac:dyDescent="0.25">
      <c r="A19675" t="s">
        <v>21983</v>
      </c>
      <c r="B19675" t="s">
        <v>2113</v>
      </c>
      <c r="C19675" s="4">
        <v>43822</v>
      </c>
      <c r="D19675">
        <v>8460683117</v>
      </c>
      <c r="E19675">
        <f>VLOOKUP(D19675,  base_salary!A:A, 1, FALSE)</f>
        <v>8460683117</v>
      </c>
      <c r="F19675">
        <f t="shared" si="614"/>
        <v>0</v>
      </c>
      <c r="G19675">
        <f t="shared" ca="1" si="615"/>
        <v>0</v>
      </c>
    </row>
    <row r="19676" spans="1:7" x14ac:dyDescent="0.25">
      <c r="A19676" t="s">
        <v>21984</v>
      </c>
      <c r="B19676" t="s">
        <v>3560</v>
      </c>
      <c r="C19676" s="4">
        <v>53952</v>
      </c>
      <c r="D19676">
        <v>7243767311</v>
      </c>
      <c r="E19676">
        <f>VLOOKUP(D19676,  base_salary!A:A, 1, FALSE)</f>
        <v>7243767311</v>
      </c>
      <c r="F19676">
        <f t="shared" si="614"/>
        <v>0</v>
      </c>
      <c r="G19676">
        <f t="shared" ca="1" si="615"/>
        <v>0</v>
      </c>
    </row>
    <row r="19677" spans="1:7" x14ac:dyDescent="0.25">
      <c r="A19677" t="s">
        <v>21985</v>
      </c>
      <c r="B19677" t="s">
        <v>2736</v>
      </c>
      <c r="C19677" s="4">
        <v>56807</v>
      </c>
      <c r="D19677">
        <v>8695742075</v>
      </c>
      <c r="E19677">
        <f>VLOOKUP(D19677,  base_salary!A:A, 1, FALSE)</f>
        <v>8695742075</v>
      </c>
      <c r="F19677">
        <f t="shared" si="614"/>
        <v>0</v>
      </c>
      <c r="G19677">
        <f t="shared" ca="1" si="615"/>
        <v>0</v>
      </c>
    </row>
    <row r="19678" spans="1:7" x14ac:dyDescent="0.25">
      <c r="A19678" t="s">
        <v>21986</v>
      </c>
      <c r="B19678" t="s">
        <v>2665</v>
      </c>
      <c r="C19678" s="4">
        <v>20062</v>
      </c>
      <c r="D19678">
        <v>5764488419</v>
      </c>
      <c r="E19678">
        <f>VLOOKUP(D19678,  base_salary!A:A, 1, FALSE)</f>
        <v>5764488419</v>
      </c>
      <c r="F19678">
        <f t="shared" si="614"/>
        <v>0</v>
      </c>
      <c r="G19678">
        <f t="shared" ca="1" si="615"/>
        <v>0</v>
      </c>
    </row>
    <row r="19679" spans="1:7" x14ac:dyDescent="0.25">
      <c r="A19679" t="s">
        <v>21987</v>
      </c>
      <c r="B19679" t="s">
        <v>2296</v>
      </c>
      <c r="C19679" s="4">
        <v>34413</v>
      </c>
      <c r="D19679">
        <v>9163060264</v>
      </c>
      <c r="E19679">
        <f>VLOOKUP(D19679,  base_salary!A:A, 1, FALSE)</f>
        <v>9163060264</v>
      </c>
      <c r="F19679">
        <f t="shared" si="614"/>
        <v>0</v>
      </c>
      <c r="G19679">
        <f t="shared" ca="1" si="615"/>
        <v>0</v>
      </c>
    </row>
    <row r="19680" spans="1:7" x14ac:dyDescent="0.25">
      <c r="A19680" t="s">
        <v>21988</v>
      </c>
      <c r="B19680" t="s">
        <v>2010</v>
      </c>
      <c r="C19680" s="4">
        <v>50855</v>
      </c>
      <c r="D19680">
        <v>9340388305</v>
      </c>
      <c r="E19680">
        <f>VLOOKUP(D19680,  base_salary!A:A, 1, FALSE)</f>
        <v>9340388305</v>
      </c>
      <c r="F19680">
        <f t="shared" si="614"/>
        <v>0</v>
      </c>
      <c r="G19680">
        <f t="shared" ca="1" si="615"/>
        <v>0</v>
      </c>
    </row>
    <row r="19681" spans="1:7" x14ac:dyDescent="0.25">
      <c r="A19681" t="s">
        <v>21989</v>
      </c>
      <c r="B19681" t="s">
        <v>2802</v>
      </c>
      <c r="C19681" s="4">
        <v>16083</v>
      </c>
      <c r="D19681">
        <v>7479962290</v>
      </c>
      <c r="E19681">
        <f>VLOOKUP(D19681,  base_salary!A:A, 1, FALSE)</f>
        <v>7479962290</v>
      </c>
      <c r="F19681">
        <f t="shared" si="614"/>
        <v>0</v>
      </c>
      <c r="G19681">
        <f t="shared" ca="1" si="615"/>
        <v>0</v>
      </c>
    </row>
    <row r="19682" spans="1:7" x14ac:dyDescent="0.25">
      <c r="A19682" t="s">
        <v>21990</v>
      </c>
      <c r="B19682" t="s">
        <v>1946</v>
      </c>
      <c r="C19682" s="4">
        <v>51990</v>
      </c>
      <c r="D19682">
        <v>140020098</v>
      </c>
      <c r="E19682">
        <f>VLOOKUP(D19682,  base_salary!A:A, 1, FALSE)</f>
        <v>140020098</v>
      </c>
      <c r="F19682">
        <f t="shared" si="614"/>
        <v>0</v>
      </c>
      <c r="G19682">
        <f t="shared" ca="1" si="615"/>
        <v>0</v>
      </c>
    </row>
    <row r="19683" spans="1:7" x14ac:dyDescent="0.25">
      <c r="A19683" t="s">
        <v>21991</v>
      </c>
      <c r="B19683" t="s">
        <v>3286</v>
      </c>
      <c r="C19683" s="4">
        <v>34925</v>
      </c>
      <c r="D19683">
        <v>3933021111</v>
      </c>
      <c r="E19683">
        <f>VLOOKUP(D19683,  base_salary!A:A, 1, FALSE)</f>
        <v>3933021111</v>
      </c>
      <c r="F19683">
        <f t="shared" si="614"/>
        <v>0</v>
      </c>
      <c r="G19683">
        <f t="shared" ca="1" si="615"/>
        <v>0</v>
      </c>
    </row>
    <row r="19684" spans="1:7" x14ac:dyDescent="0.25">
      <c r="A19684" t="s">
        <v>21992</v>
      </c>
      <c r="B19684" t="s">
        <v>2225</v>
      </c>
      <c r="C19684" s="4">
        <v>15024</v>
      </c>
      <c r="D19684">
        <v>549857826</v>
      </c>
      <c r="E19684">
        <f>VLOOKUP(D19684,  base_salary!A:A, 1, FALSE)</f>
        <v>549857826</v>
      </c>
      <c r="F19684">
        <f t="shared" si="614"/>
        <v>0</v>
      </c>
      <c r="G19684">
        <f t="shared" ca="1" si="615"/>
        <v>0</v>
      </c>
    </row>
    <row r="19685" spans="1:7" x14ac:dyDescent="0.25">
      <c r="A19685" t="s">
        <v>21993</v>
      </c>
      <c r="B19685" t="s">
        <v>2141</v>
      </c>
      <c r="C19685" s="4">
        <v>50143</v>
      </c>
      <c r="D19685">
        <v>4876404933</v>
      </c>
      <c r="E19685">
        <f>VLOOKUP(D19685,  base_salary!A:A, 1, FALSE)</f>
        <v>4876404933</v>
      </c>
      <c r="F19685">
        <f t="shared" si="614"/>
        <v>0</v>
      </c>
      <c r="G19685">
        <f t="shared" ca="1" si="615"/>
        <v>0</v>
      </c>
    </row>
    <row r="19686" spans="1:7" x14ac:dyDescent="0.25">
      <c r="A19686" t="s">
        <v>21994</v>
      </c>
      <c r="B19686" t="s">
        <v>2221</v>
      </c>
      <c r="C19686" s="4">
        <v>45006</v>
      </c>
      <c r="D19686">
        <v>1439916314</v>
      </c>
      <c r="E19686">
        <f>VLOOKUP(D19686,  base_salary!A:A, 1, FALSE)</f>
        <v>1439916314</v>
      </c>
      <c r="F19686">
        <f t="shared" si="614"/>
        <v>0</v>
      </c>
      <c r="G19686">
        <f t="shared" ca="1" si="615"/>
        <v>0</v>
      </c>
    </row>
    <row r="19687" spans="1:7" x14ac:dyDescent="0.25">
      <c r="A19687" t="s">
        <v>21995</v>
      </c>
      <c r="B19687" t="s">
        <v>3583</v>
      </c>
      <c r="C19687" s="4">
        <v>51593</v>
      </c>
      <c r="D19687">
        <v>5383734902</v>
      </c>
      <c r="E19687">
        <f>VLOOKUP(D19687,  base_salary!A:A, 1, FALSE)</f>
        <v>5383734902</v>
      </c>
      <c r="F19687">
        <f t="shared" si="614"/>
        <v>0</v>
      </c>
      <c r="G19687">
        <f t="shared" ca="1" si="615"/>
        <v>0</v>
      </c>
    </row>
    <row r="19688" spans="1:7" x14ac:dyDescent="0.25">
      <c r="A19688" t="s">
        <v>21996</v>
      </c>
      <c r="B19688" t="s">
        <v>2260</v>
      </c>
      <c r="C19688" s="4">
        <v>26731</v>
      </c>
      <c r="D19688">
        <v>7659816853</v>
      </c>
      <c r="E19688">
        <f>VLOOKUP(D19688,  base_salary!A:A, 1, FALSE)</f>
        <v>7659816853</v>
      </c>
      <c r="F19688">
        <f t="shared" si="614"/>
        <v>0</v>
      </c>
      <c r="G19688">
        <f t="shared" ca="1" si="615"/>
        <v>0</v>
      </c>
    </row>
    <row r="19689" spans="1:7" x14ac:dyDescent="0.25">
      <c r="A19689" t="s">
        <v>21997</v>
      </c>
      <c r="B19689" t="s">
        <v>2039</v>
      </c>
      <c r="C19689" s="4">
        <v>32387</v>
      </c>
      <c r="D19689">
        <v>8401146046</v>
      </c>
      <c r="E19689">
        <f>VLOOKUP(D19689,  base_salary!A:A, 1, FALSE)</f>
        <v>8401146046</v>
      </c>
      <c r="F19689">
        <f t="shared" si="614"/>
        <v>0</v>
      </c>
      <c r="G19689">
        <f t="shared" ca="1" si="615"/>
        <v>0</v>
      </c>
    </row>
    <row r="19690" spans="1:7" x14ac:dyDescent="0.25">
      <c r="A19690" t="s">
        <v>21998</v>
      </c>
      <c r="B19690" t="s">
        <v>3785</v>
      </c>
      <c r="C19690" s="4">
        <v>20270</v>
      </c>
      <c r="D19690">
        <v>5439294325</v>
      </c>
      <c r="E19690">
        <f>VLOOKUP(D19690,  base_salary!A:A, 1, FALSE)</f>
        <v>5439294325</v>
      </c>
      <c r="F19690">
        <f t="shared" si="614"/>
        <v>0</v>
      </c>
      <c r="G19690">
        <f t="shared" ca="1" si="615"/>
        <v>0</v>
      </c>
    </row>
    <row r="19691" spans="1:7" x14ac:dyDescent="0.25">
      <c r="A19691" t="s">
        <v>21999</v>
      </c>
      <c r="B19691" t="s">
        <v>3108</v>
      </c>
      <c r="C19691" s="4">
        <v>46922</v>
      </c>
      <c r="D19691">
        <v>4639895275</v>
      </c>
      <c r="E19691">
        <f>VLOOKUP(D19691,  base_salary!A:A, 1, FALSE)</f>
        <v>4639895275</v>
      </c>
      <c r="F19691">
        <f t="shared" si="614"/>
        <v>0</v>
      </c>
      <c r="G19691">
        <f t="shared" ca="1" si="615"/>
        <v>0</v>
      </c>
    </row>
    <row r="19692" spans="1:7" x14ac:dyDescent="0.25">
      <c r="A19692" t="s">
        <v>22000</v>
      </c>
      <c r="B19692" t="s">
        <v>1974</v>
      </c>
      <c r="C19692" s="4">
        <v>17915</v>
      </c>
      <c r="D19692">
        <v>2975315244</v>
      </c>
      <c r="E19692">
        <f>VLOOKUP(D19692,  base_salary!A:A, 1, FALSE)</f>
        <v>2975315244</v>
      </c>
      <c r="F19692">
        <f t="shared" si="614"/>
        <v>0</v>
      </c>
      <c r="G19692">
        <f t="shared" ca="1" si="615"/>
        <v>0</v>
      </c>
    </row>
    <row r="19693" spans="1:7" x14ac:dyDescent="0.25">
      <c r="A19693" t="s">
        <v>22001</v>
      </c>
      <c r="B19693" t="s">
        <v>2067</v>
      </c>
      <c r="C19693" s="4">
        <v>12190</v>
      </c>
      <c r="D19693">
        <v>232367817</v>
      </c>
      <c r="E19693">
        <f>VLOOKUP(D19693,  base_salary!A:A, 1, FALSE)</f>
        <v>232367817</v>
      </c>
      <c r="F19693">
        <f t="shared" si="614"/>
        <v>0</v>
      </c>
      <c r="G19693">
        <f t="shared" ca="1" si="615"/>
        <v>0</v>
      </c>
    </row>
    <row r="19694" spans="1:7" x14ac:dyDescent="0.25">
      <c r="A19694" t="s">
        <v>22002</v>
      </c>
      <c r="B19694" t="s">
        <v>2378</v>
      </c>
      <c r="C19694" s="4">
        <v>27711</v>
      </c>
      <c r="D19694">
        <v>9229113786</v>
      </c>
      <c r="E19694">
        <f>VLOOKUP(D19694,  base_salary!A:A, 1, FALSE)</f>
        <v>9229113786</v>
      </c>
      <c r="F19694">
        <f t="shared" si="614"/>
        <v>0</v>
      </c>
      <c r="G19694">
        <f t="shared" ca="1" si="615"/>
        <v>0</v>
      </c>
    </row>
    <row r="19695" spans="1:7" x14ac:dyDescent="0.25">
      <c r="A19695" t="s">
        <v>22003</v>
      </c>
      <c r="B19695" t="s">
        <v>1964</v>
      </c>
      <c r="C19695" s="4">
        <v>10047</v>
      </c>
      <c r="D19695">
        <v>17898579</v>
      </c>
      <c r="E19695">
        <f>VLOOKUP(D19695,  base_salary!A:A, 1, FALSE)</f>
        <v>17898579</v>
      </c>
      <c r="F19695">
        <f t="shared" si="614"/>
        <v>0</v>
      </c>
      <c r="G19695">
        <f t="shared" ca="1" si="615"/>
        <v>0</v>
      </c>
    </row>
    <row r="19696" spans="1:7" x14ac:dyDescent="0.25">
      <c r="A19696" t="s">
        <v>22004</v>
      </c>
      <c r="B19696" t="s">
        <v>4422</v>
      </c>
      <c r="C19696" s="4">
        <v>23057</v>
      </c>
      <c r="D19696">
        <v>8017115954</v>
      </c>
      <c r="E19696">
        <f>VLOOKUP(D19696,  base_salary!A:A, 1, FALSE)</f>
        <v>8017115954</v>
      </c>
      <c r="F19696">
        <f t="shared" si="614"/>
        <v>0</v>
      </c>
      <c r="G19696">
        <f t="shared" ca="1" si="615"/>
        <v>0</v>
      </c>
    </row>
    <row r="19697" spans="1:7" x14ac:dyDescent="0.25">
      <c r="A19697" t="s">
        <v>22005</v>
      </c>
      <c r="B19697" t="s">
        <v>2574</v>
      </c>
      <c r="C19697" s="4">
        <v>26679</v>
      </c>
      <c r="D19697">
        <v>6789690301</v>
      </c>
      <c r="E19697">
        <f>VLOOKUP(D19697,  base_salary!A:A, 1, FALSE)</f>
        <v>6789690301</v>
      </c>
      <c r="F19697">
        <f t="shared" si="614"/>
        <v>0</v>
      </c>
      <c r="G19697">
        <f t="shared" ca="1" si="615"/>
        <v>0</v>
      </c>
    </row>
    <row r="19698" spans="1:7" x14ac:dyDescent="0.25">
      <c r="A19698" t="s">
        <v>22006</v>
      </c>
      <c r="B19698" t="s">
        <v>2970</v>
      </c>
      <c r="C19698" s="4">
        <v>25996</v>
      </c>
      <c r="D19698">
        <v>2698184272</v>
      </c>
      <c r="E19698">
        <f>VLOOKUP(D19698,  base_salary!A:A, 1, FALSE)</f>
        <v>2698184272</v>
      </c>
      <c r="F19698">
        <f t="shared" si="614"/>
        <v>0</v>
      </c>
      <c r="G19698">
        <f t="shared" ca="1" si="615"/>
        <v>0</v>
      </c>
    </row>
    <row r="19699" spans="1:7" x14ac:dyDescent="0.25">
      <c r="A19699" t="s">
        <v>22007</v>
      </c>
      <c r="B19699" t="s">
        <v>1932</v>
      </c>
      <c r="C19699" s="4">
        <v>55831</v>
      </c>
      <c r="D19699">
        <v>3991963221</v>
      </c>
      <c r="E19699">
        <f>VLOOKUP(D19699,  base_salary!A:A, 1, FALSE)</f>
        <v>3991963221</v>
      </c>
      <c r="F19699">
        <f t="shared" si="614"/>
        <v>0</v>
      </c>
      <c r="G19699">
        <f t="shared" ca="1" si="615"/>
        <v>0</v>
      </c>
    </row>
    <row r="19700" spans="1:7" x14ac:dyDescent="0.25">
      <c r="A19700" t="s">
        <v>22008</v>
      </c>
      <c r="B19700" t="s">
        <v>3039</v>
      </c>
      <c r="C19700" s="4">
        <v>29720</v>
      </c>
      <c r="D19700">
        <v>8682006391</v>
      </c>
      <c r="E19700">
        <f>VLOOKUP(D19700,  base_salary!A:A, 1, FALSE)</f>
        <v>8682006391</v>
      </c>
      <c r="F19700">
        <f t="shared" si="614"/>
        <v>0</v>
      </c>
      <c r="G19700">
        <f t="shared" ca="1" si="615"/>
        <v>0</v>
      </c>
    </row>
    <row r="19701" spans="1:7" x14ac:dyDescent="0.25">
      <c r="A19701" t="s">
        <v>22009</v>
      </c>
      <c r="B19701" t="s">
        <v>2663</v>
      </c>
      <c r="C19701" s="4">
        <v>49963</v>
      </c>
      <c r="D19701">
        <v>2763158331</v>
      </c>
      <c r="E19701">
        <f>VLOOKUP(D19701,  base_salary!A:A, 1, FALSE)</f>
        <v>2763158331</v>
      </c>
      <c r="F19701">
        <f t="shared" si="614"/>
        <v>0</v>
      </c>
      <c r="G19701">
        <f t="shared" ca="1" si="615"/>
        <v>0</v>
      </c>
    </row>
    <row r="19702" spans="1:7" x14ac:dyDescent="0.25">
      <c r="A19702" t="s">
        <v>22010</v>
      </c>
      <c r="B19702" t="s">
        <v>2484</v>
      </c>
      <c r="C19702" s="4">
        <v>17841</v>
      </c>
      <c r="D19702">
        <v>2551917727</v>
      </c>
      <c r="E19702">
        <f>VLOOKUP(D19702,  base_salary!A:A, 1, FALSE)</f>
        <v>2551917727</v>
      </c>
      <c r="F19702">
        <f t="shared" si="614"/>
        <v>0</v>
      </c>
      <c r="G19702">
        <f t="shared" ca="1" si="615"/>
        <v>0</v>
      </c>
    </row>
    <row r="19703" spans="1:7" x14ac:dyDescent="0.25">
      <c r="A19703" t="s">
        <v>22011</v>
      </c>
      <c r="B19703" t="s">
        <v>2061</v>
      </c>
      <c r="C19703" s="4">
        <v>15626</v>
      </c>
      <c r="D19703">
        <v>7411705322</v>
      </c>
      <c r="E19703">
        <f>VLOOKUP(D19703,  base_salary!A:A, 1, FALSE)</f>
        <v>7411705322</v>
      </c>
      <c r="F19703">
        <f t="shared" si="614"/>
        <v>0</v>
      </c>
      <c r="G19703">
        <f t="shared" ca="1" si="615"/>
        <v>0</v>
      </c>
    </row>
    <row r="19704" spans="1:7" x14ac:dyDescent="0.25">
      <c r="A19704" t="s">
        <v>22012</v>
      </c>
      <c r="B19704" t="s">
        <v>2116</v>
      </c>
      <c r="C19704" s="4">
        <v>15504</v>
      </c>
      <c r="D19704">
        <v>3746690722</v>
      </c>
      <c r="E19704">
        <f>VLOOKUP(D19704,  base_salary!A:A, 1, FALSE)</f>
        <v>3746690722</v>
      </c>
      <c r="F19704">
        <f t="shared" si="614"/>
        <v>0</v>
      </c>
      <c r="G19704">
        <f t="shared" ca="1" si="615"/>
        <v>0</v>
      </c>
    </row>
    <row r="19705" spans="1:7" x14ac:dyDescent="0.25">
      <c r="A19705" t="s">
        <v>22013</v>
      </c>
      <c r="B19705" t="s">
        <v>2378</v>
      </c>
      <c r="C19705" s="4">
        <v>27207</v>
      </c>
      <c r="D19705">
        <v>3935718624</v>
      </c>
      <c r="E19705">
        <f>VLOOKUP(D19705,  base_salary!A:A, 1, FALSE)</f>
        <v>3935718624</v>
      </c>
      <c r="F19705">
        <f t="shared" si="614"/>
        <v>0</v>
      </c>
      <c r="G19705">
        <f t="shared" ca="1" si="615"/>
        <v>0</v>
      </c>
    </row>
    <row r="19706" spans="1:7" x14ac:dyDescent="0.25">
      <c r="A19706" t="s">
        <v>22014</v>
      </c>
      <c r="B19706" t="s">
        <v>2617</v>
      </c>
      <c r="C19706" s="4">
        <v>21874</v>
      </c>
      <c r="D19706">
        <v>4823073274</v>
      </c>
      <c r="E19706">
        <f>VLOOKUP(D19706,  base_salary!A:A, 1, FALSE)</f>
        <v>4823073274</v>
      </c>
      <c r="F19706">
        <f t="shared" si="614"/>
        <v>0</v>
      </c>
      <c r="G19706">
        <f t="shared" ca="1" si="615"/>
        <v>0</v>
      </c>
    </row>
    <row r="19707" spans="1:7" x14ac:dyDescent="0.25">
      <c r="A19707" t="s">
        <v>22015</v>
      </c>
      <c r="B19707" t="s">
        <v>2004</v>
      </c>
      <c r="C19707" s="4">
        <v>22474</v>
      </c>
      <c r="D19707">
        <v>5358183647</v>
      </c>
      <c r="E19707">
        <f>VLOOKUP(D19707,  base_salary!A:A, 1, FALSE)</f>
        <v>5358183647</v>
      </c>
      <c r="F19707">
        <f t="shared" si="614"/>
        <v>0</v>
      </c>
      <c r="G19707">
        <f t="shared" ca="1" si="615"/>
        <v>0</v>
      </c>
    </row>
    <row r="19708" spans="1:7" x14ac:dyDescent="0.25">
      <c r="A19708" t="s">
        <v>22016</v>
      </c>
      <c r="B19708" t="s">
        <v>2546</v>
      </c>
      <c r="C19708" s="4">
        <v>23160</v>
      </c>
      <c r="D19708">
        <v>8024322455</v>
      </c>
      <c r="E19708">
        <f>VLOOKUP(D19708,  base_salary!A:A, 1, FALSE)</f>
        <v>8024322455</v>
      </c>
      <c r="F19708">
        <f t="shared" si="614"/>
        <v>0</v>
      </c>
      <c r="G19708">
        <f t="shared" ca="1" si="615"/>
        <v>0</v>
      </c>
    </row>
    <row r="19709" spans="1:7" x14ac:dyDescent="0.25">
      <c r="A19709" t="s">
        <v>22017</v>
      </c>
      <c r="B19709" t="s">
        <v>2095</v>
      </c>
      <c r="C19709" s="4">
        <v>46465</v>
      </c>
      <c r="D19709">
        <v>7469392467</v>
      </c>
      <c r="E19709">
        <f>VLOOKUP(D19709,  base_salary!A:A, 1, FALSE)</f>
        <v>7469392467</v>
      </c>
      <c r="F19709">
        <f t="shared" si="614"/>
        <v>0</v>
      </c>
      <c r="G19709">
        <f t="shared" ca="1" si="615"/>
        <v>0</v>
      </c>
    </row>
    <row r="19710" spans="1:7" x14ac:dyDescent="0.25">
      <c r="A19710" t="s">
        <v>22018</v>
      </c>
      <c r="B19710" t="s">
        <v>2343</v>
      </c>
      <c r="C19710" s="4">
        <v>14217</v>
      </c>
      <c r="D19710">
        <v>9624054975</v>
      </c>
      <c r="E19710">
        <f>VLOOKUP(D19710,  base_salary!A:A, 1, FALSE)</f>
        <v>9624054975</v>
      </c>
      <c r="F19710">
        <f t="shared" si="614"/>
        <v>0</v>
      </c>
      <c r="G19710">
        <f t="shared" ca="1" si="615"/>
        <v>0</v>
      </c>
    </row>
    <row r="19711" spans="1:7" x14ac:dyDescent="0.25">
      <c r="A19711" t="s">
        <v>22019</v>
      </c>
      <c r="B19711" t="s">
        <v>2205</v>
      </c>
      <c r="C19711" s="4">
        <v>55770</v>
      </c>
      <c r="D19711">
        <v>5372344725</v>
      </c>
      <c r="E19711">
        <f>VLOOKUP(D19711,  base_salary!A:A, 1, FALSE)</f>
        <v>5372344725</v>
      </c>
      <c r="F19711">
        <f t="shared" si="614"/>
        <v>0</v>
      </c>
      <c r="G19711">
        <f t="shared" ca="1" si="615"/>
        <v>0</v>
      </c>
    </row>
    <row r="19712" spans="1:7" x14ac:dyDescent="0.25">
      <c r="A19712" t="s">
        <v>22020</v>
      </c>
      <c r="B19712" t="s">
        <v>2923</v>
      </c>
      <c r="C19712" s="4">
        <v>39699</v>
      </c>
      <c r="D19712">
        <v>6789106936</v>
      </c>
      <c r="E19712">
        <f>VLOOKUP(D19712,  base_salary!A:A, 1, FALSE)</f>
        <v>6789106936</v>
      </c>
      <c r="F19712">
        <f t="shared" si="614"/>
        <v>0</v>
      </c>
      <c r="G19712">
        <f t="shared" ca="1" si="615"/>
        <v>0</v>
      </c>
    </row>
    <row r="19713" spans="1:7" x14ac:dyDescent="0.25">
      <c r="A19713" t="s">
        <v>22021</v>
      </c>
      <c r="B19713" t="s">
        <v>2093</v>
      </c>
      <c r="C19713" s="4">
        <v>41240</v>
      </c>
      <c r="D19713">
        <v>7659816853</v>
      </c>
      <c r="E19713">
        <f>VLOOKUP(D19713,  base_salary!A:A, 1, FALSE)</f>
        <v>7659816853</v>
      </c>
      <c r="F19713">
        <f t="shared" si="614"/>
        <v>0</v>
      </c>
      <c r="G19713">
        <f t="shared" ca="1" si="615"/>
        <v>0</v>
      </c>
    </row>
    <row r="19714" spans="1:7" x14ac:dyDescent="0.25">
      <c r="A19714" t="s">
        <v>22022</v>
      </c>
      <c r="B19714" t="s">
        <v>1974</v>
      </c>
      <c r="C19714" s="4">
        <v>46449</v>
      </c>
      <c r="D19714">
        <v>2599557828</v>
      </c>
      <c r="E19714">
        <f>VLOOKUP(D19714,  base_salary!A:A, 1, FALSE)</f>
        <v>2599557828</v>
      </c>
      <c r="F19714">
        <f t="shared" si="614"/>
        <v>0</v>
      </c>
      <c r="G19714">
        <f t="shared" ca="1" si="615"/>
        <v>0</v>
      </c>
    </row>
    <row r="19715" spans="1:7" x14ac:dyDescent="0.25">
      <c r="A19715" t="s">
        <v>22023</v>
      </c>
      <c r="B19715" t="s">
        <v>2283</v>
      </c>
      <c r="C19715" s="4">
        <v>14773</v>
      </c>
      <c r="D19715">
        <v>7269614199</v>
      </c>
      <c r="E19715">
        <f>VLOOKUP(D19715,  base_salary!A:A, 1, FALSE)</f>
        <v>7269614199</v>
      </c>
      <c r="F19715">
        <f t="shared" ref="F19715:F19778" si="616">IF(ISERROR(E19715), 1, 0)</f>
        <v>0</v>
      </c>
      <c r="G19715">
        <f t="shared" ref="G19715:G19778" ca="1" si="617">SUM(G:G)</f>
        <v>0</v>
      </c>
    </row>
    <row r="19716" spans="1:7" x14ac:dyDescent="0.25">
      <c r="A19716" t="s">
        <v>22024</v>
      </c>
      <c r="B19716" t="s">
        <v>2123</v>
      </c>
      <c r="C19716" s="4">
        <v>59505</v>
      </c>
      <c r="D19716">
        <v>6109997811</v>
      </c>
      <c r="E19716">
        <f>VLOOKUP(D19716,  base_salary!A:A, 1, FALSE)</f>
        <v>6109997811</v>
      </c>
      <c r="F19716">
        <f t="shared" si="616"/>
        <v>0</v>
      </c>
      <c r="G19716">
        <f t="shared" ca="1" si="617"/>
        <v>0</v>
      </c>
    </row>
    <row r="19717" spans="1:7" x14ac:dyDescent="0.25">
      <c r="A19717" t="s">
        <v>22025</v>
      </c>
      <c r="B19717" t="s">
        <v>2290</v>
      </c>
      <c r="C19717" s="4">
        <v>46290</v>
      </c>
      <c r="D19717">
        <v>4359854056</v>
      </c>
      <c r="E19717">
        <f>VLOOKUP(D19717,  base_salary!A:A, 1, FALSE)</f>
        <v>4359854056</v>
      </c>
      <c r="F19717">
        <f t="shared" si="616"/>
        <v>0</v>
      </c>
      <c r="G19717">
        <f t="shared" ca="1" si="617"/>
        <v>0</v>
      </c>
    </row>
    <row r="19718" spans="1:7" x14ac:dyDescent="0.25">
      <c r="A19718" t="s">
        <v>22026</v>
      </c>
      <c r="B19718" t="s">
        <v>2253</v>
      </c>
      <c r="C19718" s="4">
        <v>42320</v>
      </c>
      <c r="D19718">
        <v>7783641539</v>
      </c>
      <c r="E19718">
        <f>VLOOKUP(D19718,  base_salary!A:A, 1, FALSE)</f>
        <v>7783641539</v>
      </c>
      <c r="F19718">
        <f t="shared" si="616"/>
        <v>0</v>
      </c>
      <c r="G19718">
        <f t="shared" ca="1" si="617"/>
        <v>0</v>
      </c>
    </row>
    <row r="19719" spans="1:7" x14ac:dyDescent="0.25">
      <c r="A19719" t="s">
        <v>22027</v>
      </c>
      <c r="B19719" t="s">
        <v>2804</v>
      </c>
      <c r="C19719" s="4">
        <v>30828</v>
      </c>
      <c r="D19719">
        <v>8099854152</v>
      </c>
      <c r="E19719">
        <f>VLOOKUP(D19719,  base_salary!A:A, 1, FALSE)</f>
        <v>8099854152</v>
      </c>
      <c r="F19719">
        <f t="shared" si="616"/>
        <v>0</v>
      </c>
      <c r="G19719">
        <f t="shared" ca="1" si="617"/>
        <v>0</v>
      </c>
    </row>
    <row r="19720" spans="1:7" x14ac:dyDescent="0.25">
      <c r="A19720" t="s">
        <v>22028</v>
      </c>
      <c r="B19720" t="s">
        <v>2041</v>
      </c>
      <c r="C19720" s="4">
        <v>32000</v>
      </c>
      <c r="D19720">
        <v>3213290963</v>
      </c>
      <c r="E19720">
        <f>VLOOKUP(D19720,  base_salary!A:A, 1, FALSE)</f>
        <v>3213290963</v>
      </c>
      <c r="F19720">
        <f t="shared" si="616"/>
        <v>0</v>
      </c>
      <c r="G19720">
        <f t="shared" ca="1" si="617"/>
        <v>0</v>
      </c>
    </row>
    <row r="19721" spans="1:7" x14ac:dyDescent="0.25">
      <c r="A19721" t="s">
        <v>22029</v>
      </c>
      <c r="B19721" t="s">
        <v>2600</v>
      </c>
      <c r="C19721" s="4">
        <v>29266</v>
      </c>
      <c r="D19721">
        <v>7263964236</v>
      </c>
      <c r="E19721">
        <f>VLOOKUP(D19721,  base_salary!A:A, 1, FALSE)</f>
        <v>7263964236</v>
      </c>
      <c r="F19721">
        <f t="shared" si="616"/>
        <v>0</v>
      </c>
      <c r="G19721">
        <f t="shared" ca="1" si="617"/>
        <v>0</v>
      </c>
    </row>
    <row r="19722" spans="1:7" x14ac:dyDescent="0.25">
      <c r="A19722" t="s">
        <v>22030</v>
      </c>
      <c r="B19722" t="s">
        <v>2219</v>
      </c>
      <c r="C19722" s="4">
        <v>12386</v>
      </c>
      <c r="D19722">
        <v>6227038881</v>
      </c>
      <c r="E19722">
        <f>VLOOKUP(D19722,  base_salary!A:A, 1, FALSE)</f>
        <v>6227038881</v>
      </c>
      <c r="F19722">
        <f t="shared" si="616"/>
        <v>0</v>
      </c>
      <c r="G19722">
        <f t="shared" ca="1" si="617"/>
        <v>0</v>
      </c>
    </row>
    <row r="19723" spans="1:7" x14ac:dyDescent="0.25">
      <c r="A19723" t="s">
        <v>22031</v>
      </c>
      <c r="B19723" t="s">
        <v>1995</v>
      </c>
      <c r="C19723" s="4">
        <v>39036</v>
      </c>
      <c r="D19723">
        <v>6724903874</v>
      </c>
      <c r="E19723">
        <f>VLOOKUP(D19723,  base_salary!A:A, 1, FALSE)</f>
        <v>6724903874</v>
      </c>
      <c r="F19723">
        <f t="shared" si="616"/>
        <v>0</v>
      </c>
      <c r="G19723">
        <f t="shared" ca="1" si="617"/>
        <v>0</v>
      </c>
    </row>
    <row r="19724" spans="1:7" x14ac:dyDescent="0.25">
      <c r="A19724" t="s">
        <v>22032</v>
      </c>
      <c r="B19724" t="s">
        <v>3039</v>
      </c>
      <c r="C19724" s="4">
        <v>41367</v>
      </c>
      <c r="D19724">
        <v>8864419241</v>
      </c>
      <c r="E19724">
        <f>VLOOKUP(D19724,  base_salary!A:A, 1, FALSE)</f>
        <v>8864419241</v>
      </c>
      <c r="F19724">
        <f t="shared" si="616"/>
        <v>0</v>
      </c>
      <c r="G19724">
        <f t="shared" ca="1" si="617"/>
        <v>0</v>
      </c>
    </row>
    <row r="19725" spans="1:7" x14ac:dyDescent="0.25">
      <c r="A19725" t="s">
        <v>22033</v>
      </c>
      <c r="B19725" t="s">
        <v>2146</v>
      </c>
      <c r="C19725" s="4">
        <v>28381</v>
      </c>
      <c r="D19725">
        <v>5244119095</v>
      </c>
      <c r="E19725">
        <f>VLOOKUP(D19725,  base_salary!A:A, 1, FALSE)</f>
        <v>5244119095</v>
      </c>
      <c r="F19725">
        <f t="shared" si="616"/>
        <v>0</v>
      </c>
      <c r="G19725">
        <f t="shared" ca="1" si="617"/>
        <v>0</v>
      </c>
    </row>
    <row r="19726" spans="1:7" x14ac:dyDescent="0.25">
      <c r="A19726" t="s">
        <v>22034</v>
      </c>
      <c r="B19726" t="s">
        <v>2376</v>
      </c>
      <c r="C19726" s="4">
        <v>33071</v>
      </c>
      <c r="D19726">
        <v>3545427749</v>
      </c>
      <c r="E19726">
        <f>VLOOKUP(D19726,  base_salary!A:A, 1, FALSE)</f>
        <v>3545427749</v>
      </c>
      <c r="F19726">
        <f t="shared" si="616"/>
        <v>0</v>
      </c>
      <c r="G19726">
        <f t="shared" ca="1" si="617"/>
        <v>0</v>
      </c>
    </row>
    <row r="19727" spans="1:7" x14ac:dyDescent="0.25">
      <c r="A19727" t="s">
        <v>22035</v>
      </c>
      <c r="B19727" t="s">
        <v>2184</v>
      </c>
      <c r="C19727" s="4">
        <v>50506</v>
      </c>
      <c r="D19727">
        <v>3891707452</v>
      </c>
      <c r="E19727">
        <f>VLOOKUP(D19727,  base_salary!A:A, 1, FALSE)</f>
        <v>3891707452</v>
      </c>
      <c r="F19727">
        <f t="shared" si="616"/>
        <v>0</v>
      </c>
      <c r="G19727">
        <f t="shared" ca="1" si="617"/>
        <v>0</v>
      </c>
    </row>
    <row r="19728" spans="1:7" x14ac:dyDescent="0.25">
      <c r="A19728" t="s">
        <v>22036</v>
      </c>
      <c r="B19728" t="s">
        <v>2411</v>
      </c>
      <c r="C19728" s="4">
        <v>53290</v>
      </c>
      <c r="D19728">
        <v>5005774041</v>
      </c>
      <c r="E19728">
        <f>VLOOKUP(D19728,  base_salary!A:A, 1, FALSE)</f>
        <v>5005774041</v>
      </c>
      <c r="F19728">
        <f t="shared" si="616"/>
        <v>0</v>
      </c>
      <c r="G19728">
        <f t="shared" ca="1" si="617"/>
        <v>0</v>
      </c>
    </row>
    <row r="19729" spans="1:7" x14ac:dyDescent="0.25">
      <c r="A19729" t="s">
        <v>22037</v>
      </c>
      <c r="B19729" t="s">
        <v>3663</v>
      </c>
      <c r="C19729" s="4">
        <v>38224</v>
      </c>
      <c r="D19729">
        <v>5197585250</v>
      </c>
      <c r="E19729">
        <f>VLOOKUP(D19729,  base_salary!A:A, 1, FALSE)</f>
        <v>5197585250</v>
      </c>
      <c r="F19729">
        <f t="shared" si="616"/>
        <v>0</v>
      </c>
      <c r="G19729">
        <f t="shared" ca="1" si="617"/>
        <v>0</v>
      </c>
    </row>
    <row r="19730" spans="1:7" x14ac:dyDescent="0.25">
      <c r="A19730" t="s">
        <v>22038</v>
      </c>
      <c r="B19730" t="s">
        <v>2478</v>
      </c>
      <c r="C19730" s="4">
        <v>41327</v>
      </c>
      <c r="D19730">
        <v>5552170407</v>
      </c>
      <c r="E19730">
        <f>VLOOKUP(D19730,  base_salary!A:A, 1, FALSE)</f>
        <v>5552170407</v>
      </c>
      <c r="F19730">
        <f t="shared" si="616"/>
        <v>0</v>
      </c>
      <c r="G19730">
        <f t="shared" ca="1" si="617"/>
        <v>0</v>
      </c>
    </row>
    <row r="19731" spans="1:7" x14ac:dyDescent="0.25">
      <c r="A19731" t="s">
        <v>22039</v>
      </c>
      <c r="B19731" t="s">
        <v>2639</v>
      </c>
      <c r="C19731" s="4">
        <v>56926</v>
      </c>
      <c r="D19731">
        <v>5684780105</v>
      </c>
      <c r="E19731">
        <f>VLOOKUP(D19731,  base_salary!A:A, 1, FALSE)</f>
        <v>5684780105</v>
      </c>
      <c r="F19731">
        <f t="shared" si="616"/>
        <v>0</v>
      </c>
      <c r="G19731">
        <f t="shared" ca="1" si="617"/>
        <v>0</v>
      </c>
    </row>
    <row r="19732" spans="1:7" x14ac:dyDescent="0.25">
      <c r="A19732" t="s">
        <v>22040</v>
      </c>
      <c r="B19732" t="s">
        <v>2920</v>
      </c>
      <c r="C19732" s="4">
        <v>23906</v>
      </c>
      <c r="D19732">
        <v>9317454674</v>
      </c>
      <c r="E19732">
        <f>VLOOKUP(D19732,  base_salary!A:A, 1, FALSE)</f>
        <v>9317454674</v>
      </c>
      <c r="F19732">
        <f t="shared" si="616"/>
        <v>0</v>
      </c>
      <c r="G19732">
        <f t="shared" ca="1" si="617"/>
        <v>0</v>
      </c>
    </row>
    <row r="19733" spans="1:7" x14ac:dyDescent="0.25">
      <c r="A19733" t="s">
        <v>22041</v>
      </c>
      <c r="B19733" t="s">
        <v>2360</v>
      </c>
      <c r="C19733" s="4">
        <v>46176</v>
      </c>
      <c r="D19733">
        <v>3569619966</v>
      </c>
      <c r="E19733">
        <f>VLOOKUP(D19733,  base_salary!A:A, 1, FALSE)</f>
        <v>3569619966</v>
      </c>
      <c r="F19733">
        <f t="shared" si="616"/>
        <v>0</v>
      </c>
      <c r="G19733">
        <f t="shared" ca="1" si="617"/>
        <v>0</v>
      </c>
    </row>
    <row r="19734" spans="1:7" x14ac:dyDescent="0.25">
      <c r="A19734" t="s">
        <v>22042</v>
      </c>
      <c r="B19734" t="s">
        <v>2569</v>
      </c>
      <c r="C19734" s="4">
        <v>31844</v>
      </c>
      <c r="D19734">
        <v>7473861379</v>
      </c>
      <c r="E19734">
        <f>VLOOKUP(D19734,  base_salary!A:A, 1, FALSE)</f>
        <v>7473861379</v>
      </c>
      <c r="F19734">
        <f t="shared" si="616"/>
        <v>0</v>
      </c>
      <c r="G19734">
        <f t="shared" ca="1" si="617"/>
        <v>0</v>
      </c>
    </row>
    <row r="19735" spans="1:7" x14ac:dyDescent="0.25">
      <c r="A19735" t="s">
        <v>22043</v>
      </c>
      <c r="B19735" t="s">
        <v>2498</v>
      </c>
      <c r="C19735" s="4">
        <v>28692</v>
      </c>
      <c r="D19735">
        <v>2565290632</v>
      </c>
      <c r="E19735">
        <f>VLOOKUP(D19735,  base_salary!A:A, 1, FALSE)</f>
        <v>2565290632</v>
      </c>
      <c r="F19735">
        <f t="shared" si="616"/>
        <v>0</v>
      </c>
      <c r="G19735">
        <f t="shared" ca="1" si="617"/>
        <v>0</v>
      </c>
    </row>
    <row r="19736" spans="1:7" x14ac:dyDescent="0.25">
      <c r="A19736" t="s">
        <v>22044</v>
      </c>
      <c r="B19736" t="s">
        <v>3142</v>
      </c>
      <c r="C19736" s="4">
        <v>21565</v>
      </c>
      <c r="D19736">
        <v>4878156686</v>
      </c>
      <c r="E19736">
        <f>VLOOKUP(D19736,  base_salary!A:A, 1, FALSE)</f>
        <v>4878156686</v>
      </c>
      <c r="F19736">
        <f t="shared" si="616"/>
        <v>0</v>
      </c>
      <c r="G19736">
        <f t="shared" ca="1" si="617"/>
        <v>0</v>
      </c>
    </row>
    <row r="19737" spans="1:7" x14ac:dyDescent="0.25">
      <c r="A19737" t="s">
        <v>22045</v>
      </c>
      <c r="B19737" t="s">
        <v>1988</v>
      </c>
      <c r="C19737" s="4">
        <v>41532</v>
      </c>
      <c r="D19737">
        <v>2763158331</v>
      </c>
      <c r="E19737">
        <f>VLOOKUP(D19737,  base_salary!A:A, 1, FALSE)</f>
        <v>2763158331</v>
      </c>
      <c r="F19737">
        <f t="shared" si="616"/>
        <v>0</v>
      </c>
      <c r="G19737">
        <f t="shared" ca="1" si="617"/>
        <v>0</v>
      </c>
    </row>
    <row r="19738" spans="1:7" x14ac:dyDescent="0.25">
      <c r="A19738" t="s">
        <v>22046</v>
      </c>
      <c r="B19738" t="s">
        <v>2914</v>
      </c>
      <c r="C19738" s="4">
        <v>27711</v>
      </c>
      <c r="D19738">
        <v>4475496373</v>
      </c>
      <c r="E19738">
        <f>VLOOKUP(D19738,  base_salary!A:A, 1, FALSE)</f>
        <v>4475496373</v>
      </c>
      <c r="F19738">
        <f t="shared" si="616"/>
        <v>0</v>
      </c>
      <c r="G19738">
        <f t="shared" ca="1" si="617"/>
        <v>0</v>
      </c>
    </row>
    <row r="19739" spans="1:7" x14ac:dyDescent="0.25">
      <c r="A19739" t="s">
        <v>22047</v>
      </c>
      <c r="B19739" t="s">
        <v>2164</v>
      </c>
      <c r="C19739" s="4">
        <v>55801</v>
      </c>
      <c r="D19739">
        <v>5474718616</v>
      </c>
      <c r="E19739">
        <f>VLOOKUP(D19739,  base_salary!A:A, 1, FALSE)</f>
        <v>5474718616</v>
      </c>
      <c r="F19739">
        <f t="shared" si="616"/>
        <v>0</v>
      </c>
      <c r="G19739">
        <f t="shared" ca="1" si="617"/>
        <v>0</v>
      </c>
    </row>
    <row r="19740" spans="1:7" x14ac:dyDescent="0.25">
      <c r="A19740" t="s">
        <v>22048</v>
      </c>
      <c r="B19740" t="s">
        <v>2473</v>
      </c>
      <c r="C19740" s="4">
        <v>25955</v>
      </c>
      <c r="D19740">
        <v>701563818</v>
      </c>
      <c r="E19740">
        <f>VLOOKUP(D19740,  base_salary!A:A, 1, FALSE)</f>
        <v>701563818</v>
      </c>
      <c r="F19740">
        <f t="shared" si="616"/>
        <v>0</v>
      </c>
      <c r="G19740">
        <f t="shared" ca="1" si="617"/>
        <v>0</v>
      </c>
    </row>
    <row r="19741" spans="1:7" x14ac:dyDescent="0.25">
      <c r="A19741" t="s">
        <v>22049</v>
      </c>
      <c r="B19741" t="s">
        <v>2099</v>
      </c>
      <c r="C19741" s="4">
        <v>47405</v>
      </c>
      <c r="D19741">
        <v>6321654205</v>
      </c>
      <c r="E19741">
        <f>VLOOKUP(D19741,  base_salary!A:A, 1, FALSE)</f>
        <v>6321654205</v>
      </c>
      <c r="F19741">
        <f t="shared" si="616"/>
        <v>0</v>
      </c>
      <c r="G19741">
        <f t="shared" ca="1" si="617"/>
        <v>0</v>
      </c>
    </row>
    <row r="19742" spans="1:7" x14ac:dyDescent="0.25">
      <c r="A19742" t="s">
        <v>22050</v>
      </c>
      <c r="B19742" t="s">
        <v>2184</v>
      </c>
      <c r="C19742" s="4">
        <v>40069</v>
      </c>
      <c r="D19742">
        <v>5244119095</v>
      </c>
      <c r="E19742">
        <f>VLOOKUP(D19742,  base_salary!A:A, 1, FALSE)</f>
        <v>5244119095</v>
      </c>
      <c r="F19742">
        <f t="shared" si="616"/>
        <v>0</v>
      </c>
      <c r="G19742">
        <f t="shared" ca="1" si="617"/>
        <v>0</v>
      </c>
    </row>
    <row r="19743" spans="1:7" x14ac:dyDescent="0.25">
      <c r="A19743" t="s">
        <v>22051</v>
      </c>
      <c r="B19743" t="s">
        <v>2431</v>
      </c>
      <c r="C19743" s="4">
        <v>43354</v>
      </c>
      <c r="D19743">
        <v>679204083</v>
      </c>
      <c r="E19743">
        <f>VLOOKUP(D19743,  base_salary!A:A, 1, FALSE)</f>
        <v>679204083</v>
      </c>
      <c r="F19743">
        <f t="shared" si="616"/>
        <v>0</v>
      </c>
      <c r="G19743">
        <f t="shared" ca="1" si="617"/>
        <v>0</v>
      </c>
    </row>
    <row r="19744" spans="1:7" x14ac:dyDescent="0.25">
      <c r="A19744" t="s">
        <v>22052</v>
      </c>
      <c r="B19744" t="s">
        <v>2797</v>
      </c>
      <c r="C19744" s="4">
        <v>34269</v>
      </c>
      <c r="D19744">
        <v>4235594176</v>
      </c>
      <c r="E19744">
        <f>VLOOKUP(D19744,  base_salary!A:A, 1, FALSE)</f>
        <v>4235594176</v>
      </c>
      <c r="F19744">
        <f t="shared" si="616"/>
        <v>0</v>
      </c>
      <c r="G19744">
        <f t="shared" ca="1" si="617"/>
        <v>0</v>
      </c>
    </row>
    <row r="19745" spans="1:7" x14ac:dyDescent="0.25">
      <c r="A19745" t="s">
        <v>22053</v>
      </c>
      <c r="B19745" t="s">
        <v>2244</v>
      </c>
      <c r="C19745" s="4">
        <v>53984</v>
      </c>
      <c r="D19745">
        <v>5358183647</v>
      </c>
      <c r="E19745">
        <f>VLOOKUP(D19745,  base_salary!A:A, 1, FALSE)</f>
        <v>5358183647</v>
      </c>
      <c r="F19745">
        <f t="shared" si="616"/>
        <v>0</v>
      </c>
      <c r="G19745">
        <f t="shared" ca="1" si="617"/>
        <v>0</v>
      </c>
    </row>
    <row r="19746" spans="1:7" x14ac:dyDescent="0.25">
      <c r="A19746" t="s">
        <v>22054</v>
      </c>
      <c r="B19746" t="s">
        <v>2633</v>
      </c>
      <c r="C19746" s="4">
        <v>20725</v>
      </c>
      <c r="D19746">
        <v>1573192775</v>
      </c>
      <c r="E19746">
        <f>VLOOKUP(D19746,  base_salary!A:A, 1, FALSE)</f>
        <v>1573192775</v>
      </c>
      <c r="F19746">
        <f t="shared" si="616"/>
        <v>0</v>
      </c>
      <c r="G19746">
        <f t="shared" ca="1" si="617"/>
        <v>0</v>
      </c>
    </row>
    <row r="19747" spans="1:7" x14ac:dyDescent="0.25">
      <c r="A19747" t="s">
        <v>22055</v>
      </c>
      <c r="B19747" t="s">
        <v>2135</v>
      </c>
      <c r="C19747" s="4">
        <v>51616</v>
      </c>
      <c r="D19747">
        <v>601779371</v>
      </c>
      <c r="E19747">
        <f>VLOOKUP(D19747,  base_salary!A:A, 1, FALSE)</f>
        <v>601779371</v>
      </c>
      <c r="F19747">
        <f t="shared" si="616"/>
        <v>0</v>
      </c>
      <c r="G19747">
        <f t="shared" ca="1" si="617"/>
        <v>0</v>
      </c>
    </row>
    <row r="19748" spans="1:7" x14ac:dyDescent="0.25">
      <c r="A19748" t="s">
        <v>22056</v>
      </c>
      <c r="B19748" t="s">
        <v>3291</v>
      </c>
      <c r="C19748" s="4">
        <v>44940</v>
      </c>
      <c r="D19748">
        <v>5395528121</v>
      </c>
      <c r="E19748">
        <f>VLOOKUP(D19748,  base_salary!A:A, 1, FALSE)</f>
        <v>5395528121</v>
      </c>
      <c r="F19748">
        <f t="shared" si="616"/>
        <v>0</v>
      </c>
      <c r="G19748">
        <f t="shared" ca="1" si="617"/>
        <v>0</v>
      </c>
    </row>
    <row r="19749" spans="1:7" x14ac:dyDescent="0.25">
      <c r="A19749" t="s">
        <v>22057</v>
      </c>
      <c r="B19749" t="s">
        <v>2484</v>
      </c>
      <c r="C19749" s="4">
        <v>45548</v>
      </c>
      <c r="D19749">
        <v>813832926</v>
      </c>
      <c r="E19749">
        <f>VLOOKUP(D19749,  base_salary!A:A, 1, FALSE)</f>
        <v>813832926</v>
      </c>
      <c r="F19749">
        <f t="shared" si="616"/>
        <v>0</v>
      </c>
      <c r="G19749">
        <f t="shared" ca="1" si="617"/>
        <v>0</v>
      </c>
    </row>
    <row r="19750" spans="1:7" x14ac:dyDescent="0.25">
      <c r="A19750" t="s">
        <v>22058</v>
      </c>
      <c r="B19750" t="s">
        <v>1948</v>
      </c>
      <c r="C19750" s="4">
        <v>46655</v>
      </c>
      <c r="D19750">
        <v>5629875752</v>
      </c>
      <c r="E19750">
        <f>VLOOKUP(D19750,  base_salary!A:A, 1, FALSE)</f>
        <v>5629875752</v>
      </c>
      <c r="F19750">
        <f t="shared" si="616"/>
        <v>0</v>
      </c>
      <c r="G19750">
        <f t="shared" ca="1" si="617"/>
        <v>0</v>
      </c>
    </row>
    <row r="19751" spans="1:7" x14ac:dyDescent="0.25">
      <c r="A19751" t="s">
        <v>22059</v>
      </c>
      <c r="B19751" t="s">
        <v>2674</v>
      </c>
      <c r="C19751" s="4">
        <v>37227</v>
      </c>
      <c r="D19751">
        <v>5153694038</v>
      </c>
      <c r="E19751">
        <f>VLOOKUP(D19751,  base_salary!A:A, 1, FALSE)</f>
        <v>5153694038</v>
      </c>
      <c r="F19751">
        <f t="shared" si="616"/>
        <v>0</v>
      </c>
      <c r="G19751">
        <f t="shared" ca="1" si="617"/>
        <v>0</v>
      </c>
    </row>
    <row r="19752" spans="1:7" x14ac:dyDescent="0.25">
      <c r="A19752" t="s">
        <v>22060</v>
      </c>
      <c r="B19752" t="s">
        <v>1958</v>
      </c>
      <c r="C19752" s="4">
        <v>57450</v>
      </c>
      <c r="D19752">
        <v>1296185559</v>
      </c>
      <c r="E19752">
        <f>VLOOKUP(D19752,  base_salary!A:A, 1, FALSE)</f>
        <v>1296185559</v>
      </c>
      <c r="F19752">
        <f t="shared" si="616"/>
        <v>0</v>
      </c>
      <c r="G19752">
        <f t="shared" ca="1" si="617"/>
        <v>0</v>
      </c>
    </row>
    <row r="19753" spans="1:7" x14ac:dyDescent="0.25">
      <c r="A19753" t="s">
        <v>22061</v>
      </c>
      <c r="B19753" t="s">
        <v>2496</v>
      </c>
      <c r="C19753" s="4">
        <v>31130</v>
      </c>
      <c r="D19753">
        <v>2779378506</v>
      </c>
      <c r="E19753">
        <f>VLOOKUP(D19753,  base_salary!A:A, 1, FALSE)</f>
        <v>2779378506</v>
      </c>
      <c r="F19753">
        <f t="shared" si="616"/>
        <v>0</v>
      </c>
      <c r="G19753">
        <f t="shared" ca="1" si="617"/>
        <v>0</v>
      </c>
    </row>
    <row r="19754" spans="1:7" x14ac:dyDescent="0.25">
      <c r="A19754" t="s">
        <v>22062</v>
      </c>
      <c r="B19754" t="s">
        <v>2264</v>
      </c>
      <c r="C19754" s="4">
        <v>50546</v>
      </c>
      <c r="D19754">
        <v>481875921</v>
      </c>
      <c r="E19754">
        <f>VLOOKUP(D19754,  base_salary!A:A, 1, FALSE)</f>
        <v>481875921</v>
      </c>
      <c r="F19754">
        <f t="shared" si="616"/>
        <v>0</v>
      </c>
      <c r="G19754">
        <f t="shared" ca="1" si="617"/>
        <v>0</v>
      </c>
    </row>
    <row r="19755" spans="1:7" x14ac:dyDescent="0.25">
      <c r="A19755" t="s">
        <v>22063</v>
      </c>
      <c r="B19755" t="s">
        <v>2401</v>
      </c>
      <c r="C19755" s="4">
        <v>52001</v>
      </c>
      <c r="D19755">
        <v>9684187432</v>
      </c>
      <c r="E19755">
        <f>VLOOKUP(D19755,  base_salary!A:A, 1, FALSE)</f>
        <v>9684187432</v>
      </c>
      <c r="F19755">
        <f t="shared" si="616"/>
        <v>0</v>
      </c>
      <c r="G19755">
        <f t="shared" ca="1" si="617"/>
        <v>0</v>
      </c>
    </row>
    <row r="19756" spans="1:7" x14ac:dyDescent="0.25">
      <c r="A19756" t="s">
        <v>22064</v>
      </c>
      <c r="B19756" t="s">
        <v>2428</v>
      </c>
      <c r="C19756" s="4">
        <v>11185</v>
      </c>
      <c r="D19756">
        <v>1096335336</v>
      </c>
      <c r="E19756">
        <f>VLOOKUP(D19756,  base_salary!A:A, 1, FALSE)</f>
        <v>1096335336</v>
      </c>
      <c r="F19756">
        <f t="shared" si="616"/>
        <v>0</v>
      </c>
      <c r="G19756">
        <f t="shared" ca="1" si="617"/>
        <v>0</v>
      </c>
    </row>
    <row r="19757" spans="1:7" x14ac:dyDescent="0.25">
      <c r="A19757" t="s">
        <v>22065</v>
      </c>
      <c r="B19757" t="s">
        <v>2411</v>
      </c>
      <c r="C19757" s="4">
        <v>20431</v>
      </c>
      <c r="D19757">
        <v>1887308636</v>
      </c>
      <c r="E19757">
        <f>VLOOKUP(D19757,  base_salary!A:A, 1, FALSE)</f>
        <v>1887308636</v>
      </c>
      <c r="F19757">
        <f t="shared" si="616"/>
        <v>0</v>
      </c>
      <c r="G19757">
        <f t="shared" ca="1" si="617"/>
        <v>0</v>
      </c>
    </row>
    <row r="19758" spans="1:7" x14ac:dyDescent="0.25">
      <c r="A19758" t="s">
        <v>22066</v>
      </c>
      <c r="B19758" t="s">
        <v>2896</v>
      </c>
      <c r="C19758" s="4">
        <v>18418</v>
      </c>
      <c r="D19758">
        <v>5142790693</v>
      </c>
      <c r="E19758">
        <f>VLOOKUP(D19758,  base_salary!A:A, 1, FALSE)</f>
        <v>5142790693</v>
      </c>
      <c r="F19758">
        <f t="shared" si="616"/>
        <v>0</v>
      </c>
      <c r="G19758">
        <f t="shared" ca="1" si="617"/>
        <v>0</v>
      </c>
    </row>
    <row r="19759" spans="1:7" x14ac:dyDescent="0.25">
      <c r="A19759" t="s">
        <v>22067</v>
      </c>
      <c r="B19759" t="s">
        <v>3356</v>
      </c>
      <c r="C19759" s="4">
        <v>42002</v>
      </c>
      <c r="D19759">
        <v>9621571960</v>
      </c>
      <c r="E19759">
        <f>VLOOKUP(D19759,  base_salary!A:A, 1, FALSE)</f>
        <v>9621571960</v>
      </c>
      <c r="F19759">
        <f t="shared" si="616"/>
        <v>0</v>
      </c>
      <c r="G19759">
        <f t="shared" ca="1" si="617"/>
        <v>0</v>
      </c>
    </row>
    <row r="19760" spans="1:7" x14ac:dyDescent="0.25">
      <c r="A19760" t="s">
        <v>22068</v>
      </c>
      <c r="B19760" t="s">
        <v>2345</v>
      </c>
      <c r="C19760" s="4">
        <v>19197</v>
      </c>
      <c r="D19760">
        <v>7585281072</v>
      </c>
      <c r="E19760">
        <f>VLOOKUP(D19760,  base_salary!A:A, 1, FALSE)</f>
        <v>7585281072</v>
      </c>
      <c r="F19760">
        <f t="shared" si="616"/>
        <v>0</v>
      </c>
      <c r="G19760">
        <f t="shared" ca="1" si="617"/>
        <v>0</v>
      </c>
    </row>
    <row r="19761" spans="1:7" x14ac:dyDescent="0.25">
      <c r="A19761" t="s">
        <v>22069</v>
      </c>
      <c r="B19761" t="s">
        <v>1995</v>
      </c>
      <c r="C19761" s="4">
        <v>16186</v>
      </c>
      <c r="D19761">
        <v>5795848808</v>
      </c>
      <c r="E19761">
        <f>VLOOKUP(D19761,  base_salary!A:A, 1, FALSE)</f>
        <v>5795848808</v>
      </c>
      <c r="F19761">
        <f t="shared" si="616"/>
        <v>0</v>
      </c>
      <c r="G19761">
        <f t="shared" ca="1" si="617"/>
        <v>0</v>
      </c>
    </row>
    <row r="19762" spans="1:7" x14ac:dyDescent="0.25">
      <c r="A19762" t="s">
        <v>22070</v>
      </c>
      <c r="B19762" t="s">
        <v>2374</v>
      </c>
      <c r="C19762" s="4">
        <v>18826</v>
      </c>
      <c r="D19762">
        <v>9457151267</v>
      </c>
      <c r="E19762">
        <f>VLOOKUP(D19762,  base_salary!A:A, 1, FALSE)</f>
        <v>9457151267</v>
      </c>
      <c r="F19762">
        <f t="shared" si="616"/>
        <v>0</v>
      </c>
      <c r="G19762">
        <f t="shared" ca="1" si="617"/>
        <v>0</v>
      </c>
    </row>
    <row r="19763" spans="1:7" x14ac:dyDescent="0.25">
      <c r="A19763" t="s">
        <v>22071</v>
      </c>
      <c r="B19763" t="s">
        <v>2552</v>
      </c>
      <c r="C19763" s="4">
        <v>33745</v>
      </c>
      <c r="D19763">
        <v>8187246642</v>
      </c>
      <c r="E19763">
        <f>VLOOKUP(D19763,  base_salary!A:A, 1, FALSE)</f>
        <v>8187246642</v>
      </c>
      <c r="F19763">
        <f t="shared" si="616"/>
        <v>0</v>
      </c>
      <c r="G19763">
        <f t="shared" ca="1" si="617"/>
        <v>0</v>
      </c>
    </row>
    <row r="19764" spans="1:7" x14ac:dyDescent="0.25">
      <c r="A19764" t="s">
        <v>22072</v>
      </c>
      <c r="B19764" t="s">
        <v>3873</v>
      </c>
      <c r="C19764" s="4">
        <v>19761</v>
      </c>
      <c r="D19764">
        <v>2809344809</v>
      </c>
      <c r="E19764">
        <f>VLOOKUP(D19764,  base_salary!A:A, 1, FALSE)</f>
        <v>2809344809</v>
      </c>
      <c r="F19764">
        <f t="shared" si="616"/>
        <v>0</v>
      </c>
      <c r="G19764">
        <f t="shared" ca="1" si="617"/>
        <v>0</v>
      </c>
    </row>
    <row r="19765" spans="1:7" x14ac:dyDescent="0.25">
      <c r="A19765" t="s">
        <v>22073</v>
      </c>
      <c r="B19765" t="s">
        <v>2047</v>
      </c>
      <c r="C19765" s="4">
        <v>25298</v>
      </c>
      <c r="D19765">
        <v>8552526727</v>
      </c>
      <c r="E19765">
        <f>VLOOKUP(D19765,  base_salary!A:A, 1, FALSE)</f>
        <v>8552526727</v>
      </c>
      <c r="F19765">
        <f t="shared" si="616"/>
        <v>0</v>
      </c>
      <c r="G19765">
        <f t="shared" ca="1" si="617"/>
        <v>0</v>
      </c>
    </row>
    <row r="19766" spans="1:7" x14ac:dyDescent="0.25">
      <c r="A19766" t="s">
        <v>22074</v>
      </c>
      <c r="B19766" t="s">
        <v>2083</v>
      </c>
      <c r="C19766" s="4">
        <v>43970</v>
      </c>
      <c r="D19766">
        <v>6259267215</v>
      </c>
      <c r="E19766">
        <f>VLOOKUP(D19766,  base_salary!A:A, 1, FALSE)</f>
        <v>6259267215</v>
      </c>
      <c r="F19766">
        <f t="shared" si="616"/>
        <v>0</v>
      </c>
      <c r="G19766">
        <f t="shared" ca="1" si="617"/>
        <v>0</v>
      </c>
    </row>
    <row r="19767" spans="1:7" x14ac:dyDescent="0.25">
      <c r="A19767" t="s">
        <v>22075</v>
      </c>
      <c r="B19767" t="s">
        <v>2201</v>
      </c>
      <c r="C19767" s="4">
        <v>13252</v>
      </c>
      <c r="D19767">
        <v>3560320844</v>
      </c>
      <c r="E19767">
        <f>VLOOKUP(D19767,  base_salary!A:A, 1, FALSE)</f>
        <v>3560320844</v>
      </c>
      <c r="F19767">
        <f t="shared" si="616"/>
        <v>0</v>
      </c>
      <c r="G19767">
        <f t="shared" ca="1" si="617"/>
        <v>0</v>
      </c>
    </row>
    <row r="19768" spans="1:7" x14ac:dyDescent="0.25">
      <c r="A19768" t="s">
        <v>22076</v>
      </c>
      <c r="B19768" t="s">
        <v>2182</v>
      </c>
      <c r="C19768" s="4">
        <v>34978</v>
      </c>
      <c r="D19768">
        <v>4290015026</v>
      </c>
      <c r="E19768">
        <f>VLOOKUP(D19768,  base_salary!A:A, 1, FALSE)</f>
        <v>4290015026</v>
      </c>
      <c r="F19768">
        <f t="shared" si="616"/>
        <v>0</v>
      </c>
      <c r="G19768">
        <f t="shared" ca="1" si="617"/>
        <v>0</v>
      </c>
    </row>
    <row r="19769" spans="1:7" x14ac:dyDescent="0.25">
      <c r="A19769" t="s">
        <v>22077</v>
      </c>
      <c r="B19769" t="s">
        <v>2358</v>
      </c>
      <c r="C19769" s="4">
        <v>55323</v>
      </c>
      <c r="D19769">
        <v>9727426344</v>
      </c>
      <c r="E19769">
        <f>VLOOKUP(D19769,  base_salary!A:A, 1, FALSE)</f>
        <v>9727426344</v>
      </c>
      <c r="F19769">
        <f t="shared" si="616"/>
        <v>0</v>
      </c>
      <c r="G19769">
        <f t="shared" ca="1" si="617"/>
        <v>0</v>
      </c>
    </row>
    <row r="19770" spans="1:7" x14ac:dyDescent="0.25">
      <c r="A19770" t="s">
        <v>22078</v>
      </c>
      <c r="B19770" t="s">
        <v>2790</v>
      </c>
      <c r="C19770" s="4">
        <v>38999</v>
      </c>
      <c r="D19770">
        <v>1606657585</v>
      </c>
      <c r="E19770">
        <f>VLOOKUP(D19770,  base_salary!A:A, 1, FALSE)</f>
        <v>1606657585</v>
      </c>
      <c r="F19770">
        <f t="shared" si="616"/>
        <v>0</v>
      </c>
      <c r="G19770">
        <f t="shared" ca="1" si="617"/>
        <v>0</v>
      </c>
    </row>
    <row r="19771" spans="1:7" x14ac:dyDescent="0.25">
      <c r="A19771" t="s">
        <v>22079</v>
      </c>
      <c r="B19771" t="s">
        <v>2841</v>
      </c>
      <c r="C19771" s="4">
        <v>58924</v>
      </c>
      <c r="D19771">
        <v>471886378</v>
      </c>
      <c r="E19771">
        <f>VLOOKUP(D19771,  base_salary!A:A, 1, FALSE)</f>
        <v>471886378</v>
      </c>
      <c r="F19771">
        <f t="shared" si="616"/>
        <v>0</v>
      </c>
      <c r="G19771">
        <f t="shared" ca="1" si="617"/>
        <v>0</v>
      </c>
    </row>
    <row r="19772" spans="1:7" x14ac:dyDescent="0.25">
      <c r="A19772" t="s">
        <v>22080</v>
      </c>
      <c r="B19772" t="s">
        <v>2308</v>
      </c>
      <c r="C19772" s="4">
        <v>14045</v>
      </c>
      <c r="D19772">
        <v>3016446324</v>
      </c>
      <c r="E19772">
        <f>VLOOKUP(D19772,  base_salary!A:A, 1, FALSE)</f>
        <v>3016446324</v>
      </c>
      <c r="F19772">
        <f t="shared" si="616"/>
        <v>0</v>
      </c>
      <c r="G19772">
        <f t="shared" ca="1" si="617"/>
        <v>0</v>
      </c>
    </row>
    <row r="19773" spans="1:7" x14ac:dyDescent="0.25">
      <c r="A19773" t="s">
        <v>22081</v>
      </c>
      <c r="B19773" t="s">
        <v>2436</v>
      </c>
      <c r="C19773" s="4">
        <v>13983</v>
      </c>
      <c r="D19773">
        <v>3497169404</v>
      </c>
      <c r="E19773">
        <f>VLOOKUP(D19773,  base_salary!A:A, 1, FALSE)</f>
        <v>3497169404</v>
      </c>
      <c r="F19773">
        <f t="shared" si="616"/>
        <v>0</v>
      </c>
      <c r="G19773">
        <f t="shared" ca="1" si="617"/>
        <v>0</v>
      </c>
    </row>
    <row r="19774" spans="1:7" x14ac:dyDescent="0.25">
      <c r="A19774" t="s">
        <v>22082</v>
      </c>
      <c r="B19774" t="s">
        <v>2051</v>
      </c>
      <c r="C19774" s="4">
        <v>16477</v>
      </c>
      <c r="D19774">
        <v>898924138</v>
      </c>
      <c r="E19774">
        <f>VLOOKUP(D19774,  base_salary!A:A, 1, FALSE)</f>
        <v>898924138</v>
      </c>
      <c r="F19774">
        <f t="shared" si="616"/>
        <v>0</v>
      </c>
      <c r="G19774">
        <f t="shared" ca="1" si="617"/>
        <v>0</v>
      </c>
    </row>
    <row r="19775" spans="1:7" x14ac:dyDescent="0.25">
      <c r="A19775" t="s">
        <v>22083</v>
      </c>
      <c r="B19775" t="s">
        <v>2896</v>
      </c>
      <c r="C19775" s="4">
        <v>19668</v>
      </c>
      <c r="D19775">
        <v>19662963</v>
      </c>
      <c r="E19775">
        <f>VLOOKUP(D19775,  base_salary!A:A, 1, FALSE)</f>
        <v>19662963</v>
      </c>
      <c r="F19775">
        <f t="shared" si="616"/>
        <v>0</v>
      </c>
      <c r="G19775">
        <f t="shared" ca="1" si="617"/>
        <v>0</v>
      </c>
    </row>
    <row r="19776" spans="1:7" x14ac:dyDescent="0.25">
      <c r="A19776" t="s">
        <v>22084</v>
      </c>
      <c r="B19776" t="s">
        <v>2731</v>
      </c>
      <c r="C19776" s="4">
        <v>44222</v>
      </c>
      <c r="D19776">
        <v>9965847037</v>
      </c>
      <c r="E19776">
        <f>VLOOKUP(D19776,  base_salary!A:A, 1, FALSE)</f>
        <v>9965847037</v>
      </c>
      <c r="F19776">
        <f t="shared" si="616"/>
        <v>0</v>
      </c>
      <c r="G19776">
        <f t="shared" ca="1" si="617"/>
        <v>0</v>
      </c>
    </row>
    <row r="19777" spans="1:7" x14ac:dyDescent="0.25">
      <c r="A19777" t="s">
        <v>22085</v>
      </c>
      <c r="B19777" t="s">
        <v>2051</v>
      </c>
      <c r="C19777" s="4">
        <v>24676</v>
      </c>
      <c r="D19777">
        <v>4445486779</v>
      </c>
      <c r="E19777">
        <f>VLOOKUP(D19777,  base_salary!A:A, 1, FALSE)</f>
        <v>4445486779</v>
      </c>
      <c r="F19777">
        <f t="shared" si="616"/>
        <v>0</v>
      </c>
      <c r="G19777">
        <f t="shared" ca="1" si="617"/>
        <v>0</v>
      </c>
    </row>
    <row r="19778" spans="1:7" x14ac:dyDescent="0.25">
      <c r="A19778" t="s">
        <v>22086</v>
      </c>
      <c r="B19778" t="s">
        <v>2244</v>
      </c>
      <c r="C19778" s="4">
        <v>41950</v>
      </c>
      <c r="D19778">
        <v>9447906176</v>
      </c>
      <c r="E19778">
        <f>VLOOKUP(D19778,  base_salary!A:A, 1, FALSE)</f>
        <v>9447906176</v>
      </c>
      <c r="F19778">
        <f t="shared" si="616"/>
        <v>0</v>
      </c>
      <c r="G19778">
        <f t="shared" ca="1" si="617"/>
        <v>0</v>
      </c>
    </row>
    <row r="19779" spans="1:7" x14ac:dyDescent="0.25">
      <c r="A19779" t="s">
        <v>22087</v>
      </c>
      <c r="B19779" t="s">
        <v>2587</v>
      </c>
      <c r="C19779" s="4">
        <v>12809</v>
      </c>
      <c r="D19779">
        <v>5759255762</v>
      </c>
      <c r="E19779">
        <f>VLOOKUP(D19779,  base_salary!A:A, 1, FALSE)</f>
        <v>5759255762</v>
      </c>
      <c r="F19779">
        <f t="shared" ref="F19779:F19842" si="618">IF(ISERROR(E19779), 1, 0)</f>
        <v>0</v>
      </c>
      <c r="G19779">
        <f t="shared" ref="G19779:G19842" ca="1" si="619">SUM(G:G)</f>
        <v>0</v>
      </c>
    </row>
    <row r="19780" spans="1:7" x14ac:dyDescent="0.25">
      <c r="A19780" t="s">
        <v>22088</v>
      </c>
      <c r="B19780" t="s">
        <v>2290</v>
      </c>
      <c r="C19780" s="4">
        <v>46183</v>
      </c>
      <c r="D19780">
        <v>959209328</v>
      </c>
      <c r="E19780">
        <f>VLOOKUP(D19780,  base_salary!A:A, 1, FALSE)</f>
        <v>959209328</v>
      </c>
      <c r="F19780">
        <f t="shared" si="618"/>
        <v>0</v>
      </c>
      <c r="G19780">
        <f t="shared" ca="1" si="619"/>
        <v>0</v>
      </c>
    </row>
    <row r="19781" spans="1:7" x14ac:dyDescent="0.25">
      <c r="A19781" t="s">
        <v>22089</v>
      </c>
      <c r="B19781" t="s">
        <v>2188</v>
      </c>
      <c r="C19781" s="4">
        <v>32535</v>
      </c>
      <c r="D19781">
        <v>5726465660</v>
      </c>
      <c r="E19781">
        <f>VLOOKUP(D19781,  base_salary!A:A, 1, FALSE)</f>
        <v>5726465660</v>
      </c>
      <c r="F19781">
        <f t="shared" si="618"/>
        <v>0</v>
      </c>
      <c r="G19781">
        <f t="shared" ca="1" si="619"/>
        <v>0</v>
      </c>
    </row>
    <row r="19782" spans="1:7" x14ac:dyDescent="0.25">
      <c r="A19782" t="s">
        <v>22090</v>
      </c>
      <c r="B19782" t="s">
        <v>2896</v>
      </c>
      <c r="C19782" s="4">
        <v>56309</v>
      </c>
      <c r="D19782">
        <v>7865341539</v>
      </c>
      <c r="E19782">
        <f>VLOOKUP(D19782,  base_salary!A:A, 1, FALSE)</f>
        <v>7865341539</v>
      </c>
      <c r="F19782">
        <f t="shared" si="618"/>
        <v>0</v>
      </c>
      <c r="G19782">
        <f t="shared" ca="1" si="619"/>
        <v>0</v>
      </c>
    </row>
    <row r="19783" spans="1:7" x14ac:dyDescent="0.25">
      <c r="A19783" t="s">
        <v>22091</v>
      </c>
      <c r="B19783" t="s">
        <v>2312</v>
      </c>
      <c r="C19783" s="4">
        <v>56548</v>
      </c>
      <c r="D19783">
        <v>2748937082</v>
      </c>
      <c r="E19783">
        <f>VLOOKUP(D19783,  base_salary!A:A, 1, FALSE)</f>
        <v>2748937082</v>
      </c>
      <c r="F19783">
        <f t="shared" si="618"/>
        <v>0</v>
      </c>
      <c r="G19783">
        <f t="shared" ca="1" si="619"/>
        <v>0</v>
      </c>
    </row>
    <row r="19784" spans="1:7" x14ac:dyDescent="0.25">
      <c r="A19784" t="s">
        <v>22092</v>
      </c>
      <c r="B19784" t="s">
        <v>2225</v>
      </c>
      <c r="C19784" s="4">
        <v>50544</v>
      </c>
      <c r="D19784">
        <v>6520635286</v>
      </c>
      <c r="E19784">
        <f>VLOOKUP(D19784,  base_salary!A:A, 1, FALSE)</f>
        <v>6520635286</v>
      </c>
      <c r="F19784">
        <f t="shared" si="618"/>
        <v>0</v>
      </c>
      <c r="G19784">
        <f t="shared" ca="1" si="619"/>
        <v>0</v>
      </c>
    </row>
    <row r="19785" spans="1:7" x14ac:dyDescent="0.25">
      <c r="A19785" t="s">
        <v>22093</v>
      </c>
      <c r="B19785" t="s">
        <v>3487</v>
      </c>
      <c r="C19785" s="4">
        <v>27938</v>
      </c>
      <c r="D19785">
        <v>7469392467</v>
      </c>
      <c r="E19785">
        <f>VLOOKUP(D19785,  base_salary!A:A, 1, FALSE)</f>
        <v>7469392467</v>
      </c>
      <c r="F19785">
        <f t="shared" si="618"/>
        <v>0</v>
      </c>
      <c r="G19785">
        <f t="shared" ca="1" si="619"/>
        <v>0</v>
      </c>
    </row>
    <row r="19786" spans="1:7" x14ac:dyDescent="0.25">
      <c r="A19786" t="s">
        <v>22094</v>
      </c>
      <c r="B19786" t="s">
        <v>3078</v>
      </c>
      <c r="C19786" s="4">
        <v>46462</v>
      </c>
      <c r="D19786">
        <v>2294342399</v>
      </c>
      <c r="E19786">
        <f>VLOOKUP(D19786,  base_salary!A:A, 1, FALSE)</f>
        <v>2294342399</v>
      </c>
      <c r="F19786">
        <f t="shared" si="618"/>
        <v>0</v>
      </c>
      <c r="G19786">
        <f t="shared" ca="1" si="619"/>
        <v>0</v>
      </c>
    </row>
    <row r="19787" spans="1:7" x14ac:dyDescent="0.25">
      <c r="A19787" t="s">
        <v>22095</v>
      </c>
      <c r="B19787" t="s">
        <v>2383</v>
      </c>
      <c r="C19787" s="4">
        <v>45161</v>
      </c>
      <c r="D19787">
        <v>3219601650</v>
      </c>
      <c r="E19787">
        <f>VLOOKUP(D19787,  base_salary!A:A, 1, FALSE)</f>
        <v>3219601650</v>
      </c>
      <c r="F19787">
        <f t="shared" si="618"/>
        <v>0</v>
      </c>
      <c r="G19787">
        <f t="shared" ca="1" si="619"/>
        <v>0</v>
      </c>
    </row>
    <row r="19788" spans="1:7" x14ac:dyDescent="0.25">
      <c r="A19788" t="s">
        <v>22096</v>
      </c>
      <c r="B19788" t="s">
        <v>4362</v>
      </c>
      <c r="C19788" s="4">
        <v>38783</v>
      </c>
      <c r="D19788">
        <v>8998375370</v>
      </c>
      <c r="E19788">
        <f>VLOOKUP(D19788,  base_salary!A:A, 1, FALSE)</f>
        <v>8998375370</v>
      </c>
      <c r="F19788">
        <f t="shared" si="618"/>
        <v>0</v>
      </c>
      <c r="G19788">
        <f t="shared" ca="1" si="619"/>
        <v>0</v>
      </c>
    </row>
    <row r="19789" spans="1:7" x14ac:dyDescent="0.25">
      <c r="A19789" t="s">
        <v>22097</v>
      </c>
      <c r="B19789" t="s">
        <v>2393</v>
      </c>
      <c r="C19789" s="4">
        <v>53494</v>
      </c>
      <c r="D19789">
        <v>2209340063</v>
      </c>
      <c r="E19789">
        <f>VLOOKUP(D19789,  base_salary!A:A, 1, FALSE)</f>
        <v>2209340063</v>
      </c>
      <c r="F19789">
        <f t="shared" si="618"/>
        <v>0</v>
      </c>
      <c r="G19789">
        <f t="shared" ca="1" si="619"/>
        <v>0</v>
      </c>
    </row>
    <row r="19790" spans="1:7" x14ac:dyDescent="0.25">
      <c r="A19790" t="s">
        <v>22098</v>
      </c>
      <c r="B19790" t="s">
        <v>2194</v>
      </c>
      <c r="C19790" s="4">
        <v>31714</v>
      </c>
      <c r="D19790">
        <v>9381484503</v>
      </c>
      <c r="E19790">
        <f>VLOOKUP(D19790,  base_salary!A:A, 1, FALSE)</f>
        <v>9381484503</v>
      </c>
      <c r="F19790">
        <f t="shared" si="618"/>
        <v>0</v>
      </c>
      <c r="G19790">
        <f t="shared" ca="1" si="619"/>
        <v>0</v>
      </c>
    </row>
    <row r="19791" spans="1:7" x14ac:dyDescent="0.25">
      <c r="A19791" t="s">
        <v>22099</v>
      </c>
      <c r="B19791" t="s">
        <v>2312</v>
      </c>
      <c r="C19791" s="4">
        <v>33719</v>
      </c>
      <c r="D19791">
        <v>8603912793</v>
      </c>
      <c r="E19791">
        <f>VLOOKUP(D19791,  base_salary!A:A, 1, FALSE)</f>
        <v>8603912793</v>
      </c>
      <c r="F19791">
        <f t="shared" si="618"/>
        <v>0</v>
      </c>
      <c r="G19791">
        <f t="shared" ca="1" si="619"/>
        <v>0</v>
      </c>
    </row>
    <row r="19792" spans="1:7" x14ac:dyDescent="0.25">
      <c r="A19792" t="s">
        <v>22100</v>
      </c>
      <c r="B19792" t="s">
        <v>1952</v>
      </c>
      <c r="C19792" s="4">
        <v>29284</v>
      </c>
      <c r="D19792">
        <v>5395528121</v>
      </c>
      <c r="E19792">
        <f>VLOOKUP(D19792,  base_salary!A:A, 1, FALSE)</f>
        <v>5395528121</v>
      </c>
      <c r="F19792">
        <f t="shared" si="618"/>
        <v>0</v>
      </c>
      <c r="G19792">
        <f t="shared" ca="1" si="619"/>
        <v>0</v>
      </c>
    </row>
    <row r="19793" spans="1:7" x14ac:dyDescent="0.25">
      <c r="A19793" t="s">
        <v>22101</v>
      </c>
      <c r="B19793" t="s">
        <v>2221</v>
      </c>
      <c r="C19793" s="4">
        <v>34068</v>
      </c>
      <c r="D19793">
        <v>7567063646</v>
      </c>
      <c r="E19793">
        <f>VLOOKUP(D19793,  base_salary!A:A, 1, FALSE)</f>
        <v>7567063646</v>
      </c>
      <c r="F19793">
        <f t="shared" si="618"/>
        <v>0</v>
      </c>
      <c r="G19793">
        <f t="shared" ca="1" si="619"/>
        <v>0</v>
      </c>
    </row>
    <row r="19794" spans="1:7" x14ac:dyDescent="0.25">
      <c r="A19794" t="s">
        <v>22102</v>
      </c>
      <c r="B19794" t="s">
        <v>2567</v>
      </c>
      <c r="C19794" s="4">
        <v>31861</v>
      </c>
      <c r="D19794">
        <v>9264026959</v>
      </c>
      <c r="E19794">
        <f>VLOOKUP(D19794,  base_salary!A:A, 1, FALSE)</f>
        <v>9264026959</v>
      </c>
      <c r="F19794">
        <f t="shared" si="618"/>
        <v>0</v>
      </c>
      <c r="G19794">
        <f t="shared" ca="1" si="619"/>
        <v>0</v>
      </c>
    </row>
    <row r="19795" spans="1:7" x14ac:dyDescent="0.25">
      <c r="A19795" t="s">
        <v>22103</v>
      </c>
      <c r="B19795" t="s">
        <v>2533</v>
      </c>
      <c r="C19795" s="4">
        <v>14829</v>
      </c>
      <c r="D19795">
        <v>1155371844</v>
      </c>
      <c r="E19795">
        <f>VLOOKUP(D19795,  base_salary!A:A, 1, FALSE)</f>
        <v>1155371844</v>
      </c>
      <c r="F19795">
        <f t="shared" si="618"/>
        <v>0</v>
      </c>
      <c r="G19795">
        <f t="shared" ca="1" si="619"/>
        <v>0</v>
      </c>
    </row>
    <row r="19796" spans="1:7" x14ac:dyDescent="0.25">
      <c r="A19796" t="s">
        <v>22104</v>
      </c>
      <c r="B19796" t="s">
        <v>2752</v>
      </c>
      <c r="C19796" s="4">
        <v>39088</v>
      </c>
      <c r="D19796">
        <v>2411473303</v>
      </c>
      <c r="E19796">
        <f>VLOOKUP(D19796,  base_salary!A:A, 1, FALSE)</f>
        <v>2411473303</v>
      </c>
      <c r="F19796">
        <f t="shared" si="618"/>
        <v>0</v>
      </c>
      <c r="G19796">
        <f t="shared" ca="1" si="619"/>
        <v>0</v>
      </c>
    </row>
    <row r="19797" spans="1:7" x14ac:dyDescent="0.25">
      <c r="A19797" t="s">
        <v>22105</v>
      </c>
      <c r="B19797" t="s">
        <v>4864</v>
      </c>
      <c r="C19797" s="4">
        <v>28933</v>
      </c>
      <c r="D19797">
        <v>6510701464</v>
      </c>
      <c r="E19797">
        <f>VLOOKUP(D19797,  base_salary!A:A, 1, FALSE)</f>
        <v>6510701464</v>
      </c>
      <c r="F19797">
        <f t="shared" si="618"/>
        <v>0</v>
      </c>
      <c r="G19797">
        <f t="shared" ca="1" si="619"/>
        <v>0</v>
      </c>
    </row>
    <row r="19798" spans="1:7" x14ac:dyDescent="0.25">
      <c r="A19798" t="s">
        <v>22106</v>
      </c>
      <c r="B19798" t="s">
        <v>3113</v>
      </c>
      <c r="C19798" s="4">
        <v>45777</v>
      </c>
      <c r="D19798">
        <v>3211170715</v>
      </c>
      <c r="E19798">
        <f>VLOOKUP(D19798,  base_salary!A:A, 1, FALSE)</f>
        <v>3211170715</v>
      </c>
      <c r="F19798">
        <f t="shared" si="618"/>
        <v>0</v>
      </c>
      <c r="G19798">
        <f t="shared" ca="1" si="619"/>
        <v>0</v>
      </c>
    </row>
    <row r="19799" spans="1:7" x14ac:dyDescent="0.25">
      <c r="A19799" t="s">
        <v>22107</v>
      </c>
      <c r="B19799" t="s">
        <v>2727</v>
      </c>
      <c r="C19799" s="4">
        <v>46678</v>
      </c>
      <c r="D19799">
        <v>5511711233</v>
      </c>
      <c r="E19799">
        <f>VLOOKUP(D19799,  base_salary!A:A, 1, FALSE)</f>
        <v>5511711233</v>
      </c>
      <c r="F19799">
        <f t="shared" si="618"/>
        <v>0</v>
      </c>
      <c r="G19799">
        <f t="shared" ca="1" si="619"/>
        <v>0</v>
      </c>
    </row>
    <row r="19800" spans="1:7" x14ac:dyDescent="0.25">
      <c r="A19800" t="s">
        <v>22108</v>
      </c>
      <c r="B19800" t="s">
        <v>2234</v>
      </c>
      <c r="C19800" s="4">
        <v>25954</v>
      </c>
      <c r="D19800">
        <v>7098438871</v>
      </c>
      <c r="E19800">
        <f>VLOOKUP(D19800,  base_salary!A:A, 1, FALSE)</f>
        <v>7098438871</v>
      </c>
      <c r="F19800">
        <f t="shared" si="618"/>
        <v>0</v>
      </c>
      <c r="G19800">
        <f t="shared" ca="1" si="619"/>
        <v>0</v>
      </c>
    </row>
    <row r="19801" spans="1:7" x14ac:dyDescent="0.25">
      <c r="A19801" t="s">
        <v>22109</v>
      </c>
      <c r="B19801" t="s">
        <v>2916</v>
      </c>
      <c r="C19801" s="4">
        <v>44245</v>
      </c>
      <c r="D19801">
        <v>4773306254</v>
      </c>
      <c r="E19801">
        <f>VLOOKUP(D19801,  base_salary!A:A, 1, FALSE)</f>
        <v>4773306254</v>
      </c>
      <c r="F19801">
        <f t="shared" si="618"/>
        <v>0</v>
      </c>
      <c r="G19801">
        <f t="shared" ca="1" si="619"/>
        <v>0</v>
      </c>
    </row>
    <row r="19802" spans="1:7" x14ac:dyDescent="0.25">
      <c r="A19802" t="s">
        <v>22110</v>
      </c>
      <c r="B19802" t="s">
        <v>2214</v>
      </c>
      <c r="C19802" s="4">
        <v>46798</v>
      </c>
      <c r="D19802">
        <v>6402318035</v>
      </c>
      <c r="E19802">
        <f>VLOOKUP(D19802,  base_salary!A:A, 1, FALSE)</f>
        <v>6402318035</v>
      </c>
      <c r="F19802">
        <f t="shared" si="618"/>
        <v>0</v>
      </c>
      <c r="G19802">
        <f t="shared" ca="1" si="619"/>
        <v>0</v>
      </c>
    </row>
    <row r="19803" spans="1:7" x14ac:dyDescent="0.25">
      <c r="A19803" t="s">
        <v>22111</v>
      </c>
      <c r="B19803" t="s">
        <v>2203</v>
      </c>
      <c r="C19803" s="4">
        <v>40359</v>
      </c>
      <c r="D19803">
        <v>1839046880</v>
      </c>
      <c r="E19803">
        <f>VLOOKUP(D19803,  base_salary!A:A, 1, FALSE)</f>
        <v>1839046880</v>
      </c>
      <c r="F19803">
        <f t="shared" si="618"/>
        <v>0</v>
      </c>
      <c r="G19803">
        <f t="shared" ca="1" si="619"/>
        <v>0</v>
      </c>
    </row>
    <row r="19804" spans="1:7" x14ac:dyDescent="0.25">
      <c r="A19804" t="s">
        <v>22112</v>
      </c>
      <c r="B19804" t="s">
        <v>2468</v>
      </c>
      <c r="C19804" s="4">
        <v>55135</v>
      </c>
      <c r="D19804">
        <v>8533410514</v>
      </c>
      <c r="E19804">
        <f>VLOOKUP(D19804,  base_salary!A:A, 1, FALSE)</f>
        <v>8533410514</v>
      </c>
      <c r="F19804">
        <f t="shared" si="618"/>
        <v>0</v>
      </c>
      <c r="G19804">
        <f t="shared" ca="1" si="619"/>
        <v>0</v>
      </c>
    </row>
    <row r="19805" spans="1:7" x14ac:dyDescent="0.25">
      <c r="A19805" t="s">
        <v>22113</v>
      </c>
      <c r="B19805" t="s">
        <v>2574</v>
      </c>
      <c r="C19805" s="4">
        <v>45316</v>
      </c>
      <c r="D19805">
        <v>8526090127</v>
      </c>
      <c r="E19805">
        <f>VLOOKUP(D19805,  base_salary!A:A, 1, FALSE)</f>
        <v>8526090127</v>
      </c>
      <c r="F19805">
        <f t="shared" si="618"/>
        <v>0</v>
      </c>
      <c r="G19805">
        <f t="shared" ca="1" si="619"/>
        <v>0</v>
      </c>
    </row>
    <row r="19806" spans="1:7" x14ac:dyDescent="0.25">
      <c r="A19806" t="s">
        <v>22114</v>
      </c>
      <c r="B19806" t="s">
        <v>2312</v>
      </c>
      <c r="C19806" s="4">
        <v>40448</v>
      </c>
      <c r="D19806">
        <v>8864419241</v>
      </c>
      <c r="E19806">
        <f>VLOOKUP(D19806,  base_salary!A:A, 1, FALSE)</f>
        <v>8864419241</v>
      </c>
      <c r="F19806">
        <f t="shared" si="618"/>
        <v>0</v>
      </c>
      <c r="G19806">
        <f t="shared" ca="1" si="619"/>
        <v>0</v>
      </c>
    </row>
    <row r="19807" spans="1:7" x14ac:dyDescent="0.25">
      <c r="A19807" t="s">
        <v>22115</v>
      </c>
      <c r="B19807" t="s">
        <v>2260</v>
      </c>
      <c r="C19807" s="4">
        <v>34144</v>
      </c>
      <c r="D19807">
        <v>5756920838</v>
      </c>
      <c r="E19807">
        <f>VLOOKUP(D19807,  base_salary!A:A, 1, FALSE)</f>
        <v>5756920838</v>
      </c>
      <c r="F19807">
        <f t="shared" si="618"/>
        <v>0</v>
      </c>
      <c r="G19807">
        <f t="shared" ca="1" si="619"/>
        <v>0</v>
      </c>
    </row>
    <row r="19808" spans="1:7" x14ac:dyDescent="0.25">
      <c r="A19808" t="s">
        <v>22116</v>
      </c>
      <c r="B19808" t="s">
        <v>2217</v>
      </c>
      <c r="C19808" s="4">
        <v>47169</v>
      </c>
      <c r="D19808">
        <v>2177097355</v>
      </c>
      <c r="E19808">
        <f>VLOOKUP(D19808,  base_salary!A:A, 1, FALSE)</f>
        <v>2177097355</v>
      </c>
      <c r="F19808">
        <f t="shared" si="618"/>
        <v>0</v>
      </c>
      <c r="G19808">
        <f t="shared" ca="1" si="619"/>
        <v>0</v>
      </c>
    </row>
    <row r="19809" spans="1:7" x14ac:dyDescent="0.25">
      <c r="A19809" t="s">
        <v>22117</v>
      </c>
      <c r="B19809" t="s">
        <v>2234</v>
      </c>
      <c r="C19809" s="4">
        <v>13738</v>
      </c>
      <c r="D19809">
        <v>7533163729</v>
      </c>
      <c r="E19809">
        <f>VLOOKUP(D19809,  base_salary!A:A, 1, FALSE)</f>
        <v>7533163729</v>
      </c>
      <c r="F19809">
        <f t="shared" si="618"/>
        <v>0</v>
      </c>
      <c r="G19809">
        <f t="shared" ca="1" si="619"/>
        <v>0</v>
      </c>
    </row>
    <row r="19810" spans="1:7" x14ac:dyDescent="0.25">
      <c r="A19810" t="s">
        <v>22118</v>
      </c>
      <c r="B19810" t="s">
        <v>1972</v>
      </c>
      <c r="C19810" s="4">
        <v>21540</v>
      </c>
      <c r="D19810">
        <v>4428088442</v>
      </c>
      <c r="E19810">
        <f>VLOOKUP(D19810,  base_salary!A:A, 1, FALSE)</f>
        <v>4428088442</v>
      </c>
      <c r="F19810">
        <f t="shared" si="618"/>
        <v>0</v>
      </c>
      <c r="G19810">
        <f t="shared" ca="1" si="619"/>
        <v>0</v>
      </c>
    </row>
    <row r="19811" spans="1:7" x14ac:dyDescent="0.25">
      <c r="A19811" t="s">
        <v>22119</v>
      </c>
      <c r="B19811" t="s">
        <v>2260</v>
      </c>
      <c r="C19811" s="4">
        <v>51932</v>
      </c>
      <c r="D19811">
        <v>3792993961</v>
      </c>
      <c r="E19811">
        <f>VLOOKUP(D19811,  base_salary!A:A, 1, FALSE)</f>
        <v>3792993961</v>
      </c>
      <c r="F19811">
        <f t="shared" si="618"/>
        <v>0</v>
      </c>
      <c r="G19811">
        <f t="shared" ca="1" si="619"/>
        <v>0</v>
      </c>
    </row>
    <row r="19812" spans="1:7" x14ac:dyDescent="0.25">
      <c r="A19812" t="s">
        <v>22120</v>
      </c>
      <c r="B19812" t="s">
        <v>2293</v>
      </c>
      <c r="C19812" s="4">
        <v>43295</v>
      </c>
      <c r="D19812">
        <v>7436398989</v>
      </c>
      <c r="E19812">
        <f>VLOOKUP(D19812,  base_salary!A:A, 1, FALSE)</f>
        <v>7436398989</v>
      </c>
      <c r="F19812">
        <f t="shared" si="618"/>
        <v>0</v>
      </c>
      <c r="G19812">
        <f t="shared" ca="1" si="619"/>
        <v>0</v>
      </c>
    </row>
    <row r="19813" spans="1:7" x14ac:dyDescent="0.25">
      <c r="A19813" t="s">
        <v>22121</v>
      </c>
      <c r="B19813" t="s">
        <v>2298</v>
      </c>
      <c r="C19813" s="4">
        <v>49956</v>
      </c>
      <c r="D19813">
        <v>8603912793</v>
      </c>
      <c r="E19813">
        <f>VLOOKUP(D19813,  base_salary!A:A, 1, FALSE)</f>
        <v>8603912793</v>
      </c>
      <c r="F19813">
        <f t="shared" si="618"/>
        <v>0</v>
      </c>
      <c r="G19813">
        <f t="shared" ca="1" si="619"/>
        <v>0</v>
      </c>
    </row>
    <row r="19814" spans="1:7" x14ac:dyDescent="0.25">
      <c r="A19814" t="s">
        <v>22122</v>
      </c>
      <c r="B19814" t="s">
        <v>2734</v>
      </c>
      <c r="C19814" s="4">
        <v>36830</v>
      </c>
      <c r="D19814">
        <v>5403399259</v>
      </c>
      <c r="E19814">
        <f>VLOOKUP(D19814,  base_salary!A:A, 1, FALSE)</f>
        <v>5403399259</v>
      </c>
      <c r="F19814">
        <f t="shared" si="618"/>
        <v>0</v>
      </c>
      <c r="G19814">
        <f t="shared" ca="1" si="619"/>
        <v>0</v>
      </c>
    </row>
    <row r="19815" spans="1:7" x14ac:dyDescent="0.25">
      <c r="A19815" t="s">
        <v>22123</v>
      </c>
      <c r="B19815" t="s">
        <v>2436</v>
      </c>
      <c r="C19815" s="4">
        <v>55076</v>
      </c>
      <c r="D19815">
        <v>965285472</v>
      </c>
      <c r="E19815">
        <f>VLOOKUP(D19815,  base_salary!A:A, 1, FALSE)</f>
        <v>965285472</v>
      </c>
      <c r="F19815">
        <f t="shared" si="618"/>
        <v>0</v>
      </c>
      <c r="G19815">
        <f t="shared" ca="1" si="619"/>
        <v>0</v>
      </c>
    </row>
    <row r="19816" spans="1:7" x14ac:dyDescent="0.25">
      <c r="A19816" t="s">
        <v>22124</v>
      </c>
      <c r="B19816" t="s">
        <v>2569</v>
      </c>
      <c r="C19816" s="4">
        <v>37777</v>
      </c>
      <c r="D19816">
        <v>9548500949</v>
      </c>
      <c r="E19816">
        <f>VLOOKUP(D19816,  base_salary!A:A, 1, FALSE)</f>
        <v>9548500949</v>
      </c>
      <c r="F19816">
        <f t="shared" si="618"/>
        <v>0</v>
      </c>
      <c r="G19816">
        <f t="shared" ca="1" si="619"/>
        <v>0</v>
      </c>
    </row>
    <row r="19817" spans="1:7" x14ac:dyDescent="0.25">
      <c r="A19817" t="s">
        <v>22125</v>
      </c>
      <c r="B19817" t="s">
        <v>2360</v>
      </c>
      <c r="C19817" s="4">
        <v>41393</v>
      </c>
      <c r="D19817">
        <v>4396213212</v>
      </c>
      <c r="E19817">
        <f>VLOOKUP(D19817,  base_salary!A:A, 1, FALSE)</f>
        <v>4396213212</v>
      </c>
      <c r="F19817">
        <f t="shared" si="618"/>
        <v>0</v>
      </c>
      <c r="G19817">
        <f t="shared" ca="1" si="619"/>
        <v>0</v>
      </c>
    </row>
    <row r="19818" spans="1:7" x14ac:dyDescent="0.25">
      <c r="A19818" t="s">
        <v>22126</v>
      </c>
      <c r="B19818" t="s">
        <v>3142</v>
      </c>
      <c r="C19818" s="4">
        <v>19703</v>
      </c>
      <c r="D19818">
        <v>7837437543</v>
      </c>
      <c r="E19818">
        <f>VLOOKUP(D19818,  base_salary!A:A, 1, FALSE)</f>
        <v>7837437543</v>
      </c>
      <c r="F19818">
        <f t="shared" si="618"/>
        <v>0</v>
      </c>
      <c r="G19818">
        <f t="shared" ca="1" si="619"/>
        <v>0</v>
      </c>
    </row>
    <row r="19819" spans="1:7" x14ac:dyDescent="0.25">
      <c r="A19819" t="s">
        <v>22127</v>
      </c>
      <c r="B19819" t="s">
        <v>2714</v>
      </c>
      <c r="C19819" s="4">
        <v>42103</v>
      </c>
      <c r="D19819">
        <v>2066028762</v>
      </c>
      <c r="E19819">
        <f>VLOOKUP(D19819,  base_salary!A:A, 1, FALSE)</f>
        <v>2066028762</v>
      </c>
      <c r="F19819">
        <f t="shared" si="618"/>
        <v>0</v>
      </c>
      <c r="G19819">
        <f t="shared" ca="1" si="619"/>
        <v>0</v>
      </c>
    </row>
    <row r="19820" spans="1:7" x14ac:dyDescent="0.25">
      <c r="A19820" t="s">
        <v>22128</v>
      </c>
      <c r="B19820" t="s">
        <v>2856</v>
      </c>
      <c r="C19820" s="4">
        <v>56106</v>
      </c>
      <c r="D19820">
        <v>7516977292</v>
      </c>
      <c r="E19820">
        <f>VLOOKUP(D19820,  base_salary!A:A, 1, FALSE)</f>
        <v>7516977292</v>
      </c>
      <c r="F19820">
        <f t="shared" si="618"/>
        <v>0</v>
      </c>
      <c r="G19820">
        <f t="shared" ca="1" si="619"/>
        <v>0</v>
      </c>
    </row>
    <row r="19821" spans="1:7" x14ac:dyDescent="0.25">
      <c r="A19821" t="s">
        <v>22129</v>
      </c>
      <c r="B19821" t="s">
        <v>2415</v>
      </c>
      <c r="C19821" s="4">
        <v>44914</v>
      </c>
      <c r="D19821">
        <v>5574535556</v>
      </c>
      <c r="E19821">
        <f>VLOOKUP(D19821,  base_salary!A:A, 1, FALSE)</f>
        <v>5574535556</v>
      </c>
      <c r="F19821">
        <f t="shared" si="618"/>
        <v>0</v>
      </c>
      <c r="G19821">
        <f t="shared" ca="1" si="619"/>
        <v>0</v>
      </c>
    </row>
    <row r="19822" spans="1:7" x14ac:dyDescent="0.25">
      <c r="A19822" t="s">
        <v>22130</v>
      </c>
      <c r="B19822" t="s">
        <v>2236</v>
      </c>
      <c r="C19822" s="4">
        <v>31136</v>
      </c>
      <c r="D19822">
        <v>896700143</v>
      </c>
      <c r="E19822">
        <f>VLOOKUP(D19822,  base_salary!A:A, 1, FALSE)</f>
        <v>896700143</v>
      </c>
      <c r="F19822">
        <f t="shared" si="618"/>
        <v>0</v>
      </c>
      <c r="G19822">
        <f t="shared" ca="1" si="619"/>
        <v>0</v>
      </c>
    </row>
    <row r="19823" spans="1:7" x14ac:dyDescent="0.25">
      <c r="A19823" t="s">
        <v>22131</v>
      </c>
      <c r="B19823" t="s">
        <v>2156</v>
      </c>
      <c r="C19823" s="4">
        <v>39290</v>
      </c>
      <c r="D19823">
        <v>2411473303</v>
      </c>
      <c r="E19823">
        <f>VLOOKUP(D19823,  base_salary!A:A, 1, FALSE)</f>
        <v>2411473303</v>
      </c>
      <c r="F19823">
        <f t="shared" si="618"/>
        <v>0</v>
      </c>
      <c r="G19823">
        <f t="shared" ca="1" si="619"/>
        <v>0</v>
      </c>
    </row>
    <row r="19824" spans="1:7" x14ac:dyDescent="0.25">
      <c r="A19824" t="s">
        <v>22132</v>
      </c>
      <c r="B19824" t="s">
        <v>2184</v>
      </c>
      <c r="C19824" s="4">
        <v>56800</v>
      </c>
      <c r="D19824">
        <v>797655034</v>
      </c>
      <c r="E19824">
        <f>VLOOKUP(D19824,  base_salary!A:A, 1, FALSE)</f>
        <v>797655034</v>
      </c>
      <c r="F19824">
        <f t="shared" si="618"/>
        <v>0</v>
      </c>
      <c r="G19824">
        <f t="shared" ca="1" si="619"/>
        <v>0</v>
      </c>
    </row>
    <row r="19825" spans="1:7" x14ac:dyDescent="0.25">
      <c r="A19825" t="s">
        <v>22133</v>
      </c>
      <c r="B19825" t="s">
        <v>3508</v>
      </c>
      <c r="C19825" s="4">
        <v>59306</v>
      </c>
      <c r="D19825">
        <v>9529277938</v>
      </c>
      <c r="E19825">
        <f>VLOOKUP(D19825,  base_salary!A:A, 1, FALSE)</f>
        <v>9529277938</v>
      </c>
      <c r="F19825">
        <f t="shared" si="618"/>
        <v>0</v>
      </c>
      <c r="G19825">
        <f t="shared" ca="1" si="619"/>
        <v>0</v>
      </c>
    </row>
    <row r="19826" spans="1:7" x14ac:dyDescent="0.25">
      <c r="A19826" t="s">
        <v>22134</v>
      </c>
      <c r="B19826" t="s">
        <v>2113</v>
      </c>
      <c r="C19826" s="4">
        <v>30802</v>
      </c>
      <c r="D19826">
        <v>8864419241</v>
      </c>
      <c r="E19826">
        <f>VLOOKUP(D19826,  base_salary!A:A, 1, FALSE)</f>
        <v>8864419241</v>
      </c>
      <c r="F19826">
        <f t="shared" si="618"/>
        <v>0</v>
      </c>
      <c r="G19826">
        <f t="shared" ca="1" si="619"/>
        <v>0</v>
      </c>
    </row>
    <row r="19827" spans="1:7" x14ac:dyDescent="0.25">
      <c r="A19827" t="s">
        <v>22135</v>
      </c>
      <c r="B19827" t="s">
        <v>2008</v>
      </c>
      <c r="C19827" s="4">
        <v>40110</v>
      </c>
      <c r="D19827">
        <v>7166957409</v>
      </c>
      <c r="E19827">
        <f>VLOOKUP(D19827,  base_salary!A:A, 1, FALSE)</f>
        <v>7166957409</v>
      </c>
      <c r="F19827">
        <f t="shared" si="618"/>
        <v>0</v>
      </c>
      <c r="G19827">
        <f t="shared" ca="1" si="619"/>
        <v>0</v>
      </c>
    </row>
    <row r="19828" spans="1:7" x14ac:dyDescent="0.25">
      <c r="A19828" t="s">
        <v>22136</v>
      </c>
      <c r="B19828" t="s">
        <v>2682</v>
      </c>
      <c r="C19828" s="4">
        <v>37534</v>
      </c>
      <c r="D19828">
        <v>1382734301</v>
      </c>
      <c r="E19828">
        <f>VLOOKUP(D19828,  base_salary!A:A, 1, FALSE)</f>
        <v>1382734301</v>
      </c>
      <c r="F19828">
        <f t="shared" si="618"/>
        <v>0</v>
      </c>
      <c r="G19828">
        <f t="shared" ca="1" si="619"/>
        <v>0</v>
      </c>
    </row>
    <row r="19829" spans="1:7" x14ac:dyDescent="0.25">
      <c r="A19829" t="s">
        <v>22137</v>
      </c>
      <c r="B19829" t="s">
        <v>2290</v>
      </c>
      <c r="C19829" s="4">
        <v>49759</v>
      </c>
      <c r="D19829">
        <v>3040116061</v>
      </c>
      <c r="E19829">
        <f>VLOOKUP(D19829,  base_salary!A:A, 1, FALSE)</f>
        <v>3040116061</v>
      </c>
      <c r="F19829">
        <f t="shared" si="618"/>
        <v>0</v>
      </c>
      <c r="G19829">
        <f t="shared" ca="1" si="619"/>
        <v>0</v>
      </c>
    </row>
    <row r="19830" spans="1:7" x14ac:dyDescent="0.25">
      <c r="A19830" t="s">
        <v>22138</v>
      </c>
      <c r="B19830" t="s">
        <v>2121</v>
      </c>
      <c r="C19830" s="4">
        <v>37975</v>
      </c>
      <c r="D19830">
        <v>9766606919</v>
      </c>
      <c r="E19830">
        <f>VLOOKUP(D19830,  base_salary!A:A, 1, FALSE)</f>
        <v>9766606919</v>
      </c>
      <c r="F19830">
        <f t="shared" si="618"/>
        <v>0</v>
      </c>
      <c r="G19830">
        <f t="shared" ca="1" si="619"/>
        <v>0</v>
      </c>
    </row>
    <row r="19831" spans="1:7" x14ac:dyDescent="0.25">
      <c r="A19831" t="s">
        <v>22139</v>
      </c>
      <c r="B19831" t="s">
        <v>2032</v>
      </c>
      <c r="C19831" s="4">
        <v>33097</v>
      </c>
      <c r="D19831">
        <v>8750494546</v>
      </c>
      <c r="E19831">
        <f>VLOOKUP(D19831,  base_salary!A:A, 1, FALSE)</f>
        <v>8750494546</v>
      </c>
      <c r="F19831">
        <f t="shared" si="618"/>
        <v>0</v>
      </c>
      <c r="G19831">
        <f t="shared" ca="1" si="619"/>
        <v>0</v>
      </c>
    </row>
    <row r="19832" spans="1:7" x14ac:dyDescent="0.25">
      <c r="A19832" t="s">
        <v>22140</v>
      </c>
      <c r="B19832" t="s">
        <v>2519</v>
      </c>
      <c r="C19832" s="4">
        <v>43267</v>
      </c>
      <c r="D19832">
        <v>1152386727</v>
      </c>
      <c r="E19832">
        <f>VLOOKUP(D19832,  base_salary!A:A, 1, FALSE)</f>
        <v>1152386727</v>
      </c>
      <c r="F19832">
        <f t="shared" si="618"/>
        <v>0</v>
      </c>
      <c r="G19832">
        <f t="shared" ca="1" si="619"/>
        <v>0</v>
      </c>
    </row>
    <row r="19833" spans="1:7" x14ac:dyDescent="0.25">
      <c r="A19833" t="s">
        <v>22141</v>
      </c>
      <c r="B19833" t="s">
        <v>2207</v>
      </c>
      <c r="C19833" s="4">
        <v>25091</v>
      </c>
      <c r="D19833">
        <v>9013891098</v>
      </c>
      <c r="E19833">
        <f>VLOOKUP(D19833,  base_salary!A:A, 1, FALSE)</f>
        <v>9013891098</v>
      </c>
      <c r="F19833">
        <f t="shared" si="618"/>
        <v>0</v>
      </c>
      <c r="G19833">
        <f t="shared" ca="1" si="619"/>
        <v>0</v>
      </c>
    </row>
    <row r="19834" spans="1:7" x14ac:dyDescent="0.25">
      <c r="A19834" t="s">
        <v>22142</v>
      </c>
      <c r="B19834" t="s">
        <v>3487</v>
      </c>
      <c r="C19834" s="4">
        <v>24929</v>
      </c>
      <c r="D19834">
        <v>8875320292</v>
      </c>
      <c r="E19834">
        <f>VLOOKUP(D19834,  base_salary!A:A, 1, FALSE)</f>
        <v>8875320292</v>
      </c>
      <c r="F19834">
        <f t="shared" si="618"/>
        <v>0</v>
      </c>
      <c r="G19834">
        <f t="shared" ca="1" si="619"/>
        <v>0</v>
      </c>
    </row>
    <row r="19835" spans="1:7" x14ac:dyDescent="0.25">
      <c r="A19835" t="s">
        <v>22143</v>
      </c>
      <c r="B19835" t="s">
        <v>3369</v>
      </c>
      <c r="C19835" s="4">
        <v>45372</v>
      </c>
      <c r="D19835">
        <v>5811999097</v>
      </c>
      <c r="E19835">
        <f>VLOOKUP(D19835,  base_salary!A:A, 1, FALSE)</f>
        <v>5811999097</v>
      </c>
      <c r="F19835">
        <f t="shared" si="618"/>
        <v>0</v>
      </c>
      <c r="G19835">
        <f t="shared" ca="1" si="619"/>
        <v>0</v>
      </c>
    </row>
    <row r="19836" spans="1:7" x14ac:dyDescent="0.25">
      <c r="A19836" t="s">
        <v>22144</v>
      </c>
      <c r="B19836" t="s">
        <v>2073</v>
      </c>
      <c r="C19836" s="4">
        <v>12233</v>
      </c>
      <c r="D19836">
        <v>4323727860</v>
      </c>
      <c r="E19836">
        <f>VLOOKUP(D19836,  base_salary!A:A, 1, FALSE)</f>
        <v>4323727860</v>
      </c>
      <c r="F19836">
        <f t="shared" si="618"/>
        <v>0</v>
      </c>
      <c r="G19836">
        <f t="shared" ca="1" si="619"/>
        <v>0</v>
      </c>
    </row>
    <row r="19837" spans="1:7" x14ac:dyDescent="0.25">
      <c r="A19837" t="s">
        <v>22145</v>
      </c>
      <c r="B19837" t="s">
        <v>2234</v>
      </c>
      <c r="C19837" s="4">
        <v>15092</v>
      </c>
      <c r="D19837">
        <v>3746690722</v>
      </c>
      <c r="E19837">
        <f>VLOOKUP(D19837,  base_salary!A:A, 1, FALSE)</f>
        <v>3746690722</v>
      </c>
      <c r="F19837">
        <f t="shared" si="618"/>
        <v>0</v>
      </c>
      <c r="G19837">
        <f t="shared" ca="1" si="619"/>
        <v>0</v>
      </c>
    </row>
    <row r="19838" spans="1:7" x14ac:dyDescent="0.25">
      <c r="A19838" t="s">
        <v>22146</v>
      </c>
      <c r="B19838" t="s">
        <v>1982</v>
      </c>
      <c r="C19838" s="4">
        <v>44493</v>
      </c>
      <c r="D19838">
        <v>8157157730</v>
      </c>
      <c r="E19838">
        <f>VLOOKUP(D19838,  base_salary!A:A, 1, FALSE)</f>
        <v>8157157730</v>
      </c>
      <c r="F19838">
        <f t="shared" si="618"/>
        <v>0</v>
      </c>
      <c r="G19838">
        <f t="shared" ca="1" si="619"/>
        <v>0</v>
      </c>
    </row>
    <row r="19839" spans="1:7" x14ac:dyDescent="0.25">
      <c r="A19839" t="s">
        <v>22147</v>
      </c>
      <c r="B19839" t="s">
        <v>2800</v>
      </c>
      <c r="C19839" s="4">
        <v>19676</v>
      </c>
      <c r="D19839">
        <v>3219526055</v>
      </c>
      <c r="E19839">
        <f>VLOOKUP(D19839,  base_salary!A:A, 1, FALSE)</f>
        <v>3219526055</v>
      </c>
      <c r="F19839">
        <f t="shared" si="618"/>
        <v>0</v>
      </c>
      <c r="G19839">
        <f t="shared" ca="1" si="619"/>
        <v>0</v>
      </c>
    </row>
    <row r="19840" spans="1:7" x14ac:dyDescent="0.25">
      <c r="A19840" t="s">
        <v>22148</v>
      </c>
      <c r="B19840" t="s">
        <v>2073</v>
      </c>
      <c r="C19840" s="4">
        <v>38013</v>
      </c>
      <c r="D19840">
        <v>5234982726</v>
      </c>
      <c r="E19840">
        <f>VLOOKUP(D19840,  base_salary!A:A, 1, FALSE)</f>
        <v>5234982726</v>
      </c>
      <c r="F19840">
        <f t="shared" si="618"/>
        <v>0</v>
      </c>
      <c r="G19840">
        <f t="shared" ca="1" si="619"/>
        <v>0</v>
      </c>
    </row>
    <row r="19841" spans="1:7" x14ac:dyDescent="0.25">
      <c r="A19841" t="s">
        <v>22149</v>
      </c>
      <c r="B19841" t="s">
        <v>2736</v>
      </c>
      <c r="C19841" s="4">
        <v>27341</v>
      </c>
      <c r="D19841">
        <v>9892583027</v>
      </c>
      <c r="E19841">
        <f>VLOOKUP(D19841,  base_salary!A:A, 1, FALSE)</f>
        <v>9892583027</v>
      </c>
      <c r="F19841">
        <f t="shared" si="618"/>
        <v>0</v>
      </c>
      <c r="G19841">
        <f t="shared" ca="1" si="619"/>
        <v>0</v>
      </c>
    </row>
    <row r="19842" spans="1:7" x14ac:dyDescent="0.25">
      <c r="A19842" t="s">
        <v>22150</v>
      </c>
      <c r="B19842" t="s">
        <v>2727</v>
      </c>
      <c r="C19842" s="4">
        <v>46703</v>
      </c>
      <c r="D19842">
        <v>9002722281</v>
      </c>
      <c r="E19842">
        <f>VLOOKUP(D19842,  base_salary!A:A, 1, FALSE)</f>
        <v>9002722281</v>
      </c>
      <c r="F19842">
        <f t="shared" si="618"/>
        <v>0</v>
      </c>
      <c r="G19842">
        <f t="shared" ca="1" si="619"/>
        <v>0</v>
      </c>
    </row>
    <row r="19843" spans="1:7" x14ac:dyDescent="0.25">
      <c r="A19843" t="s">
        <v>22151</v>
      </c>
      <c r="B19843" t="s">
        <v>2199</v>
      </c>
      <c r="C19843" s="4">
        <v>51292</v>
      </c>
      <c r="D19843">
        <v>2575500974</v>
      </c>
      <c r="E19843">
        <f>VLOOKUP(D19843,  base_salary!A:A, 1, FALSE)</f>
        <v>2575500974</v>
      </c>
      <c r="F19843">
        <f t="shared" ref="F19843:F19906" si="620">IF(ISERROR(E19843), 1, 0)</f>
        <v>0</v>
      </c>
      <c r="G19843">
        <f t="shared" ref="G19843:G19906" ca="1" si="621">SUM(G:G)</f>
        <v>0</v>
      </c>
    </row>
    <row r="19844" spans="1:7" x14ac:dyDescent="0.25">
      <c r="A19844" t="s">
        <v>22152</v>
      </c>
      <c r="B19844" t="s">
        <v>3527</v>
      </c>
      <c r="C19844" s="4">
        <v>31238</v>
      </c>
      <c r="D19844">
        <v>9829586073</v>
      </c>
      <c r="E19844">
        <f>VLOOKUP(D19844,  base_salary!A:A, 1, FALSE)</f>
        <v>9829586073</v>
      </c>
      <c r="F19844">
        <f t="shared" si="620"/>
        <v>0</v>
      </c>
      <c r="G19844">
        <f t="shared" ca="1" si="621"/>
        <v>0</v>
      </c>
    </row>
    <row r="19845" spans="1:7" x14ac:dyDescent="0.25">
      <c r="A19845" t="s">
        <v>22153</v>
      </c>
      <c r="B19845" t="s">
        <v>2896</v>
      </c>
      <c r="C19845" s="4">
        <v>56580</v>
      </c>
      <c r="D19845">
        <v>8945564357</v>
      </c>
      <c r="E19845">
        <f>VLOOKUP(D19845,  base_salary!A:A, 1, FALSE)</f>
        <v>8945564357</v>
      </c>
      <c r="F19845">
        <f t="shared" si="620"/>
        <v>0</v>
      </c>
      <c r="G19845">
        <f t="shared" ca="1" si="621"/>
        <v>0</v>
      </c>
    </row>
    <row r="19846" spans="1:7" x14ac:dyDescent="0.25">
      <c r="A19846" t="s">
        <v>22154</v>
      </c>
      <c r="B19846" t="s">
        <v>2519</v>
      </c>
      <c r="C19846" s="4">
        <v>56459</v>
      </c>
      <c r="D19846">
        <v>8065075959</v>
      </c>
      <c r="E19846">
        <f>VLOOKUP(D19846,  base_salary!A:A, 1, FALSE)</f>
        <v>8065075959</v>
      </c>
      <c r="F19846">
        <f t="shared" si="620"/>
        <v>0</v>
      </c>
      <c r="G19846">
        <f t="shared" ca="1" si="621"/>
        <v>0</v>
      </c>
    </row>
    <row r="19847" spans="1:7" x14ac:dyDescent="0.25">
      <c r="A19847" t="s">
        <v>22155</v>
      </c>
      <c r="B19847" t="s">
        <v>2051</v>
      </c>
      <c r="C19847" s="4">
        <v>50640</v>
      </c>
      <c r="D19847">
        <v>7462528568</v>
      </c>
      <c r="E19847">
        <f>VLOOKUP(D19847,  base_salary!A:A, 1, FALSE)</f>
        <v>7462528568</v>
      </c>
      <c r="F19847">
        <f t="shared" si="620"/>
        <v>0</v>
      </c>
      <c r="G19847">
        <f t="shared" ca="1" si="621"/>
        <v>0</v>
      </c>
    </row>
    <row r="19848" spans="1:7" x14ac:dyDescent="0.25">
      <c r="A19848" t="s">
        <v>22156</v>
      </c>
      <c r="B19848" t="s">
        <v>2014</v>
      </c>
      <c r="C19848" s="4">
        <v>42213</v>
      </c>
      <c r="D19848">
        <v>2670196322</v>
      </c>
      <c r="E19848">
        <f>VLOOKUP(D19848,  base_salary!A:A, 1, FALSE)</f>
        <v>2670196322</v>
      </c>
      <c r="F19848">
        <f t="shared" si="620"/>
        <v>0</v>
      </c>
      <c r="G19848">
        <f t="shared" ca="1" si="621"/>
        <v>0</v>
      </c>
    </row>
    <row r="19849" spans="1:7" x14ac:dyDescent="0.25">
      <c r="A19849" t="s">
        <v>22157</v>
      </c>
      <c r="B19849" t="s">
        <v>3235</v>
      </c>
      <c r="C19849" s="4">
        <v>24235</v>
      </c>
      <c r="D19849">
        <v>2353272215</v>
      </c>
      <c r="E19849">
        <f>VLOOKUP(D19849,  base_salary!A:A, 1, FALSE)</f>
        <v>2353272215</v>
      </c>
      <c r="F19849">
        <f t="shared" si="620"/>
        <v>0</v>
      </c>
      <c r="G19849">
        <f t="shared" ca="1" si="621"/>
        <v>0</v>
      </c>
    </row>
    <row r="19850" spans="1:7" x14ac:dyDescent="0.25">
      <c r="A19850" t="s">
        <v>22158</v>
      </c>
      <c r="B19850" t="s">
        <v>2083</v>
      </c>
      <c r="C19850" s="4">
        <v>20589</v>
      </c>
      <c r="D19850">
        <v>1953937357</v>
      </c>
      <c r="E19850">
        <f>VLOOKUP(D19850,  base_salary!A:A, 1, FALSE)</f>
        <v>1953937357</v>
      </c>
      <c r="F19850">
        <f t="shared" si="620"/>
        <v>0</v>
      </c>
      <c r="G19850">
        <f t="shared" ca="1" si="621"/>
        <v>0</v>
      </c>
    </row>
    <row r="19851" spans="1:7" x14ac:dyDescent="0.25">
      <c r="A19851" t="s">
        <v>22159</v>
      </c>
      <c r="B19851" t="s">
        <v>3144</v>
      </c>
      <c r="C19851" s="4">
        <v>39186</v>
      </c>
      <c r="D19851">
        <v>2973558387</v>
      </c>
      <c r="E19851">
        <f>VLOOKUP(D19851,  base_salary!A:A, 1, FALSE)</f>
        <v>2973558387</v>
      </c>
      <c r="F19851">
        <f t="shared" si="620"/>
        <v>0</v>
      </c>
      <c r="G19851">
        <f t="shared" ca="1" si="621"/>
        <v>0</v>
      </c>
    </row>
    <row r="19852" spans="1:7" x14ac:dyDescent="0.25">
      <c r="A19852" t="s">
        <v>22160</v>
      </c>
      <c r="B19852" t="s">
        <v>2201</v>
      </c>
      <c r="C19852" s="4">
        <v>13685</v>
      </c>
      <c r="D19852">
        <v>5234982726</v>
      </c>
      <c r="E19852">
        <f>VLOOKUP(D19852,  base_salary!A:A, 1, FALSE)</f>
        <v>5234982726</v>
      </c>
      <c r="F19852">
        <f t="shared" si="620"/>
        <v>0</v>
      </c>
      <c r="G19852">
        <f t="shared" ca="1" si="621"/>
        <v>0</v>
      </c>
    </row>
    <row r="19853" spans="1:7" x14ac:dyDescent="0.25">
      <c r="A19853" t="s">
        <v>22161</v>
      </c>
      <c r="B19853" t="s">
        <v>2441</v>
      </c>
      <c r="C19853" s="4">
        <v>59687</v>
      </c>
      <c r="D19853">
        <v>1085075834</v>
      </c>
      <c r="E19853">
        <f>VLOOKUP(D19853,  base_salary!A:A, 1, FALSE)</f>
        <v>1085075834</v>
      </c>
      <c r="F19853">
        <f t="shared" si="620"/>
        <v>0</v>
      </c>
      <c r="G19853">
        <f t="shared" ca="1" si="621"/>
        <v>0</v>
      </c>
    </row>
    <row r="19854" spans="1:7" x14ac:dyDescent="0.25">
      <c r="A19854" t="s">
        <v>22162</v>
      </c>
      <c r="B19854" t="s">
        <v>2063</v>
      </c>
      <c r="C19854" s="4">
        <v>46474</v>
      </c>
      <c r="D19854">
        <v>6364724701</v>
      </c>
      <c r="E19854">
        <f>VLOOKUP(D19854,  base_salary!A:A, 1, FALSE)</f>
        <v>6364724701</v>
      </c>
      <c r="F19854">
        <f t="shared" si="620"/>
        <v>0</v>
      </c>
      <c r="G19854">
        <f t="shared" ca="1" si="621"/>
        <v>0</v>
      </c>
    </row>
    <row r="19855" spans="1:7" x14ac:dyDescent="0.25">
      <c r="A19855" t="s">
        <v>22163</v>
      </c>
      <c r="B19855" t="s">
        <v>3269</v>
      </c>
      <c r="C19855" s="4">
        <v>43533</v>
      </c>
      <c r="D19855">
        <v>7112955017</v>
      </c>
      <c r="E19855">
        <f>VLOOKUP(D19855,  base_salary!A:A, 1, FALSE)</f>
        <v>7112955017</v>
      </c>
      <c r="F19855">
        <f t="shared" si="620"/>
        <v>0</v>
      </c>
      <c r="G19855">
        <f t="shared" ca="1" si="621"/>
        <v>0</v>
      </c>
    </row>
    <row r="19856" spans="1:7" x14ac:dyDescent="0.25">
      <c r="A19856" t="s">
        <v>22164</v>
      </c>
      <c r="B19856" t="s">
        <v>2012</v>
      </c>
      <c r="C19856" s="4">
        <v>57252</v>
      </c>
      <c r="D19856">
        <v>3016446324</v>
      </c>
      <c r="E19856">
        <f>VLOOKUP(D19856,  base_salary!A:A, 1, FALSE)</f>
        <v>3016446324</v>
      </c>
      <c r="F19856">
        <f t="shared" si="620"/>
        <v>0</v>
      </c>
      <c r="G19856">
        <f t="shared" ca="1" si="621"/>
        <v>0</v>
      </c>
    </row>
    <row r="19857" spans="1:7" x14ac:dyDescent="0.25">
      <c r="A19857" t="s">
        <v>22165</v>
      </c>
      <c r="B19857" t="s">
        <v>3393</v>
      </c>
      <c r="C19857" s="4">
        <v>52537</v>
      </c>
      <c r="D19857">
        <v>4029727026</v>
      </c>
      <c r="E19857">
        <f>VLOOKUP(D19857,  base_salary!A:A, 1, FALSE)</f>
        <v>4029727026</v>
      </c>
      <c r="F19857">
        <f t="shared" si="620"/>
        <v>0</v>
      </c>
      <c r="G19857">
        <f t="shared" ca="1" si="621"/>
        <v>0</v>
      </c>
    </row>
    <row r="19858" spans="1:7" x14ac:dyDescent="0.25">
      <c r="A19858" t="s">
        <v>22166</v>
      </c>
      <c r="B19858" t="s">
        <v>2106</v>
      </c>
      <c r="C19858" s="4">
        <v>15135</v>
      </c>
      <c r="D19858">
        <v>8646243699</v>
      </c>
      <c r="E19858">
        <f>VLOOKUP(D19858,  base_salary!A:A, 1, FALSE)</f>
        <v>8646243699</v>
      </c>
      <c r="F19858">
        <f t="shared" si="620"/>
        <v>0</v>
      </c>
      <c r="G19858">
        <f t="shared" ca="1" si="621"/>
        <v>0</v>
      </c>
    </row>
    <row r="19859" spans="1:7" x14ac:dyDescent="0.25">
      <c r="A19859" t="s">
        <v>22167</v>
      </c>
      <c r="B19859" t="s">
        <v>2335</v>
      </c>
      <c r="C19859" s="4">
        <v>28485</v>
      </c>
      <c r="D19859">
        <v>303831626</v>
      </c>
      <c r="E19859">
        <f>VLOOKUP(D19859,  base_salary!A:A, 1, FALSE)</f>
        <v>303831626</v>
      </c>
      <c r="F19859">
        <f t="shared" si="620"/>
        <v>0</v>
      </c>
      <c r="G19859">
        <f t="shared" ca="1" si="621"/>
        <v>0</v>
      </c>
    </row>
    <row r="19860" spans="1:7" x14ac:dyDescent="0.25">
      <c r="A19860" t="s">
        <v>22168</v>
      </c>
      <c r="B19860" t="s">
        <v>2714</v>
      </c>
      <c r="C19860" s="4">
        <v>59072</v>
      </c>
      <c r="D19860">
        <v>7249524151</v>
      </c>
      <c r="E19860">
        <f>VLOOKUP(D19860,  base_salary!A:A, 1, FALSE)</f>
        <v>7249524151</v>
      </c>
      <c r="F19860">
        <f t="shared" si="620"/>
        <v>0</v>
      </c>
      <c r="G19860">
        <f t="shared" ca="1" si="621"/>
        <v>0</v>
      </c>
    </row>
    <row r="19861" spans="1:7" x14ac:dyDescent="0.25">
      <c r="A19861" t="s">
        <v>22169</v>
      </c>
      <c r="B19861" t="s">
        <v>2633</v>
      </c>
      <c r="C19861" s="4">
        <v>39604</v>
      </c>
      <c r="D19861">
        <v>8189289020</v>
      </c>
      <c r="E19861">
        <f>VLOOKUP(D19861,  base_salary!A:A, 1, FALSE)</f>
        <v>8189289020</v>
      </c>
      <c r="F19861">
        <f t="shared" si="620"/>
        <v>0</v>
      </c>
      <c r="G19861">
        <f t="shared" ca="1" si="621"/>
        <v>0</v>
      </c>
    </row>
    <row r="19862" spans="1:7" x14ac:dyDescent="0.25">
      <c r="A19862" t="s">
        <v>22170</v>
      </c>
      <c r="B19862" t="s">
        <v>2325</v>
      </c>
      <c r="C19862" s="4">
        <v>47887</v>
      </c>
      <c r="D19862">
        <v>2480515559</v>
      </c>
      <c r="E19862">
        <f>VLOOKUP(D19862,  base_salary!A:A, 1, FALSE)</f>
        <v>2480515559</v>
      </c>
      <c r="F19862">
        <f t="shared" si="620"/>
        <v>0</v>
      </c>
      <c r="G19862">
        <f t="shared" ca="1" si="621"/>
        <v>0</v>
      </c>
    </row>
    <row r="19863" spans="1:7" x14ac:dyDescent="0.25">
      <c r="A19863" t="s">
        <v>22171</v>
      </c>
      <c r="B19863" t="s">
        <v>2099</v>
      </c>
      <c r="C19863" s="4">
        <v>15209</v>
      </c>
      <c r="D19863">
        <v>4639895275</v>
      </c>
      <c r="E19863">
        <f>VLOOKUP(D19863,  base_salary!A:A, 1, FALSE)</f>
        <v>4639895275</v>
      </c>
      <c r="F19863">
        <f t="shared" si="620"/>
        <v>0</v>
      </c>
      <c r="G19863">
        <f t="shared" ca="1" si="621"/>
        <v>0</v>
      </c>
    </row>
    <row r="19864" spans="1:7" x14ac:dyDescent="0.25">
      <c r="A19864" t="s">
        <v>22172</v>
      </c>
      <c r="B19864" t="s">
        <v>2205</v>
      </c>
      <c r="C19864" s="4">
        <v>47679</v>
      </c>
      <c r="D19864">
        <v>116428384</v>
      </c>
      <c r="E19864">
        <f>VLOOKUP(D19864,  base_salary!A:A, 1, FALSE)</f>
        <v>116428384</v>
      </c>
      <c r="F19864">
        <f t="shared" si="620"/>
        <v>0</v>
      </c>
      <c r="G19864">
        <f t="shared" ca="1" si="621"/>
        <v>0</v>
      </c>
    </row>
    <row r="19865" spans="1:7" x14ac:dyDescent="0.25">
      <c r="A19865" t="s">
        <v>22173</v>
      </c>
      <c r="B19865" t="s">
        <v>1960</v>
      </c>
      <c r="C19865" s="4">
        <v>43173</v>
      </c>
      <c r="D19865">
        <v>9196221739</v>
      </c>
      <c r="E19865">
        <f>VLOOKUP(D19865,  base_salary!A:A, 1, FALSE)</f>
        <v>9196221739</v>
      </c>
      <c r="F19865">
        <f t="shared" si="620"/>
        <v>0</v>
      </c>
      <c r="G19865">
        <f t="shared" ca="1" si="621"/>
        <v>0</v>
      </c>
    </row>
    <row r="19866" spans="1:7" x14ac:dyDescent="0.25">
      <c r="A19866" t="s">
        <v>22174</v>
      </c>
      <c r="B19866" t="s">
        <v>2008</v>
      </c>
      <c r="C19866" s="4">
        <v>31331</v>
      </c>
      <c r="D19866">
        <v>9939542542</v>
      </c>
      <c r="E19866">
        <f>VLOOKUP(D19866,  base_salary!A:A, 1, FALSE)</f>
        <v>9939542542</v>
      </c>
      <c r="F19866">
        <f t="shared" si="620"/>
        <v>0</v>
      </c>
      <c r="G19866">
        <f t="shared" ca="1" si="621"/>
        <v>0</v>
      </c>
    </row>
    <row r="19867" spans="1:7" x14ac:dyDescent="0.25">
      <c r="A19867" t="s">
        <v>22175</v>
      </c>
      <c r="B19867" t="s">
        <v>3253</v>
      </c>
      <c r="C19867" s="4">
        <v>47547</v>
      </c>
      <c r="D19867">
        <v>6820956614</v>
      </c>
      <c r="E19867">
        <f>VLOOKUP(D19867,  base_salary!A:A, 1, FALSE)</f>
        <v>6820956614</v>
      </c>
      <c r="F19867">
        <f t="shared" si="620"/>
        <v>0</v>
      </c>
      <c r="G19867">
        <f t="shared" ca="1" si="621"/>
        <v>0</v>
      </c>
    </row>
    <row r="19868" spans="1:7" x14ac:dyDescent="0.25">
      <c r="A19868" t="s">
        <v>22176</v>
      </c>
      <c r="B19868" t="s">
        <v>2203</v>
      </c>
      <c r="C19868" s="4">
        <v>54579</v>
      </c>
      <c r="D19868">
        <v>3473885983</v>
      </c>
      <c r="E19868">
        <f>VLOOKUP(D19868,  base_salary!A:A, 1, FALSE)</f>
        <v>3473885983</v>
      </c>
      <c r="F19868">
        <f t="shared" si="620"/>
        <v>0</v>
      </c>
      <c r="G19868">
        <f t="shared" ca="1" si="621"/>
        <v>0</v>
      </c>
    </row>
    <row r="19869" spans="1:7" x14ac:dyDescent="0.25">
      <c r="A19869" t="s">
        <v>22177</v>
      </c>
      <c r="B19869" t="s">
        <v>3785</v>
      </c>
      <c r="C19869" s="4">
        <v>50762</v>
      </c>
      <c r="D19869">
        <v>9340388305</v>
      </c>
      <c r="E19869">
        <f>VLOOKUP(D19869,  base_salary!A:A, 1, FALSE)</f>
        <v>9340388305</v>
      </c>
      <c r="F19869">
        <f t="shared" si="620"/>
        <v>0</v>
      </c>
      <c r="G19869">
        <f t="shared" ca="1" si="621"/>
        <v>0</v>
      </c>
    </row>
    <row r="19870" spans="1:7" x14ac:dyDescent="0.25">
      <c r="A19870" t="s">
        <v>22178</v>
      </c>
      <c r="B19870" t="s">
        <v>2325</v>
      </c>
      <c r="C19870" s="4">
        <v>44827</v>
      </c>
      <c r="D19870">
        <v>2022565827</v>
      </c>
      <c r="E19870">
        <f>VLOOKUP(D19870,  base_salary!A:A, 1, FALSE)</f>
        <v>2022565827</v>
      </c>
      <c r="F19870">
        <f t="shared" si="620"/>
        <v>0</v>
      </c>
      <c r="G19870">
        <f t="shared" ca="1" si="621"/>
        <v>0</v>
      </c>
    </row>
    <row r="19871" spans="1:7" x14ac:dyDescent="0.25">
      <c r="A19871" t="s">
        <v>22179</v>
      </c>
      <c r="B19871" t="s">
        <v>2253</v>
      </c>
      <c r="C19871" s="4">
        <v>54265</v>
      </c>
      <c r="D19871">
        <v>3271497702</v>
      </c>
      <c r="E19871">
        <f>VLOOKUP(D19871,  base_salary!A:A, 1, FALSE)</f>
        <v>3271497702</v>
      </c>
      <c r="F19871">
        <f t="shared" si="620"/>
        <v>0</v>
      </c>
      <c r="G19871">
        <f t="shared" ca="1" si="621"/>
        <v>0</v>
      </c>
    </row>
    <row r="19872" spans="1:7" x14ac:dyDescent="0.25">
      <c r="A19872" t="s">
        <v>22180</v>
      </c>
      <c r="B19872" t="s">
        <v>2246</v>
      </c>
      <c r="C19872" s="4">
        <v>59123</v>
      </c>
      <c r="D19872">
        <v>8841637323</v>
      </c>
      <c r="E19872">
        <f>VLOOKUP(D19872,  base_salary!A:A, 1, FALSE)</f>
        <v>8841637323</v>
      </c>
      <c r="F19872">
        <f t="shared" si="620"/>
        <v>0</v>
      </c>
      <c r="G19872">
        <f t="shared" ca="1" si="621"/>
        <v>0</v>
      </c>
    </row>
    <row r="19873" spans="1:7" x14ac:dyDescent="0.25">
      <c r="A19873" t="s">
        <v>22181</v>
      </c>
      <c r="B19873" t="s">
        <v>2424</v>
      </c>
      <c r="C19873" s="4">
        <v>33090</v>
      </c>
      <c r="D19873">
        <v>5623178685</v>
      </c>
      <c r="E19873">
        <f>VLOOKUP(D19873,  base_salary!A:A, 1, FALSE)</f>
        <v>5623178685</v>
      </c>
      <c r="F19873">
        <f t="shared" si="620"/>
        <v>0</v>
      </c>
      <c r="G19873">
        <f t="shared" ca="1" si="621"/>
        <v>0</v>
      </c>
    </row>
    <row r="19874" spans="1:7" x14ac:dyDescent="0.25">
      <c r="A19874" t="s">
        <v>22182</v>
      </c>
      <c r="B19874" t="s">
        <v>1976</v>
      </c>
      <c r="C19874" s="4">
        <v>33164</v>
      </c>
      <c r="D19874">
        <v>8054305400</v>
      </c>
      <c r="E19874">
        <f>VLOOKUP(D19874,  base_salary!A:A, 1, FALSE)</f>
        <v>8054305400</v>
      </c>
      <c r="F19874">
        <f t="shared" si="620"/>
        <v>0</v>
      </c>
      <c r="G19874">
        <f t="shared" ca="1" si="621"/>
        <v>0</v>
      </c>
    </row>
    <row r="19875" spans="1:7" x14ac:dyDescent="0.25">
      <c r="A19875" t="s">
        <v>22183</v>
      </c>
      <c r="B19875" t="s">
        <v>2106</v>
      </c>
      <c r="C19875" s="4">
        <v>28030</v>
      </c>
      <c r="D19875">
        <v>2128813026</v>
      </c>
      <c r="E19875">
        <f>VLOOKUP(D19875,  base_salary!A:A, 1, FALSE)</f>
        <v>2128813026</v>
      </c>
      <c r="F19875">
        <f t="shared" si="620"/>
        <v>0</v>
      </c>
      <c r="G19875">
        <f t="shared" ca="1" si="621"/>
        <v>0</v>
      </c>
    </row>
    <row r="19876" spans="1:7" x14ac:dyDescent="0.25">
      <c r="A19876" t="s">
        <v>22184</v>
      </c>
      <c r="B19876" t="s">
        <v>2345</v>
      </c>
      <c r="C19876" s="4">
        <v>31727</v>
      </c>
      <c r="D19876">
        <v>1155371844</v>
      </c>
      <c r="E19876">
        <f>VLOOKUP(D19876,  base_salary!A:A, 1, FALSE)</f>
        <v>1155371844</v>
      </c>
      <c r="F19876">
        <f t="shared" si="620"/>
        <v>0</v>
      </c>
      <c r="G19876">
        <f t="shared" ca="1" si="621"/>
        <v>0</v>
      </c>
    </row>
    <row r="19877" spans="1:7" x14ac:dyDescent="0.25">
      <c r="A19877" t="s">
        <v>22185</v>
      </c>
      <c r="B19877" t="s">
        <v>2149</v>
      </c>
      <c r="C19877" s="4">
        <v>19930</v>
      </c>
      <c r="D19877">
        <v>8370379001</v>
      </c>
      <c r="E19877">
        <f>VLOOKUP(D19877,  base_salary!A:A, 1, FALSE)</f>
        <v>8370379001</v>
      </c>
      <c r="F19877">
        <f t="shared" si="620"/>
        <v>0</v>
      </c>
      <c r="G19877">
        <f t="shared" ca="1" si="621"/>
        <v>0</v>
      </c>
    </row>
    <row r="19878" spans="1:7" x14ac:dyDescent="0.25">
      <c r="A19878" t="s">
        <v>22186</v>
      </c>
      <c r="B19878" t="s">
        <v>2507</v>
      </c>
      <c r="C19878" s="4">
        <v>28536</v>
      </c>
      <c r="D19878">
        <v>5795848808</v>
      </c>
      <c r="E19878">
        <f>VLOOKUP(D19878,  base_salary!A:A, 1, FALSE)</f>
        <v>5795848808</v>
      </c>
      <c r="F19878">
        <f t="shared" si="620"/>
        <v>0</v>
      </c>
      <c r="G19878">
        <f t="shared" ca="1" si="621"/>
        <v>0</v>
      </c>
    </row>
    <row r="19879" spans="1:7" x14ac:dyDescent="0.25">
      <c r="A19879" t="s">
        <v>22187</v>
      </c>
      <c r="B19879" t="s">
        <v>2714</v>
      </c>
      <c r="C19879" s="4">
        <v>46088</v>
      </c>
      <c r="D19879">
        <v>3016741628</v>
      </c>
      <c r="E19879">
        <f>VLOOKUP(D19879,  base_salary!A:A, 1, FALSE)</f>
        <v>3016741628</v>
      </c>
      <c r="F19879">
        <f t="shared" si="620"/>
        <v>0</v>
      </c>
      <c r="G19879">
        <f t="shared" ca="1" si="621"/>
        <v>0</v>
      </c>
    </row>
    <row r="19880" spans="1:7" x14ac:dyDescent="0.25">
      <c r="A19880" t="s">
        <v>22188</v>
      </c>
      <c r="B19880" t="s">
        <v>2731</v>
      </c>
      <c r="C19880" s="4">
        <v>28052</v>
      </c>
      <c r="D19880">
        <v>2128813026</v>
      </c>
      <c r="E19880">
        <f>VLOOKUP(D19880,  base_salary!A:A, 1, FALSE)</f>
        <v>2128813026</v>
      </c>
      <c r="F19880">
        <f t="shared" si="620"/>
        <v>0</v>
      </c>
      <c r="G19880">
        <f t="shared" ca="1" si="621"/>
        <v>0</v>
      </c>
    </row>
    <row r="19881" spans="1:7" x14ac:dyDescent="0.25">
      <c r="A19881" t="s">
        <v>22189</v>
      </c>
      <c r="B19881" t="s">
        <v>2061</v>
      </c>
      <c r="C19881" s="4">
        <v>51716</v>
      </c>
      <c r="D19881">
        <v>3967370569</v>
      </c>
      <c r="E19881">
        <f>VLOOKUP(D19881,  base_salary!A:A, 1, FALSE)</f>
        <v>3967370569</v>
      </c>
      <c r="F19881">
        <f t="shared" si="620"/>
        <v>0</v>
      </c>
      <c r="G19881">
        <f t="shared" ca="1" si="621"/>
        <v>0</v>
      </c>
    </row>
    <row r="19882" spans="1:7" x14ac:dyDescent="0.25">
      <c r="A19882" t="s">
        <v>22190</v>
      </c>
      <c r="B19882" t="s">
        <v>3753</v>
      </c>
      <c r="C19882" s="4">
        <v>33298</v>
      </c>
      <c r="D19882">
        <v>8162941088</v>
      </c>
      <c r="E19882">
        <f>VLOOKUP(D19882,  base_salary!A:A, 1, FALSE)</f>
        <v>8162941088</v>
      </c>
      <c r="F19882">
        <f t="shared" si="620"/>
        <v>0</v>
      </c>
      <c r="G19882">
        <f t="shared" ca="1" si="621"/>
        <v>0</v>
      </c>
    </row>
    <row r="19883" spans="1:7" x14ac:dyDescent="0.25">
      <c r="A19883" t="s">
        <v>22191</v>
      </c>
      <c r="B19883" t="s">
        <v>2203</v>
      </c>
      <c r="C19883" s="4">
        <v>19114</v>
      </c>
      <c r="D19883">
        <v>715518151</v>
      </c>
      <c r="E19883">
        <f>VLOOKUP(D19883,  base_salary!A:A, 1, FALSE)</f>
        <v>715518151</v>
      </c>
      <c r="F19883">
        <f t="shared" si="620"/>
        <v>0</v>
      </c>
      <c r="G19883">
        <f t="shared" ca="1" si="621"/>
        <v>0</v>
      </c>
    </row>
    <row r="19884" spans="1:7" x14ac:dyDescent="0.25">
      <c r="A19884" t="s">
        <v>22192</v>
      </c>
      <c r="B19884" t="s">
        <v>1934</v>
      </c>
      <c r="C19884" s="4">
        <v>55857</v>
      </c>
      <c r="D19884">
        <v>999389173</v>
      </c>
      <c r="E19884">
        <f>VLOOKUP(D19884,  base_salary!A:A, 1, FALSE)</f>
        <v>999389173</v>
      </c>
      <c r="F19884">
        <f t="shared" si="620"/>
        <v>0</v>
      </c>
      <c r="G19884">
        <f t="shared" ca="1" si="621"/>
        <v>0</v>
      </c>
    </row>
    <row r="19885" spans="1:7" x14ac:dyDescent="0.25">
      <c r="A19885" t="s">
        <v>22193</v>
      </c>
      <c r="B19885" t="s">
        <v>2869</v>
      </c>
      <c r="C19885" s="4">
        <v>24234</v>
      </c>
      <c r="D19885">
        <v>4958503722</v>
      </c>
      <c r="E19885">
        <f>VLOOKUP(D19885,  base_salary!A:A, 1, FALSE)</f>
        <v>4958503722</v>
      </c>
      <c r="F19885">
        <f t="shared" si="620"/>
        <v>0</v>
      </c>
      <c r="G19885">
        <f t="shared" ca="1" si="621"/>
        <v>0</v>
      </c>
    </row>
    <row r="19886" spans="1:7" x14ac:dyDescent="0.25">
      <c r="A19886" t="s">
        <v>22194</v>
      </c>
      <c r="B19886" t="s">
        <v>2501</v>
      </c>
      <c r="C19886" s="4">
        <v>37556</v>
      </c>
      <c r="D19886">
        <v>5082945165</v>
      </c>
      <c r="E19886">
        <f>VLOOKUP(D19886,  base_salary!A:A, 1, FALSE)</f>
        <v>5082945165</v>
      </c>
      <c r="F19886">
        <f t="shared" si="620"/>
        <v>0</v>
      </c>
      <c r="G19886">
        <f t="shared" ca="1" si="621"/>
        <v>0</v>
      </c>
    </row>
    <row r="19887" spans="1:7" x14ac:dyDescent="0.25">
      <c r="A19887" t="s">
        <v>22195</v>
      </c>
      <c r="B19887" t="s">
        <v>2473</v>
      </c>
      <c r="C19887" s="4">
        <v>12444</v>
      </c>
      <c r="D19887">
        <v>4075444457</v>
      </c>
      <c r="E19887">
        <f>VLOOKUP(D19887,  base_salary!A:A, 1, FALSE)</f>
        <v>4075444457</v>
      </c>
      <c r="F19887">
        <f t="shared" si="620"/>
        <v>0</v>
      </c>
      <c r="G19887">
        <f t="shared" ca="1" si="621"/>
        <v>0</v>
      </c>
    </row>
    <row r="19888" spans="1:7" x14ac:dyDescent="0.25">
      <c r="A19888" t="s">
        <v>22196</v>
      </c>
      <c r="B19888" t="s">
        <v>2340</v>
      </c>
      <c r="C19888" s="4">
        <v>10397</v>
      </c>
      <c r="D19888">
        <v>6109997811</v>
      </c>
      <c r="E19888">
        <f>VLOOKUP(D19888,  base_salary!A:A, 1, FALSE)</f>
        <v>6109997811</v>
      </c>
      <c r="F19888">
        <f t="shared" si="620"/>
        <v>0</v>
      </c>
      <c r="G19888">
        <f t="shared" ca="1" si="621"/>
        <v>0</v>
      </c>
    </row>
    <row r="19889" spans="1:7" x14ac:dyDescent="0.25">
      <c r="A19889" t="s">
        <v>22197</v>
      </c>
      <c r="B19889" t="s">
        <v>2869</v>
      </c>
      <c r="C19889" s="4">
        <v>29929</v>
      </c>
      <c r="D19889">
        <v>5479449389</v>
      </c>
      <c r="E19889">
        <f>VLOOKUP(D19889,  base_salary!A:A, 1, FALSE)</f>
        <v>5479449389</v>
      </c>
      <c r="F19889">
        <f t="shared" si="620"/>
        <v>0</v>
      </c>
      <c r="G19889">
        <f t="shared" ca="1" si="621"/>
        <v>0</v>
      </c>
    </row>
    <row r="19890" spans="1:7" x14ac:dyDescent="0.25">
      <c r="A19890" t="s">
        <v>22198</v>
      </c>
      <c r="B19890" t="s">
        <v>2475</v>
      </c>
      <c r="C19890" s="4">
        <v>40155</v>
      </c>
      <c r="D19890">
        <v>1992195951</v>
      </c>
      <c r="E19890">
        <f>VLOOKUP(D19890,  base_salary!A:A, 1, FALSE)</f>
        <v>1992195951</v>
      </c>
      <c r="F19890">
        <f t="shared" si="620"/>
        <v>0</v>
      </c>
      <c r="G19890">
        <f t="shared" ca="1" si="621"/>
        <v>0</v>
      </c>
    </row>
    <row r="19891" spans="1:7" x14ac:dyDescent="0.25">
      <c r="A19891" t="s">
        <v>22199</v>
      </c>
      <c r="B19891" t="s">
        <v>2276</v>
      </c>
      <c r="C19891" s="4">
        <v>59433</v>
      </c>
      <c r="D19891">
        <v>5422052862</v>
      </c>
      <c r="E19891">
        <f>VLOOKUP(D19891,  base_salary!A:A, 1, FALSE)</f>
        <v>5422052862</v>
      </c>
      <c r="F19891">
        <f t="shared" si="620"/>
        <v>0</v>
      </c>
      <c r="G19891">
        <f t="shared" ca="1" si="621"/>
        <v>0</v>
      </c>
    </row>
    <row r="19892" spans="1:7" x14ac:dyDescent="0.25">
      <c r="A19892" t="s">
        <v>22200</v>
      </c>
      <c r="B19892" t="s">
        <v>2376</v>
      </c>
      <c r="C19892" s="4">
        <v>48792</v>
      </c>
      <c r="D19892">
        <v>879297433</v>
      </c>
      <c r="E19892">
        <f>VLOOKUP(D19892,  base_salary!A:A, 1, FALSE)</f>
        <v>879297433</v>
      </c>
      <c r="F19892">
        <f t="shared" si="620"/>
        <v>0</v>
      </c>
      <c r="G19892">
        <f t="shared" ca="1" si="621"/>
        <v>0</v>
      </c>
    </row>
    <row r="19893" spans="1:7" x14ac:dyDescent="0.25">
      <c r="A19893" t="s">
        <v>22201</v>
      </c>
      <c r="B19893" t="s">
        <v>2563</v>
      </c>
      <c r="C19893" s="4">
        <v>17826</v>
      </c>
      <c r="D19893">
        <v>5503746279</v>
      </c>
      <c r="E19893">
        <f>VLOOKUP(D19893,  base_salary!A:A, 1, FALSE)</f>
        <v>5503746279</v>
      </c>
      <c r="F19893">
        <f t="shared" si="620"/>
        <v>0</v>
      </c>
      <c r="G19893">
        <f t="shared" ca="1" si="621"/>
        <v>0</v>
      </c>
    </row>
    <row r="19894" spans="1:7" x14ac:dyDescent="0.25">
      <c r="A19894" t="s">
        <v>22202</v>
      </c>
      <c r="B19894" t="s">
        <v>2051</v>
      </c>
      <c r="C19894" s="4">
        <v>59048</v>
      </c>
      <c r="D19894">
        <v>2579936017</v>
      </c>
      <c r="E19894">
        <f>VLOOKUP(D19894,  base_salary!A:A, 1, FALSE)</f>
        <v>2579936017</v>
      </c>
      <c r="F19894">
        <f t="shared" si="620"/>
        <v>0</v>
      </c>
      <c r="G19894">
        <f t="shared" ca="1" si="621"/>
        <v>0</v>
      </c>
    </row>
    <row r="19895" spans="1:7" x14ac:dyDescent="0.25">
      <c r="A19895" t="s">
        <v>22203</v>
      </c>
      <c r="B19895" t="s">
        <v>2045</v>
      </c>
      <c r="C19895" s="4">
        <v>47754</v>
      </c>
      <c r="D19895">
        <v>5293354957</v>
      </c>
      <c r="E19895">
        <f>VLOOKUP(D19895,  base_salary!A:A, 1, FALSE)</f>
        <v>5293354957</v>
      </c>
      <c r="F19895">
        <f t="shared" si="620"/>
        <v>0</v>
      </c>
      <c r="G19895">
        <f t="shared" ca="1" si="621"/>
        <v>0</v>
      </c>
    </row>
    <row r="19896" spans="1:7" x14ac:dyDescent="0.25">
      <c r="A19896" t="s">
        <v>22204</v>
      </c>
      <c r="B19896" t="s">
        <v>2225</v>
      </c>
      <c r="C19896" s="4">
        <v>28293</v>
      </c>
      <c r="D19896">
        <v>357531329</v>
      </c>
      <c r="E19896">
        <f>VLOOKUP(D19896,  base_salary!A:A, 1, FALSE)</f>
        <v>357531329</v>
      </c>
      <c r="F19896">
        <f t="shared" si="620"/>
        <v>0</v>
      </c>
      <c r="G19896">
        <f t="shared" ca="1" si="621"/>
        <v>0</v>
      </c>
    </row>
    <row r="19897" spans="1:7" x14ac:dyDescent="0.25">
      <c r="A19897" t="s">
        <v>22205</v>
      </c>
      <c r="B19897" t="s">
        <v>2997</v>
      </c>
      <c r="C19897" s="4">
        <v>18134</v>
      </c>
      <c r="D19897">
        <v>8664054479</v>
      </c>
      <c r="E19897">
        <f>VLOOKUP(D19897,  base_salary!A:A, 1, FALSE)</f>
        <v>8664054479</v>
      </c>
      <c r="F19897">
        <f t="shared" si="620"/>
        <v>0</v>
      </c>
      <c r="G19897">
        <f t="shared" ca="1" si="621"/>
        <v>0</v>
      </c>
    </row>
    <row r="19898" spans="1:7" x14ac:dyDescent="0.25">
      <c r="A19898" t="s">
        <v>22206</v>
      </c>
      <c r="B19898" t="s">
        <v>2269</v>
      </c>
      <c r="C19898" s="4">
        <v>26656</v>
      </c>
      <c r="D19898">
        <v>9829586073</v>
      </c>
      <c r="E19898">
        <f>VLOOKUP(D19898,  base_salary!A:A, 1, FALSE)</f>
        <v>9829586073</v>
      </c>
      <c r="F19898">
        <f t="shared" si="620"/>
        <v>0</v>
      </c>
      <c r="G19898">
        <f t="shared" ca="1" si="621"/>
        <v>0</v>
      </c>
    </row>
    <row r="19899" spans="1:7" x14ac:dyDescent="0.25">
      <c r="A19899" t="s">
        <v>22207</v>
      </c>
      <c r="B19899" t="s">
        <v>2170</v>
      </c>
      <c r="C19899" s="4">
        <v>13047</v>
      </c>
      <c r="D19899">
        <v>9228842121</v>
      </c>
      <c r="E19899">
        <f>VLOOKUP(D19899,  base_salary!A:A, 1, FALSE)</f>
        <v>9228842121</v>
      </c>
      <c r="F19899">
        <f t="shared" si="620"/>
        <v>0</v>
      </c>
      <c r="G19899">
        <f t="shared" ca="1" si="621"/>
        <v>0</v>
      </c>
    </row>
    <row r="19900" spans="1:7" x14ac:dyDescent="0.25">
      <c r="A19900" t="s">
        <v>22208</v>
      </c>
      <c r="B19900" t="s">
        <v>2314</v>
      </c>
      <c r="C19900" s="4">
        <v>40798</v>
      </c>
      <c r="D19900">
        <v>8545135858</v>
      </c>
      <c r="E19900">
        <f>VLOOKUP(D19900,  base_salary!A:A, 1, FALSE)</f>
        <v>8545135858</v>
      </c>
      <c r="F19900">
        <f t="shared" si="620"/>
        <v>0</v>
      </c>
      <c r="G19900">
        <f t="shared" ca="1" si="621"/>
        <v>0</v>
      </c>
    </row>
    <row r="19901" spans="1:7" x14ac:dyDescent="0.25">
      <c r="A19901" t="s">
        <v>22209</v>
      </c>
      <c r="B19901" t="s">
        <v>2246</v>
      </c>
      <c r="C19901" s="4">
        <v>31529</v>
      </c>
      <c r="D19901">
        <v>2922893758</v>
      </c>
      <c r="E19901">
        <f>VLOOKUP(D19901,  base_salary!A:A, 1, FALSE)</f>
        <v>2922893758</v>
      </c>
      <c r="F19901">
        <f t="shared" si="620"/>
        <v>0</v>
      </c>
      <c r="G19901">
        <f t="shared" ca="1" si="621"/>
        <v>0</v>
      </c>
    </row>
    <row r="19902" spans="1:7" x14ac:dyDescent="0.25">
      <c r="A19902" t="s">
        <v>22210</v>
      </c>
      <c r="B19902" t="s">
        <v>2151</v>
      </c>
      <c r="C19902" s="4">
        <v>42105</v>
      </c>
      <c r="D19902">
        <v>495702854</v>
      </c>
      <c r="E19902">
        <f>VLOOKUP(D19902,  base_salary!A:A, 1, FALSE)</f>
        <v>495702854</v>
      </c>
      <c r="F19902">
        <f t="shared" si="620"/>
        <v>0</v>
      </c>
      <c r="G19902">
        <f t="shared" ca="1" si="621"/>
        <v>0</v>
      </c>
    </row>
    <row r="19903" spans="1:7" x14ac:dyDescent="0.25">
      <c r="A19903" t="s">
        <v>22211</v>
      </c>
      <c r="B19903" t="s">
        <v>2563</v>
      </c>
      <c r="C19903" s="4">
        <v>55633</v>
      </c>
      <c r="D19903">
        <v>793441269</v>
      </c>
      <c r="E19903">
        <f>VLOOKUP(D19903,  base_salary!A:A, 1, FALSE)</f>
        <v>793441269</v>
      </c>
      <c r="F19903">
        <f t="shared" si="620"/>
        <v>0</v>
      </c>
      <c r="G19903">
        <f t="shared" ca="1" si="621"/>
        <v>0</v>
      </c>
    </row>
    <row r="19904" spans="1:7" x14ac:dyDescent="0.25">
      <c r="A19904" t="s">
        <v>22212</v>
      </c>
      <c r="B19904" t="s">
        <v>2264</v>
      </c>
      <c r="C19904" s="4">
        <v>14383</v>
      </c>
      <c r="D19904">
        <v>4786629839</v>
      </c>
      <c r="E19904">
        <f>VLOOKUP(D19904,  base_salary!A:A, 1, FALSE)</f>
        <v>4786629839</v>
      </c>
      <c r="F19904">
        <f t="shared" si="620"/>
        <v>0</v>
      </c>
      <c r="G19904">
        <f t="shared" ca="1" si="621"/>
        <v>0</v>
      </c>
    </row>
    <row r="19905" spans="1:7" x14ac:dyDescent="0.25">
      <c r="A19905" t="s">
        <v>22213</v>
      </c>
      <c r="B19905" t="s">
        <v>2207</v>
      </c>
      <c r="C19905" s="4">
        <v>29995</v>
      </c>
      <c r="D19905">
        <v>8911781207</v>
      </c>
      <c r="E19905">
        <f>VLOOKUP(D19905,  base_salary!A:A, 1, FALSE)</f>
        <v>8911781207</v>
      </c>
      <c r="F19905">
        <f t="shared" si="620"/>
        <v>0</v>
      </c>
      <c r="G19905">
        <f t="shared" ca="1" si="621"/>
        <v>0</v>
      </c>
    </row>
    <row r="19906" spans="1:7" x14ac:dyDescent="0.25">
      <c r="A19906" t="s">
        <v>22214</v>
      </c>
      <c r="B19906" t="s">
        <v>2018</v>
      </c>
      <c r="C19906" s="4">
        <v>22576</v>
      </c>
      <c r="D19906">
        <v>3877279783</v>
      </c>
      <c r="E19906">
        <f>VLOOKUP(D19906,  base_salary!A:A, 1, FALSE)</f>
        <v>3877279783</v>
      </c>
      <c r="F19906">
        <f t="shared" si="620"/>
        <v>0</v>
      </c>
      <c r="G19906">
        <f t="shared" ca="1" si="621"/>
        <v>0</v>
      </c>
    </row>
    <row r="19907" spans="1:7" x14ac:dyDescent="0.25">
      <c r="A19907" t="s">
        <v>22215</v>
      </c>
      <c r="B19907" t="s">
        <v>2569</v>
      </c>
      <c r="C19907" s="4">
        <v>18497</v>
      </c>
      <c r="D19907">
        <v>1856596435</v>
      </c>
      <c r="E19907">
        <f>VLOOKUP(D19907,  base_salary!A:A, 1, FALSE)</f>
        <v>1856596435</v>
      </c>
      <c r="F19907">
        <f t="shared" ref="F19907:F19970" si="622">IF(ISERROR(E19907), 1, 0)</f>
        <v>0</v>
      </c>
      <c r="G19907">
        <f t="shared" ref="G19907:G19970" ca="1" si="623">SUM(G:G)</f>
        <v>0</v>
      </c>
    </row>
    <row r="19908" spans="1:7" x14ac:dyDescent="0.25">
      <c r="A19908" t="s">
        <v>22216</v>
      </c>
      <c r="B19908" t="s">
        <v>2266</v>
      </c>
      <c r="C19908" s="4">
        <v>37458</v>
      </c>
      <c r="D19908">
        <v>9403474378</v>
      </c>
      <c r="E19908">
        <f>VLOOKUP(D19908,  base_salary!A:A, 1, FALSE)</f>
        <v>9403474378</v>
      </c>
      <c r="F19908">
        <f t="shared" si="622"/>
        <v>0</v>
      </c>
      <c r="G19908">
        <f t="shared" ca="1" si="623"/>
        <v>0</v>
      </c>
    </row>
    <row r="19909" spans="1:7" x14ac:dyDescent="0.25">
      <c r="A19909" t="s">
        <v>22217</v>
      </c>
      <c r="B19909" t="s">
        <v>3297</v>
      </c>
      <c r="C19909" s="4">
        <v>24797</v>
      </c>
      <c r="D19909">
        <v>8145387981</v>
      </c>
      <c r="E19909">
        <f>VLOOKUP(D19909,  base_salary!A:A, 1, FALSE)</f>
        <v>8145387981</v>
      </c>
      <c r="F19909">
        <f t="shared" si="622"/>
        <v>0</v>
      </c>
      <c r="G19909">
        <f t="shared" ca="1" si="623"/>
        <v>0</v>
      </c>
    </row>
    <row r="19910" spans="1:7" x14ac:dyDescent="0.25">
      <c r="A19910" t="s">
        <v>22218</v>
      </c>
      <c r="B19910" t="s">
        <v>2470</v>
      </c>
      <c r="C19910" s="4">
        <v>58363</v>
      </c>
      <c r="D19910">
        <v>9766606919</v>
      </c>
      <c r="E19910">
        <f>VLOOKUP(D19910,  base_salary!A:A, 1, FALSE)</f>
        <v>9766606919</v>
      </c>
      <c r="F19910">
        <f t="shared" si="622"/>
        <v>0</v>
      </c>
      <c r="G19910">
        <f t="shared" ca="1" si="623"/>
        <v>0</v>
      </c>
    </row>
    <row r="19911" spans="1:7" x14ac:dyDescent="0.25">
      <c r="A19911" t="s">
        <v>22219</v>
      </c>
      <c r="B19911" t="s">
        <v>2343</v>
      </c>
      <c r="C19911" s="4">
        <v>18950</v>
      </c>
      <c r="D19911">
        <v>6209983448</v>
      </c>
      <c r="E19911">
        <f>VLOOKUP(D19911,  base_salary!A:A, 1, FALSE)</f>
        <v>6209983448</v>
      </c>
      <c r="F19911">
        <f t="shared" si="622"/>
        <v>0</v>
      </c>
      <c r="G19911">
        <f t="shared" ca="1" si="623"/>
        <v>0</v>
      </c>
    </row>
    <row r="19912" spans="1:7" x14ac:dyDescent="0.25">
      <c r="A19912" t="s">
        <v>22220</v>
      </c>
      <c r="B19912" t="s">
        <v>2572</v>
      </c>
      <c r="C19912" s="4">
        <v>31188</v>
      </c>
      <c r="D19912">
        <v>8099854152</v>
      </c>
      <c r="E19912">
        <f>VLOOKUP(D19912,  base_salary!A:A, 1, FALSE)</f>
        <v>8099854152</v>
      </c>
      <c r="F19912">
        <f t="shared" si="622"/>
        <v>0</v>
      </c>
      <c r="G19912">
        <f t="shared" ca="1" si="623"/>
        <v>0</v>
      </c>
    </row>
    <row r="19913" spans="1:7" x14ac:dyDescent="0.25">
      <c r="A19913" t="s">
        <v>22221</v>
      </c>
      <c r="B19913" t="s">
        <v>2345</v>
      </c>
      <c r="C19913" s="4">
        <v>42730</v>
      </c>
      <c r="D19913">
        <v>3271497702</v>
      </c>
      <c r="E19913">
        <f>VLOOKUP(D19913,  base_salary!A:A, 1, FALSE)</f>
        <v>3271497702</v>
      </c>
      <c r="F19913">
        <f t="shared" si="622"/>
        <v>0</v>
      </c>
      <c r="G19913">
        <f t="shared" ca="1" si="623"/>
        <v>0</v>
      </c>
    </row>
    <row r="19914" spans="1:7" x14ac:dyDescent="0.25">
      <c r="A19914" t="s">
        <v>22222</v>
      </c>
      <c r="B19914" t="s">
        <v>2746</v>
      </c>
      <c r="C19914" s="4">
        <v>51254</v>
      </c>
      <c r="D19914">
        <v>1263903657</v>
      </c>
      <c r="E19914">
        <f>VLOOKUP(D19914,  base_salary!A:A, 1, FALSE)</f>
        <v>1263903657</v>
      </c>
      <c r="F19914">
        <f t="shared" si="622"/>
        <v>0</v>
      </c>
      <c r="G19914">
        <f t="shared" ca="1" si="623"/>
        <v>0</v>
      </c>
    </row>
    <row r="19915" spans="1:7" x14ac:dyDescent="0.25">
      <c r="A19915" t="s">
        <v>22223</v>
      </c>
      <c r="B19915" t="s">
        <v>2716</v>
      </c>
      <c r="C19915" s="4">
        <v>25931</v>
      </c>
      <c r="D19915">
        <v>2376099331</v>
      </c>
      <c r="E19915">
        <f>VLOOKUP(D19915,  base_salary!A:A, 1, FALSE)</f>
        <v>2376099331</v>
      </c>
      <c r="F19915">
        <f t="shared" si="622"/>
        <v>0</v>
      </c>
      <c r="G19915">
        <f t="shared" ca="1" si="623"/>
        <v>0</v>
      </c>
    </row>
    <row r="19916" spans="1:7" x14ac:dyDescent="0.25">
      <c r="A19916" t="s">
        <v>22224</v>
      </c>
      <c r="B19916" t="s">
        <v>2047</v>
      </c>
      <c r="C19916" s="4">
        <v>43755</v>
      </c>
      <c r="D19916">
        <v>898924138</v>
      </c>
      <c r="E19916">
        <f>VLOOKUP(D19916,  base_salary!A:A, 1, FALSE)</f>
        <v>898924138</v>
      </c>
      <c r="F19916">
        <f t="shared" si="622"/>
        <v>0</v>
      </c>
      <c r="G19916">
        <f t="shared" ca="1" si="623"/>
        <v>0</v>
      </c>
    </row>
    <row r="19917" spans="1:7" x14ac:dyDescent="0.25">
      <c r="A19917" t="s">
        <v>22225</v>
      </c>
      <c r="B19917" t="s">
        <v>2298</v>
      </c>
      <c r="C19917" s="4">
        <v>35217</v>
      </c>
      <c r="D19917">
        <v>1152386727</v>
      </c>
      <c r="E19917">
        <f>VLOOKUP(D19917,  base_salary!A:A, 1, FALSE)</f>
        <v>1152386727</v>
      </c>
      <c r="F19917">
        <f t="shared" si="622"/>
        <v>0</v>
      </c>
      <c r="G19917">
        <f t="shared" ca="1" si="623"/>
        <v>0</v>
      </c>
    </row>
    <row r="19918" spans="1:7" x14ac:dyDescent="0.25">
      <c r="A19918" t="s">
        <v>22226</v>
      </c>
      <c r="B19918" t="s">
        <v>2466</v>
      </c>
      <c r="C19918" s="4">
        <v>42914</v>
      </c>
      <c r="D19918">
        <v>5422052862</v>
      </c>
      <c r="E19918">
        <f>VLOOKUP(D19918,  base_salary!A:A, 1, FALSE)</f>
        <v>5422052862</v>
      </c>
      <c r="F19918">
        <f t="shared" si="622"/>
        <v>0</v>
      </c>
      <c r="G19918">
        <f t="shared" ca="1" si="623"/>
        <v>0</v>
      </c>
    </row>
    <row r="19919" spans="1:7" x14ac:dyDescent="0.25">
      <c r="A19919" t="s">
        <v>22227</v>
      </c>
      <c r="B19919" t="s">
        <v>2006</v>
      </c>
      <c r="C19919" s="4">
        <v>14255</v>
      </c>
      <c r="D19919">
        <v>7635344498</v>
      </c>
      <c r="E19919">
        <f>VLOOKUP(D19919,  base_salary!A:A, 1, FALSE)</f>
        <v>7635344498</v>
      </c>
      <c r="F19919">
        <f t="shared" si="622"/>
        <v>0</v>
      </c>
      <c r="G19919">
        <f t="shared" ca="1" si="623"/>
        <v>0</v>
      </c>
    </row>
    <row r="19920" spans="1:7" x14ac:dyDescent="0.25">
      <c r="A19920" t="s">
        <v>22228</v>
      </c>
      <c r="B19920" t="s">
        <v>3663</v>
      </c>
      <c r="C19920" s="4">
        <v>42475</v>
      </c>
      <c r="D19920">
        <v>449160092</v>
      </c>
      <c r="E19920">
        <f>VLOOKUP(D19920,  base_salary!A:A, 1, FALSE)</f>
        <v>449160092</v>
      </c>
      <c r="F19920">
        <f t="shared" si="622"/>
        <v>0</v>
      </c>
      <c r="G19920">
        <f t="shared" ca="1" si="623"/>
        <v>0</v>
      </c>
    </row>
    <row r="19921" spans="1:7" x14ac:dyDescent="0.25">
      <c r="A19921" t="s">
        <v>22229</v>
      </c>
      <c r="B19921" t="s">
        <v>2600</v>
      </c>
      <c r="C19921" s="4">
        <v>56675</v>
      </c>
      <c r="D19921">
        <v>3967370569</v>
      </c>
      <c r="E19921">
        <f>VLOOKUP(D19921,  base_salary!A:A, 1, FALSE)</f>
        <v>3967370569</v>
      </c>
      <c r="F19921">
        <f t="shared" si="622"/>
        <v>0</v>
      </c>
      <c r="G19921">
        <f t="shared" ca="1" si="623"/>
        <v>0</v>
      </c>
    </row>
    <row r="19922" spans="1:7" x14ac:dyDescent="0.25">
      <c r="A19922" t="s">
        <v>22230</v>
      </c>
      <c r="B19922" t="s">
        <v>2670</v>
      </c>
      <c r="C19922" s="4">
        <v>18644</v>
      </c>
      <c r="D19922">
        <v>2873915978</v>
      </c>
      <c r="E19922">
        <f>VLOOKUP(D19922,  base_salary!A:A, 1, FALSE)</f>
        <v>2873915978</v>
      </c>
      <c r="F19922">
        <f t="shared" si="622"/>
        <v>0</v>
      </c>
      <c r="G19922">
        <f t="shared" ca="1" si="623"/>
        <v>0</v>
      </c>
    </row>
    <row r="19923" spans="1:7" x14ac:dyDescent="0.25">
      <c r="A19923" t="s">
        <v>22231</v>
      </c>
      <c r="B19923" t="s">
        <v>2441</v>
      </c>
      <c r="C19923" s="4">
        <v>27081</v>
      </c>
      <c r="D19923">
        <v>1475796307</v>
      </c>
      <c r="E19923">
        <f>VLOOKUP(D19923,  base_salary!A:A, 1, FALSE)</f>
        <v>1475796307</v>
      </c>
      <c r="F19923">
        <f t="shared" si="622"/>
        <v>0</v>
      </c>
      <c r="G19923">
        <f t="shared" ca="1" si="623"/>
        <v>0</v>
      </c>
    </row>
    <row r="19924" spans="1:7" x14ac:dyDescent="0.25">
      <c r="A19924" t="s">
        <v>22232</v>
      </c>
      <c r="B19924" t="s">
        <v>2470</v>
      </c>
      <c r="C19924" s="4">
        <v>55203</v>
      </c>
      <c r="D19924">
        <v>9207464802</v>
      </c>
      <c r="E19924">
        <f>VLOOKUP(D19924,  base_salary!A:A, 1, FALSE)</f>
        <v>9207464802</v>
      </c>
      <c r="F19924">
        <f t="shared" si="622"/>
        <v>0</v>
      </c>
      <c r="G19924">
        <f t="shared" ca="1" si="623"/>
        <v>0</v>
      </c>
    </row>
    <row r="19925" spans="1:7" x14ac:dyDescent="0.25">
      <c r="A19925" t="s">
        <v>22233</v>
      </c>
      <c r="B19925" t="s">
        <v>2345</v>
      </c>
      <c r="C19925" s="4">
        <v>21308</v>
      </c>
      <c r="D19925">
        <v>6378969205</v>
      </c>
      <c r="E19925">
        <f>VLOOKUP(D19925,  base_salary!A:A, 1, FALSE)</f>
        <v>6378969205</v>
      </c>
      <c r="F19925">
        <f t="shared" si="622"/>
        <v>0</v>
      </c>
      <c r="G19925">
        <f t="shared" ca="1" si="623"/>
        <v>0</v>
      </c>
    </row>
    <row r="19926" spans="1:7" x14ac:dyDescent="0.25">
      <c r="A19926" t="s">
        <v>22234</v>
      </c>
      <c r="B19926" t="s">
        <v>2507</v>
      </c>
      <c r="C19926" s="4">
        <v>18301</v>
      </c>
      <c r="D19926">
        <v>8387947148</v>
      </c>
      <c r="E19926">
        <f>VLOOKUP(D19926,  base_salary!A:A, 1, FALSE)</f>
        <v>8387947148</v>
      </c>
      <c r="F19926">
        <f t="shared" si="622"/>
        <v>0</v>
      </c>
      <c r="G19926">
        <f t="shared" ca="1" si="623"/>
        <v>0</v>
      </c>
    </row>
    <row r="19927" spans="1:7" x14ac:dyDescent="0.25">
      <c r="A19927" t="s">
        <v>22235</v>
      </c>
      <c r="B19927" t="s">
        <v>3512</v>
      </c>
      <c r="C19927" s="4">
        <v>58208</v>
      </c>
      <c r="D19927">
        <v>6279928705</v>
      </c>
      <c r="E19927">
        <f>VLOOKUP(D19927,  base_salary!A:A, 1, FALSE)</f>
        <v>6279928705</v>
      </c>
      <c r="F19927">
        <f t="shared" si="622"/>
        <v>0</v>
      </c>
      <c r="G19927">
        <f t="shared" ca="1" si="623"/>
        <v>0</v>
      </c>
    </row>
    <row r="19928" spans="1:7" x14ac:dyDescent="0.25">
      <c r="A19928" t="s">
        <v>22236</v>
      </c>
      <c r="B19928" t="s">
        <v>2087</v>
      </c>
      <c r="C19928" s="4">
        <v>39701</v>
      </c>
      <c r="D19928">
        <v>3597778305</v>
      </c>
      <c r="E19928">
        <f>VLOOKUP(D19928,  base_salary!A:A, 1, FALSE)</f>
        <v>3597778305</v>
      </c>
      <c r="F19928">
        <f t="shared" si="622"/>
        <v>0</v>
      </c>
      <c r="G19928">
        <f t="shared" ca="1" si="623"/>
        <v>0</v>
      </c>
    </row>
    <row r="19929" spans="1:7" x14ac:dyDescent="0.25">
      <c r="A19929" t="s">
        <v>22237</v>
      </c>
      <c r="B19929" t="s">
        <v>2740</v>
      </c>
      <c r="C19929" s="4">
        <v>54117</v>
      </c>
      <c r="D19929">
        <v>2405876701</v>
      </c>
      <c r="E19929">
        <f>VLOOKUP(D19929,  base_salary!A:A, 1, FALSE)</f>
        <v>2405876701</v>
      </c>
      <c r="F19929">
        <f t="shared" si="622"/>
        <v>0</v>
      </c>
      <c r="G19929">
        <f t="shared" ca="1" si="623"/>
        <v>0</v>
      </c>
    </row>
    <row r="19930" spans="1:7" x14ac:dyDescent="0.25">
      <c r="A19930" t="s">
        <v>22238</v>
      </c>
      <c r="B19930" t="s">
        <v>2231</v>
      </c>
      <c r="C19930" s="4">
        <v>17480</v>
      </c>
      <c r="D19930">
        <v>9267164694</v>
      </c>
      <c r="E19930">
        <f>VLOOKUP(D19930,  base_salary!A:A, 1, FALSE)</f>
        <v>9267164694</v>
      </c>
      <c r="F19930">
        <f t="shared" si="622"/>
        <v>0</v>
      </c>
      <c r="G19930">
        <f t="shared" ca="1" si="623"/>
        <v>0</v>
      </c>
    </row>
    <row r="19931" spans="1:7" x14ac:dyDescent="0.25">
      <c r="A19931" t="s">
        <v>22239</v>
      </c>
      <c r="B19931" t="s">
        <v>2521</v>
      </c>
      <c r="C19931" s="4">
        <v>22274</v>
      </c>
      <c r="D19931">
        <v>492630925</v>
      </c>
      <c r="E19931">
        <f>VLOOKUP(D19931,  base_salary!A:A, 1, FALSE)</f>
        <v>492630925</v>
      </c>
      <c r="F19931">
        <f t="shared" si="622"/>
        <v>0</v>
      </c>
      <c r="G19931">
        <f t="shared" ca="1" si="623"/>
        <v>0</v>
      </c>
    </row>
    <row r="19932" spans="1:7" x14ac:dyDescent="0.25">
      <c r="A19932" t="s">
        <v>22240</v>
      </c>
      <c r="B19932" t="s">
        <v>2106</v>
      </c>
      <c r="C19932" s="4">
        <v>12858</v>
      </c>
      <c r="D19932">
        <v>9800744517</v>
      </c>
      <c r="E19932">
        <f>VLOOKUP(D19932,  base_salary!A:A, 1, FALSE)</f>
        <v>9800744517</v>
      </c>
      <c r="F19932">
        <f t="shared" si="622"/>
        <v>0</v>
      </c>
      <c r="G19932">
        <f t="shared" ca="1" si="623"/>
        <v>0</v>
      </c>
    </row>
    <row r="19933" spans="1:7" x14ac:dyDescent="0.25">
      <c r="A19933" t="s">
        <v>22241</v>
      </c>
      <c r="B19933" t="s">
        <v>2670</v>
      </c>
      <c r="C19933" s="4">
        <v>19471</v>
      </c>
      <c r="D19933">
        <v>8361813608</v>
      </c>
      <c r="E19933">
        <f>VLOOKUP(D19933,  base_salary!A:A, 1, FALSE)</f>
        <v>8361813608</v>
      </c>
      <c r="F19933">
        <f t="shared" si="622"/>
        <v>0</v>
      </c>
      <c r="G19933">
        <f t="shared" ca="1" si="623"/>
        <v>0</v>
      </c>
    </row>
    <row r="19934" spans="1:7" x14ac:dyDescent="0.25">
      <c r="A19934" t="s">
        <v>22242</v>
      </c>
      <c r="B19934" t="s">
        <v>2123</v>
      </c>
      <c r="C19934" s="4">
        <v>47490</v>
      </c>
      <c r="D19934">
        <v>5837066497</v>
      </c>
      <c r="E19934">
        <f>VLOOKUP(D19934,  base_salary!A:A, 1, FALSE)</f>
        <v>5837066497</v>
      </c>
      <c r="F19934">
        <f t="shared" si="622"/>
        <v>0</v>
      </c>
      <c r="G19934">
        <f t="shared" ca="1" si="623"/>
        <v>0</v>
      </c>
    </row>
    <row r="19935" spans="1:7" x14ac:dyDescent="0.25">
      <c r="A19935" t="s">
        <v>22243</v>
      </c>
      <c r="B19935" t="s">
        <v>2596</v>
      </c>
      <c r="C19935" s="4">
        <v>27788</v>
      </c>
      <c r="D19935">
        <v>8157157730</v>
      </c>
      <c r="E19935">
        <f>VLOOKUP(D19935,  base_salary!A:A, 1, FALSE)</f>
        <v>8157157730</v>
      </c>
      <c r="F19935">
        <f t="shared" si="622"/>
        <v>0</v>
      </c>
      <c r="G19935">
        <f t="shared" ca="1" si="623"/>
        <v>0</v>
      </c>
    </row>
    <row r="19936" spans="1:7" x14ac:dyDescent="0.25">
      <c r="A19936" t="s">
        <v>22244</v>
      </c>
      <c r="B19936" t="s">
        <v>2521</v>
      </c>
      <c r="C19936" s="4">
        <v>54748</v>
      </c>
      <c r="D19936">
        <v>3764546336</v>
      </c>
      <c r="E19936">
        <f>VLOOKUP(D19936,  base_salary!A:A, 1, FALSE)</f>
        <v>3764546336</v>
      </c>
      <c r="F19936">
        <f t="shared" si="622"/>
        <v>0</v>
      </c>
      <c r="G19936">
        <f t="shared" ca="1" si="623"/>
        <v>0</v>
      </c>
    </row>
    <row r="19937" spans="1:7" x14ac:dyDescent="0.25">
      <c r="A19937" t="s">
        <v>22245</v>
      </c>
      <c r="B19937" t="s">
        <v>2378</v>
      </c>
      <c r="C19937" s="4">
        <v>38455</v>
      </c>
      <c r="D19937">
        <v>5792300712</v>
      </c>
      <c r="E19937">
        <f>VLOOKUP(D19937,  base_salary!A:A, 1, FALSE)</f>
        <v>5792300712</v>
      </c>
      <c r="F19937">
        <f t="shared" si="622"/>
        <v>0</v>
      </c>
      <c r="G19937">
        <f t="shared" ca="1" si="623"/>
        <v>0</v>
      </c>
    </row>
    <row r="19938" spans="1:7" x14ac:dyDescent="0.25">
      <c r="A19938" t="s">
        <v>22246</v>
      </c>
      <c r="B19938" t="s">
        <v>2473</v>
      </c>
      <c r="C19938" s="4">
        <v>24016</v>
      </c>
      <c r="D19938">
        <v>1599457717</v>
      </c>
      <c r="E19938">
        <f>VLOOKUP(D19938,  base_salary!A:A, 1, FALSE)</f>
        <v>1599457717</v>
      </c>
      <c r="F19938">
        <f t="shared" si="622"/>
        <v>0</v>
      </c>
      <c r="G19938">
        <f t="shared" ca="1" si="623"/>
        <v>0</v>
      </c>
    </row>
    <row r="19939" spans="1:7" x14ac:dyDescent="0.25">
      <c r="A19939" t="s">
        <v>22247</v>
      </c>
      <c r="B19939" t="s">
        <v>2161</v>
      </c>
      <c r="C19939" s="4">
        <v>44732</v>
      </c>
      <c r="D19939">
        <v>2298319154</v>
      </c>
      <c r="E19939">
        <f>VLOOKUP(D19939,  base_salary!A:A, 1, FALSE)</f>
        <v>2298319154</v>
      </c>
      <c r="F19939">
        <f t="shared" si="622"/>
        <v>0</v>
      </c>
      <c r="G19939">
        <f t="shared" ca="1" si="623"/>
        <v>0</v>
      </c>
    </row>
    <row r="19940" spans="1:7" x14ac:dyDescent="0.25">
      <c r="A19940" t="s">
        <v>22248</v>
      </c>
      <c r="B19940" t="s">
        <v>2593</v>
      </c>
      <c r="C19940" s="4">
        <v>44934</v>
      </c>
      <c r="D19940">
        <v>2565093969</v>
      </c>
      <c r="E19940">
        <f>VLOOKUP(D19940,  base_salary!A:A, 1, FALSE)</f>
        <v>2565093969</v>
      </c>
      <c r="F19940">
        <f t="shared" si="622"/>
        <v>0</v>
      </c>
      <c r="G19940">
        <f t="shared" ca="1" si="623"/>
        <v>0</v>
      </c>
    </row>
    <row r="19941" spans="1:7" x14ac:dyDescent="0.25">
      <c r="A19941" t="s">
        <v>22249</v>
      </c>
      <c r="B19941" t="s">
        <v>2478</v>
      </c>
      <c r="C19941" s="4">
        <v>49362</v>
      </c>
      <c r="D19941">
        <v>1231429186</v>
      </c>
      <c r="E19941">
        <f>VLOOKUP(D19941,  base_salary!A:A, 1, FALSE)</f>
        <v>1231429186</v>
      </c>
      <c r="F19941">
        <f t="shared" si="622"/>
        <v>0</v>
      </c>
      <c r="G19941">
        <f t="shared" ca="1" si="623"/>
        <v>0</v>
      </c>
    </row>
    <row r="19942" spans="1:7" x14ac:dyDescent="0.25">
      <c r="A19942" t="s">
        <v>22250</v>
      </c>
      <c r="B19942" t="s">
        <v>2073</v>
      </c>
      <c r="C19942" s="4">
        <v>33332</v>
      </c>
      <c r="D19942">
        <v>1628738227</v>
      </c>
      <c r="E19942">
        <f>VLOOKUP(D19942,  base_salary!A:A, 1, FALSE)</f>
        <v>1628738227</v>
      </c>
      <c r="F19942">
        <f t="shared" si="622"/>
        <v>0</v>
      </c>
      <c r="G19942">
        <f t="shared" ca="1" si="623"/>
        <v>0</v>
      </c>
    </row>
    <row r="19943" spans="1:7" x14ac:dyDescent="0.25">
      <c r="A19943" t="s">
        <v>22251</v>
      </c>
      <c r="B19943" t="s">
        <v>2246</v>
      </c>
      <c r="C19943" s="4">
        <v>27385</v>
      </c>
      <c r="D19943">
        <v>589071254</v>
      </c>
      <c r="E19943">
        <f>VLOOKUP(D19943,  base_salary!A:A, 1, FALSE)</f>
        <v>589071254</v>
      </c>
      <c r="F19943">
        <f t="shared" si="622"/>
        <v>0</v>
      </c>
      <c r="G19943">
        <f t="shared" ca="1" si="623"/>
        <v>0</v>
      </c>
    </row>
    <row r="19944" spans="1:7" x14ac:dyDescent="0.25">
      <c r="A19944" t="s">
        <v>22252</v>
      </c>
      <c r="B19944" t="s">
        <v>2032</v>
      </c>
      <c r="C19944" s="4">
        <v>45066</v>
      </c>
      <c r="D19944">
        <v>4185019157</v>
      </c>
      <c r="E19944">
        <f>VLOOKUP(D19944,  base_salary!A:A, 1, FALSE)</f>
        <v>4185019157</v>
      </c>
      <c r="F19944">
        <f t="shared" si="622"/>
        <v>0</v>
      </c>
      <c r="G19944">
        <f t="shared" ca="1" si="623"/>
        <v>0</v>
      </c>
    </row>
    <row r="19945" spans="1:7" x14ac:dyDescent="0.25">
      <c r="A19945" t="s">
        <v>22253</v>
      </c>
      <c r="B19945" t="s">
        <v>2210</v>
      </c>
      <c r="C19945" s="4">
        <v>27013</v>
      </c>
      <c r="D19945">
        <v>3554200719</v>
      </c>
      <c r="E19945">
        <f>VLOOKUP(D19945,  base_salary!A:A, 1, FALSE)</f>
        <v>3554200719</v>
      </c>
      <c r="F19945">
        <f t="shared" si="622"/>
        <v>0</v>
      </c>
      <c r="G19945">
        <f t="shared" ca="1" si="623"/>
        <v>0</v>
      </c>
    </row>
    <row r="19946" spans="1:7" x14ac:dyDescent="0.25">
      <c r="A19946" t="s">
        <v>22254</v>
      </c>
      <c r="B19946" t="s">
        <v>2606</v>
      </c>
      <c r="C19946" s="4">
        <v>53493</v>
      </c>
      <c r="D19946">
        <v>3211170715</v>
      </c>
      <c r="E19946">
        <f>VLOOKUP(D19946,  base_salary!A:A, 1, FALSE)</f>
        <v>3211170715</v>
      </c>
      <c r="F19946">
        <f t="shared" si="622"/>
        <v>0</v>
      </c>
      <c r="G19946">
        <f t="shared" ca="1" si="623"/>
        <v>0</v>
      </c>
    </row>
    <row r="19947" spans="1:7" x14ac:dyDescent="0.25">
      <c r="A19947" t="s">
        <v>22255</v>
      </c>
      <c r="B19947" t="s">
        <v>2977</v>
      </c>
      <c r="C19947" s="4">
        <v>26118</v>
      </c>
      <c r="D19947">
        <v>6718456802</v>
      </c>
      <c r="E19947">
        <f>VLOOKUP(D19947,  base_salary!A:A, 1, FALSE)</f>
        <v>6718456802</v>
      </c>
      <c r="F19947">
        <f t="shared" si="622"/>
        <v>0</v>
      </c>
      <c r="G19947">
        <f t="shared" ca="1" si="623"/>
        <v>0</v>
      </c>
    </row>
    <row r="19948" spans="1:7" x14ac:dyDescent="0.25">
      <c r="A19948" t="s">
        <v>22256</v>
      </c>
      <c r="B19948" t="s">
        <v>2552</v>
      </c>
      <c r="C19948" s="4">
        <v>22574</v>
      </c>
      <c r="D19948">
        <v>495702854</v>
      </c>
      <c r="E19948">
        <f>VLOOKUP(D19948,  base_salary!A:A, 1, FALSE)</f>
        <v>495702854</v>
      </c>
      <c r="F19948">
        <f t="shared" si="622"/>
        <v>0</v>
      </c>
      <c r="G19948">
        <f t="shared" ca="1" si="623"/>
        <v>0</v>
      </c>
    </row>
    <row r="19949" spans="1:7" x14ac:dyDescent="0.25">
      <c r="A19949" t="s">
        <v>22257</v>
      </c>
      <c r="B19949" t="s">
        <v>2231</v>
      </c>
      <c r="C19949" s="4">
        <v>23622</v>
      </c>
      <c r="D19949">
        <v>5519420165</v>
      </c>
      <c r="E19949">
        <f>VLOOKUP(D19949,  base_salary!A:A, 1, FALSE)</f>
        <v>5519420165</v>
      </c>
      <c r="F19949">
        <f t="shared" si="622"/>
        <v>0</v>
      </c>
      <c r="G19949">
        <f t="shared" ca="1" si="623"/>
        <v>0</v>
      </c>
    </row>
    <row r="19950" spans="1:7" x14ac:dyDescent="0.25">
      <c r="A19950" t="s">
        <v>22258</v>
      </c>
      <c r="B19950" t="s">
        <v>2804</v>
      </c>
      <c r="C19950" s="4">
        <v>11161</v>
      </c>
      <c r="D19950">
        <v>5005774041</v>
      </c>
      <c r="E19950">
        <f>VLOOKUP(D19950,  base_salary!A:A, 1, FALSE)</f>
        <v>5005774041</v>
      </c>
      <c r="F19950">
        <f t="shared" si="622"/>
        <v>0</v>
      </c>
      <c r="G19950">
        <f t="shared" ca="1" si="623"/>
        <v>0</v>
      </c>
    </row>
    <row r="19951" spans="1:7" x14ac:dyDescent="0.25">
      <c r="A19951" t="s">
        <v>22259</v>
      </c>
      <c r="B19951" t="s">
        <v>2929</v>
      </c>
      <c r="C19951" s="4">
        <v>32135</v>
      </c>
      <c r="D19951">
        <v>992720575</v>
      </c>
      <c r="E19951">
        <f>VLOOKUP(D19951,  base_salary!A:A, 1, FALSE)</f>
        <v>992720575</v>
      </c>
      <c r="F19951">
        <f t="shared" si="622"/>
        <v>0</v>
      </c>
      <c r="G19951">
        <f t="shared" ca="1" si="623"/>
        <v>0</v>
      </c>
    </row>
    <row r="19952" spans="1:7" x14ac:dyDescent="0.25">
      <c r="A19952" t="s">
        <v>22260</v>
      </c>
      <c r="B19952" t="s">
        <v>2380</v>
      </c>
      <c r="C19952" s="4">
        <v>27699</v>
      </c>
      <c r="D19952">
        <v>8850022085</v>
      </c>
      <c r="E19952">
        <f>VLOOKUP(D19952,  base_salary!A:A, 1, FALSE)</f>
        <v>8850022085</v>
      </c>
      <c r="F19952">
        <f t="shared" si="622"/>
        <v>0</v>
      </c>
      <c r="G19952">
        <f t="shared" ca="1" si="623"/>
        <v>0</v>
      </c>
    </row>
    <row r="19953" spans="1:7" x14ac:dyDescent="0.25">
      <c r="A19953" t="s">
        <v>22261</v>
      </c>
      <c r="B19953" t="s">
        <v>2075</v>
      </c>
      <c r="C19953" s="4">
        <v>58149</v>
      </c>
      <c r="D19953">
        <v>4162153728</v>
      </c>
      <c r="E19953">
        <f>VLOOKUP(D19953,  base_salary!A:A, 1, FALSE)</f>
        <v>4162153728</v>
      </c>
      <c r="F19953">
        <f t="shared" si="622"/>
        <v>0</v>
      </c>
      <c r="G19953">
        <f t="shared" ca="1" si="623"/>
        <v>0</v>
      </c>
    </row>
    <row r="19954" spans="1:7" x14ac:dyDescent="0.25">
      <c r="A19954" t="s">
        <v>22262</v>
      </c>
      <c r="B19954" t="s">
        <v>2687</v>
      </c>
      <c r="C19954" s="4">
        <v>34035</v>
      </c>
      <c r="D19954">
        <v>7098438871</v>
      </c>
      <c r="E19954">
        <f>VLOOKUP(D19954,  base_salary!A:A, 1, FALSE)</f>
        <v>7098438871</v>
      </c>
      <c r="F19954">
        <f t="shared" si="622"/>
        <v>0</v>
      </c>
      <c r="G19954">
        <f t="shared" ca="1" si="623"/>
        <v>0</v>
      </c>
    </row>
    <row r="19955" spans="1:7" x14ac:dyDescent="0.25">
      <c r="A19955" t="s">
        <v>22263</v>
      </c>
      <c r="B19955" t="s">
        <v>2345</v>
      </c>
      <c r="C19955" s="4">
        <v>12573</v>
      </c>
      <c r="D19955">
        <v>9885165231</v>
      </c>
      <c r="E19955">
        <f>VLOOKUP(D19955,  base_salary!A:A, 1, FALSE)</f>
        <v>9885165231</v>
      </c>
      <c r="F19955">
        <f t="shared" si="622"/>
        <v>0</v>
      </c>
      <c r="G19955">
        <f t="shared" ca="1" si="623"/>
        <v>0</v>
      </c>
    </row>
    <row r="19956" spans="1:7" x14ac:dyDescent="0.25">
      <c r="A19956" t="s">
        <v>22264</v>
      </c>
      <c r="B19956" t="s">
        <v>1948</v>
      </c>
      <c r="C19956" s="4">
        <v>31618</v>
      </c>
      <c r="D19956">
        <v>4119729087</v>
      </c>
      <c r="E19956">
        <f>VLOOKUP(D19956,  base_salary!A:A, 1, FALSE)</f>
        <v>4119729087</v>
      </c>
      <c r="F19956">
        <f t="shared" si="622"/>
        <v>0</v>
      </c>
      <c r="G19956">
        <f t="shared" ca="1" si="623"/>
        <v>0</v>
      </c>
    </row>
    <row r="19957" spans="1:7" x14ac:dyDescent="0.25">
      <c r="A19957" t="s">
        <v>22265</v>
      </c>
      <c r="B19957" t="s">
        <v>2914</v>
      </c>
      <c r="C19957" s="4">
        <v>27983</v>
      </c>
      <c r="D19957">
        <v>2551917727</v>
      </c>
      <c r="E19957">
        <f>VLOOKUP(D19957,  base_salary!A:A, 1, FALSE)</f>
        <v>2551917727</v>
      </c>
      <c r="F19957">
        <f t="shared" si="622"/>
        <v>0</v>
      </c>
      <c r="G19957">
        <f t="shared" ca="1" si="623"/>
        <v>0</v>
      </c>
    </row>
    <row r="19958" spans="1:7" x14ac:dyDescent="0.25">
      <c r="A19958" t="s">
        <v>22266</v>
      </c>
      <c r="B19958" t="s">
        <v>4362</v>
      </c>
      <c r="C19958" s="4">
        <v>23238</v>
      </c>
      <c r="D19958">
        <v>2183763965</v>
      </c>
      <c r="E19958">
        <f>VLOOKUP(D19958,  base_salary!A:A, 1, FALSE)</f>
        <v>2183763965</v>
      </c>
      <c r="F19958">
        <f t="shared" si="622"/>
        <v>0</v>
      </c>
      <c r="G19958">
        <f t="shared" ca="1" si="623"/>
        <v>0</v>
      </c>
    </row>
    <row r="19959" spans="1:7" x14ac:dyDescent="0.25">
      <c r="A19959" t="s">
        <v>22267</v>
      </c>
      <c r="B19959" t="s">
        <v>2790</v>
      </c>
      <c r="C19959" s="4">
        <v>33378</v>
      </c>
      <c r="D19959">
        <v>5234982726</v>
      </c>
      <c r="E19959">
        <f>VLOOKUP(D19959,  base_salary!A:A, 1, FALSE)</f>
        <v>5234982726</v>
      </c>
      <c r="F19959">
        <f t="shared" si="622"/>
        <v>0</v>
      </c>
      <c r="G19959">
        <f t="shared" ca="1" si="623"/>
        <v>0</v>
      </c>
    </row>
    <row r="19960" spans="1:7" x14ac:dyDescent="0.25">
      <c r="A19960" t="s">
        <v>22268</v>
      </c>
      <c r="B19960" t="s">
        <v>1976</v>
      </c>
      <c r="C19960" s="4">
        <v>59760</v>
      </c>
      <c r="D19960">
        <v>6322781804</v>
      </c>
      <c r="E19960">
        <f>VLOOKUP(D19960,  base_salary!A:A, 1, FALSE)</f>
        <v>6322781804</v>
      </c>
      <c r="F19960">
        <f t="shared" si="622"/>
        <v>0</v>
      </c>
      <c r="G19960">
        <f t="shared" ca="1" si="623"/>
        <v>0</v>
      </c>
    </row>
    <row r="19961" spans="1:7" x14ac:dyDescent="0.25">
      <c r="A19961" t="s">
        <v>22269</v>
      </c>
      <c r="B19961" t="s">
        <v>1980</v>
      </c>
      <c r="C19961" s="4">
        <v>41961</v>
      </c>
      <c r="D19961">
        <v>879297433</v>
      </c>
      <c r="E19961">
        <f>VLOOKUP(D19961,  base_salary!A:A, 1, FALSE)</f>
        <v>879297433</v>
      </c>
      <c r="F19961">
        <f t="shared" si="622"/>
        <v>0</v>
      </c>
      <c r="G19961">
        <f t="shared" ca="1" si="623"/>
        <v>0</v>
      </c>
    </row>
    <row r="19962" spans="1:7" x14ac:dyDescent="0.25">
      <c r="A19962" t="s">
        <v>22270</v>
      </c>
      <c r="B19962" t="s">
        <v>2022</v>
      </c>
      <c r="C19962" s="4">
        <v>44948</v>
      </c>
      <c r="D19962">
        <v>3764546336</v>
      </c>
      <c r="E19962">
        <f>VLOOKUP(D19962,  base_salary!A:A, 1, FALSE)</f>
        <v>3764546336</v>
      </c>
      <c r="F19962">
        <f t="shared" si="622"/>
        <v>0</v>
      </c>
      <c r="G19962">
        <f t="shared" ca="1" si="623"/>
        <v>0</v>
      </c>
    </row>
    <row r="19963" spans="1:7" x14ac:dyDescent="0.25">
      <c r="A19963" t="s">
        <v>22271</v>
      </c>
      <c r="B19963" t="s">
        <v>2244</v>
      </c>
      <c r="C19963" s="4">
        <v>26008</v>
      </c>
      <c r="D19963">
        <v>5998486889</v>
      </c>
      <c r="E19963">
        <f>VLOOKUP(D19963,  base_salary!A:A, 1, FALSE)</f>
        <v>5998486889</v>
      </c>
      <c r="F19963">
        <f t="shared" si="622"/>
        <v>0</v>
      </c>
      <c r="G19963">
        <f t="shared" ca="1" si="623"/>
        <v>0</v>
      </c>
    </row>
    <row r="19964" spans="1:7" x14ac:dyDescent="0.25">
      <c r="A19964" t="s">
        <v>22272</v>
      </c>
      <c r="B19964" t="s">
        <v>2639</v>
      </c>
      <c r="C19964" s="4">
        <v>50173</v>
      </c>
      <c r="D19964">
        <v>9013891098</v>
      </c>
      <c r="E19964">
        <f>VLOOKUP(D19964,  base_salary!A:A, 1, FALSE)</f>
        <v>9013891098</v>
      </c>
      <c r="F19964">
        <f t="shared" si="622"/>
        <v>0</v>
      </c>
      <c r="G19964">
        <f t="shared" ca="1" si="623"/>
        <v>0</v>
      </c>
    </row>
    <row r="19965" spans="1:7" x14ac:dyDescent="0.25">
      <c r="A19965" t="s">
        <v>22273</v>
      </c>
      <c r="B19965" t="s">
        <v>2037</v>
      </c>
      <c r="C19965" s="4">
        <v>49184</v>
      </c>
      <c r="D19965">
        <v>483886254</v>
      </c>
      <c r="E19965">
        <f>VLOOKUP(D19965,  base_salary!A:A, 1, FALSE)</f>
        <v>483886254</v>
      </c>
      <c r="F19965">
        <f t="shared" si="622"/>
        <v>0</v>
      </c>
      <c r="G19965">
        <f t="shared" ca="1" si="623"/>
        <v>0</v>
      </c>
    </row>
    <row r="19966" spans="1:7" x14ac:dyDescent="0.25">
      <c r="A19966" t="s">
        <v>22274</v>
      </c>
      <c r="B19966" t="s">
        <v>3041</v>
      </c>
      <c r="C19966" s="4">
        <v>56139</v>
      </c>
      <c r="D19966">
        <v>1371021422</v>
      </c>
      <c r="E19966">
        <f>VLOOKUP(D19966,  base_salary!A:A, 1, FALSE)</f>
        <v>1371021422</v>
      </c>
      <c r="F19966">
        <f t="shared" si="622"/>
        <v>0</v>
      </c>
      <c r="G19966">
        <f t="shared" ca="1" si="623"/>
        <v>0</v>
      </c>
    </row>
    <row r="19967" spans="1:7" x14ac:dyDescent="0.25">
      <c r="A19967" t="s">
        <v>22275</v>
      </c>
      <c r="B19967" t="s">
        <v>3235</v>
      </c>
      <c r="C19967" s="4">
        <v>26698</v>
      </c>
      <c r="D19967">
        <v>6313424239</v>
      </c>
      <c r="E19967">
        <f>VLOOKUP(D19967,  base_salary!A:A, 1, FALSE)</f>
        <v>6313424239</v>
      </c>
      <c r="F19967">
        <f t="shared" si="622"/>
        <v>0</v>
      </c>
      <c r="G19967">
        <f t="shared" ca="1" si="623"/>
        <v>0</v>
      </c>
    </row>
    <row r="19968" spans="1:7" x14ac:dyDescent="0.25">
      <c r="A19968" t="s">
        <v>22276</v>
      </c>
      <c r="B19968" t="s">
        <v>3533</v>
      </c>
      <c r="C19968" s="4">
        <v>44995</v>
      </c>
      <c r="D19968">
        <v>5347887761</v>
      </c>
      <c r="E19968">
        <f>VLOOKUP(D19968,  base_salary!A:A, 1, FALSE)</f>
        <v>5347887761</v>
      </c>
      <c r="F19968">
        <f t="shared" si="622"/>
        <v>0</v>
      </c>
      <c r="G19968">
        <f t="shared" ca="1" si="623"/>
        <v>0</v>
      </c>
    </row>
    <row r="19969" spans="1:7" x14ac:dyDescent="0.25">
      <c r="A19969" t="s">
        <v>22277</v>
      </c>
      <c r="B19969" t="s">
        <v>1972</v>
      </c>
      <c r="C19969" s="4">
        <v>45387</v>
      </c>
      <c r="D19969">
        <v>222477806</v>
      </c>
      <c r="E19969">
        <f>VLOOKUP(D19969,  base_salary!A:A, 1, FALSE)</f>
        <v>222477806</v>
      </c>
      <c r="F19969">
        <f t="shared" si="622"/>
        <v>0</v>
      </c>
      <c r="G19969">
        <f t="shared" ca="1" si="623"/>
        <v>0</v>
      </c>
    </row>
    <row r="19970" spans="1:7" x14ac:dyDescent="0.25">
      <c r="A19970" t="s">
        <v>22278</v>
      </c>
      <c r="B19970" t="s">
        <v>2466</v>
      </c>
      <c r="C19970" s="4">
        <v>13153</v>
      </c>
      <c r="D19970">
        <v>6614458434</v>
      </c>
      <c r="E19970">
        <f>VLOOKUP(D19970,  base_salary!A:A, 1, FALSE)</f>
        <v>6614458434</v>
      </c>
      <c r="F19970">
        <f t="shared" si="622"/>
        <v>0</v>
      </c>
      <c r="G19970">
        <f t="shared" ca="1" si="623"/>
        <v>0</v>
      </c>
    </row>
    <row r="19971" spans="1:7" x14ac:dyDescent="0.25">
      <c r="A19971" t="s">
        <v>22279</v>
      </c>
      <c r="B19971" t="s">
        <v>2856</v>
      </c>
      <c r="C19971" s="4">
        <v>15083</v>
      </c>
      <c r="D19971">
        <v>5395528121</v>
      </c>
      <c r="E19971">
        <f>VLOOKUP(D19971,  base_salary!A:A, 1, FALSE)</f>
        <v>5395528121</v>
      </c>
      <c r="F19971">
        <f t="shared" ref="F19971:F20001" si="624">IF(ISERROR(E19971), 1, 0)</f>
        <v>0</v>
      </c>
      <c r="G19971">
        <f t="shared" ref="G19971:G20001" ca="1" si="625">SUM(G:G)</f>
        <v>0</v>
      </c>
    </row>
    <row r="19972" spans="1:7" x14ac:dyDescent="0.25">
      <c r="A19972" t="s">
        <v>22280</v>
      </c>
      <c r="B19972" t="s">
        <v>2546</v>
      </c>
      <c r="C19972" s="4">
        <v>57503</v>
      </c>
      <c r="D19972">
        <v>8550875457</v>
      </c>
      <c r="E19972">
        <f>VLOOKUP(D19972,  base_salary!A:A, 1, FALSE)</f>
        <v>8550875457</v>
      </c>
      <c r="F19972">
        <f t="shared" si="624"/>
        <v>0</v>
      </c>
      <c r="G19972">
        <f t="shared" ca="1" si="625"/>
        <v>0</v>
      </c>
    </row>
    <row r="19973" spans="1:7" x14ac:dyDescent="0.25">
      <c r="A19973" t="s">
        <v>22281</v>
      </c>
      <c r="B19973" t="s">
        <v>2035</v>
      </c>
      <c r="C19973" s="4">
        <v>20459</v>
      </c>
      <c r="D19973">
        <v>76572129</v>
      </c>
      <c r="E19973">
        <f>VLOOKUP(D19973,  base_salary!A:A, 1, FALSE)</f>
        <v>76572129</v>
      </c>
      <c r="F19973">
        <f t="shared" si="624"/>
        <v>0</v>
      </c>
      <c r="G19973">
        <f t="shared" ca="1" si="625"/>
        <v>0</v>
      </c>
    </row>
    <row r="19974" spans="1:7" x14ac:dyDescent="0.25">
      <c r="A19974" t="s">
        <v>22282</v>
      </c>
      <c r="B19974" t="s">
        <v>2073</v>
      </c>
      <c r="C19974" s="4">
        <v>43169</v>
      </c>
      <c r="D19974">
        <v>6732216945</v>
      </c>
      <c r="E19974">
        <f>VLOOKUP(D19974,  base_salary!A:A, 1, FALSE)</f>
        <v>6732216945</v>
      </c>
      <c r="F19974">
        <f t="shared" si="624"/>
        <v>0</v>
      </c>
      <c r="G19974">
        <f t="shared" ca="1" si="625"/>
        <v>0</v>
      </c>
    </row>
    <row r="19975" spans="1:7" x14ac:dyDescent="0.25">
      <c r="A19975" t="s">
        <v>22283</v>
      </c>
      <c r="B19975" t="s">
        <v>2853</v>
      </c>
      <c r="C19975" s="4">
        <v>46910</v>
      </c>
      <c r="D19975">
        <v>1053331541</v>
      </c>
      <c r="E19975">
        <f>VLOOKUP(D19975,  base_salary!A:A, 1, FALSE)</f>
        <v>1053331541</v>
      </c>
      <c r="F19975">
        <f t="shared" si="624"/>
        <v>0</v>
      </c>
      <c r="G19975">
        <f t="shared" ca="1" si="625"/>
        <v>0</v>
      </c>
    </row>
    <row r="19976" spans="1:7" x14ac:dyDescent="0.25">
      <c r="A19976" t="s">
        <v>22284</v>
      </c>
      <c r="B19976" t="s">
        <v>2391</v>
      </c>
      <c r="C19976" s="4">
        <v>56880</v>
      </c>
      <c r="D19976">
        <v>1598957961</v>
      </c>
      <c r="E19976">
        <f>VLOOKUP(D19976,  base_salary!A:A, 1, FALSE)</f>
        <v>1598957961</v>
      </c>
      <c r="F19976">
        <f t="shared" si="624"/>
        <v>0</v>
      </c>
      <c r="G19976">
        <f t="shared" ca="1" si="625"/>
        <v>0</v>
      </c>
    </row>
    <row r="19977" spans="1:7" x14ac:dyDescent="0.25">
      <c r="A19977" t="s">
        <v>22285</v>
      </c>
      <c r="B19977" t="s">
        <v>1956</v>
      </c>
      <c r="C19977" s="4">
        <v>32998</v>
      </c>
      <c r="D19977">
        <v>4759627103</v>
      </c>
      <c r="E19977">
        <f>VLOOKUP(D19977,  base_salary!A:A, 1, FALSE)</f>
        <v>4759627103</v>
      </c>
      <c r="F19977">
        <f t="shared" si="624"/>
        <v>0</v>
      </c>
      <c r="G19977">
        <f t="shared" ca="1" si="625"/>
        <v>0</v>
      </c>
    </row>
    <row r="19978" spans="1:7" x14ac:dyDescent="0.25">
      <c r="A19978" t="s">
        <v>22286</v>
      </c>
      <c r="B19978" t="s">
        <v>2682</v>
      </c>
      <c r="C19978" s="4">
        <v>31334</v>
      </c>
      <c r="D19978">
        <v>4074728869</v>
      </c>
      <c r="E19978">
        <f>VLOOKUP(D19978,  base_salary!A:A, 1, FALSE)</f>
        <v>4074728869</v>
      </c>
      <c r="F19978">
        <f t="shared" si="624"/>
        <v>0</v>
      </c>
      <c r="G19978">
        <f t="shared" ca="1" si="625"/>
        <v>0</v>
      </c>
    </row>
    <row r="19979" spans="1:7" x14ac:dyDescent="0.25">
      <c r="A19979" t="s">
        <v>22287</v>
      </c>
      <c r="B19979" t="s">
        <v>2175</v>
      </c>
      <c r="C19979" s="4">
        <v>30555</v>
      </c>
      <c r="D19979">
        <v>1442784075</v>
      </c>
      <c r="E19979">
        <f>VLOOKUP(D19979,  base_salary!A:A, 1, FALSE)</f>
        <v>1442784075</v>
      </c>
      <c r="F19979">
        <f t="shared" si="624"/>
        <v>0</v>
      </c>
      <c r="G19979">
        <f t="shared" ca="1" si="625"/>
        <v>0</v>
      </c>
    </row>
    <row r="19980" spans="1:7" x14ac:dyDescent="0.25">
      <c r="A19980" t="s">
        <v>22288</v>
      </c>
      <c r="B19980" t="s">
        <v>2260</v>
      </c>
      <c r="C19980" s="4">
        <v>44811</v>
      </c>
      <c r="D19980">
        <v>8552526727</v>
      </c>
      <c r="E19980">
        <f>VLOOKUP(D19980,  base_salary!A:A, 1, FALSE)</f>
        <v>8552526727</v>
      </c>
      <c r="F19980">
        <f t="shared" si="624"/>
        <v>0</v>
      </c>
      <c r="G19980">
        <f t="shared" ca="1" si="625"/>
        <v>0</v>
      </c>
    </row>
    <row r="19981" spans="1:7" x14ac:dyDescent="0.25">
      <c r="A19981" t="s">
        <v>22289</v>
      </c>
      <c r="B19981" t="s">
        <v>2016</v>
      </c>
      <c r="C19981" s="4">
        <v>41360</v>
      </c>
      <c r="D19981">
        <v>4504361140</v>
      </c>
      <c r="E19981">
        <f>VLOOKUP(D19981,  base_salary!A:A, 1, FALSE)</f>
        <v>4504361140</v>
      </c>
      <c r="F19981">
        <f t="shared" si="624"/>
        <v>0</v>
      </c>
      <c r="G19981">
        <f t="shared" ca="1" si="625"/>
        <v>0</v>
      </c>
    </row>
    <row r="19982" spans="1:7" x14ac:dyDescent="0.25">
      <c r="A19982" t="s">
        <v>22290</v>
      </c>
      <c r="B19982" t="s">
        <v>2660</v>
      </c>
      <c r="C19982" s="4">
        <v>59460</v>
      </c>
      <c r="D19982">
        <v>2859931651</v>
      </c>
      <c r="E19982">
        <f>VLOOKUP(D19982,  base_salary!A:A, 1, FALSE)</f>
        <v>2859931651</v>
      </c>
      <c r="F19982">
        <f t="shared" si="624"/>
        <v>0</v>
      </c>
      <c r="G19982">
        <f t="shared" ca="1" si="625"/>
        <v>0</v>
      </c>
    </row>
    <row r="19983" spans="1:7" x14ac:dyDescent="0.25">
      <c r="A19983" t="s">
        <v>22291</v>
      </c>
      <c r="B19983" t="s">
        <v>2709</v>
      </c>
      <c r="C19983" s="4">
        <v>37121</v>
      </c>
      <c r="D19983">
        <v>8519669638</v>
      </c>
      <c r="E19983">
        <f>VLOOKUP(D19983,  base_salary!A:A, 1, FALSE)</f>
        <v>8519669638</v>
      </c>
      <c r="F19983">
        <f t="shared" si="624"/>
        <v>0</v>
      </c>
      <c r="G19983">
        <f t="shared" ca="1" si="625"/>
        <v>0</v>
      </c>
    </row>
    <row r="19984" spans="1:7" x14ac:dyDescent="0.25">
      <c r="A19984" t="s">
        <v>22292</v>
      </c>
      <c r="B19984" t="s">
        <v>1968</v>
      </c>
      <c r="C19984" s="4">
        <v>51045</v>
      </c>
      <c r="D19984">
        <v>710473923</v>
      </c>
      <c r="E19984">
        <f>VLOOKUP(D19984,  base_salary!A:A, 1, FALSE)</f>
        <v>710473923</v>
      </c>
      <c r="F19984">
        <f t="shared" si="624"/>
        <v>0</v>
      </c>
      <c r="G19984">
        <f t="shared" ca="1" si="625"/>
        <v>0</v>
      </c>
    </row>
    <row r="19985" spans="1:7" x14ac:dyDescent="0.25">
      <c r="A19985" t="s">
        <v>22293</v>
      </c>
      <c r="B19985" t="s">
        <v>2168</v>
      </c>
      <c r="C19985" s="4">
        <v>55540</v>
      </c>
      <c r="D19985">
        <v>5153694038</v>
      </c>
      <c r="E19985">
        <f>VLOOKUP(D19985,  base_salary!A:A, 1, FALSE)</f>
        <v>5153694038</v>
      </c>
      <c r="F19985">
        <f t="shared" si="624"/>
        <v>0</v>
      </c>
      <c r="G19985">
        <f t="shared" ca="1" si="625"/>
        <v>0</v>
      </c>
    </row>
    <row r="19986" spans="1:7" x14ac:dyDescent="0.25">
      <c r="A19986" t="s">
        <v>22294</v>
      </c>
      <c r="B19986" t="s">
        <v>2459</v>
      </c>
      <c r="C19986" s="4">
        <v>18724</v>
      </c>
      <c r="D19986">
        <v>7001733199</v>
      </c>
      <c r="E19986">
        <f>VLOOKUP(D19986,  base_salary!A:A, 1, FALSE)</f>
        <v>7001733199</v>
      </c>
      <c r="F19986">
        <f t="shared" si="624"/>
        <v>0</v>
      </c>
      <c r="G19986">
        <f t="shared" ca="1" si="625"/>
        <v>0</v>
      </c>
    </row>
    <row r="19987" spans="1:7" x14ac:dyDescent="0.25">
      <c r="A19987" t="s">
        <v>22295</v>
      </c>
      <c r="B19987" t="s">
        <v>2583</v>
      </c>
      <c r="C19987" s="4">
        <v>19998</v>
      </c>
      <c r="D19987">
        <v>9726644925</v>
      </c>
      <c r="E19987">
        <f>VLOOKUP(D19987,  base_salary!A:A, 1, FALSE)</f>
        <v>9726644925</v>
      </c>
      <c r="F19987">
        <f t="shared" si="624"/>
        <v>0</v>
      </c>
      <c r="G19987">
        <f t="shared" ca="1" si="625"/>
        <v>0</v>
      </c>
    </row>
    <row r="19988" spans="1:7" x14ac:dyDescent="0.25">
      <c r="A19988" t="s">
        <v>22296</v>
      </c>
      <c r="B19988" t="s">
        <v>2415</v>
      </c>
      <c r="C19988" s="4">
        <v>23754</v>
      </c>
      <c r="D19988">
        <v>2376099331</v>
      </c>
      <c r="E19988">
        <f>VLOOKUP(D19988,  base_salary!A:A, 1, FALSE)</f>
        <v>2376099331</v>
      </c>
      <c r="F19988">
        <f t="shared" si="624"/>
        <v>0</v>
      </c>
      <c r="G19988">
        <f t="shared" ca="1" si="625"/>
        <v>0</v>
      </c>
    </row>
    <row r="19989" spans="1:7" x14ac:dyDescent="0.25">
      <c r="A19989" t="s">
        <v>22297</v>
      </c>
      <c r="B19989" t="s">
        <v>1960</v>
      </c>
      <c r="C19989" s="4">
        <v>13017</v>
      </c>
      <c r="D19989">
        <v>1718344562</v>
      </c>
      <c r="E19989">
        <f>VLOOKUP(D19989,  base_salary!A:A, 1, FALSE)</f>
        <v>1718344562</v>
      </c>
      <c r="F19989">
        <f t="shared" si="624"/>
        <v>0</v>
      </c>
      <c r="G19989">
        <f t="shared" ca="1" si="625"/>
        <v>0</v>
      </c>
    </row>
    <row r="19990" spans="1:7" x14ac:dyDescent="0.25">
      <c r="A19990" t="s">
        <v>22298</v>
      </c>
      <c r="B19990" t="s">
        <v>3720</v>
      </c>
      <c r="C19990" s="4">
        <v>11943</v>
      </c>
      <c r="D19990">
        <v>923191143</v>
      </c>
      <c r="E19990">
        <f>VLOOKUP(D19990,  base_salary!A:A, 1, FALSE)</f>
        <v>923191143</v>
      </c>
      <c r="F19990">
        <f t="shared" si="624"/>
        <v>0</v>
      </c>
      <c r="G19990">
        <f t="shared" ca="1" si="625"/>
        <v>0</v>
      </c>
    </row>
    <row r="19991" spans="1:7" x14ac:dyDescent="0.25">
      <c r="A19991" t="s">
        <v>22299</v>
      </c>
      <c r="B19991" t="s">
        <v>2800</v>
      </c>
      <c r="C19991" s="4">
        <v>30753</v>
      </c>
      <c r="D19991">
        <v>3269054114</v>
      </c>
      <c r="E19991">
        <f>VLOOKUP(D19991,  base_salary!A:A, 1, FALSE)</f>
        <v>3269054114</v>
      </c>
      <c r="F19991">
        <f t="shared" si="624"/>
        <v>0</v>
      </c>
      <c r="G19991">
        <f t="shared" ca="1" si="625"/>
        <v>0</v>
      </c>
    </row>
    <row r="19992" spans="1:7" x14ac:dyDescent="0.25">
      <c r="A19992" t="s">
        <v>22300</v>
      </c>
      <c r="B19992" t="s">
        <v>2992</v>
      </c>
      <c r="C19992" s="4">
        <v>34279</v>
      </c>
      <c r="D19992">
        <v>8289594380</v>
      </c>
      <c r="E19992">
        <f>VLOOKUP(D19992,  base_salary!A:A, 1, FALSE)</f>
        <v>8289594380</v>
      </c>
      <c r="F19992">
        <f t="shared" si="624"/>
        <v>0</v>
      </c>
      <c r="G19992">
        <f t="shared" ca="1" si="625"/>
        <v>0</v>
      </c>
    </row>
    <row r="19993" spans="1:7" x14ac:dyDescent="0.25">
      <c r="A19993" t="s">
        <v>22301</v>
      </c>
      <c r="B19993" t="s">
        <v>2063</v>
      </c>
      <c r="C19993" s="4">
        <v>58983</v>
      </c>
      <c r="D19993">
        <v>274599287</v>
      </c>
      <c r="E19993">
        <f>VLOOKUP(D19993,  base_salary!A:A, 1, FALSE)</f>
        <v>274599287</v>
      </c>
      <c r="F19993">
        <f t="shared" si="624"/>
        <v>0</v>
      </c>
      <c r="G19993">
        <f t="shared" ca="1" si="625"/>
        <v>0</v>
      </c>
    </row>
    <row r="19994" spans="1:7" x14ac:dyDescent="0.25">
      <c r="A19994" t="s">
        <v>22302</v>
      </c>
      <c r="B19994" t="s">
        <v>2298</v>
      </c>
      <c r="C19994" s="4">
        <v>32947</v>
      </c>
      <c r="D19994">
        <v>4499766028</v>
      </c>
      <c r="E19994">
        <f>VLOOKUP(D19994,  base_salary!A:A, 1, FALSE)</f>
        <v>4499766028</v>
      </c>
      <c r="F19994">
        <f t="shared" si="624"/>
        <v>0</v>
      </c>
      <c r="G19994">
        <f t="shared" ca="1" si="625"/>
        <v>0</v>
      </c>
    </row>
    <row r="19995" spans="1:7" x14ac:dyDescent="0.25">
      <c r="A19995" t="s">
        <v>22303</v>
      </c>
      <c r="B19995" t="s">
        <v>1986</v>
      </c>
      <c r="C19995" s="4">
        <v>19111</v>
      </c>
      <c r="D19995">
        <v>8545135858</v>
      </c>
      <c r="E19995">
        <f>VLOOKUP(D19995,  base_salary!A:A, 1, FALSE)</f>
        <v>8545135858</v>
      </c>
      <c r="F19995">
        <f t="shared" si="624"/>
        <v>0</v>
      </c>
      <c r="G19995">
        <f t="shared" ca="1" si="625"/>
        <v>0</v>
      </c>
    </row>
    <row r="19996" spans="1:7" x14ac:dyDescent="0.25">
      <c r="A19996" t="s">
        <v>22304</v>
      </c>
      <c r="B19996" t="s">
        <v>1948</v>
      </c>
      <c r="C19996" s="4">
        <v>38053</v>
      </c>
      <c r="D19996">
        <v>8254304106</v>
      </c>
      <c r="E19996">
        <f>VLOOKUP(D19996,  base_salary!A:A, 1, FALSE)</f>
        <v>8254304106</v>
      </c>
      <c r="F19996">
        <f t="shared" si="624"/>
        <v>0</v>
      </c>
      <c r="G19996">
        <f t="shared" ca="1" si="625"/>
        <v>0</v>
      </c>
    </row>
    <row r="19997" spans="1:7" x14ac:dyDescent="0.25">
      <c r="A19997" t="s">
        <v>22305</v>
      </c>
      <c r="B19997" t="s">
        <v>3113</v>
      </c>
      <c r="C19997" s="4">
        <v>31785</v>
      </c>
      <c r="D19997">
        <v>4049350750</v>
      </c>
      <c r="E19997">
        <f>VLOOKUP(D19997,  base_salary!A:A, 1, FALSE)</f>
        <v>4049350750</v>
      </c>
      <c r="F19997">
        <f t="shared" si="624"/>
        <v>0</v>
      </c>
      <c r="G19997">
        <f t="shared" ca="1" si="625"/>
        <v>0</v>
      </c>
    </row>
    <row r="19998" spans="1:7" x14ac:dyDescent="0.25">
      <c r="A19998" t="s">
        <v>22306</v>
      </c>
      <c r="B19998" t="s">
        <v>1997</v>
      </c>
      <c r="C19998" s="4">
        <v>54249</v>
      </c>
      <c r="D19998">
        <v>6750554423</v>
      </c>
      <c r="E19998">
        <f>VLOOKUP(D19998,  base_salary!A:A, 1, FALSE)</f>
        <v>6750554423</v>
      </c>
      <c r="F19998">
        <f t="shared" si="624"/>
        <v>0</v>
      </c>
      <c r="G19998">
        <f t="shared" ca="1" si="625"/>
        <v>0</v>
      </c>
    </row>
    <row r="19999" spans="1:7" x14ac:dyDescent="0.25">
      <c r="A19999" t="s">
        <v>22307</v>
      </c>
      <c r="B19999" t="s">
        <v>2253</v>
      </c>
      <c r="C19999" s="4">
        <v>57024</v>
      </c>
      <c r="D19999">
        <v>9412192312</v>
      </c>
      <c r="E19999">
        <f>VLOOKUP(D19999,  base_salary!A:A, 1, FALSE)</f>
        <v>9412192312</v>
      </c>
      <c r="F19999">
        <f t="shared" si="624"/>
        <v>0</v>
      </c>
      <c r="G19999">
        <f t="shared" ca="1" si="625"/>
        <v>0</v>
      </c>
    </row>
    <row r="20000" spans="1:7" x14ac:dyDescent="0.25">
      <c r="A20000" t="s">
        <v>22308</v>
      </c>
      <c r="B20000" t="s">
        <v>1952</v>
      </c>
      <c r="C20000" s="4">
        <v>52154</v>
      </c>
      <c r="D20000">
        <v>5811999097</v>
      </c>
      <c r="E20000">
        <f>VLOOKUP(D20000,  base_salary!A:A, 1, FALSE)</f>
        <v>5811999097</v>
      </c>
      <c r="F20000">
        <f t="shared" si="624"/>
        <v>0</v>
      </c>
      <c r="G20000">
        <f t="shared" ca="1" si="625"/>
        <v>0</v>
      </c>
    </row>
    <row r="20001" spans="1:7" x14ac:dyDescent="0.25">
      <c r="A20001" t="s">
        <v>22309</v>
      </c>
      <c r="B20001" t="s">
        <v>2217</v>
      </c>
      <c r="C20001" s="4">
        <v>34291</v>
      </c>
      <c r="D20001">
        <v>2792636599</v>
      </c>
      <c r="E20001">
        <f>VLOOKUP(D20001,  base_salary!A:A, 1, FALSE)</f>
        <v>2792636599</v>
      </c>
      <c r="F20001">
        <f t="shared" si="624"/>
        <v>0</v>
      </c>
      <c r="G20001">
        <f t="shared" ca="1" si="625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8"/>
  <sheetViews>
    <sheetView topLeftCell="G10" zoomScale="190" zoomScaleNormal="190" workbookViewId="0">
      <selection activeCell="L30" sqref="L30"/>
    </sheetView>
  </sheetViews>
  <sheetFormatPr defaultRowHeight="15" x14ac:dyDescent="0.25"/>
  <cols>
    <col min="1" max="1" width="26.42578125" bestFit="1" customWidth="1"/>
    <col min="2" max="2" width="14.28515625" bestFit="1" customWidth="1"/>
    <col min="3" max="3" width="14.5703125" bestFit="1" customWidth="1"/>
    <col min="4" max="4" width="7.5703125" bestFit="1" customWidth="1"/>
    <col min="5" max="7" width="9.85546875" bestFit="1" customWidth="1"/>
    <col min="8" max="8" width="6.85546875" bestFit="1" customWidth="1"/>
    <col min="9" max="9" width="13.28515625" bestFit="1" customWidth="1"/>
    <col min="10" max="10" width="13.28515625" customWidth="1"/>
    <col min="11" max="11" width="10.5703125" bestFit="1" customWidth="1"/>
    <col min="12" max="12" width="31.28515625" bestFit="1" customWidth="1"/>
    <col min="13" max="13" width="17.28515625" bestFit="1" customWidth="1"/>
    <col min="14" max="16" width="17.28515625" customWidth="1"/>
    <col min="17" max="17" width="26.140625" bestFit="1" customWidth="1"/>
    <col min="18" max="18" width="10.140625" customWidth="1"/>
    <col min="19" max="19" width="21" bestFit="1" customWidth="1"/>
    <col min="20" max="20" width="17.28515625" bestFit="1" customWidth="1"/>
    <col min="21" max="21" width="13.7109375" bestFit="1" customWidth="1"/>
  </cols>
  <sheetData>
    <row r="1" spans="1:17" ht="18.75" x14ac:dyDescent="0.3">
      <c r="A1" s="60" t="s">
        <v>22357</v>
      </c>
      <c r="B1" s="61"/>
      <c r="N1" s="43"/>
    </row>
    <row r="3" spans="1:17" x14ac:dyDescent="0.25">
      <c r="A3" s="43" t="s">
        <v>22358</v>
      </c>
    </row>
    <row r="4" spans="1:17" x14ac:dyDescent="0.25">
      <c r="A4" t="s">
        <v>22359</v>
      </c>
    </row>
    <row r="5" spans="1:17" x14ac:dyDescent="0.25">
      <c r="A5" t="s">
        <v>22360</v>
      </c>
    </row>
    <row r="6" spans="1:17" x14ac:dyDescent="0.25">
      <c r="A6" t="s">
        <v>22361</v>
      </c>
    </row>
    <row r="7" spans="1:17" x14ac:dyDescent="0.25">
      <c r="A7" s="43" t="s">
        <v>22362</v>
      </c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</row>
    <row r="10" spans="1:17" ht="15.75" thickBot="1" x14ac:dyDescent="0.3">
      <c r="A10" s="44"/>
    </row>
    <row r="11" spans="1:17" ht="15.75" thickBot="1" x14ac:dyDescent="0.3">
      <c r="A11" s="44" t="s">
        <v>22354</v>
      </c>
      <c r="B11" s="57">
        <v>0.3</v>
      </c>
      <c r="M11" s="59">
        <v>2018</v>
      </c>
      <c r="N11" s="67" t="s">
        <v>22363</v>
      </c>
      <c r="O11" s="59" t="s">
        <v>22364</v>
      </c>
      <c r="P11" s="59" t="s">
        <v>22367</v>
      </c>
      <c r="Q11" s="59" t="s">
        <v>22368</v>
      </c>
    </row>
    <row r="12" spans="1:17" ht="15.75" thickBot="1" x14ac:dyDescent="0.3">
      <c r="A12" s="25" t="s">
        <v>22355</v>
      </c>
      <c r="B12" s="58">
        <v>0.05</v>
      </c>
      <c r="C12" s="15"/>
      <c r="L12" s="16" t="s">
        <v>22334</v>
      </c>
      <c r="M12" s="37">
        <f>COUNT('calculations '!B2:B1001)</f>
        <v>1000</v>
      </c>
      <c r="N12" s="68">
        <v>1000</v>
      </c>
      <c r="O12" s="68">
        <v>1000</v>
      </c>
      <c r="P12" s="68">
        <f>SUM(J16:J18)</f>
        <v>1200</v>
      </c>
      <c r="Q12" s="68">
        <f>P12</f>
        <v>1200</v>
      </c>
    </row>
    <row r="13" spans="1:17" ht="15.75" thickBot="1" x14ac:dyDescent="0.3">
      <c r="K13" s="19"/>
      <c r="M13" s="42"/>
      <c r="N13" s="69"/>
      <c r="O13" s="69"/>
      <c r="P13" s="69"/>
      <c r="Q13" s="69"/>
    </row>
    <row r="14" spans="1:17" ht="15.75" thickBot="1" x14ac:dyDescent="0.3">
      <c r="A14" s="82" t="s">
        <v>22353</v>
      </c>
      <c r="B14" s="83"/>
      <c r="C14" s="83"/>
      <c r="D14" s="83"/>
      <c r="E14" s="83"/>
      <c r="F14" s="83"/>
      <c r="G14" s="83"/>
      <c r="H14" s="83"/>
      <c r="I14" s="83"/>
      <c r="J14" s="84"/>
      <c r="K14" s="49"/>
      <c r="L14" s="16" t="s">
        <v>22335</v>
      </c>
      <c r="M14" s="38">
        <f>SUM('calculations '!H2:H1001)</f>
        <v>699144198</v>
      </c>
      <c r="N14" s="70">
        <f>M14*(1+B11)</f>
        <v>908887457.39999998</v>
      </c>
      <c r="O14" s="70">
        <f>M14*(O22/M22)</f>
        <v>766529418.59042752</v>
      </c>
      <c r="P14" s="70">
        <f>P19*P12</f>
        <v>838973037.60000002</v>
      </c>
      <c r="Q14" s="87">
        <f>M14*(1+B11)+(M19*(Q12-M12))+(M14*(O22/M22)-M14)</f>
        <v>1116101517.5904274</v>
      </c>
    </row>
    <row r="15" spans="1:17" ht="16.5" thickBot="1" x14ac:dyDescent="0.3">
      <c r="A15" s="24" t="s">
        <v>22310</v>
      </c>
      <c r="B15" s="24" t="s">
        <v>22311</v>
      </c>
      <c r="C15" s="23" t="s">
        <v>22312</v>
      </c>
      <c r="D15" s="23" t="s">
        <v>22313</v>
      </c>
      <c r="E15" s="23" t="s">
        <v>22314</v>
      </c>
      <c r="F15" s="23" t="s">
        <v>22315</v>
      </c>
      <c r="G15" s="23" t="s">
        <v>22316</v>
      </c>
      <c r="H15" s="24" t="s">
        <v>22317</v>
      </c>
      <c r="I15" s="23" t="s">
        <v>22318</v>
      </c>
      <c r="J15" s="24" t="s">
        <v>22356</v>
      </c>
      <c r="K15" s="15"/>
      <c r="L15" s="16" t="s">
        <v>22336</v>
      </c>
      <c r="M15" s="34">
        <f>SUM('calculations '!I2:I1001)</f>
        <v>621050000</v>
      </c>
      <c r="N15" s="71">
        <f>SUMPRODUCT(J22:J24,I16:I18)</f>
        <v>703700000</v>
      </c>
      <c r="O15" s="74">
        <f>M15</f>
        <v>621050000</v>
      </c>
      <c r="P15" s="74">
        <f>SUMPRODUCT(J16:J18,I22:I24)</f>
        <v>740000000</v>
      </c>
      <c r="Q15" s="88">
        <f>SUMPRODUCT(I16:I18,J16:J18)</f>
        <v>840000000</v>
      </c>
    </row>
    <row r="16" spans="1:17" ht="15.75" thickBot="1" x14ac:dyDescent="0.3">
      <c r="A16" s="22" t="s">
        <v>7</v>
      </c>
      <c r="B16" s="45">
        <v>30000</v>
      </c>
      <c r="C16" s="46">
        <v>65000</v>
      </c>
      <c r="D16" s="62">
        <v>0.12</v>
      </c>
      <c r="E16" s="62">
        <v>0.17</v>
      </c>
      <c r="F16" s="62">
        <v>0.2</v>
      </c>
      <c r="G16" s="62">
        <v>0.22</v>
      </c>
      <c r="H16" s="64">
        <v>0.1</v>
      </c>
      <c r="I16" s="46">
        <v>600000</v>
      </c>
      <c r="J16" s="50">
        <v>400</v>
      </c>
      <c r="K16" s="19"/>
      <c r="L16" s="16" t="s">
        <v>22337</v>
      </c>
      <c r="M16" s="39">
        <f>M14/M15</f>
        <v>1.1257454279043555</v>
      </c>
      <c r="N16" s="75">
        <f>N14/N15</f>
        <v>1.2915837109563735</v>
      </c>
      <c r="O16" s="78">
        <f>O14/O15</f>
        <v>1.2342475140333748</v>
      </c>
      <c r="P16" s="78">
        <f>P14/P15</f>
        <v>1.1337473481081082</v>
      </c>
      <c r="Q16" s="78">
        <f>Q14/Q15</f>
        <v>1.3286922828457468</v>
      </c>
    </row>
    <row r="17" spans="1:20" ht="15.75" thickBot="1" x14ac:dyDescent="0.3">
      <c r="A17" s="24" t="s">
        <v>29</v>
      </c>
      <c r="B17" s="47">
        <v>50000</v>
      </c>
      <c r="C17" s="48">
        <v>80000</v>
      </c>
      <c r="D17" s="63">
        <v>0.15</v>
      </c>
      <c r="E17" s="63">
        <v>0.18</v>
      </c>
      <c r="F17" s="63">
        <v>0.25</v>
      </c>
      <c r="G17" s="63">
        <v>0.3</v>
      </c>
      <c r="H17" s="65">
        <v>0.13</v>
      </c>
      <c r="I17" s="48">
        <v>700000</v>
      </c>
      <c r="J17" s="50">
        <v>400</v>
      </c>
      <c r="L17" s="16" t="s">
        <v>22338</v>
      </c>
      <c r="M17" s="37">
        <f>SUM('calculations '!G2:G1001)</f>
        <v>20000</v>
      </c>
      <c r="N17" s="76">
        <f>N14/M18</f>
        <v>25999.999999999996</v>
      </c>
      <c r="O17" s="76">
        <f>M17</f>
        <v>20000</v>
      </c>
      <c r="P17" s="76">
        <f>P14/P18</f>
        <v>24000</v>
      </c>
      <c r="Q17" s="76">
        <f>(N17-M17)+(P17-M17)+O17</f>
        <v>29999.999999999996</v>
      </c>
    </row>
    <row r="18" spans="1:20" ht="15.75" thickBot="1" x14ac:dyDescent="0.3">
      <c r="A18" s="22" t="s">
        <v>10</v>
      </c>
      <c r="B18" s="45">
        <v>75000</v>
      </c>
      <c r="C18" s="46">
        <v>125000</v>
      </c>
      <c r="D18" s="62">
        <v>0.15</v>
      </c>
      <c r="E18" s="62">
        <v>0.22</v>
      </c>
      <c r="F18" s="62">
        <v>0.25</v>
      </c>
      <c r="G18" s="62">
        <v>0.33</v>
      </c>
      <c r="H18" s="64">
        <v>0.15</v>
      </c>
      <c r="I18" s="46">
        <v>800000</v>
      </c>
      <c r="J18" s="50">
        <v>400</v>
      </c>
      <c r="L18" s="16" t="s">
        <v>22339</v>
      </c>
      <c r="M18" s="34">
        <f>M14/M17</f>
        <v>34957.209900000002</v>
      </c>
      <c r="N18" s="66">
        <f>M18</f>
        <v>34957.209900000002</v>
      </c>
      <c r="O18" s="66">
        <f>O14/O17</f>
        <v>38326.470929521376</v>
      </c>
      <c r="P18" s="66">
        <f>M18</f>
        <v>34957.209900000002</v>
      </c>
      <c r="Q18" s="66">
        <f>Q14/Q17</f>
        <v>37203.38391968092</v>
      </c>
    </row>
    <row r="19" spans="1:20" ht="15.75" thickBot="1" x14ac:dyDescent="0.3">
      <c r="A19" s="44"/>
      <c r="B19" s="44"/>
      <c r="C19" s="44"/>
      <c r="D19" s="44"/>
      <c r="E19" s="44"/>
      <c r="F19" s="44"/>
      <c r="G19" s="44"/>
      <c r="H19" s="44"/>
      <c r="I19" s="44"/>
      <c r="J19" s="25"/>
      <c r="L19" s="17" t="s">
        <v>22340</v>
      </c>
      <c r="M19" s="29">
        <f>M14/M12</f>
        <v>699144.19799999997</v>
      </c>
      <c r="N19" s="79">
        <f>N14/N12</f>
        <v>908887.45739999996</v>
      </c>
      <c r="O19" s="77">
        <f>O14/O12</f>
        <v>766529.41859042749</v>
      </c>
      <c r="P19" s="77">
        <f>M19</f>
        <v>699144.19799999997</v>
      </c>
      <c r="Q19" s="77">
        <f>Q14/Q12</f>
        <v>930084.59799202287</v>
      </c>
    </row>
    <row r="20" spans="1:20" ht="15.75" thickBot="1" x14ac:dyDescent="0.3">
      <c r="A20" s="82" t="s">
        <v>22352</v>
      </c>
      <c r="B20" s="83"/>
      <c r="C20" s="83"/>
      <c r="D20" s="83"/>
      <c r="E20" s="83"/>
      <c r="F20" s="83"/>
      <c r="G20" s="83"/>
      <c r="H20" s="83"/>
      <c r="I20" s="83"/>
      <c r="J20" s="84"/>
      <c r="L20" s="20"/>
      <c r="M20" s="26"/>
      <c r="N20" s="69"/>
      <c r="O20" s="69"/>
      <c r="P20" s="69"/>
      <c r="Q20" s="69"/>
    </row>
    <row r="21" spans="1:20" ht="15.75" thickBot="1" x14ac:dyDescent="0.3">
      <c r="A21" s="24" t="s">
        <v>22310</v>
      </c>
      <c r="B21" s="24" t="s">
        <v>22311</v>
      </c>
      <c r="C21" s="23" t="s">
        <v>22312</v>
      </c>
      <c r="D21" s="23" t="s">
        <v>22313</v>
      </c>
      <c r="E21" s="23" t="s">
        <v>22314</v>
      </c>
      <c r="F21" s="23" t="s">
        <v>22315</v>
      </c>
      <c r="G21" s="23" t="s">
        <v>22316</v>
      </c>
      <c r="H21" s="24" t="s">
        <v>22317</v>
      </c>
      <c r="I21" s="23" t="s">
        <v>22318</v>
      </c>
      <c r="J21" s="23" t="s">
        <v>22356</v>
      </c>
      <c r="L21" s="16" t="s">
        <v>22341</v>
      </c>
      <c r="M21" s="38">
        <f>SUM('calculations '!F2:F1001)</f>
        <v>72011493</v>
      </c>
      <c r="N21" s="80">
        <f>M21</f>
        <v>72011493</v>
      </c>
      <c r="O21" s="81">
        <f>(M21)*(1+B12)</f>
        <v>75612067.650000006</v>
      </c>
      <c r="P21" s="81">
        <f>(M21/M12)*P12</f>
        <v>86413791.600000009</v>
      </c>
      <c r="Q21" s="81">
        <f>(M21/M12)*Q12*(1+B12)</f>
        <v>90734481.180000007</v>
      </c>
    </row>
    <row r="22" spans="1:20" ht="15.75" thickBot="1" x14ac:dyDescent="0.3">
      <c r="A22" s="22" t="s">
        <v>7</v>
      </c>
      <c r="B22" s="28">
        <v>30000</v>
      </c>
      <c r="C22" s="29">
        <v>65000</v>
      </c>
      <c r="D22" s="30">
        <v>0.1</v>
      </c>
      <c r="E22" s="30">
        <v>0.15</v>
      </c>
      <c r="F22" s="30">
        <v>0.18</v>
      </c>
      <c r="G22" s="30">
        <v>0.22</v>
      </c>
      <c r="H22" s="31">
        <v>0.1</v>
      </c>
      <c r="I22" s="32">
        <v>500000</v>
      </c>
      <c r="J22" s="51">
        <f>COUNTIF('calculations '!E:E, '2018_commission_structure'!A22)</f>
        <v>310</v>
      </c>
      <c r="L22" s="17" t="s">
        <v>22342</v>
      </c>
      <c r="M22" s="28">
        <f>SUM('calculations '!T2:T1001)</f>
        <v>97382112.189999864</v>
      </c>
      <c r="N22" s="74">
        <f>N23*N17</f>
        <v>126596745.84699981</v>
      </c>
      <c r="O22" s="74">
        <f>SUM('calculations '!AA:AA)</f>
        <v>106768037.34000003</v>
      </c>
      <c r="P22" s="74">
        <f>P23*P17</f>
        <v>116858534.62799983</v>
      </c>
      <c r="Q22" s="74">
        <f>Q23*Q17</f>
        <v>146073168.28499979</v>
      </c>
    </row>
    <row r="23" spans="1:20" ht="15.75" thickBot="1" x14ac:dyDescent="0.3">
      <c r="A23" s="24" t="s">
        <v>29</v>
      </c>
      <c r="B23" s="33">
        <v>50000</v>
      </c>
      <c r="C23" s="34">
        <v>80000</v>
      </c>
      <c r="D23" s="35">
        <v>0.13</v>
      </c>
      <c r="E23" s="35">
        <v>0.17</v>
      </c>
      <c r="F23" s="35">
        <v>0.21</v>
      </c>
      <c r="G23" s="35">
        <v>0.26</v>
      </c>
      <c r="H23" s="36">
        <v>0.13</v>
      </c>
      <c r="I23" s="34">
        <v>600000</v>
      </c>
      <c r="J23" s="51">
        <f>COUNTIF('calculations '!E:E, '2018_commission_structure'!A23)</f>
        <v>343</v>
      </c>
      <c r="L23" s="17" t="s">
        <v>22343</v>
      </c>
      <c r="M23" s="28">
        <f>M22/M17</f>
        <v>4869.1056094999931</v>
      </c>
      <c r="N23" s="74">
        <f>M23</f>
        <v>4869.1056094999931</v>
      </c>
      <c r="O23" s="74">
        <f>O22/O17</f>
        <v>5338.4018670000014</v>
      </c>
      <c r="P23" s="74">
        <f>M23</f>
        <v>4869.1056094999931</v>
      </c>
      <c r="Q23" s="74">
        <f>M23</f>
        <v>4869.1056094999931</v>
      </c>
      <c r="S23" s="12" t="s">
        <v>22351</v>
      </c>
    </row>
    <row r="24" spans="1:20" ht="15.75" thickBot="1" x14ac:dyDescent="0.3">
      <c r="A24" s="22" t="s">
        <v>10</v>
      </c>
      <c r="B24" s="28">
        <v>75000</v>
      </c>
      <c r="C24" s="29">
        <v>125000</v>
      </c>
      <c r="D24" s="30">
        <v>0.15</v>
      </c>
      <c r="E24" s="30">
        <v>0.19</v>
      </c>
      <c r="F24" s="30">
        <v>0.23</v>
      </c>
      <c r="G24" s="30">
        <v>0.3</v>
      </c>
      <c r="H24" s="31">
        <v>0.15</v>
      </c>
      <c r="I24" s="29">
        <v>750000</v>
      </c>
      <c r="J24" s="51">
        <f>COUNTIF('calculations '!E:E, '2018_commission_structure'!A24)</f>
        <v>347</v>
      </c>
      <c r="L24" s="17" t="s">
        <v>22344</v>
      </c>
      <c r="M24" s="40">
        <f>M21+M22</f>
        <v>169393605.18999988</v>
      </c>
      <c r="N24" s="80">
        <f>SUM(N21:N22)</f>
        <v>198608238.84699982</v>
      </c>
      <c r="O24" s="81">
        <f>O21+O22</f>
        <v>182380104.99000004</v>
      </c>
      <c r="P24" s="81">
        <f>SUM(P21:P22)</f>
        <v>203272326.22799984</v>
      </c>
      <c r="Q24" s="81">
        <f>SUM(Q21:Q22)</f>
        <v>236807649.46499979</v>
      </c>
      <c r="S24" s="13" t="s">
        <v>22350</v>
      </c>
      <c r="T24" s="11">
        <v>1000</v>
      </c>
    </row>
    <row r="25" spans="1:20" ht="15.75" thickBot="1" x14ac:dyDescent="0.3">
      <c r="L25" s="25"/>
      <c r="M25" s="27"/>
      <c r="N25" s="72"/>
      <c r="O25" s="72"/>
      <c r="P25" s="72"/>
      <c r="Q25" s="72"/>
      <c r="S25" s="13" t="s">
        <v>22348</v>
      </c>
      <c r="T25" s="14">
        <v>699144198</v>
      </c>
    </row>
    <row r="26" spans="1:20" ht="15.75" thickBot="1" x14ac:dyDescent="0.3">
      <c r="K26" s="18"/>
      <c r="L26" s="21" t="s">
        <v>22345</v>
      </c>
      <c r="M26" s="41">
        <f>M14-M24</f>
        <v>529750592.81000012</v>
      </c>
      <c r="N26" s="70">
        <f>N14-N24</f>
        <v>710279218.55300021</v>
      </c>
      <c r="O26" s="70">
        <f>O14-O24</f>
        <v>584149313.60042751</v>
      </c>
      <c r="P26" s="70">
        <f>P14-P24</f>
        <v>635700711.37200022</v>
      </c>
      <c r="Q26" s="70">
        <f>Q14-Q24</f>
        <v>879293868.1254276</v>
      </c>
      <c r="S26" s="13" t="s">
        <v>22349</v>
      </c>
      <c r="T26" s="14">
        <v>621050000</v>
      </c>
    </row>
    <row r="27" spans="1:20" ht="15.75" thickBot="1" x14ac:dyDescent="0.3">
      <c r="K27" s="18"/>
      <c r="L27" s="21" t="s">
        <v>22346</v>
      </c>
      <c r="M27" s="28">
        <f>M26/M12</f>
        <v>529750.59281000018</v>
      </c>
      <c r="N27" s="73">
        <f>N26/N12</f>
        <v>710279.21855300025</v>
      </c>
      <c r="O27" s="73">
        <f>O26/O12</f>
        <v>584149.31360042747</v>
      </c>
      <c r="P27" s="73">
        <f>P26/P12</f>
        <v>529750.59281000018</v>
      </c>
      <c r="Q27" s="73">
        <f>Q26/Q12</f>
        <v>732744.89010452305</v>
      </c>
    </row>
    <row r="28" spans="1:20" x14ac:dyDescent="0.25">
      <c r="N28" s="20"/>
      <c r="O28" s="20"/>
      <c r="P28" s="20"/>
      <c r="Q28" s="20"/>
    </row>
    <row r="29" spans="1:20" x14ac:dyDescent="0.25">
      <c r="O29" s="19"/>
      <c r="P29" s="19"/>
      <c r="Q29" s="19"/>
    </row>
    <row r="35" spans="6:12" x14ac:dyDescent="0.25">
      <c r="F35" s="19"/>
    </row>
    <row r="36" spans="6:12" x14ac:dyDescent="0.25">
      <c r="K36" s="19"/>
      <c r="L36" s="19"/>
    </row>
    <row r="37" spans="6:12" x14ac:dyDescent="0.25">
      <c r="K37" s="19"/>
      <c r="L37" s="19"/>
    </row>
    <row r="38" spans="6:12" x14ac:dyDescent="0.25">
      <c r="K38" s="19"/>
      <c r="L38" s="19"/>
    </row>
  </sheetData>
  <mergeCells count="2">
    <mergeCell ref="A14:J14"/>
    <mergeCell ref="A20:J20"/>
  </mergeCells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C45" sqref="C45"/>
    </sheetView>
  </sheetViews>
  <sheetFormatPr defaultRowHeight="15" x14ac:dyDescent="0.25"/>
  <cols>
    <col min="1" max="1" width="19.5703125" bestFit="1" customWidth="1"/>
    <col min="2" max="2" width="15.5703125" bestFit="1" customWidth="1"/>
    <col min="3" max="3" width="22.5703125" bestFit="1" customWidth="1"/>
    <col min="4" max="4" width="19.5703125" bestFit="1" customWidth="1"/>
  </cols>
  <sheetData>
    <row r="1" spans="1:4" x14ac:dyDescent="0.25">
      <c r="A1" t="s">
        <v>22319</v>
      </c>
      <c r="B1" t="s">
        <v>22320</v>
      </c>
      <c r="C1" t="s">
        <v>22321</v>
      </c>
      <c r="D1" t="s">
        <v>22322</v>
      </c>
    </row>
    <row r="2" spans="1:4" x14ac:dyDescent="0.25">
      <c r="A2" t="s">
        <v>7</v>
      </c>
      <c r="B2" s="2">
        <v>50000</v>
      </c>
      <c r="C2" s="2">
        <v>75000</v>
      </c>
      <c r="D2" s="2">
        <f>SUM(B2:C2)</f>
        <v>125000</v>
      </c>
    </row>
    <row r="3" spans="1:4" x14ac:dyDescent="0.25">
      <c r="A3" t="s">
        <v>29</v>
      </c>
      <c r="B3" s="2">
        <v>65000</v>
      </c>
      <c r="C3" s="2">
        <v>95000</v>
      </c>
      <c r="D3" s="2">
        <f>SUM(B3:C3)</f>
        <v>160000</v>
      </c>
    </row>
    <row r="4" spans="1:4" x14ac:dyDescent="0.25">
      <c r="A4" t="s">
        <v>10</v>
      </c>
      <c r="B4" s="2">
        <v>85000</v>
      </c>
      <c r="C4" s="2">
        <v>125000</v>
      </c>
      <c r="D4" s="2">
        <f>SUM(B4:C4)</f>
        <v>210000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G5" sqref="G5"/>
    </sheetView>
  </sheetViews>
  <sheetFormatPr defaultRowHeight="15" x14ac:dyDescent="0.25"/>
  <sheetData>
    <row r="1" spans="1:5" x14ac:dyDescent="0.25">
      <c r="A1" t="s">
        <v>22310</v>
      </c>
    </row>
    <row r="2" spans="1:5" x14ac:dyDescent="0.25">
      <c r="A2" t="s">
        <v>7</v>
      </c>
      <c r="C2" t="str">
        <f>VLOOKUP(A2,benchmark_data!A2:A4,1,FALSE)</f>
        <v>Account Executive I</v>
      </c>
      <c r="E2" t="str">
        <f>VLOOKUP(A2,'2018_commission_structure'!A22:A24,1,FALSE)</f>
        <v>Account Executive I</v>
      </c>
    </row>
    <row r="3" spans="1:5" x14ac:dyDescent="0.25">
      <c r="A3" t="s">
        <v>29</v>
      </c>
      <c r="C3" t="str">
        <f>VLOOKUP(A3,benchmark_data!A3:A5,1,FALSE)</f>
        <v>Account Executive II</v>
      </c>
      <c r="E3" t="str">
        <f>VLOOKUP(A3,'2018_commission_structure'!A23:A25,1,FALSE)</f>
        <v>Account Executive II</v>
      </c>
    </row>
    <row r="4" spans="1:5" x14ac:dyDescent="0.25">
      <c r="A4" t="s">
        <v>10</v>
      </c>
      <c r="C4" t="str">
        <f>VLOOKUP(A4,benchmark_data!A4:A6,1,FALSE)</f>
        <v>Account Executive III</v>
      </c>
      <c r="E4" t="str">
        <f>VLOOKUP(A4,'2018_commission_structure'!A24:A26,1,FALSE)</f>
        <v>Account Executive III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2"/>
  <sheetViews>
    <sheetView workbookViewId="0">
      <selection activeCell="AF84" sqref="AF84"/>
    </sheetView>
  </sheetViews>
  <sheetFormatPr defaultRowHeight="15" x14ac:dyDescent="0.25"/>
  <cols>
    <col min="1" max="1" width="23.5703125" customWidth="1"/>
    <col min="2" max="2" width="12.85546875" customWidth="1"/>
    <col min="3" max="3" width="13.28515625" bestFit="1" customWidth="1"/>
    <col min="4" max="4" width="14.140625" bestFit="1" customWidth="1"/>
    <col min="5" max="5" width="19.5703125" bestFit="1" customWidth="1"/>
    <col min="6" max="6" width="18.140625" style="6" customWidth="1"/>
    <col min="7" max="7" width="19.85546875" bestFit="1" customWidth="1"/>
    <col min="8" max="8" width="14.28515625" style="6" bestFit="1" customWidth="1"/>
    <col min="9" max="9" width="12.140625" bestFit="1" customWidth="1"/>
    <col min="10" max="10" width="15.140625" bestFit="1" customWidth="1"/>
    <col min="11" max="12" width="14.7109375" bestFit="1" customWidth="1"/>
    <col min="13" max="13" width="11.5703125" style="10" bestFit="1" customWidth="1"/>
    <col min="14" max="14" width="11.42578125" customWidth="1"/>
    <col min="16" max="16" width="11.5703125" bestFit="1" customWidth="1"/>
    <col min="17" max="17" width="11.5703125" style="2" bestFit="1" customWidth="1"/>
    <col min="18" max="18" width="10.7109375" style="2" bestFit="1" customWidth="1"/>
    <col min="19" max="19" width="14.5703125" style="2" customWidth="1"/>
    <col min="20" max="20" width="18.42578125" style="2" bestFit="1" customWidth="1"/>
    <col min="21" max="22" width="12.5703125" style="2" bestFit="1" customWidth="1"/>
    <col min="23" max="23" width="11.5703125" style="2" bestFit="1" customWidth="1"/>
    <col min="24" max="25" width="11.5703125" bestFit="1" customWidth="1"/>
    <col min="26" max="26" width="15" style="14" customWidth="1"/>
    <col min="27" max="27" width="17.42578125" customWidth="1"/>
    <col min="28" max="28" width="10.7109375" bestFit="1" customWidth="1"/>
  </cols>
  <sheetData>
    <row r="1" spans="1:28" x14ac:dyDescent="0.25">
      <c r="A1" s="85" t="s">
        <v>22365</v>
      </c>
      <c r="B1" s="3" t="s">
        <v>0</v>
      </c>
      <c r="C1" s="3" t="s">
        <v>1</v>
      </c>
      <c r="D1" s="3" t="s">
        <v>2</v>
      </c>
      <c r="E1" s="3" t="s">
        <v>3</v>
      </c>
      <c r="F1" s="5" t="s">
        <v>4</v>
      </c>
      <c r="G1" s="53" t="s">
        <v>22325</v>
      </c>
      <c r="H1" s="54" t="s">
        <v>22326</v>
      </c>
      <c r="I1" s="53" t="s">
        <v>22330</v>
      </c>
      <c r="J1" s="53" t="s">
        <v>22327</v>
      </c>
      <c r="K1" s="53" t="s">
        <v>22328</v>
      </c>
      <c r="L1" s="53" t="s">
        <v>22329</v>
      </c>
      <c r="M1" s="55" t="s">
        <v>22331</v>
      </c>
      <c r="N1" s="53" t="s">
        <v>22347</v>
      </c>
      <c r="O1" s="53" t="s">
        <v>22313</v>
      </c>
      <c r="P1" s="53" t="s">
        <v>22314</v>
      </c>
      <c r="Q1" s="56" t="s">
        <v>22315</v>
      </c>
      <c r="R1" s="56" t="s">
        <v>22316</v>
      </c>
      <c r="S1" s="56" t="s">
        <v>22317</v>
      </c>
      <c r="T1" s="56" t="s">
        <v>22332</v>
      </c>
      <c r="U1" s="56" t="s">
        <v>22333</v>
      </c>
      <c r="V1" s="52" t="s">
        <v>22313</v>
      </c>
      <c r="W1" s="52" t="s">
        <v>22314</v>
      </c>
      <c r="X1" s="52" t="s">
        <v>22315</v>
      </c>
      <c r="Y1" s="52" t="s">
        <v>22316</v>
      </c>
      <c r="Z1" s="52" t="s">
        <v>22317</v>
      </c>
      <c r="AA1" s="52" t="s">
        <v>22332</v>
      </c>
      <c r="AB1" s="52" t="s">
        <v>22333</v>
      </c>
    </row>
    <row r="2" spans="1:28" x14ac:dyDescent="0.25">
      <c r="A2" t="str">
        <f t="shared" ref="A2:A65" si="0">C2&amp;" "&amp;D2</f>
        <v>Elva Hamsher</v>
      </c>
      <c r="B2">
        <v>6734537986</v>
      </c>
      <c r="C2" t="s">
        <v>5</v>
      </c>
      <c r="D2" t="s">
        <v>6</v>
      </c>
      <c r="E2" t="s">
        <v>7</v>
      </c>
      <c r="F2" s="6">
        <v>54928</v>
      </c>
      <c r="G2">
        <f>COUNTIF(deals_closed!D:D,'calculations '!B2)</f>
        <v>19</v>
      </c>
      <c r="H2" s="6">
        <f>SUMIF(deals_closed!D:D,'calculations '!B2,deals_closed!C:C)</f>
        <v>690078</v>
      </c>
      <c r="I2" s="9">
        <f>VLOOKUP(E2,'2018_commission_structure'!$A$22:$I$24,9,FALSE)</f>
        <v>500000</v>
      </c>
      <c r="J2" s="7">
        <f>I2*1.25</f>
        <v>625000</v>
      </c>
      <c r="K2" s="8">
        <f>I2*1.5</f>
        <v>750000</v>
      </c>
      <c r="L2" s="9">
        <f>I2*2</f>
        <v>1000000</v>
      </c>
      <c r="M2" s="10">
        <f>H2/I2</f>
        <v>1.3801559999999999</v>
      </c>
      <c r="N2" t="str">
        <f>IF(M2&lt;=1, "0-100%",
IF(M2&lt;=1.25, "100-125%",
IF(M2&lt;=1.5, "125-150%",
IF(M2&lt;=2, "150-200%", "&gt;200%"))))</f>
        <v>125-150%</v>
      </c>
      <c r="O2" s="9">
        <f>MIN(I2, H2)*INDEX('2018_commission_structure'!$A$21:$I$24,MATCH($E2, '2018_commission_structure'!$A$21:$A$24,0),MATCH(O$1, '2018_commission_structure'!$A$21:$I$21,0))</f>
        <v>50000</v>
      </c>
      <c r="P2" s="2">
        <f>IF(H2&gt;I2, MIN(H2-I2, J2-I2)*INDEX('2018_commission_structure'!$A$21:$I$24,MATCH($E2, '2018_commission_structure'!$A$21:$A$24, 0),MATCH(P$1, '2018_commission_structure'!$A$21:$I$21, 0)), 0)</f>
        <v>18750</v>
      </c>
      <c r="Q2" s="2">
        <f>IF(H2&gt;J2, MIN(H2-J2, K2-J2)*INDEX('2018_commission_structure'!$A$21:$I$24,MATCH($E2, '2018_commission_structure'!$A$21:$A$24, 0),MATCH(Q$1, '2018_commission_structure'!$A$21:$I$21, 0)), 0)</f>
        <v>11714.039999999999</v>
      </c>
      <c r="R2" s="2">
        <f>IF($H2&gt;K2,MIN($H2-K2,L2-K2)*INDEX('2018_commission_structure'!$A$21:$I$24,MATCH($E2,'2018_commission_structure'!$A$21:$A$24,0),MATCH('calculations '!R$1,'2018_commission_structure'!$A$21:$I$21,0)),0)</f>
        <v>0</v>
      </c>
      <c r="S2" s="2">
        <f>IF($H2&gt;L2, ($H2-L2) *INDEX('2018_commission_structure'!$A$21:$I$24,MATCH($E2, '2018_commission_structure'!$A$21:$A$24,0),MATCH(S$1, '2018_commission_structure'!$A$21:$I$21,0)), 0)</f>
        <v>0</v>
      </c>
      <c r="T2" s="2">
        <f>SUM(O2:S2)</f>
        <v>80464.039999999994</v>
      </c>
      <c r="U2" s="2">
        <f>SUM(T2+F2)</f>
        <v>135392.03999999998</v>
      </c>
      <c r="V2" s="2">
        <f>MIN(I2, H2)*INDEX('2018_commission_structure'!$A$15:$I$18,MATCH($E2, '2018_commission_structure'!$A$15:$A$18,0),MATCH(V$1, '2018_commission_structure'!$A$15:$I$15,0))</f>
        <v>60000</v>
      </c>
      <c r="W2" s="2">
        <f>IF(H2&gt;I2, MIN(H2-I2, J2-I2)*INDEX('2018_commission_structure'!$A$15:$I$18,MATCH($E2, '2018_commission_structure'!$A$15:$A$18, 0),MATCH(W$1,'2018_commission_structure'!$A$15:$I$15, 0)), 0)</f>
        <v>21250</v>
      </c>
      <c r="X2" s="2">
        <f>IF(H2&gt;J2, MIN(H2-J2, K2-J2)*INDEX('2018_commission_structure'!$A$15:$I$24,MATCH($E2, '2018_commission_structure'!$A$15:$A$18, 0),MATCH(X$1, '2018_commission_structure'!$A$15:$I$15, 0)), 0)</f>
        <v>13015.6</v>
      </c>
      <c r="Y2" s="2">
        <f>IF($H2&gt;K2,MIN($H2-K2,L2-K2)*INDEX('2018_commission_structure'!$A$15:$I$24,MATCH($E2,'2018_commission_structure'!$A$15:$A$18,0),MATCH('calculations '!Y$1,'2018_commission_structure'!$A$15:$I$15,0)),0)</f>
        <v>0</v>
      </c>
      <c r="Z2" s="2">
        <f>IF($H2&gt;L2, ($H2-L2) *INDEX('2018_commission_structure'!$A$15:$I$24,MATCH($E2, '2018_commission_structure'!$A$15:$A$18,0),MATCH(Z$1, '2018_commission_structure'!$A$15:$I$15,0)), 0)</f>
        <v>0</v>
      </c>
      <c r="AA2" s="9">
        <f>SUM(V2:Z2)</f>
        <v>94265.600000000006</v>
      </c>
      <c r="AB2" s="9">
        <f>AA2+F2</f>
        <v>149193.60000000001</v>
      </c>
    </row>
    <row r="3" spans="1:28" x14ac:dyDescent="0.25">
      <c r="A3" t="str">
        <f t="shared" si="0"/>
        <v>Bertie Turpey</v>
      </c>
      <c r="B3">
        <v>2480515559</v>
      </c>
      <c r="C3" t="s">
        <v>8</v>
      </c>
      <c r="D3" t="s">
        <v>9</v>
      </c>
      <c r="E3" t="s">
        <v>10</v>
      </c>
      <c r="F3" s="6">
        <v>80760</v>
      </c>
      <c r="G3">
        <f>COUNTIF(deals_closed!D:D,'calculations '!B3)</f>
        <v>27</v>
      </c>
      <c r="H3" s="6">
        <f>SUMIF(deals_closed!D:D,'calculations '!B3,deals_closed!C:C)</f>
        <v>929293</v>
      </c>
      <c r="I3" s="9">
        <f>VLOOKUP(E3,'2018_commission_structure'!$A$22:$I$24,9,FALSE)</f>
        <v>750000</v>
      </c>
      <c r="J3" s="7">
        <f t="shared" ref="J3:J66" si="1">I3*1.25</f>
        <v>937500</v>
      </c>
      <c r="K3" s="8">
        <f t="shared" ref="K3:K66" si="2">I3*1.5</f>
        <v>1125000</v>
      </c>
      <c r="L3" s="9">
        <f t="shared" ref="L3:L66" si="3">I3*2</f>
        <v>1500000</v>
      </c>
      <c r="M3" s="10">
        <f t="shared" ref="M3:M66" si="4">H3/I3</f>
        <v>1.2390573333333332</v>
      </c>
      <c r="N3" t="str">
        <f t="shared" ref="N3:N66" si="5">IF(M3&lt;=1, "0-100%",
IF(M3&lt;=1.25, "100-125%",
IF(M3&lt;=1.5, "125-150%",
IF(M3&lt;=2, "150-200%", "&gt;200%"))))</f>
        <v>100-125%</v>
      </c>
      <c r="O3" s="9">
        <f>MIN(I3, H3)*INDEX('2018_commission_structure'!$A$21:$I$24,
MATCH($E3, '2018_commission_structure'!$A$21:$A$24,0),
MATCH(O$1, '2018_commission_structure'!$A$21:$I$21,0))</f>
        <v>112500</v>
      </c>
      <c r="P3" s="2">
        <f>IF(H3&gt;I3, MIN(H3-I3, J3-I3)*
INDEX('2018_commission_structure'!$A$21:$I$24,
MATCH($E3, '2018_commission_structure'!$A$21:$A$24, 0),
MATCH(P$1, '2018_commission_structure'!$A$21:$I$21, 0)), 0)</f>
        <v>34065.67</v>
      </c>
      <c r="Q3" s="2">
        <f>IF(H3&gt;J3, MIN(H3-J3, K3-J3)*
INDEX('2018_commission_structure'!$A$21:$I$24,
MATCH($E3, '2018_commission_structure'!$A$21:$A$24, 0),
MATCH(Q$1, '2018_commission_structure'!$A$21:$I$21, 0)), 0)</f>
        <v>0</v>
      </c>
      <c r="R3" s="2">
        <f>IF($H3&gt;K3,MIN($H3-K3,L3-K3)*INDEX('2018_commission_structure'!$A$21:$I$24,MATCH($E3,'2018_commission_structure'!$A$21:$A$24,0),MATCH('calculations '!R$1,'2018_commission_structure'!$A$21:$I$21,0)),0)</f>
        <v>0</v>
      </c>
      <c r="S3" s="2">
        <f>IF($H3&gt;L3, ($H3-L3) *INDEX('2018_commission_structure'!$A$21:$I$24,MATCH($E3, '2018_commission_structure'!$A$21:$A$24,0),MATCH(S$1, '2018_commission_structure'!$A$21:$I$21,0)), 0)</f>
        <v>0</v>
      </c>
      <c r="T3" s="2">
        <f t="shared" ref="T3:T66" si="6">SUM(O3:S3)</f>
        <v>146565.66999999998</v>
      </c>
      <c r="U3" s="2">
        <f t="shared" ref="U3:U66" si="7">SUM(T3+F3)</f>
        <v>227325.66999999998</v>
      </c>
      <c r="V3" s="2">
        <f>MIN(I3, H3)*INDEX('2018_commission_structure'!$A$15:$I$18,MATCH($E3, '2018_commission_structure'!$A$15:$A$18,0),MATCH(V$1, '2018_commission_structure'!$A$15:$I$15,0))</f>
        <v>112500</v>
      </c>
      <c r="W3" s="2">
        <f>IF(H3&gt;I3, MIN(H3-I3, J3-I3)*INDEX('2018_commission_structure'!$A$15:$I$18,MATCH($E3, '2018_commission_structure'!$A$15:$A$18, 0),MATCH(W$1,'2018_commission_structure'!$A$15:$I$15, 0)), 0)</f>
        <v>39444.46</v>
      </c>
      <c r="X3" s="2">
        <f>IF(H3&gt;J3, MIN(H3-J3, K3-J3)*INDEX('2018_commission_structure'!$A$15:$I$24,MATCH($E3, '2018_commission_structure'!$A$15:$A$18, 0),MATCH(X$1, '2018_commission_structure'!$A$15:$I$15, 0)), 0)</f>
        <v>0</v>
      </c>
      <c r="Y3" s="2">
        <f>IF($H3&gt;K3,MIN($H3-K3,L3-K3)*INDEX('2018_commission_structure'!$A$15:$I$24,MATCH($E3,'2018_commission_structure'!$A$15:$A$18,0),MATCH('calculations '!Y$1,'2018_commission_structure'!$A$15:$I$15,0)),0)</f>
        <v>0</v>
      </c>
      <c r="Z3" s="2">
        <f>IF($H3&gt;L3, ($H3-L3) *INDEX('2018_commission_structure'!$A$15:$I$24,MATCH($E3, '2018_commission_structure'!$A$15:$A$18,0),MATCH(Z$1, '2018_commission_structure'!$A$15:$I$15,0)), 0)</f>
        <v>0</v>
      </c>
      <c r="AA3" s="9">
        <f t="shared" ref="AA3:AA66" si="8">SUM(V3:Z3)</f>
        <v>151944.46</v>
      </c>
      <c r="AB3" s="9">
        <f t="shared" ref="AB3:AB66" si="9">AA3+F3</f>
        <v>232704.46</v>
      </c>
    </row>
    <row r="4" spans="1:28" x14ac:dyDescent="0.25">
      <c r="A4" t="str">
        <f t="shared" si="0"/>
        <v>Belita Kroll</v>
      </c>
      <c r="B4">
        <v>515647594</v>
      </c>
      <c r="C4" t="s">
        <v>11</v>
      </c>
      <c r="D4" t="s">
        <v>12</v>
      </c>
      <c r="E4" t="s">
        <v>10</v>
      </c>
      <c r="F4" s="6">
        <v>113453</v>
      </c>
      <c r="G4">
        <f>COUNTIF(deals_closed!D:D,'calculations '!B4)</f>
        <v>20</v>
      </c>
      <c r="H4" s="6">
        <f>SUMIF(deals_closed!D:D,'calculations '!B4,deals_closed!C:C)</f>
        <v>737684</v>
      </c>
      <c r="I4" s="9">
        <f>VLOOKUP(E4,'2018_commission_structure'!$A$22:$I$24,9,FALSE)</f>
        <v>750000</v>
      </c>
      <c r="J4" s="7">
        <f t="shared" si="1"/>
        <v>937500</v>
      </c>
      <c r="K4" s="8">
        <f t="shared" si="2"/>
        <v>1125000</v>
      </c>
      <c r="L4" s="9">
        <f t="shared" si="3"/>
        <v>1500000</v>
      </c>
      <c r="M4" s="10">
        <f t="shared" si="4"/>
        <v>0.98357866666666671</v>
      </c>
      <c r="N4" t="str">
        <f t="shared" si="5"/>
        <v>0-100%</v>
      </c>
      <c r="O4" s="9">
        <f>MIN(I4, H4)*INDEX('2018_commission_structure'!$A$21:$I$24,
MATCH($E4, '2018_commission_structure'!$A$21:$A$24,0),
MATCH(O$1, '2018_commission_structure'!$A$21:$I$21,0))</f>
        <v>110652.59999999999</v>
      </c>
      <c r="P4" s="2">
        <f>IF(H4&gt;I4, MIN(H4-I4, J4-I4)*
INDEX('2018_commission_structure'!$A$21:$I$24,
MATCH($E4, '2018_commission_structure'!$A$21:$A$24, 0),
MATCH(P$1, '2018_commission_structure'!$A$21:$I$21, 0)), 0)</f>
        <v>0</v>
      </c>
      <c r="Q4" s="2">
        <f>IF(H4&gt;J4, MIN(H4-J4, K4-J4)*
INDEX('2018_commission_structure'!$A$21:$I$24,
MATCH($E4, '2018_commission_structure'!$A$21:$A$24, 0),
MATCH(Q$1, '2018_commission_structure'!$A$21:$I$21, 0)), 0)</f>
        <v>0</v>
      </c>
      <c r="R4" s="2">
        <f>IF($H4&gt;K4,MIN($H4-K4,L4-K4)*INDEX('2018_commission_structure'!$A$21:$I$24,MATCH($E4,'2018_commission_structure'!$A$21:$A$24,0),MATCH('calculations '!R$1,'2018_commission_structure'!$A$21:$I$21,0)),0)</f>
        <v>0</v>
      </c>
      <c r="S4" s="2">
        <f>IF($H4&gt;L4, ($H4-L4) *INDEX('2018_commission_structure'!$A$21:$I$24,MATCH($E4, '2018_commission_structure'!$A$21:$A$24,0),MATCH(S$1, '2018_commission_structure'!$A$21:$I$21,0)), 0)</f>
        <v>0</v>
      </c>
      <c r="T4" s="2">
        <f t="shared" si="6"/>
        <v>110652.59999999999</v>
      </c>
      <c r="U4" s="2">
        <f t="shared" si="7"/>
        <v>224105.59999999998</v>
      </c>
      <c r="V4" s="2">
        <f>MIN(I4, H4)*INDEX('2018_commission_structure'!$A$15:$I$18,MATCH($E4, '2018_commission_structure'!$A$15:$A$18,0),MATCH(V$1, '2018_commission_structure'!$A$15:$I$15,0))</f>
        <v>110652.59999999999</v>
      </c>
      <c r="W4" s="2">
        <f>IF(H4&gt;I4, MIN(H4-I4, J4-I4)*INDEX('2018_commission_structure'!$A$15:$I$18,MATCH($E4, '2018_commission_structure'!$A$15:$A$18, 0),MATCH(W$1,'2018_commission_structure'!$A$15:$I$15, 0)), 0)</f>
        <v>0</v>
      </c>
      <c r="X4" s="2">
        <f>IF(H4&gt;J4, MIN(H4-J4, K4-J4)*INDEX('2018_commission_structure'!$A$15:$I$24,MATCH($E4, '2018_commission_structure'!$A$15:$A$18, 0),MATCH(X$1, '2018_commission_structure'!$A$15:$I$15, 0)), 0)</f>
        <v>0</v>
      </c>
      <c r="Y4" s="2">
        <f>IF($H4&gt;K4,MIN($H4-K4,L4-K4)*INDEX('2018_commission_structure'!$A$15:$I$24,MATCH($E4,'2018_commission_structure'!$A$15:$A$18,0),MATCH('calculations '!Y$1,'2018_commission_structure'!$A$15:$I$15,0)),0)</f>
        <v>0</v>
      </c>
      <c r="Z4" s="2">
        <f>IF($H4&gt;L4, ($H4-L4) *INDEX('2018_commission_structure'!$A$15:$I$24,MATCH($E4, '2018_commission_structure'!$A$15:$A$18,0),MATCH(Z$1, '2018_commission_structure'!$A$15:$I$15,0)), 0)</f>
        <v>0</v>
      </c>
      <c r="AA4" s="9">
        <f t="shared" si="8"/>
        <v>110652.59999999999</v>
      </c>
      <c r="AB4" s="9">
        <f t="shared" si="9"/>
        <v>224105.59999999998</v>
      </c>
    </row>
    <row r="5" spans="1:28" x14ac:dyDescent="0.25">
      <c r="A5" t="str">
        <f t="shared" si="0"/>
        <v>Gothart Alven</v>
      </c>
      <c r="B5">
        <v>5153694038</v>
      </c>
      <c r="C5" t="s">
        <v>13</v>
      </c>
      <c r="D5" t="s">
        <v>14</v>
      </c>
      <c r="E5" t="s">
        <v>10</v>
      </c>
      <c r="F5" s="6">
        <v>105621</v>
      </c>
      <c r="G5">
        <f>COUNTIF(deals_closed!D:D,'calculations '!B5)</f>
        <v>20</v>
      </c>
      <c r="H5" s="6">
        <f>SUMIF(deals_closed!D:D,'calculations '!B5,deals_closed!C:C)</f>
        <v>757866</v>
      </c>
      <c r="I5" s="9">
        <f>VLOOKUP(E5,'2018_commission_structure'!$A$22:$I$24,9,FALSE)</f>
        <v>750000</v>
      </c>
      <c r="J5" s="7">
        <f t="shared" si="1"/>
        <v>937500</v>
      </c>
      <c r="K5" s="8">
        <f t="shared" si="2"/>
        <v>1125000</v>
      </c>
      <c r="L5" s="9">
        <f t="shared" si="3"/>
        <v>1500000</v>
      </c>
      <c r="M5" s="10">
        <f t="shared" si="4"/>
        <v>1.0104880000000001</v>
      </c>
      <c r="N5" t="str">
        <f t="shared" si="5"/>
        <v>100-125%</v>
      </c>
      <c r="O5" s="9">
        <f>MIN(I5, H5)*INDEX('2018_commission_structure'!$A$21:$I$24,
MATCH($E5, '2018_commission_structure'!$A$21:$A$24,0),
MATCH(O$1, '2018_commission_structure'!$A$21:$I$21,0))</f>
        <v>112500</v>
      </c>
      <c r="P5" s="2">
        <f>IF(H5&gt;I5, MIN(H5-I5, J5-I5)*
INDEX('2018_commission_structure'!$A$21:$I$24,
MATCH($E5, '2018_commission_structure'!$A$21:$A$24, 0),
MATCH(P$1, '2018_commission_structure'!$A$21:$I$21, 0)), 0)</f>
        <v>1494.54</v>
      </c>
      <c r="Q5" s="2">
        <f>IF(H5&gt;J5, MIN(H5-J5, K5-J5)*
INDEX('2018_commission_structure'!$A$21:$I$24,
MATCH($E5, '2018_commission_structure'!$A$21:$A$24, 0),
MATCH(Q$1, '2018_commission_structure'!$A$21:$I$21, 0)), 0)</f>
        <v>0</v>
      </c>
      <c r="R5" s="2">
        <f>IF($H5&gt;K5,MIN($H5-K5,L5-K5)*INDEX('2018_commission_structure'!$A$21:$I$24,MATCH($E5,'2018_commission_structure'!$A$21:$A$24,0),MATCH('calculations '!R$1,'2018_commission_structure'!$A$21:$I$21,0)),0)</f>
        <v>0</v>
      </c>
      <c r="S5" s="2">
        <f>IF($H5&gt;L5, ($H5-L5) *INDEX('2018_commission_structure'!$A$21:$I$24,MATCH($E5, '2018_commission_structure'!$A$21:$A$24,0),MATCH(S$1, '2018_commission_structure'!$A$21:$I$21,0)), 0)</f>
        <v>0</v>
      </c>
      <c r="T5" s="2">
        <f t="shared" si="6"/>
        <v>113994.54</v>
      </c>
      <c r="U5" s="2">
        <f t="shared" si="7"/>
        <v>219615.53999999998</v>
      </c>
      <c r="V5" s="2">
        <f>MIN(I5, H5)*INDEX('2018_commission_structure'!$A$15:$I$18,MATCH($E5, '2018_commission_structure'!$A$15:$A$18,0),MATCH(V$1, '2018_commission_structure'!$A$15:$I$15,0))</f>
        <v>112500</v>
      </c>
      <c r="W5" s="2">
        <f>IF(H5&gt;I5, MIN(H5-I5, J5-I5)*INDEX('2018_commission_structure'!$A$15:$I$18,MATCH($E5, '2018_commission_structure'!$A$15:$A$18, 0),MATCH(W$1,'2018_commission_structure'!$A$15:$I$15, 0)), 0)</f>
        <v>1730.52</v>
      </c>
      <c r="X5" s="2">
        <f>IF(H5&gt;J5, MIN(H5-J5, K5-J5)*INDEX('2018_commission_structure'!$A$15:$I$24,MATCH($E5, '2018_commission_structure'!$A$15:$A$18, 0),MATCH(X$1, '2018_commission_structure'!$A$15:$I$15, 0)), 0)</f>
        <v>0</v>
      </c>
      <c r="Y5" s="2">
        <f>IF($H5&gt;K5,MIN($H5-K5,L5-K5)*INDEX('2018_commission_structure'!$A$15:$I$24,MATCH($E5,'2018_commission_structure'!$A$15:$A$18,0),MATCH('calculations '!Y$1,'2018_commission_structure'!$A$15:$I$15,0)),0)</f>
        <v>0</v>
      </c>
      <c r="Z5" s="2">
        <f>IF($H5&gt;L5, ($H5-L5) *INDEX('2018_commission_structure'!$A$15:$I$24,MATCH($E5, '2018_commission_structure'!$A$15:$A$18,0),MATCH(Z$1, '2018_commission_structure'!$A$15:$I$15,0)), 0)</f>
        <v>0</v>
      </c>
      <c r="AA5" s="9">
        <f t="shared" si="8"/>
        <v>114230.52</v>
      </c>
      <c r="AB5" s="9">
        <f t="shared" si="9"/>
        <v>219851.52000000002</v>
      </c>
    </row>
    <row r="6" spans="1:28" x14ac:dyDescent="0.25">
      <c r="A6" t="str">
        <f t="shared" si="0"/>
        <v>Orland Gommery</v>
      </c>
      <c r="B6">
        <v>3824197065</v>
      </c>
      <c r="C6" t="s">
        <v>15</v>
      </c>
      <c r="D6" t="s">
        <v>16</v>
      </c>
      <c r="E6" t="s">
        <v>10</v>
      </c>
      <c r="F6" s="6">
        <v>81431</v>
      </c>
      <c r="G6">
        <f>COUNTIF(deals_closed!D:D,'calculations '!B6)</f>
        <v>22</v>
      </c>
      <c r="H6" s="6">
        <f>SUMIF(deals_closed!D:D,'calculations '!B6,deals_closed!C:C)</f>
        <v>764531</v>
      </c>
      <c r="I6" s="9">
        <f>VLOOKUP(E6,'2018_commission_structure'!$A$22:$I$24,9,FALSE)</f>
        <v>750000</v>
      </c>
      <c r="J6" s="7">
        <f t="shared" si="1"/>
        <v>937500</v>
      </c>
      <c r="K6" s="8">
        <f t="shared" si="2"/>
        <v>1125000</v>
      </c>
      <c r="L6" s="9">
        <f t="shared" si="3"/>
        <v>1500000</v>
      </c>
      <c r="M6" s="10">
        <f t="shared" si="4"/>
        <v>1.0193746666666668</v>
      </c>
      <c r="N6" t="str">
        <f t="shared" si="5"/>
        <v>100-125%</v>
      </c>
      <c r="O6" s="9">
        <f>MIN(I6, H6)*INDEX('2018_commission_structure'!$A$21:$I$24,
MATCH($E6, '2018_commission_structure'!$A$21:$A$24,0),
MATCH(O$1, '2018_commission_structure'!$A$21:$I$21,0))</f>
        <v>112500</v>
      </c>
      <c r="P6" s="2">
        <f>IF(H6&gt;I6, MIN(H6-I6, J6-I6)*
INDEX('2018_commission_structure'!$A$21:$I$24,
MATCH($E6, '2018_commission_structure'!$A$21:$A$24, 0),
MATCH(P$1, '2018_commission_structure'!$A$21:$I$21, 0)), 0)</f>
        <v>2760.89</v>
      </c>
      <c r="Q6" s="2">
        <f>IF(H6&gt;J6, MIN(H6-J6, K6-J6)*
INDEX('2018_commission_structure'!$A$21:$I$24,
MATCH($E6, '2018_commission_structure'!$A$21:$A$24, 0),
MATCH(Q$1, '2018_commission_structure'!$A$21:$I$21, 0)), 0)</f>
        <v>0</v>
      </c>
      <c r="R6" s="2">
        <f>IF($H6&gt;K6,MIN($H6-K6,L6-K6)*INDEX('2018_commission_structure'!$A$21:$I$24,MATCH($E6,'2018_commission_structure'!$A$21:$A$24,0),MATCH('calculations '!R$1,'2018_commission_structure'!$A$21:$I$21,0)),0)</f>
        <v>0</v>
      </c>
      <c r="S6" s="2">
        <f>IF($H6&gt;L6, ($H6-L6) *INDEX('2018_commission_structure'!$A$21:$I$24,MATCH($E6, '2018_commission_structure'!$A$21:$A$24,0),MATCH(S$1, '2018_commission_structure'!$A$21:$I$21,0)), 0)</f>
        <v>0</v>
      </c>
      <c r="T6" s="2">
        <f t="shared" si="6"/>
        <v>115260.89</v>
      </c>
      <c r="U6" s="2">
        <f t="shared" si="7"/>
        <v>196691.89</v>
      </c>
      <c r="V6" s="2">
        <f>MIN(I6, H6)*INDEX('2018_commission_structure'!$A$15:$I$18,MATCH($E6, '2018_commission_structure'!$A$15:$A$18,0),MATCH(V$1, '2018_commission_structure'!$A$15:$I$15,0))</f>
        <v>112500</v>
      </c>
      <c r="W6" s="2">
        <f>IF(H6&gt;I6, MIN(H6-I6, J6-I6)*INDEX('2018_commission_structure'!$A$15:$I$18,MATCH($E6, '2018_commission_structure'!$A$15:$A$18, 0),MATCH(W$1,'2018_commission_structure'!$A$15:$I$15, 0)), 0)</f>
        <v>3196.82</v>
      </c>
      <c r="X6" s="2">
        <f>IF(H6&gt;J6, MIN(H6-J6, K6-J6)*INDEX('2018_commission_structure'!$A$15:$I$24,MATCH($E6, '2018_commission_structure'!$A$15:$A$18, 0),MATCH(X$1, '2018_commission_structure'!$A$15:$I$15, 0)), 0)</f>
        <v>0</v>
      </c>
      <c r="Y6" s="2">
        <f>IF($H6&gt;K6,MIN($H6-K6,L6-K6)*INDEX('2018_commission_structure'!$A$15:$I$24,MATCH($E6,'2018_commission_structure'!$A$15:$A$18,0),MATCH('calculations '!Y$1,'2018_commission_structure'!$A$15:$I$15,0)),0)</f>
        <v>0</v>
      </c>
      <c r="Z6" s="2">
        <f>IF($H6&gt;L6, ($H6-L6) *INDEX('2018_commission_structure'!$A$15:$I$24,MATCH($E6, '2018_commission_structure'!$A$15:$A$18,0),MATCH(Z$1, '2018_commission_structure'!$A$15:$I$15,0)), 0)</f>
        <v>0</v>
      </c>
      <c r="AA6" s="9">
        <f t="shared" si="8"/>
        <v>115696.82</v>
      </c>
      <c r="AB6" s="9">
        <f t="shared" si="9"/>
        <v>197127.82</v>
      </c>
    </row>
    <row r="7" spans="1:28" x14ac:dyDescent="0.25">
      <c r="A7" t="str">
        <f t="shared" si="0"/>
        <v>Tobe Standen</v>
      </c>
      <c r="B7">
        <v>4475496373</v>
      </c>
      <c r="C7" t="s">
        <v>17</v>
      </c>
      <c r="D7" t="s">
        <v>18</v>
      </c>
      <c r="E7" t="s">
        <v>10</v>
      </c>
      <c r="F7" s="6">
        <v>110155</v>
      </c>
      <c r="G7">
        <f>COUNTIF(deals_closed!D:D,'calculations '!B7)</f>
        <v>13</v>
      </c>
      <c r="H7" s="6">
        <f>SUMIF(deals_closed!D:D,'calculations '!B7,deals_closed!C:C)</f>
        <v>529764</v>
      </c>
      <c r="I7" s="9">
        <f>VLOOKUP(E7,'2018_commission_structure'!$A$22:$I$24,9,FALSE)</f>
        <v>750000</v>
      </c>
      <c r="J7" s="7">
        <f t="shared" si="1"/>
        <v>937500</v>
      </c>
      <c r="K7" s="8">
        <f t="shared" si="2"/>
        <v>1125000</v>
      </c>
      <c r="L7" s="9">
        <f t="shared" si="3"/>
        <v>1500000</v>
      </c>
      <c r="M7" s="10">
        <f t="shared" si="4"/>
        <v>0.70635199999999998</v>
      </c>
      <c r="N7" t="str">
        <f t="shared" si="5"/>
        <v>0-100%</v>
      </c>
      <c r="O7" s="9">
        <f>MIN(I7, H7)*INDEX('2018_commission_structure'!$A$21:$I$24,
MATCH($E7, '2018_commission_structure'!$A$21:$A$24,0),
MATCH(O$1, '2018_commission_structure'!$A$21:$I$21,0))</f>
        <v>79464.599999999991</v>
      </c>
      <c r="P7" s="2">
        <f>IF(H7&gt;I7, MIN(H7-I7, J7-I7)*
INDEX('2018_commission_structure'!$A$21:$I$24,
MATCH($E7, '2018_commission_structure'!$A$21:$A$24, 0),
MATCH(P$1, '2018_commission_structure'!$A$21:$I$21, 0)), 0)</f>
        <v>0</v>
      </c>
      <c r="Q7" s="2">
        <f>IF(H7&gt;J7, MIN(H7-J7, K7-J7)*
INDEX('2018_commission_structure'!$A$21:$I$24,
MATCH($E7, '2018_commission_structure'!$A$21:$A$24, 0),
MATCH(Q$1, '2018_commission_structure'!$A$21:$I$21, 0)), 0)</f>
        <v>0</v>
      </c>
      <c r="R7" s="2">
        <f>IF($H7&gt;K7,MIN($H7-K7,L7-K7)*INDEX('2018_commission_structure'!$A$21:$I$24,MATCH($E7,'2018_commission_structure'!$A$21:$A$24,0),MATCH('calculations '!R$1,'2018_commission_structure'!$A$21:$I$21,0)),0)</f>
        <v>0</v>
      </c>
      <c r="S7" s="2">
        <f>IF($H7&gt;L7, ($H7-L7) *INDEX('2018_commission_structure'!$A$21:$I$24,MATCH($E7, '2018_commission_structure'!$A$21:$A$24,0),MATCH(S$1, '2018_commission_structure'!$A$21:$I$21,0)), 0)</f>
        <v>0</v>
      </c>
      <c r="T7" s="2">
        <f t="shared" si="6"/>
        <v>79464.599999999991</v>
      </c>
      <c r="U7" s="2">
        <f t="shared" si="7"/>
        <v>189619.59999999998</v>
      </c>
      <c r="V7" s="2">
        <f>MIN(I7, H7)*INDEX('2018_commission_structure'!$A$15:$I$18,MATCH($E7, '2018_commission_structure'!$A$15:$A$18,0),MATCH(V$1, '2018_commission_structure'!$A$15:$I$15,0))</f>
        <v>79464.599999999991</v>
      </c>
      <c r="W7" s="2">
        <f>IF(H7&gt;I7, MIN(H7-I7, J7-I7)*INDEX('2018_commission_structure'!$A$15:$I$18,MATCH($E7, '2018_commission_structure'!$A$15:$A$18, 0),MATCH(W$1,'2018_commission_structure'!$A$15:$I$15, 0)), 0)</f>
        <v>0</v>
      </c>
      <c r="X7" s="2">
        <f>IF(H7&gt;J7, MIN(H7-J7, K7-J7)*INDEX('2018_commission_structure'!$A$15:$I$24,MATCH($E7, '2018_commission_structure'!$A$15:$A$18, 0),MATCH(X$1, '2018_commission_structure'!$A$15:$I$15, 0)), 0)</f>
        <v>0</v>
      </c>
      <c r="Y7" s="2">
        <f>IF($H7&gt;K7,MIN($H7-K7,L7-K7)*INDEX('2018_commission_structure'!$A$15:$I$24,MATCH($E7,'2018_commission_structure'!$A$15:$A$18,0),MATCH('calculations '!Y$1,'2018_commission_structure'!$A$15:$I$15,0)),0)</f>
        <v>0</v>
      </c>
      <c r="Z7" s="2">
        <f>IF($H7&gt;L7, ($H7-L7) *INDEX('2018_commission_structure'!$A$15:$I$24,MATCH($E7, '2018_commission_structure'!$A$15:$A$18,0),MATCH(Z$1, '2018_commission_structure'!$A$15:$I$15,0)), 0)</f>
        <v>0</v>
      </c>
      <c r="AA7" s="9">
        <f t="shared" si="8"/>
        <v>79464.599999999991</v>
      </c>
      <c r="AB7" s="9">
        <f t="shared" si="9"/>
        <v>189619.59999999998</v>
      </c>
    </row>
    <row r="8" spans="1:28" x14ac:dyDescent="0.25">
      <c r="A8" t="str">
        <f t="shared" si="0"/>
        <v>Foster Smith</v>
      </c>
      <c r="B8">
        <v>101658508</v>
      </c>
      <c r="C8" t="s">
        <v>19</v>
      </c>
      <c r="D8" t="s">
        <v>20</v>
      </c>
      <c r="E8" t="s">
        <v>7</v>
      </c>
      <c r="F8" s="6">
        <v>63106</v>
      </c>
      <c r="G8">
        <f>COUNTIF(deals_closed!D:D,'calculations '!B8)</f>
        <v>22</v>
      </c>
      <c r="H8" s="6">
        <f>SUMIF(deals_closed!D:D,'calculations '!B8,deals_closed!C:C)</f>
        <v>703757</v>
      </c>
      <c r="I8" s="9">
        <f>VLOOKUP(E8,'2018_commission_structure'!$A$22:$I$24,9,FALSE)</f>
        <v>500000</v>
      </c>
      <c r="J8" s="7">
        <f t="shared" si="1"/>
        <v>625000</v>
      </c>
      <c r="K8" s="8">
        <f t="shared" si="2"/>
        <v>750000</v>
      </c>
      <c r="L8" s="9">
        <f t="shared" si="3"/>
        <v>1000000</v>
      </c>
      <c r="M8" s="10">
        <f t="shared" si="4"/>
        <v>1.4075139999999999</v>
      </c>
      <c r="N8" t="str">
        <f t="shared" si="5"/>
        <v>125-150%</v>
      </c>
      <c r="O8" s="9">
        <f>MIN(I8, H8)*INDEX('2018_commission_structure'!$A$21:$I$24,
MATCH($E8, '2018_commission_structure'!$A$21:$A$24,0),
MATCH(O$1, '2018_commission_structure'!$A$21:$I$21,0))</f>
        <v>50000</v>
      </c>
      <c r="P8" s="2">
        <f>IF(H8&gt;I8, MIN(H8-I8, J8-I8)*
INDEX('2018_commission_structure'!$A$21:$I$24,
MATCH($E8, '2018_commission_structure'!$A$21:$A$24, 0),
MATCH(P$1, '2018_commission_structure'!$A$21:$I$21, 0)), 0)</f>
        <v>18750</v>
      </c>
      <c r="Q8" s="2">
        <f>IF(H8&gt;J8, MIN(H8-J8, K8-J8)*
INDEX('2018_commission_structure'!$A$21:$I$24,
MATCH($E8, '2018_commission_structure'!$A$21:$A$24, 0),
MATCH(Q$1, '2018_commission_structure'!$A$21:$I$21, 0)), 0)</f>
        <v>14176.26</v>
      </c>
      <c r="R8" s="2">
        <f>IF($H8&gt;K8,MIN($H8-K8,L8-K8)*INDEX('2018_commission_structure'!$A$21:$I$24,MATCH($E8,'2018_commission_structure'!$A$21:$A$24,0),MATCH('calculations '!R$1,'2018_commission_structure'!$A$21:$I$21,0)),0)</f>
        <v>0</v>
      </c>
      <c r="S8" s="2">
        <f>IF($H8&gt;L8, ($H8-L8) *INDEX('2018_commission_structure'!$A$21:$I$24,MATCH($E8, '2018_commission_structure'!$A$21:$A$24,0),MATCH(S$1, '2018_commission_structure'!$A$21:$I$21,0)), 0)</f>
        <v>0</v>
      </c>
      <c r="T8" s="2">
        <f t="shared" si="6"/>
        <v>82926.259999999995</v>
      </c>
      <c r="U8" s="2">
        <f t="shared" si="7"/>
        <v>146032.26</v>
      </c>
      <c r="V8" s="2">
        <f>MIN(I8, H8)*INDEX('2018_commission_structure'!$A$15:$I$18,MATCH($E8, '2018_commission_structure'!$A$15:$A$18,0),MATCH(V$1, '2018_commission_structure'!$A$15:$I$15,0))</f>
        <v>60000</v>
      </c>
      <c r="W8" s="2">
        <f>IF(H8&gt;I8, MIN(H8-I8, J8-I8)*INDEX('2018_commission_structure'!$A$15:$I$18,MATCH($E8, '2018_commission_structure'!$A$15:$A$18, 0),MATCH(W$1,'2018_commission_structure'!$A$15:$I$15, 0)), 0)</f>
        <v>21250</v>
      </c>
      <c r="X8" s="2">
        <f>IF(H8&gt;J8, MIN(H8-J8, K8-J8)*INDEX('2018_commission_structure'!$A$15:$I$24,MATCH($E8, '2018_commission_structure'!$A$15:$A$18, 0),MATCH(X$1, '2018_commission_structure'!$A$15:$I$15, 0)), 0)</f>
        <v>15751.400000000001</v>
      </c>
      <c r="Y8" s="2">
        <f>IF($H8&gt;K8,MIN($H8-K8,L8-K8)*INDEX('2018_commission_structure'!$A$15:$I$24,MATCH($E8,'2018_commission_structure'!$A$15:$A$18,0),MATCH('calculations '!Y$1,'2018_commission_structure'!$A$15:$I$15,0)),0)</f>
        <v>0</v>
      </c>
      <c r="Z8" s="2">
        <f>IF($H8&gt;L8, ($H8-L8) *INDEX('2018_commission_structure'!$A$15:$I$24,MATCH($E8, '2018_commission_structure'!$A$15:$A$18,0),MATCH(Z$1, '2018_commission_structure'!$A$15:$I$15,0)), 0)</f>
        <v>0</v>
      </c>
      <c r="AA8" s="9">
        <f t="shared" si="8"/>
        <v>97001.4</v>
      </c>
      <c r="AB8" s="9">
        <f t="shared" si="9"/>
        <v>160107.4</v>
      </c>
    </row>
    <row r="9" spans="1:28" x14ac:dyDescent="0.25">
      <c r="A9" t="str">
        <f t="shared" si="0"/>
        <v>Salomi Rosenhaus</v>
      </c>
      <c r="B9">
        <v>7178607831</v>
      </c>
      <c r="C9" t="s">
        <v>21</v>
      </c>
      <c r="D9" t="s">
        <v>22</v>
      </c>
      <c r="E9" t="s">
        <v>10</v>
      </c>
      <c r="F9" s="6">
        <v>93727</v>
      </c>
      <c r="G9">
        <f>COUNTIF(deals_closed!D:D,'calculations '!B9)</f>
        <v>22</v>
      </c>
      <c r="H9" s="6">
        <f>SUMIF(deals_closed!D:D,'calculations '!B9,deals_closed!C:C)</f>
        <v>777660</v>
      </c>
      <c r="I9" s="9">
        <f>VLOOKUP(E9,'2018_commission_structure'!$A$22:$I$24,9,FALSE)</f>
        <v>750000</v>
      </c>
      <c r="J9" s="7">
        <f t="shared" si="1"/>
        <v>937500</v>
      </c>
      <c r="K9" s="8">
        <f t="shared" si="2"/>
        <v>1125000</v>
      </c>
      <c r="L9" s="9">
        <f t="shared" si="3"/>
        <v>1500000</v>
      </c>
      <c r="M9" s="10">
        <f t="shared" si="4"/>
        <v>1.03688</v>
      </c>
      <c r="N9" t="str">
        <f t="shared" si="5"/>
        <v>100-125%</v>
      </c>
      <c r="O9" s="9">
        <f>MIN(I9, H9)*INDEX('2018_commission_structure'!$A$21:$I$24,
MATCH($E9, '2018_commission_structure'!$A$21:$A$24,0),
MATCH(O$1, '2018_commission_structure'!$A$21:$I$21,0))</f>
        <v>112500</v>
      </c>
      <c r="P9" s="2">
        <f>IF(H9&gt;I9, MIN(H9-I9, J9-I9)*
INDEX('2018_commission_structure'!$A$21:$I$24,
MATCH($E9, '2018_commission_structure'!$A$21:$A$24, 0),
MATCH(P$1, '2018_commission_structure'!$A$21:$I$21, 0)), 0)</f>
        <v>5255.4</v>
      </c>
      <c r="Q9" s="2">
        <f>IF(H9&gt;J9, MIN(H9-J9, K9-J9)*
INDEX('2018_commission_structure'!$A$21:$I$24,
MATCH($E9, '2018_commission_structure'!$A$21:$A$24, 0),
MATCH(Q$1, '2018_commission_structure'!$A$21:$I$21, 0)), 0)</f>
        <v>0</v>
      </c>
      <c r="R9" s="2">
        <f>IF($H9&gt;K9,MIN($H9-K9,L9-K9)*INDEX('2018_commission_structure'!$A$21:$I$24,MATCH($E9,'2018_commission_structure'!$A$21:$A$24,0),MATCH('calculations '!R$1,'2018_commission_structure'!$A$21:$I$21,0)),0)</f>
        <v>0</v>
      </c>
      <c r="S9" s="2">
        <f>IF($H9&gt;L9, ($H9-L9) *INDEX('2018_commission_structure'!$A$21:$I$24,MATCH($E9, '2018_commission_structure'!$A$21:$A$24,0),MATCH(S$1, '2018_commission_structure'!$A$21:$I$21,0)), 0)</f>
        <v>0</v>
      </c>
      <c r="T9" s="2">
        <f t="shared" si="6"/>
        <v>117755.4</v>
      </c>
      <c r="U9" s="2">
        <f t="shared" si="7"/>
        <v>211482.4</v>
      </c>
      <c r="V9" s="2">
        <f>MIN(I9, H9)*INDEX('2018_commission_structure'!$A$15:$I$18,MATCH($E9, '2018_commission_structure'!$A$15:$A$18,0),MATCH(V$1, '2018_commission_structure'!$A$15:$I$15,0))</f>
        <v>112500</v>
      </c>
      <c r="W9" s="2">
        <f>IF(H9&gt;I9, MIN(H9-I9, J9-I9)*INDEX('2018_commission_structure'!$A$15:$I$18,MATCH($E9, '2018_commission_structure'!$A$15:$A$18, 0),MATCH(W$1,'2018_commission_structure'!$A$15:$I$15, 0)), 0)</f>
        <v>6085.2</v>
      </c>
      <c r="X9" s="2">
        <f>IF(H9&gt;J9, MIN(H9-J9, K9-J9)*INDEX('2018_commission_structure'!$A$15:$I$24,MATCH($E9, '2018_commission_structure'!$A$15:$A$18, 0),MATCH(X$1, '2018_commission_structure'!$A$15:$I$15, 0)), 0)</f>
        <v>0</v>
      </c>
      <c r="Y9" s="2">
        <f>IF($H9&gt;K9,MIN($H9-K9,L9-K9)*INDEX('2018_commission_structure'!$A$15:$I$24,MATCH($E9,'2018_commission_structure'!$A$15:$A$18,0),MATCH('calculations '!Y$1,'2018_commission_structure'!$A$15:$I$15,0)),0)</f>
        <v>0</v>
      </c>
      <c r="Z9" s="2">
        <f>IF($H9&gt;L9, ($H9-L9) *INDEX('2018_commission_structure'!$A$15:$I$24,MATCH($E9, '2018_commission_structure'!$A$15:$A$18,0),MATCH(Z$1, '2018_commission_structure'!$A$15:$I$15,0)), 0)</f>
        <v>0</v>
      </c>
      <c r="AA9" s="9">
        <f t="shared" si="8"/>
        <v>118585.2</v>
      </c>
      <c r="AB9" s="9">
        <f t="shared" si="9"/>
        <v>212312.2</v>
      </c>
    </row>
    <row r="10" spans="1:28" x14ac:dyDescent="0.25">
      <c r="A10" t="str">
        <f t="shared" si="0"/>
        <v>Andria Zimmermanns</v>
      </c>
      <c r="B10">
        <v>4783377790</v>
      </c>
      <c r="C10" t="s">
        <v>23</v>
      </c>
      <c r="D10" t="s">
        <v>24</v>
      </c>
      <c r="E10" t="s">
        <v>10</v>
      </c>
      <c r="F10" s="6">
        <v>110817</v>
      </c>
      <c r="G10">
        <f>COUNTIF(deals_closed!D:D,'calculations '!B10)</f>
        <v>19</v>
      </c>
      <c r="H10" s="6">
        <f>SUMIF(deals_closed!D:D,'calculations '!B10,deals_closed!C:C)</f>
        <v>713679</v>
      </c>
      <c r="I10" s="9">
        <f>VLOOKUP(E10,'2018_commission_structure'!$A$22:$I$24,9,FALSE)</f>
        <v>750000</v>
      </c>
      <c r="J10" s="7">
        <f t="shared" si="1"/>
        <v>937500</v>
      </c>
      <c r="K10" s="8">
        <f t="shared" si="2"/>
        <v>1125000</v>
      </c>
      <c r="L10" s="9">
        <f t="shared" si="3"/>
        <v>1500000</v>
      </c>
      <c r="M10" s="10">
        <f t="shared" si="4"/>
        <v>0.95157199999999997</v>
      </c>
      <c r="N10" t="str">
        <f t="shared" si="5"/>
        <v>0-100%</v>
      </c>
      <c r="O10" s="9">
        <f>MIN(I10, H10)*INDEX('2018_commission_structure'!$A$21:$I$24,
MATCH($E10, '2018_commission_structure'!$A$21:$A$24,0),
MATCH(O$1, '2018_commission_structure'!$A$21:$I$21,0))</f>
        <v>107051.84999999999</v>
      </c>
      <c r="P10" s="2">
        <f>IF(H10&gt;I10, MIN(H10-I10, J10-I10)*
INDEX('2018_commission_structure'!$A$21:$I$24,
MATCH($E10, '2018_commission_structure'!$A$21:$A$24, 0),
MATCH(P$1, '2018_commission_structure'!$A$21:$I$21, 0)), 0)</f>
        <v>0</v>
      </c>
      <c r="Q10" s="2">
        <f>IF(H10&gt;J10, MIN(H10-J10, K10-J10)*
INDEX('2018_commission_structure'!$A$21:$I$24,
MATCH($E10, '2018_commission_structure'!$A$21:$A$24, 0),
MATCH(Q$1, '2018_commission_structure'!$A$21:$I$21, 0)), 0)</f>
        <v>0</v>
      </c>
      <c r="R10" s="2">
        <f>IF($H10&gt;K10,MIN($H10-K10,L10-K10)*INDEX('2018_commission_structure'!$A$21:$I$24,MATCH($E10,'2018_commission_structure'!$A$21:$A$24,0),MATCH('calculations '!R$1,'2018_commission_structure'!$A$21:$I$21,0)),0)</f>
        <v>0</v>
      </c>
      <c r="S10" s="2">
        <f>IF($H10&gt;L10, ($H10-L10) *INDEX('2018_commission_structure'!$A$21:$I$24,MATCH($E10, '2018_commission_structure'!$A$21:$A$24,0),MATCH(S$1, '2018_commission_structure'!$A$21:$I$21,0)), 0)</f>
        <v>0</v>
      </c>
      <c r="T10" s="2">
        <f t="shared" si="6"/>
        <v>107051.84999999999</v>
      </c>
      <c r="U10" s="2">
        <f t="shared" si="7"/>
        <v>217868.84999999998</v>
      </c>
      <c r="V10" s="2">
        <f>MIN(I10, H10)*INDEX('2018_commission_structure'!$A$15:$I$18,MATCH($E10, '2018_commission_structure'!$A$15:$A$18,0),MATCH(V$1, '2018_commission_structure'!$A$15:$I$15,0))</f>
        <v>107051.84999999999</v>
      </c>
      <c r="W10" s="2">
        <f>IF(H10&gt;I10, MIN(H10-I10, J10-I10)*INDEX('2018_commission_structure'!$A$15:$I$18,MATCH($E10, '2018_commission_structure'!$A$15:$A$18, 0),MATCH(W$1,'2018_commission_structure'!$A$15:$I$15, 0)), 0)</f>
        <v>0</v>
      </c>
      <c r="X10" s="2">
        <f>IF(H10&gt;J10, MIN(H10-J10, K10-J10)*INDEX('2018_commission_structure'!$A$15:$I$24,MATCH($E10, '2018_commission_structure'!$A$15:$A$18, 0),MATCH(X$1, '2018_commission_structure'!$A$15:$I$15, 0)), 0)</f>
        <v>0</v>
      </c>
      <c r="Y10" s="2">
        <f>IF($H10&gt;K10,MIN($H10-K10,L10-K10)*INDEX('2018_commission_structure'!$A$15:$I$24,MATCH($E10,'2018_commission_structure'!$A$15:$A$18,0),MATCH('calculations '!Y$1,'2018_commission_structure'!$A$15:$I$15,0)),0)</f>
        <v>0</v>
      </c>
      <c r="Z10" s="2">
        <f>IF($H10&gt;L10, ($H10-L10) *INDEX('2018_commission_structure'!$A$15:$I$24,MATCH($E10, '2018_commission_structure'!$A$15:$A$18,0),MATCH(Z$1, '2018_commission_structure'!$A$15:$I$15,0)), 0)</f>
        <v>0</v>
      </c>
      <c r="AA10" s="9">
        <f t="shared" si="8"/>
        <v>107051.84999999999</v>
      </c>
      <c r="AB10" s="9">
        <f t="shared" si="9"/>
        <v>217868.84999999998</v>
      </c>
    </row>
    <row r="11" spans="1:28" x14ac:dyDescent="0.25">
      <c r="A11" t="str">
        <f t="shared" si="0"/>
        <v>Caddric Armytage</v>
      </c>
      <c r="B11">
        <v>9023313240</v>
      </c>
      <c r="C11" t="s">
        <v>25</v>
      </c>
      <c r="D11" t="s">
        <v>26</v>
      </c>
      <c r="E11" t="s">
        <v>10</v>
      </c>
      <c r="F11" s="6">
        <v>119728</v>
      </c>
      <c r="G11">
        <f>COUNTIF(deals_closed!D:D,'calculations '!B11)</f>
        <v>17</v>
      </c>
      <c r="H11" s="6">
        <f>SUMIF(deals_closed!D:D,'calculations '!B11,deals_closed!C:C)</f>
        <v>714914</v>
      </c>
      <c r="I11" s="9">
        <f>VLOOKUP(E11,'2018_commission_structure'!$A$22:$I$24,9,FALSE)</f>
        <v>750000</v>
      </c>
      <c r="J11" s="7">
        <f t="shared" si="1"/>
        <v>937500</v>
      </c>
      <c r="K11" s="8">
        <f t="shared" si="2"/>
        <v>1125000</v>
      </c>
      <c r="L11" s="9">
        <f t="shared" si="3"/>
        <v>1500000</v>
      </c>
      <c r="M11" s="10">
        <f t="shared" si="4"/>
        <v>0.95321866666666666</v>
      </c>
      <c r="N11" t="str">
        <f t="shared" si="5"/>
        <v>0-100%</v>
      </c>
      <c r="O11" s="9">
        <f>MIN(I11, H11)*INDEX('2018_commission_structure'!$A$21:$I$24,
MATCH($E11, '2018_commission_structure'!$A$21:$A$24,0),
MATCH(O$1, '2018_commission_structure'!$A$21:$I$21,0))</f>
        <v>107237.09999999999</v>
      </c>
      <c r="P11" s="2">
        <f>IF(H11&gt;I11, MIN(H11-I11, J11-I11)*
INDEX('2018_commission_structure'!$A$21:$I$24,
MATCH($E11, '2018_commission_structure'!$A$21:$A$24, 0),
MATCH(P$1, '2018_commission_structure'!$A$21:$I$21, 0)), 0)</f>
        <v>0</v>
      </c>
      <c r="Q11" s="2">
        <f>IF(H11&gt;J11, MIN(H11-J11, K11-J11)*
INDEX('2018_commission_structure'!$A$21:$I$24,
MATCH($E11, '2018_commission_structure'!$A$21:$A$24, 0),
MATCH(Q$1, '2018_commission_structure'!$A$21:$I$21, 0)), 0)</f>
        <v>0</v>
      </c>
      <c r="R11" s="2">
        <f>IF($H11&gt;K11,MIN($H11-K11,L11-K11)*INDEX('2018_commission_structure'!$A$21:$I$24,MATCH($E11,'2018_commission_structure'!$A$21:$A$24,0),MATCH('calculations '!R$1,'2018_commission_structure'!$A$21:$I$21,0)),0)</f>
        <v>0</v>
      </c>
      <c r="S11" s="2">
        <f>IF($H11&gt;L11, ($H11-L11) *INDEX('2018_commission_structure'!$A$21:$I$24,MATCH($E11, '2018_commission_structure'!$A$21:$A$24,0),MATCH(S$1, '2018_commission_structure'!$A$21:$I$21,0)), 0)</f>
        <v>0</v>
      </c>
      <c r="T11" s="2">
        <f t="shared" si="6"/>
        <v>107237.09999999999</v>
      </c>
      <c r="U11" s="2">
        <f t="shared" si="7"/>
        <v>226965.09999999998</v>
      </c>
      <c r="V11" s="2">
        <f>MIN(I11, H11)*INDEX('2018_commission_structure'!$A$15:$I$18,MATCH($E11, '2018_commission_structure'!$A$15:$A$18,0),MATCH(V$1, '2018_commission_structure'!$A$15:$I$15,0))</f>
        <v>107237.09999999999</v>
      </c>
      <c r="W11" s="2">
        <f>IF(H11&gt;I11, MIN(H11-I11, J11-I11)*INDEX('2018_commission_structure'!$A$15:$I$18,MATCH($E11, '2018_commission_structure'!$A$15:$A$18, 0),MATCH(W$1,'2018_commission_structure'!$A$15:$I$15, 0)), 0)</f>
        <v>0</v>
      </c>
      <c r="X11" s="2">
        <f>IF(H11&gt;J11, MIN(H11-J11, K11-J11)*INDEX('2018_commission_structure'!$A$15:$I$24,MATCH($E11, '2018_commission_structure'!$A$15:$A$18, 0),MATCH(X$1, '2018_commission_structure'!$A$15:$I$15, 0)), 0)</f>
        <v>0</v>
      </c>
      <c r="Y11" s="2">
        <f>IF($H11&gt;K11,MIN($H11-K11,L11-K11)*INDEX('2018_commission_structure'!$A$15:$I$24,MATCH($E11,'2018_commission_structure'!$A$15:$A$18,0),MATCH('calculations '!Y$1,'2018_commission_structure'!$A$15:$I$15,0)),0)</f>
        <v>0</v>
      </c>
      <c r="Z11" s="2">
        <f>IF($H11&gt;L11, ($H11-L11) *INDEX('2018_commission_structure'!$A$15:$I$24,MATCH($E11, '2018_commission_structure'!$A$15:$A$18,0),MATCH(Z$1, '2018_commission_structure'!$A$15:$I$15,0)), 0)</f>
        <v>0</v>
      </c>
      <c r="AA11" s="9">
        <f t="shared" si="8"/>
        <v>107237.09999999999</v>
      </c>
      <c r="AB11" s="9">
        <f t="shared" si="9"/>
        <v>226965.09999999998</v>
      </c>
    </row>
    <row r="12" spans="1:28" x14ac:dyDescent="0.25">
      <c r="A12" t="str">
        <f t="shared" si="0"/>
        <v>Baird Hayhow</v>
      </c>
      <c r="B12">
        <v>2659144249</v>
      </c>
      <c r="C12" t="s">
        <v>27</v>
      </c>
      <c r="D12" t="s">
        <v>28</v>
      </c>
      <c r="E12" t="s">
        <v>29</v>
      </c>
      <c r="F12" s="6">
        <v>59822</v>
      </c>
      <c r="G12">
        <f>COUNTIF(deals_closed!D:D,'calculations '!B12)</f>
        <v>23</v>
      </c>
      <c r="H12" s="6">
        <f>SUMIF(deals_closed!D:D,'calculations '!B12,deals_closed!C:C)</f>
        <v>871918</v>
      </c>
      <c r="I12" s="9">
        <f>VLOOKUP(E12,'2018_commission_structure'!$A$22:$I$24,9,FALSE)</f>
        <v>600000</v>
      </c>
      <c r="J12" s="7">
        <f t="shared" si="1"/>
        <v>750000</v>
      </c>
      <c r="K12" s="8">
        <f t="shared" si="2"/>
        <v>900000</v>
      </c>
      <c r="L12" s="9">
        <f t="shared" si="3"/>
        <v>1200000</v>
      </c>
      <c r="M12" s="10">
        <f t="shared" si="4"/>
        <v>1.4531966666666667</v>
      </c>
      <c r="N12" t="str">
        <f t="shared" si="5"/>
        <v>125-150%</v>
      </c>
      <c r="O12" s="9">
        <f>MIN(I12, H12)*INDEX('2018_commission_structure'!$A$21:$I$24,
MATCH($E12, '2018_commission_structure'!$A$21:$A$24,0),
MATCH(O$1, '2018_commission_structure'!$A$21:$I$21,0))</f>
        <v>78000</v>
      </c>
      <c r="P12" s="2">
        <f>IF(H12&gt;I12, MIN(H12-I12, J12-I12)*
INDEX('2018_commission_structure'!$A$21:$I$24,
MATCH($E12, '2018_commission_structure'!$A$21:$A$24, 0),
MATCH(P$1, '2018_commission_structure'!$A$21:$I$21, 0)), 0)</f>
        <v>25500.000000000004</v>
      </c>
      <c r="Q12" s="2">
        <f>IF(H12&gt;J12, MIN(H12-J12, K12-J12)*
INDEX('2018_commission_structure'!$A$21:$I$24,
MATCH($E12, '2018_commission_structure'!$A$21:$A$24, 0),
MATCH(Q$1, '2018_commission_structure'!$A$21:$I$21, 0)), 0)</f>
        <v>25602.78</v>
      </c>
      <c r="R12" s="2">
        <f>IF($H12&gt;K12,MIN($H12-K12,L12-K12)*INDEX('2018_commission_structure'!$A$21:$I$24,MATCH($E12,'2018_commission_structure'!$A$21:$A$24,0),MATCH('calculations '!R$1,'2018_commission_structure'!$A$21:$I$21,0)),0)</f>
        <v>0</v>
      </c>
      <c r="S12" s="2">
        <f>IF($H12&gt;L12, ($H12-L12) *INDEX('2018_commission_structure'!$A$21:$I$24,MATCH($E12, '2018_commission_structure'!$A$21:$A$24,0),MATCH(S$1, '2018_commission_structure'!$A$21:$I$21,0)), 0)</f>
        <v>0</v>
      </c>
      <c r="T12" s="2">
        <f t="shared" si="6"/>
        <v>129102.78</v>
      </c>
      <c r="U12" s="2">
        <f t="shared" si="7"/>
        <v>188924.78</v>
      </c>
      <c r="V12" s="2">
        <f>MIN(I12, H12)*INDEX('2018_commission_structure'!$A$15:$I$18,MATCH($E12, '2018_commission_structure'!$A$15:$A$18,0),MATCH(V$1, '2018_commission_structure'!$A$15:$I$15,0))</f>
        <v>90000</v>
      </c>
      <c r="W12" s="2">
        <f>IF(H12&gt;I12, MIN(H12-I12, J12-I12)*INDEX('2018_commission_structure'!$A$15:$I$18,MATCH($E12, '2018_commission_structure'!$A$15:$A$18, 0),MATCH(W$1,'2018_commission_structure'!$A$15:$I$15, 0)), 0)</f>
        <v>27000</v>
      </c>
      <c r="X12" s="2">
        <f>IF(H12&gt;J12, MIN(H12-J12, K12-J12)*INDEX('2018_commission_structure'!$A$15:$I$24,MATCH($E12, '2018_commission_structure'!$A$15:$A$18, 0),MATCH(X$1, '2018_commission_structure'!$A$15:$I$15, 0)), 0)</f>
        <v>30479.5</v>
      </c>
      <c r="Y12" s="2">
        <f>IF($H12&gt;K12,MIN($H12-K12,L12-K12)*INDEX('2018_commission_structure'!$A$15:$I$24,MATCH($E12,'2018_commission_structure'!$A$15:$A$18,0),MATCH('calculations '!Y$1,'2018_commission_structure'!$A$15:$I$15,0)),0)</f>
        <v>0</v>
      </c>
      <c r="Z12" s="2">
        <f>IF($H12&gt;L12, ($H12-L12) *INDEX('2018_commission_structure'!$A$15:$I$24,MATCH($E12, '2018_commission_structure'!$A$15:$A$18,0),MATCH(Z$1, '2018_commission_structure'!$A$15:$I$15,0)), 0)</f>
        <v>0</v>
      </c>
      <c r="AA12" s="9">
        <f t="shared" si="8"/>
        <v>147479.5</v>
      </c>
      <c r="AB12" s="9">
        <f t="shared" si="9"/>
        <v>207301.5</v>
      </c>
    </row>
    <row r="13" spans="1:28" x14ac:dyDescent="0.25">
      <c r="A13" t="str">
        <f t="shared" si="0"/>
        <v>Granger Norsworthy</v>
      </c>
      <c r="B13">
        <v>9892583027</v>
      </c>
      <c r="C13" t="s">
        <v>30</v>
      </c>
      <c r="D13" t="s">
        <v>31</v>
      </c>
      <c r="E13" t="s">
        <v>10</v>
      </c>
      <c r="F13" s="6">
        <v>96592</v>
      </c>
      <c r="G13">
        <f>COUNTIF(deals_closed!D:D,'calculations '!B13)</f>
        <v>21</v>
      </c>
      <c r="H13" s="6">
        <f>SUMIF(deals_closed!D:D,'calculations '!B13,deals_closed!C:C)</f>
        <v>785055</v>
      </c>
      <c r="I13" s="9">
        <f>VLOOKUP(E13,'2018_commission_structure'!$A$22:$I$24,9,FALSE)</f>
        <v>750000</v>
      </c>
      <c r="J13" s="7">
        <f t="shared" si="1"/>
        <v>937500</v>
      </c>
      <c r="K13" s="8">
        <f t="shared" si="2"/>
        <v>1125000</v>
      </c>
      <c r="L13" s="9">
        <f t="shared" si="3"/>
        <v>1500000</v>
      </c>
      <c r="M13" s="10">
        <f t="shared" si="4"/>
        <v>1.04674</v>
      </c>
      <c r="N13" t="str">
        <f t="shared" si="5"/>
        <v>100-125%</v>
      </c>
      <c r="O13" s="9">
        <f>MIN(I13, H13)*INDEX('2018_commission_structure'!$A$21:$I$24,
MATCH($E13, '2018_commission_structure'!$A$21:$A$24,0),
MATCH(O$1, '2018_commission_structure'!$A$21:$I$21,0))</f>
        <v>112500</v>
      </c>
      <c r="P13" s="2">
        <f>IF(H13&gt;I13, MIN(H13-I13, J13-I13)*
INDEX('2018_commission_structure'!$A$21:$I$24,
MATCH($E13, '2018_commission_structure'!$A$21:$A$24, 0),
MATCH(P$1, '2018_commission_structure'!$A$21:$I$21, 0)), 0)</f>
        <v>6660.45</v>
      </c>
      <c r="Q13" s="2">
        <f>IF(H13&gt;J13, MIN(H13-J13, K13-J13)*
INDEX('2018_commission_structure'!$A$21:$I$24,
MATCH($E13, '2018_commission_structure'!$A$21:$A$24, 0),
MATCH(Q$1, '2018_commission_structure'!$A$21:$I$21, 0)), 0)</f>
        <v>0</v>
      </c>
      <c r="R13" s="2">
        <f>IF($H13&gt;K13,MIN($H13-K13,L13-K13)*INDEX('2018_commission_structure'!$A$21:$I$24,MATCH($E13,'2018_commission_structure'!$A$21:$A$24,0),MATCH('calculations '!R$1,'2018_commission_structure'!$A$21:$I$21,0)),0)</f>
        <v>0</v>
      </c>
      <c r="S13" s="2">
        <f>IF($H13&gt;L13, ($H13-L13) *INDEX('2018_commission_structure'!$A$21:$I$24,MATCH($E13, '2018_commission_structure'!$A$21:$A$24,0),MATCH(S$1, '2018_commission_structure'!$A$21:$I$21,0)), 0)</f>
        <v>0</v>
      </c>
      <c r="T13" s="2">
        <f t="shared" si="6"/>
        <v>119160.45</v>
      </c>
      <c r="U13" s="2">
        <f t="shared" si="7"/>
        <v>215752.45</v>
      </c>
      <c r="V13" s="2">
        <f>MIN(I13, H13)*INDEX('2018_commission_structure'!$A$15:$I$18,MATCH($E13, '2018_commission_structure'!$A$15:$A$18,0),MATCH(V$1, '2018_commission_structure'!$A$15:$I$15,0))</f>
        <v>112500</v>
      </c>
      <c r="W13" s="2">
        <f>IF(H13&gt;I13, MIN(H13-I13, J13-I13)*INDEX('2018_commission_structure'!$A$15:$I$18,MATCH($E13, '2018_commission_structure'!$A$15:$A$18, 0),MATCH(W$1,'2018_commission_structure'!$A$15:$I$15, 0)), 0)</f>
        <v>7712.1</v>
      </c>
      <c r="X13" s="2">
        <f>IF(H13&gt;J13, MIN(H13-J13, K13-J13)*INDEX('2018_commission_structure'!$A$15:$I$24,MATCH($E13, '2018_commission_structure'!$A$15:$A$18, 0),MATCH(X$1, '2018_commission_structure'!$A$15:$I$15, 0)), 0)</f>
        <v>0</v>
      </c>
      <c r="Y13" s="2">
        <f>IF($H13&gt;K13,MIN($H13-K13,L13-K13)*INDEX('2018_commission_structure'!$A$15:$I$24,MATCH($E13,'2018_commission_structure'!$A$15:$A$18,0),MATCH('calculations '!Y$1,'2018_commission_structure'!$A$15:$I$15,0)),0)</f>
        <v>0</v>
      </c>
      <c r="Z13" s="2">
        <f>IF($H13&gt;L13, ($H13-L13) *INDEX('2018_commission_structure'!$A$15:$I$24,MATCH($E13, '2018_commission_structure'!$A$15:$A$18,0),MATCH(Z$1, '2018_commission_structure'!$A$15:$I$15,0)), 0)</f>
        <v>0</v>
      </c>
      <c r="AA13" s="9">
        <f t="shared" si="8"/>
        <v>120212.1</v>
      </c>
      <c r="AB13" s="9">
        <f t="shared" si="9"/>
        <v>216804.1</v>
      </c>
    </row>
    <row r="14" spans="1:28" x14ac:dyDescent="0.25">
      <c r="A14" t="str">
        <f t="shared" si="0"/>
        <v>Doralynne Lexa</v>
      </c>
      <c r="B14">
        <v>3381164996</v>
      </c>
      <c r="C14" t="s">
        <v>32</v>
      </c>
      <c r="D14" t="s">
        <v>33</v>
      </c>
      <c r="E14" t="s">
        <v>10</v>
      </c>
      <c r="F14" s="6">
        <v>75882</v>
      </c>
      <c r="G14">
        <f>COUNTIF(deals_closed!D:D,'calculations '!B14)</f>
        <v>22</v>
      </c>
      <c r="H14" s="6">
        <f>SUMIF(deals_closed!D:D,'calculations '!B14,deals_closed!C:C)</f>
        <v>734144</v>
      </c>
      <c r="I14" s="9">
        <f>VLOOKUP(E14,'2018_commission_structure'!$A$22:$I$24,9,FALSE)</f>
        <v>750000</v>
      </c>
      <c r="J14" s="7">
        <f t="shared" si="1"/>
        <v>937500</v>
      </c>
      <c r="K14" s="8">
        <f t="shared" si="2"/>
        <v>1125000</v>
      </c>
      <c r="L14" s="9">
        <f t="shared" si="3"/>
        <v>1500000</v>
      </c>
      <c r="M14" s="10">
        <f t="shared" si="4"/>
        <v>0.97885866666666665</v>
      </c>
      <c r="N14" t="str">
        <f t="shared" si="5"/>
        <v>0-100%</v>
      </c>
      <c r="O14" s="9">
        <f>MIN(I14, H14)*INDEX('2018_commission_structure'!$A$21:$I$24,
MATCH($E14, '2018_commission_structure'!$A$21:$A$24,0),
MATCH(O$1, '2018_commission_structure'!$A$21:$I$21,0))</f>
        <v>110121.59999999999</v>
      </c>
      <c r="P14" s="2">
        <f>IF(H14&gt;I14, MIN(H14-I14, J14-I14)*
INDEX('2018_commission_structure'!$A$21:$I$24,
MATCH($E14, '2018_commission_structure'!$A$21:$A$24, 0),
MATCH(P$1, '2018_commission_structure'!$A$21:$I$21, 0)), 0)</f>
        <v>0</v>
      </c>
      <c r="Q14" s="2">
        <f>IF(H14&gt;J14, MIN(H14-J14, K14-J14)*
INDEX('2018_commission_structure'!$A$21:$I$24,
MATCH($E14, '2018_commission_structure'!$A$21:$A$24, 0),
MATCH(Q$1, '2018_commission_structure'!$A$21:$I$21, 0)), 0)</f>
        <v>0</v>
      </c>
      <c r="R14" s="2">
        <f>IF($H14&gt;K14,MIN($H14-K14,L14-K14)*INDEX('2018_commission_structure'!$A$21:$I$24,MATCH($E14,'2018_commission_structure'!$A$21:$A$24,0),MATCH('calculations '!R$1,'2018_commission_structure'!$A$21:$I$21,0)),0)</f>
        <v>0</v>
      </c>
      <c r="S14" s="2">
        <f>IF($H14&gt;L14, ($H14-L14) *INDEX('2018_commission_structure'!$A$21:$I$24,MATCH($E14, '2018_commission_structure'!$A$21:$A$24,0),MATCH(S$1, '2018_commission_structure'!$A$21:$I$21,0)), 0)</f>
        <v>0</v>
      </c>
      <c r="T14" s="2">
        <f t="shared" si="6"/>
        <v>110121.59999999999</v>
      </c>
      <c r="U14" s="2">
        <f t="shared" si="7"/>
        <v>186003.59999999998</v>
      </c>
      <c r="V14" s="2">
        <f>MIN(I14, H14)*INDEX('2018_commission_structure'!$A$15:$I$18,MATCH($E14, '2018_commission_structure'!$A$15:$A$18,0),MATCH(V$1, '2018_commission_structure'!$A$15:$I$15,0))</f>
        <v>110121.59999999999</v>
      </c>
      <c r="W14" s="2">
        <f>IF(H14&gt;I14, MIN(H14-I14, J14-I14)*INDEX('2018_commission_structure'!$A$15:$I$18,MATCH($E14, '2018_commission_structure'!$A$15:$A$18, 0),MATCH(W$1,'2018_commission_structure'!$A$15:$I$15, 0)), 0)</f>
        <v>0</v>
      </c>
      <c r="X14" s="2">
        <f>IF(H14&gt;J14, MIN(H14-J14, K14-J14)*INDEX('2018_commission_structure'!$A$15:$I$24,MATCH($E14, '2018_commission_structure'!$A$15:$A$18, 0),MATCH(X$1, '2018_commission_structure'!$A$15:$I$15, 0)), 0)</f>
        <v>0</v>
      </c>
      <c r="Y14" s="2">
        <f>IF($H14&gt;K14,MIN($H14-K14,L14-K14)*INDEX('2018_commission_structure'!$A$15:$I$24,MATCH($E14,'2018_commission_structure'!$A$15:$A$18,0),MATCH('calculations '!Y$1,'2018_commission_structure'!$A$15:$I$15,0)),0)</f>
        <v>0</v>
      </c>
      <c r="Z14" s="2">
        <f>IF($H14&gt;L14, ($H14-L14) *INDEX('2018_commission_structure'!$A$15:$I$24,MATCH($E14, '2018_commission_structure'!$A$15:$A$18,0),MATCH(Z$1, '2018_commission_structure'!$A$15:$I$15,0)), 0)</f>
        <v>0</v>
      </c>
      <c r="AA14" s="9">
        <f t="shared" si="8"/>
        <v>110121.59999999999</v>
      </c>
      <c r="AB14" s="9">
        <f t="shared" si="9"/>
        <v>186003.59999999998</v>
      </c>
    </row>
    <row r="15" spans="1:28" x14ac:dyDescent="0.25">
      <c r="A15" t="str">
        <f t="shared" si="0"/>
        <v>Danit Fosserd</v>
      </c>
      <c r="B15">
        <v>3469413983</v>
      </c>
      <c r="C15" t="s">
        <v>34</v>
      </c>
      <c r="D15" t="s">
        <v>35</v>
      </c>
      <c r="E15" t="s">
        <v>7</v>
      </c>
      <c r="F15" s="6">
        <v>38104</v>
      </c>
      <c r="G15">
        <f>COUNTIF(deals_closed!D:D,'calculations '!B15)</f>
        <v>20</v>
      </c>
      <c r="H15" s="6">
        <f>SUMIF(deals_closed!D:D,'calculations '!B15,deals_closed!C:C)</f>
        <v>665862</v>
      </c>
      <c r="I15" s="9">
        <f>VLOOKUP(E15,'2018_commission_structure'!$A$22:$I$24,9,FALSE)</f>
        <v>500000</v>
      </c>
      <c r="J15" s="7">
        <f t="shared" si="1"/>
        <v>625000</v>
      </c>
      <c r="K15" s="8">
        <f t="shared" si="2"/>
        <v>750000</v>
      </c>
      <c r="L15" s="9">
        <f t="shared" si="3"/>
        <v>1000000</v>
      </c>
      <c r="M15" s="10">
        <f t="shared" si="4"/>
        <v>1.3317239999999999</v>
      </c>
      <c r="N15" t="str">
        <f t="shared" si="5"/>
        <v>125-150%</v>
      </c>
      <c r="O15" s="9">
        <f>MIN(I15, H15)*INDEX('2018_commission_structure'!$A$21:$I$24,
MATCH($E15, '2018_commission_structure'!$A$21:$A$24,0),
MATCH(O$1, '2018_commission_structure'!$A$21:$I$21,0))</f>
        <v>50000</v>
      </c>
      <c r="P15" s="2">
        <f>IF(H15&gt;I15, MIN(H15-I15, J15-I15)*
INDEX('2018_commission_structure'!$A$21:$I$24,
MATCH($E15, '2018_commission_structure'!$A$21:$A$24, 0),
MATCH(P$1, '2018_commission_structure'!$A$21:$I$21, 0)), 0)</f>
        <v>18750</v>
      </c>
      <c r="Q15" s="2">
        <f>IF(H15&gt;J15, MIN(H15-J15, K15-J15)*
INDEX('2018_commission_structure'!$A$21:$I$24,
MATCH($E15, '2018_commission_structure'!$A$21:$A$24, 0),
MATCH(Q$1, '2018_commission_structure'!$A$21:$I$21, 0)), 0)</f>
        <v>7355.16</v>
      </c>
      <c r="R15" s="2">
        <f>IF($H15&gt;K15,MIN($H15-K15,L15-K15)*INDEX('2018_commission_structure'!$A$21:$I$24,MATCH($E15,'2018_commission_structure'!$A$21:$A$24,0),MATCH('calculations '!R$1,'2018_commission_structure'!$A$21:$I$21,0)),0)</f>
        <v>0</v>
      </c>
      <c r="S15" s="2">
        <f>IF($H15&gt;L15, ($H15-L15) *INDEX('2018_commission_structure'!$A$21:$I$24,MATCH($E15, '2018_commission_structure'!$A$21:$A$24,0),MATCH(S$1, '2018_commission_structure'!$A$21:$I$21,0)), 0)</f>
        <v>0</v>
      </c>
      <c r="T15" s="2">
        <f t="shared" si="6"/>
        <v>76105.16</v>
      </c>
      <c r="U15" s="2">
        <f t="shared" si="7"/>
        <v>114209.16</v>
      </c>
      <c r="V15" s="2">
        <f>MIN(I15, H15)*INDEX('2018_commission_structure'!$A$15:$I$18,MATCH($E15, '2018_commission_structure'!$A$15:$A$18,0),MATCH(V$1, '2018_commission_structure'!$A$15:$I$15,0))</f>
        <v>60000</v>
      </c>
      <c r="W15" s="2">
        <f>IF(H15&gt;I15, MIN(H15-I15, J15-I15)*INDEX('2018_commission_structure'!$A$15:$I$18,MATCH($E15, '2018_commission_structure'!$A$15:$A$18, 0),MATCH(W$1,'2018_commission_structure'!$A$15:$I$15, 0)), 0)</f>
        <v>21250</v>
      </c>
      <c r="X15" s="2">
        <f>IF(H15&gt;J15, MIN(H15-J15, K15-J15)*INDEX('2018_commission_structure'!$A$15:$I$24,MATCH($E15, '2018_commission_structure'!$A$15:$A$18, 0),MATCH(X$1, '2018_commission_structure'!$A$15:$I$15, 0)), 0)</f>
        <v>8172.4000000000005</v>
      </c>
      <c r="Y15" s="2">
        <f>IF($H15&gt;K15,MIN($H15-K15,L15-K15)*INDEX('2018_commission_structure'!$A$15:$I$24,MATCH($E15,'2018_commission_structure'!$A$15:$A$18,0),MATCH('calculations '!Y$1,'2018_commission_structure'!$A$15:$I$15,0)),0)</f>
        <v>0</v>
      </c>
      <c r="Z15" s="2">
        <f>IF($H15&gt;L15, ($H15-L15) *INDEX('2018_commission_structure'!$A$15:$I$24,MATCH($E15, '2018_commission_structure'!$A$15:$A$18,0),MATCH(Z$1, '2018_commission_structure'!$A$15:$I$15,0)), 0)</f>
        <v>0</v>
      </c>
      <c r="AA15" s="9">
        <f t="shared" si="8"/>
        <v>89422.399999999994</v>
      </c>
      <c r="AB15" s="9">
        <f t="shared" si="9"/>
        <v>127526.39999999999</v>
      </c>
    </row>
    <row r="16" spans="1:28" x14ac:dyDescent="0.25">
      <c r="A16" t="str">
        <f t="shared" si="0"/>
        <v>Court Brightwell</v>
      </c>
      <c r="B16">
        <v>1263903657</v>
      </c>
      <c r="C16" t="s">
        <v>36</v>
      </c>
      <c r="D16" t="s">
        <v>37</v>
      </c>
      <c r="E16" t="s">
        <v>10</v>
      </c>
      <c r="F16" s="6">
        <v>99988</v>
      </c>
      <c r="G16">
        <f>COUNTIF(deals_closed!D:D,'calculations '!B16)</f>
        <v>17</v>
      </c>
      <c r="H16" s="6">
        <f>SUMIF(deals_closed!D:D,'calculations '!B16,deals_closed!C:C)</f>
        <v>661373</v>
      </c>
      <c r="I16" s="9">
        <f>VLOOKUP(E16,'2018_commission_structure'!$A$22:$I$24,9,FALSE)</f>
        <v>750000</v>
      </c>
      <c r="J16" s="7">
        <f t="shared" si="1"/>
        <v>937500</v>
      </c>
      <c r="K16" s="8">
        <f t="shared" si="2"/>
        <v>1125000</v>
      </c>
      <c r="L16" s="9">
        <f t="shared" si="3"/>
        <v>1500000</v>
      </c>
      <c r="M16" s="10">
        <f t="shared" si="4"/>
        <v>0.88183066666666665</v>
      </c>
      <c r="N16" t="str">
        <f t="shared" si="5"/>
        <v>0-100%</v>
      </c>
      <c r="O16" s="9">
        <f>MIN(I16, H16)*INDEX('2018_commission_structure'!$A$21:$I$24,
MATCH($E16, '2018_commission_structure'!$A$21:$A$24,0),
MATCH(O$1, '2018_commission_structure'!$A$21:$I$21,0))</f>
        <v>99205.95</v>
      </c>
      <c r="P16" s="2">
        <f>IF(H16&gt;I16, MIN(H16-I16, J16-I16)*
INDEX('2018_commission_structure'!$A$21:$I$24,
MATCH($E16, '2018_commission_structure'!$A$21:$A$24, 0),
MATCH(P$1, '2018_commission_structure'!$A$21:$I$21, 0)), 0)</f>
        <v>0</v>
      </c>
      <c r="Q16" s="2">
        <f>IF(H16&gt;J16, MIN(H16-J16, K16-J16)*
INDEX('2018_commission_structure'!$A$21:$I$24,
MATCH($E16, '2018_commission_structure'!$A$21:$A$24, 0),
MATCH(Q$1, '2018_commission_structure'!$A$21:$I$21, 0)), 0)</f>
        <v>0</v>
      </c>
      <c r="R16" s="2">
        <f>IF($H16&gt;K16,MIN($H16-K16,L16-K16)*INDEX('2018_commission_structure'!$A$21:$I$24,MATCH($E16,'2018_commission_structure'!$A$21:$A$24,0),MATCH('calculations '!R$1,'2018_commission_structure'!$A$21:$I$21,0)),0)</f>
        <v>0</v>
      </c>
      <c r="S16" s="2">
        <f>IF($H16&gt;L16, ($H16-L16) *INDEX('2018_commission_structure'!$A$21:$I$24,MATCH($E16, '2018_commission_structure'!$A$21:$A$24,0),MATCH(S$1, '2018_commission_structure'!$A$21:$I$21,0)), 0)</f>
        <v>0</v>
      </c>
      <c r="T16" s="2">
        <f t="shared" si="6"/>
        <v>99205.95</v>
      </c>
      <c r="U16" s="2">
        <f t="shared" si="7"/>
        <v>199193.95</v>
      </c>
      <c r="V16" s="2">
        <f>MIN(I16, H16)*INDEX('2018_commission_structure'!$A$15:$I$18,MATCH($E16, '2018_commission_structure'!$A$15:$A$18,0),MATCH(V$1, '2018_commission_structure'!$A$15:$I$15,0))</f>
        <v>99205.95</v>
      </c>
      <c r="W16" s="2">
        <f>IF(H16&gt;I16, MIN(H16-I16, J16-I16)*INDEX('2018_commission_structure'!$A$15:$I$18,MATCH($E16, '2018_commission_structure'!$A$15:$A$18, 0),MATCH(W$1,'2018_commission_structure'!$A$15:$I$15, 0)), 0)</f>
        <v>0</v>
      </c>
      <c r="X16" s="2">
        <f>IF(H16&gt;J16, MIN(H16-J16, K16-J16)*INDEX('2018_commission_structure'!$A$15:$I$24,MATCH($E16, '2018_commission_structure'!$A$15:$A$18, 0),MATCH(X$1, '2018_commission_structure'!$A$15:$I$15, 0)), 0)</f>
        <v>0</v>
      </c>
      <c r="Y16" s="2">
        <f>IF($H16&gt;K16,MIN($H16-K16,L16-K16)*INDEX('2018_commission_structure'!$A$15:$I$24,MATCH($E16,'2018_commission_structure'!$A$15:$A$18,0),MATCH('calculations '!Y$1,'2018_commission_structure'!$A$15:$I$15,0)),0)</f>
        <v>0</v>
      </c>
      <c r="Z16" s="2">
        <f>IF($H16&gt;L16, ($H16-L16) *INDEX('2018_commission_structure'!$A$15:$I$24,MATCH($E16, '2018_commission_structure'!$A$15:$A$18,0),MATCH(Z$1, '2018_commission_structure'!$A$15:$I$15,0)), 0)</f>
        <v>0</v>
      </c>
      <c r="AA16" s="9">
        <f t="shared" si="8"/>
        <v>99205.95</v>
      </c>
      <c r="AB16" s="9">
        <f t="shared" si="9"/>
        <v>199193.95</v>
      </c>
    </row>
    <row r="17" spans="1:28" x14ac:dyDescent="0.25">
      <c r="A17" t="str">
        <f t="shared" si="0"/>
        <v>Sandor D'Ambrogi</v>
      </c>
      <c r="B17">
        <v>8173067724</v>
      </c>
      <c r="C17" t="s">
        <v>38</v>
      </c>
      <c r="D17" t="s">
        <v>39</v>
      </c>
      <c r="E17" t="s">
        <v>7</v>
      </c>
      <c r="F17" s="6">
        <v>47147</v>
      </c>
      <c r="G17">
        <f>COUNTIF(deals_closed!D:D,'calculations '!B17)</f>
        <v>21</v>
      </c>
      <c r="H17" s="6">
        <f>SUMIF(deals_closed!D:D,'calculations '!B17,deals_closed!C:C)</f>
        <v>760710</v>
      </c>
      <c r="I17" s="9">
        <f>VLOOKUP(E17,'2018_commission_structure'!$A$22:$I$24,9,FALSE)</f>
        <v>500000</v>
      </c>
      <c r="J17" s="7">
        <f t="shared" si="1"/>
        <v>625000</v>
      </c>
      <c r="K17" s="8">
        <f t="shared" si="2"/>
        <v>750000</v>
      </c>
      <c r="L17" s="9">
        <f t="shared" si="3"/>
        <v>1000000</v>
      </c>
      <c r="M17" s="10">
        <f t="shared" si="4"/>
        <v>1.52142</v>
      </c>
      <c r="N17" t="str">
        <f t="shared" si="5"/>
        <v>150-200%</v>
      </c>
      <c r="O17" s="9">
        <f>MIN(I17, H17)*INDEX('2018_commission_structure'!$A$21:$I$24,
MATCH($E17, '2018_commission_structure'!$A$21:$A$24,0),
MATCH(O$1, '2018_commission_structure'!$A$21:$I$21,0))</f>
        <v>50000</v>
      </c>
      <c r="P17" s="2">
        <f>IF(H17&gt;I17, MIN(H17-I17, J17-I17)*
INDEX('2018_commission_structure'!$A$21:$I$24,
MATCH($E17, '2018_commission_structure'!$A$21:$A$24, 0),
MATCH(P$1, '2018_commission_structure'!$A$21:$I$21, 0)), 0)</f>
        <v>18750</v>
      </c>
      <c r="Q17" s="2">
        <f>IF(H17&gt;J17, MIN(H17-J17, K17-J17)*
INDEX('2018_commission_structure'!$A$21:$I$24,
MATCH($E17, '2018_commission_structure'!$A$21:$A$24, 0),
MATCH(Q$1, '2018_commission_structure'!$A$21:$I$21, 0)), 0)</f>
        <v>22500</v>
      </c>
      <c r="R17" s="2">
        <f>IF($H17&gt;K17,MIN($H17-K17,L17-K17)*INDEX('2018_commission_structure'!$A$21:$I$24,MATCH($E17,'2018_commission_structure'!$A$21:$A$24,0),MATCH('calculations '!R$1,'2018_commission_structure'!$A$21:$I$21,0)),0)</f>
        <v>2356.1999999999998</v>
      </c>
      <c r="S17" s="2">
        <f>IF($H17&gt;L17, ($H17-L17) *INDEX('2018_commission_structure'!$A$21:$I$24,MATCH($E17, '2018_commission_structure'!$A$21:$A$24,0),MATCH(S$1, '2018_commission_structure'!$A$21:$I$21,0)), 0)</f>
        <v>0</v>
      </c>
      <c r="T17" s="2">
        <f t="shared" si="6"/>
        <v>93606.2</v>
      </c>
      <c r="U17" s="2">
        <f t="shared" si="7"/>
        <v>140753.20000000001</v>
      </c>
      <c r="V17" s="2">
        <f>MIN(I17, H17)*INDEX('2018_commission_structure'!$A$15:$I$18,MATCH($E17, '2018_commission_structure'!$A$15:$A$18,0),MATCH(V$1, '2018_commission_structure'!$A$15:$I$15,0))</f>
        <v>60000</v>
      </c>
      <c r="W17" s="2">
        <f>IF(H17&gt;I17, MIN(H17-I17, J17-I17)*INDEX('2018_commission_structure'!$A$15:$I$18,MATCH($E17, '2018_commission_structure'!$A$15:$A$18, 0),MATCH(W$1,'2018_commission_structure'!$A$15:$I$15, 0)), 0)</f>
        <v>21250</v>
      </c>
      <c r="X17" s="2">
        <f>IF(H17&gt;J17, MIN(H17-J17, K17-J17)*INDEX('2018_commission_structure'!$A$15:$I$24,MATCH($E17, '2018_commission_structure'!$A$15:$A$18, 0),MATCH(X$1, '2018_commission_structure'!$A$15:$I$15, 0)), 0)</f>
        <v>25000</v>
      </c>
      <c r="Y17" s="2">
        <f>IF($H17&gt;K17,MIN($H17-K17,L17-K17)*INDEX('2018_commission_structure'!$A$15:$I$24,MATCH($E17,'2018_commission_structure'!$A$15:$A$18,0),MATCH('calculations '!Y$1,'2018_commission_structure'!$A$15:$I$15,0)),0)</f>
        <v>2356.1999999999998</v>
      </c>
      <c r="Z17" s="2">
        <f>IF($H17&gt;L17, ($H17-L17) *INDEX('2018_commission_structure'!$A$15:$I$24,MATCH($E17, '2018_commission_structure'!$A$15:$A$18,0),MATCH(Z$1, '2018_commission_structure'!$A$15:$I$15,0)), 0)</f>
        <v>0</v>
      </c>
      <c r="AA17" s="9">
        <f t="shared" si="8"/>
        <v>108606.2</v>
      </c>
      <c r="AB17" s="9">
        <f t="shared" si="9"/>
        <v>155753.20000000001</v>
      </c>
    </row>
    <row r="18" spans="1:28" x14ac:dyDescent="0.25">
      <c r="A18" t="str">
        <f t="shared" si="0"/>
        <v>Read Muxworthy</v>
      </c>
      <c r="B18">
        <v>5149710571</v>
      </c>
      <c r="C18" t="s">
        <v>40</v>
      </c>
      <c r="D18" t="s">
        <v>41</v>
      </c>
      <c r="E18" t="s">
        <v>10</v>
      </c>
      <c r="F18" s="6">
        <v>119624</v>
      </c>
      <c r="G18">
        <f>COUNTIF(deals_closed!D:D,'calculations '!B18)</f>
        <v>14</v>
      </c>
      <c r="H18" s="6">
        <f>SUMIF(deals_closed!D:D,'calculations '!B18,deals_closed!C:C)</f>
        <v>474138</v>
      </c>
      <c r="I18" s="9">
        <f>VLOOKUP(E18,'2018_commission_structure'!$A$22:$I$24,9,FALSE)</f>
        <v>750000</v>
      </c>
      <c r="J18" s="7">
        <f t="shared" si="1"/>
        <v>937500</v>
      </c>
      <c r="K18" s="8">
        <f t="shared" si="2"/>
        <v>1125000</v>
      </c>
      <c r="L18" s="9">
        <f t="shared" si="3"/>
        <v>1500000</v>
      </c>
      <c r="M18" s="10">
        <f t="shared" si="4"/>
        <v>0.63218399999999997</v>
      </c>
      <c r="N18" t="str">
        <f t="shared" si="5"/>
        <v>0-100%</v>
      </c>
      <c r="O18" s="9">
        <f>MIN(I18, H18)*INDEX('2018_commission_structure'!$A$21:$I$24,
MATCH($E18, '2018_commission_structure'!$A$21:$A$24,0),
MATCH(O$1, '2018_commission_structure'!$A$21:$I$21,0))</f>
        <v>71120.7</v>
      </c>
      <c r="P18" s="2">
        <f>IF(H18&gt;I18, MIN(H18-I18, J18-I18)*
INDEX('2018_commission_structure'!$A$21:$I$24,
MATCH($E18, '2018_commission_structure'!$A$21:$A$24, 0),
MATCH(P$1, '2018_commission_structure'!$A$21:$I$21, 0)), 0)</f>
        <v>0</v>
      </c>
      <c r="Q18" s="2">
        <f>IF(H18&gt;J18, MIN(H18-J18, K18-J18)*
INDEX('2018_commission_structure'!$A$21:$I$24,
MATCH($E18, '2018_commission_structure'!$A$21:$A$24, 0),
MATCH(Q$1, '2018_commission_structure'!$A$21:$I$21, 0)), 0)</f>
        <v>0</v>
      </c>
      <c r="R18" s="2">
        <f>IF($H18&gt;K18,MIN($H18-K18,L18-K18)*INDEX('2018_commission_structure'!$A$21:$I$24,MATCH($E18,'2018_commission_structure'!$A$21:$A$24,0),MATCH('calculations '!R$1,'2018_commission_structure'!$A$21:$I$21,0)),0)</f>
        <v>0</v>
      </c>
      <c r="S18" s="2">
        <f>IF($H18&gt;L18, ($H18-L18) *INDEX('2018_commission_structure'!$A$21:$I$24,MATCH($E18, '2018_commission_structure'!$A$21:$A$24,0),MATCH(S$1, '2018_commission_structure'!$A$21:$I$21,0)), 0)</f>
        <v>0</v>
      </c>
      <c r="T18" s="2">
        <f t="shared" si="6"/>
        <v>71120.7</v>
      </c>
      <c r="U18" s="2">
        <f t="shared" si="7"/>
        <v>190744.7</v>
      </c>
      <c r="V18" s="2">
        <f>MIN(I18, H18)*INDEX('2018_commission_structure'!$A$15:$I$18,MATCH($E18, '2018_commission_structure'!$A$15:$A$18,0),MATCH(V$1, '2018_commission_structure'!$A$15:$I$15,0))</f>
        <v>71120.7</v>
      </c>
      <c r="W18" s="2">
        <f>IF(H18&gt;I18, MIN(H18-I18, J18-I18)*INDEX('2018_commission_structure'!$A$15:$I$18,MATCH($E18, '2018_commission_structure'!$A$15:$A$18, 0),MATCH(W$1,'2018_commission_structure'!$A$15:$I$15, 0)), 0)</f>
        <v>0</v>
      </c>
      <c r="X18" s="2">
        <f>IF(H18&gt;J18, MIN(H18-J18, K18-J18)*INDEX('2018_commission_structure'!$A$15:$I$24,MATCH($E18, '2018_commission_structure'!$A$15:$A$18, 0),MATCH(X$1, '2018_commission_structure'!$A$15:$I$15, 0)), 0)</f>
        <v>0</v>
      </c>
      <c r="Y18" s="2">
        <f>IF($H18&gt;K18,MIN($H18-K18,L18-K18)*INDEX('2018_commission_structure'!$A$15:$I$24,MATCH($E18,'2018_commission_structure'!$A$15:$A$18,0),MATCH('calculations '!Y$1,'2018_commission_structure'!$A$15:$I$15,0)),0)</f>
        <v>0</v>
      </c>
      <c r="Z18" s="2">
        <f>IF($H18&gt;L18, ($H18-L18) *INDEX('2018_commission_structure'!$A$15:$I$24,MATCH($E18, '2018_commission_structure'!$A$15:$A$18,0),MATCH(Z$1, '2018_commission_structure'!$A$15:$I$15,0)), 0)</f>
        <v>0</v>
      </c>
      <c r="AA18" s="9">
        <f t="shared" si="8"/>
        <v>71120.7</v>
      </c>
      <c r="AB18" s="9">
        <f t="shared" si="9"/>
        <v>190744.7</v>
      </c>
    </row>
    <row r="19" spans="1:28" x14ac:dyDescent="0.25">
      <c r="A19" t="str">
        <f t="shared" si="0"/>
        <v>Brantley Cristofolini</v>
      </c>
      <c r="B19">
        <v>2739934548</v>
      </c>
      <c r="C19" t="s">
        <v>42</v>
      </c>
      <c r="D19" t="s">
        <v>43</v>
      </c>
      <c r="E19" t="s">
        <v>7</v>
      </c>
      <c r="F19" s="6">
        <v>50638</v>
      </c>
      <c r="G19">
        <f>COUNTIF(deals_closed!D:D,'calculations '!B19)</f>
        <v>16</v>
      </c>
      <c r="H19" s="6">
        <f>SUMIF(deals_closed!D:D,'calculations '!B19,deals_closed!C:C)</f>
        <v>472412</v>
      </c>
      <c r="I19" s="9">
        <f>VLOOKUP(E19,'2018_commission_structure'!$A$22:$I$24,9,FALSE)</f>
        <v>500000</v>
      </c>
      <c r="J19" s="7">
        <f t="shared" si="1"/>
        <v>625000</v>
      </c>
      <c r="K19" s="8">
        <f t="shared" si="2"/>
        <v>750000</v>
      </c>
      <c r="L19" s="9">
        <f t="shared" si="3"/>
        <v>1000000</v>
      </c>
      <c r="M19" s="10">
        <f t="shared" si="4"/>
        <v>0.944824</v>
      </c>
      <c r="N19" t="str">
        <f t="shared" si="5"/>
        <v>0-100%</v>
      </c>
      <c r="O19" s="9">
        <f>MIN(I19, H19)*INDEX('2018_commission_structure'!$A$21:$I$24,
MATCH($E19, '2018_commission_structure'!$A$21:$A$24,0),
MATCH(O$1, '2018_commission_structure'!$A$21:$I$21,0))</f>
        <v>47241.200000000004</v>
      </c>
      <c r="P19" s="2">
        <f>IF(H19&gt;I19, MIN(H19-I19, J19-I19)*
INDEX('2018_commission_structure'!$A$21:$I$24,
MATCH($E19, '2018_commission_structure'!$A$21:$A$24, 0),
MATCH(P$1, '2018_commission_structure'!$A$21:$I$21, 0)), 0)</f>
        <v>0</v>
      </c>
      <c r="Q19" s="2">
        <f>IF(H19&gt;J19, MIN(H19-J19, K19-J19)*
INDEX('2018_commission_structure'!$A$21:$I$24,
MATCH($E19, '2018_commission_structure'!$A$21:$A$24, 0),
MATCH(Q$1, '2018_commission_structure'!$A$21:$I$21, 0)), 0)</f>
        <v>0</v>
      </c>
      <c r="R19" s="2">
        <f>IF($H19&gt;K19,MIN($H19-K19,L19-K19)*INDEX('2018_commission_structure'!$A$21:$I$24,MATCH($E19,'2018_commission_structure'!$A$21:$A$24,0),MATCH('calculations '!R$1,'2018_commission_structure'!$A$21:$I$21,0)),0)</f>
        <v>0</v>
      </c>
      <c r="S19" s="2">
        <f>IF($H19&gt;L19, ($H19-L19) *INDEX('2018_commission_structure'!$A$21:$I$24,MATCH($E19, '2018_commission_structure'!$A$21:$A$24,0),MATCH(S$1, '2018_commission_structure'!$A$21:$I$21,0)), 0)</f>
        <v>0</v>
      </c>
      <c r="T19" s="2">
        <f t="shared" si="6"/>
        <v>47241.200000000004</v>
      </c>
      <c r="U19" s="2">
        <f t="shared" si="7"/>
        <v>97879.200000000012</v>
      </c>
      <c r="V19" s="2">
        <f>MIN(I19, H19)*INDEX('2018_commission_structure'!$A$15:$I$18,MATCH($E19, '2018_commission_structure'!$A$15:$A$18,0),MATCH(V$1, '2018_commission_structure'!$A$15:$I$15,0))</f>
        <v>56689.439999999995</v>
      </c>
      <c r="W19" s="2">
        <f>IF(H19&gt;I19, MIN(H19-I19, J19-I19)*INDEX('2018_commission_structure'!$A$15:$I$18,MATCH($E19, '2018_commission_structure'!$A$15:$A$18, 0),MATCH(W$1,'2018_commission_structure'!$A$15:$I$15, 0)), 0)</f>
        <v>0</v>
      </c>
      <c r="X19" s="2">
        <f>IF(H19&gt;J19, MIN(H19-J19, K19-J19)*INDEX('2018_commission_structure'!$A$15:$I$24,MATCH($E19, '2018_commission_structure'!$A$15:$A$18, 0),MATCH(X$1, '2018_commission_structure'!$A$15:$I$15, 0)), 0)</f>
        <v>0</v>
      </c>
      <c r="Y19" s="2">
        <f>IF($H19&gt;K19,MIN($H19-K19,L19-K19)*INDEX('2018_commission_structure'!$A$15:$I$24,MATCH($E19,'2018_commission_structure'!$A$15:$A$18,0),MATCH('calculations '!Y$1,'2018_commission_structure'!$A$15:$I$15,0)),0)</f>
        <v>0</v>
      </c>
      <c r="Z19" s="2">
        <f>IF($H19&gt;L19, ($H19-L19) *INDEX('2018_commission_structure'!$A$15:$I$24,MATCH($E19, '2018_commission_structure'!$A$15:$A$18,0),MATCH(Z$1, '2018_commission_structure'!$A$15:$I$15,0)), 0)</f>
        <v>0</v>
      </c>
      <c r="AA19" s="9">
        <f t="shared" si="8"/>
        <v>56689.439999999995</v>
      </c>
      <c r="AB19" s="9">
        <f t="shared" si="9"/>
        <v>107327.44</v>
      </c>
    </row>
    <row r="20" spans="1:28" x14ac:dyDescent="0.25">
      <c r="A20" t="str">
        <f t="shared" si="0"/>
        <v>Rodrigo Rourke</v>
      </c>
      <c r="B20">
        <v>2259282237</v>
      </c>
      <c r="C20" t="s">
        <v>44</v>
      </c>
      <c r="D20" t="s">
        <v>45</v>
      </c>
      <c r="E20" t="s">
        <v>7</v>
      </c>
      <c r="F20" s="6">
        <v>54632</v>
      </c>
      <c r="G20">
        <f>COUNTIF(deals_closed!D:D,'calculations '!B20)</f>
        <v>28</v>
      </c>
      <c r="H20" s="6">
        <f>SUMIF(deals_closed!D:D,'calculations '!B20,deals_closed!C:C)</f>
        <v>941481</v>
      </c>
      <c r="I20" s="9">
        <f>VLOOKUP(E20,'2018_commission_structure'!$A$22:$I$24,9,FALSE)</f>
        <v>500000</v>
      </c>
      <c r="J20" s="7">
        <f t="shared" si="1"/>
        <v>625000</v>
      </c>
      <c r="K20" s="8">
        <f t="shared" si="2"/>
        <v>750000</v>
      </c>
      <c r="L20" s="9">
        <f t="shared" si="3"/>
        <v>1000000</v>
      </c>
      <c r="M20" s="10">
        <f t="shared" si="4"/>
        <v>1.882962</v>
      </c>
      <c r="N20" t="str">
        <f t="shared" si="5"/>
        <v>150-200%</v>
      </c>
      <c r="O20" s="9">
        <f>MIN(I20, H20)*INDEX('2018_commission_structure'!$A$21:$I$24,
MATCH($E20, '2018_commission_structure'!$A$21:$A$24,0),
MATCH(O$1, '2018_commission_structure'!$A$21:$I$21,0))</f>
        <v>50000</v>
      </c>
      <c r="P20" s="2">
        <f>IF(H20&gt;I20, MIN(H20-I20, J20-I20)*
INDEX('2018_commission_structure'!$A$21:$I$24,
MATCH($E20, '2018_commission_structure'!$A$21:$A$24, 0),
MATCH(P$1, '2018_commission_structure'!$A$21:$I$21, 0)), 0)</f>
        <v>18750</v>
      </c>
      <c r="Q20" s="2">
        <f>IF(H20&gt;J20, MIN(H20-J20, K20-J20)*
INDEX('2018_commission_structure'!$A$21:$I$24,
MATCH($E20, '2018_commission_structure'!$A$21:$A$24, 0),
MATCH(Q$1, '2018_commission_structure'!$A$21:$I$21, 0)), 0)</f>
        <v>22500</v>
      </c>
      <c r="R20" s="2">
        <f>IF($H20&gt;K20,MIN($H20-K20,L20-K20)*INDEX('2018_commission_structure'!$A$21:$I$24,MATCH($E20,'2018_commission_structure'!$A$21:$A$24,0),MATCH('calculations '!R$1,'2018_commission_structure'!$A$21:$I$21,0)),0)</f>
        <v>42125.82</v>
      </c>
      <c r="S20" s="2">
        <f>IF($H20&gt;L20, ($H20-L20) *INDEX('2018_commission_structure'!$A$21:$I$24,MATCH($E20, '2018_commission_structure'!$A$21:$A$24,0),MATCH(S$1, '2018_commission_structure'!$A$21:$I$21,0)), 0)</f>
        <v>0</v>
      </c>
      <c r="T20" s="2">
        <f t="shared" si="6"/>
        <v>133375.82</v>
      </c>
      <c r="U20" s="2">
        <f t="shared" si="7"/>
        <v>188007.82</v>
      </c>
      <c r="V20" s="2">
        <f>MIN(I20, H20)*INDEX('2018_commission_structure'!$A$15:$I$18,MATCH($E20, '2018_commission_structure'!$A$15:$A$18,0),MATCH(V$1, '2018_commission_structure'!$A$15:$I$15,0))</f>
        <v>60000</v>
      </c>
      <c r="W20" s="2">
        <f>IF(H20&gt;I20, MIN(H20-I20, J20-I20)*INDEX('2018_commission_structure'!$A$15:$I$18,MATCH($E20, '2018_commission_structure'!$A$15:$A$18, 0),MATCH(W$1,'2018_commission_structure'!$A$15:$I$15, 0)), 0)</f>
        <v>21250</v>
      </c>
      <c r="X20" s="2">
        <f>IF(H20&gt;J20, MIN(H20-J20, K20-J20)*INDEX('2018_commission_structure'!$A$15:$I$24,MATCH($E20, '2018_commission_structure'!$A$15:$A$18, 0),MATCH(X$1, '2018_commission_structure'!$A$15:$I$15, 0)), 0)</f>
        <v>25000</v>
      </c>
      <c r="Y20" s="2">
        <f>IF($H20&gt;K20,MIN($H20-K20,L20-K20)*INDEX('2018_commission_structure'!$A$15:$I$24,MATCH($E20,'2018_commission_structure'!$A$15:$A$18,0),MATCH('calculations '!Y$1,'2018_commission_structure'!$A$15:$I$15,0)),0)</f>
        <v>42125.82</v>
      </c>
      <c r="Z20" s="2">
        <f>IF($H20&gt;L20, ($H20-L20) *INDEX('2018_commission_structure'!$A$15:$I$24,MATCH($E20, '2018_commission_structure'!$A$15:$A$18,0),MATCH(Z$1, '2018_commission_structure'!$A$15:$I$15,0)), 0)</f>
        <v>0</v>
      </c>
      <c r="AA20" s="9">
        <f t="shared" si="8"/>
        <v>148375.82</v>
      </c>
      <c r="AB20" s="9">
        <f t="shared" si="9"/>
        <v>203007.82</v>
      </c>
    </row>
    <row r="21" spans="1:28" x14ac:dyDescent="0.25">
      <c r="A21" t="str">
        <f t="shared" si="0"/>
        <v>Giles Fardy</v>
      </c>
      <c r="B21">
        <v>2314136845</v>
      </c>
      <c r="C21" t="s">
        <v>46</v>
      </c>
      <c r="D21" t="s">
        <v>47</v>
      </c>
      <c r="E21" t="s">
        <v>7</v>
      </c>
      <c r="F21" s="6">
        <v>59184</v>
      </c>
      <c r="G21">
        <f>COUNTIF(deals_closed!D:D,'calculations '!B21)</f>
        <v>20</v>
      </c>
      <c r="H21" s="6">
        <f>SUMIF(deals_closed!D:D,'calculations '!B21,deals_closed!C:C)</f>
        <v>762746</v>
      </c>
      <c r="I21" s="9">
        <f>VLOOKUP(E21,'2018_commission_structure'!$A$22:$I$24,9,FALSE)</f>
        <v>500000</v>
      </c>
      <c r="J21" s="7">
        <f t="shared" si="1"/>
        <v>625000</v>
      </c>
      <c r="K21" s="8">
        <f t="shared" si="2"/>
        <v>750000</v>
      </c>
      <c r="L21" s="9">
        <f t="shared" si="3"/>
        <v>1000000</v>
      </c>
      <c r="M21" s="10">
        <f t="shared" si="4"/>
        <v>1.5254920000000001</v>
      </c>
      <c r="N21" t="str">
        <f t="shared" si="5"/>
        <v>150-200%</v>
      </c>
      <c r="O21" s="9">
        <f>MIN(I21, H21)*INDEX('2018_commission_structure'!$A$21:$I$24,
MATCH($E21, '2018_commission_structure'!$A$21:$A$24,0),
MATCH(O$1, '2018_commission_structure'!$A$21:$I$21,0))</f>
        <v>50000</v>
      </c>
      <c r="P21" s="2">
        <f>IF(H21&gt;I21, MIN(H21-I21, J21-I21)*
INDEX('2018_commission_structure'!$A$21:$I$24,
MATCH($E21, '2018_commission_structure'!$A$21:$A$24, 0),
MATCH(P$1, '2018_commission_structure'!$A$21:$I$21, 0)), 0)</f>
        <v>18750</v>
      </c>
      <c r="Q21" s="2">
        <f>IF(H21&gt;J21, MIN(H21-J21, K21-J21)*
INDEX('2018_commission_structure'!$A$21:$I$24,
MATCH($E21, '2018_commission_structure'!$A$21:$A$24, 0),
MATCH(Q$1, '2018_commission_structure'!$A$21:$I$21, 0)), 0)</f>
        <v>22500</v>
      </c>
      <c r="R21" s="2">
        <f>IF($H21&gt;K21,MIN($H21-K21,L21-K21)*INDEX('2018_commission_structure'!$A$21:$I$24,MATCH($E21,'2018_commission_structure'!$A$21:$A$24,0),MATCH('calculations '!R$1,'2018_commission_structure'!$A$21:$I$21,0)),0)</f>
        <v>2804.12</v>
      </c>
      <c r="S21" s="2">
        <f>IF($H21&gt;L21, ($H21-L21) *INDEX('2018_commission_structure'!$A$21:$I$24,MATCH($E21, '2018_commission_structure'!$A$21:$A$24,0),MATCH(S$1, '2018_commission_structure'!$A$21:$I$21,0)), 0)</f>
        <v>0</v>
      </c>
      <c r="T21" s="2">
        <f t="shared" si="6"/>
        <v>94054.12</v>
      </c>
      <c r="U21" s="2">
        <f t="shared" si="7"/>
        <v>153238.12</v>
      </c>
      <c r="V21" s="2">
        <f>MIN(I21, H21)*INDEX('2018_commission_structure'!$A$15:$I$18,MATCH($E21, '2018_commission_structure'!$A$15:$A$18,0),MATCH(V$1, '2018_commission_structure'!$A$15:$I$15,0))</f>
        <v>60000</v>
      </c>
      <c r="W21" s="2">
        <f>IF(H21&gt;I21, MIN(H21-I21, J21-I21)*INDEX('2018_commission_structure'!$A$15:$I$18,MATCH($E21, '2018_commission_structure'!$A$15:$A$18, 0),MATCH(W$1,'2018_commission_structure'!$A$15:$I$15, 0)), 0)</f>
        <v>21250</v>
      </c>
      <c r="X21" s="2">
        <f>IF(H21&gt;J21, MIN(H21-J21, K21-J21)*INDEX('2018_commission_structure'!$A$15:$I$24,MATCH($E21, '2018_commission_structure'!$A$15:$A$18, 0),MATCH(X$1, '2018_commission_structure'!$A$15:$I$15, 0)), 0)</f>
        <v>25000</v>
      </c>
      <c r="Y21" s="2">
        <f>IF($H21&gt;K21,MIN($H21-K21,L21-K21)*INDEX('2018_commission_structure'!$A$15:$I$24,MATCH($E21,'2018_commission_structure'!$A$15:$A$18,0),MATCH('calculations '!Y$1,'2018_commission_structure'!$A$15:$I$15,0)),0)</f>
        <v>2804.12</v>
      </c>
      <c r="Z21" s="2">
        <f>IF($H21&gt;L21, ($H21-L21) *INDEX('2018_commission_structure'!$A$15:$I$24,MATCH($E21, '2018_commission_structure'!$A$15:$A$18,0),MATCH(Z$1, '2018_commission_structure'!$A$15:$I$15,0)), 0)</f>
        <v>0</v>
      </c>
      <c r="AA21" s="9">
        <f t="shared" si="8"/>
        <v>109054.12</v>
      </c>
      <c r="AB21" s="9">
        <f t="shared" si="9"/>
        <v>168238.12</v>
      </c>
    </row>
    <row r="22" spans="1:28" x14ac:dyDescent="0.25">
      <c r="A22" t="str">
        <f t="shared" si="0"/>
        <v>Agretha Pevreal</v>
      </c>
      <c r="B22">
        <v>1074899180</v>
      </c>
      <c r="C22" t="s">
        <v>48</v>
      </c>
      <c r="D22" t="s">
        <v>49</v>
      </c>
      <c r="E22" t="s">
        <v>10</v>
      </c>
      <c r="F22" s="6">
        <v>84090</v>
      </c>
      <c r="G22">
        <f>COUNTIF(deals_closed!D:D,'calculations '!B22)</f>
        <v>19</v>
      </c>
      <c r="H22" s="6">
        <f>SUMIF(deals_closed!D:D,'calculations '!B22,deals_closed!C:C)</f>
        <v>592375</v>
      </c>
      <c r="I22" s="9">
        <f>VLOOKUP(E22,'2018_commission_structure'!$A$22:$I$24,9,FALSE)</f>
        <v>750000</v>
      </c>
      <c r="J22" s="7">
        <f t="shared" si="1"/>
        <v>937500</v>
      </c>
      <c r="K22" s="8">
        <f t="shared" si="2"/>
        <v>1125000</v>
      </c>
      <c r="L22" s="9">
        <f t="shared" si="3"/>
        <v>1500000</v>
      </c>
      <c r="M22" s="10">
        <f t="shared" si="4"/>
        <v>0.78983333333333339</v>
      </c>
      <c r="N22" t="str">
        <f t="shared" si="5"/>
        <v>0-100%</v>
      </c>
      <c r="O22" s="9">
        <f>MIN(I22, H22)*INDEX('2018_commission_structure'!$A$21:$I$24,
MATCH($E22, '2018_commission_structure'!$A$21:$A$24,0),
MATCH(O$1, '2018_commission_structure'!$A$21:$I$21,0))</f>
        <v>88856.25</v>
      </c>
      <c r="P22" s="2">
        <f>IF(H22&gt;I22, MIN(H22-I22, J22-I22)*
INDEX('2018_commission_structure'!$A$21:$I$24,
MATCH($E22, '2018_commission_structure'!$A$21:$A$24, 0),
MATCH(P$1, '2018_commission_structure'!$A$21:$I$21, 0)), 0)</f>
        <v>0</v>
      </c>
      <c r="Q22" s="2">
        <f>IF(H22&gt;J22, MIN(H22-J22, K22-J22)*
INDEX('2018_commission_structure'!$A$21:$I$24,
MATCH($E22, '2018_commission_structure'!$A$21:$A$24, 0),
MATCH(Q$1, '2018_commission_structure'!$A$21:$I$21, 0)), 0)</f>
        <v>0</v>
      </c>
      <c r="R22" s="2">
        <f>IF($H22&gt;K22,MIN($H22-K22,L22-K22)*INDEX('2018_commission_structure'!$A$21:$I$24,MATCH($E22,'2018_commission_structure'!$A$21:$A$24,0),MATCH('calculations '!R$1,'2018_commission_structure'!$A$21:$I$21,0)),0)</f>
        <v>0</v>
      </c>
      <c r="S22" s="2">
        <f>IF($H22&gt;L22, ($H22-L22) *INDEX('2018_commission_structure'!$A$21:$I$24,MATCH($E22, '2018_commission_structure'!$A$21:$A$24,0),MATCH(S$1, '2018_commission_structure'!$A$21:$I$21,0)), 0)</f>
        <v>0</v>
      </c>
      <c r="T22" s="2">
        <f t="shared" si="6"/>
        <v>88856.25</v>
      </c>
      <c r="U22" s="2">
        <f t="shared" si="7"/>
        <v>172946.25</v>
      </c>
      <c r="V22" s="2">
        <f>MIN(I22, H22)*INDEX('2018_commission_structure'!$A$15:$I$18,MATCH($E22, '2018_commission_structure'!$A$15:$A$18,0),MATCH(V$1, '2018_commission_structure'!$A$15:$I$15,0))</f>
        <v>88856.25</v>
      </c>
      <c r="W22" s="2">
        <f>IF(H22&gt;I22, MIN(H22-I22, J22-I22)*INDEX('2018_commission_structure'!$A$15:$I$18,MATCH($E22, '2018_commission_structure'!$A$15:$A$18, 0),MATCH(W$1,'2018_commission_structure'!$A$15:$I$15, 0)), 0)</f>
        <v>0</v>
      </c>
      <c r="X22" s="2">
        <f>IF(H22&gt;J22, MIN(H22-J22, K22-J22)*INDEX('2018_commission_structure'!$A$15:$I$24,MATCH($E22, '2018_commission_structure'!$A$15:$A$18, 0),MATCH(X$1, '2018_commission_structure'!$A$15:$I$15, 0)), 0)</f>
        <v>0</v>
      </c>
      <c r="Y22" s="2">
        <f>IF($H22&gt;K22,MIN($H22-K22,L22-K22)*INDEX('2018_commission_structure'!$A$15:$I$24,MATCH($E22,'2018_commission_structure'!$A$15:$A$18,0),MATCH('calculations '!Y$1,'2018_commission_structure'!$A$15:$I$15,0)),0)</f>
        <v>0</v>
      </c>
      <c r="Z22" s="2">
        <f>IF($H22&gt;L22, ($H22-L22) *INDEX('2018_commission_structure'!$A$15:$I$24,MATCH($E22, '2018_commission_structure'!$A$15:$A$18,0),MATCH(Z$1, '2018_commission_structure'!$A$15:$I$15,0)), 0)</f>
        <v>0</v>
      </c>
      <c r="AA22" s="9">
        <f t="shared" si="8"/>
        <v>88856.25</v>
      </c>
      <c r="AB22" s="9">
        <f t="shared" si="9"/>
        <v>172946.25</v>
      </c>
    </row>
    <row r="23" spans="1:28" x14ac:dyDescent="0.25">
      <c r="A23" t="str">
        <f t="shared" si="0"/>
        <v>Adelice Baudinet</v>
      </c>
      <c r="B23">
        <v>8128449354</v>
      </c>
      <c r="C23" t="s">
        <v>50</v>
      </c>
      <c r="D23" t="s">
        <v>51</v>
      </c>
      <c r="E23" t="s">
        <v>10</v>
      </c>
      <c r="F23" s="6">
        <v>119330</v>
      </c>
      <c r="G23">
        <f>COUNTIF(deals_closed!D:D,'calculations '!B23)</f>
        <v>20</v>
      </c>
      <c r="H23" s="6">
        <f>SUMIF(deals_closed!D:D,'calculations '!B23,deals_closed!C:C)</f>
        <v>770020</v>
      </c>
      <c r="I23" s="9">
        <f>VLOOKUP(E23,'2018_commission_structure'!$A$22:$I$24,9,FALSE)</f>
        <v>750000</v>
      </c>
      <c r="J23" s="7">
        <f t="shared" si="1"/>
        <v>937500</v>
      </c>
      <c r="K23" s="8">
        <f t="shared" si="2"/>
        <v>1125000</v>
      </c>
      <c r="L23" s="9">
        <f t="shared" si="3"/>
        <v>1500000</v>
      </c>
      <c r="M23" s="10">
        <f t="shared" si="4"/>
        <v>1.0266933333333332</v>
      </c>
      <c r="N23" t="str">
        <f t="shared" si="5"/>
        <v>100-125%</v>
      </c>
      <c r="O23" s="9">
        <f>MIN(I23, H23)*INDEX('2018_commission_structure'!$A$21:$I$24,
MATCH($E23, '2018_commission_structure'!$A$21:$A$24,0),
MATCH(O$1, '2018_commission_structure'!$A$21:$I$21,0))</f>
        <v>112500</v>
      </c>
      <c r="P23" s="2">
        <f>IF(H23&gt;I23, MIN(H23-I23, J23-I23)*
INDEX('2018_commission_structure'!$A$21:$I$24,
MATCH($E23, '2018_commission_structure'!$A$21:$A$24, 0),
MATCH(P$1, '2018_commission_structure'!$A$21:$I$21, 0)), 0)</f>
        <v>3803.8</v>
      </c>
      <c r="Q23" s="2">
        <f>IF(H23&gt;J23, MIN(H23-J23, K23-J23)*
INDEX('2018_commission_structure'!$A$21:$I$24,
MATCH($E23, '2018_commission_structure'!$A$21:$A$24, 0),
MATCH(Q$1, '2018_commission_structure'!$A$21:$I$21, 0)), 0)</f>
        <v>0</v>
      </c>
      <c r="R23" s="2">
        <f>IF($H23&gt;K23,MIN($H23-K23,L23-K23)*INDEX('2018_commission_structure'!$A$21:$I$24,MATCH($E23,'2018_commission_structure'!$A$21:$A$24,0),MATCH('calculations '!R$1,'2018_commission_structure'!$A$21:$I$21,0)),0)</f>
        <v>0</v>
      </c>
      <c r="S23" s="2">
        <f>IF($H23&gt;L23, ($H23-L23) *INDEX('2018_commission_structure'!$A$21:$I$24,MATCH($E23, '2018_commission_structure'!$A$21:$A$24,0),MATCH(S$1, '2018_commission_structure'!$A$21:$I$21,0)), 0)</f>
        <v>0</v>
      </c>
      <c r="T23" s="2">
        <f t="shared" si="6"/>
        <v>116303.8</v>
      </c>
      <c r="U23" s="2">
        <f t="shared" si="7"/>
        <v>235633.8</v>
      </c>
      <c r="V23" s="2">
        <f>MIN(I23, H23)*INDEX('2018_commission_structure'!$A$15:$I$18,MATCH($E23, '2018_commission_structure'!$A$15:$A$18,0),MATCH(V$1, '2018_commission_structure'!$A$15:$I$15,0))</f>
        <v>112500</v>
      </c>
      <c r="W23" s="2">
        <f>IF(H23&gt;I23, MIN(H23-I23, J23-I23)*INDEX('2018_commission_structure'!$A$15:$I$18,MATCH($E23, '2018_commission_structure'!$A$15:$A$18, 0),MATCH(W$1,'2018_commission_structure'!$A$15:$I$15, 0)), 0)</f>
        <v>4404.3999999999996</v>
      </c>
      <c r="X23" s="2">
        <f>IF(H23&gt;J23, MIN(H23-J23, K23-J23)*INDEX('2018_commission_structure'!$A$15:$I$24,MATCH($E23, '2018_commission_structure'!$A$15:$A$18, 0),MATCH(X$1, '2018_commission_structure'!$A$15:$I$15, 0)), 0)</f>
        <v>0</v>
      </c>
      <c r="Y23" s="2">
        <f>IF($H23&gt;K23,MIN($H23-K23,L23-K23)*INDEX('2018_commission_structure'!$A$15:$I$24,MATCH($E23,'2018_commission_structure'!$A$15:$A$18,0),MATCH('calculations '!Y$1,'2018_commission_structure'!$A$15:$I$15,0)),0)</f>
        <v>0</v>
      </c>
      <c r="Z23" s="2">
        <f>IF($H23&gt;L23, ($H23-L23) *INDEX('2018_commission_structure'!$A$15:$I$24,MATCH($E23, '2018_commission_structure'!$A$15:$A$18,0),MATCH(Z$1, '2018_commission_structure'!$A$15:$I$15,0)), 0)</f>
        <v>0</v>
      </c>
      <c r="AA23" s="9">
        <f t="shared" si="8"/>
        <v>116904.4</v>
      </c>
      <c r="AB23" s="9">
        <f t="shared" si="9"/>
        <v>236234.4</v>
      </c>
    </row>
    <row r="24" spans="1:28" x14ac:dyDescent="0.25">
      <c r="A24" t="str">
        <f t="shared" si="0"/>
        <v>Latrina Shropsheir</v>
      </c>
      <c r="B24">
        <v>1266227768</v>
      </c>
      <c r="C24" t="s">
        <v>52</v>
      </c>
      <c r="D24" t="s">
        <v>53</v>
      </c>
      <c r="E24" t="s">
        <v>29</v>
      </c>
      <c r="F24" s="6">
        <v>64839</v>
      </c>
      <c r="G24">
        <f>COUNTIF(deals_closed!D:D,'calculations '!B24)</f>
        <v>12</v>
      </c>
      <c r="H24" s="6">
        <f>SUMIF(deals_closed!D:D,'calculations '!B24,deals_closed!C:C)</f>
        <v>329383</v>
      </c>
      <c r="I24" s="9">
        <f>VLOOKUP(E24,'2018_commission_structure'!$A$22:$I$24,9,FALSE)</f>
        <v>600000</v>
      </c>
      <c r="J24" s="7">
        <f t="shared" si="1"/>
        <v>750000</v>
      </c>
      <c r="K24" s="8">
        <f t="shared" si="2"/>
        <v>900000</v>
      </c>
      <c r="L24" s="9">
        <f t="shared" si="3"/>
        <v>1200000</v>
      </c>
      <c r="M24" s="10">
        <f t="shared" si="4"/>
        <v>0.54897166666666664</v>
      </c>
      <c r="N24" t="str">
        <f t="shared" si="5"/>
        <v>0-100%</v>
      </c>
      <c r="O24" s="9">
        <f>MIN(I24, H24)*INDEX('2018_commission_structure'!$A$21:$I$24,
MATCH($E24, '2018_commission_structure'!$A$21:$A$24,0),
MATCH(O$1, '2018_commission_structure'!$A$21:$I$21,0))</f>
        <v>42819.79</v>
      </c>
      <c r="P24" s="2">
        <f>IF(H24&gt;I24, MIN(H24-I24, J24-I24)*
INDEX('2018_commission_structure'!$A$21:$I$24,
MATCH($E24, '2018_commission_structure'!$A$21:$A$24, 0),
MATCH(P$1, '2018_commission_structure'!$A$21:$I$21, 0)), 0)</f>
        <v>0</v>
      </c>
      <c r="Q24" s="2">
        <f>IF(H24&gt;J24, MIN(H24-J24, K24-J24)*
INDEX('2018_commission_structure'!$A$21:$I$24,
MATCH($E24, '2018_commission_structure'!$A$21:$A$24, 0),
MATCH(Q$1, '2018_commission_structure'!$A$21:$I$21, 0)), 0)</f>
        <v>0</v>
      </c>
      <c r="R24" s="2">
        <f>IF($H24&gt;K24,MIN($H24-K24,L24-K24)*INDEX('2018_commission_structure'!$A$21:$I$24,MATCH($E24,'2018_commission_structure'!$A$21:$A$24,0),MATCH('calculations '!R$1,'2018_commission_structure'!$A$21:$I$21,0)),0)</f>
        <v>0</v>
      </c>
      <c r="S24" s="2">
        <f>IF($H24&gt;L24, ($H24-L24) *INDEX('2018_commission_structure'!$A$21:$I$24,MATCH($E24, '2018_commission_structure'!$A$21:$A$24,0),MATCH(S$1, '2018_commission_structure'!$A$21:$I$21,0)), 0)</f>
        <v>0</v>
      </c>
      <c r="T24" s="2">
        <f t="shared" si="6"/>
        <v>42819.79</v>
      </c>
      <c r="U24" s="2">
        <f t="shared" si="7"/>
        <v>107658.79000000001</v>
      </c>
      <c r="V24" s="2">
        <f>MIN(I24, H24)*INDEX('2018_commission_structure'!$A$15:$I$18,MATCH($E24, '2018_commission_structure'!$A$15:$A$18,0),MATCH(V$1, '2018_commission_structure'!$A$15:$I$15,0))</f>
        <v>49407.45</v>
      </c>
      <c r="W24" s="2">
        <f>IF(H24&gt;I24, MIN(H24-I24, J24-I24)*INDEX('2018_commission_structure'!$A$15:$I$18,MATCH($E24, '2018_commission_structure'!$A$15:$A$18, 0),MATCH(W$1,'2018_commission_structure'!$A$15:$I$15, 0)), 0)</f>
        <v>0</v>
      </c>
      <c r="X24" s="2">
        <f>IF(H24&gt;J24, MIN(H24-J24, K24-J24)*INDEX('2018_commission_structure'!$A$15:$I$24,MATCH($E24, '2018_commission_structure'!$A$15:$A$18, 0),MATCH(X$1, '2018_commission_structure'!$A$15:$I$15, 0)), 0)</f>
        <v>0</v>
      </c>
      <c r="Y24" s="2">
        <f>IF($H24&gt;K24,MIN($H24-K24,L24-K24)*INDEX('2018_commission_structure'!$A$15:$I$24,MATCH($E24,'2018_commission_structure'!$A$15:$A$18,0),MATCH('calculations '!Y$1,'2018_commission_structure'!$A$15:$I$15,0)),0)</f>
        <v>0</v>
      </c>
      <c r="Z24" s="2">
        <f>IF($H24&gt;L24, ($H24-L24) *INDEX('2018_commission_structure'!$A$15:$I$24,MATCH($E24, '2018_commission_structure'!$A$15:$A$18,0),MATCH(Z$1, '2018_commission_structure'!$A$15:$I$15,0)), 0)</f>
        <v>0</v>
      </c>
      <c r="AA24" s="9">
        <f t="shared" si="8"/>
        <v>49407.45</v>
      </c>
      <c r="AB24" s="9">
        <f t="shared" si="9"/>
        <v>114246.45</v>
      </c>
    </row>
    <row r="25" spans="1:28" x14ac:dyDescent="0.25">
      <c r="A25" t="str">
        <f t="shared" si="0"/>
        <v>Pet Tellenbrook</v>
      </c>
      <c r="B25">
        <v>7273123196</v>
      </c>
      <c r="C25" t="s">
        <v>54</v>
      </c>
      <c r="D25" t="s">
        <v>55</v>
      </c>
      <c r="E25" t="s">
        <v>10</v>
      </c>
      <c r="F25" s="6">
        <v>83514</v>
      </c>
      <c r="G25">
        <f>COUNTIF(deals_closed!D:D,'calculations '!B25)</f>
        <v>24</v>
      </c>
      <c r="H25" s="6">
        <f>SUMIF(deals_closed!D:D,'calculations '!B25,deals_closed!C:C)</f>
        <v>841603</v>
      </c>
      <c r="I25" s="9">
        <f>VLOOKUP(E25,'2018_commission_structure'!$A$22:$I$24,9,FALSE)</f>
        <v>750000</v>
      </c>
      <c r="J25" s="7">
        <f t="shared" si="1"/>
        <v>937500</v>
      </c>
      <c r="K25" s="8">
        <f t="shared" si="2"/>
        <v>1125000</v>
      </c>
      <c r="L25" s="9">
        <f t="shared" si="3"/>
        <v>1500000</v>
      </c>
      <c r="M25" s="10">
        <f t="shared" si="4"/>
        <v>1.1221373333333333</v>
      </c>
      <c r="N25" t="str">
        <f t="shared" si="5"/>
        <v>100-125%</v>
      </c>
      <c r="O25" s="9">
        <f>MIN(I25, H25)*INDEX('2018_commission_structure'!$A$21:$I$24,
MATCH($E25, '2018_commission_structure'!$A$21:$A$24,0),
MATCH(O$1, '2018_commission_structure'!$A$21:$I$21,0))</f>
        <v>112500</v>
      </c>
      <c r="P25" s="2">
        <f>IF(H25&gt;I25, MIN(H25-I25, J25-I25)*
INDEX('2018_commission_structure'!$A$21:$I$24,
MATCH($E25, '2018_commission_structure'!$A$21:$A$24, 0),
MATCH(P$1, '2018_commission_structure'!$A$21:$I$21, 0)), 0)</f>
        <v>17404.57</v>
      </c>
      <c r="Q25" s="2">
        <f>IF(H25&gt;J25, MIN(H25-J25, K25-J25)*
INDEX('2018_commission_structure'!$A$21:$I$24,
MATCH($E25, '2018_commission_structure'!$A$21:$A$24, 0),
MATCH(Q$1, '2018_commission_structure'!$A$21:$I$21, 0)), 0)</f>
        <v>0</v>
      </c>
      <c r="R25" s="2">
        <f>IF($H25&gt;K25,MIN($H25-K25,L25-K25)*INDEX('2018_commission_structure'!$A$21:$I$24,MATCH($E25,'2018_commission_structure'!$A$21:$A$24,0),MATCH('calculations '!R$1,'2018_commission_structure'!$A$21:$I$21,0)),0)</f>
        <v>0</v>
      </c>
      <c r="S25" s="2">
        <f>IF($H25&gt;L25, ($H25-L25) *INDEX('2018_commission_structure'!$A$21:$I$24,MATCH($E25, '2018_commission_structure'!$A$21:$A$24,0),MATCH(S$1, '2018_commission_structure'!$A$21:$I$21,0)), 0)</f>
        <v>0</v>
      </c>
      <c r="T25" s="2">
        <f t="shared" si="6"/>
        <v>129904.57</v>
      </c>
      <c r="U25" s="2">
        <f t="shared" si="7"/>
        <v>213418.57</v>
      </c>
      <c r="V25" s="2">
        <f>MIN(I25, H25)*INDEX('2018_commission_structure'!$A$15:$I$18,MATCH($E25, '2018_commission_structure'!$A$15:$A$18,0),MATCH(V$1, '2018_commission_structure'!$A$15:$I$15,0))</f>
        <v>112500</v>
      </c>
      <c r="W25" s="2">
        <f>IF(H25&gt;I25, MIN(H25-I25, J25-I25)*INDEX('2018_commission_structure'!$A$15:$I$18,MATCH($E25, '2018_commission_structure'!$A$15:$A$18, 0),MATCH(W$1,'2018_commission_structure'!$A$15:$I$15, 0)), 0)</f>
        <v>20152.66</v>
      </c>
      <c r="X25" s="2">
        <f>IF(H25&gt;J25, MIN(H25-J25, K25-J25)*INDEX('2018_commission_structure'!$A$15:$I$24,MATCH($E25, '2018_commission_structure'!$A$15:$A$18, 0),MATCH(X$1, '2018_commission_structure'!$A$15:$I$15, 0)), 0)</f>
        <v>0</v>
      </c>
      <c r="Y25" s="2">
        <f>IF($H25&gt;K25,MIN($H25-K25,L25-K25)*INDEX('2018_commission_structure'!$A$15:$I$24,MATCH($E25,'2018_commission_structure'!$A$15:$A$18,0),MATCH('calculations '!Y$1,'2018_commission_structure'!$A$15:$I$15,0)),0)</f>
        <v>0</v>
      </c>
      <c r="Z25" s="2">
        <f>IF($H25&gt;L25, ($H25-L25) *INDEX('2018_commission_structure'!$A$15:$I$24,MATCH($E25, '2018_commission_structure'!$A$15:$A$18,0),MATCH(Z$1, '2018_commission_structure'!$A$15:$I$15,0)), 0)</f>
        <v>0</v>
      </c>
      <c r="AA25" s="9">
        <f t="shared" si="8"/>
        <v>132652.66</v>
      </c>
      <c r="AB25" s="9">
        <f t="shared" si="9"/>
        <v>216166.66</v>
      </c>
    </row>
    <row r="26" spans="1:28" x14ac:dyDescent="0.25">
      <c r="A26" t="str">
        <f t="shared" si="0"/>
        <v>Rory Hadwick</v>
      </c>
      <c r="B26">
        <v>1841759848</v>
      </c>
      <c r="C26" t="s">
        <v>56</v>
      </c>
      <c r="D26" t="s">
        <v>57</v>
      </c>
      <c r="E26" t="s">
        <v>7</v>
      </c>
      <c r="F26" s="6">
        <v>40716</v>
      </c>
      <c r="G26">
        <f>COUNTIF(deals_closed!D:D,'calculations '!B26)</f>
        <v>13</v>
      </c>
      <c r="H26" s="6">
        <f>SUMIF(deals_closed!D:D,'calculations '!B26,deals_closed!C:C)</f>
        <v>543853</v>
      </c>
      <c r="I26" s="9">
        <f>VLOOKUP(E26,'2018_commission_structure'!$A$22:$I$24,9,FALSE)</f>
        <v>500000</v>
      </c>
      <c r="J26" s="7">
        <f t="shared" si="1"/>
        <v>625000</v>
      </c>
      <c r="K26" s="8">
        <f t="shared" si="2"/>
        <v>750000</v>
      </c>
      <c r="L26" s="9">
        <f t="shared" si="3"/>
        <v>1000000</v>
      </c>
      <c r="M26" s="10">
        <f t="shared" si="4"/>
        <v>1.0877060000000001</v>
      </c>
      <c r="N26" t="str">
        <f t="shared" si="5"/>
        <v>100-125%</v>
      </c>
      <c r="O26" s="9">
        <f>MIN(I26, H26)*INDEX('2018_commission_structure'!$A$21:$I$24,
MATCH($E26, '2018_commission_structure'!$A$21:$A$24,0),
MATCH(O$1, '2018_commission_structure'!$A$21:$I$21,0))</f>
        <v>50000</v>
      </c>
      <c r="P26" s="2">
        <f>IF(H26&gt;I26, MIN(H26-I26, J26-I26)*
INDEX('2018_commission_structure'!$A$21:$I$24,
MATCH($E26, '2018_commission_structure'!$A$21:$A$24, 0),
MATCH(P$1, '2018_commission_structure'!$A$21:$I$21, 0)), 0)</f>
        <v>6577.95</v>
      </c>
      <c r="Q26" s="2">
        <f>IF(H26&gt;J26, MIN(H26-J26, K26-J26)*
INDEX('2018_commission_structure'!$A$21:$I$24,
MATCH($E26, '2018_commission_structure'!$A$21:$A$24, 0),
MATCH(Q$1, '2018_commission_structure'!$A$21:$I$21, 0)), 0)</f>
        <v>0</v>
      </c>
      <c r="R26" s="2">
        <f>IF($H26&gt;K26,MIN($H26-K26,L26-K26)*INDEX('2018_commission_structure'!$A$21:$I$24,MATCH($E26,'2018_commission_structure'!$A$21:$A$24,0),MATCH('calculations '!R$1,'2018_commission_structure'!$A$21:$I$21,0)),0)</f>
        <v>0</v>
      </c>
      <c r="S26" s="2">
        <f>IF($H26&gt;L26, ($H26-L26) *INDEX('2018_commission_structure'!$A$21:$I$24,MATCH($E26, '2018_commission_structure'!$A$21:$A$24,0),MATCH(S$1, '2018_commission_structure'!$A$21:$I$21,0)), 0)</f>
        <v>0</v>
      </c>
      <c r="T26" s="2">
        <f t="shared" si="6"/>
        <v>56577.95</v>
      </c>
      <c r="U26" s="2">
        <f t="shared" si="7"/>
        <v>97293.95</v>
      </c>
      <c r="V26" s="2">
        <f>MIN(I26, H26)*INDEX('2018_commission_structure'!$A$15:$I$18,MATCH($E26, '2018_commission_structure'!$A$15:$A$18,0),MATCH(V$1, '2018_commission_structure'!$A$15:$I$15,0))</f>
        <v>60000</v>
      </c>
      <c r="W26" s="2">
        <f>IF(H26&gt;I26, MIN(H26-I26, J26-I26)*INDEX('2018_commission_structure'!$A$15:$I$18,MATCH($E26, '2018_commission_structure'!$A$15:$A$18, 0),MATCH(W$1,'2018_commission_structure'!$A$15:$I$15, 0)), 0)</f>
        <v>7455.01</v>
      </c>
      <c r="X26" s="2">
        <f>IF(H26&gt;J26, MIN(H26-J26, K26-J26)*INDEX('2018_commission_structure'!$A$15:$I$24,MATCH($E26, '2018_commission_structure'!$A$15:$A$18, 0),MATCH(X$1, '2018_commission_structure'!$A$15:$I$15, 0)), 0)</f>
        <v>0</v>
      </c>
      <c r="Y26" s="2">
        <f>IF($H26&gt;K26,MIN($H26-K26,L26-K26)*INDEX('2018_commission_structure'!$A$15:$I$24,MATCH($E26,'2018_commission_structure'!$A$15:$A$18,0),MATCH('calculations '!Y$1,'2018_commission_structure'!$A$15:$I$15,0)),0)</f>
        <v>0</v>
      </c>
      <c r="Z26" s="2">
        <f>IF($H26&gt;L26, ($H26-L26) *INDEX('2018_commission_structure'!$A$15:$I$24,MATCH($E26, '2018_commission_structure'!$A$15:$A$18,0),MATCH(Z$1, '2018_commission_structure'!$A$15:$I$15,0)), 0)</f>
        <v>0</v>
      </c>
      <c r="AA26" s="9">
        <f t="shared" si="8"/>
        <v>67455.009999999995</v>
      </c>
      <c r="AB26" s="9">
        <f t="shared" si="9"/>
        <v>108171.01</v>
      </c>
    </row>
    <row r="27" spans="1:28" x14ac:dyDescent="0.25">
      <c r="A27" t="str">
        <f t="shared" si="0"/>
        <v>Gabriela McVicker</v>
      </c>
      <c r="B27">
        <v>7560031153</v>
      </c>
      <c r="C27" t="s">
        <v>58</v>
      </c>
      <c r="D27" t="s">
        <v>59</v>
      </c>
      <c r="E27" t="s">
        <v>10</v>
      </c>
      <c r="F27" s="6">
        <v>94464</v>
      </c>
      <c r="G27">
        <f>COUNTIF(deals_closed!D:D,'calculations '!B27)</f>
        <v>14</v>
      </c>
      <c r="H27" s="6">
        <f>SUMIF(deals_closed!D:D,'calculations '!B27,deals_closed!C:C)</f>
        <v>425190</v>
      </c>
      <c r="I27" s="9">
        <f>VLOOKUP(E27,'2018_commission_structure'!$A$22:$I$24,9,FALSE)</f>
        <v>750000</v>
      </c>
      <c r="J27" s="7">
        <f t="shared" si="1"/>
        <v>937500</v>
      </c>
      <c r="K27" s="8">
        <f t="shared" si="2"/>
        <v>1125000</v>
      </c>
      <c r="L27" s="9">
        <f t="shared" si="3"/>
        <v>1500000</v>
      </c>
      <c r="M27" s="10">
        <f t="shared" si="4"/>
        <v>0.56691999999999998</v>
      </c>
      <c r="N27" t="str">
        <f t="shared" si="5"/>
        <v>0-100%</v>
      </c>
      <c r="O27" s="9">
        <f>MIN(I27, H27)*INDEX('2018_commission_structure'!$A$21:$I$24,
MATCH($E27, '2018_commission_structure'!$A$21:$A$24,0),
MATCH(O$1, '2018_commission_structure'!$A$21:$I$21,0))</f>
        <v>63778.5</v>
      </c>
      <c r="P27" s="2">
        <f>IF(H27&gt;I27, MIN(H27-I27, J27-I27)*
INDEX('2018_commission_structure'!$A$21:$I$24,
MATCH($E27, '2018_commission_structure'!$A$21:$A$24, 0),
MATCH(P$1, '2018_commission_structure'!$A$21:$I$21, 0)), 0)</f>
        <v>0</v>
      </c>
      <c r="Q27" s="2">
        <f>IF(H27&gt;J27, MIN(H27-J27, K27-J27)*
INDEX('2018_commission_structure'!$A$21:$I$24,
MATCH($E27, '2018_commission_structure'!$A$21:$A$24, 0),
MATCH(Q$1, '2018_commission_structure'!$A$21:$I$21, 0)), 0)</f>
        <v>0</v>
      </c>
      <c r="R27" s="2">
        <f>IF($H27&gt;K27,MIN($H27-K27,L27-K27)*INDEX('2018_commission_structure'!$A$21:$I$24,MATCH($E27,'2018_commission_structure'!$A$21:$A$24,0),MATCH('calculations '!R$1,'2018_commission_structure'!$A$21:$I$21,0)),0)</f>
        <v>0</v>
      </c>
      <c r="S27" s="2">
        <f>IF($H27&gt;L27, ($H27-L27) *INDEX('2018_commission_structure'!$A$21:$I$24,MATCH($E27, '2018_commission_structure'!$A$21:$A$24,0),MATCH(S$1, '2018_commission_structure'!$A$21:$I$21,0)), 0)</f>
        <v>0</v>
      </c>
      <c r="T27" s="2">
        <f t="shared" si="6"/>
        <v>63778.5</v>
      </c>
      <c r="U27" s="2">
        <f t="shared" si="7"/>
        <v>158242.5</v>
      </c>
      <c r="V27" s="2">
        <f>MIN(I27, H27)*INDEX('2018_commission_structure'!$A$15:$I$18,MATCH($E27, '2018_commission_structure'!$A$15:$A$18,0),MATCH(V$1, '2018_commission_structure'!$A$15:$I$15,0))</f>
        <v>63778.5</v>
      </c>
      <c r="W27" s="2">
        <f>IF(H27&gt;I27, MIN(H27-I27, J27-I27)*INDEX('2018_commission_structure'!$A$15:$I$18,MATCH($E27, '2018_commission_structure'!$A$15:$A$18, 0),MATCH(W$1,'2018_commission_structure'!$A$15:$I$15, 0)), 0)</f>
        <v>0</v>
      </c>
      <c r="X27" s="2">
        <f>IF(H27&gt;J27, MIN(H27-J27, K27-J27)*INDEX('2018_commission_structure'!$A$15:$I$24,MATCH($E27, '2018_commission_structure'!$A$15:$A$18, 0),MATCH(X$1, '2018_commission_structure'!$A$15:$I$15, 0)), 0)</f>
        <v>0</v>
      </c>
      <c r="Y27" s="2">
        <f>IF($H27&gt;K27,MIN($H27-K27,L27-K27)*INDEX('2018_commission_structure'!$A$15:$I$24,MATCH($E27,'2018_commission_structure'!$A$15:$A$18,0),MATCH('calculations '!Y$1,'2018_commission_structure'!$A$15:$I$15,0)),0)</f>
        <v>0</v>
      </c>
      <c r="Z27" s="2">
        <f>IF($H27&gt;L27, ($H27-L27) *INDEX('2018_commission_structure'!$A$15:$I$24,MATCH($E27, '2018_commission_structure'!$A$15:$A$18,0),MATCH(Z$1, '2018_commission_structure'!$A$15:$I$15,0)), 0)</f>
        <v>0</v>
      </c>
      <c r="AA27" s="9">
        <f t="shared" si="8"/>
        <v>63778.5</v>
      </c>
      <c r="AB27" s="9">
        <f t="shared" si="9"/>
        <v>158242.5</v>
      </c>
    </row>
    <row r="28" spans="1:28" x14ac:dyDescent="0.25">
      <c r="A28" t="str">
        <f t="shared" si="0"/>
        <v>Tracey Phelip</v>
      </c>
      <c r="B28">
        <v>2022565827</v>
      </c>
      <c r="C28" t="s">
        <v>60</v>
      </c>
      <c r="D28" t="s">
        <v>61</v>
      </c>
      <c r="E28" t="s">
        <v>29</v>
      </c>
      <c r="F28" s="6">
        <v>53277</v>
      </c>
      <c r="G28">
        <f>COUNTIF(deals_closed!D:D,'calculations '!B28)</f>
        <v>13</v>
      </c>
      <c r="H28" s="6">
        <f>SUMIF(deals_closed!D:D,'calculations '!B28,deals_closed!C:C)</f>
        <v>543827</v>
      </c>
      <c r="I28" s="9">
        <f>VLOOKUP(E28,'2018_commission_structure'!$A$22:$I$24,9,FALSE)</f>
        <v>600000</v>
      </c>
      <c r="J28" s="7">
        <f t="shared" si="1"/>
        <v>750000</v>
      </c>
      <c r="K28" s="8">
        <f t="shared" si="2"/>
        <v>900000</v>
      </c>
      <c r="L28" s="9">
        <f t="shared" si="3"/>
        <v>1200000</v>
      </c>
      <c r="M28" s="10">
        <f t="shared" si="4"/>
        <v>0.90637833333333329</v>
      </c>
      <c r="N28" t="str">
        <f t="shared" si="5"/>
        <v>0-100%</v>
      </c>
      <c r="O28" s="9">
        <f>MIN(I28, H28)*INDEX('2018_commission_structure'!$A$21:$I$24,
MATCH($E28, '2018_commission_structure'!$A$21:$A$24,0),
MATCH(O$1, '2018_commission_structure'!$A$21:$I$21,0))</f>
        <v>70697.510000000009</v>
      </c>
      <c r="P28" s="2">
        <f>IF(H28&gt;I28, MIN(H28-I28, J28-I28)*
INDEX('2018_commission_structure'!$A$21:$I$24,
MATCH($E28, '2018_commission_structure'!$A$21:$A$24, 0),
MATCH(P$1, '2018_commission_structure'!$A$21:$I$21, 0)), 0)</f>
        <v>0</v>
      </c>
      <c r="Q28" s="2">
        <f>IF(H28&gt;J28, MIN(H28-J28, K28-J28)*
INDEX('2018_commission_structure'!$A$21:$I$24,
MATCH($E28, '2018_commission_structure'!$A$21:$A$24, 0),
MATCH(Q$1, '2018_commission_structure'!$A$21:$I$21, 0)), 0)</f>
        <v>0</v>
      </c>
      <c r="R28" s="2">
        <f>IF($H28&gt;K28,MIN($H28-K28,L28-K28)*INDEX('2018_commission_structure'!$A$21:$I$24,MATCH($E28,'2018_commission_structure'!$A$21:$A$24,0),MATCH('calculations '!R$1,'2018_commission_structure'!$A$21:$I$21,0)),0)</f>
        <v>0</v>
      </c>
      <c r="S28" s="2">
        <f>IF($H28&gt;L28, ($H28-L28) *INDEX('2018_commission_structure'!$A$21:$I$24,MATCH($E28, '2018_commission_structure'!$A$21:$A$24,0),MATCH(S$1, '2018_commission_structure'!$A$21:$I$21,0)), 0)</f>
        <v>0</v>
      </c>
      <c r="T28" s="2">
        <f t="shared" si="6"/>
        <v>70697.510000000009</v>
      </c>
      <c r="U28" s="2">
        <f t="shared" si="7"/>
        <v>123974.51000000001</v>
      </c>
      <c r="V28" s="2">
        <f>MIN(I28, H28)*INDEX('2018_commission_structure'!$A$15:$I$18,MATCH($E28, '2018_commission_structure'!$A$15:$A$18,0),MATCH(V$1, '2018_commission_structure'!$A$15:$I$15,0))</f>
        <v>81574.05</v>
      </c>
      <c r="W28" s="2">
        <f>IF(H28&gt;I28, MIN(H28-I28, J28-I28)*INDEX('2018_commission_structure'!$A$15:$I$18,MATCH($E28, '2018_commission_structure'!$A$15:$A$18, 0),MATCH(W$1,'2018_commission_structure'!$A$15:$I$15, 0)), 0)</f>
        <v>0</v>
      </c>
      <c r="X28" s="2">
        <f>IF(H28&gt;J28, MIN(H28-J28, K28-J28)*INDEX('2018_commission_structure'!$A$15:$I$24,MATCH($E28, '2018_commission_structure'!$A$15:$A$18, 0),MATCH(X$1, '2018_commission_structure'!$A$15:$I$15, 0)), 0)</f>
        <v>0</v>
      </c>
      <c r="Y28" s="2">
        <f>IF($H28&gt;K28,MIN($H28-K28,L28-K28)*INDEX('2018_commission_structure'!$A$15:$I$24,MATCH($E28,'2018_commission_structure'!$A$15:$A$18,0),MATCH('calculations '!Y$1,'2018_commission_structure'!$A$15:$I$15,0)),0)</f>
        <v>0</v>
      </c>
      <c r="Z28" s="2">
        <f>IF($H28&gt;L28, ($H28-L28) *INDEX('2018_commission_structure'!$A$15:$I$24,MATCH($E28, '2018_commission_structure'!$A$15:$A$18,0),MATCH(Z$1, '2018_commission_structure'!$A$15:$I$15,0)), 0)</f>
        <v>0</v>
      </c>
      <c r="AA28" s="9">
        <f t="shared" si="8"/>
        <v>81574.05</v>
      </c>
      <c r="AB28" s="9">
        <f t="shared" si="9"/>
        <v>134851.04999999999</v>
      </c>
    </row>
    <row r="29" spans="1:28" x14ac:dyDescent="0.25">
      <c r="A29" t="str">
        <f t="shared" si="0"/>
        <v>Birdie Jesper</v>
      </c>
      <c r="B29">
        <v>8977805007</v>
      </c>
      <c r="C29" t="s">
        <v>62</v>
      </c>
      <c r="D29" t="s">
        <v>63</v>
      </c>
      <c r="E29" t="s">
        <v>29</v>
      </c>
      <c r="F29" s="6">
        <v>67739</v>
      </c>
      <c r="G29">
        <f>COUNTIF(deals_closed!D:D,'calculations '!B29)</f>
        <v>17</v>
      </c>
      <c r="H29" s="6">
        <f>SUMIF(deals_closed!D:D,'calculations '!B29,deals_closed!C:C)</f>
        <v>602144</v>
      </c>
      <c r="I29" s="9">
        <f>VLOOKUP(E29,'2018_commission_structure'!$A$22:$I$24,9,FALSE)</f>
        <v>600000</v>
      </c>
      <c r="J29" s="7">
        <f t="shared" si="1"/>
        <v>750000</v>
      </c>
      <c r="K29" s="8">
        <f t="shared" si="2"/>
        <v>900000</v>
      </c>
      <c r="L29" s="9">
        <f t="shared" si="3"/>
        <v>1200000</v>
      </c>
      <c r="M29" s="10">
        <f t="shared" si="4"/>
        <v>1.0035733333333334</v>
      </c>
      <c r="N29" t="str">
        <f t="shared" si="5"/>
        <v>100-125%</v>
      </c>
      <c r="O29" s="9">
        <f>MIN(I29, H29)*INDEX('2018_commission_structure'!$A$21:$I$24,
MATCH($E29, '2018_commission_structure'!$A$21:$A$24,0),
MATCH(O$1, '2018_commission_structure'!$A$21:$I$21,0))</f>
        <v>78000</v>
      </c>
      <c r="P29" s="2">
        <f>IF(H29&gt;I29, MIN(H29-I29, J29-I29)*
INDEX('2018_commission_structure'!$A$21:$I$24,
MATCH($E29, '2018_commission_structure'!$A$21:$A$24, 0),
MATCH(P$1, '2018_commission_structure'!$A$21:$I$21, 0)), 0)</f>
        <v>364.48</v>
      </c>
      <c r="Q29" s="2">
        <f>IF(H29&gt;J29, MIN(H29-J29, K29-J29)*
INDEX('2018_commission_structure'!$A$21:$I$24,
MATCH($E29, '2018_commission_structure'!$A$21:$A$24, 0),
MATCH(Q$1, '2018_commission_structure'!$A$21:$I$21, 0)), 0)</f>
        <v>0</v>
      </c>
      <c r="R29" s="2">
        <f>IF($H29&gt;K29,MIN($H29-K29,L29-K29)*INDEX('2018_commission_structure'!$A$21:$I$24,MATCH($E29,'2018_commission_structure'!$A$21:$A$24,0),MATCH('calculations '!R$1,'2018_commission_structure'!$A$21:$I$21,0)),0)</f>
        <v>0</v>
      </c>
      <c r="S29" s="2">
        <f>IF($H29&gt;L29, ($H29-L29) *INDEX('2018_commission_structure'!$A$21:$I$24,MATCH($E29, '2018_commission_structure'!$A$21:$A$24,0),MATCH(S$1, '2018_commission_structure'!$A$21:$I$21,0)), 0)</f>
        <v>0</v>
      </c>
      <c r="T29" s="2">
        <f t="shared" si="6"/>
        <v>78364.479999999996</v>
      </c>
      <c r="U29" s="2">
        <f t="shared" si="7"/>
        <v>146103.47999999998</v>
      </c>
      <c r="V29" s="2">
        <f>MIN(I29, H29)*INDEX('2018_commission_structure'!$A$15:$I$18,MATCH($E29, '2018_commission_structure'!$A$15:$A$18,0),MATCH(V$1, '2018_commission_structure'!$A$15:$I$15,0))</f>
        <v>90000</v>
      </c>
      <c r="W29" s="2">
        <f>IF(H29&gt;I29, MIN(H29-I29, J29-I29)*INDEX('2018_commission_structure'!$A$15:$I$18,MATCH($E29, '2018_commission_structure'!$A$15:$A$18, 0),MATCH(W$1,'2018_commission_structure'!$A$15:$I$15, 0)), 0)</f>
        <v>385.91999999999996</v>
      </c>
      <c r="X29" s="2">
        <f>IF(H29&gt;J29, MIN(H29-J29, K29-J29)*INDEX('2018_commission_structure'!$A$15:$I$24,MATCH($E29, '2018_commission_structure'!$A$15:$A$18, 0),MATCH(X$1, '2018_commission_structure'!$A$15:$I$15, 0)), 0)</f>
        <v>0</v>
      </c>
      <c r="Y29" s="2">
        <f>IF($H29&gt;K29,MIN($H29-K29,L29-K29)*INDEX('2018_commission_structure'!$A$15:$I$24,MATCH($E29,'2018_commission_structure'!$A$15:$A$18,0),MATCH('calculations '!Y$1,'2018_commission_structure'!$A$15:$I$15,0)),0)</f>
        <v>0</v>
      </c>
      <c r="Z29" s="2">
        <f>IF($H29&gt;L29, ($H29-L29) *INDEX('2018_commission_structure'!$A$15:$I$24,MATCH($E29, '2018_commission_structure'!$A$15:$A$18,0),MATCH(Z$1, '2018_commission_structure'!$A$15:$I$15,0)), 0)</f>
        <v>0</v>
      </c>
      <c r="AA29" s="9">
        <f t="shared" si="8"/>
        <v>90385.919999999998</v>
      </c>
      <c r="AB29" s="9">
        <f t="shared" si="9"/>
        <v>158124.91999999998</v>
      </c>
    </row>
    <row r="30" spans="1:28" x14ac:dyDescent="0.25">
      <c r="A30" t="str">
        <f t="shared" si="0"/>
        <v>Mil Tichelaar</v>
      </c>
      <c r="B30">
        <v>1598957961</v>
      </c>
      <c r="C30" t="s">
        <v>64</v>
      </c>
      <c r="D30" t="s">
        <v>65</v>
      </c>
      <c r="E30" t="s">
        <v>10</v>
      </c>
      <c r="F30" s="6">
        <v>75679</v>
      </c>
      <c r="G30">
        <f>COUNTIF(deals_closed!D:D,'calculations '!B30)</f>
        <v>30</v>
      </c>
      <c r="H30" s="6">
        <f>SUMIF(deals_closed!D:D,'calculations '!B30,deals_closed!C:C)</f>
        <v>1143449</v>
      </c>
      <c r="I30" s="9">
        <f>VLOOKUP(E30,'2018_commission_structure'!$A$22:$I$24,9,FALSE)</f>
        <v>750000</v>
      </c>
      <c r="J30" s="7">
        <f t="shared" si="1"/>
        <v>937500</v>
      </c>
      <c r="K30" s="8">
        <f t="shared" si="2"/>
        <v>1125000</v>
      </c>
      <c r="L30" s="9">
        <f t="shared" si="3"/>
        <v>1500000</v>
      </c>
      <c r="M30" s="10">
        <f t="shared" si="4"/>
        <v>1.5245986666666667</v>
      </c>
      <c r="N30" t="str">
        <f t="shared" si="5"/>
        <v>150-200%</v>
      </c>
      <c r="O30" s="9">
        <f>MIN(I30, H30)*INDEX('2018_commission_structure'!$A$21:$I$24,
MATCH($E30, '2018_commission_structure'!$A$21:$A$24,0),
MATCH(O$1, '2018_commission_structure'!$A$21:$I$21,0))</f>
        <v>112500</v>
      </c>
      <c r="P30" s="2">
        <f>IF(H30&gt;I30, MIN(H30-I30, J30-I30)*
INDEX('2018_commission_structure'!$A$21:$I$24,
MATCH($E30, '2018_commission_structure'!$A$21:$A$24, 0),
MATCH(P$1, '2018_commission_structure'!$A$21:$I$21, 0)), 0)</f>
        <v>35625</v>
      </c>
      <c r="Q30" s="2">
        <f>IF(H30&gt;J30, MIN(H30-J30, K30-J30)*
INDEX('2018_commission_structure'!$A$21:$I$24,
MATCH($E30, '2018_commission_structure'!$A$21:$A$24, 0),
MATCH(Q$1, '2018_commission_structure'!$A$21:$I$21, 0)), 0)</f>
        <v>43125</v>
      </c>
      <c r="R30" s="2">
        <f>IF($H30&gt;K30,MIN($H30-K30,L30-K30)*INDEX('2018_commission_structure'!$A$21:$I$24,MATCH($E30,'2018_commission_structure'!$A$21:$A$24,0),MATCH('calculations '!R$1,'2018_commission_structure'!$A$21:$I$21,0)),0)</f>
        <v>5534.7</v>
      </c>
      <c r="S30" s="2">
        <f>IF($H30&gt;L30, ($H30-L30) *INDEX('2018_commission_structure'!$A$21:$I$24,MATCH($E30, '2018_commission_structure'!$A$21:$A$24,0),MATCH(S$1, '2018_commission_structure'!$A$21:$I$21,0)), 0)</f>
        <v>0</v>
      </c>
      <c r="T30" s="2">
        <f t="shared" si="6"/>
        <v>196784.7</v>
      </c>
      <c r="U30" s="2">
        <f t="shared" si="7"/>
        <v>272463.7</v>
      </c>
      <c r="V30" s="2">
        <f>MIN(I30, H30)*INDEX('2018_commission_structure'!$A$15:$I$18,MATCH($E30, '2018_commission_structure'!$A$15:$A$18,0),MATCH(V$1, '2018_commission_structure'!$A$15:$I$15,0))</f>
        <v>112500</v>
      </c>
      <c r="W30" s="2">
        <f>IF(H30&gt;I30, MIN(H30-I30, J30-I30)*INDEX('2018_commission_structure'!$A$15:$I$18,MATCH($E30, '2018_commission_structure'!$A$15:$A$18, 0),MATCH(W$1,'2018_commission_structure'!$A$15:$I$15, 0)), 0)</f>
        <v>41250</v>
      </c>
      <c r="X30" s="2">
        <f>IF(H30&gt;J30, MIN(H30-J30, K30-J30)*INDEX('2018_commission_structure'!$A$15:$I$24,MATCH($E30, '2018_commission_structure'!$A$15:$A$18, 0),MATCH(X$1, '2018_commission_structure'!$A$15:$I$15, 0)), 0)</f>
        <v>46875</v>
      </c>
      <c r="Y30" s="2">
        <f>IF($H30&gt;K30,MIN($H30-K30,L30-K30)*INDEX('2018_commission_structure'!$A$15:$I$24,MATCH($E30,'2018_commission_structure'!$A$15:$A$18,0),MATCH('calculations '!Y$1,'2018_commission_structure'!$A$15:$I$15,0)),0)</f>
        <v>6088.17</v>
      </c>
      <c r="Z30" s="2">
        <f>IF($H30&gt;L30, ($H30-L30) *INDEX('2018_commission_structure'!$A$15:$I$24,MATCH($E30, '2018_commission_structure'!$A$15:$A$18,0),MATCH(Z$1, '2018_commission_structure'!$A$15:$I$15,0)), 0)</f>
        <v>0</v>
      </c>
      <c r="AA30" s="9">
        <f t="shared" si="8"/>
        <v>206713.17</v>
      </c>
      <c r="AB30" s="9">
        <f t="shared" si="9"/>
        <v>282392.17000000004</v>
      </c>
    </row>
    <row r="31" spans="1:28" x14ac:dyDescent="0.25">
      <c r="A31" t="str">
        <f t="shared" si="0"/>
        <v>Harlan Mein</v>
      </c>
      <c r="B31">
        <v>3516592710</v>
      </c>
      <c r="C31" t="s">
        <v>66</v>
      </c>
      <c r="D31" t="s">
        <v>67</v>
      </c>
      <c r="E31" t="s">
        <v>7</v>
      </c>
      <c r="F31" s="6">
        <v>38904</v>
      </c>
      <c r="G31">
        <f>COUNTIF(deals_closed!D:D,'calculations '!B31)</f>
        <v>22</v>
      </c>
      <c r="H31" s="6">
        <f>SUMIF(deals_closed!D:D,'calculations '!B31,deals_closed!C:C)</f>
        <v>794444</v>
      </c>
      <c r="I31" s="9">
        <f>VLOOKUP(E31,'2018_commission_structure'!$A$22:$I$24,9,FALSE)</f>
        <v>500000</v>
      </c>
      <c r="J31" s="7">
        <f t="shared" si="1"/>
        <v>625000</v>
      </c>
      <c r="K31" s="8">
        <f t="shared" si="2"/>
        <v>750000</v>
      </c>
      <c r="L31" s="9">
        <f t="shared" si="3"/>
        <v>1000000</v>
      </c>
      <c r="M31" s="10">
        <f t="shared" si="4"/>
        <v>1.5888880000000001</v>
      </c>
      <c r="N31" t="str">
        <f t="shared" si="5"/>
        <v>150-200%</v>
      </c>
      <c r="O31" s="9">
        <f>MIN(I31, H31)*INDEX('2018_commission_structure'!$A$21:$I$24,
MATCH($E31, '2018_commission_structure'!$A$21:$A$24,0),
MATCH(O$1, '2018_commission_structure'!$A$21:$I$21,0))</f>
        <v>50000</v>
      </c>
      <c r="P31" s="2">
        <f>IF(H31&gt;I31, MIN(H31-I31, J31-I31)*
INDEX('2018_commission_structure'!$A$21:$I$24,
MATCH($E31, '2018_commission_structure'!$A$21:$A$24, 0),
MATCH(P$1, '2018_commission_structure'!$A$21:$I$21, 0)), 0)</f>
        <v>18750</v>
      </c>
      <c r="Q31" s="2">
        <f>IF(H31&gt;J31, MIN(H31-J31, K31-J31)*
INDEX('2018_commission_structure'!$A$21:$I$24,
MATCH($E31, '2018_commission_structure'!$A$21:$A$24, 0),
MATCH(Q$1, '2018_commission_structure'!$A$21:$I$21, 0)), 0)</f>
        <v>22500</v>
      </c>
      <c r="R31" s="2">
        <f>IF($H31&gt;K31,MIN($H31-K31,L31-K31)*INDEX('2018_commission_structure'!$A$21:$I$24,MATCH($E31,'2018_commission_structure'!$A$21:$A$24,0),MATCH('calculations '!R$1,'2018_commission_structure'!$A$21:$I$21,0)),0)</f>
        <v>9777.68</v>
      </c>
      <c r="S31" s="2">
        <f>IF($H31&gt;L31, ($H31-L31) *INDEX('2018_commission_structure'!$A$21:$I$24,MATCH($E31, '2018_commission_structure'!$A$21:$A$24,0),MATCH(S$1, '2018_commission_structure'!$A$21:$I$21,0)), 0)</f>
        <v>0</v>
      </c>
      <c r="T31" s="2">
        <f t="shared" si="6"/>
        <v>101027.68</v>
      </c>
      <c r="U31" s="2">
        <f t="shared" si="7"/>
        <v>139931.68</v>
      </c>
      <c r="V31" s="2">
        <f>MIN(I31, H31)*INDEX('2018_commission_structure'!$A$15:$I$18,MATCH($E31, '2018_commission_structure'!$A$15:$A$18,0),MATCH(V$1, '2018_commission_structure'!$A$15:$I$15,0))</f>
        <v>60000</v>
      </c>
      <c r="W31" s="2">
        <f>IF(H31&gt;I31, MIN(H31-I31, J31-I31)*INDEX('2018_commission_structure'!$A$15:$I$18,MATCH($E31, '2018_commission_structure'!$A$15:$A$18, 0),MATCH(W$1,'2018_commission_structure'!$A$15:$I$15, 0)), 0)</f>
        <v>21250</v>
      </c>
      <c r="X31" s="2">
        <f>IF(H31&gt;J31, MIN(H31-J31, K31-J31)*INDEX('2018_commission_structure'!$A$15:$I$24,MATCH($E31, '2018_commission_structure'!$A$15:$A$18, 0),MATCH(X$1, '2018_commission_structure'!$A$15:$I$15, 0)), 0)</f>
        <v>25000</v>
      </c>
      <c r="Y31" s="2">
        <f>IF($H31&gt;K31,MIN($H31-K31,L31-K31)*INDEX('2018_commission_structure'!$A$15:$I$24,MATCH($E31,'2018_commission_structure'!$A$15:$A$18,0),MATCH('calculations '!Y$1,'2018_commission_structure'!$A$15:$I$15,0)),0)</f>
        <v>9777.68</v>
      </c>
      <c r="Z31" s="2">
        <f>IF($H31&gt;L31, ($H31-L31) *INDEX('2018_commission_structure'!$A$15:$I$24,MATCH($E31, '2018_commission_structure'!$A$15:$A$18,0),MATCH(Z$1, '2018_commission_structure'!$A$15:$I$15,0)), 0)</f>
        <v>0</v>
      </c>
      <c r="AA31" s="9">
        <f t="shared" si="8"/>
        <v>116027.68</v>
      </c>
      <c r="AB31" s="9">
        <f t="shared" si="9"/>
        <v>154931.68</v>
      </c>
    </row>
    <row r="32" spans="1:28" x14ac:dyDescent="0.25">
      <c r="A32" t="str">
        <f t="shared" si="0"/>
        <v>Rasla Shutte</v>
      </c>
      <c r="B32">
        <v>3379645060</v>
      </c>
      <c r="C32" t="s">
        <v>68</v>
      </c>
      <c r="D32" t="s">
        <v>69</v>
      </c>
      <c r="E32" t="s">
        <v>7</v>
      </c>
      <c r="F32" s="6">
        <v>45353</v>
      </c>
      <c r="G32">
        <f>COUNTIF(deals_closed!D:D,'calculations '!B32)</f>
        <v>23</v>
      </c>
      <c r="H32" s="6">
        <f>SUMIF(deals_closed!D:D,'calculations '!B32,deals_closed!C:C)</f>
        <v>852910</v>
      </c>
      <c r="I32" s="9">
        <f>VLOOKUP(E32,'2018_commission_structure'!$A$22:$I$24,9,FALSE)</f>
        <v>500000</v>
      </c>
      <c r="J32" s="7">
        <f t="shared" si="1"/>
        <v>625000</v>
      </c>
      <c r="K32" s="8">
        <f t="shared" si="2"/>
        <v>750000</v>
      </c>
      <c r="L32" s="9">
        <f t="shared" si="3"/>
        <v>1000000</v>
      </c>
      <c r="M32" s="10">
        <f t="shared" si="4"/>
        <v>1.7058199999999999</v>
      </c>
      <c r="N32" t="str">
        <f t="shared" si="5"/>
        <v>150-200%</v>
      </c>
      <c r="O32" s="9">
        <f>MIN(I32, H32)*INDEX('2018_commission_structure'!$A$21:$I$24,
MATCH($E32, '2018_commission_structure'!$A$21:$A$24,0),
MATCH(O$1, '2018_commission_structure'!$A$21:$I$21,0))</f>
        <v>50000</v>
      </c>
      <c r="P32" s="2">
        <f>IF(H32&gt;I32, MIN(H32-I32, J32-I32)*
INDEX('2018_commission_structure'!$A$21:$I$24,
MATCH($E32, '2018_commission_structure'!$A$21:$A$24, 0),
MATCH(P$1, '2018_commission_structure'!$A$21:$I$21, 0)), 0)</f>
        <v>18750</v>
      </c>
      <c r="Q32" s="2">
        <f>IF(H32&gt;J32, MIN(H32-J32, K32-J32)*
INDEX('2018_commission_structure'!$A$21:$I$24,
MATCH($E32, '2018_commission_structure'!$A$21:$A$24, 0),
MATCH(Q$1, '2018_commission_structure'!$A$21:$I$21, 0)), 0)</f>
        <v>22500</v>
      </c>
      <c r="R32" s="2">
        <f>IF($H32&gt;K32,MIN($H32-K32,L32-K32)*INDEX('2018_commission_structure'!$A$21:$I$24,MATCH($E32,'2018_commission_structure'!$A$21:$A$24,0),MATCH('calculations '!R$1,'2018_commission_structure'!$A$21:$I$21,0)),0)</f>
        <v>22640.2</v>
      </c>
      <c r="S32" s="2">
        <f>IF($H32&gt;L32, ($H32-L32) *INDEX('2018_commission_structure'!$A$21:$I$24,MATCH($E32, '2018_commission_structure'!$A$21:$A$24,0),MATCH(S$1, '2018_commission_structure'!$A$21:$I$21,0)), 0)</f>
        <v>0</v>
      </c>
      <c r="T32" s="2">
        <f t="shared" si="6"/>
        <v>113890.2</v>
      </c>
      <c r="U32" s="2">
        <f t="shared" si="7"/>
        <v>159243.20000000001</v>
      </c>
      <c r="V32" s="2">
        <f>MIN(I32, H32)*INDEX('2018_commission_structure'!$A$15:$I$18,MATCH($E32, '2018_commission_structure'!$A$15:$A$18,0),MATCH(V$1, '2018_commission_structure'!$A$15:$I$15,0))</f>
        <v>60000</v>
      </c>
      <c r="W32" s="2">
        <f>IF(H32&gt;I32, MIN(H32-I32, J32-I32)*INDEX('2018_commission_structure'!$A$15:$I$18,MATCH($E32, '2018_commission_structure'!$A$15:$A$18, 0),MATCH(W$1,'2018_commission_structure'!$A$15:$I$15, 0)), 0)</f>
        <v>21250</v>
      </c>
      <c r="X32" s="2">
        <f>IF(H32&gt;J32, MIN(H32-J32, K32-J32)*INDEX('2018_commission_structure'!$A$15:$I$24,MATCH($E32, '2018_commission_structure'!$A$15:$A$18, 0),MATCH(X$1, '2018_commission_structure'!$A$15:$I$15, 0)), 0)</f>
        <v>25000</v>
      </c>
      <c r="Y32" s="2">
        <f>IF($H32&gt;K32,MIN($H32-K32,L32-K32)*INDEX('2018_commission_structure'!$A$15:$I$24,MATCH($E32,'2018_commission_structure'!$A$15:$A$18,0),MATCH('calculations '!Y$1,'2018_commission_structure'!$A$15:$I$15,0)),0)</f>
        <v>22640.2</v>
      </c>
      <c r="Z32" s="2">
        <f>IF($H32&gt;L32, ($H32-L32) *INDEX('2018_commission_structure'!$A$15:$I$24,MATCH($E32, '2018_commission_structure'!$A$15:$A$18,0),MATCH(Z$1, '2018_commission_structure'!$A$15:$I$15,0)), 0)</f>
        <v>0</v>
      </c>
      <c r="AA32" s="9">
        <f t="shared" si="8"/>
        <v>128890.2</v>
      </c>
      <c r="AB32" s="9">
        <f t="shared" si="9"/>
        <v>174243.20000000001</v>
      </c>
    </row>
    <row r="33" spans="1:28" x14ac:dyDescent="0.25">
      <c r="A33" t="str">
        <f t="shared" si="0"/>
        <v>Garrot Redrup</v>
      </c>
      <c r="B33">
        <v>85304042</v>
      </c>
      <c r="C33" t="s">
        <v>70</v>
      </c>
      <c r="D33" t="s">
        <v>71</v>
      </c>
      <c r="E33" t="s">
        <v>29</v>
      </c>
      <c r="F33" s="6">
        <v>69710</v>
      </c>
      <c r="G33">
        <f>COUNTIF(deals_closed!D:D,'calculations '!B33)</f>
        <v>18</v>
      </c>
      <c r="H33" s="6">
        <f>SUMIF(deals_closed!D:D,'calculations '!B33,deals_closed!C:C)</f>
        <v>624543</v>
      </c>
      <c r="I33" s="9">
        <f>VLOOKUP(E33,'2018_commission_structure'!$A$22:$I$24,9,FALSE)</f>
        <v>600000</v>
      </c>
      <c r="J33" s="7">
        <f t="shared" si="1"/>
        <v>750000</v>
      </c>
      <c r="K33" s="8">
        <f t="shared" si="2"/>
        <v>900000</v>
      </c>
      <c r="L33" s="9">
        <f t="shared" si="3"/>
        <v>1200000</v>
      </c>
      <c r="M33" s="10">
        <f t="shared" si="4"/>
        <v>1.040905</v>
      </c>
      <c r="N33" t="str">
        <f t="shared" si="5"/>
        <v>100-125%</v>
      </c>
      <c r="O33" s="9">
        <f>MIN(I33, H33)*INDEX('2018_commission_structure'!$A$21:$I$24,
MATCH($E33, '2018_commission_structure'!$A$21:$A$24,0),
MATCH(O$1, '2018_commission_structure'!$A$21:$I$21,0))</f>
        <v>78000</v>
      </c>
      <c r="P33" s="2">
        <f>IF(H33&gt;I33, MIN(H33-I33, J33-I33)*
INDEX('2018_commission_structure'!$A$21:$I$24,
MATCH($E33, '2018_commission_structure'!$A$21:$A$24, 0),
MATCH(P$1, '2018_commission_structure'!$A$21:$I$21, 0)), 0)</f>
        <v>4172.3100000000004</v>
      </c>
      <c r="Q33" s="2">
        <f>IF(H33&gt;J33, MIN(H33-J33, K33-J33)*
INDEX('2018_commission_structure'!$A$21:$I$24,
MATCH($E33, '2018_commission_structure'!$A$21:$A$24, 0),
MATCH(Q$1, '2018_commission_structure'!$A$21:$I$21, 0)), 0)</f>
        <v>0</v>
      </c>
      <c r="R33" s="2">
        <f>IF($H33&gt;K33,MIN($H33-K33,L33-K33)*INDEX('2018_commission_structure'!$A$21:$I$24,MATCH($E33,'2018_commission_structure'!$A$21:$A$24,0),MATCH('calculations '!R$1,'2018_commission_structure'!$A$21:$I$21,0)),0)</f>
        <v>0</v>
      </c>
      <c r="S33" s="2">
        <f>IF($H33&gt;L33, ($H33-L33) *INDEX('2018_commission_structure'!$A$21:$I$24,MATCH($E33, '2018_commission_structure'!$A$21:$A$24,0),MATCH(S$1, '2018_commission_structure'!$A$21:$I$21,0)), 0)</f>
        <v>0</v>
      </c>
      <c r="T33" s="2">
        <f t="shared" si="6"/>
        <v>82172.31</v>
      </c>
      <c r="U33" s="2">
        <f t="shared" si="7"/>
        <v>151882.31</v>
      </c>
      <c r="V33" s="2">
        <f>MIN(I33, H33)*INDEX('2018_commission_structure'!$A$15:$I$18,MATCH($E33, '2018_commission_structure'!$A$15:$A$18,0),MATCH(V$1, '2018_commission_structure'!$A$15:$I$15,0))</f>
        <v>90000</v>
      </c>
      <c r="W33" s="2">
        <f>IF(H33&gt;I33, MIN(H33-I33, J33-I33)*INDEX('2018_commission_structure'!$A$15:$I$18,MATCH($E33, '2018_commission_structure'!$A$15:$A$18, 0),MATCH(W$1,'2018_commission_structure'!$A$15:$I$15, 0)), 0)</f>
        <v>4417.74</v>
      </c>
      <c r="X33" s="2">
        <f>IF(H33&gt;J33, MIN(H33-J33, K33-J33)*INDEX('2018_commission_structure'!$A$15:$I$24,MATCH($E33, '2018_commission_structure'!$A$15:$A$18, 0),MATCH(X$1, '2018_commission_structure'!$A$15:$I$15, 0)), 0)</f>
        <v>0</v>
      </c>
      <c r="Y33" s="2">
        <f>IF($H33&gt;K33,MIN($H33-K33,L33-K33)*INDEX('2018_commission_structure'!$A$15:$I$24,MATCH($E33,'2018_commission_structure'!$A$15:$A$18,0),MATCH('calculations '!Y$1,'2018_commission_structure'!$A$15:$I$15,0)),0)</f>
        <v>0</v>
      </c>
      <c r="Z33" s="2">
        <f>IF($H33&gt;L33, ($H33-L33) *INDEX('2018_commission_structure'!$A$15:$I$24,MATCH($E33, '2018_commission_structure'!$A$15:$A$18,0),MATCH(Z$1, '2018_commission_structure'!$A$15:$I$15,0)), 0)</f>
        <v>0</v>
      </c>
      <c r="AA33" s="9">
        <f t="shared" si="8"/>
        <v>94417.74</v>
      </c>
      <c r="AB33" s="9">
        <f t="shared" si="9"/>
        <v>164127.74</v>
      </c>
    </row>
    <row r="34" spans="1:28" x14ac:dyDescent="0.25">
      <c r="A34" t="str">
        <f t="shared" si="0"/>
        <v>Odell Matterdace</v>
      </c>
      <c r="B34">
        <v>2130919499</v>
      </c>
      <c r="C34" t="s">
        <v>72</v>
      </c>
      <c r="D34" t="s">
        <v>73</v>
      </c>
      <c r="E34" t="s">
        <v>29</v>
      </c>
      <c r="F34" s="6">
        <v>76111</v>
      </c>
      <c r="G34">
        <f>COUNTIF(deals_closed!D:D,'calculations '!B34)</f>
        <v>13</v>
      </c>
      <c r="H34" s="6">
        <f>SUMIF(deals_closed!D:D,'calculations '!B34,deals_closed!C:C)</f>
        <v>523769</v>
      </c>
      <c r="I34" s="9">
        <f>VLOOKUP(E34,'2018_commission_structure'!$A$22:$I$24,9,FALSE)</f>
        <v>600000</v>
      </c>
      <c r="J34" s="7">
        <f t="shared" si="1"/>
        <v>750000</v>
      </c>
      <c r="K34" s="8">
        <f t="shared" si="2"/>
        <v>900000</v>
      </c>
      <c r="L34" s="9">
        <f t="shared" si="3"/>
        <v>1200000</v>
      </c>
      <c r="M34" s="10">
        <f t="shared" si="4"/>
        <v>0.87294833333333333</v>
      </c>
      <c r="N34" t="str">
        <f t="shared" si="5"/>
        <v>0-100%</v>
      </c>
      <c r="O34" s="9">
        <f>MIN(I34, H34)*INDEX('2018_commission_structure'!$A$21:$I$24,
MATCH($E34, '2018_commission_structure'!$A$21:$A$24,0),
MATCH(O$1, '2018_commission_structure'!$A$21:$I$21,0))</f>
        <v>68089.97</v>
      </c>
      <c r="P34" s="2">
        <f>IF(H34&gt;I34, MIN(H34-I34, J34-I34)*
INDEX('2018_commission_structure'!$A$21:$I$24,
MATCH($E34, '2018_commission_structure'!$A$21:$A$24, 0),
MATCH(P$1, '2018_commission_structure'!$A$21:$I$21, 0)), 0)</f>
        <v>0</v>
      </c>
      <c r="Q34" s="2">
        <f>IF(H34&gt;J34, MIN(H34-J34, K34-J34)*
INDEX('2018_commission_structure'!$A$21:$I$24,
MATCH($E34, '2018_commission_structure'!$A$21:$A$24, 0),
MATCH(Q$1, '2018_commission_structure'!$A$21:$I$21, 0)), 0)</f>
        <v>0</v>
      </c>
      <c r="R34" s="2">
        <f>IF($H34&gt;K34,MIN($H34-K34,L34-K34)*INDEX('2018_commission_structure'!$A$21:$I$24,MATCH($E34,'2018_commission_structure'!$A$21:$A$24,0),MATCH('calculations '!R$1,'2018_commission_structure'!$A$21:$I$21,0)),0)</f>
        <v>0</v>
      </c>
      <c r="S34" s="2">
        <f>IF($H34&gt;L34, ($H34-L34) *INDEX('2018_commission_structure'!$A$21:$I$24,MATCH($E34, '2018_commission_structure'!$A$21:$A$24,0),MATCH(S$1, '2018_commission_structure'!$A$21:$I$21,0)), 0)</f>
        <v>0</v>
      </c>
      <c r="T34" s="2">
        <f t="shared" si="6"/>
        <v>68089.97</v>
      </c>
      <c r="U34" s="2">
        <f t="shared" si="7"/>
        <v>144200.97</v>
      </c>
      <c r="V34" s="2">
        <f>MIN(I34, H34)*INDEX('2018_commission_structure'!$A$15:$I$18,MATCH($E34, '2018_commission_structure'!$A$15:$A$18,0),MATCH(V$1, '2018_commission_structure'!$A$15:$I$15,0))</f>
        <v>78565.349999999991</v>
      </c>
      <c r="W34" s="2">
        <f>IF(H34&gt;I34, MIN(H34-I34, J34-I34)*INDEX('2018_commission_structure'!$A$15:$I$18,MATCH($E34, '2018_commission_structure'!$A$15:$A$18, 0),MATCH(W$1,'2018_commission_structure'!$A$15:$I$15, 0)), 0)</f>
        <v>0</v>
      </c>
      <c r="X34" s="2">
        <f>IF(H34&gt;J34, MIN(H34-J34, K34-J34)*INDEX('2018_commission_structure'!$A$15:$I$24,MATCH($E34, '2018_commission_structure'!$A$15:$A$18, 0),MATCH(X$1, '2018_commission_structure'!$A$15:$I$15, 0)), 0)</f>
        <v>0</v>
      </c>
      <c r="Y34" s="2">
        <f>IF($H34&gt;K34,MIN($H34-K34,L34-K34)*INDEX('2018_commission_structure'!$A$15:$I$24,MATCH($E34,'2018_commission_structure'!$A$15:$A$18,0),MATCH('calculations '!Y$1,'2018_commission_structure'!$A$15:$I$15,0)),0)</f>
        <v>0</v>
      </c>
      <c r="Z34" s="2">
        <f>IF($H34&gt;L34, ($H34-L34) *INDEX('2018_commission_structure'!$A$15:$I$24,MATCH($E34, '2018_commission_structure'!$A$15:$A$18,0),MATCH(Z$1, '2018_commission_structure'!$A$15:$I$15,0)), 0)</f>
        <v>0</v>
      </c>
      <c r="AA34" s="9">
        <f t="shared" si="8"/>
        <v>78565.349999999991</v>
      </c>
      <c r="AB34" s="9">
        <f t="shared" si="9"/>
        <v>154676.34999999998</v>
      </c>
    </row>
    <row r="35" spans="1:28" x14ac:dyDescent="0.25">
      <c r="A35" t="str">
        <f t="shared" si="0"/>
        <v>Arlette Blinder</v>
      </c>
      <c r="B35">
        <v>7074056774</v>
      </c>
      <c r="C35" t="s">
        <v>74</v>
      </c>
      <c r="D35" t="s">
        <v>75</v>
      </c>
      <c r="E35" t="s">
        <v>10</v>
      </c>
      <c r="F35" s="6">
        <v>98182</v>
      </c>
      <c r="G35">
        <f>COUNTIF(deals_closed!D:D,'calculations '!B35)</f>
        <v>15</v>
      </c>
      <c r="H35" s="6">
        <f>SUMIF(deals_closed!D:D,'calculations '!B35,deals_closed!C:C)</f>
        <v>540083</v>
      </c>
      <c r="I35" s="9">
        <f>VLOOKUP(E35,'2018_commission_structure'!$A$22:$I$24,9,FALSE)</f>
        <v>750000</v>
      </c>
      <c r="J35" s="7">
        <f t="shared" si="1"/>
        <v>937500</v>
      </c>
      <c r="K35" s="8">
        <f t="shared" si="2"/>
        <v>1125000</v>
      </c>
      <c r="L35" s="9">
        <f t="shared" si="3"/>
        <v>1500000</v>
      </c>
      <c r="M35" s="10">
        <f t="shared" si="4"/>
        <v>0.72011066666666668</v>
      </c>
      <c r="N35" t="str">
        <f t="shared" si="5"/>
        <v>0-100%</v>
      </c>
      <c r="O35" s="9">
        <f>MIN(I35, H35)*INDEX('2018_commission_structure'!$A$21:$I$24,
MATCH($E35, '2018_commission_structure'!$A$21:$A$24,0),
MATCH(O$1, '2018_commission_structure'!$A$21:$I$21,0))</f>
        <v>81012.45</v>
      </c>
      <c r="P35" s="2">
        <f>IF(H35&gt;I35, MIN(H35-I35, J35-I35)*
INDEX('2018_commission_structure'!$A$21:$I$24,
MATCH($E35, '2018_commission_structure'!$A$21:$A$24, 0),
MATCH(P$1, '2018_commission_structure'!$A$21:$I$21, 0)), 0)</f>
        <v>0</v>
      </c>
      <c r="Q35" s="2">
        <f>IF(H35&gt;J35, MIN(H35-J35, K35-J35)*
INDEX('2018_commission_structure'!$A$21:$I$24,
MATCH($E35, '2018_commission_structure'!$A$21:$A$24, 0),
MATCH(Q$1, '2018_commission_structure'!$A$21:$I$21, 0)), 0)</f>
        <v>0</v>
      </c>
      <c r="R35" s="2">
        <f>IF($H35&gt;K35,MIN($H35-K35,L35-K35)*INDEX('2018_commission_structure'!$A$21:$I$24,MATCH($E35,'2018_commission_structure'!$A$21:$A$24,0),MATCH('calculations '!R$1,'2018_commission_structure'!$A$21:$I$21,0)),0)</f>
        <v>0</v>
      </c>
      <c r="S35" s="2">
        <f>IF($H35&gt;L35, ($H35-L35) *INDEX('2018_commission_structure'!$A$21:$I$24,MATCH($E35, '2018_commission_structure'!$A$21:$A$24,0),MATCH(S$1, '2018_commission_structure'!$A$21:$I$21,0)), 0)</f>
        <v>0</v>
      </c>
      <c r="T35" s="2">
        <f t="shared" si="6"/>
        <v>81012.45</v>
      </c>
      <c r="U35" s="2">
        <f t="shared" si="7"/>
        <v>179194.45</v>
      </c>
      <c r="V35" s="2">
        <f>MIN(I35, H35)*INDEX('2018_commission_structure'!$A$15:$I$18,MATCH($E35, '2018_commission_structure'!$A$15:$A$18,0),MATCH(V$1, '2018_commission_structure'!$A$15:$I$15,0))</f>
        <v>81012.45</v>
      </c>
      <c r="W35" s="2">
        <f>IF(H35&gt;I35, MIN(H35-I35, J35-I35)*INDEX('2018_commission_structure'!$A$15:$I$18,MATCH($E35, '2018_commission_structure'!$A$15:$A$18, 0),MATCH(W$1,'2018_commission_structure'!$A$15:$I$15, 0)), 0)</f>
        <v>0</v>
      </c>
      <c r="X35" s="2">
        <f>IF(H35&gt;J35, MIN(H35-J35, K35-J35)*INDEX('2018_commission_structure'!$A$15:$I$24,MATCH($E35, '2018_commission_structure'!$A$15:$A$18, 0),MATCH(X$1, '2018_commission_structure'!$A$15:$I$15, 0)), 0)</f>
        <v>0</v>
      </c>
      <c r="Y35" s="2">
        <f>IF($H35&gt;K35,MIN($H35-K35,L35-K35)*INDEX('2018_commission_structure'!$A$15:$I$24,MATCH($E35,'2018_commission_structure'!$A$15:$A$18,0),MATCH('calculations '!Y$1,'2018_commission_structure'!$A$15:$I$15,0)),0)</f>
        <v>0</v>
      </c>
      <c r="Z35" s="2">
        <f>IF($H35&gt;L35, ($H35-L35) *INDEX('2018_commission_structure'!$A$15:$I$24,MATCH($E35, '2018_commission_structure'!$A$15:$A$18,0),MATCH(Z$1, '2018_commission_structure'!$A$15:$I$15,0)), 0)</f>
        <v>0</v>
      </c>
      <c r="AA35" s="9">
        <f t="shared" si="8"/>
        <v>81012.45</v>
      </c>
      <c r="AB35" s="9">
        <f t="shared" si="9"/>
        <v>179194.45</v>
      </c>
    </row>
    <row r="36" spans="1:28" x14ac:dyDescent="0.25">
      <c r="A36" t="str">
        <f t="shared" si="0"/>
        <v>Dorothea Gheeraert</v>
      </c>
      <c r="B36">
        <v>2450711406</v>
      </c>
      <c r="C36" t="s">
        <v>76</v>
      </c>
      <c r="D36" t="s">
        <v>77</v>
      </c>
      <c r="E36" t="s">
        <v>10</v>
      </c>
      <c r="F36" s="6">
        <v>106013</v>
      </c>
      <c r="G36">
        <f>COUNTIF(deals_closed!D:D,'calculations '!B36)</f>
        <v>24</v>
      </c>
      <c r="H36" s="6">
        <f>SUMIF(deals_closed!D:D,'calculations '!B36,deals_closed!C:C)</f>
        <v>860270</v>
      </c>
      <c r="I36" s="9">
        <f>VLOOKUP(E36,'2018_commission_structure'!$A$22:$I$24,9,FALSE)</f>
        <v>750000</v>
      </c>
      <c r="J36" s="7">
        <f t="shared" si="1"/>
        <v>937500</v>
      </c>
      <c r="K36" s="8">
        <f t="shared" si="2"/>
        <v>1125000</v>
      </c>
      <c r="L36" s="9">
        <f t="shared" si="3"/>
        <v>1500000</v>
      </c>
      <c r="M36" s="10">
        <f t="shared" si="4"/>
        <v>1.1470266666666666</v>
      </c>
      <c r="N36" t="str">
        <f t="shared" si="5"/>
        <v>100-125%</v>
      </c>
      <c r="O36" s="9">
        <f>MIN(I36, H36)*INDEX('2018_commission_structure'!$A$21:$I$24,
MATCH($E36, '2018_commission_structure'!$A$21:$A$24,0),
MATCH(O$1, '2018_commission_structure'!$A$21:$I$21,0))</f>
        <v>112500</v>
      </c>
      <c r="P36" s="2">
        <f>IF(H36&gt;I36, MIN(H36-I36, J36-I36)*
INDEX('2018_commission_structure'!$A$21:$I$24,
MATCH($E36, '2018_commission_structure'!$A$21:$A$24, 0),
MATCH(P$1, '2018_commission_structure'!$A$21:$I$21, 0)), 0)</f>
        <v>20951.3</v>
      </c>
      <c r="Q36" s="2">
        <f>IF(H36&gt;J36, MIN(H36-J36, K36-J36)*
INDEX('2018_commission_structure'!$A$21:$I$24,
MATCH($E36, '2018_commission_structure'!$A$21:$A$24, 0),
MATCH(Q$1, '2018_commission_structure'!$A$21:$I$21, 0)), 0)</f>
        <v>0</v>
      </c>
      <c r="R36" s="2">
        <f>IF($H36&gt;K36,MIN($H36-K36,L36-K36)*INDEX('2018_commission_structure'!$A$21:$I$24,MATCH($E36,'2018_commission_structure'!$A$21:$A$24,0),MATCH('calculations '!R$1,'2018_commission_structure'!$A$21:$I$21,0)),0)</f>
        <v>0</v>
      </c>
      <c r="S36" s="2">
        <f>IF($H36&gt;L36, ($H36-L36) *INDEX('2018_commission_structure'!$A$21:$I$24,MATCH($E36, '2018_commission_structure'!$A$21:$A$24,0),MATCH(S$1, '2018_commission_structure'!$A$21:$I$21,0)), 0)</f>
        <v>0</v>
      </c>
      <c r="T36" s="2">
        <f t="shared" si="6"/>
        <v>133451.29999999999</v>
      </c>
      <c r="U36" s="2">
        <f t="shared" si="7"/>
        <v>239464.3</v>
      </c>
      <c r="V36" s="2">
        <f>MIN(I36, H36)*INDEX('2018_commission_structure'!$A$15:$I$18,MATCH($E36, '2018_commission_structure'!$A$15:$A$18,0),MATCH(V$1, '2018_commission_structure'!$A$15:$I$15,0))</f>
        <v>112500</v>
      </c>
      <c r="W36" s="2">
        <f>IF(H36&gt;I36, MIN(H36-I36, J36-I36)*INDEX('2018_commission_structure'!$A$15:$I$18,MATCH($E36, '2018_commission_structure'!$A$15:$A$18, 0),MATCH(W$1,'2018_commission_structure'!$A$15:$I$15, 0)), 0)</f>
        <v>24259.4</v>
      </c>
      <c r="X36" s="2">
        <f>IF(H36&gt;J36, MIN(H36-J36, K36-J36)*INDEX('2018_commission_structure'!$A$15:$I$24,MATCH($E36, '2018_commission_structure'!$A$15:$A$18, 0),MATCH(X$1, '2018_commission_structure'!$A$15:$I$15, 0)), 0)</f>
        <v>0</v>
      </c>
      <c r="Y36" s="2">
        <f>IF($H36&gt;K36,MIN($H36-K36,L36-K36)*INDEX('2018_commission_structure'!$A$15:$I$24,MATCH($E36,'2018_commission_structure'!$A$15:$A$18,0),MATCH('calculations '!Y$1,'2018_commission_structure'!$A$15:$I$15,0)),0)</f>
        <v>0</v>
      </c>
      <c r="Z36" s="2">
        <f>IF($H36&gt;L36, ($H36-L36) *INDEX('2018_commission_structure'!$A$15:$I$24,MATCH($E36, '2018_commission_structure'!$A$15:$A$18,0),MATCH(Z$1, '2018_commission_structure'!$A$15:$I$15,0)), 0)</f>
        <v>0</v>
      </c>
      <c r="AA36" s="9">
        <f t="shared" si="8"/>
        <v>136759.4</v>
      </c>
      <c r="AB36" s="9">
        <f t="shared" si="9"/>
        <v>242772.4</v>
      </c>
    </row>
    <row r="37" spans="1:28" x14ac:dyDescent="0.25">
      <c r="A37" t="str">
        <f t="shared" si="0"/>
        <v>Chancey Yarrell</v>
      </c>
      <c r="B37">
        <v>2294342399</v>
      </c>
      <c r="C37" t="s">
        <v>78</v>
      </c>
      <c r="D37" t="s">
        <v>79</v>
      </c>
      <c r="E37" t="s">
        <v>29</v>
      </c>
      <c r="F37" s="6">
        <v>74676</v>
      </c>
      <c r="G37">
        <f>COUNTIF(deals_closed!D:D,'calculations '!B37)</f>
        <v>16</v>
      </c>
      <c r="H37" s="6">
        <f>SUMIF(deals_closed!D:D,'calculations '!B37,deals_closed!C:C)</f>
        <v>470117</v>
      </c>
      <c r="I37" s="9">
        <f>VLOOKUP(E37,'2018_commission_structure'!$A$22:$I$24,9,FALSE)</f>
        <v>600000</v>
      </c>
      <c r="J37" s="7">
        <f t="shared" si="1"/>
        <v>750000</v>
      </c>
      <c r="K37" s="8">
        <f t="shared" si="2"/>
        <v>900000</v>
      </c>
      <c r="L37" s="9">
        <f t="shared" si="3"/>
        <v>1200000</v>
      </c>
      <c r="M37" s="10">
        <f t="shared" si="4"/>
        <v>0.78352833333333338</v>
      </c>
      <c r="N37" t="str">
        <f t="shared" si="5"/>
        <v>0-100%</v>
      </c>
      <c r="O37" s="9">
        <f>MIN(I37, H37)*INDEX('2018_commission_structure'!$A$21:$I$24,
MATCH($E37, '2018_commission_structure'!$A$21:$A$24,0),
MATCH(O$1, '2018_commission_structure'!$A$21:$I$21,0))</f>
        <v>61115.21</v>
      </c>
      <c r="P37" s="2">
        <f>IF(H37&gt;I37, MIN(H37-I37, J37-I37)*
INDEX('2018_commission_structure'!$A$21:$I$24,
MATCH($E37, '2018_commission_structure'!$A$21:$A$24, 0),
MATCH(P$1, '2018_commission_structure'!$A$21:$I$21, 0)), 0)</f>
        <v>0</v>
      </c>
      <c r="Q37" s="2">
        <f>IF(H37&gt;J37, MIN(H37-J37, K37-J37)*
INDEX('2018_commission_structure'!$A$21:$I$24,
MATCH($E37, '2018_commission_structure'!$A$21:$A$24, 0),
MATCH(Q$1, '2018_commission_structure'!$A$21:$I$21, 0)), 0)</f>
        <v>0</v>
      </c>
      <c r="R37" s="2">
        <f>IF($H37&gt;K37,MIN($H37-K37,L37-K37)*INDEX('2018_commission_structure'!$A$21:$I$24,MATCH($E37,'2018_commission_structure'!$A$21:$A$24,0),MATCH('calculations '!R$1,'2018_commission_structure'!$A$21:$I$21,0)),0)</f>
        <v>0</v>
      </c>
      <c r="S37" s="2">
        <f>IF($H37&gt;L37, ($H37-L37) *INDEX('2018_commission_structure'!$A$21:$I$24,MATCH($E37, '2018_commission_structure'!$A$21:$A$24,0),MATCH(S$1, '2018_commission_structure'!$A$21:$I$21,0)), 0)</f>
        <v>0</v>
      </c>
      <c r="T37" s="2">
        <f t="shared" si="6"/>
        <v>61115.21</v>
      </c>
      <c r="U37" s="2">
        <f t="shared" si="7"/>
        <v>135791.21</v>
      </c>
      <c r="V37" s="2">
        <f>MIN(I37, H37)*INDEX('2018_commission_structure'!$A$15:$I$18,MATCH($E37, '2018_commission_structure'!$A$15:$A$18,0),MATCH(V$1, '2018_commission_structure'!$A$15:$I$15,0))</f>
        <v>70517.55</v>
      </c>
      <c r="W37" s="2">
        <f>IF(H37&gt;I37, MIN(H37-I37, J37-I37)*INDEX('2018_commission_structure'!$A$15:$I$18,MATCH($E37, '2018_commission_structure'!$A$15:$A$18, 0),MATCH(W$1,'2018_commission_structure'!$A$15:$I$15, 0)), 0)</f>
        <v>0</v>
      </c>
      <c r="X37" s="2">
        <f>IF(H37&gt;J37, MIN(H37-J37, K37-J37)*INDEX('2018_commission_structure'!$A$15:$I$24,MATCH($E37, '2018_commission_structure'!$A$15:$A$18, 0),MATCH(X$1, '2018_commission_structure'!$A$15:$I$15, 0)), 0)</f>
        <v>0</v>
      </c>
      <c r="Y37" s="2">
        <f>IF($H37&gt;K37,MIN($H37-K37,L37-K37)*INDEX('2018_commission_structure'!$A$15:$I$24,MATCH($E37,'2018_commission_structure'!$A$15:$A$18,0),MATCH('calculations '!Y$1,'2018_commission_structure'!$A$15:$I$15,0)),0)</f>
        <v>0</v>
      </c>
      <c r="Z37" s="2">
        <f>IF($H37&gt;L37, ($H37-L37) *INDEX('2018_commission_structure'!$A$15:$I$24,MATCH($E37, '2018_commission_structure'!$A$15:$A$18,0),MATCH(Z$1, '2018_commission_structure'!$A$15:$I$15,0)), 0)</f>
        <v>0</v>
      </c>
      <c r="AA37" s="9">
        <f t="shared" si="8"/>
        <v>70517.55</v>
      </c>
      <c r="AB37" s="9">
        <f t="shared" si="9"/>
        <v>145193.54999999999</v>
      </c>
    </row>
    <row r="38" spans="1:28" x14ac:dyDescent="0.25">
      <c r="A38" t="str">
        <f t="shared" si="0"/>
        <v>Elva Delepine</v>
      </c>
      <c r="B38">
        <v>5280433926</v>
      </c>
      <c r="C38" t="s">
        <v>5</v>
      </c>
      <c r="D38" t="s">
        <v>80</v>
      </c>
      <c r="E38" t="s">
        <v>29</v>
      </c>
      <c r="F38" s="6">
        <v>51804</v>
      </c>
      <c r="G38">
        <f>COUNTIF(deals_closed!D:D,'calculations '!B38)</f>
        <v>16</v>
      </c>
      <c r="H38" s="6">
        <f>SUMIF(deals_closed!D:D,'calculations '!B38,deals_closed!C:C)</f>
        <v>573666</v>
      </c>
      <c r="I38" s="9">
        <f>VLOOKUP(E38,'2018_commission_structure'!$A$22:$I$24,9,FALSE)</f>
        <v>600000</v>
      </c>
      <c r="J38" s="7">
        <f t="shared" si="1"/>
        <v>750000</v>
      </c>
      <c r="K38" s="8">
        <f t="shared" si="2"/>
        <v>900000</v>
      </c>
      <c r="L38" s="9">
        <f t="shared" si="3"/>
        <v>1200000</v>
      </c>
      <c r="M38" s="10">
        <f t="shared" si="4"/>
        <v>0.95611000000000002</v>
      </c>
      <c r="N38" t="str">
        <f t="shared" si="5"/>
        <v>0-100%</v>
      </c>
      <c r="O38" s="9">
        <f>MIN(I38, H38)*INDEX('2018_commission_structure'!$A$21:$I$24,
MATCH($E38, '2018_commission_structure'!$A$21:$A$24,0),
MATCH(O$1, '2018_commission_structure'!$A$21:$I$21,0))</f>
        <v>74576.58</v>
      </c>
      <c r="P38" s="2">
        <f>IF(H38&gt;I38, MIN(H38-I38, J38-I38)*
INDEX('2018_commission_structure'!$A$21:$I$24,
MATCH($E38, '2018_commission_structure'!$A$21:$A$24, 0),
MATCH(P$1, '2018_commission_structure'!$A$21:$I$21, 0)), 0)</f>
        <v>0</v>
      </c>
      <c r="Q38" s="2">
        <f>IF(H38&gt;J38, MIN(H38-J38, K38-J38)*
INDEX('2018_commission_structure'!$A$21:$I$24,
MATCH($E38, '2018_commission_structure'!$A$21:$A$24, 0),
MATCH(Q$1, '2018_commission_structure'!$A$21:$I$21, 0)), 0)</f>
        <v>0</v>
      </c>
      <c r="R38" s="2">
        <f>IF($H38&gt;K38,MIN($H38-K38,L38-K38)*INDEX('2018_commission_structure'!$A$21:$I$24,MATCH($E38,'2018_commission_structure'!$A$21:$A$24,0),MATCH('calculations '!R$1,'2018_commission_structure'!$A$21:$I$21,0)),0)</f>
        <v>0</v>
      </c>
      <c r="S38" s="2">
        <f>IF($H38&gt;L38, ($H38-L38) *INDEX('2018_commission_structure'!$A$21:$I$24,MATCH($E38, '2018_commission_structure'!$A$21:$A$24,0),MATCH(S$1, '2018_commission_structure'!$A$21:$I$21,0)), 0)</f>
        <v>0</v>
      </c>
      <c r="T38" s="2">
        <f t="shared" si="6"/>
        <v>74576.58</v>
      </c>
      <c r="U38" s="2">
        <f t="shared" si="7"/>
        <v>126380.58</v>
      </c>
      <c r="V38" s="2">
        <f>MIN(I38, H38)*INDEX('2018_commission_structure'!$A$15:$I$18,MATCH($E38, '2018_commission_structure'!$A$15:$A$18,0),MATCH(V$1, '2018_commission_structure'!$A$15:$I$15,0))</f>
        <v>86049.9</v>
      </c>
      <c r="W38" s="2">
        <f>IF(H38&gt;I38, MIN(H38-I38, J38-I38)*INDEX('2018_commission_structure'!$A$15:$I$18,MATCH($E38, '2018_commission_structure'!$A$15:$A$18, 0),MATCH(W$1,'2018_commission_structure'!$A$15:$I$15, 0)), 0)</f>
        <v>0</v>
      </c>
      <c r="X38" s="2">
        <f>IF(H38&gt;J38, MIN(H38-J38, K38-J38)*INDEX('2018_commission_structure'!$A$15:$I$24,MATCH($E38, '2018_commission_structure'!$A$15:$A$18, 0),MATCH(X$1, '2018_commission_structure'!$A$15:$I$15, 0)), 0)</f>
        <v>0</v>
      </c>
      <c r="Y38" s="2">
        <f>IF($H38&gt;K38,MIN($H38-K38,L38-K38)*INDEX('2018_commission_structure'!$A$15:$I$24,MATCH($E38,'2018_commission_structure'!$A$15:$A$18,0),MATCH('calculations '!Y$1,'2018_commission_structure'!$A$15:$I$15,0)),0)</f>
        <v>0</v>
      </c>
      <c r="Z38" s="2">
        <f>IF($H38&gt;L38, ($H38-L38) *INDEX('2018_commission_structure'!$A$15:$I$24,MATCH($E38, '2018_commission_structure'!$A$15:$A$18,0),MATCH(Z$1, '2018_commission_structure'!$A$15:$I$15,0)), 0)</f>
        <v>0</v>
      </c>
      <c r="AA38" s="9">
        <f t="shared" si="8"/>
        <v>86049.9</v>
      </c>
      <c r="AB38" s="9">
        <f t="shared" si="9"/>
        <v>137853.9</v>
      </c>
    </row>
    <row r="39" spans="1:28" x14ac:dyDescent="0.25">
      <c r="A39" t="str">
        <f t="shared" si="0"/>
        <v>Eddy Van Arsdale</v>
      </c>
      <c r="B39">
        <v>4037854406</v>
      </c>
      <c r="C39" t="s">
        <v>81</v>
      </c>
      <c r="D39" t="s">
        <v>82</v>
      </c>
      <c r="E39" t="s">
        <v>29</v>
      </c>
      <c r="F39" s="6">
        <v>64311</v>
      </c>
      <c r="G39">
        <f>COUNTIF(deals_closed!D:D,'calculations '!B39)</f>
        <v>23</v>
      </c>
      <c r="H39" s="6">
        <f>SUMIF(deals_closed!D:D,'calculations '!B39,deals_closed!C:C)</f>
        <v>793311</v>
      </c>
      <c r="I39" s="9">
        <f>VLOOKUP(E39,'2018_commission_structure'!$A$22:$I$24,9,FALSE)</f>
        <v>600000</v>
      </c>
      <c r="J39" s="7">
        <f t="shared" si="1"/>
        <v>750000</v>
      </c>
      <c r="K39" s="8">
        <f t="shared" si="2"/>
        <v>900000</v>
      </c>
      <c r="L39" s="9">
        <f t="shared" si="3"/>
        <v>1200000</v>
      </c>
      <c r="M39" s="10">
        <f t="shared" si="4"/>
        <v>1.3221849999999999</v>
      </c>
      <c r="N39" t="str">
        <f t="shared" si="5"/>
        <v>125-150%</v>
      </c>
      <c r="O39" s="9">
        <f>MIN(I39, H39)*INDEX('2018_commission_structure'!$A$21:$I$24,
MATCH($E39, '2018_commission_structure'!$A$21:$A$24,0),
MATCH(O$1, '2018_commission_structure'!$A$21:$I$21,0))</f>
        <v>78000</v>
      </c>
      <c r="P39" s="2">
        <f>IF(H39&gt;I39, MIN(H39-I39, J39-I39)*
INDEX('2018_commission_structure'!$A$21:$I$24,
MATCH($E39, '2018_commission_structure'!$A$21:$A$24, 0),
MATCH(P$1, '2018_commission_structure'!$A$21:$I$21, 0)), 0)</f>
        <v>25500.000000000004</v>
      </c>
      <c r="Q39" s="2">
        <f>IF(H39&gt;J39, MIN(H39-J39, K39-J39)*
INDEX('2018_commission_structure'!$A$21:$I$24,
MATCH($E39, '2018_commission_structure'!$A$21:$A$24, 0),
MATCH(Q$1, '2018_commission_structure'!$A$21:$I$21, 0)), 0)</f>
        <v>9095.31</v>
      </c>
      <c r="R39" s="2">
        <f>IF($H39&gt;K39,MIN($H39-K39,L39-K39)*INDEX('2018_commission_structure'!$A$21:$I$24,MATCH($E39,'2018_commission_structure'!$A$21:$A$24,0),MATCH('calculations '!R$1,'2018_commission_structure'!$A$21:$I$21,0)),0)</f>
        <v>0</v>
      </c>
      <c r="S39" s="2">
        <f>IF($H39&gt;L39, ($H39-L39) *INDEX('2018_commission_structure'!$A$21:$I$24,MATCH($E39, '2018_commission_structure'!$A$21:$A$24,0),MATCH(S$1, '2018_commission_structure'!$A$21:$I$21,0)), 0)</f>
        <v>0</v>
      </c>
      <c r="T39" s="2">
        <f t="shared" si="6"/>
        <v>112595.31</v>
      </c>
      <c r="U39" s="2">
        <f t="shared" si="7"/>
        <v>176906.31</v>
      </c>
      <c r="V39" s="2">
        <f>MIN(I39, H39)*INDEX('2018_commission_structure'!$A$15:$I$18,MATCH($E39, '2018_commission_structure'!$A$15:$A$18,0),MATCH(V$1, '2018_commission_structure'!$A$15:$I$15,0))</f>
        <v>90000</v>
      </c>
      <c r="W39" s="2">
        <f>IF(H39&gt;I39, MIN(H39-I39, J39-I39)*INDEX('2018_commission_structure'!$A$15:$I$18,MATCH($E39, '2018_commission_structure'!$A$15:$A$18, 0),MATCH(W$1,'2018_commission_structure'!$A$15:$I$15, 0)), 0)</f>
        <v>27000</v>
      </c>
      <c r="X39" s="2">
        <f>IF(H39&gt;J39, MIN(H39-J39, K39-J39)*INDEX('2018_commission_structure'!$A$15:$I$24,MATCH($E39, '2018_commission_structure'!$A$15:$A$18, 0),MATCH(X$1, '2018_commission_structure'!$A$15:$I$15, 0)), 0)</f>
        <v>10827.75</v>
      </c>
      <c r="Y39" s="2">
        <f>IF($H39&gt;K39,MIN($H39-K39,L39-K39)*INDEX('2018_commission_structure'!$A$15:$I$24,MATCH($E39,'2018_commission_structure'!$A$15:$A$18,0),MATCH('calculations '!Y$1,'2018_commission_structure'!$A$15:$I$15,0)),0)</f>
        <v>0</v>
      </c>
      <c r="Z39" s="2">
        <f>IF($H39&gt;L39, ($H39-L39) *INDEX('2018_commission_structure'!$A$15:$I$24,MATCH($E39, '2018_commission_structure'!$A$15:$A$18,0),MATCH(Z$1, '2018_commission_structure'!$A$15:$I$15,0)), 0)</f>
        <v>0</v>
      </c>
      <c r="AA39" s="9">
        <f t="shared" si="8"/>
        <v>127827.75</v>
      </c>
      <c r="AB39" s="9">
        <f t="shared" si="9"/>
        <v>192138.75</v>
      </c>
    </row>
    <row r="40" spans="1:28" x14ac:dyDescent="0.25">
      <c r="A40" t="str">
        <f t="shared" si="0"/>
        <v>Robinette Speller</v>
      </c>
      <c r="B40">
        <v>9958099322</v>
      </c>
      <c r="C40" t="s">
        <v>83</v>
      </c>
      <c r="D40" t="s">
        <v>84</v>
      </c>
      <c r="E40" t="s">
        <v>29</v>
      </c>
      <c r="F40" s="6">
        <v>77249</v>
      </c>
      <c r="G40">
        <f>COUNTIF(deals_closed!D:D,'calculations '!B40)</f>
        <v>21</v>
      </c>
      <c r="H40" s="6">
        <f>SUMIF(deals_closed!D:D,'calculations '!B40,deals_closed!C:C)</f>
        <v>734340</v>
      </c>
      <c r="I40" s="9">
        <f>VLOOKUP(E40,'2018_commission_structure'!$A$22:$I$24,9,FALSE)</f>
        <v>600000</v>
      </c>
      <c r="J40" s="7">
        <f t="shared" si="1"/>
        <v>750000</v>
      </c>
      <c r="K40" s="8">
        <f t="shared" si="2"/>
        <v>900000</v>
      </c>
      <c r="L40" s="9">
        <f t="shared" si="3"/>
        <v>1200000</v>
      </c>
      <c r="M40" s="10">
        <f t="shared" si="4"/>
        <v>1.2239</v>
      </c>
      <c r="N40" t="str">
        <f t="shared" si="5"/>
        <v>100-125%</v>
      </c>
      <c r="O40" s="9">
        <f>MIN(I40, H40)*INDEX('2018_commission_structure'!$A$21:$I$24,
MATCH($E40, '2018_commission_structure'!$A$21:$A$24,0),
MATCH(O$1, '2018_commission_structure'!$A$21:$I$21,0))</f>
        <v>78000</v>
      </c>
      <c r="P40" s="2">
        <f>IF(H40&gt;I40, MIN(H40-I40, J40-I40)*
INDEX('2018_commission_structure'!$A$21:$I$24,
MATCH($E40, '2018_commission_structure'!$A$21:$A$24, 0),
MATCH(P$1, '2018_commission_structure'!$A$21:$I$21, 0)), 0)</f>
        <v>22837.800000000003</v>
      </c>
      <c r="Q40" s="2">
        <f>IF(H40&gt;J40, MIN(H40-J40, K40-J40)*
INDEX('2018_commission_structure'!$A$21:$I$24,
MATCH($E40, '2018_commission_structure'!$A$21:$A$24, 0),
MATCH(Q$1, '2018_commission_structure'!$A$21:$I$21, 0)), 0)</f>
        <v>0</v>
      </c>
      <c r="R40" s="2">
        <f>IF($H40&gt;K40,MIN($H40-K40,L40-K40)*INDEX('2018_commission_structure'!$A$21:$I$24,MATCH($E40,'2018_commission_structure'!$A$21:$A$24,0),MATCH('calculations '!R$1,'2018_commission_structure'!$A$21:$I$21,0)),0)</f>
        <v>0</v>
      </c>
      <c r="S40" s="2">
        <f>IF($H40&gt;L40, ($H40-L40) *INDEX('2018_commission_structure'!$A$21:$I$24,MATCH($E40, '2018_commission_structure'!$A$21:$A$24,0),MATCH(S$1, '2018_commission_structure'!$A$21:$I$21,0)), 0)</f>
        <v>0</v>
      </c>
      <c r="T40" s="2">
        <f t="shared" si="6"/>
        <v>100837.8</v>
      </c>
      <c r="U40" s="2">
        <f t="shared" si="7"/>
        <v>178086.8</v>
      </c>
      <c r="V40" s="2">
        <f>MIN(I40, H40)*INDEX('2018_commission_structure'!$A$15:$I$18,MATCH($E40, '2018_commission_structure'!$A$15:$A$18,0),MATCH(V$1, '2018_commission_structure'!$A$15:$I$15,0))</f>
        <v>90000</v>
      </c>
      <c r="W40" s="2">
        <f>IF(H40&gt;I40, MIN(H40-I40, J40-I40)*INDEX('2018_commission_structure'!$A$15:$I$18,MATCH($E40, '2018_commission_structure'!$A$15:$A$18, 0),MATCH(W$1,'2018_commission_structure'!$A$15:$I$15, 0)), 0)</f>
        <v>24181.200000000001</v>
      </c>
      <c r="X40" s="2">
        <f>IF(H40&gt;J40, MIN(H40-J40, K40-J40)*INDEX('2018_commission_structure'!$A$15:$I$24,MATCH($E40, '2018_commission_structure'!$A$15:$A$18, 0),MATCH(X$1, '2018_commission_structure'!$A$15:$I$15, 0)), 0)</f>
        <v>0</v>
      </c>
      <c r="Y40" s="2">
        <f>IF($H40&gt;K40,MIN($H40-K40,L40-K40)*INDEX('2018_commission_structure'!$A$15:$I$24,MATCH($E40,'2018_commission_structure'!$A$15:$A$18,0),MATCH('calculations '!Y$1,'2018_commission_structure'!$A$15:$I$15,0)),0)</f>
        <v>0</v>
      </c>
      <c r="Z40" s="2">
        <f>IF($H40&gt;L40, ($H40-L40) *INDEX('2018_commission_structure'!$A$15:$I$24,MATCH($E40, '2018_commission_structure'!$A$15:$A$18,0),MATCH(Z$1, '2018_commission_structure'!$A$15:$I$15,0)), 0)</f>
        <v>0</v>
      </c>
      <c r="AA40" s="9">
        <f t="shared" si="8"/>
        <v>114181.2</v>
      </c>
      <c r="AB40" s="9">
        <f t="shared" si="9"/>
        <v>191430.2</v>
      </c>
    </row>
    <row r="41" spans="1:28" x14ac:dyDescent="0.25">
      <c r="A41" t="str">
        <f t="shared" si="0"/>
        <v>Aluino Sheerin</v>
      </c>
      <c r="B41">
        <v>2402470968</v>
      </c>
      <c r="C41" t="s">
        <v>85</v>
      </c>
      <c r="D41" t="s">
        <v>86</v>
      </c>
      <c r="E41" t="s">
        <v>10</v>
      </c>
      <c r="F41" s="6">
        <v>99023</v>
      </c>
      <c r="G41">
        <f>COUNTIF(deals_closed!D:D,'calculations '!B41)</f>
        <v>22</v>
      </c>
      <c r="H41" s="6">
        <f>SUMIF(deals_closed!D:D,'calculations '!B41,deals_closed!C:C)</f>
        <v>774576</v>
      </c>
      <c r="I41" s="9">
        <f>VLOOKUP(E41,'2018_commission_structure'!$A$22:$I$24,9,FALSE)</f>
        <v>750000</v>
      </c>
      <c r="J41" s="7">
        <f t="shared" si="1"/>
        <v>937500</v>
      </c>
      <c r="K41" s="8">
        <f t="shared" si="2"/>
        <v>1125000</v>
      </c>
      <c r="L41" s="9">
        <f t="shared" si="3"/>
        <v>1500000</v>
      </c>
      <c r="M41" s="10">
        <f t="shared" si="4"/>
        <v>1.0327679999999999</v>
      </c>
      <c r="N41" t="str">
        <f t="shared" si="5"/>
        <v>100-125%</v>
      </c>
      <c r="O41" s="9">
        <f>MIN(I41, H41)*INDEX('2018_commission_structure'!$A$21:$I$24,
MATCH($E41, '2018_commission_structure'!$A$21:$A$24,0),
MATCH(O$1, '2018_commission_structure'!$A$21:$I$21,0))</f>
        <v>112500</v>
      </c>
      <c r="P41" s="2">
        <f>IF(H41&gt;I41, MIN(H41-I41, J41-I41)*
INDEX('2018_commission_structure'!$A$21:$I$24,
MATCH($E41, '2018_commission_structure'!$A$21:$A$24, 0),
MATCH(P$1, '2018_commission_structure'!$A$21:$I$21, 0)), 0)</f>
        <v>4669.4400000000005</v>
      </c>
      <c r="Q41" s="2">
        <f>IF(H41&gt;J41, MIN(H41-J41, K41-J41)*
INDEX('2018_commission_structure'!$A$21:$I$24,
MATCH($E41, '2018_commission_structure'!$A$21:$A$24, 0),
MATCH(Q$1, '2018_commission_structure'!$A$21:$I$21, 0)), 0)</f>
        <v>0</v>
      </c>
      <c r="R41" s="2">
        <f>IF($H41&gt;K41,MIN($H41-K41,L41-K41)*INDEX('2018_commission_structure'!$A$21:$I$24,MATCH($E41,'2018_commission_structure'!$A$21:$A$24,0),MATCH('calculations '!R$1,'2018_commission_structure'!$A$21:$I$21,0)),0)</f>
        <v>0</v>
      </c>
      <c r="S41" s="2">
        <f>IF($H41&gt;L41, ($H41-L41) *INDEX('2018_commission_structure'!$A$21:$I$24,MATCH($E41, '2018_commission_structure'!$A$21:$A$24,0),MATCH(S$1, '2018_commission_structure'!$A$21:$I$21,0)), 0)</f>
        <v>0</v>
      </c>
      <c r="T41" s="2">
        <f t="shared" si="6"/>
        <v>117169.44</v>
      </c>
      <c r="U41" s="2">
        <f t="shared" si="7"/>
        <v>216192.44</v>
      </c>
      <c r="V41" s="2">
        <f>MIN(I41, H41)*INDEX('2018_commission_structure'!$A$15:$I$18,MATCH($E41, '2018_commission_structure'!$A$15:$A$18,0),MATCH(V$1, '2018_commission_structure'!$A$15:$I$15,0))</f>
        <v>112500</v>
      </c>
      <c r="W41" s="2">
        <f>IF(H41&gt;I41, MIN(H41-I41, J41-I41)*INDEX('2018_commission_structure'!$A$15:$I$18,MATCH($E41, '2018_commission_structure'!$A$15:$A$18, 0),MATCH(W$1,'2018_commission_structure'!$A$15:$I$15, 0)), 0)</f>
        <v>5406.72</v>
      </c>
      <c r="X41" s="2">
        <f>IF(H41&gt;J41, MIN(H41-J41, K41-J41)*INDEX('2018_commission_structure'!$A$15:$I$24,MATCH($E41, '2018_commission_structure'!$A$15:$A$18, 0),MATCH(X$1, '2018_commission_structure'!$A$15:$I$15, 0)), 0)</f>
        <v>0</v>
      </c>
      <c r="Y41" s="2">
        <f>IF($H41&gt;K41,MIN($H41-K41,L41-K41)*INDEX('2018_commission_structure'!$A$15:$I$24,MATCH($E41,'2018_commission_structure'!$A$15:$A$18,0),MATCH('calculations '!Y$1,'2018_commission_structure'!$A$15:$I$15,0)),0)</f>
        <v>0</v>
      </c>
      <c r="Z41" s="2">
        <f>IF($H41&gt;L41, ($H41-L41) *INDEX('2018_commission_structure'!$A$15:$I$24,MATCH($E41, '2018_commission_structure'!$A$15:$A$18,0),MATCH(Z$1, '2018_commission_structure'!$A$15:$I$15,0)), 0)</f>
        <v>0</v>
      </c>
      <c r="AA41" s="9">
        <f t="shared" si="8"/>
        <v>117906.72</v>
      </c>
      <c r="AB41" s="9">
        <f t="shared" si="9"/>
        <v>216929.72</v>
      </c>
    </row>
    <row r="42" spans="1:28" x14ac:dyDescent="0.25">
      <c r="A42" t="str">
        <f t="shared" si="0"/>
        <v>Hermina Bowditch</v>
      </c>
      <c r="B42">
        <v>9686840923</v>
      </c>
      <c r="C42" t="s">
        <v>87</v>
      </c>
      <c r="D42" t="s">
        <v>88</v>
      </c>
      <c r="E42" t="s">
        <v>10</v>
      </c>
      <c r="F42" s="6">
        <v>79755</v>
      </c>
      <c r="G42">
        <f>COUNTIF(deals_closed!D:D,'calculations '!B42)</f>
        <v>15</v>
      </c>
      <c r="H42" s="6">
        <f>SUMIF(deals_closed!D:D,'calculations '!B42,deals_closed!C:C)</f>
        <v>573607</v>
      </c>
      <c r="I42" s="9">
        <f>VLOOKUP(E42,'2018_commission_structure'!$A$22:$I$24,9,FALSE)</f>
        <v>750000</v>
      </c>
      <c r="J42" s="7">
        <f t="shared" si="1"/>
        <v>937500</v>
      </c>
      <c r="K42" s="8">
        <f t="shared" si="2"/>
        <v>1125000</v>
      </c>
      <c r="L42" s="9">
        <f t="shared" si="3"/>
        <v>1500000</v>
      </c>
      <c r="M42" s="10">
        <f t="shared" si="4"/>
        <v>0.76480933333333334</v>
      </c>
      <c r="N42" t="str">
        <f t="shared" si="5"/>
        <v>0-100%</v>
      </c>
      <c r="O42" s="9">
        <f>MIN(I42, H42)*INDEX('2018_commission_structure'!$A$21:$I$24,
MATCH($E42, '2018_commission_structure'!$A$21:$A$24,0),
MATCH(O$1, '2018_commission_structure'!$A$21:$I$21,0))</f>
        <v>86041.05</v>
      </c>
      <c r="P42" s="2">
        <f>IF(H42&gt;I42, MIN(H42-I42, J42-I42)*
INDEX('2018_commission_structure'!$A$21:$I$24,
MATCH($E42, '2018_commission_structure'!$A$21:$A$24, 0),
MATCH(P$1, '2018_commission_structure'!$A$21:$I$21, 0)), 0)</f>
        <v>0</v>
      </c>
      <c r="Q42" s="2">
        <f>IF(H42&gt;J42, MIN(H42-J42, K42-J42)*
INDEX('2018_commission_structure'!$A$21:$I$24,
MATCH($E42, '2018_commission_structure'!$A$21:$A$24, 0),
MATCH(Q$1, '2018_commission_structure'!$A$21:$I$21, 0)), 0)</f>
        <v>0</v>
      </c>
      <c r="R42" s="2">
        <f>IF($H42&gt;K42,MIN($H42-K42,L42-K42)*INDEX('2018_commission_structure'!$A$21:$I$24,MATCH($E42,'2018_commission_structure'!$A$21:$A$24,0),MATCH('calculations '!R$1,'2018_commission_structure'!$A$21:$I$21,0)),0)</f>
        <v>0</v>
      </c>
      <c r="S42" s="2">
        <f>IF($H42&gt;L42, ($H42-L42) *INDEX('2018_commission_structure'!$A$21:$I$24,MATCH($E42, '2018_commission_structure'!$A$21:$A$24,0),MATCH(S$1, '2018_commission_structure'!$A$21:$I$21,0)), 0)</f>
        <v>0</v>
      </c>
      <c r="T42" s="2">
        <f t="shared" si="6"/>
        <v>86041.05</v>
      </c>
      <c r="U42" s="2">
        <f t="shared" si="7"/>
        <v>165796.04999999999</v>
      </c>
      <c r="V42" s="2">
        <f>MIN(I42, H42)*INDEX('2018_commission_structure'!$A$15:$I$18,MATCH($E42, '2018_commission_structure'!$A$15:$A$18,0),MATCH(V$1, '2018_commission_structure'!$A$15:$I$15,0))</f>
        <v>86041.05</v>
      </c>
      <c r="W42" s="2">
        <f>IF(H42&gt;I42, MIN(H42-I42, J42-I42)*INDEX('2018_commission_structure'!$A$15:$I$18,MATCH($E42, '2018_commission_structure'!$A$15:$A$18, 0),MATCH(W$1,'2018_commission_structure'!$A$15:$I$15, 0)), 0)</f>
        <v>0</v>
      </c>
      <c r="X42" s="2">
        <f>IF(H42&gt;J42, MIN(H42-J42, K42-J42)*INDEX('2018_commission_structure'!$A$15:$I$24,MATCH($E42, '2018_commission_structure'!$A$15:$A$18, 0),MATCH(X$1, '2018_commission_structure'!$A$15:$I$15, 0)), 0)</f>
        <v>0</v>
      </c>
      <c r="Y42" s="2">
        <f>IF($H42&gt;K42,MIN($H42-K42,L42-K42)*INDEX('2018_commission_structure'!$A$15:$I$24,MATCH($E42,'2018_commission_structure'!$A$15:$A$18,0),MATCH('calculations '!Y$1,'2018_commission_structure'!$A$15:$I$15,0)),0)</f>
        <v>0</v>
      </c>
      <c r="Z42" s="2">
        <f>IF($H42&gt;L42, ($H42-L42) *INDEX('2018_commission_structure'!$A$15:$I$24,MATCH($E42, '2018_commission_structure'!$A$15:$A$18,0),MATCH(Z$1, '2018_commission_structure'!$A$15:$I$15,0)), 0)</f>
        <v>0</v>
      </c>
      <c r="AA42" s="9">
        <f t="shared" si="8"/>
        <v>86041.05</v>
      </c>
      <c r="AB42" s="9">
        <f t="shared" si="9"/>
        <v>165796.04999999999</v>
      </c>
    </row>
    <row r="43" spans="1:28" x14ac:dyDescent="0.25">
      <c r="A43" t="str">
        <f t="shared" si="0"/>
        <v>Danny Snoddin</v>
      </c>
      <c r="B43">
        <v>8093156364</v>
      </c>
      <c r="C43" t="s">
        <v>89</v>
      </c>
      <c r="D43" t="s">
        <v>90</v>
      </c>
      <c r="E43" t="s">
        <v>7</v>
      </c>
      <c r="F43" s="6">
        <v>64144</v>
      </c>
      <c r="G43">
        <f>COUNTIF(deals_closed!D:D,'calculations '!B43)</f>
        <v>15</v>
      </c>
      <c r="H43" s="6">
        <f>SUMIF(deals_closed!D:D,'calculations '!B43,deals_closed!C:C)</f>
        <v>610909</v>
      </c>
      <c r="I43" s="9">
        <f>VLOOKUP(E43,'2018_commission_structure'!$A$22:$I$24,9,FALSE)</f>
        <v>500000</v>
      </c>
      <c r="J43" s="7">
        <f t="shared" si="1"/>
        <v>625000</v>
      </c>
      <c r="K43" s="8">
        <f t="shared" si="2"/>
        <v>750000</v>
      </c>
      <c r="L43" s="9">
        <f t="shared" si="3"/>
        <v>1000000</v>
      </c>
      <c r="M43" s="10">
        <f t="shared" si="4"/>
        <v>1.2218180000000001</v>
      </c>
      <c r="N43" t="str">
        <f t="shared" si="5"/>
        <v>100-125%</v>
      </c>
      <c r="O43" s="9">
        <f>MIN(I43, H43)*INDEX('2018_commission_structure'!$A$21:$I$24,
MATCH($E43, '2018_commission_structure'!$A$21:$A$24,0),
MATCH(O$1, '2018_commission_structure'!$A$21:$I$21,0))</f>
        <v>50000</v>
      </c>
      <c r="P43" s="2">
        <f>IF(H43&gt;I43, MIN(H43-I43, J43-I43)*
INDEX('2018_commission_structure'!$A$21:$I$24,
MATCH($E43, '2018_commission_structure'!$A$21:$A$24, 0),
MATCH(P$1, '2018_commission_structure'!$A$21:$I$21, 0)), 0)</f>
        <v>16636.349999999999</v>
      </c>
      <c r="Q43" s="2">
        <f>IF(H43&gt;J43, MIN(H43-J43, K43-J43)*
INDEX('2018_commission_structure'!$A$21:$I$24,
MATCH($E43, '2018_commission_structure'!$A$21:$A$24, 0),
MATCH(Q$1, '2018_commission_structure'!$A$21:$I$21, 0)), 0)</f>
        <v>0</v>
      </c>
      <c r="R43" s="2">
        <f>IF($H43&gt;K43,MIN($H43-K43,L43-K43)*INDEX('2018_commission_structure'!$A$21:$I$24,MATCH($E43,'2018_commission_structure'!$A$21:$A$24,0),MATCH('calculations '!R$1,'2018_commission_structure'!$A$21:$I$21,0)),0)</f>
        <v>0</v>
      </c>
      <c r="S43" s="2">
        <f>IF($H43&gt;L43, ($H43-L43) *INDEX('2018_commission_structure'!$A$21:$I$24,MATCH($E43, '2018_commission_structure'!$A$21:$A$24,0),MATCH(S$1, '2018_commission_structure'!$A$21:$I$21,0)), 0)</f>
        <v>0</v>
      </c>
      <c r="T43" s="2">
        <f t="shared" si="6"/>
        <v>66636.350000000006</v>
      </c>
      <c r="U43" s="2">
        <f t="shared" si="7"/>
        <v>130780.35</v>
      </c>
      <c r="V43" s="2">
        <f>MIN(I43, H43)*INDEX('2018_commission_structure'!$A$15:$I$18,MATCH($E43, '2018_commission_structure'!$A$15:$A$18,0),MATCH(V$1, '2018_commission_structure'!$A$15:$I$15,0))</f>
        <v>60000</v>
      </c>
      <c r="W43" s="2">
        <f>IF(H43&gt;I43, MIN(H43-I43, J43-I43)*INDEX('2018_commission_structure'!$A$15:$I$18,MATCH($E43, '2018_commission_structure'!$A$15:$A$18, 0),MATCH(W$1,'2018_commission_structure'!$A$15:$I$15, 0)), 0)</f>
        <v>18854.530000000002</v>
      </c>
      <c r="X43" s="2">
        <f>IF(H43&gt;J43, MIN(H43-J43, K43-J43)*INDEX('2018_commission_structure'!$A$15:$I$24,MATCH($E43, '2018_commission_structure'!$A$15:$A$18, 0),MATCH(X$1, '2018_commission_structure'!$A$15:$I$15, 0)), 0)</f>
        <v>0</v>
      </c>
      <c r="Y43" s="2">
        <f>IF($H43&gt;K43,MIN($H43-K43,L43-K43)*INDEX('2018_commission_structure'!$A$15:$I$24,MATCH($E43,'2018_commission_structure'!$A$15:$A$18,0),MATCH('calculations '!Y$1,'2018_commission_structure'!$A$15:$I$15,0)),0)</f>
        <v>0</v>
      </c>
      <c r="Z43" s="2">
        <f>IF($H43&gt;L43, ($H43-L43) *INDEX('2018_commission_structure'!$A$15:$I$24,MATCH($E43, '2018_commission_structure'!$A$15:$A$18,0),MATCH(Z$1, '2018_commission_structure'!$A$15:$I$15,0)), 0)</f>
        <v>0</v>
      </c>
      <c r="AA43" s="9">
        <f t="shared" si="8"/>
        <v>78854.53</v>
      </c>
      <c r="AB43" s="9">
        <f t="shared" si="9"/>
        <v>142998.53</v>
      </c>
    </row>
    <row r="44" spans="1:28" x14ac:dyDescent="0.25">
      <c r="A44" t="str">
        <f t="shared" si="0"/>
        <v>Benedikt Leisk</v>
      </c>
      <c r="B44">
        <v>6733929554</v>
      </c>
      <c r="C44" t="s">
        <v>91</v>
      </c>
      <c r="D44" t="s">
        <v>92</v>
      </c>
      <c r="E44" t="s">
        <v>29</v>
      </c>
      <c r="F44" s="6">
        <v>74110</v>
      </c>
      <c r="G44">
        <f>COUNTIF(deals_closed!D:D,'calculations '!B44)</f>
        <v>17</v>
      </c>
      <c r="H44" s="6">
        <f>SUMIF(deals_closed!D:D,'calculations '!B44,deals_closed!C:C)</f>
        <v>580579</v>
      </c>
      <c r="I44" s="9">
        <f>VLOOKUP(E44,'2018_commission_structure'!$A$22:$I$24,9,FALSE)</f>
        <v>600000</v>
      </c>
      <c r="J44" s="7">
        <f t="shared" si="1"/>
        <v>750000</v>
      </c>
      <c r="K44" s="8">
        <f t="shared" si="2"/>
        <v>900000</v>
      </c>
      <c r="L44" s="9">
        <f t="shared" si="3"/>
        <v>1200000</v>
      </c>
      <c r="M44" s="10">
        <f t="shared" si="4"/>
        <v>0.96763166666666667</v>
      </c>
      <c r="N44" t="str">
        <f t="shared" si="5"/>
        <v>0-100%</v>
      </c>
      <c r="O44" s="9">
        <f>MIN(I44, H44)*INDEX('2018_commission_structure'!$A$21:$I$24,
MATCH($E44, '2018_commission_structure'!$A$21:$A$24,0),
MATCH(O$1, '2018_commission_structure'!$A$21:$I$21,0))</f>
        <v>75475.27</v>
      </c>
      <c r="P44" s="2">
        <f>IF(H44&gt;I44, MIN(H44-I44, J44-I44)*
INDEX('2018_commission_structure'!$A$21:$I$24,
MATCH($E44, '2018_commission_structure'!$A$21:$A$24, 0),
MATCH(P$1, '2018_commission_structure'!$A$21:$I$21, 0)), 0)</f>
        <v>0</v>
      </c>
      <c r="Q44" s="2">
        <f>IF(H44&gt;J44, MIN(H44-J44, K44-J44)*
INDEX('2018_commission_structure'!$A$21:$I$24,
MATCH($E44, '2018_commission_structure'!$A$21:$A$24, 0),
MATCH(Q$1, '2018_commission_structure'!$A$21:$I$21, 0)), 0)</f>
        <v>0</v>
      </c>
      <c r="R44" s="2">
        <f>IF($H44&gt;K44,MIN($H44-K44,L44-K44)*INDEX('2018_commission_structure'!$A$21:$I$24,MATCH($E44,'2018_commission_structure'!$A$21:$A$24,0),MATCH('calculations '!R$1,'2018_commission_structure'!$A$21:$I$21,0)),0)</f>
        <v>0</v>
      </c>
      <c r="S44" s="2">
        <f>IF($H44&gt;L44, ($H44-L44) *INDEX('2018_commission_structure'!$A$21:$I$24,MATCH($E44, '2018_commission_structure'!$A$21:$A$24,0),MATCH(S$1, '2018_commission_structure'!$A$21:$I$21,0)), 0)</f>
        <v>0</v>
      </c>
      <c r="T44" s="2">
        <f t="shared" si="6"/>
        <v>75475.27</v>
      </c>
      <c r="U44" s="2">
        <f t="shared" si="7"/>
        <v>149585.27000000002</v>
      </c>
      <c r="V44" s="2">
        <f>MIN(I44, H44)*INDEX('2018_commission_structure'!$A$15:$I$18,MATCH($E44, '2018_commission_structure'!$A$15:$A$18,0),MATCH(V$1, '2018_commission_structure'!$A$15:$I$15,0))</f>
        <v>87086.849999999991</v>
      </c>
      <c r="W44" s="2">
        <f>IF(H44&gt;I44, MIN(H44-I44, J44-I44)*INDEX('2018_commission_structure'!$A$15:$I$18,MATCH($E44, '2018_commission_structure'!$A$15:$A$18, 0),MATCH(W$1,'2018_commission_structure'!$A$15:$I$15, 0)), 0)</f>
        <v>0</v>
      </c>
      <c r="X44" s="2">
        <f>IF(H44&gt;J44, MIN(H44-J44, K44-J44)*INDEX('2018_commission_structure'!$A$15:$I$24,MATCH($E44, '2018_commission_structure'!$A$15:$A$18, 0),MATCH(X$1, '2018_commission_structure'!$A$15:$I$15, 0)), 0)</f>
        <v>0</v>
      </c>
      <c r="Y44" s="2">
        <f>IF($H44&gt;K44,MIN($H44-K44,L44-K44)*INDEX('2018_commission_structure'!$A$15:$I$24,MATCH($E44,'2018_commission_structure'!$A$15:$A$18,0),MATCH('calculations '!Y$1,'2018_commission_structure'!$A$15:$I$15,0)),0)</f>
        <v>0</v>
      </c>
      <c r="Z44" s="2">
        <f>IF($H44&gt;L44, ($H44-L44) *INDEX('2018_commission_structure'!$A$15:$I$24,MATCH($E44, '2018_commission_structure'!$A$15:$A$18,0),MATCH(Z$1, '2018_commission_structure'!$A$15:$I$15,0)), 0)</f>
        <v>0</v>
      </c>
      <c r="AA44" s="9">
        <f t="shared" si="8"/>
        <v>87086.849999999991</v>
      </c>
      <c r="AB44" s="9">
        <f t="shared" si="9"/>
        <v>161196.84999999998</v>
      </c>
    </row>
    <row r="45" spans="1:28" x14ac:dyDescent="0.25">
      <c r="A45" t="str">
        <f t="shared" si="0"/>
        <v>Arden Lackner</v>
      </c>
      <c r="B45">
        <v>7892446737</v>
      </c>
      <c r="C45" t="s">
        <v>93</v>
      </c>
      <c r="D45" t="s">
        <v>94</v>
      </c>
      <c r="E45" t="s">
        <v>29</v>
      </c>
      <c r="F45" s="6">
        <v>78253</v>
      </c>
      <c r="G45">
        <f>COUNTIF(deals_closed!D:D,'calculations '!B45)</f>
        <v>27</v>
      </c>
      <c r="H45" s="6">
        <f>SUMIF(deals_closed!D:D,'calculations '!B45,deals_closed!C:C)</f>
        <v>993865</v>
      </c>
      <c r="I45" s="9">
        <f>VLOOKUP(E45,'2018_commission_structure'!$A$22:$I$24,9,FALSE)</f>
        <v>600000</v>
      </c>
      <c r="J45" s="7">
        <f t="shared" si="1"/>
        <v>750000</v>
      </c>
      <c r="K45" s="8">
        <f t="shared" si="2"/>
        <v>900000</v>
      </c>
      <c r="L45" s="9">
        <f t="shared" si="3"/>
        <v>1200000</v>
      </c>
      <c r="M45" s="10">
        <f t="shared" si="4"/>
        <v>1.6564416666666666</v>
      </c>
      <c r="N45" t="str">
        <f t="shared" si="5"/>
        <v>150-200%</v>
      </c>
      <c r="O45" s="9">
        <f>MIN(I45, H45)*INDEX('2018_commission_structure'!$A$21:$I$24,
MATCH($E45, '2018_commission_structure'!$A$21:$A$24,0),
MATCH(O$1, '2018_commission_structure'!$A$21:$I$21,0))</f>
        <v>78000</v>
      </c>
      <c r="P45" s="2">
        <f>IF(H45&gt;I45, MIN(H45-I45, J45-I45)*
INDEX('2018_commission_structure'!$A$21:$I$24,
MATCH($E45, '2018_commission_structure'!$A$21:$A$24, 0),
MATCH(P$1, '2018_commission_structure'!$A$21:$I$21, 0)), 0)</f>
        <v>25500.000000000004</v>
      </c>
      <c r="Q45" s="2">
        <f>IF(H45&gt;J45, MIN(H45-J45, K45-J45)*
INDEX('2018_commission_structure'!$A$21:$I$24,
MATCH($E45, '2018_commission_structure'!$A$21:$A$24, 0),
MATCH(Q$1, '2018_commission_structure'!$A$21:$I$21, 0)), 0)</f>
        <v>31500</v>
      </c>
      <c r="R45" s="2">
        <f>IF($H45&gt;K45,MIN($H45-K45,L45-K45)*INDEX('2018_commission_structure'!$A$21:$I$24,MATCH($E45,'2018_commission_structure'!$A$21:$A$24,0),MATCH('calculations '!R$1,'2018_commission_structure'!$A$21:$I$21,0)),0)</f>
        <v>24404.9</v>
      </c>
      <c r="S45" s="2">
        <f>IF($H45&gt;L45, ($H45-L45) *INDEX('2018_commission_structure'!$A$21:$I$24,MATCH($E45, '2018_commission_structure'!$A$21:$A$24,0),MATCH(S$1, '2018_commission_structure'!$A$21:$I$21,0)), 0)</f>
        <v>0</v>
      </c>
      <c r="T45" s="2">
        <f t="shared" si="6"/>
        <v>159404.9</v>
      </c>
      <c r="U45" s="2">
        <f t="shared" si="7"/>
        <v>237657.9</v>
      </c>
      <c r="V45" s="2">
        <f>MIN(I45, H45)*INDEX('2018_commission_structure'!$A$15:$I$18,MATCH($E45, '2018_commission_structure'!$A$15:$A$18,0),MATCH(V$1, '2018_commission_structure'!$A$15:$I$15,0))</f>
        <v>90000</v>
      </c>
      <c r="W45" s="2">
        <f>IF(H45&gt;I45, MIN(H45-I45, J45-I45)*INDEX('2018_commission_structure'!$A$15:$I$18,MATCH($E45, '2018_commission_structure'!$A$15:$A$18, 0),MATCH(W$1,'2018_commission_structure'!$A$15:$I$15, 0)), 0)</f>
        <v>27000</v>
      </c>
      <c r="X45" s="2">
        <f>IF(H45&gt;J45, MIN(H45-J45, K45-J45)*INDEX('2018_commission_structure'!$A$15:$I$24,MATCH($E45, '2018_commission_structure'!$A$15:$A$18, 0),MATCH(X$1, '2018_commission_structure'!$A$15:$I$15, 0)), 0)</f>
        <v>37500</v>
      </c>
      <c r="Y45" s="2">
        <f>IF($H45&gt;K45,MIN($H45-K45,L45-K45)*INDEX('2018_commission_structure'!$A$15:$I$24,MATCH($E45,'2018_commission_structure'!$A$15:$A$18,0),MATCH('calculations '!Y$1,'2018_commission_structure'!$A$15:$I$15,0)),0)</f>
        <v>28159.5</v>
      </c>
      <c r="Z45" s="2">
        <f>IF($H45&gt;L45, ($H45-L45) *INDEX('2018_commission_structure'!$A$15:$I$24,MATCH($E45, '2018_commission_structure'!$A$15:$A$18,0),MATCH(Z$1, '2018_commission_structure'!$A$15:$I$15,0)), 0)</f>
        <v>0</v>
      </c>
      <c r="AA45" s="9">
        <f t="shared" si="8"/>
        <v>182659.5</v>
      </c>
      <c r="AB45" s="9">
        <f t="shared" si="9"/>
        <v>260912.5</v>
      </c>
    </row>
    <row r="46" spans="1:28" x14ac:dyDescent="0.25">
      <c r="A46" t="str">
        <f t="shared" si="0"/>
        <v>Murielle Jorez</v>
      </c>
      <c r="B46">
        <v>9803956825</v>
      </c>
      <c r="C46" t="s">
        <v>95</v>
      </c>
      <c r="D46" t="s">
        <v>96</v>
      </c>
      <c r="E46" t="s">
        <v>7</v>
      </c>
      <c r="F46" s="6">
        <v>47103</v>
      </c>
      <c r="G46">
        <f>COUNTIF(deals_closed!D:D,'calculations '!B46)</f>
        <v>23</v>
      </c>
      <c r="H46" s="6">
        <f>SUMIF(deals_closed!D:D,'calculations '!B46,deals_closed!C:C)</f>
        <v>909806</v>
      </c>
      <c r="I46" s="9">
        <f>VLOOKUP(E46,'2018_commission_structure'!$A$22:$I$24,9,FALSE)</f>
        <v>500000</v>
      </c>
      <c r="J46" s="7">
        <f t="shared" si="1"/>
        <v>625000</v>
      </c>
      <c r="K46" s="8">
        <f t="shared" si="2"/>
        <v>750000</v>
      </c>
      <c r="L46" s="9">
        <f t="shared" si="3"/>
        <v>1000000</v>
      </c>
      <c r="M46" s="10">
        <f t="shared" si="4"/>
        <v>1.819612</v>
      </c>
      <c r="N46" t="str">
        <f t="shared" si="5"/>
        <v>150-200%</v>
      </c>
      <c r="O46" s="9">
        <f>MIN(I46, H46)*INDEX('2018_commission_structure'!$A$21:$I$24,
MATCH($E46, '2018_commission_structure'!$A$21:$A$24,0),
MATCH(O$1, '2018_commission_structure'!$A$21:$I$21,0))</f>
        <v>50000</v>
      </c>
      <c r="P46" s="2">
        <f>IF(H46&gt;I46, MIN(H46-I46, J46-I46)*
INDEX('2018_commission_structure'!$A$21:$I$24,
MATCH($E46, '2018_commission_structure'!$A$21:$A$24, 0),
MATCH(P$1, '2018_commission_structure'!$A$21:$I$21, 0)), 0)</f>
        <v>18750</v>
      </c>
      <c r="Q46" s="2">
        <f>IF(H46&gt;J46, MIN(H46-J46, K46-J46)*
INDEX('2018_commission_structure'!$A$21:$I$24,
MATCH($E46, '2018_commission_structure'!$A$21:$A$24, 0),
MATCH(Q$1, '2018_commission_structure'!$A$21:$I$21, 0)), 0)</f>
        <v>22500</v>
      </c>
      <c r="R46" s="2">
        <f>IF($H46&gt;K46,MIN($H46-K46,L46-K46)*INDEX('2018_commission_structure'!$A$21:$I$24,MATCH($E46,'2018_commission_structure'!$A$21:$A$24,0),MATCH('calculations '!R$1,'2018_commission_structure'!$A$21:$I$21,0)),0)</f>
        <v>35157.32</v>
      </c>
      <c r="S46" s="2">
        <f>IF($H46&gt;L46, ($H46-L46) *INDEX('2018_commission_structure'!$A$21:$I$24,MATCH($E46, '2018_commission_structure'!$A$21:$A$24,0),MATCH(S$1, '2018_commission_structure'!$A$21:$I$21,0)), 0)</f>
        <v>0</v>
      </c>
      <c r="T46" s="2">
        <f t="shared" si="6"/>
        <v>126407.32</v>
      </c>
      <c r="U46" s="2">
        <f t="shared" si="7"/>
        <v>173510.32</v>
      </c>
      <c r="V46" s="2">
        <f>MIN(I46, H46)*INDEX('2018_commission_structure'!$A$15:$I$18,MATCH($E46, '2018_commission_structure'!$A$15:$A$18,0),MATCH(V$1, '2018_commission_structure'!$A$15:$I$15,0))</f>
        <v>60000</v>
      </c>
      <c r="W46" s="2">
        <f>IF(H46&gt;I46, MIN(H46-I46, J46-I46)*INDEX('2018_commission_structure'!$A$15:$I$18,MATCH($E46, '2018_commission_structure'!$A$15:$A$18, 0),MATCH(W$1,'2018_commission_structure'!$A$15:$I$15, 0)), 0)</f>
        <v>21250</v>
      </c>
      <c r="X46" s="2">
        <f>IF(H46&gt;J46, MIN(H46-J46, K46-J46)*INDEX('2018_commission_structure'!$A$15:$I$24,MATCH($E46, '2018_commission_structure'!$A$15:$A$18, 0),MATCH(X$1, '2018_commission_structure'!$A$15:$I$15, 0)), 0)</f>
        <v>25000</v>
      </c>
      <c r="Y46" s="2">
        <f>IF($H46&gt;K46,MIN($H46-K46,L46-K46)*INDEX('2018_commission_structure'!$A$15:$I$24,MATCH($E46,'2018_commission_structure'!$A$15:$A$18,0),MATCH('calculations '!Y$1,'2018_commission_structure'!$A$15:$I$15,0)),0)</f>
        <v>35157.32</v>
      </c>
      <c r="Z46" s="2">
        <f>IF($H46&gt;L46, ($H46-L46) *INDEX('2018_commission_structure'!$A$15:$I$24,MATCH($E46, '2018_commission_structure'!$A$15:$A$18,0),MATCH(Z$1, '2018_commission_structure'!$A$15:$I$15,0)), 0)</f>
        <v>0</v>
      </c>
      <c r="AA46" s="9">
        <f t="shared" si="8"/>
        <v>141407.32</v>
      </c>
      <c r="AB46" s="9">
        <f t="shared" si="9"/>
        <v>188510.32</v>
      </c>
    </row>
    <row r="47" spans="1:28" x14ac:dyDescent="0.25">
      <c r="A47" t="str">
        <f t="shared" si="0"/>
        <v>Clarke Hemphall</v>
      </c>
      <c r="B47">
        <v>4085082426</v>
      </c>
      <c r="C47" t="s">
        <v>97</v>
      </c>
      <c r="D47" t="s">
        <v>98</v>
      </c>
      <c r="E47" t="s">
        <v>29</v>
      </c>
      <c r="F47" s="6">
        <v>64047</v>
      </c>
      <c r="G47">
        <f>COUNTIF(deals_closed!D:D,'calculations '!B47)</f>
        <v>28</v>
      </c>
      <c r="H47" s="6">
        <f>SUMIF(deals_closed!D:D,'calculations '!B47,deals_closed!C:C)</f>
        <v>1002125</v>
      </c>
      <c r="I47" s="9">
        <f>VLOOKUP(E47,'2018_commission_structure'!$A$22:$I$24,9,FALSE)</f>
        <v>600000</v>
      </c>
      <c r="J47" s="7">
        <f t="shared" si="1"/>
        <v>750000</v>
      </c>
      <c r="K47" s="8">
        <f t="shared" si="2"/>
        <v>900000</v>
      </c>
      <c r="L47" s="9">
        <f t="shared" si="3"/>
        <v>1200000</v>
      </c>
      <c r="M47" s="10">
        <f t="shared" si="4"/>
        <v>1.6702083333333333</v>
      </c>
      <c r="N47" t="str">
        <f t="shared" si="5"/>
        <v>150-200%</v>
      </c>
      <c r="O47" s="9">
        <f>MIN(I47, H47)*INDEX('2018_commission_structure'!$A$21:$I$24,
MATCH($E47, '2018_commission_structure'!$A$21:$A$24,0),
MATCH(O$1, '2018_commission_structure'!$A$21:$I$21,0))</f>
        <v>78000</v>
      </c>
      <c r="P47" s="2">
        <f>IF(H47&gt;I47, MIN(H47-I47, J47-I47)*
INDEX('2018_commission_structure'!$A$21:$I$24,
MATCH($E47, '2018_commission_structure'!$A$21:$A$24, 0),
MATCH(P$1, '2018_commission_structure'!$A$21:$I$21, 0)), 0)</f>
        <v>25500.000000000004</v>
      </c>
      <c r="Q47" s="2">
        <f>IF(H47&gt;J47, MIN(H47-J47, K47-J47)*
INDEX('2018_commission_structure'!$A$21:$I$24,
MATCH($E47, '2018_commission_structure'!$A$21:$A$24, 0),
MATCH(Q$1, '2018_commission_structure'!$A$21:$I$21, 0)), 0)</f>
        <v>31500</v>
      </c>
      <c r="R47" s="2">
        <f>IF($H47&gt;K47,MIN($H47-K47,L47-K47)*INDEX('2018_commission_structure'!$A$21:$I$24,MATCH($E47,'2018_commission_structure'!$A$21:$A$24,0),MATCH('calculations '!R$1,'2018_commission_structure'!$A$21:$I$21,0)),0)</f>
        <v>26552.5</v>
      </c>
      <c r="S47" s="2">
        <f>IF($H47&gt;L47, ($H47-L47) *INDEX('2018_commission_structure'!$A$21:$I$24,MATCH($E47, '2018_commission_structure'!$A$21:$A$24,0),MATCH(S$1, '2018_commission_structure'!$A$21:$I$21,0)), 0)</f>
        <v>0</v>
      </c>
      <c r="T47" s="2">
        <f t="shared" si="6"/>
        <v>161552.5</v>
      </c>
      <c r="U47" s="2">
        <f t="shared" si="7"/>
        <v>225599.5</v>
      </c>
      <c r="V47" s="2">
        <f>MIN(I47, H47)*INDEX('2018_commission_structure'!$A$15:$I$18,MATCH($E47, '2018_commission_structure'!$A$15:$A$18,0),MATCH(V$1, '2018_commission_structure'!$A$15:$I$15,0))</f>
        <v>90000</v>
      </c>
      <c r="W47" s="2">
        <f>IF(H47&gt;I47, MIN(H47-I47, J47-I47)*INDEX('2018_commission_structure'!$A$15:$I$18,MATCH($E47, '2018_commission_structure'!$A$15:$A$18, 0),MATCH(W$1,'2018_commission_structure'!$A$15:$I$15, 0)), 0)</f>
        <v>27000</v>
      </c>
      <c r="X47" s="2">
        <f>IF(H47&gt;J47, MIN(H47-J47, K47-J47)*INDEX('2018_commission_structure'!$A$15:$I$24,MATCH($E47, '2018_commission_structure'!$A$15:$A$18, 0),MATCH(X$1, '2018_commission_structure'!$A$15:$I$15, 0)), 0)</f>
        <v>37500</v>
      </c>
      <c r="Y47" s="2">
        <f>IF($H47&gt;K47,MIN($H47-K47,L47-K47)*INDEX('2018_commission_structure'!$A$15:$I$24,MATCH($E47,'2018_commission_structure'!$A$15:$A$18,0),MATCH('calculations '!Y$1,'2018_commission_structure'!$A$15:$I$15,0)),0)</f>
        <v>30637.5</v>
      </c>
      <c r="Z47" s="2">
        <f>IF($H47&gt;L47, ($H47-L47) *INDEX('2018_commission_structure'!$A$15:$I$24,MATCH($E47, '2018_commission_structure'!$A$15:$A$18,0),MATCH(Z$1, '2018_commission_structure'!$A$15:$I$15,0)), 0)</f>
        <v>0</v>
      </c>
      <c r="AA47" s="9">
        <f t="shared" si="8"/>
        <v>185137.5</v>
      </c>
      <c r="AB47" s="9">
        <f t="shared" si="9"/>
        <v>249184.5</v>
      </c>
    </row>
    <row r="48" spans="1:28" x14ac:dyDescent="0.25">
      <c r="A48" t="str">
        <f t="shared" si="0"/>
        <v>Nelly Prando</v>
      </c>
      <c r="B48">
        <v>2565093969</v>
      </c>
      <c r="C48" t="s">
        <v>99</v>
      </c>
      <c r="D48" t="s">
        <v>100</v>
      </c>
      <c r="E48" t="s">
        <v>7</v>
      </c>
      <c r="F48" s="6">
        <v>46352</v>
      </c>
      <c r="G48">
        <f>COUNTIF(deals_closed!D:D,'calculations '!B48)</f>
        <v>25</v>
      </c>
      <c r="H48" s="6">
        <f>SUMIF(deals_closed!D:D,'calculations '!B48,deals_closed!C:C)</f>
        <v>935138</v>
      </c>
      <c r="I48" s="9">
        <f>VLOOKUP(E48,'2018_commission_structure'!$A$22:$I$24,9,FALSE)</f>
        <v>500000</v>
      </c>
      <c r="J48" s="7">
        <f t="shared" si="1"/>
        <v>625000</v>
      </c>
      <c r="K48" s="8">
        <f t="shared" si="2"/>
        <v>750000</v>
      </c>
      <c r="L48" s="9">
        <f t="shared" si="3"/>
        <v>1000000</v>
      </c>
      <c r="M48" s="10">
        <f t="shared" si="4"/>
        <v>1.870276</v>
      </c>
      <c r="N48" t="str">
        <f t="shared" si="5"/>
        <v>150-200%</v>
      </c>
      <c r="O48" s="9">
        <f>MIN(I48, H48)*INDEX('2018_commission_structure'!$A$21:$I$24,
MATCH($E48, '2018_commission_structure'!$A$21:$A$24,0),
MATCH(O$1, '2018_commission_structure'!$A$21:$I$21,0))</f>
        <v>50000</v>
      </c>
      <c r="P48" s="2">
        <f>IF(H48&gt;I48, MIN(H48-I48, J48-I48)*
INDEX('2018_commission_structure'!$A$21:$I$24,
MATCH($E48, '2018_commission_structure'!$A$21:$A$24, 0),
MATCH(P$1, '2018_commission_structure'!$A$21:$I$21, 0)), 0)</f>
        <v>18750</v>
      </c>
      <c r="Q48" s="2">
        <f>IF(H48&gt;J48, MIN(H48-J48, K48-J48)*
INDEX('2018_commission_structure'!$A$21:$I$24,
MATCH($E48, '2018_commission_structure'!$A$21:$A$24, 0),
MATCH(Q$1, '2018_commission_structure'!$A$21:$I$21, 0)), 0)</f>
        <v>22500</v>
      </c>
      <c r="R48" s="2">
        <f>IF($H48&gt;K48,MIN($H48-K48,L48-K48)*INDEX('2018_commission_structure'!$A$21:$I$24,MATCH($E48,'2018_commission_structure'!$A$21:$A$24,0),MATCH('calculations '!R$1,'2018_commission_structure'!$A$21:$I$21,0)),0)</f>
        <v>40730.36</v>
      </c>
      <c r="S48" s="2">
        <f>IF($H48&gt;L48, ($H48-L48) *INDEX('2018_commission_structure'!$A$21:$I$24,MATCH($E48, '2018_commission_structure'!$A$21:$A$24,0),MATCH(S$1, '2018_commission_structure'!$A$21:$I$21,0)), 0)</f>
        <v>0</v>
      </c>
      <c r="T48" s="2">
        <f t="shared" si="6"/>
        <v>131980.35999999999</v>
      </c>
      <c r="U48" s="2">
        <f t="shared" si="7"/>
        <v>178332.36</v>
      </c>
      <c r="V48" s="2">
        <f>MIN(I48, H48)*INDEX('2018_commission_structure'!$A$15:$I$18,MATCH($E48, '2018_commission_structure'!$A$15:$A$18,0),MATCH(V$1, '2018_commission_structure'!$A$15:$I$15,0))</f>
        <v>60000</v>
      </c>
      <c r="W48" s="2">
        <f>IF(H48&gt;I48, MIN(H48-I48, J48-I48)*INDEX('2018_commission_structure'!$A$15:$I$18,MATCH($E48, '2018_commission_structure'!$A$15:$A$18, 0),MATCH(W$1,'2018_commission_structure'!$A$15:$I$15, 0)), 0)</f>
        <v>21250</v>
      </c>
      <c r="X48" s="2">
        <f>IF(H48&gt;J48, MIN(H48-J48, K48-J48)*INDEX('2018_commission_structure'!$A$15:$I$24,MATCH($E48, '2018_commission_structure'!$A$15:$A$18, 0),MATCH(X$1, '2018_commission_structure'!$A$15:$I$15, 0)), 0)</f>
        <v>25000</v>
      </c>
      <c r="Y48" s="2">
        <f>IF($H48&gt;K48,MIN($H48-K48,L48-K48)*INDEX('2018_commission_structure'!$A$15:$I$24,MATCH($E48,'2018_commission_structure'!$A$15:$A$18,0),MATCH('calculations '!Y$1,'2018_commission_structure'!$A$15:$I$15,0)),0)</f>
        <v>40730.36</v>
      </c>
      <c r="Z48" s="2">
        <f>IF($H48&gt;L48, ($H48-L48) *INDEX('2018_commission_structure'!$A$15:$I$24,MATCH($E48, '2018_commission_structure'!$A$15:$A$18,0),MATCH(Z$1, '2018_commission_structure'!$A$15:$I$15,0)), 0)</f>
        <v>0</v>
      </c>
      <c r="AA48" s="9">
        <f t="shared" si="8"/>
        <v>146980.35999999999</v>
      </c>
      <c r="AB48" s="9">
        <f t="shared" si="9"/>
        <v>193332.36</v>
      </c>
    </row>
    <row r="49" spans="1:28" x14ac:dyDescent="0.25">
      <c r="A49" t="str">
        <f t="shared" si="0"/>
        <v>Baudoin Normanville</v>
      </c>
      <c r="B49">
        <v>6973806759</v>
      </c>
      <c r="C49" t="s">
        <v>101</v>
      </c>
      <c r="D49" t="s">
        <v>102</v>
      </c>
      <c r="E49" t="s">
        <v>7</v>
      </c>
      <c r="F49" s="6">
        <v>45164</v>
      </c>
      <c r="G49">
        <f>COUNTIF(deals_closed!D:D,'calculations '!B49)</f>
        <v>19</v>
      </c>
      <c r="H49" s="6">
        <f>SUMIF(deals_closed!D:D,'calculations '!B49,deals_closed!C:C)</f>
        <v>637085</v>
      </c>
      <c r="I49" s="9">
        <f>VLOOKUP(E49,'2018_commission_structure'!$A$22:$I$24,9,FALSE)</f>
        <v>500000</v>
      </c>
      <c r="J49" s="7">
        <f t="shared" si="1"/>
        <v>625000</v>
      </c>
      <c r="K49" s="8">
        <f t="shared" si="2"/>
        <v>750000</v>
      </c>
      <c r="L49" s="9">
        <f t="shared" si="3"/>
        <v>1000000</v>
      </c>
      <c r="M49" s="10">
        <f t="shared" si="4"/>
        <v>1.27417</v>
      </c>
      <c r="N49" t="str">
        <f t="shared" si="5"/>
        <v>125-150%</v>
      </c>
      <c r="O49" s="9">
        <f>MIN(I49, H49)*INDEX('2018_commission_structure'!$A$21:$I$24,
MATCH($E49, '2018_commission_structure'!$A$21:$A$24,0),
MATCH(O$1, '2018_commission_structure'!$A$21:$I$21,0))</f>
        <v>50000</v>
      </c>
      <c r="P49" s="2">
        <f>IF(H49&gt;I49, MIN(H49-I49, J49-I49)*
INDEX('2018_commission_structure'!$A$21:$I$24,
MATCH($E49, '2018_commission_structure'!$A$21:$A$24, 0),
MATCH(P$1, '2018_commission_structure'!$A$21:$I$21, 0)), 0)</f>
        <v>18750</v>
      </c>
      <c r="Q49" s="2">
        <f>IF(H49&gt;J49, MIN(H49-J49, K49-J49)*
INDEX('2018_commission_structure'!$A$21:$I$24,
MATCH($E49, '2018_commission_structure'!$A$21:$A$24, 0),
MATCH(Q$1, '2018_commission_structure'!$A$21:$I$21, 0)), 0)</f>
        <v>2175.2999999999997</v>
      </c>
      <c r="R49" s="2">
        <f>IF($H49&gt;K49,MIN($H49-K49,L49-K49)*INDEX('2018_commission_structure'!$A$21:$I$24,MATCH($E49,'2018_commission_structure'!$A$21:$A$24,0),MATCH('calculations '!R$1,'2018_commission_structure'!$A$21:$I$21,0)),0)</f>
        <v>0</v>
      </c>
      <c r="S49" s="2">
        <f>IF($H49&gt;L49, ($H49-L49) *INDEX('2018_commission_structure'!$A$21:$I$24,MATCH($E49, '2018_commission_structure'!$A$21:$A$24,0),MATCH(S$1, '2018_commission_structure'!$A$21:$I$21,0)), 0)</f>
        <v>0</v>
      </c>
      <c r="T49" s="2">
        <f t="shared" si="6"/>
        <v>70925.3</v>
      </c>
      <c r="U49" s="2">
        <f t="shared" si="7"/>
        <v>116089.3</v>
      </c>
      <c r="V49" s="2">
        <f>MIN(I49, H49)*INDEX('2018_commission_structure'!$A$15:$I$18,MATCH($E49, '2018_commission_structure'!$A$15:$A$18,0),MATCH(V$1, '2018_commission_structure'!$A$15:$I$15,0))</f>
        <v>60000</v>
      </c>
      <c r="W49" s="2">
        <f>IF(H49&gt;I49, MIN(H49-I49, J49-I49)*INDEX('2018_commission_structure'!$A$15:$I$18,MATCH($E49, '2018_commission_structure'!$A$15:$A$18, 0),MATCH(W$1,'2018_commission_structure'!$A$15:$I$15, 0)), 0)</f>
        <v>21250</v>
      </c>
      <c r="X49" s="2">
        <f>IF(H49&gt;J49, MIN(H49-J49, K49-J49)*INDEX('2018_commission_structure'!$A$15:$I$24,MATCH($E49, '2018_commission_structure'!$A$15:$A$18, 0),MATCH(X$1, '2018_commission_structure'!$A$15:$I$15, 0)), 0)</f>
        <v>2417</v>
      </c>
      <c r="Y49" s="2">
        <f>IF($H49&gt;K49,MIN($H49-K49,L49-K49)*INDEX('2018_commission_structure'!$A$15:$I$24,MATCH($E49,'2018_commission_structure'!$A$15:$A$18,0),MATCH('calculations '!Y$1,'2018_commission_structure'!$A$15:$I$15,0)),0)</f>
        <v>0</v>
      </c>
      <c r="Z49" s="2">
        <f>IF($H49&gt;L49, ($H49-L49) *INDEX('2018_commission_structure'!$A$15:$I$24,MATCH($E49, '2018_commission_structure'!$A$15:$A$18,0),MATCH(Z$1, '2018_commission_structure'!$A$15:$I$15,0)), 0)</f>
        <v>0</v>
      </c>
      <c r="AA49" s="9">
        <f t="shared" si="8"/>
        <v>83667</v>
      </c>
      <c r="AB49" s="9">
        <f t="shared" si="9"/>
        <v>128831</v>
      </c>
    </row>
    <row r="50" spans="1:28" x14ac:dyDescent="0.25">
      <c r="A50" t="str">
        <f t="shared" si="0"/>
        <v>Shanan St Clair</v>
      </c>
      <c r="B50">
        <v>4823073274</v>
      </c>
      <c r="C50" t="s">
        <v>103</v>
      </c>
      <c r="D50" t="s">
        <v>104</v>
      </c>
      <c r="E50" t="s">
        <v>7</v>
      </c>
      <c r="F50" s="6">
        <v>62323</v>
      </c>
      <c r="G50">
        <f>COUNTIF(deals_closed!D:D,'calculations '!B50)</f>
        <v>16</v>
      </c>
      <c r="H50" s="6">
        <f>SUMIF(deals_closed!D:D,'calculations '!B50,deals_closed!C:C)</f>
        <v>625171</v>
      </c>
      <c r="I50" s="9">
        <f>VLOOKUP(E50,'2018_commission_structure'!$A$22:$I$24,9,FALSE)</f>
        <v>500000</v>
      </c>
      <c r="J50" s="7">
        <f t="shared" si="1"/>
        <v>625000</v>
      </c>
      <c r="K50" s="8">
        <f t="shared" si="2"/>
        <v>750000</v>
      </c>
      <c r="L50" s="9">
        <f t="shared" si="3"/>
        <v>1000000</v>
      </c>
      <c r="M50" s="10">
        <f t="shared" si="4"/>
        <v>1.2503420000000001</v>
      </c>
      <c r="N50" t="str">
        <f t="shared" si="5"/>
        <v>125-150%</v>
      </c>
      <c r="O50" s="9">
        <f>MIN(I50, H50)*INDEX('2018_commission_structure'!$A$21:$I$24,
MATCH($E50, '2018_commission_structure'!$A$21:$A$24,0),
MATCH(O$1, '2018_commission_structure'!$A$21:$I$21,0))</f>
        <v>50000</v>
      </c>
      <c r="P50" s="2">
        <f>IF(H50&gt;I50, MIN(H50-I50, J50-I50)*
INDEX('2018_commission_structure'!$A$21:$I$24,
MATCH($E50, '2018_commission_structure'!$A$21:$A$24, 0),
MATCH(P$1, '2018_commission_structure'!$A$21:$I$21, 0)), 0)</f>
        <v>18750</v>
      </c>
      <c r="Q50" s="2">
        <f>IF(H50&gt;J50, MIN(H50-J50, K50-J50)*
INDEX('2018_commission_structure'!$A$21:$I$24,
MATCH($E50, '2018_commission_structure'!$A$21:$A$24, 0),
MATCH(Q$1, '2018_commission_structure'!$A$21:$I$21, 0)), 0)</f>
        <v>30.779999999999998</v>
      </c>
      <c r="R50" s="2">
        <f>IF($H50&gt;K50,MIN($H50-K50,L50-K50)*INDEX('2018_commission_structure'!$A$21:$I$24,MATCH($E50,'2018_commission_structure'!$A$21:$A$24,0),MATCH('calculations '!R$1,'2018_commission_structure'!$A$21:$I$21,0)),0)</f>
        <v>0</v>
      </c>
      <c r="S50" s="2">
        <f>IF($H50&gt;L50, ($H50-L50) *INDEX('2018_commission_structure'!$A$21:$I$24,MATCH($E50, '2018_commission_structure'!$A$21:$A$24,0),MATCH(S$1, '2018_commission_structure'!$A$21:$I$21,0)), 0)</f>
        <v>0</v>
      </c>
      <c r="T50" s="2">
        <f t="shared" si="6"/>
        <v>68780.78</v>
      </c>
      <c r="U50" s="2">
        <f t="shared" si="7"/>
        <v>131103.78</v>
      </c>
      <c r="V50" s="2">
        <f>MIN(I50, H50)*INDEX('2018_commission_structure'!$A$15:$I$18,MATCH($E50, '2018_commission_structure'!$A$15:$A$18,0),MATCH(V$1, '2018_commission_structure'!$A$15:$I$15,0))</f>
        <v>60000</v>
      </c>
      <c r="W50" s="2">
        <f>IF(H50&gt;I50, MIN(H50-I50, J50-I50)*INDEX('2018_commission_structure'!$A$15:$I$18,MATCH($E50, '2018_commission_structure'!$A$15:$A$18, 0),MATCH(W$1,'2018_commission_structure'!$A$15:$I$15, 0)), 0)</f>
        <v>21250</v>
      </c>
      <c r="X50" s="2">
        <f>IF(H50&gt;J50, MIN(H50-J50, K50-J50)*INDEX('2018_commission_structure'!$A$15:$I$24,MATCH($E50, '2018_commission_structure'!$A$15:$A$18, 0),MATCH(X$1, '2018_commission_structure'!$A$15:$I$15, 0)), 0)</f>
        <v>34.200000000000003</v>
      </c>
      <c r="Y50" s="2">
        <f>IF($H50&gt;K50,MIN($H50-K50,L50-K50)*INDEX('2018_commission_structure'!$A$15:$I$24,MATCH($E50,'2018_commission_structure'!$A$15:$A$18,0),MATCH('calculations '!Y$1,'2018_commission_structure'!$A$15:$I$15,0)),0)</f>
        <v>0</v>
      </c>
      <c r="Z50" s="2">
        <f>IF($H50&gt;L50, ($H50-L50) *INDEX('2018_commission_structure'!$A$15:$I$24,MATCH($E50, '2018_commission_structure'!$A$15:$A$18,0),MATCH(Z$1, '2018_commission_structure'!$A$15:$I$15,0)), 0)</f>
        <v>0</v>
      </c>
      <c r="AA50" s="9">
        <f t="shared" si="8"/>
        <v>81284.2</v>
      </c>
      <c r="AB50" s="9">
        <f t="shared" si="9"/>
        <v>143607.20000000001</v>
      </c>
    </row>
    <row r="51" spans="1:28" x14ac:dyDescent="0.25">
      <c r="A51" t="str">
        <f t="shared" si="0"/>
        <v>Ashli Clynter</v>
      </c>
      <c r="B51">
        <v>8858733592</v>
      </c>
      <c r="C51" t="s">
        <v>105</v>
      </c>
      <c r="D51" t="s">
        <v>106</v>
      </c>
      <c r="E51" t="s">
        <v>29</v>
      </c>
      <c r="F51" s="6">
        <v>66730</v>
      </c>
      <c r="G51">
        <f>COUNTIF(deals_closed!D:D,'calculations '!B51)</f>
        <v>21</v>
      </c>
      <c r="H51" s="6">
        <f>SUMIF(deals_closed!D:D,'calculations '!B51,deals_closed!C:C)</f>
        <v>723173</v>
      </c>
      <c r="I51" s="9">
        <f>VLOOKUP(E51,'2018_commission_structure'!$A$22:$I$24,9,FALSE)</f>
        <v>600000</v>
      </c>
      <c r="J51" s="7">
        <f t="shared" si="1"/>
        <v>750000</v>
      </c>
      <c r="K51" s="8">
        <f t="shared" si="2"/>
        <v>900000</v>
      </c>
      <c r="L51" s="9">
        <f t="shared" si="3"/>
        <v>1200000</v>
      </c>
      <c r="M51" s="10">
        <f t="shared" si="4"/>
        <v>1.2052883333333333</v>
      </c>
      <c r="N51" t="str">
        <f t="shared" si="5"/>
        <v>100-125%</v>
      </c>
      <c r="O51" s="9">
        <f>MIN(I51, H51)*INDEX('2018_commission_structure'!$A$21:$I$24,
MATCH($E51, '2018_commission_structure'!$A$21:$A$24,0),
MATCH(O$1, '2018_commission_structure'!$A$21:$I$21,0))</f>
        <v>78000</v>
      </c>
      <c r="P51" s="2">
        <f>IF(H51&gt;I51, MIN(H51-I51, J51-I51)*
INDEX('2018_commission_structure'!$A$21:$I$24,
MATCH($E51, '2018_commission_structure'!$A$21:$A$24, 0),
MATCH(P$1, '2018_commission_structure'!$A$21:$I$21, 0)), 0)</f>
        <v>20939.41</v>
      </c>
      <c r="Q51" s="2">
        <f>IF(H51&gt;J51, MIN(H51-J51, K51-J51)*
INDEX('2018_commission_structure'!$A$21:$I$24,
MATCH($E51, '2018_commission_structure'!$A$21:$A$24, 0),
MATCH(Q$1, '2018_commission_structure'!$A$21:$I$21, 0)), 0)</f>
        <v>0</v>
      </c>
      <c r="R51" s="2">
        <f>IF($H51&gt;K51,MIN($H51-K51,L51-K51)*INDEX('2018_commission_structure'!$A$21:$I$24,MATCH($E51,'2018_commission_structure'!$A$21:$A$24,0),MATCH('calculations '!R$1,'2018_commission_structure'!$A$21:$I$21,0)),0)</f>
        <v>0</v>
      </c>
      <c r="S51" s="2">
        <f>IF($H51&gt;L51, ($H51-L51) *INDEX('2018_commission_structure'!$A$21:$I$24,MATCH($E51, '2018_commission_structure'!$A$21:$A$24,0),MATCH(S$1, '2018_commission_structure'!$A$21:$I$21,0)), 0)</f>
        <v>0</v>
      </c>
      <c r="T51" s="2">
        <f t="shared" si="6"/>
        <v>98939.41</v>
      </c>
      <c r="U51" s="2">
        <f t="shared" si="7"/>
        <v>165669.41</v>
      </c>
      <c r="V51" s="2">
        <f>MIN(I51, H51)*INDEX('2018_commission_structure'!$A$15:$I$18,MATCH($E51, '2018_commission_structure'!$A$15:$A$18,0),MATCH(V$1, '2018_commission_structure'!$A$15:$I$15,0))</f>
        <v>90000</v>
      </c>
      <c r="W51" s="2">
        <f>IF(H51&gt;I51, MIN(H51-I51, J51-I51)*INDEX('2018_commission_structure'!$A$15:$I$18,MATCH($E51, '2018_commission_structure'!$A$15:$A$18, 0),MATCH(W$1,'2018_commission_structure'!$A$15:$I$15, 0)), 0)</f>
        <v>22171.14</v>
      </c>
      <c r="X51" s="2">
        <f>IF(H51&gt;J51, MIN(H51-J51, K51-J51)*INDEX('2018_commission_structure'!$A$15:$I$24,MATCH($E51, '2018_commission_structure'!$A$15:$A$18, 0),MATCH(X$1, '2018_commission_structure'!$A$15:$I$15, 0)), 0)</f>
        <v>0</v>
      </c>
      <c r="Y51" s="2">
        <f>IF($H51&gt;K51,MIN($H51-K51,L51-K51)*INDEX('2018_commission_structure'!$A$15:$I$24,MATCH($E51,'2018_commission_structure'!$A$15:$A$18,0),MATCH('calculations '!Y$1,'2018_commission_structure'!$A$15:$I$15,0)),0)</f>
        <v>0</v>
      </c>
      <c r="Z51" s="2">
        <f>IF($H51&gt;L51, ($H51-L51) *INDEX('2018_commission_structure'!$A$15:$I$24,MATCH($E51, '2018_commission_structure'!$A$15:$A$18,0),MATCH(Z$1, '2018_commission_structure'!$A$15:$I$15,0)), 0)</f>
        <v>0</v>
      </c>
      <c r="AA51" s="9">
        <f t="shared" si="8"/>
        <v>112171.14</v>
      </c>
      <c r="AB51" s="9">
        <f t="shared" si="9"/>
        <v>178901.14</v>
      </c>
    </row>
    <row r="52" spans="1:28" x14ac:dyDescent="0.25">
      <c r="A52" t="str">
        <f t="shared" si="0"/>
        <v>Carmen Ferrick</v>
      </c>
      <c r="B52">
        <v>4786629839</v>
      </c>
      <c r="C52" t="s">
        <v>107</v>
      </c>
      <c r="D52" t="s">
        <v>108</v>
      </c>
      <c r="E52" t="s">
        <v>7</v>
      </c>
      <c r="F52" s="6">
        <v>47140</v>
      </c>
      <c r="G52">
        <f>COUNTIF(deals_closed!D:D,'calculations '!B52)</f>
        <v>26</v>
      </c>
      <c r="H52" s="6">
        <f>SUMIF(deals_closed!D:D,'calculations '!B52,deals_closed!C:C)</f>
        <v>968216</v>
      </c>
      <c r="I52" s="9">
        <f>VLOOKUP(E52,'2018_commission_structure'!$A$22:$I$24,9,FALSE)</f>
        <v>500000</v>
      </c>
      <c r="J52" s="7">
        <f t="shared" si="1"/>
        <v>625000</v>
      </c>
      <c r="K52" s="8">
        <f t="shared" si="2"/>
        <v>750000</v>
      </c>
      <c r="L52" s="9">
        <f t="shared" si="3"/>
        <v>1000000</v>
      </c>
      <c r="M52" s="10">
        <f t="shared" si="4"/>
        <v>1.9364319999999999</v>
      </c>
      <c r="N52" t="str">
        <f t="shared" si="5"/>
        <v>150-200%</v>
      </c>
      <c r="O52" s="9">
        <f>MIN(I52, H52)*INDEX('2018_commission_structure'!$A$21:$I$24,
MATCH($E52, '2018_commission_structure'!$A$21:$A$24,0),
MATCH(O$1, '2018_commission_structure'!$A$21:$I$21,0))</f>
        <v>50000</v>
      </c>
      <c r="P52" s="2">
        <f>IF(H52&gt;I52, MIN(H52-I52, J52-I52)*
INDEX('2018_commission_structure'!$A$21:$I$24,
MATCH($E52, '2018_commission_structure'!$A$21:$A$24, 0),
MATCH(P$1, '2018_commission_structure'!$A$21:$I$21, 0)), 0)</f>
        <v>18750</v>
      </c>
      <c r="Q52" s="2">
        <f>IF(H52&gt;J52, MIN(H52-J52, K52-J52)*
INDEX('2018_commission_structure'!$A$21:$I$24,
MATCH($E52, '2018_commission_structure'!$A$21:$A$24, 0),
MATCH(Q$1, '2018_commission_structure'!$A$21:$I$21, 0)), 0)</f>
        <v>22500</v>
      </c>
      <c r="R52" s="2">
        <f>IF($H52&gt;K52,MIN($H52-K52,L52-K52)*INDEX('2018_commission_structure'!$A$21:$I$24,MATCH($E52,'2018_commission_structure'!$A$21:$A$24,0),MATCH('calculations '!R$1,'2018_commission_structure'!$A$21:$I$21,0)),0)</f>
        <v>48007.519999999997</v>
      </c>
      <c r="S52" s="2">
        <f>IF($H52&gt;L52, ($H52-L52) *INDEX('2018_commission_structure'!$A$21:$I$24,MATCH($E52, '2018_commission_structure'!$A$21:$A$24,0),MATCH(S$1, '2018_commission_structure'!$A$21:$I$21,0)), 0)</f>
        <v>0</v>
      </c>
      <c r="T52" s="2">
        <f t="shared" si="6"/>
        <v>139257.51999999999</v>
      </c>
      <c r="U52" s="2">
        <f t="shared" si="7"/>
        <v>186397.52</v>
      </c>
      <c r="V52" s="2">
        <f>MIN(I52, H52)*INDEX('2018_commission_structure'!$A$15:$I$18,MATCH($E52, '2018_commission_structure'!$A$15:$A$18,0),MATCH(V$1, '2018_commission_structure'!$A$15:$I$15,0))</f>
        <v>60000</v>
      </c>
      <c r="W52" s="2">
        <f>IF(H52&gt;I52, MIN(H52-I52, J52-I52)*INDEX('2018_commission_structure'!$A$15:$I$18,MATCH($E52, '2018_commission_structure'!$A$15:$A$18, 0),MATCH(W$1,'2018_commission_structure'!$A$15:$I$15, 0)), 0)</f>
        <v>21250</v>
      </c>
      <c r="X52" s="2">
        <f>IF(H52&gt;J52, MIN(H52-J52, K52-J52)*INDEX('2018_commission_structure'!$A$15:$I$24,MATCH($E52, '2018_commission_structure'!$A$15:$A$18, 0),MATCH(X$1, '2018_commission_structure'!$A$15:$I$15, 0)), 0)</f>
        <v>25000</v>
      </c>
      <c r="Y52" s="2">
        <f>IF($H52&gt;K52,MIN($H52-K52,L52-K52)*INDEX('2018_commission_structure'!$A$15:$I$24,MATCH($E52,'2018_commission_structure'!$A$15:$A$18,0),MATCH('calculations '!Y$1,'2018_commission_structure'!$A$15:$I$15,0)),0)</f>
        <v>48007.519999999997</v>
      </c>
      <c r="Z52" s="2">
        <f>IF($H52&gt;L52, ($H52-L52) *INDEX('2018_commission_structure'!$A$15:$I$24,MATCH($E52, '2018_commission_structure'!$A$15:$A$18,0),MATCH(Z$1, '2018_commission_structure'!$A$15:$I$15,0)), 0)</f>
        <v>0</v>
      </c>
      <c r="AA52" s="9">
        <f t="shared" si="8"/>
        <v>154257.51999999999</v>
      </c>
      <c r="AB52" s="9">
        <f t="shared" si="9"/>
        <v>201397.52</v>
      </c>
    </row>
    <row r="53" spans="1:28" x14ac:dyDescent="0.25">
      <c r="A53" t="str">
        <f t="shared" si="0"/>
        <v>Derry Staniforth</v>
      </c>
      <c r="B53">
        <v>9151658844</v>
      </c>
      <c r="C53" t="s">
        <v>109</v>
      </c>
      <c r="D53" t="s">
        <v>110</v>
      </c>
      <c r="E53" t="s">
        <v>29</v>
      </c>
      <c r="F53" s="6">
        <v>50141</v>
      </c>
      <c r="G53">
        <f>COUNTIF(deals_closed!D:D,'calculations '!B53)</f>
        <v>25</v>
      </c>
      <c r="H53" s="6">
        <f>SUMIF(deals_closed!D:D,'calculations '!B53,deals_closed!C:C)</f>
        <v>1019541</v>
      </c>
      <c r="I53" s="9">
        <f>VLOOKUP(E53,'2018_commission_structure'!$A$22:$I$24,9,FALSE)</f>
        <v>600000</v>
      </c>
      <c r="J53" s="7">
        <f t="shared" si="1"/>
        <v>750000</v>
      </c>
      <c r="K53" s="8">
        <f t="shared" si="2"/>
        <v>900000</v>
      </c>
      <c r="L53" s="9">
        <f t="shared" si="3"/>
        <v>1200000</v>
      </c>
      <c r="M53" s="10">
        <f t="shared" si="4"/>
        <v>1.6992350000000001</v>
      </c>
      <c r="N53" t="str">
        <f t="shared" si="5"/>
        <v>150-200%</v>
      </c>
      <c r="O53" s="9">
        <f>MIN(I53, H53)*INDEX('2018_commission_structure'!$A$21:$I$24,
MATCH($E53, '2018_commission_structure'!$A$21:$A$24,0),
MATCH(O$1, '2018_commission_structure'!$A$21:$I$21,0))</f>
        <v>78000</v>
      </c>
      <c r="P53" s="2">
        <f>IF(H53&gt;I53, MIN(H53-I53, J53-I53)*
INDEX('2018_commission_structure'!$A$21:$I$24,
MATCH($E53, '2018_commission_structure'!$A$21:$A$24, 0),
MATCH(P$1, '2018_commission_structure'!$A$21:$I$21, 0)), 0)</f>
        <v>25500.000000000004</v>
      </c>
      <c r="Q53" s="2">
        <f>IF(H53&gt;J53, MIN(H53-J53, K53-J53)*
INDEX('2018_commission_structure'!$A$21:$I$24,
MATCH($E53, '2018_commission_structure'!$A$21:$A$24, 0),
MATCH(Q$1, '2018_commission_structure'!$A$21:$I$21, 0)), 0)</f>
        <v>31500</v>
      </c>
      <c r="R53" s="2">
        <f>IF($H53&gt;K53,MIN($H53-K53,L53-K53)*INDEX('2018_commission_structure'!$A$21:$I$24,MATCH($E53,'2018_commission_structure'!$A$21:$A$24,0),MATCH('calculations '!R$1,'2018_commission_structure'!$A$21:$I$21,0)),0)</f>
        <v>31080.66</v>
      </c>
      <c r="S53" s="2">
        <f>IF($H53&gt;L53, ($H53-L53) *INDEX('2018_commission_structure'!$A$21:$I$24,MATCH($E53, '2018_commission_structure'!$A$21:$A$24,0),MATCH(S$1, '2018_commission_structure'!$A$21:$I$21,0)), 0)</f>
        <v>0</v>
      </c>
      <c r="T53" s="2">
        <f t="shared" si="6"/>
        <v>166080.66</v>
      </c>
      <c r="U53" s="2">
        <f t="shared" si="7"/>
        <v>216221.66</v>
      </c>
      <c r="V53" s="2">
        <f>MIN(I53, H53)*INDEX('2018_commission_structure'!$A$15:$I$18,MATCH($E53, '2018_commission_structure'!$A$15:$A$18,0),MATCH(V$1, '2018_commission_structure'!$A$15:$I$15,0))</f>
        <v>90000</v>
      </c>
      <c r="W53" s="2">
        <f>IF(H53&gt;I53, MIN(H53-I53, J53-I53)*INDEX('2018_commission_structure'!$A$15:$I$18,MATCH($E53, '2018_commission_structure'!$A$15:$A$18, 0),MATCH(W$1,'2018_commission_structure'!$A$15:$I$15, 0)), 0)</f>
        <v>27000</v>
      </c>
      <c r="X53" s="2">
        <f>IF(H53&gt;J53, MIN(H53-J53, K53-J53)*INDEX('2018_commission_structure'!$A$15:$I$24,MATCH($E53, '2018_commission_structure'!$A$15:$A$18, 0),MATCH(X$1, '2018_commission_structure'!$A$15:$I$15, 0)), 0)</f>
        <v>37500</v>
      </c>
      <c r="Y53" s="2">
        <f>IF($H53&gt;K53,MIN($H53-K53,L53-K53)*INDEX('2018_commission_structure'!$A$15:$I$24,MATCH($E53,'2018_commission_structure'!$A$15:$A$18,0),MATCH('calculations '!Y$1,'2018_commission_structure'!$A$15:$I$15,0)),0)</f>
        <v>35862.299999999996</v>
      </c>
      <c r="Z53" s="2">
        <f>IF($H53&gt;L53, ($H53-L53) *INDEX('2018_commission_structure'!$A$15:$I$24,MATCH($E53, '2018_commission_structure'!$A$15:$A$18,0),MATCH(Z$1, '2018_commission_structure'!$A$15:$I$15,0)), 0)</f>
        <v>0</v>
      </c>
      <c r="AA53" s="9">
        <f t="shared" si="8"/>
        <v>190362.3</v>
      </c>
      <c r="AB53" s="9">
        <f t="shared" si="9"/>
        <v>240503.3</v>
      </c>
    </row>
    <row r="54" spans="1:28" x14ac:dyDescent="0.25">
      <c r="A54" t="str">
        <f t="shared" si="0"/>
        <v>Manya Orbell</v>
      </c>
      <c r="B54">
        <v>7132417177</v>
      </c>
      <c r="C54" t="s">
        <v>111</v>
      </c>
      <c r="D54" t="s">
        <v>112</v>
      </c>
      <c r="E54" t="s">
        <v>7</v>
      </c>
      <c r="F54" s="6">
        <v>52665</v>
      </c>
      <c r="G54">
        <f>COUNTIF(deals_closed!D:D,'calculations '!B54)</f>
        <v>18</v>
      </c>
      <c r="H54" s="6">
        <f>SUMIF(deals_closed!D:D,'calculations '!B54,deals_closed!C:C)</f>
        <v>561559</v>
      </c>
      <c r="I54" s="9">
        <f>VLOOKUP(E54,'2018_commission_structure'!$A$22:$I$24,9,FALSE)</f>
        <v>500000</v>
      </c>
      <c r="J54" s="7">
        <f t="shared" si="1"/>
        <v>625000</v>
      </c>
      <c r="K54" s="8">
        <f t="shared" si="2"/>
        <v>750000</v>
      </c>
      <c r="L54" s="9">
        <f t="shared" si="3"/>
        <v>1000000</v>
      </c>
      <c r="M54" s="10">
        <f t="shared" si="4"/>
        <v>1.1231180000000001</v>
      </c>
      <c r="N54" t="str">
        <f t="shared" si="5"/>
        <v>100-125%</v>
      </c>
      <c r="O54" s="9">
        <f>MIN(I54, H54)*INDEX('2018_commission_structure'!$A$21:$I$24,
MATCH($E54, '2018_commission_structure'!$A$21:$A$24,0),
MATCH(O$1, '2018_commission_structure'!$A$21:$I$21,0))</f>
        <v>50000</v>
      </c>
      <c r="P54" s="2">
        <f>IF(H54&gt;I54, MIN(H54-I54, J54-I54)*
INDEX('2018_commission_structure'!$A$21:$I$24,
MATCH($E54, '2018_commission_structure'!$A$21:$A$24, 0),
MATCH(P$1, '2018_commission_structure'!$A$21:$I$21, 0)), 0)</f>
        <v>9233.85</v>
      </c>
      <c r="Q54" s="2">
        <f>IF(H54&gt;J54, MIN(H54-J54, K54-J54)*
INDEX('2018_commission_structure'!$A$21:$I$24,
MATCH($E54, '2018_commission_structure'!$A$21:$A$24, 0),
MATCH(Q$1, '2018_commission_structure'!$A$21:$I$21, 0)), 0)</f>
        <v>0</v>
      </c>
      <c r="R54" s="2">
        <f>IF($H54&gt;K54,MIN($H54-K54,L54-K54)*INDEX('2018_commission_structure'!$A$21:$I$24,MATCH($E54,'2018_commission_structure'!$A$21:$A$24,0),MATCH('calculations '!R$1,'2018_commission_structure'!$A$21:$I$21,0)),0)</f>
        <v>0</v>
      </c>
      <c r="S54" s="2">
        <f>IF($H54&gt;L54, ($H54-L54) *INDEX('2018_commission_structure'!$A$21:$I$24,MATCH($E54, '2018_commission_structure'!$A$21:$A$24,0),MATCH(S$1, '2018_commission_structure'!$A$21:$I$21,0)), 0)</f>
        <v>0</v>
      </c>
      <c r="T54" s="2">
        <f t="shared" si="6"/>
        <v>59233.85</v>
      </c>
      <c r="U54" s="2">
        <f t="shared" si="7"/>
        <v>111898.85</v>
      </c>
      <c r="V54" s="2">
        <f>MIN(I54, H54)*INDEX('2018_commission_structure'!$A$15:$I$18,MATCH($E54, '2018_commission_structure'!$A$15:$A$18,0),MATCH(V$1, '2018_commission_structure'!$A$15:$I$15,0))</f>
        <v>60000</v>
      </c>
      <c r="W54" s="2">
        <f>IF(H54&gt;I54, MIN(H54-I54, J54-I54)*INDEX('2018_commission_structure'!$A$15:$I$18,MATCH($E54, '2018_commission_structure'!$A$15:$A$18, 0),MATCH(W$1,'2018_commission_structure'!$A$15:$I$15, 0)), 0)</f>
        <v>10465.030000000001</v>
      </c>
      <c r="X54" s="2">
        <f>IF(H54&gt;J54, MIN(H54-J54, K54-J54)*INDEX('2018_commission_structure'!$A$15:$I$24,MATCH($E54, '2018_commission_structure'!$A$15:$A$18, 0),MATCH(X$1, '2018_commission_structure'!$A$15:$I$15, 0)), 0)</f>
        <v>0</v>
      </c>
      <c r="Y54" s="2">
        <f>IF($H54&gt;K54,MIN($H54-K54,L54-K54)*INDEX('2018_commission_structure'!$A$15:$I$24,MATCH($E54,'2018_commission_structure'!$A$15:$A$18,0),MATCH('calculations '!Y$1,'2018_commission_structure'!$A$15:$I$15,0)),0)</f>
        <v>0</v>
      </c>
      <c r="Z54" s="2">
        <f>IF($H54&gt;L54, ($H54-L54) *INDEX('2018_commission_structure'!$A$15:$I$24,MATCH($E54, '2018_commission_structure'!$A$15:$A$18,0),MATCH(Z$1, '2018_commission_structure'!$A$15:$I$15,0)), 0)</f>
        <v>0</v>
      </c>
      <c r="AA54" s="9">
        <f t="shared" si="8"/>
        <v>70465.03</v>
      </c>
      <c r="AB54" s="9">
        <f t="shared" si="9"/>
        <v>123130.03</v>
      </c>
    </row>
    <row r="55" spans="1:28" x14ac:dyDescent="0.25">
      <c r="A55" t="str">
        <f t="shared" si="0"/>
        <v>Bryn Tomas</v>
      </c>
      <c r="B55">
        <v>6596440737</v>
      </c>
      <c r="C55" t="s">
        <v>113</v>
      </c>
      <c r="D55" t="s">
        <v>114</v>
      </c>
      <c r="E55" t="s">
        <v>7</v>
      </c>
      <c r="F55" s="6">
        <v>34438</v>
      </c>
      <c r="G55">
        <f>COUNTIF(deals_closed!D:D,'calculations '!B55)</f>
        <v>27</v>
      </c>
      <c r="H55" s="6">
        <f>SUMIF(deals_closed!D:D,'calculations '!B55,deals_closed!C:C)</f>
        <v>915219</v>
      </c>
      <c r="I55" s="9">
        <f>VLOOKUP(E55,'2018_commission_structure'!$A$22:$I$24,9,FALSE)</f>
        <v>500000</v>
      </c>
      <c r="J55" s="7">
        <f t="shared" si="1"/>
        <v>625000</v>
      </c>
      <c r="K55" s="8">
        <f t="shared" si="2"/>
        <v>750000</v>
      </c>
      <c r="L55" s="9">
        <f t="shared" si="3"/>
        <v>1000000</v>
      </c>
      <c r="M55" s="10">
        <f t="shared" si="4"/>
        <v>1.830438</v>
      </c>
      <c r="N55" t="str">
        <f t="shared" si="5"/>
        <v>150-200%</v>
      </c>
      <c r="O55" s="9">
        <f>MIN(I55, H55)*INDEX('2018_commission_structure'!$A$21:$I$24,
MATCH($E55, '2018_commission_structure'!$A$21:$A$24,0),
MATCH(O$1, '2018_commission_structure'!$A$21:$I$21,0))</f>
        <v>50000</v>
      </c>
      <c r="P55" s="2">
        <f>IF(H55&gt;I55, MIN(H55-I55, J55-I55)*
INDEX('2018_commission_structure'!$A$21:$I$24,
MATCH($E55, '2018_commission_structure'!$A$21:$A$24, 0),
MATCH(P$1, '2018_commission_structure'!$A$21:$I$21, 0)), 0)</f>
        <v>18750</v>
      </c>
      <c r="Q55" s="2">
        <f>IF(H55&gt;J55, MIN(H55-J55, K55-J55)*
INDEX('2018_commission_structure'!$A$21:$I$24,
MATCH($E55, '2018_commission_structure'!$A$21:$A$24, 0),
MATCH(Q$1, '2018_commission_structure'!$A$21:$I$21, 0)), 0)</f>
        <v>22500</v>
      </c>
      <c r="R55" s="2">
        <f>IF($H55&gt;K55,MIN($H55-K55,L55-K55)*INDEX('2018_commission_structure'!$A$21:$I$24,MATCH($E55,'2018_commission_structure'!$A$21:$A$24,0),MATCH('calculations '!R$1,'2018_commission_structure'!$A$21:$I$21,0)),0)</f>
        <v>36348.18</v>
      </c>
      <c r="S55" s="2">
        <f>IF($H55&gt;L55, ($H55-L55) *INDEX('2018_commission_structure'!$A$21:$I$24,MATCH($E55, '2018_commission_structure'!$A$21:$A$24,0),MATCH(S$1, '2018_commission_structure'!$A$21:$I$21,0)), 0)</f>
        <v>0</v>
      </c>
      <c r="T55" s="2">
        <f t="shared" si="6"/>
        <v>127598.18</v>
      </c>
      <c r="U55" s="2">
        <f t="shared" si="7"/>
        <v>162036.18</v>
      </c>
      <c r="V55" s="2">
        <f>MIN(I55, H55)*INDEX('2018_commission_structure'!$A$15:$I$18,MATCH($E55, '2018_commission_structure'!$A$15:$A$18,0),MATCH(V$1, '2018_commission_structure'!$A$15:$I$15,0))</f>
        <v>60000</v>
      </c>
      <c r="W55" s="2">
        <f>IF(H55&gt;I55, MIN(H55-I55, J55-I55)*INDEX('2018_commission_structure'!$A$15:$I$18,MATCH($E55, '2018_commission_structure'!$A$15:$A$18, 0),MATCH(W$1,'2018_commission_structure'!$A$15:$I$15, 0)), 0)</f>
        <v>21250</v>
      </c>
      <c r="X55" s="2">
        <f>IF(H55&gt;J55, MIN(H55-J55, K55-J55)*INDEX('2018_commission_structure'!$A$15:$I$24,MATCH($E55, '2018_commission_structure'!$A$15:$A$18, 0),MATCH(X$1, '2018_commission_structure'!$A$15:$I$15, 0)), 0)</f>
        <v>25000</v>
      </c>
      <c r="Y55" s="2">
        <f>IF($H55&gt;K55,MIN($H55-K55,L55-K55)*INDEX('2018_commission_structure'!$A$15:$I$24,MATCH($E55,'2018_commission_structure'!$A$15:$A$18,0),MATCH('calculations '!Y$1,'2018_commission_structure'!$A$15:$I$15,0)),0)</f>
        <v>36348.18</v>
      </c>
      <c r="Z55" s="2">
        <f>IF($H55&gt;L55, ($H55-L55) *INDEX('2018_commission_structure'!$A$15:$I$24,MATCH($E55, '2018_commission_structure'!$A$15:$A$18,0),MATCH(Z$1, '2018_commission_structure'!$A$15:$I$15,0)), 0)</f>
        <v>0</v>
      </c>
      <c r="AA55" s="9">
        <f t="shared" si="8"/>
        <v>142598.18</v>
      </c>
      <c r="AB55" s="9">
        <f t="shared" si="9"/>
        <v>177036.18</v>
      </c>
    </row>
    <row r="56" spans="1:28" x14ac:dyDescent="0.25">
      <c r="A56" t="str">
        <f t="shared" si="0"/>
        <v>Genni Glader</v>
      </c>
      <c r="B56">
        <v>4504361140</v>
      </c>
      <c r="C56" t="s">
        <v>115</v>
      </c>
      <c r="D56" t="s">
        <v>116</v>
      </c>
      <c r="E56" t="s">
        <v>7</v>
      </c>
      <c r="F56" s="6">
        <v>45337</v>
      </c>
      <c r="G56">
        <f>COUNTIF(deals_closed!D:D,'calculations '!B56)</f>
        <v>17</v>
      </c>
      <c r="H56" s="6">
        <f>SUMIF(deals_closed!D:D,'calculations '!B56,deals_closed!C:C)</f>
        <v>574785</v>
      </c>
      <c r="I56" s="9">
        <f>VLOOKUP(E56,'2018_commission_structure'!$A$22:$I$24,9,FALSE)</f>
        <v>500000</v>
      </c>
      <c r="J56" s="7">
        <f t="shared" si="1"/>
        <v>625000</v>
      </c>
      <c r="K56" s="8">
        <f t="shared" si="2"/>
        <v>750000</v>
      </c>
      <c r="L56" s="9">
        <f t="shared" si="3"/>
        <v>1000000</v>
      </c>
      <c r="M56" s="10">
        <f t="shared" si="4"/>
        <v>1.14957</v>
      </c>
      <c r="N56" t="str">
        <f t="shared" si="5"/>
        <v>100-125%</v>
      </c>
      <c r="O56" s="9">
        <f>MIN(I56, H56)*INDEX('2018_commission_structure'!$A$21:$I$24,
MATCH($E56, '2018_commission_structure'!$A$21:$A$24,0),
MATCH(O$1, '2018_commission_structure'!$A$21:$I$21,0))</f>
        <v>50000</v>
      </c>
      <c r="P56" s="2">
        <f>IF(H56&gt;I56, MIN(H56-I56, J56-I56)*
INDEX('2018_commission_structure'!$A$21:$I$24,
MATCH($E56, '2018_commission_structure'!$A$21:$A$24, 0),
MATCH(P$1, '2018_commission_structure'!$A$21:$I$21, 0)), 0)</f>
        <v>11217.75</v>
      </c>
      <c r="Q56" s="2">
        <f>IF(H56&gt;J56, MIN(H56-J56, K56-J56)*
INDEX('2018_commission_structure'!$A$21:$I$24,
MATCH($E56, '2018_commission_structure'!$A$21:$A$24, 0),
MATCH(Q$1, '2018_commission_structure'!$A$21:$I$21, 0)), 0)</f>
        <v>0</v>
      </c>
      <c r="R56" s="2">
        <f>IF($H56&gt;K56,MIN($H56-K56,L56-K56)*INDEX('2018_commission_structure'!$A$21:$I$24,MATCH($E56,'2018_commission_structure'!$A$21:$A$24,0),MATCH('calculations '!R$1,'2018_commission_structure'!$A$21:$I$21,0)),0)</f>
        <v>0</v>
      </c>
      <c r="S56" s="2">
        <f>IF($H56&gt;L56, ($H56-L56) *INDEX('2018_commission_structure'!$A$21:$I$24,MATCH($E56, '2018_commission_structure'!$A$21:$A$24,0),MATCH(S$1, '2018_commission_structure'!$A$21:$I$21,0)), 0)</f>
        <v>0</v>
      </c>
      <c r="T56" s="2">
        <f t="shared" si="6"/>
        <v>61217.75</v>
      </c>
      <c r="U56" s="2">
        <f t="shared" si="7"/>
        <v>106554.75</v>
      </c>
      <c r="V56" s="2">
        <f>MIN(I56, H56)*INDEX('2018_commission_structure'!$A$15:$I$18,MATCH($E56, '2018_commission_structure'!$A$15:$A$18,0),MATCH(V$1, '2018_commission_structure'!$A$15:$I$15,0))</f>
        <v>60000</v>
      </c>
      <c r="W56" s="2">
        <f>IF(H56&gt;I56, MIN(H56-I56, J56-I56)*INDEX('2018_commission_structure'!$A$15:$I$18,MATCH($E56, '2018_commission_structure'!$A$15:$A$18, 0),MATCH(W$1,'2018_commission_structure'!$A$15:$I$15, 0)), 0)</f>
        <v>12713.45</v>
      </c>
      <c r="X56" s="2">
        <f>IF(H56&gt;J56, MIN(H56-J56, K56-J56)*INDEX('2018_commission_structure'!$A$15:$I$24,MATCH($E56, '2018_commission_structure'!$A$15:$A$18, 0),MATCH(X$1, '2018_commission_structure'!$A$15:$I$15, 0)), 0)</f>
        <v>0</v>
      </c>
      <c r="Y56" s="2">
        <f>IF($H56&gt;K56,MIN($H56-K56,L56-K56)*INDEX('2018_commission_structure'!$A$15:$I$24,MATCH($E56,'2018_commission_structure'!$A$15:$A$18,0),MATCH('calculations '!Y$1,'2018_commission_structure'!$A$15:$I$15,0)),0)</f>
        <v>0</v>
      </c>
      <c r="Z56" s="2">
        <f>IF($H56&gt;L56, ($H56-L56) *INDEX('2018_commission_structure'!$A$15:$I$24,MATCH($E56, '2018_commission_structure'!$A$15:$A$18,0),MATCH(Z$1, '2018_commission_structure'!$A$15:$I$15,0)), 0)</f>
        <v>0</v>
      </c>
      <c r="AA56" s="9">
        <f t="shared" si="8"/>
        <v>72713.45</v>
      </c>
      <c r="AB56" s="9">
        <f t="shared" si="9"/>
        <v>118050.45</v>
      </c>
    </row>
    <row r="57" spans="1:28" x14ac:dyDescent="0.25">
      <c r="A57" t="str">
        <f t="shared" si="0"/>
        <v>Becki Grigorini</v>
      </c>
      <c r="B57">
        <v>4986200380</v>
      </c>
      <c r="C57" t="s">
        <v>117</v>
      </c>
      <c r="D57" t="s">
        <v>118</v>
      </c>
      <c r="E57" t="s">
        <v>29</v>
      </c>
      <c r="F57" s="6">
        <v>72309</v>
      </c>
      <c r="G57">
        <f>COUNTIF(deals_closed!D:D,'calculations '!B57)</f>
        <v>23</v>
      </c>
      <c r="H57" s="6">
        <f>SUMIF(deals_closed!D:D,'calculations '!B57,deals_closed!C:C)</f>
        <v>804790</v>
      </c>
      <c r="I57" s="9">
        <f>VLOOKUP(E57,'2018_commission_structure'!$A$22:$I$24,9,FALSE)</f>
        <v>600000</v>
      </c>
      <c r="J57" s="7">
        <f t="shared" si="1"/>
        <v>750000</v>
      </c>
      <c r="K57" s="8">
        <f t="shared" si="2"/>
        <v>900000</v>
      </c>
      <c r="L57" s="9">
        <f t="shared" si="3"/>
        <v>1200000</v>
      </c>
      <c r="M57" s="10">
        <f t="shared" si="4"/>
        <v>1.3413166666666667</v>
      </c>
      <c r="N57" t="str">
        <f t="shared" si="5"/>
        <v>125-150%</v>
      </c>
      <c r="O57" s="9">
        <f>MIN(I57, H57)*INDEX('2018_commission_structure'!$A$21:$I$24,
MATCH($E57, '2018_commission_structure'!$A$21:$A$24,0),
MATCH(O$1, '2018_commission_structure'!$A$21:$I$21,0))</f>
        <v>78000</v>
      </c>
      <c r="P57" s="2">
        <f>IF(H57&gt;I57, MIN(H57-I57, J57-I57)*
INDEX('2018_commission_structure'!$A$21:$I$24,
MATCH($E57, '2018_commission_structure'!$A$21:$A$24, 0),
MATCH(P$1, '2018_commission_structure'!$A$21:$I$21, 0)), 0)</f>
        <v>25500.000000000004</v>
      </c>
      <c r="Q57" s="2">
        <f>IF(H57&gt;J57, MIN(H57-J57, K57-J57)*
INDEX('2018_commission_structure'!$A$21:$I$24,
MATCH($E57, '2018_commission_structure'!$A$21:$A$24, 0),
MATCH(Q$1, '2018_commission_structure'!$A$21:$I$21, 0)), 0)</f>
        <v>11505.9</v>
      </c>
      <c r="R57" s="2">
        <f>IF($H57&gt;K57,MIN($H57-K57,L57-K57)*INDEX('2018_commission_structure'!$A$21:$I$24,MATCH($E57,'2018_commission_structure'!$A$21:$A$24,0),MATCH('calculations '!R$1,'2018_commission_structure'!$A$21:$I$21,0)),0)</f>
        <v>0</v>
      </c>
      <c r="S57" s="2">
        <f>IF($H57&gt;L57, ($H57-L57) *INDEX('2018_commission_structure'!$A$21:$I$24,MATCH($E57, '2018_commission_structure'!$A$21:$A$24,0),MATCH(S$1, '2018_commission_structure'!$A$21:$I$21,0)), 0)</f>
        <v>0</v>
      </c>
      <c r="T57" s="2">
        <f t="shared" si="6"/>
        <v>115005.9</v>
      </c>
      <c r="U57" s="2">
        <f t="shared" si="7"/>
        <v>187314.9</v>
      </c>
      <c r="V57" s="2">
        <f>MIN(I57, H57)*INDEX('2018_commission_structure'!$A$15:$I$18,MATCH($E57, '2018_commission_structure'!$A$15:$A$18,0),MATCH(V$1, '2018_commission_structure'!$A$15:$I$15,0))</f>
        <v>90000</v>
      </c>
      <c r="W57" s="2">
        <f>IF(H57&gt;I57, MIN(H57-I57, J57-I57)*INDEX('2018_commission_structure'!$A$15:$I$18,MATCH($E57, '2018_commission_structure'!$A$15:$A$18, 0),MATCH(W$1,'2018_commission_structure'!$A$15:$I$15, 0)), 0)</f>
        <v>27000</v>
      </c>
      <c r="X57" s="2">
        <f>IF(H57&gt;J57, MIN(H57-J57, K57-J57)*INDEX('2018_commission_structure'!$A$15:$I$24,MATCH($E57, '2018_commission_structure'!$A$15:$A$18, 0),MATCH(X$1, '2018_commission_structure'!$A$15:$I$15, 0)), 0)</f>
        <v>13697.5</v>
      </c>
      <c r="Y57" s="2">
        <f>IF($H57&gt;K57,MIN($H57-K57,L57-K57)*INDEX('2018_commission_structure'!$A$15:$I$24,MATCH($E57,'2018_commission_structure'!$A$15:$A$18,0),MATCH('calculations '!Y$1,'2018_commission_structure'!$A$15:$I$15,0)),0)</f>
        <v>0</v>
      </c>
      <c r="Z57" s="2">
        <f>IF($H57&gt;L57, ($H57-L57) *INDEX('2018_commission_structure'!$A$15:$I$24,MATCH($E57, '2018_commission_structure'!$A$15:$A$18,0),MATCH(Z$1, '2018_commission_structure'!$A$15:$I$15,0)), 0)</f>
        <v>0</v>
      </c>
      <c r="AA57" s="9">
        <f t="shared" si="8"/>
        <v>130697.5</v>
      </c>
      <c r="AB57" s="9">
        <f t="shared" si="9"/>
        <v>203006.5</v>
      </c>
    </row>
    <row r="58" spans="1:28" x14ac:dyDescent="0.25">
      <c r="A58" t="str">
        <f t="shared" si="0"/>
        <v>Golda Devigne</v>
      </c>
      <c r="B58">
        <v>2804488179</v>
      </c>
      <c r="C58" t="s">
        <v>119</v>
      </c>
      <c r="D58" t="s">
        <v>120</v>
      </c>
      <c r="E58" t="s">
        <v>10</v>
      </c>
      <c r="F58" s="6">
        <v>104547</v>
      </c>
      <c r="G58">
        <f>COUNTIF(deals_closed!D:D,'calculations '!B58)</f>
        <v>20</v>
      </c>
      <c r="H58" s="6">
        <f>SUMIF(deals_closed!D:D,'calculations '!B58,deals_closed!C:C)</f>
        <v>610321</v>
      </c>
      <c r="I58" s="9">
        <f>VLOOKUP(E58,'2018_commission_structure'!$A$22:$I$24,9,FALSE)</f>
        <v>750000</v>
      </c>
      <c r="J58" s="7">
        <f t="shared" si="1"/>
        <v>937500</v>
      </c>
      <c r="K58" s="8">
        <f t="shared" si="2"/>
        <v>1125000</v>
      </c>
      <c r="L58" s="9">
        <f t="shared" si="3"/>
        <v>1500000</v>
      </c>
      <c r="M58" s="10">
        <f t="shared" si="4"/>
        <v>0.81376133333333334</v>
      </c>
      <c r="N58" t="str">
        <f t="shared" si="5"/>
        <v>0-100%</v>
      </c>
      <c r="O58" s="9">
        <f>MIN(I58, H58)*INDEX('2018_commission_structure'!$A$21:$I$24,
MATCH($E58, '2018_commission_structure'!$A$21:$A$24,0),
MATCH(O$1, '2018_commission_structure'!$A$21:$I$21,0))</f>
        <v>91548.15</v>
      </c>
      <c r="P58" s="2">
        <f>IF(H58&gt;I58, MIN(H58-I58, J58-I58)*
INDEX('2018_commission_structure'!$A$21:$I$24,
MATCH($E58, '2018_commission_structure'!$A$21:$A$24, 0),
MATCH(P$1, '2018_commission_structure'!$A$21:$I$21, 0)), 0)</f>
        <v>0</v>
      </c>
      <c r="Q58" s="2">
        <f>IF(H58&gt;J58, MIN(H58-J58, K58-J58)*
INDEX('2018_commission_structure'!$A$21:$I$24,
MATCH($E58, '2018_commission_structure'!$A$21:$A$24, 0),
MATCH(Q$1, '2018_commission_structure'!$A$21:$I$21, 0)), 0)</f>
        <v>0</v>
      </c>
      <c r="R58" s="2">
        <f>IF($H58&gt;K58,MIN($H58-K58,L58-K58)*INDEX('2018_commission_structure'!$A$21:$I$24,MATCH($E58,'2018_commission_structure'!$A$21:$A$24,0),MATCH('calculations '!R$1,'2018_commission_structure'!$A$21:$I$21,0)),0)</f>
        <v>0</v>
      </c>
      <c r="S58" s="2">
        <f>IF($H58&gt;L58, ($H58-L58) *INDEX('2018_commission_structure'!$A$21:$I$24,MATCH($E58, '2018_commission_structure'!$A$21:$A$24,0),MATCH(S$1, '2018_commission_structure'!$A$21:$I$21,0)), 0)</f>
        <v>0</v>
      </c>
      <c r="T58" s="2">
        <f t="shared" si="6"/>
        <v>91548.15</v>
      </c>
      <c r="U58" s="2">
        <f t="shared" si="7"/>
        <v>196095.15</v>
      </c>
      <c r="V58" s="2">
        <f>MIN(I58, H58)*INDEX('2018_commission_structure'!$A$15:$I$18,MATCH($E58, '2018_commission_structure'!$A$15:$A$18,0),MATCH(V$1, '2018_commission_structure'!$A$15:$I$15,0))</f>
        <v>91548.15</v>
      </c>
      <c r="W58" s="2">
        <f>IF(H58&gt;I58, MIN(H58-I58, J58-I58)*INDEX('2018_commission_structure'!$A$15:$I$18,MATCH($E58, '2018_commission_structure'!$A$15:$A$18, 0),MATCH(W$1,'2018_commission_structure'!$A$15:$I$15, 0)), 0)</f>
        <v>0</v>
      </c>
      <c r="X58" s="2">
        <f>IF(H58&gt;J58, MIN(H58-J58, K58-J58)*INDEX('2018_commission_structure'!$A$15:$I$24,MATCH($E58, '2018_commission_structure'!$A$15:$A$18, 0),MATCH(X$1, '2018_commission_structure'!$A$15:$I$15, 0)), 0)</f>
        <v>0</v>
      </c>
      <c r="Y58" s="2">
        <f>IF($H58&gt;K58,MIN($H58-K58,L58-K58)*INDEX('2018_commission_structure'!$A$15:$I$24,MATCH($E58,'2018_commission_structure'!$A$15:$A$18,0),MATCH('calculations '!Y$1,'2018_commission_structure'!$A$15:$I$15,0)),0)</f>
        <v>0</v>
      </c>
      <c r="Z58" s="2">
        <f>IF($H58&gt;L58, ($H58-L58) *INDEX('2018_commission_structure'!$A$15:$I$24,MATCH($E58, '2018_commission_structure'!$A$15:$A$18,0),MATCH(Z$1, '2018_commission_structure'!$A$15:$I$15,0)), 0)</f>
        <v>0</v>
      </c>
      <c r="AA58" s="9">
        <f t="shared" si="8"/>
        <v>91548.15</v>
      </c>
      <c r="AB58" s="9">
        <f t="shared" si="9"/>
        <v>196095.15</v>
      </c>
    </row>
    <row r="59" spans="1:28" x14ac:dyDescent="0.25">
      <c r="A59" t="str">
        <f t="shared" si="0"/>
        <v>Ruthi Torrance</v>
      </c>
      <c r="B59">
        <v>6214787945</v>
      </c>
      <c r="C59" t="s">
        <v>121</v>
      </c>
      <c r="D59" t="s">
        <v>122</v>
      </c>
      <c r="E59" t="s">
        <v>29</v>
      </c>
      <c r="F59" s="6">
        <v>63850</v>
      </c>
      <c r="G59">
        <f>COUNTIF(deals_closed!D:D,'calculations '!B59)</f>
        <v>19</v>
      </c>
      <c r="H59" s="6">
        <f>SUMIF(deals_closed!D:D,'calculations '!B59,deals_closed!C:C)</f>
        <v>743904</v>
      </c>
      <c r="I59" s="9">
        <f>VLOOKUP(E59,'2018_commission_structure'!$A$22:$I$24,9,FALSE)</f>
        <v>600000</v>
      </c>
      <c r="J59" s="7">
        <f t="shared" si="1"/>
        <v>750000</v>
      </c>
      <c r="K59" s="8">
        <f t="shared" si="2"/>
        <v>900000</v>
      </c>
      <c r="L59" s="9">
        <f t="shared" si="3"/>
        <v>1200000</v>
      </c>
      <c r="M59" s="10">
        <f t="shared" si="4"/>
        <v>1.2398400000000001</v>
      </c>
      <c r="N59" t="str">
        <f t="shared" si="5"/>
        <v>100-125%</v>
      </c>
      <c r="O59" s="9">
        <f>MIN(I59, H59)*INDEX('2018_commission_structure'!$A$21:$I$24,
MATCH($E59, '2018_commission_structure'!$A$21:$A$24,0),
MATCH(O$1, '2018_commission_structure'!$A$21:$I$21,0))</f>
        <v>78000</v>
      </c>
      <c r="P59" s="2">
        <f>IF(H59&gt;I59, MIN(H59-I59, J59-I59)*
INDEX('2018_commission_structure'!$A$21:$I$24,
MATCH($E59, '2018_commission_structure'!$A$21:$A$24, 0),
MATCH(P$1, '2018_commission_structure'!$A$21:$I$21, 0)), 0)</f>
        <v>24463.68</v>
      </c>
      <c r="Q59" s="2">
        <f>IF(H59&gt;J59, MIN(H59-J59, K59-J59)*
INDEX('2018_commission_structure'!$A$21:$I$24,
MATCH($E59, '2018_commission_structure'!$A$21:$A$24, 0),
MATCH(Q$1, '2018_commission_structure'!$A$21:$I$21, 0)), 0)</f>
        <v>0</v>
      </c>
      <c r="R59" s="2">
        <f>IF($H59&gt;K59,MIN($H59-K59,L59-K59)*INDEX('2018_commission_structure'!$A$21:$I$24,MATCH($E59,'2018_commission_structure'!$A$21:$A$24,0),MATCH('calculations '!R$1,'2018_commission_structure'!$A$21:$I$21,0)),0)</f>
        <v>0</v>
      </c>
      <c r="S59" s="2">
        <f>IF($H59&gt;L59, ($H59-L59) *INDEX('2018_commission_structure'!$A$21:$I$24,MATCH($E59, '2018_commission_structure'!$A$21:$A$24,0),MATCH(S$1, '2018_commission_structure'!$A$21:$I$21,0)), 0)</f>
        <v>0</v>
      </c>
      <c r="T59" s="2">
        <f t="shared" si="6"/>
        <v>102463.67999999999</v>
      </c>
      <c r="U59" s="2">
        <f t="shared" si="7"/>
        <v>166313.68</v>
      </c>
      <c r="V59" s="2">
        <f>MIN(I59, H59)*INDEX('2018_commission_structure'!$A$15:$I$18,MATCH($E59, '2018_commission_structure'!$A$15:$A$18,0),MATCH(V$1, '2018_commission_structure'!$A$15:$I$15,0))</f>
        <v>90000</v>
      </c>
      <c r="W59" s="2">
        <f>IF(H59&gt;I59, MIN(H59-I59, J59-I59)*INDEX('2018_commission_structure'!$A$15:$I$18,MATCH($E59, '2018_commission_structure'!$A$15:$A$18, 0),MATCH(W$1,'2018_commission_structure'!$A$15:$I$15, 0)), 0)</f>
        <v>25902.719999999998</v>
      </c>
      <c r="X59" s="2">
        <f>IF(H59&gt;J59, MIN(H59-J59, K59-J59)*INDEX('2018_commission_structure'!$A$15:$I$24,MATCH($E59, '2018_commission_structure'!$A$15:$A$18, 0),MATCH(X$1, '2018_commission_structure'!$A$15:$I$15, 0)), 0)</f>
        <v>0</v>
      </c>
      <c r="Y59" s="2">
        <f>IF($H59&gt;K59,MIN($H59-K59,L59-K59)*INDEX('2018_commission_structure'!$A$15:$I$24,MATCH($E59,'2018_commission_structure'!$A$15:$A$18,0),MATCH('calculations '!Y$1,'2018_commission_structure'!$A$15:$I$15,0)),0)</f>
        <v>0</v>
      </c>
      <c r="Z59" s="2">
        <f>IF($H59&gt;L59, ($H59-L59) *INDEX('2018_commission_structure'!$A$15:$I$24,MATCH($E59, '2018_commission_structure'!$A$15:$A$18,0),MATCH(Z$1, '2018_commission_structure'!$A$15:$I$15,0)), 0)</f>
        <v>0</v>
      </c>
      <c r="AA59" s="9">
        <f t="shared" si="8"/>
        <v>115902.72</v>
      </c>
      <c r="AB59" s="9">
        <f t="shared" si="9"/>
        <v>179752.72</v>
      </c>
    </row>
    <row r="60" spans="1:28" x14ac:dyDescent="0.25">
      <c r="A60" t="str">
        <f t="shared" si="0"/>
        <v>Georgiana Nutten</v>
      </c>
      <c r="B60">
        <v>8346855079</v>
      </c>
      <c r="C60" t="s">
        <v>123</v>
      </c>
      <c r="D60" t="s">
        <v>124</v>
      </c>
      <c r="E60" t="s">
        <v>7</v>
      </c>
      <c r="F60" s="6">
        <v>37411</v>
      </c>
      <c r="G60">
        <f>COUNTIF(deals_closed!D:D,'calculations '!B60)</f>
        <v>23</v>
      </c>
      <c r="H60" s="6">
        <f>SUMIF(deals_closed!D:D,'calculations '!B60,deals_closed!C:C)</f>
        <v>644872</v>
      </c>
      <c r="I60" s="9">
        <f>VLOOKUP(E60,'2018_commission_structure'!$A$22:$I$24,9,FALSE)</f>
        <v>500000</v>
      </c>
      <c r="J60" s="7">
        <f t="shared" si="1"/>
        <v>625000</v>
      </c>
      <c r="K60" s="8">
        <f t="shared" si="2"/>
        <v>750000</v>
      </c>
      <c r="L60" s="9">
        <f t="shared" si="3"/>
        <v>1000000</v>
      </c>
      <c r="M60" s="10">
        <f t="shared" si="4"/>
        <v>1.289744</v>
      </c>
      <c r="N60" t="str">
        <f t="shared" si="5"/>
        <v>125-150%</v>
      </c>
      <c r="O60" s="9">
        <f>MIN(I60, H60)*INDEX('2018_commission_structure'!$A$21:$I$24,
MATCH($E60, '2018_commission_structure'!$A$21:$A$24,0),
MATCH(O$1, '2018_commission_structure'!$A$21:$I$21,0))</f>
        <v>50000</v>
      </c>
      <c r="P60" s="2">
        <f>IF(H60&gt;I60, MIN(H60-I60, J60-I60)*
INDEX('2018_commission_structure'!$A$21:$I$24,
MATCH($E60, '2018_commission_structure'!$A$21:$A$24, 0),
MATCH(P$1, '2018_commission_structure'!$A$21:$I$21, 0)), 0)</f>
        <v>18750</v>
      </c>
      <c r="Q60" s="2">
        <f>IF(H60&gt;J60, MIN(H60-J60, K60-J60)*
INDEX('2018_commission_structure'!$A$21:$I$24,
MATCH($E60, '2018_commission_structure'!$A$21:$A$24, 0),
MATCH(Q$1, '2018_commission_structure'!$A$21:$I$21, 0)), 0)</f>
        <v>3576.96</v>
      </c>
      <c r="R60" s="2">
        <f>IF($H60&gt;K60,MIN($H60-K60,L60-K60)*INDEX('2018_commission_structure'!$A$21:$I$24,MATCH($E60,'2018_commission_structure'!$A$21:$A$24,0),MATCH('calculations '!R$1,'2018_commission_structure'!$A$21:$I$21,0)),0)</f>
        <v>0</v>
      </c>
      <c r="S60" s="2">
        <f>IF($H60&gt;L60, ($H60-L60) *INDEX('2018_commission_structure'!$A$21:$I$24,MATCH($E60, '2018_commission_structure'!$A$21:$A$24,0),MATCH(S$1, '2018_commission_structure'!$A$21:$I$21,0)), 0)</f>
        <v>0</v>
      </c>
      <c r="T60" s="2">
        <f t="shared" si="6"/>
        <v>72326.960000000006</v>
      </c>
      <c r="U60" s="2">
        <f t="shared" si="7"/>
        <v>109737.96</v>
      </c>
      <c r="V60" s="2">
        <f>MIN(I60, H60)*INDEX('2018_commission_structure'!$A$15:$I$18,MATCH($E60, '2018_commission_structure'!$A$15:$A$18,0),MATCH(V$1, '2018_commission_structure'!$A$15:$I$15,0))</f>
        <v>60000</v>
      </c>
      <c r="W60" s="2">
        <f>IF(H60&gt;I60, MIN(H60-I60, J60-I60)*INDEX('2018_commission_structure'!$A$15:$I$18,MATCH($E60, '2018_commission_structure'!$A$15:$A$18, 0),MATCH(W$1,'2018_commission_structure'!$A$15:$I$15, 0)), 0)</f>
        <v>21250</v>
      </c>
      <c r="X60" s="2">
        <f>IF(H60&gt;J60, MIN(H60-J60, K60-J60)*INDEX('2018_commission_structure'!$A$15:$I$24,MATCH($E60, '2018_commission_structure'!$A$15:$A$18, 0),MATCH(X$1, '2018_commission_structure'!$A$15:$I$15, 0)), 0)</f>
        <v>3974.4</v>
      </c>
      <c r="Y60" s="2">
        <f>IF($H60&gt;K60,MIN($H60-K60,L60-K60)*INDEX('2018_commission_structure'!$A$15:$I$24,MATCH($E60,'2018_commission_structure'!$A$15:$A$18,0),MATCH('calculations '!Y$1,'2018_commission_structure'!$A$15:$I$15,0)),0)</f>
        <v>0</v>
      </c>
      <c r="Z60" s="2">
        <f>IF($H60&gt;L60, ($H60-L60) *INDEX('2018_commission_structure'!$A$15:$I$24,MATCH($E60, '2018_commission_structure'!$A$15:$A$18,0),MATCH(Z$1, '2018_commission_structure'!$A$15:$I$15,0)), 0)</f>
        <v>0</v>
      </c>
      <c r="AA60" s="9">
        <f t="shared" si="8"/>
        <v>85224.4</v>
      </c>
      <c r="AB60" s="9">
        <f t="shared" si="9"/>
        <v>122635.4</v>
      </c>
    </row>
    <row r="61" spans="1:28" x14ac:dyDescent="0.25">
      <c r="A61" t="str">
        <f t="shared" si="0"/>
        <v>Diane Corben</v>
      </c>
      <c r="B61">
        <v>8644362151</v>
      </c>
      <c r="C61" t="s">
        <v>125</v>
      </c>
      <c r="D61" t="s">
        <v>126</v>
      </c>
      <c r="E61" t="s">
        <v>10</v>
      </c>
      <c r="F61" s="6">
        <v>95999</v>
      </c>
      <c r="G61">
        <f>COUNTIF(deals_closed!D:D,'calculations '!B61)</f>
        <v>20</v>
      </c>
      <c r="H61" s="6">
        <f>SUMIF(deals_closed!D:D,'calculations '!B61,deals_closed!C:C)</f>
        <v>827180</v>
      </c>
      <c r="I61" s="9">
        <f>VLOOKUP(E61,'2018_commission_structure'!$A$22:$I$24,9,FALSE)</f>
        <v>750000</v>
      </c>
      <c r="J61" s="7">
        <f t="shared" si="1"/>
        <v>937500</v>
      </c>
      <c r="K61" s="8">
        <f t="shared" si="2"/>
        <v>1125000</v>
      </c>
      <c r="L61" s="9">
        <f t="shared" si="3"/>
        <v>1500000</v>
      </c>
      <c r="M61" s="10">
        <f t="shared" si="4"/>
        <v>1.1029066666666667</v>
      </c>
      <c r="N61" t="str">
        <f t="shared" si="5"/>
        <v>100-125%</v>
      </c>
      <c r="O61" s="9">
        <f>MIN(I61, H61)*INDEX('2018_commission_structure'!$A$21:$I$24,
MATCH($E61, '2018_commission_structure'!$A$21:$A$24,0),
MATCH(O$1, '2018_commission_structure'!$A$21:$I$21,0))</f>
        <v>112500</v>
      </c>
      <c r="P61" s="2">
        <f>IF(H61&gt;I61, MIN(H61-I61, J61-I61)*
INDEX('2018_commission_structure'!$A$21:$I$24,
MATCH($E61, '2018_commission_structure'!$A$21:$A$24, 0),
MATCH(P$1, '2018_commission_structure'!$A$21:$I$21, 0)), 0)</f>
        <v>14664.2</v>
      </c>
      <c r="Q61" s="2">
        <f>IF(H61&gt;J61, MIN(H61-J61, K61-J61)*
INDEX('2018_commission_structure'!$A$21:$I$24,
MATCH($E61, '2018_commission_structure'!$A$21:$A$24, 0),
MATCH(Q$1, '2018_commission_structure'!$A$21:$I$21, 0)), 0)</f>
        <v>0</v>
      </c>
      <c r="R61" s="2">
        <f>IF($H61&gt;K61,MIN($H61-K61,L61-K61)*INDEX('2018_commission_structure'!$A$21:$I$24,MATCH($E61,'2018_commission_structure'!$A$21:$A$24,0),MATCH('calculations '!R$1,'2018_commission_structure'!$A$21:$I$21,0)),0)</f>
        <v>0</v>
      </c>
      <c r="S61" s="2">
        <f>IF($H61&gt;L61, ($H61-L61) *INDEX('2018_commission_structure'!$A$21:$I$24,MATCH($E61, '2018_commission_structure'!$A$21:$A$24,0),MATCH(S$1, '2018_commission_structure'!$A$21:$I$21,0)), 0)</f>
        <v>0</v>
      </c>
      <c r="T61" s="2">
        <f t="shared" si="6"/>
        <v>127164.2</v>
      </c>
      <c r="U61" s="2">
        <f t="shared" si="7"/>
        <v>223163.2</v>
      </c>
      <c r="V61" s="2">
        <f>MIN(I61, H61)*INDEX('2018_commission_structure'!$A$15:$I$18,MATCH($E61, '2018_commission_structure'!$A$15:$A$18,0),MATCH(V$1, '2018_commission_structure'!$A$15:$I$15,0))</f>
        <v>112500</v>
      </c>
      <c r="W61" s="2">
        <f>IF(H61&gt;I61, MIN(H61-I61, J61-I61)*INDEX('2018_commission_structure'!$A$15:$I$18,MATCH($E61, '2018_commission_structure'!$A$15:$A$18, 0),MATCH(W$1,'2018_commission_structure'!$A$15:$I$15, 0)), 0)</f>
        <v>16979.599999999999</v>
      </c>
      <c r="X61" s="2">
        <f>IF(H61&gt;J61, MIN(H61-J61, K61-J61)*INDEX('2018_commission_structure'!$A$15:$I$24,MATCH($E61, '2018_commission_structure'!$A$15:$A$18, 0),MATCH(X$1, '2018_commission_structure'!$A$15:$I$15, 0)), 0)</f>
        <v>0</v>
      </c>
      <c r="Y61" s="2">
        <f>IF($H61&gt;K61,MIN($H61-K61,L61-K61)*INDEX('2018_commission_structure'!$A$15:$I$24,MATCH($E61,'2018_commission_structure'!$A$15:$A$18,0),MATCH('calculations '!Y$1,'2018_commission_structure'!$A$15:$I$15,0)),0)</f>
        <v>0</v>
      </c>
      <c r="Z61" s="2">
        <f>IF($H61&gt;L61, ($H61-L61) *INDEX('2018_commission_structure'!$A$15:$I$24,MATCH($E61, '2018_commission_structure'!$A$15:$A$18,0),MATCH(Z$1, '2018_commission_structure'!$A$15:$I$15,0)), 0)</f>
        <v>0</v>
      </c>
      <c r="AA61" s="9">
        <f t="shared" si="8"/>
        <v>129479.6</v>
      </c>
      <c r="AB61" s="9">
        <f t="shared" si="9"/>
        <v>225478.6</v>
      </c>
    </row>
    <row r="62" spans="1:28" x14ac:dyDescent="0.25">
      <c r="A62" t="str">
        <f t="shared" si="0"/>
        <v>Joletta Lounds</v>
      </c>
      <c r="B62">
        <v>5948190226</v>
      </c>
      <c r="C62" t="s">
        <v>127</v>
      </c>
      <c r="D62" t="s">
        <v>128</v>
      </c>
      <c r="E62" t="s">
        <v>7</v>
      </c>
      <c r="F62" s="6">
        <v>41088</v>
      </c>
      <c r="G62">
        <f>COUNTIF(deals_closed!D:D,'calculations '!B62)</f>
        <v>22</v>
      </c>
      <c r="H62" s="6">
        <f>SUMIF(deals_closed!D:D,'calculations '!B62,deals_closed!C:C)</f>
        <v>699928</v>
      </c>
      <c r="I62" s="9">
        <f>VLOOKUP(E62,'2018_commission_structure'!$A$22:$I$24,9,FALSE)</f>
        <v>500000</v>
      </c>
      <c r="J62" s="7">
        <f t="shared" si="1"/>
        <v>625000</v>
      </c>
      <c r="K62" s="8">
        <f t="shared" si="2"/>
        <v>750000</v>
      </c>
      <c r="L62" s="9">
        <f t="shared" si="3"/>
        <v>1000000</v>
      </c>
      <c r="M62" s="10">
        <f t="shared" si="4"/>
        <v>1.399856</v>
      </c>
      <c r="N62" t="str">
        <f t="shared" si="5"/>
        <v>125-150%</v>
      </c>
      <c r="O62" s="9">
        <f>MIN(I62, H62)*INDEX('2018_commission_structure'!$A$21:$I$24,
MATCH($E62, '2018_commission_structure'!$A$21:$A$24,0),
MATCH(O$1, '2018_commission_structure'!$A$21:$I$21,0))</f>
        <v>50000</v>
      </c>
      <c r="P62" s="2">
        <f>IF(H62&gt;I62, MIN(H62-I62, J62-I62)*
INDEX('2018_commission_structure'!$A$21:$I$24,
MATCH($E62, '2018_commission_structure'!$A$21:$A$24, 0),
MATCH(P$1, '2018_commission_structure'!$A$21:$I$21, 0)), 0)</f>
        <v>18750</v>
      </c>
      <c r="Q62" s="2">
        <f>IF(H62&gt;J62, MIN(H62-J62, K62-J62)*
INDEX('2018_commission_structure'!$A$21:$I$24,
MATCH($E62, '2018_commission_structure'!$A$21:$A$24, 0),
MATCH(Q$1, '2018_commission_structure'!$A$21:$I$21, 0)), 0)</f>
        <v>13487.039999999999</v>
      </c>
      <c r="R62" s="2">
        <f>IF($H62&gt;K62,MIN($H62-K62,L62-K62)*INDEX('2018_commission_structure'!$A$21:$I$24,MATCH($E62,'2018_commission_structure'!$A$21:$A$24,0),MATCH('calculations '!R$1,'2018_commission_structure'!$A$21:$I$21,0)),0)</f>
        <v>0</v>
      </c>
      <c r="S62" s="2">
        <f>IF($H62&gt;L62, ($H62-L62) *INDEX('2018_commission_structure'!$A$21:$I$24,MATCH($E62, '2018_commission_structure'!$A$21:$A$24,0),MATCH(S$1, '2018_commission_structure'!$A$21:$I$21,0)), 0)</f>
        <v>0</v>
      </c>
      <c r="T62" s="2">
        <f t="shared" si="6"/>
        <v>82237.039999999994</v>
      </c>
      <c r="U62" s="2">
        <f t="shared" si="7"/>
        <v>123325.04</v>
      </c>
      <c r="V62" s="2">
        <f>MIN(I62, H62)*INDEX('2018_commission_structure'!$A$15:$I$18,MATCH($E62, '2018_commission_structure'!$A$15:$A$18,0),MATCH(V$1, '2018_commission_structure'!$A$15:$I$15,0))</f>
        <v>60000</v>
      </c>
      <c r="W62" s="2">
        <f>IF(H62&gt;I62, MIN(H62-I62, J62-I62)*INDEX('2018_commission_structure'!$A$15:$I$18,MATCH($E62, '2018_commission_structure'!$A$15:$A$18, 0),MATCH(W$1,'2018_commission_structure'!$A$15:$I$15, 0)), 0)</f>
        <v>21250</v>
      </c>
      <c r="X62" s="2">
        <f>IF(H62&gt;J62, MIN(H62-J62, K62-J62)*INDEX('2018_commission_structure'!$A$15:$I$24,MATCH($E62, '2018_commission_structure'!$A$15:$A$18, 0),MATCH(X$1, '2018_commission_structure'!$A$15:$I$15, 0)), 0)</f>
        <v>14985.6</v>
      </c>
      <c r="Y62" s="2">
        <f>IF($H62&gt;K62,MIN($H62-K62,L62-K62)*INDEX('2018_commission_structure'!$A$15:$I$24,MATCH($E62,'2018_commission_structure'!$A$15:$A$18,0),MATCH('calculations '!Y$1,'2018_commission_structure'!$A$15:$I$15,0)),0)</f>
        <v>0</v>
      </c>
      <c r="Z62" s="2">
        <f>IF($H62&gt;L62, ($H62-L62) *INDEX('2018_commission_structure'!$A$15:$I$24,MATCH($E62, '2018_commission_structure'!$A$15:$A$18,0),MATCH(Z$1, '2018_commission_structure'!$A$15:$I$15,0)), 0)</f>
        <v>0</v>
      </c>
      <c r="AA62" s="9">
        <f t="shared" si="8"/>
        <v>96235.6</v>
      </c>
      <c r="AB62" s="9">
        <f t="shared" si="9"/>
        <v>137323.6</v>
      </c>
    </row>
    <row r="63" spans="1:28" x14ac:dyDescent="0.25">
      <c r="A63" t="str">
        <f t="shared" si="0"/>
        <v>Rochella Galland</v>
      </c>
      <c r="B63">
        <v>7367438190</v>
      </c>
      <c r="C63" t="s">
        <v>129</v>
      </c>
      <c r="D63" t="s">
        <v>130</v>
      </c>
      <c r="E63" t="s">
        <v>7</v>
      </c>
      <c r="F63" s="6">
        <v>47043</v>
      </c>
      <c r="G63">
        <f>COUNTIF(deals_closed!D:D,'calculations '!B63)</f>
        <v>24</v>
      </c>
      <c r="H63" s="6">
        <f>SUMIF(deals_closed!D:D,'calculations '!B63,deals_closed!C:C)</f>
        <v>758395</v>
      </c>
      <c r="I63" s="9">
        <f>VLOOKUP(E63,'2018_commission_structure'!$A$22:$I$24,9,FALSE)</f>
        <v>500000</v>
      </c>
      <c r="J63" s="7">
        <f t="shared" si="1"/>
        <v>625000</v>
      </c>
      <c r="K63" s="8">
        <f t="shared" si="2"/>
        <v>750000</v>
      </c>
      <c r="L63" s="9">
        <f t="shared" si="3"/>
        <v>1000000</v>
      </c>
      <c r="M63" s="10">
        <f t="shared" si="4"/>
        <v>1.5167900000000001</v>
      </c>
      <c r="N63" t="str">
        <f t="shared" si="5"/>
        <v>150-200%</v>
      </c>
      <c r="O63" s="9">
        <f>MIN(I63, H63)*INDEX('2018_commission_structure'!$A$21:$I$24,
MATCH($E63, '2018_commission_structure'!$A$21:$A$24,0),
MATCH(O$1, '2018_commission_structure'!$A$21:$I$21,0))</f>
        <v>50000</v>
      </c>
      <c r="P63" s="2">
        <f>IF(H63&gt;I63, MIN(H63-I63, J63-I63)*
INDEX('2018_commission_structure'!$A$21:$I$24,
MATCH($E63, '2018_commission_structure'!$A$21:$A$24, 0),
MATCH(P$1, '2018_commission_structure'!$A$21:$I$21, 0)), 0)</f>
        <v>18750</v>
      </c>
      <c r="Q63" s="2">
        <f>IF(H63&gt;J63, MIN(H63-J63, K63-J63)*
INDEX('2018_commission_structure'!$A$21:$I$24,
MATCH($E63, '2018_commission_structure'!$A$21:$A$24, 0),
MATCH(Q$1, '2018_commission_structure'!$A$21:$I$21, 0)), 0)</f>
        <v>22500</v>
      </c>
      <c r="R63" s="2">
        <f>IF($H63&gt;K63,MIN($H63-K63,L63-K63)*INDEX('2018_commission_structure'!$A$21:$I$24,MATCH($E63,'2018_commission_structure'!$A$21:$A$24,0),MATCH('calculations '!R$1,'2018_commission_structure'!$A$21:$I$21,0)),0)</f>
        <v>1846.9</v>
      </c>
      <c r="S63" s="2">
        <f>IF($H63&gt;L63, ($H63-L63) *INDEX('2018_commission_structure'!$A$21:$I$24,MATCH($E63, '2018_commission_structure'!$A$21:$A$24,0),MATCH(S$1, '2018_commission_structure'!$A$21:$I$21,0)), 0)</f>
        <v>0</v>
      </c>
      <c r="T63" s="2">
        <f t="shared" si="6"/>
        <v>93096.9</v>
      </c>
      <c r="U63" s="2">
        <f t="shared" si="7"/>
        <v>140139.9</v>
      </c>
      <c r="V63" s="2">
        <f>MIN(I63, H63)*INDEX('2018_commission_structure'!$A$15:$I$18,MATCH($E63, '2018_commission_structure'!$A$15:$A$18,0),MATCH(V$1, '2018_commission_structure'!$A$15:$I$15,0))</f>
        <v>60000</v>
      </c>
      <c r="W63" s="2">
        <f>IF(H63&gt;I63, MIN(H63-I63, J63-I63)*INDEX('2018_commission_structure'!$A$15:$I$18,MATCH($E63, '2018_commission_structure'!$A$15:$A$18, 0),MATCH(W$1,'2018_commission_structure'!$A$15:$I$15, 0)), 0)</f>
        <v>21250</v>
      </c>
      <c r="X63" s="2">
        <f>IF(H63&gt;J63, MIN(H63-J63, K63-J63)*INDEX('2018_commission_structure'!$A$15:$I$24,MATCH($E63, '2018_commission_structure'!$A$15:$A$18, 0),MATCH(X$1, '2018_commission_structure'!$A$15:$I$15, 0)), 0)</f>
        <v>25000</v>
      </c>
      <c r="Y63" s="2">
        <f>IF($H63&gt;K63,MIN($H63-K63,L63-K63)*INDEX('2018_commission_structure'!$A$15:$I$24,MATCH($E63,'2018_commission_structure'!$A$15:$A$18,0),MATCH('calculations '!Y$1,'2018_commission_structure'!$A$15:$I$15,0)),0)</f>
        <v>1846.9</v>
      </c>
      <c r="Z63" s="2">
        <f>IF($H63&gt;L63, ($H63-L63) *INDEX('2018_commission_structure'!$A$15:$I$24,MATCH($E63, '2018_commission_structure'!$A$15:$A$18,0),MATCH(Z$1, '2018_commission_structure'!$A$15:$I$15,0)), 0)</f>
        <v>0</v>
      </c>
      <c r="AA63" s="9">
        <f t="shared" si="8"/>
        <v>108096.9</v>
      </c>
      <c r="AB63" s="9">
        <f t="shared" si="9"/>
        <v>155139.9</v>
      </c>
    </row>
    <row r="64" spans="1:28" x14ac:dyDescent="0.25">
      <c r="A64" t="str">
        <f t="shared" si="0"/>
        <v>Timmie Howis</v>
      </c>
      <c r="B64">
        <v>9624054975</v>
      </c>
      <c r="C64" t="s">
        <v>131</v>
      </c>
      <c r="D64" t="s">
        <v>132</v>
      </c>
      <c r="E64" t="s">
        <v>29</v>
      </c>
      <c r="F64" s="6">
        <v>73192</v>
      </c>
      <c r="G64">
        <f>COUNTIF(deals_closed!D:D,'calculations '!B64)</f>
        <v>24</v>
      </c>
      <c r="H64" s="6">
        <f>SUMIF(deals_closed!D:D,'calculations '!B64,deals_closed!C:C)</f>
        <v>911285</v>
      </c>
      <c r="I64" s="9">
        <f>VLOOKUP(E64,'2018_commission_structure'!$A$22:$I$24,9,FALSE)</f>
        <v>600000</v>
      </c>
      <c r="J64" s="7">
        <f t="shared" si="1"/>
        <v>750000</v>
      </c>
      <c r="K64" s="8">
        <f t="shared" si="2"/>
        <v>900000</v>
      </c>
      <c r="L64" s="9">
        <f t="shared" si="3"/>
        <v>1200000</v>
      </c>
      <c r="M64" s="10">
        <f t="shared" si="4"/>
        <v>1.5188083333333333</v>
      </c>
      <c r="N64" t="str">
        <f t="shared" si="5"/>
        <v>150-200%</v>
      </c>
      <c r="O64" s="9">
        <f>MIN(I64, H64)*INDEX('2018_commission_structure'!$A$21:$I$24,
MATCH($E64, '2018_commission_structure'!$A$21:$A$24,0),
MATCH(O$1, '2018_commission_structure'!$A$21:$I$21,0))</f>
        <v>78000</v>
      </c>
      <c r="P64" s="2">
        <f>IF(H64&gt;I64, MIN(H64-I64, J64-I64)*
INDEX('2018_commission_structure'!$A$21:$I$24,
MATCH($E64, '2018_commission_structure'!$A$21:$A$24, 0),
MATCH(P$1, '2018_commission_structure'!$A$21:$I$21, 0)), 0)</f>
        <v>25500.000000000004</v>
      </c>
      <c r="Q64" s="2">
        <f>IF(H64&gt;J64, MIN(H64-J64, K64-J64)*
INDEX('2018_commission_structure'!$A$21:$I$24,
MATCH($E64, '2018_commission_structure'!$A$21:$A$24, 0),
MATCH(Q$1, '2018_commission_structure'!$A$21:$I$21, 0)), 0)</f>
        <v>31500</v>
      </c>
      <c r="R64" s="2">
        <f>IF($H64&gt;K64,MIN($H64-K64,L64-K64)*INDEX('2018_commission_structure'!$A$21:$I$24,MATCH($E64,'2018_commission_structure'!$A$21:$A$24,0),MATCH('calculations '!R$1,'2018_commission_structure'!$A$21:$I$21,0)),0)</f>
        <v>2934.1</v>
      </c>
      <c r="S64" s="2">
        <f>IF($H64&gt;L64, ($H64-L64) *INDEX('2018_commission_structure'!$A$21:$I$24,MATCH($E64, '2018_commission_structure'!$A$21:$A$24,0),MATCH(S$1, '2018_commission_structure'!$A$21:$I$21,0)), 0)</f>
        <v>0</v>
      </c>
      <c r="T64" s="2">
        <f t="shared" si="6"/>
        <v>137934.1</v>
      </c>
      <c r="U64" s="2">
        <f t="shared" si="7"/>
        <v>211126.1</v>
      </c>
      <c r="V64" s="2">
        <f>MIN(I64, H64)*INDEX('2018_commission_structure'!$A$15:$I$18,MATCH($E64, '2018_commission_structure'!$A$15:$A$18,0),MATCH(V$1, '2018_commission_structure'!$A$15:$I$15,0))</f>
        <v>90000</v>
      </c>
      <c r="W64" s="2">
        <f>IF(H64&gt;I64, MIN(H64-I64, J64-I64)*INDEX('2018_commission_structure'!$A$15:$I$18,MATCH($E64, '2018_commission_structure'!$A$15:$A$18, 0),MATCH(W$1,'2018_commission_structure'!$A$15:$I$15, 0)), 0)</f>
        <v>27000</v>
      </c>
      <c r="X64" s="2">
        <f>IF(H64&gt;J64, MIN(H64-J64, K64-J64)*INDEX('2018_commission_structure'!$A$15:$I$24,MATCH($E64, '2018_commission_structure'!$A$15:$A$18, 0),MATCH(X$1, '2018_commission_structure'!$A$15:$I$15, 0)), 0)</f>
        <v>37500</v>
      </c>
      <c r="Y64" s="2">
        <f>IF($H64&gt;K64,MIN($H64-K64,L64-K64)*INDEX('2018_commission_structure'!$A$15:$I$24,MATCH($E64,'2018_commission_structure'!$A$15:$A$18,0),MATCH('calculations '!Y$1,'2018_commission_structure'!$A$15:$I$15,0)),0)</f>
        <v>3385.5</v>
      </c>
      <c r="Z64" s="2">
        <f>IF($H64&gt;L64, ($H64-L64) *INDEX('2018_commission_structure'!$A$15:$I$24,MATCH($E64, '2018_commission_structure'!$A$15:$A$18,0),MATCH(Z$1, '2018_commission_structure'!$A$15:$I$15,0)), 0)</f>
        <v>0</v>
      </c>
      <c r="AA64" s="9">
        <f t="shared" si="8"/>
        <v>157885.5</v>
      </c>
      <c r="AB64" s="9">
        <f t="shared" si="9"/>
        <v>231077.5</v>
      </c>
    </row>
    <row r="65" spans="1:28" x14ac:dyDescent="0.25">
      <c r="A65" t="str">
        <f t="shared" si="0"/>
        <v>Yolanthe Ingrey</v>
      </c>
      <c r="B65">
        <v>6084639828</v>
      </c>
      <c r="C65" t="s">
        <v>133</v>
      </c>
      <c r="D65" t="s">
        <v>134</v>
      </c>
      <c r="E65" t="s">
        <v>29</v>
      </c>
      <c r="F65" s="6">
        <v>67908</v>
      </c>
      <c r="G65">
        <f>COUNTIF(deals_closed!D:D,'calculations '!B65)</f>
        <v>24</v>
      </c>
      <c r="H65" s="6">
        <f>SUMIF(deals_closed!D:D,'calculations '!B65,deals_closed!C:C)</f>
        <v>866306</v>
      </c>
      <c r="I65" s="9">
        <f>VLOOKUP(E65,'2018_commission_structure'!$A$22:$I$24,9,FALSE)</f>
        <v>600000</v>
      </c>
      <c r="J65" s="7">
        <f t="shared" si="1"/>
        <v>750000</v>
      </c>
      <c r="K65" s="8">
        <f t="shared" si="2"/>
        <v>900000</v>
      </c>
      <c r="L65" s="9">
        <f t="shared" si="3"/>
        <v>1200000</v>
      </c>
      <c r="M65" s="10">
        <f t="shared" si="4"/>
        <v>1.4438433333333334</v>
      </c>
      <c r="N65" t="str">
        <f t="shared" si="5"/>
        <v>125-150%</v>
      </c>
      <c r="O65" s="9">
        <f>MIN(I65, H65)*INDEX('2018_commission_structure'!$A$21:$I$24,
MATCH($E65, '2018_commission_structure'!$A$21:$A$24,0),
MATCH(O$1, '2018_commission_structure'!$A$21:$I$21,0))</f>
        <v>78000</v>
      </c>
      <c r="P65" s="2">
        <f>IF(H65&gt;I65, MIN(H65-I65, J65-I65)*
INDEX('2018_commission_structure'!$A$21:$I$24,
MATCH($E65, '2018_commission_structure'!$A$21:$A$24, 0),
MATCH(P$1, '2018_commission_structure'!$A$21:$I$21, 0)), 0)</f>
        <v>25500.000000000004</v>
      </c>
      <c r="Q65" s="2">
        <f>IF(H65&gt;J65, MIN(H65-J65, K65-J65)*
INDEX('2018_commission_structure'!$A$21:$I$24,
MATCH($E65, '2018_commission_structure'!$A$21:$A$24, 0),
MATCH(Q$1, '2018_commission_structure'!$A$21:$I$21, 0)), 0)</f>
        <v>24424.26</v>
      </c>
      <c r="R65" s="2">
        <f>IF($H65&gt;K65,MIN($H65-K65,L65-K65)*INDEX('2018_commission_structure'!$A$21:$I$24,MATCH($E65,'2018_commission_structure'!$A$21:$A$24,0),MATCH('calculations '!R$1,'2018_commission_structure'!$A$21:$I$21,0)),0)</f>
        <v>0</v>
      </c>
      <c r="S65" s="2">
        <f>IF($H65&gt;L65, ($H65-L65) *INDEX('2018_commission_structure'!$A$21:$I$24,MATCH($E65, '2018_commission_structure'!$A$21:$A$24,0),MATCH(S$1, '2018_commission_structure'!$A$21:$I$21,0)), 0)</f>
        <v>0</v>
      </c>
      <c r="T65" s="2">
        <f t="shared" si="6"/>
        <v>127924.26</v>
      </c>
      <c r="U65" s="2">
        <f t="shared" si="7"/>
        <v>195832.26</v>
      </c>
      <c r="V65" s="2">
        <f>MIN(I65, H65)*INDEX('2018_commission_structure'!$A$15:$I$18,MATCH($E65, '2018_commission_structure'!$A$15:$A$18,0),MATCH(V$1, '2018_commission_structure'!$A$15:$I$15,0))</f>
        <v>90000</v>
      </c>
      <c r="W65" s="2">
        <f>IF(H65&gt;I65, MIN(H65-I65, J65-I65)*INDEX('2018_commission_structure'!$A$15:$I$18,MATCH($E65, '2018_commission_structure'!$A$15:$A$18, 0),MATCH(W$1,'2018_commission_structure'!$A$15:$I$15, 0)), 0)</f>
        <v>27000</v>
      </c>
      <c r="X65" s="2">
        <f>IF(H65&gt;J65, MIN(H65-J65, K65-J65)*INDEX('2018_commission_structure'!$A$15:$I$24,MATCH($E65, '2018_commission_structure'!$A$15:$A$18, 0),MATCH(X$1, '2018_commission_structure'!$A$15:$I$15, 0)), 0)</f>
        <v>29076.5</v>
      </c>
      <c r="Y65" s="2">
        <f>IF($H65&gt;K65,MIN($H65-K65,L65-K65)*INDEX('2018_commission_structure'!$A$15:$I$24,MATCH($E65,'2018_commission_structure'!$A$15:$A$18,0),MATCH('calculations '!Y$1,'2018_commission_structure'!$A$15:$I$15,0)),0)</f>
        <v>0</v>
      </c>
      <c r="Z65" s="2">
        <f>IF($H65&gt;L65, ($H65-L65) *INDEX('2018_commission_structure'!$A$15:$I$24,MATCH($E65, '2018_commission_structure'!$A$15:$A$18,0),MATCH(Z$1, '2018_commission_structure'!$A$15:$I$15,0)), 0)</f>
        <v>0</v>
      </c>
      <c r="AA65" s="9">
        <f t="shared" si="8"/>
        <v>146076.5</v>
      </c>
      <c r="AB65" s="9">
        <f t="shared" si="9"/>
        <v>213984.5</v>
      </c>
    </row>
    <row r="66" spans="1:28" x14ac:dyDescent="0.25">
      <c r="A66" t="str">
        <f t="shared" ref="A66:A129" si="10">C66&amp;" "&amp;D66</f>
        <v>Beatrice Watkin</v>
      </c>
      <c r="B66">
        <v>2547511673</v>
      </c>
      <c r="C66" t="s">
        <v>135</v>
      </c>
      <c r="D66" t="s">
        <v>136</v>
      </c>
      <c r="E66" t="s">
        <v>29</v>
      </c>
      <c r="F66" s="6">
        <v>71416</v>
      </c>
      <c r="G66">
        <f>COUNTIF(deals_closed!D:D,'calculations '!B66)</f>
        <v>14</v>
      </c>
      <c r="H66" s="6">
        <f>SUMIF(deals_closed!D:D,'calculations '!B66,deals_closed!C:C)</f>
        <v>492390</v>
      </c>
      <c r="I66" s="9">
        <f>VLOOKUP(E66,'2018_commission_structure'!$A$22:$I$24,9,FALSE)</f>
        <v>600000</v>
      </c>
      <c r="J66" s="7">
        <f t="shared" si="1"/>
        <v>750000</v>
      </c>
      <c r="K66" s="8">
        <f t="shared" si="2"/>
        <v>900000</v>
      </c>
      <c r="L66" s="9">
        <f t="shared" si="3"/>
        <v>1200000</v>
      </c>
      <c r="M66" s="10">
        <f t="shared" si="4"/>
        <v>0.82064999999999999</v>
      </c>
      <c r="N66" t="str">
        <f t="shared" si="5"/>
        <v>0-100%</v>
      </c>
      <c r="O66" s="9">
        <f>MIN(I66, H66)*INDEX('2018_commission_structure'!$A$21:$I$24,
MATCH($E66, '2018_commission_structure'!$A$21:$A$24,0),
MATCH(O$1, '2018_commission_structure'!$A$21:$I$21,0))</f>
        <v>64010.700000000004</v>
      </c>
      <c r="P66" s="2">
        <f>IF(H66&gt;I66, MIN(H66-I66, J66-I66)*
INDEX('2018_commission_structure'!$A$21:$I$24,
MATCH($E66, '2018_commission_structure'!$A$21:$A$24, 0),
MATCH(P$1, '2018_commission_structure'!$A$21:$I$21, 0)), 0)</f>
        <v>0</v>
      </c>
      <c r="Q66" s="2">
        <f>IF(H66&gt;J66, MIN(H66-J66, K66-J66)*
INDEX('2018_commission_structure'!$A$21:$I$24,
MATCH($E66, '2018_commission_structure'!$A$21:$A$24, 0),
MATCH(Q$1, '2018_commission_structure'!$A$21:$I$21, 0)), 0)</f>
        <v>0</v>
      </c>
      <c r="R66" s="2">
        <f>IF($H66&gt;K66,MIN($H66-K66,L66-K66)*INDEX('2018_commission_structure'!$A$21:$I$24,MATCH($E66,'2018_commission_structure'!$A$21:$A$24,0),MATCH('calculations '!R$1,'2018_commission_structure'!$A$21:$I$21,0)),0)</f>
        <v>0</v>
      </c>
      <c r="S66" s="2">
        <f>IF($H66&gt;L66, ($H66-L66) *INDEX('2018_commission_structure'!$A$21:$I$24,MATCH($E66, '2018_commission_structure'!$A$21:$A$24,0),MATCH(S$1, '2018_commission_structure'!$A$21:$I$21,0)), 0)</f>
        <v>0</v>
      </c>
      <c r="T66" s="2">
        <f t="shared" si="6"/>
        <v>64010.700000000004</v>
      </c>
      <c r="U66" s="2">
        <f t="shared" si="7"/>
        <v>135426.70000000001</v>
      </c>
      <c r="V66" s="2">
        <f>MIN(I66, H66)*INDEX('2018_commission_structure'!$A$15:$I$18,MATCH($E66, '2018_commission_structure'!$A$15:$A$18,0),MATCH(V$1, '2018_commission_structure'!$A$15:$I$15,0))</f>
        <v>73858.5</v>
      </c>
      <c r="W66" s="2">
        <f>IF(H66&gt;I66, MIN(H66-I66, J66-I66)*INDEX('2018_commission_structure'!$A$15:$I$18,MATCH($E66, '2018_commission_structure'!$A$15:$A$18, 0),MATCH(W$1,'2018_commission_structure'!$A$15:$I$15, 0)), 0)</f>
        <v>0</v>
      </c>
      <c r="X66" s="2">
        <f>IF(H66&gt;J66, MIN(H66-J66, K66-J66)*INDEX('2018_commission_structure'!$A$15:$I$24,MATCH($E66, '2018_commission_structure'!$A$15:$A$18, 0),MATCH(X$1, '2018_commission_structure'!$A$15:$I$15, 0)), 0)</f>
        <v>0</v>
      </c>
      <c r="Y66" s="2">
        <f>IF($H66&gt;K66,MIN($H66-K66,L66-K66)*INDEX('2018_commission_structure'!$A$15:$I$24,MATCH($E66,'2018_commission_structure'!$A$15:$A$18,0),MATCH('calculations '!Y$1,'2018_commission_structure'!$A$15:$I$15,0)),0)</f>
        <v>0</v>
      </c>
      <c r="Z66" s="2">
        <f>IF($H66&gt;L66, ($H66-L66) *INDEX('2018_commission_structure'!$A$15:$I$24,MATCH($E66, '2018_commission_structure'!$A$15:$A$18,0),MATCH(Z$1, '2018_commission_structure'!$A$15:$I$15,0)), 0)</f>
        <v>0</v>
      </c>
      <c r="AA66" s="9">
        <f t="shared" si="8"/>
        <v>73858.5</v>
      </c>
      <c r="AB66" s="9">
        <f t="shared" si="9"/>
        <v>145274.5</v>
      </c>
    </row>
    <row r="67" spans="1:28" x14ac:dyDescent="0.25">
      <c r="A67" t="str">
        <f t="shared" si="10"/>
        <v>Jaquenetta Gorelli</v>
      </c>
      <c r="B67">
        <v>7033916019</v>
      </c>
      <c r="C67" t="s">
        <v>137</v>
      </c>
      <c r="D67" t="s">
        <v>138</v>
      </c>
      <c r="E67" t="s">
        <v>29</v>
      </c>
      <c r="F67" s="6">
        <v>57801</v>
      </c>
      <c r="G67">
        <f>COUNTIF(deals_closed!D:D,'calculations '!B67)</f>
        <v>9</v>
      </c>
      <c r="H67" s="6">
        <f>SUMIF(deals_closed!D:D,'calculations '!B67,deals_closed!C:C)</f>
        <v>277209</v>
      </c>
      <c r="I67" s="9">
        <f>VLOOKUP(E67,'2018_commission_structure'!$A$22:$I$24,9,FALSE)</f>
        <v>600000</v>
      </c>
      <c r="J67" s="7">
        <f t="shared" ref="J67:J130" si="11">I67*1.25</f>
        <v>750000</v>
      </c>
      <c r="K67" s="8">
        <f t="shared" ref="K67:K130" si="12">I67*1.5</f>
        <v>900000</v>
      </c>
      <c r="L67" s="9">
        <f t="shared" ref="L67:L130" si="13">I67*2</f>
        <v>1200000</v>
      </c>
      <c r="M67" s="10">
        <f t="shared" ref="M67:M130" si="14">H67/I67</f>
        <v>0.46201500000000001</v>
      </c>
      <c r="N67" t="str">
        <f t="shared" ref="N67:N130" si="15">IF(M67&lt;=1, "0-100%",
IF(M67&lt;=1.25, "100-125%",
IF(M67&lt;=1.5, "125-150%",
IF(M67&lt;=2, "150-200%", "&gt;200%"))))</f>
        <v>0-100%</v>
      </c>
      <c r="O67" s="9">
        <f>MIN(I67, H67)*INDEX('2018_commission_structure'!$A$21:$I$24,
MATCH($E67, '2018_commission_structure'!$A$21:$A$24,0),
MATCH(O$1, '2018_commission_structure'!$A$21:$I$21,0))</f>
        <v>36037.17</v>
      </c>
      <c r="P67" s="2">
        <f>IF(H67&gt;I67, MIN(H67-I67, J67-I67)*
INDEX('2018_commission_structure'!$A$21:$I$24,
MATCH($E67, '2018_commission_structure'!$A$21:$A$24, 0),
MATCH(P$1, '2018_commission_structure'!$A$21:$I$21, 0)), 0)</f>
        <v>0</v>
      </c>
      <c r="Q67" s="2">
        <f>IF(H67&gt;J67, MIN(H67-J67, K67-J67)*
INDEX('2018_commission_structure'!$A$21:$I$24,
MATCH($E67, '2018_commission_structure'!$A$21:$A$24, 0),
MATCH(Q$1, '2018_commission_structure'!$A$21:$I$21, 0)), 0)</f>
        <v>0</v>
      </c>
      <c r="R67" s="2">
        <f>IF($H67&gt;K67,MIN($H67-K67,L67-K67)*INDEX('2018_commission_structure'!$A$21:$I$24,MATCH($E67,'2018_commission_structure'!$A$21:$A$24,0),MATCH('calculations '!R$1,'2018_commission_structure'!$A$21:$I$21,0)),0)</f>
        <v>0</v>
      </c>
      <c r="S67" s="2">
        <f>IF($H67&gt;L67, ($H67-L67) *INDEX('2018_commission_structure'!$A$21:$I$24,MATCH($E67, '2018_commission_structure'!$A$21:$A$24,0),MATCH(S$1, '2018_commission_structure'!$A$21:$I$21,0)), 0)</f>
        <v>0</v>
      </c>
      <c r="T67" s="2">
        <f t="shared" ref="T67:T130" si="16">SUM(O67:S67)</f>
        <v>36037.17</v>
      </c>
      <c r="U67" s="2">
        <f t="shared" ref="U67:U130" si="17">SUM(T67+F67)</f>
        <v>93838.17</v>
      </c>
      <c r="V67" s="2">
        <f>MIN(I67, H67)*INDEX('2018_commission_structure'!$A$15:$I$18,MATCH($E67, '2018_commission_structure'!$A$15:$A$18,0),MATCH(V$1, '2018_commission_structure'!$A$15:$I$15,0))</f>
        <v>41581.35</v>
      </c>
      <c r="W67" s="2">
        <f>IF(H67&gt;I67, MIN(H67-I67, J67-I67)*INDEX('2018_commission_structure'!$A$15:$I$18,MATCH($E67, '2018_commission_structure'!$A$15:$A$18, 0),MATCH(W$1,'2018_commission_structure'!$A$15:$I$15, 0)), 0)</f>
        <v>0</v>
      </c>
      <c r="X67" s="2">
        <f>IF(H67&gt;J67, MIN(H67-J67, K67-J67)*INDEX('2018_commission_structure'!$A$15:$I$24,MATCH($E67, '2018_commission_structure'!$A$15:$A$18, 0),MATCH(X$1, '2018_commission_structure'!$A$15:$I$15, 0)), 0)</f>
        <v>0</v>
      </c>
      <c r="Y67" s="2">
        <f>IF($H67&gt;K67,MIN($H67-K67,L67-K67)*INDEX('2018_commission_structure'!$A$15:$I$24,MATCH($E67,'2018_commission_structure'!$A$15:$A$18,0),MATCH('calculations '!Y$1,'2018_commission_structure'!$A$15:$I$15,0)),0)</f>
        <v>0</v>
      </c>
      <c r="Z67" s="2">
        <f>IF($H67&gt;L67, ($H67-L67) *INDEX('2018_commission_structure'!$A$15:$I$24,MATCH($E67, '2018_commission_structure'!$A$15:$A$18,0),MATCH(Z$1, '2018_commission_structure'!$A$15:$I$15,0)), 0)</f>
        <v>0</v>
      </c>
      <c r="AA67" s="9">
        <f t="shared" ref="AA67:AA130" si="18">SUM(V67:Z67)</f>
        <v>41581.35</v>
      </c>
      <c r="AB67" s="9">
        <f t="shared" ref="AB67:AB130" si="19">AA67+F67</f>
        <v>99382.35</v>
      </c>
    </row>
    <row r="68" spans="1:28" x14ac:dyDescent="0.25">
      <c r="A68" t="str">
        <f t="shared" si="10"/>
        <v>Titus Murray</v>
      </c>
      <c r="B68">
        <v>7160109333</v>
      </c>
      <c r="C68" t="s">
        <v>139</v>
      </c>
      <c r="D68" t="s">
        <v>140</v>
      </c>
      <c r="E68" t="s">
        <v>10</v>
      </c>
      <c r="F68" s="6">
        <v>116881</v>
      </c>
      <c r="G68">
        <f>COUNTIF(deals_closed!D:D,'calculations '!B68)</f>
        <v>25</v>
      </c>
      <c r="H68" s="6">
        <f>SUMIF(deals_closed!D:D,'calculations '!B68,deals_closed!C:C)</f>
        <v>825812</v>
      </c>
      <c r="I68" s="9">
        <f>VLOOKUP(E68,'2018_commission_structure'!$A$22:$I$24,9,FALSE)</f>
        <v>750000</v>
      </c>
      <c r="J68" s="7">
        <f t="shared" si="11"/>
        <v>937500</v>
      </c>
      <c r="K68" s="8">
        <f t="shared" si="12"/>
        <v>1125000</v>
      </c>
      <c r="L68" s="9">
        <f t="shared" si="13"/>
        <v>1500000</v>
      </c>
      <c r="M68" s="10">
        <f t="shared" si="14"/>
        <v>1.1010826666666667</v>
      </c>
      <c r="N68" t="str">
        <f t="shared" si="15"/>
        <v>100-125%</v>
      </c>
      <c r="O68" s="9">
        <f>MIN(I68, H68)*INDEX('2018_commission_structure'!$A$21:$I$24,
MATCH($E68, '2018_commission_structure'!$A$21:$A$24,0),
MATCH(O$1, '2018_commission_structure'!$A$21:$I$21,0))</f>
        <v>112500</v>
      </c>
      <c r="P68" s="2">
        <f>IF(H68&gt;I68, MIN(H68-I68, J68-I68)*
INDEX('2018_commission_structure'!$A$21:$I$24,
MATCH($E68, '2018_commission_structure'!$A$21:$A$24, 0),
MATCH(P$1, '2018_commission_structure'!$A$21:$I$21, 0)), 0)</f>
        <v>14404.28</v>
      </c>
      <c r="Q68" s="2">
        <f>IF(H68&gt;J68, MIN(H68-J68, K68-J68)*
INDEX('2018_commission_structure'!$A$21:$I$24,
MATCH($E68, '2018_commission_structure'!$A$21:$A$24, 0),
MATCH(Q$1, '2018_commission_structure'!$A$21:$I$21, 0)), 0)</f>
        <v>0</v>
      </c>
      <c r="R68" s="2">
        <f>IF($H68&gt;K68,MIN($H68-K68,L68-K68)*INDEX('2018_commission_structure'!$A$21:$I$24,MATCH($E68,'2018_commission_structure'!$A$21:$A$24,0),MATCH('calculations '!R$1,'2018_commission_structure'!$A$21:$I$21,0)),0)</f>
        <v>0</v>
      </c>
      <c r="S68" s="2">
        <f>IF($H68&gt;L68, ($H68-L68) *INDEX('2018_commission_structure'!$A$21:$I$24,MATCH($E68, '2018_commission_structure'!$A$21:$A$24,0),MATCH(S$1, '2018_commission_structure'!$A$21:$I$21,0)), 0)</f>
        <v>0</v>
      </c>
      <c r="T68" s="2">
        <f t="shared" si="16"/>
        <v>126904.28</v>
      </c>
      <c r="U68" s="2">
        <f t="shared" si="17"/>
        <v>243785.28</v>
      </c>
      <c r="V68" s="2">
        <f>MIN(I68, H68)*INDEX('2018_commission_structure'!$A$15:$I$18,MATCH($E68, '2018_commission_structure'!$A$15:$A$18,0),MATCH(V$1, '2018_commission_structure'!$A$15:$I$15,0))</f>
        <v>112500</v>
      </c>
      <c r="W68" s="2">
        <f>IF(H68&gt;I68, MIN(H68-I68, J68-I68)*INDEX('2018_commission_structure'!$A$15:$I$18,MATCH($E68, '2018_commission_structure'!$A$15:$A$18, 0),MATCH(W$1,'2018_commission_structure'!$A$15:$I$15, 0)), 0)</f>
        <v>16678.64</v>
      </c>
      <c r="X68" s="2">
        <f>IF(H68&gt;J68, MIN(H68-J68, K68-J68)*INDEX('2018_commission_structure'!$A$15:$I$24,MATCH($E68, '2018_commission_structure'!$A$15:$A$18, 0),MATCH(X$1, '2018_commission_structure'!$A$15:$I$15, 0)), 0)</f>
        <v>0</v>
      </c>
      <c r="Y68" s="2">
        <f>IF($H68&gt;K68,MIN($H68-K68,L68-K68)*INDEX('2018_commission_structure'!$A$15:$I$24,MATCH($E68,'2018_commission_structure'!$A$15:$A$18,0),MATCH('calculations '!Y$1,'2018_commission_structure'!$A$15:$I$15,0)),0)</f>
        <v>0</v>
      </c>
      <c r="Z68" s="2">
        <f>IF($H68&gt;L68, ($H68-L68) *INDEX('2018_commission_structure'!$A$15:$I$24,MATCH($E68, '2018_commission_structure'!$A$15:$A$18,0),MATCH(Z$1, '2018_commission_structure'!$A$15:$I$15,0)), 0)</f>
        <v>0</v>
      </c>
      <c r="AA68" s="9">
        <f t="shared" si="18"/>
        <v>129178.64</v>
      </c>
      <c r="AB68" s="9">
        <f t="shared" si="19"/>
        <v>246059.64</v>
      </c>
    </row>
    <row r="69" spans="1:28" x14ac:dyDescent="0.25">
      <c r="A69" t="str">
        <f t="shared" si="10"/>
        <v>Konstance Iacovelli</v>
      </c>
      <c r="B69">
        <v>6852060985</v>
      </c>
      <c r="C69" t="s">
        <v>141</v>
      </c>
      <c r="D69" t="s">
        <v>142</v>
      </c>
      <c r="E69" t="s">
        <v>29</v>
      </c>
      <c r="F69" s="6">
        <v>59859</v>
      </c>
      <c r="G69">
        <f>COUNTIF(deals_closed!D:D,'calculations '!B69)</f>
        <v>17</v>
      </c>
      <c r="H69" s="6">
        <f>SUMIF(deals_closed!D:D,'calculations '!B69,deals_closed!C:C)</f>
        <v>623497</v>
      </c>
      <c r="I69" s="9">
        <f>VLOOKUP(E69,'2018_commission_structure'!$A$22:$I$24,9,FALSE)</f>
        <v>600000</v>
      </c>
      <c r="J69" s="7">
        <f t="shared" si="11"/>
        <v>750000</v>
      </c>
      <c r="K69" s="8">
        <f t="shared" si="12"/>
        <v>900000</v>
      </c>
      <c r="L69" s="9">
        <f t="shared" si="13"/>
        <v>1200000</v>
      </c>
      <c r="M69" s="10">
        <f t="shared" si="14"/>
        <v>1.0391616666666668</v>
      </c>
      <c r="N69" t="str">
        <f t="shared" si="15"/>
        <v>100-125%</v>
      </c>
      <c r="O69" s="9">
        <f>MIN(I69, H69)*INDEX('2018_commission_structure'!$A$21:$I$24,
MATCH($E69, '2018_commission_structure'!$A$21:$A$24,0),
MATCH(O$1, '2018_commission_structure'!$A$21:$I$21,0))</f>
        <v>78000</v>
      </c>
      <c r="P69" s="2">
        <f>IF(H69&gt;I69, MIN(H69-I69, J69-I69)*
INDEX('2018_commission_structure'!$A$21:$I$24,
MATCH($E69, '2018_commission_structure'!$A$21:$A$24, 0),
MATCH(P$1, '2018_commission_structure'!$A$21:$I$21, 0)), 0)</f>
        <v>3994.4900000000002</v>
      </c>
      <c r="Q69" s="2">
        <f>IF(H69&gt;J69, MIN(H69-J69, K69-J69)*
INDEX('2018_commission_structure'!$A$21:$I$24,
MATCH($E69, '2018_commission_structure'!$A$21:$A$24, 0),
MATCH(Q$1, '2018_commission_structure'!$A$21:$I$21, 0)), 0)</f>
        <v>0</v>
      </c>
      <c r="R69" s="2">
        <f>IF($H69&gt;K69,MIN($H69-K69,L69-K69)*INDEX('2018_commission_structure'!$A$21:$I$24,MATCH($E69,'2018_commission_structure'!$A$21:$A$24,0),MATCH('calculations '!R$1,'2018_commission_structure'!$A$21:$I$21,0)),0)</f>
        <v>0</v>
      </c>
      <c r="S69" s="2">
        <f>IF($H69&gt;L69, ($H69-L69) *INDEX('2018_commission_structure'!$A$21:$I$24,MATCH($E69, '2018_commission_structure'!$A$21:$A$24,0),MATCH(S$1, '2018_commission_structure'!$A$21:$I$21,0)), 0)</f>
        <v>0</v>
      </c>
      <c r="T69" s="2">
        <f t="shared" si="16"/>
        <v>81994.490000000005</v>
      </c>
      <c r="U69" s="2">
        <f t="shared" si="17"/>
        <v>141853.49</v>
      </c>
      <c r="V69" s="2">
        <f>MIN(I69, H69)*INDEX('2018_commission_structure'!$A$15:$I$18,MATCH($E69, '2018_commission_structure'!$A$15:$A$18,0),MATCH(V$1, '2018_commission_structure'!$A$15:$I$15,0))</f>
        <v>90000</v>
      </c>
      <c r="W69" s="2">
        <f>IF(H69&gt;I69, MIN(H69-I69, J69-I69)*INDEX('2018_commission_structure'!$A$15:$I$18,MATCH($E69, '2018_commission_structure'!$A$15:$A$18, 0),MATCH(W$1,'2018_commission_structure'!$A$15:$I$15, 0)), 0)</f>
        <v>4229.46</v>
      </c>
      <c r="X69" s="2">
        <f>IF(H69&gt;J69, MIN(H69-J69, K69-J69)*INDEX('2018_commission_structure'!$A$15:$I$24,MATCH($E69, '2018_commission_structure'!$A$15:$A$18, 0),MATCH(X$1, '2018_commission_structure'!$A$15:$I$15, 0)), 0)</f>
        <v>0</v>
      </c>
      <c r="Y69" s="2">
        <f>IF($H69&gt;K69,MIN($H69-K69,L69-K69)*INDEX('2018_commission_structure'!$A$15:$I$24,MATCH($E69,'2018_commission_structure'!$A$15:$A$18,0),MATCH('calculations '!Y$1,'2018_commission_structure'!$A$15:$I$15,0)),0)</f>
        <v>0</v>
      </c>
      <c r="Z69" s="2">
        <f>IF($H69&gt;L69, ($H69-L69) *INDEX('2018_commission_structure'!$A$15:$I$24,MATCH($E69, '2018_commission_structure'!$A$15:$A$18,0),MATCH(Z$1, '2018_commission_structure'!$A$15:$I$15,0)), 0)</f>
        <v>0</v>
      </c>
      <c r="AA69" s="9">
        <f t="shared" si="18"/>
        <v>94229.46</v>
      </c>
      <c r="AB69" s="9">
        <f t="shared" si="19"/>
        <v>154088.46000000002</v>
      </c>
    </row>
    <row r="70" spans="1:28" x14ac:dyDescent="0.25">
      <c r="A70" t="str">
        <f t="shared" si="10"/>
        <v>Culley Bernardotti</v>
      </c>
      <c r="B70">
        <v>3219601650</v>
      </c>
      <c r="C70" t="s">
        <v>143</v>
      </c>
      <c r="D70" t="s">
        <v>144</v>
      </c>
      <c r="E70" t="s">
        <v>29</v>
      </c>
      <c r="F70" s="6">
        <v>55807</v>
      </c>
      <c r="G70">
        <f>COUNTIF(deals_closed!D:D,'calculations '!B70)</f>
        <v>28</v>
      </c>
      <c r="H70" s="6">
        <f>SUMIF(deals_closed!D:D,'calculations '!B70,deals_closed!C:C)</f>
        <v>1006770</v>
      </c>
      <c r="I70" s="9">
        <f>VLOOKUP(E70,'2018_commission_structure'!$A$22:$I$24,9,FALSE)</f>
        <v>600000</v>
      </c>
      <c r="J70" s="7">
        <f t="shared" si="11"/>
        <v>750000</v>
      </c>
      <c r="K70" s="8">
        <f t="shared" si="12"/>
        <v>900000</v>
      </c>
      <c r="L70" s="9">
        <f t="shared" si="13"/>
        <v>1200000</v>
      </c>
      <c r="M70" s="10">
        <f t="shared" si="14"/>
        <v>1.6779500000000001</v>
      </c>
      <c r="N70" t="str">
        <f t="shared" si="15"/>
        <v>150-200%</v>
      </c>
      <c r="O70" s="9">
        <f>MIN(I70, H70)*INDEX('2018_commission_structure'!$A$21:$I$24,
MATCH($E70, '2018_commission_structure'!$A$21:$A$24,0),
MATCH(O$1, '2018_commission_structure'!$A$21:$I$21,0))</f>
        <v>78000</v>
      </c>
      <c r="P70" s="2">
        <f>IF(H70&gt;I70, MIN(H70-I70, J70-I70)*
INDEX('2018_commission_structure'!$A$21:$I$24,
MATCH($E70, '2018_commission_structure'!$A$21:$A$24, 0),
MATCH(P$1, '2018_commission_structure'!$A$21:$I$21, 0)), 0)</f>
        <v>25500.000000000004</v>
      </c>
      <c r="Q70" s="2">
        <f>IF(H70&gt;J70, MIN(H70-J70, K70-J70)*
INDEX('2018_commission_structure'!$A$21:$I$24,
MATCH($E70, '2018_commission_structure'!$A$21:$A$24, 0),
MATCH(Q$1, '2018_commission_structure'!$A$21:$I$21, 0)), 0)</f>
        <v>31500</v>
      </c>
      <c r="R70" s="2">
        <f>IF($H70&gt;K70,MIN($H70-K70,L70-K70)*INDEX('2018_commission_structure'!$A$21:$I$24,MATCH($E70,'2018_commission_structure'!$A$21:$A$24,0),MATCH('calculations '!R$1,'2018_commission_structure'!$A$21:$I$21,0)),0)</f>
        <v>27760.2</v>
      </c>
      <c r="S70" s="2">
        <f>IF($H70&gt;L70, ($H70-L70) *INDEX('2018_commission_structure'!$A$21:$I$24,MATCH($E70, '2018_commission_structure'!$A$21:$A$24,0),MATCH(S$1, '2018_commission_structure'!$A$21:$I$21,0)), 0)</f>
        <v>0</v>
      </c>
      <c r="T70" s="2">
        <f t="shared" si="16"/>
        <v>162760.20000000001</v>
      </c>
      <c r="U70" s="2">
        <f t="shared" si="17"/>
        <v>218567.2</v>
      </c>
      <c r="V70" s="2">
        <f>MIN(I70, H70)*INDEX('2018_commission_structure'!$A$15:$I$18,MATCH($E70, '2018_commission_structure'!$A$15:$A$18,0),MATCH(V$1, '2018_commission_structure'!$A$15:$I$15,0))</f>
        <v>90000</v>
      </c>
      <c r="W70" s="2">
        <f>IF(H70&gt;I70, MIN(H70-I70, J70-I70)*INDEX('2018_commission_structure'!$A$15:$I$18,MATCH($E70, '2018_commission_structure'!$A$15:$A$18, 0),MATCH(W$1,'2018_commission_structure'!$A$15:$I$15, 0)), 0)</f>
        <v>27000</v>
      </c>
      <c r="X70" s="2">
        <f>IF(H70&gt;J70, MIN(H70-J70, K70-J70)*INDEX('2018_commission_structure'!$A$15:$I$24,MATCH($E70, '2018_commission_structure'!$A$15:$A$18, 0),MATCH(X$1, '2018_commission_structure'!$A$15:$I$15, 0)), 0)</f>
        <v>37500</v>
      </c>
      <c r="Y70" s="2">
        <f>IF($H70&gt;K70,MIN($H70-K70,L70-K70)*INDEX('2018_commission_structure'!$A$15:$I$24,MATCH($E70,'2018_commission_structure'!$A$15:$A$18,0),MATCH('calculations '!Y$1,'2018_commission_structure'!$A$15:$I$15,0)),0)</f>
        <v>32031</v>
      </c>
      <c r="Z70" s="2">
        <f>IF($H70&gt;L70, ($H70-L70) *INDEX('2018_commission_structure'!$A$15:$I$24,MATCH($E70, '2018_commission_structure'!$A$15:$A$18,0),MATCH(Z$1, '2018_commission_structure'!$A$15:$I$15,0)), 0)</f>
        <v>0</v>
      </c>
      <c r="AA70" s="9">
        <f t="shared" si="18"/>
        <v>186531</v>
      </c>
      <c r="AB70" s="9">
        <f t="shared" si="19"/>
        <v>242338</v>
      </c>
    </row>
    <row r="71" spans="1:28" x14ac:dyDescent="0.25">
      <c r="A71" t="str">
        <f t="shared" si="10"/>
        <v>Vladamir Van Castele</v>
      </c>
      <c r="B71">
        <v>9966428720</v>
      </c>
      <c r="C71" t="s">
        <v>145</v>
      </c>
      <c r="D71" t="s">
        <v>146</v>
      </c>
      <c r="E71" t="s">
        <v>10</v>
      </c>
      <c r="F71" s="6">
        <v>121579</v>
      </c>
      <c r="G71">
        <f>COUNTIF(deals_closed!D:D,'calculations '!B71)</f>
        <v>18</v>
      </c>
      <c r="H71" s="6">
        <f>SUMIF(deals_closed!D:D,'calculations '!B71,deals_closed!C:C)</f>
        <v>557797</v>
      </c>
      <c r="I71" s="9">
        <f>VLOOKUP(E71,'2018_commission_structure'!$A$22:$I$24,9,FALSE)</f>
        <v>750000</v>
      </c>
      <c r="J71" s="7">
        <f t="shared" si="11"/>
        <v>937500</v>
      </c>
      <c r="K71" s="8">
        <f t="shared" si="12"/>
        <v>1125000</v>
      </c>
      <c r="L71" s="9">
        <f t="shared" si="13"/>
        <v>1500000</v>
      </c>
      <c r="M71" s="10">
        <f t="shared" si="14"/>
        <v>0.74372933333333335</v>
      </c>
      <c r="N71" t="str">
        <f t="shared" si="15"/>
        <v>0-100%</v>
      </c>
      <c r="O71" s="9">
        <f>MIN(I71, H71)*INDEX('2018_commission_structure'!$A$21:$I$24,
MATCH($E71, '2018_commission_structure'!$A$21:$A$24,0),
MATCH(O$1, '2018_commission_structure'!$A$21:$I$21,0))</f>
        <v>83669.55</v>
      </c>
      <c r="P71" s="2">
        <f>IF(H71&gt;I71, MIN(H71-I71, J71-I71)*
INDEX('2018_commission_structure'!$A$21:$I$24,
MATCH($E71, '2018_commission_structure'!$A$21:$A$24, 0),
MATCH(P$1, '2018_commission_structure'!$A$21:$I$21, 0)), 0)</f>
        <v>0</v>
      </c>
      <c r="Q71" s="2">
        <f>IF(H71&gt;J71, MIN(H71-J71, K71-J71)*
INDEX('2018_commission_structure'!$A$21:$I$24,
MATCH($E71, '2018_commission_structure'!$A$21:$A$24, 0),
MATCH(Q$1, '2018_commission_structure'!$A$21:$I$21, 0)), 0)</f>
        <v>0</v>
      </c>
      <c r="R71" s="2">
        <f>IF($H71&gt;K71,MIN($H71-K71,L71-K71)*INDEX('2018_commission_structure'!$A$21:$I$24,MATCH($E71,'2018_commission_structure'!$A$21:$A$24,0),MATCH('calculations '!R$1,'2018_commission_structure'!$A$21:$I$21,0)),0)</f>
        <v>0</v>
      </c>
      <c r="S71" s="2">
        <f>IF($H71&gt;L71, ($H71-L71) *INDEX('2018_commission_structure'!$A$21:$I$24,MATCH($E71, '2018_commission_structure'!$A$21:$A$24,0),MATCH(S$1, '2018_commission_structure'!$A$21:$I$21,0)), 0)</f>
        <v>0</v>
      </c>
      <c r="T71" s="2">
        <f t="shared" si="16"/>
        <v>83669.55</v>
      </c>
      <c r="U71" s="2">
        <f t="shared" si="17"/>
        <v>205248.55</v>
      </c>
      <c r="V71" s="2">
        <f>MIN(I71, H71)*INDEX('2018_commission_structure'!$A$15:$I$18,MATCH($E71, '2018_commission_structure'!$A$15:$A$18,0),MATCH(V$1, '2018_commission_structure'!$A$15:$I$15,0))</f>
        <v>83669.55</v>
      </c>
      <c r="W71" s="2">
        <f>IF(H71&gt;I71, MIN(H71-I71, J71-I71)*INDEX('2018_commission_structure'!$A$15:$I$18,MATCH($E71, '2018_commission_structure'!$A$15:$A$18, 0),MATCH(W$1,'2018_commission_structure'!$A$15:$I$15, 0)), 0)</f>
        <v>0</v>
      </c>
      <c r="X71" s="2">
        <f>IF(H71&gt;J71, MIN(H71-J71, K71-J71)*INDEX('2018_commission_structure'!$A$15:$I$24,MATCH($E71, '2018_commission_structure'!$A$15:$A$18, 0),MATCH(X$1, '2018_commission_structure'!$A$15:$I$15, 0)), 0)</f>
        <v>0</v>
      </c>
      <c r="Y71" s="2">
        <f>IF($H71&gt;K71,MIN($H71-K71,L71-K71)*INDEX('2018_commission_structure'!$A$15:$I$24,MATCH($E71,'2018_commission_structure'!$A$15:$A$18,0),MATCH('calculations '!Y$1,'2018_commission_structure'!$A$15:$I$15,0)),0)</f>
        <v>0</v>
      </c>
      <c r="Z71" s="2">
        <f>IF($H71&gt;L71, ($H71-L71) *INDEX('2018_commission_structure'!$A$15:$I$24,MATCH($E71, '2018_commission_structure'!$A$15:$A$18,0),MATCH(Z$1, '2018_commission_structure'!$A$15:$I$15,0)), 0)</f>
        <v>0</v>
      </c>
      <c r="AA71" s="9">
        <f t="shared" si="18"/>
        <v>83669.55</v>
      </c>
      <c r="AB71" s="9">
        <f t="shared" si="19"/>
        <v>205248.55</v>
      </c>
    </row>
    <row r="72" spans="1:28" x14ac:dyDescent="0.25">
      <c r="A72" t="str">
        <f t="shared" si="10"/>
        <v>Katya Sheaf</v>
      </c>
      <c r="B72">
        <v>5002048994</v>
      </c>
      <c r="C72" t="s">
        <v>147</v>
      </c>
      <c r="D72" t="s">
        <v>148</v>
      </c>
      <c r="E72" t="s">
        <v>10</v>
      </c>
      <c r="F72" s="6">
        <v>89494</v>
      </c>
      <c r="G72">
        <f>COUNTIF(deals_closed!D:D,'calculations '!B72)</f>
        <v>17</v>
      </c>
      <c r="H72" s="6">
        <f>SUMIF(deals_closed!D:D,'calculations '!B72,deals_closed!C:C)</f>
        <v>625859</v>
      </c>
      <c r="I72" s="9">
        <f>VLOOKUP(E72,'2018_commission_structure'!$A$22:$I$24,9,FALSE)</f>
        <v>750000</v>
      </c>
      <c r="J72" s="7">
        <f t="shared" si="11"/>
        <v>937500</v>
      </c>
      <c r="K72" s="8">
        <f t="shared" si="12"/>
        <v>1125000</v>
      </c>
      <c r="L72" s="9">
        <f t="shared" si="13"/>
        <v>1500000</v>
      </c>
      <c r="M72" s="10">
        <f t="shared" si="14"/>
        <v>0.8344786666666667</v>
      </c>
      <c r="N72" t="str">
        <f t="shared" si="15"/>
        <v>0-100%</v>
      </c>
      <c r="O72" s="9">
        <f>MIN(I72, H72)*INDEX('2018_commission_structure'!$A$21:$I$24,
MATCH($E72, '2018_commission_structure'!$A$21:$A$24,0),
MATCH(O$1, '2018_commission_structure'!$A$21:$I$21,0))</f>
        <v>93878.849999999991</v>
      </c>
      <c r="P72" s="2">
        <f>IF(H72&gt;I72, MIN(H72-I72, J72-I72)*
INDEX('2018_commission_structure'!$A$21:$I$24,
MATCH($E72, '2018_commission_structure'!$A$21:$A$24, 0),
MATCH(P$1, '2018_commission_structure'!$A$21:$I$21, 0)), 0)</f>
        <v>0</v>
      </c>
      <c r="Q72" s="2">
        <f>IF(H72&gt;J72, MIN(H72-J72, K72-J72)*
INDEX('2018_commission_structure'!$A$21:$I$24,
MATCH($E72, '2018_commission_structure'!$A$21:$A$24, 0),
MATCH(Q$1, '2018_commission_structure'!$A$21:$I$21, 0)), 0)</f>
        <v>0</v>
      </c>
      <c r="R72" s="2">
        <f>IF($H72&gt;K72,MIN($H72-K72,L72-K72)*INDEX('2018_commission_structure'!$A$21:$I$24,MATCH($E72,'2018_commission_structure'!$A$21:$A$24,0),MATCH('calculations '!R$1,'2018_commission_structure'!$A$21:$I$21,0)),0)</f>
        <v>0</v>
      </c>
      <c r="S72" s="2">
        <f>IF($H72&gt;L72, ($H72-L72) *INDEX('2018_commission_structure'!$A$21:$I$24,MATCH($E72, '2018_commission_structure'!$A$21:$A$24,0),MATCH(S$1, '2018_commission_structure'!$A$21:$I$21,0)), 0)</f>
        <v>0</v>
      </c>
      <c r="T72" s="2">
        <f t="shared" si="16"/>
        <v>93878.849999999991</v>
      </c>
      <c r="U72" s="2">
        <f t="shared" si="17"/>
        <v>183372.84999999998</v>
      </c>
      <c r="V72" s="2">
        <f>MIN(I72, H72)*INDEX('2018_commission_structure'!$A$15:$I$18,MATCH($E72, '2018_commission_structure'!$A$15:$A$18,0),MATCH(V$1, '2018_commission_structure'!$A$15:$I$15,0))</f>
        <v>93878.849999999991</v>
      </c>
      <c r="W72" s="2">
        <f>IF(H72&gt;I72, MIN(H72-I72, J72-I72)*INDEX('2018_commission_structure'!$A$15:$I$18,MATCH($E72, '2018_commission_structure'!$A$15:$A$18, 0),MATCH(W$1,'2018_commission_structure'!$A$15:$I$15, 0)), 0)</f>
        <v>0</v>
      </c>
      <c r="X72" s="2">
        <f>IF(H72&gt;J72, MIN(H72-J72, K72-J72)*INDEX('2018_commission_structure'!$A$15:$I$24,MATCH($E72, '2018_commission_structure'!$A$15:$A$18, 0),MATCH(X$1, '2018_commission_structure'!$A$15:$I$15, 0)), 0)</f>
        <v>0</v>
      </c>
      <c r="Y72" s="2">
        <f>IF($H72&gt;K72,MIN($H72-K72,L72-K72)*INDEX('2018_commission_structure'!$A$15:$I$24,MATCH($E72,'2018_commission_structure'!$A$15:$A$18,0),MATCH('calculations '!Y$1,'2018_commission_structure'!$A$15:$I$15,0)),0)</f>
        <v>0</v>
      </c>
      <c r="Z72" s="2">
        <f>IF($H72&gt;L72, ($H72-L72) *INDEX('2018_commission_structure'!$A$15:$I$24,MATCH($E72, '2018_commission_structure'!$A$15:$A$18,0),MATCH(Z$1, '2018_commission_structure'!$A$15:$I$15,0)), 0)</f>
        <v>0</v>
      </c>
      <c r="AA72" s="9">
        <f t="shared" si="18"/>
        <v>93878.849999999991</v>
      </c>
      <c r="AB72" s="9">
        <f t="shared" si="19"/>
        <v>183372.84999999998</v>
      </c>
    </row>
    <row r="73" spans="1:28" x14ac:dyDescent="0.25">
      <c r="A73" t="str">
        <f t="shared" si="10"/>
        <v>Kristal Guitonneau</v>
      </c>
      <c r="B73">
        <v>4482855448</v>
      </c>
      <c r="C73" t="s">
        <v>149</v>
      </c>
      <c r="D73" t="s">
        <v>150</v>
      </c>
      <c r="E73" t="s">
        <v>7</v>
      </c>
      <c r="F73" s="6">
        <v>42742</v>
      </c>
      <c r="G73">
        <f>COUNTIF(deals_closed!D:D,'calculations '!B73)</f>
        <v>19</v>
      </c>
      <c r="H73" s="6">
        <f>SUMIF(deals_closed!D:D,'calculations '!B73,deals_closed!C:C)</f>
        <v>765283</v>
      </c>
      <c r="I73" s="9">
        <f>VLOOKUP(E73,'2018_commission_structure'!$A$22:$I$24,9,FALSE)</f>
        <v>500000</v>
      </c>
      <c r="J73" s="7">
        <f t="shared" si="11"/>
        <v>625000</v>
      </c>
      <c r="K73" s="8">
        <f t="shared" si="12"/>
        <v>750000</v>
      </c>
      <c r="L73" s="9">
        <f t="shared" si="13"/>
        <v>1000000</v>
      </c>
      <c r="M73" s="10">
        <f t="shared" si="14"/>
        <v>1.5305660000000001</v>
      </c>
      <c r="N73" t="str">
        <f t="shared" si="15"/>
        <v>150-200%</v>
      </c>
      <c r="O73" s="9">
        <f>MIN(I73, H73)*INDEX('2018_commission_structure'!$A$21:$I$24,
MATCH($E73, '2018_commission_structure'!$A$21:$A$24,0),
MATCH(O$1, '2018_commission_structure'!$A$21:$I$21,0))</f>
        <v>50000</v>
      </c>
      <c r="P73" s="2">
        <f>IF(H73&gt;I73, MIN(H73-I73, J73-I73)*
INDEX('2018_commission_structure'!$A$21:$I$24,
MATCH($E73, '2018_commission_structure'!$A$21:$A$24, 0),
MATCH(P$1, '2018_commission_structure'!$A$21:$I$21, 0)), 0)</f>
        <v>18750</v>
      </c>
      <c r="Q73" s="2">
        <f>IF(H73&gt;J73, MIN(H73-J73, K73-J73)*
INDEX('2018_commission_structure'!$A$21:$I$24,
MATCH($E73, '2018_commission_structure'!$A$21:$A$24, 0),
MATCH(Q$1, '2018_commission_structure'!$A$21:$I$21, 0)), 0)</f>
        <v>22500</v>
      </c>
      <c r="R73" s="2">
        <f>IF($H73&gt;K73,MIN($H73-K73,L73-K73)*INDEX('2018_commission_structure'!$A$21:$I$24,MATCH($E73,'2018_commission_structure'!$A$21:$A$24,0),MATCH('calculations '!R$1,'2018_commission_structure'!$A$21:$I$21,0)),0)</f>
        <v>3362.26</v>
      </c>
      <c r="S73" s="2">
        <f>IF($H73&gt;L73, ($H73-L73) *INDEX('2018_commission_structure'!$A$21:$I$24,MATCH($E73, '2018_commission_structure'!$A$21:$A$24,0),MATCH(S$1, '2018_commission_structure'!$A$21:$I$21,0)), 0)</f>
        <v>0</v>
      </c>
      <c r="T73" s="2">
        <f t="shared" si="16"/>
        <v>94612.26</v>
      </c>
      <c r="U73" s="2">
        <f t="shared" si="17"/>
        <v>137354.26</v>
      </c>
      <c r="V73" s="2">
        <f>MIN(I73, H73)*INDEX('2018_commission_structure'!$A$15:$I$18,MATCH($E73, '2018_commission_structure'!$A$15:$A$18,0),MATCH(V$1, '2018_commission_structure'!$A$15:$I$15,0))</f>
        <v>60000</v>
      </c>
      <c r="W73" s="2">
        <f>IF(H73&gt;I73, MIN(H73-I73, J73-I73)*INDEX('2018_commission_structure'!$A$15:$I$18,MATCH($E73, '2018_commission_structure'!$A$15:$A$18, 0),MATCH(W$1,'2018_commission_structure'!$A$15:$I$15, 0)), 0)</f>
        <v>21250</v>
      </c>
      <c r="X73" s="2">
        <f>IF(H73&gt;J73, MIN(H73-J73, K73-J73)*INDEX('2018_commission_structure'!$A$15:$I$24,MATCH($E73, '2018_commission_structure'!$A$15:$A$18, 0),MATCH(X$1, '2018_commission_structure'!$A$15:$I$15, 0)), 0)</f>
        <v>25000</v>
      </c>
      <c r="Y73" s="2">
        <f>IF($H73&gt;K73,MIN($H73-K73,L73-K73)*INDEX('2018_commission_structure'!$A$15:$I$24,MATCH($E73,'2018_commission_structure'!$A$15:$A$18,0),MATCH('calculations '!Y$1,'2018_commission_structure'!$A$15:$I$15,0)),0)</f>
        <v>3362.26</v>
      </c>
      <c r="Z73" s="2">
        <f>IF($H73&gt;L73, ($H73-L73) *INDEX('2018_commission_structure'!$A$15:$I$24,MATCH($E73, '2018_commission_structure'!$A$15:$A$18,0),MATCH(Z$1, '2018_commission_structure'!$A$15:$I$15,0)), 0)</f>
        <v>0</v>
      </c>
      <c r="AA73" s="9">
        <f t="shared" si="18"/>
        <v>109612.26</v>
      </c>
      <c r="AB73" s="9">
        <f t="shared" si="19"/>
        <v>152354.26</v>
      </c>
    </row>
    <row r="74" spans="1:28" x14ac:dyDescent="0.25">
      <c r="A74" t="str">
        <f t="shared" si="10"/>
        <v>Drake Rawlison</v>
      </c>
      <c r="B74">
        <v>9072843924</v>
      </c>
      <c r="C74" t="s">
        <v>151</v>
      </c>
      <c r="D74" t="s">
        <v>152</v>
      </c>
      <c r="E74" t="s">
        <v>7</v>
      </c>
      <c r="F74" s="6">
        <v>40376</v>
      </c>
      <c r="G74">
        <f>COUNTIF(deals_closed!D:D,'calculations '!B74)</f>
        <v>11</v>
      </c>
      <c r="H74" s="6">
        <f>SUMIF(deals_closed!D:D,'calculations '!B74,deals_closed!C:C)</f>
        <v>281806</v>
      </c>
      <c r="I74" s="9">
        <f>VLOOKUP(E74,'2018_commission_structure'!$A$22:$I$24,9,FALSE)</f>
        <v>500000</v>
      </c>
      <c r="J74" s="7">
        <f t="shared" si="11"/>
        <v>625000</v>
      </c>
      <c r="K74" s="8">
        <f t="shared" si="12"/>
        <v>750000</v>
      </c>
      <c r="L74" s="9">
        <f t="shared" si="13"/>
        <v>1000000</v>
      </c>
      <c r="M74" s="10">
        <f t="shared" si="14"/>
        <v>0.563612</v>
      </c>
      <c r="N74" t="str">
        <f t="shared" si="15"/>
        <v>0-100%</v>
      </c>
      <c r="O74" s="9">
        <f>MIN(I74, H74)*INDEX('2018_commission_structure'!$A$21:$I$24,
MATCH($E74, '2018_commission_structure'!$A$21:$A$24,0),
MATCH(O$1, '2018_commission_structure'!$A$21:$I$21,0))</f>
        <v>28180.600000000002</v>
      </c>
      <c r="P74" s="2">
        <f>IF(H74&gt;I74, MIN(H74-I74, J74-I74)*
INDEX('2018_commission_structure'!$A$21:$I$24,
MATCH($E74, '2018_commission_structure'!$A$21:$A$24, 0),
MATCH(P$1, '2018_commission_structure'!$A$21:$I$21, 0)), 0)</f>
        <v>0</v>
      </c>
      <c r="Q74" s="2">
        <f>IF(H74&gt;J74, MIN(H74-J74, K74-J74)*
INDEX('2018_commission_structure'!$A$21:$I$24,
MATCH($E74, '2018_commission_structure'!$A$21:$A$24, 0),
MATCH(Q$1, '2018_commission_structure'!$A$21:$I$21, 0)), 0)</f>
        <v>0</v>
      </c>
      <c r="R74" s="2">
        <f>IF($H74&gt;K74,MIN($H74-K74,L74-K74)*INDEX('2018_commission_structure'!$A$21:$I$24,MATCH($E74,'2018_commission_structure'!$A$21:$A$24,0),MATCH('calculations '!R$1,'2018_commission_structure'!$A$21:$I$21,0)),0)</f>
        <v>0</v>
      </c>
      <c r="S74" s="2">
        <f>IF($H74&gt;L74, ($H74-L74) *INDEX('2018_commission_structure'!$A$21:$I$24,MATCH($E74, '2018_commission_structure'!$A$21:$A$24,0),MATCH(S$1, '2018_commission_structure'!$A$21:$I$21,0)), 0)</f>
        <v>0</v>
      </c>
      <c r="T74" s="2">
        <f t="shared" si="16"/>
        <v>28180.600000000002</v>
      </c>
      <c r="U74" s="2">
        <f t="shared" si="17"/>
        <v>68556.600000000006</v>
      </c>
      <c r="V74" s="2">
        <f>MIN(I74, H74)*INDEX('2018_commission_structure'!$A$15:$I$18,MATCH($E74, '2018_commission_structure'!$A$15:$A$18,0),MATCH(V$1, '2018_commission_structure'!$A$15:$I$15,0))</f>
        <v>33816.720000000001</v>
      </c>
      <c r="W74" s="2">
        <f>IF(H74&gt;I74, MIN(H74-I74, J74-I74)*INDEX('2018_commission_structure'!$A$15:$I$18,MATCH($E74, '2018_commission_structure'!$A$15:$A$18, 0),MATCH(W$1,'2018_commission_structure'!$A$15:$I$15, 0)), 0)</f>
        <v>0</v>
      </c>
      <c r="X74" s="2">
        <f>IF(H74&gt;J74, MIN(H74-J74, K74-J74)*INDEX('2018_commission_structure'!$A$15:$I$24,MATCH($E74, '2018_commission_structure'!$A$15:$A$18, 0),MATCH(X$1, '2018_commission_structure'!$A$15:$I$15, 0)), 0)</f>
        <v>0</v>
      </c>
      <c r="Y74" s="2">
        <f>IF($H74&gt;K74,MIN($H74-K74,L74-K74)*INDEX('2018_commission_structure'!$A$15:$I$24,MATCH($E74,'2018_commission_structure'!$A$15:$A$18,0),MATCH('calculations '!Y$1,'2018_commission_structure'!$A$15:$I$15,0)),0)</f>
        <v>0</v>
      </c>
      <c r="Z74" s="2">
        <f>IF($H74&gt;L74, ($H74-L74) *INDEX('2018_commission_structure'!$A$15:$I$24,MATCH($E74, '2018_commission_structure'!$A$15:$A$18,0),MATCH(Z$1, '2018_commission_structure'!$A$15:$I$15,0)), 0)</f>
        <v>0</v>
      </c>
      <c r="AA74" s="9">
        <f t="shared" si="18"/>
        <v>33816.720000000001</v>
      </c>
      <c r="AB74" s="9">
        <f t="shared" si="19"/>
        <v>74192.72</v>
      </c>
    </row>
    <row r="75" spans="1:28" x14ac:dyDescent="0.25">
      <c r="A75" t="str">
        <f t="shared" si="10"/>
        <v>Denney Whetland</v>
      </c>
      <c r="B75">
        <v>6801140183</v>
      </c>
      <c r="C75" t="s">
        <v>153</v>
      </c>
      <c r="D75" t="s">
        <v>154</v>
      </c>
      <c r="E75" t="s">
        <v>7</v>
      </c>
      <c r="F75" s="6">
        <v>57548</v>
      </c>
      <c r="G75">
        <f>COUNTIF(deals_closed!D:D,'calculations '!B75)</f>
        <v>15</v>
      </c>
      <c r="H75" s="6">
        <f>SUMIF(deals_closed!D:D,'calculations '!B75,deals_closed!C:C)</f>
        <v>531790</v>
      </c>
      <c r="I75" s="9">
        <f>VLOOKUP(E75,'2018_commission_structure'!$A$22:$I$24,9,FALSE)</f>
        <v>500000</v>
      </c>
      <c r="J75" s="7">
        <f t="shared" si="11"/>
        <v>625000</v>
      </c>
      <c r="K75" s="8">
        <f t="shared" si="12"/>
        <v>750000</v>
      </c>
      <c r="L75" s="9">
        <f t="shared" si="13"/>
        <v>1000000</v>
      </c>
      <c r="M75" s="10">
        <f t="shared" si="14"/>
        <v>1.06358</v>
      </c>
      <c r="N75" t="str">
        <f t="shared" si="15"/>
        <v>100-125%</v>
      </c>
      <c r="O75" s="9">
        <f>MIN(I75, H75)*INDEX('2018_commission_structure'!$A$21:$I$24,
MATCH($E75, '2018_commission_structure'!$A$21:$A$24,0),
MATCH(O$1, '2018_commission_structure'!$A$21:$I$21,0))</f>
        <v>50000</v>
      </c>
      <c r="P75" s="2">
        <f>IF(H75&gt;I75, MIN(H75-I75, J75-I75)*
INDEX('2018_commission_structure'!$A$21:$I$24,
MATCH($E75, '2018_commission_structure'!$A$21:$A$24, 0),
MATCH(P$1, '2018_commission_structure'!$A$21:$I$21, 0)), 0)</f>
        <v>4768.5</v>
      </c>
      <c r="Q75" s="2">
        <f>IF(H75&gt;J75, MIN(H75-J75, K75-J75)*
INDEX('2018_commission_structure'!$A$21:$I$24,
MATCH($E75, '2018_commission_structure'!$A$21:$A$24, 0),
MATCH(Q$1, '2018_commission_structure'!$A$21:$I$21, 0)), 0)</f>
        <v>0</v>
      </c>
      <c r="R75" s="2">
        <f>IF($H75&gt;K75,MIN($H75-K75,L75-K75)*INDEX('2018_commission_structure'!$A$21:$I$24,MATCH($E75,'2018_commission_structure'!$A$21:$A$24,0),MATCH('calculations '!R$1,'2018_commission_structure'!$A$21:$I$21,0)),0)</f>
        <v>0</v>
      </c>
      <c r="S75" s="2">
        <f>IF($H75&gt;L75, ($H75-L75) *INDEX('2018_commission_structure'!$A$21:$I$24,MATCH($E75, '2018_commission_structure'!$A$21:$A$24,0),MATCH(S$1, '2018_commission_structure'!$A$21:$I$21,0)), 0)</f>
        <v>0</v>
      </c>
      <c r="T75" s="2">
        <f t="shared" si="16"/>
        <v>54768.5</v>
      </c>
      <c r="U75" s="2">
        <f t="shared" si="17"/>
        <v>112316.5</v>
      </c>
      <c r="V75" s="2">
        <f>MIN(I75, H75)*INDEX('2018_commission_structure'!$A$15:$I$18,MATCH($E75, '2018_commission_structure'!$A$15:$A$18,0),MATCH(V$1, '2018_commission_structure'!$A$15:$I$15,0))</f>
        <v>60000</v>
      </c>
      <c r="W75" s="2">
        <f>IF(H75&gt;I75, MIN(H75-I75, J75-I75)*INDEX('2018_commission_structure'!$A$15:$I$18,MATCH($E75, '2018_commission_structure'!$A$15:$A$18, 0),MATCH(W$1,'2018_commission_structure'!$A$15:$I$15, 0)), 0)</f>
        <v>5404.3</v>
      </c>
      <c r="X75" s="2">
        <f>IF(H75&gt;J75, MIN(H75-J75, K75-J75)*INDEX('2018_commission_structure'!$A$15:$I$24,MATCH($E75, '2018_commission_structure'!$A$15:$A$18, 0),MATCH(X$1, '2018_commission_structure'!$A$15:$I$15, 0)), 0)</f>
        <v>0</v>
      </c>
      <c r="Y75" s="2">
        <f>IF($H75&gt;K75,MIN($H75-K75,L75-K75)*INDEX('2018_commission_structure'!$A$15:$I$24,MATCH($E75,'2018_commission_structure'!$A$15:$A$18,0),MATCH('calculations '!Y$1,'2018_commission_structure'!$A$15:$I$15,0)),0)</f>
        <v>0</v>
      </c>
      <c r="Z75" s="2">
        <f>IF($H75&gt;L75, ($H75-L75) *INDEX('2018_commission_structure'!$A$15:$I$24,MATCH($E75, '2018_commission_structure'!$A$15:$A$18,0),MATCH(Z$1, '2018_commission_structure'!$A$15:$I$15,0)), 0)</f>
        <v>0</v>
      </c>
      <c r="AA75" s="9">
        <f t="shared" si="18"/>
        <v>65404.3</v>
      </c>
      <c r="AB75" s="9">
        <f t="shared" si="19"/>
        <v>122952.3</v>
      </c>
    </row>
    <row r="76" spans="1:28" x14ac:dyDescent="0.25">
      <c r="A76" t="str">
        <f t="shared" si="10"/>
        <v>Zachariah Lared</v>
      </c>
      <c r="B76">
        <v>6510701464</v>
      </c>
      <c r="C76" t="s">
        <v>155</v>
      </c>
      <c r="D76" t="s">
        <v>156</v>
      </c>
      <c r="E76" t="s">
        <v>7</v>
      </c>
      <c r="F76" s="6">
        <v>45866</v>
      </c>
      <c r="G76">
        <f>COUNTIF(deals_closed!D:D,'calculations '!B76)</f>
        <v>19</v>
      </c>
      <c r="H76" s="6">
        <f>SUMIF(deals_closed!D:D,'calculations '!B76,deals_closed!C:C)</f>
        <v>660630</v>
      </c>
      <c r="I76" s="9">
        <f>VLOOKUP(E76,'2018_commission_structure'!$A$22:$I$24,9,FALSE)</f>
        <v>500000</v>
      </c>
      <c r="J76" s="7">
        <f t="shared" si="11"/>
        <v>625000</v>
      </c>
      <c r="K76" s="8">
        <f t="shared" si="12"/>
        <v>750000</v>
      </c>
      <c r="L76" s="9">
        <f t="shared" si="13"/>
        <v>1000000</v>
      </c>
      <c r="M76" s="10">
        <f t="shared" si="14"/>
        <v>1.3212600000000001</v>
      </c>
      <c r="N76" t="str">
        <f t="shared" si="15"/>
        <v>125-150%</v>
      </c>
      <c r="O76" s="9">
        <f>MIN(I76, H76)*INDEX('2018_commission_structure'!$A$21:$I$24,
MATCH($E76, '2018_commission_structure'!$A$21:$A$24,0),
MATCH(O$1, '2018_commission_structure'!$A$21:$I$21,0))</f>
        <v>50000</v>
      </c>
      <c r="P76" s="2">
        <f>IF(H76&gt;I76, MIN(H76-I76, J76-I76)*
INDEX('2018_commission_structure'!$A$21:$I$24,
MATCH($E76, '2018_commission_structure'!$A$21:$A$24, 0),
MATCH(P$1, '2018_commission_structure'!$A$21:$I$21, 0)), 0)</f>
        <v>18750</v>
      </c>
      <c r="Q76" s="2">
        <f>IF(H76&gt;J76, MIN(H76-J76, K76-J76)*
INDEX('2018_commission_structure'!$A$21:$I$24,
MATCH($E76, '2018_commission_structure'!$A$21:$A$24, 0),
MATCH(Q$1, '2018_commission_structure'!$A$21:$I$21, 0)), 0)</f>
        <v>6413.4</v>
      </c>
      <c r="R76" s="2">
        <f>IF($H76&gt;K76,MIN($H76-K76,L76-K76)*INDEX('2018_commission_structure'!$A$21:$I$24,MATCH($E76,'2018_commission_structure'!$A$21:$A$24,0),MATCH('calculations '!R$1,'2018_commission_structure'!$A$21:$I$21,0)),0)</f>
        <v>0</v>
      </c>
      <c r="S76" s="2">
        <f>IF($H76&gt;L76, ($H76-L76) *INDEX('2018_commission_structure'!$A$21:$I$24,MATCH($E76, '2018_commission_structure'!$A$21:$A$24,0),MATCH(S$1, '2018_commission_structure'!$A$21:$I$21,0)), 0)</f>
        <v>0</v>
      </c>
      <c r="T76" s="2">
        <f t="shared" si="16"/>
        <v>75163.399999999994</v>
      </c>
      <c r="U76" s="2">
        <f t="shared" si="17"/>
        <v>121029.4</v>
      </c>
      <c r="V76" s="2">
        <f>MIN(I76, H76)*INDEX('2018_commission_structure'!$A$15:$I$18,MATCH($E76, '2018_commission_structure'!$A$15:$A$18,0),MATCH(V$1, '2018_commission_structure'!$A$15:$I$15,0))</f>
        <v>60000</v>
      </c>
      <c r="W76" s="2">
        <f>IF(H76&gt;I76, MIN(H76-I76, J76-I76)*INDEX('2018_commission_structure'!$A$15:$I$18,MATCH($E76, '2018_commission_structure'!$A$15:$A$18, 0),MATCH(W$1,'2018_commission_structure'!$A$15:$I$15, 0)), 0)</f>
        <v>21250</v>
      </c>
      <c r="X76" s="2">
        <f>IF(H76&gt;J76, MIN(H76-J76, K76-J76)*INDEX('2018_commission_structure'!$A$15:$I$24,MATCH($E76, '2018_commission_structure'!$A$15:$A$18, 0),MATCH(X$1, '2018_commission_structure'!$A$15:$I$15, 0)), 0)</f>
        <v>7126</v>
      </c>
      <c r="Y76" s="2">
        <f>IF($H76&gt;K76,MIN($H76-K76,L76-K76)*INDEX('2018_commission_structure'!$A$15:$I$24,MATCH($E76,'2018_commission_structure'!$A$15:$A$18,0),MATCH('calculations '!Y$1,'2018_commission_structure'!$A$15:$I$15,0)),0)</f>
        <v>0</v>
      </c>
      <c r="Z76" s="2">
        <f>IF($H76&gt;L76, ($H76-L76) *INDEX('2018_commission_structure'!$A$15:$I$24,MATCH($E76, '2018_commission_structure'!$A$15:$A$18,0),MATCH(Z$1, '2018_commission_structure'!$A$15:$I$15,0)), 0)</f>
        <v>0</v>
      </c>
      <c r="AA76" s="9">
        <f t="shared" si="18"/>
        <v>88376</v>
      </c>
      <c r="AB76" s="9">
        <f t="shared" si="19"/>
        <v>134242</v>
      </c>
    </row>
    <row r="77" spans="1:28" x14ac:dyDescent="0.25">
      <c r="A77" t="str">
        <f t="shared" si="10"/>
        <v>Neil Doctor</v>
      </c>
      <c r="B77">
        <v>3996818513</v>
      </c>
      <c r="C77" t="s">
        <v>157</v>
      </c>
      <c r="D77" t="s">
        <v>158</v>
      </c>
      <c r="E77" t="s">
        <v>10</v>
      </c>
      <c r="F77" s="6">
        <v>94317</v>
      </c>
      <c r="G77">
        <f>COUNTIF(deals_closed!D:D,'calculations '!B77)</f>
        <v>29</v>
      </c>
      <c r="H77" s="6">
        <f>SUMIF(deals_closed!D:D,'calculations '!B77,deals_closed!C:C)</f>
        <v>997332</v>
      </c>
      <c r="I77" s="9">
        <f>VLOOKUP(E77,'2018_commission_structure'!$A$22:$I$24,9,FALSE)</f>
        <v>750000</v>
      </c>
      <c r="J77" s="7">
        <f t="shared" si="11"/>
        <v>937500</v>
      </c>
      <c r="K77" s="8">
        <f t="shared" si="12"/>
        <v>1125000</v>
      </c>
      <c r="L77" s="9">
        <f t="shared" si="13"/>
        <v>1500000</v>
      </c>
      <c r="M77" s="10">
        <f t="shared" si="14"/>
        <v>1.3297760000000001</v>
      </c>
      <c r="N77" t="str">
        <f t="shared" si="15"/>
        <v>125-150%</v>
      </c>
      <c r="O77" s="9">
        <f>MIN(I77, H77)*INDEX('2018_commission_structure'!$A$21:$I$24,
MATCH($E77, '2018_commission_structure'!$A$21:$A$24,0),
MATCH(O$1, '2018_commission_structure'!$A$21:$I$21,0))</f>
        <v>112500</v>
      </c>
      <c r="P77" s="2">
        <f>IF(H77&gt;I77, MIN(H77-I77, J77-I77)*
INDEX('2018_commission_structure'!$A$21:$I$24,
MATCH($E77, '2018_commission_structure'!$A$21:$A$24, 0),
MATCH(P$1, '2018_commission_structure'!$A$21:$I$21, 0)), 0)</f>
        <v>35625</v>
      </c>
      <c r="Q77" s="2">
        <f>IF(H77&gt;J77, MIN(H77-J77, K77-J77)*
INDEX('2018_commission_structure'!$A$21:$I$24,
MATCH($E77, '2018_commission_structure'!$A$21:$A$24, 0),
MATCH(Q$1, '2018_commission_structure'!$A$21:$I$21, 0)), 0)</f>
        <v>13761.36</v>
      </c>
      <c r="R77" s="2">
        <f>IF($H77&gt;K77,MIN($H77-K77,L77-K77)*INDEX('2018_commission_structure'!$A$21:$I$24,MATCH($E77,'2018_commission_structure'!$A$21:$A$24,0),MATCH('calculations '!R$1,'2018_commission_structure'!$A$21:$I$21,0)),0)</f>
        <v>0</v>
      </c>
      <c r="S77" s="2">
        <f>IF($H77&gt;L77, ($H77-L77) *INDEX('2018_commission_structure'!$A$21:$I$24,MATCH($E77, '2018_commission_structure'!$A$21:$A$24,0),MATCH(S$1, '2018_commission_structure'!$A$21:$I$21,0)), 0)</f>
        <v>0</v>
      </c>
      <c r="T77" s="2">
        <f t="shared" si="16"/>
        <v>161886.35999999999</v>
      </c>
      <c r="U77" s="2">
        <f t="shared" si="17"/>
        <v>256203.36</v>
      </c>
      <c r="V77" s="2">
        <f>MIN(I77, H77)*INDEX('2018_commission_structure'!$A$15:$I$18,MATCH($E77, '2018_commission_structure'!$A$15:$A$18,0),MATCH(V$1, '2018_commission_structure'!$A$15:$I$15,0))</f>
        <v>112500</v>
      </c>
      <c r="W77" s="2">
        <f>IF(H77&gt;I77, MIN(H77-I77, J77-I77)*INDEX('2018_commission_structure'!$A$15:$I$18,MATCH($E77, '2018_commission_structure'!$A$15:$A$18, 0),MATCH(W$1,'2018_commission_structure'!$A$15:$I$15, 0)), 0)</f>
        <v>41250</v>
      </c>
      <c r="X77" s="2">
        <f>IF(H77&gt;J77, MIN(H77-J77, K77-J77)*INDEX('2018_commission_structure'!$A$15:$I$24,MATCH($E77, '2018_commission_structure'!$A$15:$A$18, 0),MATCH(X$1, '2018_commission_structure'!$A$15:$I$15, 0)), 0)</f>
        <v>14958</v>
      </c>
      <c r="Y77" s="2">
        <f>IF($H77&gt;K77,MIN($H77-K77,L77-K77)*INDEX('2018_commission_structure'!$A$15:$I$24,MATCH($E77,'2018_commission_structure'!$A$15:$A$18,0),MATCH('calculations '!Y$1,'2018_commission_structure'!$A$15:$I$15,0)),0)</f>
        <v>0</v>
      </c>
      <c r="Z77" s="2">
        <f>IF($H77&gt;L77, ($H77-L77) *INDEX('2018_commission_structure'!$A$15:$I$24,MATCH($E77, '2018_commission_structure'!$A$15:$A$18,0),MATCH(Z$1, '2018_commission_structure'!$A$15:$I$15,0)), 0)</f>
        <v>0</v>
      </c>
      <c r="AA77" s="9">
        <f t="shared" si="18"/>
        <v>168708</v>
      </c>
      <c r="AB77" s="9">
        <f t="shared" si="19"/>
        <v>263025</v>
      </c>
    </row>
    <row r="78" spans="1:28" x14ac:dyDescent="0.25">
      <c r="A78" t="str">
        <f t="shared" si="10"/>
        <v>Brewer Torres</v>
      </c>
      <c r="B78">
        <v>5372344725</v>
      </c>
      <c r="C78" t="s">
        <v>159</v>
      </c>
      <c r="D78" t="s">
        <v>160</v>
      </c>
      <c r="E78" t="s">
        <v>7</v>
      </c>
      <c r="F78" s="6">
        <v>42683</v>
      </c>
      <c r="G78">
        <f>COUNTIF(deals_closed!D:D,'calculations '!B78)</f>
        <v>19</v>
      </c>
      <c r="H78" s="6">
        <f>SUMIF(deals_closed!D:D,'calculations '!B78,deals_closed!C:C)</f>
        <v>762516</v>
      </c>
      <c r="I78" s="9">
        <f>VLOOKUP(E78,'2018_commission_structure'!$A$22:$I$24,9,FALSE)</f>
        <v>500000</v>
      </c>
      <c r="J78" s="7">
        <f t="shared" si="11"/>
        <v>625000</v>
      </c>
      <c r="K78" s="8">
        <f t="shared" si="12"/>
        <v>750000</v>
      </c>
      <c r="L78" s="9">
        <f t="shared" si="13"/>
        <v>1000000</v>
      </c>
      <c r="M78" s="10">
        <f t="shared" si="14"/>
        <v>1.5250319999999999</v>
      </c>
      <c r="N78" t="str">
        <f t="shared" si="15"/>
        <v>150-200%</v>
      </c>
      <c r="O78" s="9">
        <f>MIN(I78, H78)*INDEX('2018_commission_structure'!$A$21:$I$24,
MATCH($E78, '2018_commission_structure'!$A$21:$A$24,0),
MATCH(O$1, '2018_commission_structure'!$A$21:$I$21,0))</f>
        <v>50000</v>
      </c>
      <c r="P78" s="2">
        <f>IF(H78&gt;I78, MIN(H78-I78, J78-I78)*
INDEX('2018_commission_structure'!$A$21:$I$24,
MATCH($E78, '2018_commission_structure'!$A$21:$A$24, 0),
MATCH(P$1, '2018_commission_structure'!$A$21:$I$21, 0)), 0)</f>
        <v>18750</v>
      </c>
      <c r="Q78" s="2">
        <f>IF(H78&gt;J78, MIN(H78-J78, K78-J78)*
INDEX('2018_commission_structure'!$A$21:$I$24,
MATCH($E78, '2018_commission_structure'!$A$21:$A$24, 0),
MATCH(Q$1, '2018_commission_structure'!$A$21:$I$21, 0)), 0)</f>
        <v>22500</v>
      </c>
      <c r="R78" s="2">
        <f>IF($H78&gt;K78,MIN($H78-K78,L78-K78)*INDEX('2018_commission_structure'!$A$21:$I$24,MATCH($E78,'2018_commission_structure'!$A$21:$A$24,0),MATCH('calculations '!R$1,'2018_commission_structure'!$A$21:$I$21,0)),0)</f>
        <v>2753.52</v>
      </c>
      <c r="S78" s="2">
        <f>IF($H78&gt;L78, ($H78-L78) *INDEX('2018_commission_structure'!$A$21:$I$24,MATCH($E78, '2018_commission_structure'!$A$21:$A$24,0),MATCH(S$1, '2018_commission_structure'!$A$21:$I$21,0)), 0)</f>
        <v>0</v>
      </c>
      <c r="T78" s="2">
        <f t="shared" si="16"/>
        <v>94003.520000000004</v>
      </c>
      <c r="U78" s="2">
        <f t="shared" si="17"/>
        <v>136686.52000000002</v>
      </c>
      <c r="V78" s="2">
        <f>MIN(I78, H78)*INDEX('2018_commission_structure'!$A$15:$I$18,MATCH($E78, '2018_commission_structure'!$A$15:$A$18,0),MATCH(V$1, '2018_commission_structure'!$A$15:$I$15,0))</f>
        <v>60000</v>
      </c>
      <c r="W78" s="2">
        <f>IF(H78&gt;I78, MIN(H78-I78, J78-I78)*INDEX('2018_commission_structure'!$A$15:$I$18,MATCH($E78, '2018_commission_structure'!$A$15:$A$18, 0),MATCH(W$1,'2018_commission_structure'!$A$15:$I$15, 0)), 0)</f>
        <v>21250</v>
      </c>
      <c r="X78" s="2">
        <f>IF(H78&gt;J78, MIN(H78-J78, K78-J78)*INDEX('2018_commission_structure'!$A$15:$I$24,MATCH($E78, '2018_commission_structure'!$A$15:$A$18, 0),MATCH(X$1, '2018_commission_structure'!$A$15:$I$15, 0)), 0)</f>
        <v>25000</v>
      </c>
      <c r="Y78" s="2">
        <f>IF($H78&gt;K78,MIN($H78-K78,L78-K78)*INDEX('2018_commission_structure'!$A$15:$I$24,MATCH($E78,'2018_commission_structure'!$A$15:$A$18,0),MATCH('calculations '!Y$1,'2018_commission_structure'!$A$15:$I$15,0)),0)</f>
        <v>2753.52</v>
      </c>
      <c r="Z78" s="2">
        <f>IF($H78&gt;L78, ($H78-L78) *INDEX('2018_commission_structure'!$A$15:$I$24,MATCH($E78, '2018_commission_structure'!$A$15:$A$18,0),MATCH(Z$1, '2018_commission_structure'!$A$15:$I$15,0)), 0)</f>
        <v>0</v>
      </c>
      <c r="AA78" s="9">
        <f t="shared" si="18"/>
        <v>109003.52</v>
      </c>
      <c r="AB78" s="9">
        <f t="shared" si="19"/>
        <v>151686.52000000002</v>
      </c>
    </row>
    <row r="79" spans="1:28" x14ac:dyDescent="0.25">
      <c r="A79" t="str">
        <f t="shared" si="10"/>
        <v>Leticia Szymanzyk</v>
      </c>
      <c r="B79">
        <v>1839046880</v>
      </c>
      <c r="C79" t="s">
        <v>161</v>
      </c>
      <c r="D79" t="s">
        <v>162</v>
      </c>
      <c r="E79" t="s">
        <v>7</v>
      </c>
      <c r="F79" s="6">
        <v>64858</v>
      </c>
      <c r="G79">
        <f>COUNTIF(deals_closed!D:D,'calculations '!B79)</f>
        <v>14</v>
      </c>
      <c r="H79" s="6">
        <f>SUMIF(deals_closed!D:D,'calculations '!B79,deals_closed!C:C)</f>
        <v>380502</v>
      </c>
      <c r="I79" s="9">
        <f>VLOOKUP(E79,'2018_commission_structure'!$A$22:$I$24,9,FALSE)</f>
        <v>500000</v>
      </c>
      <c r="J79" s="7">
        <f t="shared" si="11"/>
        <v>625000</v>
      </c>
      <c r="K79" s="8">
        <f t="shared" si="12"/>
        <v>750000</v>
      </c>
      <c r="L79" s="9">
        <f t="shared" si="13"/>
        <v>1000000</v>
      </c>
      <c r="M79" s="10">
        <f t="shared" si="14"/>
        <v>0.76100400000000001</v>
      </c>
      <c r="N79" t="str">
        <f t="shared" si="15"/>
        <v>0-100%</v>
      </c>
      <c r="O79" s="9">
        <f>MIN(I79, H79)*INDEX('2018_commission_structure'!$A$21:$I$24,
MATCH($E79, '2018_commission_structure'!$A$21:$A$24,0),
MATCH(O$1, '2018_commission_structure'!$A$21:$I$21,0))</f>
        <v>38050.200000000004</v>
      </c>
      <c r="P79" s="2">
        <f>IF(H79&gt;I79, MIN(H79-I79, J79-I79)*
INDEX('2018_commission_structure'!$A$21:$I$24,
MATCH($E79, '2018_commission_structure'!$A$21:$A$24, 0),
MATCH(P$1, '2018_commission_structure'!$A$21:$I$21, 0)), 0)</f>
        <v>0</v>
      </c>
      <c r="Q79" s="2">
        <f>IF(H79&gt;J79, MIN(H79-J79, K79-J79)*
INDEX('2018_commission_structure'!$A$21:$I$24,
MATCH($E79, '2018_commission_structure'!$A$21:$A$24, 0),
MATCH(Q$1, '2018_commission_structure'!$A$21:$I$21, 0)), 0)</f>
        <v>0</v>
      </c>
      <c r="R79" s="2">
        <f>IF($H79&gt;K79,MIN($H79-K79,L79-K79)*INDEX('2018_commission_structure'!$A$21:$I$24,MATCH($E79,'2018_commission_structure'!$A$21:$A$24,0),MATCH('calculations '!R$1,'2018_commission_structure'!$A$21:$I$21,0)),0)</f>
        <v>0</v>
      </c>
      <c r="S79" s="2">
        <f>IF($H79&gt;L79, ($H79-L79) *INDEX('2018_commission_structure'!$A$21:$I$24,MATCH($E79, '2018_commission_structure'!$A$21:$A$24,0),MATCH(S$1, '2018_commission_structure'!$A$21:$I$21,0)), 0)</f>
        <v>0</v>
      </c>
      <c r="T79" s="2">
        <f t="shared" si="16"/>
        <v>38050.200000000004</v>
      </c>
      <c r="U79" s="2">
        <f t="shared" si="17"/>
        <v>102908.20000000001</v>
      </c>
      <c r="V79" s="2">
        <f>MIN(I79, H79)*INDEX('2018_commission_structure'!$A$15:$I$18,MATCH($E79, '2018_commission_structure'!$A$15:$A$18,0),MATCH(V$1, '2018_commission_structure'!$A$15:$I$15,0))</f>
        <v>45660.24</v>
      </c>
      <c r="W79" s="2">
        <f>IF(H79&gt;I79, MIN(H79-I79, J79-I79)*INDEX('2018_commission_structure'!$A$15:$I$18,MATCH($E79, '2018_commission_structure'!$A$15:$A$18, 0),MATCH(W$1,'2018_commission_structure'!$A$15:$I$15, 0)), 0)</f>
        <v>0</v>
      </c>
      <c r="X79" s="2">
        <f>IF(H79&gt;J79, MIN(H79-J79, K79-J79)*INDEX('2018_commission_structure'!$A$15:$I$24,MATCH($E79, '2018_commission_structure'!$A$15:$A$18, 0),MATCH(X$1, '2018_commission_structure'!$A$15:$I$15, 0)), 0)</f>
        <v>0</v>
      </c>
      <c r="Y79" s="2">
        <f>IF($H79&gt;K79,MIN($H79-K79,L79-K79)*INDEX('2018_commission_structure'!$A$15:$I$24,MATCH($E79,'2018_commission_structure'!$A$15:$A$18,0),MATCH('calculations '!Y$1,'2018_commission_structure'!$A$15:$I$15,0)),0)</f>
        <v>0</v>
      </c>
      <c r="Z79" s="2">
        <f>IF($H79&gt;L79, ($H79-L79) *INDEX('2018_commission_structure'!$A$15:$I$24,MATCH($E79, '2018_commission_structure'!$A$15:$A$18,0),MATCH(Z$1, '2018_commission_structure'!$A$15:$I$15,0)), 0)</f>
        <v>0</v>
      </c>
      <c r="AA79" s="9">
        <f t="shared" si="18"/>
        <v>45660.24</v>
      </c>
      <c r="AB79" s="9">
        <f t="shared" si="19"/>
        <v>110518.23999999999</v>
      </c>
    </row>
    <row r="80" spans="1:28" x14ac:dyDescent="0.25">
      <c r="A80" t="str">
        <f t="shared" si="10"/>
        <v>Constantin Laurisch</v>
      </c>
      <c r="B80">
        <v>5074304008</v>
      </c>
      <c r="C80" t="s">
        <v>163</v>
      </c>
      <c r="D80" t="s">
        <v>164</v>
      </c>
      <c r="E80" t="s">
        <v>29</v>
      </c>
      <c r="F80" s="6">
        <v>62375</v>
      </c>
      <c r="G80">
        <f>COUNTIF(deals_closed!D:D,'calculations '!B80)</f>
        <v>20</v>
      </c>
      <c r="H80" s="6">
        <f>SUMIF(deals_closed!D:D,'calculations '!B80,deals_closed!C:C)</f>
        <v>844242</v>
      </c>
      <c r="I80" s="9">
        <f>VLOOKUP(E80,'2018_commission_structure'!$A$22:$I$24,9,FALSE)</f>
        <v>600000</v>
      </c>
      <c r="J80" s="7">
        <f t="shared" si="11"/>
        <v>750000</v>
      </c>
      <c r="K80" s="8">
        <f t="shared" si="12"/>
        <v>900000</v>
      </c>
      <c r="L80" s="9">
        <f t="shared" si="13"/>
        <v>1200000</v>
      </c>
      <c r="M80" s="10">
        <f t="shared" si="14"/>
        <v>1.40707</v>
      </c>
      <c r="N80" t="str">
        <f t="shared" si="15"/>
        <v>125-150%</v>
      </c>
      <c r="O80" s="9">
        <f>MIN(I80, H80)*INDEX('2018_commission_structure'!$A$21:$I$24,
MATCH($E80, '2018_commission_structure'!$A$21:$A$24,0),
MATCH(O$1, '2018_commission_structure'!$A$21:$I$21,0))</f>
        <v>78000</v>
      </c>
      <c r="P80" s="2">
        <f>IF(H80&gt;I80, MIN(H80-I80, J80-I80)*
INDEX('2018_commission_structure'!$A$21:$I$24,
MATCH($E80, '2018_commission_structure'!$A$21:$A$24, 0),
MATCH(P$1, '2018_commission_structure'!$A$21:$I$21, 0)), 0)</f>
        <v>25500.000000000004</v>
      </c>
      <c r="Q80" s="2">
        <f>IF(H80&gt;J80, MIN(H80-J80, K80-J80)*
INDEX('2018_commission_structure'!$A$21:$I$24,
MATCH($E80, '2018_commission_structure'!$A$21:$A$24, 0),
MATCH(Q$1, '2018_commission_structure'!$A$21:$I$21, 0)), 0)</f>
        <v>19790.82</v>
      </c>
      <c r="R80" s="2">
        <f>IF($H80&gt;K80,MIN($H80-K80,L80-K80)*INDEX('2018_commission_structure'!$A$21:$I$24,MATCH($E80,'2018_commission_structure'!$A$21:$A$24,0),MATCH('calculations '!R$1,'2018_commission_structure'!$A$21:$I$21,0)),0)</f>
        <v>0</v>
      </c>
      <c r="S80" s="2">
        <f>IF($H80&gt;L80, ($H80-L80) *INDEX('2018_commission_structure'!$A$21:$I$24,MATCH($E80, '2018_commission_structure'!$A$21:$A$24,0),MATCH(S$1, '2018_commission_structure'!$A$21:$I$21,0)), 0)</f>
        <v>0</v>
      </c>
      <c r="T80" s="2">
        <f t="shared" si="16"/>
        <v>123290.82</v>
      </c>
      <c r="U80" s="2">
        <f t="shared" si="17"/>
        <v>185665.82</v>
      </c>
      <c r="V80" s="2">
        <f>MIN(I80, H80)*INDEX('2018_commission_structure'!$A$15:$I$18,MATCH($E80, '2018_commission_structure'!$A$15:$A$18,0),MATCH(V$1, '2018_commission_structure'!$A$15:$I$15,0))</f>
        <v>90000</v>
      </c>
      <c r="W80" s="2">
        <f>IF(H80&gt;I80, MIN(H80-I80, J80-I80)*INDEX('2018_commission_structure'!$A$15:$I$18,MATCH($E80, '2018_commission_structure'!$A$15:$A$18, 0),MATCH(W$1,'2018_commission_structure'!$A$15:$I$15, 0)), 0)</f>
        <v>27000</v>
      </c>
      <c r="X80" s="2">
        <f>IF(H80&gt;J80, MIN(H80-J80, K80-J80)*INDEX('2018_commission_structure'!$A$15:$I$24,MATCH($E80, '2018_commission_structure'!$A$15:$A$18, 0),MATCH(X$1, '2018_commission_structure'!$A$15:$I$15, 0)), 0)</f>
        <v>23560.5</v>
      </c>
      <c r="Y80" s="2">
        <f>IF($H80&gt;K80,MIN($H80-K80,L80-K80)*INDEX('2018_commission_structure'!$A$15:$I$24,MATCH($E80,'2018_commission_structure'!$A$15:$A$18,0),MATCH('calculations '!Y$1,'2018_commission_structure'!$A$15:$I$15,0)),0)</f>
        <v>0</v>
      </c>
      <c r="Z80" s="2">
        <f>IF($H80&gt;L80, ($H80-L80) *INDEX('2018_commission_structure'!$A$15:$I$24,MATCH($E80, '2018_commission_structure'!$A$15:$A$18,0),MATCH(Z$1, '2018_commission_structure'!$A$15:$I$15,0)), 0)</f>
        <v>0</v>
      </c>
      <c r="AA80" s="9">
        <f t="shared" si="18"/>
        <v>140560.5</v>
      </c>
      <c r="AB80" s="9">
        <f t="shared" si="19"/>
        <v>202935.5</v>
      </c>
    </row>
    <row r="81" spans="1:28" x14ac:dyDescent="0.25">
      <c r="A81" t="str">
        <f t="shared" si="10"/>
        <v>Bonny Oxteby</v>
      </c>
      <c r="B81">
        <v>2423731264</v>
      </c>
      <c r="C81" t="s">
        <v>165</v>
      </c>
      <c r="D81" t="s">
        <v>166</v>
      </c>
      <c r="E81" t="s">
        <v>10</v>
      </c>
      <c r="F81" s="6">
        <v>124700</v>
      </c>
      <c r="G81">
        <f>COUNTIF(deals_closed!D:D,'calculations '!B81)</f>
        <v>15</v>
      </c>
      <c r="H81" s="6">
        <f>SUMIF(deals_closed!D:D,'calculations '!B81,deals_closed!C:C)</f>
        <v>588818</v>
      </c>
      <c r="I81" s="9">
        <f>VLOOKUP(E81,'2018_commission_structure'!$A$22:$I$24,9,FALSE)</f>
        <v>750000</v>
      </c>
      <c r="J81" s="7">
        <f t="shared" si="11"/>
        <v>937500</v>
      </c>
      <c r="K81" s="8">
        <f t="shared" si="12"/>
        <v>1125000</v>
      </c>
      <c r="L81" s="9">
        <f t="shared" si="13"/>
        <v>1500000</v>
      </c>
      <c r="M81" s="10">
        <f t="shared" si="14"/>
        <v>0.78509066666666671</v>
      </c>
      <c r="N81" t="str">
        <f t="shared" si="15"/>
        <v>0-100%</v>
      </c>
      <c r="O81" s="9">
        <f>MIN(I81, H81)*INDEX('2018_commission_structure'!$A$21:$I$24,
MATCH($E81, '2018_commission_structure'!$A$21:$A$24,0),
MATCH(O$1, '2018_commission_structure'!$A$21:$I$21,0))</f>
        <v>88322.7</v>
      </c>
      <c r="P81" s="2">
        <f>IF(H81&gt;I81, MIN(H81-I81, J81-I81)*
INDEX('2018_commission_structure'!$A$21:$I$24,
MATCH($E81, '2018_commission_structure'!$A$21:$A$24, 0),
MATCH(P$1, '2018_commission_structure'!$A$21:$I$21, 0)), 0)</f>
        <v>0</v>
      </c>
      <c r="Q81" s="2">
        <f>IF(H81&gt;J81, MIN(H81-J81, K81-J81)*
INDEX('2018_commission_structure'!$A$21:$I$24,
MATCH($E81, '2018_commission_structure'!$A$21:$A$24, 0),
MATCH(Q$1, '2018_commission_structure'!$A$21:$I$21, 0)), 0)</f>
        <v>0</v>
      </c>
      <c r="R81" s="2">
        <f>IF($H81&gt;K81,MIN($H81-K81,L81-K81)*INDEX('2018_commission_structure'!$A$21:$I$24,MATCH($E81,'2018_commission_structure'!$A$21:$A$24,0),MATCH('calculations '!R$1,'2018_commission_structure'!$A$21:$I$21,0)),0)</f>
        <v>0</v>
      </c>
      <c r="S81" s="2">
        <f>IF($H81&gt;L81, ($H81-L81) *INDEX('2018_commission_structure'!$A$21:$I$24,MATCH($E81, '2018_commission_structure'!$A$21:$A$24,0),MATCH(S$1, '2018_commission_structure'!$A$21:$I$21,0)), 0)</f>
        <v>0</v>
      </c>
      <c r="T81" s="2">
        <f t="shared" si="16"/>
        <v>88322.7</v>
      </c>
      <c r="U81" s="2">
        <f t="shared" si="17"/>
        <v>213022.7</v>
      </c>
      <c r="V81" s="2">
        <f>MIN(I81, H81)*INDEX('2018_commission_structure'!$A$15:$I$18,MATCH($E81, '2018_commission_structure'!$A$15:$A$18,0),MATCH(V$1, '2018_commission_structure'!$A$15:$I$15,0))</f>
        <v>88322.7</v>
      </c>
      <c r="W81" s="2">
        <f>IF(H81&gt;I81, MIN(H81-I81, J81-I81)*INDEX('2018_commission_structure'!$A$15:$I$18,MATCH($E81, '2018_commission_structure'!$A$15:$A$18, 0),MATCH(W$1,'2018_commission_structure'!$A$15:$I$15, 0)), 0)</f>
        <v>0</v>
      </c>
      <c r="X81" s="2">
        <f>IF(H81&gt;J81, MIN(H81-J81, K81-J81)*INDEX('2018_commission_structure'!$A$15:$I$24,MATCH($E81, '2018_commission_structure'!$A$15:$A$18, 0),MATCH(X$1, '2018_commission_structure'!$A$15:$I$15, 0)), 0)</f>
        <v>0</v>
      </c>
      <c r="Y81" s="2">
        <f>IF($H81&gt;K81,MIN($H81-K81,L81-K81)*INDEX('2018_commission_structure'!$A$15:$I$24,MATCH($E81,'2018_commission_structure'!$A$15:$A$18,0),MATCH('calculations '!Y$1,'2018_commission_structure'!$A$15:$I$15,0)),0)</f>
        <v>0</v>
      </c>
      <c r="Z81" s="2">
        <f>IF($H81&gt;L81, ($H81-L81) *INDEX('2018_commission_structure'!$A$15:$I$24,MATCH($E81, '2018_commission_structure'!$A$15:$A$18,0),MATCH(Z$1, '2018_commission_structure'!$A$15:$I$15,0)), 0)</f>
        <v>0</v>
      </c>
      <c r="AA81" s="9">
        <f t="shared" si="18"/>
        <v>88322.7</v>
      </c>
      <c r="AB81" s="9">
        <f t="shared" si="19"/>
        <v>213022.7</v>
      </c>
    </row>
    <row r="82" spans="1:28" x14ac:dyDescent="0.25">
      <c r="A82" t="str">
        <f t="shared" si="10"/>
        <v>Newton Shillabear</v>
      </c>
      <c r="B82">
        <v>4159390110</v>
      </c>
      <c r="C82" t="s">
        <v>167</v>
      </c>
      <c r="D82" t="s">
        <v>168</v>
      </c>
      <c r="E82" t="s">
        <v>10</v>
      </c>
      <c r="F82" s="6">
        <v>114184</v>
      </c>
      <c r="G82">
        <f>COUNTIF(deals_closed!D:D,'calculations '!B82)</f>
        <v>21</v>
      </c>
      <c r="H82" s="6">
        <f>SUMIF(deals_closed!D:D,'calculations '!B82,deals_closed!C:C)</f>
        <v>709663</v>
      </c>
      <c r="I82" s="9">
        <f>VLOOKUP(E82,'2018_commission_structure'!$A$22:$I$24,9,FALSE)</f>
        <v>750000</v>
      </c>
      <c r="J82" s="7">
        <f t="shared" si="11"/>
        <v>937500</v>
      </c>
      <c r="K82" s="8">
        <f t="shared" si="12"/>
        <v>1125000</v>
      </c>
      <c r="L82" s="9">
        <f t="shared" si="13"/>
        <v>1500000</v>
      </c>
      <c r="M82" s="10">
        <f t="shared" si="14"/>
        <v>0.94621733333333335</v>
      </c>
      <c r="N82" t="str">
        <f t="shared" si="15"/>
        <v>0-100%</v>
      </c>
      <c r="O82" s="9">
        <f>MIN(I82, H82)*INDEX('2018_commission_structure'!$A$21:$I$24,
MATCH($E82, '2018_commission_structure'!$A$21:$A$24,0),
MATCH(O$1, '2018_commission_structure'!$A$21:$I$21,0))</f>
        <v>106449.45</v>
      </c>
      <c r="P82" s="2">
        <f>IF(H82&gt;I82, MIN(H82-I82, J82-I82)*
INDEX('2018_commission_structure'!$A$21:$I$24,
MATCH($E82, '2018_commission_structure'!$A$21:$A$24, 0),
MATCH(P$1, '2018_commission_structure'!$A$21:$I$21, 0)), 0)</f>
        <v>0</v>
      </c>
      <c r="Q82" s="2">
        <f>IF(H82&gt;J82, MIN(H82-J82, K82-J82)*
INDEX('2018_commission_structure'!$A$21:$I$24,
MATCH($E82, '2018_commission_structure'!$A$21:$A$24, 0),
MATCH(Q$1, '2018_commission_structure'!$A$21:$I$21, 0)), 0)</f>
        <v>0</v>
      </c>
      <c r="R82" s="2">
        <f>IF($H82&gt;K82,MIN($H82-K82,L82-K82)*INDEX('2018_commission_structure'!$A$21:$I$24,MATCH($E82,'2018_commission_structure'!$A$21:$A$24,0),MATCH('calculations '!R$1,'2018_commission_structure'!$A$21:$I$21,0)),0)</f>
        <v>0</v>
      </c>
      <c r="S82" s="2">
        <f>IF($H82&gt;L82, ($H82-L82) *INDEX('2018_commission_structure'!$A$21:$I$24,MATCH($E82, '2018_commission_structure'!$A$21:$A$24,0),MATCH(S$1, '2018_commission_structure'!$A$21:$I$21,0)), 0)</f>
        <v>0</v>
      </c>
      <c r="T82" s="2">
        <f t="shared" si="16"/>
        <v>106449.45</v>
      </c>
      <c r="U82" s="2">
        <f t="shared" si="17"/>
        <v>220633.45</v>
      </c>
      <c r="V82" s="2">
        <f>MIN(I82, H82)*INDEX('2018_commission_structure'!$A$15:$I$18,MATCH($E82, '2018_commission_structure'!$A$15:$A$18,0),MATCH(V$1, '2018_commission_structure'!$A$15:$I$15,0))</f>
        <v>106449.45</v>
      </c>
      <c r="W82" s="2">
        <f>IF(H82&gt;I82, MIN(H82-I82, J82-I82)*INDEX('2018_commission_structure'!$A$15:$I$18,MATCH($E82, '2018_commission_structure'!$A$15:$A$18, 0),MATCH(W$1,'2018_commission_structure'!$A$15:$I$15, 0)), 0)</f>
        <v>0</v>
      </c>
      <c r="X82" s="2">
        <f>IF(H82&gt;J82, MIN(H82-J82, K82-J82)*INDEX('2018_commission_structure'!$A$15:$I$24,MATCH($E82, '2018_commission_structure'!$A$15:$A$18, 0),MATCH(X$1, '2018_commission_structure'!$A$15:$I$15, 0)), 0)</f>
        <v>0</v>
      </c>
      <c r="Y82" s="2">
        <f>IF($H82&gt;K82,MIN($H82-K82,L82-K82)*INDEX('2018_commission_structure'!$A$15:$I$24,MATCH($E82,'2018_commission_structure'!$A$15:$A$18,0),MATCH('calculations '!Y$1,'2018_commission_structure'!$A$15:$I$15,0)),0)</f>
        <v>0</v>
      </c>
      <c r="Z82" s="2">
        <f>IF($H82&gt;L82, ($H82-L82) *INDEX('2018_commission_structure'!$A$15:$I$24,MATCH($E82, '2018_commission_structure'!$A$15:$A$18,0),MATCH(Z$1, '2018_commission_structure'!$A$15:$I$15,0)), 0)</f>
        <v>0</v>
      </c>
      <c r="AA82" s="9">
        <f t="shared" si="18"/>
        <v>106449.45</v>
      </c>
      <c r="AB82" s="9">
        <f t="shared" si="19"/>
        <v>220633.45</v>
      </c>
    </row>
    <row r="83" spans="1:28" x14ac:dyDescent="0.25">
      <c r="A83" t="str">
        <f t="shared" si="10"/>
        <v>Dyane Rival</v>
      </c>
      <c r="B83">
        <v>25254650</v>
      </c>
      <c r="C83" t="s">
        <v>169</v>
      </c>
      <c r="D83" t="s">
        <v>170</v>
      </c>
      <c r="E83" t="s">
        <v>10</v>
      </c>
      <c r="F83" s="6">
        <v>90630</v>
      </c>
      <c r="G83">
        <f>COUNTIF(deals_closed!D:D,'calculations '!B83)</f>
        <v>18</v>
      </c>
      <c r="H83" s="6">
        <f>SUMIF(deals_closed!D:D,'calculations '!B83,deals_closed!C:C)</f>
        <v>614970</v>
      </c>
      <c r="I83" s="9">
        <f>VLOOKUP(E83,'2018_commission_structure'!$A$22:$I$24,9,FALSE)</f>
        <v>750000</v>
      </c>
      <c r="J83" s="7">
        <f t="shared" si="11"/>
        <v>937500</v>
      </c>
      <c r="K83" s="8">
        <f t="shared" si="12"/>
        <v>1125000</v>
      </c>
      <c r="L83" s="9">
        <f t="shared" si="13"/>
        <v>1500000</v>
      </c>
      <c r="M83" s="10">
        <f t="shared" si="14"/>
        <v>0.81996000000000002</v>
      </c>
      <c r="N83" t="str">
        <f t="shared" si="15"/>
        <v>0-100%</v>
      </c>
      <c r="O83" s="9">
        <f>MIN(I83, H83)*INDEX('2018_commission_structure'!$A$21:$I$24,
MATCH($E83, '2018_commission_structure'!$A$21:$A$24,0),
MATCH(O$1, '2018_commission_structure'!$A$21:$I$21,0))</f>
        <v>92245.5</v>
      </c>
      <c r="P83" s="2">
        <f>IF(H83&gt;I83, MIN(H83-I83, J83-I83)*
INDEX('2018_commission_structure'!$A$21:$I$24,
MATCH($E83, '2018_commission_structure'!$A$21:$A$24, 0),
MATCH(P$1, '2018_commission_structure'!$A$21:$I$21, 0)), 0)</f>
        <v>0</v>
      </c>
      <c r="Q83" s="2">
        <f>IF(H83&gt;J83, MIN(H83-J83, K83-J83)*
INDEX('2018_commission_structure'!$A$21:$I$24,
MATCH($E83, '2018_commission_structure'!$A$21:$A$24, 0),
MATCH(Q$1, '2018_commission_structure'!$A$21:$I$21, 0)), 0)</f>
        <v>0</v>
      </c>
      <c r="R83" s="2">
        <f>IF($H83&gt;K83,MIN($H83-K83,L83-K83)*INDEX('2018_commission_structure'!$A$21:$I$24,MATCH($E83,'2018_commission_structure'!$A$21:$A$24,0),MATCH('calculations '!R$1,'2018_commission_structure'!$A$21:$I$21,0)),0)</f>
        <v>0</v>
      </c>
      <c r="S83" s="2">
        <f>IF($H83&gt;L83, ($H83-L83) *INDEX('2018_commission_structure'!$A$21:$I$24,MATCH($E83, '2018_commission_structure'!$A$21:$A$24,0),MATCH(S$1, '2018_commission_structure'!$A$21:$I$21,0)), 0)</f>
        <v>0</v>
      </c>
      <c r="T83" s="2">
        <f t="shared" si="16"/>
        <v>92245.5</v>
      </c>
      <c r="U83" s="2">
        <f t="shared" si="17"/>
        <v>182875.5</v>
      </c>
      <c r="V83" s="2">
        <f>MIN(I83, H83)*INDEX('2018_commission_structure'!$A$15:$I$18,MATCH($E83, '2018_commission_structure'!$A$15:$A$18,0),MATCH(V$1, '2018_commission_structure'!$A$15:$I$15,0))</f>
        <v>92245.5</v>
      </c>
      <c r="W83" s="2">
        <f>IF(H83&gt;I83, MIN(H83-I83, J83-I83)*INDEX('2018_commission_structure'!$A$15:$I$18,MATCH($E83, '2018_commission_structure'!$A$15:$A$18, 0),MATCH(W$1,'2018_commission_structure'!$A$15:$I$15, 0)), 0)</f>
        <v>0</v>
      </c>
      <c r="X83" s="2">
        <f>IF(H83&gt;J83, MIN(H83-J83, K83-J83)*INDEX('2018_commission_structure'!$A$15:$I$24,MATCH($E83, '2018_commission_structure'!$A$15:$A$18, 0),MATCH(X$1, '2018_commission_structure'!$A$15:$I$15, 0)), 0)</f>
        <v>0</v>
      </c>
      <c r="Y83" s="2">
        <f>IF($H83&gt;K83,MIN($H83-K83,L83-K83)*INDEX('2018_commission_structure'!$A$15:$I$24,MATCH($E83,'2018_commission_structure'!$A$15:$A$18,0),MATCH('calculations '!Y$1,'2018_commission_structure'!$A$15:$I$15,0)),0)</f>
        <v>0</v>
      </c>
      <c r="Z83" s="2">
        <f>IF($H83&gt;L83, ($H83-L83) *INDEX('2018_commission_structure'!$A$15:$I$24,MATCH($E83, '2018_commission_structure'!$A$15:$A$18,0),MATCH(Z$1, '2018_commission_structure'!$A$15:$I$15,0)), 0)</f>
        <v>0</v>
      </c>
      <c r="AA83" s="9">
        <f t="shared" si="18"/>
        <v>92245.5</v>
      </c>
      <c r="AB83" s="9">
        <f t="shared" si="19"/>
        <v>182875.5</v>
      </c>
    </row>
    <row r="84" spans="1:28" x14ac:dyDescent="0.25">
      <c r="A84" t="str">
        <f t="shared" si="10"/>
        <v>Cindy Pentecost</v>
      </c>
      <c r="B84">
        <v>4192443678</v>
      </c>
      <c r="C84" t="s">
        <v>171</v>
      </c>
      <c r="D84" t="s">
        <v>172</v>
      </c>
      <c r="E84" t="s">
        <v>29</v>
      </c>
      <c r="F84" s="6">
        <v>75878</v>
      </c>
      <c r="G84">
        <f>COUNTIF(deals_closed!D:D,'calculations '!B84)</f>
        <v>24</v>
      </c>
      <c r="H84" s="6">
        <f>SUMIF(deals_closed!D:D,'calculations '!B84,deals_closed!C:C)</f>
        <v>971092</v>
      </c>
      <c r="I84" s="9">
        <f>VLOOKUP(E84,'2018_commission_structure'!$A$22:$I$24,9,FALSE)</f>
        <v>600000</v>
      </c>
      <c r="J84" s="7">
        <f t="shared" si="11"/>
        <v>750000</v>
      </c>
      <c r="K84" s="8">
        <f t="shared" si="12"/>
        <v>900000</v>
      </c>
      <c r="L84" s="9">
        <f t="shared" si="13"/>
        <v>1200000</v>
      </c>
      <c r="M84" s="10">
        <f t="shared" si="14"/>
        <v>1.6184866666666666</v>
      </c>
      <c r="N84" t="str">
        <f t="shared" si="15"/>
        <v>150-200%</v>
      </c>
      <c r="O84" s="9">
        <f>MIN(I84, H84)*INDEX('2018_commission_structure'!$A$21:$I$24,
MATCH($E84, '2018_commission_structure'!$A$21:$A$24,0),
MATCH(O$1, '2018_commission_structure'!$A$21:$I$21,0))</f>
        <v>78000</v>
      </c>
      <c r="P84" s="2">
        <f>IF(H84&gt;I84, MIN(H84-I84, J84-I84)*
INDEX('2018_commission_structure'!$A$21:$I$24,
MATCH($E84, '2018_commission_structure'!$A$21:$A$24, 0),
MATCH(P$1, '2018_commission_structure'!$A$21:$I$21, 0)), 0)</f>
        <v>25500.000000000004</v>
      </c>
      <c r="Q84" s="2">
        <f>IF(H84&gt;J84, MIN(H84-J84, K84-J84)*
INDEX('2018_commission_structure'!$A$21:$I$24,
MATCH($E84, '2018_commission_structure'!$A$21:$A$24, 0),
MATCH(Q$1, '2018_commission_structure'!$A$21:$I$21, 0)), 0)</f>
        <v>31500</v>
      </c>
      <c r="R84" s="2">
        <f>IF($H84&gt;K84,MIN($H84-K84,L84-K84)*INDEX('2018_commission_structure'!$A$21:$I$24,MATCH($E84,'2018_commission_structure'!$A$21:$A$24,0),MATCH('calculations '!R$1,'2018_commission_structure'!$A$21:$I$21,0)),0)</f>
        <v>18483.920000000002</v>
      </c>
      <c r="S84" s="2">
        <f>IF($H84&gt;L84, ($H84-L84) *INDEX('2018_commission_structure'!$A$21:$I$24,MATCH($E84, '2018_commission_structure'!$A$21:$A$24,0),MATCH(S$1, '2018_commission_structure'!$A$21:$I$21,0)), 0)</f>
        <v>0</v>
      </c>
      <c r="T84" s="2">
        <f t="shared" si="16"/>
        <v>153483.92000000001</v>
      </c>
      <c r="U84" s="2">
        <f t="shared" si="17"/>
        <v>229361.92000000001</v>
      </c>
      <c r="V84" s="2">
        <f>MIN(I84, H84)*INDEX('2018_commission_structure'!$A$15:$I$18,MATCH($E84, '2018_commission_structure'!$A$15:$A$18,0),MATCH(V$1, '2018_commission_structure'!$A$15:$I$15,0))</f>
        <v>90000</v>
      </c>
      <c r="W84" s="2">
        <f>IF(H84&gt;I84, MIN(H84-I84, J84-I84)*INDEX('2018_commission_structure'!$A$15:$I$18,MATCH($E84, '2018_commission_structure'!$A$15:$A$18, 0),MATCH(W$1,'2018_commission_structure'!$A$15:$I$15, 0)), 0)</f>
        <v>27000</v>
      </c>
      <c r="X84" s="2">
        <f>IF(H84&gt;J84, MIN(H84-J84, K84-J84)*INDEX('2018_commission_structure'!$A$15:$I$24,MATCH($E84, '2018_commission_structure'!$A$15:$A$18, 0),MATCH(X$1, '2018_commission_structure'!$A$15:$I$15, 0)), 0)</f>
        <v>37500</v>
      </c>
      <c r="Y84" s="2">
        <f>IF($H84&gt;K84,MIN($H84-K84,L84-K84)*INDEX('2018_commission_structure'!$A$15:$I$24,MATCH($E84,'2018_commission_structure'!$A$15:$A$18,0),MATCH('calculations '!Y$1,'2018_commission_structure'!$A$15:$I$15,0)),0)</f>
        <v>21327.599999999999</v>
      </c>
      <c r="Z84" s="2">
        <f>IF($H84&gt;L84, ($H84-L84) *INDEX('2018_commission_structure'!$A$15:$I$24,MATCH($E84, '2018_commission_structure'!$A$15:$A$18,0),MATCH(Z$1, '2018_commission_structure'!$A$15:$I$15,0)), 0)</f>
        <v>0</v>
      </c>
      <c r="AA84" s="9">
        <f t="shared" si="18"/>
        <v>175827.6</v>
      </c>
      <c r="AB84" s="9">
        <f t="shared" si="19"/>
        <v>251705.60000000001</v>
      </c>
    </row>
    <row r="85" spans="1:28" x14ac:dyDescent="0.25">
      <c r="A85" t="str">
        <f t="shared" si="10"/>
        <v>Arlene Charlin</v>
      </c>
      <c r="B85">
        <v>4076701275</v>
      </c>
      <c r="C85" t="s">
        <v>173</v>
      </c>
      <c r="D85" t="s">
        <v>174</v>
      </c>
      <c r="E85" t="s">
        <v>7</v>
      </c>
      <c r="F85" s="6">
        <v>51875</v>
      </c>
      <c r="G85">
        <f>COUNTIF(deals_closed!D:D,'calculations '!B85)</f>
        <v>19</v>
      </c>
      <c r="H85" s="6">
        <f>SUMIF(deals_closed!D:D,'calculations '!B85,deals_closed!C:C)</f>
        <v>632643</v>
      </c>
      <c r="I85" s="9">
        <f>VLOOKUP(E85,'2018_commission_structure'!$A$22:$I$24,9,FALSE)</f>
        <v>500000</v>
      </c>
      <c r="J85" s="7">
        <f t="shared" si="11"/>
        <v>625000</v>
      </c>
      <c r="K85" s="8">
        <f t="shared" si="12"/>
        <v>750000</v>
      </c>
      <c r="L85" s="9">
        <f t="shared" si="13"/>
        <v>1000000</v>
      </c>
      <c r="M85" s="10">
        <f t="shared" si="14"/>
        <v>1.2652859999999999</v>
      </c>
      <c r="N85" t="str">
        <f t="shared" si="15"/>
        <v>125-150%</v>
      </c>
      <c r="O85" s="9">
        <f>MIN(I85, H85)*INDEX('2018_commission_structure'!$A$21:$I$24,
MATCH($E85, '2018_commission_structure'!$A$21:$A$24,0),
MATCH(O$1, '2018_commission_structure'!$A$21:$I$21,0))</f>
        <v>50000</v>
      </c>
      <c r="P85" s="2">
        <f>IF(H85&gt;I85, MIN(H85-I85, J85-I85)*
INDEX('2018_commission_structure'!$A$21:$I$24,
MATCH($E85, '2018_commission_structure'!$A$21:$A$24, 0),
MATCH(P$1, '2018_commission_structure'!$A$21:$I$21, 0)), 0)</f>
        <v>18750</v>
      </c>
      <c r="Q85" s="2">
        <f>IF(H85&gt;J85, MIN(H85-J85, K85-J85)*
INDEX('2018_commission_structure'!$A$21:$I$24,
MATCH($E85, '2018_commission_structure'!$A$21:$A$24, 0),
MATCH(Q$1, '2018_commission_structure'!$A$21:$I$21, 0)), 0)</f>
        <v>1375.74</v>
      </c>
      <c r="R85" s="2">
        <f>IF($H85&gt;K85,MIN($H85-K85,L85-K85)*INDEX('2018_commission_structure'!$A$21:$I$24,MATCH($E85,'2018_commission_structure'!$A$21:$A$24,0),MATCH('calculations '!R$1,'2018_commission_structure'!$A$21:$I$21,0)),0)</f>
        <v>0</v>
      </c>
      <c r="S85" s="2">
        <f>IF($H85&gt;L85, ($H85-L85) *INDEX('2018_commission_structure'!$A$21:$I$24,MATCH($E85, '2018_commission_structure'!$A$21:$A$24,0),MATCH(S$1, '2018_commission_structure'!$A$21:$I$21,0)), 0)</f>
        <v>0</v>
      </c>
      <c r="T85" s="2">
        <f t="shared" si="16"/>
        <v>70125.740000000005</v>
      </c>
      <c r="U85" s="2">
        <f t="shared" si="17"/>
        <v>122000.74</v>
      </c>
      <c r="V85" s="2">
        <f>MIN(I85, H85)*INDEX('2018_commission_structure'!$A$15:$I$18,MATCH($E85, '2018_commission_structure'!$A$15:$A$18,0),MATCH(V$1, '2018_commission_structure'!$A$15:$I$15,0))</f>
        <v>60000</v>
      </c>
      <c r="W85" s="2">
        <f>IF(H85&gt;I85, MIN(H85-I85, J85-I85)*INDEX('2018_commission_structure'!$A$15:$I$18,MATCH($E85, '2018_commission_structure'!$A$15:$A$18, 0),MATCH(W$1,'2018_commission_structure'!$A$15:$I$15, 0)), 0)</f>
        <v>21250</v>
      </c>
      <c r="X85" s="2">
        <f>IF(H85&gt;J85, MIN(H85-J85, K85-J85)*INDEX('2018_commission_structure'!$A$15:$I$24,MATCH($E85, '2018_commission_structure'!$A$15:$A$18, 0),MATCH(X$1, '2018_commission_structure'!$A$15:$I$15, 0)), 0)</f>
        <v>1528.6000000000001</v>
      </c>
      <c r="Y85" s="2">
        <f>IF($H85&gt;K85,MIN($H85-K85,L85-K85)*INDEX('2018_commission_structure'!$A$15:$I$24,MATCH($E85,'2018_commission_structure'!$A$15:$A$18,0),MATCH('calculations '!Y$1,'2018_commission_structure'!$A$15:$I$15,0)),0)</f>
        <v>0</v>
      </c>
      <c r="Z85" s="2">
        <f>IF($H85&gt;L85, ($H85-L85) *INDEX('2018_commission_structure'!$A$15:$I$24,MATCH($E85, '2018_commission_structure'!$A$15:$A$18,0),MATCH(Z$1, '2018_commission_structure'!$A$15:$I$15,0)), 0)</f>
        <v>0</v>
      </c>
      <c r="AA85" s="9">
        <f t="shared" si="18"/>
        <v>82778.600000000006</v>
      </c>
      <c r="AB85" s="9">
        <f t="shared" si="19"/>
        <v>134653.6</v>
      </c>
    </row>
    <row r="86" spans="1:28" x14ac:dyDescent="0.25">
      <c r="A86" t="str">
        <f t="shared" si="10"/>
        <v>Loree Bertelet</v>
      </c>
      <c r="B86">
        <v>4185019157</v>
      </c>
      <c r="C86" t="s">
        <v>175</v>
      </c>
      <c r="D86" t="s">
        <v>176</v>
      </c>
      <c r="E86" t="s">
        <v>7</v>
      </c>
      <c r="F86" s="6">
        <v>52111</v>
      </c>
      <c r="G86">
        <f>COUNTIF(deals_closed!D:D,'calculations '!B86)</f>
        <v>26</v>
      </c>
      <c r="H86" s="6">
        <f>SUMIF(deals_closed!D:D,'calculations '!B86,deals_closed!C:C)</f>
        <v>1001970</v>
      </c>
      <c r="I86" s="9">
        <f>VLOOKUP(E86,'2018_commission_structure'!$A$22:$I$24,9,FALSE)</f>
        <v>500000</v>
      </c>
      <c r="J86" s="7">
        <f t="shared" si="11"/>
        <v>625000</v>
      </c>
      <c r="K86" s="8">
        <f t="shared" si="12"/>
        <v>750000</v>
      </c>
      <c r="L86" s="9">
        <f t="shared" si="13"/>
        <v>1000000</v>
      </c>
      <c r="M86" s="10">
        <f t="shared" si="14"/>
        <v>2.0039400000000001</v>
      </c>
      <c r="N86" t="str">
        <f t="shared" si="15"/>
        <v>&gt;200%</v>
      </c>
      <c r="O86" s="9">
        <f>MIN(I86, H86)*INDEX('2018_commission_structure'!$A$21:$I$24,
MATCH($E86, '2018_commission_structure'!$A$21:$A$24,0),
MATCH(O$1, '2018_commission_structure'!$A$21:$I$21,0))</f>
        <v>50000</v>
      </c>
      <c r="P86" s="2">
        <f>IF(H86&gt;I86, MIN(H86-I86, J86-I86)*
INDEX('2018_commission_structure'!$A$21:$I$24,
MATCH($E86, '2018_commission_structure'!$A$21:$A$24, 0),
MATCH(P$1, '2018_commission_structure'!$A$21:$I$21, 0)), 0)</f>
        <v>18750</v>
      </c>
      <c r="Q86" s="2">
        <f>IF(H86&gt;J86, MIN(H86-J86, K86-J86)*
INDEX('2018_commission_structure'!$A$21:$I$24,
MATCH($E86, '2018_commission_structure'!$A$21:$A$24, 0),
MATCH(Q$1, '2018_commission_structure'!$A$21:$I$21, 0)), 0)</f>
        <v>22500</v>
      </c>
      <c r="R86" s="2">
        <f>IF($H86&gt;K86,MIN($H86-K86,L86-K86)*INDEX('2018_commission_structure'!$A$21:$I$24,MATCH($E86,'2018_commission_structure'!$A$21:$A$24,0),MATCH('calculations '!R$1,'2018_commission_structure'!$A$21:$I$21,0)),0)</f>
        <v>55000</v>
      </c>
      <c r="S86" s="2">
        <f>IF($H86&gt;L86, ($H86-L86) *INDEX('2018_commission_structure'!$A$21:$I$24,MATCH($E86, '2018_commission_structure'!$A$21:$A$24,0),MATCH(S$1, '2018_commission_structure'!$A$21:$I$21,0)), 0)</f>
        <v>197</v>
      </c>
      <c r="T86" s="2">
        <f t="shared" si="16"/>
        <v>146447</v>
      </c>
      <c r="U86" s="2">
        <f t="shared" si="17"/>
        <v>198558</v>
      </c>
      <c r="V86" s="2">
        <f>MIN(I86, H86)*INDEX('2018_commission_structure'!$A$15:$I$18,MATCH($E86, '2018_commission_structure'!$A$15:$A$18,0),MATCH(V$1, '2018_commission_structure'!$A$15:$I$15,0))</f>
        <v>60000</v>
      </c>
      <c r="W86" s="2">
        <f>IF(H86&gt;I86, MIN(H86-I86, J86-I86)*INDEX('2018_commission_structure'!$A$15:$I$18,MATCH($E86, '2018_commission_structure'!$A$15:$A$18, 0),MATCH(W$1,'2018_commission_structure'!$A$15:$I$15, 0)), 0)</f>
        <v>21250</v>
      </c>
      <c r="X86" s="2">
        <f>IF(H86&gt;J86, MIN(H86-J86, K86-J86)*INDEX('2018_commission_structure'!$A$15:$I$24,MATCH($E86, '2018_commission_structure'!$A$15:$A$18, 0),MATCH(X$1, '2018_commission_structure'!$A$15:$I$15, 0)), 0)</f>
        <v>25000</v>
      </c>
      <c r="Y86" s="2">
        <f>IF($H86&gt;K86,MIN($H86-K86,L86-K86)*INDEX('2018_commission_structure'!$A$15:$I$24,MATCH($E86,'2018_commission_structure'!$A$15:$A$18,0),MATCH('calculations '!Y$1,'2018_commission_structure'!$A$15:$I$15,0)),0)</f>
        <v>55000</v>
      </c>
      <c r="Z86" s="2">
        <f>IF($H86&gt;L86, ($H86-L86) *INDEX('2018_commission_structure'!$A$15:$I$24,MATCH($E86, '2018_commission_structure'!$A$15:$A$18,0),MATCH(Z$1, '2018_commission_structure'!$A$15:$I$15,0)), 0)</f>
        <v>197</v>
      </c>
      <c r="AA86" s="9">
        <f t="shared" si="18"/>
        <v>161447</v>
      </c>
      <c r="AB86" s="9">
        <f t="shared" si="19"/>
        <v>213558</v>
      </c>
    </row>
    <row r="87" spans="1:28" x14ac:dyDescent="0.25">
      <c r="A87" t="str">
        <f t="shared" si="10"/>
        <v>Pepillo Keaysell</v>
      </c>
      <c r="B87">
        <v>713650656</v>
      </c>
      <c r="C87" t="s">
        <v>177</v>
      </c>
      <c r="D87" t="s">
        <v>178</v>
      </c>
      <c r="E87" t="s">
        <v>29</v>
      </c>
      <c r="F87" s="6">
        <v>55601</v>
      </c>
      <c r="G87">
        <f>COUNTIF(deals_closed!D:D,'calculations '!B87)</f>
        <v>15</v>
      </c>
      <c r="H87" s="6">
        <f>SUMIF(deals_closed!D:D,'calculations '!B87,deals_closed!C:C)</f>
        <v>428438</v>
      </c>
      <c r="I87" s="9">
        <f>VLOOKUP(E87,'2018_commission_structure'!$A$22:$I$24,9,FALSE)</f>
        <v>600000</v>
      </c>
      <c r="J87" s="7">
        <f t="shared" si="11"/>
        <v>750000</v>
      </c>
      <c r="K87" s="8">
        <f t="shared" si="12"/>
        <v>900000</v>
      </c>
      <c r="L87" s="9">
        <f t="shared" si="13"/>
        <v>1200000</v>
      </c>
      <c r="M87" s="10">
        <f t="shared" si="14"/>
        <v>0.71406333333333338</v>
      </c>
      <c r="N87" t="str">
        <f t="shared" si="15"/>
        <v>0-100%</v>
      </c>
      <c r="O87" s="9">
        <f>MIN(I87, H87)*INDEX('2018_commission_structure'!$A$21:$I$24,
MATCH($E87, '2018_commission_structure'!$A$21:$A$24,0),
MATCH(O$1, '2018_commission_structure'!$A$21:$I$21,0))</f>
        <v>55696.94</v>
      </c>
      <c r="P87" s="2">
        <f>IF(H87&gt;I87, MIN(H87-I87, J87-I87)*
INDEX('2018_commission_structure'!$A$21:$I$24,
MATCH($E87, '2018_commission_structure'!$A$21:$A$24, 0),
MATCH(P$1, '2018_commission_structure'!$A$21:$I$21, 0)), 0)</f>
        <v>0</v>
      </c>
      <c r="Q87" s="2">
        <f>IF(H87&gt;J87, MIN(H87-J87, K87-J87)*
INDEX('2018_commission_structure'!$A$21:$I$24,
MATCH($E87, '2018_commission_structure'!$A$21:$A$24, 0),
MATCH(Q$1, '2018_commission_structure'!$A$21:$I$21, 0)), 0)</f>
        <v>0</v>
      </c>
      <c r="R87" s="2">
        <f>IF($H87&gt;K87,MIN($H87-K87,L87-K87)*INDEX('2018_commission_structure'!$A$21:$I$24,MATCH($E87,'2018_commission_structure'!$A$21:$A$24,0),MATCH('calculations '!R$1,'2018_commission_structure'!$A$21:$I$21,0)),0)</f>
        <v>0</v>
      </c>
      <c r="S87" s="2">
        <f>IF($H87&gt;L87, ($H87-L87) *INDEX('2018_commission_structure'!$A$21:$I$24,MATCH($E87, '2018_commission_structure'!$A$21:$A$24,0),MATCH(S$1, '2018_commission_structure'!$A$21:$I$21,0)), 0)</f>
        <v>0</v>
      </c>
      <c r="T87" s="2">
        <f t="shared" si="16"/>
        <v>55696.94</v>
      </c>
      <c r="U87" s="2">
        <f t="shared" si="17"/>
        <v>111297.94</v>
      </c>
      <c r="V87" s="2">
        <f>MIN(I87, H87)*INDEX('2018_commission_structure'!$A$15:$I$18,MATCH($E87, '2018_commission_structure'!$A$15:$A$18,0),MATCH(V$1, '2018_commission_structure'!$A$15:$I$15,0))</f>
        <v>64265.7</v>
      </c>
      <c r="W87" s="2">
        <f>IF(H87&gt;I87, MIN(H87-I87, J87-I87)*INDEX('2018_commission_structure'!$A$15:$I$18,MATCH($E87, '2018_commission_structure'!$A$15:$A$18, 0),MATCH(W$1,'2018_commission_structure'!$A$15:$I$15, 0)), 0)</f>
        <v>0</v>
      </c>
      <c r="X87" s="2">
        <f>IF(H87&gt;J87, MIN(H87-J87, K87-J87)*INDEX('2018_commission_structure'!$A$15:$I$24,MATCH($E87, '2018_commission_structure'!$A$15:$A$18, 0),MATCH(X$1, '2018_commission_structure'!$A$15:$I$15, 0)), 0)</f>
        <v>0</v>
      </c>
      <c r="Y87" s="2">
        <f>IF($H87&gt;K87,MIN($H87-K87,L87-K87)*INDEX('2018_commission_structure'!$A$15:$I$24,MATCH($E87,'2018_commission_structure'!$A$15:$A$18,0),MATCH('calculations '!Y$1,'2018_commission_structure'!$A$15:$I$15,0)),0)</f>
        <v>0</v>
      </c>
      <c r="Z87" s="2">
        <f>IF($H87&gt;L87, ($H87-L87) *INDEX('2018_commission_structure'!$A$15:$I$24,MATCH($E87, '2018_commission_structure'!$A$15:$A$18,0),MATCH(Z$1, '2018_commission_structure'!$A$15:$I$15,0)), 0)</f>
        <v>0</v>
      </c>
      <c r="AA87" s="9">
        <f t="shared" si="18"/>
        <v>64265.7</v>
      </c>
      <c r="AB87" s="9">
        <f t="shared" si="19"/>
        <v>119866.7</v>
      </c>
    </row>
    <row r="88" spans="1:28" x14ac:dyDescent="0.25">
      <c r="A88" t="str">
        <f t="shared" si="10"/>
        <v>Giordano Rubie</v>
      </c>
      <c r="B88">
        <v>8322342209</v>
      </c>
      <c r="C88" t="s">
        <v>179</v>
      </c>
      <c r="D88" t="s">
        <v>180</v>
      </c>
      <c r="E88" t="s">
        <v>7</v>
      </c>
      <c r="F88" s="6">
        <v>42322</v>
      </c>
      <c r="G88">
        <f>COUNTIF(deals_closed!D:D,'calculations '!B88)</f>
        <v>21</v>
      </c>
      <c r="H88" s="6">
        <f>SUMIF(deals_closed!D:D,'calculations '!B88,deals_closed!C:C)</f>
        <v>807637</v>
      </c>
      <c r="I88" s="9">
        <f>VLOOKUP(E88,'2018_commission_structure'!$A$22:$I$24,9,FALSE)</f>
        <v>500000</v>
      </c>
      <c r="J88" s="7">
        <f t="shared" si="11"/>
        <v>625000</v>
      </c>
      <c r="K88" s="8">
        <f t="shared" si="12"/>
        <v>750000</v>
      </c>
      <c r="L88" s="9">
        <f t="shared" si="13"/>
        <v>1000000</v>
      </c>
      <c r="M88" s="10">
        <f t="shared" si="14"/>
        <v>1.6152740000000001</v>
      </c>
      <c r="N88" t="str">
        <f t="shared" si="15"/>
        <v>150-200%</v>
      </c>
      <c r="O88" s="9">
        <f>MIN(I88, H88)*INDEX('2018_commission_structure'!$A$21:$I$24,
MATCH($E88, '2018_commission_structure'!$A$21:$A$24,0),
MATCH(O$1, '2018_commission_structure'!$A$21:$I$21,0))</f>
        <v>50000</v>
      </c>
      <c r="P88" s="2">
        <f>IF(H88&gt;I88, MIN(H88-I88, J88-I88)*
INDEX('2018_commission_structure'!$A$21:$I$24,
MATCH($E88, '2018_commission_structure'!$A$21:$A$24, 0),
MATCH(P$1, '2018_commission_structure'!$A$21:$I$21, 0)), 0)</f>
        <v>18750</v>
      </c>
      <c r="Q88" s="2">
        <f>IF(H88&gt;J88, MIN(H88-J88, K88-J88)*
INDEX('2018_commission_structure'!$A$21:$I$24,
MATCH($E88, '2018_commission_structure'!$A$21:$A$24, 0),
MATCH(Q$1, '2018_commission_structure'!$A$21:$I$21, 0)), 0)</f>
        <v>22500</v>
      </c>
      <c r="R88" s="2">
        <f>IF($H88&gt;K88,MIN($H88-K88,L88-K88)*INDEX('2018_commission_structure'!$A$21:$I$24,MATCH($E88,'2018_commission_structure'!$A$21:$A$24,0),MATCH('calculations '!R$1,'2018_commission_structure'!$A$21:$I$21,0)),0)</f>
        <v>12680.14</v>
      </c>
      <c r="S88" s="2">
        <f>IF($H88&gt;L88, ($H88-L88) *INDEX('2018_commission_structure'!$A$21:$I$24,MATCH($E88, '2018_commission_structure'!$A$21:$A$24,0),MATCH(S$1, '2018_commission_structure'!$A$21:$I$21,0)), 0)</f>
        <v>0</v>
      </c>
      <c r="T88" s="2">
        <f t="shared" si="16"/>
        <v>103930.14</v>
      </c>
      <c r="U88" s="2">
        <f t="shared" si="17"/>
        <v>146252.14000000001</v>
      </c>
      <c r="V88" s="2">
        <f>MIN(I88, H88)*INDEX('2018_commission_structure'!$A$15:$I$18,MATCH($E88, '2018_commission_structure'!$A$15:$A$18,0),MATCH(V$1, '2018_commission_structure'!$A$15:$I$15,0))</f>
        <v>60000</v>
      </c>
      <c r="W88" s="2">
        <f>IF(H88&gt;I88, MIN(H88-I88, J88-I88)*INDEX('2018_commission_structure'!$A$15:$I$18,MATCH($E88, '2018_commission_structure'!$A$15:$A$18, 0),MATCH(W$1,'2018_commission_structure'!$A$15:$I$15, 0)), 0)</f>
        <v>21250</v>
      </c>
      <c r="X88" s="2">
        <f>IF(H88&gt;J88, MIN(H88-J88, K88-J88)*INDEX('2018_commission_structure'!$A$15:$I$24,MATCH($E88, '2018_commission_structure'!$A$15:$A$18, 0),MATCH(X$1, '2018_commission_structure'!$A$15:$I$15, 0)), 0)</f>
        <v>25000</v>
      </c>
      <c r="Y88" s="2">
        <f>IF($H88&gt;K88,MIN($H88-K88,L88-K88)*INDEX('2018_commission_structure'!$A$15:$I$24,MATCH($E88,'2018_commission_structure'!$A$15:$A$18,0),MATCH('calculations '!Y$1,'2018_commission_structure'!$A$15:$I$15,0)),0)</f>
        <v>12680.14</v>
      </c>
      <c r="Z88" s="2">
        <f>IF($H88&gt;L88, ($H88-L88) *INDEX('2018_commission_structure'!$A$15:$I$24,MATCH($E88, '2018_commission_structure'!$A$15:$A$18,0),MATCH(Z$1, '2018_commission_structure'!$A$15:$I$15,0)), 0)</f>
        <v>0</v>
      </c>
      <c r="AA88" s="9">
        <f t="shared" si="18"/>
        <v>118930.14</v>
      </c>
      <c r="AB88" s="9">
        <f t="shared" si="19"/>
        <v>161252.14000000001</v>
      </c>
    </row>
    <row r="89" spans="1:28" x14ac:dyDescent="0.25">
      <c r="A89" t="str">
        <f t="shared" si="10"/>
        <v>Trisha Hinchshaw</v>
      </c>
      <c r="B89">
        <v>5764917026</v>
      </c>
      <c r="C89" t="s">
        <v>181</v>
      </c>
      <c r="D89" t="s">
        <v>182</v>
      </c>
      <c r="E89" t="s">
        <v>7</v>
      </c>
      <c r="F89" s="6">
        <v>37046</v>
      </c>
      <c r="G89">
        <f>COUNTIF(deals_closed!D:D,'calculations '!B89)</f>
        <v>21</v>
      </c>
      <c r="H89" s="6">
        <f>SUMIF(deals_closed!D:D,'calculations '!B89,deals_closed!C:C)</f>
        <v>599671</v>
      </c>
      <c r="I89" s="9">
        <f>VLOOKUP(E89,'2018_commission_structure'!$A$22:$I$24,9,FALSE)</f>
        <v>500000</v>
      </c>
      <c r="J89" s="7">
        <f t="shared" si="11"/>
        <v>625000</v>
      </c>
      <c r="K89" s="8">
        <f t="shared" si="12"/>
        <v>750000</v>
      </c>
      <c r="L89" s="9">
        <f t="shared" si="13"/>
        <v>1000000</v>
      </c>
      <c r="M89" s="10">
        <f t="shared" si="14"/>
        <v>1.1993419999999999</v>
      </c>
      <c r="N89" t="str">
        <f t="shared" si="15"/>
        <v>100-125%</v>
      </c>
      <c r="O89" s="9">
        <f>MIN(I89, H89)*INDEX('2018_commission_structure'!$A$21:$I$24,
MATCH($E89, '2018_commission_structure'!$A$21:$A$24,0),
MATCH(O$1, '2018_commission_structure'!$A$21:$I$21,0))</f>
        <v>50000</v>
      </c>
      <c r="P89" s="2">
        <f>IF(H89&gt;I89, MIN(H89-I89, J89-I89)*
INDEX('2018_commission_structure'!$A$21:$I$24,
MATCH($E89, '2018_commission_structure'!$A$21:$A$24, 0),
MATCH(P$1, '2018_commission_structure'!$A$21:$I$21, 0)), 0)</f>
        <v>14950.65</v>
      </c>
      <c r="Q89" s="2">
        <f>IF(H89&gt;J89, MIN(H89-J89, K89-J89)*
INDEX('2018_commission_structure'!$A$21:$I$24,
MATCH($E89, '2018_commission_structure'!$A$21:$A$24, 0),
MATCH(Q$1, '2018_commission_structure'!$A$21:$I$21, 0)), 0)</f>
        <v>0</v>
      </c>
      <c r="R89" s="2">
        <f>IF($H89&gt;K89,MIN($H89-K89,L89-K89)*INDEX('2018_commission_structure'!$A$21:$I$24,MATCH($E89,'2018_commission_structure'!$A$21:$A$24,0),MATCH('calculations '!R$1,'2018_commission_structure'!$A$21:$I$21,0)),0)</f>
        <v>0</v>
      </c>
      <c r="S89" s="2">
        <f>IF($H89&gt;L89, ($H89-L89) *INDEX('2018_commission_structure'!$A$21:$I$24,MATCH($E89, '2018_commission_structure'!$A$21:$A$24,0),MATCH(S$1, '2018_commission_structure'!$A$21:$I$21,0)), 0)</f>
        <v>0</v>
      </c>
      <c r="T89" s="2">
        <f t="shared" si="16"/>
        <v>64950.65</v>
      </c>
      <c r="U89" s="2">
        <f t="shared" si="17"/>
        <v>101996.65</v>
      </c>
      <c r="V89" s="2">
        <f>MIN(I89, H89)*INDEX('2018_commission_structure'!$A$15:$I$18,MATCH($E89, '2018_commission_structure'!$A$15:$A$18,0),MATCH(V$1, '2018_commission_structure'!$A$15:$I$15,0))</f>
        <v>60000</v>
      </c>
      <c r="W89" s="2">
        <f>IF(H89&gt;I89, MIN(H89-I89, J89-I89)*INDEX('2018_commission_structure'!$A$15:$I$18,MATCH($E89, '2018_commission_structure'!$A$15:$A$18, 0),MATCH(W$1,'2018_commission_structure'!$A$15:$I$15, 0)), 0)</f>
        <v>16944.07</v>
      </c>
      <c r="X89" s="2">
        <f>IF(H89&gt;J89, MIN(H89-J89, K89-J89)*INDEX('2018_commission_structure'!$A$15:$I$24,MATCH($E89, '2018_commission_structure'!$A$15:$A$18, 0),MATCH(X$1, '2018_commission_structure'!$A$15:$I$15, 0)), 0)</f>
        <v>0</v>
      </c>
      <c r="Y89" s="2">
        <f>IF($H89&gt;K89,MIN($H89-K89,L89-K89)*INDEX('2018_commission_structure'!$A$15:$I$24,MATCH($E89,'2018_commission_structure'!$A$15:$A$18,0),MATCH('calculations '!Y$1,'2018_commission_structure'!$A$15:$I$15,0)),0)</f>
        <v>0</v>
      </c>
      <c r="Z89" s="2">
        <f>IF($H89&gt;L89, ($H89-L89) *INDEX('2018_commission_structure'!$A$15:$I$24,MATCH($E89, '2018_commission_structure'!$A$15:$A$18,0),MATCH(Z$1, '2018_commission_structure'!$A$15:$I$15,0)), 0)</f>
        <v>0</v>
      </c>
      <c r="AA89" s="9">
        <f t="shared" si="18"/>
        <v>76944.070000000007</v>
      </c>
      <c r="AB89" s="9">
        <f t="shared" si="19"/>
        <v>113990.07</v>
      </c>
    </row>
    <row r="90" spans="1:28" x14ac:dyDescent="0.25">
      <c r="A90" t="str">
        <f t="shared" si="10"/>
        <v>Nathalie Bowerbank</v>
      </c>
      <c r="B90">
        <v>3935718624</v>
      </c>
      <c r="C90" t="s">
        <v>183</v>
      </c>
      <c r="D90" t="s">
        <v>184</v>
      </c>
      <c r="E90" t="s">
        <v>7</v>
      </c>
      <c r="F90" s="6">
        <v>44845</v>
      </c>
      <c r="G90">
        <f>COUNTIF(deals_closed!D:D,'calculations '!B90)</f>
        <v>35</v>
      </c>
      <c r="H90" s="6">
        <f>SUMIF(deals_closed!D:D,'calculations '!B90,deals_closed!C:C)</f>
        <v>1230202</v>
      </c>
      <c r="I90" s="9">
        <f>VLOOKUP(E90,'2018_commission_structure'!$A$22:$I$24,9,FALSE)</f>
        <v>500000</v>
      </c>
      <c r="J90" s="7">
        <f t="shared" si="11"/>
        <v>625000</v>
      </c>
      <c r="K90" s="8">
        <f t="shared" si="12"/>
        <v>750000</v>
      </c>
      <c r="L90" s="9">
        <f t="shared" si="13"/>
        <v>1000000</v>
      </c>
      <c r="M90" s="10">
        <f t="shared" si="14"/>
        <v>2.460404</v>
      </c>
      <c r="N90" t="str">
        <f t="shared" si="15"/>
        <v>&gt;200%</v>
      </c>
      <c r="O90" s="9">
        <f>MIN(I90, H90)*INDEX('2018_commission_structure'!$A$21:$I$24,
MATCH($E90, '2018_commission_structure'!$A$21:$A$24,0),
MATCH(O$1, '2018_commission_structure'!$A$21:$I$21,0))</f>
        <v>50000</v>
      </c>
      <c r="P90" s="2">
        <f>IF(H90&gt;I90, MIN(H90-I90, J90-I90)*
INDEX('2018_commission_structure'!$A$21:$I$24,
MATCH($E90, '2018_commission_structure'!$A$21:$A$24, 0),
MATCH(P$1, '2018_commission_structure'!$A$21:$I$21, 0)), 0)</f>
        <v>18750</v>
      </c>
      <c r="Q90" s="2">
        <f>IF(H90&gt;J90, MIN(H90-J90, K90-J90)*
INDEX('2018_commission_structure'!$A$21:$I$24,
MATCH($E90, '2018_commission_structure'!$A$21:$A$24, 0),
MATCH(Q$1, '2018_commission_structure'!$A$21:$I$21, 0)), 0)</f>
        <v>22500</v>
      </c>
      <c r="R90" s="2">
        <f>IF($H90&gt;K90,MIN($H90-K90,L90-K90)*INDEX('2018_commission_structure'!$A$21:$I$24,MATCH($E90,'2018_commission_structure'!$A$21:$A$24,0),MATCH('calculations '!R$1,'2018_commission_structure'!$A$21:$I$21,0)),0)</f>
        <v>55000</v>
      </c>
      <c r="S90" s="2">
        <f>IF($H90&gt;L90, ($H90-L90) *INDEX('2018_commission_structure'!$A$21:$I$24,MATCH($E90, '2018_commission_structure'!$A$21:$A$24,0),MATCH(S$1, '2018_commission_structure'!$A$21:$I$21,0)), 0)</f>
        <v>23020.2</v>
      </c>
      <c r="T90" s="2">
        <f t="shared" si="16"/>
        <v>169270.2</v>
      </c>
      <c r="U90" s="2">
        <f t="shared" si="17"/>
        <v>214115.20000000001</v>
      </c>
      <c r="V90" s="2">
        <f>MIN(I90, H90)*INDEX('2018_commission_structure'!$A$15:$I$18,MATCH($E90, '2018_commission_structure'!$A$15:$A$18,0),MATCH(V$1, '2018_commission_structure'!$A$15:$I$15,0))</f>
        <v>60000</v>
      </c>
      <c r="W90" s="2">
        <f>IF(H90&gt;I90, MIN(H90-I90, J90-I90)*INDEX('2018_commission_structure'!$A$15:$I$18,MATCH($E90, '2018_commission_structure'!$A$15:$A$18, 0),MATCH(W$1,'2018_commission_structure'!$A$15:$I$15, 0)), 0)</f>
        <v>21250</v>
      </c>
      <c r="X90" s="2">
        <f>IF(H90&gt;J90, MIN(H90-J90, K90-J90)*INDEX('2018_commission_structure'!$A$15:$I$24,MATCH($E90, '2018_commission_structure'!$A$15:$A$18, 0),MATCH(X$1, '2018_commission_structure'!$A$15:$I$15, 0)), 0)</f>
        <v>25000</v>
      </c>
      <c r="Y90" s="2">
        <f>IF($H90&gt;K90,MIN($H90-K90,L90-K90)*INDEX('2018_commission_structure'!$A$15:$I$24,MATCH($E90,'2018_commission_structure'!$A$15:$A$18,0),MATCH('calculations '!Y$1,'2018_commission_structure'!$A$15:$I$15,0)),0)</f>
        <v>55000</v>
      </c>
      <c r="Z90" s="2">
        <f>IF($H90&gt;L90, ($H90-L90) *INDEX('2018_commission_structure'!$A$15:$I$24,MATCH($E90, '2018_commission_structure'!$A$15:$A$18,0),MATCH(Z$1, '2018_commission_structure'!$A$15:$I$15,0)), 0)</f>
        <v>23020.2</v>
      </c>
      <c r="AA90" s="9">
        <f t="shared" si="18"/>
        <v>184270.2</v>
      </c>
      <c r="AB90" s="9">
        <f t="shared" si="19"/>
        <v>229115.2</v>
      </c>
    </row>
    <row r="91" spans="1:28" x14ac:dyDescent="0.25">
      <c r="A91" t="str">
        <f t="shared" si="10"/>
        <v>Carlin Vivash</v>
      </c>
      <c r="B91">
        <v>2976436541</v>
      </c>
      <c r="C91" t="s">
        <v>185</v>
      </c>
      <c r="D91" t="s">
        <v>186</v>
      </c>
      <c r="E91" t="s">
        <v>10</v>
      </c>
      <c r="F91" s="6">
        <v>77783</v>
      </c>
      <c r="G91">
        <f>COUNTIF(deals_closed!D:D,'calculations '!B91)</f>
        <v>12</v>
      </c>
      <c r="H91" s="6">
        <f>SUMIF(deals_closed!D:D,'calculations '!B91,deals_closed!C:C)</f>
        <v>417788</v>
      </c>
      <c r="I91" s="9">
        <f>VLOOKUP(E91,'2018_commission_structure'!$A$22:$I$24,9,FALSE)</f>
        <v>750000</v>
      </c>
      <c r="J91" s="7">
        <f t="shared" si="11"/>
        <v>937500</v>
      </c>
      <c r="K91" s="8">
        <f t="shared" si="12"/>
        <v>1125000</v>
      </c>
      <c r="L91" s="9">
        <f t="shared" si="13"/>
        <v>1500000</v>
      </c>
      <c r="M91" s="10">
        <f t="shared" si="14"/>
        <v>0.55705066666666669</v>
      </c>
      <c r="N91" t="str">
        <f t="shared" si="15"/>
        <v>0-100%</v>
      </c>
      <c r="O91" s="9">
        <f>MIN(I91, H91)*INDEX('2018_commission_structure'!$A$21:$I$24,
MATCH($E91, '2018_commission_structure'!$A$21:$A$24,0),
MATCH(O$1, '2018_commission_structure'!$A$21:$I$21,0))</f>
        <v>62668.2</v>
      </c>
      <c r="P91" s="2">
        <f>IF(H91&gt;I91, MIN(H91-I91, J91-I91)*
INDEX('2018_commission_structure'!$A$21:$I$24,
MATCH($E91, '2018_commission_structure'!$A$21:$A$24, 0),
MATCH(P$1, '2018_commission_structure'!$A$21:$I$21, 0)), 0)</f>
        <v>0</v>
      </c>
      <c r="Q91" s="2">
        <f>IF(H91&gt;J91, MIN(H91-J91, K91-J91)*
INDEX('2018_commission_structure'!$A$21:$I$24,
MATCH($E91, '2018_commission_structure'!$A$21:$A$24, 0),
MATCH(Q$1, '2018_commission_structure'!$A$21:$I$21, 0)), 0)</f>
        <v>0</v>
      </c>
      <c r="R91" s="2">
        <f>IF($H91&gt;K91,MIN($H91-K91,L91-K91)*INDEX('2018_commission_structure'!$A$21:$I$24,MATCH($E91,'2018_commission_structure'!$A$21:$A$24,0),MATCH('calculations '!R$1,'2018_commission_structure'!$A$21:$I$21,0)),0)</f>
        <v>0</v>
      </c>
      <c r="S91" s="2">
        <f>IF($H91&gt;L91, ($H91-L91) *INDEX('2018_commission_structure'!$A$21:$I$24,MATCH($E91, '2018_commission_structure'!$A$21:$A$24,0),MATCH(S$1, '2018_commission_structure'!$A$21:$I$21,0)), 0)</f>
        <v>0</v>
      </c>
      <c r="T91" s="2">
        <f t="shared" si="16"/>
        <v>62668.2</v>
      </c>
      <c r="U91" s="2">
        <f t="shared" si="17"/>
        <v>140451.20000000001</v>
      </c>
      <c r="V91" s="2">
        <f>MIN(I91, H91)*INDEX('2018_commission_structure'!$A$15:$I$18,MATCH($E91, '2018_commission_structure'!$A$15:$A$18,0),MATCH(V$1, '2018_commission_structure'!$A$15:$I$15,0))</f>
        <v>62668.2</v>
      </c>
      <c r="W91" s="2">
        <f>IF(H91&gt;I91, MIN(H91-I91, J91-I91)*INDEX('2018_commission_structure'!$A$15:$I$18,MATCH($E91, '2018_commission_structure'!$A$15:$A$18, 0),MATCH(W$1,'2018_commission_structure'!$A$15:$I$15, 0)), 0)</f>
        <v>0</v>
      </c>
      <c r="X91" s="2">
        <f>IF(H91&gt;J91, MIN(H91-J91, K91-J91)*INDEX('2018_commission_structure'!$A$15:$I$24,MATCH($E91, '2018_commission_structure'!$A$15:$A$18, 0),MATCH(X$1, '2018_commission_structure'!$A$15:$I$15, 0)), 0)</f>
        <v>0</v>
      </c>
      <c r="Y91" s="2">
        <f>IF($H91&gt;K91,MIN($H91-K91,L91-K91)*INDEX('2018_commission_structure'!$A$15:$I$24,MATCH($E91,'2018_commission_structure'!$A$15:$A$18,0),MATCH('calculations '!Y$1,'2018_commission_structure'!$A$15:$I$15,0)),0)</f>
        <v>0</v>
      </c>
      <c r="Z91" s="2">
        <f>IF($H91&gt;L91, ($H91-L91) *INDEX('2018_commission_structure'!$A$15:$I$24,MATCH($E91, '2018_commission_structure'!$A$15:$A$18,0),MATCH(Z$1, '2018_commission_structure'!$A$15:$I$15,0)), 0)</f>
        <v>0</v>
      </c>
      <c r="AA91" s="9">
        <f t="shared" si="18"/>
        <v>62668.2</v>
      </c>
      <c r="AB91" s="9">
        <f t="shared" si="19"/>
        <v>140451.20000000001</v>
      </c>
    </row>
    <row r="92" spans="1:28" x14ac:dyDescent="0.25">
      <c r="A92" t="str">
        <f t="shared" si="10"/>
        <v>Duane Geoghegan</v>
      </c>
      <c r="B92">
        <v>6718456802</v>
      </c>
      <c r="C92" t="s">
        <v>187</v>
      </c>
      <c r="D92" t="s">
        <v>188</v>
      </c>
      <c r="E92" t="s">
        <v>29</v>
      </c>
      <c r="F92" s="6">
        <v>55542</v>
      </c>
      <c r="G92">
        <f>COUNTIF(deals_closed!D:D,'calculations '!B92)</f>
        <v>20</v>
      </c>
      <c r="H92" s="6">
        <f>SUMIF(deals_closed!D:D,'calculations '!B92,deals_closed!C:C)</f>
        <v>774805</v>
      </c>
      <c r="I92" s="9">
        <f>VLOOKUP(E92,'2018_commission_structure'!$A$22:$I$24,9,FALSE)</f>
        <v>600000</v>
      </c>
      <c r="J92" s="7">
        <f t="shared" si="11"/>
        <v>750000</v>
      </c>
      <c r="K92" s="8">
        <f t="shared" si="12"/>
        <v>900000</v>
      </c>
      <c r="L92" s="9">
        <f t="shared" si="13"/>
        <v>1200000</v>
      </c>
      <c r="M92" s="10">
        <f t="shared" si="14"/>
        <v>1.2913416666666666</v>
      </c>
      <c r="N92" t="str">
        <f t="shared" si="15"/>
        <v>125-150%</v>
      </c>
      <c r="O92" s="9">
        <f>MIN(I92, H92)*INDEX('2018_commission_structure'!$A$21:$I$24,
MATCH($E92, '2018_commission_structure'!$A$21:$A$24,0),
MATCH(O$1, '2018_commission_structure'!$A$21:$I$21,0))</f>
        <v>78000</v>
      </c>
      <c r="P92" s="2">
        <f>IF(H92&gt;I92, MIN(H92-I92, J92-I92)*
INDEX('2018_commission_structure'!$A$21:$I$24,
MATCH($E92, '2018_commission_structure'!$A$21:$A$24, 0),
MATCH(P$1, '2018_commission_structure'!$A$21:$I$21, 0)), 0)</f>
        <v>25500.000000000004</v>
      </c>
      <c r="Q92" s="2">
        <f>IF(H92&gt;J92, MIN(H92-J92, K92-J92)*
INDEX('2018_commission_structure'!$A$21:$I$24,
MATCH($E92, '2018_commission_structure'!$A$21:$A$24, 0),
MATCH(Q$1, '2018_commission_structure'!$A$21:$I$21, 0)), 0)</f>
        <v>5209.05</v>
      </c>
      <c r="R92" s="2">
        <f>IF($H92&gt;K92,MIN($H92-K92,L92-K92)*INDEX('2018_commission_structure'!$A$21:$I$24,MATCH($E92,'2018_commission_structure'!$A$21:$A$24,0),MATCH('calculations '!R$1,'2018_commission_structure'!$A$21:$I$21,0)),0)</f>
        <v>0</v>
      </c>
      <c r="S92" s="2">
        <f>IF($H92&gt;L92, ($H92-L92) *INDEX('2018_commission_structure'!$A$21:$I$24,MATCH($E92, '2018_commission_structure'!$A$21:$A$24,0),MATCH(S$1, '2018_commission_structure'!$A$21:$I$21,0)), 0)</f>
        <v>0</v>
      </c>
      <c r="T92" s="2">
        <f t="shared" si="16"/>
        <v>108709.05</v>
      </c>
      <c r="U92" s="2">
        <f t="shared" si="17"/>
        <v>164251.04999999999</v>
      </c>
      <c r="V92" s="2">
        <f>MIN(I92, H92)*INDEX('2018_commission_structure'!$A$15:$I$18,MATCH($E92, '2018_commission_structure'!$A$15:$A$18,0),MATCH(V$1, '2018_commission_structure'!$A$15:$I$15,0))</f>
        <v>90000</v>
      </c>
      <c r="W92" s="2">
        <f>IF(H92&gt;I92, MIN(H92-I92, J92-I92)*INDEX('2018_commission_structure'!$A$15:$I$18,MATCH($E92, '2018_commission_structure'!$A$15:$A$18, 0),MATCH(W$1,'2018_commission_structure'!$A$15:$I$15, 0)), 0)</f>
        <v>27000</v>
      </c>
      <c r="X92" s="2">
        <f>IF(H92&gt;J92, MIN(H92-J92, K92-J92)*INDEX('2018_commission_structure'!$A$15:$I$24,MATCH($E92, '2018_commission_structure'!$A$15:$A$18, 0),MATCH(X$1, '2018_commission_structure'!$A$15:$I$15, 0)), 0)</f>
        <v>6201.25</v>
      </c>
      <c r="Y92" s="2">
        <f>IF($H92&gt;K92,MIN($H92-K92,L92-K92)*INDEX('2018_commission_structure'!$A$15:$I$24,MATCH($E92,'2018_commission_structure'!$A$15:$A$18,0),MATCH('calculations '!Y$1,'2018_commission_structure'!$A$15:$I$15,0)),0)</f>
        <v>0</v>
      </c>
      <c r="Z92" s="2">
        <f>IF($H92&gt;L92, ($H92-L92) *INDEX('2018_commission_structure'!$A$15:$I$24,MATCH($E92, '2018_commission_structure'!$A$15:$A$18,0),MATCH(Z$1, '2018_commission_structure'!$A$15:$I$15,0)), 0)</f>
        <v>0</v>
      </c>
      <c r="AA92" s="9">
        <f t="shared" si="18"/>
        <v>123201.25</v>
      </c>
      <c r="AB92" s="9">
        <f t="shared" si="19"/>
        <v>178743.25</v>
      </c>
    </row>
    <row r="93" spans="1:28" x14ac:dyDescent="0.25">
      <c r="A93" t="str">
        <f t="shared" si="10"/>
        <v>Carey Bennellick</v>
      </c>
      <c r="B93">
        <v>6789690301</v>
      </c>
      <c r="C93" t="s">
        <v>189</v>
      </c>
      <c r="D93" t="s">
        <v>190</v>
      </c>
      <c r="E93" t="s">
        <v>10</v>
      </c>
      <c r="F93" s="6">
        <v>110711</v>
      </c>
      <c r="G93">
        <f>COUNTIF(deals_closed!D:D,'calculations '!B93)</f>
        <v>21</v>
      </c>
      <c r="H93" s="6">
        <f>SUMIF(deals_closed!D:D,'calculations '!B93,deals_closed!C:C)</f>
        <v>760918</v>
      </c>
      <c r="I93" s="9">
        <f>VLOOKUP(E93,'2018_commission_structure'!$A$22:$I$24,9,FALSE)</f>
        <v>750000</v>
      </c>
      <c r="J93" s="7">
        <f t="shared" si="11"/>
        <v>937500</v>
      </c>
      <c r="K93" s="8">
        <f t="shared" si="12"/>
        <v>1125000</v>
      </c>
      <c r="L93" s="9">
        <f t="shared" si="13"/>
        <v>1500000</v>
      </c>
      <c r="M93" s="10">
        <f t="shared" si="14"/>
        <v>1.0145573333333333</v>
      </c>
      <c r="N93" t="str">
        <f t="shared" si="15"/>
        <v>100-125%</v>
      </c>
      <c r="O93" s="9">
        <f>MIN(I93, H93)*INDEX('2018_commission_structure'!$A$21:$I$24,
MATCH($E93, '2018_commission_structure'!$A$21:$A$24,0),
MATCH(O$1, '2018_commission_structure'!$A$21:$I$21,0))</f>
        <v>112500</v>
      </c>
      <c r="P93" s="2">
        <f>IF(H93&gt;I93, MIN(H93-I93, J93-I93)*
INDEX('2018_commission_structure'!$A$21:$I$24,
MATCH($E93, '2018_commission_structure'!$A$21:$A$24, 0),
MATCH(P$1, '2018_commission_structure'!$A$21:$I$21, 0)), 0)</f>
        <v>2074.42</v>
      </c>
      <c r="Q93" s="2">
        <f>IF(H93&gt;J93, MIN(H93-J93, K93-J93)*
INDEX('2018_commission_structure'!$A$21:$I$24,
MATCH($E93, '2018_commission_structure'!$A$21:$A$24, 0),
MATCH(Q$1, '2018_commission_structure'!$A$21:$I$21, 0)), 0)</f>
        <v>0</v>
      </c>
      <c r="R93" s="2">
        <f>IF($H93&gt;K93,MIN($H93-K93,L93-K93)*INDEX('2018_commission_structure'!$A$21:$I$24,MATCH($E93,'2018_commission_structure'!$A$21:$A$24,0),MATCH('calculations '!R$1,'2018_commission_structure'!$A$21:$I$21,0)),0)</f>
        <v>0</v>
      </c>
      <c r="S93" s="2">
        <f>IF($H93&gt;L93, ($H93-L93) *INDEX('2018_commission_structure'!$A$21:$I$24,MATCH($E93, '2018_commission_structure'!$A$21:$A$24,0),MATCH(S$1, '2018_commission_structure'!$A$21:$I$21,0)), 0)</f>
        <v>0</v>
      </c>
      <c r="T93" s="2">
        <f t="shared" si="16"/>
        <v>114574.42</v>
      </c>
      <c r="U93" s="2">
        <f t="shared" si="17"/>
        <v>225285.41999999998</v>
      </c>
      <c r="V93" s="2">
        <f>MIN(I93, H93)*INDEX('2018_commission_structure'!$A$15:$I$18,MATCH($E93, '2018_commission_structure'!$A$15:$A$18,0),MATCH(V$1, '2018_commission_structure'!$A$15:$I$15,0))</f>
        <v>112500</v>
      </c>
      <c r="W93" s="2">
        <f>IF(H93&gt;I93, MIN(H93-I93, J93-I93)*INDEX('2018_commission_structure'!$A$15:$I$18,MATCH($E93, '2018_commission_structure'!$A$15:$A$18, 0),MATCH(W$1,'2018_commission_structure'!$A$15:$I$15, 0)), 0)</f>
        <v>2401.96</v>
      </c>
      <c r="X93" s="2">
        <f>IF(H93&gt;J93, MIN(H93-J93, K93-J93)*INDEX('2018_commission_structure'!$A$15:$I$24,MATCH($E93, '2018_commission_structure'!$A$15:$A$18, 0),MATCH(X$1, '2018_commission_structure'!$A$15:$I$15, 0)), 0)</f>
        <v>0</v>
      </c>
      <c r="Y93" s="2">
        <f>IF($H93&gt;K93,MIN($H93-K93,L93-K93)*INDEX('2018_commission_structure'!$A$15:$I$24,MATCH($E93,'2018_commission_structure'!$A$15:$A$18,0),MATCH('calculations '!Y$1,'2018_commission_structure'!$A$15:$I$15,0)),0)</f>
        <v>0</v>
      </c>
      <c r="Z93" s="2">
        <f>IF($H93&gt;L93, ($H93-L93) *INDEX('2018_commission_structure'!$A$15:$I$24,MATCH($E93, '2018_commission_structure'!$A$15:$A$18,0),MATCH(Z$1, '2018_commission_structure'!$A$15:$I$15,0)), 0)</f>
        <v>0</v>
      </c>
      <c r="AA93" s="9">
        <f t="shared" si="18"/>
        <v>114901.96</v>
      </c>
      <c r="AB93" s="9">
        <f t="shared" si="19"/>
        <v>225612.96000000002</v>
      </c>
    </row>
    <row r="94" spans="1:28" x14ac:dyDescent="0.25">
      <c r="A94" t="str">
        <f t="shared" si="10"/>
        <v>Bobine Congrave</v>
      </c>
      <c r="B94">
        <v>8044612831</v>
      </c>
      <c r="C94" t="s">
        <v>191</v>
      </c>
      <c r="D94" t="s">
        <v>192</v>
      </c>
      <c r="E94" t="s">
        <v>10</v>
      </c>
      <c r="F94" s="6">
        <v>120683</v>
      </c>
      <c r="G94">
        <f>COUNTIF(deals_closed!D:D,'calculations '!B94)</f>
        <v>21</v>
      </c>
      <c r="H94" s="6">
        <f>SUMIF(deals_closed!D:D,'calculations '!B94,deals_closed!C:C)</f>
        <v>742017</v>
      </c>
      <c r="I94" s="9">
        <f>VLOOKUP(E94,'2018_commission_structure'!$A$22:$I$24,9,FALSE)</f>
        <v>750000</v>
      </c>
      <c r="J94" s="7">
        <f t="shared" si="11"/>
        <v>937500</v>
      </c>
      <c r="K94" s="8">
        <f t="shared" si="12"/>
        <v>1125000</v>
      </c>
      <c r="L94" s="9">
        <f t="shared" si="13"/>
        <v>1500000</v>
      </c>
      <c r="M94" s="10">
        <f t="shared" si="14"/>
        <v>0.98935600000000001</v>
      </c>
      <c r="N94" t="str">
        <f t="shared" si="15"/>
        <v>0-100%</v>
      </c>
      <c r="O94" s="9">
        <f>MIN(I94, H94)*INDEX('2018_commission_structure'!$A$21:$I$24,
MATCH($E94, '2018_commission_structure'!$A$21:$A$24,0),
MATCH(O$1, '2018_commission_structure'!$A$21:$I$21,0))</f>
        <v>111302.55</v>
      </c>
      <c r="P94" s="2">
        <f>IF(H94&gt;I94, MIN(H94-I94, J94-I94)*
INDEX('2018_commission_structure'!$A$21:$I$24,
MATCH($E94, '2018_commission_structure'!$A$21:$A$24, 0),
MATCH(P$1, '2018_commission_structure'!$A$21:$I$21, 0)), 0)</f>
        <v>0</v>
      </c>
      <c r="Q94" s="2">
        <f>IF(H94&gt;J94, MIN(H94-J94, K94-J94)*
INDEX('2018_commission_structure'!$A$21:$I$24,
MATCH($E94, '2018_commission_structure'!$A$21:$A$24, 0),
MATCH(Q$1, '2018_commission_structure'!$A$21:$I$21, 0)), 0)</f>
        <v>0</v>
      </c>
      <c r="R94" s="2">
        <f>IF($H94&gt;K94,MIN($H94-K94,L94-K94)*INDEX('2018_commission_structure'!$A$21:$I$24,MATCH($E94,'2018_commission_structure'!$A$21:$A$24,0),MATCH('calculations '!R$1,'2018_commission_structure'!$A$21:$I$21,0)),0)</f>
        <v>0</v>
      </c>
      <c r="S94" s="2">
        <f>IF($H94&gt;L94, ($H94-L94) *INDEX('2018_commission_structure'!$A$21:$I$24,MATCH($E94, '2018_commission_structure'!$A$21:$A$24,0),MATCH(S$1, '2018_commission_structure'!$A$21:$I$21,0)), 0)</f>
        <v>0</v>
      </c>
      <c r="T94" s="2">
        <f t="shared" si="16"/>
        <v>111302.55</v>
      </c>
      <c r="U94" s="2">
        <f t="shared" si="17"/>
        <v>231985.55</v>
      </c>
      <c r="V94" s="2">
        <f>MIN(I94, H94)*INDEX('2018_commission_structure'!$A$15:$I$18,MATCH($E94, '2018_commission_structure'!$A$15:$A$18,0),MATCH(V$1, '2018_commission_structure'!$A$15:$I$15,0))</f>
        <v>111302.55</v>
      </c>
      <c r="W94" s="2">
        <f>IF(H94&gt;I94, MIN(H94-I94, J94-I94)*INDEX('2018_commission_structure'!$A$15:$I$18,MATCH($E94, '2018_commission_structure'!$A$15:$A$18, 0),MATCH(W$1,'2018_commission_structure'!$A$15:$I$15, 0)), 0)</f>
        <v>0</v>
      </c>
      <c r="X94" s="2">
        <f>IF(H94&gt;J94, MIN(H94-J94, K94-J94)*INDEX('2018_commission_structure'!$A$15:$I$24,MATCH($E94, '2018_commission_structure'!$A$15:$A$18, 0),MATCH(X$1, '2018_commission_structure'!$A$15:$I$15, 0)), 0)</f>
        <v>0</v>
      </c>
      <c r="Y94" s="2">
        <f>IF($H94&gt;K94,MIN($H94-K94,L94-K94)*INDEX('2018_commission_structure'!$A$15:$I$24,MATCH($E94,'2018_commission_structure'!$A$15:$A$18,0),MATCH('calculations '!Y$1,'2018_commission_structure'!$A$15:$I$15,0)),0)</f>
        <v>0</v>
      </c>
      <c r="Z94" s="2">
        <f>IF($H94&gt;L94, ($H94-L94) *INDEX('2018_commission_structure'!$A$15:$I$24,MATCH($E94, '2018_commission_structure'!$A$15:$A$18,0),MATCH(Z$1, '2018_commission_structure'!$A$15:$I$15,0)), 0)</f>
        <v>0</v>
      </c>
      <c r="AA94" s="9">
        <f t="shared" si="18"/>
        <v>111302.55</v>
      </c>
      <c r="AB94" s="9">
        <f t="shared" si="19"/>
        <v>231985.55</v>
      </c>
    </row>
    <row r="95" spans="1:28" x14ac:dyDescent="0.25">
      <c r="A95" t="str">
        <f t="shared" si="10"/>
        <v>Arvy Phittiplace</v>
      </c>
      <c r="B95">
        <v>7888574610</v>
      </c>
      <c r="C95" t="s">
        <v>193</v>
      </c>
      <c r="D95" t="s">
        <v>194</v>
      </c>
      <c r="E95" t="s">
        <v>7</v>
      </c>
      <c r="F95" s="6">
        <v>43872</v>
      </c>
      <c r="G95">
        <f>COUNTIF(deals_closed!D:D,'calculations '!B95)</f>
        <v>27</v>
      </c>
      <c r="H95" s="6">
        <f>SUMIF(deals_closed!D:D,'calculations '!B95,deals_closed!C:C)</f>
        <v>952586</v>
      </c>
      <c r="I95" s="9">
        <f>VLOOKUP(E95,'2018_commission_structure'!$A$22:$I$24,9,FALSE)</f>
        <v>500000</v>
      </c>
      <c r="J95" s="7">
        <f t="shared" si="11"/>
        <v>625000</v>
      </c>
      <c r="K95" s="8">
        <f t="shared" si="12"/>
        <v>750000</v>
      </c>
      <c r="L95" s="9">
        <f t="shared" si="13"/>
        <v>1000000</v>
      </c>
      <c r="M95" s="10">
        <f t="shared" si="14"/>
        <v>1.9051720000000001</v>
      </c>
      <c r="N95" t="str">
        <f t="shared" si="15"/>
        <v>150-200%</v>
      </c>
      <c r="O95" s="9">
        <f>MIN(I95, H95)*INDEX('2018_commission_structure'!$A$21:$I$24,
MATCH($E95, '2018_commission_structure'!$A$21:$A$24,0),
MATCH(O$1, '2018_commission_structure'!$A$21:$I$21,0))</f>
        <v>50000</v>
      </c>
      <c r="P95" s="2">
        <f>IF(H95&gt;I95, MIN(H95-I95, J95-I95)*
INDEX('2018_commission_structure'!$A$21:$I$24,
MATCH($E95, '2018_commission_structure'!$A$21:$A$24, 0),
MATCH(P$1, '2018_commission_structure'!$A$21:$I$21, 0)), 0)</f>
        <v>18750</v>
      </c>
      <c r="Q95" s="2">
        <f>IF(H95&gt;J95, MIN(H95-J95, K95-J95)*
INDEX('2018_commission_structure'!$A$21:$I$24,
MATCH($E95, '2018_commission_structure'!$A$21:$A$24, 0),
MATCH(Q$1, '2018_commission_structure'!$A$21:$I$21, 0)), 0)</f>
        <v>22500</v>
      </c>
      <c r="R95" s="2">
        <f>IF($H95&gt;K95,MIN($H95-K95,L95-K95)*INDEX('2018_commission_structure'!$A$21:$I$24,MATCH($E95,'2018_commission_structure'!$A$21:$A$24,0),MATCH('calculations '!R$1,'2018_commission_structure'!$A$21:$I$21,0)),0)</f>
        <v>44568.92</v>
      </c>
      <c r="S95" s="2">
        <f>IF($H95&gt;L95, ($H95-L95) *INDEX('2018_commission_structure'!$A$21:$I$24,MATCH($E95, '2018_commission_structure'!$A$21:$A$24,0),MATCH(S$1, '2018_commission_structure'!$A$21:$I$21,0)), 0)</f>
        <v>0</v>
      </c>
      <c r="T95" s="2">
        <f t="shared" si="16"/>
        <v>135818.91999999998</v>
      </c>
      <c r="U95" s="2">
        <f t="shared" si="17"/>
        <v>179690.91999999998</v>
      </c>
      <c r="V95" s="2">
        <f>MIN(I95, H95)*INDEX('2018_commission_structure'!$A$15:$I$18,MATCH($E95, '2018_commission_structure'!$A$15:$A$18,0),MATCH(V$1, '2018_commission_structure'!$A$15:$I$15,0))</f>
        <v>60000</v>
      </c>
      <c r="W95" s="2">
        <f>IF(H95&gt;I95, MIN(H95-I95, J95-I95)*INDEX('2018_commission_structure'!$A$15:$I$18,MATCH($E95, '2018_commission_structure'!$A$15:$A$18, 0),MATCH(W$1,'2018_commission_structure'!$A$15:$I$15, 0)), 0)</f>
        <v>21250</v>
      </c>
      <c r="X95" s="2">
        <f>IF(H95&gt;J95, MIN(H95-J95, K95-J95)*INDEX('2018_commission_structure'!$A$15:$I$24,MATCH($E95, '2018_commission_structure'!$A$15:$A$18, 0),MATCH(X$1, '2018_commission_structure'!$A$15:$I$15, 0)), 0)</f>
        <v>25000</v>
      </c>
      <c r="Y95" s="2">
        <f>IF($H95&gt;K95,MIN($H95-K95,L95-K95)*INDEX('2018_commission_structure'!$A$15:$I$24,MATCH($E95,'2018_commission_structure'!$A$15:$A$18,0),MATCH('calculations '!Y$1,'2018_commission_structure'!$A$15:$I$15,0)),0)</f>
        <v>44568.92</v>
      </c>
      <c r="Z95" s="2">
        <f>IF($H95&gt;L95, ($H95-L95) *INDEX('2018_commission_structure'!$A$15:$I$24,MATCH($E95, '2018_commission_structure'!$A$15:$A$18,0),MATCH(Z$1, '2018_commission_structure'!$A$15:$I$15,0)), 0)</f>
        <v>0</v>
      </c>
      <c r="AA95" s="9">
        <f t="shared" si="18"/>
        <v>150818.91999999998</v>
      </c>
      <c r="AB95" s="9">
        <f t="shared" si="19"/>
        <v>194690.91999999998</v>
      </c>
    </row>
    <row r="96" spans="1:28" x14ac:dyDescent="0.25">
      <c r="A96" t="str">
        <f t="shared" si="10"/>
        <v>Beatrice MacRorie</v>
      </c>
      <c r="B96">
        <v>3569619966</v>
      </c>
      <c r="C96" t="s">
        <v>135</v>
      </c>
      <c r="D96" t="s">
        <v>195</v>
      </c>
      <c r="E96" t="s">
        <v>10</v>
      </c>
      <c r="F96" s="6">
        <v>93357</v>
      </c>
      <c r="G96">
        <f>COUNTIF(deals_closed!D:D,'calculations '!B96)</f>
        <v>18</v>
      </c>
      <c r="H96" s="6">
        <f>SUMIF(deals_closed!D:D,'calculations '!B96,deals_closed!C:C)</f>
        <v>596012</v>
      </c>
      <c r="I96" s="9">
        <f>VLOOKUP(E96,'2018_commission_structure'!$A$22:$I$24,9,FALSE)</f>
        <v>750000</v>
      </c>
      <c r="J96" s="7">
        <f t="shared" si="11"/>
        <v>937500</v>
      </c>
      <c r="K96" s="8">
        <f t="shared" si="12"/>
        <v>1125000</v>
      </c>
      <c r="L96" s="9">
        <f t="shared" si="13"/>
        <v>1500000</v>
      </c>
      <c r="M96" s="10">
        <f t="shared" si="14"/>
        <v>0.79468266666666665</v>
      </c>
      <c r="N96" t="str">
        <f t="shared" si="15"/>
        <v>0-100%</v>
      </c>
      <c r="O96" s="9">
        <f>MIN(I96, H96)*INDEX('2018_commission_structure'!$A$21:$I$24,
MATCH($E96, '2018_commission_structure'!$A$21:$A$24,0),
MATCH(O$1, '2018_commission_structure'!$A$21:$I$21,0))</f>
        <v>89401.8</v>
      </c>
      <c r="P96" s="2">
        <f>IF(H96&gt;I96, MIN(H96-I96, J96-I96)*
INDEX('2018_commission_structure'!$A$21:$I$24,
MATCH($E96, '2018_commission_structure'!$A$21:$A$24, 0),
MATCH(P$1, '2018_commission_structure'!$A$21:$I$21, 0)), 0)</f>
        <v>0</v>
      </c>
      <c r="Q96" s="2">
        <f>IF(H96&gt;J96, MIN(H96-J96, K96-J96)*
INDEX('2018_commission_structure'!$A$21:$I$24,
MATCH($E96, '2018_commission_structure'!$A$21:$A$24, 0),
MATCH(Q$1, '2018_commission_structure'!$A$21:$I$21, 0)), 0)</f>
        <v>0</v>
      </c>
      <c r="R96" s="2">
        <f>IF($H96&gt;K96,MIN($H96-K96,L96-K96)*INDEX('2018_commission_structure'!$A$21:$I$24,MATCH($E96,'2018_commission_structure'!$A$21:$A$24,0),MATCH('calculations '!R$1,'2018_commission_structure'!$A$21:$I$21,0)),0)</f>
        <v>0</v>
      </c>
      <c r="S96" s="2">
        <f>IF($H96&gt;L96, ($H96-L96) *INDEX('2018_commission_structure'!$A$21:$I$24,MATCH($E96, '2018_commission_structure'!$A$21:$A$24,0),MATCH(S$1, '2018_commission_structure'!$A$21:$I$21,0)), 0)</f>
        <v>0</v>
      </c>
      <c r="T96" s="2">
        <f t="shared" si="16"/>
        <v>89401.8</v>
      </c>
      <c r="U96" s="2">
        <f t="shared" si="17"/>
        <v>182758.8</v>
      </c>
      <c r="V96" s="2">
        <f>MIN(I96, H96)*INDEX('2018_commission_structure'!$A$15:$I$18,MATCH($E96, '2018_commission_structure'!$A$15:$A$18,0),MATCH(V$1, '2018_commission_structure'!$A$15:$I$15,0))</f>
        <v>89401.8</v>
      </c>
      <c r="W96" s="2">
        <f>IF(H96&gt;I96, MIN(H96-I96, J96-I96)*INDEX('2018_commission_structure'!$A$15:$I$18,MATCH($E96, '2018_commission_structure'!$A$15:$A$18, 0),MATCH(W$1,'2018_commission_structure'!$A$15:$I$15, 0)), 0)</f>
        <v>0</v>
      </c>
      <c r="X96" s="2">
        <f>IF(H96&gt;J96, MIN(H96-J96, K96-J96)*INDEX('2018_commission_structure'!$A$15:$I$24,MATCH($E96, '2018_commission_structure'!$A$15:$A$18, 0),MATCH(X$1, '2018_commission_structure'!$A$15:$I$15, 0)), 0)</f>
        <v>0</v>
      </c>
      <c r="Y96" s="2">
        <f>IF($H96&gt;K96,MIN($H96-K96,L96-K96)*INDEX('2018_commission_structure'!$A$15:$I$24,MATCH($E96,'2018_commission_structure'!$A$15:$A$18,0),MATCH('calculations '!Y$1,'2018_commission_structure'!$A$15:$I$15,0)),0)</f>
        <v>0</v>
      </c>
      <c r="Z96" s="2">
        <f>IF($H96&gt;L96, ($H96-L96) *INDEX('2018_commission_structure'!$A$15:$I$24,MATCH($E96, '2018_commission_structure'!$A$15:$A$18,0),MATCH(Z$1, '2018_commission_structure'!$A$15:$I$15,0)), 0)</f>
        <v>0</v>
      </c>
      <c r="AA96" s="9">
        <f t="shared" si="18"/>
        <v>89401.8</v>
      </c>
      <c r="AB96" s="9">
        <f t="shared" si="19"/>
        <v>182758.8</v>
      </c>
    </row>
    <row r="97" spans="1:28" x14ac:dyDescent="0.25">
      <c r="A97" t="str">
        <f t="shared" si="10"/>
        <v>Thoma Worcester</v>
      </c>
      <c r="B97">
        <v>549857826</v>
      </c>
      <c r="C97" t="s">
        <v>196</v>
      </c>
      <c r="D97" t="s">
        <v>197</v>
      </c>
      <c r="E97" t="s">
        <v>7</v>
      </c>
      <c r="F97" s="6">
        <v>62151</v>
      </c>
      <c r="G97">
        <f>COUNTIF(deals_closed!D:D,'calculations '!B97)</f>
        <v>26</v>
      </c>
      <c r="H97" s="6">
        <f>SUMIF(deals_closed!D:D,'calculations '!B97,deals_closed!C:C)</f>
        <v>951272</v>
      </c>
      <c r="I97" s="9">
        <f>VLOOKUP(E97,'2018_commission_structure'!$A$22:$I$24,9,FALSE)</f>
        <v>500000</v>
      </c>
      <c r="J97" s="7">
        <f t="shared" si="11"/>
        <v>625000</v>
      </c>
      <c r="K97" s="8">
        <f t="shared" si="12"/>
        <v>750000</v>
      </c>
      <c r="L97" s="9">
        <f t="shared" si="13"/>
        <v>1000000</v>
      </c>
      <c r="M97" s="10">
        <f t="shared" si="14"/>
        <v>1.902544</v>
      </c>
      <c r="N97" t="str">
        <f t="shared" si="15"/>
        <v>150-200%</v>
      </c>
      <c r="O97" s="9">
        <f>MIN(I97, H97)*INDEX('2018_commission_structure'!$A$21:$I$24,
MATCH($E97, '2018_commission_structure'!$A$21:$A$24,0),
MATCH(O$1, '2018_commission_structure'!$A$21:$I$21,0))</f>
        <v>50000</v>
      </c>
      <c r="P97" s="2">
        <f>IF(H97&gt;I97, MIN(H97-I97, J97-I97)*
INDEX('2018_commission_structure'!$A$21:$I$24,
MATCH($E97, '2018_commission_structure'!$A$21:$A$24, 0),
MATCH(P$1, '2018_commission_structure'!$A$21:$I$21, 0)), 0)</f>
        <v>18750</v>
      </c>
      <c r="Q97" s="2">
        <f>IF(H97&gt;J97, MIN(H97-J97, K97-J97)*
INDEX('2018_commission_structure'!$A$21:$I$24,
MATCH($E97, '2018_commission_structure'!$A$21:$A$24, 0),
MATCH(Q$1, '2018_commission_structure'!$A$21:$I$21, 0)), 0)</f>
        <v>22500</v>
      </c>
      <c r="R97" s="2">
        <f>IF($H97&gt;K97,MIN($H97-K97,L97-K97)*INDEX('2018_commission_structure'!$A$21:$I$24,MATCH($E97,'2018_commission_structure'!$A$21:$A$24,0),MATCH('calculations '!R$1,'2018_commission_structure'!$A$21:$I$21,0)),0)</f>
        <v>44279.840000000004</v>
      </c>
      <c r="S97" s="2">
        <f>IF($H97&gt;L97, ($H97-L97) *INDEX('2018_commission_structure'!$A$21:$I$24,MATCH($E97, '2018_commission_structure'!$A$21:$A$24,0),MATCH(S$1, '2018_commission_structure'!$A$21:$I$21,0)), 0)</f>
        <v>0</v>
      </c>
      <c r="T97" s="2">
        <f t="shared" si="16"/>
        <v>135529.84</v>
      </c>
      <c r="U97" s="2">
        <f t="shared" si="17"/>
        <v>197680.84</v>
      </c>
      <c r="V97" s="2">
        <f>MIN(I97, H97)*INDEX('2018_commission_structure'!$A$15:$I$18,MATCH($E97, '2018_commission_structure'!$A$15:$A$18,0),MATCH(V$1, '2018_commission_structure'!$A$15:$I$15,0))</f>
        <v>60000</v>
      </c>
      <c r="W97" s="2">
        <f>IF(H97&gt;I97, MIN(H97-I97, J97-I97)*INDEX('2018_commission_structure'!$A$15:$I$18,MATCH($E97, '2018_commission_structure'!$A$15:$A$18, 0),MATCH(W$1,'2018_commission_structure'!$A$15:$I$15, 0)), 0)</f>
        <v>21250</v>
      </c>
      <c r="X97" s="2">
        <f>IF(H97&gt;J97, MIN(H97-J97, K97-J97)*INDEX('2018_commission_structure'!$A$15:$I$24,MATCH($E97, '2018_commission_structure'!$A$15:$A$18, 0),MATCH(X$1, '2018_commission_structure'!$A$15:$I$15, 0)), 0)</f>
        <v>25000</v>
      </c>
      <c r="Y97" s="2">
        <f>IF($H97&gt;K97,MIN($H97-K97,L97-K97)*INDEX('2018_commission_structure'!$A$15:$I$24,MATCH($E97,'2018_commission_structure'!$A$15:$A$18,0),MATCH('calculations '!Y$1,'2018_commission_structure'!$A$15:$I$15,0)),0)</f>
        <v>44279.840000000004</v>
      </c>
      <c r="Z97" s="2">
        <f>IF($H97&gt;L97, ($H97-L97) *INDEX('2018_commission_structure'!$A$15:$I$24,MATCH($E97, '2018_commission_structure'!$A$15:$A$18,0),MATCH(Z$1, '2018_commission_structure'!$A$15:$I$15,0)), 0)</f>
        <v>0</v>
      </c>
      <c r="AA97" s="9">
        <f t="shared" si="18"/>
        <v>150529.84</v>
      </c>
      <c r="AB97" s="9">
        <f t="shared" si="19"/>
        <v>212680.84</v>
      </c>
    </row>
    <row r="98" spans="1:28" x14ac:dyDescent="0.25">
      <c r="A98" t="str">
        <f t="shared" si="10"/>
        <v>Tessie Farre</v>
      </c>
      <c r="B98">
        <v>5561472151</v>
      </c>
      <c r="C98" t="s">
        <v>198</v>
      </c>
      <c r="D98" t="s">
        <v>199</v>
      </c>
      <c r="E98" t="s">
        <v>29</v>
      </c>
      <c r="F98" s="6">
        <v>56655</v>
      </c>
      <c r="G98">
        <f>COUNTIF(deals_closed!D:D,'calculations '!B98)</f>
        <v>19</v>
      </c>
      <c r="H98" s="6">
        <f>SUMIF(deals_closed!D:D,'calculations '!B98,deals_closed!C:C)</f>
        <v>662396</v>
      </c>
      <c r="I98" s="9">
        <f>VLOOKUP(E98,'2018_commission_structure'!$A$22:$I$24,9,FALSE)</f>
        <v>600000</v>
      </c>
      <c r="J98" s="7">
        <f t="shared" si="11"/>
        <v>750000</v>
      </c>
      <c r="K98" s="8">
        <f t="shared" si="12"/>
        <v>900000</v>
      </c>
      <c r="L98" s="9">
        <f t="shared" si="13"/>
        <v>1200000</v>
      </c>
      <c r="M98" s="10">
        <f t="shared" si="14"/>
        <v>1.1039933333333334</v>
      </c>
      <c r="N98" t="str">
        <f t="shared" si="15"/>
        <v>100-125%</v>
      </c>
      <c r="O98" s="9">
        <f>MIN(I98, H98)*INDEX('2018_commission_structure'!$A$21:$I$24,
MATCH($E98, '2018_commission_structure'!$A$21:$A$24,0),
MATCH(O$1, '2018_commission_structure'!$A$21:$I$21,0))</f>
        <v>78000</v>
      </c>
      <c r="P98" s="2">
        <f>IF(H98&gt;I98, MIN(H98-I98, J98-I98)*
INDEX('2018_commission_structure'!$A$21:$I$24,
MATCH($E98, '2018_commission_structure'!$A$21:$A$24, 0),
MATCH(P$1, '2018_commission_structure'!$A$21:$I$21, 0)), 0)</f>
        <v>10607.320000000002</v>
      </c>
      <c r="Q98" s="2">
        <f>IF(H98&gt;J98, MIN(H98-J98, K98-J98)*
INDEX('2018_commission_structure'!$A$21:$I$24,
MATCH($E98, '2018_commission_structure'!$A$21:$A$24, 0),
MATCH(Q$1, '2018_commission_structure'!$A$21:$I$21, 0)), 0)</f>
        <v>0</v>
      </c>
      <c r="R98" s="2">
        <f>IF($H98&gt;K98,MIN($H98-K98,L98-K98)*INDEX('2018_commission_structure'!$A$21:$I$24,MATCH($E98,'2018_commission_structure'!$A$21:$A$24,0),MATCH('calculations '!R$1,'2018_commission_structure'!$A$21:$I$21,0)),0)</f>
        <v>0</v>
      </c>
      <c r="S98" s="2">
        <f>IF($H98&gt;L98, ($H98-L98) *INDEX('2018_commission_structure'!$A$21:$I$24,MATCH($E98, '2018_commission_structure'!$A$21:$A$24,0),MATCH(S$1, '2018_commission_structure'!$A$21:$I$21,0)), 0)</f>
        <v>0</v>
      </c>
      <c r="T98" s="2">
        <f t="shared" si="16"/>
        <v>88607.32</v>
      </c>
      <c r="U98" s="2">
        <f t="shared" si="17"/>
        <v>145262.32</v>
      </c>
      <c r="V98" s="2">
        <f>MIN(I98, H98)*INDEX('2018_commission_structure'!$A$15:$I$18,MATCH($E98, '2018_commission_structure'!$A$15:$A$18,0),MATCH(V$1, '2018_commission_structure'!$A$15:$I$15,0))</f>
        <v>90000</v>
      </c>
      <c r="W98" s="2">
        <f>IF(H98&gt;I98, MIN(H98-I98, J98-I98)*INDEX('2018_commission_structure'!$A$15:$I$18,MATCH($E98, '2018_commission_structure'!$A$15:$A$18, 0),MATCH(W$1,'2018_commission_structure'!$A$15:$I$15, 0)), 0)</f>
        <v>11231.279999999999</v>
      </c>
      <c r="X98" s="2">
        <f>IF(H98&gt;J98, MIN(H98-J98, K98-J98)*INDEX('2018_commission_structure'!$A$15:$I$24,MATCH($E98, '2018_commission_structure'!$A$15:$A$18, 0),MATCH(X$1, '2018_commission_structure'!$A$15:$I$15, 0)), 0)</f>
        <v>0</v>
      </c>
      <c r="Y98" s="2">
        <f>IF($H98&gt;K98,MIN($H98-K98,L98-K98)*INDEX('2018_commission_structure'!$A$15:$I$24,MATCH($E98,'2018_commission_structure'!$A$15:$A$18,0),MATCH('calculations '!Y$1,'2018_commission_structure'!$A$15:$I$15,0)),0)</f>
        <v>0</v>
      </c>
      <c r="Z98" s="2">
        <f>IF($H98&gt;L98, ($H98-L98) *INDEX('2018_commission_structure'!$A$15:$I$24,MATCH($E98, '2018_commission_structure'!$A$15:$A$18,0),MATCH(Z$1, '2018_commission_structure'!$A$15:$I$15,0)), 0)</f>
        <v>0</v>
      </c>
      <c r="AA98" s="9">
        <f t="shared" si="18"/>
        <v>101231.28</v>
      </c>
      <c r="AB98" s="9">
        <f t="shared" si="19"/>
        <v>157886.28</v>
      </c>
    </row>
    <row r="99" spans="1:28" x14ac:dyDescent="0.25">
      <c r="A99" t="str">
        <f t="shared" si="10"/>
        <v>Stanislas Colleer</v>
      </c>
      <c r="B99">
        <v>1085075834</v>
      </c>
      <c r="C99" t="s">
        <v>200</v>
      </c>
      <c r="D99" t="s">
        <v>201</v>
      </c>
      <c r="E99" t="s">
        <v>29</v>
      </c>
      <c r="F99" s="6">
        <v>56213</v>
      </c>
      <c r="G99">
        <f>COUNTIF(deals_closed!D:D,'calculations '!B99)</f>
        <v>16</v>
      </c>
      <c r="H99" s="6">
        <f>SUMIF(deals_closed!D:D,'calculations '!B99,deals_closed!C:C)</f>
        <v>551017</v>
      </c>
      <c r="I99" s="9">
        <f>VLOOKUP(E99,'2018_commission_structure'!$A$22:$I$24,9,FALSE)</f>
        <v>600000</v>
      </c>
      <c r="J99" s="7">
        <f t="shared" si="11"/>
        <v>750000</v>
      </c>
      <c r="K99" s="8">
        <f t="shared" si="12"/>
        <v>900000</v>
      </c>
      <c r="L99" s="9">
        <f t="shared" si="13"/>
        <v>1200000</v>
      </c>
      <c r="M99" s="10">
        <f t="shared" si="14"/>
        <v>0.91836166666666663</v>
      </c>
      <c r="N99" t="str">
        <f t="shared" si="15"/>
        <v>0-100%</v>
      </c>
      <c r="O99" s="9">
        <f>MIN(I99, H99)*INDEX('2018_commission_structure'!$A$21:$I$24,
MATCH($E99, '2018_commission_structure'!$A$21:$A$24,0),
MATCH(O$1, '2018_commission_structure'!$A$21:$I$21,0))</f>
        <v>71632.210000000006</v>
      </c>
      <c r="P99" s="2">
        <f>IF(H99&gt;I99, MIN(H99-I99, J99-I99)*
INDEX('2018_commission_structure'!$A$21:$I$24,
MATCH($E99, '2018_commission_structure'!$A$21:$A$24, 0),
MATCH(P$1, '2018_commission_structure'!$A$21:$I$21, 0)), 0)</f>
        <v>0</v>
      </c>
      <c r="Q99" s="2">
        <f>IF(H99&gt;J99, MIN(H99-J99, K99-J99)*
INDEX('2018_commission_structure'!$A$21:$I$24,
MATCH($E99, '2018_commission_structure'!$A$21:$A$24, 0),
MATCH(Q$1, '2018_commission_structure'!$A$21:$I$21, 0)), 0)</f>
        <v>0</v>
      </c>
      <c r="R99" s="2">
        <f>IF($H99&gt;K99,MIN($H99-K99,L99-K99)*INDEX('2018_commission_structure'!$A$21:$I$24,MATCH($E99,'2018_commission_structure'!$A$21:$A$24,0),MATCH('calculations '!R$1,'2018_commission_structure'!$A$21:$I$21,0)),0)</f>
        <v>0</v>
      </c>
      <c r="S99" s="2">
        <f>IF($H99&gt;L99, ($H99-L99) *INDEX('2018_commission_structure'!$A$21:$I$24,MATCH($E99, '2018_commission_structure'!$A$21:$A$24,0),MATCH(S$1, '2018_commission_structure'!$A$21:$I$21,0)), 0)</f>
        <v>0</v>
      </c>
      <c r="T99" s="2">
        <f t="shared" si="16"/>
        <v>71632.210000000006</v>
      </c>
      <c r="U99" s="2">
        <f t="shared" si="17"/>
        <v>127845.21</v>
      </c>
      <c r="V99" s="2">
        <f>MIN(I99, H99)*INDEX('2018_commission_structure'!$A$15:$I$18,MATCH($E99, '2018_commission_structure'!$A$15:$A$18,0),MATCH(V$1, '2018_commission_structure'!$A$15:$I$15,0))</f>
        <v>82652.55</v>
      </c>
      <c r="W99" s="2">
        <f>IF(H99&gt;I99, MIN(H99-I99, J99-I99)*INDEX('2018_commission_structure'!$A$15:$I$18,MATCH($E99, '2018_commission_structure'!$A$15:$A$18, 0),MATCH(W$1,'2018_commission_structure'!$A$15:$I$15, 0)), 0)</f>
        <v>0</v>
      </c>
      <c r="X99" s="2">
        <f>IF(H99&gt;J99, MIN(H99-J99, K99-J99)*INDEX('2018_commission_structure'!$A$15:$I$24,MATCH($E99, '2018_commission_structure'!$A$15:$A$18, 0),MATCH(X$1, '2018_commission_structure'!$A$15:$I$15, 0)), 0)</f>
        <v>0</v>
      </c>
      <c r="Y99" s="2">
        <f>IF($H99&gt;K99,MIN($H99-K99,L99-K99)*INDEX('2018_commission_structure'!$A$15:$I$24,MATCH($E99,'2018_commission_structure'!$A$15:$A$18,0),MATCH('calculations '!Y$1,'2018_commission_structure'!$A$15:$I$15,0)),0)</f>
        <v>0</v>
      </c>
      <c r="Z99" s="2">
        <f>IF($H99&gt;L99, ($H99-L99) *INDEX('2018_commission_structure'!$A$15:$I$24,MATCH($E99, '2018_commission_structure'!$A$15:$A$18,0),MATCH(Z$1, '2018_commission_structure'!$A$15:$I$15,0)), 0)</f>
        <v>0</v>
      </c>
      <c r="AA99" s="9">
        <f t="shared" si="18"/>
        <v>82652.55</v>
      </c>
      <c r="AB99" s="9">
        <f t="shared" si="19"/>
        <v>138865.54999999999</v>
      </c>
    </row>
    <row r="100" spans="1:28" x14ac:dyDescent="0.25">
      <c r="A100" t="str">
        <f t="shared" si="10"/>
        <v>Berk Remnant</v>
      </c>
      <c r="B100">
        <v>9782845590</v>
      </c>
      <c r="C100" t="s">
        <v>202</v>
      </c>
      <c r="D100" t="s">
        <v>203</v>
      </c>
      <c r="E100" t="s">
        <v>10</v>
      </c>
      <c r="F100" s="6">
        <v>97594</v>
      </c>
      <c r="G100">
        <f>COUNTIF(deals_closed!D:D,'calculations '!B100)</f>
        <v>18</v>
      </c>
      <c r="H100" s="6">
        <f>SUMIF(deals_closed!D:D,'calculations '!B100,deals_closed!C:C)</f>
        <v>727563</v>
      </c>
      <c r="I100" s="9">
        <f>VLOOKUP(E100,'2018_commission_structure'!$A$22:$I$24,9,FALSE)</f>
        <v>750000</v>
      </c>
      <c r="J100" s="7">
        <f t="shared" si="11"/>
        <v>937500</v>
      </c>
      <c r="K100" s="8">
        <f t="shared" si="12"/>
        <v>1125000</v>
      </c>
      <c r="L100" s="9">
        <f t="shared" si="13"/>
        <v>1500000</v>
      </c>
      <c r="M100" s="10">
        <f t="shared" si="14"/>
        <v>0.97008399999999995</v>
      </c>
      <c r="N100" t="str">
        <f t="shared" si="15"/>
        <v>0-100%</v>
      </c>
      <c r="O100" s="9">
        <f>MIN(I100, H100)*INDEX('2018_commission_structure'!$A$21:$I$24,
MATCH($E100, '2018_commission_structure'!$A$21:$A$24,0),
MATCH(O$1, '2018_commission_structure'!$A$21:$I$21,0))</f>
        <v>109134.45</v>
      </c>
      <c r="P100" s="2">
        <f>IF(H100&gt;I100, MIN(H100-I100, J100-I100)*
INDEX('2018_commission_structure'!$A$21:$I$24,
MATCH($E100, '2018_commission_structure'!$A$21:$A$24, 0),
MATCH(P$1, '2018_commission_structure'!$A$21:$I$21, 0)), 0)</f>
        <v>0</v>
      </c>
      <c r="Q100" s="2">
        <f>IF(H100&gt;J100, MIN(H100-J100, K100-J100)*
INDEX('2018_commission_structure'!$A$21:$I$24,
MATCH($E100, '2018_commission_structure'!$A$21:$A$24, 0),
MATCH(Q$1, '2018_commission_structure'!$A$21:$I$21, 0)), 0)</f>
        <v>0</v>
      </c>
      <c r="R100" s="2">
        <f>IF($H100&gt;K100,MIN($H100-K100,L100-K100)*INDEX('2018_commission_structure'!$A$21:$I$24,MATCH($E100,'2018_commission_structure'!$A$21:$A$24,0),MATCH('calculations '!R$1,'2018_commission_structure'!$A$21:$I$21,0)),0)</f>
        <v>0</v>
      </c>
      <c r="S100" s="2">
        <f>IF($H100&gt;L100, ($H100-L100) *INDEX('2018_commission_structure'!$A$21:$I$24,MATCH($E100, '2018_commission_structure'!$A$21:$A$24,0),MATCH(S$1, '2018_commission_structure'!$A$21:$I$21,0)), 0)</f>
        <v>0</v>
      </c>
      <c r="T100" s="2">
        <f t="shared" si="16"/>
        <v>109134.45</v>
      </c>
      <c r="U100" s="2">
        <f t="shared" si="17"/>
        <v>206728.45</v>
      </c>
      <c r="V100" s="2">
        <f>MIN(I100, H100)*INDEX('2018_commission_structure'!$A$15:$I$18,MATCH($E100, '2018_commission_structure'!$A$15:$A$18,0),MATCH(V$1, '2018_commission_structure'!$A$15:$I$15,0))</f>
        <v>109134.45</v>
      </c>
      <c r="W100" s="2">
        <f>IF(H100&gt;I100, MIN(H100-I100, J100-I100)*INDEX('2018_commission_structure'!$A$15:$I$18,MATCH($E100, '2018_commission_structure'!$A$15:$A$18, 0),MATCH(W$1,'2018_commission_structure'!$A$15:$I$15, 0)), 0)</f>
        <v>0</v>
      </c>
      <c r="X100" s="2">
        <f>IF(H100&gt;J100, MIN(H100-J100, K100-J100)*INDEX('2018_commission_structure'!$A$15:$I$24,MATCH($E100, '2018_commission_structure'!$A$15:$A$18, 0),MATCH(X$1, '2018_commission_structure'!$A$15:$I$15, 0)), 0)</f>
        <v>0</v>
      </c>
      <c r="Y100" s="2">
        <f>IF($H100&gt;K100,MIN($H100-K100,L100-K100)*INDEX('2018_commission_structure'!$A$15:$I$24,MATCH($E100,'2018_commission_structure'!$A$15:$A$18,0),MATCH('calculations '!Y$1,'2018_commission_structure'!$A$15:$I$15,0)),0)</f>
        <v>0</v>
      </c>
      <c r="Z100" s="2">
        <f>IF($H100&gt;L100, ($H100-L100) *INDEX('2018_commission_structure'!$A$15:$I$24,MATCH($E100, '2018_commission_structure'!$A$15:$A$18,0),MATCH(Z$1, '2018_commission_structure'!$A$15:$I$15,0)), 0)</f>
        <v>0</v>
      </c>
      <c r="AA100" s="9">
        <f t="shared" si="18"/>
        <v>109134.45</v>
      </c>
      <c r="AB100" s="9">
        <f t="shared" si="19"/>
        <v>206728.45</v>
      </c>
    </row>
    <row r="101" spans="1:28" x14ac:dyDescent="0.25">
      <c r="A101" t="str">
        <f t="shared" si="10"/>
        <v>Yehudit Dawdary</v>
      </c>
      <c r="B101">
        <v>115757341</v>
      </c>
      <c r="C101" t="s">
        <v>204</v>
      </c>
      <c r="D101" t="s">
        <v>205</v>
      </c>
      <c r="E101" t="s">
        <v>7</v>
      </c>
      <c r="F101" s="6">
        <v>45592</v>
      </c>
      <c r="G101">
        <f>COUNTIF(deals_closed!D:D,'calculations '!B101)</f>
        <v>17</v>
      </c>
      <c r="H101" s="6">
        <f>SUMIF(deals_closed!D:D,'calculations '!B101,deals_closed!C:C)</f>
        <v>584140</v>
      </c>
      <c r="I101" s="9">
        <f>VLOOKUP(E101,'2018_commission_structure'!$A$22:$I$24,9,FALSE)</f>
        <v>500000</v>
      </c>
      <c r="J101" s="7">
        <f t="shared" si="11"/>
        <v>625000</v>
      </c>
      <c r="K101" s="8">
        <f t="shared" si="12"/>
        <v>750000</v>
      </c>
      <c r="L101" s="9">
        <f t="shared" si="13"/>
        <v>1000000</v>
      </c>
      <c r="M101" s="10">
        <f t="shared" si="14"/>
        <v>1.16828</v>
      </c>
      <c r="N101" t="str">
        <f t="shared" si="15"/>
        <v>100-125%</v>
      </c>
      <c r="O101" s="9">
        <f>MIN(I101, H101)*INDEX('2018_commission_structure'!$A$21:$I$24,
MATCH($E101, '2018_commission_structure'!$A$21:$A$24,0),
MATCH(O$1, '2018_commission_structure'!$A$21:$I$21,0))</f>
        <v>50000</v>
      </c>
      <c r="P101" s="2">
        <f>IF(H101&gt;I101, MIN(H101-I101, J101-I101)*
INDEX('2018_commission_structure'!$A$21:$I$24,
MATCH($E101, '2018_commission_structure'!$A$21:$A$24, 0),
MATCH(P$1, '2018_commission_structure'!$A$21:$I$21, 0)), 0)</f>
        <v>12621</v>
      </c>
      <c r="Q101" s="2">
        <f>IF(H101&gt;J101, MIN(H101-J101, K101-J101)*
INDEX('2018_commission_structure'!$A$21:$I$24,
MATCH($E101, '2018_commission_structure'!$A$21:$A$24, 0),
MATCH(Q$1, '2018_commission_structure'!$A$21:$I$21, 0)), 0)</f>
        <v>0</v>
      </c>
      <c r="R101" s="2">
        <f>IF($H101&gt;K101,MIN($H101-K101,L101-K101)*INDEX('2018_commission_structure'!$A$21:$I$24,MATCH($E101,'2018_commission_structure'!$A$21:$A$24,0),MATCH('calculations '!R$1,'2018_commission_structure'!$A$21:$I$21,0)),0)</f>
        <v>0</v>
      </c>
      <c r="S101" s="2">
        <f>IF($H101&gt;L101, ($H101-L101) *INDEX('2018_commission_structure'!$A$21:$I$24,MATCH($E101, '2018_commission_structure'!$A$21:$A$24,0),MATCH(S$1, '2018_commission_structure'!$A$21:$I$21,0)), 0)</f>
        <v>0</v>
      </c>
      <c r="T101" s="2">
        <f t="shared" si="16"/>
        <v>62621</v>
      </c>
      <c r="U101" s="2">
        <f t="shared" si="17"/>
        <v>108213</v>
      </c>
      <c r="V101" s="2">
        <f>MIN(I101, H101)*INDEX('2018_commission_structure'!$A$15:$I$18,MATCH($E101, '2018_commission_structure'!$A$15:$A$18,0),MATCH(V$1, '2018_commission_structure'!$A$15:$I$15,0))</f>
        <v>60000</v>
      </c>
      <c r="W101" s="2">
        <f>IF(H101&gt;I101, MIN(H101-I101, J101-I101)*INDEX('2018_commission_structure'!$A$15:$I$18,MATCH($E101, '2018_commission_structure'!$A$15:$A$18, 0),MATCH(W$1,'2018_commission_structure'!$A$15:$I$15, 0)), 0)</f>
        <v>14303.800000000001</v>
      </c>
      <c r="X101" s="2">
        <f>IF(H101&gt;J101, MIN(H101-J101, K101-J101)*INDEX('2018_commission_structure'!$A$15:$I$24,MATCH($E101, '2018_commission_structure'!$A$15:$A$18, 0),MATCH(X$1, '2018_commission_structure'!$A$15:$I$15, 0)), 0)</f>
        <v>0</v>
      </c>
      <c r="Y101" s="2">
        <f>IF($H101&gt;K101,MIN($H101-K101,L101-K101)*INDEX('2018_commission_structure'!$A$15:$I$24,MATCH($E101,'2018_commission_structure'!$A$15:$A$18,0),MATCH('calculations '!Y$1,'2018_commission_structure'!$A$15:$I$15,0)),0)</f>
        <v>0</v>
      </c>
      <c r="Z101" s="2">
        <f>IF($H101&gt;L101, ($H101-L101) *INDEX('2018_commission_structure'!$A$15:$I$24,MATCH($E101, '2018_commission_structure'!$A$15:$A$18,0),MATCH(Z$1, '2018_commission_structure'!$A$15:$I$15,0)), 0)</f>
        <v>0</v>
      </c>
      <c r="AA101" s="9">
        <f t="shared" si="18"/>
        <v>74303.8</v>
      </c>
      <c r="AB101" s="9">
        <f t="shared" si="19"/>
        <v>119895.8</v>
      </c>
    </row>
    <row r="102" spans="1:28" x14ac:dyDescent="0.25">
      <c r="A102" t="str">
        <f t="shared" si="10"/>
        <v>Melina Shapter</v>
      </c>
      <c r="B102">
        <v>1755716656</v>
      </c>
      <c r="C102" t="s">
        <v>206</v>
      </c>
      <c r="D102" t="s">
        <v>207</v>
      </c>
      <c r="E102" t="s">
        <v>7</v>
      </c>
      <c r="F102" s="6">
        <v>47083</v>
      </c>
      <c r="G102">
        <f>COUNTIF(deals_closed!D:D,'calculations '!B102)</f>
        <v>20</v>
      </c>
      <c r="H102" s="6">
        <f>SUMIF(deals_closed!D:D,'calculations '!B102,deals_closed!C:C)</f>
        <v>720615</v>
      </c>
      <c r="I102" s="9">
        <f>VLOOKUP(E102,'2018_commission_structure'!$A$22:$I$24,9,FALSE)</f>
        <v>500000</v>
      </c>
      <c r="J102" s="7">
        <f t="shared" si="11"/>
        <v>625000</v>
      </c>
      <c r="K102" s="8">
        <f t="shared" si="12"/>
        <v>750000</v>
      </c>
      <c r="L102" s="9">
        <f t="shared" si="13"/>
        <v>1000000</v>
      </c>
      <c r="M102" s="10">
        <f t="shared" si="14"/>
        <v>1.44123</v>
      </c>
      <c r="N102" t="str">
        <f t="shared" si="15"/>
        <v>125-150%</v>
      </c>
      <c r="O102" s="9">
        <f>MIN(I102, H102)*INDEX('2018_commission_structure'!$A$21:$I$24,
MATCH($E102, '2018_commission_structure'!$A$21:$A$24,0),
MATCH(O$1, '2018_commission_structure'!$A$21:$I$21,0))</f>
        <v>50000</v>
      </c>
      <c r="P102" s="2">
        <f>IF(H102&gt;I102, MIN(H102-I102, J102-I102)*
INDEX('2018_commission_structure'!$A$21:$I$24,
MATCH($E102, '2018_commission_structure'!$A$21:$A$24, 0),
MATCH(P$1, '2018_commission_structure'!$A$21:$I$21, 0)), 0)</f>
        <v>18750</v>
      </c>
      <c r="Q102" s="2">
        <f>IF(H102&gt;J102, MIN(H102-J102, K102-J102)*
INDEX('2018_commission_structure'!$A$21:$I$24,
MATCH($E102, '2018_commission_structure'!$A$21:$A$24, 0),
MATCH(Q$1, '2018_commission_structure'!$A$21:$I$21, 0)), 0)</f>
        <v>17210.7</v>
      </c>
      <c r="R102" s="2">
        <f>IF($H102&gt;K102,MIN($H102-K102,L102-K102)*INDEX('2018_commission_structure'!$A$21:$I$24,MATCH($E102,'2018_commission_structure'!$A$21:$A$24,0),MATCH('calculations '!R$1,'2018_commission_structure'!$A$21:$I$21,0)),0)</f>
        <v>0</v>
      </c>
      <c r="S102" s="2">
        <f>IF($H102&gt;L102, ($H102-L102) *INDEX('2018_commission_structure'!$A$21:$I$24,MATCH($E102, '2018_commission_structure'!$A$21:$A$24,0),MATCH(S$1, '2018_commission_structure'!$A$21:$I$21,0)), 0)</f>
        <v>0</v>
      </c>
      <c r="T102" s="2">
        <f t="shared" si="16"/>
        <v>85960.7</v>
      </c>
      <c r="U102" s="2">
        <f t="shared" si="17"/>
        <v>133043.70000000001</v>
      </c>
      <c r="V102" s="2">
        <f>MIN(I102, H102)*INDEX('2018_commission_structure'!$A$15:$I$18,MATCH($E102, '2018_commission_structure'!$A$15:$A$18,0),MATCH(V$1, '2018_commission_structure'!$A$15:$I$15,0))</f>
        <v>60000</v>
      </c>
      <c r="W102" s="2">
        <f>IF(H102&gt;I102, MIN(H102-I102, J102-I102)*INDEX('2018_commission_structure'!$A$15:$I$18,MATCH($E102, '2018_commission_structure'!$A$15:$A$18, 0),MATCH(W$1,'2018_commission_structure'!$A$15:$I$15, 0)), 0)</f>
        <v>21250</v>
      </c>
      <c r="X102" s="2">
        <f>IF(H102&gt;J102, MIN(H102-J102, K102-J102)*INDEX('2018_commission_structure'!$A$15:$I$24,MATCH($E102, '2018_commission_structure'!$A$15:$A$18, 0),MATCH(X$1, '2018_commission_structure'!$A$15:$I$15, 0)), 0)</f>
        <v>19123</v>
      </c>
      <c r="Y102" s="2">
        <f>IF($H102&gt;K102,MIN($H102-K102,L102-K102)*INDEX('2018_commission_structure'!$A$15:$I$24,MATCH($E102,'2018_commission_structure'!$A$15:$A$18,0),MATCH('calculations '!Y$1,'2018_commission_structure'!$A$15:$I$15,0)),0)</f>
        <v>0</v>
      </c>
      <c r="Z102" s="2">
        <f>IF($H102&gt;L102, ($H102-L102) *INDEX('2018_commission_structure'!$A$15:$I$24,MATCH($E102, '2018_commission_structure'!$A$15:$A$18,0),MATCH(Z$1, '2018_commission_structure'!$A$15:$I$15,0)), 0)</f>
        <v>0</v>
      </c>
      <c r="AA102" s="9">
        <f t="shared" si="18"/>
        <v>100373</v>
      </c>
      <c r="AB102" s="9">
        <f t="shared" si="19"/>
        <v>147456</v>
      </c>
    </row>
    <row r="103" spans="1:28" x14ac:dyDescent="0.25">
      <c r="A103" t="str">
        <f t="shared" si="10"/>
        <v>Jaimie Lisimore</v>
      </c>
      <c r="B103">
        <v>3145039288</v>
      </c>
      <c r="C103" t="s">
        <v>208</v>
      </c>
      <c r="D103" t="s">
        <v>209</v>
      </c>
      <c r="E103" t="s">
        <v>7</v>
      </c>
      <c r="F103" s="6">
        <v>43162</v>
      </c>
      <c r="G103">
        <f>COUNTIF(deals_closed!D:D,'calculations '!B103)</f>
        <v>21</v>
      </c>
      <c r="H103" s="6">
        <f>SUMIF(deals_closed!D:D,'calculations '!B103,deals_closed!C:C)</f>
        <v>729900</v>
      </c>
      <c r="I103" s="9">
        <f>VLOOKUP(E103,'2018_commission_structure'!$A$22:$I$24,9,FALSE)</f>
        <v>500000</v>
      </c>
      <c r="J103" s="7">
        <f t="shared" si="11"/>
        <v>625000</v>
      </c>
      <c r="K103" s="8">
        <f t="shared" si="12"/>
        <v>750000</v>
      </c>
      <c r="L103" s="9">
        <f t="shared" si="13"/>
        <v>1000000</v>
      </c>
      <c r="M103" s="10">
        <f t="shared" si="14"/>
        <v>1.4598</v>
      </c>
      <c r="N103" t="str">
        <f t="shared" si="15"/>
        <v>125-150%</v>
      </c>
      <c r="O103" s="9">
        <f>MIN(I103, H103)*INDEX('2018_commission_structure'!$A$21:$I$24,
MATCH($E103, '2018_commission_structure'!$A$21:$A$24,0),
MATCH(O$1, '2018_commission_structure'!$A$21:$I$21,0))</f>
        <v>50000</v>
      </c>
      <c r="P103" s="2">
        <f>IF(H103&gt;I103, MIN(H103-I103, J103-I103)*
INDEX('2018_commission_structure'!$A$21:$I$24,
MATCH($E103, '2018_commission_structure'!$A$21:$A$24, 0),
MATCH(P$1, '2018_commission_structure'!$A$21:$I$21, 0)), 0)</f>
        <v>18750</v>
      </c>
      <c r="Q103" s="2">
        <f>IF(H103&gt;J103, MIN(H103-J103, K103-J103)*
INDEX('2018_commission_structure'!$A$21:$I$24,
MATCH($E103, '2018_commission_structure'!$A$21:$A$24, 0),
MATCH(Q$1, '2018_commission_structure'!$A$21:$I$21, 0)), 0)</f>
        <v>18882</v>
      </c>
      <c r="R103" s="2">
        <f>IF($H103&gt;K103,MIN($H103-K103,L103-K103)*INDEX('2018_commission_structure'!$A$21:$I$24,MATCH($E103,'2018_commission_structure'!$A$21:$A$24,0),MATCH('calculations '!R$1,'2018_commission_structure'!$A$21:$I$21,0)),0)</f>
        <v>0</v>
      </c>
      <c r="S103" s="2">
        <f>IF($H103&gt;L103, ($H103-L103) *INDEX('2018_commission_structure'!$A$21:$I$24,MATCH($E103, '2018_commission_structure'!$A$21:$A$24,0),MATCH(S$1, '2018_commission_structure'!$A$21:$I$21,0)), 0)</f>
        <v>0</v>
      </c>
      <c r="T103" s="2">
        <f t="shared" si="16"/>
        <v>87632</v>
      </c>
      <c r="U103" s="2">
        <f t="shared" si="17"/>
        <v>130794</v>
      </c>
      <c r="V103" s="2">
        <f>MIN(I103, H103)*INDEX('2018_commission_structure'!$A$15:$I$18,MATCH($E103, '2018_commission_structure'!$A$15:$A$18,0),MATCH(V$1, '2018_commission_structure'!$A$15:$I$15,0))</f>
        <v>60000</v>
      </c>
      <c r="W103" s="2">
        <f>IF(H103&gt;I103, MIN(H103-I103, J103-I103)*INDEX('2018_commission_structure'!$A$15:$I$18,MATCH($E103, '2018_commission_structure'!$A$15:$A$18, 0),MATCH(W$1,'2018_commission_structure'!$A$15:$I$15, 0)), 0)</f>
        <v>21250</v>
      </c>
      <c r="X103" s="2">
        <f>IF(H103&gt;J103, MIN(H103-J103, K103-J103)*INDEX('2018_commission_structure'!$A$15:$I$24,MATCH($E103, '2018_commission_structure'!$A$15:$A$18, 0),MATCH(X$1, '2018_commission_structure'!$A$15:$I$15, 0)), 0)</f>
        <v>20980</v>
      </c>
      <c r="Y103" s="2">
        <f>IF($H103&gt;K103,MIN($H103-K103,L103-K103)*INDEX('2018_commission_structure'!$A$15:$I$24,MATCH($E103,'2018_commission_structure'!$A$15:$A$18,0),MATCH('calculations '!Y$1,'2018_commission_structure'!$A$15:$I$15,0)),0)</f>
        <v>0</v>
      </c>
      <c r="Z103" s="2">
        <f>IF($H103&gt;L103, ($H103-L103) *INDEX('2018_commission_structure'!$A$15:$I$24,MATCH($E103, '2018_commission_structure'!$A$15:$A$18,0),MATCH(Z$1, '2018_commission_structure'!$A$15:$I$15,0)), 0)</f>
        <v>0</v>
      </c>
      <c r="AA103" s="9">
        <f t="shared" si="18"/>
        <v>102230</v>
      </c>
      <c r="AB103" s="9">
        <f t="shared" si="19"/>
        <v>145392</v>
      </c>
    </row>
    <row r="104" spans="1:28" x14ac:dyDescent="0.25">
      <c r="A104" t="str">
        <f t="shared" si="10"/>
        <v>Cymbre Giampietro</v>
      </c>
      <c r="B104">
        <v>8047841793</v>
      </c>
      <c r="C104" t="s">
        <v>210</v>
      </c>
      <c r="D104" t="s">
        <v>211</v>
      </c>
      <c r="E104" t="s">
        <v>7</v>
      </c>
      <c r="F104" s="6">
        <v>46338</v>
      </c>
      <c r="G104">
        <f>COUNTIF(deals_closed!D:D,'calculations '!B104)</f>
        <v>18</v>
      </c>
      <c r="H104" s="6">
        <f>SUMIF(deals_closed!D:D,'calculations '!B104,deals_closed!C:C)</f>
        <v>608630</v>
      </c>
      <c r="I104" s="9">
        <f>VLOOKUP(E104,'2018_commission_structure'!$A$22:$I$24,9,FALSE)</f>
        <v>500000</v>
      </c>
      <c r="J104" s="7">
        <f t="shared" si="11"/>
        <v>625000</v>
      </c>
      <c r="K104" s="8">
        <f t="shared" si="12"/>
        <v>750000</v>
      </c>
      <c r="L104" s="9">
        <f t="shared" si="13"/>
        <v>1000000</v>
      </c>
      <c r="M104" s="10">
        <f t="shared" si="14"/>
        <v>1.21726</v>
      </c>
      <c r="N104" t="str">
        <f t="shared" si="15"/>
        <v>100-125%</v>
      </c>
      <c r="O104" s="9">
        <f>MIN(I104, H104)*INDEX('2018_commission_structure'!$A$21:$I$24,
MATCH($E104, '2018_commission_structure'!$A$21:$A$24,0),
MATCH(O$1, '2018_commission_structure'!$A$21:$I$21,0))</f>
        <v>50000</v>
      </c>
      <c r="P104" s="2">
        <f>IF(H104&gt;I104, MIN(H104-I104, J104-I104)*
INDEX('2018_commission_structure'!$A$21:$I$24,
MATCH($E104, '2018_commission_structure'!$A$21:$A$24, 0),
MATCH(P$1, '2018_commission_structure'!$A$21:$I$21, 0)), 0)</f>
        <v>16294.5</v>
      </c>
      <c r="Q104" s="2">
        <f>IF(H104&gt;J104, MIN(H104-J104, K104-J104)*
INDEX('2018_commission_structure'!$A$21:$I$24,
MATCH($E104, '2018_commission_structure'!$A$21:$A$24, 0),
MATCH(Q$1, '2018_commission_structure'!$A$21:$I$21, 0)), 0)</f>
        <v>0</v>
      </c>
      <c r="R104" s="2">
        <f>IF($H104&gt;K104,MIN($H104-K104,L104-K104)*INDEX('2018_commission_structure'!$A$21:$I$24,MATCH($E104,'2018_commission_structure'!$A$21:$A$24,0),MATCH('calculations '!R$1,'2018_commission_structure'!$A$21:$I$21,0)),0)</f>
        <v>0</v>
      </c>
      <c r="S104" s="2">
        <f>IF($H104&gt;L104, ($H104-L104) *INDEX('2018_commission_structure'!$A$21:$I$24,MATCH($E104, '2018_commission_structure'!$A$21:$A$24,0),MATCH(S$1, '2018_commission_structure'!$A$21:$I$21,0)), 0)</f>
        <v>0</v>
      </c>
      <c r="T104" s="2">
        <f t="shared" si="16"/>
        <v>66294.5</v>
      </c>
      <c r="U104" s="2">
        <f t="shared" si="17"/>
        <v>112632.5</v>
      </c>
      <c r="V104" s="2">
        <f>MIN(I104, H104)*INDEX('2018_commission_structure'!$A$15:$I$18,MATCH($E104, '2018_commission_structure'!$A$15:$A$18,0),MATCH(V$1, '2018_commission_structure'!$A$15:$I$15,0))</f>
        <v>60000</v>
      </c>
      <c r="W104" s="2">
        <f>IF(H104&gt;I104, MIN(H104-I104, J104-I104)*INDEX('2018_commission_structure'!$A$15:$I$18,MATCH($E104, '2018_commission_structure'!$A$15:$A$18, 0),MATCH(W$1,'2018_commission_structure'!$A$15:$I$15, 0)), 0)</f>
        <v>18467.100000000002</v>
      </c>
      <c r="X104" s="2">
        <f>IF(H104&gt;J104, MIN(H104-J104, K104-J104)*INDEX('2018_commission_structure'!$A$15:$I$24,MATCH($E104, '2018_commission_structure'!$A$15:$A$18, 0),MATCH(X$1, '2018_commission_structure'!$A$15:$I$15, 0)), 0)</f>
        <v>0</v>
      </c>
      <c r="Y104" s="2">
        <f>IF($H104&gt;K104,MIN($H104-K104,L104-K104)*INDEX('2018_commission_structure'!$A$15:$I$24,MATCH($E104,'2018_commission_structure'!$A$15:$A$18,0),MATCH('calculations '!Y$1,'2018_commission_structure'!$A$15:$I$15,0)),0)</f>
        <v>0</v>
      </c>
      <c r="Z104" s="2">
        <f>IF($H104&gt;L104, ($H104-L104) *INDEX('2018_commission_structure'!$A$15:$I$24,MATCH($E104, '2018_commission_structure'!$A$15:$A$18,0),MATCH(Z$1, '2018_commission_structure'!$A$15:$I$15,0)), 0)</f>
        <v>0</v>
      </c>
      <c r="AA104" s="9">
        <f t="shared" si="18"/>
        <v>78467.100000000006</v>
      </c>
      <c r="AB104" s="9">
        <f t="shared" si="19"/>
        <v>124805.1</v>
      </c>
    </row>
    <row r="105" spans="1:28" x14ac:dyDescent="0.25">
      <c r="A105" t="str">
        <f t="shared" si="10"/>
        <v>Hunt Bachura</v>
      </c>
      <c r="B105">
        <v>9617190826</v>
      </c>
      <c r="C105" t="s">
        <v>212</v>
      </c>
      <c r="D105" t="s">
        <v>213</v>
      </c>
      <c r="E105" t="s">
        <v>29</v>
      </c>
      <c r="F105" s="6">
        <v>57033</v>
      </c>
      <c r="G105">
        <f>COUNTIF(deals_closed!D:D,'calculations '!B105)</f>
        <v>16</v>
      </c>
      <c r="H105" s="6">
        <f>SUMIF(deals_closed!D:D,'calculations '!B105,deals_closed!C:C)</f>
        <v>621858</v>
      </c>
      <c r="I105" s="9">
        <f>VLOOKUP(E105,'2018_commission_structure'!$A$22:$I$24,9,FALSE)</f>
        <v>600000</v>
      </c>
      <c r="J105" s="7">
        <f t="shared" si="11"/>
        <v>750000</v>
      </c>
      <c r="K105" s="8">
        <f t="shared" si="12"/>
        <v>900000</v>
      </c>
      <c r="L105" s="9">
        <f t="shared" si="13"/>
        <v>1200000</v>
      </c>
      <c r="M105" s="10">
        <f t="shared" si="14"/>
        <v>1.03643</v>
      </c>
      <c r="N105" t="str">
        <f t="shared" si="15"/>
        <v>100-125%</v>
      </c>
      <c r="O105" s="9">
        <f>MIN(I105, H105)*INDEX('2018_commission_structure'!$A$21:$I$24,
MATCH($E105, '2018_commission_structure'!$A$21:$A$24,0),
MATCH(O$1, '2018_commission_structure'!$A$21:$I$21,0))</f>
        <v>78000</v>
      </c>
      <c r="P105" s="2">
        <f>IF(H105&gt;I105, MIN(H105-I105, J105-I105)*
INDEX('2018_commission_structure'!$A$21:$I$24,
MATCH($E105, '2018_commission_structure'!$A$21:$A$24, 0),
MATCH(P$1, '2018_commission_structure'!$A$21:$I$21, 0)), 0)</f>
        <v>3715.86</v>
      </c>
      <c r="Q105" s="2">
        <f>IF(H105&gt;J105, MIN(H105-J105, K105-J105)*
INDEX('2018_commission_structure'!$A$21:$I$24,
MATCH($E105, '2018_commission_structure'!$A$21:$A$24, 0),
MATCH(Q$1, '2018_commission_structure'!$A$21:$I$21, 0)), 0)</f>
        <v>0</v>
      </c>
      <c r="R105" s="2">
        <f>IF($H105&gt;K105,MIN($H105-K105,L105-K105)*INDEX('2018_commission_structure'!$A$21:$I$24,MATCH($E105,'2018_commission_structure'!$A$21:$A$24,0),MATCH('calculations '!R$1,'2018_commission_structure'!$A$21:$I$21,0)),0)</f>
        <v>0</v>
      </c>
      <c r="S105" s="2">
        <f>IF($H105&gt;L105, ($H105-L105) *INDEX('2018_commission_structure'!$A$21:$I$24,MATCH($E105, '2018_commission_structure'!$A$21:$A$24,0),MATCH(S$1, '2018_commission_structure'!$A$21:$I$21,0)), 0)</f>
        <v>0</v>
      </c>
      <c r="T105" s="2">
        <f t="shared" si="16"/>
        <v>81715.86</v>
      </c>
      <c r="U105" s="2">
        <f t="shared" si="17"/>
        <v>138748.85999999999</v>
      </c>
      <c r="V105" s="2">
        <f>MIN(I105, H105)*INDEX('2018_commission_structure'!$A$15:$I$18,MATCH($E105, '2018_commission_structure'!$A$15:$A$18,0),MATCH(V$1, '2018_commission_structure'!$A$15:$I$15,0))</f>
        <v>90000</v>
      </c>
      <c r="W105" s="2">
        <f>IF(H105&gt;I105, MIN(H105-I105, J105-I105)*INDEX('2018_commission_structure'!$A$15:$I$18,MATCH($E105, '2018_commission_structure'!$A$15:$A$18, 0),MATCH(W$1,'2018_commission_structure'!$A$15:$I$15, 0)), 0)</f>
        <v>3934.44</v>
      </c>
      <c r="X105" s="2">
        <f>IF(H105&gt;J105, MIN(H105-J105, K105-J105)*INDEX('2018_commission_structure'!$A$15:$I$24,MATCH($E105, '2018_commission_structure'!$A$15:$A$18, 0),MATCH(X$1, '2018_commission_structure'!$A$15:$I$15, 0)), 0)</f>
        <v>0</v>
      </c>
      <c r="Y105" s="2">
        <f>IF($H105&gt;K105,MIN($H105-K105,L105-K105)*INDEX('2018_commission_structure'!$A$15:$I$24,MATCH($E105,'2018_commission_structure'!$A$15:$A$18,0),MATCH('calculations '!Y$1,'2018_commission_structure'!$A$15:$I$15,0)),0)</f>
        <v>0</v>
      </c>
      <c r="Z105" s="2">
        <f>IF($H105&gt;L105, ($H105-L105) *INDEX('2018_commission_structure'!$A$15:$I$24,MATCH($E105, '2018_commission_structure'!$A$15:$A$18,0),MATCH(Z$1, '2018_commission_structure'!$A$15:$I$15,0)), 0)</f>
        <v>0</v>
      </c>
      <c r="AA105" s="9">
        <f t="shared" si="18"/>
        <v>93934.44</v>
      </c>
      <c r="AB105" s="9">
        <f t="shared" si="19"/>
        <v>150967.44</v>
      </c>
    </row>
    <row r="106" spans="1:28" x14ac:dyDescent="0.25">
      <c r="A106" t="str">
        <f t="shared" si="10"/>
        <v>Jae Reihm</v>
      </c>
      <c r="B106">
        <v>8658719154</v>
      </c>
      <c r="C106" t="s">
        <v>214</v>
      </c>
      <c r="D106" t="s">
        <v>215</v>
      </c>
      <c r="E106" t="s">
        <v>10</v>
      </c>
      <c r="F106" s="6">
        <v>114511</v>
      </c>
      <c r="G106">
        <f>COUNTIF(deals_closed!D:D,'calculations '!B106)</f>
        <v>15</v>
      </c>
      <c r="H106" s="6">
        <f>SUMIF(deals_closed!D:D,'calculations '!B106,deals_closed!C:C)</f>
        <v>551370</v>
      </c>
      <c r="I106" s="9">
        <f>VLOOKUP(E106,'2018_commission_structure'!$A$22:$I$24,9,FALSE)</f>
        <v>750000</v>
      </c>
      <c r="J106" s="7">
        <f t="shared" si="11"/>
        <v>937500</v>
      </c>
      <c r="K106" s="8">
        <f t="shared" si="12"/>
        <v>1125000</v>
      </c>
      <c r="L106" s="9">
        <f t="shared" si="13"/>
        <v>1500000</v>
      </c>
      <c r="M106" s="10">
        <f t="shared" si="14"/>
        <v>0.73516000000000004</v>
      </c>
      <c r="N106" t="str">
        <f t="shared" si="15"/>
        <v>0-100%</v>
      </c>
      <c r="O106" s="9">
        <f>MIN(I106, H106)*INDEX('2018_commission_structure'!$A$21:$I$24,
MATCH($E106, '2018_commission_structure'!$A$21:$A$24,0),
MATCH(O$1, '2018_commission_structure'!$A$21:$I$21,0))</f>
        <v>82705.5</v>
      </c>
      <c r="P106" s="2">
        <f>IF(H106&gt;I106, MIN(H106-I106, J106-I106)*
INDEX('2018_commission_structure'!$A$21:$I$24,
MATCH($E106, '2018_commission_structure'!$A$21:$A$24, 0),
MATCH(P$1, '2018_commission_structure'!$A$21:$I$21, 0)), 0)</f>
        <v>0</v>
      </c>
      <c r="Q106" s="2">
        <f>IF(H106&gt;J106, MIN(H106-J106, K106-J106)*
INDEX('2018_commission_structure'!$A$21:$I$24,
MATCH($E106, '2018_commission_structure'!$A$21:$A$24, 0),
MATCH(Q$1, '2018_commission_structure'!$A$21:$I$21, 0)), 0)</f>
        <v>0</v>
      </c>
      <c r="R106" s="2">
        <f>IF($H106&gt;K106,MIN($H106-K106,L106-K106)*INDEX('2018_commission_structure'!$A$21:$I$24,MATCH($E106,'2018_commission_structure'!$A$21:$A$24,0),MATCH('calculations '!R$1,'2018_commission_structure'!$A$21:$I$21,0)),0)</f>
        <v>0</v>
      </c>
      <c r="S106" s="2">
        <f>IF($H106&gt;L106, ($H106-L106) *INDEX('2018_commission_structure'!$A$21:$I$24,MATCH($E106, '2018_commission_structure'!$A$21:$A$24,0),MATCH(S$1, '2018_commission_structure'!$A$21:$I$21,0)), 0)</f>
        <v>0</v>
      </c>
      <c r="T106" s="2">
        <f t="shared" si="16"/>
        <v>82705.5</v>
      </c>
      <c r="U106" s="2">
        <f t="shared" si="17"/>
        <v>197216.5</v>
      </c>
      <c r="V106" s="2">
        <f>MIN(I106, H106)*INDEX('2018_commission_structure'!$A$15:$I$18,MATCH($E106, '2018_commission_structure'!$A$15:$A$18,0),MATCH(V$1, '2018_commission_structure'!$A$15:$I$15,0))</f>
        <v>82705.5</v>
      </c>
      <c r="W106" s="2">
        <f>IF(H106&gt;I106, MIN(H106-I106, J106-I106)*INDEX('2018_commission_structure'!$A$15:$I$18,MATCH($E106, '2018_commission_structure'!$A$15:$A$18, 0),MATCH(W$1,'2018_commission_structure'!$A$15:$I$15, 0)), 0)</f>
        <v>0</v>
      </c>
      <c r="X106" s="2">
        <f>IF(H106&gt;J106, MIN(H106-J106, K106-J106)*INDEX('2018_commission_structure'!$A$15:$I$24,MATCH($E106, '2018_commission_structure'!$A$15:$A$18, 0),MATCH(X$1, '2018_commission_structure'!$A$15:$I$15, 0)), 0)</f>
        <v>0</v>
      </c>
      <c r="Y106" s="2">
        <f>IF($H106&gt;K106,MIN($H106-K106,L106-K106)*INDEX('2018_commission_structure'!$A$15:$I$24,MATCH($E106,'2018_commission_structure'!$A$15:$A$18,0),MATCH('calculations '!Y$1,'2018_commission_structure'!$A$15:$I$15,0)),0)</f>
        <v>0</v>
      </c>
      <c r="Z106" s="2">
        <f>IF($H106&gt;L106, ($H106-L106) *INDEX('2018_commission_structure'!$A$15:$I$24,MATCH($E106, '2018_commission_structure'!$A$15:$A$18,0),MATCH(Z$1, '2018_commission_structure'!$A$15:$I$15,0)), 0)</f>
        <v>0</v>
      </c>
      <c r="AA106" s="9">
        <f t="shared" si="18"/>
        <v>82705.5</v>
      </c>
      <c r="AB106" s="9">
        <f t="shared" si="19"/>
        <v>197216.5</v>
      </c>
    </row>
    <row r="107" spans="1:28" x14ac:dyDescent="0.25">
      <c r="A107" t="str">
        <f t="shared" si="10"/>
        <v>Obadiah Swinnard</v>
      </c>
      <c r="B107">
        <v>8482007106</v>
      </c>
      <c r="C107" t="s">
        <v>216</v>
      </c>
      <c r="D107" t="s">
        <v>217</v>
      </c>
      <c r="E107" t="s">
        <v>10</v>
      </c>
      <c r="F107" s="6">
        <v>80762</v>
      </c>
      <c r="G107">
        <f>COUNTIF(deals_closed!D:D,'calculations '!B107)</f>
        <v>19</v>
      </c>
      <c r="H107" s="6">
        <f>SUMIF(deals_closed!D:D,'calculations '!B107,deals_closed!C:C)</f>
        <v>672476</v>
      </c>
      <c r="I107" s="9">
        <f>VLOOKUP(E107,'2018_commission_structure'!$A$22:$I$24,9,FALSE)</f>
        <v>750000</v>
      </c>
      <c r="J107" s="7">
        <f t="shared" si="11"/>
        <v>937500</v>
      </c>
      <c r="K107" s="8">
        <f t="shared" si="12"/>
        <v>1125000</v>
      </c>
      <c r="L107" s="9">
        <f t="shared" si="13"/>
        <v>1500000</v>
      </c>
      <c r="M107" s="10">
        <f t="shared" si="14"/>
        <v>0.89663466666666669</v>
      </c>
      <c r="N107" t="str">
        <f t="shared" si="15"/>
        <v>0-100%</v>
      </c>
      <c r="O107" s="9">
        <f>MIN(I107, H107)*INDEX('2018_commission_structure'!$A$21:$I$24,
MATCH($E107, '2018_commission_structure'!$A$21:$A$24,0),
MATCH(O$1, '2018_commission_structure'!$A$21:$I$21,0))</f>
        <v>100871.4</v>
      </c>
      <c r="P107" s="2">
        <f>IF(H107&gt;I107, MIN(H107-I107, J107-I107)*
INDEX('2018_commission_structure'!$A$21:$I$24,
MATCH($E107, '2018_commission_structure'!$A$21:$A$24, 0),
MATCH(P$1, '2018_commission_structure'!$A$21:$I$21, 0)), 0)</f>
        <v>0</v>
      </c>
      <c r="Q107" s="2">
        <f>IF(H107&gt;J107, MIN(H107-J107, K107-J107)*
INDEX('2018_commission_structure'!$A$21:$I$24,
MATCH($E107, '2018_commission_structure'!$A$21:$A$24, 0),
MATCH(Q$1, '2018_commission_structure'!$A$21:$I$21, 0)), 0)</f>
        <v>0</v>
      </c>
      <c r="R107" s="2">
        <f>IF($H107&gt;K107,MIN($H107-K107,L107-K107)*INDEX('2018_commission_structure'!$A$21:$I$24,MATCH($E107,'2018_commission_structure'!$A$21:$A$24,0),MATCH('calculations '!R$1,'2018_commission_structure'!$A$21:$I$21,0)),0)</f>
        <v>0</v>
      </c>
      <c r="S107" s="2">
        <f>IF($H107&gt;L107, ($H107-L107) *INDEX('2018_commission_structure'!$A$21:$I$24,MATCH($E107, '2018_commission_structure'!$A$21:$A$24,0),MATCH(S$1, '2018_commission_structure'!$A$21:$I$21,0)), 0)</f>
        <v>0</v>
      </c>
      <c r="T107" s="2">
        <f t="shared" si="16"/>
        <v>100871.4</v>
      </c>
      <c r="U107" s="2">
        <f t="shared" si="17"/>
        <v>181633.4</v>
      </c>
      <c r="V107" s="2">
        <f>MIN(I107, H107)*INDEX('2018_commission_structure'!$A$15:$I$18,MATCH($E107, '2018_commission_structure'!$A$15:$A$18,0),MATCH(V$1, '2018_commission_structure'!$A$15:$I$15,0))</f>
        <v>100871.4</v>
      </c>
      <c r="W107" s="2">
        <f>IF(H107&gt;I107, MIN(H107-I107, J107-I107)*INDEX('2018_commission_structure'!$A$15:$I$18,MATCH($E107, '2018_commission_structure'!$A$15:$A$18, 0),MATCH(W$1,'2018_commission_structure'!$A$15:$I$15, 0)), 0)</f>
        <v>0</v>
      </c>
      <c r="X107" s="2">
        <f>IF(H107&gt;J107, MIN(H107-J107, K107-J107)*INDEX('2018_commission_structure'!$A$15:$I$24,MATCH($E107, '2018_commission_structure'!$A$15:$A$18, 0),MATCH(X$1, '2018_commission_structure'!$A$15:$I$15, 0)), 0)</f>
        <v>0</v>
      </c>
      <c r="Y107" s="2">
        <f>IF($H107&gt;K107,MIN($H107-K107,L107-K107)*INDEX('2018_commission_structure'!$A$15:$I$24,MATCH($E107,'2018_commission_structure'!$A$15:$A$18,0),MATCH('calculations '!Y$1,'2018_commission_structure'!$A$15:$I$15,0)),0)</f>
        <v>0</v>
      </c>
      <c r="Z107" s="2">
        <f>IF($H107&gt;L107, ($H107-L107) *INDEX('2018_commission_structure'!$A$15:$I$24,MATCH($E107, '2018_commission_structure'!$A$15:$A$18,0),MATCH(Z$1, '2018_commission_structure'!$A$15:$I$15,0)), 0)</f>
        <v>0</v>
      </c>
      <c r="AA107" s="9">
        <f t="shared" si="18"/>
        <v>100871.4</v>
      </c>
      <c r="AB107" s="9">
        <f t="shared" si="19"/>
        <v>181633.4</v>
      </c>
    </row>
    <row r="108" spans="1:28" x14ac:dyDescent="0.25">
      <c r="A108" t="str">
        <f t="shared" si="10"/>
        <v>Meredith Samudio</v>
      </c>
      <c r="B108">
        <v>9516781780</v>
      </c>
      <c r="C108" t="s">
        <v>218</v>
      </c>
      <c r="D108" t="s">
        <v>219</v>
      </c>
      <c r="E108" t="s">
        <v>29</v>
      </c>
      <c r="F108" s="6">
        <v>55345</v>
      </c>
      <c r="G108">
        <f>COUNTIF(deals_closed!D:D,'calculations '!B108)</f>
        <v>22</v>
      </c>
      <c r="H108" s="6">
        <f>SUMIF(deals_closed!D:D,'calculations '!B108,deals_closed!C:C)</f>
        <v>879851</v>
      </c>
      <c r="I108" s="9">
        <f>VLOOKUP(E108,'2018_commission_structure'!$A$22:$I$24,9,FALSE)</f>
        <v>600000</v>
      </c>
      <c r="J108" s="7">
        <f t="shared" si="11"/>
        <v>750000</v>
      </c>
      <c r="K108" s="8">
        <f t="shared" si="12"/>
        <v>900000</v>
      </c>
      <c r="L108" s="9">
        <f t="shared" si="13"/>
        <v>1200000</v>
      </c>
      <c r="M108" s="10">
        <f t="shared" si="14"/>
        <v>1.4664183333333334</v>
      </c>
      <c r="N108" t="str">
        <f t="shared" si="15"/>
        <v>125-150%</v>
      </c>
      <c r="O108" s="9">
        <f>MIN(I108, H108)*INDEX('2018_commission_structure'!$A$21:$I$24,
MATCH($E108, '2018_commission_structure'!$A$21:$A$24,0),
MATCH(O$1, '2018_commission_structure'!$A$21:$I$21,0))</f>
        <v>78000</v>
      </c>
      <c r="P108" s="2">
        <f>IF(H108&gt;I108, MIN(H108-I108, J108-I108)*
INDEX('2018_commission_structure'!$A$21:$I$24,
MATCH($E108, '2018_commission_structure'!$A$21:$A$24, 0),
MATCH(P$1, '2018_commission_structure'!$A$21:$I$21, 0)), 0)</f>
        <v>25500.000000000004</v>
      </c>
      <c r="Q108" s="2">
        <f>IF(H108&gt;J108, MIN(H108-J108, K108-J108)*
INDEX('2018_commission_structure'!$A$21:$I$24,
MATCH($E108, '2018_commission_structure'!$A$21:$A$24, 0),
MATCH(Q$1, '2018_commission_structure'!$A$21:$I$21, 0)), 0)</f>
        <v>27268.71</v>
      </c>
      <c r="R108" s="2">
        <f>IF($H108&gt;K108,MIN($H108-K108,L108-K108)*INDEX('2018_commission_structure'!$A$21:$I$24,MATCH($E108,'2018_commission_structure'!$A$21:$A$24,0),MATCH('calculations '!R$1,'2018_commission_structure'!$A$21:$I$21,0)),0)</f>
        <v>0</v>
      </c>
      <c r="S108" s="2">
        <f>IF($H108&gt;L108, ($H108-L108) *INDEX('2018_commission_structure'!$A$21:$I$24,MATCH($E108, '2018_commission_structure'!$A$21:$A$24,0),MATCH(S$1, '2018_commission_structure'!$A$21:$I$21,0)), 0)</f>
        <v>0</v>
      </c>
      <c r="T108" s="2">
        <f t="shared" si="16"/>
        <v>130768.70999999999</v>
      </c>
      <c r="U108" s="2">
        <f t="shared" si="17"/>
        <v>186113.71</v>
      </c>
      <c r="V108" s="2">
        <f>MIN(I108, H108)*INDEX('2018_commission_structure'!$A$15:$I$18,MATCH($E108, '2018_commission_structure'!$A$15:$A$18,0),MATCH(V$1, '2018_commission_structure'!$A$15:$I$15,0))</f>
        <v>90000</v>
      </c>
      <c r="W108" s="2">
        <f>IF(H108&gt;I108, MIN(H108-I108, J108-I108)*INDEX('2018_commission_structure'!$A$15:$I$18,MATCH($E108, '2018_commission_structure'!$A$15:$A$18, 0),MATCH(W$1,'2018_commission_structure'!$A$15:$I$15, 0)), 0)</f>
        <v>27000</v>
      </c>
      <c r="X108" s="2">
        <f>IF(H108&gt;J108, MIN(H108-J108, K108-J108)*INDEX('2018_commission_structure'!$A$15:$I$24,MATCH($E108, '2018_commission_structure'!$A$15:$A$18, 0),MATCH(X$1, '2018_commission_structure'!$A$15:$I$15, 0)), 0)</f>
        <v>32462.75</v>
      </c>
      <c r="Y108" s="2">
        <f>IF($H108&gt;K108,MIN($H108-K108,L108-K108)*INDEX('2018_commission_structure'!$A$15:$I$24,MATCH($E108,'2018_commission_structure'!$A$15:$A$18,0),MATCH('calculations '!Y$1,'2018_commission_structure'!$A$15:$I$15,0)),0)</f>
        <v>0</v>
      </c>
      <c r="Z108" s="2">
        <f>IF($H108&gt;L108, ($H108-L108) *INDEX('2018_commission_structure'!$A$15:$I$24,MATCH($E108, '2018_commission_structure'!$A$15:$A$18,0),MATCH(Z$1, '2018_commission_structure'!$A$15:$I$15,0)), 0)</f>
        <v>0</v>
      </c>
      <c r="AA108" s="9">
        <f t="shared" si="18"/>
        <v>149462.75</v>
      </c>
      <c r="AB108" s="9">
        <f t="shared" si="19"/>
        <v>204807.75</v>
      </c>
    </row>
    <row r="109" spans="1:28" x14ac:dyDescent="0.25">
      <c r="A109" t="str">
        <f t="shared" si="10"/>
        <v>Rudolfo Yanyushkin</v>
      </c>
      <c r="B109">
        <v>7180536660</v>
      </c>
      <c r="C109" t="s">
        <v>220</v>
      </c>
      <c r="D109" t="s">
        <v>221</v>
      </c>
      <c r="E109" t="s">
        <v>7</v>
      </c>
      <c r="F109" s="6">
        <v>34861</v>
      </c>
      <c r="G109">
        <f>COUNTIF(deals_closed!D:D,'calculations '!B109)</f>
        <v>20</v>
      </c>
      <c r="H109" s="6">
        <f>SUMIF(deals_closed!D:D,'calculations '!B109,deals_closed!C:C)</f>
        <v>697052</v>
      </c>
      <c r="I109" s="9">
        <f>VLOOKUP(E109,'2018_commission_structure'!$A$22:$I$24,9,FALSE)</f>
        <v>500000</v>
      </c>
      <c r="J109" s="7">
        <f t="shared" si="11"/>
        <v>625000</v>
      </c>
      <c r="K109" s="8">
        <f t="shared" si="12"/>
        <v>750000</v>
      </c>
      <c r="L109" s="9">
        <f t="shared" si="13"/>
        <v>1000000</v>
      </c>
      <c r="M109" s="10">
        <f t="shared" si="14"/>
        <v>1.394104</v>
      </c>
      <c r="N109" t="str">
        <f t="shared" si="15"/>
        <v>125-150%</v>
      </c>
      <c r="O109" s="9">
        <f>MIN(I109, H109)*INDEX('2018_commission_structure'!$A$21:$I$24,
MATCH($E109, '2018_commission_structure'!$A$21:$A$24,0),
MATCH(O$1, '2018_commission_structure'!$A$21:$I$21,0))</f>
        <v>50000</v>
      </c>
      <c r="P109" s="2">
        <f>IF(H109&gt;I109, MIN(H109-I109, J109-I109)*
INDEX('2018_commission_structure'!$A$21:$I$24,
MATCH($E109, '2018_commission_structure'!$A$21:$A$24, 0),
MATCH(P$1, '2018_commission_structure'!$A$21:$I$21, 0)), 0)</f>
        <v>18750</v>
      </c>
      <c r="Q109" s="2">
        <f>IF(H109&gt;J109, MIN(H109-J109, K109-J109)*
INDEX('2018_commission_structure'!$A$21:$I$24,
MATCH($E109, '2018_commission_structure'!$A$21:$A$24, 0),
MATCH(Q$1, '2018_commission_structure'!$A$21:$I$21, 0)), 0)</f>
        <v>12969.359999999999</v>
      </c>
      <c r="R109" s="2">
        <f>IF($H109&gt;K109,MIN($H109-K109,L109-K109)*INDEX('2018_commission_structure'!$A$21:$I$24,MATCH($E109,'2018_commission_structure'!$A$21:$A$24,0),MATCH('calculations '!R$1,'2018_commission_structure'!$A$21:$I$21,0)),0)</f>
        <v>0</v>
      </c>
      <c r="S109" s="2">
        <f>IF($H109&gt;L109, ($H109-L109) *INDEX('2018_commission_structure'!$A$21:$I$24,MATCH($E109, '2018_commission_structure'!$A$21:$A$24,0),MATCH(S$1, '2018_commission_structure'!$A$21:$I$21,0)), 0)</f>
        <v>0</v>
      </c>
      <c r="T109" s="2">
        <f t="shared" si="16"/>
        <v>81719.360000000001</v>
      </c>
      <c r="U109" s="2">
        <f t="shared" si="17"/>
        <v>116580.36</v>
      </c>
      <c r="V109" s="2">
        <f>MIN(I109, H109)*INDEX('2018_commission_structure'!$A$15:$I$18,MATCH($E109, '2018_commission_structure'!$A$15:$A$18,0),MATCH(V$1, '2018_commission_structure'!$A$15:$I$15,0))</f>
        <v>60000</v>
      </c>
      <c r="W109" s="2">
        <f>IF(H109&gt;I109, MIN(H109-I109, J109-I109)*INDEX('2018_commission_structure'!$A$15:$I$18,MATCH($E109, '2018_commission_structure'!$A$15:$A$18, 0),MATCH(W$1,'2018_commission_structure'!$A$15:$I$15, 0)), 0)</f>
        <v>21250</v>
      </c>
      <c r="X109" s="2">
        <f>IF(H109&gt;J109, MIN(H109-J109, K109-J109)*INDEX('2018_commission_structure'!$A$15:$I$24,MATCH($E109, '2018_commission_structure'!$A$15:$A$18, 0),MATCH(X$1, '2018_commission_structure'!$A$15:$I$15, 0)), 0)</f>
        <v>14410.400000000001</v>
      </c>
      <c r="Y109" s="2">
        <f>IF($H109&gt;K109,MIN($H109-K109,L109-K109)*INDEX('2018_commission_structure'!$A$15:$I$24,MATCH($E109,'2018_commission_structure'!$A$15:$A$18,0),MATCH('calculations '!Y$1,'2018_commission_structure'!$A$15:$I$15,0)),0)</f>
        <v>0</v>
      </c>
      <c r="Z109" s="2">
        <f>IF($H109&gt;L109, ($H109-L109) *INDEX('2018_commission_structure'!$A$15:$I$24,MATCH($E109, '2018_commission_structure'!$A$15:$A$18,0),MATCH(Z$1, '2018_commission_structure'!$A$15:$I$15,0)), 0)</f>
        <v>0</v>
      </c>
      <c r="AA109" s="9">
        <f t="shared" si="18"/>
        <v>95660.4</v>
      </c>
      <c r="AB109" s="9">
        <f t="shared" si="19"/>
        <v>130521.4</v>
      </c>
    </row>
    <row r="110" spans="1:28" x14ac:dyDescent="0.25">
      <c r="A110" t="str">
        <f t="shared" si="10"/>
        <v>Emanuele Garfitt</v>
      </c>
      <c r="B110">
        <v>3597778305</v>
      </c>
      <c r="C110" t="s">
        <v>222</v>
      </c>
      <c r="D110" t="s">
        <v>223</v>
      </c>
      <c r="E110" t="s">
        <v>10</v>
      </c>
      <c r="F110" s="6">
        <v>101808</v>
      </c>
      <c r="G110">
        <f>COUNTIF(deals_closed!D:D,'calculations '!B110)</f>
        <v>29</v>
      </c>
      <c r="H110" s="6">
        <f>SUMIF(deals_closed!D:D,'calculations '!B110,deals_closed!C:C)</f>
        <v>1153023</v>
      </c>
      <c r="I110" s="9">
        <f>VLOOKUP(E110,'2018_commission_structure'!$A$22:$I$24,9,FALSE)</f>
        <v>750000</v>
      </c>
      <c r="J110" s="7">
        <f t="shared" si="11"/>
        <v>937500</v>
      </c>
      <c r="K110" s="8">
        <f t="shared" si="12"/>
        <v>1125000</v>
      </c>
      <c r="L110" s="9">
        <f t="shared" si="13"/>
        <v>1500000</v>
      </c>
      <c r="M110" s="10">
        <f t="shared" si="14"/>
        <v>1.537364</v>
      </c>
      <c r="N110" t="str">
        <f t="shared" si="15"/>
        <v>150-200%</v>
      </c>
      <c r="O110" s="9">
        <f>MIN(I110, H110)*INDEX('2018_commission_structure'!$A$21:$I$24,
MATCH($E110, '2018_commission_structure'!$A$21:$A$24,0),
MATCH(O$1, '2018_commission_structure'!$A$21:$I$21,0))</f>
        <v>112500</v>
      </c>
      <c r="P110" s="2">
        <f>IF(H110&gt;I110, MIN(H110-I110, J110-I110)*
INDEX('2018_commission_structure'!$A$21:$I$24,
MATCH($E110, '2018_commission_structure'!$A$21:$A$24, 0),
MATCH(P$1, '2018_commission_structure'!$A$21:$I$21, 0)), 0)</f>
        <v>35625</v>
      </c>
      <c r="Q110" s="2">
        <f>IF(H110&gt;J110, MIN(H110-J110, K110-J110)*
INDEX('2018_commission_structure'!$A$21:$I$24,
MATCH($E110, '2018_commission_structure'!$A$21:$A$24, 0),
MATCH(Q$1, '2018_commission_structure'!$A$21:$I$21, 0)), 0)</f>
        <v>43125</v>
      </c>
      <c r="R110" s="2">
        <f>IF($H110&gt;K110,MIN($H110-K110,L110-K110)*INDEX('2018_commission_structure'!$A$21:$I$24,MATCH($E110,'2018_commission_structure'!$A$21:$A$24,0),MATCH('calculations '!R$1,'2018_commission_structure'!$A$21:$I$21,0)),0)</f>
        <v>8406.9</v>
      </c>
      <c r="S110" s="2">
        <f>IF($H110&gt;L110, ($H110-L110) *INDEX('2018_commission_structure'!$A$21:$I$24,MATCH($E110, '2018_commission_structure'!$A$21:$A$24,0),MATCH(S$1, '2018_commission_structure'!$A$21:$I$21,0)), 0)</f>
        <v>0</v>
      </c>
      <c r="T110" s="2">
        <f t="shared" si="16"/>
        <v>199656.9</v>
      </c>
      <c r="U110" s="2">
        <f t="shared" si="17"/>
        <v>301464.90000000002</v>
      </c>
      <c r="V110" s="2">
        <f>MIN(I110, H110)*INDEX('2018_commission_structure'!$A$15:$I$18,MATCH($E110, '2018_commission_structure'!$A$15:$A$18,0),MATCH(V$1, '2018_commission_structure'!$A$15:$I$15,0))</f>
        <v>112500</v>
      </c>
      <c r="W110" s="2">
        <f>IF(H110&gt;I110, MIN(H110-I110, J110-I110)*INDEX('2018_commission_structure'!$A$15:$I$18,MATCH($E110, '2018_commission_structure'!$A$15:$A$18, 0),MATCH(W$1,'2018_commission_structure'!$A$15:$I$15, 0)), 0)</f>
        <v>41250</v>
      </c>
      <c r="X110" s="2">
        <f>IF(H110&gt;J110, MIN(H110-J110, K110-J110)*INDEX('2018_commission_structure'!$A$15:$I$24,MATCH($E110, '2018_commission_structure'!$A$15:$A$18, 0),MATCH(X$1, '2018_commission_structure'!$A$15:$I$15, 0)), 0)</f>
        <v>46875</v>
      </c>
      <c r="Y110" s="2">
        <f>IF($H110&gt;K110,MIN($H110-K110,L110-K110)*INDEX('2018_commission_structure'!$A$15:$I$24,MATCH($E110,'2018_commission_structure'!$A$15:$A$18,0),MATCH('calculations '!Y$1,'2018_commission_structure'!$A$15:$I$15,0)),0)</f>
        <v>9247.59</v>
      </c>
      <c r="Z110" s="2">
        <f>IF($H110&gt;L110, ($H110-L110) *INDEX('2018_commission_structure'!$A$15:$I$24,MATCH($E110, '2018_commission_structure'!$A$15:$A$18,0),MATCH(Z$1, '2018_commission_structure'!$A$15:$I$15,0)), 0)</f>
        <v>0</v>
      </c>
      <c r="AA110" s="9">
        <f t="shared" si="18"/>
        <v>209872.59</v>
      </c>
      <c r="AB110" s="9">
        <f t="shared" si="19"/>
        <v>311680.58999999997</v>
      </c>
    </row>
    <row r="111" spans="1:28" x14ac:dyDescent="0.25">
      <c r="A111" t="str">
        <f t="shared" si="10"/>
        <v>Clem Girth</v>
      </c>
      <c r="B111">
        <v>9293760045</v>
      </c>
      <c r="C111" t="s">
        <v>224</v>
      </c>
      <c r="D111" t="s">
        <v>225</v>
      </c>
      <c r="E111" t="s">
        <v>7</v>
      </c>
      <c r="F111" s="6">
        <v>48405</v>
      </c>
      <c r="G111">
        <f>COUNTIF(deals_closed!D:D,'calculations '!B111)</f>
        <v>18</v>
      </c>
      <c r="H111" s="6">
        <f>SUMIF(deals_closed!D:D,'calculations '!B111,deals_closed!C:C)</f>
        <v>583650</v>
      </c>
      <c r="I111" s="9">
        <f>VLOOKUP(E111,'2018_commission_structure'!$A$22:$I$24,9,FALSE)</f>
        <v>500000</v>
      </c>
      <c r="J111" s="7">
        <f t="shared" si="11"/>
        <v>625000</v>
      </c>
      <c r="K111" s="8">
        <f t="shared" si="12"/>
        <v>750000</v>
      </c>
      <c r="L111" s="9">
        <f t="shared" si="13"/>
        <v>1000000</v>
      </c>
      <c r="M111" s="10">
        <f t="shared" si="14"/>
        <v>1.1673</v>
      </c>
      <c r="N111" t="str">
        <f t="shared" si="15"/>
        <v>100-125%</v>
      </c>
      <c r="O111" s="9">
        <f>MIN(I111, H111)*INDEX('2018_commission_structure'!$A$21:$I$24,
MATCH($E111, '2018_commission_structure'!$A$21:$A$24,0),
MATCH(O$1, '2018_commission_structure'!$A$21:$I$21,0))</f>
        <v>50000</v>
      </c>
      <c r="P111" s="2">
        <f>IF(H111&gt;I111, MIN(H111-I111, J111-I111)*
INDEX('2018_commission_structure'!$A$21:$I$24,
MATCH($E111, '2018_commission_structure'!$A$21:$A$24, 0),
MATCH(P$1, '2018_commission_structure'!$A$21:$I$21, 0)), 0)</f>
        <v>12547.5</v>
      </c>
      <c r="Q111" s="2">
        <f>IF(H111&gt;J111, MIN(H111-J111, K111-J111)*
INDEX('2018_commission_structure'!$A$21:$I$24,
MATCH($E111, '2018_commission_structure'!$A$21:$A$24, 0),
MATCH(Q$1, '2018_commission_structure'!$A$21:$I$21, 0)), 0)</f>
        <v>0</v>
      </c>
      <c r="R111" s="2">
        <f>IF($H111&gt;K111,MIN($H111-K111,L111-K111)*INDEX('2018_commission_structure'!$A$21:$I$24,MATCH($E111,'2018_commission_structure'!$A$21:$A$24,0),MATCH('calculations '!R$1,'2018_commission_structure'!$A$21:$I$21,0)),0)</f>
        <v>0</v>
      </c>
      <c r="S111" s="2">
        <f>IF($H111&gt;L111, ($H111-L111) *INDEX('2018_commission_structure'!$A$21:$I$24,MATCH($E111, '2018_commission_structure'!$A$21:$A$24,0),MATCH(S$1, '2018_commission_structure'!$A$21:$I$21,0)), 0)</f>
        <v>0</v>
      </c>
      <c r="T111" s="2">
        <f t="shared" si="16"/>
        <v>62547.5</v>
      </c>
      <c r="U111" s="2">
        <f t="shared" si="17"/>
        <v>110952.5</v>
      </c>
      <c r="V111" s="2">
        <f>MIN(I111, H111)*INDEX('2018_commission_structure'!$A$15:$I$18,MATCH($E111, '2018_commission_structure'!$A$15:$A$18,0),MATCH(V$1, '2018_commission_structure'!$A$15:$I$15,0))</f>
        <v>60000</v>
      </c>
      <c r="W111" s="2">
        <f>IF(H111&gt;I111, MIN(H111-I111, J111-I111)*INDEX('2018_commission_structure'!$A$15:$I$18,MATCH($E111, '2018_commission_structure'!$A$15:$A$18, 0),MATCH(W$1,'2018_commission_structure'!$A$15:$I$15, 0)), 0)</f>
        <v>14220.500000000002</v>
      </c>
      <c r="X111" s="2">
        <f>IF(H111&gt;J111, MIN(H111-J111, K111-J111)*INDEX('2018_commission_structure'!$A$15:$I$24,MATCH($E111, '2018_commission_structure'!$A$15:$A$18, 0),MATCH(X$1, '2018_commission_structure'!$A$15:$I$15, 0)), 0)</f>
        <v>0</v>
      </c>
      <c r="Y111" s="2">
        <f>IF($H111&gt;K111,MIN($H111-K111,L111-K111)*INDEX('2018_commission_structure'!$A$15:$I$24,MATCH($E111,'2018_commission_structure'!$A$15:$A$18,0),MATCH('calculations '!Y$1,'2018_commission_structure'!$A$15:$I$15,0)),0)</f>
        <v>0</v>
      </c>
      <c r="Z111" s="2">
        <f>IF($H111&gt;L111, ($H111-L111) *INDEX('2018_commission_structure'!$A$15:$I$24,MATCH($E111, '2018_commission_structure'!$A$15:$A$18,0),MATCH(Z$1, '2018_commission_structure'!$A$15:$I$15,0)), 0)</f>
        <v>0</v>
      </c>
      <c r="AA111" s="9">
        <f t="shared" si="18"/>
        <v>74220.5</v>
      </c>
      <c r="AB111" s="9">
        <f t="shared" si="19"/>
        <v>122625.5</v>
      </c>
    </row>
    <row r="112" spans="1:28" x14ac:dyDescent="0.25">
      <c r="A112" t="str">
        <f t="shared" si="10"/>
        <v>Yuri Tampin</v>
      </c>
      <c r="B112">
        <v>5064247826</v>
      </c>
      <c r="C112" t="s">
        <v>226</v>
      </c>
      <c r="D112" t="s">
        <v>227</v>
      </c>
      <c r="E112" t="s">
        <v>10</v>
      </c>
      <c r="F112" s="6">
        <v>91225</v>
      </c>
      <c r="G112">
        <f>COUNTIF(deals_closed!D:D,'calculations '!B112)</f>
        <v>22</v>
      </c>
      <c r="H112" s="6">
        <f>SUMIF(deals_closed!D:D,'calculations '!B112,deals_closed!C:C)</f>
        <v>870237</v>
      </c>
      <c r="I112" s="9">
        <f>VLOOKUP(E112,'2018_commission_structure'!$A$22:$I$24,9,FALSE)</f>
        <v>750000</v>
      </c>
      <c r="J112" s="7">
        <f t="shared" si="11"/>
        <v>937500</v>
      </c>
      <c r="K112" s="8">
        <f t="shared" si="12"/>
        <v>1125000</v>
      </c>
      <c r="L112" s="9">
        <f t="shared" si="13"/>
        <v>1500000</v>
      </c>
      <c r="M112" s="10">
        <f t="shared" si="14"/>
        <v>1.1603159999999999</v>
      </c>
      <c r="N112" t="str">
        <f t="shared" si="15"/>
        <v>100-125%</v>
      </c>
      <c r="O112" s="9">
        <f>MIN(I112, H112)*INDEX('2018_commission_structure'!$A$21:$I$24,
MATCH($E112, '2018_commission_structure'!$A$21:$A$24,0),
MATCH(O$1, '2018_commission_structure'!$A$21:$I$21,0))</f>
        <v>112500</v>
      </c>
      <c r="P112" s="2">
        <f>IF(H112&gt;I112, MIN(H112-I112, J112-I112)*
INDEX('2018_commission_structure'!$A$21:$I$24,
MATCH($E112, '2018_commission_structure'!$A$21:$A$24, 0),
MATCH(P$1, '2018_commission_structure'!$A$21:$I$21, 0)), 0)</f>
        <v>22845.03</v>
      </c>
      <c r="Q112" s="2">
        <f>IF(H112&gt;J112, MIN(H112-J112, K112-J112)*
INDEX('2018_commission_structure'!$A$21:$I$24,
MATCH($E112, '2018_commission_structure'!$A$21:$A$24, 0),
MATCH(Q$1, '2018_commission_structure'!$A$21:$I$21, 0)), 0)</f>
        <v>0</v>
      </c>
      <c r="R112" s="2">
        <f>IF($H112&gt;K112,MIN($H112-K112,L112-K112)*INDEX('2018_commission_structure'!$A$21:$I$24,MATCH($E112,'2018_commission_structure'!$A$21:$A$24,0),MATCH('calculations '!R$1,'2018_commission_structure'!$A$21:$I$21,0)),0)</f>
        <v>0</v>
      </c>
      <c r="S112" s="2">
        <f>IF($H112&gt;L112, ($H112-L112) *INDEX('2018_commission_structure'!$A$21:$I$24,MATCH($E112, '2018_commission_structure'!$A$21:$A$24,0),MATCH(S$1, '2018_commission_structure'!$A$21:$I$21,0)), 0)</f>
        <v>0</v>
      </c>
      <c r="T112" s="2">
        <f t="shared" si="16"/>
        <v>135345.03</v>
      </c>
      <c r="U112" s="2">
        <f t="shared" si="17"/>
        <v>226570.03</v>
      </c>
      <c r="V112" s="2">
        <f>MIN(I112, H112)*INDEX('2018_commission_structure'!$A$15:$I$18,MATCH($E112, '2018_commission_structure'!$A$15:$A$18,0),MATCH(V$1, '2018_commission_structure'!$A$15:$I$15,0))</f>
        <v>112500</v>
      </c>
      <c r="W112" s="2">
        <f>IF(H112&gt;I112, MIN(H112-I112, J112-I112)*INDEX('2018_commission_structure'!$A$15:$I$18,MATCH($E112, '2018_commission_structure'!$A$15:$A$18, 0),MATCH(W$1,'2018_commission_structure'!$A$15:$I$15, 0)), 0)</f>
        <v>26452.14</v>
      </c>
      <c r="X112" s="2">
        <f>IF(H112&gt;J112, MIN(H112-J112, K112-J112)*INDEX('2018_commission_structure'!$A$15:$I$24,MATCH($E112, '2018_commission_structure'!$A$15:$A$18, 0),MATCH(X$1, '2018_commission_structure'!$A$15:$I$15, 0)), 0)</f>
        <v>0</v>
      </c>
      <c r="Y112" s="2">
        <f>IF($H112&gt;K112,MIN($H112-K112,L112-K112)*INDEX('2018_commission_structure'!$A$15:$I$24,MATCH($E112,'2018_commission_structure'!$A$15:$A$18,0),MATCH('calculations '!Y$1,'2018_commission_structure'!$A$15:$I$15,0)),0)</f>
        <v>0</v>
      </c>
      <c r="Z112" s="2">
        <f>IF($H112&gt;L112, ($H112-L112) *INDEX('2018_commission_structure'!$A$15:$I$24,MATCH($E112, '2018_commission_structure'!$A$15:$A$18,0),MATCH(Z$1, '2018_commission_structure'!$A$15:$I$15,0)), 0)</f>
        <v>0</v>
      </c>
      <c r="AA112" s="9">
        <f t="shared" si="18"/>
        <v>138952.14000000001</v>
      </c>
      <c r="AB112" s="9">
        <f t="shared" si="19"/>
        <v>230177.14</v>
      </c>
    </row>
    <row r="113" spans="1:28" x14ac:dyDescent="0.25">
      <c r="A113" t="str">
        <f t="shared" si="10"/>
        <v>Robbyn Didball</v>
      </c>
      <c r="B113">
        <v>7769010411</v>
      </c>
      <c r="C113" t="s">
        <v>228</v>
      </c>
      <c r="D113" t="s">
        <v>229</v>
      </c>
      <c r="E113" t="s">
        <v>29</v>
      </c>
      <c r="F113" s="6">
        <v>67024</v>
      </c>
      <c r="G113">
        <f>COUNTIF(deals_closed!D:D,'calculations '!B113)</f>
        <v>21</v>
      </c>
      <c r="H113" s="6">
        <f>SUMIF(deals_closed!D:D,'calculations '!B113,deals_closed!C:C)</f>
        <v>809800</v>
      </c>
      <c r="I113" s="9">
        <f>VLOOKUP(E113,'2018_commission_structure'!$A$22:$I$24,9,FALSE)</f>
        <v>600000</v>
      </c>
      <c r="J113" s="7">
        <f t="shared" si="11"/>
        <v>750000</v>
      </c>
      <c r="K113" s="8">
        <f t="shared" si="12"/>
        <v>900000</v>
      </c>
      <c r="L113" s="9">
        <f t="shared" si="13"/>
        <v>1200000</v>
      </c>
      <c r="M113" s="10">
        <f t="shared" si="14"/>
        <v>1.3496666666666666</v>
      </c>
      <c r="N113" t="str">
        <f t="shared" si="15"/>
        <v>125-150%</v>
      </c>
      <c r="O113" s="9">
        <f>MIN(I113, H113)*INDEX('2018_commission_structure'!$A$21:$I$24,
MATCH($E113, '2018_commission_structure'!$A$21:$A$24,0),
MATCH(O$1, '2018_commission_structure'!$A$21:$I$21,0))</f>
        <v>78000</v>
      </c>
      <c r="P113" s="2">
        <f>IF(H113&gt;I113, MIN(H113-I113, J113-I113)*
INDEX('2018_commission_structure'!$A$21:$I$24,
MATCH($E113, '2018_commission_structure'!$A$21:$A$24, 0),
MATCH(P$1, '2018_commission_structure'!$A$21:$I$21, 0)), 0)</f>
        <v>25500.000000000004</v>
      </c>
      <c r="Q113" s="2">
        <f>IF(H113&gt;J113, MIN(H113-J113, K113-J113)*
INDEX('2018_commission_structure'!$A$21:$I$24,
MATCH($E113, '2018_commission_structure'!$A$21:$A$24, 0),
MATCH(Q$1, '2018_commission_structure'!$A$21:$I$21, 0)), 0)</f>
        <v>12558</v>
      </c>
      <c r="R113" s="2">
        <f>IF($H113&gt;K113,MIN($H113-K113,L113-K113)*INDEX('2018_commission_structure'!$A$21:$I$24,MATCH($E113,'2018_commission_structure'!$A$21:$A$24,0),MATCH('calculations '!R$1,'2018_commission_structure'!$A$21:$I$21,0)),0)</f>
        <v>0</v>
      </c>
      <c r="S113" s="2">
        <f>IF($H113&gt;L113, ($H113-L113) *INDEX('2018_commission_structure'!$A$21:$I$24,MATCH($E113, '2018_commission_structure'!$A$21:$A$24,0),MATCH(S$1, '2018_commission_structure'!$A$21:$I$21,0)), 0)</f>
        <v>0</v>
      </c>
      <c r="T113" s="2">
        <f t="shared" si="16"/>
        <v>116058</v>
      </c>
      <c r="U113" s="2">
        <f t="shared" si="17"/>
        <v>183082</v>
      </c>
      <c r="V113" s="2">
        <f>MIN(I113, H113)*INDEX('2018_commission_structure'!$A$15:$I$18,MATCH($E113, '2018_commission_structure'!$A$15:$A$18,0),MATCH(V$1, '2018_commission_structure'!$A$15:$I$15,0))</f>
        <v>90000</v>
      </c>
      <c r="W113" s="2">
        <f>IF(H113&gt;I113, MIN(H113-I113, J113-I113)*INDEX('2018_commission_structure'!$A$15:$I$18,MATCH($E113, '2018_commission_structure'!$A$15:$A$18, 0),MATCH(W$1,'2018_commission_structure'!$A$15:$I$15, 0)), 0)</f>
        <v>27000</v>
      </c>
      <c r="X113" s="2">
        <f>IF(H113&gt;J113, MIN(H113-J113, K113-J113)*INDEX('2018_commission_structure'!$A$15:$I$24,MATCH($E113, '2018_commission_structure'!$A$15:$A$18, 0),MATCH(X$1, '2018_commission_structure'!$A$15:$I$15, 0)), 0)</f>
        <v>14950</v>
      </c>
      <c r="Y113" s="2">
        <f>IF($H113&gt;K113,MIN($H113-K113,L113-K113)*INDEX('2018_commission_structure'!$A$15:$I$24,MATCH($E113,'2018_commission_structure'!$A$15:$A$18,0),MATCH('calculations '!Y$1,'2018_commission_structure'!$A$15:$I$15,0)),0)</f>
        <v>0</v>
      </c>
      <c r="Z113" s="2">
        <f>IF($H113&gt;L113, ($H113-L113) *INDEX('2018_commission_structure'!$A$15:$I$24,MATCH($E113, '2018_commission_structure'!$A$15:$A$18,0),MATCH(Z$1, '2018_commission_structure'!$A$15:$I$15,0)), 0)</f>
        <v>0</v>
      </c>
      <c r="AA113" s="9">
        <f t="shared" si="18"/>
        <v>131950</v>
      </c>
      <c r="AB113" s="9">
        <f t="shared" si="19"/>
        <v>198974</v>
      </c>
    </row>
    <row r="114" spans="1:28" x14ac:dyDescent="0.25">
      <c r="A114" t="str">
        <f t="shared" si="10"/>
        <v>Kelsey Hassur</v>
      </c>
      <c r="B114">
        <v>5764488419</v>
      </c>
      <c r="C114" t="s">
        <v>230</v>
      </c>
      <c r="D114" t="s">
        <v>231</v>
      </c>
      <c r="E114" t="s">
        <v>10</v>
      </c>
      <c r="F114" s="6">
        <v>113526</v>
      </c>
      <c r="G114">
        <f>COUNTIF(deals_closed!D:D,'calculations '!B114)</f>
        <v>22</v>
      </c>
      <c r="H114" s="6">
        <f>SUMIF(deals_closed!D:D,'calculations '!B114,deals_closed!C:C)</f>
        <v>660983</v>
      </c>
      <c r="I114" s="9">
        <f>VLOOKUP(E114,'2018_commission_structure'!$A$22:$I$24,9,FALSE)</f>
        <v>750000</v>
      </c>
      <c r="J114" s="7">
        <f t="shared" si="11"/>
        <v>937500</v>
      </c>
      <c r="K114" s="8">
        <f t="shared" si="12"/>
        <v>1125000</v>
      </c>
      <c r="L114" s="9">
        <f t="shared" si="13"/>
        <v>1500000</v>
      </c>
      <c r="M114" s="10">
        <f t="shared" si="14"/>
        <v>0.88131066666666669</v>
      </c>
      <c r="N114" t="str">
        <f t="shared" si="15"/>
        <v>0-100%</v>
      </c>
      <c r="O114" s="9">
        <f>MIN(I114, H114)*INDEX('2018_commission_structure'!$A$21:$I$24,
MATCH($E114, '2018_commission_structure'!$A$21:$A$24,0),
MATCH(O$1, '2018_commission_structure'!$A$21:$I$21,0))</f>
        <v>99147.45</v>
      </c>
      <c r="P114" s="2">
        <f>IF(H114&gt;I114, MIN(H114-I114, J114-I114)*
INDEX('2018_commission_structure'!$A$21:$I$24,
MATCH($E114, '2018_commission_structure'!$A$21:$A$24, 0),
MATCH(P$1, '2018_commission_structure'!$A$21:$I$21, 0)), 0)</f>
        <v>0</v>
      </c>
      <c r="Q114" s="2">
        <f>IF(H114&gt;J114, MIN(H114-J114, K114-J114)*
INDEX('2018_commission_structure'!$A$21:$I$24,
MATCH($E114, '2018_commission_structure'!$A$21:$A$24, 0),
MATCH(Q$1, '2018_commission_structure'!$A$21:$I$21, 0)), 0)</f>
        <v>0</v>
      </c>
      <c r="R114" s="2">
        <f>IF($H114&gt;K114,MIN($H114-K114,L114-K114)*INDEX('2018_commission_structure'!$A$21:$I$24,MATCH($E114,'2018_commission_structure'!$A$21:$A$24,0),MATCH('calculations '!R$1,'2018_commission_structure'!$A$21:$I$21,0)),0)</f>
        <v>0</v>
      </c>
      <c r="S114" s="2">
        <f>IF($H114&gt;L114, ($H114-L114) *INDEX('2018_commission_structure'!$A$21:$I$24,MATCH($E114, '2018_commission_structure'!$A$21:$A$24,0),MATCH(S$1, '2018_commission_structure'!$A$21:$I$21,0)), 0)</f>
        <v>0</v>
      </c>
      <c r="T114" s="2">
        <f t="shared" si="16"/>
        <v>99147.45</v>
      </c>
      <c r="U114" s="2">
        <f t="shared" si="17"/>
        <v>212673.45</v>
      </c>
      <c r="V114" s="2">
        <f>MIN(I114, H114)*INDEX('2018_commission_structure'!$A$15:$I$18,MATCH($E114, '2018_commission_structure'!$A$15:$A$18,0),MATCH(V$1, '2018_commission_structure'!$A$15:$I$15,0))</f>
        <v>99147.45</v>
      </c>
      <c r="W114" s="2">
        <f>IF(H114&gt;I114, MIN(H114-I114, J114-I114)*INDEX('2018_commission_structure'!$A$15:$I$18,MATCH($E114, '2018_commission_structure'!$A$15:$A$18, 0),MATCH(W$1,'2018_commission_structure'!$A$15:$I$15, 0)), 0)</f>
        <v>0</v>
      </c>
      <c r="X114" s="2">
        <f>IF(H114&gt;J114, MIN(H114-J114, K114-J114)*INDEX('2018_commission_structure'!$A$15:$I$24,MATCH($E114, '2018_commission_structure'!$A$15:$A$18, 0),MATCH(X$1, '2018_commission_structure'!$A$15:$I$15, 0)), 0)</f>
        <v>0</v>
      </c>
      <c r="Y114" s="2">
        <f>IF($H114&gt;K114,MIN($H114-K114,L114-K114)*INDEX('2018_commission_structure'!$A$15:$I$24,MATCH($E114,'2018_commission_structure'!$A$15:$A$18,0),MATCH('calculations '!Y$1,'2018_commission_structure'!$A$15:$I$15,0)),0)</f>
        <v>0</v>
      </c>
      <c r="Z114" s="2">
        <f>IF($H114&gt;L114, ($H114-L114) *INDEX('2018_commission_structure'!$A$15:$I$24,MATCH($E114, '2018_commission_structure'!$A$15:$A$18,0),MATCH(Z$1, '2018_commission_structure'!$A$15:$I$15,0)), 0)</f>
        <v>0</v>
      </c>
      <c r="AA114" s="9">
        <f t="shared" si="18"/>
        <v>99147.45</v>
      </c>
      <c r="AB114" s="9">
        <f t="shared" si="19"/>
        <v>212673.45</v>
      </c>
    </row>
    <row r="115" spans="1:28" x14ac:dyDescent="0.25">
      <c r="A115" t="str">
        <f t="shared" si="10"/>
        <v>Celine Ennew</v>
      </c>
      <c r="B115">
        <v>1053331541</v>
      </c>
      <c r="C115" t="s">
        <v>232</v>
      </c>
      <c r="D115" t="s">
        <v>233</v>
      </c>
      <c r="E115" t="s">
        <v>7</v>
      </c>
      <c r="F115" s="6">
        <v>59443</v>
      </c>
      <c r="G115">
        <f>COUNTIF(deals_closed!D:D,'calculations '!B115)</f>
        <v>25</v>
      </c>
      <c r="H115" s="6">
        <f>SUMIF(deals_closed!D:D,'calculations '!B115,deals_closed!C:C)</f>
        <v>914251</v>
      </c>
      <c r="I115" s="9">
        <f>VLOOKUP(E115,'2018_commission_structure'!$A$22:$I$24,9,FALSE)</f>
        <v>500000</v>
      </c>
      <c r="J115" s="7">
        <f t="shared" si="11"/>
        <v>625000</v>
      </c>
      <c r="K115" s="8">
        <f t="shared" si="12"/>
        <v>750000</v>
      </c>
      <c r="L115" s="9">
        <f t="shared" si="13"/>
        <v>1000000</v>
      </c>
      <c r="M115" s="10">
        <f t="shared" si="14"/>
        <v>1.8285020000000001</v>
      </c>
      <c r="N115" t="str">
        <f t="shared" si="15"/>
        <v>150-200%</v>
      </c>
      <c r="O115" s="9">
        <f>MIN(I115, H115)*INDEX('2018_commission_structure'!$A$21:$I$24,
MATCH($E115, '2018_commission_structure'!$A$21:$A$24,0),
MATCH(O$1, '2018_commission_structure'!$A$21:$I$21,0))</f>
        <v>50000</v>
      </c>
      <c r="P115" s="2">
        <f>IF(H115&gt;I115, MIN(H115-I115, J115-I115)*
INDEX('2018_commission_structure'!$A$21:$I$24,
MATCH($E115, '2018_commission_structure'!$A$21:$A$24, 0),
MATCH(P$1, '2018_commission_structure'!$A$21:$I$21, 0)), 0)</f>
        <v>18750</v>
      </c>
      <c r="Q115" s="2">
        <f>IF(H115&gt;J115, MIN(H115-J115, K115-J115)*
INDEX('2018_commission_structure'!$A$21:$I$24,
MATCH($E115, '2018_commission_structure'!$A$21:$A$24, 0),
MATCH(Q$1, '2018_commission_structure'!$A$21:$I$21, 0)), 0)</f>
        <v>22500</v>
      </c>
      <c r="R115" s="2">
        <f>IF($H115&gt;K115,MIN($H115-K115,L115-K115)*INDEX('2018_commission_structure'!$A$21:$I$24,MATCH($E115,'2018_commission_structure'!$A$21:$A$24,0),MATCH('calculations '!R$1,'2018_commission_structure'!$A$21:$I$21,0)),0)</f>
        <v>36135.22</v>
      </c>
      <c r="S115" s="2">
        <f>IF($H115&gt;L115, ($H115-L115) *INDEX('2018_commission_structure'!$A$21:$I$24,MATCH($E115, '2018_commission_structure'!$A$21:$A$24,0),MATCH(S$1, '2018_commission_structure'!$A$21:$I$21,0)), 0)</f>
        <v>0</v>
      </c>
      <c r="T115" s="2">
        <f t="shared" si="16"/>
        <v>127385.22</v>
      </c>
      <c r="U115" s="2">
        <f t="shared" si="17"/>
        <v>186828.22</v>
      </c>
      <c r="V115" s="2">
        <f>MIN(I115, H115)*INDEX('2018_commission_structure'!$A$15:$I$18,MATCH($E115, '2018_commission_structure'!$A$15:$A$18,0),MATCH(V$1, '2018_commission_structure'!$A$15:$I$15,0))</f>
        <v>60000</v>
      </c>
      <c r="W115" s="2">
        <f>IF(H115&gt;I115, MIN(H115-I115, J115-I115)*INDEX('2018_commission_structure'!$A$15:$I$18,MATCH($E115, '2018_commission_structure'!$A$15:$A$18, 0),MATCH(W$1,'2018_commission_structure'!$A$15:$I$15, 0)), 0)</f>
        <v>21250</v>
      </c>
      <c r="X115" s="2">
        <f>IF(H115&gt;J115, MIN(H115-J115, K115-J115)*INDEX('2018_commission_structure'!$A$15:$I$24,MATCH($E115, '2018_commission_structure'!$A$15:$A$18, 0),MATCH(X$1, '2018_commission_structure'!$A$15:$I$15, 0)), 0)</f>
        <v>25000</v>
      </c>
      <c r="Y115" s="2">
        <f>IF($H115&gt;K115,MIN($H115-K115,L115-K115)*INDEX('2018_commission_structure'!$A$15:$I$24,MATCH($E115,'2018_commission_structure'!$A$15:$A$18,0),MATCH('calculations '!Y$1,'2018_commission_structure'!$A$15:$I$15,0)),0)</f>
        <v>36135.22</v>
      </c>
      <c r="Z115" s="2">
        <f>IF($H115&gt;L115, ($H115-L115) *INDEX('2018_commission_structure'!$A$15:$I$24,MATCH($E115, '2018_commission_structure'!$A$15:$A$18,0),MATCH(Z$1, '2018_commission_structure'!$A$15:$I$15,0)), 0)</f>
        <v>0</v>
      </c>
      <c r="AA115" s="9">
        <f t="shared" si="18"/>
        <v>142385.22</v>
      </c>
      <c r="AB115" s="9">
        <f t="shared" si="19"/>
        <v>201828.22</v>
      </c>
    </row>
    <row r="116" spans="1:28" x14ac:dyDescent="0.25">
      <c r="A116" t="str">
        <f t="shared" si="10"/>
        <v>Vally Pinel</v>
      </c>
      <c r="B116">
        <v>4406664351</v>
      </c>
      <c r="C116" t="s">
        <v>234</v>
      </c>
      <c r="D116" t="s">
        <v>235</v>
      </c>
      <c r="E116" t="s">
        <v>29</v>
      </c>
      <c r="F116" s="6">
        <v>72749</v>
      </c>
      <c r="G116">
        <f>COUNTIF(deals_closed!D:D,'calculations '!B116)</f>
        <v>19</v>
      </c>
      <c r="H116" s="6">
        <f>SUMIF(deals_closed!D:D,'calculations '!B116,deals_closed!C:C)</f>
        <v>683114</v>
      </c>
      <c r="I116" s="9">
        <f>VLOOKUP(E116,'2018_commission_structure'!$A$22:$I$24,9,FALSE)</f>
        <v>600000</v>
      </c>
      <c r="J116" s="7">
        <f t="shared" si="11"/>
        <v>750000</v>
      </c>
      <c r="K116" s="8">
        <f t="shared" si="12"/>
        <v>900000</v>
      </c>
      <c r="L116" s="9">
        <f t="shared" si="13"/>
        <v>1200000</v>
      </c>
      <c r="M116" s="10">
        <f t="shared" si="14"/>
        <v>1.1385233333333333</v>
      </c>
      <c r="N116" t="str">
        <f t="shared" si="15"/>
        <v>100-125%</v>
      </c>
      <c r="O116" s="9">
        <f>MIN(I116, H116)*INDEX('2018_commission_structure'!$A$21:$I$24,
MATCH($E116, '2018_commission_structure'!$A$21:$A$24,0),
MATCH(O$1, '2018_commission_structure'!$A$21:$I$21,0))</f>
        <v>78000</v>
      </c>
      <c r="P116" s="2">
        <f>IF(H116&gt;I116, MIN(H116-I116, J116-I116)*
INDEX('2018_commission_structure'!$A$21:$I$24,
MATCH($E116, '2018_commission_structure'!$A$21:$A$24, 0),
MATCH(P$1, '2018_commission_structure'!$A$21:$I$21, 0)), 0)</f>
        <v>14129.380000000001</v>
      </c>
      <c r="Q116" s="2">
        <f>IF(H116&gt;J116, MIN(H116-J116, K116-J116)*
INDEX('2018_commission_structure'!$A$21:$I$24,
MATCH($E116, '2018_commission_structure'!$A$21:$A$24, 0),
MATCH(Q$1, '2018_commission_structure'!$A$21:$I$21, 0)), 0)</f>
        <v>0</v>
      </c>
      <c r="R116" s="2">
        <f>IF($H116&gt;K116,MIN($H116-K116,L116-K116)*INDEX('2018_commission_structure'!$A$21:$I$24,MATCH($E116,'2018_commission_structure'!$A$21:$A$24,0),MATCH('calculations '!R$1,'2018_commission_structure'!$A$21:$I$21,0)),0)</f>
        <v>0</v>
      </c>
      <c r="S116" s="2">
        <f>IF($H116&gt;L116, ($H116-L116) *INDEX('2018_commission_structure'!$A$21:$I$24,MATCH($E116, '2018_commission_structure'!$A$21:$A$24,0),MATCH(S$1, '2018_commission_structure'!$A$21:$I$21,0)), 0)</f>
        <v>0</v>
      </c>
      <c r="T116" s="2">
        <f t="shared" si="16"/>
        <v>92129.38</v>
      </c>
      <c r="U116" s="2">
        <f t="shared" si="17"/>
        <v>164878.38</v>
      </c>
      <c r="V116" s="2">
        <f>MIN(I116, H116)*INDEX('2018_commission_structure'!$A$15:$I$18,MATCH($E116, '2018_commission_structure'!$A$15:$A$18,0),MATCH(V$1, '2018_commission_structure'!$A$15:$I$15,0))</f>
        <v>90000</v>
      </c>
      <c r="W116" s="2">
        <f>IF(H116&gt;I116, MIN(H116-I116, J116-I116)*INDEX('2018_commission_structure'!$A$15:$I$18,MATCH($E116, '2018_commission_structure'!$A$15:$A$18, 0),MATCH(W$1,'2018_commission_structure'!$A$15:$I$15, 0)), 0)</f>
        <v>14960.519999999999</v>
      </c>
      <c r="X116" s="2">
        <f>IF(H116&gt;J116, MIN(H116-J116, K116-J116)*INDEX('2018_commission_structure'!$A$15:$I$24,MATCH($E116, '2018_commission_structure'!$A$15:$A$18, 0),MATCH(X$1, '2018_commission_structure'!$A$15:$I$15, 0)), 0)</f>
        <v>0</v>
      </c>
      <c r="Y116" s="2">
        <f>IF($H116&gt;K116,MIN($H116-K116,L116-K116)*INDEX('2018_commission_structure'!$A$15:$I$24,MATCH($E116,'2018_commission_structure'!$A$15:$A$18,0),MATCH('calculations '!Y$1,'2018_commission_structure'!$A$15:$I$15,0)),0)</f>
        <v>0</v>
      </c>
      <c r="Z116" s="2">
        <f>IF($H116&gt;L116, ($H116-L116) *INDEX('2018_commission_structure'!$A$15:$I$24,MATCH($E116, '2018_commission_structure'!$A$15:$A$18,0),MATCH(Z$1, '2018_commission_structure'!$A$15:$I$15,0)), 0)</f>
        <v>0</v>
      </c>
      <c r="AA116" s="9">
        <f t="shared" si="18"/>
        <v>104960.52</v>
      </c>
      <c r="AB116" s="9">
        <f t="shared" si="19"/>
        <v>177709.52000000002</v>
      </c>
    </row>
    <row r="117" spans="1:28" x14ac:dyDescent="0.25">
      <c r="A117" t="str">
        <f t="shared" si="10"/>
        <v>Alleen Pymar</v>
      </c>
      <c r="B117">
        <v>589071254</v>
      </c>
      <c r="C117" t="s">
        <v>236</v>
      </c>
      <c r="D117" t="s">
        <v>237</v>
      </c>
      <c r="E117" t="s">
        <v>10</v>
      </c>
      <c r="F117" s="6">
        <v>109778</v>
      </c>
      <c r="G117">
        <f>COUNTIF(deals_closed!D:D,'calculations '!B117)</f>
        <v>16</v>
      </c>
      <c r="H117" s="6">
        <f>SUMIF(deals_closed!D:D,'calculations '!B117,deals_closed!C:C)</f>
        <v>616018</v>
      </c>
      <c r="I117" s="9">
        <f>VLOOKUP(E117,'2018_commission_structure'!$A$22:$I$24,9,FALSE)</f>
        <v>750000</v>
      </c>
      <c r="J117" s="7">
        <f t="shared" si="11"/>
        <v>937500</v>
      </c>
      <c r="K117" s="8">
        <f t="shared" si="12"/>
        <v>1125000</v>
      </c>
      <c r="L117" s="9">
        <f t="shared" si="13"/>
        <v>1500000</v>
      </c>
      <c r="M117" s="10">
        <f t="shared" si="14"/>
        <v>0.82135733333333338</v>
      </c>
      <c r="N117" t="str">
        <f t="shared" si="15"/>
        <v>0-100%</v>
      </c>
      <c r="O117" s="9">
        <f>MIN(I117, H117)*INDEX('2018_commission_structure'!$A$21:$I$24,
MATCH($E117, '2018_commission_structure'!$A$21:$A$24,0),
MATCH(O$1, '2018_commission_structure'!$A$21:$I$21,0))</f>
        <v>92402.7</v>
      </c>
      <c r="P117" s="2">
        <f>IF(H117&gt;I117, MIN(H117-I117, J117-I117)*
INDEX('2018_commission_structure'!$A$21:$I$24,
MATCH($E117, '2018_commission_structure'!$A$21:$A$24, 0),
MATCH(P$1, '2018_commission_structure'!$A$21:$I$21, 0)), 0)</f>
        <v>0</v>
      </c>
      <c r="Q117" s="2">
        <f>IF(H117&gt;J117, MIN(H117-J117, K117-J117)*
INDEX('2018_commission_structure'!$A$21:$I$24,
MATCH($E117, '2018_commission_structure'!$A$21:$A$24, 0),
MATCH(Q$1, '2018_commission_structure'!$A$21:$I$21, 0)), 0)</f>
        <v>0</v>
      </c>
      <c r="R117" s="2">
        <f>IF($H117&gt;K117,MIN($H117-K117,L117-K117)*INDEX('2018_commission_structure'!$A$21:$I$24,MATCH($E117,'2018_commission_structure'!$A$21:$A$24,0),MATCH('calculations '!R$1,'2018_commission_structure'!$A$21:$I$21,0)),0)</f>
        <v>0</v>
      </c>
      <c r="S117" s="2">
        <f>IF($H117&gt;L117, ($H117-L117) *INDEX('2018_commission_structure'!$A$21:$I$24,MATCH($E117, '2018_commission_structure'!$A$21:$A$24,0),MATCH(S$1, '2018_commission_structure'!$A$21:$I$21,0)), 0)</f>
        <v>0</v>
      </c>
      <c r="T117" s="2">
        <f t="shared" si="16"/>
        <v>92402.7</v>
      </c>
      <c r="U117" s="2">
        <f t="shared" si="17"/>
        <v>202180.7</v>
      </c>
      <c r="V117" s="2">
        <f>MIN(I117, H117)*INDEX('2018_commission_structure'!$A$15:$I$18,MATCH($E117, '2018_commission_structure'!$A$15:$A$18,0),MATCH(V$1, '2018_commission_structure'!$A$15:$I$15,0))</f>
        <v>92402.7</v>
      </c>
      <c r="W117" s="2">
        <f>IF(H117&gt;I117, MIN(H117-I117, J117-I117)*INDEX('2018_commission_structure'!$A$15:$I$18,MATCH($E117, '2018_commission_structure'!$A$15:$A$18, 0),MATCH(W$1,'2018_commission_structure'!$A$15:$I$15, 0)), 0)</f>
        <v>0</v>
      </c>
      <c r="X117" s="2">
        <f>IF(H117&gt;J117, MIN(H117-J117, K117-J117)*INDEX('2018_commission_structure'!$A$15:$I$24,MATCH($E117, '2018_commission_structure'!$A$15:$A$18, 0),MATCH(X$1, '2018_commission_structure'!$A$15:$I$15, 0)), 0)</f>
        <v>0</v>
      </c>
      <c r="Y117" s="2">
        <f>IF($H117&gt;K117,MIN($H117-K117,L117-K117)*INDEX('2018_commission_structure'!$A$15:$I$24,MATCH($E117,'2018_commission_structure'!$A$15:$A$18,0),MATCH('calculations '!Y$1,'2018_commission_structure'!$A$15:$I$15,0)),0)</f>
        <v>0</v>
      </c>
      <c r="Z117" s="2">
        <f>IF($H117&gt;L117, ($H117-L117) *INDEX('2018_commission_structure'!$A$15:$I$24,MATCH($E117, '2018_commission_structure'!$A$15:$A$18,0),MATCH(Z$1, '2018_commission_structure'!$A$15:$I$15,0)), 0)</f>
        <v>0</v>
      </c>
      <c r="AA117" s="9">
        <f t="shared" si="18"/>
        <v>92402.7</v>
      </c>
      <c r="AB117" s="9">
        <f t="shared" si="19"/>
        <v>202180.7</v>
      </c>
    </row>
    <row r="118" spans="1:28" x14ac:dyDescent="0.25">
      <c r="A118" t="str">
        <f t="shared" si="10"/>
        <v>Rickert Fairley</v>
      </c>
      <c r="B118">
        <v>7325246862</v>
      </c>
      <c r="C118" t="s">
        <v>238</v>
      </c>
      <c r="D118" t="s">
        <v>239</v>
      </c>
      <c r="E118" t="s">
        <v>10</v>
      </c>
      <c r="F118" s="6">
        <v>113658</v>
      </c>
      <c r="G118">
        <f>COUNTIF(deals_closed!D:D,'calculations '!B118)</f>
        <v>11</v>
      </c>
      <c r="H118" s="6">
        <f>SUMIF(deals_closed!D:D,'calculations '!B118,deals_closed!C:C)</f>
        <v>393982</v>
      </c>
      <c r="I118" s="9">
        <f>VLOOKUP(E118,'2018_commission_structure'!$A$22:$I$24,9,FALSE)</f>
        <v>750000</v>
      </c>
      <c r="J118" s="7">
        <f t="shared" si="11"/>
        <v>937500</v>
      </c>
      <c r="K118" s="8">
        <f t="shared" si="12"/>
        <v>1125000</v>
      </c>
      <c r="L118" s="9">
        <f t="shared" si="13"/>
        <v>1500000</v>
      </c>
      <c r="M118" s="10">
        <f t="shared" si="14"/>
        <v>0.52530933333333329</v>
      </c>
      <c r="N118" t="str">
        <f t="shared" si="15"/>
        <v>0-100%</v>
      </c>
      <c r="O118" s="9">
        <f>MIN(I118, H118)*INDEX('2018_commission_structure'!$A$21:$I$24,
MATCH($E118, '2018_commission_structure'!$A$21:$A$24,0),
MATCH(O$1, '2018_commission_structure'!$A$21:$I$21,0))</f>
        <v>59097.299999999996</v>
      </c>
      <c r="P118" s="2">
        <f>IF(H118&gt;I118, MIN(H118-I118, J118-I118)*
INDEX('2018_commission_structure'!$A$21:$I$24,
MATCH($E118, '2018_commission_structure'!$A$21:$A$24, 0),
MATCH(P$1, '2018_commission_structure'!$A$21:$I$21, 0)), 0)</f>
        <v>0</v>
      </c>
      <c r="Q118" s="2">
        <f>IF(H118&gt;J118, MIN(H118-J118, K118-J118)*
INDEX('2018_commission_structure'!$A$21:$I$24,
MATCH($E118, '2018_commission_structure'!$A$21:$A$24, 0),
MATCH(Q$1, '2018_commission_structure'!$A$21:$I$21, 0)), 0)</f>
        <v>0</v>
      </c>
      <c r="R118" s="2">
        <f>IF($H118&gt;K118,MIN($H118-K118,L118-K118)*INDEX('2018_commission_structure'!$A$21:$I$24,MATCH($E118,'2018_commission_structure'!$A$21:$A$24,0),MATCH('calculations '!R$1,'2018_commission_structure'!$A$21:$I$21,0)),0)</f>
        <v>0</v>
      </c>
      <c r="S118" s="2">
        <f>IF($H118&gt;L118, ($H118-L118) *INDEX('2018_commission_structure'!$A$21:$I$24,MATCH($E118, '2018_commission_structure'!$A$21:$A$24,0),MATCH(S$1, '2018_commission_structure'!$A$21:$I$21,0)), 0)</f>
        <v>0</v>
      </c>
      <c r="T118" s="2">
        <f t="shared" si="16"/>
        <v>59097.299999999996</v>
      </c>
      <c r="U118" s="2">
        <f t="shared" si="17"/>
        <v>172755.3</v>
      </c>
      <c r="V118" s="2">
        <f>MIN(I118, H118)*INDEX('2018_commission_structure'!$A$15:$I$18,MATCH($E118, '2018_commission_structure'!$A$15:$A$18,0),MATCH(V$1, '2018_commission_structure'!$A$15:$I$15,0))</f>
        <v>59097.299999999996</v>
      </c>
      <c r="W118" s="2">
        <f>IF(H118&gt;I118, MIN(H118-I118, J118-I118)*INDEX('2018_commission_structure'!$A$15:$I$18,MATCH($E118, '2018_commission_structure'!$A$15:$A$18, 0),MATCH(W$1,'2018_commission_structure'!$A$15:$I$15, 0)), 0)</f>
        <v>0</v>
      </c>
      <c r="X118" s="2">
        <f>IF(H118&gt;J118, MIN(H118-J118, K118-J118)*INDEX('2018_commission_structure'!$A$15:$I$24,MATCH($E118, '2018_commission_structure'!$A$15:$A$18, 0),MATCH(X$1, '2018_commission_structure'!$A$15:$I$15, 0)), 0)</f>
        <v>0</v>
      </c>
      <c r="Y118" s="2">
        <f>IF($H118&gt;K118,MIN($H118-K118,L118-K118)*INDEX('2018_commission_structure'!$A$15:$I$24,MATCH($E118,'2018_commission_structure'!$A$15:$A$18,0),MATCH('calculations '!Y$1,'2018_commission_structure'!$A$15:$I$15,0)),0)</f>
        <v>0</v>
      </c>
      <c r="Z118" s="2">
        <f>IF($H118&gt;L118, ($H118-L118) *INDEX('2018_commission_structure'!$A$15:$I$24,MATCH($E118, '2018_commission_structure'!$A$15:$A$18,0),MATCH(Z$1, '2018_commission_structure'!$A$15:$I$15,0)), 0)</f>
        <v>0</v>
      </c>
      <c r="AA118" s="9">
        <f t="shared" si="18"/>
        <v>59097.299999999996</v>
      </c>
      <c r="AB118" s="9">
        <f t="shared" si="19"/>
        <v>172755.3</v>
      </c>
    </row>
    <row r="119" spans="1:28" x14ac:dyDescent="0.25">
      <c r="A119" t="str">
        <f t="shared" si="10"/>
        <v>Lavinia Chasier</v>
      </c>
      <c r="B119">
        <v>8733080267</v>
      </c>
      <c r="C119" t="s">
        <v>240</v>
      </c>
      <c r="D119" t="s">
        <v>241</v>
      </c>
      <c r="E119" t="s">
        <v>7</v>
      </c>
      <c r="F119" s="6">
        <v>49825</v>
      </c>
      <c r="G119">
        <f>COUNTIF(deals_closed!D:D,'calculations '!B119)</f>
        <v>18</v>
      </c>
      <c r="H119" s="6">
        <f>SUMIF(deals_closed!D:D,'calculations '!B119,deals_closed!C:C)</f>
        <v>721356</v>
      </c>
      <c r="I119" s="9">
        <f>VLOOKUP(E119,'2018_commission_structure'!$A$22:$I$24,9,FALSE)</f>
        <v>500000</v>
      </c>
      <c r="J119" s="7">
        <f t="shared" si="11"/>
        <v>625000</v>
      </c>
      <c r="K119" s="8">
        <f t="shared" si="12"/>
        <v>750000</v>
      </c>
      <c r="L119" s="9">
        <f t="shared" si="13"/>
        <v>1000000</v>
      </c>
      <c r="M119" s="10">
        <f t="shared" si="14"/>
        <v>1.442712</v>
      </c>
      <c r="N119" t="str">
        <f t="shared" si="15"/>
        <v>125-150%</v>
      </c>
      <c r="O119" s="9">
        <f>MIN(I119, H119)*INDEX('2018_commission_structure'!$A$21:$I$24,
MATCH($E119, '2018_commission_structure'!$A$21:$A$24,0),
MATCH(O$1, '2018_commission_structure'!$A$21:$I$21,0))</f>
        <v>50000</v>
      </c>
      <c r="P119" s="2">
        <f>IF(H119&gt;I119, MIN(H119-I119, J119-I119)*
INDEX('2018_commission_structure'!$A$21:$I$24,
MATCH($E119, '2018_commission_structure'!$A$21:$A$24, 0),
MATCH(P$1, '2018_commission_structure'!$A$21:$I$21, 0)), 0)</f>
        <v>18750</v>
      </c>
      <c r="Q119" s="2">
        <f>IF(H119&gt;J119, MIN(H119-J119, K119-J119)*
INDEX('2018_commission_structure'!$A$21:$I$24,
MATCH($E119, '2018_commission_structure'!$A$21:$A$24, 0),
MATCH(Q$1, '2018_commission_structure'!$A$21:$I$21, 0)), 0)</f>
        <v>17344.079999999998</v>
      </c>
      <c r="R119" s="2">
        <f>IF($H119&gt;K119,MIN($H119-K119,L119-K119)*INDEX('2018_commission_structure'!$A$21:$I$24,MATCH($E119,'2018_commission_structure'!$A$21:$A$24,0),MATCH('calculations '!R$1,'2018_commission_structure'!$A$21:$I$21,0)),0)</f>
        <v>0</v>
      </c>
      <c r="S119" s="2">
        <f>IF($H119&gt;L119, ($H119-L119) *INDEX('2018_commission_structure'!$A$21:$I$24,MATCH($E119, '2018_commission_structure'!$A$21:$A$24,0),MATCH(S$1, '2018_commission_structure'!$A$21:$I$21,0)), 0)</f>
        <v>0</v>
      </c>
      <c r="T119" s="2">
        <f t="shared" si="16"/>
        <v>86094.080000000002</v>
      </c>
      <c r="U119" s="2">
        <f t="shared" si="17"/>
        <v>135919.08000000002</v>
      </c>
      <c r="V119" s="2">
        <f>MIN(I119, H119)*INDEX('2018_commission_structure'!$A$15:$I$18,MATCH($E119, '2018_commission_structure'!$A$15:$A$18,0),MATCH(V$1, '2018_commission_structure'!$A$15:$I$15,0))</f>
        <v>60000</v>
      </c>
      <c r="W119" s="2">
        <f>IF(H119&gt;I119, MIN(H119-I119, J119-I119)*INDEX('2018_commission_structure'!$A$15:$I$18,MATCH($E119, '2018_commission_structure'!$A$15:$A$18, 0),MATCH(W$1,'2018_commission_structure'!$A$15:$I$15, 0)), 0)</f>
        <v>21250</v>
      </c>
      <c r="X119" s="2">
        <f>IF(H119&gt;J119, MIN(H119-J119, K119-J119)*INDEX('2018_commission_structure'!$A$15:$I$24,MATCH($E119, '2018_commission_structure'!$A$15:$A$18, 0),MATCH(X$1, '2018_commission_structure'!$A$15:$I$15, 0)), 0)</f>
        <v>19271.2</v>
      </c>
      <c r="Y119" s="2">
        <f>IF($H119&gt;K119,MIN($H119-K119,L119-K119)*INDEX('2018_commission_structure'!$A$15:$I$24,MATCH($E119,'2018_commission_structure'!$A$15:$A$18,0),MATCH('calculations '!Y$1,'2018_commission_structure'!$A$15:$I$15,0)),0)</f>
        <v>0</v>
      </c>
      <c r="Z119" s="2">
        <f>IF($H119&gt;L119, ($H119-L119) *INDEX('2018_commission_structure'!$A$15:$I$24,MATCH($E119, '2018_commission_structure'!$A$15:$A$18,0),MATCH(Z$1, '2018_commission_structure'!$A$15:$I$15,0)), 0)</f>
        <v>0</v>
      </c>
      <c r="AA119" s="9">
        <f t="shared" si="18"/>
        <v>100521.2</v>
      </c>
      <c r="AB119" s="9">
        <f t="shared" si="19"/>
        <v>150346.20000000001</v>
      </c>
    </row>
    <row r="120" spans="1:28" x14ac:dyDescent="0.25">
      <c r="A120" t="str">
        <f t="shared" si="10"/>
        <v>Aristotle Vibert</v>
      </c>
      <c r="B120">
        <v>4162153728</v>
      </c>
      <c r="C120" t="s">
        <v>242</v>
      </c>
      <c r="D120" t="s">
        <v>243</v>
      </c>
      <c r="E120" t="s">
        <v>10</v>
      </c>
      <c r="F120" s="6">
        <v>95348</v>
      </c>
      <c r="G120">
        <f>COUNTIF(deals_closed!D:D,'calculations '!B120)</f>
        <v>30</v>
      </c>
      <c r="H120" s="6">
        <f>SUMIF(deals_closed!D:D,'calculations '!B120,deals_closed!C:C)</f>
        <v>1096136</v>
      </c>
      <c r="I120" s="9">
        <f>VLOOKUP(E120,'2018_commission_structure'!$A$22:$I$24,9,FALSE)</f>
        <v>750000</v>
      </c>
      <c r="J120" s="7">
        <f t="shared" si="11"/>
        <v>937500</v>
      </c>
      <c r="K120" s="8">
        <f t="shared" si="12"/>
        <v>1125000</v>
      </c>
      <c r="L120" s="9">
        <f t="shared" si="13"/>
        <v>1500000</v>
      </c>
      <c r="M120" s="10">
        <f t="shared" si="14"/>
        <v>1.4615146666666667</v>
      </c>
      <c r="N120" t="str">
        <f t="shared" si="15"/>
        <v>125-150%</v>
      </c>
      <c r="O120" s="9">
        <f>MIN(I120, H120)*INDEX('2018_commission_structure'!$A$21:$I$24,
MATCH($E120, '2018_commission_structure'!$A$21:$A$24,0),
MATCH(O$1, '2018_commission_structure'!$A$21:$I$21,0))</f>
        <v>112500</v>
      </c>
      <c r="P120" s="2">
        <f>IF(H120&gt;I120, MIN(H120-I120, J120-I120)*
INDEX('2018_commission_structure'!$A$21:$I$24,
MATCH($E120, '2018_commission_structure'!$A$21:$A$24, 0),
MATCH(P$1, '2018_commission_structure'!$A$21:$I$21, 0)), 0)</f>
        <v>35625</v>
      </c>
      <c r="Q120" s="2">
        <f>IF(H120&gt;J120, MIN(H120-J120, K120-J120)*
INDEX('2018_commission_structure'!$A$21:$I$24,
MATCH($E120, '2018_commission_structure'!$A$21:$A$24, 0),
MATCH(Q$1, '2018_commission_structure'!$A$21:$I$21, 0)), 0)</f>
        <v>36486.28</v>
      </c>
      <c r="R120" s="2">
        <f>IF($H120&gt;K120,MIN($H120-K120,L120-K120)*INDEX('2018_commission_structure'!$A$21:$I$24,MATCH($E120,'2018_commission_structure'!$A$21:$A$24,0),MATCH('calculations '!R$1,'2018_commission_structure'!$A$21:$I$21,0)),0)</f>
        <v>0</v>
      </c>
      <c r="S120" s="2">
        <f>IF($H120&gt;L120, ($H120-L120) *INDEX('2018_commission_structure'!$A$21:$I$24,MATCH($E120, '2018_commission_structure'!$A$21:$A$24,0),MATCH(S$1, '2018_commission_structure'!$A$21:$I$21,0)), 0)</f>
        <v>0</v>
      </c>
      <c r="T120" s="2">
        <f t="shared" si="16"/>
        <v>184611.28</v>
      </c>
      <c r="U120" s="2">
        <f t="shared" si="17"/>
        <v>279959.28000000003</v>
      </c>
      <c r="V120" s="2">
        <f>MIN(I120, H120)*INDEX('2018_commission_structure'!$A$15:$I$18,MATCH($E120, '2018_commission_structure'!$A$15:$A$18,0),MATCH(V$1, '2018_commission_structure'!$A$15:$I$15,0))</f>
        <v>112500</v>
      </c>
      <c r="W120" s="2">
        <f>IF(H120&gt;I120, MIN(H120-I120, J120-I120)*INDEX('2018_commission_structure'!$A$15:$I$18,MATCH($E120, '2018_commission_structure'!$A$15:$A$18, 0),MATCH(W$1,'2018_commission_structure'!$A$15:$I$15, 0)), 0)</f>
        <v>41250</v>
      </c>
      <c r="X120" s="2">
        <f>IF(H120&gt;J120, MIN(H120-J120, K120-J120)*INDEX('2018_commission_structure'!$A$15:$I$24,MATCH($E120, '2018_commission_structure'!$A$15:$A$18, 0),MATCH(X$1, '2018_commission_structure'!$A$15:$I$15, 0)), 0)</f>
        <v>39659</v>
      </c>
      <c r="Y120" s="2">
        <f>IF($H120&gt;K120,MIN($H120-K120,L120-K120)*INDEX('2018_commission_structure'!$A$15:$I$24,MATCH($E120,'2018_commission_structure'!$A$15:$A$18,0),MATCH('calculations '!Y$1,'2018_commission_structure'!$A$15:$I$15,0)),0)</f>
        <v>0</v>
      </c>
      <c r="Z120" s="2">
        <f>IF($H120&gt;L120, ($H120-L120) *INDEX('2018_commission_structure'!$A$15:$I$24,MATCH($E120, '2018_commission_structure'!$A$15:$A$18,0),MATCH(Z$1, '2018_commission_structure'!$A$15:$I$15,0)), 0)</f>
        <v>0</v>
      </c>
      <c r="AA120" s="9">
        <f t="shared" si="18"/>
        <v>193409</v>
      </c>
      <c r="AB120" s="9">
        <f t="shared" si="19"/>
        <v>288757</v>
      </c>
    </row>
    <row r="121" spans="1:28" x14ac:dyDescent="0.25">
      <c r="A121" t="str">
        <f t="shared" si="10"/>
        <v>Baxter Toulamain</v>
      </c>
      <c r="B121">
        <v>2493113470</v>
      </c>
      <c r="C121" t="s">
        <v>244</v>
      </c>
      <c r="D121" t="s">
        <v>245</v>
      </c>
      <c r="E121" t="s">
        <v>29</v>
      </c>
      <c r="F121" s="6">
        <v>62403</v>
      </c>
      <c r="G121">
        <f>COUNTIF(deals_closed!D:D,'calculations '!B121)</f>
        <v>23</v>
      </c>
      <c r="H121" s="6">
        <f>SUMIF(deals_closed!D:D,'calculations '!B121,deals_closed!C:C)</f>
        <v>778958</v>
      </c>
      <c r="I121" s="9">
        <f>VLOOKUP(E121,'2018_commission_structure'!$A$22:$I$24,9,FALSE)</f>
        <v>600000</v>
      </c>
      <c r="J121" s="7">
        <f t="shared" si="11"/>
        <v>750000</v>
      </c>
      <c r="K121" s="8">
        <f t="shared" si="12"/>
        <v>900000</v>
      </c>
      <c r="L121" s="9">
        <f t="shared" si="13"/>
        <v>1200000</v>
      </c>
      <c r="M121" s="10">
        <f t="shared" si="14"/>
        <v>1.2982633333333333</v>
      </c>
      <c r="N121" t="str">
        <f t="shared" si="15"/>
        <v>125-150%</v>
      </c>
      <c r="O121" s="9">
        <f>MIN(I121, H121)*INDEX('2018_commission_structure'!$A$21:$I$24,
MATCH($E121, '2018_commission_structure'!$A$21:$A$24,0),
MATCH(O$1, '2018_commission_structure'!$A$21:$I$21,0))</f>
        <v>78000</v>
      </c>
      <c r="P121" s="2">
        <f>IF(H121&gt;I121, MIN(H121-I121, J121-I121)*
INDEX('2018_commission_structure'!$A$21:$I$24,
MATCH($E121, '2018_commission_structure'!$A$21:$A$24, 0),
MATCH(P$1, '2018_commission_structure'!$A$21:$I$21, 0)), 0)</f>
        <v>25500.000000000004</v>
      </c>
      <c r="Q121" s="2">
        <f>IF(H121&gt;J121, MIN(H121-J121, K121-J121)*
INDEX('2018_commission_structure'!$A$21:$I$24,
MATCH($E121, '2018_commission_structure'!$A$21:$A$24, 0),
MATCH(Q$1, '2018_commission_structure'!$A$21:$I$21, 0)), 0)</f>
        <v>6081.1799999999994</v>
      </c>
      <c r="R121" s="2">
        <f>IF($H121&gt;K121,MIN($H121-K121,L121-K121)*INDEX('2018_commission_structure'!$A$21:$I$24,MATCH($E121,'2018_commission_structure'!$A$21:$A$24,0),MATCH('calculations '!R$1,'2018_commission_structure'!$A$21:$I$21,0)),0)</f>
        <v>0</v>
      </c>
      <c r="S121" s="2">
        <f>IF($H121&gt;L121, ($H121-L121) *INDEX('2018_commission_structure'!$A$21:$I$24,MATCH($E121, '2018_commission_structure'!$A$21:$A$24,0),MATCH(S$1, '2018_commission_structure'!$A$21:$I$21,0)), 0)</f>
        <v>0</v>
      </c>
      <c r="T121" s="2">
        <f t="shared" si="16"/>
        <v>109581.18</v>
      </c>
      <c r="U121" s="2">
        <f t="shared" si="17"/>
        <v>171984.18</v>
      </c>
      <c r="V121" s="2">
        <f>MIN(I121, H121)*INDEX('2018_commission_structure'!$A$15:$I$18,MATCH($E121, '2018_commission_structure'!$A$15:$A$18,0),MATCH(V$1, '2018_commission_structure'!$A$15:$I$15,0))</f>
        <v>90000</v>
      </c>
      <c r="W121" s="2">
        <f>IF(H121&gt;I121, MIN(H121-I121, J121-I121)*INDEX('2018_commission_structure'!$A$15:$I$18,MATCH($E121, '2018_commission_structure'!$A$15:$A$18, 0),MATCH(W$1,'2018_commission_structure'!$A$15:$I$15, 0)), 0)</f>
        <v>27000</v>
      </c>
      <c r="X121" s="2">
        <f>IF(H121&gt;J121, MIN(H121-J121, K121-J121)*INDEX('2018_commission_structure'!$A$15:$I$24,MATCH($E121, '2018_commission_structure'!$A$15:$A$18, 0),MATCH(X$1, '2018_commission_structure'!$A$15:$I$15, 0)), 0)</f>
        <v>7239.5</v>
      </c>
      <c r="Y121" s="2">
        <f>IF($H121&gt;K121,MIN($H121-K121,L121-K121)*INDEX('2018_commission_structure'!$A$15:$I$24,MATCH($E121,'2018_commission_structure'!$A$15:$A$18,0),MATCH('calculations '!Y$1,'2018_commission_structure'!$A$15:$I$15,0)),0)</f>
        <v>0</v>
      </c>
      <c r="Z121" s="2">
        <f>IF($H121&gt;L121, ($H121-L121) *INDEX('2018_commission_structure'!$A$15:$I$24,MATCH($E121, '2018_commission_structure'!$A$15:$A$18,0),MATCH(Z$1, '2018_commission_structure'!$A$15:$I$15,0)), 0)</f>
        <v>0</v>
      </c>
      <c r="AA121" s="9">
        <f t="shared" si="18"/>
        <v>124239.5</v>
      </c>
      <c r="AB121" s="9">
        <f t="shared" si="19"/>
        <v>186642.5</v>
      </c>
    </row>
    <row r="122" spans="1:28" x14ac:dyDescent="0.25">
      <c r="A122" t="str">
        <f t="shared" si="10"/>
        <v>Shelly Dabs</v>
      </c>
      <c r="B122">
        <v>9153408497</v>
      </c>
      <c r="C122" t="s">
        <v>246</v>
      </c>
      <c r="D122" t="s">
        <v>247</v>
      </c>
      <c r="E122" t="s">
        <v>10</v>
      </c>
      <c r="F122" s="6">
        <v>96381</v>
      </c>
      <c r="G122">
        <f>COUNTIF(deals_closed!D:D,'calculations '!B122)</f>
        <v>30</v>
      </c>
      <c r="H122" s="6">
        <f>SUMIF(deals_closed!D:D,'calculations '!B122,deals_closed!C:C)</f>
        <v>963557</v>
      </c>
      <c r="I122" s="9">
        <f>VLOOKUP(E122,'2018_commission_structure'!$A$22:$I$24,9,FALSE)</f>
        <v>750000</v>
      </c>
      <c r="J122" s="7">
        <f t="shared" si="11"/>
        <v>937500</v>
      </c>
      <c r="K122" s="8">
        <f t="shared" si="12"/>
        <v>1125000</v>
      </c>
      <c r="L122" s="9">
        <f t="shared" si="13"/>
        <v>1500000</v>
      </c>
      <c r="M122" s="10">
        <f t="shared" si="14"/>
        <v>1.2847426666666666</v>
      </c>
      <c r="N122" t="str">
        <f t="shared" si="15"/>
        <v>125-150%</v>
      </c>
      <c r="O122" s="9">
        <f>MIN(I122, H122)*INDEX('2018_commission_structure'!$A$21:$I$24,
MATCH($E122, '2018_commission_structure'!$A$21:$A$24,0),
MATCH(O$1, '2018_commission_structure'!$A$21:$I$21,0))</f>
        <v>112500</v>
      </c>
      <c r="P122" s="2">
        <f>IF(H122&gt;I122, MIN(H122-I122, J122-I122)*
INDEX('2018_commission_structure'!$A$21:$I$24,
MATCH($E122, '2018_commission_structure'!$A$21:$A$24, 0),
MATCH(P$1, '2018_commission_structure'!$A$21:$I$21, 0)), 0)</f>
        <v>35625</v>
      </c>
      <c r="Q122" s="2">
        <f>IF(H122&gt;J122, MIN(H122-J122, K122-J122)*
INDEX('2018_commission_structure'!$A$21:$I$24,
MATCH($E122, '2018_commission_structure'!$A$21:$A$24, 0),
MATCH(Q$1, '2018_commission_structure'!$A$21:$I$21, 0)), 0)</f>
        <v>5993.1100000000006</v>
      </c>
      <c r="R122" s="2">
        <f>IF($H122&gt;K122,MIN($H122-K122,L122-K122)*INDEX('2018_commission_structure'!$A$21:$I$24,MATCH($E122,'2018_commission_structure'!$A$21:$A$24,0),MATCH('calculations '!R$1,'2018_commission_structure'!$A$21:$I$21,0)),0)</f>
        <v>0</v>
      </c>
      <c r="S122" s="2">
        <f>IF($H122&gt;L122, ($H122-L122) *INDEX('2018_commission_structure'!$A$21:$I$24,MATCH($E122, '2018_commission_structure'!$A$21:$A$24,0),MATCH(S$1, '2018_commission_structure'!$A$21:$I$21,0)), 0)</f>
        <v>0</v>
      </c>
      <c r="T122" s="2">
        <f t="shared" si="16"/>
        <v>154118.10999999999</v>
      </c>
      <c r="U122" s="2">
        <f t="shared" si="17"/>
        <v>250499.11</v>
      </c>
      <c r="V122" s="2">
        <f>MIN(I122, H122)*INDEX('2018_commission_structure'!$A$15:$I$18,MATCH($E122, '2018_commission_structure'!$A$15:$A$18,0),MATCH(V$1, '2018_commission_structure'!$A$15:$I$15,0))</f>
        <v>112500</v>
      </c>
      <c r="W122" s="2">
        <f>IF(H122&gt;I122, MIN(H122-I122, J122-I122)*INDEX('2018_commission_structure'!$A$15:$I$18,MATCH($E122, '2018_commission_structure'!$A$15:$A$18, 0),MATCH(W$1,'2018_commission_structure'!$A$15:$I$15, 0)), 0)</f>
        <v>41250</v>
      </c>
      <c r="X122" s="2">
        <f>IF(H122&gt;J122, MIN(H122-J122, K122-J122)*INDEX('2018_commission_structure'!$A$15:$I$24,MATCH($E122, '2018_commission_structure'!$A$15:$A$18, 0),MATCH(X$1, '2018_commission_structure'!$A$15:$I$15, 0)), 0)</f>
        <v>6514.25</v>
      </c>
      <c r="Y122" s="2">
        <f>IF($H122&gt;K122,MIN($H122-K122,L122-K122)*INDEX('2018_commission_structure'!$A$15:$I$24,MATCH($E122,'2018_commission_structure'!$A$15:$A$18,0),MATCH('calculations '!Y$1,'2018_commission_structure'!$A$15:$I$15,0)),0)</f>
        <v>0</v>
      </c>
      <c r="Z122" s="2">
        <f>IF($H122&gt;L122, ($H122-L122) *INDEX('2018_commission_structure'!$A$15:$I$24,MATCH($E122, '2018_commission_structure'!$A$15:$A$18,0),MATCH(Z$1, '2018_commission_structure'!$A$15:$I$15,0)), 0)</f>
        <v>0</v>
      </c>
      <c r="AA122" s="9">
        <f t="shared" si="18"/>
        <v>160264.25</v>
      </c>
      <c r="AB122" s="9">
        <f t="shared" si="19"/>
        <v>256645.25</v>
      </c>
    </row>
    <row r="123" spans="1:28" x14ac:dyDescent="0.25">
      <c r="A123" t="str">
        <f t="shared" si="10"/>
        <v>Osmond Bayfield</v>
      </c>
      <c r="B123">
        <v>274599287</v>
      </c>
      <c r="C123" t="s">
        <v>248</v>
      </c>
      <c r="D123" t="s">
        <v>249</v>
      </c>
      <c r="E123" t="s">
        <v>29</v>
      </c>
      <c r="F123" s="6">
        <v>79938</v>
      </c>
      <c r="G123">
        <f>COUNTIF(deals_closed!D:D,'calculations '!B123)</f>
        <v>22</v>
      </c>
      <c r="H123" s="6">
        <f>SUMIF(deals_closed!D:D,'calculations '!B123,deals_closed!C:C)</f>
        <v>876505</v>
      </c>
      <c r="I123" s="9">
        <f>VLOOKUP(E123,'2018_commission_structure'!$A$22:$I$24,9,FALSE)</f>
        <v>600000</v>
      </c>
      <c r="J123" s="7">
        <f t="shared" si="11"/>
        <v>750000</v>
      </c>
      <c r="K123" s="8">
        <f t="shared" si="12"/>
        <v>900000</v>
      </c>
      <c r="L123" s="9">
        <f t="shared" si="13"/>
        <v>1200000</v>
      </c>
      <c r="M123" s="10">
        <f t="shared" si="14"/>
        <v>1.4608416666666666</v>
      </c>
      <c r="N123" t="str">
        <f t="shared" si="15"/>
        <v>125-150%</v>
      </c>
      <c r="O123" s="9">
        <f>MIN(I123, H123)*INDEX('2018_commission_structure'!$A$21:$I$24,
MATCH($E123, '2018_commission_structure'!$A$21:$A$24,0),
MATCH(O$1, '2018_commission_structure'!$A$21:$I$21,0))</f>
        <v>78000</v>
      </c>
      <c r="P123" s="2">
        <f>IF(H123&gt;I123, MIN(H123-I123, J123-I123)*
INDEX('2018_commission_structure'!$A$21:$I$24,
MATCH($E123, '2018_commission_structure'!$A$21:$A$24, 0),
MATCH(P$1, '2018_commission_structure'!$A$21:$I$21, 0)), 0)</f>
        <v>25500.000000000004</v>
      </c>
      <c r="Q123" s="2">
        <f>IF(H123&gt;J123, MIN(H123-J123, K123-J123)*
INDEX('2018_commission_structure'!$A$21:$I$24,
MATCH($E123, '2018_commission_structure'!$A$21:$A$24, 0),
MATCH(Q$1, '2018_commission_structure'!$A$21:$I$21, 0)), 0)</f>
        <v>26566.05</v>
      </c>
      <c r="R123" s="2">
        <f>IF($H123&gt;K123,MIN($H123-K123,L123-K123)*INDEX('2018_commission_structure'!$A$21:$I$24,MATCH($E123,'2018_commission_structure'!$A$21:$A$24,0),MATCH('calculations '!R$1,'2018_commission_structure'!$A$21:$I$21,0)),0)</f>
        <v>0</v>
      </c>
      <c r="S123" s="2">
        <f>IF($H123&gt;L123, ($H123-L123) *INDEX('2018_commission_structure'!$A$21:$I$24,MATCH($E123, '2018_commission_structure'!$A$21:$A$24,0),MATCH(S$1, '2018_commission_structure'!$A$21:$I$21,0)), 0)</f>
        <v>0</v>
      </c>
      <c r="T123" s="2">
        <f t="shared" si="16"/>
        <v>130066.05</v>
      </c>
      <c r="U123" s="2">
        <f t="shared" si="17"/>
        <v>210004.05</v>
      </c>
      <c r="V123" s="2">
        <f>MIN(I123, H123)*INDEX('2018_commission_structure'!$A$15:$I$18,MATCH($E123, '2018_commission_structure'!$A$15:$A$18,0),MATCH(V$1, '2018_commission_structure'!$A$15:$I$15,0))</f>
        <v>90000</v>
      </c>
      <c r="W123" s="2">
        <f>IF(H123&gt;I123, MIN(H123-I123, J123-I123)*INDEX('2018_commission_structure'!$A$15:$I$18,MATCH($E123, '2018_commission_structure'!$A$15:$A$18, 0),MATCH(W$1,'2018_commission_structure'!$A$15:$I$15, 0)), 0)</f>
        <v>27000</v>
      </c>
      <c r="X123" s="2">
        <f>IF(H123&gt;J123, MIN(H123-J123, K123-J123)*INDEX('2018_commission_structure'!$A$15:$I$24,MATCH($E123, '2018_commission_structure'!$A$15:$A$18, 0),MATCH(X$1, '2018_commission_structure'!$A$15:$I$15, 0)), 0)</f>
        <v>31626.25</v>
      </c>
      <c r="Y123" s="2">
        <f>IF($H123&gt;K123,MIN($H123-K123,L123-K123)*INDEX('2018_commission_structure'!$A$15:$I$24,MATCH($E123,'2018_commission_structure'!$A$15:$A$18,0),MATCH('calculations '!Y$1,'2018_commission_structure'!$A$15:$I$15,0)),0)</f>
        <v>0</v>
      </c>
      <c r="Z123" s="2">
        <f>IF($H123&gt;L123, ($H123-L123) *INDEX('2018_commission_structure'!$A$15:$I$24,MATCH($E123, '2018_commission_structure'!$A$15:$A$18,0),MATCH(Z$1, '2018_commission_structure'!$A$15:$I$15,0)), 0)</f>
        <v>0</v>
      </c>
      <c r="AA123" s="9">
        <f t="shared" si="18"/>
        <v>148626.25</v>
      </c>
      <c r="AB123" s="9">
        <f t="shared" si="19"/>
        <v>228564.25</v>
      </c>
    </row>
    <row r="124" spans="1:28" x14ac:dyDescent="0.25">
      <c r="A124" t="str">
        <f t="shared" si="10"/>
        <v>Prentiss Lockery</v>
      </c>
      <c r="B124">
        <v>9317454674</v>
      </c>
      <c r="C124" t="s">
        <v>250</v>
      </c>
      <c r="D124" t="s">
        <v>251</v>
      </c>
      <c r="E124" t="s">
        <v>7</v>
      </c>
      <c r="F124" s="6">
        <v>33116</v>
      </c>
      <c r="G124">
        <f>COUNTIF(deals_closed!D:D,'calculations '!B124)</f>
        <v>15</v>
      </c>
      <c r="H124" s="6">
        <f>SUMIF(deals_closed!D:D,'calculations '!B124,deals_closed!C:C)</f>
        <v>543471</v>
      </c>
      <c r="I124" s="9">
        <f>VLOOKUP(E124,'2018_commission_structure'!$A$22:$I$24,9,FALSE)</f>
        <v>500000</v>
      </c>
      <c r="J124" s="7">
        <f t="shared" si="11"/>
        <v>625000</v>
      </c>
      <c r="K124" s="8">
        <f t="shared" si="12"/>
        <v>750000</v>
      </c>
      <c r="L124" s="9">
        <f t="shared" si="13"/>
        <v>1000000</v>
      </c>
      <c r="M124" s="10">
        <f t="shared" si="14"/>
        <v>1.0869420000000001</v>
      </c>
      <c r="N124" t="str">
        <f t="shared" si="15"/>
        <v>100-125%</v>
      </c>
      <c r="O124" s="9">
        <f>MIN(I124, H124)*INDEX('2018_commission_structure'!$A$21:$I$24,
MATCH($E124, '2018_commission_structure'!$A$21:$A$24,0),
MATCH(O$1, '2018_commission_structure'!$A$21:$I$21,0))</f>
        <v>50000</v>
      </c>
      <c r="P124" s="2">
        <f>IF(H124&gt;I124, MIN(H124-I124, J124-I124)*
INDEX('2018_commission_structure'!$A$21:$I$24,
MATCH($E124, '2018_commission_structure'!$A$21:$A$24, 0),
MATCH(P$1, '2018_commission_structure'!$A$21:$I$21, 0)), 0)</f>
        <v>6520.65</v>
      </c>
      <c r="Q124" s="2">
        <f>IF(H124&gt;J124, MIN(H124-J124, K124-J124)*
INDEX('2018_commission_structure'!$A$21:$I$24,
MATCH($E124, '2018_commission_structure'!$A$21:$A$24, 0),
MATCH(Q$1, '2018_commission_structure'!$A$21:$I$21, 0)), 0)</f>
        <v>0</v>
      </c>
      <c r="R124" s="2">
        <f>IF($H124&gt;K124,MIN($H124-K124,L124-K124)*INDEX('2018_commission_structure'!$A$21:$I$24,MATCH($E124,'2018_commission_structure'!$A$21:$A$24,0),MATCH('calculations '!R$1,'2018_commission_structure'!$A$21:$I$21,0)),0)</f>
        <v>0</v>
      </c>
      <c r="S124" s="2">
        <f>IF($H124&gt;L124, ($H124-L124) *INDEX('2018_commission_structure'!$A$21:$I$24,MATCH($E124, '2018_commission_structure'!$A$21:$A$24,0),MATCH(S$1, '2018_commission_structure'!$A$21:$I$21,0)), 0)</f>
        <v>0</v>
      </c>
      <c r="T124" s="2">
        <f t="shared" si="16"/>
        <v>56520.65</v>
      </c>
      <c r="U124" s="2">
        <f t="shared" si="17"/>
        <v>89636.65</v>
      </c>
      <c r="V124" s="2">
        <f>MIN(I124, H124)*INDEX('2018_commission_structure'!$A$15:$I$18,MATCH($E124, '2018_commission_structure'!$A$15:$A$18,0),MATCH(V$1, '2018_commission_structure'!$A$15:$I$15,0))</f>
        <v>60000</v>
      </c>
      <c r="W124" s="2">
        <f>IF(H124&gt;I124, MIN(H124-I124, J124-I124)*INDEX('2018_commission_structure'!$A$15:$I$18,MATCH($E124, '2018_commission_structure'!$A$15:$A$18, 0),MATCH(W$1,'2018_commission_structure'!$A$15:$I$15, 0)), 0)</f>
        <v>7390.0700000000006</v>
      </c>
      <c r="X124" s="2">
        <f>IF(H124&gt;J124, MIN(H124-J124, K124-J124)*INDEX('2018_commission_structure'!$A$15:$I$24,MATCH($E124, '2018_commission_structure'!$A$15:$A$18, 0),MATCH(X$1, '2018_commission_structure'!$A$15:$I$15, 0)), 0)</f>
        <v>0</v>
      </c>
      <c r="Y124" s="2">
        <f>IF($H124&gt;K124,MIN($H124-K124,L124-K124)*INDEX('2018_commission_structure'!$A$15:$I$24,MATCH($E124,'2018_commission_structure'!$A$15:$A$18,0),MATCH('calculations '!Y$1,'2018_commission_structure'!$A$15:$I$15,0)),0)</f>
        <v>0</v>
      </c>
      <c r="Z124" s="2">
        <f>IF($H124&gt;L124, ($H124-L124) *INDEX('2018_commission_structure'!$A$15:$I$24,MATCH($E124, '2018_commission_structure'!$A$15:$A$18,0),MATCH(Z$1, '2018_commission_structure'!$A$15:$I$15,0)), 0)</f>
        <v>0</v>
      </c>
      <c r="AA124" s="9">
        <f t="shared" si="18"/>
        <v>67390.070000000007</v>
      </c>
      <c r="AB124" s="9">
        <f t="shared" si="19"/>
        <v>100506.07</v>
      </c>
    </row>
    <row r="125" spans="1:28" x14ac:dyDescent="0.25">
      <c r="A125" t="str">
        <f t="shared" si="10"/>
        <v>Bobette Advani</v>
      </c>
      <c r="B125">
        <v>5779075530</v>
      </c>
      <c r="C125" t="s">
        <v>252</v>
      </c>
      <c r="D125" t="s">
        <v>253</v>
      </c>
      <c r="E125" t="s">
        <v>7</v>
      </c>
      <c r="F125" s="6">
        <v>41802</v>
      </c>
      <c r="G125">
        <f>COUNTIF(deals_closed!D:D,'calculations '!B125)</f>
        <v>25</v>
      </c>
      <c r="H125" s="6">
        <f>SUMIF(deals_closed!D:D,'calculations '!B125,deals_closed!C:C)</f>
        <v>919261</v>
      </c>
      <c r="I125" s="9">
        <f>VLOOKUP(E125,'2018_commission_structure'!$A$22:$I$24,9,FALSE)</f>
        <v>500000</v>
      </c>
      <c r="J125" s="7">
        <f t="shared" si="11"/>
        <v>625000</v>
      </c>
      <c r="K125" s="8">
        <f t="shared" si="12"/>
        <v>750000</v>
      </c>
      <c r="L125" s="9">
        <f t="shared" si="13"/>
        <v>1000000</v>
      </c>
      <c r="M125" s="10">
        <f t="shared" si="14"/>
        <v>1.838522</v>
      </c>
      <c r="N125" t="str">
        <f t="shared" si="15"/>
        <v>150-200%</v>
      </c>
      <c r="O125" s="9">
        <f>MIN(I125, H125)*INDEX('2018_commission_structure'!$A$21:$I$24,
MATCH($E125, '2018_commission_structure'!$A$21:$A$24,0),
MATCH(O$1, '2018_commission_structure'!$A$21:$I$21,0))</f>
        <v>50000</v>
      </c>
      <c r="P125" s="2">
        <f>IF(H125&gt;I125, MIN(H125-I125, J125-I125)*
INDEX('2018_commission_structure'!$A$21:$I$24,
MATCH($E125, '2018_commission_structure'!$A$21:$A$24, 0),
MATCH(P$1, '2018_commission_structure'!$A$21:$I$21, 0)), 0)</f>
        <v>18750</v>
      </c>
      <c r="Q125" s="2">
        <f>IF(H125&gt;J125, MIN(H125-J125, K125-J125)*
INDEX('2018_commission_structure'!$A$21:$I$24,
MATCH($E125, '2018_commission_structure'!$A$21:$A$24, 0),
MATCH(Q$1, '2018_commission_structure'!$A$21:$I$21, 0)), 0)</f>
        <v>22500</v>
      </c>
      <c r="R125" s="2">
        <f>IF($H125&gt;K125,MIN($H125-K125,L125-K125)*INDEX('2018_commission_structure'!$A$21:$I$24,MATCH($E125,'2018_commission_structure'!$A$21:$A$24,0),MATCH('calculations '!R$1,'2018_commission_structure'!$A$21:$I$21,0)),0)</f>
        <v>37237.42</v>
      </c>
      <c r="S125" s="2">
        <f>IF($H125&gt;L125, ($H125-L125) *INDEX('2018_commission_structure'!$A$21:$I$24,MATCH($E125, '2018_commission_structure'!$A$21:$A$24,0),MATCH(S$1, '2018_commission_structure'!$A$21:$I$21,0)), 0)</f>
        <v>0</v>
      </c>
      <c r="T125" s="2">
        <f t="shared" si="16"/>
        <v>128487.42</v>
      </c>
      <c r="U125" s="2">
        <f t="shared" si="17"/>
        <v>170289.41999999998</v>
      </c>
      <c r="V125" s="2">
        <f>MIN(I125, H125)*INDEX('2018_commission_structure'!$A$15:$I$18,MATCH($E125, '2018_commission_structure'!$A$15:$A$18,0),MATCH(V$1, '2018_commission_structure'!$A$15:$I$15,0))</f>
        <v>60000</v>
      </c>
      <c r="W125" s="2">
        <f>IF(H125&gt;I125, MIN(H125-I125, J125-I125)*INDEX('2018_commission_structure'!$A$15:$I$18,MATCH($E125, '2018_commission_structure'!$A$15:$A$18, 0),MATCH(W$1,'2018_commission_structure'!$A$15:$I$15, 0)), 0)</f>
        <v>21250</v>
      </c>
      <c r="X125" s="2">
        <f>IF(H125&gt;J125, MIN(H125-J125, K125-J125)*INDEX('2018_commission_structure'!$A$15:$I$24,MATCH($E125, '2018_commission_structure'!$A$15:$A$18, 0),MATCH(X$1, '2018_commission_structure'!$A$15:$I$15, 0)), 0)</f>
        <v>25000</v>
      </c>
      <c r="Y125" s="2">
        <f>IF($H125&gt;K125,MIN($H125-K125,L125-K125)*INDEX('2018_commission_structure'!$A$15:$I$24,MATCH($E125,'2018_commission_structure'!$A$15:$A$18,0),MATCH('calculations '!Y$1,'2018_commission_structure'!$A$15:$I$15,0)),0)</f>
        <v>37237.42</v>
      </c>
      <c r="Z125" s="2">
        <f>IF($H125&gt;L125, ($H125-L125) *INDEX('2018_commission_structure'!$A$15:$I$24,MATCH($E125, '2018_commission_structure'!$A$15:$A$18,0),MATCH(Z$1, '2018_commission_structure'!$A$15:$I$15,0)), 0)</f>
        <v>0</v>
      </c>
      <c r="AA125" s="9">
        <f t="shared" si="18"/>
        <v>143487.41999999998</v>
      </c>
      <c r="AB125" s="9">
        <f t="shared" si="19"/>
        <v>185289.41999999998</v>
      </c>
    </row>
    <row r="126" spans="1:28" x14ac:dyDescent="0.25">
      <c r="A126" t="str">
        <f t="shared" si="10"/>
        <v>Gradey Frazier</v>
      </c>
      <c r="B126">
        <v>4472356473</v>
      </c>
      <c r="C126" t="s">
        <v>254</v>
      </c>
      <c r="D126" t="s">
        <v>255</v>
      </c>
      <c r="E126" t="s">
        <v>10</v>
      </c>
      <c r="F126" s="6">
        <v>79672</v>
      </c>
      <c r="G126">
        <f>COUNTIF(deals_closed!D:D,'calculations '!B126)</f>
        <v>17</v>
      </c>
      <c r="H126" s="6">
        <f>SUMIF(deals_closed!D:D,'calculations '!B126,deals_closed!C:C)</f>
        <v>609192</v>
      </c>
      <c r="I126" s="9">
        <f>VLOOKUP(E126,'2018_commission_structure'!$A$22:$I$24,9,FALSE)</f>
        <v>750000</v>
      </c>
      <c r="J126" s="7">
        <f t="shared" si="11"/>
        <v>937500</v>
      </c>
      <c r="K126" s="8">
        <f t="shared" si="12"/>
        <v>1125000</v>
      </c>
      <c r="L126" s="9">
        <f t="shared" si="13"/>
        <v>1500000</v>
      </c>
      <c r="M126" s="10">
        <f t="shared" si="14"/>
        <v>0.81225599999999998</v>
      </c>
      <c r="N126" t="str">
        <f t="shared" si="15"/>
        <v>0-100%</v>
      </c>
      <c r="O126" s="9">
        <f>MIN(I126, H126)*INDEX('2018_commission_structure'!$A$21:$I$24,
MATCH($E126, '2018_commission_structure'!$A$21:$A$24,0),
MATCH(O$1, '2018_commission_structure'!$A$21:$I$21,0))</f>
        <v>91378.8</v>
      </c>
      <c r="P126" s="2">
        <f>IF(H126&gt;I126, MIN(H126-I126, J126-I126)*
INDEX('2018_commission_structure'!$A$21:$I$24,
MATCH($E126, '2018_commission_structure'!$A$21:$A$24, 0),
MATCH(P$1, '2018_commission_structure'!$A$21:$I$21, 0)), 0)</f>
        <v>0</v>
      </c>
      <c r="Q126" s="2">
        <f>IF(H126&gt;J126, MIN(H126-J126, K126-J126)*
INDEX('2018_commission_structure'!$A$21:$I$24,
MATCH($E126, '2018_commission_structure'!$A$21:$A$24, 0),
MATCH(Q$1, '2018_commission_structure'!$A$21:$I$21, 0)), 0)</f>
        <v>0</v>
      </c>
      <c r="R126" s="2">
        <f>IF($H126&gt;K126,MIN($H126-K126,L126-K126)*INDEX('2018_commission_structure'!$A$21:$I$24,MATCH($E126,'2018_commission_structure'!$A$21:$A$24,0),MATCH('calculations '!R$1,'2018_commission_structure'!$A$21:$I$21,0)),0)</f>
        <v>0</v>
      </c>
      <c r="S126" s="2">
        <f>IF($H126&gt;L126, ($H126-L126) *INDEX('2018_commission_structure'!$A$21:$I$24,MATCH($E126, '2018_commission_structure'!$A$21:$A$24,0),MATCH(S$1, '2018_commission_structure'!$A$21:$I$21,0)), 0)</f>
        <v>0</v>
      </c>
      <c r="T126" s="2">
        <f t="shared" si="16"/>
        <v>91378.8</v>
      </c>
      <c r="U126" s="2">
        <f t="shared" si="17"/>
        <v>171050.8</v>
      </c>
      <c r="V126" s="2">
        <f>MIN(I126, H126)*INDEX('2018_commission_structure'!$A$15:$I$18,MATCH($E126, '2018_commission_structure'!$A$15:$A$18,0),MATCH(V$1, '2018_commission_structure'!$A$15:$I$15,0))</f>
        <v>91378.8</v>
      </c>
      <c r="W126" s="2">
        <f>IF(H126&gt;I126, MIN(H126-I126, J126-I126)*INDEX('2018_commission_structure'!$A$15:$I$18,MATCH($E126, '2018_commission_structure'!$A$15:$A$18, 0),MATCH(W$1,'2018_commission_structure'!$A$15:$I$15, 0)), 0)</f>
        <v>0</v>
      </c>
      <c r="X126" s="2">
        <f>IF(H126&gt;J126, MIN(H126-J126, K126-J126)*INDEX('2018_commission_structure'!$A$15:$I$24,MATCH($E126, '2018_commission_structure'!$A$15:$A$18, 0),MATCH(X$1, '2018_commission_structure'!$A$15:$I$15, 0)), 0)</f>
        <v>0</v>
      </c>
      <c r="Y126" s="2">
        <f>IF($H126&gt;K126,MIN($H126-K126,L126-K126)*INDEX('2018_commission_structure'!$A$15:$I$24,MATCH($E126,'2018_commission_structure'!$A$15:$A$18,0),MATCH('calculations '!Y$1,'2018_commission_structure'!$A$15:$I$15,0)),0)</f>
        <v>0</v>
      </c>
      <c r="Z126" s="2">
        <f>IF($H126&gt;L126, ($H126-L126) *INDEX('2018_commission_structure'!$A$15:$I$24,MATCH($E126, '2018_commission_structure'!$A$15:$A$18,0),MATCH(Z$1, '2018_commission_structure'!$A$15:$I$15,0)), 0)</f>
        <v>0</v>
      </c>
      <c r="AA126" s="9">
        <f t="shared" si="18"/>
        <v>91378.8</v>
      </c>
      <c r="AB126" s="9">
        <f t="shared" si="19"/>
        <v>171050.8</v>
      </c>
    </row>
    <row r="127" spans="1:28" x14ac:dyDescent="0.25">
      <c r="A127" t="str">
        <f t="shared" si="10"/>
        <v>Marty Denson</v>
      </c>
      <c r="B127">
        <v>9963057691</v>
      </c>
      <c r="C127" t="s">
        <v>256</v>
      </c>
      <c r="D127" t="s">
        <v>257</v>
      </c>
      <c r="E127" t="s">
        <v>29</v>
      </c>
      <c r="F127" s="6">
        <v>64506</v>
      </c>
      <c r="G127">
        <f>COUNTIF(deals_closed!D:D,'calculations '!B127)</f>
        <v>17</v>
      </c>
      <c r="H127" s="6">
        <f>SUMIF(deals_closed!D:D,'calculations '!B127,deals_closed!C:C)</f>
        <v>637475</v>
      </c>
      <c r="I127" s="9">
        <f>VLOOKUP(E127,'2018_commission_structure'!$A$22:$I$24,9,FALSE)</f>
        <v>600000</v>
      </c>
      <c r="J127" s="7">
        <f t="shared" si="11"/>
        <v>750000</v>
      </c>
      <c r="K127" s="8">
        <f t="shared" si="12"/>
        <v>900000</v>
      </c>
      <c r="L127" s="9">
        <f t="shared" si="13"/>
        <v>1200000</v>
      </c>
      <c r="M127" s="10">
        <f t="shared" si="14"/>
        <v>1.0624583333333333</v>
      </c>
      <c r="N127" t="str">
        <f t="shared" si="15"/>
        <v>100-125%</v>
      </c>
      <c r="O127" s="9">
        <f>MIN(I127, H127)*INDEX('2018_commission_structure'!$A$21:$I$24,
MATCH($E127, '2018_commission_structure'!$A$21:$A$24,0),
MATCH(O$1, '2018_commission_structure'!$A$21:$I$21,0))</f>
        <v>78000</v>
      </c>
      <c r="P127" s="2">
        <f>IF(H127&gt;I127, MIN(H127-I127, J127-I127)*
INDEX('2018_commission_structure'!$A$21:$I$24,
MATCH($E127, '2018_commission_structure'!$A$21:$A$24, 0),
MATCH(P$1, '2018_commission_structure'!$A$21:$I$21, 0)), 0)</f>
        <v>6370.7500000000009</v>
      </c>
      <c r="Q127" s="2">
        <f>IF(H127&gt;J127, MIN(H127-J127, K127-J127)*
INDEX('2018_commission_structure'!$A$21:$I$24,
MATCH($E127, '2018_commission_structure'!$A$21:$A$24, 0),
MATCH(Q$1, '2018_commission_structure'!$A$21:$I$21, 0)), 0)</f>
        <v>0</v>
      </c>
      <c r="R127" s="2">
        <f>IF($H127&gt;K127,MIN($H127-K127,L127-K127)*INDEX('2018_commission_structure'!$A$21:$I$24,MATCH($E127,'2018_commission_structure'!$A$21:$A$24,0),MATCH('calculations '!R$1,'2018_commission_structure'!$A$21:$I$21,0)),0)</f>
        <v>0</v>
      </c>
      <c r="S127" s="2">
        <f>IF($H127&gt;L127, ($H127-L127) *INDEX('2018_commission_structure'!$A$21:$I$24,MATCH($E127, '2018_commission_structure'!$A$21:$A$24,0),MATCH(S$1, '2018_commission_structure'!$A$21:$I$21,0)), 0)</f>
        <v>0</v>
      </c>
      <c r="T127" s="2">
        <f t="shared" si="16"/>
        <v>84370.75</v>
      </c>
      <c r="U127" s="2">
        <f t="shared" si="17"/>
        <v>148876.75</v>
      </c>
      <c r="V127" s="2">
        <f>MIN(I127, H127)*INDEX('2018_commission_structure'!$A$15:$I$18,MATCH($E127, '2018_commission_structure'!$A$15:$A$18,0),MATCH(V$1, '2018_commission_structure'!$A$15:$I$15,0))</f>
        <v>90000</v>
      </c>
      <c r="W127" s="2">
        <f>IF(H127&gt;I127, MIN(H127-I127, J127-I127)*INDEX('2018_commission_structure'!$A$15:$I$18,MATCH($E127, '2018_commission_structure'!$A$15:$A$18, 0),MATCH(W$1,'2018_commission_structure'!$A$15:$I$15, 0)), 0)</f>
        <v>6745.5</v>
      </c>
      <c r="X127" s="2">
        <f>IF(H127&gt;J127, MIN(H127-J127, K127-J127)*INDEX('2018_commission_structure'!$A$15:$I$24,MATCH($E127, '2018_commission_structure'!$A$15:$A$18, 0),MATCH(X$1, '2018_commission_structure'!$A$15:$I$15, 0)), 0)</f>
        <v>0</v>
      </c>
      <c r="Y127" s="2">
        <f>IF($H127&gt;K127,MIN($H127-K127,L127-K127)*INDEX('2018_commission_structure'!$A$15:$I$24,MATCH($E127,'2018_commission_structure'!$A$15:$A$18,0),MATCH('calculations '!Y$1,'2018_commission_structure'!$A$15:$I$15,0)),0)</f>
        <v>0</v>
      </c>
      <c r="Z127" s="2">
        <f>IF($H127&gt;L127, ($H127-L127) *INDEX('2018_commission_structure'!$A$15:$I$24,MATCH($E127, '2018_commission_structure'!$A$15:$A$18,0),MATCH(Z$1, '2018_commission_structure'!$A$15:$I$15,0)), 0)</f>
        <v>0</v>
      </c>
      <c r="AA127" s="9">
        <f t="shared" si="18"/>
        <v>96745.5</v>
      </c>
      <c r="AB127" s="9">
        <f t="shared" si="19"/>
        <v>161251.5</v>
      </c>
    </row>
    <row r="128" spans="1:28" x14ac:dyDescent="0.25">
      <c r="A128" t="str">
        <f t="shared" si="10"/>
        <v>Lucita Edington</v>
      </c>
      <c r="B128">
        <v>6041314951</v>
      </c>
      <c r="C128" t="s">
        <v>258</v>
      </c>
      <c r="D128" t="s">
        <v>259</v>
      </c>
      <c r="E128" t="s">
        <v>29</v>
      </c>
      <c r="F128" s="6">
        <v>76999</v>
      </c>
      <c r="G128">
        <f>COUNTIF(deals_closed!D:D,'calculations '!B128)</f>
        <v>23</v>
      </c>
      <c r="H128" s="6">
        <f>SUMIF(deals_closed!D:D,'calculations '!B128,deals_closed!C:C)</f>
        <v>876325</v>
      </c>
      <c r="I128" s="9">
        <f>VLOOKUP(E128,'2018_commission_structure'!$A$22:$I$24,9,FALSE)</f>
        <v>600000</v>
      </c>
      <c r="J128" s="7">
        <f t="shared" si="11"/>
        <v>750000</v>
      </c>
      <c r="K128" s="8">
        <f t="shared" si="12"/>
        <v>900000</v>
      </c>
      <c r="L128" s="9">
        <f t="shared" si="13"/>
        <v>1200000</v>
      </c>
      <c r="M128" s="10">
        <f t="shared" si="14"/>
        <v>1.4605416666666666</v>
      </c>
      <c r="N128" t="str">
        <f t="shared" si="15"/>
        <v>125-150%</v>
      </c>
      <c r="O128" s="9">
        <f>MIN(I128, H128)*INDEX('2018_commission_structure'!$A$21:$I$24,
MATCH($E128, '2018_commission_structure'!$A$21:$A$24,0),
MATCH(O$1, '2018_commission_structure'!$A$21:$I$21,0))</f>
        <v>78000</v>
      </c>
      <c r="P128" s="2">
        <f>IF(H128&gt;I128, MIN(H128-I128, J128-I128)*
INDEX('2018_commission_structure'!$A$21:$I$24,
MATCH($E128, '2018_commission_structure'!$A$21:$A$24, 0),
MATCH(P$1, '2018_commission_structure'!$A$21:$I$21, 0)), 0)</f>
        <v>25500.000000000004</v>
      </c>
      <c r="Q128" s="2">
        <f>IF(H128&gt;J128, MIN(H128-J128, K128-J128)*
INDEX('2018_commission_structure'!$A$21:$I$24,
MATCH($E128, '2018_commission_structure'!$A$21:$A$24, 0),
MATCH(Q$1, '2018_commission_structure'!$A$21:$I$21, 0)), 0)</f>
        <v>26528.25</v>
      </c>
      <c r="R128" s="2">
        <f>IF($H128&gt;K128,MIN($H128-K128,L128-K128)*INDEX('2018_commission_structure'!$A$21:$I$24,MATCH($E128,'2018_commission_structure'!$A$21:$A$24,0),MATCH('calculations '!R$1,'2018_commission_structure'!$A$21:$I$21,0)),0)</f>
        <v>0</v>
      </c>
      <c r="S128" s="2">
        <f>IF($H128&gt;L128, ($H128-L128) *INDEX('2018_commission_structure'!$A$21:$I$24,MATCH($E128, '2018_commission_structure'!$A$21:$A$24,0),MATCH(S$1, '2018_commission_structure'!$A$21:$I$21,0)), 0)</f>
        <v>0</v>
      </c>
      <c r="T128" s="2">
        <f t="shared" si="16"/>
        <v>130028.25</v>
      </c>
      <c r="U128" s="2">
        <f t="shared" si="17"/>
        <v>207027.25</v>
      </c>
      <c r="V128" s="2">
        <f>MIN(I128, H128)*INDEX('2018_commission_structure'!$A$15:$I$18,MATCH($E128, '2018_commission_structure'!$A$15:$A$18,0),MATCH(V$1, '2018_commission_structure'!$A$15:$I$15,0))</f>
        <v>90000</v>
      </c>
      <c r="W128" s="2">
        <f>IF(H128&gt;I128, MIN(H128-I128, J128-I128)*INDEX('2018_commission_structure'!$A$15:$I$18,MATCH($E128, '2018_commission_structure'!$A$15:$A$18, 0),MATCH(W$1,'2018_commission_structure'!$A$15:$I$15, 0)), 0)</f>
        <v>27000</v>
      </c>
      <c r="X128" s="2">
        <f>IF(H128&gt;J128, MIN(H128-J128, K128-J128)*INDEX('2018_commission_structure'!$A$15:$I$24,MATCH($E128, '2018_commission_structure'!$A$15:$A$18, 0),MATCH(X$1, '2018_commission_structure'!$A$15:$I$15, 0)), 0)</f>
        <v>31581.25</v>
      </c>
      <c r="Y128" s="2">
        <f>IF($H128&gt;K128,MIN($H128-K128,L128-K128)*INDEX('2018_commission_structure'!$A$15:$I$24,MATCH($E128,'2018_commission_structure'!$A$15:$A$18,0),MATCH('calculations '!Y$1,'2018_commission_structure'!$A$15:$I$15,0)),0)</f>
        <v>0</v>
      </c>
      <c r="Z128" s="2">
        <f>IF($H128&gt;L128, ($H128-L128) *INDEX('2018_commission_structure'!$A$15:$I$24,MATCH($E128, '2018_commission_structure'!$A$15:$A$18,0),MATCH(Z$1, '2018_commission_structure'!$A$15:$I$15,0)), 0)</f>
        <v>0</v>
      </c>
      <c r="AA128" s="9">
        <f t="shared" si="18"/>
        <v>148581.25</v>
      </c>
      <c r="AB128" s="9">
        <f t="shared" si="19"/>
        <v>225580.25</v>
      </c>
    </row>
    <row r="129" spans="1:28" x14ac:dyDescent="0.25">
      <c r="A129" t="str">
        <f t="shared" si="10"/>
        <v>Klement Garrison</v>
      </c>
      <c r="B129">
        <v>228985188</v>
      </c>
      <c r="C129" t="s">
        <v>260</v>
      </c>
      <c r="D129" t="s">
        <v>261</v>
      </c>
      <c r="E129" t="s">
        <v>29</v>
      </c>
      <c r="F129" s="6">
        <v>57755</v>
      </c>
      <c r="G129">
        <f>COUNTIF(deals_closed!D:D,'calculations '!B129)</f>
        <v>25</v>
      </c>
      <c r="H129" s="6">
        <f>SUMIF(deals_closed!D:D,'calculations '!B129,deals_closed!C:C)</f>
        <v>944716</v>
      </c>
      <c r="I129" s="9">
        <f>VLOOKUP(E129,'2018_commission_structure'!$A$22:$I$24,9,FALSE)</f>
        <v>600000</v>
      </c>
      <c r="J129" s="7">
        <f t="shared" si="11"/>
        <v>750000</v>
      </c>
      <c r="K129" s="8">
        <f t="shared" si="12"/>
        <v>900000</v>
      </c>
      <c r="L129" s="9">
        <f t="shared" si="13"/>
        <v>1200000</v>
      </c>
      <c r="M129" s="10">
        <f t="shared" si="14"/>
        <v>1.5745266666666666</v>
      </c>
      <c r="N129" t="str">
        <f t="shared" si="15"/>
        <v>150-200%</v>
      </c>
      <c r="O129" s="9">
        <f>MIN(I129, H129)*INDEX('2018_commission_structure'!$A$21:$I$24,
MATCH($E129, '2018_commission_structure'!$A$21:$A$24,0),
MATCH(O$1, '2018_commission_structure'!$A$21:$I$21,0))</f>
        <v>78000</v>
      </c>
      <c r="P129" s="2">
        <f>IF(H129&gt;I129, MIN(H129-I129, J129-I129)*
INDEX('2018_commission_structure'!$A$21:$I$24,
MATCH($E129, '2018_commission_structure'!$A$21:$A$24, 0),
MATCH(P$1, '2018_commission_structure'!$A$21:$I$21, 0)), 0)</f>
        <v>25500.000000000004</v>
      </c>
      <c r="Q129" s="2">
        <f>IF(H129&gt;J129, MIN(H129-J129, K129-J129)*
INDEX('2018_commission_structure'!$A$21:$I$24,
MATCH($E129, '2018_commission_structure'!$A$21:$A$24, 0),
MATCH(Q$1, '2018_commission_structure'!$A$21:$I$21, 0)), 0)</f>
        <v>31500</v>
      </c>
      <c r="R129" s="2">
        <f>IF($H129&gt;K129,MIN($H129-K129,L129-K129)*INDEX('2018_commission_structure'!$A$21:$I$24,MATCH($E129,'2018_commission_structure'!$A$21:$A$24,0),MATCH('calculations '!R$1,'2018_commission_structure'!$A$21:$I$21,0)),0)</f>
        <v>11626.16</v>
      </c>
      <c r="S129" s="2">
        <f>IF($H129&gt;L129, ($H129-L129) *INDEX('2018_commission_structure'!$A$21:$I$24,MATCH($E129, '2018_commission_structure'!$A$21:$A$24,0),MATCH(S$1, '2018_commission_structure'!$A$21:$I$21,0)), 0)</f>
        <v>0</v>
      </c>
      <c r="T129" s="2">
        <f t="shared" si="16"/>
        <v>146626.16</v>
      </c>
      <c r="U129" s="2">
        <f t="shared" si="17"/>
        <v>204381.16</v>
      </c>
      <c r="V129" s="2">
        <f>MIN(I129, H129)*INDEX('2018_commission_structure'!$A$15:$I$18,MATCH($E129, '2018_commission_structure'!$A$15:$A$18,0),MATCH(V$1, '2018_commission_structure'!$A$15:$I$15,0))</f>
        <v>90000</v>
      </c>
      <c r="W129" s="2">
        <f>IF(H129&gt;I129, MIN(H129-I129, J129-I129)*INDEX('2018_commission_structure'!$A$15:$I$18,MATCH($E129, '2018_commission_structure'!$A$15:$A$18, 0),MATCH(W$1,'2018_commission_structure'!$A$15:$I$15, 0)), 0)</f>
        <v>27000</v>
      </c>
      <c r="X129" s="2">
        <f>IF(H129&gt;J129, MIN(H129-J129, K129-J129)*INDEX('2018_commission_structure'!$A$15:$I$24,MATCH($E129, '2018_commission_structure'!$A$15:$A$18, 0),MATCH(X$1, '2018_commission_structure'!$A$15:$I$15, 0)), 0)</f>
        <v>37500</v>
      </c>
      <c r="Y129" s="2">
        <f>IF($H129&gt;K129,MIN($H129-K129,L129-K129)*INDEX('2018_commission_structure'!$A$15:$I$24,MATCH($E129,'2018_commission_structure'!$A$15:$A$18,0),MATCH('calculations '!Y$1,'2018_commission_structure'!$A$15:$I$15,0)),0)</f>
        <v>13414.8</v>
      </c>
      <c r="Z129" s="2">
        <f>IF($H129&gt;L129, ($H129-L129) *INDEX('2018_commission_structure'!$A$15:$I$24,MATCH($E129, '2018_commission_structure'!$A$15:$A$18,0),MATCH(Z$1, '2018_commission_structure'!$A$15:$I$15,0)), 0)</f>
        <v>0</v>
      </c>
      <c r="AA129" s="9">
        <f t="shared" si="18"/>
        <v>167914.8</v>
      </c>
      <c r="AB129" s="9">
        <f t="shared" si="19"/>
        <v>225669.8</v>
      </c>
    </row>
    <row r="130" spans="1:28" x14ac:dyDescent="0.25">
      <c r="A130" t="str">
        <f t="shared" ref="A130:A193" si="20">C130&amp;" "&amp;D130</f>
        <v>Helen Delwater</v>
      </c>
      <c r="B130">
        <v>4445486779</v>
      </c>
      <c r="C130" t="s">
        <v>262</v>
      </c>
      <c r="D130" t="s">
        <v>263</v>
      </c>
      <c r="E130" t="s">
        <v>10</v>
      </c>
      <c r="F130" s="6">
        <v>104472</v>
      </c>
      <c r="G130">
        <f>COUNTIF(deals_closed!D:D,'calculations '!B130)</f>
        <v>19</v>
      </c>
      <c r="H130" s="6">
        <f>SUMIF(deals_closed!D:D,'calculations '!B130,deals_closed!C:C)</f>
        <v>638646</v>
      </c>
      <c r="I130" s="9">
        <f>VLOOKUP(E130,'2018_commission_structure'!$A$22:$I$24,9,FALSE)</f>
        <v>750000</v>
      </c>
      <c r="J130" s="7">
        <f t="shared" si="11"/>
        <v>937500</v>
      </c>
      <c r="K130" s="8">
        <f t="shared" si="12"/>
        <v>1125000</v>
      </c>
      <c r="L130" s="9">
        <f t="shared" si="13"/>
        <v>1500000</v>
      </c>
      <c r="M130" s="10">
        <f t="shared" si="14"/>
        <v>0.85152799999999995</v>
      </c>
      <c r="N130" t="str">
        <f t="shared" si="15"/>
        <v>0-100%</v>
      </c>
      <c r="O130" s="9">
        <f>MIN(I130, H130)*INDEX('2018_commission_structure'!$A$21:$I$24,
MATCH($E130, '2018_commission_structure'!$A$21:$A$24,0),
MATCH(O$1, '2018_commission_structure'!$A$21:$I$21,0))</f>
        <v>95796.9</v>
      </c>
      <c r="P130" s="2">
        <f>IF(H130&gt;I130, MIN(H130-I130, J130-I130)*
INDEX('2018_commission_structure'!$A$21:$I$24,
MATCH($E130, '2018_commission_structure'!$A$21:$A$24, 0),
MATCH(P$1, '2018_commission_structure'!$A$21:$I$21, 0)), 0)</f>
        <v>0</v>
      </c>
      <c r="Q130" s="2">
        <f>IF(H130&gt;J130, MIN(H130-J130, K130-J130)*
INDEX('2018_commission_structure'!$A$21:$I$24,
MATCH($E130, '2018_commission_structure'!$A$21:$A$24, 0),
MATCH(Q$1, '2018_commission_structure'!$A$21:$I$21, 0)), 0)</f>
        <v>0</v>
      </c>
      <c r="R130" s="2">
        <f>IF($H130&gt;K130,MIN($H130-K130,L130-K130)*INDEX('2018_commission_structure'!$A$21:$I$24,MATCH($E130,'2018_commission_structure'!$A$21:$A$24,0),MATCH('calculations '!R$1,'2018_commission_structure'!$A$21:$I$21,0)),0)</f>
        <v>0</v>
      </c>
      <c r="S130" s="2">
        <f>IF($H130&gt;L130, ($H130-L130) *INDEX('2018_commission_structure'!$A$21:$I$24,MATCH($E130, '2018_commission_structure'!$A$21:$A$24,0),MATCH(S$1, '2018_commission_structure'!$A$21:$I$21,0)), 0)</f>
        <v>0</v>
      </c>
      <c r="T130" s="2">
        <f t="shared" si="16"/>
        <v>95796.9</v>
      </c>
      <c r="U130" s="2">
        <f t="shared" si="17"/>
        <v>200268.9</v>
      </c>
      <c r="V130" s="2">
        <f>MIN(I130, H130)*INDEX('2018_commission_structure'!$A$15:$I$18,MATCH($E130, '2018_commission_structure'!$A$15:$A$18,0),MATCH(V$1, '2018_commission_structure'!$A$15:$I$15,0))</f>
        <v>95796.9</v>
      </c>
      <c r="W130" s="2">
        <f>IF(H130&gt;I130, MIN(H130-I130, J130-I130)*INDEX('2018_commission_structure'!$A$15:$I$18,MATCH($E130, '2018_commission_structure'!$A$15:$A$18, 0),MATCH(W$1,'2018_commission_structure'!$A$15:$I$15, 0)), 0)</f>
        <v>0</v>
      </c>
      <c r="X130" s="2">
        <f>IF(H130&gt;J130, MIN(H130-J130, K130-J130)*INDEX('2018_commission_structure'!$A$15:$I$24,MATCH($E130, '2018_commission_structure'!$A$15:$A$18, 0),MATCH(X$1, '2018_commission_structure'!$A$15:$I$15, 0)), 0)</f>
        <v>0</v>
      </c>
      <c r="Y130" s="2">
        <f>IF($H130&gt;K130,MIN($H130-K130,L130-K130)*INDEX('2018_commission_structure'!$A$15:$I$24,MATCH($E130,'2018_commission_structure'!$A$15:$A$18,0),MATCH('calculations '!Y$1,'2018_commission_structure'!$A$15:$I$15,0)),0)</f>
        <v>0</v>
      </c>
      <c r="Z130" s="2">
        <f>IF($H130&gt;L130, ($H130-L130) *INDEX('2018_commission_structure'!$A$15:$I$24,MATCH($E130, '2018_commission_structure'!$A$15:$A$18,0),MATCH(Z$1, '2018_commission_structure'!$A$15:$I$15,0)), 0)</f>
        <v>0</v>
      </c>
      <c r="AA130" s="9">
        <f t="shared" si="18"/>
        <v>95796.9</v>
      </c>
      <c r="AB130" s="9">
        <f t="shared" si="19"/>
        <v>200268.9</v>
      </c>
    </row>
    <row r="131" spans="1:28" x14ac:dyDescent="0.25">
      <c r="A131" t="str">
        <f t="shared" si="20"/>
        <v>Caroline Glidden</v>
      </c>
      <c r="B131">
        <v>6279928705</v>
      </c>
      <c r="C131" t="s">
        <v>264</v>
      </c>
      <c r="D131" t="s">
        <v>265</v>
      </c>
      <c r="E131" t="s">
        <v>29</v>
      </c>
      <c r="F131" s="6">
        <v>79834</v>
      </c>
      <c r="G131">
        <f>COUNTIF(deals_closed!D:D,'calculations '!B131)</f>
        <v>31</v>
      </c>
      <c r="H131" s="6">
        <f>SUMIF(deals_closed!D:D,'calculations '!B131,deals_closed!C:C)</f>
        <v>1128878</v>
      </c>
      <c r="I131" s="9">
        <f>VLOOKUP(E131,'2018_commission_structure'!$A$22:$I$24,9,FALSE)</f>
        <v>600000</v>
      </c>
      <c r="J131" s="7">
        <f t="shared" ref="J131:J194" si="21">I131*1.25</f>
        <v>750000</v>
      </c>
      <c r="K131" s="8">
        <f t="shared" ref="K131:K194" si="22">I131*1.5</f>
        <v>900000</v>
      </c>
      <c r="L131" s="9">
        <f t="shared" ref="L131:L194" si="23">I131*2</f>
        <v>1200000</v>
      </c>
      <c r="M131" s="10">
        <f t="shared" ref="M131:M194" si="24">H131/I131</f>
        <v>1.8814633333333333</v>
      </c>
      <c r="N131" t="str">
        <f t="shared" ref="N131:N194" si="25">IF(M131&lt;=1, "0-100%",
IF(M131&lt;=1.25, "100-125%",
IF(M131&lt;=1.5, "125-150%",
IF(M131&lt;=2, "150-200%", "&gt;200%"))))</f>
        <v>150-200%</v>
      </c>
      <c r="O131" s="9">
        <f>MIN(I131, H131)*INDEX('2018_commission_structure'!$A$21:$I$24,
MATCH($E131, '2018_commission_structure'!$A$21:$A$24,0),
MATCH(O$1, '2018_commission_structure'!$A$21:$I$21,0))</f>
        <v>78000</v>
      </c>
      <c r="P131" s="2">
        <f>IF(H131&gt;I131, MIN(H131-I131, J131-I131)*
INDEX('2018_commission_structure'!$A$21:$I$24,
MATCH($E131, '2018_commission_structure'!$A$21:$A$24, 0),
MATCH(P$1, '2018_commission_structure'!$A$21:$I$21, 0)), 0)</f>
        <v>25500.000000000004</v>
      </c>
      <c r="Q131" s="2">
        <f>IF(H131&gt;J131, MIN(H131-J131, K131-J131)*
INDEX('2018_commission_structure'!$A$21:$I$24,
MATCH($E131, '2018_commission_structure'!$A$21:$A$24, 0),
MATCH(Q$1, '2018_commission_structure'!$A$21:$I$21, 0)), 0)</f>
        <v>31500</v>
      </c>
      <c r="R131" s="2">
        <f>IF($H131&gt;K131,MIN($H131-K131,L131-K131)*INDEX('2018_commission_structure'!$A$21:$I$24,MATCH($E131,'2018_commission_structure'!$A$21:$A$24,0),MATCH('calculations '!R$1,'2018_commission_structure'!$A$21:$I$21,0)),0)</f>
        <v>59508.28</v>
      </c>
      <c r="S131" s="2">
        <f>IF($H131&gt;L131, ($H131-L131) *INDEX('2018_commission_structure'!$A$21:$I$24,MATCH($E131, '2018_commission_structure'!$A$21:$A$24,0),MATCH(S$1, '2018_commission_structure'!$A$21:$I$21,0)), 0)</f>
        <v>0</v>
      </c>
      <c r="T131" s="2">
        <f t="shared" ref="T131:T194" si="26">SUM(O131:S131)</f>
        <v>194508.28</v>
      </c>
      <c r="U131" s="2">
        <f t="shared" ref="U131:U194" si="27">SUM(T131+F131)</f>
        <v>274342.28000000003</v>
      </c>
      <c r="V131" s="2">
        <f>MIN(I131, H131)*INDEX('2018_commission_structure'!$A$15:$I$18,MATCH($E131, '2018_commission_structure'!$A$15:$A$18,0),MATCH(V$1, '2018_commission_structure'!$A$15:$I$15,0))</f>
        <v>90000</v>
      </c>
      <c r="W131" s="2">
        <f>IF(H131&gt;I131, MIN(H131-I131, J131-I131)*INDEX('2018_commission_structure'!$A$15:$I$18,MATCH($E131, '2018_commission_structure'!$A$15:$A$18, 0),MATCH(W$1,'2018_commission_structure'!$A$15:$I$15, 0)), 0)</f>
        <v>27000</v>
      </c>
      <c r="X131" s="2">
        <f>IF(H131&gt;J131, MIN(H131-J131, K131-J131)*INDEX('2018_commission_structure'!$A$15:$I$24,MATCH($E131, '2018_commission_structure'!$A$15:$A$18, 0),MATCH(X$1, '2018_commission_structure'!$A$15:$I$15, 0)), 0)</f>
        <v>37500</v>
      </c>
      <c r="Y131" s="2">
        <f>IF($H131&gt;K131,MIN($H131-K131,L131-K131)*INDEX('2018_commission_structure'!$A$15:$I$24,MATCH($E131,'2018_commission_structure'!$A$15:$A$18,0),MATCH('calculations '!Y$1,'2018_commission_structure'!$A$15:$I$15,0)),0)</f>
        <v>68663.399999999994</v>
      </c>
      <c r="Z131" s="2">
        <f>IF($H131&gt;L131, ($H131-L131) *INDEX('2018_commission_structure'!$A$15:$I$24,MATCH($E131, '2018_commission_structure'!$A$15:$A$18,0),MATCH(Z$1, '2018_commission_structure'!$A$15:$I$15,0)), 0)</f>
        <v>0</v>
      </c>
      <c r="AA131" s="9">
        <f t="shared" ref="AA131:AA194" si="28">SUM(V131:Z131)</f>
        <v>223163.4</v>
      </c>
      <c r="AB131" s="9">
        <f t="shared" ref="AB131:AB194" si="29">AA131+F131</f>
        <v>302997.40000000002</v>
      </c>
    </row>
    <row r="132" spans="1:28" x14ac:dyDescent="0.25">
      <c r="A132" t="str">
        <f t="shared" si="20"/>
        <v>Augustine Layne</v>
      </c>
      <c r="B132">
        <v>4499766028</v>
      </c>
      <c r="C132" t="s">
        <v>266</v>
      </c>
      <c r="D132" t="s">
        <v>267</v>
      </c>
      <c r="E132" t="s">
        <v>7</v>
      </c>
      <c r="F132" s="6">
        <v>53063</v>
      </c>
      <c r="G132">
        <f>COUNTIF(deals_closed!D:D,'calculations '!B132)</f>
        <v>17</v>
      </c>
      <c r="H132" s="6">
        <f>SUMIF(deals_closed!D:D,'calculations '!B132,deals_closed!C:C)</f>
        <v>613556</v>
      </c>
      <c r="I132" s="9">
        <f>VLOOKUP(E132,'2018_commission_structure'!$A$22:$I$24,9,FALSE)</f>
        <v>500000</v>
      </c>
      <c r="J132" s="7">
        <f t="shared" si="21"/>
        <v>625000</v>
      </c>
      <c r="K132" s="8">
        <f t="shared" si="22"/>
        <v>750000</v>
      </c>
      <c r="L132" s="9">
        <f t="shared" si="23"/>
        <v>1000000</v>
      </c>
      <c r="M132" s="10">
        <f t="shared" si="24"/>
        <v>1.227112</v>
      </c>
      <c r="N132" t="str">
        <f t="shared" si="25"/>
        <v>100-125%</v>
      </c>
      <c r="O132" s="9">
        <f>MIN(I132, H132)*INDEX('2018_commission_structure'!$A$21:$I$24,
MATCH($E132, '2018_commission_structure'!$A$21:$A$24,0),
MATCH(O$1, '2018_commission_structure'!$A$21:$I$21,0))</f>
        <v>50000</v>
      </c>
      <c r="P132" s="2">
        <f>IF(H132&gt;I132, MIN(H132-I132, J132-I132)*
INDEX('2018_commission_structure'!$A$21:$I$24,
MATCH($E132, '2018_commission_structure'!$A$21:$A$24, 0),
MATCH(P$1, '2018_commission_structure'!$A$21:$I$21, 0)), 0)</f>
        <v>17033.399999999998</v>
      </c>
      <c r="Q132" s="2">
        <f>IF(H132&gt;J132, MIN(H132-J132, K132-J132)*
INDEX('2018_commission_structure'!$A$21:$I$24,
MATCH($E132, '2018_commission_structure'!$A$21:$A$24, 0),
MATCH(Q$1, '2018_commission_structure'!$A$21:$I$21, 0)), 0)</f>
        <v>0</v>
      </c>
      <c r="R132" s="2">
        <f>IF($H132&gt;K132,MIN($H132-K132,L132-K132)*INDEX('2018_commission_structure'!$A$21:$I$24,MATCH($E132,'2018_commission_structure'!$A$21:$A$24,0),MATCH('calculations '!R$1,'2018_commission_structure'!$A$21:$I$21,0)),0)</f>
        <v>0</v>
      </c>
      <c r="S132" s="2">
        <f>IF($H132&gt;L132, ($H132-L132) *INDEX('2018_commission_structure'!$A$21:$I$24,MATCH($E132, '2018_commission_structure'!$A$21:$A$24,0),MATCH(S$1, '2018_commission_structure'!$A$21:$I$21,0)), 0)</f>
        <v>0</v>
      </c>
      <c r="T132" s="2">
        <f t="shared" si="26"/>
        <v>67033.399999999994</v>
      </c>
      <c r="U132" s="2">
        <f t="shared" si="27"/>
        <v>120096.4</v>
      </c>
      <c r="V132" s="2">
        <f>MIN(I132, H132)*INDEX('2018_commission_structure'!$A$15:$I$18,MATCH($E132, '2018_commission_structure'!$A$15:$A$18,0),MATCH(V$1, '2018_commission_structure'!$A$15:$I$15,0))</f>
        <v>60000</v>
      </c>
      <c r="W132" s="2">
        <f>IF(H132&gt;I132, MIN(H132-I132, J132-I132)*INDEX('2018_commission_structure'!$A$15:$I$18,MATCH($E132, '2018_commission_structure'!$A$15:$A$18, 0),MATCH(W$1,'2018_commission_structure'!$A$15:$I$15, 0)), 0)</f>
        <v>19304.52</v>
      </c>
      <c r="X132" s="2">
        <f>IF(H132&gt;J132, MIN(H132-J132, K132-J132)*INDEX('2018_commission_structure'!$A$15:$I$24,MATCH($E132, '2018_commission_structure'!$A$15:$A$18, 0),MATCH(X$1, '2018_commission_structure'!$A$15:$I$15, 0)), 0)</f>
        <v>0</v>
      </c>
      <c r="Y132" s="2">
        <f>IF($H132&gt;K132,MIN($H132-K132,L132-K132)*INDEX('2018_commission_structure'!$A$15:$I$24,MATCH($E132,'2018_commission_structure'!$A$15:$A$18,0),MATCH('calculations '!Y$1,'2018_commission_structure'!$A$15:$I$15,0)),0)</f>
        <v>0</v>
      </c>
      <c r="Z132" s="2">
        <f>IF($H132&gt;L132, ($H132-L132) *INDEX('2018_commission_structure'!$A$15:$I$24,MATCH($E132, '2018_commission_structure'!$A$15:$A$18,0),MATCH(Z$1, '2018_commission_structure'!$A$15:$I$15,0)), 0)</f>
        <v>0</v>
      </c>
      <c r="AA132" s="9">
        <f t="shared" si="28"/>
        <v>79304.52</v>
      </c>
      <c r="AB132" s="9">
        <f t="shared" si="29"/>
        <v>132367.52000000002</v>
      </c>
    </row>
    <row r="133" spans="1:28" x14ac:dyDescent="0.25">
      <c r="A133" t="str">
        <f t="shared" si="20"/>
        <v>Kathrine McDougald</v>
      </c>
      <c r="B133">
        <v>4656574848</v>
      </c>
      <c r="C133" t="s">
        <v>268</v>
      </c>
      <c r="D133" t="s">
        <v>269</v>
      </c>
      <c r="E133" t="s">
        <v>7</v>
      </c>
      <c r="F133" s="6">
        <v>62869</v>
      </c>
      <c r="G133">
        <f>COUNTIF(deals_closed!D:D,'calculations '!B133)</f>
        <v>17</v>
      </c>
      <c r="H133" s="6">
        <f>SUMIF(deals_closed!D:D,'calculations '!B133,deals_closed!C:C)</f>
        <v>551295</v>
      </c>
      <c r="I133" s="9">
        <f>VLOOKUP(E133,'2018_commission_structure'!$A$22:$I$24,9,FALSE)</f>
        <v>500000</v>
      </c>
      <c r="J133" s="7">
        <f t="shared" si="21"/>
        <v>625000</v>
      </c>
      <c r="K133" s="8">
        <f t="shared" si="22"/>
        <v>750000</v>
      </c>
      <c r="L133" s="9">
        <f t="shared" si="23"/>
        <v>1000000</v>
      </c>
      <c r="M133" s="10">
        <f t="shared" si="24"/>
        <v>1.10259</v>
      </c>
      <c r="N133" t="str">
        <f t="shared" si="25"/>
        <v>100-125%</v>
      </c>
      <c r="O133" s="9">
        <f>MIN(I133, H133)*INDEX('2018_commission_structure'!$A$21:$I$24,
MATCH($E133, '2018_commission_structure'!$A$21:$A$24,0),
MATCH(O$1, '2018_commission_structure'!$A$21:$I$21,0))</f>
        <v>50000</v>
      </c>
      <c r="P133" s="2">
        <f>IF(H133&gt;I133, MIN(H133-I133, J133-I133)*
INDEX('2018_commission_structure'!$A$21:$I$24,
MATCH($E133, '2018_commission_structure'!$A$21:$A$24, 0),
MATCH(P$1, '2018_commission_structure'!$A$21:$I$21, 0)), 0)</f>
        <v>7694.25</v>
      </c>
      <c r="Q133" s="2">
        <f>IF(H133&gt;J133, MIN(H133-J133, K133-J133)*
INDEX('2018_commission_structure'!$A$21:$I$24,
MATCH($E133, '2018_commission_structure'!$A$21:$A$24, 0),
MATCH(Q$1, '2018_commission_structure'!$A$21:$I$21, 0)), 0)</f>
        <v>0</v>
      </c>
      <c r="R133" s="2">
        <f>IF($H133&gt;K133,MIN($H133-K133,L133-K133)*INDEX('2018_commission_structure'!$A$21:$I$24,MATCH($E133,'2018_commission_structure'!$A$21:$A$24,0),MATCH('calculations '!R$1,'2018_commission_structure'!$A$21:$I$21,0)),0)</f>
        <v>0</v>
      </c>
      <c r="S133" s="2">
        <f>IF($H133&gt;L133, ($H133-L133) *INDEX('2018_commission_structure'!$A$21:$I$24,MATCH($E133, '2018_commission_structure'!$A$21:$A$24,0),MATCH(S$1, '2018_commission_structure'!$A$21:$I$21,0)), 0)</f>
        <v>0</v>
      </c>
      <c r="T133" s="2">
        <f t="shared" si="26"/>
        <v>57694.25</v>
      </c>
      <c r="U133" s="2">
        <f t="shared" si="27"/>
        <v>120563.25</v>
      </c>
      <c r="V133" s="2">
        <f>MIN(I133, H133)*INDEX('2018_commission_structure'!$A$15:$I$18,MATCH($E133, '2018_commission_structure'!$A$15:$A$18,0),MATCH(V$1, '2018_commission_structure'!$A$15:$I$15,0))</f>
        <v>60000</v>
      </c>
      <c r="W133" s="2">
        <f>IF(H133&gt;I133, MIN(H133-I133, J133-I133)*INDEX('2018_commission_structure'!$A$15:$I$18,MATCH($E133, '2018_commission_structure'!$A$15:$A$18, 0),MATCH(W$1,'2018_commission_structure'!$A$15:$I$15, 0)), 0)</f>
        <v>8720.1500000000015</v>
      </c>
      <c r="X133" s="2">
        <f>IF(H133&gt;J133, MIN(H133-J133, K133-J133)*INDEX('2018_commission_structure'!$A$15:$I$24,MATCH($E133, '2018_commission_structure'!$A$15:$A$18, 0),MATCH(X$1, '2018_commission_structure'!$A$15:$I$15, 0)), 0)</f>
        <v>0</v>
      </c>
      <c r="Y133" s="2">
        <f>IF($H133&gt;K133,MIN($H133-K133,L133-K133)*INDEX('2018_commission_structure'!$A$15:$I$24,MATCH($E133,'2018_commission_structure'!$A$15:$A$18,0),MATCH('calculations '!Y$1,'2018_commission_structure'!$A$15:$I$15,0)),0)</f>
        <v>0</v>
      </c>
      <c r="Z133" s="2">
        <f>IF($H133&gt;L133, ($H133-L133) *INDEX('2018_commission_structure'!$A$15:$I$24,MATCH($E133, '2018_commission_structure'!$A$15:$A$18,0),MATCH(Z$1, '2018_commission_structure'!$A$15:$I$15,0)), 0)</f>
        <v>0</v>
      </c>
      <c r="AA133" s="9">
        <f t="shared" si="28"/>
        <v>68720.149999999994</v>
      </c>
      <c r="AB133" s="9">
        <f t="shared" si="29"/>
        <v>131589.15</v>
      </c>
    </row>
    <row r="134" spans="1:28" x14ac:dyDescent="0.25">
      <c r="A134" t="str">
        <f t="shared" si="20"/>
        <v>Keefer Edmonson</v>
      </c>
      <c r="B134">
        <v>5209112160</v>
      </c>
      <c r="C134" t="s">
        <v>270</v>
      </c>
      <c r="D134" t="s">
        <v>271</v>
      </c>
      <c r="E134" t="s">
        <v>10</v>
      </c>
      <c r="F134" s="6">
        <v>123127</v>
      </c>
      <c r="G134">
        <f>COUNTIF(deals_closed!D:D,'calculations '!B134)</f>
        <v>29</v>
      </c>
      <c r="H134" s="6">
        <f>SUMIF(deals_closed!D:D,'calculations '!B134,deals_closed!C:C)</f>
        <v>1082264</v>
      </c>
      <c r="I134" s="9">
        <f>VLOOKUP(E134,'2018_commission_structure'!$A$22:$I$24,9,FALSE)</f>
        <v>750000</v>
      </c>
      <c r="J134" s="7">
        <f t="shared" si="21"/>
        <v>937500</v>
      </c>
      <c r="K134" s="8">
        <f t="shared" si="22"/>
        <v>1125000</v>
      </c>
      <c r="L134" s="9">
        <f t="shared" si="23"/>
        <v>1500000</v>
      </c>
      <c r="M134" s="10">
        <f t="shared" si="24"/>
        <v>1.4430186666666667</v>
      </c>
      <c r="N134" t="str">
        <f t="shared" si="25"/>
        <v>125-150%</v>
      </c>
      <c r="O134" s="9">
        <f>MIN(I134, H134)*INDEX('2018_commission_structure'!$A$21:$I$24,
MATCH($E134, '2018_commission_structure'!$A$21:$A$24,0),
MATCH(O$1, '2018_commission_structure'!$A$21:$I$21,0))</f>
        <v>112500</v>
      </c>
      <c r="P134" s="2">
        <f>IF(H134&gt;I134, MIN(H134-I134, J134-I134)*
INDEX('2018_commission_structure'!$A$21:$I$24,
MATCH($E134, '2018_commission_structure'!$A$21:$A$24, 0),
MATCH(P$1, '2018_commission_structure'!$A$21:$I$21, 0)), 0)</f>
        <v>35625</v>
      </c>
      <c r="Q134" s="2">
        <f>IF(H134&gt;J134, MIN(H134-J134, K134-J134)*
INDEX('2018_commission_structure'!$A$21:$I$24,
MATCH($E134, '2018_commission_structure'!$A$21:$A$24, 0),
MATCH(Q$1, '2018_commission_structure'!$A$21:$I$21, 0)), 0)</f>
        <v>33295.72</v>
      </c>
      <c r="R134" s="2">
        <f>IF($H134&gt;K134,MIN($H134-K134,L134-K134)*INDEX('2018_commission_structure'!$A$21:$I$24,MATCH($E134,'2018_commission_structure'!$A$21:$A$24,0),MATCH('calculations '!R$1,'2018_commission_structure'!$A$21:$I$21,0)),0)</f>
        <v>0</v>
      </c>
      <c r="S134" s="2">
        <f>IF($H134&gt;L134, ($H134-L134) *INDEX('2018_commission_structure'!$A$21:$I$24,MATCH($E134, '2018_commission_structure'!$A$21:$A$24,0),MATCH(S$1, '2018_commission_structure'!$A$21:$I$21,0)), 0)</f>
        <v>0</v>
      </c>
      <c r="T134" s="2">
        <f t="shared" si="26"/>
        <v>181420.72</v>
      </c>
      <c r="U134" s="2">
        <f t="shared" si="27"/>
        <v>304547.71999999997</v>
      </c>
      <c r="V134" s="2">
        <f>MIN(I134, H134)*INDEX('2018_commission_structure'!$A$15:$I$18,MATCH($E134, '2018_commission_structure'!$A$15:$A$18,0),MATCH(V$1, '2018_commission_structure'!$A$15:$I$15,0))</f>
        <v>112500</v>
      </c>
      <c r="W134" s="2">
        <f>IF(H134&gt;I134, MIN(H134-I134, J134-I134)*INDEX('2018_commission_structure'!$A$15:$I$18,MATCH($E134, '2018_commission_structure'!$A$15:$A$18, 0),MATCH(W$1,'2018_commission_structure'!$A$15:$I$15, 0)), 0)</f>
        <v>41250</v>
      </c>
      <c r="X134" s="2">
        <f>IF(H134&gt;J134, MIN(H134-J134, K134-J134)*INDEX('2018_commission_structure'!$A$15:$I$24,MATCH($E134, '2018_commission_structure'!$A$15:$A$18, 0),MATCH(X$1, '2018_commission_structure'!$A$15:$I$15, 0)), 0)</f>
        <v>36191</v>
      </c>
      <c r="Y134" s="2">
        <f>IF($H134&gt;K134,MIN($H134-K134,L134-K134)*INDEX('2018_commission_structure'!$A$15:$I$24,MATCH($E134,'2018_commission_structure'!$A$15:$A$18,0),MATCH('calculations '!Y$1,'2018_commission_structure'!$A$15:$I$15,0)),0)</f>
        <v>0</v>
      </c>
      <c r="Z134" s="2">
        <f>IF($H134&gt;L134, ($H134-L134) *INDEX('2018_commission_structure'!$A$15:$I$24,MATCH($E134, '2018_commission_structure'!$A$15:$A$18,0),MATCH(Z$1, '2018_commission_structure'!$A$15:$I$15,0)), 0)</f>
        <v>0</v>
      </c>
      <c r="AA134" s="9">
        <f t="shared" si="28"/>
        <v>189941</v>
      </c>
      <c r="AB134" s="9">
        <f t="shared" si="29"/>
        <v>313068</v>
      </c>
    </row>
    <row r="135" spans="1:28" x14ac:dyDescent="0.25">
      <c r="A135" t="str">
        <f t="shared" si="20"/>
        <v>Murdock Gorton</v>
      </c>
      <c r="B135">
        <v>325547246</v>
      </c>
      <c r="C135" t="s">
        <v>272</v>
      </c>
      <c r="D135" t="s">
        <v>273</v>
      </c>
      <c r="E135" t="s">
        <v>10</v>
      </c>
      <c r="F135" s="6">
        <v>89591</v>
      </c>
      <c r="G135">
        <f>COUNTIF(deals_closed!D:D,'calculations '!B135)</f>
        <v>25</v>
      </c>
      <c r="H135" s="6">
        <f>SUMIF(deals_closed!D:D,'calculations '!B135,deals_closed!C:C)</f>
        <v>983343</v>
      </c>
      <c r="I135" s="9">
        <f>VLOOKUP(E135,'2018_commission_structure'!$A$22:$I$24,9,FALSE)</f>
        <v>750000</v>
      </c>
      <c r="J135" s="7">
        <f t="shared" si="21"/>
        <v>937500</v>
      </c>
      <c r="K135" s="8">
        <f t="shared" si="22"/>
        <v>1125000</v>
      </c>
      <c r="L135" s="9">
        <f t="shared" si="23"/>
        <v>1500000</v>
      </c>
      <c r="M135" s="10">
        <f t="shared" si="24"/>
        <v>1.311124</v>
      </c>
      <c r="N135" t="str">
        <f t="shared" si="25"/>
        <v>125-150%</v>
      </c>
      <c r="O135" s="9">
        <f>MIN(I135, H135)*INDEX('2018_commission_structure'!$A$21:$I$24,
MATCH($E135, '2018_commission_structure'!$A$21:$A$24,0),
MATCH(O$1, '2018_commission_structure'!$A$21:$I$21,0))</f>
        <v>112500</v>
      </c>
      <c r="P135" s="2">
        <f>IF(H135&gt;I135, MIN(H135-I135, J135-I135)*
INDEX('2018_commission_structure'!$A$21:$I$24,
MATCH($E135, '2018_commission_structure'!$A$21:$A$24, 0),
MATCH(P$1, '2018_commission_structure'!$A$21:$I$21, 0)), 0)</f>
        <v>35625</v>
      </c>
      <c r="Q135" s="2">
        <f>IF(H135&gt;J135, MIN(H135-J135, K135-J135)*
INDEX('2018_commission_structure'!$A$21:$I$24,
MATCH($E135, '2018_commission_structure'!$A$21:$A$24, 0),
MATCH(Q$1, '2018_commission_structure'!$A$21:$I$21, 0)), 0)</f>
        <v>10543.890000000001</v>
      </c>
      <c r="R135" s="2">
        <f>IF($H135&gt;K135,MIN($H135-K135,L135-K135)*INDEX('2018_commission_structure'!$A$21:$I$24,MATCH($E135,'2018_commission_structure'!$A$21:$A$24,0),MATCH('calculations '!R$1,'2018_commission_structure'!$A$21:$I$21,0)),0)</f>
        <v>0</v>
      </c>
      <c r="S135" s="2">
        <f>IF($H135&gt;L135, ($H135-L135) *INDEX('2018_commission_structure'!$A$21:$I$24,MATCH($E135, '2018_commission_structure'!$A$21:$A$24,0),MATCH(S$1, '2018_commission_structure'!$A$21:$I$21,0)), 0)</f>
        <v>0</v>
      </c>
      <c r="T135" s="2">
        <f t="shared" si="26"/>
        <v>158668.89000000001</v>
      </c>
      <c r="U135" s="2">
        <f t="shared" si="27"/>
        <v>248259.89</v>
      </c>
      <c r="V135" s="2">
        <f>MIN(I135, H135)*INDEX('2018_commission_structure'!$A$15:$I$18,MATCH($E135, '2018_commission_structure'!$A$15:$A$18,0),MATCH(V$1, '2018_commission_structure'!$A$15:$I$15,0))</f>
        <v>112500</v>
      </c>
      <c r="W135" s="2">
        <f>IF(H135&gt;I135, MIN(H135-I135, J135-I135)*INDEX('2018_commission_structure'!$A$15:$I$18,MATCH($E135, '2018_commission_structure'!$A$15:$A$18, 0),MATCH(W$1,'2018_commission_structure'!$A$15:$I$15, 0)), 0)</f>
        <v>41250</v>
      </c>
      <c r="X135" s="2">
        <f>IF(H135&gt;J135, MIN(H135-J135, K135-J135)*INDEX('2018_commission_structure'!$A$15:$I$24,MATCH($E135, '2018_commission_structure'!$A$15:$A$18, 0),MATCH(X$1, '2018_commission_structure'!$A$15:$I$15, 0)), 0)</f>
        <v>11460.75</v>
      </c>
      <c r="Y135" s="2">
        <f>IF($H135&gt;K135,MIN($H135-K135,L135-K135)*INDEX('2018_commission_structure'!$A$15:$I$24,MATCH($E135,'2018_commission_structure'!$A$15:$A$18,0),MATCH('calculations '!Y$1,'2018_commission_structure'!$A$15:$I$15,0)),0)</f>
        <v>0</v>
      </c>
      <c r="Z135" s="2">
        <f>IF($H135&gt;L135, ($H135-L135) *INDEX('2018_commission_structure'!$A$15:$I$24,MATCH($E135, '2018_commission_structure'!$A$15:$A$18,0),MATCH(Z$1, '2018_commission_structure'!$A$15:$I$15,0)), 0)</f>
        <v>0</v>
      </c>
      <c r="AA135" s="9">
        <f t="shared" si="28"/>
        <v>165210.75</v>
      </c>
      <c r="AB135" s="9">
        <f t="shared" si="29"/>
        <v>254801.75</v>
      </c>
    </row>
    <row r="136" spans="1:28" x14ac:dyDescent="0.25">
      <c r="A136" t="str">
        <f t="shared" si="20"/>
        <v>Lammond Tangye</v>
      </c>
      <c r="B136">
        <v>3271497702</v>
      </c>
      <c r="C136" t="s">
        <v>274</v>
      </c>
      <c r="D136" t="s">
        <v>275</v>
      </c>
      <c r="E136" t="s">
        <v>10</v>
      </c>
      <c r="F136" s="6">
        <v>86830</v>
      </c>
      <c r="G136">
        <f>COUNTIF(deals_closed!D:D,'calculations '!B136)</f>
        <v>18</v>
      </c>
      <c r="H136" s="6">
        <f>SUMIF(deals_closed!D:D,'calculations '!B136,deals_closed!C:C)</f>
        <v>654001</v>
      </c>
      <c r="I136" s="9">
        <f>VLOOKUP(E136,'2018_commission_structure'!$A$22:$I$24,9,FALSE)</f>
        <v>750000</v>
      </c>
      <c r="J136" s="7">
        <f t="shared" si="21"/>
        <v>937500</v>
      </c>
      <c r="K136" s="8">
        <f t="shared" si="22"/>
        <v>1125000</v>
      </c>
      <c r="L136" s="9">
        <f t="shared" si="23"/>
        <v>1500000</v>
      </c>
      <c r="M136" s="10">
        <f t="shared" si="24"/>
        <v>0.87200133333333329</v>
      </c>
      <c r="N136" t="str">
        <f t="shared" si="25"/>
        <v>0-100%</v>
      </c>
      <c r="O136" s="9">
        <f>MIN(I136, H136)*INDEX('2018_commission_structure'!$A$21:$I$24,
MATCH($E136, '2018_commission_structure'!$A$21:$A$24,0),
MATCH(O$1, '2018_commission_structure'!$A$21:$I$21,0))</f>
        <v>98100.15</v>
      </c>
      <c r="P136" s="2">
        <f>IF(H136&gt;I136, MIN(H136-I136, J136-I136)*
INDEX('2018_commission_structure'!$A$21:$I$24,
MATCH($E136, '2018_commission_structure'!$A$21:$A$24, 0),
MATCH(P$1, '2018_commission_structure'!$A$21:$I$21, 0)), 0)</f>
        <v>0</v>
      </c>
      <c r="Q136" s="2">
        <f>IF(H136&gt;J136, MIN(H136-J136, K136-J136)*
INDEX('2018_commission_structure'!$A$21:$I$24,
MATCH($E136, '2018_commission_structure'!$A$21:$A$24, 0),
MATCH(Q$1, '2018_commission_structure'!$A$21:$I$21, 0)), 0)</f>
        <v>0</v>
      </c>
      <c r="R136" s="2">
        <f>IF($H136&gt;K136,MIN($H136-K136,L136-K136)*INDEX('2018_commission_structure'!$A$21:$I$24,MATCH($E136,'2018_commission_structure'!$A$21:$A$24,0),MATCH('calculations '!R$1,'2018_commission_structure'!$A$21:$I$21,0)),0)</f>
        <v>0</v>
      </c>
      <c r="S136" s="2">
        <f>IF($H136&gt;L136, ($H136-L136) *INDEX('2018_commission_structure'!$A$21:$I$24,MATCH($E136, '2018_commission_structure'!$A$21:$A$24,0),MATCH(S$1, '2018_commission_structure'!$A$21:$I$21,0)), 0)</f>
        <v>0</v>
      </c>
      <c r="T136" s="2">
        <f t="shared" si="26"/>
        <v>98100.15</v>
      </c>
      <c r="U136" s="2">
        <f t="shared" si="27"/>
        <v>184930.15</v>
      </c>
      <c r="V136" s="2">
        <f>MIN(I136, H136)*INDEX('2018_commission_structure'!$A$15:$I$18,MATCH($E136, '2018_commission_structure'!$A$15:$A$18,0),MATCH(V$1, '2018_commission_structure'!$A$15:$I$15,0))</f>
        <v>98100.15</v>
      </c>
      <c r="W136" s="2">
        <f>IF(H136&gt;I136, MIN(H136-I136, J136-I136)*INDEX('2018_commission_structure'!$A$15:$I$18,MATCH($E136, '2018_commission_structure'!$A$15:$A$18, 0),MATCH(W$1,'2018_commission_structure'!$A$15:$I$15, 0)), 0)</f>
        <v>0</v>
      </c>
      <c r="X136" s="2">
        <f>IF(H136&gt;J136, MIN(H136-J136, K136-J136)*INDEX('2018_commission_structure'!$A$15:$I$24,MATCH($E136, '2018_commission_structure'!$A$15:$A$18, 0),MATCH(X$1, '2018_commission_structure'!$A$15:$I$15, 0)), 0)</f>
        <v>0</v>
      </c>
      <c r="Y136" s="2">
        <f>IF($H136&gt;K136,MIN($H136-K136,L136-K136)*INDEX('2018_commission_structure'!$A$15:$I$24,MATCH($E136,'2018_commission_structure'!$A$15:$A$18,0),MATCH('calculations '!Y$1,'2018_commission_structure'!$A$15:$I$15,0)),0)</f>
        <v>0</v>
      </c>
      <c r="Z136" s="2">
        <f>IF($H136&gt;L136, ($H136-L136) *INDEX('2018_commission_structure'!$A$15:$I$24,MATCH($E136, '2018_commission_structure'!$A$15:$A$18,0),MATCH(Z$1, '2018_commission_structure'!$A$15:$I$15,0)), 0)</f>
        <v>0</v>
      </c>
      <c r="AA136" s="9">
        <f t="shared" si="28"/>
        <v>98100.15</v>
      </c>
      <c r="AB136" s="9">
        <f t="shared" si="29"/>
        <v>184930.15</v>
      </c>
    </row>
    <row r="137" spans="1:28" x14ac:dyDescent="0.25">
      <c r="A137" t="str">
        <f t="shared" si="20"/>
        <v>Rodina Minchin</v>
      </c>
      <c r="B137">
        <v>6275593709</v>
      </c>
      <c r="C137" t="s">
        <v>276</v>
      </c>
      <c r="D137" t="s">
        <v>277</v>
      </c>
      <c r="E137" t="s">
        <v>10</v>
      </c>
      <c r="F137" s="6">
        <v>121384</v>
      </c>
      <c r="G137">
        <f>COUNTIF(deals_closed!D:D,'calculations '!B137)</f>
        <v>14</v>
      </c>
      <c r="H137" s="6">
        <f>SUMIF(deals_closed!D:D,'calculations '!B137,deals_closed!C:C)</f>
        <v>529473</v>
      </c>
      <c r="I137" s="9">
        <f>VLOOKUP(E137,'2018_commission_structure'!$A$22:$I$24,9,FALSE)</f>
        <v>750000</v>
      </c>
      <c r="J137" s="7">
        <f t="shared" si="21"/>
        <v>937500</v>
      </c>
      <c r="K137" s="8">
        <f t="shared" si="22"/>
        <v>1125000</v>
      </c>
      <c r="L137" s="9">
        <f t="shared" si="23"/>
        <v>1500000</v>
      </c>
      <c r="M137" s="10">
        <f t="shared" si="24"/>
        <v>0.70596400000000004</v>
      </c>
      <c r="N137" t="str">
        <f t="shared" si="25"/>
        <v>0-100%</v>
      </c>
      <c r="O137" s="9">
        <f>MIN(I137, H137)*INDEX('2018_commission_structure'!$A$21:$I$24,
MATCH($E137, '2018_commission_structure'!$A$21:$A$24,0),
MATCH(O$1, '2018_commission_structure'!$A$21:$I$21,0))</f>
        <v>79420.95</v>
      </c>
      <c r="P137" s="2">
        <f>IF(H137&gt;I137, MIN(H137-I137, J137-I137)*
INDEX('2018_commission_structure'!$A$21:$I$24,
MATCH($E137, '2018_commission_structure'!$A$21:$A$24, 0),
MATCH(P$1, '2018_commission_structure'!$A$21:$I$21, 0)), 0)</f>
        <v>0</v>
      </c>
      <c r="Q137" s="2">
        <f>IF(H137&gt;J137, MIN(H137-J137, K137-J137)*
INDEX('2018_commission_structure'!$A$21:$I$24,
MATCH($E137, '2018_commission_structure'!$A$21:$A$24, 0),
MATCH(Q$1, '2018_commission_structure'!$A$21:$I$21, 0)), 0)</f>
        <v>0</v>
      </c>
      <c r="R137" s="2">
        <f>IF($H137&gt;K137,MIN($H137-K137,L137-K137)*INDEX('2018_commission_structure'!$A$21:$I$24,MATCH($E137,'2018_commission_structure'!$A$21:$A$24,0),MATCH('calculations '!R$1,'2018_commission_structure'!$A$21:$I$21,0)),0)</f>
        <v>0</v>
      </c>
      <c r="S137" s="2">
        <f>IF($H137&gt;L137, ($H137-L137) *INDEX('2018_commission_structure'!$A$21:$I$24,MATCH($E137, '2018_commission_structure'!$A$21:$A$24,0),MATCH(S$1, '2018_commission_structure'!$A$21:$I$21,0)), 0)</f>
        <v>0</v>
      </c>
      <c r="T137" s="2">
        <f t="shared" si="26"/>
        <v>79420.95</v>
      </c>
      <c r="U137" s="2">
        <f t="shared" si="27"/>
        <v>200804.95</v>
      </c>
      <c r="V137" s="2">
        <f>MIN(I137, H137)*INDEX('2018_commission_structure'!$A$15:$I$18,MATCH($E137, '2018_commission_structure'!$A$15:$A$18,0),MATCH(V$1, '2018_commission_structure'!$A$15:$I$15,0))</f>
        <v>79420.95</v>
      </c>
      <c r="W137" s="2">
        <f>IF(H137&gt;I137, MIN(H137-I137, J137-I137)*INDEX('2018_commission_structure'!$A$15:$I$18,MATCH($E137, '2018_commission_structure'!$A$15:$A$18, 0),MATCH(W$1,'2018_commission_structure'!$A$15:$I$15, 0)), 0)</f>
        <v>0</v>
      </c>
      <c r="X137" s="2">
        <f>IF(H137&gt;J137, MIN(H137-J137, K137-J137)*INDEX('2018_commission_structure'!$A$15:$I$24,MATCH($E137, '2018_commission_structure'!$A$15:$A$18, 0),MATCH(X$1, '2018_commission_structure'!$A$15:$I$15, 0)), 0)</f>
        <v>0</v>
      </c>
      <c r="Y137" s="2">
        <f>IF($H137&gt;K137,MIN($H137-K137,L137-K137)*INDEX('2018_commission_structure'!$A$15:$I$24,MATCH($E137,'2018_commission_structure'!$A$15:$A$18,0),MATCH('calculations '!Y$1,'2018_commission_structure'!$A$15:$I$15,0)),0)</f>
        <v>0</v>
      </c>
      <c r="Z137" s="2">
        <f>IF($H137&gt;L137, ($H137-L137) *INDEX('2018_commission_structure'!$A$15:$I$24,MATCH($E137, '2018_commission_structure'!$A$15:$A$18,0),MATCH(Z$1, '2018_commission_structure'!$A$15:$I$15,0)), 0)</f>
        <v>0</v>
      </c>
      <c r="AA137" s="9">
        <f t="shared" si="28"/>
        <v>79420.95</v>
      </c>
      <c r="AB137" s="9">
        <f t="shared" si="29"/>
        <v>200804.95</v>
      </c>
    </row>
    <row r="138" spans="1:28" x14ac:dyDescent="0.25">
      <c r="A138" t="str">
        <f t="shared" si="20"/>
        <v>Bernhard Hannan</v>
      </c>
      <c r="B138">
        <v>9766606919</v>
      </c>
      <c r="C138" t="s">
        <v>278</v>
      </c>
      <c r="D138" t="s">
        <v>279</v>
      </c>
      <c r="E138" t="s">
        <v>29</v>
      </c>
      <c r="F138" s="6">
        <v>76509</v>
      </c>
      <c r="G138">
        <f>COUNTIF(deals_closed!D:D,'calculations '!B138)</f>
        <v>19</v>
      </c>
      <c r="H138" s="6">
        <f>SUMIF(deals_closed!D:D,'calculations '!B138,deals_closed!C:C)</f>
        <v>666454</v>
      </c>
      <c r="I138" s="9">
        <f>VLOOKUP(E138,'2018_commission_structure'!$A$22:$I$24,9,FALSE)</f>
        <v>600000</v>
      </c>
      <c r="J138" s="7">
        <f t="shared" si="21"/>
        <v>750000</v>
      </c>
      <c r="K138" s="8">
        <f t="shared" si="22"/>
        <v>900000</v>
      </c>
      <c r="L138" s="9">
        <f t="shared" si="23"/>
        <v>1200000</v>
      </c>
      <c r="M138" s="10">
        <f t="shared" si="24"/>
        <v>1.1107566666666666</v>
      </c>
      <c r="N138" t="str">
        <f t="shared" si="25"/>
        <v>100-125%</v>
      </c>
      <c r="O138" s="9">
        <f>MIN(I138, H138)*INDEX('2018_commission_structure'!$A$21:$I$24,
MATCH($E138, '2018_commission_structure'!$A$21:$A$24,0),
MATCH(O$1, '2018_commission_structure'!$A$21:$I$21,0))</f>
        <v>78000</v>
      </c>
      <c r="P138" s="2">
        <f>IF(H138&gt;I138, MIN(H138-I138, J138-I138)*
INDEX('2018_commission_structure'!$A$21:$I$24,
MATCH($E138, '2018_commission_structure'!$A$21:$A$24, 0),
MATCH(P$1, '2018_commission_structure'!$A$21:$I$21, 0)), 0)</f>
        <v>11297.18</v>
      </c>
      <c r="Q138" s="2">
        <f>IF(H138&gt;J138, MIN(H138-J138, K138-J138)*
INDEX('2018_commission_structure'!$A$21:$I$24,
MATCH($E138, '2018_commission_structure'!$A$21:$A$24, 0),
MATCH(Q$1, '2018_commission_structure'!$A$21:$I$21, 0)), 0)</f>
        <v>0</v>
      </c>
      <c r="R138" s="2">
        <f>IF($H138&gt;K138,MIN($H138-K138,L138-K138)*INDEX('2018_commission_structure'!$A$21:$I$24,MATCH($E138,'2018_commission_structure'!$A$21:$A$24,0),MATCH('calculations '!R$1,'2018_commission_structure'!$A$21:$I$21,0)),0)</f>
        <v>0</v>
      </c>
      <c r="S138" s="2">
        <f>IF($H138&gt;L138, ($H138-L138) *INDEX('2018_commission_structure'!$A$21:$I$24,MATCH($E138, '2018_commission_structure'!$A$21:$A$24,0),MATCH(S$1, '2018_commission_structure'!$A$21:$I$21,0)), 0)</f>
        <v>0</v>
      </c>
      <c r="T138" s="2">
        <f t="shared" si="26"/>
        <v>89297.18</v>
      </c>
      <c r="U138" s="2">
        <f t="shared" si="27"/>
        <v>165806.18</v>
      </c>
      <c r="V138" s="2">
        <f>MIN(I138, H138)*INDEX('2018_commission_structure'!$A$15:$I$18,MATCH($E138, '2018_commission_structure'!$A$15:$A$18,0),MATCH(V$1, '2018_commission_structure'!$A$15:$I$15,0))</f>
        <v>90000</v>
      </c>
      <c r="W138" s="2">
        <f>IF(H138&gt;I138, MIN(H138-I138, J138-I138)*INDEX('2018_commission_structure'!$A$15:$I$18,MATCH($E138, '2018_commission_structure'!$A$15:$A$18, 0),MATCH(W$1,'2018_commission_structure'!$A$15:$I$15, 0)), 0)</f>
        <v>11961.72</v>
      </c>
      <c r="X138" s="2">
        <f>IF(H138&gt;J138, MIN(H138-J138, K138-J138)*INDEX('2018_commission_structure'!$A$15:$I$24,MATCH($E138, '2018_commission_structure'!$A$15:$A$18, 0),MATCH(X$1, '2018_commission_structure'!$A$15:$I$15, 0)), 0)</f>
        <v>0</v>
      </c>
      <c r="Y138" s="2">
        <f>IF($H138&gt;K138,MIN($H138-K138,L138-K138)*INDEX('2018_commission_structure'!$A$15:$I$24,MATCH($E138,'2018_commission_structure'!$A$15:$A$18,0),MATCH('calculations '!Y$1,'2018_commission_structure'!$A$15:$I$15,0)),0)</f>
        <v>0</v>
      </c>
      <c r="Z138" s="2">
        <f>IF($H138&gt;L138, ($H138-L138) *INDEX('2018_commission_structure'!$A$15:$I$24,MATCH($E138, '2018_commission_structure'!$A$15:$A$18,0),MATCH(Z$1, '2018_commission_structure'!$A$15:$I$15,0)), 0)</f>
        <v>0</v>
      </c>
      <c r="AA138" s="9">
        <f t="shared" si="28"/>
        <v>101961.72</v>
      </c>
      <c r="AB138" s="9">
        <f t="shared" si="29"/>
        <v>178470.72</v>
      </c>
    </row>
    <row r="139" spans="1:28" x14ac:dyDescent="0.25">
      <c r="A139" t="str">
        <f t="shared" si="20"/>
        <v>Titos Collaton</v>
      </c>
      <c r="B139">
        <v>9381484503</v>
      </c>
      <c r="C139" t="s">
        <v>280</v>
      </c>
      <c r="D139" t="s">
        <v>281</v>
      </c>
      <c r="E139" t="s">
        <v>10</v>
      </c>
      <c r="F139" s="6">
        <v>121954</v>
      </c>
      <c r="G139">
        <f>COUNTIF(deals_closed!D:D,'calculations '!B139)</f>
        <v>18</v>
      </c>
      <c r="H139" s="6">
        <f>SUMIF(deals_closed!D:D,'calculations '!B139,deals_closed!C:C)</f>
        <v>517010</v>
      </c>
      <c r="I139" s="9">
        <f>VLOOKUP(E139,'2018_commission_structure'!$A$22:$I$24,9,FALSE)</f>
        <v>750000</v>
      </c>
      <c r="J139" s="7">
        <f t="shared" si="21"/>
        <v>937500</v>
      </c>
      <c r="K139" s="8">
        <f t="shared" si="22"/>
        <v>1125000</v>
      </c>
      <c r="L139" s="9">
        <f t="shared" si="23"/>
        <v>1500000</v>
      </c>
      <c r="M139" s="10">
        <f t="shared" si="24"/>
        <v>0.68934666666666666</v>
      </c>
      <c r="N139" t="str">
        <f t="shared" si="25"/>
        <v>0-100%</v>
      </c>
      <c r="O139" s="9">
        <f>MIN(I139, H139)*INDEX('2018_commission_structure'!$A$21:$I$24,
MATCH($E139, '2018_commission_structure'!$A$21:$A$24,0),
MATCH(O$1, '2018_commission_structure'!$A$21:$I$21,0))</f>
        <v>77551.5</v>
      </c>
      <c r="P139" s="2">
        <f>IF(H139&gt;I139, MIN(H139-I139, J139-I139)*
INDEX('2018_commission_structure'!$A$21:$I$24,
MATCH($E139, '2018_commission_structure'!$A$21:$A$24, 0),
MATCH(P$1, '2018_commission_structure'!$A$21:$I$21, 0)), 0)</f>
        <v>0</v>
      </c>
      <c r="Q139" s="2">
        <f>IF(H139&gt;J139, MIN(H139-J139, K139-J139)*
INDEX('2018_commission_structure'!$A$21:$I$24,
MATCH($E139, '2018_commission_structure'!$A$21:$A$24, 0),
MATCH(Q$1, '2018_commission_structure'!$A$21:$I$21, 0)), 0)</f>
        <v>0</v>
      </c>
      <c r="R139" s="2">
        <f>IF($H139&gt;K139,MIN($H139-K139,L139-K139)*INDEX('2018_commission_structure'!$A$21:$I$24,MATCH($E139,'2018_commission_structure'!$A$21:$A$24,0),MATCH('calculations '!R$1,'2018_commission_structure'!$A$21:$I$21,0)),0)</f>
        <v>0</v>
      </c>
      <c r="S139" s="2">
        <f>IF($H139&gt;L139, ($H139-L139) *INDEX('2018_commission_structure'!$A$21:$I$24,MATCH($E139, '2018_commission_structure'!$A$21:$A$24,0),MATCH(S$1, '2018_commission_structure'!$A$21:$I$21,0)), 0)</f>
        <v>0</v>
      </c>
      <c r="T139" s="2">
        <f t="shared" si="26"/>
        <v>77551.5</v>
      </c>
      <c r="U139" s="2">
        <f t="shared" si="27"/>
        <v>199505.5</v>
      </c>
      <c r="V139" s="2">
        <f>MIN(I139, H139)*INDEX('2018_commission_structure'!$A$15:$I$18,MATCH($E139, '2018_commission_structure'!$A$15:$A$18,0),MATCH(V$1, '2018_commission_structure'!$A$15:$I$15,0))</f>
        <v>77551.5</v>
      </c>
      <c r="W139" s="2">
        <f>IF(H139&gt;I139, MIN(H139-I139, J139-I139)*INDEX('2018_commission_structure'!$A$15:$I$18,MATCH($E139, '2018_commission_structure'!$A$15:$A$18, 0),MATCH(W$1,'2018_commission_structure'!$A$15:$I$15, 0)), 0)</f>
        <v>0</v>
      </c>
      <c r="X139" s="2">
        <f>IF(H139&gt;J139, MIN(H139-J139, K139-J139)*INDEX('2018_commission_structure'!$A$15:$I$24,MATCH($E139, '2018_commission_structure'!$A$15:$A$18, 0),MATCH(X$1, '2018_commission_structure'!$A$15:$I$15, 0)), 0)</f>
        <v>0</v>
      </c>
      <c r="Y139" s="2">
        <f>IF($H139&gt;K139,MIN($H139-K139,L139-K139)*INDEX('2018_commission_structure'!$A$15:$I$24,MATCH($E139,'2018_commission_structure'!$A$15:$A$18,0),MATCH('calculations '!Y$1,'2018_commission_structure'!$A$15:$I$15,0)),0)</f>
        <v>0</v>
      </c>
      <c r="Z139" s="2">
        <f>IF($H139&gt;L139, ($H139-L139) *INDEX('2018_commission_structure'!$A$15:$I$24,MATCH($E139, '2018_commission_structure'!$A$15:$A$18,0),MATCH(Z$1, '2018_commission_structure'!$A$15:$I$15,0)), 0)</f>
        <v>0</v>
      </c>
      <c r="AA139" s="9">
        <f t="shared" si="28"/>
        <v>77551.5</v>
      </c>
      <c r="AB139" s="9">
        <f t="shared" si="29"/>
        <v>199505.5</v>
      </c>
    </row>
    <row r="140" spans="1:28" x14ac:dyDescent="0.25">
      <c r="A140" t="str">
        <f t="shared" si="20"/>
        <v>Maximilianus Hamlington</v>
      </c>
      <c r="B140">
        <v>146065492</v>
      </c>
      <c r="C140" t="s">
        <v>282</v>
      </c>
      <c r="D140" t="s">
        <v>283</v>
      </c>
      <c r="E140" t="s">
        <v>10</v>
      </c>
      <c r="F140" s="6">
        <v>117391</v>
      </c>
      <c r="G140">
        <f>COUNTIF(deals_closed!D:D,'calculations '!B140)</f>
        <v>14</v>
      </c>
      <c r="H140" s="6">
        <f>SUMIF(deals_closed!D:D,'calculations '!B140,deals_closed!C:C)</f>
        <v>537360</v>
      </c>
      <c r="I140" s="9">
        <f>VLOOKUP(E140,'2018_commission_structure'!$A$22:$I$24,9,FALSE)</f>
        <v>750000</v>
      </c>
      <c r="J140" s="7">
        <f t="shared" si="21"/>
        <v>937500</v>
      </c>
      <c r="K140" s="8">
        <f t="shared" si="22"/>
        <v>1125000</v>
      </c>
      <c r="L140" s="9">
        <f t="shared" si="23"/>
        <v>1500000</v>
      </c>
      <c r="M140" s="10">
        <f t="shared" si="24"/>
        <v>0.71648000000000001</v>
      </c>
      <c r="N140" t="str">
        <f t="shared" si="25"/>
        <v>0-100%</v>
      </c>
      <c r="O140" s="9">
        <f>MIN(I140, H140)*INDEX('2018_commission_structure'!$A$21:$I$24,
MATCH($E140, '2018_commission_structure'!$A$21:$A$24,0),
MATCH(O$1, '2018_commission_structure'!$A$21:$I$21,0))</f>
        <v>80604</v>
      </c>
      <c r="P140" s="2">
        <f>IF(H140&gt;I140, MIN(H140-I140, J140-I140)*
INDEX('2018_commission_structure'!$A$21:$I$24,
MATCH($E140, '2018_commission_structure'!$A$21:$A$24, 0),
MATCH(P$1, '2018_commission_structure'!$A$21:$I$21, 0)), 0)</f>
        <v>0</v>
      </c>
      <c r="Q140" s="2">
        <f>IF(H140&gt;J140, MIN(H140-J140, K140-J140)*
INDEX('2018_commission_structure'!$A$21:$I$24,
MATCH($E140, '2018_commission_structure'!$A$21:$A$24, 0),
MATCH(Q$1, '2018_commission_structure'!$A$21:$I$21, 0)), 0)</f>
        <v>0</v>
      </c>
      <c r="R140" s="2">
        <f>IF($H140&gt;K140,MIN($H140-K140,L140-K140)*INDEX('2018_commission_structure'!$A$21:$I$24,MATCH($E140,'2018_commission_structure'!$A$21:$A$24,0),MATCH('calculations '!R$1,'2018_commission_structure'!$A$21:$I$21,0)),0)</f>
        <v>0</v>
      </c>
      <c r="S140" s="2">
        <f>IF($H140&gt;L140, ($H140-L140) *INDEX('2018_commission_structure'!$A$21:$I$24,MATCH($E140, '2018_commission_structure'!$A$21:$A$24,0),MATCH(S$1, '2018_commission_structure'!$A$21:$I$21,0)), 0)</f>
        <v>0</v>
      </c>
      <c r="T140" s="2">
        <f t="shared" si="26"/>
        <v>80604</v>
      </c>
      <c r="U140" s="2">
        <f t="shared" si="27"/>
        <v>197995</v>
      </c>
      <c r="V140" s="2">
        <f>MIN(I140, H140)*INDEX('2018_commission_structure'!$A$15:$I$18,MATCH($E140, '2018_commission_structure'!$A$15:$A$18,0),MATCH(V$1, '2018_commission_structure'!$A$15:$I$15,0))</f>
        <v>80604</v>
      </c>
      <c r="W140" s="2">
        <f>IF(H140&gt;I140, MIN(H140-I140, J140-I140)*INDEX('2018_commission_structure'!$A$15:$I$18,MATCH($E140, '2018_commission_structure'!$A$15:$A$18, 0),MATCH(W$1,'2018_commission_structure'!$A$15:$I$15, 0)), 0)</f>
        <v>0</v>
      </c>
      <c r="X140" s="2">
        <f>IF(H140&gt;J140, MIN(H140-J140, K140-J140)*INDEX('2018_commission_structure'!$A$15:$I$24,MATCH($E140, '2018_commission_structure'!$A$15:$A$18, 0),MATCH(X$1, '2018_commission_structure'!$A$15:$I$15, 0)), 0)</f>
        <v>0</v>
      </c>
      <c r="Y140" s="2">
        <f>IF($H140&gt;K140,MIN($H140-K140,L140-K140)*INDEX('2018_commission_structure'!$A$15:$I$24,MATCH($E140,'2018_commission_structure'!$A$15:$A$18,0),MATCH('calculations '!Y$1,'2018_commission_structure'!$A$15:$I$15,0)),0)</f>
        <v>0</v>
      </c>
      <c r="Z140" s="2">
        <f>IF($H140&gt;L140, ($H140-L140) *INDEX('2018_commission_structure'!$A$15:$I$24,MATCH($E140, '2018_commission_structure'!$A$15:$A$18,0),MATCH(Z$1, '2018_commission_structure'!$A$15:$I$15,0)), 0)</f>
        <v>0</v>
      </c>
      <c r="AA140" s="9">
        <f t="shared" si="28"/>
        <v>80604</v>
      </c>
      <c r="AB140" s="9">
        <f t="shared" si="29"/>
        <v>197995</v>
      </c>
    </row>
    <row r="141" spans="1:28" x14ac:dyDescent="0.25">
      <c r="A141" t="str">
        <f t="shared" si="20"/>
        <v>Tait Brewitt</v>
      </c>
      <c r="B141">
        <v>6408517315</v>
      </c>
      <c r="C141" t="s">
        <v>284</v>
      </c>
      <c r="D141" t="s">
        <v>285</v>
      </c>
      <c r="E141" t="s">
        <v>10</v>
      </c>
      <c r="F141" s="6">
        <v>122626</v>
      </c>
      <c r="G141">
        <f>COUNTIF(deals_closed!D:D,'calculations '!B141)</f>
        <v>21</v>
      </c>
      <c r="H141" s="6">
        <f>SUMIF(deals_closed!D:D,'calculations '!B141,deals_closed!C:C)</f>
        <v>788532</v>
      </c>
      <c r="I141" s="9">
        <f>VLOOKUP(E141,'2018_commission_structure'!$A$22:$I$24,9,FALSE)</f>
        <v>750000</v>
      </c>
      <c r="J141" s="7">
        <f t="shared" si="21"/>
        <v>937500</v>
      </c>
      <c r="K141" s="8">
        <f t="shared" si="22"/>
        <v>1125000</v>
      </c>
      <c r="L141" s="9">
        <f t="shared" si="23"/>
        <v>1500000</v>
      </c>
      <c r="M141" s="10">
        <f t="shared" si="24"/>
        <v>1.0513760000000001</v>
      </c>
      <c r="N141" t="str">
        <f t="shared" si="25"/>
        <v>100-125%</v>
      </c>
      <c r="O141" s="9">
        <f>MIN(I141, H141)*INDEX('2018_commission_structure'!$A$21:$I$24,
MATCH($E141, '2018_commission_structure'!$A$21:$A$24,0),
MATCH(O$1, '2018_commission_structure'!$A$21:$I$21,0))</f>
        <v>112500</v>
      </c>
      <c r="P141" s="2">
        <f>IF(H141&gt;I141, MIN(H141-I141, J141-I141)*
INDEX('2018_commission_structure'!$A$21:$I$24,
MATCH($E141, '2018_commission_structure'!$A$21:$A$24, 0),
MATCH(P$1, '2018_commission_structure'!$A$21:$I$21, 0)), 0)</f>
        <v>7321.08</v>
      </c>
      <c r="Q141" s="2">
        <f>IF(H141&gt;J141, MIN(H141-J141, K141-J141)*
INDEX('2018_commission_structure'!$A$21:$I$24,
MATCH($E141, '2018_commission_structure'!$A$21:$A$24, 0),
MATCH(Q$1, '2018_commission_structure'!$A$21:$I$21, 0)), 0)</f>
        <v>0</v>
      </c>
      <c r="R141" s="2">
        <f>IF($H141&gt;K141,MIN($H141-K141,L141-K141)*INDEX('2018_commission_structure'!$A$21:$I$24,MATCH($E141,'2018_commission_structure'!$A$21:$A$24,0),MATCH('calculations '!R$1,'2018_commission_structure'!$A$21:$I$21,0)),0)</f>
        <v>0</v>
      </c>
      <c r="S141" s="2">
        <f>IF($H141&gt;L141, ($H141-L141) *INDEX('2018_commission_structure'!$A$21:$I$24,MATCH($E141, '2018_commission_structure'!$A$21:$A$24,0),MATCH(S$1, '2018_commission_structure'!$A$21:$I$21,0)), 0)</f>
        <v>0</v>
      </c>
      <c r="T141" s="2">
        <f t="shared" si="26"/>
        <v>119821.08</v>
      </c>
      <c r="U141" s="2">
        <f t="shared" si="27"/>
        <v>242447.08000000002</v>
      </c>
      <c r="V141" s="2">
        <f>MIN(I141, H141)*INDEX('2018_commission_structure'!$A$15:$I$18,MATCH($E141, '2018_commission_structure'!$A$15:$A$18,0),MATCH(V$1, '2018_commission_structure'!$A$15:$I$15,0))</f>
        <v>112500</v>
      </c>
      <c r="W141" s="2">
        <f>IF(H141&gt;I141, MIN(H141-I141, J141-I141)*INDEX('2018_commission_structure'!$A$15:$I$18,MATCH($E141, '2018_commission_structure'!$A$15:$A$18, 0),MATCH(W$1,'2018_commission_structure'!$A$15:$I$15, 0)), 0)</f>
        <v>8477.0400000000009</v>
      </c>
      <c r="X141" s="2">
        <f>IF(H141&gt;J141, MIN(H141-J141, K141-J141)*INDEX('2018_commission_structure'!$A$15:$I$24,MATCH($E141, '2018_commission_structure'!$A$15:$A$18, 0),MATCH(X$1, '2018_commission_structure'!$A$15:$I$15, 0)), 0)</f>
        <v>0</v>
      </c>
      <c r="Y141" s="2">
        <f>IF($H141&gt;K141,MIN($H141-K141,L141-K141)*INDEX('2018_commission_structure'!$A$15:$I$24,MATCH($E141,'2018_commission_structure'!$A$15:$A$18,0),MATCH('calculations '!Y$1,'2018_commission_structure'!$A$15:$I$15,0)),0)</f>
        <v>0</v>
      </c>
      <c r="Z141" s="2">
        <f>IF($H141&gt;L141, ($H141-L141) *INDEX('2018_commission_structure'!$A$15:$I$24,MATCH($E141, '2018_commission_structure'!$A$15:$A$18,0),MATCH(Z$1, '2018_commission_structure'!$A$15:$I$15,0)), 0)</f>
        <v>0</v>
      </c>
      <c r="AA141" s="9">
        <f t="shared" si="28"/>
        <v>120977.04000000001</v>
      </c>
      <c r="AB141" s="9">
        <f t="shared" si="29"/>
        <v>243603.04</v>
      </c>
    </row>
    <row r="142" spans="1:28" x14ac:dyDescent="0.25">
      <c r="A142" t="str">
        <f t="shared" si="20"/>
        <v>Camila MacGillespie</v>
      </c>
      <c r="B142">
        <v>5837501576</v>
      </c>
      <c r="C142" t="s">
        <v>286</v>
      </c>
      <c r="D142" t="s">
        <v>287</v>
      </c>
      <c r="E142" t="s">
        <v>7</v>
      </c>
      <c r="F142" s="6">
        <v>52489</v>
      </c>
      <c r="G142">
        <f>COUNTIF(deals_closed!D:D,'calculations '!B142)</f>
        <v>29</v>
      </c>
      <c r="H142" s="6">
        <f>SUMIF(deals_closed!D:D,'calculations '!B142,deals_closed!C:C)</f>
        <v>974290</v>
      </c>
      <c r="I142" s="9">
        <f>VLOOKUP(E142,'2018_commission_structure'!$A$22:$I$24,9,FALSE)</f>
        <v>500000</v>
      </c>
      <c r="J142" s="7">
        <f t="shared" si="21"/>
        <v>625000</v>
      </c>
      <c r="K142" s="8">
        <f t="shared" si="22"/>
        <v>750000</v>
      </c>
      <c r="L142" s="9">
        <f t="shared" si="23"/>
        <v>1000000</v>
      </c>
      <c r="M142" s="10">
        <f t="shared" si="24"/>
        <v>1.94858</v>
      </c>
      <c r="N142" t="str">
        <f t="shared" si="25"/>
        <v>150-200%</v>
      </c>
      <c r="O142" s="9">
        <f>MIN(I142, H142)*INDEX('2018_commission_structure'!$A$21:$I$24,
MATCH($E142, '2018_commission_structure'!$A$21:$A$24,0),
MATCH(O$1, '2018_commission_structure'!$A$21:$I$21,0))</f>
        <v>50000</v>
      </c>
      <c r="P142" s="2">
        <f>IF(H142&gt;I142, MIN(H142-I142, J142-I142)*
INDEX('2018_commission_structure'!$A$21:$I$24,
MATCH($E142, '2018_commission_structure'!$A$21:$A$24, 0),
MATCH(P$1, '2018_commission_structure'!$A$21:$I$21, 0)), 0)</f>
        <v>18750</v>
      </c>
      <c r="Q142" s="2">
        <f>IF(H142&gt;J142, MIN(H142-J142, K142-J142)*
INDEX('2018_commission_structure'!$A$21:$I$24,
MATCH($E142, '2018_commission_structure'!$A$21:$A$24, 0),
MATCH(Q$1, '2018_commission_structure'!$A$21:$I$21, 0)), 0)</f>
        <v>22500</v>
      </c>
      <c r="R142" s="2">
        <f>IF($H142&gt;K142,MIN($H142-K142,L142-K142)*INDEX('2018_commission_structure'!$A$21:$I$24,MATCH($E142,'2018_commission_structure'!$A$21:$A$24,0),MATCH('calculations '!R$1,'2018_commission_structure'!$A$21:$I$21,0)),0)</f>
        <v>49343.8</v>
      </c>
      <c r="S142" s="2">
        <f>IF($H142&gt;L142, ($H142-L142) *INDEX('2018_commission_structure'!$A$21:$I$24,MATCH($E142, '2018_commission_structure'!$A$21:$A$24,0),MATCH(S$1, '2018_commission_structure'!$A$21:$I$21,0)), 0)</f>
        <v>0</v>
      </c>
      <c r="T142" s="2">
        <f t="shared" si="26"/>
        <v>140593.79999999999</v>
      </c>
      <c r="U142" s="2">
        <f t="shared" si="27"/>
        <v>193082.8</v>
      </c>
      <c r="V142" s="2">
        <f>MIN(I142, H142)*INDEX('2018_commission_structure'!$A$15:$I$18,MATCH($E142, '2018_commission_structure'!$A$15:$A$18,0),MATCH(V$1, '2018_commission_structure'!$A$15:$I$15,0))</f>
        <v>60000</v>
      </c>
      <c r="W142" s="2">
        <f>IF(H142&gt;I142, MIN(H142-I142, J142-I142)*INDEX('2018_commission_structure'!$A$15:$I$18,MATCH($E142, '2018_commission_structure'!$A$15:$A$18, 0),MATCH(W$1,'2018_commission_structure'!$A$15:$I$15, 0)), 0)</f>
        <v>21250</v>
      </c>
      <c r="X142" s="2">
        <f>IF(H142&gt;J142, MIN(H142-J142, K142-J142)*INDEX('2018_commission_structure'!$A$15:$I$24,MATCH($E142, '2018_commission_structure'!$A$15:$A$18, 0),MATCH(X$1, '2018_commission_structure'!$A$15:$I$15, 0)), 0)</f>
        <v>25000</v>
      </c>
      <c r="Y142" s="2">
        <f>IF($H142&gt;K142,MIN($H142-K142,L142-K142)*INDEX('2018_commission_structure'!$A$15:$I$24,MATCH($E142,'2018_commission_structure'!$A$15:$A$18,0),MATCH('calculations '!Y$1,'2018_commission_structure'!$A$15:$I$15,0)),0)</f>
        <v>49343.8</v>
      </c>
      <c r="Z142" s="2">
        <f>IF($H142&gt;L142, ($H142-L142) *INDEX('2018_commission_structure'!$A$15:$I$24,MATCH($E142, '2018_commission_structure'!$A$15:$A$18,0),MATCH(Z$1, '2018_commission_structure'!$A$15:$I$15,0)), 0)</f>
        <v>0</v>
      </c>
      <c r="AA142" s="9">
        <f t="shared" si="28"/>
        <v>155593.79999999999</v>
      </c>
      <c r="AB142" s="9">
        <f t="shared" si="29"/>
        <v>208082.8</v>
      </c>
    </row>
    <row r="143" spans="1:28" x14ac:dyDescent="0.25">
      <c r="A143" t="str">
        <f t="shared" si="20"/>
        <v>Cull Slott</v>
      </c>
      <c r="B143">
        <v>3738218785</v>
      </c>
      <c r="C143" t="s">
        <v>288</v>
      </c>
      <c r="D143" t="s">
        <v>289</v>
      </c>
      <c r="E143" t="s">
        <v>7</v>
      </c>
      <c r="F143" s="6">
        <v>64849</v>
      </c>
      <c r="G143">
        <f>COUNTIF(deals_closed!D:D,'calculations '!B143)</f>
        <v>18</v>
      </c>
      <c r="H143" s="6">
        <f>SUMIF(deals_closed!D:D,'calculations '!B143,deals_closed!C:C)</f>
        <v>718775</v>
      </c>
      <c r="I143" s="9">
        <f>VLOOKUP(E143,'2018_commission_structure'!$A$22:$I$24,9,FALSE)</f>
        <v>500000</v>
      </c>
      <c r="J143" s="7">
        <f t="shared" si="21"/>
        <v>625000</v>
      </c>
      <c r="K143" s="8">
        <f t="shared" si="22"/>
        <v>750000</v>
      </c>
      <c r="L143" s="9">
        <f t="shared" si="23"/>
        <v>1000000</v>
      </c>
      <c r="M143" s="10">
        <f t="shared" si="24"/>
        <v>1.4375500000000001</v>
      </c>
      <c r="N143" t="str">
        <f t="shared" si="25"/>
        <v>125-150%</v>
      </c>
      <c r="O143" s="9">
        <f>MIN(I143, H143)*INDEX('2018_commission_structure'!$A$21:$I$24,
MATCH($E143, '2018_commission_structure'!$A$21:$A$24,0),
MATCH(O$1, '2018_commission_structure'!$A$21:$I$21,0))</f>
        <v>50000</v>
      </c>
      <c r="P143" s="2">
        <f>IF(H143&gt;I143, MIN(H143-I143, J143-I143)*
INDEX('2018_commission_structure'!$A$21:$I$24,
MATCH($E143, '2018_commission_structure'!$A$21:$A$24, 0),
MATCH(P$1, '2018_commission_structure'!$A$21:$I$21, 0)), 0)</f>
        <v>18750</v>
      </c>
      <c r="Q143" s="2">
        <f>IF(H143&gt;J143, MIN(H143-J143, K143-J143)*
INDEX('2018_commission_structure'!$A$21:$I$24,
MATCH($E143, '2018_commission_structure'!$A$21:$A$24, 0),
MATCH(Q$1, '2018_commission_structure'!$A$21:$I$21, 0)), 0)</f>
        <v>16879.5</v>
      </c>
      <c r="R143" s="2">
        <f>IF($H143&gt;K143,MIN($H143-K143,L143-K143)*INDEX('2018_commission_structure'!$A$21:$I$24,MATCH($E143,'2018_commission_structure'!$A$21:$A$24,0),MATCH('calculations '!R$1,'2018_commission_structure'!$A$21:$I$21,0)),0)</f>
        <v>0</v>
      </c>
      <c r="S143" s="2">
        <f>IF($H143&gt;L143, ($H143-L143) *INDEX('2018_commission_structure'!$A$21:$I$24,MATCH($E143, '2018_commission_structure'!$A$21:$A$24,0),MATCH(S$1, '2018_commission_structure'!$A$21:$I$21,0)), 0)</f>
        <v>0</v>
      </c>
      <c r="T143" s="2">
        <f t="shared" si="26"/>
        <v>85629.5</v>
      </c>
      <c r="U143" s="2">
        <f t="shared" si="27"/>
        <v>150478.5</v>
      </c>
      <c r="V143" s="2">
        <f>MIN(I143, H143)*INDEX('2018_commission_structure'!$A$15:$I$18,MATCH($E143, '2018_commission_structure'!$A$15:$A$18,0),MATCH(V$1, '2018_commission_structure'!$A$15:$I$15,0))</f>
        <v>60000</v>
      </c>
      <c r="W143" s="2">
        <f>IF(H143&gt;I143, MIN(H143-I143, J143-I143)*INDEX('2018_commission_structure'!$A$15:$I$18,MATCH($E143, '2018_commission_structure'!$A$15:$A$18, 0),MATCH(W$1,'2018_commission_structure'!$A$15:$I$15, 0)), 0)</f>
        <v>21250</v>
      </c>
      <c r="X143" s="2">
        <f>IF(H143&gt;J143, MIN(H143-J143, K143-J143)*INDEX('2018_commission_structure'!$A$15:$I$24,MATCH($E143, '2018_commission_structure'!$A$15:$A$18, 0),MATCH(X$1, '2018_commission_structure'!$A$15:$I$15, 0)), 0)</f>
        <v>18755</v>
      </c>
      <c r="Y143" s="2">
        <f>IF($H143&gt;K143,MIN($H143-K143,L143-K143)*INDEX('2018_commission_structure'!$A$15:$I$24,MATCH($E143,'2018_commission_structure'!$A$15:$A$18,0),MATCH('calculations '!Y$1,'2018_commission_structure'!$A$15:$I$15,0)),0)</f>
        <v>0</v>
      </c>
      <c r="Z143" s="2">
        <f>IF($H143&gt;L143, ($H143-L143) *INDEX('2018_commission_structure'!$A$15:$I$24,MATCH($E143, '2018_commission_structure'!$A$15:$A$18,0),MATCH(Z$1, '2018_commission_structure'!$A$15:$I$15,0)), 0)</f>
        <v>0</v>
      </c>
      <c r="AA143" s="9">
        <f t="shared" si="28"/>
        <v>100005</v>
      </c>
      <c r="AB143" s="9">
        <f t="shared" si="29"/>
        <v>164854</v>
      </c>
    </row>
    <row r="144" spans="1:28" x14ac:dyDescent="0.25">
      <c r="A144" t="str">
        <f t="shared" si="20"/>
        <v>Jolee Gladyer</v>
      </c>
      <c r="B144">
        <v>8971738782</v>
      </c>
      <c r="C144" t="s">
        <v>290</v>
      </c>
      <c r="D144" t="s">
        <v>291</v>
      </c>
      <c r="E144" t="s">
        <v>10</v>
      </c>
      <c r="F144" s="6">
        <v>124815</v>
      </c>
      <c r="G144">
        <f>COUNTIF(deals_closed!D:D,'calculations '!B144)</f>
        <v>25</v>
      </c>
      <c r="H144" s="6">
        <f>SUMIF(deals_closed!D:D,'calculations '!B144,deals_closed!C:C)</f>
        <v>945309</v>
      </c>
      <c r="I144" s="9">
        <f>VLOOKUP(E144,'2018_commission_structure'!$A$22:$I$24,9,FALSE)</f>
        <v>750000</v>
      </c>
      <c r="J144" s="7">
        <f t="shared" si="21"/>
        <v>937500</v>
      </c>
      <c r="K144" s="8">
        <f t="shared" si="22"/>
        <v>1125000</v>
      </c>
      <c r="L144" s="9">
        <f t="shared" si="23"/>
        <v>1500000</v>
      </c>
      <c r="M144" s="10">
        <f t="shared" si="24"/>
        <v>1.2604120000000001</v>
      </c>
      <c r="N144" t="str">
        <f t="shared" si="25"/>
        <v>125-150%</v>
      </c>
      <c r="O144" s="9">
        <f>MIN(I144, H144)*INDEX('2018_commission_structure'!$A$21:$I$24,
MATCH($E144, '2018_commission_structure'!$A$21:$A$24,0),
MATCH(O$1, '2018_commission_structure'!$A$21:$I$21,0))</f>
        <v>112500</v>
      </c>
      <c r="P144" s="2">
        <f>IF(H144&gt;I144, MIN(H144-I144, J144-I144)*
INDEX('2018_commission_structure'!$A$21:$I$24,
MATCH($E144, '2018_commission_structure'!$A$21:$A$24, 0),
MATCH(P$1, '2018_commission_structure'!$A$21:$I$21, 0)), 0)</f>
        <v>35625</v>
      </c>
      <c r="Q144" s="2">
        <f>IF(H144&gt;J144, MIN(H144-J144, K144-J144)*
INDEX('2018_commission_structure'!$A$21:$I$24,
MATCH($E144, '2018_commission_structure'!$A$21:$A$24, 0),
MATCH(Q$1, '2018_commission_structure'!$A$21:$I$21, 0)), 0)</f>
        <v>1796.0700000000002</v>
      </c>
      <c r="R144" s="2">
        <f>IF($H144&gt;K144,MIN($H144-K144,L144-K144)*INDEX('2018_commission_structure'!$A$21:$I$24,MATCH($E144,'2018_commission_structure'!$A$21:$A$24,0),MATCH('calculations '!R$1,'2018_commission_structure'!$A$21:$I$21,0)),0)</f>
        <v>0</v>
      </c>
      <c r="S144" s="2">
        <f>IF($H144&gt;L144, ($H144-L144) *INDEX('2018_commission_structure'!$A$21:$I$24,MATCH($E144, '2018_commission_structure'!$A$21:$A$24,0),MATCH(S$1, '2018_commission_structure'!$A$21:$I$21,0)), 0)</f>
        <v>0</v>
      </c>
      <c r="T144" s="2">
        <f t="shared" si="26"/>
        <v>149921.07</v>
      </c>
      <c r="U144" s="2">
        <f t="shared" si="27"/>
        <v>274736.07</v>
      </c>
      <c r="V144" s="2">
        <f>MIN(I144, H144)*INDEX('2018_commission_structure'!$A$15:$I$18,MATCH($E144, '2018_commission_structure'!$A$15:$A$18,0),MATCH(V$1, '2018_commission_structure'!$A$15:$I$15,0))</f>
        <v>112500</v>
      </c>
      <c r="W144" s="2">
        <f>IF(H144&gt;I144, MIN(H144-I144, J144-I144)*INDEX('2018_commission_structure'!$A$15:$I$18,MATCH($E144, '2018_commission_structure'!$A$15:$A$18, 0),MATCH(W$1,'2018_commission_structure'!$A$15:$I$15, 0)), 0)</f>
        <v>41250</v>
      </c>
      <c r="X144" s="2">
        <f>IF(H144&gt;J144, MIN(H144-J144, K144-J144)*INDEX('2018_commission_structure'!$A$15:$I$24,MATCH($E144, '2018_commission_structure'!$A$15:$A$18, 0),MATCH(X$1, '2018_commission_structure'!$A$15:$I$15, 0)), 0)</f>
        <v>1952.25</v>
      </c>
      <c r="Y144" s="2">
        <f>IF($H144&gt;K144,MIN($H144-K144,L144-K144)*INDEX('2018_commission_structure'!$A$15:$I$24,MATCH($E144,'2018_commission_structure'!$A$15:$A$18,0),MATCH('calculations '!Y$1,'2018_commission_structure'!$A$15:$I$15,0)),0)</f>
        <v>0</v>
      </c>
      <c r="Z144" s="2">
        <f>IF($H144&gt;L144, ($H144-L144) *INDEX('2018_commission_structure'!$A$15:$I$24,MATCH($E144, '2018_commission_structure'!$A$15:$A$18,0),MATCH(Z$1, '2018_commission_structure'!$A$15:$I$15,0)), 0)</f>
        <v>0</v>
      </c>
      <c r="AA144" s="9">
        <f t="shared" si="28"/>
        <v>155702.25</v>
      </c>
      <c r="AB144" s="9">
        <f t="shared" si="29"/>
        <v>280517.25</v>
      </c>
    </row>
    <row r="145" spans="1:28" x14ac:dyDescent="0.25">
      <c r="A145" t="str">
        <f t="shared" si="20"/>
        <v>Glenn O'Murtagh</v>
      </c>
      <c r="B145">
        <v>3288836432</v>
      </c>
      <c r="C145" t="s">
        <v>292</v>
      </c>
      <c r="D145" t="s">
        <v>293</v>
      </c>
      <c r="E145" t="s">
        <v>10</v>
      </c>
      <c r="F145" s="6">
        <v>102601</v>
      </c>
      <c r="G145">
        <f>COUNTIF(deals_closed!D:D,'calculations '!B145)</f>
        <v>13</v>
      </c>
      <c r="H145" s="6">
        <f>SUMIF(deals_closed!D:D,'calculations '!B145,deals_closed!C:C)</f>
        <v>499816</v>
      </c>
      <c r="I145" s="9">
        <f>VLOOKUP(E145,'2018_commission_structure'!$A$22:$I$24,9,FALSE)</f>
        <v>750000</v>
      </c>
      <c r="J145" s="7">
        <f t="shared" si="21"/>
        <v>937500</v>
      </c>
      <c r="K145" s="8">
        <f t="shared" si="22"/>
        <v>1125000</v>
      </c>
      <c r="L145" s="9">
        <f t="shared" si="23"/>
        <v>1500000</v>
      </c>
      <c r="M145" s="10">
        <f t="shared" si="24"/>
        <v>0.66642133333333331</v>
      </c>
      <c r="N145" t="str">
        <f t="shared" si="25"/>
        <v>0-100%</v>
      </c>
      <c r="O145" s="9">
        <f>MIN(I145, H145)*INDEX('2018_commission_structure'!$A$21:$I$24,
MATCH($E145, '2018_commission_structure'!$A$21:$A$24,0),
MATCH(O$1, '2018_commission_structure'!$A$21:$I$21,0))</f>
        <v>74972.399999999994</v>
      </c>
      <c r="P145" s="2">
        <f>IF(H145&gt;I145, MIN(H145-I145, J145-I145)*
INDEX('2018_commission_structure'!$A$21:$I$24,
MATCH($E145, '2018_commission_structure'!$A$21:$A$24, 0),
MATCH(P$1, '2018_commission_structure'!$A$21:$I$21, 0)), 0)</f>
        <v>0</v>
      </c>
      <c r="Q145" s="2">
        <f>IF(H145&gt;J145, MIN(H145-J145, K145-J145)*
INDEX('2018_commission_structure'!$A$21:$I$24,
MATCH($E145, '2018_commission_structure'!$A$21:$A$24, 0),
MATCH(Q$1, '2018_commission_structure'!$A$21:$I$21, 0)), 0)</f>
        <v>0</v>
      </c>
      <c r="R145" s="2">
        <f>IF($H145&gt;K145,MIN($H145-K145,L145-K145)*INDEX('2018_commission_structure'!$A$21:$I$24,MATCH($E145,'2018_commission_structure'!$A$21:$A$24,0),MATCH('calculations '!R$1,'2018_commission_structure'!$A$21:$I$21,0)),0)</f>
        <v>0</v>
      </c>
      <c r="S145" s="2">
        <f>IF($H145&gt;L145, ($H145-L145) *INDEX('2018_commission_structure'!$A$21:$I$24,MATCH($E145, '2018_commission_structure'!$A$21:$A$24,0),MATCH(S$1, '2018_commission_structure'!$A$21:$I$21,0)), 0)</f>
        <v>0</v>
      </c>
      <c r="T145" s="2">
        <f t="shared" si="26"/>
        <v>74972.399999999994</v>
      </c>
      <c r="U145" s="2">
        <f t="shared" si="27"/>
        <v>177573.4</v>
      </c>
      <c r="V145" s="2">
        <f>MIN(I145, H145)*INDEX('2018_commission_structure'!$A$15:$I$18,MATCH($E145, '2018_commission_structure'!$A$15:$A$18,0),MATCH(V$1, '2018_commission_structure'!$A$15:$I$15,0))</f>
        <v>74972.399999999994</v>
      </c>
      <c r="W145" s="2">
        <f>IF(H145&gt;I145, MIN(H145-I145, J145-I145)*INDEX('2018_commission_structure'!$A$15:$I$18,MATCH($E145, '2018_commission_structure'!$A$15:$A$18, 0),MATCH(W$1,'2018_commission_structure'!$A$15:$I$15, 0)), 0)</f>
        <v>0</v>
      </c>
      <c r="X145" s="2">
        <f>IF(H145&gt;J145, MIN(H145-J145, K145-J145)*INDEX('2018_commission_structure'!$A$15:$I$24,MATCH($E145, '2018_commission_structure'!$A$15:$A$18, 0),MATCH(X$1, '2018_commission_structure'!$A$15:$I$15, 0)), 0)</f>
        <v>0</v>
      </c>
      <c r="Y145" s="2">
        <f>IF($H145&gt;K145,MIN($H145-K145,L145-K145)*INDEX('2018_commission_structure'!$A$15:$I$24,MATCH($E145,'2018_commission_structure'!$A$15:$A$18,0),MATCH('calculations '!Y$1,'2018_commission_structure'!$A$15:$I$15,0)),0)</f>
        <v>0</v>
      </c>
      <c r="Z145" s="2">
        <f>IF($H145&gt;L145, ($H145-L145) *INDEX('2018_commission_structure'!$A$15:$I$24,MATCH($E145, '2018_commission_structure'!$A$15:$A$18,0),MATCH(Z$1, '2018_commission_structure'!$A$15:$I$15,0)), 0)</f>
        <v>0</v>
      </c>
      <c r="AA145" s="9">
        <f t="shared" si="28"/>
        <v>74972.399999999994</v>
      </c>
      <c r="AB145" s="9">
        <f t="shared" si="29"/>
        <v>177573.4</v>
      </c>
    </row>
    <row r="146" spans="1:28" x14ac:dyDescent="0.25">
      <c r="A146" t="str">
        <f t="shared" si="20"/>
        <v>Jermain Ruthven</v>
      </c>
      <c r="B146">
        <v>4730395069</v>
      </c>
      <c r="C146" t="s">
        <v>294</v>
      </c>
      <c r="D146" t="s">
        <v>295</v>
      </c>
      <c r="E146" t="s">
        <v>7</v>
      </c>
      <c r="F146" s="6">
        <v>44355</v>
      </c>
      <c r="G146">
        <f>COUNTIF(deals_closed!D:D,'calculations '!B146)</f>
        <v>18</v>
      </c>
      <c r="H146" s="6">
        <f>SUMIF(deals_closed!D:D,'calculations '!B146,deals_closed!C:C)</f>
        <v>644768</v>
      </c>
      <c r="I146" s="9">
        <f>VLOOKUP(E146,'2018_commission_structure'!$A$22:$I$24,9,FALSE)</f>
        <v>500000</v>
      </c>
      <c r="J146" s="7">
        <f t="shared" si="21"/>
        <v>625000</v>
      </c>
      <c r="K146" s="8">
        <f t="shared" si="22"/>
        <v>750000</v>
      </c>
      <c r="L146" s="9">
        <f t="shared" si="23"/>
        <v>1000000</v>
      </c>
      <c r="M146" s="10">
        <f t="shared" si="24"/>
        <v>1.289536</v>
      </c>
      <c r="N146" t="str">
        <f t="shared" si="25"/>
        <v>125-150%</v>
      </c>
      <c r="O146" s="9">
        <f>MIN(I146, H146)*INDEX('2018_commission_structure'!$A$21:$I$24,
MATCH($E146, '2018_commission_structure'!$A$21:$A$24,0),
MATCH(O$1, '2018_commission_structure'!$A$21:$I$21,0))</f>
        <v>50000</v>
      </c>
      <c r="P146" s="2">
        <f>IF(H146&gt;I146, MIN(H146-I146, J146-I146)*
INDEX('2018_commission_structure'!$A$21:$I$24,
MATCH($E146, '2018_commission_structure'!$A$21:$A$24, 0),
MATCH(P$1, '2018_commission_structure'!$A$21:$I$21, 0)), 0)</f>
        <v>18750</v>
      </c>
      <c r="Q146" s="2">
        <f>IF(H146&gt;J146, MIN(H146-J146, K146-J146)*
INDEX('2018_commission_structure'!$A$21:$I$24,
MATCH($E146, '2018_commission_structure'!$A$21:$A$24, 0),
MATCH(Q$1, '2018_commission_structure'!$A$21:$I$21, 0)), 0)</f>
        <v>3558.24</v>
      </c>
      <c r="R146" s="2">
        <f>IF($H146&gt;K146,MIN($H146-K146,L146-K146)*INDEX('2018_commission_structure'!$A$21:$I$24,MATCH($E146,'2018_commission_structure'!$A$21:$A$24,0),MATCH('calculations '!R$1,'2018_commission_structure'!$A$21:$I$21,0)),0)</f>
        <v>0</v>
      </c>
      <c r="S146" s="2">
        <f>IF($H146&gt;L146, ($H146-L146) *INDEX('2018_commission_structure'!$A$21:$I$24,MATCH($E146, '2018_commission_structure'!$A$21:$A$24,0),MATCH(S$1, '2018_commission_structure'!$A$21:$I$21,0)), 0)</f>
        <v>0</v>
      </c>
      <c r="T146" s="2">
        <f t="shared" si="26"/>
        <v>72308.240000000005</v>
      </c>
      <c r="U146" s="2">
        <f t="shared" si="27"/>
        <v>116663.24</v>
      </c>
      <c r="V146" s="2">
        <f>MIN(I146, H146)*INDEX('2018_commission_structure'!$A$15:$I$18,MATCH($E146, '2018_commission_structure'!$A$15:$A$18,0),MATCH(V$1, '2018_commission_structure'!$A$15:$I$15,0))</f>
        <v>60000</v>
      </c>
      <c r="W146" s="2">
        <f>IF(H146&gt;I146, MIN(H146-I146, J146-I146)*INDEX('2018_commission_structure'!$A$15:$I$18,MATCH($E146, '2018_commission_structure'!$A$15:$A$18, 0),MATCH(W$1,'2018_commission_structure'!$A$15:$I$15, 0)), 0)</f>
        <v>21250</v>
      </c>
      <c r="X146" s="2">
        <f>IF(H146&gt;J146, MIN(H146-J146, K146-J146)*INDEX('2018_commission_structure'!$A$15:$I$24,MATCH($E146, '2018_commission_structure'!$A$15:$A$18, 0),MATCH(X$1, '2018_commission_structure'!$A$15:$I$15, 0)), 0)</f>
        <v>3953.6000000000004</v>
      </c>
      <c r="Y146" s="2">
        <f>IF($H146&gt;K146,MIN($H146-K146,L146-K146)*INDEX('2018_commission_structure'!$A$15:$I$24,MATCH($E146,'2018_commission_structure'!$A$15:$A$18,0),MATCH('calculations '!Y$1,'2018_commission_structure'!$A$15:$I$15,0)),0)</f>
        <v>0</v>
      </c>
      <c r="Z146" s="2">
        <f>IF($H146&gt;L146, ($H146-L146) *INDEX('2018_commission_structure'!$A$15:$I$24,MATCH($E146, '2018_commission_structure'!$A$15:$A$18,0),MATCH(Z$1, '2018_commission_structure'!$A$15:$I$15,0)), 0)</f>
        <v>0</v>
      </c>
      <c r="AA146" s="9">
        <f t="shared" si="28"/>
        <v>85203.6</v>
      </c>
      <c r="AB146" s="9">
        <f t="shared" si="29"/>
        <v>129558.6</v>
      </c>
    </row>
    <row r="147" spans="1:28" x14ac:dyDescent="0.25">
      <c r="A147" t="str">
        <f t="shared" si="20"/>
        <v>Zita Crossgrove</v>
      </c>
      <c r="B147">
        <v>7670936274</v>
      </c>
      <c r="C147" t="s">
        <v>296</v>
      </c>
      <c r="D147" t="s">
        <v>297</v>
      </c>
      <c r="E147" t="s">
        <v>10</v>
      </c>
      <c r="F147" s="6">
        <v>109917</v>
      </c>
      <c r="G147">
        <f>COUNTIF(deals_closed!D:D,'calculations '!B147)</f>
        <v>17</v>
      </c>
      <c r="H147" s="6">
        <f>SUMIF(deals_closed!D:D,'calculations '!B147,deals_closed!C:C)</f>
        <v>577152</v>
      </c>
      <c r="I147" s="9">
        <f>VLOOKUP(E147,'2018_commission_structure'!$A$22:$I$24,9,FALSE)</f>
        <v>750000</v>
      </c>
      <c r="J147" s="7">
        <f t="shared" si="21"/>
        <v>937500</v>
      </c>
      <c r="K147" s="8">
        <f t="shared" si="22"/>
        <v>1125000</v>
      </c>
      <c r="L147" s="9">
        <f t="shared" si="23"/>
        <v>1500000</v>
      </c>
      <c r="M147" s="10">
        <f t="shared" si="24"/>
        <v>0.769536</v>
      </c>
      <c r="N147" t="str">
        <f t="shared" si="25"/>
        <v>0-100%</v>
      </c>
      <c r="O147" s="9">
        <f>MIN(I147, H147)*INDEX('2018_commission_structure'!$A$21:$I$24,
MATCH($E147, '2018_commission_structure'!$A$21:$A$24,0),
MATCH(O$1, '2018_commission_structure'!$A$21:$I$21,0))</f>
        <v>86572.800000000003</v>
      </c>
      <c r="P147" s="2">
        <f>IF(H147&gt;I147, MIN(H147-I147, J147-I147)*
INDEX('2018_commission_structure'!$A$21:$I$24,
MATCH($E147, '2018_commission_structure'!$A$21:$A$24, 0),
MATCH(P$1, '2018_commission_structure'!$A$21:$I$21, 0)), 0)</f>
        <v>0</v>
      </c>
      <c r="Q147" s="2">
        <f>IF(H147&gt;J147, MIN(H147-J147, K147-J147)*
INDEX('2018_commission_structure'!$A$21:$I$24,
MATCH($E147, '2018_commission_structure'!$A$21:$A$24, 0),
MATCH(Q$1, '2018_commission_structure'!$A$21:$I$21, 0)), 0)</f>
        <v>0</v>
      </c>
      <c r="R147" s="2">
        <f>IF($H147&gt;K147,MIN($H147-K147,L147-K147)*INDEX('2018_commission_structure'!$A$21:$I$24,MATCH($E147,'2018_commission_structure'!$A$21:$A$24,0),MATCH('calculations '!R$1,'2018_commission_structure'!$A$21:$I$21,0)),0)</f>
        <v>0</v>
      </c>
      <c r="S147" s="2">
        <f>IF($H147&gt;L147, ($H147-L147) *INDEX('2018_commission_structure'!$A$21:$I$24,MATCH($E147, '2018_commission_structure'!$A$21:$A$24,0),MATCH(S$1, '2018_commission_structure'!$A$21:$I$21,0)), 0)</f>
        <v>0</v>
      </c>
      <c r="T147" s="2">
        <f t="shared" si="26"/>
        <v>86572.800000000003</v>
      </c>
      <c r="U147" s="2">
        <f t="shared" si="27"/>
        <v>196489.8</v>
      </c>
      <c r="V147" s="2">
        <f>MIN(I147, H147)*INDEX('2018_commission_structure'!$A$15:$I$18,MATCH($E147, '2018_commission_structure'!$A$15:$A$18,0),MATCH(V$1, '2018_commission_structure'!$A$15:$I$15,0))</f>
        <v>86572.800000000003</v>
      </c>
      <c r="W147" s="2">
        <f>IF(H147&gt;I147, MIN(H147-I147, J147-I147)*INDEX('2018_commission_structure'!$A$15:$I$18,MATCH($E147, '2018_commission_structure'!$A$15:$A$18, 0),MATCH(W$1,'2018_commission_structure'!$A$15:$I$15, 0)), 0)</f>
        <v>0</v>
      </c>
      <c r="X147" s="2">
        <f>IF(H147&gt;J147, MIN(H147-J147, K147-J147)*INDEX('2018_commission_structure'!$A$15:$I$24,MATCH($E147, '2018_commission_structure'!$A$15:$A$18, 0),MATCH(X$1, '2018_commission_structure'!$A$15:$I$15, 0)), 0)</f>
        <v>0</v>
      </c>
      <c r="Y147" s="2">
        <f>IF($H147&gt;K147,MIN($H147-K147,L147-K147)*INDEX('2018_commission_structure'!$A$15:$I$24,MATCH($E147,'2018_commission_structure'!$A$15:$A$18,0),MATCH('calculations '!Y$1,'2018_commission_structure'!$A$15:$I$15,0)),0)</f>
        <v>0</v>
      </c>
      <c r="Z147" s="2">
        <f>IF($H147&gt;L147, ($H147-L147) *INDEX('2018_commission_structure'!$A$15:$I$24,MATCH($E147, '2018_commission_structure'!$A$15:$A$18,0),MATCH(Z$1, '2018_commission_structure'!$A$15:$I$15,0)), 0)</f>
        <v>0</v>
      </c>
      <c r="AA147" s="9">
        <f t="shared" si="28"/>
        <v>86572.800000000003</v>
      </c>
      <c r="AB147" s="9">
        <f t="shared" si="29"/>
        <v>196489.8</v>
      </c>
    </row>
    <row r="148" spans="1:28" x14ac:dyDescent="0.25">
      <c r="A148" t="str">
        <f t="shared" si="20"/>
        <v>Esra Snibson</v>
      </c>
      <c r="B148">
        <v>826490107</v>
      </c>
      <c r="C148" t="s">
        <v>298</v>
      </c>
      <c r="D148" t="s">
        <v>299</v>
      </c>
      <c r="E148" t="s">
        <v>7</v>
      </c>
      <c r="F148" s="6">
        <v>32485</v>
      </c>
      <c r="G148">
        <f>COUNTIF(deals_closed!D:D,'calculations '!B148)</f>
        <v>22</v>
      </c>
      <c r="H148" s="6">
        <f>SUMIF(deals_closed!D:D,'calculations '!B148,deals_closed!C:C)</f>
        <v>823922</v>
      </c>
      <c r="I148" s="9">
        <f>VLOOKUP(E148,'2018_commission_structure'!$A$22:$I$24,9,FALSE)</f>
        <v>500000</v>
      </c>
      <c r="J148" s="7">
        <f t="shared" si="21"/>
        <v>625000</v>
      </c>
      <c r="K148" s="8">
        <f t="shared" si="22"/>
        <v>750000</v>
      </c>
      <c r="L148" s="9">
        <f t="shared" si="23"/>
        <v>1000000</v>
      </c>
      <c r="M148" s="10">
        <f t="shared" si="24"/>
        <v>1.6478440000000001</v>
      </c>
      <c r="N148" t="str">
        <f t="shared" si="25"/>
        <v>150-200%</v>
      </c>
      <c r="O148" s="9">
        <f>MIN(I148, H148)*INDEX('2018_commission_structure'!$A$21:$I$24,
MATCH($E148, '2018_commission_structure'!$A$21:$A$24,0),
MATCH(O$1, '2018_commission_structure'!$A$21:$I$21,0))</f>
        <v>50000</v>
      </c>
      <c r="P148" s="2">
        <f>IF(H148&gt;I148, MIN(H148-I148, J148-I148)*
INDEX('2018_commission_structure'!$A$21:$I$24,
MATCH($E148, '2018_commission_structure'!$A$21:$A$24, 0),
MATCH(P$1, '2018_commission_structure'!$A$21:$I$21, 0)), 0)</f>
        <v>18750</v>
      </c>
      <c r="Q148" s="2">
        <f>IF(H148&gt;J148, MIN(H148-J148, K148-J148)*
INDEX('2018_commission_structure'!$A$21:$I$24,
MATCH($E148, '2018_commission_structure'!$A$21:$A$24, 0),
MATCH(Q$1, '2018_commission_structure'!$A$21:$I$21, 0)), 0)</f>
        <v>22500</v>
      </c>
      <c r="R148" s="2">
        <f>IF($H148&gt;K148,MIN($H148-K148,L148-K148)*INDEX('2018_commission_structure'!$A$21:$I$24,MATCH($E148,'2018_commission_structure'!$A$21:$A$24,0),MATCH('calculations '!R$1,'2018_commission_structure'!$A$21:$I$21,0)),0)</f>
        <v>16262.84</v>
      </c>
      <c r="S148" s="2">
        <f>IF($H148&gt;L148, ($H148-L148) *INDEX('2018_commission_structure'!$A$21:$I$24,MATCH($E148, '2018_commission_structure'!$A$21:$A$24,0),MATCH(S$1, '2018_commission_structure'!$A$21:$I$21,0)), 0)</f>
        <v>0</v>
      </c>
      <c r="T148" s="2">
        <f t="shared" si="26"/>
        <v>107512.84</v>
      </c>
      <c r="U148" s="2">
        <f t="shared" si="27"/>
        <v>139997.84</v>
      </c>
      <c r="V148" s="2">
        <f>MIN(I148, H148)*INDEX('2018_commission_structure'!$A$15:$I$18,MATCH($E148, '2018_commission_structure'!$A$15:$A$18,0),MATCH(V$1, '2018_commission_structure'!$A$15:$I$15,0))</f>
        <v>60000</v>
      </c>
      <c r="W148" s="2">
        <f>IF(H148&gt;I148, MIN(H148-I148, J148-I148)*INDEX('2018_commission_structure'!$A$15:$I$18,MATCH($E148, '2018_commission_structure'!$A$15:$A$18, 0),MATCH(W$1,'2018_commission_structure'!$A$15:$I$15, 0)), 0)</f>
        <v>21250</v>
      </c>
      <c r="X148" s="2">
        <f>IF(H148&gt;J148, MIN(H148-J148, K148-J148)*INDEX('2018_commission_structure'!$A$15:$I$24,MATCH($E148, '2018_commission_structure'!$A$15:$A$18, 0),MATCH(X$1, '2018_commission_structure'!$A$15:$I$15, 0)), 0)</f>
        <v>25000</v>
      </c>
      <c r="Y148" s="2">
        <f>IF($H148&gt;K148,MIN($H148-K148,L148-K148)*INDEX('2018_commission_structure'!$A$15:$I$24,MATCH($E148,'2018_commission_structure'!$A$15:$A$18,0),MATCH('calculations '!Y$1,'2018_commission_structure'!$A$15:$I$15,0)),0)</f>
        <v>16262.84</v>
      </c>
      <c r="Z148" s="2">
        <f>IF($H148&gt;L148, ($H148-L148) *INDEX('2018_commission_structure'!$A$15:$I$24,MATCH($E148, '2018_commission_structure'!$A$15:$A$18,0),MATCH(Z$1, '2018_commission_structure'!$A$15:$I$15,0)), 0)</f>
        <v>0</v>
      </c>
      <c r="AA148" s="9">
        <f t="shared" si="28"/>
        <v>122512.84</v>
      </c>
      <c r="AB148" s="9">
        <f t="shared" si="29"/>
        <v>154997.84</v>
      </c>
    </row>
    <row r="149" spans="1:28" x14ac:dyDescent="0.25">
      <c r="A149" t="str">
        <f t="shared" si="20"/>
        <v>Barbabra Cramond</v>
      </c>
      <c r="B149">
        <v>9089601147</v>
      </c>
      <c r="C149" t="s">
        <v>300</v>
      </c>
      <c r="D149" t="s">
        <v>301</v>
      </c>
      <c r="E149" t="s">
        <v>29</v>
      </c>
      <c r="F149" s="6">
        <v>70306</v>
      </c>
      <c r="G149">
        <f>COUNTIF(deals_closed!D:D,'calculations '!B149)</f>
        <v>17</v>
      </c>
      <c r="H149" s="6">
        <f>SUMIF(deals_closed!D:D,'calculations '!B149,deals_closed!C:C)</f>
        <v>518120</v>
      </c>
      <c r="I149" s="9">
        <f>VLOOKUP(E149,'2018_commission_structure'!$A$22:$I$24,9,FALSE)</f>
        <v>600000</v>
      </c>
      <c r="J149" s="7">
        <f t="shared" si="21"/>
        <v>750000</v>
      </c>
      <c r="K149" s="8">
        <f t="shared" si="22"/>
        <v>900000</v>
      </c>
      <c r="L149" s="9">
        <f t="shared" si="23"/>
        <v>1200000</v>
      </c>
      <c r="M149" s="10">
        <f t="shared" si="24"/>
        <v>0.86353333333333337</v>
      </c>
      <c r="N149" t="str">
        <f t="shared" si="25"/>
        <v>0-100%</v>
      </c>
      <c r="O149" s="9">
        <f>MIN(I149, H149)*INDEX('2018_commission_structure'!$A$21:$I$24,
MATCH($E149, '2018_commission_structure'!$A$21:$A$24,0),
MATCH(O$1, '2018_commission_structure'!$A$21:$I$21,0))</f>
        <v>67355.600000000006</v>
      </c>
      <c r="P149" s="2">
        <f>IF(H149&gt;I149, MIN(H149-I149, J149-I149)*
INDEX('2018_commission_structure'!$A$21:$I$24,
MATCH($E149, '2018_commission_structure'!$A$21:$A$24, 0),
MATCH(P$1, '2018_commission_structure'!$A$21:$I$21, 0)), 0)</f>
        <v>0</v>
      </c>
      <c r="Q149" s="2">
        <f>IF(H149&gt;J149, MIN(H149-J149, K149-J149)*
INDEX('2018_commission_structure'!$A$21:$I$24,
MATCH($E149, '2018_commission_structure'!$A$21:$A$24, 0),
MATCH(Q$1, '2018_commission_structure'!$A$21:$I$21, 0)), 0)</f>
        <v>0</v>
      </c>
      <c r="R149" s="2">
        <f>IF($H149&gt;K149,MIN($H149-K149,L149-K149)*INDEX('2018_commission_structure'!$A$21:$I$24,MATCH($E149,'2018_commission_structure'!$A$21:$A$24,0),MATCH('calculations '!R$1,'2018_commission_structure'!$A$21:$I$21,0)),0)</f>
        <v>0</v>
      </c>
      <c r="S149" s="2">
        <f>IF($H149&gt;L149, ($H149-L149) *INDEX('2018_commission_structure'!$A$21:$I$24,MATCH($E149, '2018_commission_structure'!$A$21:$A$24,0),MATCH(S$1, '2018_commission_structure'!$A$21:$I$21,0)), 0)</f>
        <v>0</v>
      </c>
      <c r="T149" s="2">
        <f t="shared" si="26"/>
        <v>67355.600000000006</v>
      </c>
      <c r="U149" s="2">
        <f t="shared" si="27"/>
        <v>137661.6</v>
      </c>
      <c r="V149" s="2">
        <f>MIN(I149, H149)*INDEX('2018_commission_structure'!$A$15:$I$18,MATCH($E149, '2018_commission_structure'!$A$15:$A$18,0),MATCH(V$1, '2018_commission_structure'!$A$15:$I$15,0))</f>
        <v>77718</v>
      </c>
      <c r="W149" s="2">
        <f>IF(H149&gt;I149, MIN(H149-I149, J149-I149)*INDEX('2018_commission_structure'!$A$15:$I$18,MATCH($E149, '2018_commission_structure'!$A$15:$A$18, 0),MATCH(W$1,'2018_commission_structure'!$A$15:$I$15, 0)), 0)</f>
        <v>0</v>
      </c>
      <c r="X149" s="2">
        <f>IF(H149&gt;J149, MIN(H149-J149, K149-J149)*INDEX('2018_commission_structure'!$A$15:$I$24,MATCH($E149, '2018_commission_structure'!$A$15:$A$18, 0),MATCH(X$1, '2018_commission_structure'!$A$15:$I$15, 0)), 0)</f>
        <v>0</v>
      </c>
      <c r="Y149" s="2">
        <f>IF($H149&gt;K149,MIN($H149-K149,L149-K149)*INDEX('2018_commission_structure'!$A$15:$I$24,MATCH($E149,'2018_commission_structure'!$A$15:$A$18,0),MATCH('calculations '!Y$1,'2018_commission_structure'!$A$15:$I$15,0)),0)</f>
        <v>0</v>
      </c>
      <c r="Z149" s="2">
        <f>IF($H149&gt;L149, ($H149-L149) *INDEX('2018_commission_structure'!$A$15:$I$24,MATCH($E149, '2018_commission_structure'!$A$15:$A$18,0),MATCH(Z$1, '2018_commission_structure'!$A$15:$I$15,0)), 0)</f>
        <v>0</v>
      </c>
      <c r="AA149" s="9">
        <f t="shared" si="28"/>
        <v>77718</v>
      </c>
      <c r="AB149" s="9">
        <f t="shared" si="29"/>
        <v>148024</v>
      </c>
    </row>
    <row r="150" spans="1:28" x14ac:dyDescent="0.25">
      <c r="A150" t="str">
        <f t="shared" si="20"/>
        <v>Meredith Giraudot</v>
      </c>
      <c r="B150">
        <v>6173504774</v>
      </c>
      <c r="C150" t="s">
        <v>218</v>
      </c>
      <c r="D150" t="s">
        <v>302</v>
      </c>
      <c r="E150" t="s">
        <v>10</v>
      </c>
      <c r="F150" s="6">
        <v>124928</v>
      </c>
      <c r="G150">
        <f>COUNTIF(deals_closed!D:D,'calculations '!B150)</f>
        <v>22</v>
      </c>
      <c r="H150" s="6">
        <f>SUMIF(deals_closed!D:D,'calculations '!B150,deals_closed!C:C)</f>
        <v>582051</v>
      </c>
      <c r="I150" s="9">
        <f>VLOOKUP(E150,'2018_commission_structure'!$A$22:$I$24,9,FALSE)</f>
        <v>750000</v>
      </c>
      <c r="J150" s="7">
        <f t="shared" si="21"/>
        <v>937500</v>
      </c>
      <c r="K150" s="8">
        <f t="shared" si="22"/>
        <v>1125000</v>
      </c>
      <c r="L150" s="9">
        <f t="shared" si="23"/>
        <v>1500000</v>
      </c>
      <c r="M150" s="10">
        <f t="shared" si="24"/>
        <v>0.77606799999999998</v>
      </c>
      <c r="N150" t="str">
        <f t="shared" si="25"/>
        <v>0-100%</v>
      </c>
      <c r="O150" s="9">
        <f>MIN(I150, H150)*INDEX('2018_commission_structure'!$A$21:$I$24,
MATCH($E150, '2018_commission_structure'!$A$21:$A$24,0),
MATCH(O$1, '2018_commission_structure'!$A$21:$I$21,0))</f>
        <v>87307.65</v>
      </c>
      <c r="P150" s="2">
        <f>IF(H150&gt;I150, MIN(H150-I150, J150-I150)*
INDEX('2018_commission_structure'!$A$21:$I$24,
MATCH($E150, '2018_commission_structure'!$A$21:$A$24, 0),
MATCH(P$1, '2018_commission_structure'!$A$21:$I$21, 0)), 0)</f>
        <v>0</v>
      </c>
      <c r="Q150" s="2">
        <f>IF(H150&gt;J150, MIN(H150-J150, K150-J150)*
INDEX('2018_commission_structure'!$A$21:$I$24,
MATCH($E150, '2018_commission_structure'!$A$21:$A$24, 0),
MATCH(Q$1, '2018_commission_structure'!$A$21:$I$21, 0)), 0)</f>
        <v>0</v>
      </c>
      <c r="R150" s="2">
        <f>IF($H150&gt;K150,MIN($H150-K150,L150-K150)*INDEX('2018_commission_structure'!$A$21:$I$24,MATCH($E150,'2018_commission_structure'!$A$21:$A$24,0),MATCH('calculations '!R$1,'2018_commission_structure'!$A$21:$I$21,0)),0)</f>
        <v>0</v>
      </c>
      <c r="S150" s="2">
        <f>IF($H150&gt;L150, ($H150-L150) *INDEX('2018_commission_structure'!$A$21:$I$24,MATCH($E150, '2018_commission_structure'!$A$21:$A$24,0),MATCH(S$1, '2018_commission_structure'!$A$21:$I$21,0)), 0)</f>
        <v>0</v>
      </c>
      <c r="T150" s="2">
        <f t="shared" si="26"/>
        <v>87307.65</v>
      </c>
      <c r="U150" s="2">
        <f t="shared" si="27"/>
        <v>212235.65</v>
      </c>
      <c r="V150" s="2">
        <f>MIN(I150, H150)*INDEX('2018_commission_structure'!$A$15:$I$18,MATCH($E150, '2018_commission_structure'!$A$15:$A$18,0),MATCH(V$1, '2018_commission_structure'!$A$15:$I$15,0))</f>
        <v>87307.65</v>
      </c>
      <c r="W150" s="2">
        <f>IF(H150&gt;I150, MIN(H150-I150, J150-I150)*INDEX('2018_commission_structure'!$A$15:$I$18,MATCH($E150, '2018_commission_structure'!$A$15:$A$18, 0),MATCH(W$1,'2018_commission_structure'!$A$15:$I$15, 0)), 0)</f>
        <v>0</v>
      </c>
      <c r="X150" s="2">
        <f>IF(H150&gt;J150, MIN(H150-J150, K150-J150)*INDEX('2018_commission_structure'!$A$15:$I$24,MATCH($E150, '2018_commission_structure'!$A$15:$A$18, 0),MATCH(X$1, '2018_commission_structure'!$A$15:$I$15, 0)), 0)</f>
        <v>0</v>
      </c>
      <c r="Y150" s="2">
        <f>IF($H150&gt;K150,MIN($H150-K150,L150-K150)*INDEX('2018_commission_structure'!$A$15:$I$24,MATCH($E150,'2018_commission_structure'!$A$15:$A$18,0),MATCH('calculations '!Y$1,'2018_commission_structure'!$A$15:$I$15,0)),0)</f>
        <v>0</v>
      </c>
      <c r="Z150" s="2">
        <f>IF($H150&gt;L150, ($H150-L150) *INDEX('2018_commission_structure'!$A$15:$I$24,MATCH($E150, '2018_commission_structure'!$A$15:$A$18,0),MATCH(Z$1, '2018_commission_structure'!$A$15:$I$15,0)), 0)</f>
        <v>0</v>
      </c>
      <c r="AA150" s="9">
        <f t="shared" si="28"/>
        <v>87307.65</v>
      </c>
      <c r="AB150" s="9">
        <f t="shared" si="29"/>
        <v>212235.65</v>
      </c>
    </row>
    <row r="151" spans="1:28" x14ac:dyDescent="0.25">
      <c r="A151" t="str">
        <f t="shared" si="20"/>
        <v>Nial Antonazzi</v>
      </c>
      <c r="B151">
        <v>4009257075</v>
      </c>
      <c r="C151" t="s">
        <v>303</v>
      </c>
      <c r="D151" t="s">
        <v>304</v>
      </c>
      <c r="E151" t="s">
        <v>10</v>
      </c>
      <c r="F151" s="6">
        <v>114572</v>
      </c>
      <c r="G151">
        <f>COUNTIF(deals_closed!D:D,'calculations '!B151)</f>
        <v>25</v>
      </c>
      <c r="H151" s="6">
        <f>SUMIF(deals_closed!D:D,'calculations '!B151,deals_closed!C:C)</f>
        <v>921122</v>
      </c>
      <c r="I151" s="9">
        <f>VLOOKUP(E151,'2018_commission_structure'!$A$22:$I$24,9,FALSE)</f>
        <v>750000</v>
      </c>
      <c r="J151" s="7">
        <f t="shared" si="21"/>
        <v>937500</v>
      </c>
      <c r="K151" s="8">
        <f t="shared" si="22"/>
        <v>1125000</v>
      </c>
      <c r="L151" s="9">
        <f t="shared" si="23"/>
        <v>1500000</v>
      </c>
      <c r="M151" s="10">
        <f t="shared" si="24"/>
        <v>1.2281626666666667</v>
      </c>
      <c r="N151" t="str">
        <f t="shared" si="25"/>
        <v>100-125%</v>
      </c>
      <c r="O151" s="9">
        <f>MIN(I151, H151)*INDEX('2018_commission_structure'!$A$21:$I$24,
MATCH($E151, '2018_commission_structure'!$A$21:$A$24,0),
MATCH(O$1, '2018_commission_structure'!$A$21:$I$21,0))</f>
        <v>112500</v>
      </c>
      <c r="P151" s="2">
        <f>IF(H151&gt;I151, MIN(H151-I151, J151-I151)*
INDEX('2018_commission_structure'!$A$21:$I$24,
MATCH($E151, '2018_commission_structure'!$A$21:$A$24, 0),
MATCH(P$1, '2018_commission_structure'!$A$21:$I$21, 0)), 0)</f>
        <v>32513.18</v>
      </c>
      <c r="Q151" s="2">
        <f>IF(H151&gt;J151, MIN(H151-J151, K151-J151)*
INDEX('2018_commission_structure'!$A$21:$I$24,
MATCH($E151, '2018_commission_structure'!$A$21:$A$24, 0),
MATCH(Q$1, '2018_commission_structure'!$A$21:$I$21, 0)), 0)</f>
        <v>0</v>
      </c>
      <c r="R151" s="2">
        <f>IF($H151&gt;K151,MIN($H151-K151,L151-K151)*INDEX('2018_commission_structure'!$A$21:$I$24,MATCH($E151,'2018_commission_structure'!$A$21:$A$24,0),MATCH('calculations '!R$1,'2018_commission_structure'!$A$21:$I$21,0)),0)</f>
        <v>0</v>
      </c>
      <c r="S151" s="2">
        <f>IF($H151&gt;L151, ($H151-L151) *INDEX('2018_commission_structure'!$A$21:$I$24,MATCH($E151, '2018_commission_structure'!$A$21:$A$24,0),MATCH(S$1, '2018_commission_structure'!$A$21:$I$21,0)), 0)</f>
        <v>0</v>
      </c>
      <c r="T151" s="2">
        <f t="shared" si="26"/>
        <v>145013.18</v>
      </c>
      <c r="U151" s="2">
        <f t="shared" si="27"/>
        <v>259585.18</v>
      </c>
      <c r="V151" s="2">
        <f>MIN(I151, H151)*INDEX('2018_commission_structure'!$A$15:$I$18,MATCH($E151, '2018_commission_structure'!$A$15:$A$18,0),MATCH(V$1, '2018_commission_structure'!$A$15:$I$15,0))</f>
        <v>112500</v>
      </c>
      <c r="W151" s="2">
        <f>IF(H151&gt;I151, MIN(H151-I151, J151-I151)*INDEX('2018_commission_structure'!$A$15:$I$18,MATCH($E151, '2018_commission_structure'!$A$15:$A$18, 0),MATCH(W$1,'2018_commission_structure'!$A$15:$I$15, 0)), 0)</f>
        <v>37646.840000000004</v>
      </c>
      <c r="X151" s="2">
        <f>IF(H151&gt;J151, MIN(H151-J151, K151-J151)*INDEX('2018_commission_structure'!$A$15:$I$24,MATCH($E151, '2018_commission_structure'!$A$15:$A$18, 0),MATCH(X$1, '2018_commission_structure'!$A$15:$I$15, 0)), 0)</f>
        <v>0</v>
      </c>
      <c r="Y151" s="2">
        <f>IF($H151&gt;K151,MIN($H151-K151,L151-K151)*INDEX('2018_commission_structure'!$A$15:$I$24,MATCH($E151,'2018_commission_structure'!$A$15:$A$18,0),MATCH('calculations '!Y$1,'2018_commission_structure'!$A$15:$I$15,0)),0)</f>
        <v>0</v>
      </c>
      <c r="Z151" s="2">
        <f>IF($H151&gt;L151, ($H151-L151) *INDEX('2018_commission_structure'!$A$15:$I$24,MATCH($E151, '2018_commission_structure'!$A$15:$A$18,0),MATCH(Z$1, '2018_commission_structure'!$A$15:$I$15,0)), 0)</f>
        <v>0</v>
      </c>
      <c r="AA151" s="9">
        <f t="shared" si="28"/>
        <v>150146.84</v>
      </c>
      <c r="AB151" s="9">
        <f t="shared" si="29"/>
        <v>264718.83999999997</v>
      </c>
    </row>
    <row r="152" spans="1:28" x14ac:dyDescent="0.25">
      <c r="A152" t="str">
        <f t="shared" si="20"/>
        <v>Denni Sadd</v>
      </c>
      <c r="B152">
        <v>3746690722</v>
      </c>
      <c r="C152" t="s">
        <v>305</v>
      </c>
      <c r="D152" t="s">
        <v>306</v>
      </c>
      <c r="E152" t="s">
        <v>10</v>
      </c>
      <c r="F152" s="6">
        <v>118063</v>
      </c>
      <c r="G152">
        <f>COUNTIF(deals_closed!D:D,'calculations '!B152)</f>
        <v>20</v>
      </c>
      <c r="H152" s="6">
        <f>SUMIF(deals_closed!D:D,'calculations '!B152,deals_closed!C:C)</f>
        <v>745121</v>
      </c>
      <c r="I152" s="9">
        <f>VLOOKUP(E152,'2018_commission_structure'!$A$22:$I$24,9,FALSE)</f>
        <v>750000</v>
      </c>
      <c r="J152" s="7">
        <f t="shared" si="21"/>
        <v>937500</v>
      </c>
      <c r="K152" s="8">
        <f t="shared" si="22"/>
        <v>1125000</v>
      </c>
      <c r="L152" s="9">
        <f t="shared" si="23"/>
        <v>1500000</v>
      </c>
      <c r="M152" s="10">
        <f t="shared" si="24"/>
        <v>0.99349466666666664</v>
      </c>
      <c r="N152" t="str">
        <f t="shared" si="25"/>
        <v>0-100%</v>
      </c>
      <c r="O152" s="9">
        <f>MIN(I152, H152)*INDEX('2018_commission_structure'!$A$21:$I$24,
MATCH($E152, '2018_commission_structure'!$A$21:$A$24,0),
MATCH(O$1, '2018_commission_structure'!$A$21:$I$21,0))</f>
        <v>111768.15</v>
      </c>
      <c r="P152" s="2">
        <f>IF(H152&gt;I152, MIN(H152-I152, J152-I152)*
INDEX('2018_commission_structure'!$A$21:$I$24,
MATCH($E152, '2018_commission_structure'!$A$21:$A$24, 0),
MATCH(P$1, '2018_commission_structure'!$A$21:$I$21, 0)), 0)</f>
        <v>0</v>
      </c>
      <c r="Q152" s="2">
        <f>IF(H152&gt;J152, MIN(H152-J152, K152-J152)*
INDEX('2018_commission_structure'!$A$21:$I$24,
MATCH($E152, '2018_commission_structure'!$A$21:$A$24, 0),
MATCH(Q$1, '2018_commission_structure'!$A$21:$I$21, 0)), 0)</f>
        <v>0</v>
      </c>
      <c r="R152" s="2">
        <f>IF($H152&gt;K152,MIN($H152-K152,L152-K152)*INDEX('2018_commission_structure'!$A$21:$I$24,MATCH($E152,'2018_commission_structure'!$A$21:$A$24,0),MATCH('calculations '!R$1,'2018_commission_structure'!$A$21:$I$21,0)),0)</f>
        <v>0</v>
      </c>
      <c r="S152" s="2">
        <f>IF($H152&gt;L152, ($H152-L152) *INDEX('2018_commission_structure'!$A$21:$I$24,MATCH($E152, '2018_commission_structure'!$A$21:$A$24,0),MATCH(S$1, '2018_commission_structure'!$A$21:$I$21,0)), 0)</f>
        <v>0</v>
      </c>
      <c r="T152" s="2">
        <f t="shared" si="26"/>
        <v>111768.15</v>
      </c>
      <c r="U152" s="2">
        <f t="shared" si="27"/>
        <v>229831.15</v>
      </c>
      <c r="V152" s="2">
        <f>MIN(I152, H152)*INDEX('2018_commission_structure'!$A$15:$I$18,MATCH($E152, '2018_commission_structure'!$A$15:$A$18,0),MATCH(V$1, '2018_commission_structure'!$A$15:$I$15,0))</f>
        <v>111768.15</v>
      </c>
      <c r="W152" s="2">
        <f>IF(H152&gt;I152, MIN(H152-I152, J152-I152)*INDEX('2018_commission_structure'!$A$15:$I$18,MATCH($E152, '2018_commission_structure'!$A$15:$A$18, 0),MATCH(W$1,'2018_commission_structure'!$A$15:$I$15, 0)), 0)</f>
        <v>0</v>
      </c>
      <c r="X152" s="2">
        <f>IF(H152&gt;J152, MIN(H152-J152, K152-J152)*INDEX('2018_commission_structure'!$A$15:$I$24,MATCH($E152, '2018_commission_structure'!$A$15:$A$18, 0),MATCH(X$1, '2018_commission_structure'!$A$15:$I$15, 0)), 0)</f>
        <v>0</v>
      </c>
      <c r="Y152" s="2">
        <f>IF($H152&gt;K152,MIN($H152-K152,L152-K152)*INDEX('2018_commission_structure'!$A$15:$I$24,MATCH($E152,'2018_commission_structure'!$A$15:$A$18,0),MATCH('calculations '!Y$1,'2018_commission_structure'!$A$15:$I$15,0)),0)</f>
        <v>0</v>
      </c>
      <c r="Z152" s="2">
        <f>IF($H152&gt;L152, ($H152-L152) *INDEX('2018_commission_structure'!$A$15:$I$24,MATCH($E152, '2018_commission_structure'!$A$15:$A$18,0),MATCH(Z$1, '2018_commission_structure'!$A$15:$I$15,0)), 0)</f>
        <v>0</v>
      </c>
      <c r="AA152" s="9">
        <f t="shared" si="28"/>
        <v>111768.15</v>
      </c>
      <c r="AB152" s="9">
        <f t="shared" si="29"/>
        <v>229831.15</v>
      </c>
    </row>
    <row r="153" spans="1:28" x14ac:dyDescent="0.25">
      <c r="A153" t="str">
        <f t="shared" si="20"/>
        <v>Erroll Tirkin</v>
      </c>
      <c r="B153">
        <v>1923178164</v>
      </c>
      <c r="C153" t="s">
        <v>307</v>
      </c>
      <c r="D153" t="s">
        <v>308</v>
      </c>
      <c r="E153" t="s">
        <v>10</v>
      </c>
      <c r="F153" s="6">
        <v>111852</v>
      </c>
      <c r="G153">
        <f>COUNTIF(deals_closed!D:D,'calculations '!B153)</f>
        <v>18</v>
      </c>
      <c r="H153" s="6">
        <f>SUMIF(deals_closed!D:D,'calculations '!B153,deals_closed!C:C)</f>
        <v>605464</v>
      </c>
      <c r="I153" s="9">
        <f>VLOOKUP(E153,'2018_commission_structure'!$A$22:$I$24,9,FALSE)</f>
        <v>750000</v>
      </c>
      <c r="J153" s="7">
        <f t="shared" si="21"/>
        <v>937500</v>
      </c>
      <c r="K153" s="8">
        <f t="shared" si="22"/>
        <v>1125000</v>
      </c>
      <c r="L153" s="9">
        <f t="shared" si="23"/>
        <v>1500000</v>
      </c>
      <c r="M153" s="10">
        <f t="shared" si="24"/>
        <v>0.8072853333333333</v>
      </c>
      <c r="N153" t="str">
        <f t="shared" si="25"/>
        <v>0-100%</v>
      </c>
      <c r="O153" s="9">
        <f>MIN(I153, H153)*INDEX('2018_commission_structure'!$A$21:$I$24,
MATCH($E153, '2018_commission_structure'!$A$21:$A$24,0),
MATCH(O$1, '2018_commission_structure'!$A$21:$I$21,0))</f>
        <v>90819.599999999991</v>
      </c>
      <c r="P153" s="2">
        <f>IF(H153&gt;I153, MIN(H153-I153, J153-I153)*
INDEX('2018_commission_structure'!$A$21:$I$24,
MATCH($E153, '2018_commission_structure'!$A$21:$A$24, 0),
MATCH(P$1, '2018_commission_structure'!$A$21:$I$21, 0)), 0)</f>
        <v>0</v>
      </c>
      <c r="Q153" s="2">
        <f>IF(H153&gt;J153, MIN(H153-J153, K153-J153)*
INDEX('2018_commission_structure'!$A$21:$I$24,
MATCH($E153, '2018_commission_structure'!$A$21:$A$24, 0),
MATCH(Q$1, '2018_commission_structure'!$A$21:$I$21, 0)), 0)</f>
        <v>0</v>
      </c>
      <c r="R153" s="2">
        <f>IF($H153&gt;K153,MIN($H153-K153,L153-K153)*INDEX('2018_commission_structure'!$A$21:$I$24,MATCH($E153,'2018_commission_structure'!$A$21:$A$24,0),MATCH('calculations '!R$1,'2018_commission_structure'!$A$21:$I$21,0)),0)</f>
        <v>0</v>
      </c>
      <c r="S153" s="2">
        <f>IF($H153&gt;L153, ($H153-L153) *INDEX('2018_commission_structure'!$A$21:$I$24,MATCH($E153, '2018_commission_structure'!$A$21:$A$24,0),MATCH(S$1, '2018_commission_structure'!$A$21:$I$21,0)), 0)</f>
        <v>0</v>
      </c>
      <c r="T153" s="2">
        <f t="shared" si="26"/>
        <v>90819.599999999991</v>
      </c>
      <c r="U153" s="2">
        <f t="shared" si="27"/>
        <v>202671.59999999998</v>
      </c>
      <c r="V153" s="2">
        <f>MIN(I153, H153)*INDEX('2018_commission_structure'!$A$15:$I$18,MATCH($E153, '2018_commission_structure'!$A$15:$A$18,0),MATCH(V$1, '2018_commission_structure'!$A$15:$I$15,0))</f>
        <v>90819.599999999991</v>
      </c>
      <c r="W153" s="2">
        <f>IF(H153&gt;I153, MIN(H153-I153, J153-I153)*INDEX('2018_commission_structure'!$A$15:$I$18,MATCH($E153, '2018_commission_structure'!$A$15:$A$18, 0),MATCH(W$1,'2018_commission_structure'!$A$15:$I$15, 0)), 0)</f>
        <v>0</v>
      </c>
      <c r="X153" s="2">
        <f>IF(H153&gt;J153, MIN(H153-J153, K153-J153)*INDEX('2018_commission_structure'!$A$15:$I$24,MATCH($E153, '2018_commission_structure'!$A$15:$A$18, 0),MATCH(X$1, '2018_commission_structure'!$A$15:$I$15, 0)), 0)</f>
        <v>0</v>
      </c>
      <c r="Y153" s="2">
        <f>IF($H153&gt;K153,MIN($H153-K153,L153-K153)*INDEX('2018_commission_structure'!$A$15:$I$24,MATCH($E153,'2018_commission_structure'!$A$15:$A$18,0),MATCH('calculations '!Y$1,'2018_commission_structure'!$A$15:$I$15,0)),0)</f>
        <v>0</v>
      </c>
      <c r="Z153" s="2">
        <f>IF($H153&gt;L153, ($H153-L153) *INDEX('2018_commission_structure'!$A$15:$I$24,MATCH($E153, '2018_commission_structure'!$A$15:$A$18,0),MATCH(Z$1, '2018_commission_structure'!$A$15:$I$15,0)), 0)</f>
        <v>0</v>
      </c>
      <c r="AA153" s="9">
        <f t="shared" si="28"/>
        <v>90819.599999999991</v>
      </c>
      <c r="AB153" s="9">
        <f t="shared" si="29"/>
        <v>202671.59999999998</v>
      </c>
    </row>
    <row r="154" spans="1:28" x14ac:dyDescent="0.25">
      <c r="A154" t="str">
        <f t="shared" si="20"/>
        <v>Kevon Perl</v>
      </c>
      <c r="B154">
        <v>879297433</v>
      </c>
      <c r="C154" t="s">
        <v>309</v>
      </c>
      <c r="D154" t="s">
        <v>310</v>
      </c>
      <c r="E154" t="s">
        <v>7</v>
      </c>
      <c r="F154" s="6">
        <v>44360</v>
      </c>
      <c r="G154">
        <f>COUNTIF(deals_closed!D:D,'calculations '!B154)</f>
        <v>19</v>
      </c>
      <c r="H154" s="6">
        <f>SUMIF(deals_closed!D:D,'calculations '!B154,deals_closed!C:C)</f>
        <v>703216</v>
      </c>
      <c r="I154" s="9">
        <f>VLOOKUP(E154,'2018_commission_structure'!$A$22:$I$24,9,FALSE)</f>
        <v>500000</v>
      </c>
      <c r="J154" s="7">
        <f t="shared" si="21"/>
        <v>625000</v>
      </c>
      <c r="K154" s="8">
        <f t="shared" si="22"/>
        <v>750000</v>
      </c>
      <c r="L154" s="9">
        <f t="shared" si="23"/>
        <v>1000000</v>
      </c>
      <c r="M154" s="10">
        <f t="shared" si="24"/>
        <v>1.4064319999999999</v>
      </c>
      <c r="N154" t="str">
        <f t="shared" si="25"/>
        <v>125-150%</v>
      </c>
      <c r="O154" s="9">
        <f>MIN(I154, H154)*INDEX('2018_commission_structure'!$A$21:$I$24,
MATCH($E154, '2018_commission_structure'!$A$21:$A$24,0),
MATCH(O$1, '2018_commission_structure'!$A$21:$I$21,0))</f>
        <v>50000</v>
      </c>
      <c r="P154" s="2">
        <f>IF(H154&gt;I154, MIN(H154-I154, J154-I154)*
INDEX('2018_commission_structure'!$A$21:$I$24,
MATCH($E154, '2018_commission_structure'!$A$21:$A$24, 0),
MATCH(P$1, '2018_commission_structure'!$A$21:$I$21, 0)), 0)</f>
        <v>18750</v>
      </c>
      <c r="Q154" s="2">
        <f>IF(H154&gt;J154, MIN(H154-J154, K154-J154)*
INDEX('2018_commission_structure'!$A$21:$I$24,
MATCH($E154, '2018_commission_structure'!$A$21:$A$24, 0),
MATCH(Q$1, '2018_commission_structure'!$A$21:$I$21, 0)), 0)</f>
        <v>14078.88</v>
      </c>
      <c r="R154" s="2">
        <f>IF($H154&gt;K154,MIN($H154-K154,L154-K154)*INDEX('2018_commission_structure'!$A$21:$I$24,MATCH($E154,'2018_commission_structure'!$A$21:$A$24,0),MATCH('calculations '!R$1,'2018_commission_structure'!$A$21:$I$21,0)),0)</f>
        <v>0</v>
      </c>
      <c r="S154" s="2">
        <f>IF($H154&gt;L154, ($H154-L154) *INDEX('2018_commission_structure'!$A$21:$I$24,MATCH($E154, '2018_commission_structure'!$A$21:$A$24,0),MATCH(S$1, '2018_commission_structure'!$A$21:$I$21,0)), 0)</f>
        <v>0</v>
      </c>
      <c r="T154" s="2">
        <f t="shared" si="26"/>
        <v>82828.88</v>
      </c>
      <c r="U154" s="2">
        <f t="shared" si="27"/>
        <v>127188.88</v>
      </c>
      <c r="V154" s="2">
        <f>MIN(I154, H154)*INDEX('2018_commission_structure'!$A$15:$I$18,MATCH($E154, '2018_commission_structure'!$A$15:$A$18,0),MATCH(V$1, '2018_commission_structure'!$A$15:$I$15,0))</f>
        <v>60000</v>
      </c>
      <c r="W154" s="2">
        <f>IF(H154&gt;I154, MIN(H154-I154, J154-I154)*INDEX('2018_commission_structure'!$A$15:$I$18,MATCH($E154, '2018_commission_structure'!$A$15:$A$18, 0),MATCH(W$1,'2018_commission_structure'!$A$15:$I$15, 0)), 0)</f>
        <v>21250</v>
      </c>
      <c r="X154" s="2">
        <f>IF(H154&gt;J154, MIN(H154-J154, K154-J154)*INDEX('2018_commission_structure'!$A$15:$I$24,MATCH($E154, '2018_commission_structure'!$A$15:$A$18, 0),MATCH(X$1, '2018_commission_structure'!$A$15:$I$15, 0)), 0)</f>
        <v>15643.2</v>
      </c>
      <c r="Y154" s="2">
        <f>IF($H154&gt;K154,MIN($H154-K154,L154-K154)*INDEX('2018_commission_structure'!$A$15:$I$24,MATCH($E154,'2018_commission_structure'!$A$15:$A$18,0),MATCH('calculations '!Y$1,'2018_commission_structure'!$A$15:$I$15,0)),0)</f>
        <v>0</v>
      </c>
      <c r="Z154" s="2">
        <f>IF($H154&gt;L154, ($H154-L154) *INDEX('2018_commission_structure'!$A$15:$I$24,MATCH($E154, '2018_commission_structure'!$A$15:$A$18,0),MATCH(Z$1, '2018_commission_structure'!$A$15:$I$15,0)), 0)</f>
        <v>0</v>
      </c>
      <c r="AA154" s="9">
        <f t="shared" si="28"/>
        <v>96893.2</v>
      </c>
      <c r="AB154" s="9">
        <f t="shared" si="29"/>
        <v>141253.20000000001</v>
      </c>
    </row>
    <row r="155" spans="1:28" x14ac:dyDescent="0.25">
      <c r="A155" t="str">
        <f t="shared" si="20"/>
        <v>Amberly Pillman</v>
      </c>
      <c r="B155">
        <v>6978367184</v>
      </c>
      <c r="C155" t="s">
        <v>311</v>
      </c>
      <c r="D155" t="s">
        <v>312</v>
      </c>
      <c r="E155" t="s">
        <v>10</v>
      </c>
      <c r="F155" s="6">
        <v>92573</v>
      </c>
      <c r="G155">
        <f>COUNTIF(deals_closed!D:D,'calculations '!B155)</f>
        <v>14</v>
      </c>
      <c r="H155" s="6">
        <f>SUMIF(deals_closed!D:D,'calculations '!B155,deals_closed!C:C)</f>
        <v>488220</v>
      </c>
      <c r="I155" s="9">
        <f>VLOOKUP(E155,'2018_commission_structure'!$A$22:$I$24,9,FALSE)</f>
        <v>750000</v>
      </c>
      <c r="J155" s="7">
        <f t="shared" si="21"/>
        <v>937500</v>
      </c>
      <c r="K155" s="8">
        <f t="shared" si="22"/>
        <v>1125000</v>
      </c>
      <c r="L155" s="9">
        <f t="shared" si="23"/>
        <v>1500000</v>
      </c>
      <c r="M155" s="10">
        <f t="shared" si="24"/>
        <v>0.65095999999999998</v>
      </c>
      <c r="N155" t="str">
        <f t="shared" si="25"/>
        <v>0-100%</v>
      </c>
      <c r="O155" s="9">
        <f>MIN(I155, H155)*INDEX('2018_commission_structure'!$A$21:$I$24,
MATCH($E155, '2018_commission_structure'!$A$21:$A$24,0),
MATCH(O$1, '2018_commission_structure'!$A$21:$I$21,0))</f>
        <v>73233</v>
      </c>
      <c r="P155" s="2">
        <f>IF(H155&gt;I155, MIN(H155-I155, J155-I155)*
INDEX('2018_commission_structure'!$A$21:$I$24,
MATCH($E155, '2018_commission_structure'!$A$21:$A$24, 0),
MATCH(P$1, '2018_commission_structure'!$A$21:$I$21, 0)), 0)</f>
        <v>0</v>
      </c>
      <c r="Q155" s="2">
        <f>IF(H155&gt;J155, MIN(H155-J155, K155-J155)*
INDEX('2018_commission_structure'!$A$21:$I$24,
MATCH($E155, '2018_commission_structure'!$A$21:$A$24, 0),
MATCH(Q$1, '2018_commission_structure'!$A$21:$I$21, 0)), 0)</f>
        <v>0</v>
      </c>
      <c r="R155" s="2">
        <f>IF($H155&gt;K155,MIN($H155-K155,L155-K155)*INDEX('2018_commission_structure'!$A$21:$I$24,MATCH($E155,'2018_commission_structure'!$A$21:$A$24,0),MATCH('calculations '!R$1,'2018_commission_structure'!$A$21:$I$21,0)),0)</f>
        <v>0</v>
      </c>
      <c r="S155" s="2">
        <f>IF($H155&gt;L155, ($H155-L155) *INDEX('2018_commission_structure'!$A$21:$I$24,MATCH($E155, '2018_commission_structure'!$A$21:$A$24,0),MATCH(S$1, '2018_commission_structure'!$A$21:$I$21,0)), 0)</f>
        <v>0</v>
      </c>
      <c r="T155" s="2">
        <f t="shared" si="26"/>
        <v>73233</v>
      </c>
      <c r="U155" s="2">
        <f t="shared" si="27"/>
        <v>165806</v>
      </c>
      <c r="V155" s="2">
        <f>MIN(I155, H155)*INDEX('2018_commission_structure'!$A$15:$I$18,MATCH($E155, '2018_commission_structure'!$A$15:$A$18,0),MATCH(V$1, '2018_commission_structure'!$A$15:$I$15,0))</f>
        <v>73233</v>
      </c>
      <c r="W155" s="2">
        <f>IF(H155&gt;I155, MIN(H155-I155, J155-I155)*INDEX('2018_commission_structure'!$A$15:$I$18,MATCH($E155, '2018_commission_structure'!$A$15:$A$18, 0),MATCH(W$1,'2018_commission_structure'!$A$15:$I$15, 0)), 0)</f>
        <v>0</v>
      </c>
      <c r="X155" s="2">
        <f>IF(H155&gt;J155, MIN(H155-J155, K155-J155)*INDEX('2018_commission_structure'!$A$15:$I$24,MATCH($E155, '2018_commission_structure'!$A$15:$A$18, 0),MATCH(X$1, '2018_commission_structure'!$A$15:$I$15, 0)), 0)</f>
        <v>0</v>
      </c>
      <c r="Y155" s="2">
        <f>IF($H155&gt;K155,MIN($H155-K155,L155-K155)*INDEX('2018_commission_structure'!$A$15:$I$24,MATCH($E155,'2018_commission_structure'!$A$15:$A$18,0),MATCH('calculations '!Y$1,'2018_commission_structure'!$A$15:$I$15,0)),0)</f>
        <v>0</v>
      </c>
      <c r="Z155" s="2">
        <f>IF($H155&gt;L155, ($H155-L155) *INDEX('2018_commission_structure'!$A$15:$I$24,MATCH($E155, '2018_commission_structure'!$A$15:$A$18,0),MATCH(Z$1, '2018_commission_structure'!$A$15:$I$15,0)), 0)</f>
        <v>0</v>
      </c>
      <c r="AA155" s="9">
        <f t="shared" si="28"/>
        <v>73233</v>
      </c>
      <c r="AB155" s="9">
        <f t="shared" si="29"/>
        <v>165806</v>
      </c>
    </row>
    <row r="156" spans="1:28" x14ac:dyDescent="0.25">
      <c r="A156" t="str">
        <f t="shared" si="20"/>
        <v>Darcy Crosier</v>
      </c>
      <c r="B156">
        <v>6815475379</v>
      </c>
      <c r="C156" t="s">
        <v>313</v>
      </c>
      <c r="D156" t="s">
        <v>314</v>
      </c>
      <c r="E156" t="s">
        <v>10</v>
      </c>
      <c r="F156" s="6">
        <v>108360</v>
      </c>
      <c r="G156">
        <f>COUNTIF(deals_closed!D:D,'calculations '!B156)</f>
        <v>22</v>
      </c>
      <c r="H156" s="6">
        <f>SUMIF(deals_closed!D:D,'calculations '!B156,deals_closed!C:C)</f>
        <v>721111</v>
      </c>
      <c r="I156" s="9">
        <f>VLOOKUP(E156,'2018_commission_structure'!$A$22:$I$24,9,FALSE)</f>
        <v>750000</v>
      </c>
      <c r="J156" s="7">
        <f t="shared" si="21"/>
        <v>937500</v>
      </c>
      <c r="K156" s="8">
        <f t="shared" si="22"/>
        <v>1125000</v>
      </c>
      <c r="L156" s="9">
        <f t="shared" si="23"/>
        <v>1500000</v>
      </c>
      <c r="M156" s="10">
        <f t="shared" si="24"/>
        <v>0.9614813333333333</v>
      </c>
      <c r="N156" t="str">
        <f t="shared" si="25"/>
        <v>0-100%</v>
      </c>
      <c r="O156" s="9">
        <f>MIN(I156, H156)*INDEX('2018_commission_structure'!$A$21:$I$24,
MATCH($E156, '2018_commission_structure'!$A$21:$A$24,0),
MATCH(O$1, '2018_commission_structure'!$A$21:$I$21,0))</f>
        <v>108166.65</v>
      </c>
      <c r="P156" s="2">
        <f>IF(H156&gt;I156, MIN(H156-I156, J156-I156)*
INDEX('2018_commission_structure'!$A$21:$I$24,
MATCH($E156, '2018_commission_structure'!$A$21:$A$24, 0),
MATCH(P$1, '2018_commission_structure'!$A$21:$I$21, 0)), 0)</f>
        <v>0</v>
      </c>
      <c r="Q156" s="2">
        <f>IF(H156&gt;J156, MIN(H156-J156, K156-J156)*
INDEX('2018_commission_structure'!$A$21:$I$24,
MATCH($E156, '2018_commission_structure'!$A$21:$A$24, 0),
MATCH(Q$1, '2018_commission_structure'!$A$21:$I$21, 0)), 0)</f>
        <v>0</v>
      </c>
      <c r="R156" s="2">
        <f>IF($H156&gt;K156,MIN($H156-K156,L156-K156)*INDEX('2018_commission_structure'!$A$21:$I$24,MATCH($E156,'2018_commission_structure'!$A$21:$A$24,0),MATCH('calculations '!R$1,'2018_commission_structure'!$A$21:$I$21,0)),0)</f>
        <v>0</v>
      </c>
      <c r="S156" s="2">
        <f>IF($H156&gt;L156, ($H156-L156) *INDEX('2018_commission_structure'!$A$21:$I$24,MATCH($E156, '2018_commission_structure'!$A$21:$A$24,0),MATCH(S$1, '2018_commission_structure'!$A$21:$I$21,0)), 0)</f>
        <v>0</v>
      </c>
      <c r="T156" s="2">
        <f t="shared" si="26"/>
        <v>108166.65</v>
      </c>
      <c r="U156" s="2">
        <f t="shared" si="27"/>
        <v>216526.65</v>
      </c>
      <c r="V156" s="2">
        <f>MIN(I156, H156)*INDEX('2018_commission_structure'!$A$15:$I$18,MATCH($E156, '2018_commission_structure'!$A$15:$A$18,0),MATCH(V$1, '2018_commission_structure'!$A$15:$I$15,0))</f>
        <v>108166.65</v>
      </c>
      <c r="W156" s="2">
        <f>IF(H156&gt;I156, MIN(H156-I156, J156-I156)*INDEX('2018_commission_structure'!$A$15:$I$18,MATCH($E156, '2018_commission_structure'!$A$15:$A$18, 0),MATCH(W$1,'2018_commission_structure'!$A$15:$I$15, 0)), 0)</f>
        <v>0</v>
      </c>
      <c r="X156" s="2">
        <f>IF(H156&gt;J156, MIN(H156-J156, K156-J156)*INDEX('2018_commission_structure'!$A$15:$I$24,MATCH($E156, '2018_commission_structure'!$A$15:$A$18, 0),MATCH(X$1, '2018_commission_structure'!$A$15:$I$15, 0)), 0)</f>
        <v>0</v>
      </c>
      <c r="Y156" s="2">
        <f>IF($H156&gt;K156,MIN($H156-K156,L156-K156)*INDEX('2018_commission_structure'!$A$15:$I$24,MATCH($E156,'2018_commission_structure'!$A$15:$A$18,0),MATCH('calculations '!Y$1,'2018_commission_structure'!$A$15:$I$15,0)),0)</f>
        <v>0</v>
      </c>
      <c r="Z156" s="2">
        <f>IF($H156&gt;L156, ($H156-L156) *INDEX('2018_commission_structure'!$A$15:$I$24,MATCH($E156, '2018_commission_structure'!$A$15:$A$18,0),MATCH(Z$1, '2018_commission_structure'!$A$15:$I$15,0)), 0)</f>
        <v>0</v>
      </c>
      <c r="AA156" s="9">
        <f t="shared" si="28"/>
        <v>108166.65</v>
      </c>
      <c r="AB156" s="9">
        <f t="shared" si="29"/>
        <v>216526.65</v>
      </c>
    </row>
    <row r="157" spans="1:28" x14ac:dyDescent="0.25">
      <c r="A157" t="str">
        <f t="shared" si="20"/>
        <v>De Devereux</v>
      </c>
      <c r="B157">
        <v>3545427749</v>
      </c>
      <c r="C157" t="s">
        <v>315</v>
      </c>
      <c r="D157" t="s">
        <v>316</v>
      </c>
      <c r="E157" t="s">
        <v>7</v>
      </c>
      <c r="F157" s="6">
        <v>31483</v>
      </c>
      <c r="G157">
        <f>COUNTIF(deals_closed!D:D,'calculations '!B157)</f>
        <v>23</v>
      </c>
      <c r="H157" s="6">
        <f>SUMIF(deals_closed!D:D,'calculations '!B157,deals_closed!C:C)</f>
        <v>854322</v>
      </c>
      <c r="I157" s="9">
        <f>VLOOKUP(E157,'2018_commission_structure'!$A$22:$I$24,9,FALSE)</f>
        <v>500000</v>
      </c>
      <c r="J157" s="7">
        <f t="shared" si="21"/>
        <v>625000</v>
      </c>
      <c r="K157" s="8">
        <f t="shared" si="22"/>
        <v>750000</v>
      </c>
      <c r="L157" s="9">
        <f t="shared" si="23"/>
        <v>1000000</v>
      </c>
      <c r="M157" s="10">
        <f t="shared" si="24"/>
        <v>1.7086440000000001</v>
      </c>
      <c r="N157" t="str">
        <f t="shared" si="25"/>
        <v>150-200%</v>
      </c>
      <c r="O157" s="9">
        <f>MIN(I157, H157)*INDEX('2018_commission_structure'!$A$21:$I$24,
MATCH($E157, '2018_commission_structure'!$A$21:$A$24,0),
MATCH(O$1, '2018_commission_structure'!$A$21:$I$21,0))</f>
        <v>50000</v>
      </c>
      <c r="P157" s="2">
        <f>IF(H157&gt;I157, MIN(H157-I157, J157-I157)*
INDEX('2018_commission_structure'!$A$21:$I$24,
MATCH($E157, '2018_commission_structure'!$A$21:$A$24, 0),
MATCH(P$1, '2018_commission_structure'!$A$21:$I$21, 0)), 0)</f>
        <v>18750</v>
      </c>
      <c r="Q157" s="2">
        <f>IF(H157&gt;J157, MIN(H157-J157, K157-J157)*
INDEX('2018_commission_structure'!$A$21:$I$24,
MATCH($E157, '2018_commission_structure'!$A$21:$A$24, 0),
MATCH(Q$1, '2018_commission_structure'!$A$21:$I$21, 0)), 0)</f>
        <v>22500</v>
      </c>
      <c r="R157" s="2">
        <f>IF($H157&gt;K157,MIN($H157-K157,L157-K157)*INDEX('2018_commission_structure'!$A$21:$I$24,MATCH($E157,'2018_commission_structure'!$A$21:$A$24,0),MATCH('calculations '!R$1,'2018_commission_structure'!$A$21:$I$21,0)),0)</f>
        <v>22950.84</v>
      </c>
      <c r="S157" s="2">
        <f>IF($H157&gt;L157, ($H157-L157) *INDEX('2018_commission_structure'!$A$21:$I$24,MATCH($E157, '2018_commission_structure'!$A$21:$A$24,0),MATCH(S$1, '2018_commission_structure'!$A$21:$I$21,0)), 0)</f>
        <v>0</v>
      </c>
      <c r="T157" s="2">
        <f t="shared" si="26"/>
        <v>114200.84</v>
      </c>
      <c r="U157" s="2">
        <f t="shared" si="27"/>
        <v>145683.84</v>
      </c>
      <c r="V157" s="2">
        <f>MIN(I157, H157)*INDEX('2018_commission_structure'!$A$15:$I$18,MATCH($E157, '2018_commission_structure'!$A$15:$A$18,0),MATCH(V$1, '2018_commission_structure'!$A$15:$I$15,0))</f>
        <v>60000</v>
      </c>
      <c r="W157" s="2">
        <f>IF(H157&gt;I157, MIN(H157-I157, J157-I157)*INDEX('2018_commission_structure'!$A$15:$I$18,MATCH($E157, '2018_commission_structure'!$A$15:$A$18, 0),MATCH(W$1,'2018_commission_structure'!$A$15:$I$15, 0)), 0)</f>
        <v>21250</v>
      </c>
      <c r="X157" s="2">
        <f>IF(H157&gt;J157, MIN(H157-J157, K157-J157)*INDEX('2018_commission_structure'!$A$15:$I$24,MATCH($E157, '2018_commission_structure'!$A$15:$A$18, 0),MATCH(X$1, '2018_commission_structure'!$A$15:$I$15, 0)), 0)</f>
        <v>25000</v>
      </c>
      <c r="Y157" s="2">
        <f>IF($H157&gt;K157,MIN($H157-K157,L157-K157)*INDEX('2018_commission_structure'!$A$15:$I$24,MATCH($E157,'2018_commission_structure'!$A$15:$A$18,0),MATCH('calculations '!Y$1,'2018_commission_structure'!$A$15:$I$15,0)),0)</f>
        <v>22950.84</v>
      </c>
      <c r="Z157" s="2">
        <f>IF($H157&gt;L157, ($H157-L157) *INDEX('2018_commission_structure'!$A$15:$I$24,MATCH($E157, '2018_commission_structure'!$A$15:$A$18,0),MATCH(Z$1, '2018_commission_structure'!$A$15:$I$15,0)), 0)</f>
        <v>0</v>
      </c>
      <c r="AA157" s="9">
        <f t="shared" si="28"/>
        <v>129200.84</v>
      </c>
      <c r="AB157" s="9">
        <f t="shared" si="29"/>
        <v>160683.84</v>
      </c>
    </row>
    <row r="158" spans="1:28" x14ac:dyDescent="0.25">
      <c r="A158" t="str">
        <f t="shared" si="20"/>
        <v>Jami Swinbourne</v>
      </c>
      <c r="B158">
        <v>2117567142</v>
      </c>
      <c r="C158" t="s">
        <v>317</v>
      </c>
      <c r="D158" t="s">
        <v>318</v>
      </c>
      <c r="E158" t="s">
        <v>29</v>
      </c>
      <c r="F158" s="6">
        <v>50931</v>
      </c>
      <c r="G158">
        <f>COUNTIF(deals_closed!D:D,'calculations '!B158)</f>
        <v>21</v>
      </c>
      <c r="H158" s="6">
        <f>SUMIF(deals_closed!D:D,'calculations '!B158,deals_closed!C:C)</f>
        <v>741013</v>
      </c>
      <c r="I158" s="9">
        <f>VLOOKUP(E158,'2018_commission_structure'!$A$22:$I$24,9,FALSE)</f>
        <v>600000</v>
      </c>
      <c r="J158" s="7">
        <f t="shared" si="21"/>
        <v>750000</v>
      </c>
      <c r="K158" s="8">
        <f t="shared" si="22"/>
        <v>900000</v>
      </c>
      <c r="L158" s="9">
        <f t="shared" si="23"/>
        <v>1200000</v>
      </c>
      <c r="M158" s="10">
        <f t="shared" si="24"/>
        <v>1.2350216666666667</v>
      </c>
      <c r="N158" t="str">
        <f t="shared" si="25"/>
        <v>100-125%</v>
      </c>
      <c r="O158" s="9">
        <f>MIN(I158, H158)*INDEX('2018_commission_structure'!$A$21:$I$24,
MATCH($E158, '2018_commission_structure'!$A$21:$A$24,0),
MATCH(O$1, '2018_commission_structure'!$A$21:$I$21,0))</f>
        <v>78000</v>
      </c>
      <c r="P158" s="2">
        <f>IF(H158&gt;I158, MIN(H158-I158, J158-I158)*
INDEX('2018_commission_structure'!$A$21:$I$24,
MATCH($E158, '2018_commission_structure'!$A$21:$A$24, 0),
MATCH(P$1, '2018_commission_structure'!$A$21:$I$21, 0)), 0)</f>
        <v>23972.210000000003</v>
      </c>
      <c r="Q158" s="2">
        <f>IF(H158&gt;J158, MIN(H158-J158, K158-J158)*
INDEX('2018_commission_structure'!$A$21:$I$24,
MATCH($E158, '2018_commission_structure'!$A$21:$A$24, 0),
MATCH(Q$1, '2018_commission_structure'!$A$21:$I$21, 0)), 0)</f>
        <v>0</v>
      </c>
      <c r="R158" s="2">
        <f>IF($H158&gt;K158,MIN($H158-K158,L158-K158)*INDEX('2018_commission_structure'!$A$21:$I$24,MATCH($E158,'2018_commission_structure'!$A$21:$A$24,0),MATCH('calculations '!R$1,'2018_commission_structure'!$A$21:$I$21,0)),0)</f>
        <v>0</v>
      </c>
      <c r="S158" s="2">
        <f>IF($H158&gt;L158, ($H158-L158) *INDEX('2018_commission_structure'!$A$21:$I$24,MATCH($E158, '2018_commission_structure'!$A$21:$A$24,0),MATCH(S$1, '2018_commission_structure'!$A$21:$I$21,0)), 0)</f>
        <v>0</v>
      </c>
      <c r="T158" s="2">
        <f t="shared" si="26"/>
        <v>101972.21</v>
      </c>
      <c r="U158" s="2">
        <f t="shared" si="27"/>
        <v>152903.21000000002</v>
      </c>
      <c r="V158" s="2">
        <f>MIN(I158, H158)*INDEX('2018_commission_structure'!$A$15:$I$18,MATCH($E158, '2018_commission_structure'!$A$15:$A$18,0),MATCH(V$1, '2018_commission_structure'!$A$15:$I$15,0))</f>
        <v>90000</v>
      </c>
      <c r="W158" s="2">
        <f>IF(H158&gt;I158, MIN(H158-I158, J158-I158)*INDEX('2018_commission_structure'!$A$15:$I$18,MATCH($E158, '2018_commission_structure'!$A$15:$A$18, 0),MATCH(W$1,'2018_commission_structure'!$A$15:$I$15, 0)), 0)</f>
        <v>25382.34</v>
      </c>
      <c r="X158" s="2">
        <f>IF(H158&gt;J158, MIN(H158-J158, K158-J158)*INDEX('2018_commission_structure'!$A$15:$I$24,MATCH($E158, '2018_commission_structure'!$A$15:$A$18, 0),MATCH(X$1, '2018_commission_structure'!$A$15:$I$15, 0)), 0)</f>
        <v>0</v>
      </c>
      <c r="Y158" s="2">
        <f>IF($H158&gt;K158,MIN($H158-K158,L158-K158)*INDEX('2018_commission_structure'!$A$15:$I$24,MATCH($E158,'2018_commission_structure'!$A$15:$A$18,0),MATCH('calculations '!Y$1,'2018_commission_structure'!$A$15:$I$15,0)),0)</f>
        <v>0</v>
      </c>
      <c r="Z158" s="2">
        <f>IF($H158&gt;L158, ($H158-L158) *INDEX('2018_commission_structure'!$A$15:$I$24,MATCH($E158, '2018_commission_structure'!$A$15:$A$18,0),MATCH(Z$1, '2018_commission_structure'!$A$15:$I$15,0)), 0)</f>
        <v>0</v>
      </c>
      <c r="AA158" s="9">
        <f t="shared" si="28"/>
        <v>115382.34</v>
      </c>
      <c r="AB158" s="9">
        <f t="shared" si="29"/>
        <v>166313.34</v>
      </c>
    </row>
    <row r="159" spans="1:28" x14ac:dyDescent="0.25">
      <c r="A159" t="str">
        <f t="shared" si="20"/>
        <v>Bridgette Stivers</v>
      </c>
      <c r="B159">
        <v>3843300291</v>
      </c>
      <c r="C159" t="s">
        <v>319</v>
      </c>
      <c r="D159" t="s">
        <v>320</v>
      </c>
      <c r="E159" t="s">
        <v>29</v>
      </c>
      <c r="F159" s="6">
        <v>64631</v>
      </c>
      <c r="G159">
        <f>COUNTIF(deals_closed!D:D,'calculations '!B159)</f>
        <v>22</v>
      </c>
      <c r="H159" s="6">
        <f>SUMIF(deals_closed!D:D,'calculations '!B159,deals_closed!C:C)</f>
        <v>724036</v>
      </c>
      <c r="I159" s="9">
        <f>VLOOKUP(E159,'2018_commission_structure'!$A$22:$I$24,9,FALSE)</f>
        <v>600000</v>
      </c>
      <c r="J159" s="7">
        <f t="shared" si="21"/>
        <v>750000</v>
      </c>
      <c r="K159" s="8">
        <f t="shared" si="22"/>
        <v>900000</v>
      </c>
      <c r="L159" s="9">
        <f t="shared" si="23"/>
        <v>1200000</v>
      </c>
      <c r="M159" s="10">
        <f t="shared" si="24"/>
        <v>1.2067266666666667</v>
      </c>
      <c r="N159" t="str">
        <f t="shared" si="25"/>
        <v>100-125%</v>
      </c>
      <c r="O159" s="9">
        <f>MIN(I159, H159)*INDEX('2018_commission_structure'!$A$21:$I$24,
MATCH($E159, '2018_commission_structure'!$A$21:$A$24,0),
MATCH(O$1, '2018_commission_structure'!$A$21:$I$21,0))</f>
        <v>78000</v>
      </c>
      <c r="P159" s="2">
        <f>IF(H159&gt;I159, MIN(H159-I159, J159-I159)*
INDEX('2018_commission_structure'!$A$21:$I$24,
MATCH($E159, '2018_commission_structure'!$A$21:$A$24, 0),
MATCH(P$1, '2018_commission_structure'!$A$21:$I$21, 0)), 0)</f>
        <v>21086.120000000003</v>
      </c>
      <c r="Q159" s="2">
        <f>IF(H159&gt;J159, MIN(H159-J159, K159-J159)*
INDEX('2018_commission_structure'!$A$21:$I$24,
MATCH($E159, '2018_commission_structure'!$A$21:$A$24, 0),
MATCH(Q$1, '2018_commission_structure'!$A$21:$I$21, 0)), 0)</f>
        <v>0</v>
      </c>
      <c r="R159" s="2">
        <f>IF($H159&gt;K159,MIN($H159-K159,L159-K159)*INDEX('2018_commission_structure'!$A$21:$I$24,MATCH($E159,'2018_commission_structure'!$A$21:$A$24,0),MATCH('calculations '!R$1,'2018_commission_structure'!$A$21:$I$21,0)),0)</f>
        <v>0</v>
      </c>
      <c r="S159" s="2">
        <f>IF($H159&gt;L159, ($H159-L159) *INDEX('2018_commission_structure'!$A$21:$I$24,MATCH($E159, '2018_commission_structure'!$A$21:$A$24,0),MATCH(S$1, '2018_commission_structure'!$A$21:$I$21,0)), 0)</f>
        <v>0</v>
      </c>
      <c r="T159" s="2">
        <f t="shared" si="26"/>
        <v>99086.12</v>
      </c>
      <c r="U159" s="2">
        <f t="shared" si="27"/>
        <v>163717.12</v>
      </c>
      <c r="V159" s="2">
        <f>MIN(I159, H159)*INDEX('2018_commission_structure'!$A$15:$I$18,MATCH($E159, '2018_commission_structure'!$A$15:$A$18,0),MATCH(V$1, '2018_commission_structure'!$A$15:$I$15,0))</f>
        <v>90000</v>
      </c>
      <c r="W159" s="2">
        <f>IF(H159&gt;I159, MIN(H159-I159, J159-I159)*INDEX('2018_commission_structure'!$A$15:$I$18,MATCH($E159, '2018_commission_structure'!$A$15:$A$18, 0),MATCH(W$1,'2018_commission_structure'!$A$15:$I$15, 0)), 0)</f>
        <v>22326.48</v>
      </c>
      <c r="X159" s="2">
        <f>IF(H159&gt;J159, MIN(H159-J159, K159-J159)*INDEX('2018_commission_structure'!$A$15:$I$24,MATCH($E159, '2018_commission_structure'!$A$15:$A$18, 0),MATCH(X$1, '2018_commission_structure'!$A$15:$I$15, 0)), 0)</f>
        <v>0</v>
      </c>
      <c r="Y159" s="2">
        <f>IF($H159&gt;K159,MIN($H159-K159,L159-K159)*INDEX('2018_commission_structure'!$A$15:$I$24,MATCH($E159,'2018_commission_structure'!$A$15:$A$18,0),MATCH('calculations '!Y$1,'2018_commission_structure'!$A$15:$I$15,0)),0)</f>
        <v>0</v>
      </c>
      <c r="Z159" s="2">
        <f>IF($H159&gt;L159, ($H159-L159) *INDEX('2018_commission_structure'!$A$15:$I$24,MATCH($E159, '2018_commission_structure'!$A$15:$A$18,0),MATCH(Z$1, '2018_commission_structure'!$A$15:$I$15,0)), 0)</f>
        <v>0</v>
      </c>
      <c r="AA159" s="9">
        <f t="shared" si="28"/>
        <v>112326.48</v>
      </c>
      <c r="AB159" s="9">
        <f t="shared" si="29"/>
        <v>176957.47999999998</v>
      </c>
    </row>
    <row r="160" spans="1:28" x14ac:dyDescent="0.25">
      <c r="A160" t="str">
        <f t="shared" si="20"/>
        <v>Westley Affleck</v>
      </c>
      <c r="B160">
        <v>4849214614</v>
      </c>
      <c r="C160" t="s">
        <v>321</v>
      </c>
      <c r="D160" t="s">
        <v>322</v>
      </c>
      <c r="E160" t="s">
        <v>7</v>
      </c>
      <c r="F160" s="6">
        <v>46473</v>
      </c>
      <c r="G160">
        <f>COUNTIF(deals_closed!D:D,'calculations '!B160)</f>
        <v>18</v>
      </c>
      <c r="H160" s="6">
        <f>SUMIF(deals_closed!D:D,'calculations '!B160,deals_closed!C:C)</f>
        <v>714034</v>
      </c>
      <c r="I160" s="9">
        <f>VLOOKUP(E160,'2018_commission_structure'!$A$22:$I$24,9,FALSE)</f>
        <v>500000</v>
      </c>
      <c r="J160" s="7">
        <f t="shared" si="21"/>
        <v>625000</v>
      </c>
      <c r="K160" s="8">
        <f t="shared" si="22"/>
        <v>750000</v>
      </c>
      <c r="L160" s="9">
        <f t="shared" si="23"/>
        <v>1000000</v>
      </c>
      <c r="M160" s="10">
        <f t="shared" si="24"/>
        <v>1.4280679999999999</v>
      </c>
      <c r="N160" t="str">
        <f t="shared" si="25"/>
        <v>125-150%</v>
      </c>
      <c r="O160" s="9">
        <f>MIN(I160, H160)*INDEX('2018_commission_structure'!$A$21:$I$24,
MATCH($E160, '2018_commission_structure'!$A$21:$A$24,0),
MATCH(O$1, '2018_commission_structure'!$A$21:$I$21,0))</f>
        <v>50000</v>
      </c>
      <c r="P160" s="2">
        <f>IF(H160&gt;I160, MIN(H160-I160, J160-I160)*
INDEX('2018_commission_structure'!$A$21:$I$24,
MATCH($E160, '2018_commission_structure'!$A$21:$A$24, 0),
MATCH(P$1, '2018_commission_structure'!$A$21:$I$21, 0)), 0)</f>
        <v>18750</v>
      </c>
      <c r="Q160" s="2">
        <f>IF(H160&gt;J160, MIN(H160-J160, K160-J160)*
INDEX('2018_commission_structure'!$A$21:$I$24,
MATCH($E160, '2018_commission_structure'!$A$21:$A$24, 0),
MATCH(Q$1, '2018_commission_structure'!$A$21:$I$21, 0)), 0)</f>
        <v>16026.119999999999</v>
      </c>
      <c r="R160" s="2">
        <f>IF($H160&gt;K160,MIN($H160-K160,L160-K160)*INDEX('2018_commission_structure'!$A$21:$I$24,MATCH($E160,'2018_commission_structure'!$A$21:$A$24,0),MATCH('calculations '!R$1,'2018_commission_structure'!$A$21:$I$21,0)),0)</f>
        <v>0</v>
      </c>
      <c r="S160" s="2">
        <f>IF($H160&gt;L160, ($H160-L160) *INDEX('2018_commission_structure'!$A$21:$I$24,MATCH($E160, '2018_commission_structure'!$A$21:$A$24,0),MATCH(S$1, '2018_commission_structure'!$A$21:$I$21,0)), 0)</f>
        <v>0</v>
      </c>
      <c r="T160" s="2">
        <f t="shared" si="26"/>
        <v>84776.12</v>
      </c>
      <c r="U160" s="2">
        <f t="shared" si="27"/>
        <v>131249.12</v>
      </c>
      <c r="V160" s="2">
        <f>MIN(I160, H160)*INDEX('2018_commission_structure'!$A$15:$I$18,MATCH($E160, '2018_commission_structure'!$A$15:$A$18,0),MATCH(V$1, '2018_commission_structure'!$A$15:$I$15,0))</f>
        <v>60000</v>
      </c>
      <c r="W160" s="2">
        <f>IF(H160&gt;I160, MIN(H160-I160, J160-I160)*INDEX('2018_commission_structure'!$A$15:$I$18,MATCH($E160, '2018_commission_structure'!$A$15:$A$18, 0),MATCH(W$1,'2018_commission_structure'!$A$15:$I$15, 0)), 0)</f>
        <v>21250</v>
      </c>
      <c r="X160" s="2">
        <f>IF(H160&gt;J160, MIN(H160-J160, K160-J160)*INDEX('2018_commission_structure'!$A$15:$I$24,MATCH($E160, '2018_commission_structure'!$A$15:$A$18, 0),MATCH(X$1, '2018_commission_structure'!$A$15:$I$15, 0)), 0)</f>
        <v>17806.8</v>
      </c>
      <c r="Y160" s="2">
        <f>IF($H160&gt;K160,MIN($H160-K160,L160-K160)*INDEX('2018_commission_structure'!$A$15:$I$24,MATCH($E160,'2018_commission_structure'!$A$15:$A$18,0),MATCH('calculations '!Y$1,'2018_commission_structure'!$A$15:$I$15,0)),0)</f>
        <v>0</v>
      </c>
      <c r="Z160" s="2">
        <f>IF($H160&gt;L160, ($H160-L160) *INDEX('2018_commission_structure'!$A$15:$I$24,MATCH($E160, '2018_commission_structure'!$A$15:$A$18,0),MATCH(Z$1, '2018_commission_structure'!$A$15:$I$15,0)), 0)</f>
        <v>0</v>
      </c>
      <c r="AA160" s="9">
        <f t="shared" si="28"/>
        <v>99056.8</v>
      </c>
      <c r="AB160" s="9">
        <f t="shared" si="29"/>
        <v>145529.79999999999</v>
      </c>
    </row>
    <row r="161" spans="1:28" x14ac:dyDescent="0.25">
      <c r="A161" t="str">
        <f t="shared" si="20"/>
        <v>Tabbatha Battaille</v>
      </c>
      <c r="B161">
        <v>2510440322</v>
      </c>
      <c r="C161" t="s">
        <v>323</v>
      </c>
      <c r="D161" t="s">
        <v>324</v>
      </c>
      <c r="E161" t="s">
        <v>29</v>
      </c>
      <c r="F161" s="6">
        <v>69480</v>
      </c>
      <c r="G161">
        <f>COUNTIF(deals_closed!D:D,'calculations '!B161)</f>
        <v>20</v>
      </c>
      <c r="H161" s="6">
        <f>SUMIF(deals_closed!D:D,'calculations '!B161,deals_closed!C:C)</f>
        <v>722942</v>
      </c>
      <c r="I161" s="9">
        <f>VLOOKUP(E161,'2018_commission_structure'!$A$22:$I$24,9,FALSE)</f>
        <v>600000</v>
      </c>
      <c r="J161" s="7">
        <f t="shared" si="21"/>
        <v>750000</v>
      </c>
      <c r="K161" s="8">
        <f t="shared" si="22"/>
        <v>900000</v>
      </c>
      <c r="L161" s="9">
        <f t="shared" si="23"/>
        <v>1200000</v>
      </c>
      <c r="M161" s="10">
        <f t="shared" si="24"/>
        <v>1.2049033333333334</v>
      </c>
      <c r="N161" t="str">
        <f t="shared" si="25"/>
        <v>100-125%</v>
      </c>
      <c r="O161" s="9">
        <f>MIN(I161, H161)*INDEX('2018_commission_structure'!$A$21:$I$24,
MATCH($E161, '2018_commission_structure'!$A$21:$A$24,0),
MATCH(O$1, '2018_commission_structure'!$A$21:$I$21,0))</f>
        <v>78000</v>
      </c>
      <c r="P161" s="2">
        <f>IF(H161&gt;I161, MIN(H161-I161, J161-I161)*
INDEX('2018_commission_structure'!$A$21:$I$24,
MATCH($E161, '2018_commission_structure'!$A$21:$A$24, 0),
MATCH(P$1, '2018_commission_structure'!$A$21:$I$21, 0)), 0)</f>
        <v>20900.140000000003</v>
      </c>
      <c r="Q161" s="2">
        <f>IF(H161&gt;J161, MIN(H161-J161, K161-J161)*
INDEX('2018_commission_structure'!$A$21:$I$24,
MATCH($E161, '2018_commission_structure'!$A$21:$A$24, 0),
MATCH(Q$1, '2018_commission_structure'!$A$21:$I$21, 0)), 0)</f>
        <v>0</v>
      </c>
      <c r="R161" s="2">
        <f>IF($H161&gt;K161,MIN($H161-K161,L161-K161)*INDEX('2018_commission_structure'!$A$21:$I$24,MATCH($E161,'2018_commission_structure'!$A$21:$A$24,0),MATCH('calculations '!R$1,'2018_commission_structure'!$A$21:$I$21,0)),0)</f>
        <v>0</v>
      </c>
      <c r="S161" s="2">
        <f>IF($H161&gt;L161, ($H161-L161) *INDEX('2018_commission_structure'!$A$21:$I$24,MATCH($E161, '2018_commission_structure'!$A$21:$A$24,0),MATCH(S$1, '2018_commission_structure'!$A$21:$I$21,0)), 0)</f>
        <v>0</v>
      </c>
      <c r="T161" s="2">
        <f t="shared" si="26"/>
        <v>98900.14</v>
      </c>
      <c r="U161" s="2">
        <f t="shared" si="27"/>
        <v>168380.14</v>
      </c>
      <c r="V161" s="2">
        <f>MIN(I161, H161)*INDEX('2018_commission_structure'!$A$15:$I$18,MATCH($E161, '2018_commission_structure'!$A$15:$A$18,0),MATCH(V$1, '2018_commission_structure'!$A$15:$I$15,0))</f>
        <v>90000</v>
      </c>
      <c r="W161" s="2">
        <f>IF(H161&gt;I161, MIN(H161-I161, J161-I161)*INDEX('2018_commission_structure'!$A$15:$I$18,MATCH($E161, '2018_commission_structure'!$A$15:$A$18, 0),MATCH(W$1,'2018_commission_structure'!$A$15:$I$15, 0)), 0)</f>
        <v>22129.559999999998</v>
      </c>
      <c r="X161" s="2">
        <f>IF(H161&gt;J161, MIN(H161-J161, K161-J161)*INDEX('2018_commission_structure'!$A$15:$I$24,MATCH($E161, '2018_commission_structure'!$A$15:$A$18, 0),MATCH(X$1, '2018_commission_structure'!$A$15:$I$15, 0)), 0)</f>
        <v>0</v>
      </c>
      <c r="Y161" s="2">
        <f>IF($H161&gt;K161,MIN($H161-K161,L161-K161)*INDEX('2018_commission_structure'!$A$15:$I$24,MATCH($E161,'2018_commission_structure'!$A$15:$A$18,0),MATCH('calculations '!Y$1,'2018_commission_structure'!$A$15:$I$15,0)),0)</f>
        <v>0</v>
      </c>
      <c r="Z161" s="2">
        <f>IF($H161&gt;L161, ($H161-L161) *INDEX('2018_commission_structure'!$A$15:$I$24,MATCH($E161, '2018_commission_structure'!$A$15:$A$18,0),MATCH(Z$1, '2018_commission_structure'!$A$15:$I$15,0)), 0)</f>
        <v>0</v>
      </c>
      <c r="AA161" s="9">
        <f t="shared" si="28"/>
        <v>112129.56</v>
      </c>
      <c r="AB161" s="9">
        <f t="shared" si="29"/>
        <v>181609.56</v>
      </c>
    </row>
    <row r="162" spans="1:28" x14ac:dyDescent="0.25">
      <c r="A162" t="str">
        <f t="shared" si="20"/>
        <v>Gennifer Gaythwaite</v>
      </c>
      <c r="B162">
        <v>495702854</v>
      </c>
      <c r="C162" t="s">
        <v>325</v>
      </c>
      <c r="D162" t="s">
        <v>326</v>
      </c>
      <c r="E162" t="s">
        <v>7</v>
      </c>
      <c r="F162" s="6">
        <v>39500</v>
      </c>
      <c r="G162">
        <f>COUNTIF(deals_closed!D:D,'calculations '!B162)</f>
        <v>23</v>
      </c>
      <c r="H162" s="6">
        <f>SUMIF(deals_closed!D:D,'calculations '!B162,deals_closed!C:C)</f>
        <v>906546</v>
      </c>
      <c r="I162" s="9">
        <f>VLOOKUP(E162,'2018_commission_structure'!$A$22:$I$24,9,FALSE)</f>
        <v>500000</v>
      </c>
      <c r="J162" s="7">
        <f t="shared" si="21"/>
        <v>625000</v>
      </c>
      <c r="K162" s="8">
        <f t="shared" si="22"/>
        <v>750000</v>
      </c>
      <c r="L162" s="9">
        <f t="shared" si="23"/>
        <v>1000000</v>
      </c>
      <c r="M162" s="10">
        <f t="shared" si="24"/>
        <v>1.8130919999999999</v>
      </c>
      <c r="N162" t="str">
        <f t="shared" si="25"/>
        <v>150-200%</v>
      </c>
      <c r="O162" s="9">
        <f>MIN(I162, H162)*INDEX('2018_commission_structure'!$A$21:$I$24,
MATCH($E162, '2018_commission_structure'!$A$21:$A$24,0),
MATCH(O$1, '2018_commission_structure'!$A$21:$I$21,0))</f>
        <v>50000</v>
      </c>
      <c r="P162" s="2">
        <f>IF(H162&gt;I162, MIN(H162-I162, J162-I162)*
INDEX('2018_commission_structure'!$A$21:$I$24,
MATCH($E162, '2018_commission_structure'!$A$21:$A$24, 0),
MATCH(P$1, '2018_commission_structure'!$A$21:$I$21, 0)), 0)</f>
        <v>18750</v>
      </c>
      <c r="Q162" s="2">
        <f>IF(H162&gt;J162, MIN(H162-J162, K162-J162)*
INDEX('2018_commission_structure'!$A$21:$I$24,
MATCH($E162, '2018_commission_structure'!$A$21:$A$24, 0),
MATCH(Q$1, '2018_commission_structure'!$A$21:$I$21, 0)), 0)</f>
        <v>22500</v>
      </c>
      <c r="R162" s="2">
        <f>IF($H162&gt;K162,MIN($H162-K162,L162-K162)*INDEX('2018_commission_structure'!$A$21:$I$24,MATCH($E162,'2018_commission_structure'!$A$21:$A$24,0),MATCH('calculations '!R$1,'2018_commission_structure'!$A$21:$I$21,0)),0)</f>
        <v>34440.120000000003</v>
      </c>
      <c r="S162" s="2">
        <f>IF($H162&gt;L162, ($H162-L162) *INDEX('2018_commission_structure'!$A$21:$I$24,MATCH($E162, '2018_commission_structure'!$A$21:$A$24,0),MATCH(S$1, '2018_commission_structure'!$A$21:$I$21,0)), 0)</f>
        <v>0</v>
      </c>
      <c r="T162" s="2">
        <f t="shared" si="26"/>
        <v>125690.12</v>
      </c>
      <c r="U162" s="2">
        <f t="shared" si="27"/>
        <v>165190.12</v>
      </c>
      <c r="V162" s="2">
        <f>MIN(I162, H162)*INDEX('2018_commission_structure'!$A$15:$I$18,MATCH($E162, '2018_commission_structure'!$A$15:$A$18,0),MATCH(V$1, '2018_commission_structure'!$A$15:$I$15,0))</f>
        <v>60000</v>
      </c>
      <c r="W162" s="2">
        <f>IF(H162&gt;I162, MIN(H162-I162, J162-I162)*INDEX('2018_commission_structure'!$A$15:$I$18,MATCH($E162, '2018_commission_structure'!$A$15:$A$18, 0),MATCH(W$1,'2018_commission_structure'!$A$15:$I$15, 0)), 0)</f>
        <v>21250</v>
      </c>
      <c r="X162" s="2">
        <f>IF(H162&gt;J162, MIN(H162-J162, K162-J162)*INDEX('2018_commission_structure'!$A$15:$I$24,MATCH($E162, '2018_commission_structure'!$A$15:$A$18, 0),MATCH(X$1, '2018_commission_structure'!$A$15:$I$15, 0)), 0)</f>
        <v>25000</v>
      </c>
      <c r="Y162" s="2">
        <f>IF($H162&gt;K162,MIN($H162-K162,L162-K162)*INDEX('2018_commission_structure'!$A$15:$I$24,MATCH($E162,'2018_commission_structure'!$A$15:$A$18,0),MATCH('calculations '!Y$1,'2018_commission_structure'!$A$15:$I$15,0)),0)</f>
        <v>34440.120000000003</v>
      </c>
      <c r="Z162" s="2">
        <f>IF($H162&gt;L162, ($H162-L162) *INDEX('2018_commission_structure'!$A$15:$I$24,MATCH($E162, '2018_commission_structure'!$A$15:$A$18,0),MATCH(Z$1, '2018_commission_structure'!$A$15:$I$15,0)), 0)</f>
        <v>0</v>
      </c>
      <c r="AA162" s="9">
        <f t="shared" si="28"/>
        <v>140690.12</v>
      </c>
      <c r="AB162" s="9">
        <f t="shared" si="29"/>
        <v>180190.12</v>
      </c>
    </row>
    <row r="163" spans="1:28" x14ac:dyDescent="0.25">
      <c r="A163" t="str">
        <f t="shared" si="20"/>
        <v>Noami Pauletti</v>
      </c>
      <c r="B163">
        <v>8895721314</v>
      </c>
      <c r="C163" t="s">
        <v>327</v>
      </c>
      <c r="D163" t="s">
        <v>328</v>
      </c>
      <c r="E163" t="s">
        <v>29</v>
      </c>
      <c r="F163" s="6">
        <v>55660</v>
      </c>
      <c r="G163">
        <f>COUNTIF(deals_closed!D:D,'calculations '!B163)</f>
        <v>23</v>
      </c>
      <c r="H163" s="6">
        <f>SUMIF(deals_closed!D:D,'calculations '!B163,deals_closed!C:C)</f>
        <v>847352</v>
      </c>
      <c r="I163" s="9">
        <f>VLOOKUP(E163,'2018_commission_structure'!$A$22:$I$24,9,FALSE)</f>
        <v>600000</v>
      </c>
      <c r="J163" s="7">
        <f t="shared" si="21"/>
        <v>750000</v>
      </c>
      <c r="K163" s="8">
        <f t="shared" si="22"/>
        <v>900000</v>
      </c>
      <c r="L163" s="9">
        <f t="shared" si="23"/>
        <v>1200000</v>
      </c>
      <c r="M163" s="10">
        <f t="shared" si="24"/>
        <v>1.4122533333333334</v>
      </c>
      <c r="N163" t="str">
        <f t="shared" si="25"/>
        <v>125-150%</v>
      </c>
      <c r="O163" s="9">
        <f>MIN(I163, H163)*INDEX('2018_commission_structure'!$A$21:$I$24,
MATCH($E163, '2018_commission_structure'!$A$21:$A$24,0),
MATCH(O$1, '2018_commission_structure'!$A$21:$I$21,0))</f>
        <v>78000</v>
      </c>
      <c r="P163" s="2">
        <f>IF(H163&gt;I163, MIN(H163-I163, J163-I163)*
INDEX('2018_commission_structure'!$A$21:$I$24,
MATCH($E163, '2018_commission_structure'!$A$21:$A$24, 0),
MATCH(P$1, '2018_commission_structure'!$A$21:$I$21, 0)), 0)</f>
        <v>25500.000000000004</v>
      </c>
      <c r="Q163" s="2">
        <f>IF(H163&gt;J163, MIN(H163-J163, K163-J163)*
INDEX('2018_commission_structure'!$A$21:$I$24,
MATCH($E163, '2018_commission_structure'!$A$21:$A$24, 0),
MATCH(Q$1, '2018_commission_structure'!$A$21:$I$21, 0)), 0)</f>
        <v>20443.919999999998</v>
      </c>
      <c r="R163" s="2">
        <f>IF($H163&gt;K163,MIN($H163-K163,L163-K163)*INDEX('2018_commission_structure'!$A$21:$I$24,MATCH($E163,'2018_commission_structure'!$A$21:$A$24,0),MATCH('calculations '!R$1,'2018_commission_structure'!$A$21:$I$21,0)),0)</f>
        <v>0</v>
      </c>
      <c r="S163" s="2">
        <f>IF($H163&gt;L163, ($H163-L163) *INDEX('2018_commission_structure'!$A$21:$I$24,MATCH($E163, '2018_commission_structure'!$A$21:$A$24,0),MATCH(S$1, '2018_commission_structure'!$A$21:$I$21,0)), 0)</f>
        <v>0</v>
      </c>
      <c r="T163" s="2">
        <f t="shared" si="26"/>
        <v>123943.92</v>
      </c>
      <c r="U163" s="2">
        <f t="shared" si="27"/>
        <v>179603.91999999998</v>
      </c>
      <c r="V163" s="2">
        <f>MIN(I163, H163)*INDEX('2018_commission_structure'!$A$15:$I$18,MATCH($E163, '2018_commission_structure'!$A$15:$A$18,0),MATCH(V$1, '2018_commission_structure'!$A$15:$I$15,0))</f>
        <v>90000</v>
      </c>
      <c r="W163" s="2">
        <f>IF(H163&gt;I163, MIN(H163-I163, J163-I163)*INDEX('2018_commission_structure'!$A$15:$I$18,MATCH($E163, '2018_commission_structure'!$A$15:$A$18, 0),MATCH(W$1,'2018_commission_structure'!$A$15:$I$15, 0)), 0)</f>
        <v>27000</v>
      </c>
      <c r="X163" s="2">
        <f>IF(H163&gt;J163, MIN(H163-J163, K163-J163)*INDEX('2018_commission_structure'!$A$15:$I$24,MATCH($E163, '2018_commission_structure'!$A$15:$A$18, 0),MATCH(X$1, '2018_commission_structure'!$A$15:$I$15, 0)), 0)</f>
        <v>24338</v>
      </c>
      <c r="Y163" s="2">
        <f>IF($H163&gt;K163,MIN($H163-K163,L163-K163)*INDEX('2018_commission_structure'!$A$15:$I$24,MATCH($E163,'2018_commission_structure'!$A$15:$A$18,0),MATCH('calculations '!Y$1,'2018_commission_structure'!$A$15:$I$15,0)),0)</f>
        <v>0</v>
      </c>
      <c r="Z163" s="2">
        <f>IF($H163&gt;L163, ($H163-L163) *INDEX('2018_commission_structure'!$A$15:$I$24,MATCH($E163, '2018_commission_structure'!$A$15:$A$18,0),MATCH(Z$1, '2018_commission_structure'!$A$15:$I$15,0)), 0)</f>
        <v>0</v>
      </c>
      <c r="AA163" s="9">
        <f t="shared" si="28"/>
        <v>141338</v>
      </c>
      <c r="AB163" s="9">
        <f t="shared" si="29"/>
        <v>196998</v>
      </c>
    </row>
    <row r="164" spans="1:28" x14ac:dyDescent="0.25">
      <c r="A164" t="str">
        <f t="shared" si="20"/>
        <v>Chalmers Durrad</v>
      </c>
      <c r="B164">
        <v>9238967105</v>
      </c>
      <c r="C164" t="s">
        <v>329</v>
      </c>
      <c r="D164" t="s">
        <v>330</v>
      </c>
      <c r="E164" t="s">
        <v>10</v>
      </c>
      <c r="F164" s="6">
        <v>106881</v>
      </c>
      <c r="G164">
        <f>COUNTIF(deals_closed!D:D,'calculations '!B164)</f>
        <v>20</v>
      </c>
      <c r="H164" s="6">
        <f>SUMIF(deals_closed!D:D,'calculations '!B164,deals_closed!C:C)</f>
        <v>692731</v>
      </c>
      <c r="I164" s="9">
        <f>VLOOKUP(E164,'2018_commission_structure'!$A$22:$I$24,9,FALSE)</f>
        <v>750000</v>
      </c>
      <c r="J164" s="7">
        <f t="shared" si="21"/>
        <v>937500</v>
      </c>
      <c r="K164" s="8">
        <f t="shared" si="22"/>
        <v>1125000</v>
      </c>
      <c r="L164" s="9">
        <f t="shared" si="23"/>
        <v>1500000</v>
      </c>
      <c r="M164" s="10">
        <f t="shared" si="24"/>
        <v>0.92364133333333331</v>
      </c>
      <c r="N164" t="str">
        <f t="shared" si="25"/>
        <v>0-100%</v>
      </c>
      <c r="O164" s="9">
        <f>MIN(I164, H164)*INDEX('2018_commission_structure'!$A$21:$I$24,
MATCH($E164, '2018_commission_structure'!$A$21:$A$24,0),
MATCH(O$1, '2018_commission_structure'!$A$21:$I$21,0))</f>
        <v>103909.65</v>
      </c>
      <c r="P164" s="2">
        <f>IF(H164&gt;I164, MIN(H164-I164, J164-I164)*
INDEX('2018_commission_structure'!$A$21:$I$24,
MATCH($E164, '2018_commission_structure'!$A$21:$A$24, 0),
MATCH(P$1, '2018_commission_structure'!$A$21:$I$21, 0)), 0)</f>
        <v>0</v>
      </c>
      <c r="Q164" s="2">
        <f>IF(H164&gt;J164, MIN(H164-J164, K164-J164)*
INDEX('2018_commission_structure'!$A$21:$I$24,
MATCH($E164, '2018_commission_structure'!$A$21:$A$24, 0),
MATCH(Q$1, '2018_commission_structure'!$A$21:$I$21, 0)), 0)</f>
        <v>0</v>
      </c>
      <c r="R164" s="2">
        <f>IF($H164&gt;K164,MIN($H164-K164,L164-K164)*INDEX('2018_commission_structure'!$A$21:$I$24,MATCH($E164,'2018_commission_structure'!$A$21:$A$24,0),MATCH('calculations '!R$1,'2018_commission_structure'!$A$21:$I$21,0)),0)</f>
        <v>0</v>
      </c>
      <c r="S164" s="2">
        <f>IF($H164&gt;L164, ($H164-L164) *INDEX('2018_commission_structure'!$A$21:$I$24,MATCH($E164, '2018_commission_structure'!$A$21:$A$24,0),MATCH(S$1, '2018_commission_structure'!$A$21:$I$21,0)), 0)</f>
        <v>0</v>
      </c>
      <c r="T164" s="2">
        <f t="shared" si="26"/>
        <v>103909.65</v>
      </c>
      <c r="U164" s="2">
        <f t="shared" si="27"/>
        <v>210790.65</v>
      </c>
      <c r="V164" s="2">
        <f>MIN(I164, H164)*INDEX('2018_commission_structure'!$A$15:$I$18,MATCH($E164, '2018_commission_structure'!$A$15:$A$18,0),MATCH(V$1, '2018_commission_structure'!$A$15:$I$15,0))</f>
        <v>103909.65</v>
      </c>
      <c r="W164" s="2">
        <f>IF(H164&gt;I164, MIN(H164-I164, J164-I164)*INDEX('2018_commission_structure'!$A$15:$I$18,MATCH($E164, '2018_commission_structure'!$A$15:$A$18, 0),MATCH(W$1,'2018_commission_structure'!$A$15:$I$15, 0)), 0)</f>
        <v>0</v>
      </c>
      <c r="X164" s="2">
        <f>IF(H164&gt;J164, MIN(H164-J164, K164-J164)*INDEX('2018_commission_structure'!$A$15:$I$24,MATCH($E164, '2018_commission_structure'!$A$15:$A$18, 0),MATCH(X$1, '2018_commission_structure'!$A$15:$I$15, 0)), 0)</f>
        <v>0</v>
      </c>
      <c r="Y164" s="2">
        <f>IF($H164&gt;K164,MIN($H164-K164,L164-K164)*INDEX('2018_commission_structure'!$A$15:$I$24,MATCH($E164,'2018_commission_structure'!$A$15:$A$18,0),MATCH('calculations '!Y$1,'2018_commission_structure'!$A$15:$I$15,0)),0)</f>
        <v>0</v>
      </c>
      <c r="Z164" s="2">
        <f>IF($H164&gt;L164, ($H164-L164) *INDEX('2018_commission_structure'!$A$15:$I$24,MATCH($E164, '2018_commission_structure'!$A$15:$A$18,0),MATCH(Z$1, '2018_commission_structure'!$A$15:$I$15,0)), 0)</f>
        <v>0</v>
      </c>
      <c r="AA164" s="9">
        <f t="shared" si="28"/>
        <v>103909.65</v>
      </c>
      <c r="AB164" s="9">
        <f t="shared" si="29"/>
        <v>210790.65</v>
      </c>
    </row>
    <row r="165" spans="1:28" x14ac:dyDescent="0.25">
      <c r="A165" t="str">
        <f t="shared" si="20"/>
        <v>Andres Sackett</v>
      </c>
      <c r="B165">
        <v>2083520173</v>
      </c>
      <c r="C165" t="s">
        <v>331</v>
      </c>
      <c r="D165" t="s">
        <v>332</v>
      </c>
      <c r="E165" t="s">
        <v>7</v>
      </c>
      <c r="F165" s="6">
        <v>63812</v>
      </c>
      <c r="G165">
        <f>COUNTIF(deals_closed!D:D,'calculations '!B165)</f>
        <v>20</v>
      </c>
      <c r="H165" s="6">
        <f>SUMIF(deals_closed!D:D,'calculations '!B165,deals_closed!C:C)</f>
        <v>730595</v>
      </c>
      <c r="I165" s="9">
        <f>VLOOKUP(E165,'2018_commission_structure'!$A$22:$I$24,9,FALSE)</f>
        <v>500000</v>
      </c>
      <c r="J165" s="7">
        <f t="shared" si="21"/>
        <v>625000</v>
      </c>
      <c r="K165" s="8">
        <f t="shared" si="22"/>
        <v>750000</v>
      </c>
      <c r="L165" s="9">
        <f t="shared" si="23"/>
        <v>1000000</v>
      </c>
      <c r="M165" s="10">
        <f t="shared" si="24"/>
        <v>1.46119</v>
      </c>
      <c r="N165" t="str">
        <f t="shared" si="25"/>
        <v>125-150%</v>
      </c>
      <c r="O165" s="9">
        <f>MIN(I165, H165)*INDEX('2018_commission_structure'!$A$21:$I$24,
MATCH($E165, '2018_commission_structure'!$A$21:$A$24,0),
MATCH(O$1, '2018_commission_structure'!$A$21:$I$21,0))</f>
        <v>50000</v>
      </c>
      <c r="P165" s="2">
        <f>IF(H165&gt;I165, MIN(H165-I165, J165-I165)*
INDEX('2018_commission_structure'!$A$21:$I$24,
MATCH($E165, '2018_commission_structure'!$A$21:$A$24, 0),
MATCH(P$1, '2018_commission_structure'!$A$21:$I$21, 0)), 0)</f>
        <v>18750</v>
      </c>
      <c r="Q165" s="2">
        <f>IF(H165&gt;J165, MIN(H165-J165, K165-J165)*
INDEX('2018_commission_structure'!$A$21:$I$24,
MATCH($E165, '2018_commission_structure'!$A$21:$A$24, 0),
MATCH(Q$1, '2018_commission_structure'!$A$21:$I$21, 0)), 0)</f>
        <v>19007.099999999999</v>
      </c>
      <c r="R165" s="2">
        <f>IF($H165&gt;K165,MIN($H165-K165,L165-K165)*INDEX('2018_commission_structure'!$A$21:$I$24,MATCH($E165,'2018_commission_structure'!$A$21:$A$24,0),MATCH('calculations '!R$1,'2018_commission_structure'!$A$21:$I$21,0)),0)</f>
        <v>0</v>
      </c>
      <c r="S165" s="2">
        <f>IF($H165&gt;L165, ($H165-L165) *INDEX('2018_commission_structure'!$A$21:$I$24,MATCH($E165, '2018_commission_structure'!$A$21:$A$24,0),MATCH(S$1, '2018_commission_structure'!$A$21:$I$21,0)), 0)</f>
        <v>0</v>
      </c>
      <c r="T165" s="2">
        <f t="shared" si="26"/>
        <v>87757.1</v>
      </c>
      <c r="U165" s="2">
        <f t="shared" si="27"/>
        <v>151569.1</v>
      </c>
      <c r="V165" s="2">
        <f>MIN(I165, H165)*INDEX('2018_commission_structure'!$A$15:$I$18,MATCH($E165, '2018_commission_structure'!$A$15:$A$18,0),MATCH(V$1, '2018_commission_structure'!$A$15:$I$15,0))</f>
        <v>60000</v>
      </c>
      <c r="W165" s="2">
        <f>IF(H165&gt;I165, MIN(H165-I165, J165-I165)*INDEX('2018_commission_structure'!$A$15:$I$18,MATCH($E165, '2018_commission_structure'!$A$15:$A$18, 0),MATCH(W$1,'2018_commission_structure'!$A$15:$I$15, 0)), 0)</f>
        <v>21250</v>
      </c>
      <c r="X165" s="2">
        <f>IF(H165&gt;J165, MIN(H165-J165, K165-J165)*INDEX('2018_commission_structure'!$A$15:$I$24,MATCH($E165, '2018_commission_structure'!$A$15:$A$18, 0),MATCH(X$1, '2018_commission_structure'!$A$15:$I$15, 0)), 0)</f>
        <v>21119</v>
      </c>
      <c r="Y165" s="2">
        <f>IF($H165&gt;K165,MIN($H165-K165,L165-K165)*INDEX('2018_commission_structure'!$A$15:$I$24,MATCH($E165,'2018_commission_structure'!$A$15:$A$18,0),MATCH('calculations '!Y$1,'2018_commission_structure'!$A$15:$I$15,0)),0)</f>
        <v>0</v>
      </c>
      <c r="Z165" s="2">
        <f>IF($H165&gt;L165, ($H165-L165) *INDEX('2018_commission_structure'!$A$15:$I$24,MATCH($E165, '2018_commission_structure'!$A$15:$A$18,0),MATCH(Z$1, '2018_commission_structure'!$A$15:$I$15,0)), 0)</f>
        <v>0</v>
      </c>
      <c r="AA165" s="9">
        <f t="shared" si="28"/>
        <v>102369</v>
      </c>
      <c r="AB165" s="9">
        <f t="shared" si="29"/>
        <v>166181</v>
      </c>
    </row>
    <row r="166" spans="1:28" x14ac:dyDescent="0.25">
      <c r="A166" t="str">
        <f t="shared" si="20"/>
        <v>Teriann Portress</v>
      </c>
      <c r="B166">
        <v>8377113392</v>
      </c>
      <c r="C166" t="s">
        <v>333</v>
      </c>
      <c r="D166" t="s">
        <v>334</v>
      </c>
      <c r="E166" t="s">
        <v>7</v>
      </c>
      <c r="F166" s="6">
        <v>62282</v>
      </c>
      <c r="G166">
        <f>COUNTIF(deals_closed!D:D,'calculations '!B166)</f>
        <v>21</v>
      </c>
      <c r="H166" s="6">
        <f>SUMIF(deals_closed!D:D,'calculations '!B166,deals_closed!C:C)</f>
        <v>758216</v>
      </c>
      <c r="I166" s="9">
        <f>VLOOKUP(E166,'2018_commission_structure'!$A$22:$I$24,9,FALSE)</f>
        <v>500000</v>
      </c>
      <c r="J166" s="7">
        <f t="shared" si="21"/>
        <v>625000</v>
      </c>
      <c r="K166" s="8">
        <f t="shared" si="22"/>
        <v>750000</v>
      </c>
      <c r="L166" s="9">
        <f t="shared" si="23"/>
        <v>1000000</v>
      </c>
      <c r="M166" s="10">
        <f t="shared" si="24"/>
        <v>1.516432</v>
      </c>
      <c r="N166" t="str">
        <f t="shared" si="25"/>
        <v>150-200%</v>
      </c>
      <c r="O166" s="9">
        <f>MIN(I166, H166)*INDEX('2018_commission_structure'!$A$21:$I$24,
MATCH($E166, '2018_commission_structure'!$A$21:$A$24,0),
MATCH(O$1, '2018_commission_structure'!$A$21:$I$21,0))</f>
        <v>50000</v>
      </c>
      <c r="P166" s="2">
        <f>IF(H166&gt;I166, MIN(H166-I166, J166-I166)*
INDEX('2018_commission_structure'!$A$21:$I$24,
MATCH($E166, '2018_commission_structure'!$A$21:$A$24, 0),
MATCH(P$1, '2018_commission_structure'!$A$21:$I$21, 0)), 0)</f>
        <v>18750</v>
      </c>
      <c r="Q166" s="2">
        <f>IF(H166&gt;J166, MIN(H166-J166, K166-J166)*
INDEX('2018_commission_structure'!$A$21:$I$24,
MATCH($E166, '2018_commission_structure'!$A$21:$A$24, 0),
MATCH(Q$1, '2018_commission_structure'!$A$21:$I$21, 0)), 0)</f>
        <v>22500</v>
      </c>
      <c r="R166" s="2">
        <f>IF($H166&gt;K166,MIN($H166-K166,L166-K166)*INDEX('2018_commission_structure'!$A$21:$I$24,MATCH($E166,'2018_commission_structure'!$A$21:$A$24,0),MATCH('calculations '!R$1,'2018_commission_structure'!$A$21:$I$21,0)),0)</f>
        <v>1807.52</v>
      </c>
      <c r="S166" s="2">
        <f>IF($H166&gt;L166, ($H166-L166) *INDEX('2018_commission_structure'!$A$21:$I$24,MATCH($E166, '2018_commission_structure'!$A$21:$A$24,0),MATCH(S$1, '2018_commission_structure'!$A$21:$I$21,0)), 0)</f>
        <v>0</v>
      </c>
      <c r="T166" s="2">
        <f t="shared" si="26"/>
        <v>93057.52</v>
      </c>
      <c r="U166" s="2">
        <f t="shared" si="27"/>
        <v>155339.52000000002</v>
      </c>
      <c r="V166" s="2">
        <f>MIN(I166, H166)*INDEX('2018_commission_structure'!$A$15:$I$18,MATCH($E166, '2018_commission_structure'!$A$15:$A$18,0),MATCH(V$1, '2018_commission_structure'!$A$15:$I$15,0))</f>
        <v>60000</v>
      </c>
      <c r="W166" s="2">
        <f>IF(H166&gt;I166, MIN(H166-I166, J166-I166)*INDEX('2018_commission_structure'!$A$15:$I$18,MATCH($E166, '2018_commission_structure'!$A$15:$A$18, 0),MATCH(W$1,'2018_commission_structure'!$A$15:$I$15, 0)), 0)</f>
        <v>21250</v>
      </c>
      <c r="X166" s="2">
        <f>IF(H166&gt;J166, MIN(H166-J166, K166-J166)*INDEX('2018_commission_structure'!$A$15:$I$24,MATCH($E166, '2018_commission_structure'!$A$15:$A$18, 0),MATCH(X$1, '2018_commission_structure'!$A$15:$I$15, 0)), 0)</f>
        <v>25000</v>
      </c>
      <c r="Y166" s="2">
        <f>IF($H166&gt;K166,MIN($H166-K166,L166-K166)*INDEX('2018_commission_structure'!$A$15:$I$24,MATCH($E166,'2018_commission_structure'!$A$15:$A$18,0),MATCH('calculations '!Y$1,'2018_commission_structure'!$A$15:$I$15,0)),0)</f>
        <v>1807.52</v>
      </c>
      <c r="Z166" s="2">
        <f>IF($H166&gt;L166, ($H166-L166) *INDEX('2018_commission_structure'!$A$15:$I$24,MATCH($E166, '2018_commission_structure'!$A$15:$A$18,0),MATCH(Z$1, '2018_commission_structure'!$A$15:$I$15,0)), 0)</f>
        <v>0</v>
      </c>
      <c r="AA166" s="9">
        <f t="shared" si="28"/>
        <v>108057.52</v>
      </c>
      <c r="AB166" s="9">
        <f t="shared" si="29"/>
        <v>170339.52000000002</v>
      </c>
    </row>
    <row r="167" spans="1:28" x14ac:dyDescent="0.25">
      <c r="A167" t="str">
        <f t="shared" si="20"/>
        <v>Hobie Munnis</v>
      </c>
      <c r="B167">
        <v>8617243198</v>
      </c>
      <c r="C167" t="s">
        <v>335</v>
      </c>
      <c r="D167" t="s">
        <v>336</v>
      </c>
      <c r="E167" t="s">
        <v>10</v>
      </c>
      <c r="F167" s="6">
        <v>75707</v>
      </c>
      <c r="G167">
        <f>COUNTIF(deals_closed!D:D,'calculations '!B167)</f>
        <v>21</v>
      </c>
      <c r="H167" s="6">
        <f>SUMIF(deals_closed!D:D,'calculations '!B167,deals_closed!C:C)</f>
        <v>781397</v>
      </c>
      <c r="I167" s="9">
        <f>VLOOKUP(E167,'2018_commission_structure'!$A$22:$I$24,9,FALSE)</f>
        <v>750000</v>
      </c>
      <c r="J167" s="7">
        <f t="shared" si="21"/>
        <v>937500</v>
      </c>
      <c r="K167" s="8">
        <f t="shared" si="22"/>
        <v>1125000</v>
      </c>
      <c r="L167" s="9">
        <f t="shared" si="23"/>
        <v>1500000</v>
      </c>
      <c r="M167" s="10">
        <f t="shared" si="24"/>
        <v>1.0418626666666666</v>
      </c>
      <c r="N167" t="str">
        <f t="shared" si="25"/>
        <v>100-125%</v>
      </c>
      <c r="O167" s="9">
        <f>MIN(I167, H167)*INDEX('2018_commission_structure'!$A$21:$I$24,
MATCH($E167, '2018_commission_structure'!$A$21:$A$24,0),
MATCH(O$1, '2018_commission_structure'!$A$21:$I$21,0))</f>
        <v>112500</v>
      </c>
      <c r="P167" s="2">
        <f>IF(H167&gt;I167, MIN(H167-I167, J167-I167)*
INDEX('2018_commission_structure'!$A$21:$I$24,
MATCH($E167, '2018_commission_structure'!$A$21:$A$24, 0),
MATCH(P$1, '2018_commission_structure'!$A$21:$I$21, 0)), 0)</f>
        <v>5965.43</v>
      </c>
      <c r="Q167" s="2">
        <f>IF(H167&gt;J167, MIN(H167-J167, K167-J167)*
INDEX('2018_commission_structure'!$A$21:$I$24,
MATCH($E167, '2018_commission_structure'!$A$21:$A$24, 0),
MATCH(Q$1, '2018_commission_structure'!$A$21:$I$21, 0)), 0)</f>
        <v>0</v>
      </c>
      <c r="R167" s="2">
        <f>IF($H167&gt;K167,MIN($H167-K167,L167-K167)*INDEX('2018_commission_structure'!$A$21:$I$24,MATCH($E167,'2018_commission_structure'!$A$21:$A$24,0),MATCH('calculations '!R$1,'2018_commission_structure'!$A$21:$I$21,0)),0)</f>
        <v>0</v>
      </c>
      <c r="S167" s="2">
        <f>IF($H167&gt;L167, ($H167-L167) *INDEX('2018_commission_structure'!$A$21:$I$24,MATCH($E167, '2018_commission_structure'!$A$21:$A$24,0),MATCH(S$1, '2018_commission_structure'!$A$21:$I$21,0)), 0)</f>
        <v>0</v>
      </c>
      <c r="T167" s="2">
        <f t="shared" si="26"/>
        <v>118465.43</v>
      </c>
      <c r="U167" s="2">
        <f t="shared" si="27"/>
        <v>194172.43</v>
      </c>
      <c r="V167" s="2">
        <f>MIN(I167, H167)*INDEX('2018_commission_structure'!$A$15:$I$18,MATCH($E167, '2018_commission_structure'!$A$15:$A$18,0),MATCH(V$1, '2018_commission_structure'!$A$15:$I$15,0))</f>
        <v>112500</v>
      </c>
      <c r="W167" s="2">
        <f>IF(H167&gt;I167, MIN(H167-I167, J167-I167)*INDEX('2018_commission_structure'!$A$15:$I$18,MATCH($E167, '2018_commission_structure'!$A$15:$A$18, 0),MATCH(W$1,'2018_commission_structure'!$A$15:$I$15, 0)), 0)</f>
        <v>6907.34</v>
      </c>
      <c r="X167" s="2">
        <f>IF(H167&gt;J167, MIN(H167-J167, K167-J167)*INDEX('2018_commission_structure'!$A$15:$I$24,MATCH($E167, '2018_commission_structure'!$A$15:$A$18, 0),MATCH(X$1, '2018_commission_structure'!$A$15:$I$15, 0)), 0)</f>
        <v>0</v>
      </c>
      <c r="Y167" s="2">
        <f>IF($H167&gt;K167,MIN($H167-K167,L167-K167)*INDEX('2018_commission_structure'!$A$15:$I$24,MATCH($E167,'2018_commission_structure'!$A$15:$A$18,0),MATCH('calculations '!Y$1,'2018_commission_structure'!$A$15:$I$15,0)),0)</f>
        <v>0</v>
      </c>
      <c r="Z167" s="2">
        <f>IF($H167&gt;L167, ($H167-L167) *INDEX('2018_commission_structure'!$A$15:$I$24,MATCH($E167, '2018_commission_structure'!$A$15:$A$18,0),MATCH(Z$1, '2018_commission_structure'!$A$15:$I$15,0)), 0)</f>
        <v>0</v>
      </c>
      <c r="AA167" s="9">
        <f t="shared" si="28"/>
        <v>119407.34</v>
      </c>
      <c r="AB167" s="9">
        <f t="shared" si="29"/>
        <v>195114.34</v>
      </c>
    </row>
    <row r="168" spans="1:28" x14ac:dyDescent="0.25">
      <c r="A168" t="str">
        <f t="shared" si="20"/>
        <v>Katlin Garthland</v>
      </c>
      <c r="B168">
        <v>244523738</v>
      </c>
      <c r="C168" t="s">
        <v>337</v>
      </c>
      <c r="D168" t="s">
        <v>338</v>
      </c>
      <c r="E168" t="s">
        <v>7</v>
      </c>
      <c r="F168" s="6">
        <v>49959</v>
      </c>
      <c r="G168">
        <f>COUNTIF(deals_closed!D:D,'calculations '!B168)</f>
        <v>23</v>
      </c>
      <c r="H168" s="6">
        <f>SUMIF(deals_closed!D:D,'calculations '!B168,deals_closed!C:C)</f>
        <v>854570</v>
      </c>
      <c r="I168" s="9">
        <f>VLOOKUP(E168,'2018_commission_structure'!$A$22:$I$24,9,FALSE)</f>
        <v>500000</v>
      </c>
      <c r="J168" s="7">
        <f t="shared" si="21"/>
        <v>625000</v>
      </c>
      <c r="K168" s="8">
        <f t="shared" si="22"/>
        <v>750000</v>
      </c>
      <c r="L168" s="9">
        <f t="shared" si="23"/>
        <v>1000000</v>
      </c>
      <c r="M168" s="10">
        <f t="shared" si="24"/>
        <v>1.7091400000000001</v>
      </c>
      <c r="N168" t="str">
        <f t="shared" si="25"/>
        <v>150-200%</v>
      </c>
      <c r="O168" s="9">
        <f>MIN(I168, H168)*INDEX('2018_commission_structure'!$A$21:$I$24,
MATCH($E168, '2018_commission_structure'!$A$21:$A$24,0),
MATCH(O$1, '2018_commission_structure'!$A$21:$I$21,0))</f>
        <v>50000</v>
      </c>
      <c r="P168" s="2">
        <f>IF(H168&gt;I168, MIN(H168-I168, J168-I168)*
INDEX('2018_commission_structure'!$A$21:$I$24,
MATCH($E168, '2018_commission_structure'!$A$21:$A$24, 0),
MATCH(P$1, '2018_commission_structure'!$A$21:$I$21, 0)), 0)</f>
        <v>18750</v>
      </c>
      <c r="Q168" s="2">
        <f>IF(H168&gt;J168, MIN(H168-J168, K168-J168)*
INDEX('2018_commission_structure'!$A$21:$I$24,
MATCH($E168, '2018_commission_structure'!$A$21:$A$24, 0),
MATCH(Q$1, '2018_commission_structure'!$A$21:$I$21, 0)), 0)</f>
        <v>22500</v>
      </c>
      <c r="R168" s="2">
        <f>IF($H168&gt;K168,MIN($H168-K168,L168-K168)*INDEX('2018_commission_structure'!$A$21:$I$24,MATCH($E168,'2018_commission_structure'!$A$21:$A$24,0),MATCH('calculations '!R$1,'2018_commission_structure'!$A$21:$I$21,0)),0)</f>
        <v>23005.4</v>
      </c>
      <c r="S168" s="2">
        <f>IF($H168&gt;L168, ($H168-L168) *INDEX('2018_commission_structure'!$A$21:$I$24,MATCH($E168, '2018_commission_structure'!$A$21:$A$24,0),MATCH(S$1, '2018_commission_structure'!$A$21:$I$21,0)), 0)</f>
        <v>0</v>
      </c>
      <c r="T168" s="2">
        <f t="shared" si="26"/>
        <v>114255.4</v>
      </c>
      <c r="U168" s="2">
        <f t="shared" si="27"/>
        <v>164214.39999999999</v>
      </c>
      <c r="V168" s="2">
        <f>MIN(I168, H168)*INDEX('2018_commission_structure'!$A$15:$I$18,MATCH($E168, '2018_commission_structure'!$A$15:$A$18,0),MATCH(V$1, '2018_commission_structure'!$A$15:$I$15,0))</f>
        <v>60000</v>
      </c>
      <c r="W168" s="2">
        <f>IF(H168&gt;I168, MIN(H168-I168, J168-I168)*INDEX('2018_commission_structure'!$A$15:$I$18,MATCH($E168, '2018_commission_structure'!$A$15:$A$18, 0),MATCH(W$1,'2018_commission_structure'!$A$15:$I$15, 0)), 0)</f>
        <v>21250</v>
      </c>
      <c r="X168" s="2">
        <f>IF(H168&gt;J168, MIN(H168-J168, K168-J168)*INDEX('2018_commission_structure'!$A$15:$I$24,MATCH($E168, '2018_commission_structure'!$A$15:$A$18, 0),MATCH(X$1, '2018_commission_structure'!$A$15:$I$15, 0)), 0)</f>
        <v>25000</v>
      </c>
      <c r="Y168" s="2">
        <f>IF($H168&gt;K168,MIN($H168-K168,L168-K168)*INDEX('2018_commission_structure'!$A$15:$I$24,MATCH($E168,'2018_commission_structure'!$A$15:$A$18,0),MATCH('calculations '!Y$1,'2018_commission_structure'!$A$15:$I$15,0)),0)</f>
        <v>23005.4</v>
      </c>
      <c r="Z168" s="2">
        <f>IF($H168&gt;L168, ($H168-L168) *INDEX('2018_commission_structure'!$A$15:$I$24,MATCH($E168, '2018_commission_structure'!$A$15:$A$18,0),MATCH(Z$1, '2018_commission_structure'!$A$15:$I$15,0)), 0)</f>
        <v>0</v>
      </c>
      <c r="AA168" s="9">
        <f t="shared" si="28"/>
        <v>129255.4</v>
      </c>
      <c r="AB168" s="9">
        <f t="shared" si="29"/>
        <v>179214.4</v>
      </c>
    </row>
    <row r="169" spans="1:28" x14ac:dyDescent="0.25">
      <c r="A169" t="str">
        <f t="shared" si="20"/>
        <v>Jo ann Laurand</v>
      </c>
      <c r="B169">
        <v>7493076952</v>
      </c>
      <c r="C169" t="s">
        <v>339</v>
      </c>
      <c r="D169" t="s">
        <v>340</v>
      </c>
      <c r="E169" t="s">
        <v>29</v>
      </c>
      <c r="F169" s="6">
        <v>57201</v>
      </c>
      <c r="G169">
        <f>COUNTIF(deals_closed!D:D,'calculations '!B169)</f>
        <v>22</v>
      </c>
      <c r="H169" s="6">
        <f>SUMIF(deals_closed!D:D,'calculations '!B169,deals_closed!C:C)</f>
        <v>735952</v>
      </c>
      <c r="I169" s="9">
        <f>VLOOKUP(E169,'2018_commission_structure'!$A$22:$I$24,9,FALSE)</f>
        <v>600000</v>
      </c>
      <c r="J169" s="7">
        <f t="shared" si="21"/>
        <v>750000</v>
      </c>
      <c r="K169" s="8">
        <f t="shared" si="22"/>
        <v>900000</v>
      </c>
      <c r="L169" s="9">
        <f t="shared" si="23"/>
        <v>1200000</v>
      </c>
      <c r="M169" s="10">
        <f t="shared" si="24"/>
        <v>1.2265866666666667</v>
      </c>
      <c r="N169" t="str">
        <f t="shared" si="25"/>
        <v>100-125%</v>
      </c>
      <c r="O169" s="9">
        <f>MIN(I169, H169)*INDEX('2018_commission_structure'!$A$21:$I$24,
MATCH($E169, '2018_commission_structure'!$A$21:$A$24,0),
MATCH(O$1, '2018_commission_structure'!$A$21:$I$21,0))</f>
        <v>78000</v>
      </c>
      <c r="P169" s="2">
        <f>IF(H169&gt;I169, MIN(H169-I169, J169-I169)*
INDEX('2018_commission_structure'!$A$21:$I$24,
MATCH($E169, '2018_commission_structure'!$A$21:$A$24, 0),
MATCH(P$1, '2018_commission_structure'!$A$21:$I$21, 0)), 0)</f>
        <v>23111.84</v>
      </c>
      <c r="Q169" s="2">
        <f>IF(H169&gt;J169, MIN(H169-J169, K169-J169)*
INDEX('2018_commission_structure'!$A$21:$I$24,
MATCH($E169, '2018_commission_structure'!$A$21:$A$24, 0),
MATCH(Q$1, '2018_commission_structure'!$A$21:$I$21, 0)), 0)</f>
        <v>0</v>
      </c>
      <c r="R169" s="2">
        <f>IF($H169&gt;K169,MIN($H169-K169,L169-K169)*INDEX('2018_commission_structure'!$A$21:$I$24,MATCH($E169,'2018_commission_structure'!$A$21:$A$24,0),MATCH('calculations '!R$1,'2018_commission_structure'!$A$21:$I$21,0)),0)</f>
        <v>0</v>
      </c>
      <c r="S169" s="2">
        <f>IF($H169&gt;L169, ($H169-L169) *INDEX('2018_commission_structure'!$A$21:$I$24,MATCH($E169, '2018_commission_structure'!$A$21:$A$24,0),MATCH(S$1, '2018_commission_structure'!$A$21:$I$21,0)), 0)</f>
        <v>0</v>
      </c>
      <c r="T169" s="2">
        <f t="shared" si="26"/>
        <v>101111.84</v>
      </c>
      <c r="U169" s="2">
        <f t="shared" si="27"/>
        <v>158312.84</v>
      </c>
      <c r="V169" s="2">
        <f>MIN(I169, H169)*INDEX('2018_commission_structure'!$A$15:$I$18,MATCH($E169, '2018_commission_structure'!$A$15:$A$18,0),MATCH(V$1, '2018_commission_structure'!$A$15:$I$15,0))</f>
        <v>90000</v>
      </c>
      <c r="W169" s="2">
        <f>IF(H169&gt;I169, MIN(H169-I169, J169-I169)*INDEX('2018_commission_structure'!$A$15:$I$18,MATCH($E169, '2018_commission_structure'!$A$15:$A$18, 0),MATCH(W$1,'2018_commission_structure'!$A$15:$I$15, 0)), 0)</f>
        <v>24471.360000000001</v>
      </c>
      <c r="X169" s="2">
        <f>IF(H169&gt;J169, MIN(H169-J169, K169-J169)*INDEX('2018_commission_structure'!$A$15:$I$24,MATCH($E169, '2018_commission_structure'!$A$15:$A$18, 0),MATCH(X$1, '2018_commission_structure'!$A$15:$I$15, 0)), 0)</f>
        <v>0</v>
      </c>
      <c r="Y169" s="2">
        <f>IF($H169&gt;K169,MIN($H169-K169,L169-K169)*INDEX('2018_commission_structure'!$A$15:$I$24,MATCH($E169,'2018_commission_structure'!$A$15:$A$18,0),MATCH('calculations '!Y$1,'2018_commission_structure'!$A$15:$I$15,0)),0)</f>
        <v>0</v>
      </c>
      <c r="Z169" s="2">
        <f>IF($H169&gt;L169, ($H169-L169) *INDEX('2018_commission_structure'!$A$15:$I$24,MATCH($E169, '2018_commission_structure'!$A$15:$A$18,0),MATCH(Z$1, '2018_commission_structure'!$A$15:$I$15,0)), 0)</f>
        <v>0</v>
      </c>
      <c r="AA169" s="9">
        <f t="shared" si="28"/>
        <v>114471.36</v>
      </c>
      <c r="AB169" s="9">
        <f t="shared" si="29"/>
        <v>171672.36</v>
      </c>
    </row>
    <row r="170" spans="1:28" x14ac:dyDescent="0.25">
      <c r="A170" t="str">
        <f t="shared" si="20"/>
        <v>Estele Murcott</v>
      </c>
      <c r="B170">
        <v>3513651333</v>
      </c>
      <c r="C170" t="s">
        <v>341</v>
      </c>
      <c r="D170" t="s">
        <v>342</v>
      </c>
      <c r="E170" t="s">
        <v>29</v>
      </c>
      <c r="F170" s="6">
        <v>61705</v>
      </c>
      <c r="G170">
        <f>COUNTIF(deals_closed!D:D,'calculations '!B170)</f>
        <v>13</v>
      </c>
      <c r="H170" s="6">
        <f>SUMIF(deals_closed!D:D,'calculations '!B170,deals_closed!C:C)</f>
        <v>397375</v>
      </c>
      <c r="I170" s="9">
        <f>VLOOKUP(E170,'2018_commission_structure'!$A$22:$I$24,9,FALSE)</f>
        <v>600000</v>
      </c>
      <c r="J170" s="7">
        <f t="shared" si="21"/>
        <v>750000</v>
      </c>
      <c r="K170" s="8">
        <f t="shared" si="22"/>
        <v>900000</v>
      </c>
      <c r="L170" s="9">
        <f t="shared" si="23"/>
        <v>1200000</v>
      </c>
      <c r="M170" s="10">
        <f t="shared" si="24"/>
        <v>0.66229166666666661</v>
      </c>
      <c r="N170" t="str">
        <f t="shared" si="25"/>
        <v>0-100%</v>
      </c>
      <c r="O170" s="9">
        <f>MIN(I170, H170)*INDEX('2018_commission_structure'!$A$21:$I$24,
MATCH($E170, '2018_commission_structure'!$A$21:$A$24,0),
MATCH(O$1, '2018_commission_structure'!$A$21:$I$21,0))</f>
        <v>51658.75</v>
      </c>
      <c r="P170" s="2">
        <f>IF(H170&gt;I170, MIN(H170-I170, J170-I170)*
INDEX('2018_commission_structure'!$A$21:$I$24,
MATCH($E170, '2018_commission_structure'!$A$21:$A$24, 0),
MATCH(P$1, '2018_commission_structure'!$A$21:$I$21, 0)), 0)</f>
        <v>0</v>
      </c>
      <c r="Q170" s="2">
        <f>IF(H170&gt;J170, MIN(H170-J170, K170-J170)*
INDEX('2018_commission_structure'!$A$21:$I$24,
MATCH($E170, '2018_commission_structure'!$A$21:$A$24, 0),
MATCH(Q$1, '2018_commission_structure'!$A$21:$I$21, 0)), 0)</f>
        <v>0</v>
      </c>
      <c r="R170" s="2">
        <f>IF($H170&gt;K170,MIN($H170-K170,L170-K170)*INDEX('2018_commission_structure'!$A$21:$I$24,MATCH($E170,'2018_commission_structure'!$A$21:$A$24,0),MATCH('calculations '!R$1,'2018_commission_structure'!$A$21:$I$21,0)),0)</f>
        <v>0</v>
      </c>
      <c r="S170" s="2">
        <f>IF($H170&gt;L170, ($H170-L170) *INDEX('2018_commission_structure'!$A$21:$I$24,MATCH($E170, '2018_commission_structure'!$A$21:$A$24,0),MATCH(S$1, '2018_commission_structure'!$A$21:$I$21,0)), 0)</f>
        <v>0</v>
      </c>
      <c r="T170" s="2">
        <f t="shared" si="26"/>
        <v>51658.75</v>
      </c>
      <c r="U170" s="2">
        <f t="shared" si="27"/>
        <v>113363.75</v>
      </c>
      <c r="V170" s="2">
        <f>MIN(I170, H170)*INDEX('2018_commission_structure'!$A$15:$I$18,MATCH($E170, '2018_commission_structure'!$A$15:$A$18,0),MATCH(V$1, '2018_commission_structure'!$A$15:$I$15,0))</f>
        <v>59606.25</v>
      </c>
      <c r="W170" s="2">
        <f>IF(H170&gt;I170, MIN(H170-I170, J170-I170)*INDEX('2018_commission_structure'!$A$15:$I$18,MATCH($E170, '2018_commission_structure'!$A$15:$A$18, 0),MATCH(W$1,'2018_commission_structure'!$A$15:$I$15, 0)), 0)</f>
        <v>0</v>
      </c>
      <c r="X170" s="2">
        <f>IF(H170&gt;J170, MIN(H170-J170, K170-J170)*INDEX('2018_commission_structure'!$A$15:$I$24,MATCH($E170, '2018_commission_structure'!$A$15:$A$18, 0),MATCH(X$1, '2018_commission_structure'!$A$15:$I$15, 0)), 0)</f>
        <v>0</v>
      </c>
      <c r="Y170" s="2">
        <f>IF($H170&gt;K170,MIN($H170-K170,L170-K170)*INDEX('2018_commission_structure'!$A$15:$I$24,MATCH($E170,'2018_commission_structure'!$A$15:$A$18,0),MATCH('calculations '!Y$1,'2018_commission_structure'!$A$15:$I$15,0)),0)</f>
        <v>0</v>
      </c>
      <c r="Z170" s="2">
        <f>IF($H170&gt;L170, ($H170-L170) *INDEX('2018_commission_structure'!$A$15:$I$24,MATCH($E170, '2018_commission_structure'!$A$15:$A$18,0),MATCH(Z$1, '2018_commission_structure'!$A$15:$I$15,0)), 0)</f>
        <v>0</v>
      </c>
      <c r="AA170" s="9">
        <f t="shared" si="28"/>
        <v>59606.25</v>
      </c>
      <c r="AB170" s="9">
        <f t="shared" si="29"/>
        <v>121311.25</v>
      </c>
    </row>
    <row r="171" spans="1:28" x14ac:dyDescent="0.25">
      <c r="A171" t="str">
        <f t="shared" si="20"/>
        <v>Keven Chatters</v>
      </c>
      <c r="B171">
        <v>4039266773</v>
      </c>
      <c r="C171" t="s">
        <v>343</v>
      </c>
      <c r="D171" t="s">
        <v>344</v>
      </c>
      <c r="E171" t="s">
        <v>29</v>
      </c>
      <c r="F171" s="6">
        <v>70198</v>
      </c>
      <c r="G171">
        <f>COUNTIF(deals_closed!D:D,'calculations '!B171)</f>
        <v>18</v>
      </c>
      <c r="H171" s="6">
        <f>SUMIF(deals_closed!D:D,'calculations '!B171,deals_closed!C:C)</f>
        <v>554263</v>
      </c>
      <c r="I171" s="9">
        <f>VLOOKUP(E171,'2018_commission_structure'!$A$22:$I$24,9,FALSE)</f>
        <v>600000</v>
      </c>
      <c r="J171" s="7">
        <f t="shared" si="21"/>
        <v>750000</v>
      </c>
      <c r="K171" s="8">
        <f t="shared" si="22"/>
        <v>900000</v>
      </c>
      <c r="L171" s="9">
        <f t="shared" si="23"/>
        <v>1200000</v>
      </c>
      <c r="M171" s="10">
        <f t="shared" si="24"/>
        <v>0.92377166666666666</v>
      </c>
      <c r="N171" t="str">
        <f t="shared" si="25"/>
        <v>0-100%</v>
      </c>
      <c r="O171" s="9">
        <f>MIN(I171, H171)*INDEX('2018_commission_structure'!$A$21:$I$24,
MATCH($E171, '2018_commission_structure'!$A$21:$A$24,0),
MATCH(O$1, '2018_commission_structure'!$A$21:$I$21,0))</f>
        <v>72054.19</v>
      </c>
      <c r="P171" s="2">
        <f>IF(H171&gt;I171, MIN(H171-I171, J171-I171)*
INDEX('2018_commission_structure'!$A$21:$I$24,
MATCH($E171, '2018_commission_structure'!$A$21:$A$24, 0),
MATCH(P$1, '2018_commission_structure'!$A$21:$I$21, 0)), 0)</f>
        <v>0</v>
      </c>
      <c r="Q171" s="2">
        <f>IF(H171&gt;J171, MIN(H171-J171, K171-J171)*
INDEX('2018_commission_structure'!$A$21:$I$24,
MATCH($E171, '2018_commission_structure'!$A$21:$A$24, 0),
MATCH(Q$1, '2018_commission_structure'!$A$21:$I$21, 0)), 0)</f>
        <v>0</v>
      </c>
      <c r="R171" s="2">
        <f>IF($H171&gt;K171,MIN($H171-K171,L171-K171)*INDEX('2018_commission_structure'!$A$21:$I$24,MATCH($E171,'2018_commission_structure'!$A$21:$A$24,0),MATCH('calculations '!R$1,'2018_commission_structure'!$A$21:$I$21,0)),0)</f>
        <v>0</v>
      </c>
      <c r="S171" s="2">
        <f>IF($H171&gt;L171, ($H171-L171) *INDEX('2018_commission_structure'!$A$21:$I$24,MATCH($E171, '2018_commission_structure'!$A$21:$A$24,0),MATCH(S$1, '2018_commission_structure'!$A$21:$I$21,0)), 0)</f>
        <v>0</v>
      </c>
      <c r="T171" s="2">
        <f t="shared" si="26"/>
        <v>72054.19</v>
      </c>
      <c r="U171" s="2">
        <f t="shared" si="27"/>
        <v>142252.19</v>
      </c>
      <c r="V171" s="2">
        <f>MIN(I171, H171)*INDEX('2018_commission_structure'!$A$15:$I$18,MATCH($E171, '2018_commission_structure'!$A$15:$A$18,0),MATCH(V$1, '2018_commission_structure'!$A$15:$I$15,0))</f>
        <v>83139.45</v>
      </c>
      <c r="W171" s="2">
        <f>IF(H171&gt;I171, MIN(H171-I171, J171-I171)*INDEX('2018_commission_structure'!$A$15:$I$18,MATCH($E171, '2018_commission_structure'!$A$15:$A$18, 0),MATCH(W$1,'2018_commission_structure'!$A$15:$I$15, 0)), 0)</f>
        <v>0</v>
      </c>
      <c r="X171" s="2">
        <f>IF(H171&gt;J171, MIN(H171-J171, K171-J171)*INDEX('2018_commission_structure'!$A$15:$I$24,MATCH($E171, '2018_commission_structure'!$A$15:$A$18, 0),MATCH(X$1, '2018_commission_structure'!$A$15:$I$15, 0)), 0)</f>
        <v>0</v>
      </c>
      <c r="Y171" s="2">
        <f>IF($H171&gt;K171,MIN($H171-K171,L171-K171)*INDEX('2018_commission_structure'!$A$15:$I$24,MATCH($E171,'2018_commission_structure'!$A$15:$A$18,0),MATCH('calculations '!Y$1,'2018_commission_structure'!$A$15:$I$15,0)),0)</f>
        <v>0</v>
      </c>
      <c r="Z171" s="2">
        <f>IF($H171&gt;L171, ($H171-L171) *INDEX('2018_commission_structure'!$A$15:$I$24,MATCH($E171, '2018_commission_structure'!$A$15:$A$18,0),MATCH(Z$1, '2018_commission_structure'!$A$15:$I$15,0)), 0)</f>
        <v>0</v>
      </c>
      <c r="AA171" s="9">
        <f t="shared" si="28"/>
        <v>83139.45</v>
      </c>
      <c r="AB171" s="9">
        <f t="shared" si="29"/>
        <v>153337.45000000001</v>
      </c>
    </row>
    <row r="172" spans="1:28" x14ac:dyDescent="0.25">
      <c r="A172" t="str">
        <f t="shared" si="20"/>
        <v>Brien Prate</v>
      </c>
      <c r="B172">
        <v>6271204627</v>
      </c>
      <c r="C172" t="s">
        <v>345</v>
      </c>
      <c r="D172" t="s">
        <v>346</v>
      </c>
      <c r="E172" t="s">
        <v>29</v>
      </c>
      <c r="F172" s="6">
        <v>77962</v>
      </c>
      <c r="G172">
        <f>COUNTIF(deals_closed!D:D,'calculations '!B172)</f>
        <v>23</v>
      </c>
      <c r="H172" s="6">
        <f>SUMIF(deals_closed!D:D,'calculations '!B172,deals_closed!C:C)</f>
        <v>762296</v>
      </c>
      <c r="I172" s="9">
        <f>VLOOKUP(E172,'2018_commission_structure'!$A$22:$I$24,9,FALSE)</f>
        <v>600000</v>
      </c>
      <c r="J172" s="7">
        <f t="shared" si="21"/>
        <v>750000</v>
      </c>
      <c r="K172" s="8">
        <f t="shared" si="22"/>
        <v>900000</v>
      </c>
      <c r="L172" s="9">
        <f t="shared" si="23"/>
        <v>1200000</v>
      </c>
      <c r="M172" s="10">
        <f t="shared" si="24"/>
        <v>1.2704933333333333</v>
      </c>
      <c r="N172" t="str">
        <f t="shared" si="25"/>
        <v>125-150%</v>
      </c>
      <c r="O172" s="9">
        <f>MIN(I172, H172)*INDEX('2018_commission_structure'!$A$21:$I$24,
MATCH($E172, '2018_commission_structure'!$A$21:$A$24,0),
MATCH(O$1, '2018_commission_structure'!$A$21:$I$21,0))</f>
        <v>78000</v>
      </c>
      <c r="P172" s="2">
        <f>IF(H172&gt;I172, MIN(H172-I172, J172-I172)*
INDEX('2018_commission_structure'!$A$21:$I$24,
MATCH($E172, '2018_commission_structure'!$A$21:$A$24, 0),
MATCH(P$1, '2018_commission_structure'!$A$21:$I$21, 0)), 0)</f>
        <v>25500.000000000004</v>
      </c>
      <c r="Q172" s="2">
        <f>IF(H172&gt;J172, MIN(H172-J172, K172-J172)*
INDEX('2018_commission_structure'!$A$21:$I$24,
MATCH($E172, '2018_commission_structure'!$A$21:$A$24, 0),
MATCH(Q$1, '2018_commission_structure'!$A$21:$I$21, 0)), 0)</f>
        <v>2582.16</v>
      </c>
      <c r="R172" s="2">
        <f>IF($H172&gt;K172,MIN($H172-K172,L172-K172)*INDEX('2018_commission_structure'!$A$21:$I$24,MATCH($E172,'2018_commission_structure'!$A$21:$A$24,0),MATCH('calculations '!R$1,'2018_commission_structure'!$A$21:$I$21,0)),0)</f>
        <v>0</v>
      </c>
      <c r="S172" s="2">
        <f>IF($H172&gt;L172, ($H172-L172) *INDEX('2018_commission_structure'!$A$21:$I$24,MATCH($E172, '2018_commission_structure'!$A$21:$A$24,0),MATCH(S$1, '2018_commission_structure'!$A$21:$I$21,0)), 0)</f>
        <v>0</v>
      </c>
      <c r="T172" s="2">
        <f t="shared" si="26"/>
        <v>106082.16</v>
      </c>
      <c r="U172" s="2">
        <f t="shared" si="27"/>
        <v>184044.16</v>
      </c>
      <c r="V172" s="2">
        <f>MIN(I172, H172)*INDEX('2018_commission_structure'!$A$15:$I$18,MATCH($E172, '2018_commission_structure'!$A$15:$A$18,0),MATCH(V$1, '2018_commission_structure'!$A$15:$I$15,0))</f>
        <v>90000</v>
      </c>
      <c r="W172" s="2">
        <f>IF(H172&gt;I172, MIN(H172-I172, J172-I172)*INDEX('2018_commission_structure'!$A$15:$I$18,MATCH($E172, '2018_commission_structure'!$A$15:$A$18, 0),MATCH(W$1,'2018_commission_structure'!$A$15:$I$15, 0)), 0)</f>
        <v>27000</v>
      </c>
      <c r="X172" s="2">
        <f>IF(H172&gt;J172, MIN(H172-J172, K172-J172)*INDEX('2018_commission_structure'!$A$15:$I$24,MATCH($E172, '2018_commission_structure'!$A$15:$A$18, 0),MATCH(X$1, '2018_commission_structure'!$A$15:$I$15, 0)), 0)</f>
        <v>3074</v>
      </c>
      <c r="Y172" s="2">
        <f>IF($H172&gt;K172,MIN($H172-K172,L172-K172)*INDEX('2018_commission_structure'!$A$15:$I$24,MATCH($E172,'2018_commission_structure'!$A$15:$A$18,0),MATCH('calculations '!Y$1,'2018_commission_structure'!$A$15:$I$15,0)),0)</f>
        <v>0</v>
      </c>
      <c r="Z172" s="2">
        <f>IF($H172&gt;L172, ($H172-L172) *INDEX('2018_commission_structure'!$A$15:$I$24,MATCH($E172, '2018_commission_structure'!$A$15:$A$18,0),MATCH(Z$1, '2018_commission_structure'!$A$15:$I$15,0)), 0)</f>
        <v>0</v>
      </c>
      <c r="AA172" s="9">
        <f t="shared" si="28"/>
        <v>120074</v>
      </c>
      <c r="AB172" s="9">
        <f t="shared" si="29"/>
        <v>198036</v>
      </c>
    </row>
    <row r="173" spans="1:28" x14ac:dyDescent="0.25">
      <c r="A173" t="str">
        <f t="shared" si="20"/>
        <v>Chev McConnal</v>
      </c>
      <c r="B173">
        <v>7263964236</v>
      </c>
      <c r="C173" t="s">
        <v>347</v>
      </c>
      <c r="D173" t="s">
        <v>348</v>
      </c>
      <c r="E173" t="s">
        <v>10</v>
      </c>
      <c r="F173" s="6">
        <v>93512</v>
      </c>
      <c r="G173">
        <f>COUNTIF(deals_closed!D:D,'calculations '!B173)</f>
        <v>15</v>
      </c>
      <c r="H173" s="6">
        <f>SUMIF(deals_closed!D:D,'calculations '!B173,deals_closed!C:C)</f>
        <v>400606</v>
      </c>
      <c r="I173" s="9">
        <f>VLOOKUP(E173,'2018_commission_structure'!$A$22:$I$24,9,FALSE)</f>
        <v>750000</v>
      </c>
      <c r="J173" s="7">
        <f t="shared" si="21"/>
        <v>937500</v>
      </c>
      <c r="K173" s="8">
        <f t="shared" si="22"/>
        <v>1125000</v>
      </c>
      <c r="L173" s="9">
        <f t="shared" si="23"/>
        <v>1500000</v>
      </c>
      <c r="M173" s="10">
        <f t="shared" si="24"/>
        <v>0.53414133333333336</v>
      </c>
      <c r="N173" t="str">
        <f t="shared" si="25"/>
        <v>0-100%</v>
      </c>
      <c r="O173" s="9">
        <f>MIN(I173, H173)*INDEX('2018_commission_structure'!$A$21:$I$24,
MATCH($E173, '2018_commission_structure'!$A$21:$A$24,0),
MATCH(O$1, '2018_commission_structure'!$A$21:$I$21,0))</f>
        <v>60090.899999999994</v>
      </c>
      <c r="P173" s="2">
        <f>IF(H173&gt;I173, MIN(H173-I173, J173-I173)*
INDEX('2018_commission_structure'!$A$21:$I$24,
MATCH($E173, '2018_commission_structure'!$A$21:$A$24, 0),
MATCH(P$1, '2018_commission_structure'!$A$21:$I$21, 0)), 0)</f>
        <v>0</v>
      </c>
      <c r="Q173" s="2">
        <f>IF(H173&gt;J173, MIN(H173-J173, K173-J173)*
INDEX('2018_commission_structure'!$A$21:$I$24,
MATCH($E173, '2018_commission_structure'!$A$21:$A$24, 0),
MATCH(Q$1, '2018_commission_structure'!$A$21:$I$21, 0)), 0)</f>
        <v>0</v>
      </c>
      <c r="R173" s="2">
        <f>IF($H173&gt;K173,MIN($H173-K173,L173-K173)*INDEX('2018_commission_structure'!$A$21:$I$24,MATCH($E173,'2018_commission_structure'!$A$21:$A$24,0),MATCH('calculations '!R$1,'2018_commission_structure'!$A$21:$I$21,0)),0)</f>
        <v>0</v>
      </c>
      <c r="S173" s="2">
        <f>IF($H173&gt;L173, ($H173-L173) *INDEX('2018_commission_structure'!$A$21:$I$24,MATCH($E173, '2018_commission_structure'!$A$21:$A$24,0),MATCH(S$1, '2018_commission_structure'!$A$21:$I$21,0)), 0)</f>
        <v>0</v>
      </c>
      <c r="T173" s="2">
        <f t="shared" si="26"/>
        <v>60090.899999999994</v>
      </c>
      <c r="U173" s="2">
        <f t="shared" si="27"/>
        <v>153602.9</v>
      </c>
      <c r="V173" s="2">
        <f>MIN(I173, H173)*INDEX('2018_commission_structure'!$A$15:$I$18,MATCH($E173, '2018_commission_structure'!$A$15:$A$18,0),MATCH(V$1, '2018_commission_structure'!$A$15:$I$15,0))</f>
        <v>60090.899999999994</v>
      </c>
      <c r="W173" s="2">
        <f>IF(H173&gt;I173, MIN(H173-I173, J173-I173)*INDEX('2018_commission_structure'!$A$15:$I$18,MATCH($E173, '2018_commission_structure'!$A$15:$A$18, 0),MATCH(W$1,'2018_commission_structure'!$A$15:$I$15, 0)), 0)</f>
        <v>0</v>
      </c>
      <c r="X173" s="2">
        <f>IF(H173&gt;J173, MIN(H173-J173, K173-J173)*INDEX('2018_commission_structure'!$A$15:$I$24,MATCH($E173, '2018_commission_structure'!$A$15:$A$18, 0),MATCH(X$1, '2018_commission_structure'!$A$15:$I$15, 0)), 0)</f>
        <v>0</v>
      </c>
      <c r="Y173" s="2">
        <f>IF($H173&gt;K173,MIN($H173-K173,L173-K173)*INDEX('2018_commission_structure'!$A$15:$I$24,MATCH($E173,'2018_commission_structure'!$A$15:$A$18,0),MATCH('calculations '!Y$1,'2018_commission_structure'!$A$15:$I$15,0)),0)</f>
        <v>0</v>
      </c>
      <c r="Z173" s="2">
        <f>IF($H173&gt;L173, ($H173-L173) *INDEX('2018_commission_structure'!$A$15:$I$24,MATCH($E173, '2018_commission_structure'!$A$15:$A$18,0),MATCH(Z$1, '2018_commission_structure'!$A$15:$I$15,0)), 0)</f>
        <v>0</v>
      </c>
      <c r="AA173" s="9">
        <f t="shared" si="28"/>
        <v>60090.899999999994</v>
      </c>
      <c r="AB173" s="9">
        <f t="shared" si="29"/>
        <v>153602.9</v>
      </c>
    </row>
    <row r="174" spans="1:28" x14ac:dyDescent="0.25">
      <c r="A174" t="str">
        <f t="shared" si="20"/>
        <v>Clemmie Harrap</v>
      </c>
      <c r="B174">
        <v>7000350199</v>
      </c>
      <c r="C174" t="s">
        <v>349</v>
      </c>
      <c r="D174" t="s">
        <v>350</v>
      </c>
      <c r="E174" t="s">
        <v>7</v>
      </c>
      <c r="F174" s="6">
        <v>46470</v>
      </c>
      <c r="G174">
        <f>COUNTIF(deals_closed!D:D,'calculations '!B174)</f>
        <v>19</v>
      </c>
      <c r="H174" s="6">
        <f>SUMIF(deals_closed!D:D,'calculations '!B174,deals_closed!C:C)</f>
        <v>725008</v>
      </c>
      <c r="I174" s="9">
        <f>VLOOKUP(E174,'2018_commission_structure'!$A$22:$I$24,9,FALSE)</f>
        <v>500000</v>
      </c>
      <c r="J174" s="7">
        <f t="shared" si="21"/>
        <v>625000</v>
      </c>
      <c r="K174" s="8">
        <f t="shared" si="22"/>
        <v>750000</v>
      </c>
      <c r="L174" s="9">
        <f t="shared" si="23"/>
        <v>1000000</v>
      </c>
      <c r="M174" s="10">
        <f t="shared" si="24"/>
        <v>1.450016</v>
      </c>
      <c r="N174" t="str">
        <f t="shared" si="25"/>
        <v>125-150%</v>
      </c>
      <c r="O174" s="9">
        <f>MIN(I174, H174)*INDEX('2018_commission_structure'!$A$21:$I$24,
MATCH($E174, '2018_commission_structure'!$A$21:$A$24,0),
MATCH(O$1, '2018_commission_structure'!$A$21:$I$21,0))</f>
        <v>50000</v>
      </c>
      <c r="P174" s="2">
        <f>IF(H174&gt;I174, MIN(H174-I174, J174-I174)*
INDEX('2018_commission_structure'!$A$21:$I$24,
MATCH($E174, '2018_commission_structure'!$A$21:$A$24, 0),
MATCH(P$1, '2018_commission_structure'!$A$21:$I$21, 0)), 0)</f>
        <v>18750</v>
      </c>
      <c r="Q174" s="2">
        <f>IF(H174&gt;J174, MIN(H174-J174, K174-J174)*
INDEX('2018_commission_structure'!$A$21:$I$24,
MATCH($E174, '2018_commission_structure'!$A$21:$A$24, 0),
MATCH(Q$1, '2018_commission_structure'!$A$21:$I$21, 0)), 0)</f>
        <v>18001.439999999999</v>
      </c>
      <c r="R174" s="2">
        <f>IF($H174&gt;K174,MIN($H174-K174,L174-K174)*INDEX('2018_commission_structure'!$A$21:$I$24,MATCH($E174,'2018_commission_structure'!$A$21:$A$24,0),MATCH('calculations '!R$1,'2018_commission_structure'!$A$21:$I$21,0)),0)</f>
        <v>0</v>
      </c>
      <c r="S174" s="2">
        <f>IF($H174&gt;L174, ($H174-L174) *INDEX('2018_commission_structure'!$A$21:$I$24,MATCH($E174, '2018_commission_structure'!$A$21:$A$24,0),MATCH(S$1, '2018_commission_structure'!$A$21:$I$21,0)), 0)</f>
        <v>0</v>
      </c>
      <c r="T174" s="2">
        <f t="shared" si="26"/>
        <v>86751.44</v>
      </c>
      <c r="U174" s="2">
        <f t="shared" si="27"/>
        <v>133221.44</v>
      </c>
      <c r="V174" s="2">
        <f>MIN(I174, H174)*INDEX('2018_commission_structure'!$A$15:$I$18,MATCH($E174, '2018_commission_structure'!$A$15:$A$18,0),MATCH(V$1, '2018_commission_structure'!$A$15:$I$15,0))</f>
        <v>60000</v>
      </c>
      <c r="W174" s="2">
        <f>IF(H174&gt;I174, MIN(H174-I174, J174-I174)*INDEX('2018_commission_structure'!$A$15:$I$18,MATCH($E174, '2018_commission_structure'!$A$15:$A$18, 0),MATCH(W$1,'2018_commission_structure'!$A$15:$I$15, 0)), 0)</f>
        <v>21250</v>
      </c>
      <c r="X174" s="2">
        <f>IF(H174&gt;J174, MIN(H174-J174, K174-J174)*INDEX('2018_commission_structure'!$A$15:$I$24,MATCH($E174, '2018_commission_structure'!$A$15:$A$18, 0),MATCH(X$1, '2018_commission_structure'!$A$15:$I$15, 0)), 0)</f>
        <v>20001.600000000002</v>
      </c>
      <c r="Y174" s="2">
        <f>IF($H174&gt;K174,MIN($H174-K174,L174-K174)*INDEX('2018_commission_structure'!$A$15:$I$24,MATCH($E174,'2018_commission_structure'!$A$15:$A$18,0),MATCH('calculations '!Y$1,'2018_commission_structure'!$A$15:$I$15,0)),0)</f>
        <v>0</v>
      </c>
      <c r="Z174" s="2">
        <f>IF($H174&gt;L174, ($H174-L174) *INDEX('2018_commission_structure'!$A$15:$I$24,MATCH($E174, '2018_commission_structure'!$A$15:$A$18,0),MATCH(Z$1, '2018_commission_structure'!$A$15:$I$15,0)), 0)</f>
        <v>0</v>
      </c>
      <c r="AA174" s="9">
        <f t="shared" si="28"/>
        <v>101251.6</v>
      </c>
      <c r="AB174" s="9">
        <f t="shared" si="29"/>
        <v>147721.60000000001</v>
      </c>
    </row>
    <row r="175" spans="1:28" x14ac:dyDescent="0.25">
      <c r="A175" t="str">
        <f t="shared" si="20"/>
        <v>Shelley Schuh</v>
      </c>
      <c r="B175">
        <v>1469328364</v>
      </c>
      <c r="C175" t="s">
        <v>351</v>
      </c>
      <c r="D175" t="s">
        <v>352</v>
      </c>
      <c r="E175" t="s">
        <v>10</v>
      </c>
      <c r="F175" s="6">
        <v>82805</v>
      </c>
      <c r="G175">
        <f>COUNTIF(deals_closed!D:D,'calculations '!B175)</f>
        <v>23</v>
      </c>
      <c r="H175" s="6">
        <f>SUMIF(deals_closed!D:D,'calculations '!B175,deals_closed!C:C)</f>
        <v>924403</v>
      </c>
      <c r="I175" s="9">
        <f>VLOOKUP(E175,'2018_commission_structure'!$A$22:$I$24,9,FALSE)</f>
        <v>750000</v>
      </c>
      <c r="J175" s="7">
        <f t="shared" si="21"/>
        <v>937500</v>
      </c>
      <c r="K175" s="8">
        <f t="shared" si="22"/>
        <v>1125000</v>
      </c>
      <c r="L175" s="9">
        <f t="shared" si="23"/>
        <v>1500000</v>
      </c>
      <c r="M175" s="10">
        <f t="shared" si="24"/>
        <v>1.2325373333333334</v>
      </c>
      <c r="N175" t="str">
        <f t="shared" si="25"/>
        <v>100-125%</v>
      </c>
      <c r="O175" s="9">
        <f>MIN(I175, H175)*INDEX('2018_commission_structure'!$A$21:$I$24,
MATCH($E175, '2018_commission_structure'!$A$21:$A$24,0),
MATCH(O$1, '2018_commission_structure'!$A$21:$I$21,0))</f>
        <v>112500</v>
      </c>
      <c r="P175" s="2">
        <f>IF(H175&gt;I175, MIN(H175-I175, J175-I175)*
INDEX('2018_commission_structure'!$A$21:$I$24,
MATCH($E175, '2018_commission_structure'!$A$21:$A$24, 0),
MATCH(P$1, '2018_commission_structure'!$A$21:$I$21, 0)), 0)</f>
        <v>33136.57</v>
      </c>
      <c r="Q175" s="2">
        <f>IF(H175&gt;J175, MIN(H175-J175, K175-J175)*
INDEX('2018_commission_structure'!$A$21:$I$24,
MATCH($E175, '2018_commission_structure'!$A$21:$A$24, 0),
MATCH(Q$1, '2018_commission_structure'!$A$21:$I$21, 0)), 0)</f>
        <v>0</v>
      </c>
      <c r="R175" s="2">
        <f>IF($H175&gt;K175,MIN($H175-K175,L175-K175)*INDEX('2018_commission_structure'!$A$21:$I$24,MATCH($E175,'2018_commission_structure'!$A$21:$A$24,0),MATCH('calculations '!R$1,'2018_commission_structure'!$A$21:$I$21,0)),0)</f>
        <v>0</v>
      </c>
      <c r="S175" s="2">
        <f>IF($H175&gt;L175, ($H175-L175) *INDEX('2018_commission_structure'!$A$21:$I$24,MATCH($E175, '2018_commission_structure'!$A$21:$A$24,0),MATCH(S$1, '2018_commission_structure'!$A$21:$I$21,0)), 0)</f>
        <v>0</v>
      </c>
      <c r="T175" s="2">
        <f t="shared" si="26"/>
        <v>145636.57</v>
      </c>
      <c r="U175" s="2">
        <f t="shared" si="27"/>
        <v>228441.57</v>
      </c>
      <c r="V175" s="2">
        <f>MIN(I175, H175)*INDEX('2018_commission_structure'!$A$15:$I$18,MATCH($E175, '2018_commission_structure'!$A$15:$A$18,0),MATCH(V$1, '2018_commission_structure'!$A$15:$I$15,0))</f>
        <v>112500</v>
      </c>
      <c r="W175" s="2">
        <f>IF(H175&gt;I175, MIN(H175-I175, J175-I175)*INDEX('2018_commission_structure'!$A$15:$I$18,MATCH($E175, '2018_commission_structure'!$A$15:$A$18, 0),MATCH(W$1,'2018_commission_structure'!$A$15:$I$15, 0)), 0)</f>
        <v>38368.660000000003</v>
      </c>
      <c r="X175" s="2">
        <f>IF(H175&gt;J175, MIN(H175-J175, K175-J175)*INDEX('2018_commission_structure'!$A$15:$I$24,MATCH($E175, '2018_commission_structure'!$A$15:$A$18, 0),MATCH(X$1, '2018_commission_structure'!$A$15:$I$15, 0)), 0)</f>
        <v>0</v>
      </c>
      <c r="Y175" s="2">
        <f>IF($H175&gt;K175,MIN($H175-K175,L175-K175)*INDEX('2018_commission_structure'!$A$15:$I$24,MATCH($E175,'2018_commission_structure'!$A$15:$A$18,0),MATCH('calculations '!Y$1,'2018_commission_structure'!$A$15:$I$15,0)),0)</f>
        <v>0</v>
      </c>
      <c r="Z175" s="2">
        <f>IF($H175&gt;L175, ($H175-L175) *INDEX('2018_commission_structure'!$A$15:$I$24,MATCH($E175, '2018_commission_structure'!$A$15:$A$18,0),MATCH(Z$1, '2018_commission_structure'!$A$15:$I$15,0)), 0)</f>
        <v>0</v>
      </c>
      <c r="AA175" s="9">
        <f t="shared" si="28"/>
        <v>150868.66</v>
      </c>
      <c r="AB175" s="9">
        <f t="shared" si="29"/>
        <v>233673.66</v>
      </c>
    </row>
    <row r="176" spans="1:28" x14ac:dyDescent="0.25">
      <c r="A176" t="str">
        <f t="shared" si="20"/>
        <v>Leilah Elsy</v>
      </c>
      <c r="B176">
        <v>6988089128</v>
      </c>
      <c r="C176" t="s">
        <v>353</v>
      </c>
      <c r="D176" t="s">
        <v>354</v>
      </c>
      <c r="E176" t="s">
        <v>10</v>
      </c>
      <c r="F176" s="6">
        <v>89492</v>
      </c>
      <c r="G176">
        <f>COUNTIF(deals_closed!D:D,'calculations '!B176)</f>
        <v>22</v>
      </c>
      <c r="H176" s="6">
        <f>SUMIF(deals_closed!D:D,'calculations '!B176,deals_closed!C:C)</f>
        <v>826224</v>
      </c>
      <c r="I176" s="9">
        <f>VLOOKUP(E176,'2018_commission_structure'!$A$22:$I$24,9,FALSE)</f>
        <v>750000</v>
      </c>
      <c r="J176" s="7">
        <f t="shared" si="21"/>
        <v>937500</v>
      </c>
      <c r="K176" s="8">
        <f t="shared" si="22"/>
        <v>1125000</v>
      </c>
      <c r="L176" s="9">
        <f t="shared" si="23"/>
        <v>1500000</v>
      </c>
      <c r="M176" s="10">
        <f t="shared" si="24"/>
        <v>1.1016319999999999</v>
      </c>
      <c r="N176" t="str">
        <f t="shared" si="25"/>
        <v>100-125%</v>
      </c>
      <c r="O176" s="9">
        <f>MIN(I176, H176)*INDEX('2018_commission_structure'!$A$21:$I$24,
MATCH($E176, '2018_commission_structure'!$A$21:$A$24,0),
MATCH(O$1, '2018_commission_structure'!$A$21:$I$21,0))</f>
        <v>112500</v>
      </c>
      <c r="P176" s="2">
        <f>IF(H176&gt;I176, MIN(H176-I176, J176-I176)*
INDEX('2018_commission_structure'!$A$21:$I$24,
MATCH($E176, '2018_commission_structure'!$A$21:$A$24, 0),
MATCH(P$1, '2018_commission_structure'!$A$21:$I$21, 0)), 0)</f>
        <v>14482.56</v>
      </c>
      <c r="Q176" s="2">
        <f>IF(H176&gt;J176, MIN(H176-J176, K176-J176)*
INDEX('2018_commission_structure'!$A$21:$I$24,
MATCH($E176, '2018_commission_structure'!$A$21:$A$24, 0),
MATCH(Q$1, '2018_commission_structure'!$A$21:$I$21, 0)), 0)</f>
        <v>0</v>
      </c>
      <c r="R176" s="2">
        <f>IF($H176&gt;K176,MIN($H176-K176,L176-K176)*INDEX('2018_commission_structure'!$A$21:$I$24,MATCH($E176,'2018_commission_structure'!$A$21:$A$24,0),MATCH('calculations '!R$1,'2018_commission_structure'!$A$21:$I$21,0)),0)</f>
        <v>0</v>
      </c>
      <c r="S176" s="2">
        <f>IF($H176&gt;L176, ($H176-L176) *INDEX('2018_commission_structure'!$A$21:$I$24,MATCH($E176, '2018_commission_structure'!$A$21:$A$24,0),MATCH(S$1, '2018_commission_structure'!$A$21:$I$21,0)), 0)</f>
        <v>0</v>
      </c>
      <c r="T176" s="2">
        <f t="shared" si="26"/>
        <v>126982.56</v>
      </c>
      <c r="U176" s="2">
        <f t="shared" si="27"/>
        <v>216474.56</v>
      </c>
      <c r="V176" s="2">
        <f>MIN(I176, H176)*INDEX('2018_commission_structure'!$A$15:$I$18,MATCH($E176, '2018_commission_structure'!$A$15:$A$18,0),MATCH(V$1, '2018_commission_structure'!$A$15:$I$15,0))</f>
        <v>112500</v>
      </c>
      <c r="W176" s="2">
        <f>IF(H176&gt;I176, MIN(H176-I176, J176-I176)*INDEX('2018_commission_structure'!$A$15:$I$18,MATCH($E176, '2018_commission_structure'!$A$15:$A$18, 0),MATCH(W$1,'2018_commission_structure'!$A$15:$I$15, 0)), 0)</f>
        <v>16769.28</v>
      </c>
      <c r="X176" s="2">
        <f>IF(H176&gt;J176, MIN(H176-J176, K176-J176)*INDEX('2018_commission_structure'!$A$15:$I$24,MATCH($E176, '2018_commission_structure'!$A$15:$A$18, 0),MATCH(X$1, '2018_commission_structure'!$A$15:$I$15, 0)), 0)</f>
        <v>0</v>
      </c>
      <c r="Y176" s="2">
        <f>IF($H176&gt;K176,MIN($H176-K176,L176-K176)*INDEX('2018_commission_structure'!$A$15:$I$24,MATCH($E176,'2018_commission_structure'!$A$15:$A$18,0),MATCH('calculations '!Y$1,'2018_commission_structure'!$A$15:$I$15,0)),0)</f>
        <v>0</v>
      </c>
      <c r="Z176" s="2">
        <f>IF($H176&gt;L176, ($H176-L176) *INDEX('2018_commission_structure'!$A$15:$I$24,MATCH($E176, '2018_commission_structure'!$A$15:$A$18,0),MATCH(Z$1, '2018_commission_structure'!$A$15:$I$15,0)), 0)</f>
        <v>0</v>
      </c>
      <c r="AA176" s="9">
        <f t="shared" si="28"/>
        <v>129269.28</v>
      </c>
      <c r="AB176" s="9">
        <f t="shared" si="29"/>
        <v>218761.28</v>
      </c>
    </row>
    <row r="177" spans="1:28" x14ac:dyDescent="0.25">
      <c r="A177" t="str">
        <f t="shared" si="20"/>
        <v>Raviv Jandel</v>
      </c>
      <c r="B177">
        <v>3219526055</v>
      </c>
      <c r="C177" t="s">
        <v>355</v>
      </c>
      <c r="D177" t="s">
        <v>356</v>
      </c>
      <c r="E177" t="s">
        <v>7</v>
      </c>
      <c r="F177" s="6">
        <v>38331</v>
      </c>
      <c r="G177">
        <f>COUNTIF(deals_closed!D:D,'calculations '!B177)</f>
        <v>21</v>
      </c>
      <c r="H177" s="6">
        <f>SUMIF(deals_closed!D:D,'calculations '!B177,deals_closed!C:C)</f>
        <v>665283</v>
      </c>
      <c r="I177" s="9">
        <f>VLOOKUP(E177,'2018_commission_structure'!$A$22:$I$24,9,FALSE)</f>
        <v>500000</v>
      </c>
      <c r="J177" s="7">
        <f t="shared" si="21"/>
        <v>625000</v>
      </c>
      <c r="K177" s="8">
        <f t="shared" si="22"/>
        <v>750000</v>
      </c>
      <c r="L177" s="9">
        <f t="shared" si="23"/>
        <v>1000000</v>
      </c>
      <c r="M177" s="10">
        <f t="shared" si="24"/>
        <v>1.3305659999999999</v>
      </c>
      <c r="N177" t="str">
        <f t="shared" si="25"/>
        <v>125-150%</v>
      </c>
      <c r="O177" s="9">
        <f>MIN(I177, H177)*INDEX('2018_commission_structure'!$A$21:$I$24,
MATCH($E177, '2018_commission_structure'!$A$21:$A$24,0),
MATCH(O$1, '2018_commission_structure'!$A$21:$I$21,0))</f>
        <v>50000</v>
      </c>
      <c r="P177" s="2">
        <f>IF(H177&gt;I177, MIN(H177-I177, J177-I177)*
INDEX('2018_commission_structure'!$A$21:$I$24,
MATCH($E177, '2018_commission_structure'!$A$21:$A$24, 0),
MATCH(P$1, '2018_commission_structure'!$A$21:$I$21, 0)), 0)</f>
        <v>18750</v>
      </c>
      <c r="Q177" s="2">
        <f>IF(H177&gt;J177, MIN(H177-J177, K177-J177)*
INDEX('2018_commission_structure'!$A$21:$I$24,
MATCH($E177, '2018_commission_structure'!$A$21:$A$24, 0),
MATCH(Q$1, '2018_commission_structure'!$A$21:$I$21, 0)), 0)</f>
        <v>7250.94</v>
      </c>
      <c r="R177" s="2">
        <f>IF($H177&gt;K177,MIN($H177-K177,L177-K177)*INDEX('2018_commission_structure'!$A$21:$I$24,MATCH($E177,'2018_commission_structure'!$A$21:$A$24,0),MATCH('calculations '!R$1,'2018_commission_structure'!$A$21:$I$21,0)),0)</f>
        <v>0</v>
      </c>
      <c r="S177" s="2">
        <f>IF($H177&gt;L177, ($H177-L177) *INDEX('2018_commission_structure'!$A$21:$I$24,MATCH($E177, '2018_commission_structure'!$A$21:$A$24,0),MATCH(S$1, '2018_commission_structure'!$A$21:$I$21,0)), 0)</f>
        <v>0</v>
      </c>
      <c r="T177" s="2">
        <f t="shared" si="26"/>
        <v>76000.94</v>
      </c>
      <c r="U177" s="2">
        <f t="shared" si="27"/>
        <v>114331.94</v>
      </c>
      <c r="V177" s="2">
        <f>MIN(I177, H177)*INDEX('2018_commission_structure'!$A$15:$I$18,MATCH($E177, '2018_commission_structure'!$A$15:$A$18,0),MATCH(V$1, '2018_commission_structure'!$A$15:$I$15,0))</f>
        <v>60000</v>
      </c>
      <c r="W177" s="2">
        <f>IF(H177&gt;I177, MIN(H177-I177, J177-I177)*INDEX('2018_commission_structure'!$A$15:$I$18,MATCH($E177, '2018_commission_structure'!$A$15:$A$18, 0),MATCH(W$1,'2018_commission_structure'!$A$15:$I$15, 0)), 0)</f>
        <v>21250</v>
      </c>
      <c r="X177" s="2">
        <f>IF(H177&gt;J177, MIN(H177-J177, K177-J177)*INDEX('2018_commission_structure'!$A$15:$I$24,MATCH($E177, '2018_commission_structure'!$A$15:$A$18, 0),MATCH(X$1, '2018_commission_structure'!$A$15:$I$15, 0)), 0)</f>
        <v>8056.6</v>
      </c>
      <c r="Y177" s="2">
        <f>IF($H177&gt;K177,MIN($H177-K177,L177-K177)*INDEX('2018_commission_structure'!$A$15:$I$24,MATCH($E177,'2018_commission_structure'!$A$15:$A$18,0),MATCH('calculations '!Y$1,'2018_commission_structure'!$A$15:$I$15,0)),0)</f>
        <v>0</v>
      </c>
      <c r="Z177" s="2">
        <f>IF($H177&gt;L177, ($H177-L177) *INDEX('2018_commission_structure'!$A$15:$I$24,MATCH($E177, '2018_commission_structure'!$A$15:$A$18,0),MATCH(Z$1, '2018_commission_structure'!$A$15:$I$15,0)), 0)</f>
        <v>0</v>
      </c>
      <c r="AA177" s="9">
        <f t="shared" si="28"/>
        <v>89306.6</v>
      </c>
      <c r="AB177" s="9">
        <f t="shared" si="29"/>
        <v>127637.6</v>
      </c>
    </row>
    <row r="178" spans="1:28" x14ac:dyDescent="0.25">
      <c r="A178" t="str">
        <f t="shared" si="20"/>
        <v>Filmore Kinvig</v>
      </c>
      <c r="B178">
        <v>8694120054</v>
      </c>
      <c r="C178" t="s">
        <v>357</v>
      </c>
      <c r="D178" t="s">
        <v>358</v>
      </c>
      <c r="E178" t="s">
        <v>10</v>
      </c>
      <c r="F178" s="6">
        <v>114348</v>
      </c>
      <c r="G178">
        <f>COUNTIF(deals_closed!D:D,'calculations '!B178)</f>
        <v>22</v>
      </c>
      <c r="H178" s="6">
        <f>SUMIF(deals_closed!D:D,'calculations '!B178,deals_closed!C:C)</f>
        <v>767904</v>
      </c>
      <c r="I178" s="9">
        <f>VLOOKUP(E178,'2018_commission_structure'!$A$22:$I$24,9,FALSE)</f>
        <v>750000</v>
      </c>
      <c r="J178" s="7">
        <f t="shared" si="21"/>
        <v>937500</v>
      </c>
      <c r="K178" s="8">
        <f t="shared" si="22"/>
        <v>1125000</v>
      </c>
      <c r="L178" s="9">
        <f t="shared" si="23"/>
        <v>1500000</v>
      </c>
      <c r="M178" s="10">
        <f t="shared" si="24"/>
        <v>1.0238719999999999</v>
      </c>
      <c r="N178" t="str">
        <f t="shared" si="25"/>
        <v>100-125%</v>
      </c>
      <c r="O178" s="9">
        <f>MIN(I178, H178)*INDEX('2018_commission_structure'!$A$21:$I$24,
MATCH($E178, '2018_commission_structure'!$A$21:$A$24,0),
MATCH(O$1, '2018_commission_structure'!$A$21:$I$21,0))</f>
        <v>112500</v>
      </c>
      <c r="P178" s="2">
        <f>IF(H178&gt;I178, MIN(H178-I178, J178-I178)*
INDEX('2018_commission_structure'!$A$21:$I$24,
MATCH($E178, '2018_commission_structure'!$A$21:$A$24, 0),
MATCH(P$1, '2018_commission_structure'!$A$21:$I$21, 0)), 0)</f>
        <v>3401.76</v>
      </c>
      <c r="Q178" s="2">
        <f>IF(H178&gt;J178, MIN(H178-J178, K178-J178)*
INDEX('2018_commission_structure'!$A$21:$I$24,
MATCH($E178, '2018_commission_structure'!$A$21:$A$24, 0),
MATCH(Q$1, '2018_commission_structure'!$A$21:$I$21, 0)), 0)</f>
        <v>0</v>
      </c>
      <c r="R178" s="2">
        <f>IF($H178&gt;K178,MIN($H178-K178,L178-K178)*INDEX('2018_commission_structure'!$A$21:$I$24,MATCH($E178,'2018_commission_structure'!$A$21:$A$24,0),MATCH('calculations '!R$1,'2018_commission_structure'!$A$21:$I$21,0)),0)</f>
        <v>0</v>
      </c>
      <c r="S178" s="2">
        <f>IF($H178&gt;L178, ($H178-L178) *INDEX('2018_commission_structure'!$A$21:$I$24,MATCH($E178, '2018_commission_structure'!$A$21:$A$24,0),MATCH(S$1, '2018_commission_structure'!$A$21:$I$21,0)), 0)</f>
        <v>0</v>
      </c>
      <c r="T178" s="2">
        <f t="shared" si="26"/>
        <v>115901.75999999999</v>
      </c>
      <c r="U178" s="2">
        <f t="shared" si="27"/>
        <v>230249.76</v>
      </c>
      <c r="V178" s="2">
        <f>MIN(I178, H178)*INDEX('2018_commission_structure'!$A$15:$I$18,MATCH($E178, '2018_commission_structure'!$A$15:$A$18,0),MATCH(V$1, '2018_commission_structure'!$A$15:$I$15,0))</f>
        <v>112500</v>
      </c>
      <c r="W178" s="2">
        <f>IF(H178&gt;I178, MIN(H178-I178, J178-I178)*INDEX('2018_commission_structure'!$A$15:$I$18,MATCH($E178, '2018_commission_structure'!$A$15:$A$18, 0),MATCH(W$1,'2018_commission_structure'!$A$15:$I$15, 0)), 0)</f>
        <v>3938.88</v>
      </c>
      <c r="X178" s="2">
        <f>IF(H178&gt;J178, MIN(H178-J178, K178-J178)*INDEX('2018_commission_structure'!$A$15:$I$24,MATCH($E178, '2018_commission_structure'!$A$15:$A$18, 0),MATCH(X$1, '2018_commission_structure'!$A$15:$I$15, 0)), 0)</f>
        <v>0</v>
      </c>
      <c r="Y178" s="2">
        <f>IF($H178&gt;K178,MIN($H178-K178,L178-K178)*INDEX('2018_commission_structure'!$A$15:$I$24,MATCH($E178,'2018_commission_structure'!$A$15:$A$18,0),MATCH('calculations '!Y$1,'2018_commission_structure'!$A$15:$I$15,0)),0)</f>
        <v>0</v>
      </c>
      <c r="Z178" s="2">
        <f>IF($H178&gt;L178, ($H178-L178) *INDEX('2018_commission_structure'!$A$15:$I$24,MATCH($E178, '2018_commission_structure'!$A$15:$A$18,0),MATCH(Z$1, '2018_commission_structure'!$A$15:$I$15,0)), 0)</f>
        <v>0</v>
      </c>
      <c r="AA178" s="9">
        <f t="shared" si="28"/>
        <v>116438.88</v>
      </c>
      <c r="AB178" s="9">
        <f t="shared" si="29"/>
        <v>230786.88</v>
      </c>
    </row>
    <row r="179" spans="1:28" x14ac:dyDescent="0.25">
      <c r="A179" t="str">
        <f t="shared" si="20"/>
        <v>Inger Chatenet</v>
      </c>
      <c r="B179">
        <v>2702941109</v>
      </c>
      <c r="C179" t="s">
        <v>359</v>
      </c>
      <c r="D179" t="s">
        <v>360</v>
      </c>
      <c r="E179" t="s">
        <v>10</v>
      </c>
      <c r="F179" s="6">
        <v>89034</v>
      </c>
      <c r="G179">
        <f>COUNTIF(deals_closed!D:D,'calculations '!B179)</f>
        <v>25</v>
      </c>
      <c r="H179" s="6">
        <f>SUMIF(deals_closed!D:D,'calculations '!B179,deals_closed!C:C)</f>
        <v>851032</v>
      </c>
      <c r="I179" s="9">
        <f>VLOOKUP(E179,'2018_commission_structure'!$A$22:$I$24,9,FALSE)</f>
        <v>750000</v>
      </c>
      <c r="J179" s="7">
        <f t="shared" si="21"/>
        <v>937500</v>
      </c>
      <c r="K179" s="8">
        <f t="shared" si="22"/>
        <v>1125000</v>
      </c>
      <c r="L179" s="9">
        <f t="shared" si="23"/>
        <v>1500000</v>
      </c>
      <c r="M179" s="10">
        <f t="shared" si="24"/>
        <v>1.1347093333333333</v>
      </c>
      <c r="N179" t="str">
        <f t="shared" si="25"/>
        <v>100-125%</v>
      </c>
      <c r="O179" s="9">
        <f>MIN(I179, H179)*INDEX('2018_commission_structure'!$A$21:$I$24,
MATCH($E179, '2018_commission_structure'!$A$21:$A$24,0),
MATCH(O$1, '2018_commission_structure'!$A$21:$I$21,0))</f>
        <v>112500</v>
      </c>
      <c r="P179" s="2">
        <f>IF(H179&gt;I179, MIN(H179-I179, J179-I179)*
INDEX('2018_commission_structure'!$A$21:$I$24,
MATCH($E179, '2018_commission_structure'!$A$21:$A$24, 0),
MATCH(P$1, '2018_commission_structure'!$A$21:$I$21, 0)), 0)</f>
        <v>19196.080000000002</v>
      </c>
      <c r="Q179" s="2">
        <f>IF(H179&gt;J179, MIN(H179-J179, K179-J179)*
INDEX('2018_commission_structure'!$A$21:$I$24,
MATCH($E179, '2018_commission_structure'!$A$21:$A$24, 0),
MATCH(Q$1, '2018_commission_structure'!$A$21:$I$21, 0)), 0)</f>
        <v>0</v>
      </c>
      <c r="R179" s="2">
        <f>IF($H179&gt;K179,MIN($H179-K179,L179-K179)*INDEX('2018_commission_structure'!$A$21:$I$24,MATCH($E179,'2018_commission_structure'!$A$21:$A$24,0),MATCH('calculations '!R$1,'2018_commission_structure'!$A$21:$I$21,0)),0)</f>
        <v>0</v>
      </c>
      <c r="S179" s="2">
        <f>IF($H179&gt;L179, ($H179-L179) *INDEX('2018_commission_structure'!$A$21:$I$24,MATCH($E179, '2018_commission_structure'!$A$21:$A$24,0),MATCH(S$1, '2018_commission_structure'!$A$21:$I$21,0)), 0)</f>
        <v>0</v>
      </c>
      <c r="T179" s="2">
        <f t="shared" si="26"/>
        <v>131696.08000000002</v>
      </c>
      <c r="U179" s="2">
        <f t="shared" si="27"/>
        <v>220730.08000000002</v>
      </c>
      <c r="V179" s="2">
        <f>MIN(I179, H179)*INDEX('2018_commission_structure'!$A$15:$I$18,MATCH($E179, '2018_commission_structure'!$A$15:$A$18,0),MATCH(V$1, '2018_commission_structure'!$A$15:$I$15,0))</f>
        <v>112500</v>
      </c>
      <c r="W179" s="2">
        <f>IF(H179&gt;I179, MIN(H179-I179, J179-I179)*INDEX('2018_commission_structure'!$A$15:$I$18,MATCH($E179, '2018_commission_structure'!$A$15:$A$18, 0),MATCH(W$1,'2018_commission_structure'!$A$15:$I$15, 0)), 0)</f>
        <v>22227.040000000001</v>
      </c>
      <c r="X179" s="2">
        <f>IF(H179&gt;J179, MIN(H179-J179, K179-J179)*INDEX('2018_commission_structure'!$A$15:$I$24,MATCH($E179, '2018_commission_structure'!$A$15:$A$18, 0),MATCH(X$1, '2018_commission_structure'!$A$15:$I$15, 0)), 0)</f>
        <v>0</v>
      </c>
      <c r="Y179" s="2">
        <f>IF($H179&gt;K179,MIN($H179-K179,L179-K179)*INDEX('2018_commission_structure'!$A$15:$I$24,MATCH($E179,'2018_commission_structure'!$A$15:$A$18,0),MATCH('calculations '!Y$1,'2018_commission_structure'!$A$15:$I$15,0)),0)</f>
        <v>0</v>
      </c>
      <c r="Z179" s="2">
        <f>IF($H179&gt;L179, ($H179-L179) *INDEX('2018_commission_structure'!$A$15:$I$24,MATCH($E179, '2018_commission_structure'!$A$15:$A$18,0),MATCH(Z$1, '2018_commission_structure'!$A$15:$I$15,0)), 0)</f>
        <v>0</v>
      </c>
      <c r="AA179" s="9">
        <f t="shared" si="28"/>
        <v>134727.04000000001</v>
      </c>
      <c r="AB179" s="9">
        <f t="shared" si="29"/>
        <v>223761.04</v>
      </c>
    </row>
    <row r="180" spans="1:28" x14ac:dyDescent="0.25">
      <c r="A180" t="str">
        <f t="shared" si="20"/>
        <v>Coleman Blunderfield</v>
      </c>
      <c r="B180">
        <v>481875921</v>
      </c>
      <c r="C180" t="s">
        <v>361</v>
      </c>
      <c r="D180" t="s">
        <v>362</v>
      </c>
      <c r="E180" t="s">
        <v>10</v>
      </c>
      <c r="F180" s="6">
        <v>84575</v>
      </c>
      <c r="G180">
        <f>COUNTIF(deals_closed!D:D,'calculations '!B180)</f>
        <v>16</v>
      </c>
      <c r="H180" s="6">
        <f>SUMIF(deals_closed!D:D,'calculations '!B180,deals_closed!C:C)</f>
        <v>540953</v>
      </c>
      <c r="I180" s="9">
        <f>VLOOKUP(E180,'2018_commission_structure'!$A$22:$I$24,9,FALSE)</f>
        <v>750000</v>
      </c>
      <c r="J180" s="7">
        <f t="shared" si="21"/>
        <v>937500</v>
      </c>
      <c r="K180" s="8">
        <f t="shared" si="22"/>
        <v>1125000</v>
      </c>
      <c r="L180" s="9">
        <f t="shared" si="23"/>
        <v>1500000</v>
      </c>
      <c r="M180" s="10">
        <f t="shared" si="24"/>
        <v>0.72127066666666662</v>
      </c>
      <c r="N180" t="str">
        <f t="shared" si="25"/>
        <v>0-100%</v>
      </c>
      <c r="O180" s="9">
        <f>MIN(I180, H180)*INDEX('2018_commission_structure'!$A$21:$I$24,
MATCH($E180, '2018_commission_structure'!$A$21:$A$24,0),
MATCH(O$1, '2018_commission_structure'!$A$21:$I$21,0))</f>
        <v>81142.95</v>
      </c>
      <c r="P180" s="2">
        <f>IF(H180&gt;I180, MIN(H180-I180, J180-I180)*
INDEX('2018_commission_structure'!$A$21:$I$24,
MATCH($E180, '2018_commission_structure'!$A$21:$A$24, 0),
MATCH(P$1, '2018_commission_structure'!$A$21:$I$21, 0)), 0)</f>
        <v>0</v>
      </c>
      <c r="Q180" s="2">
        <f>IF(H180&gt;J180, MIN(H180-J180, K180-J180)*
INDEX('2018_commission_structure'!$A$21:$I$24,
MATCH($E180, '2018_commission_structure'!$A$21:$A$24, 0),
MATCH(Q$1, '2018_commission_structure'!$A$21:$I$21, 0)), 0)</f>
        <v>0</v>
      </c>
      <c r="R180" s="2">
        <f>IF($H180&gt;K180,MIN($H180-K180,L180-K180)*INDEX('2018_commission_structure'!$A$21:$I$24,MATCH($E180,'2018_commission_structure'!$A$21:$A$24,0),MATCH('calculations '!R$1,'2018_commission_structure'!$A$21:$I$21,0)),0)</f>
        <v>0</v>
      </c>
      <c r="S180" s="2">
        <f>IF($H180&gt;L180, ($H180-L180) *INDEX('2018_commission_structure'!$A$21:$I$24,MATCH($E180, '2018_commission_structure'!$A$21:$A$24,0),MATCH(S$1, '2018_commission_structure'!$A$21:$I$21,0)), 0)</f>
        <v>0</v>
      </c>
      <c r="T180" s="2">
        <f t="shared" si="26"/>
        <v>81142.95</v>
      </c>
      <c r="U180" s="2">
        <f t="shared" si="27"/>
        <v>165717.95000000001</v>
      </c>
      <c r="V180" s="2">
        <f>MIN(I180, H180)*INDEX('2018_commission_structure'!$A$15:$I$18,MATCH($E180, '2018_commission_structure'!$A$15:$A$18,0),MATCH(V$1, '2018_commission_structure'!$A$15:$I$15,0))</f>
        <v>81142.95</v>
      </c>
      <c r="W180" s="2">
        <f>IF(H180&gt;I180, MIN(H180-I180, J180-I180)*INDEX('2018_commission_structure'!$A$15:$I$18,MATCH($E180, '2018_commission_structure'!$A$15:$A$18, 0),MATCH(W$1,'2018_commission_structure'!$A$15:$I$15, 0)), 0)</f>
        <v>0</v>
      </c>
      <c r="X180" s="2">
        <f>IF(H180&gt;J180, MIN(H180-J180, K180-J180)*INDEX('2018_commission_structure'!$A$15:$I$24,MATCH($E180, '2018_commission_structure'!$A$15:$A$18, 0),MATCH(X$1, '2018_commission_structure'!$A$15:$I$15, 0)), 0)</f>
        <v>0</v>
      </c>
      <c r="Y180" s="2">
        <f>IF($H180&gt;K180,MIN($H180-K180,L180-K180)*INDEX('2018_commission_structure'!$A$15:$I$24,MATCH($E180,'2018_commission_structure'!$A$15:$A$18,0),MATCH('calculations '!Y$1,'2018_commission_structure'!$A$15:$I$15,0)),0)</f>
        <v>0</v>
      </c>
      <c r="Z180" s="2">
        <f>IF($H180&gt;L180, ($H180-L180) *INDEX('2018_commission_structure'!$A$15:$I$24,MATCH($E180, '2018_commission_structure'!$A$15:$A$18,0),MATCH(Z$1, '2018_commission_structure'!$A$15:$I$15,0)), 0)</f>
        <v>0</v>
      </c>
      <c r="AA180" s="9">
        <f t="shared" si="28"/>
        <v>81142.95</v>
      </c>
      <c r="AB180" s="9">
        <f t="shared" si="29"/>
        <v>165717.95000000001</v>
      </c>
    </row>
    <row r="181" spans="1:28" x14ac:dyDescent="0.25">
      <c r="A181" t="str">
        <f t="shared" si="20"/>
        <v>Cate Devall</v>
      </c>
      <c r="B181">
        <v>3986480021</v>
      </c>
      <c r="C181" t="s">
        <v>363</v>
      </c>
      <c r="D181" t="s">
        <v>364</v>
      </c>
      <c r="E181" t="s">
        <v>29</v>
      </c>
      <c r="F181" s="6">
        <v>59679</v>
      </c>
      <c r="G181">
        <f>COUNTIF(deals_closed!D:D,'calculations '!B181)</f>
        <v>23</v>
      </c>
      <c r="H181" s="6">
        <f>SUMIF(deals_closed!D:D,'calculations '!B181,deals_closed!C:C)</f>
        <v>908049</v>
      </c>
      <c r="I181" s="9">
        <f>VLOOKUP(E181,'2018_commission_structure'!$A$22:$I$24,9,FALSE)</f>
        <v>600000</v>
      </c>
      <c r="J181" s="7">
        <f t="shared" si="21"/>
        <v>750000</v>
      </c>
      <c r="K181" s="8">
        <f t="shared" si="22"/>
        <v>900000</v>
      </c>
      <c r="L181" s="9">
        <f t="shared" si="23"/>
        <v>1200000</v>
      </c>
      <c r="M181" s="10">
        <f t="shared" si="24"/>
        <v>1.513415</v>
      </c>
      <c r="N181" t="str">
        <f t="shared" si="25"/>
        <v>150-200%</v>
      </c>
      <c r="O181" s="9">
        <f>MIN(I181, H181)*INDEX('2018_commission_structure'!$A$21:$I$24,
MATCH($E181, '2018_commission_structure'!$A$21:$A$24,0),
MATCH(O$1, '2018_commission_structure'!$A$21:$I$21,0))</f>
        <v>78000</v>
      </c>
      <c r="P181" s="2">
        <f>IF(H181&gt;I181, MIN(H181-I181, J181-I181)*
INDEX('2018_commission_structure'!$A$21:$I$24,
MATCH($E181, '2018_commission_structure'!$A$21:$A$24, 0),
MATCH(P$1, '2018_commission_structure'!$A$21:$I$21, 0)), 0)</f>
        <v>25500.000000000004</v>
      </c>
      <c r="Q181" s="2">
        <f>IF(H181&gt;J181, MIN(H181-J181, K181-J181)*
INDEX('2018_commission_structure'!$A$21:$I$24,
MATCH($E181, '2018_commission_structure'!$A$21:$A$24, 0),
MATCH(Q$1, '2018_commission_structure'!$A$21:$I$21, 0)), 0)</f>
        <v>31500</v>
      </c>
      <c r="R181" s="2">
        <f>IF($H181&gt;K181,MIN($H181-K181,L181-K181)*INDEX('2018_commission_structure'!$A$21:$I$24,MATCH($E181,'2018_commission_structure'!$A$21:$A$24,0),MATCH('calculations '!R$1,'2018_commission_structure'!$A$21:$I$21,0)),0)</f>
        <v>2092.7400000000002</v>
      </c>
      <c r="S181" s="2">
        <f>IF($H181&gt;L181, ($H181-L181) *INDEX('2018_commission_structure'!$A$21:$I$24,MATCH($E181, '2018_commission_structure'!$A$21:$A$24,0),MATCH(S$1, '2018_commission_structure'!$A$21:$I$21,0)), 0)</f>
        <v>0</v>
      </c>
      <c r="T181" s="2">
        <f t="shared" si="26"/>
        <v>137092.74</v>
      </c>
      <c r="U181" s="2">
        <f t="shared" si="27"/>
        <v>196771.74</v>
      </c>
      <c r="V181" s="2">
        <f>MIN(I181, H181)*INDEX('2018_commission_structure'!$A$15:$I$18,MATCH($E181, '2018_commission_structure'!$A$15:$A$18,0),MATCH(V$1, '2018_commission_structure'!$A$15:$I$15,0))</f>
        <v>90000</v>
      </c>
      <c r="W181" s="2">
        <f>IF(H181&gt;I181, MIN(H181-I181, J181-I181)*INDEX('2018_commission_structure'!$A$15:$I$18,MATCH($E181, '2018_commission_structure'!$A$15:$A$18, 0),MATCH(W$1,'2018_commission_structure'!$A$15:$I$15, 0)), 0)</f>
        <v>27000</v>
      </c>
      <c r="X181" s="2">
        <f>IF(H181&gt;J181, MIN(H181-J181, K181-J181)*INDEX('2018_commission_structure'!$A$15:$I$24,MATCH($E181, '2018_commission_structure'!$A$15:$A$18, 0),MATCH(X$1, '2018_commission_structure'!$A$15:$I$15, 0)), 0)</f>
        <v>37500</v>
      </c>
      <c r="Y181" s="2">
        <f>IF($H181&gt;K181,MIN($H181-K181,L181-K181)*INDEX('2018_commission_structure'!$A$15:$I$24,MATCH($E181,'2018_commission_structure'!$A$15:$A$18,0),MATCH('calculations '!Y$1,'2018_commission_structure'!$A$15:$I$15,0)),0)</f>
        <v>2414.6999999999998</v>
      </c>
      <c r="Z181" s="2">
        <f>IF($H181&gt;L181, ($H181-L181) *INDEX('2018_commission_structure'!$A$15:$I$24,MATCH($E181, '2018_commission_structure'!$A$15:$A$18,0),MATCH(Z$1, '2018_commission_structure'!$A$15:$I$15,0)), 0)</f>
        <v>0</v>
      </c>
      <c r="AA181" s="9">
        <f t="shared" si="28"/>
        <v>156914.70000000001</v>
      </c>
      <c r="AB181" s="9">
        <f t="shared" si="29"/>
        <v>216593.7</v>
      </c>
    </row>
    <row r="182" spans="1:28" x14ac:dyDescent="0.25">
      <c r="A182" t="str">
        <f t="shared" si="20"/>
        <v>Mathew Russ</v>
      </c>
      <c r="B182">
        <v>1829869566</v>
      </c>
      <c r="C182" t="s">
        <v>365</v>
      </c>
      <c r="D182" t="s">
        <v>366</v>
      </c>
      <c r="E182" t="s">
        <v>29</v>
      </c>
      <c r="F182" s="6">
        <v>55569</v>
      </c>
      <c r="G182">
        <f>COUNTIF(deals_closed!D:D,'calculations '!B182)</f>
        <v>12</v>
      </c>
      <c r="H182" s="6">
        <f>SUMIF(deals_closed!D:D,'calculations '!B182,deals_closed!C:C)</f>
        <v>336646</v>
      </c>
      <c r="I182" s="9">
        <f>VLOOKUP(E182,'2018_commission_structure'!$A$22:$I$24,9,FALSE)</f>
        <v>600000</v>
      </c>
      <c r="J182" s="7">
        <f t="shared" si="21"/>
        <v>750000</v>
      </c>
      <c r="K182" s="8">
        <f t="shared" si="22"/>
        <v>900000</v>
      </c>
      <c r="L182" s="9">
        <f t="shared" si="23"/>
        <v>1200000</v>
      </c>
      <c r="M182" s="10">
        <f t="shared" si="24"/>
        <v>0.56107666666666667</v>
      </c>
      <c r="N182" t="str">
        <f t="shared" si="25"/>
        <v>0-100%</v>
      </c>
      <c r="O182" s="9">
        <f>MIN(I182, H182)*INDEX('2018_commission_structure'!$A$21:$I$24,
MATCH($E182, '2018_commission_structure'!$A$21:$A$24,0),
MATCH(O$1, '2018_commission_structure'!$A$21:$I$21,0))</f>
        <v>43763.98</v>
      </c>
      <c r="P182" s="2">
        <f>IF(H182&gt;I182, MIN(H182-I182, J182-I182)*
INDEX('2018_commission_structure'!$A$21:$I$24,
MATCH($E182, '2018_commission_structure'!$A$21:$A$24, 0),
MATCH(P$1, '2018_commission_structure'!$A$21:$I$21, 0)), 0)</f>
        <v>0</v>
      </c>
      <c r="Q182" s="2">
        <f>IF(H182&gt;J182, MIN(H182-J182, K182-J182)*
INDEX('2018_commission_structure'!$A$21:$I$24,
MATCH($E182, '2018_commission_structure'!$A$21:$A$24, 0),
MATCH(Q$1, '2018_commission_structure'!$A$21:$I$21, 0)), 0)</f>
        <v>0</v>
      </c>
      <c r="R182" s="2">
        <f>IF($H182&gt;K182,MIN($H182-K182,L182-K182)*INDEX('2018_commission_structure'!$A$21:$I$24,MATCH($E182,'2018_commission_structure'!$A$21:$A$24,0),MATCH('calculations '!R$1,'2018_commission_structure'!$A$21:$I$21,0)),0)</f>
        <v>0</v>
      </c>
      <c r="S182" s="2">
        <f>IF($H182&gt;L182, ($H182-L182) *INDEX('2018_commission_structure'!$A$21:$I$24,MATCH($E182, '2018_commission_structure'!$A$21:$A$24,0),MATCH(S$1, '2018_commission_structure'!$A$21:$I$21,0)), 0)</f>
        <v>0</v>
      </c>
      <c r="T182" s="2">
        <f t="shared" si="26"/>
        <v>43763.98</v>
      </c>
      <c r="U182" s="2">
        <f t="shared" si="27"/>
        <v>99332.98000000001</v>
      </c>
      <c r="V182" s="2">
        <f>MIN(I182, H182)*INDEX('2018_commission_structure'!$A$15:$I$18,MATCH($E182, '2018_commission_structure'!$A$15:$A$18,0),MATCH(V$1, '2018_commission_structure'!$A$15:$I$15,0))</f>
        <v>50496.9</v>
      </c>
      <c r="W182" s="2">
        <f>IF(H182&gt;I182, MIN(H182-I182, J182-I182)*INDEX('2018_commission_structure'!$A$15:$I$18,MATCH($E182, '2018_commission_structure'!$A$15:$A$18, 0),MATCH(W$1,'2018_commission_structure'!$A$15:$I$15, 0)), 0)</f>
        <v>0</v>
      </c>
      <c r="X182" s="2">
        <f>IF(H182&gt;J182, MIN(H182-J182, K182-J182)*INDEX('2018_commission_structure'!$A$15:$I$24,MATCH($E182, '2018_commission_structure'!$A$15:$A$18, 0),MATCH(X$1, '2018_commission_structure'!$A$15:$I$15, 0)), 0)</f>
        <v>0</v>
      </c>
      <c r="Y182" s="2">
        <f>IF($H182&gt;K182,MIN($H182-K182,L182-K182)*INDEX('2018_commission_structure'!$A$15:$I$24,MATCH($E182,'2018_commission_structure'!$A$15:$A$18,0),MATCH('calculations '!Y$1,'2018_commission_structure'!$A$15:$I$15,0)),0)</f>
        <v>0</v>
      </c>
      <c r="Z182" s="2">
        <f>IF($H182&gt;L182, ($H182-L182) *INDEX('2018_commission_structure'!$A$15:$I$24,MATCH($E182, '2018_commission_structure'!$A$15:$A$18,0),MATCH(Z$1, '2018_commission_structure'!$A$15:$I$15,0)), 0)</f>
        <v>0</v>
      </c>
      <c r="AA182" s="9">
        <f t="shared" si="28"/>
        <v>50496.9</v>
      </c>
      <c r="AB182" s="9">
        <f t="shared" si="29"/>
        <v>106065.9</v>
      </c>
    </row>
    <row r="183" spans="1:28" x14ac:dyDescent="0.25">
      <c r="A183" t="str">
        <f t="shared" si="20"/>
        <v>Marlon Rhodus</v>
      </c>
      <c r="B183">
        <v>3273288531</v>
      </c>
      <c r="C183" t="s">
        <v>367</v>
      </c>
      <c r="D183" t="s">
        <v>368</v>
      </c>
      <c r="E183" t="s">
        <v>29</v>
      </c>
      <c r="F183" s="6">
        <v>50699</v>
      </c>
      <c r="G183">
        <f>COUNTIF(deals_closed!D:D,'calculations '!B183)</f>
        <v>19</v>
      </c>
      <c r="H183" s="6">
        <f>SUMIF(deals_closed!D:D,'calculations '!B183,deals_closed!C:C)</f>
        <v>677823</v>
      </c>
      <c r="I183" s="9">
        <f>VLOOKUP(E183,'2018_commission_structure'!$A$22:$I$24,9,FALSE)</f>
        <v>600000</v>
      </c>
      <c r="J183" s="7">
        <f t="shared" si="21"/>
        <v>750000</v>
      </c>
      <c r="K183" s="8">
        <f t="shared" si="22"/>
        <v>900000</v>
      </c>
      <c r="L183" s="9">
        <f t="shared" si="23"/>
        <v>1200000</v>
      </c>
      <c r="M183" s="10">
        <f t="shared" si="24"/>
        <v>1.129705</v>
      </c>
      <c r="N183" t="str">
        <f t="shared" si="25"/>
        <v>100-125%</v>
      </c>
      <c r="O183" s="9">
        <f>MIN(I183, H183)*INDEX('2018_commission_structure'!$A$21:$I$24,
MATCH($E183, '2018_commission_structure'!$A$21:$A$24,0),
MATCH(O$1, '2018_commission_structure'!$A$21:$I$21,0))</f>
        <v>78000</v>
      </c>
      <c r="P183" s="2">
        <f>IF(H183&gt;I183, MIN(H183-I183, J183-I183)*
INDEX('2018_commission_structure'!$A$21:$I$24,
MATCH($E183, '2018_commission_structure'!$A$21:$A$24, 0),
MATCH(P$1, '2018_commission_structure'!$A$21:$I$21, 0)), 0)</f>
        <v>13229.910000000002</v>
      </c>
      <c r="Q183" s="2">
        <f>IF(H183&gt;J183, MIN(H183-J183, K183-J183)*
INDEX('2018_commission_structure'!$A$21:$I$24,
MATCH($E183, '2018_commission_structure'!$A$21:$A$24, 0),
MATCH(Q$1, '2018_commission_structure'!$A$21:$I$21, 0)), 0)</f>
        <v>0</v>
      </c>
      <c r="R183" s="2">
        <f>IF($H183&gt;K183,MIN($H183-K183,L183-K183)*INDEX('2018_commission_structure'!$A$21:$I$24,MATCH($E183,'2018_commission_structure'!$A$21:$A$24,0),MATCH('calculations '!R$1,'2018_commission_structure'!$A$21:$I$21,0)),0)</f>
        <v>0</v>
      </c>
      <c r="S183" s="2">
        <f>IF($H183&gt;L183, ($H183-L183) *INDEX('2018_commission_structure'!$A$21:$I$24,MATCH($E183, '2018_commission_structure'!$A$21:$A$24,0),MATCH(S$1, '2018_commission_structure'!$A$21:$I$21,0)), 0)</f>
        <v>0</v>
      </c>
      <c r="T183" s="2">
        <f t="shared" si="26"/>
        <v>91229.91</v>
      </c>
      <c r="U183" s="2">
        <f t="shared" si="27"/>
        <v>141928.91</v>
      </c>
      <c r="V183" s="2">
        <f>MIN(I183, H183)*INDEX('2018_commission_structure'!$A$15:$I$18,MATCH($E183, '2018_commission_structure'!$A$15:$A$18,0),MATCH(V$1, '2018_commission_structure'!$A$15:$I$15,0))</f>
        <v>90000</v>
      </c>
      <c r="W183" s="2">
        <f>IF(H183&gt;I183, MIN(H183-I183, J183-I183)*INDEX('2018_commission_structure'!$A$15:$I$18,MATCH($E183, '2018_commission_structure'!$A$15:$A$18, 0),MATCH(W$1,'2018_commission_structure'!$A$15:$I$15, 0)), 0)</f>
        <v>14008.14</v>
      </c>
      <c r="X183" s="2">
        <f>IF(H183&gt;J183, MIN(H183-J183, K183-J183)*INDEX('2018_commission_structure'!$A$15:$I$24,MATCH($E183, '2018_commission_structure'!$A$15:$A$18, 0),MATCH(X$1, '2018_commission_structure'!$A$15:$I$15, 0)), 0)</f>
        <v>0</v>
      </c>
      <c r="Y183" s="2">
        <f>IF($H183&gt;K183,MIN($H183-K183,L183-K183)*INDEX('2018_commission_structure'!$A$15:$I$24,MATCH($E183,'2018_commission_structure'!$A$15:$A$18,0),MATCH('calculations '!Y$1,'2018_commission_structure'!$A$15:$I$15,0)),0)</f>
        <v>0</v>
      </c>
      <c r="Z183" s="2">
        <f>IF($H183&gt;L183, ($H183-L183) *INDEX('2018_commission_structure'!$A$15:$I$24,MATCH($E183, '2018_commission_structure'!$A$15:$A$18,0),MATCH(Z$1, '2018_commission_structure'!$A$15:$I$15,0)), 0)</f>
        <v>0</v>
      </c>
      <c r="AA183" s="9">
        <f t="shared" si="28"/>
        <v>104008.14</v>
      </c>
      <c r="AB183" s="9">
        <f t="shared" si="29"/>
        <v>154707.14000000001</v>
      </c>
    </row>
    <row r="184" spans="1:28" x14ac:dyDescent="0.25">
      <c r="A184" t="str">
        <f t="shared" si="20"/>
        <v>Mattias Cheers</v>
      </c>
      <c r="B184">
        <v>9412192312</v>
      </c>
      <c r="C184" t="s">
        <v>369</v>
      </c>
      <c r="D184" t="s">
        <v>370</v>
      </c>
      <c r="E184" t="s">
        <v>7</v>
      </c>
      <c r="F184" s="6">
        <v>44442</v>
      </c>
      <c r="G184">
        <f>COUNTIF(deals_closed!D:D,'calculations '!B184)</f>
        <v>26</v>
      </c>
      <c r="H184" s="6">
        <f>SUMIF(deals_closed!D:D,'calculations '!B184,deals_closed!C:C)</f>
        <v>1100641</v>
      </c>
      <c r="I184" s="9">
        <f>VLOOKUP(E184,'2018_commission_structure'!$A$22:$I$24,9,FALSE)</f>
        <v>500000</v>
      </c>
      <c r="J184" s="7">
        <f t="shared" si="21"/>
        <v>625000</v>
      </c>
      <c r="K184" s="8">
        <f t="shared" si="22"/>
        <v>750000</v>
      </c>
      <c r="L184" s="9">
        <f t="shared" si="23"/>
        <v>1000000</v>
      </c>
      <c r="M184" s="10">
        <f t="shared" si="24"/>
        <v>2.201282</v>
      </c>
      <c r="N184" t="str">
        <f t="shared" si="25"/>
        <v>&gt;200%</v>
      </c>
      <c r="O184" s="9">
        <f>MIN(I184, H184)*INDEX('2018_commission_structure'!$A$21:$I$24,
MATCH($E184, '2018_commission_structure'!$A$21:$A$24,0),
MATCH(O$1, '2018_commission_structure'!$A$21:$I$21,0))</f>
        <v>50000</v>
      </c>
      <c r="P184" s="2">
        <f>IF(H184&gt;I184, MIN(H184-I184, J184-I184)*
INDEX('2018_commission_structure'!$A$21:$I$24,
MATCH($E184, '2018_commission_structure'!$A$21:$A$24, 0),
MATCH(P$1, '2018_commission_structure'!$A$21:$I$21, 0)), 0)</f>
        <v>18750</v>
      </c>
      <c r="Q184" s="2">
        <f>IF(H184&gt;J184, MIN(H184-J184, K184-J184)*
INDEX('2018_commission_structure'!$A$21:$I$24,
MATCH($E184, '2018_commission_structure'!$A$21:$A$24, 0),
MATCH(Q$1, '2018_commission_structure'!$A$21:$I$21, 0)), 0)</f>
        <v>22500</v>
      </c>
      <c r="R184" s="2">
        <f>IF($H184&gt;K184,MIN($H184-K184,L184-K184)*INDEX('2018_commission_structure'!$A$21:$I$24,MATCH($E184,'2018_commission_structure'!$A$21:$A$24,0),MATCH('calculations '!R$1,'2018_commission_structure'!$A$21:$I$21,0)),0)</f>
        <v>55000</v>
      </c>
      <c r="S184" s="2">
        <f>IF($H184&gt;L184, ($H184-L184) *INDEX('2018_commission_structure'!$A$21:$I$24,MATCH($E184, '2018_commission_structure'!$A$21:$A$24,0),MATCH(S$1, '2018_commission_structure'!$A$21:$I$21,0)), 0)</f>
        <v>10064.1</v>
      </c>
      <c r="T184" s="2">
        <f t="shared" si="26"/>
        <v>156314.1</v>
      </c>
      <c r="U184" s="2">
        <f t="shared" si="27"/>
        <v>200756.1</v>
      </c>
      <c r="V184" s="2">
        <f>MIN(I184, H184)*INDEX('2018_commission_structure'!$A$15:$I$18,MATCH($E184, '2018_commission_structure'!$A$15:$A$18,0),MATCH(V$1, '2018_commission_structure'!$A$15:$I$15,0))</f>
        <v>60000</v>
      </c>
      <c r="W184" s="2">
        <f>IF(H184&gt;I184, MIN(H184-I184, J184-I184)*INDEX('2018_commission_structure'!$A$15:$I$18,MATCH($E184, '2018_commission_structure'!$A$15:$A$18, 0),MATCH(W$1,'2018_commission_structure'!$A$15:$I$15, 0)), 0)</f>
        <v>21250</v>
      </c>
      <c r="X184" s="2">
        <f>IF(H184&gt;J184, MIN(H184-J184, K184-J184)*INDEX('2018_commission_structure'!$A$15:$I$24,MATCH($E184, '2018_commission_structure'!$A$15:$A$18, 0),MATCH(X$1, '2018_commission_structure'!$A$15:$I$15, 0)), 0)</f>
        <v>25000</v>
      </c>
      <c r="Y184" s="2">
        <f>IF($H184&gt;K184,MIN($H184-K184,L184-K184)*INDEX('2018_commission_structure'!$A$15:$I$24,MATCH($E184,'2018_commission_structure'!$A$15:$A$18,0),MATCH('calculations '!Y$1,'2018_commission_structure'!$A$15:$I$15,0)),0)</f>
        <v>55000</v>
      </c>
      <c r="Z184" s="2">
        <f>IF($H184&gt;L184, ($H184-L184) *INDEX('2018_commission_structure'!$A$15:$I$24,MATCH($E184, '2018_commission_structure'!$A$15:$A$18,0),MATCH(Z$1, '2018_commission_structure'!$A$15:$I$15,0)), 0)</f>
        <v>10064.1</v>
      </c>
      <c r="AA184" s="9">
        <f t="shared" si="28"/>
        <v>171314.1</v>
      </c>
      <c r="AB184" s="9">
        <f t="shared" si="29"/>
        <v>215756.1</v>
      </c>
    </row>
    <row r="185" spans="1:28" x14ac:dyDescent="0.25">
      <c r="A185" t="str">
        <f t="shared" si="20"/>
        <v>Ranice Exton</v>
      </c>
      <c r="B185">
        <v>1062607929</v>
      </c>
      <c r="C185" t="s">
        <v>371</v>
      </c>
      <c r="D185" t="s">
        <v>372</v>
      </c>
      <c r="E185" t="s">
        <v>10</v>
      </c>
      <c r="F185" s="6">
        <v>101824</v>
      </c>
      <c r="G185">
        <f>COUNTIF(deals_closed!D:D,'calculations '!B185)</f>
        <v>29</v>
      </c>
      <c r="H185" s="6">
        <f>SUMIF(deals_closed!D:D,'calculations '!B185,deals_closed!C:C)</f>
        <v>995076</v>
      </c>
      <c r="I185" s="9">
        <f>VLOOKUP(E185,'2018_commission_structure'!$A$22:$I$24,9,FALSE)</f>
        <v>750000</v>
      </c>
      <c r="J185" s="7">
        <f t="shared" si="21"/>
        <v>937500</v>
      </c>
      <c r="K185" s="8">
        <f t="shared" si="22"/>
        <v>1125000</v>
      </c>
      <c r="L185" s="9">
        <f t="shared" si="23"/>
        <v>1500000</v>
      </c>
      <c r="M185" s="10">
        <f t="shared" si="24"/>
        <v>1.3267679999999999</v>
      </c>
      <c r="N185" t="str">
        <f t="shared" si="25"/>
        <v>125-150%</v>
      </c>
      <c r="O185" s="9">
        <f>MIN(I185, H185)*INDEX('2018_commission_structure'!$A$21:$I$24,
MATCH($E185, '2018_commission_structure'!$A$21:$A$24,0),
MATCH(O$1, '2018_commission_structure'!$A$21:$I$21,0))</f>
        <v>112500</v>
      </c>
      <c r="P185" s="2">
        <f>IF(H185&gt;I185, MIN(H185-I185, J185-I185)*
INDEX('2018_commission_structure'!$A$21:$I$24,
MATCH($E185, '2018_commission_structure'!$A$21:$A$24, 0),
MATCH(P$1, '2018_commission_structure'!$A$21:$I$21, 0)), 0)</f>
        <v>35625</v>
      </c>
      <c r="Q185" s="2">
        <f>IF(H185&gt;J185, MIN(H185-J185, K185-J185)*
INDEX('2018_commission_structure'!$A$21:$I$24,
MATCH($E185, '2018_commission_structure'!$A$21:$A$24, 0),
MATCH(Q$1, '2018_commission_structure'!$A$21:$I$21, 0)), 0)</f>
        <v>13242.480000000001</v>
      </c>
      <c r="R185" s="2">
        <f>IF($H185&gt;K185,MIN($H185-K185,L185-K185)*INDEX('2018_commission_structure'!$A$21:$I$24,MATCH($E185,'2018_commission_structure'!$A$21:$A$24,0),MATCH('calculations '!R$1,'2018_commission_structure'!$A$21:$I$21,0)),0)</f>
        <v>0</v>
      </c>
      <c r="S185" s="2">
        <f>IF($H185&gt;L185, ($H185-L185) *INDEX('2018_commission_structure'!$A$21:$I$24,MATCH($E185, '2018_commission_structure'!$A$21:$A$24,0),MATCH(S$1, '2018_commission_structure'!$A$21:$I$21,0)), 0)</f>
        <v>0</v>
      </c>
      <c r="T185" s="2">
        <f t="shared" si="26"/>
        <v>161367.48000000001</v>
      </c>
      <c r="U185" s="2">
        <f t="shared" si="27"/>
        <v>263191.48</v>
      </c>
      <c r="V185" s="2">
        <f>MIN(I185, H185)*INDEX('2018_commission_structure'!$A$15:$I$18,MATCH($E185, '2018_commission_structure'!$A$15:$A$18,0),MATCH(V$1, '2018_commission_structure'!$A$15:$I$15,0))</f>
        <v>112500</v>
      </c>
      <c r="W185" s="2">
        <f>IF(H185&gt;I185, MIN(H185-I185, J185-I185)*INDEX('2018_commission_structure'!$A$15:$I$18,MATCH($E185, '2018_commission_structure'!$A$15:$A$18, 0),MATCH(W$1,'2018_commission_structure'!$A$15:$I$15, 0)), 0)</f>
        <v>41250</v>
      </c>
      <c r="X185" s="2">
        <f>IF(H185&gt;J185, MIN(H185-J185, K185-J185)*INDEX('2018_commission_structure'!$A$15:$I$24,MATCH($E185, '2018_commission_structure'!$A$15:$A$18, 0),MATCH(X$1, '2018_commission_structure'!$A$15:$I$15, 0)), 0)</f>
        <v>14394</v>
      </c>
      <c r="Y185" s="2">
        <f>IF($H185&gt;K185,MIN($H185-K185,L185-K185)*INDEX('2018_commission_structure'!$A$15:$I$24,MATCH($E185,'2018_commission_structure'!$A$15:$A$18,0),MATCH('calculations '!Y$1,'2018_commission_structure'!$A$15:$I$15,0)),0)</f>
        <v>0</v>
      </c>
      <c r="Z185" s="2">
        <f>IF($H185&gt;L185, ($H185-L185) *INDEX('2018_commission_structure'!$A$15:$I$24,MATCH($E185, '2018_commission_structure'!$A$15:$A$18,0),MATCH(Z$1, '2018_commission_structure'!$A$15:$I$15,0)), 0)</f>
        <v>0</v>
      </c>
      <c r="AA185" s="9">
        <f t="shared" si="28"/>
        <v>168144</v>
      </c>
      <c r="AB185" s="9">
        <f t="shared" si="29"/>
        <v>269968</v>
      </c>
    </row>
    <row r="186" spans="1:28" x14ac:dyDescent="0.25">
      <c r="A186" t="str">
        <f t="shared" si="20"/>
        <v>Beverlie Viccary</v>
      </c>
      <c r="B186">
        <v>2279888742</v>
      </c>
      <c r="C186" t="s">
        <v>373</v>
      </c>
      <c r="D186" t="s">
        <v>374</v>
      </c>
      <c r="E186" t="s">
        <v>29</v>
      </c>
      <c r="F186" s="6">
        <v>57415</v>
      </c>
      <c r="G186">
        <f>COUNTIF(deals_closed!D:D,'calculations '!B186)</f>
        <v>22</v>
      </c>
      <c r="H186" s="6">
        <f>SUMIF(deals_closed!D:D,'calculations '!B186,deals_closed!C:C)</f>
        <v>895634</v>
      </c>
      <c r="I186" s="9">
        <f>VLOOKUP(E186,'2018_commission_structure'!$A$22:$I$24,9,FALSE)</f>
        <v>600000</v>
      </c>
      <c r="J186" s="7">
        <f t="shared" si="21"/>
        <v>750000</v>
      </c>
      <c r="K186" s="8">
        <f t="shared" si="22"/>
        <v>900000</v>
      </c>
      <c r="L186" s="9">
        <f t="shared" si="23"/>
        <v>1200000</v>
      </c>
      <c r="M186" s="10">
        <f t="shared" si="24"/>
        <v>1.4927233333333334</v>
      </c>
      <c r="N186" t="str">
        <f t="shared" si="25"/>
        <v>125-150%</v>
      </c>
      <c r="O186" s="9">
        <f>MIN(I186, H186)*INDEX('2018_commission_structure'!$A$21:$I$24,
MATCH($E186, '2018_commission_structure'!$A$21:$A$24,0),
MATCH(O$1, '2018_commission_structure'!$A$21:$I$21,0))</f>
        <v>78000</v>
      </c>
      <c r="P186" s="2">
        <f>IF(H186&gt;I186, MIN(H186-I186, J186-I186)*
INDEX('2018_commission_structure'!$A$21:$I$24,
MATCH($E186, '2018_commission_structure'!$A$21:$A$24, 0),
MATCH(P$1, '2018_commission_structure'!$A$21:$I$21, 0)), 0)</f>
        <v>25500.000000000004</v>
      </c>
      <c r="Q186" s="2">
        <f>IF(H186&gt;J186, MIN(H186-J186, K186-J186)*
INDEX('2018_commission_structure'!$A$21:$I$24,
MATCH($E186, '2018_commission_structure'!$A$21:$A$24, 0),
MATCH(Q$1, '2018_commission_structure'!$A$21:$I$21, 0)), 0)</f>
        <v>30583.14</v>
      </c>
      <c r="R186" s="2">
        <f>IF($H186&gt;K186,MIN($H186-K186,L186-K186)*INDEX('2018_commission_structure'!$A$21:$I$24,MATCH($E186,'2018_commission_structure'!$A$21:$A$24,0),MATCH('calculations '!R$1,'2018_commission_structure'!$A$21:$I$21,0)),0)</f>
        <v>0</v>
      </c>
      <c r="S186" s="2">
        <f>IF($H186&gt;L186, ($H186-L186) *INDEX('2018_commission_structure'!$A$21:$I$24,MATCH($E186, '2018_commission_structure'!$A$21:$A$24,0),MATCH(S$1, '2018_commission_structure'!$A$21:$I$21,0)), 0)</f>
        <v>0</v>
      </c>
      <c r="T186" s="2">
        <f t="shared" si="26"/>
        <v>134083.14000000001</v>
      </c>
      <c r="U186" s="2">
        <f t="shared" si="27"/>
        <v>191498.14</v>
      </c>
      <c r="V186" s="2">
        <f>MIN(I186, H186)*INDEX('2018_commission_structure'!$A$15:$I$18,MATCH($E186, '2018_commission_structure'!$A$15:$A$18,0),MATCH(V$1, '2018_commission_structure'!$A$15:$I$15,0))</f>
        <v>90000</v>
      </c>
      <c r="W186" s="2">
        <f>IF(H186&gt;I186, MIN(H186-I186, J186-I186)*INDEX('2018_commission_structure'!$A$15:$I$18,MATCH($E186, '2018_commission_structure'!$A$15:$A$18, 0),MATCH(W$1,'2018_commission_structure'!$A$15:$I$15, 0)), 0)</f>
        <v>27000</v>
      </c>
      <c r="X186" s="2">
        <f>IF(H186&gt;J186, MIN(H186-J186, K186-J186)*INDEX('2018_commission_structure'!$A$15:$I$24,MATCH($E186, '2018_commission_structure'!$A$15:$A$18, 0),MATCH(X$1, '2018_commission_structure'!$A$15:$I$15, 0)), 0)</f>
        <v>36408.5</v>
      </c>
      <c r="Y186" s="2">
        <f>IF($H186&gt;K186,MIN($H186-K186,L186-K186)*INDEX('2018_commission_structure'!$A$15:$I$24,MATCH($E186,'2018_commission_structure'!$A$15:$A$18,0),MATCH('calculations '!Y$1,'2018_commission_structure'!$A$15:$I$15,0)),0)</f>
        <v>0</v>
      </c>
      <c r="Z186" s="2">
        <f>IF($H186&gt;L186, ($H186-L186) *INDEX('2018_commission_structure'!$A$15:$I$24,MATCH($E186, '2018_commission_structure'!$A$15:$A$18,0),MATCH(Z$1, '2018_commission_structure'!$A$15:$I$15,0)), 0)</f>
        <v>0</v>
      </c>
      <c r="AA186" s="9">
        <f t="shared" si="28"/>
        <v>153408.5</v>
      </c>
      <c r="AB186" s="9">
        <f t="shared" si="29"/>
        <v>210823.5</v>
      </c>
    </row>
    <row r="187" spans="1:28" x14ac:dyDescent="0.25">
      <c r="A187" t="str">
        <f t="shared" si="20"/>
        <v>Jana Polding</v>
      </c>
      <c r="B187">
        <v>583595162</v>
      </c>
      <c r="C187" t="s">
        <v>375</v>
      </c>
      <c r="D187" t="s">
        <v>376</v>
      </c>
      <c r="E187" t="s">
        <v>7</v>
      </c>
      <c r="F187" s="6">
        <v>47531</v>
      </c>
      <c r="G187">
        <f>COUNTIF(deals_closed!D:D,'calculations '!B187)</f>
        <v>19</v>
      </c>
      <c r="H187" s="6">
        <f>SUMIF(deals_closed!D:D,'calculations '!B187,deals_closed!C:C)</f>
        <v>543496</v>
      </c>
      <c r="I187" s="9">
        <f>VLOOKUP(E187,'2018_commission_structure'!$A$22:$I$24,9,FALSE)</f>
        <v>500000</v>
      </c>
      <c r="J187" s="7">
        <f t="shared" si="21"/>
        <v>625000</v>
      </c>
      <c r="K187" s="8">
        <f t="shared" si="22"/>
        <v>750000</v>
      </c>
      <c r="L187" s="9">
        <f t="shared" si="23"/>
        <v>1000000</v>
      </c>
      <c r="M187" s="10">
        <f t="shared" si="24"/>
        <v>1.086992</v>
      </c>
      <c r="N187" t="str">
        <f t="shared" si="25"/>
        <v>100-125%</v>
      </c>
      <c r="O187" s="9">
        <f>MIN(I187, H187)*INDEX('2018_commission_structure'!$A$21:$I$24,
MATCH($E187, '2018_commission_structure'!$A$21:$A$24,0),
MATCH(O$1, '2018_commission_structure'!$A$21:$I$21,0))</f>
        <v>50000</v>
      </c>
      <c r="P187" s="2">
        <f>IF(H187&gt;I187, MIN(H187-I187, J187-I187)*
INDEX('2018_commission_structure'!$A$21:$I$24,
MATCH($E187, '2018_commission_structure'!$A$21:$A$24, 0),
MATCH(P$1, '2018_commission_structure'!$A$21:$I$21, 0)), 0)</f>
        <v>6524.4</v>
      </c>
      <c r="Q187" s="2">
        <f>IF(H187&gt;J187, MIN(H187-J187, K187-J187)*
INDEX('2018_commission_structure'!$A$21:$I$24,
MATCH($E187, '2018_commission_structure'!$A$21:$A$24, 0),
MATCH(Q$1, '2018_commission_structure'!$A$21:$I$21, 0)), 0)</f>
        <v>0</v>
      </c>
      <c r="R187" s="2">
        <f>IF($H187&gt;K187,MIN($H187-K187,L187-K187)*INDEX('2018_commission_structure'!$A$21:$I$24,MATCH($E187,'2018_commission_structure'!$A$21:$A$24,0),MATCH('calculations '!R$1,'2018_commission_structure'!$A$21:$I$21,0)),0)</f>
        <v>0</v>
      </c>
      <c r="S187" s="2">
        <f>IF($H187&gt;L187, ($H187-L187) *INDEX('2018_commission_structure'!$A$21:$I$24,MATCH($E187, '2018_commission_structure'!$A$21:$A$24,0),MATCH(S$1, '2018_commission_structure'!$A$21:$I$21,0)), 0)</f>
        <v>0</v>
      </c>
      <c r="T187" s="2">
        <f t="shared" si="26"/>
        <v>56524.4</v>
      </c>
      <c r="U187" s="2">
        <f t="shared" si="27"/>
        <v>104055.4</v>
      </c>
      <c r="V187" s="2">
        <f>MIN(I187, H187)*INDEX('2018_commission_structure'!$A$15:$I$18,MATCH($E187, '2018_commission_structure'!$A$15:$A$18,0),MATCH(V$1, '2018_commission_structure'!$A$15:$I$15,0))</f>
        <v>60000</v>
      </c>
      <c r="W187" s="2">
        <f>IF(H187&gt;I187, MIN(H187-I187, J187-I187)*INDEX('2018_commission_structure'!$A$15:$I$18,MATCH($E187, '2018_commission_structure'!$A$15:$A$18, 0),MATCH(W$1,'2018_commission_structure'!$A$15:$I$15, 0)), 0)</f>
        <v>7394.3200000000006</v>
      </c>
      <c r="X187" s="2">
        <f>IF(H187&gt;J187, MIN(H187-J187, K187-J187)*INDEX('2018_commission_structure'!$A$15:$I$24,MATCH($E187, '2018_commission_structure'!$A$15:$A$18, 0),MATCH(X$1, '2018_commission_structure'!$A$15:$I$15, 0)), 0)</f>
        <v>0</v>
      </c>
      <c r="Y187" s="2">
        <f>IF($H187&gt;K187,MIN($H187-K187,L187-K187)*INDEX('2018_commission_structure'!$A$15:$I$24,MATCH($E187,'2018_commission_structure'!$A$15:$A$18,0),MATCH('calculations '!Y$1,'2018_commission_structure'!$A$15:$I$15,0)),0)</f>
        <v>0</v>
      </c>
      <c r="Z187" s="2">
        <f>IF($H187&gt;L187, ($H187-L187) *INDEX('2018_commission_structure'!$A$15:$I$24,MATCH($E187, '2018_commission_structure'!$A$15:$A$18,0),MATCH(Z$1, '2018_commission_structure'!$A$15:$I$15,0)), 0)</f>
        <v>0</v>
      </c>
      <c r="AA187" s="9">
        <f t="shared" si="28"/>
        <v>67394.320000000007</v>
      </c>
      <c r="AB187" s="9">
        <f t="shared" si="29"/>
        <v>114925.32</v>
      </c>
    </row>
    <row r="188" spans="1:28" x14ac:dyDescent="0.25">
      <c r="A188" t="str">
        <f t="shared" si="20"/>
        <v>Durant Poag</v>
      </c>
      <c r="B188">
        <v>9984023702</v>
      </c>
      <c r="C188" t="s">
        <v>377</v>
      </c>
      <c r="D188" t="s">
        <v>378</v>
      </c>
      <c r="E188" t="s">
        <v>7</v>
      </c>
      <c r="F188" s="6">
        <v>41342</v>
      </c>
      <c r="G188">
        <f>COUNTIF(deals_closed!D:D,'calculations '!B188)</f>
        <v>20</v>
      </c>
      <c r="H188" s="6">
        <f>SUMIF(deals_closed!D:D,'calculations '!B188,deals_closed!C:C)</f>
        <v>625865</v>
      </c>
      <c r="I188" s="9">
        <f>VLOOKUP(E188,'2018_commission_structure'!$A$22:$I$24,9,FALSE)</f>
        <v>500000</v>
      </c>
      <c r="J188" s="7">
        <f t="shared" si="21"/>
        <v>625000</v>
      </c>
      <c r="K188" s="8">
        <f t="shared" si="22"/>
        <v>750000</v>
      </c>
      <c r="L188" s="9">
        <f t="shared" si="23"/>
        <v>1000000</v>
      </c>
      <c r="M188" s="10">
        <f t="shared" si="24"/>
        <v>1.25173</v>
      </c>
      <c r="N188" t="str">
        <f t="shared" si="25"/>
        <v>125-150%</v>
      </c>
      <c r="O188" s="9">
        <f>MIN(I188, H188)*INDEX('2018_commission_structure'!$A$21:$I$24,
MATCH($E188, '2018_commission_structure'!$A$21:$A$24,0),
MATCH(O$1, '2018_commission_structure'!$A$21:$I$21,0))</f>
        <v>50000</v>
      </c>
      <c r="P188" s="2">
        <f>IF(H188&gt;I188, MIN(H188-I188, J188-I188)*
INDEX('2018_commission_structure'!$A$21:$I$24,
MATCH($E188, '2018_commission_structure'!$A$21:$A$24, 0),
MATCH(P$1, '2018_commission_structure'!$A$21:$I$21, 0)), 0)</f>
        <v>18750</v>
      </c>
      <c r="Q188" s="2">
        <f>IF(H188&gt;J188, MIN(H188-J188, K188-J188)*
INDEX('2018_commission_structure'!$A$21:$I$24,
MATCH($E188, '2018_commission_structure'!$A$21:$A$24, 0),
MATCH(Q$1, '2018_commission_structure'!$A$21:$I$21, 0)), 0)</f>
        <v>155.69999999999999</v>
      </c>
      <c r="R188" s="2">
        <f>IF($H188&gt;K188,MIN($H188-K188,L188-K188)*INDEX('2018_commission_structure'!$A$21:$I$24,MATCH($E188,'2018_commission_structure'!$A$21:$A$24,0),MATCH('calculations '!R$1,'2018_commission_structure'!$A$21:$I$21,0)),0)</f>
        <v>0</v>
      </c>
      <c r="S188" s="2">
        <f>IF($H188&gt;L188, ($H188-L188) *INDEX('2018_commission_structure'!$A$21:$I$24,MATCH($E188, '2018_commission_structure'!$A$21:$A$24,0),MATCH(S$1, '2018_commission_structure'!$A$21:$I$21,0)), 0)</f>
        <v>0</v>
      </c>
      <c r="T188" s="2">
        <f t="shared" si="26"/>
        <v>68905.7</v>
      </c>
      <c r="U188" s="2">
        <f t="shared" si="27"/>
        <v>110247.7</v>
      </c>
      <c r="V188" s="2">
        <f>MIN(I188, H188)*INDEX('2018_commission_structure'!$A$15:$I$18,MATCH($E188, '2018_commission_structure'!$A$15:$A$18,0),MATCH(V$1, '2018_commission_structure'!$A$15:$I$15,0))</f>
        <v>60000</v>
      </c>
      <c r="W188" s="2">
        <f>IF(H188&gt;I188, MIN(H188-I188, J188-I188)*INDEX('2018_commission_structure'!$A$15:$I$18,MATCH($E188, '2018_commission_structure'!$A$15:$A$18, 0),MATCH(W$1,'2018_commission_structure'!$A$15:$I$15, 0)), 0)</f>
        <v>21250</v>
      </c>
      <c r="X188" s="2">
        <f>IF(H188&gt;J188, MIN(H188-J188, K188-J188)*INDEX('2018_commission_structure'!$A$15:$I$24,MATCH($E188, '2018_commission_structure'!$A$15:$A$18, 0),MATCH(X$1, '2018_commission_structure'!$A$15:$I$15, 0)), 0)</f>
        <v>173</v>
      </c>
      <c r="Y188" s="2">
        <f>IF($H188&gt;K188,MIN($H188-K188,L188-K188)*INDEX('2018_commission_structure'!$A$15:$I$24,MATCH($E188,'2018_commission_structure'!$A$15:$A$18,0),MATCH('calculations '!Y$1,'2018_commission_structure'!$A$15:$I$15,0)),0)</f>
        <v>0</v>
      </c>
      <c r="Z188" s="2">
        <f>IF($H188&gt;L188, ($H188-L188) *INDEX('2018_commission_structure'!$A$15:$I$24,MATCH($E188, '2018_commission_structure'!$A$15:$A$18,0),MATCH(Z$1, '2018_commission_structure'!$A$15:$I$15,0)), 0)</f>
        <v>0</v>
      </c>
      <c r="AA188" s="9">
        <f t="shared" si="28"/>
        <v>81423</v>
      </c>
      <c r="AB188" s="9">
        <f t="shared" si="29"/>
        <v>122765</v>
      </c>
    </row>
    <row r="189" spans="1:28" x14ac:dyDescent="0.25">
      <c r="A189" t="str">
        <f t="shared" si="20"/>
        <v>Vanni Cheston</v>
      </c>
      <c r="B189">
        <v>9267164694</v>
      </c>
      <c r="C189" t="s">
        <v>379</v>
      </c>
      <c r="D189" t="s">
        <v>380</v>
      </c>
      <c r="E189" t="s">
        <v>7</v>
      </c>
      <c r="F189" s="6">
        <v>58087</v>
      </c>
      <c r="G189">
        <f>COUNTIF(deals_closed!D:D,'calculations '!B189)</f>
        <v>23</v>
      </c>
      <c r="H189" s="6">
        <f>SUMIF(deals_closed!D:D,'calculations '!B189,deals_closed!C:C)</f>
        <v>795625</v>
      </c>
      <c r="I189" s="9">
        <f>VLOOKUP(E189,'2018_commission_structure'!$A$22:$I$24,9,FALSE)</f>
        <v>500000</v>
      </c>
      <c r="J189" s="7">
        <f t="shared" si="21"/>
        <v>625000</v>
      </c>
      <c r="K189" s="8">
        <f t="shared" si="22"/>
        <v>750000</v>
      </c>
      <c r="L189" s="9">
        <f t="shared" si="23"/>
        <v>1000000</v>
      </c>
      <c r="M189" s="10">
        <f t="shared" si="24"/>
        <v>1.5912500000000001</v>
      </c>
      <c r="N189" t="str">
        <f t="shared" si="25"/>
        <v>150-200%</v>
      </c>
      <c r="O189" s="9">
        <f>MIN(I189, H189)*INDEX('2018_commission_structure'!$A$21:$I$24,
MATCH($E189, '2018_commission_structure'!$A$21:$A$24,0),
MATCH(O$1, '2018_commission_structure'!$A$21:$I$21,0))</f>
        <v>50000</v>
      </c>
      <c r="P189" s="2">
        <f>IF(H189&gt;I189, MIN(H189-I189, J189-I189)*
INDEX('2018_commission_structure'!$A$21:$I$24,
MATCH($E189, '2018_commission_structure'!$A$21:$A$24, 0),
MATCH(P$1, '2018_commission_structure'!$A$21:$I$21, 0)), 0)</f>
        <v>18750</v>
      </c>
      <c r="Q189" s="2">
        <f>IF(H189&gt;J189, MIN(H189-J189, K189-J189)*
INDEX('2018_commission_structure'!$A$21:$I$24,
MATCH($E189, '2018_commission_structure'!$A$21:$A$24, 0),
MATCH(Q$1, '2018_commission_structure'!$A$21:$I$21, 0)), 0)</f>
        <v>22500</v>
      </c>
      <c r="R189" s="2">
        <f>IF($H189&gt;K189,MIN($H189-K189,L189-K189)*INDEX('2018_commission_structure'!$A$21:$I$24,MATCH($E189,'2018_commission_structure'!$A$21:$A$24,0),MATCH('calculations '!R$1,'2018_commission_structure'!$A$21:$I$21,0)),0)</f>
        <v>10037.5</v>
      </c>
      <c r="S189" s="2">
        <f>IF($H189&gt;L189, ($H189-L189) *INDEX('2018_commission_structure'!$A$21:$I$24,MATCH($E189, '2018_commission_structure'!$A$21:$A$24,0),MATCH(S$1, '2018_commission_structure'!$A$21:$I$21,0)), 0)</f>
        <v>0</v>
      </c>
      <c r="T189" s="2">
        <f t="shared" si="26"/>
        <v>101287.5</v>
      </c>
      <c r="U189" s="2">
        <f t="shared" si="27"/>
        <v>159374.5</v>
      </c>
      <c r="V189" s="2">
        <f>MIN(I189, H189)*INDEX('2018_commission_structure'!$A$15:$I$18,MATCH($E189, '2018_commission_structure'!$A$15:$A$18,0),MATCH(V$1, '2018_commission_structure'!$A$15:$I$15,0))</f>
        <v>60000</v>
      </c>
      <c r="W189" s="2">
        <f>IF(H189&gt;I189, MIN(H189-I189, J189-I189)*INDEX('2018_commission_structure'!$A$15:$I$18,MATCH($E189, '2018_commission_structure'!$A$15:$A$18, 0),MATCH(W$1,'2018_commission_structure'!$A$15:$I$15, 0)), 0)</f>
        <v>21250</v>
      </c>
      <c r="X189" s="2">
        <f>IF(H189&gt;J189, MIN(H189-J189, K189-J189)*INDEX('2018_commission_structure'!$A$15:$I$24,MATCH($E189, '2018_commission_structure'!$A$15:$A$18, 0),MATCH(X$1, '2018_commission_structure'!$A$15:$I$15, 0)), 0)</f>
        <v>25000</v>
      </c>
      <c r="Y189" s="2">
        <f>IF($H189&gt;K189,MIN($H189-K189,L189-K189)*INDEX('2018_commission_structure'!$A$15:$I$24,MATCH($E189,'2018_commission_structure'!$A$15:$A$18,0),MATCH('calculations '!Y$1,'2018_commission_structure'!$A$15:$I$15,0)),0)</f>
        <v>10037.5</v>
      </c>
      <c r="Z189" s="2">
        <f>IF($H189&gt;L189, ($H189-L189) *INDEX('2018_commission_structure'!$A$15:$I$24,MATCH($E189, '2018_commission_structure'!$A$15:$A$18,0),MATCH(Z$1, '2018_commission_structure'!$A$15:$I$15,0)), 0)</f>
        <v>0</v>
      </c>
      <c r="AA189" s="9">
        <f t="shared" si="28"/>
        <v>116287.5</v>
      </c>
      <c r="AB189" s="9">
        <f t="shared" si="29"/>
        <v>174374.5</v>
      </c>
    </row>
    <row r="190" spans="1:28" x14ac:dyDescent="0.25">
      <c r="A190" t="str">
        <f t="shared" si="20"/>
        <v>Massimiliano McIver</v>
      </c>
      <c r="B190">
        <v>1855604000</v>
      </c>
      <c r="C190" t="s">
        <v>381</v>
      </c>
      <c r="D190" t="s">
        <v>382</v>
      </c>
      <c r="E190" t="s">
        <v>10</v>
      </c>
      <c r="F190" s="6">
        <v>102711</v>
      </c>
      <c r="G190">
        <f>COUNTIF(deals_closed!D:D,'calculations '!B190)</f>
        <v>18</v>
      </c>
      <c r="H190" s="6">
        <f>SUMIF(deals_closed!D:D,'calculations '!B190,deals_closed!C:C)</f>
        <v>659526</v>
      </c>
      <c r="I190" s="9">
        <f>VLOOKUP(E190,'2018_commission_structure'!$A$22:$I$24,9,FALSE)</f>
        <v>750000</v>
      </c>
      <c r="J190" s="7">
        <f t="shared" si="21"/>
        <v>937500</v>
      </c>
      <c r="K190" s="8">
        <f t="shared" si="22"/>
        <v>1125000</v>
      </c>
      <c r="L190" s="9">
        <f t="shared" si="23"/>
        <v>1500000</v>
      </c>
      <c r="M190" s="10">
        <f t="shared" si="24"/>
        <v>0.87936800000000004</v>
      </c>
      <c r="N190" t="str">
        <f t="shared" si="25"/>
        <v>0-100%</v>
      </c>
      <c r="O190" s="9">
        <f>MIN(I190, H190)*INDEX('2018_commission_structure'!$A$21:$I$24,
MATCH($E190, '2018_commission_structure'!$A$21:$A$24,0),
MATCH(O$1, '2018_commission_structure'!$A$21:$I$21,0))</f>
        <v>98928.9</v>
      </c>
      <c r="P190" s="2">
        <f>IF(H190&gt;I190, MIN(H190-I190, J190-I190)*
INDEX('2018_commission_structure'!$A$21:$I$24,
MATCH($E190, '2018_commission_structure'!$A$21:$A$24, 0),
MATCH(P$1, '2018_commission_structure'!$A$21:$I$21, 0)), 0)</f>
        <v>0</v>
      </c>
      <c r="Q190" s="2">
        <f>IF(H190&gt;J190, MIN(H190-J190, K190-J190)*
INDEX('2018_commission_structure'!$A$21:$I$24,
MATCH($E190, '2018_commission_structure'!$A$21:$A$24, 0),
MATCH(Q$1, '2018_commission_structure'!$A$21:$I$21, 0)), 0)</f>
        <v>0</v>
      </c>
      <c r="R190" s="2">
        <f>IF($H190&gt;K190,MIN($H190-K190,L190-K190)*INDEX('2018_commission_structure'!$A$21:$I$24,MATCH($E190,'2018_commission_structure'!$A$21:$A$24,0),MATCH('calculations '!R$1,'2018_commission_structure'!$A$21:$I$21,0)),0)</f>
        <v>0</v>
      </c>
      <c r="S190" s="2">
        <f>IF($H190&gt;L190, ($H190-L190) *INDEX('2018_commission_structure'!$A$21:$I$24,MATCH($E190, '2018_commission_structure'!$A$21:$A$24,0),MATCH(S$1, '2018_commission_structure'!$A$21:$I$21,0)), 0)</f>
        <v>0</v>
      </c>
      <c r="T190" s="2">
        <f t="shared" si="26"/>
        <v>98928.9</v>
      </c>
      <c r="U190" s="2">
        <f t="shared" si="27"/>
        <v>201639.9</v>
      </c>
      <c r="V190" s="2">
        <f>MIN(I190, H190)*INDEX('2018_commission_structure'!$A$15:$I$18,MATCH($E190, '2018_commission_structure'!$A$15:$A$18,0),MATCH(V$1, '2018_commission_structure'!$A$15:$I$15,0))</f>
        <v>98928.9</v>
      </c>
      <c r="W190" s="2">
        <f>IF(H190&gt;I190, MIN(H190-I190, J190-I190)*INDEX('2018_commission_structure'!$A$15:$I$18,MATCH($E190, '2018_commission_structure'!$A$15:$A$18, 0),MATCH(W$1,'2018_commission_structure'!$A$15:$I$15, 0)), 0)</f>
        <v>0</v>
      </c>
      <c r="X190" s="2">
        <f>IF(H190&gt;J190, MIN(H190-J190, K190-J190)*INDEX('2018_commission_structure'!$A$15:$I$24,MATCH($E190, '2018_commission_structure'!$A$15:$A$18, 0),MATCH(X$1, '2018_commission_structure'!$A$15:$I$15, 0)), 0)</f>
        <v>0</v>
      </c>
      <c r="Y190" s="2">
        <f>IF($H190&gt;K190,MIN($H190-K190,L190-K190)*INDEX('2018_commission_structure'!$A$15:$I$24,MATCH($E190,'2018_commission_structure'!$A$15:$A$18,0),MATCH('calculations '!Y$1,'2018_commission_structure'!$A$15:$I$15,0)),0)</f>
        <v>0</v>
      </c>
      <c r="Z190" s="2">
        <f>IF($H190&gt;L190, ($H190-L190) *INDEX('2018_commission_structure'!$A$15:$I$24,MATCH($E190, '2018_commission_structure'!$A$15:$A$18,0),MATCH(Z$1, '2018_commission_structure'!$A$15:$I$15,0)), 0)</f>
        <v>0</v>
      </c>
      <c r="AA190" s="9">
        <f t="shared" si="28"/>
        <v>98928.9</v>
      </c>
      <c r="AB190" s="9">
        <f t="shared" si="29"/>
        <v>201639.9</v>
      </c>
    </row>
    <row r="191" spans="1:28" x14ac:dyDescent="0.25">
      <c r="A191" t="str">
        <f t="shared" si="20"/>
        <v>Giffer Toke</v>
      </c>
      <c r="B191">
        <v>9855833406</v>
      </c>
      <c r="C191" t="s">
        <v>383</v>
      </c>
      <c r="D191" t="s">
        <v>384</v>
      </c>
      <c r="E191" t="s">
        <v>10</v>
      </c>
      <c r="F191" s="6">
        <v>78771</v>
      </c>
      <c r="G191">
        <f>COUNTIF(deals_closed!D:D,'calculations '!B191)</f>
        <v>14</v>
      </c>
      <c r="H191" s="6">
        <f>SUMIF(deals_closed!D:D,'calculations '!B191,deals_closed!C:C)</f>
        <v>506627</v>
      </c>
      <c r="I191" s="9">
        <f>VLOOKUP(E191,'2018_commission_structure'!$A$22:$I$24,9,FALSE)</f>
        <v>750000</v>
      </c>
      <c r="J191" s="7">
        <f t="shared" si="21"/>
        <v>937500</v>
      </c>
      <c r="K191" s="8">
        <f t="shared" si="22"/>
        <v>1125000</v>
      </c>
      <c r="L191" s="9">
        <f t="shared" si="23"/>
        <v>1500000</v>
      </c>
      <c r="M191" s="10">
        <f t="shared" si="24"/>
        <v>0.6755026666666667</v>
      </c>
      <c r="N191" t="str">
        <f t="shared" si="25"/>
        <v>0-100%</v>
      </c>
      <c r="O191" s="9">
        <f>MIN(I191, H191)*INDEX('2018_commission_structure'!$A$21:$I$24,
MATCH($E191, '2018_commission_structure'!$A$21:$A$24,0),
MATCH(O$1, '2018_commission_structure'!$A$21:$I$21,0))</f>
        <v>75994.05</v>
      </c>
      <c r="P191" s="2">
        <f>IF(H191&gt;I191, MIN(H191-I191, J191-I191)*
INDEX('2018_commission_structure'!$A$21:$I$24,
MATCH($E191, '2018_commission_structure'!$A$21:$A$24, 0),
MATCH(P$1, '2018_commission_structure'!$A$21:$I$21, 0)), 0)</f>
        <v>0</v>
      </c>
      <c r="Q191" s="2">
        <f>IF(H191&gt;J191, MIN(H191-J191, K191-J191)*
INDEX('2018_commission_structure'!$A$21:$I$24,
MATCH($E191, '2018_commission_structure'!$A$21:$A$24, 0),
MATCH(Q$1, '2018_commission_structure'!$A$21:$I$21, 0)), 0)</f>
        <v>0</v>
      </c>
      <c r="R191" s="2">
        <f>IF($H191&gt;K191,MIN($H191-K191,L191-K191)*INDEX('2018_commission_structure'!$A$21:$I$24,MATCH($E191,'2018_commission_structure'!$A$21:$A$24,0),MATCH('calculations '!R$1,'2018_commission_structure'!$A$21:$I$21,0)),0)</f>
        <v>0</v>
      </c>
      <c r="S191" s="2">
        <f>IF($H191&gt;L191, ($H191-L191) *INDEX('2018_commission_structure'!$A$21:$I$24,MATCH($E191, '2018_commission_structure'!$A$21:$A$24,0),MATCH(S$1, '2018_commission_structure'!$A$21:$I$21,0)), 0)</f>
        <v>0</v>
      </c>
      <c r="T191" s="2">
        <f t="shared" si="26"/>
        <v>75994.05</v>
      </c>
      <c r="U191" s="2">
        <f t="shared" si="27"/>
        <v>154765.04999999999</v>
      </c>
      <c r="V191" s="2">
        <f>MIN(I191, H191)*INDEX('2018_commission_structure'!$A$15:$I$18,MATCH($E191, '2018_commission_structure'!$A$15:$A$18,0),MATCH(V$1, '2018_commission_structure'!$A$15:$I$15,0))</f>
        <v>75994.05</v>
      </c>
      <c r="W191" s="2">
        <f>IF(H191&gt;I191, MIN(H191-I191, J191-I191)*INDEX('2018_commission_structure'!$A$15:$I$18,MATCH($E191, '2018_commission_structure'!$A$15:$A$18, 0),MATCH(W$1,'2018_commission_structure'!$A$15:$I$15, 0)), 0)</f>
        <v>0</v>
      </c>
      <c r="X191" s="2">
        <f>IF(H191&gt;J191, MIN(H191-J191, K191-J191)*INDEX('2018_commission_structure'!$A$15:$I$24,MATCH($E191, '2018_commission_structure'!$A$15:$A$18, 0),MATCH(X$1, '2018_commission_structure'!$A$15:$I$15, 0)), 0)</f>
        <v>0</v>
      </c>
      <c r="Y191" s="2">
        <f>IF($H191&gt;K191,MIN($H191-K191,L191-K191)*INDEX('2018_commission_structure'!$A$15:$I$24,MATCH($E191,'2018_commission_structure'!$A$15:$A$18,0),MATCH('calculations '!Y$1,'2018_commission_structure'!$A$15:$I$15,0)),0)</f>
        <v>0</v>
      </c>
      <c r="Z191" s="2">
        <f>IF($H191&gt;L191, ($H191-L191) *INDEX('2018_commission_structure'!$A$15:$I$24,MATCH($E191, '2018_commission_structure'!$A$15:$A$18,0),MATCH(Z$1, '2018_commission_structure'!$A$15:$I$15,0)), 0)</f>
        <v>0</v>
      </c>
      <c r="AA191" s="9">
        <f t="shared" si="28"/>
        <v>75994.05</v>
      </c>
      <c r="AB191" s="9">
        <f t="shared" si="29"/>
        <v>154765.04999999999</v>
      </c>
    </row>
    <row r="192" spans="1:28" x14ac:dyDescent="0.25">
      <c r="A192" t="str">
        <f t="shared" si="20"/>
        <v>Raquel Beelby</v>
      </c>
      <c r="B192">
        <v>1895483948</v>
      </c>
      <c r="C192" t="s">
        <v>385</v>
      </c>
      <c r="D192" t="s">
        <v>386</v>
      </c>
      <c r="E192" t="s">
        <v>10</v>
      </c>
      <c r="F192" s="6">
        <v>110414</v>
      </c>
      <c r="G192">
        <f>COUNTIF(deals_closed!D:D,'calculations '!B192)</f>
        <v>21</v>
      </c>
      <c r="H192" s="6">
        <f>SUMIF(deals_closed!D:D,'calculations '!B192,deals_closed!C:C)</f>
        <v>777563</v>
      </c>
      <c r="I192" s="9">
        <f>VLOOKUP(E192,'2018_commission_structure'!$A$22:$I$24,9,FALSE)</f>
        <v>750000</v>
      </c>
      <c r="J192" s="7">
        <f t="shared" si="21"/>
        <v>937500</v>
      </c>
      <c r="K192" s="8">
        <f t="shared" si="22"/>
        <v>1125000</v>
      </c>
      <c r="L192" s="9">
        <f t="shared" si="23"/>
        <v>1500000</v>
      </c>
      <c r="M192" s="10">
        <f t="shared" si="24"/>
        <v>1.0367506666666666</v>
      </c>
      <c r="N192" t="str">
        <f t="shared" si="25"/>
        <v>100-125%</v>
      </c>
      <c r="O192" s="9">
        <f>MIN(I192, H192)*INDEX('2018_commission_structure'!$A$21:$I$24,
MATCH($E192, '2018_commission_structure'!$A$21:$A$24,0),
MATCH(O$1, '2018_commission_structure'!$A$21:$I$21,0))</f>
        <v>112500</v>
      </c>
      <c r="P192" s="2">
        <f>IF(H192&gt;I192, MIN(H192-I192, J192-I192)*
INDEX('2018_commission_structure'!$A$21:$I$24,
MATCH($E192, '2018_commission_structure'!$A$21:$A$24, 0),
MATCH(P$1, '2018_commission_structure'!$A$21:$I$21, 0)), 0)</f>
        <v>5236.97</v>
      </c>
      <c r="Q192" s="2">
        <f>IF(H192&gt;J192, MIN(H192-J192, K192-J192)*
INDEX('2018_commission_structure'!$A$21:$I$24,
MATCH($E192, '2018_commission_structure'!$A$21:$A$24, 0),
MATCH(Q$1, '2018_commission_structure'!$A$21:$I$21, 0)), 0)</f>
        <v>0</v>
      </c>
      <c r="R192" s="2">
        <f>IF($H192&gt;K192,MIN($H192-K192,L192-K192)*INDEX('2018_commission_structure'!$A$21:$I$24,MATCH($E192,'2018_commission_structure'!$A$21:$A$24,0),MATCH('calculations '!R$1,'2018_commission_structure'!$A$21:$I$21,0)),0)</f>
        <v>0</v>
      </c>
      <c r="S192" s="2">
        <f>IF($H192&gt;L192, ($H192-L192) *INDEX('2018_commission_structure'!$A$21:$I$24,MATCH($E192, '2018_commission_structure'!$A$21:$A$24,0),MATCH(S$1, '2018_commission_structure'!$A$21:$I$21,0)), 0)</f>
        <v>0</v>
      </c>
      <c r="T192" s="2">
        <f t="shared" si="26"/>
        <v>117736.97</v>
      </c>
      <c r="U192" s="2">
        <f t="shared" si="27"/>
        <v>228150.97</v>
      </c>
      <c r="V192" s="2">
        <f>MIN(I192, H192)*INDEX('2018_commission_structure'!$A$15:$I$18,MATCH($E192, '2018_commission_structure'!$A$15:$A$18,0),MATCH(V$1, '2018_commission_structure'!$A$15:$I$15,0))</f>
        <v>112500</v>
      </c>
      <c r="W192" s="2">
        <f>IF(H192&gt;I192, MIN(H192-I192, J192-I192)*INDEX('2018_commission_structure'!$A$15:$I$18,MATCH($E192, '2018_commission_structure'!$A$15:$A$18, 0),MATCH(W$1,'2018_commission_structure'!$A$15:$I$15, 0)), 0)</f>
        <v>6063.86</v>
      </c>
      <c r="X192" s="2">
        <f>IF(H192&gt;J192, MIN(H192-J192, K192-J192)*INDEX('2018_commission_structure'!$A$15:$I$24,MATCH($E192, '2018_commission_structure'!$A$15:$A$18, 0),MATCH(X$1, '2018_commission_structure'!$A$15:$I$15, 0)), 0)</f>
        <v>0</v>
      </c>
      <c r="Y192" s="2">
        <f>IF($H192&gt;K192,MIN($H192-K192,L192-K192)*INDEX('2018_commission_structure'!$A$15:$I$24,MATCH($E192,'2018_commission_structure'!$A$15:$A$18,0),MATCH('calculations '!Y$1,'2018_commission_structure'!$A$15:$I$15,0)),0)</f>
        <v>0</v>
      </c>
      <c r="Z192" s="2">
        <f>IF($H192&gt;L192, ($H192-L192) *INDEX('2018_commission_structure'!$A$15:$I$24,MATCH($E192, '2018_commission_structure'!$A$15:$A$18,0),MATCH(Z$1, '2018_commission_structure'!$A$15:$I$15,0)), 0)</f>
        <v>0</v>
      </c>
      <c r="AA192" s="9">
        <f t="shared" si="28"/>
        <v>118563.86</v>
      </c>
      <c r="AB192" s="9">
        <f t="shared" si="29"/>
        <v>228977.86</v>
      </c>
    </row>
    <row r="193" spans="1:28" x14ac:dyDescent="0.25">
      <c r="A193" t="str">
        <f t="shared" si="20"/>
        <v>Leyla MacAree</v>
      </c>
      <c r="B193">
        <v>357531329</v>
      </c>
      <c r="C193" t="s">
        <v>387</v>
      </c>
      <c r="D193" t="s">
        <v>388</v>
      </c>
      <c r="E193" t="s">
        <v>7</v>
      </c>
      <c r="F193" s="6">
        <v>45512</v>
      </c>
      <c r="G193">
        <f>COUNTIF(deals_closed!D:D,'calculations '!B193)</f>
        <v>21</v>
      </c>
      <c r="H193" s="6">
        <f>SUMIF(deals_closed!D:D,'calculations '!B193,deals_closed!C:C)</f>
        <v>750884</v>
      </c>
      <c r="I193" s="9">
        <f>VLOOKUP(E193,'2018_commission_structure'!$A$22:$I$24,9,FALSE)</f>
        <v>500000</v>
      </c>
      <c r="J193" s="7">
        <f t="shared" si="21"/>
        <v>625000</v>
      </c>
      <c r="K193" s="8">
        <f t="shared" si="22"/>
        <v>750000</v>
      </c>
      <c r="L193" s="9">
        <f t="shared" si="23"/>
        <v>1000000</v>
      </c>
      <c r="M193" s="10">
        <f t="shared" si="24"/>
        <v>1.501768</v>
      </c>
      <c r="N193" t="str">
        <f t="shared" si="25"/>
        <v>150-200%</v>
      </c>
      <c r="O193" s="9">
        <f>MIN(I193, H193)*INDEX('2018_commission_structure'!$A$21:$I$24,
MATCH($E193, '2018_commission_structure'!$A$21:$A$24,0),
MATCH(O$1, '2018_commission_structure'!$A$21:$I$21,0))</f>
        <v>50000</v>
      </c>
      <c r="P193" s="2">
        <f>IF(H193&gt;I193, MIN(H193-I193, J193-I193)*
INDEX('2018_commission_structure'!$A$21:$I$24,
MATCH($E193, '2018_commission_structure'!$A$21:$A$24, 0),
MATCH(P$1, '2018_commission_structure'!$A$21:$I$21, 0)), 0)</f>
        <v>18750</v>
      </c>
      <c r="Q193" s="2">
        <f>IF(H193&gt;J193, MIN(H193-J193, K193-J193)*
INDEX('2018_commission_structure'!$A$21:$I$24,
MATCH($E193, '2018_commission_structure'!$A$21:$A$24, 0),
MATCH(Q$1, '2018_commission_structure'!$A$21:$I$21, 0)), 0)</f>
        <v>22500</v>
      </c>
      <c r="R193" s="2">
        <f>IF($H193&gt;K193,MIN($H193-K193,L193-K193)*INDEX('2018_commission_structure'!$A$21:$I$24,MATCH($E193,'2018_commission_structure'!$A$21:$A$24,0),MATCH('calculations '!R$1,'2018_commission_structure'!$A$21:$I$21,0)),0)</f>
        <v>194.48</v>
      </c>
      <c r="S193" s="2">
        <f>IF($H193&gt;L193, ($H193-L193) *INDEX('2018_commission_structure'!$A$21:$I$24,MATCH($E193, '2018_commission_structure'!$A$21:$A$24,0),MATCH(S$1, '2018_commission_structure'!$A$21:$I$21,0)), 0)</f>
        <v>0</v>
      </c>
      <c r="T193" s="2">
        <f t="shared" si="26"/>
        <v>91444.479999999996</v>
      </c>
      <c r="U193" s="2">
        <f t="shared" si="27"/>
        <v>136956.47999999998</v>
      </c>
      <c r="V193" s="2">
        <f>MIN(I193, H193)*INDEX('2018_commission_structure'!$A$15:$I$18,MATCH($E193, '2018_commission_structure'!$A$15:$A$18,0),MATCH(V$1, '2018_commission_structure'!$A$15:$I$15,0))</f>
        <v>60000</v>
      </c>
      <c r="W193" s="2">
        <f>IF(H193&gt;I193, MIN(H193-I193, J193-I193)*INDEX('2018_commission_structure'!$A$15:$I$18,MATCH($E193, '2018_commission_structure'!$A$15:$A$18, 0),MATCH(W$1,'2018_commission_structure'!$A$15:$I$15, 0)), 0)</f>
        <v>21250</v>
      </c>
      <c r="X193" s="2">
        <f>IF(H193&gt;J193, MIN(H193-J193, K193-J193)*INDEX('2018_commission_structure'!$A$15:$I$24,MATCH($E193, '2018_commission_structure'!$A$15:$A$18, 0),MATCH(X$1, '2018_commission_structure'!$A$15:$I$15, 0)), 0)</f>
        <v>25000</v>
      </c>
      <c r="Y193" s="2">
        <f>IF($H193&gt;K193,MIN($H193-K193,L193-K193)*INDEX('2018_commission_structure'!$A$15:$I$24,MATCH($E193,'2018_commission_structure'!$A$15:$A$18,0),MATCH('calculations '!Y$1,'2018_commission_structure'!$A$15:$I$15,0)),0)</f>
        <v>194.48</v>
      </c>
      <c r="Z193" s="2">
        <f>IF($H193&gt;L193, ($H193-L193) *INDEX('2018_commission_structure'!$A$15:$I$24,MATCH($E193, '2018_commission_structure'!$A$15:$A$18,0),MATCH(Z$1, '2018_commission_structure'!$A$15:$I$15,0)), 0)</f>
        <v>0</v>
      </c>
      <c r="AA193" s="9">
        <f t="shared" si="28"/>
        <v>106444.48</v>
      </c>
      <c r="AB193" s="9">
        <f t="shared" si="29"/>
        <v>151956.47999999998</v>
      </c>
    </row>
    <row r="194" spans="1:28" x14ac:dyDescent="0.25">
      <c r="A194" t="str">
        <f t="shared" ref="A194:A257" si="30">C194&amp;" "&amp;D194</f>
        <v>Denys Siggers</v>
      </c>
      <c r="B194">
        <v>3292353998</v>
      </c>
      <c r="C194" t="s">
        <v>389</v>
      </c>
      <c r="D194" t="s">
        <v>390</v>
      </c>
      <c r="E194" t="s">
        <v>29</v>
      </c>
      <c r="F194" s="6">
        <v>66896</v>
      </c>
      <c r="G194">
        <f>COUNTIF(deals_closed!D:D,'calculations '!B194)</f>
        <v>16</v>
      </c>
      <c r="H194" s="6">
        <f>SUMIF(deals_closed!D:D,'calculations '!B194,deals_closed!C:C)</f>
        <v>550598</v>
      </c>
      <c r="I194" s="9">
        <f>VLOOKUP(E194,'2018_commission_structure'!$A$22:$I$24,9,FALSE)</f>
        <v>600000</v>
      </c>
      <c r="J194" s="7">
        <f t="shared" si="21"/>
        <v>750000</v>
      </c>
      <c r="K194" s="8">
        <f t="shared" si="22"/>
        <v>900000</v>
      </c>
      <c r="L194" s="9">
        <f t="shared" si="23"/>
        <v>1200000</v>
      </c>
      <c r="M194" s="10">
        <f t="shared" si="24"/>
        <v>0.91766333333333339</v>
      </c>
      <c r="N194" t="str">
        <f t="shared" si="25"/>
        <v>0-100%</v>
      </c>
      <c r="O194" s="9">
        <f>MIN(I194, H194)*INDEX('2018_commission_structure'!$A$21:$I$24,
MATCH($E194, '2018_commission_structure'!$A$21:$A$24,0),
MATCH(O$1, '2018_commission_structure'!$A$21:$I$21,0))</f>
        <v>71577.740000000005</v>
      </c>
      <c r="P194" s="2">
        <f>IF(H194&gt;I194, MIN(H194-I194, J194-I194)*
INDEX('2018_commission_structure'!$A$21:$I$24,
MATCH($E194, '2018_commission_structure'!$A$21:$A$24, 0),
MATCH(P$1, '2018_commission_structure'!$A$21:$I$21, 0)), 0)</f>
        <v>0</v>
      </c>
      <c r="Q194" s="2">
        <f>IF(H194&gt;J194, MIN(H194-J194, K194-J194)*
INDEX('2018_commission_structure'!$A$21:$I$24,
MATCH($E194, '2018_commission_structure'!$A$21:$A$24, 0),
MATCH(Q$1, '2018_commission_structure'!$A$21:$I$21, 0)), 0)</f>
        <v>0</v>
      </c>
      <c r="R194" s="2">
        <f>IF($H194&gt;K194,MIN($H194-K194,L194-K194)*INDEX('2018_commission_structure'!$A$21:$I$24,MATCH($E194,'2018_commission_structure'!$A$21:$A$24,0),MATCH('calculations '!R$1,'2018_commission_structure'!$A$21:$I$21,0)),0)</f>
        <v>0</v>
      </c>
      <c r="S194" s="2">
        <f>IF($H194&gt;L194, ($H194-L194) *INDEX('2018_commission_structure'!$A$21:$I$24,MATCH($E194, '2018_commission_structure'!$A$21:$A$24,0),MATCH(S$1, '2018_commission_structure'!$A$21:$I$21,0)), 0)</f>
        <v>0</v>
      </c>
      <c r="T194" s="2">
        <f t="shared" si="26"/>
        <v>71577.740000000005</v>
      </c>
      <c r="U194" s="2">
        <f t="shared" si="27"/>
        <v>138473.74</v>
      </c>
      <c r="V194" s="2">
        <f>MIN(I194, H194)*INDEX('2018_commission_structure'!$A$15:$I$18,MATCH($E194, '2018_commission_structure'!$A$15:$A$18,0),MATCH(V$1, '2018_commission_structure'!$A$15:$I$15,0))</f>
        <v>82589.7</v>
      </c>
      <c r="W194" s="2">
        <f>IF(H194&gt;I194, MIN(H194-I194, J194-I194)*INDEX('2018_commission_structure'!$A$15:$I$18,MATCH($E194, '2018_commission_structure'!$A$15:$A$18, 0),MATCH(W$1,'2018_commission_structure'!$A$15:$I$15, 0)), 0)</f>
        <v>0</v>
      </c>
      <c r="X194" s="2">
        <f>IF(H194&gt;J194, MIN(H194-J194, K194-J194)*INDEX('2018_commission_structure'!$A$15:$I$24,MATCH($E194, '2018_commission_structure'!$A$15:$A$18, 0),MATCH(X$1, '2018_commission_structure'!$A$15:$I$15, 0)), 0)</f>
        <v>0</v>
      </c>
      <c r="Y194" s="2">
        <f>IF($H194&gt;K194,MIN($H194-K194,L194-K194)*INDEX('2018_commission_structure'!$A$15:$I$24,MATCH($E194,'2018_commission_structure'!$A$15:$A$18,0),MATCH('calculations '!Y$1,'2018_commission_structure'!$A$15:$I$15,0)),0)</f>
        <v>0</v>
      </c>
      <c r="Z194" s="2">
        <f>IF($H194&gt;L194, ($H194-L194) *INDEX('2018_commission_structure'!$A$15:$I$24,MATCH($E194, '2018_commission_structure'!$A$15:$A$18,0),MATCH(Z$1, '2018_commission_structure'!$A$15:$I$15,0)), 0)</f>
        <v>0</v>
      </c>
      <c r="AA194" s="9">
        <f t="shared" si="28"/>
        <v>82589.7</v>
      </c>
      <c r="AB194" s="9">
        <f t="shared" si="29"/>
        <v>149485.70000000001</v>
      </c>
    </row>
    <row r="195" spans="1:28" x14ac:dyDescent="0.25">
      <c r="A195" t="str">
        <f t="shared" si="30"/>
        <v>Carmelia Quainton</v>
      </c>
      <c r="B195">
        <v>5353923685</v>
      </c>
      <c r="C195" t="s">
        <v>391</v>
      </c>
      <c r="D195" t="s">
        <v>392</v>
      </c>
      <c r="E195" t="s">
        <v>10</v>
      </c>
      <c r="F195" s="6">
        <v>80043</v>
      </c>
      <c r="G195">
        <f>COUNTIF(deals_closed!D:D,'calculations '!B195)</f>
        <v>22</v>
      </c>
      <c r="H195" s="6">
        <f>SUMIF(deals_closed!D:D,'calculations '!B195,deals_closed!C:C)</f>
        <v>776116</v>
      </c>
      <c r="I195" s="9">
        <f>VLOOKUP(E195,'2018_commission_structure'!$A$22:$I$24,9,FALSE)</f>
        <v>750000</v>
      </c>
      <c r="J195" s="7">
        <f t="shared" ref="J195:J258" si="31">I195*1.25</f>
        <v>937500</v>
      </c>
      <c r="K195" s="8">
        <f t="shared" ref="K195:K258" si="32">I195*1.5</f>
        <v>1125000</v>
      </c>
      <c r="L195" s="9">
        <f t="shared" ref="L195:L258" si="33">I195*2</f>
        <v>1500000</v>
      </c>
      <c r="M195" s="10">
        <f t="shared" ref="M195:M258" si="34">H195/I195</f>
        <v>1.0348213333333334</v>
      </c>
      <c r="N195" t="str">
        <f t="shared" ref="N195:N258" si="35">IF(M195&lt;=1, "0-100%",
IF(M195&lt;=1.25, "100-125%",
IF(M195&lt;=1.5, "125-150%",
IF(M195&lt;=2, "150-200%", "&gt;200%"))))</f>
        <v>100-125%</v>
      </c>
      <c r="O195" s="9">
        <f>MIN(I195, H195)*INDEX('2018_commission_structure'!$A$21:$I$24,
MATCH($E195, '2018_commission_structure'!$A$21:$A$24,0),
MATCH(O$1, '2018_commission_structure'!$A$21:$I$21,0))</f>
        <v>112500</v>
      </c>
      <c r="P195" s="2">
        <f>IF(H195&gt;I195, MIN(H195-I195, J195-I195)*
INDEX('2018_commission_structure'!$A$21:$I$24,
MATCH($E195, '2018_commission_structure'!$A$21:$A$24, 0),
MATCH(P$1, '2018_commission_structure'!$A$21:$I$21, 0)), 0)</f>
        <v>4962.04</v>
      </c>
      <c r="Q195" s="2">
        <f>IF(H195&gt;J195, MIN(H195-J195, K195-J195)*
INDEX('2018_commission_structure'!$A$21:$I$24,
MATCH($E195, '2018_commission_structure'!$A$21:$A$24, 0),
MATCH(Q$1, '2018_commission_structure'!$A$21:$I$21, 0)), 0)</f>
        <v>0</v>
      </c>
      <c r="R195" s="2">
        <f>IF($H195&gt;K195,MIN($H195-K195,L195-K195)*INDEX('2018_commission_structure'!$A$21:$I$24,MATCH($E195,'2018_commission_structure'!$A$21:$A$24,0),MATCH('calculations '!R$1,'2018_commission_structure'!$A$21:$I$21,0)),0)</f>
        <v>0</v>
      </c>
      <c r="S195" s="2">
        <f>IF($H195&gt;L195, ($H195-L195) *INDEX('2018_commission_structure'!$A$21:$I$24,MATCH($E195, '2018_commission_structure'!$A$21:$A$24,0),MATCH(S$1, '2018_commission_structure'!$A$21:$I$21,0)), 0)</f>
        <v>0</v>
      </c>
      <c r="T195" s="2">
        <f t="shared" ref="T195:T258" si="36">SUM(O195:S195)</f>
        <v>117462.04</v>
      </c>
      <c r="U195" s="2">
        <f t="shared" ref="U195:U258" si="37">SUM(T195+F195)</f>
        <v>197505.03999999998</v>
      </c>
      <c r="V195" s="2">
        <f>MIN(I195, H195)*INDEX('2018_commission_structure'!$A$15:$I$18,MATCH($E195, '2018_commission_structure'!$A$15:$A$18,0),MATCH(V$1, '2018_commission_structure'!$A$15:$I$15,0))</f>
        <v>112500</v>
      </c>
      <c r="W195" s="2">
        <f>IF(H195&gt;I195, MIN(H195-I195, J195-I195)*INDEX('2018_commission_structure'!$A$15:$I$18,MATCH($E195, '2018_commission_structure'!$A$15:$A$18, 0),MATCH(W$1,'2018_commission_structure'!$A$15:$I$15, 0)), 0)</f>
        <v>5745.52</v>
      </c>
      <c r="X195" s="2">
        <f>IF(H195&gt;J195, MIN(H195-J195, K195-J195)*INDEX('2018_commission_structure'!$A$15:$I$24,MATCH($E195, '2018_commission_structure'!$A$15:$A$18, 0),MATCH(X$1, '2018_commission_structure'!$A$15:$I$15, 0)), 0)</f>
        <v>0</v>
      </c>
      <c r="Y195" s="2">
        <f>IF($H195&gt;K195,MIN($H195-K195,L195-K195)*INDEX('2018_commission_structure'!$A$15:$I$24,MATCH($E195,'2018_commission_structure'!$A$15:$A$18,0),MATCH('calculations '!Y$1,'2018_commission_structure'!$A$15:$I$15,0)),0)</f>
        <v>0</v>
      </c>
      <c r="Z195" s="2">
        <f>IF($H195&gt;L195, ($H195-L195) *INDEX('2018_commission_structure'!$A$15:$I$24,MATCH($E195, '2018_commission_structure'!$A$15:$A$18,0),MATCH(Z$1, '2018_commission_structure'!$A$15:$I$15,0)), 0)</f>
        <v>0</v>
      </c>
      <c r="AA195" s="9">
        <f t="shared" ref="AA195:AA258" si="38">SUM(V195:Z195)</f>
        <v>118245.52</v>
      </c>
      <c r="AB195" s="9">
        <f t="shared" ref="AB195:AB258" si="39">AA195+F195</f>
        <v>198288.52000000002</v>
      </c>
    </row>
    <row r="196" spans="1:28" x14ac:dyDescent="0.25">
      <c r="A196" t="str">
        <f t="shared" si="30"/>
        <v>Vale Lesek</v>
      </c>
      <c r="B196">
        <v>4795089876</v>
      </c>
      <c r="C196" t="s">
        <v>393</v>
      </c>
      <c r="D196" t="s">
        <v>394</v>
      </c>
      <c r="E196" t="s">
        <v>29</v>
      </c>
      <c r="F196" s="6">
        <v>74505</v>
      </c>
      <c r="G196">
        <f>COUNTIF(deals_closed!D:D,'calculations '!B196)</f>
        <v>21</v>
      </c>
      <c r="H196" s="6">
        <f>SUMIF(deals_closed!D:D,'calculations '!B196,deals_closed!C:C)</f>
        <v>808131</v>
      </c>
      <c r="I196" s="9">
        <f>VLOOKUP(E196,'2018_commission_structure'!$A$22:$I$24,9,FALSE)</f>
        <v>600000</v>
      </c>
      <c r="J196" s="7">
        <f t="shared" si="31"/>
        <v>750000</v>
      </c>
      <c r="K196" s="8">
        <f t="shared" si="32"/>
        <v>900000</v>
      </c>
      <c r="L196" s="9">
        <f t="shared" si="33"/>
        <v>1200000</v>
      </c>
      <c r="M196" s="10">
        <f t="shared" si="34"/>
        <v>1.3468850000000001</v>
      </c>
      <c r="N196" t="str">
        <f t="shared" si="35"/>
        <v>125-150%</v>
      </c>
      <c r="O196" s="9">
        <f>MIN(I196, H196)*INDEX('2018_commission_structure'!$A$21:$I$24,
MATCH($E196, '2018_commission_structure'!$A$21:$A$24,0),
MATCH(O$1, '2018_commission_structure'!$A$21:$I$21,0))</f>
        <v>78000</v>
      </c>
      <c r="P196" s="2">
        <f>IF(H196&gt;I196, MIN(H196-I196, J196-I196)*
INDEX('2018_commission_structure'!$A$21:$I$24,
MATCH($E196, '2018_commission_structure'!$A$21:$A$24, 0),
MATCH(P$1, '2018_commission_structure'!$A$21:$I$21, 0)), 0)</f>
        <v>25500.000000000004</v>
      </c>
      <c r="Q196" s="2">
        <f>IF(H196&gt;J196, MIN(H196-J196, K196-J196)*
INDEX('2018_commission_structure'!$A$21:$I$24,
MATCH($E196, '2018_commission_structure'!$A$21:$A$24, 0),
MATCH(Q$1, '2018_commission_structure'!$A$21:$I$21, 0)), 0)</f>
        <v>12207.51</v>
      </c>
      <c r="R196" s="2">
        <f>IF($H196&gt;K196,MIN($H196-K196,L196-K196)*INDEX('2018_commission_structure'!$A$21:$I$24,MATCH($E196,'2018_commission_structure'!$A$21:$A$24,0),MATCH('calculations '!R$1,'2018_commission_structure'!$A$21:$I$21,0)),0)</f>
        <v>0</v>
      </c>
      <c r="S196" s="2">
        <f>IF($H196&gt;L196, ($H196-L196) *INDEX('2018_commission_structure'!$A$21:$I$24,MATCH($E196, '2018_commission_structure'!$A$21:$A$24,0),MATCH(S$1, '2018_commission_structure'!$A$21:$I$21,0)), 0)</f>
        <v>0</v>
      </c>
      <c r="T196" s="2">
        <f t="shared" si="36"/>
        <v>115707.51</v>
      </c>
      <c r="U196" s="2">
        <f t="shared" si="37"/>
        <v>190212.51</v>
      </c>
      <c r="V196" s="2">
        <f>MIN(I196, H196)*INDEX('2018_commission_structure'!$A$15:$I$18,MATCH($E196, '2018_commission_structure'!$A$15:$A$18,0),MATCH(V$1, '2018_commission_structure'!$A$15:$I$15,0))</f>
        <v>90000</v>
      </c>
      <c r="W196" s="2">
        <f>IF(H196&gt;I196, MIN(H196-I196, J196-I196)*INDEX('2018_commission_structure'!$A$15:$I$18,MATCH($E196, '2018_commission_structure'!$A$15:$A$18, 0),MATCH(W$1,'2018_commission_structure'!$A$15:$I$15, 0)), 0)</f>
        <v>27000</v>
      </c>
      <c r="X196" s="2">
        <f>IF(H196&gt;J196, MIN(H196-J196, K196-J196)*INDEX('2018_commission_structure'!$A$15:$I$24,MATCH($E196, '2018_commission_structure'!$A$15:$A$18, 0),MATCH(X$1, '2018_commission_structure'!$A$15:$I$15, 0)), 0)</f>
        <v>14532.75</v>
      </c>
      <c r="Y196" s="2">
        <f>IF($H196&gt;K196,MIN($H196-K196,L196-K196)*INDEX('2018_commission_structure'!$A$15:$I$24,MATCH($E196,'2018_commission_structure'!$A$15:$A$18,0),MATCH('calculations '!Y$1,'2018_commission_structure'!$A$15:$I$15,0)),0)</f>
        <v>0</v>
      </c>
      <c r="Z196" s="2">
        <f>IF($H196&gt;L196, ($H196-L196) *INDEX('2018_commission_structure'!$A$15:$I$24,MATCH($E196, '2018_commission_structure'!$A$15:$A$18,0),MATCH(Z$1, '2018_commission_structure'!$A$15:$I$15,0)), 0)</f>
        <v>0</v>
      </c>
      <c r="AA196" s="9">
        <f t="shared" si="38"/>
        <v>131532.75</v>
      </c>
      <c r="AB196" s="9">
        <f t="shared" si="39"/>
        <v>206037.75</v>
      </c>
    </row>
    <row r="197" spans="1:28" x14ac:dyDescent="0.25">
      <c r="A197" t="str">
        <f t="shared" si="30"/>
        <v>Gonzalo Dudson</v>
      </c>
      <c r="B197">
        <v>4029727026</v>
      </c>
      <c r="C197" t="s">
        <v>395</v>
      </c>
      <c r="D197" t="s">
        <v>396</v>
      </c>
      <c r="E197" t="s">
        <v>29</v>
      </c>
      <c r="F197" s="6">
        <v>77473</v>
      </c>
      <c r="G197">
        <f>COUNTIF(deals_closed!D:D,'calculations '!B197)</f>
        <v>21</v>
      </c>
      <c r="H197" s="6">
        <f>SUMIF(deals_closed!D:D,'calculations '!B197,deals_closed!C:C)</f>
        <v>704311</v>
      </c>
      <c r="I197" s="9">
        <f>VLOOKUP(E197,'2018_commission_structure'!$A$22:$I$24,9,FALSE)</f>
        <v>600000</v>
      </c>
      <c r="J197" s="7">
        <f t="shared" si="31"/>
        <v>750000</v>
      </c>
      <c r="K197" s="8">
        <f t="shared" si="32"/>
        <v>900000</v>
      </c>
      <c r="L197" s="9">
        <f t="shared" si="33"/>
        <v>1200000</v>
      </c>
      <c r="M197" s="10">
        <f t="shared" si="34"/>
        <v>1.1738516666666667</v>
      </c>
      <c r="N197" t="str">
        <f t="shared" si="35"/>
        <v>100-125%</v>
      </c>
      <c r="O197" s="9">
        <f>MIN(I197, H197)*INDEX('2018_commission_structure'!$A$21:$I$24,
MATCH($E197, '2018_commission_structure'!$A$21:$A$24,0),
MATCH(O$1, '2018_commission_structure'!$A$21:$I$21,0))</f>
        <v>78000</v>
      </c>
      <c r="P197" s="2">
        <f>IF(H197&gt;I197, MIN(H197-I197, J197-I197)*
INDEX('2018_commission_structure'!$A$21:$I$24,
MATCH($E197, '2018_commission_structure'!$A$21:$A$24, 0),
MATCH(P$1, '2018_commission_structure'!$A$21:$I$21, 0)), 0)</f>
        <v>17732.870000000003</v>
      </c>
      <c r="Q197" s="2">
        <f>IF(H197&gt;J197, MIN(H197-J197, K197-J197)*
INDEX('2018_commission_structure'!$A$21:$I$24,
MATCH($E197, '2018_commission_structure'!$A$21:$A$24, 0),
MATCH(Q$1, '2018_commission_structure'!$A$21:$I$21, 0)), 0)</f>
        <v>0</v>
      </c>
      <c r="R197" s="2">
        <f>IF($H197&gt;K197,MIN($H197-K197,L197-K197)*INDEX('2018_commission_structure'!$A$21:$I$24,MATCH($E197,'2018_commission_structure'!$A$21:$A$24,0),MATCH('calculations '!R$1,'2018_commission_structure'!$A$21:$I$21,0)),0)</f>
        <v>0</v>
      </c>
      <c r="S197" s="2">
        <f>IF($H197&gt;L197, ($H197-L197) *INDEX('2018_commission_structure'!$A$21:$I$24,MATCH($E197, '2018_commission_structure'!$A$21:$A$24,0),MATCH(S$1, '2018_commission_structure'!$A$21:$I$21,0)), 0)</f>
        <v>0</v>
      </c>
      <c r="T197" s="2">
        <f t="shared" si="36"/>
        <v>95732.87</v>
      </c>
      <c r="U197" s="2">
        <f t="shared" si="37"/>
        <v>173205.87</v>
      </c>
      <c r="V197" s="2">
        <f>MIN(I197, H197)*INDEX('2018_commission_structure'!$A$15:$I$18,MATCH($E197, '2018_commission_structure'!$A$15:$A$18,0),MATCH(V$1, '2018_commission_structure'!$A$15:$I$15,0))</f>
        <v>90000</v>
      </c>
      <c r="W197" s="2">
        <f>IF(H197&gt;I197, MIN(H197-I197, J197-I197)*INDEX('2018_commission_structure'!$A$15:$I$18,MATCH($E197, '2018_commission_structure'!$A$15:$A$18, 0),MATCH(W$1,'2018_commission_structure'!$A$15:$I$15, 0)), 0)</f>
        <v>18775.98</v>
      </c>
      <c r="X197" s="2">
        <f>IF(H197&gt;J197, MIN(H197-J197, K197-J197)*INDEX('2018_commission_structure'!$A$15:$I$24,MATCH($E197, '2018_commission_structure'!$A$15:$A$18, 0),MATCH(X$1, '2018_commission_structure'!$A$15:$I$15, 0)), 0)</f>
        <v>0</v>
      </c>
      <c r="Y197" s="2">
        <f>IF($H197&gt;K197,MIN($H197-K197,L197-K197)*INDEX('2018_commission_structure'!$A$15:$I$24,MATCH($E197,'2018_commission_structure'!$A$15:$A$18,0),MATCH('calculations '!Y$1,'2018_commission_structure'!$A$15:$I$15,0)),0)</f>
        <v>0</v>
      </c>
      <c r="Z197" s="2">
        <f>IF($H197&gt;L197, ($H197-L197) *INDEX('2018_commission_structure'!$A$15:$I$24,MATCH($E197, '2018_commission_structure'!$A$15:$A$18,0),MATCH(Z$1, '2018_commission_structure'!$A$15:$I$15,0)), 0)</f>
        <v>0</v>
      </c>
      <c r="AA197" s="9">
        <f t="shared" si="38"/>
        <v>108775.98</v>
      </c>
      <c r="AB197" s="9">
        <f t="shared" si="39"/>
        <v>186248.97999999998</v>
      </c>
    </row>
    <row r="198" spans="1:28" x14ac:dyDescent="0.25">
      <c r="A198" t="str">
        <f t="shared" si="30"/>
        <v>Glenn Gillespie</v>
      </c>
      <c r="B198">
        <v>2670196322</v>
      </c>
      <c r="C198" t="s">
        <v>292</v>
      </c>
      <c r="D198" t="s">
        <v>397</v>
      </c>
      <c r="E198" t="s">
        <v>7</v>
      </c>
      <c r="F198" s="6">
        <v>50840</v>
      </c>
      <c r="G198">
        <f>COUNTIF(deals_closed!D:D,'calculations '!B198)</f>
        <v>24</v>
      </c>
      <c r="H198" s="6">
        <f>SUMIF(deals_closed!D:D,'calculations '!B198,deals_closed!C:C)</f>
        <v>895817</v>
      </c>
      <c r="I198" s="9">
        <f>VLOOKUP(E198,'2018_commission_structure'!$A$22:$I$24,9,FALSE)</f>
        <v>500000</v>
      </c>
      <c r="J198" s="7">
        <f t="shared" si="31"/>
        <v>625000</v>
      </c>
      <c r="K198" s="8">
        <f t="shared" si="32"/>
        <v>750000</v>
      </c>
      <c r="L198" s="9">
        <f t="shared" si="33"/>
        <v>1000000</v>
      </c>
      <c r="M198" s="10">
        <f t="shared" si="34"/>
        <v>1.7916339999999999</v>
      </c>
      <c r="N198" t="str">
        <f t="shared" si="35"/>
        <v>150-200%</v>
      </c>
      <c r="O198" s="9">
        <f>MIN(I198, H198)*INDEX('2018_commission_structure'!$A$21:$I$24,
MATCH($E198, '2018_commission_structure'!$A$21:$A$24,0),
MATCH(O$1, '2018_commission_structure'!$A$21:$I$21,0))</f>
        <v>50000</v>
      </c>
      <c r="P198" s="2">
        <f>IF(H198&gt;I198, MIN(H198-I198, J198-I198)*
INDEX('2018_commission_structure'!$A$21:$I$24,
MATCH($E198, '2018_commission_structure'!$A$21:$A$24, 0),
MATCH(P$1, '2018_commission_structure'!$A$21:$I$21, 0)), 0)</f>
        <v>18750</v>
      </c>
      <c r="Q198" s="2">
        <f>IF(H198&gt;J198, MIN(H198-J198, K198-J198)*
INDEX('2018_commission_structure'!$A$21:$I$24,
MATCH($E198, '2018_commission_structure'!$A$21:$A$24, 0),
MATCH(Q$1, '2018_commission_structure'!$A$21:$I$21, 0)), 0)</f>
        <v>22500</v>
      </c>
      <c r="R198" s="2">
        <f>IF($H198&gt;K198,MIN($H198-K198,L198-K198)*INDEX('2018_commission_structure'!$A$21:$I$24,MATCH($E198,'2018_commission_structure'!$A$21:$A$24,0),MATCH('calculations '!R$1,'2018_commission_structure'!$A$21:$I$21,0)),0)</f>
        <v>32079.74</v>
      </c>
      <c r="S198" s="2">
        <f>IF($H198&gt;L198, ($H198-L198) *INDEX('2018_commission_structure'!$A$21:$I$24,MATCH($E198, '2018_commission_structure'!$A$21:$A$24,0),MATCH(S$1, '2018_commission_structure'!$A$21:$I$21,0)), 0)</f>
        <v>0</v>
      </c>
      <c r="T198" s="2">
        <f t="shared" si="36"/>
        <v>123329.74</v>
      </c>
      <c r="U198" s="2">
        <f t="shared" si="37"/>
        <v>174169.74</v>
      </c>
      <c r="V198" s="2">
        <f>MIN(I198, H198)*INDEX('2018_commission_structure'!$A$15:$I$18,MATCH($E198, '2018_commission_structure'!$A$15:$A$18,0),MATCH(V$1, '2018_commission_structure'!$A$15:$I$15,0))</f>
        <v>60000</v>
      </c>
      <c r="W198" s="2">
        <f>IF(H198&gt;I198, MIN(H198-I198, J198-I198)*INDEX('2018_commission_structure'!$A$15:$I$18,MATCH($E198, '2018_commission_structure'!$A$15:$A$18, 0),MATCH(W$1,'2018_commission_structure'!$A$15:$I$15, 0)), 0)</f>
        <v>21250</v>
      </c>
      <c r="X198" s="2">
        <f>IF(H198&gt;J198, MIN(H198-J198, K198-J198)*INDEX('2018_commission_structure'!$A$15:$I$24,MATCH($E198, '2018_commission_structure'!$A$15:$A$18, 0),MATCH(X$1, '2018_commission_structure'!$A$15:$I$15, 0)), 0)</f>
        <v>25000</v>
      </c>
      <c r="Y198" s="2">
        <f>IF($H198&gt;K198,MIN($H198-K198,L198-K198)*INDEX('2018_commission_structure'!$A$15:$I$24,MATCH($E198,'2018_commission_structure'!$A$15:$A$18,0),MATCH('calculations '!Y$1,'2018_commission_structure'!$A$15:$I$15,0)),0)</f>
        <v>32079.74</v>
      </c>
      <c r="Z198" s="2">
        <f>IF($H198&gt;L198, ($H198-L198) *INDEX('2018_commission_structure'!$A$15:$I$24,MATCH($E198, '2018_commission_structure'!$A$15:$A$18,0),MATCH(Z$1, '2018_commission_structure'!$A$15:$I$15,0)), 0)</f>
        <v>0</v>
      </c>
      <c r="AA198" s="9">
        <f t="shared" si="38"/>
        <v>138329.74</v>
      </c>
      <c r="AB198" s="9">
        <f t="shared" si="39"/>
        <v>189169.74</v>
      </c>
    </row>
    <row r="199" spans="1:28" x14ac:dyDescent="0.25">
      <c r="A199" t="str">
        <f t="shared" si="30"/>
        <v>Gris Dewsnap</v>
      </c>
      <c r="B199">
        <v>2297168497</v>
      </c>
      <c r="C199" t="s">
        <v>398</v>
      </c>
      <c r="D199" t="s">
        <v>399</v>
      </c>
      <c r="E199" t="s">
        <v>7</v>
      </c>
      <c r="F199" s="6">
        <v>52584</v>
      </c>
      <c r="G199">
        <f>COUNTIF(deals_closed!D:D,'calculations '!B199)</f>
        <v>17</v>
      </c>
      <c r="H199" s="6">
        <f>SUMIF(deals_closed!D:D,'calculations '!B199,deals_closed!C:C)</f>
        <v>596801</v>
      </c>
      <c r="I199" s="9">
        <f>VLOOKUP(E199,'2018_commission_structure'!$A$22:$I$24,9,FALSE)</f>
        <v>500000</v>
      </c>
      <c r="J199" s="7">
        <f t="shared" si="31"/>
        <v>625000</v>
      </c>
      <c r="K199" s="8">
        <f t="shared" si="32"/>
        <v>750000</v>
      </c>
      <c r="L199" s="9">
        <f t="shared" si="33"/>
        <v>1000000</v>
      </c>
      <c r="M199" s="10">
        <f t="shared" si="34"/>
        <v>1.1936020000000001</v>
      </c>
      <c r="N199" t="str">
        <f t="shared" si="35"/>
        <v>100-125%</v>
      </c>
      <c r="O199" s="9">
        <f>MIN(I199, H199)*INDEX('2018_commission_structure'!$A$21:$I$24,
MATCH($E199, '2018_commission_structure'!$A$21:$A$24,0),
MATCH(O$1, '2018_commission_structure'!$A$21:$I$21,0))</f>
        <v>50000</v>
      </c>
      <c r="P199" s="2">
        <f>IF(H199&gt;I199, MIN(H199-I199, J199-I199)*
INDEX('2018_commission_structure'!$A$21:$I$24,
MATCH($E199, '2018_commission_structure'!$A$21:$A$24, 0),
MATCH(P$1, '2018_commission_structure'!$A$21:$I$21, 0)), 0)</f>
        <v>14520.15</v>
      </c>
      <c r="Q199" s="2">
        <f>IF(H199&gt;J199, MIN(H199-J199, K199-J199)*
INDEX('2018_commission_structure'!$A$21:$I$24,
MATCH($E199, '2018_commission_structure'!$A$21:$A$24, 0),
MATCH(Q$1, '2018_commission_structure'!$A$21:$I$21, 0)), 0)</f>
        <v>0</v>
      </c>
      <c r="R199" s="2">
        <f>IF($H199&gt;K199,MIN($H199-K199,L199-K199)*INDEX('2018_commission_structure'!$A$21:$I$24,MATCH($E199,'2018_commission_structure'!$A$21:$A$24,0),MATCH('calculations '!R$1,'2018_commission_structure'!$A$21:$I$21,0)),0)</f>
        <v>0</v>
      </c>
      <c r="S199" s="2">
        <f>IF($H199&gt;L199, ($H199-L199) *INDEX('2018_commission_structure'!$A$21:$I$24,MATCH($E199, '2018_commission_structure'!$A$21:$A$24,0),MATCH(S$1, '2018_commission_structure'!$A$21:$I$21,0)), 0)</f>
        <v>0</v>
      </c>
      <c r="T199" s="2">
        <f t="shared" si="36"/>
        <v>64520.15</v>
      </c>
      <c r="U199" s="2">
        <f t="shared" si="37"/>
        <v>117104.15</v>
      </c>
      <c r="V199" s="2">
        <f>MIN(I199, H199)*INDEX('2018_commission_structure'!$A$15:$I$18,MATCH($E199, '2018_commission_structure'!$A$15:$A$18,0),MATCH(V$1, '2018_commission_structure'!$A$15:$I$15,0))</f>
        <v>60000</v>
      </c>
      <c r="W199" s="2">
        <f>IF(H199&gt;I199, MIN(H199-I199, J199-I199)*INDEX('2018_commission_structure'!$A$15:$I$18,MATCH($E199, '2018_commission_structure'!$A$15:$A$18, 0),MATCH(W$1,'2018_commission_structure'!$A$15:$I$15, 0)), 0)</f>
        <v>16456.170000000002</v>
      </c>
      <c r="X199" s="2">
        <f>IF(H199&gt;J199, MIN(H199-J199, K199-J199)*INDEX('2018_commission_structure'!$A$15:$I$24,MATCH($E199, '2018_commission_structure'!$A$15:$A$18, 0),MATCH(X$1, '2018_commission_structure'!$A$15:$I$15, 0)), 0)</f>
        <v>0</v>
      </c>
      <c r="Y199" s="2">
        <f>IF($H199&gt;K199,MIN($H199-K199,L199-K199)*INDEX('2018_commission_structure'!$A$15:$I$24,MATCH($E199,'2018_commission_structure'!$A$15:$A$18,0),MATCH('calculations '!Y$1,'2018_commission_structure'!$A$15:$I$15,0)),0)</f>
        <v>0</v>
      </c>
      <c r="Z199" s="2">
        <f>IF($H199&gt;L199, ($H199-L199) *INDEX('2018_commission_structure'!$A$15:$I$24,MATCH($E199, '2018_commission_structure'!$A$15:$A$18,0),MATCH(Z$1, '2018_commission_structure'!$A$15:$I$15,0)), 0)</f>
        <v>0</v>
      </c>
      <c r="AA199" s="9">
        <f t="shared" si="38"/>
        <v>76456.17</v>
      </c>
      <c r="AB199" s="9">
        <f t="shared" si="39"/>
        <v>129040.17</v>
      </c>
    </row>
    <row r="200" spans="1:28" x14ac:dyDescent="0.25">
      <c r="A200" t="str">
        <f t="shared" si="30"/>
        <v>Izak Newbigging</v>
      </c>
      <c r="B200">
        <v>2012142672</v>
      </c>
      <c r="C200" t="s">
        <v>400</v>
      </c>
      <c r="D200" t="s">
        <v>401</v>
      </c>
      <c r="E200" t="s">
        <v>29</v>
      </c>
      <c r="F200" s="6">
        <v>55915</v>
      </c>
      <c r="G200">
        <f>COUNTIF(deals_closed!D:D,'calculations '!B200)</f>
        <v>23</v>
      </c>
      <c r="H200" s="6">
        <f>SUMIF(deals_closed!D:D,'calculations '!B200,deals_closed!C:C)</f>
        <v>868613</v>
      </c>
      <c r="I200" s="9">
        <f>VLOOKUP(E200,'2018_commission_structure'!$A$22:$I$24,9,FALSE)</f>
        <v>600000</v>
      </c>
      <c r="J200" s="7">
        <f t="shared" si="31"/>
        <v>750000</v>
      </c>
      <c r="K200" s="8">
        <f t="shared" si="32"/>
        <v>900000</v>
      </c>
      <c r="L200" s="9">
        <f t="shared" si="33"/>
        <v>1200000</v>
      </c>
      <c r="M200" s="10">
        <f t="shared" si="34"/>
        <v>1.4476883333333332</v>
      </c>
      <c r="N200" t="str">
        <f t="shared" si="35"/>
        <v>125-150%</v>
      </c>
      <c r="O200" s="9">
        <f>MIN(I200, H200)*INDEX('2018_commission_structure'!$A$21:$I$24,
MATCH($E200, '2018_commission_structure'!$A$21:$A$24,0),
MATCH(O$1, '2018_commission_structure'!$A$21:$I$21,0))</f>
        <v>78000</v>
      </c>
      <c r="P200" s="2">
        <f>IF(H200&gt;I200, MIN(H200-I200, J200-I200)*
INDEX('2018_commission_structure'!$A$21:$I$24,
MATCH($E200, '2018_commission_structure'!$A$21:$A$24, 0),
MATCH(P$1, '2018_commission_structure'!$A$21:$I$21, 0)), 0)</f>
        <v>25500.000000000004</v>
      </c>
      <c r="Q200" s="2">
        <f>IF(H200&gt;J200, MIN(H200-J200, K200-J200)*
INDEX('2018_commission_structure'!$A$21:$I$24,
MATCH($E200, '2018_commission_structure'!$A$21:$A$24, 0),
MATCH(Q$1, '2018_commission_structure'!$A$21:$I$21, 0)), 0)</f>
        <v>24908.73</v>
      </c>
      <c r="R200" s="2">
        <f>IF($H200&gt;K200,MIN($H200-K200,L200-K200)*INDEX('2018_commission_structure'!$A$21:$I$24,MATCH($E200,'2018_commission_structure'!$A$21:$A$24,0),MATCH('calculations '!R$1,'2018_commission_structure'!$A$21:$I$21,0)),0)</f>
        <v>0</v>
      </c>
      <c r="S200" s="2">
        <f>IF($H200&gt;L200, ($H200-L200) *INDEX('2018_commission_structure'!$A$21:$I$24,MATCH($E200, '2018_commission_structure'!$A$21:$A$24,0),MATCH(S$1, '2018_commission_structure'!$A$21:$I$21,0)), 0)</f>
        <v>0</v>
      </c>
      <c r="T200" s="2">
        <f t="shared" si="36"/>
        <v>128408.73</v>
      </c>
      <c r="U200" s="2">
        <f t="shared" si="37"/>
        <v>184323.72999999998</v>
      </c>
      <c r="V200" s="2">
        <f>MIN(I200, H200)*INDEX('2018_commission_structure'!$A$15:$I$18,MATCH($E200, '2018_commission_structure'!$A$15:$A$18,0),MATCH(V$1, '2018_commission_structure'!$A$15:$I$15,0))</f>
        <v>90000</v>
      </c>
      <c r="W200" s="2">
        <f>IF(H200&gt;I200, MIN(H200-I200, J200-I200)*INDEX('2018_commission_structure'!$A$15:$I$18,MATCH($E200, '2018_commission_structure'!$A$15:$A$18, 0),MATCH(W$1,'2018_commission_structure'!$A$15:$I$15, 0)), 0)</f>
        <v>27000</v>
      </c>
      <c r="X200" s="2">
        <f>IF(H200&gt;J200, MIN(H200-J200, K200-J200)*INDEX('2018_commission_structure'!$A$15:$I$24,MATCH($E200, '2018_commission_structure'!$A$15:$A$18, 0),MATCH(X$1, '2018_commission_structure'!$A$15:$I$15, 0)), 0)</f>
        <v>29653.25</v>
      </c>
      <c r="Y200" s="2">
        <f>IF($H200&gt;K200,MIN($H200-K200,L200-K200)*INDEX('2018_commission_structure'!$A$15:$I$24,MATCH($E200,'2018_commission_structure'!$A$15:$A$18,0),MATCH('calculations '!Y$1,'2018_commission_structure'!$A$15:$I$15,0)),0)</f>
        <v>0</v>
      </c>
      <c r="Z200" s="2">
        <f>IF($H200&gt;L200, ($H200-L200) *INDEX('2018_commission_structure'!$A$15:$I$24,MATCH($E200, '2018_commission_structure'!$A$15:$A$18,0),MATCH(Z$1, '2018_commission_structure'!$A$15:$I$15,0)), 0)</f>
        <v>0</v>
      </c>
      <c r="AA200" s="9">
        <f t="shared" si="38"/>
        <v>146653.25</v>
      </c>
      <c r="AB200" s="9">
        <f t="shared" si="39"/>
        <v>202568.25</v>
      </c>
    </row>
    <row r="201" spans="1:28" x14ac:dyDescent="0.25">
      <c r="A201" t="str">
        <f t="shared" si="30"/>
        <v>Elsey Sanchez</v>
      </c>
      <c r="B201">
        <v>6410530811</v>
      </c>
      <c r="C201" t="s">
        <v>402</v>
      </c>
      <c r="D201" t="s">
        <v>403</v>
      </c>
      <c r="E201" t="s">
        <v>7</v>
      </c>
      <c r="F201" s="6">
        <v>37671</v>
      </c>
      <c r="G201">
        <f>COUNTIF(deals_closed!D:D,'calculations '!B201)</f>
        <v>22</v>
      </c>
      <c r="H201" s="6">
        <f>SUMIF(deals_closed!D:D,'calculations '!B201,deals_closed!C:C)</f>
        <v>810883</v>
      </c>
      <c r="I201" s="9">
        <f>VLOOKUP(E201,'2018_commission_structure'!$A$22:$I$24,9,FALSE)</f>
        <v>500000</v>
      </c>
      <c r="J201" s="7">
        <f t="shared" si="31"/>
        <v>625000</v>
      </c>
      <c r="K201" s="8">
        <f t="shared" si="32"/>
        <v>750000</v>
      </c>
      <c r="L201" s="9">
        <f t="shared" si="33"/>
        <v>1000000</v>
      </c>
      <c r="M201" s="10">
        <f t="shared" si="34"/>
        <v>1.621766</v>
      </c>
      <c r="N201" t="str">
        <f t="shared" si="35"/>
        <v>150-200%</v>
      </c>
      <c r="O201" s="9">
        <f>MIN(I201, H201)*INDEX('2018_commission_structure'!$A$21:$I$24,
MATCH($E201, '2018_commission_structure'!$A$21:$A$24,0),
MATCH(O$1, '2018_commission_structure'!$A$21:$I$21,0))</f>
        <v>50000</v>
      </c>
      <c r="P201" s="2">
        <f>IF(H201&gt;I201, MIN(H201-I201, J201-I201)*
INDEX('2018_commission_structure'!$A$21:$I$24,
MATCH($E201, '2018_commission_structure'!$A$21:$A$24, 0),
MATCH(P$1, '2018_commission_structure'!$A$21:$I$21, 0)), 0)</f>
        <v>18750</v>
      </c>
      <c r="Q201" s="2">
        <f>IF(H201&gt;J201, MIN(H201-J201, K201-J201)*
INDEX('2018_commission_structure'!$A$21:$I$24,
MATCH($E201, '2018_commission_structure'!$A$21:$A$24, 0),
MATCH(Q$1, '2018_commission_structure'!$A$21:$I$21, 0)), 0)</f>
        <v>22500</v>
      </c>
      <c r="R201" s="2">
        <f>IF($H201&gt;K201,MIN($H201-K201,L201-K201)*INDEX('2018_commission_structure'!$A$21:$I$24,MATCH($E201,'2018_commission_structure'!$A$21:$A$24,0),MATCH('calculations '!R$1,'2018_commission_structure'!$A$21:$I$21,0)),0)</f>
        <v>13394.26</v>
      </c>
      <c r="S201" s="2">
        <f>IF($H201&gt;L201, ($H201-L201) *INDEX('2018_commission_structure'!$A$21:$I$24,MATCH($E201, '2018_commission_structure'!$A$21:$A$24,0),MATCH(S$1, '2018_commission_structure'!$A$21:$I$21,0)), 0)</f>
        <v>0</v>
      </c>
      <c r="T201" s="2">
        <f t="shared" si="36"/>
        <v>104644.26</v>
      </c>
      <c r="U201" s="2">
        <f t="shared" si="37"/>
        <v>142315.26</v>
      </c>
      <c r="V201" s="2">
        <f>MIN(I201, H201)*INDEX('2018_commission_structure'!$A$15:$I$18,MATCH($E201, '2018_commission_structure'!$A$15:$A$18,0),MATCH(V$1, '2018_commission_structure'!$A$15:$I$15,0))</f>
        <v>60000</v>
      </c>
      <c r="W201" s="2">
        <f>IF(H201&gt;I201, MIN(H201-I201, J201-I201)*INDEX('2018_commission_structure'!$A$15:$I$18,MATCH($E201, '2018_commission_structure'!$A$15:$A$18, 0),MATCH(W$1,'2018_commission_structure'!$A$15:$I$15, 0)), 0)</f>
        <v>21250</v>
      </c>
      <c r="X201" s="2">
        <f>IF(H201&gt;J201, MIN(H201-J201, K201-J201)*INDEX('2018_commission_structure'!$A$15:$I$24,MATCH($E201, '2018_commission_structure'!$A$15:$A$18, 0),MATCH(X$1, '2018_commission_structure'!$A$15:$I$15, 0)), 0)</f>
        <v>25000</v>
      </c>
      <c r="Y201" s="2">
        <f>IF($H201&gt;K201,MIN($H201-K201,L201-K201)*INDEX('2018_commission_structure'!$A$15:$I$24,MATCH($E201,'2018_commission_structure'!$A$15:$A$18,0),MATCH('calculations '!Y$1,'2018_commission_structure'!$A$15:$I$15,0)),0)</f>
        <v>13394.26</v>
      </c>
      <c r="Z201" s="2">
        <f>IF($H201&gt;L201, ($H201-L201) *INDEX('2018_commission_structure'!$A$15:$I$24,MATCH($E201, '2018_commission_structure'!$A$15:$A$18,0),MATCH(Z$1, '2018_commission_structure'!$A$15:$I$15,0)), 0)</f>
        <v>0</v>
      </c>
      <c r="AA201" s="9">
        <f t="shared" si="38"/>
        <v>119644.26</v>
      </c>
      <c r="AB201" s="9">
        <f t="shared" si="39"/>
        <v>157315.26</v>
      </c>
    </row>
    <row r="202" spans="1:28" x14ac:dyDescent="0.25">
      <c r="A202" t="str">
        <f t="shared" si="30"/>
        <v>Rafaela Neagle</v>
      </c>
      <c r="B202">
        <v>6183510505</v>
      </c>
      <c r="C202" t="s">
        <v>404</v>
      </c>
      <c r="D202" t="s">
        <v>405</v>
      </c>
      <c r="E202" t="s">
        <v>10</v>
      </c>
      <c r="F202" s="6">
        <v>97468</v>
      </c>
      <c r="G202">
        <f>COUNTIF(deals_closed!D:D,'calculations '!B202)</f>
        <v>32</v>
      </c>
      <c r="H202" s="6">
        <f>SUMIF(deals_closed!D:D,'calculations '!B202,deals_closed!C:C)</f>
        <v>1116037</v>
      </c>
      <c r="I202" s="9">
        <f>VLOOKUP(E202,'2018_commission_structure'!$A$22:$I$24,9,FALSE)</f>
        <v>750000</v>
      </c>
      <c r="J202" s="7">
        <f t="shared" si="31"/>
        <v>937500</v>
      </c>
      <c r="K202" s="8">
        <f t="shared" si="32"/>
        <v>1125000</v>
      </c>
      <c r="L202" s="9">
        <f t="shared" si="33"/>
        <v>1500000</v>
      </c>
      <c r="M202" s="10">
        <f t="shared" si="34"/>
        <v>1.4880493333333333</v>
      </c>
      <c r="N202" t="str">
        <f t="shared" si="35"/>
        <v>125-150%</v>
      </c>
      <c r="O202" s="9">
        <f>MIN(I202, H202)*INDEX('2018_commission_structure'!$A$21:$I$24,
MATCH($E202, '2018_commission_structure'!$A$21:$A$24,0),
MATCH(O$1, '2018_commission_structure'!$A$21:$I$21,0))</f>
        <v>112500</v>
      </c>
      <c r="P202" s="2">
        <f>IF(H202&gt;I202, MIN(H202-I202, J202-I202)*
INDEX('2018_commission_structure'!$A$21:$I$24,
MATCH($E202, '2018_commission_structure'!$A$21:$A$24, 0),
MATCH(P$1, '2018_commission_structure'!$A$21:$I$21, 0)), 0)</f>
        <v>35625</v>
      </c>
      <c r="Q202" s="2">
        <f>IF(H202&gt;J202, MIN(H202-J202, K202-J202)*
INDEX('2018_commission_structure'!$A$21:$I$24,
MATCH($E202, '2018_commission_structure'!$A$21:$A$24, 0),
MATCH(Q$1, '2018_commission_structure'!$A$21:$I$21, 0)), 0)</f>
        <v>41063.51</v>
      </c>
      <c r="R202" s="2">
        <f>IF($H202&gt;K202,MIN($H202-K202,L202-K202)*INDEX('2018_commission_structure'!$A$21:$I$24,MATCH($E202,'2018_commission_structure'!$A$21:$A$24,0),MATCH('calculations '!R$1,'2018_commission_structure'!$A$21:$I$21,0)),0)</f>
        <v>0</v>
      </c>
      <c r="S202" s="2">
        <f>IF($H202&gt;L202, ($H202-L202) *INDEX('2018_commission_structure'!$A$21:$I$24,MATCH($E202, '2018_commission_structure'!$A$21:$A$24,0),MATCH(S$1, '2018_commission_structure'!$A$21:$I$21,0)), 0)</f>
        <v>0</v>
      </c>
      <c r="T202" s="2">
        <f t="shared" si="36"/>
        <v>189188.51</v>
      </c>
      <c r="U202" s="2">
        <f t="shared" si="37"/>
        <v>286656.51</v>
      </c>
      <c r="V202" s="2">
        <f>MIN(I202, H202)*INDEX('2018_commission_structure'!$A$15:$I$18,MATCH($E202, '2018_commission_structure'!$A$15:$A$18,0),MATCH(V$1, '2018_commission_structure'!$A$15:$I$15,0))</f>
        <v>112500</v>
      </c>
      <c r="W202" s="2">
        <f>IF(H202&gt;I202, MIN(H202-I202, J202-I202)*INDEX('2018_commission_structure'!$A$15:$I$18,MATCH($E202, '2018_commission_structure'!$A$15:$A$18, 0),MATCH(W$1,'2018_commission_structure'!$A$15:$I$15, 0)), 0)</f>
        <v>41250</v>
      </c>
      <c r="X202" s="2">
        <f>IF(H202&gt;J202, MIN(H202-J202, K202-J202)*INDEX('2018_commission_structure'!$A$15:$I$24,MATCH($E202, '2018_commission_structure'!$A$15:$A$18, 0),MATCH(X$1, '2018_commission_structure'!$A$15:$I$15, 0)), 0)</f>
        <v>44634.25</v>
      </c>
      <c r="Y202" s="2">
        <f>IF($H202&gt;K202,MIN($H202-K202,L202-K202)*INDEX('2018_commission_structure'!$A$15:$I$24,MATCH($E202,'2018_commission_structure'!$A$15:$A$18,0),MATCH('calculations '!Y$1,'2018_commission_structure'!$A$15:$I$15,0)),0)</f>
        <v>0</v>
      </c>
      <c r="Z202" s="2">
        <f>IF($H202&gt;L202, ($H202-L202) *INDEX('2018_commission_structure'!$A$15:$I$24,MATCH($E202, '2018_commission_structure'!$A$15:$A$18,0),MATCH(Z$1, '2018_commission_structure'!$A$15:$I$15,0)), 0)</f>
        <v>0</v>
      </c>
      <c r="AA202" s="9">
        <f t="shared" si="38"/>
        <v>198384.25</v>
      </c>
      <c r="AB202" s="9">
        <f t="shared" si="39"/>
        <v>295852.25</v>
      </c>
    </row>
    <row r="203" spans="1:28" x14ac:dyDescent="0.25">
      <c r="A203" t="str">
        <f t="shared" si="30"/>
        <v>Orel Henrie</v>
      </c>
      <c r="B203">
        <v>7707009371</v>
      </c>
      <c r="C203" t="s">
        <v>406</v>
      </c>
      <c r="D203" t="s">
        <v>407</v>
      </c>
      <c r="E203" t="s">
        <v>10</v>
      </c>
      <c r="F203" s="6">
        <v>119934</v>
      </c>
      <c r="G203">
        <f>COUNTIF(deals_closed!D:D,'calculations '!B203)</f>
        <v>16</v>
      </c>
      <c r="H203" s="6">
        <f>SUMIF(deals_closed!D:D,'calculations '!B203,deals_closed!C:C)</f>
        <v>511004</v>
      </c>
      <c r="I203" s="9">
        <f>VLOOKUP(E203,'2018_commission_structure'!$A$22:$I$24,9,FALSE)</f>
        <v>750000</v>
      </c>
      <c r="J203" s="7">
        <f t="shared" si="31"/>
        <v>937500</v>
      </c>
      <c r="K203" s="8">
        <f t="shared" si="32"/>
        <v>1125000</v>
      </c>
      <c r="L203" s="9">
        <f t="shared" si="33"/>
        <v>1500000</v>
      </c>
      <c r="M203" s="10">
        <f t="shared" si="34"/>
        <v>0.68133866666666665</v>
      </c>
      <c r="N203" t="str">
        <f t="shared" si="35"/>
        <v>0-100%</v>
      </c>
      <c r="O203" s="9">
        <f>MIN(I203, H203)*INDEX('2018_commission_structure'!$A$21:$I$24,
MATCH($E203, '2018_commission_structure'!$A$21:$A$24,0),
MATCH(O$1, '2018_commission_structure'!$A$21:$I$21,0))</f>
        <v>76650.599999999991</v>
      </c>
      <c r="P203" s="2">
        <f>IF(H203&gt;I203, MIN(H203-I203, J203-I203)*
INDEX('2018_commission_structure'!$A$21:$I$24,
MATCH($E203, '2018_commission_structure'!$A$21:$A$24, 0),
MATCH(P$1, '2018_commission_structure'!$A$21:$I$21, 0)), 0)</f>
        <v>0</v>
      </c>
      <c r="Q203" s="2">
        <f>IF(H203&gt;J203, MIN(H203-J203, K203-J203)*
INDEX('2018_commission_structure'!$A$21:$I$24,
MATCH($E203, '2018_commission_structure'!$A$21:$A$24, 0),
MATCH(Q$1, '2018_commission_structure'!$A$21:$I$21, 0)), 0)</f>
        <v>0</v>
      </c>
      <c r="R203" s="2">
        <f>IF($H203&gt;K203,MIN($H203-K203,L203-K203)*INDEX('2018_commission_structure'!$A$21:$I$24,MATCH($E203,'2018_commission_structure'!$A$21:$A$24,0),MATCH('calculations '!R$1,'2018_commission_structure'!$A$21:$I$21,0)),0)</f>
        <v>0</v>
      </c>
      <c r="S203" s="2">
        <f>IF($H203&gt;L203, ($H203-L203) *INDEX('2018_commission_structure'!$A$21:$I$24,MATCH($E203, '2018_commission_structure'!$A$21:$A$24,0),MATCH(S$1, '2018_commission_structure'!$A$21:$I$21,0)), 0)</f>
        <v>0</v>
      </c>
      <c r="T203" s="2">
        <f t="shared" si="36"/>
        <v>76650.599999999991</v>
      </c>
      <c r="U203" s="2">
        <f t="shared" si="37"/>
        <v>196584.59999999998</v>
      </c>
      <c r="V203" s="2">
        <f>MIN(I203, H203)*INDEX('2018_commission_structure'!$A$15:$I$18,MATCH($E203, '2018_commission_structure'!$A$15:$A$18,0),MATCH(V$1, '2018_commission_structure'!$A$15:$I$15,0))</f>
        <v>76650.599999999991</v>
      </c>
      <c r="W203" s="2">
        <f>IF(H203&gt;I203, MIN(H203-I203, J203-I203)*INDEX('2018_commission_structure'!$A$15:$I$18,MATCH($E203, '2018_commission_structure'!$A$15:$A$18, 0),MATCH(W$1,'2018_commission_structure'!$A$15:$I$15, 0)), 0)</f>
        <v>0</v>
      </c>
      <c r="X203" s="2">
        <f>IF(H203&gt;J203, MIN(H203-J203, K203-J203)*INDEX('2018_commission_structure'!$A$15:$I$24,MATCH($E203, '2018_commission_structure'!$A$15:$A$18, 0),MATCH(X$1, '2018_commission_structure'!$A$15:$I$15, 0)), 0)</f>
        <v>0</v>
      </c>
      <c r="Y203" s="2">
        <f>IF($H203&gt;K203,MIN($H203-K203,L203-K203)*INDEX('2018_commission_structure'!$A$15:$I$24,MATCH($E203,'2018_commission_structure'!$A$15:$A$18,0),MATCH('calculations '!Y$1,'2018_commission_structure'!$A$15:$I$15,0)),0)</f>
        <v>0</v>
      </c>
      <c r="Z203" s="2">
        <f>IF($H203&gt;L203, ($H203-L203) *INDEX('2018_commission_structure'!$A$15:$I$24,MATCH($E203, '2018_commission_structure'!$A$15:$A$18,0),MATCH(Z$1, '2018_commission_structure'!$A$15:$I$15,0)), 0)</f>
        <v>0</v>
      </c>
      <c r="AA203" s="9">
        <f t="shared" si="38"/>
        <v>76650.599999999991</v>
      </c>
      <c r="AB203" s="9">
        <f t="shared" si="39"/>
        <v>196584.59999999998</v>
      </c>
    </row>
    <row r="204" spans="1:28" x14ac:dyDescent="0.25">
      <c r="A204" t="str">
        <f t="shared" si="30"/>
        <v>Farand Okie</v>
      </c>
      <c r="B204">
        <v>7865341539</v>
      </c>
      <c r="C204" t="s">
        <v>408</v>
      </c>
      <c r="D204" t="s">
        <v>409</v>
      </c>
      <c r="E204" t="s">
        <v>7</v>
      </c>
      <c r="F204" s="6">
        <v>64631</v>
      </c>
      <c r="G204">
        <f>COUNTIF(deals_closed!D:D,'calculations '!B204)</f>
        <v>13</v>
      </c>
      <c r="H204" s="6">
        <f>SUMIF(deals_closed!D:D,'calculations '!B204,deals_closed!C:C)</f>
        <v>577150</v>
      </c>
      <c r="I204" s="9">
        <f>VLOOKUP(E204,'2018_commission_structure'!$A$22:$I$24,9,FALSE)</f>
        <v>500000</v>
      </c>
      <c r="J204" s="7">
        <f t="shared" si="31"/>
        <v>625000</v>
      </c>
      <c r="K204" s="8">
        <f t="shared" si="32"/>
        <v>750000</v>
      </c>
      <c r="L204" s="9">
        <f t="shared" si="33"/>
        <v>1000000</v>
      </c>
      <c r="M204" s="10">
        <f t="shared" si="34"/>
        <v>1.1543000000000001</v>
      </c>
      <c r="N204" t="str">
        <f t="shared" si="35"/>
        <v>100-125%</v>
      </c>
      <c r="O204" s="9">
        <f>MIN(I204, H204)*INDEX('2018_commission_structure'!$A$21:$I$24,
MATCH($E204, '2018_commission_structure'!$A$21:$A$24,0),
MATCH(O$1, '2018_commission_structure'!$A$21:$I$21,0))</f>
        <v>50000</v>
      </c>
      <c r="P204" s="2">
        <f>IF(H204&gt;I204, MIN(H204-I204, J204-I204)*
INDEX('2018_commission_structure'!$A$21:$I$24,
MATCH($E204, '2018_commission_structure'!$A$21:$A$24, 0),
MATCH(P$1, '2018_commission_structure'!$A$21:$I$21, 0)), 0)</f>
        <v>11572.5</v>
      </c>
      <c r="Q204" s="2">
        <f>IF(H204&gt;J204, MIN(H204-J204, K204-J204)*
INDEX('2018_commission_structure'!$A$21:$I$24,
MATCH($E204, '2018_commission_structure'!$A$21:$A$24, 0),
MATCH(Q$1, '2018_commission_structure'!$A$21:$I$21, 0)), 0)</f>
        <v>0</v>
      </c>
      <c r="R204" s="2">
        <f>IF($H204&gt;K204,MIN($H204-K204,L204-K204)*INDEX('2018_commission_structure'!$A$21:$I$24,MATCH($E204,'2018_commission_structure'!$A$21:$A$24,0),MATCH('calculations '!R$1,'2018_commission_structure'!$A$21:$I$21,0)),0)</f>
        <v>0</v>
      </c>
      <c r="S204" s="2">
        <f>IF($H204&gt;L204, ($H204-L204) *INDEX('2018_commission_structure'!$A$21:$I$24,MATCH($E204, '2018_commission_structure'!$A$21:$A$24,0),MATCH(S$1, '2018_commission_structure'!$A$21:$I$21,0)), 0)</f>
        <v>0</v>
      </c>
      <c r="T204" s="2">
        <f t="shared" si="36"/>
        <v>61572.5</v>
      </c>
      <c r="U204" s="2">
        <f t="shared" si="37"/>
        <v>126203.5</v>
      </c>
      <c r="V204" s="2">
        <f>MIN(I204, H204)*INDEX('2018_commission_structure'!$A$15:$I$18,MATCH($E204, '2018_commission_structure'!$A$15:$A$18,0),MATCH(V$1, '2018_commission_structure'!$A$15:$I$15,0))</f>
        <v>60000</v>
      </c>
      <c r="W204" s="2">
        <f>IF(H204&gt;I204, MIN(H204-I204, J204-I204)*INDEX('2018_commission_structure'!$A$15:$I$18,MATCH($E204, '2018_commission_structure'!$A$15:$A$18, 0),MATCH(W$1,'2018_commission_structure'!$A$15:$I$15, 0)), 0)</f>
        <v>13115.500000000002</v>
      </c>
      <c r="X204" s="2">
        <f>IF(H204&gt;J204, MIN(H204-J204, K204-J204)*INDEX('2018_commission_structure'!$A$15:$I$24,MATCH($E204, '2018_commission_structure'!$A$15:$A$18, 0),MATCH(X$1, '2018_commission_structure'!$A$15:$I$15, 0)), 0)</f>
        <v>0</v>
      </c>
      <c r="Y204" s="2">
        <f>IF($H204&gt;K204,MIN($H204-K204,L204-K204)*INDEX('2018_commission_structure'!$A$15:$I$24,MATCH($E204,'2018_commission_structure'!$A$15:$A$18,0),MATCH('calculations '!Y$1,'2018_commission_structure'!$A$15:$I$15,0)),0)</f>
        <v>0</v>
      </c>
      <c r="Z204" s="2">
        <f>IF($H204&gt;L204, ($H204-L204) *INDEX('2018_commission_structure'!$A$15:$I$24,MATCH($E204, '2018_commission_structure'!$A$15:$A$18,0),MATCH(Z$1, '2018_commission_structure'!$A$15:$I$15,0)), 0)</f>
        <v>0</v>
      </c>
      <c r="AA204" s="9">
        <f t="shared" si="38"/>
        <v>73115.5</v>
      </c>
      <c r="AB204" s="9">
        <f t="shared" si="39"/>
        <v>137746.5</v>
      </c>
    </row>
    <row r="205" spans="1:28" x14ac:dyDescent="0.25">
      <c r="A205" t="str">
        <f t="shared" si="30"/>
        <v>Pietrek Eborn</v>
      </c>
      <c r="B205">
        <v>8750494546</v>
      </c>
      <c r="C205" t="s">
        <v>410</v>
      </c>
      <c r="D205" t="s">
        <v>411</v>
      </c>
      <c r="E205" t="s">
        <v>29</v>
      </c>
      <c r="F205" s="6">
        <v>54058</v>
      </c>
      <c r="G205">
        <f>COUNTIF(deals_closed!D:D,'calculations '!B205)</f>
        <v>32</v>
      </c>
      <c r="H205" s="6">
        <f>SUMIF(deals_closed!D:D,'calculations '!B205,deals_closed!C:C)</f>
        <v>1012954</v>
      </c>
      <c r="I205" s="9">
        <f>VLOOKUP(E205,'2018_commission_structure'!$A$22:$I$24,9,FALSE)</f>
        <v>600000</v>
      </c>
      <c r="J205" s="7">
        <f t="shared" si="31"/>
        <v>750000</v>
      </c>
      <c r="K205" s="8">
        <f t="shared" si="32"/>
        <v>900000</v>
      </c>
      <c r="L205" s="9">
        <f t="shared" si="33"/>
        <v>1200000</v>
      </c>
      <c r="M205" s="10">
        <f t="shared" si="34"/>
        <v>1.6882566666666667</v>
      </c>
      <c r="N205" t="str">
        <f t="shared" si="35"/>
        <v>150-200%</v>
      </c>
      <c r="O205" s="9">
        <f>MIN(I205, H205)*INDEX('2018_commission_structure'!$A$21:$I$24,
MATCH($E205, '2018_commission_structure'!$A$21:$A$24,0),
MATCH(O$1, '2018_commission_structure'!$A$21:$I$21,0))</f>
        <v>78000</v>
      </c>
      <c r="P205" s="2">
        <f>IF(H205&gt;I205, MIN(H205-I205, J205-I205)*
INDEX('2018_commission_structure'!$A$21:$I$24,
MATCH($E205, '2018_commission_structure'!$A$21:$A$24, 0),
MATCH(P$1, '2018_commission_structure'!$A$21:$I$21, 0)), 0)</f>
        <v>25500.000000000004</v>
      </c>
      <c r="Q205" s="2">
        <f>IF(H205&gt;J205, MIN(H205-J205, K205-J205)*
INDEX('2018_commission_structure'!$A$21:$I$24,
MATCH($E205, '2018_commission_structure'!$A$21:$A$24, 0),
MATCH(Q$1, '2018_commission_structure'!$A$21:$I$21, 0)), 0)</f>
        <v>31500</v>
      </c>
      <c r="R205" s="2">
        <f>IF($H205&gt;K205,MIN($H205-K205,L205-K205)*INDEX('2018_commission_structure'!$A$21:$I$24,MATCH($E205,'2018_commission_structure'!$A$21:$A$24,0),MATCH('calculations '!R$1,'2018_commission_structure'!$A$21:$I$21,0)),0)</f>
        <v>29368.04</v>
      </c>
      <c r="S205" s="2">
        <f>IF($H205&gt;L205, ($H205-L205) *INDEX('2018_commission_structure'!$A$21:$I$24,MATCH($E205, '2018_commission_structure'!$A$21:$A$24,0),MATCH(S$1, '2018_commission_structure'!$A$21:$I$21,0)), 0)</f>
        <v>0</v>
      </c>
      <c r="T205" s="2">
        <f t="shared" si="36"/>
        <v>164368.04</v>
      </c>
      <c r="U205" s="2">
        <f t="shared" si="37"/>
        <v>218426.04</v>
      </c>
      <c r="V205" s="2">
        <f>MIN(I205, H205)*INDEX('2018_commission_structure'!$A$15:$I$18,MATCH($E205, '2018_commission_structure'!$A$15:$A$18,0),MATCH(V$1, '2018_commission_structure'!$A$15:$I$15,0))</f>
        <v>90000</v>
      </c>
      <c r="W205" s="2">
        <f>IF(H205&gt;I205, MIN(H205-I205, J205-I205)*INDEX('2018_commission_structure'!$A$15:$I$18,MATCH($E205, '2018_commission_structure'!$A$15:$A$18, 0),MATCH(W$1,'2018_commission_structure'!$A$15:$I$15, 0)), 0)</f>
        <v>27000</v>
      </c>
      <c r="X205" s="2">
        <f>IF(H205&gt;J205, MIN(H205-J205, K205-J205)*INDEX('2018_commission_structure'!$A$15:$I$24,MATCH($E205, '2018_commission_structure'!$A$15:$A$18, 0),MATCH(X$1, '2018_commission_structure'!$A$15:$I$15, 0)), 0)</f>
        <v>37500</v>
      </c>
      <c r="Y205" s="2">
        <f>IF($H205&gt;K205,MIN($H205-K205,L205-K205)*INDEX('2018_commission_structure'!$A$15:$I$24,MATCH($E205,'2018_commission_structure'!$A$15:$A$18,0),MATCH('calculations '!Y$1,'2018_commission_structure'!$A$15:$I$15,0)),0)</f>
        <v>33886.199999999997</v>
      </c>
      <c r="Z205" s="2">
        <f>IF($H205&gt;L205, ($H205-L205) *INDEX('2018_commission_structure'!$A$15:$I$24,MATCH($E205, '2018_commission_structure'!$A$15:$A$18,0),MATCH(Z$1, '2018_commission_structure'!$A$15:$I$15,0)), 0)</f>
        <v>0</v>
      </c>
      <c r="AA205" s="9">
        <f t="shared" si="38"/>
        <v>188386.2</v>
      </c>
      <c r="AB205" s="9">
        <f t="shared" si="39"/>
        <v>242444.2</v>
      </c>
    </row>
    <row r="206" spans="1:28" x14ac:dyDescent="0.25">
      <c r="A206" t="str">
        <f t="shared" si="30"/>
        <v>Lefty Tatteshall</v>
      </c>
      <c r="B206">
        <v>4718207207</v>
      </c>
      <c r="C206" t="s">
        <v>412</v>
      </c>
      <c r="D206" t="s">
        <v>413</v>
      </c>
      <c r="E206" t="s">
        <v>29</v>
      </c>
      <c r="F206" s="6">
        <v>54302</v>
      </c>
      <c r="G206">
        <f>COUNTIF(deals_closed!D:D,'calculations '!B206)</f>
        <v>22</v>
      </c>
      <c r="H206" s="6">
        <f>SUMIF(deals_closed!D:D,'calculations '!B206,deals_closed!C:C)</f>
        <v>751994</v>
      </c>
      <c r="I206" s="9">
        <f>VLOOKUP(E206,'2018_commission_structure'!$A$22:$I$24,9,FALSE)</f>
        <v>600000</v>
      </c>
      <c r="J206" s="7">
        <f t="shared" si="31"/>
        <v>750000</v>
      </c>
      <c r="K206" s="8">
        <f t="shared" si="32"/>
        <v>900000</v>
      </c>
      <c r="L206" s="9">
        <f t="shared" si="33"/>
        <v>1200000</v>
      </c>
      <c r="M206" s="10">
        <f t="shared" si="34"/>
        <v>1.2533233333333333</v>
      </c>
      <c r="N206" t="str">
        <f t="shared" si="35"/>
        <v>125-150%</v>
      </c>
      <c r="O206" s="9">
        <f>MIN(I206, H206)*INDEX('2018_commission_structure'!$A$21:$I$24,
MATCH($E206, '2018_commission_structure'!$A$21:$A$24,0),
MATCH(O$1, '2018_commission_structure'!$A$21:$I$21,0))</f>
        <v>78000</v>
      </c>
      <c r="P206" s="2">
        <f>IF(H206&gt;I206, MIN(H206-I206, J206-I206)*
INDEX('2018_commission_structure'!$A$21:$I$24,
MATCH($E206, '2018_commission_structure'!$A$21:$A$24, 0),
MATCH(P$1, '2018_commission_structure'!$A$21:$I$21, 0)), 0)</f>
        <v>25500.000000000004</v>
      </c>
      <c r="Q206" s="2">
        <f>IF(H206&gt;J206, MIN(H206-J206, K206-J206)*
INDEX('2018_commission_structure'!$A$21:$I$24,
MATCH($E206, '2018_commission_structure'!$A$21:$A$24, 0),
MATCH(Q$1, '2018_commission_structure'!$A$21:$I$21, 0)), 0)</f>
        <v>418.74</v>
      </c>
      <c r="R206" s="2">
        <f>IF($H206&gt;K206,MIN($H206-K206,L206-K206)*INDEX('2018_commission_structure'!$A$21:$I$24,MATCH($E206,'2018_commission_structure'!$A$21:$A$24,0),MATCH('calculations '!R$1,'2018_commission_structure'!$A$21:$I$21,0)),0)</f>
        <v>0</v>
      </c>
      <c r="S206" s="2">
        <f>IF($H206&gt;L206, ($H206-L206) *INDEX('2018_commission_structure'!$A$21:$I$24,MATCH($E206, '2018_commission_structure'!$A$21:$A$24,0),MATCH(S$1, '2018_commission_structure'!$A$21:$I$21,0)), 0)</f>
        <v>0</v>
      </c>
      <c r="T206" s="2">
        <f t="shared" si="36"/>
        <v>103918.74</v>
      </c>
      <c r="U206" s="2">
        <f t="shared" si="37"/>
        <v>158220.74</v>
      </c>
      <c r="V206" s="2">
        <f>MIN(I206, H206)*INDEX('2018_commission_structure'!$A$15:$I$18,MATCH($E206, '2018_commission_structure'!$A$15:$A$18,0),MATCH(V$1, '2018_commission_structure'!$A$15:$I$15,0))</f>
        <v>90000</v>
      </c>
      <c r="W206" s="2">
        <f>IF(H206&gt;I206, MIN(H206-I206, J206-I206)*INDEX('2018_commission_structure'!$A$15:$I$18,MATCH($E206, '2018_commission_structure'!$A$15:$A$18, 0),MATCH(W$1,'2018_commission_structure'!$A$15:$I$15, 0)), 0)</f>
        <v>27000</v>
      </c>
      <c r="X206" s="2">
        <f>IF(H206&gt;J206, MIN(H206-J206, K206-J206)*INDEX('2018_commission_structure'!$A$15:$I$24,MATCH($E206, '2018_commission_structure'!$A$15:$A$18, 0),MATCH(X$1, '2018_commission_structure'!$A$15:$I$15, 0)), 0)</f>
        <v>498.5</v>
      </c>
      <c r="Y206" s="2">
        <f>IF($H206&gt;K206,MIN($H206-K206,L206-K206)*INDEX('2018_commission_structure'!$A$15:$I$24,MATCH($E206,'2018_commission_structure'!$A$15:$A$18,0),MATCH('calculations '!Y$1,'2018_commission_structure'!$A$15:$I$15,0)),0)</f>
        <v>0</v>
      </c>
      <c r="Z206" s="2">
        <f>IF($H206&gt;L206, ($H206-L206) *INDEX('2018_commission_structure'!$A$15:$I$24,MATCH($E206, '2018_commission_structure'!$A$15:$A$18,0),MATCH(Z$1, '2018_commission_structure'!$A$15:$I$15,0)), 0)</f>
        <v>0</v>
      </c>
      <c r="AA206" s="9">
        <f t="shared" si="38"/>
        <v>117498.5</v>
      </c>
      <c r="AB206" s="9">
        <f t="shared" si="39"/>
        <v>171800.5</v>
      </c>
    </row>
    <row r="207" spans="1:28" x14ac:dyDescent="0.25">
      <c r="A207" t="str">
        <f t="shared" si="30"/>
        <v>Horton Stretton</v>
      </c>
      <c r="B207">
        <v>6235447353</v>
      </c>
      <c r="C207" t="s">
        <v>414</v>
      </c>
      <c r="D207" t="s">
        <v>415</v>
      </c>
      <c r="E207" t="s">
        <v>7</v>
      </c>
      <c r="F207" s="6">
        <v>35661</v>
      </c>
      <c r="G207">
        <f>COUNTIF(deals_closed!D:D,'calculations '!B207)</f>
        <v>24</v>
      </c>
      <c r="H207" s="6">
        <f>SUMIF(deals_closed!D:D,'calculations '!B207,deals_closed!C:C)</f>
        <v>898865</v>
      </c>
      <c r="I207" s="9">
        <f>VLOOKUP(E207,'2018_commission_structure'!$A$22:$I$24,9,FALSE)</f>
        <v>500000</v>
      </c>
      <c r="J207" s="7">
        <f t="shared" si="31"/>
        <v>625000</v>
      </c>
      <c r="K207" s="8">
        <f t="shared" si="32"/>
        <v>750000</v>
      </c>
      <c r="L207" s="9">
        <f t="shared" si="33"/>
        <v>1000000</v>
      </c>
      <c r="M207" s="10">
        <f t="shared" si="34"/>
        <v>1.7977300000000001</v>
      </c>
      <c r="N207" t="str">
        <f t="shared" si="35"/>
        <v>150-200%</v>
      </c>
      <c r="O207" s="9">
        <f>MIN(I207, H207)*INDEX('2018_commission_structure'!$A$21:$I$24,
MATCH($E207, '2018_commission_structure'!$A$21:$A$24,0),
MATCH(O$1, '2018_commission_structure'!$A$21:$I$21,0))</f>
        <v>50000</v>
      </c>
      <c r="P207" s="2">
        <f>IF(H207&gt;I207, MIN(H207-I207, J207-I207)*
INDEX('2018_commission_structure'!$A$21:$I$24,
MATCH($E207, '2018_commission_structure'!$A$21:$A$24, 0),
MATCH(P$1, '2018_commission_structure'!$A$21:$I$21, 0)), 0)</f>
        <v>18750</v>
      </c>
      <c r="Q207" s="2">
        <f>IF(H207&gt;J207, MIN(H207-J207, K207-J207)*
INDEX('2018_commission_structure'!$A$21:$I$24,
MATCH($E207, '2018_commission_structure'!$A$21:$A$24, 0),
MATCH(Q$1, '2018_commission_structure'!$A$21:$I$21, 0)), 0)</f>
        <v>22500</v>
      </c>
      <c r="R207" s="2">
        <f>IF($H207&gt;K207,MIN($H207-K207,L207-K207)*INDEX('2018_commission_structure'!$A$21:$I$24,MATCH($E207,'2018_commission_structure'!$A$21:$A$24,0),MATCH('calculations '!R$1,'2018_commission_structure'!$A$21:$I$21,0)),0)</f>
        <v>32750.3</v>
      </c>
      <c r="S207" s="2">
        <f>IF($H207&gt;L207, ($H207-L207) *INDEX('2018_commission_structure'!$A$21:$I$24,MATCH($E207, '2018_commission_structure'!$A$21:$A$24,0),MATCH(S$1, '2018_commission_structure'!$A$21:$I$21,0)), 0)</f>
        <v>0</v>
      </c>
      <c r="T207" s="2">
        <f t="shared" si="36"/>
        <v>124000.3</v>
      </c>
      <c r="U207" s="2">
        <f t="shared" si="37"/>
        <v>159661.29999999999</v>
      </c>
      <c r="V207" s="2">
        <f>MIN(I207, H207)*INDEX('2018_commission_structure'!$A$15:$I$18,MATCH($E207, '2018_commission_structure'!$A$15:$A$18,0),MATCH(V$1, '2018_commission_structure'!$A$15:$I$15,0))</f>
        <v>60000</v>
      </c>
      <c r="W207" s="2">
        <f>IF(H207&gt;I207, MIN(H207-I207, J207-I207)*INDEX('2018_commission_structure'!$A$15:$I$18,MATCH($E207, '2018_commission_structure'!$A$15:$A$18, 0),MATCH(W$1,'2018_commission_structure'!$A$15:$I$15, 0)), 0)</f>
        <v>21250</v>
      </c>
      <c r="X207" s="2">
        <f>IF(H207&gt;J207, MIN(H207-J207, K207-J207)*INDEX('2018_commission_structure'!$A$15:$I$24,MATCH($E207, '2018_commission_structure'!$A$15:$A$18, 0),MATCH(X$1, '2018_commission_structure'!$A$15:$I$15, 0)), 0)</f>
        <v>25000</v>
      </c>
      <c r="Y207" s="2">
        <f>IF($H207&gt;K207,MIN($H207-K207,L207-K207)*INDEX('2018_commission_structure'!$A$15:$I$24,MATCH($E207,'2018_commission_structure'!$A$15:$A$18,0),MATCH('calculations '!Y$1,'2018_commission_structure'!$A$15:$I$15,0)),0)</f>
        <v>32750.3</v>
      </c>
      <c r="Z207" s="2">
        <f>IF($H207&gt;L207, ($H207-L207) *INDEX('2018_commission_structure'!$A$15:$I$24,MATCH($E207, '2018_commission_structure'!$A$15:$A$18,0),MATCH(Z$1, '2018_commission_structure'!$A$15:$I$15,0)), 0)</f>
        <v>0</v>
      </c>
      <c r="AA207" s="9">
        <f t="shared" si="38"/>
        <v>139000.29999999999</v>
      </c>
      <c r="AB207" s="9">
        <f t="shared" si="39"/>
        <v>174661.3</v>
      </c>
    </row>
    <row r="208" spans="1:28" x14ac:dyDescent="0.25">
      <c r="A208" t="str">
        <f t="shared" si="30"/>
        <v>Gale Batchelder</v>
      </c>
      <c r="B208">
        <v>6436551115</v>
      </c>
      <c r="C208" t="s">
        <v>416</v>
      </c>
      <c r="D208" t="s">
        <v>417</v>
      </c>
      <c r="E208" t="s">
        <v>7</v>
      </c>
      <c r="F208" s="6">
        <v>38918</v>
      </c>
      <c r="G208">
        <f>COUNTIF(deals_closed!D:D,'calculations '!B208)</f>
        <v>14</v>
      </c>
      <c r="H208" s="6">
        <f>SUMIF(deals_closed!D:D,'calculations '!B208,deals_closed!C:C)</f>
        <v>433083</v>
      </c>
      <c r="I208" s="9">
        <f>VLOOKUP(E208,'2018_commission_structure'!$A$22:$I$24,9,FALSE)</f>
        <v>500000</v>
      </c>
      <c r="J208" s="7">
        <f t="shared" si="31"/>
        <v>625000</v>
      </c>
      <c r="K208" s="8">
        <f t="shared" si="32"/>
        <v>750000</v>
      </c>
      <c r="L208" s="9">
        <f t="shared" si="33"/>
        <v>1000000</v>
      </c>
      <c r="M208" s="10">
        <f t="shared" si="34"/>
        <v>0.86616599999999999</v>
      </c>
      <c r="N208" t="str">
        <f t="shared" si="35"/>
        <v>0-100%</v>
      </c>
      <c r="O208" s="9">
        <f>MIN(I208, H208)*INDEX('2018_commission_structure'!$A$21:$I$24,
MATCH($E208, '2018_commission_structure'!$A$21:$A$24,0),
MATCH(O$1, '2018_commission_structure'!$A$21:$I$21,0))</f>
        <v>43308.3</v>
      </c>
      <c r="P208" s="2">
        <f>IF(H208&gt;I208, MIN(H208-I208, J208-I208)*
INDEX('2018_commission_structure'!$A$21:$I$24,
MATCH($E208, '2018_commission_structure'!$A$21:$A$24, 0),
MATCH(P$1, '2018_commission_structure'!$A$21:$I$21, 0)), 0)</f>
        <v>0</v>
      </c>
      <c r="Q208" s="2">
        <f>IF(H208&gt;J208, MIN(H208-J208, K208-J208)*
INDEX('2018_commission_structure'!$A$21:$I$24,
MATCH($E208, '2018_commission_structure'!$A$21:$A$24, 0),
MATCH(Q$1, '2018_commission_structure'!$A$21:$I$21, 0)), 0)</f>
        <v>0</v>
      </c>
      <c r="R208" s="2">
        <f>IF($H208&gt;K208,MIN($H208-K208,L208-K208)*INDEX('2018_commission_structure'!$A$21:$I$24,MATCH($E208,'2018_commission_structure'!$A$21:$A$24,0),MATCH('calculations '!R$1,'2018_commission_structure'!$A$21:$I$21,0)),0)</f>
        <v>0</v>
      </c>
      <c r="S208" s="2">
        <f>IF($H208&gt;L208, ($H208-L208) *INDEX('2018_commission_structure'!$A$21:$I$24,MATCH($E208, '2018_commission_structure'!$A$21:$A$24,0),MATCH(S$1, '2018_commission_structure'!$A$21:$I$21,0)), 0)</f>
        <v>0</v>
      </c>
      <c r="T208" s="2">
        <f t="shared" si="36"/>
        <v>43308.3</v>
      </c>
      <c r="U208" s="2">
        <f t="shared" si="37"/>
        <v>82226.3</v>
      </c>
      <c r="V208" s="2">
        <f>MIN(I208, H208)*INDEX('2018_commission_structure'!$A$15:$I$18,MATCH($E208, '2018_commission_structure'!$A$15:$A$18,0),MATCH(V$1, '2018_commission_structure'!$A$15:$I$15,0))</f>
        <v>51969.96</v>
      </c>
      <c r="W208" s="2">
        <f>IF(H208&gt;I208, MIN(H208-I208, J208-I208)*INDEX('2018_commission_structure'!$A$15:$I$18,MATCH($E208, '2018_commission_structure'!$A$15:$A$18, 0),MATCH(W$1,'2018_commission_structure'!$A$15:$I$15, 0)), 0)</f>
        <v>0</v>
      </c>
      <c r="X208" s="2">
        <f>IF(H208&gt;J208, MIN(H208-J208, K208-J208)*INDEX('2018_commission_structure'!$A$15:$I$24,MATCH($E208, '2018_commission_structure'!$A$15:$A$18, 0),MATCH(X$1, '2018_commission_structure'!$A$15:$I$15, 0)), 0)</f>
        <v>0</v>
      </c>
      <c r="Y208" s="2">
        <f>IF($H208&gt;K208,MIN($H208-K208,L208-K208)*INDEX('2018_commission_structure'!$A$15:$I$24,MATCH($E208,'2018_commission_structure'!$A$15:$A$18,0),MATCH('calculations '!Y$1,'2018_commission_structure'!$A$15:$I$15,0)),0)</f>
        <v>0</v>
      </c>
      <c r="Z208" s="2">
        <f>IF($H208&gt;L208, ($H208-L208) *INDEX('2018_commission_structure'!$A$15:$I$24,MATCH($E208, '2018_commission_structure'!$A$15:$A$18,0),MATCH(Z$1, '2018_commission_structure'!$A$15:$I$15,0)), 0)</f>
        <v>0</v>
      </c>
      <c r="AA208" s="9">
        <f t="shared" si="38"/>
        <v>51969.96</v>
      </c>
      <c r="AB208" s="9">
        <f t="shared" si="39"/>
        <v>90887.959999999992</v>
      </c>
    </row>
    <row r="209" spans="1:28" x14ac:dyDescent="0.25">
      <c r="A209" t="str">
        <f t="shared" si="30"/>
        <v>Hynda Smee</v>
      </c>
      <c r="B209">
        <v>1472093461</v>
      </c>
      <c r="C209" t="s">
        <v>418</v>
      </c>
      <c r="D209" t="s">
        <v>419</v>
      </c>
      <c r="E209" t="s">
        <v>29</v>
      </c>
      <c r="F209" s="6">
        <v>72605</v>
      </c>
      <c r="G209">
        <f>COUNTIF(deals_closed!D:D,'calculations '!B209)</f>
        <v>25</v>
      </c>
      <c r="H209" s="6">
        <f>SUMIF(deals_closed!D:D,'calculations '!B209,deals_closed!C:C)</f>
        <v>878309</v>
      </c>
      <c r="I209" s="9">
        <f>VLOOKUP(E209,'2018_commission_structure'!$A$22:$I$24,9,FALSE)</f>
        <v>600000</v>
      </c>
      <c r="J209" s="7">
        <f t="shared" si="31"/>
        <v>750000</v>
      </c>
      <c r="K209" s="8">
        <f t="shared" si="32"/>
        <v>900000</v>
      </c>
      <c r="L209" s="9">
        <f t="shared" si="33"/>
        <v>1200000</v>
      </c>
      <c r="M209" s="10">
        <f t="shared" si="34"/>
        <v>1.4638483333333334</v>
      </c>
      <c r="N209" t="str">
        <f t="shared" si="35"/>
        <v>125-150%</v>
      </c>
      <c r="O209" s="9">
        <f>MIN(I209, H209)*INDEX('2018_commission_structure'!$A$21:$I$24,
MATCH($E209, '2018_commission_structure'!$A$21:$A$24,0),
MATCH(O$1, '2018_commission_structure'!$A$21:$I$21,0))</f>
        <v>78000</v>
      </c>
      <c r="P209" s="2">
        <f>IF(H209&gt;I209, MIN(H209-I209, J209-I209)*
INDEX('2018_commission_structure'!$A$21:$I$24,
MATCH($E209, '2018_commission_structure'!$A$21:$A$24, 0),
MATCH(P$1, '2018_commission_structure'!$A$21:$I$21, 0)), 0)</f>
        <v>25500.000000000004</v>
      </c>
      <c r="Q209" s="2">
        <f>IF(H209&gt;J209, MIN(H209-J209, K209-J209)*
INDEX('2018_commission_structure'!$A$21:$I$24,
MATCH($E209, '2018_commission_structure'!$A$21:$A$24, 0),
MATCH(Q$1, '2018_commission_structure'!$A$21:$I$21, 0)), 0)</f>
        <v>26944.89</v>
      </c>
      <c r="R209" s="2">
        <f>IF($H209&gt;K209,MIN($H209-K209,L209-K209)*INDEX('2018_commission_structure'!$A$21:$I$24,MATCH($E209,'2018_commission_structure'!$A$21:$A$24,0),MATCH('calculations '!R$1,'2018_commission_structure'!$A$21:$I$21,0)),0)</f>
        <v>0</v>
      </c>
      <c r="S209" s="2">
        <f>IF($H209&gt;L209, ($H209-L209) *INDEX('2018_commission_structure'!$A$21:$I$24,MATCH($E209, '2018_commission_structure'!$A$21:$A$24,0),MATCH(S$1, '2018_commission_structure'!$A$21:$I$21,0)), 0)</f>
        <v>0</v>
      </c>
      <c r="T209" s="2">
        <f t="shared" si="36"/>
        <v>130444.89</v>
      </c>
      <c r="U209" s="2">
        <f t="shared" si="37"/>
        <v>203049.89</v>
      </c>
      <c r="V209" s="2">
        <f>MIN(I209, H209)*INDEX('2018_commission_structure'!$A$15:$I$18,MATCH($E209, '2018_commission_structure'!$A$15:$A$18,0),MATCH(V$1, '2018_commission_structure'!$A$15:$I$15,0))</f>
        <v>90000</v>
      </c>
      <c r="W209" s="2">
        <f>IF(H209&gt;I209, MIN(H209-I209, J209-I209)*INDEX('2018_commission_structure'!$A$15:$I$18,MATCH($E209, '2018_commission_structure'!$A$15:$A$18, 0),MATCH(W$1,'2018_commission_structure'!$A$15:$I$15, 0)), 0)</f>
        <v>27000</v>
      </c>
      <c r="X209" s="2">
        <f>IF(H209&gt;J209, MIN(H209-J209, K209-J209)*INDEX('2018_commission_structure'!$A$15:$I$24,MATCH($E209, '2018_commission_structure'!$A$15:$A$18, 0),MATCH(X$1, '2018_commission_structure'!$A$15:$I$15, 0)), 0)</f>
        <v>32077.25</v>
      </c>
      <c r="Y209" s="2">
        <f>IF($H209&gt;K209,MIN($H209-K209,L209-K209)*INDEX('2018_commission_structure'!$A$15:$I$24,MATCH($E209,'2018_commission_structure'!$A$15:$A$18,0),MATCH('calculations '!Y$1,'2018_commission_structure'!$A$15:$I$15,0)),0)</f>
        <v>0</v>
      </c>
      <c r="Z209" s="2">
        <f>IF($H209&gt;L209, ($H209-L209) *INDEX('2018_commission_structure'!$A$15:$I$24,MATCH($E209, '2018_commission_structure'!$A$15:$A$18,0),MATCH(Z$1, '2018_commission_structure'!$A$15:$I$15,0)), 0)</f>
        <v>0</v>
      </c>
      <c r="AA209" s="9">
        <f t="shared" si="38"/>
        <v>149077.25</v>
      </c>
      <c r="AB209" s="9">
        <f t="shared" si="39"/>
        <v>221682.25</v>
      </c>
    </row>
    <row r="210" spans="1:28" x14ac:dyDescent="0.25">
      <c r="A210" t="str">
        <f t="shared" si="30"/>
        <v>Kial Cuchey</v>
      </c>
      <c r="B210">
        <v>8864419241</v>
      </c>
      <c r="C210" t="s">
        <v>420</v>
      </c>
      <c r="D210" t="s">
        <v>421</v>
      </c>
      <c r="E210" t="s">
        <v>29</v>
      </c>
      <c r="F210" s="6">
        <v>69764</v>
      </c>
      <c r="G210">
        <f>COUNTIF(deals_closed!D:D,'calculations '!B210)</f>
        <v>22</v>
      </c>
      <c r="H210" s="6">
        <f>SUMIF(deals_closed!D:D,'calculations '!B210,deals_closed!C:C)</f>
        <v>783210</v>
      </c>
      <c r="I210" s="9">
        <f>VLOOKUP(E210,'2018_commission_structure'!$A$22:$I$24,9,FALSE)</f>
        <v>600000</v>
      </c>
      <c r="J210" s="7">
        <f t="shared" si="31"/>
        <v>750000</v>
      </c>
      <c r="K210" s="8">
        <f t="shared" si="32"/>
        <v>900000</v>
      </c>
      <c r="L210" s="9">
        <f t="shared" si="33"/>
        <v>1200000</v>
      </c>
      <c r="M210" s="10">
        <f t="shared" si="34"/>
        <v>1.30535</v>
      </c>
      <c r="N210" t="str">
        <f t="shared" si="35"/>
        <v>125-150%</v>
      </c>
      <c r="O210" s="9">
        <f>MIN(I210, H210)*INDEX('2018_commission_structure'!$A$21:$I$24,
MATCH($E210, '2018_commission_structure'!$A$21:$A$24,0),
MATCH(O$1, '2018_commission_structure'!$A$21:$I$21,0))</f>
        <v>78000</v>
      </c>
      <c r="P210" s="2">
        <f>IF(H210&gt;I210, MIN(H210-I210, J210-I210)*
INDEX('2018_commission_structure'!$A$21:$I$24,
MATCH($E210, '2018_commission_structure'!$A$21:$A$24, 0),
MATCH(P$1, '2018_commission_structure'!$A$21:$I$21, 0)), 0)</f>
        <v>25500.000000000004</v>
      </c>
      <c r="Q210" s="2">
        <f>IF(H210&gt;J210, MIN(H210-J210, K210-J210)*
INDEX('2018_commission_structure'!$A$21:$I$24,
MATCH($E210, '2018_commission_structure'!$A$21:$A$24, 0),
MATCH(Q$1, '2018_commission_structure'!$A$21:$I$21, 0)), 0)</f>
        <v>6974.0999999999995</v>
      </c>
      <c r="R210" s="2">
        <f>IF($H210&gt;K210,MIN($H210-K210,L210-K210)*INDEX('2018_commission_structure'!$A$21:$I$24,MATCH($E210,'2018_commission_structure'!$A$21:$A$24,0),MATCH('calculations '!R$1,'2018_commission_structure'!$A$21:$I$21,0)),0)</f>
        <v>0</v>
      </c>
      <c r="S210" s="2">
        <f>IF($H210&gt;L210, ($H210-L210) *INDEX('2018_commission_structure'!$A$21:$I$24,MATCH($E210, '2018_commission_structure'!$A$21:$A$24,0),MATCH(S$1, '2018_commission_structure'!$A$21:$I$21,0)), 0)</f>
        <v>0</v>
      </c>
      <c r="T210" s="2">
        <f t="shared" si="36"/>
        <v>110474.1</v>
      </c>
      <c r="U210" s="2">
        <f t="shared" si="37"/>
        <v>180238.1</v>
      </c>
      <c r="V210" s="2">
        <f>MIN(I210, H210)*INDEX('2018_commission_structure'!$A$15:$I$18,MATCH($E210, '2018_commission_structure'!$A$15:$A$18,0),MATCH(V$1, '2018_commission_structure'!$A$15:$I$15,0))</f>
        <v>90000</v>
      </c>
      <c r="W210" s="2">
        <f>IF(H210&gt;I210, MIN(H210-I210, J210-I210)*INDEX('2018_commission_structure'!$A$15:$I$18,MATCH($E210, '2018_commission_structure'!$A$15:$A$18, 0),MATCH(W$1,'2018_commission_structure'!$A$15:$I$15, 0)), 0)</f>
        <v>27000</v>
      </c>
      <c r="X210" s="2">
        <f>IF(H210&gt;J210, MIN(H210-J210, K210-J210)*INDEX('2018_commission_structure'!$A$15:$I$24,MATCH($E210, '2018_commission_structure'!$A$15:$A$18, 0),MATCH(X$1, '2018_commission_structure'!$A$15:$I$15, 0)), 0)</f>
        <v>8302.5</v>
      </c>
      <c r="Y210" s="2">
        <f>IF($H210&gt;K210,MIN($H210-K210,L210-K210)*INDEX('2018_commission_structure'!$A$15:$I$24,MATCH($E210,'2018_commission_structure'!$A$15:$A$18,0),MATCH('calculations '!Y$1,'2018_commission_structure'!$A$15:$I$15,0)),0)</f>
        <v>0</v>
      </c>
      <c r="Z210" s="2">
        <f>IF($H210&gt;L210, ($H210-L210) *INDEX('2018_commission_structure'!$A$15:$I$24,MATCH($E210, '2018_commission_structure'!$A$15:$A$18,0),MATCH(Z$1, '2018_commission_structure'!$A$15:$I$15,0)), 0)</f>
        <v>0</v>
      </c>
      <c r="AA210" s="9">
        <f t="shared" si="38"/>
        <v>125302.5</v>
      </c>
      <c r="AB210" s="9">
        <f t="shared" si="39"/>
        <v>195066.5</v>
      </c>
    </row>
    <row r="211" spans="1:28" x14ac:dyDescent="0.25">
      <c r="A211" t="str">
        <f t="shared" si="30"/>
        <v>Standford Searight</v>
      </c>
      <c r="B211">
        <v>896700143</v>
      </c>
      <c r="C211" t="s">
        <v>422</v>
      </c>
      <c r="D211" t="s">
        <v>423</v>
      </c>
      <c r="E211" t="s">
        <v>29</v>
      </c>
      <c r="F211" s="6">
        <v>77407</v>
      </c>
      <c r="G211">
        <f>COUNTIF(deals_closed!D:D,'calculations '!B211)</f>
        <v>10</v>
      </c>
      <c r="H211" s="6">
        <f>SUMIF(deals_closed!D:D,'calculations '!B211,deals_closed!C:C)</f>
        <v>329258</v>
      </c>
      <c r="I211" s="9">
        <f>VLOOKUP(E211,'2018_commission_structure'!$A$22:$I$24,9,FALSE)</f>
        <v>600000</v>
      </c>
      <c r="J211" s="7">
        <f t="shared" si="31"/>
        <v>750000</v>
      </c>
      <c r="K211" s="8">
        <f t="shared" si="32"/>
        <v>900000</v>
      </c>
      <c r="L211" s="9">
        <f t="shared" si="33"/>
        <v>1200000</v>
      </c>
      <c r="M211" s="10">
        <f t="shared" si="34"/>
        <v>0.54876333333333338</v>
      </c>
      <c r="N211" t="str">
        <f t="shared" si="35"/>
        <v>0-100%</v>
      </c>
      <c r="O211" s="9">
        <f>MIN(I211, H211)*INDEX('2018_commission_structure'!$A$21:$I$24,
MATCH($E211, '2018_commission_structure'!$A$21:$A$24,0),
MATCH(O$1, '2018_commission_structure'!$A$21:$I$21,0))</f>
        <v>42803.54</v>
      </c>
      <c r="P211" s="2">
        <f>IF(H211&gt;I211, MIN(H211-I211, J211-I211)*
INDEX('2018_commission_structure'!$A$21:$I$24,
MATCH($E211, '2018_commission_structure'!$A$21:$A$24, 0),
MATCH(P$1, '2018_commission_structure'!$A$21:$I$21, 0)), 0)</f>
        <v>0</v>
      </c>
      <c r="Q211" s="2">
        <f>IF(H211&gt;J211, MIN(H211-J211, K211-J211)*
INDEX('2018_commission_structure'!$A$21:$I$24,
MATCH($E211, '2018_commission_structure'!$A$21:$A$24, 0),
MATCH(Q$1, '2018_commission_structure'!$A$21:$I$21, 0)), 0)</f>
        <v>0</v>
      </c>
      <c r="R211" s="2">
        <f>IF($H211&gt;K211,MIN($H211-K211,L211-K211)*INDEX('2018_commission_structure'!$A$21:$I$24,MATCH($E211,'2018_commission_structure'!$A$21:$A$24,0),MATCH('calculations '!R$1,'2018_commission_structure'!$A$21:$I$21,0)),0)</f>
        <v>0</v>
      </c>
      <c r="S211" s="2">
        <f>IF($H211&gt;L211, ($H211-L211) *INDEX('2018_commission_structure'!$A$21:$I$24,MATCH($E211, '2018_commission_structure'!$A$21:$A$24,0),MATCH(S$1, '2018_commission_structure'!$A$21:$I$21,0)), 0)</f>
        <v>0</v>
      </c>
      <c r="T211" s="2">
        <f t="shared" si="36"/>
        <v>42803.54</v>
      </c>
      <c r="U211" s="2">
        <f t="shared" si="37"/>
        <v>120210.54000000001</v>
      </c>
      <c r="V211" s="2">
        <f>MIN(I211, H211)*INDEX('2018_commission_structure'!$A$15:$I$18,MATCH($E211, '2018_commission_structure'!$A$15:$A$18,0),MATCH(V$1, '2018_commission_structure'!$A$15:$I$15,0))</f>
        <v>49388.7</v>
      </c>
      <c r="W211" s="2">
        <f>IF(H211&gt;I211, MIN(H211-I211, J211-I211)*INDEX('2018_commission_structure'!$A$15:$I$18,MATCH($E211, '2018_commission_structure'!$A$15:$A$18, 0),MATCH(W$1,'2018_commission_structure'!$A$15:$I$15, 0)), 0)</f>
        <v>0</v>
      </c>
      <c r="X211" s="2">
        <f>IF(H211&gt;J211, MIN(H211-J211, K211-J211)*INDEX('2018_commission_structure'!$A$15:$I$24,MATCH($E211, '2018_commission_structure'!$A$15:$A$18, 0),MATCH(X$1, '2018_commission_structure'!$A$15:$I$15, 0)), 0)</f>
        <v>0</v>
      </c>
      <c r="Y211" s="2">
        <f>IF($H211&gt;K211,MIN($H211-K211,L211-K211)*INDEX('2018_commission_structure'!$A$15:$I$24,MATCH($E211,'2018_commission_structure'!$A$15:$A$18,0),MATCH('calculations '!Y$1,'2018_commission_structure'!$A$15:$I$15,0)),0)</f>
        <v>0</v>
      </c>
      <c r="Z211" s="2">
        <f>IF($H211&gt;L211, ($H211-L211) *INDEX('2018_commission_structure'!$A$15:$I$24,MATCH($E211, '2018_commission_structure'!$A$15:$A$18,0),MATCH(Z$1, '2018_commission_structure'!$A$15:$I$15,0)), 0)</f>
        <v>0</v>
      </c>
      <c r="AA211" s="9">
        <f t="shared" si="38"/>
        <v>49388.7</v>
      </c>
      <c r="AB211" s="9">
        <f t="shared" si="39"/>
        <v>126795.7</v>
      </c>
    </row>
    <row r="212" spans="1:28" x14ac:dyDescent="0.25">
      <c r="A212" t="str">
        <f t="shared" si="30"/>
        <v>Emanuel Devita</v>
      </c>
      <c r="B212">
        <v>7931128354</v>
      </c>
      <c r="C212" t="s">
        <v>424</v>
      </c>
      <c r="D212" t="s">
        <v>425</v>
      </c>
      <c r="E212" t="s">
        <v>29</v>
      </c>
      <c r="F212" s="6">
        <v>68190</v>
      </c>
      <c r="G212">
        <f>COUNTIF(deals_closed!D:D,'calculations '!B212)</f>
        <v>21</v>
      </c>
      <c r="H212" s="6">
        <f>SUMIF(deals_closed!D:D,'calculations '!B212,deals_closed!C:C)</f>
        <v>698195</v>
      </c>
      <c r="I212" s="9">
        <f>VLOOKUP(E212,'2018_commission_structure'!$A$22:$I$24,9,FALSE)</f>
        <v>600000</v>
      </c>
      <c r="J212" s="7">
        <f t="shared" si="31"/>
        <v>750000</v>
      </c>
      <c r="K212" s="8">
        <f t="shared" si="32"/>
        <v>900000</v>
      </c>
      <c r="L212" s="9">
        <f t="shared" si="33"/>
        <v>1200000</v>
      </c>
      <c r="M212" s="10">
        <f t="shared" si="34"/>
        <v>1.1636583333333332</v>
      </c>
      <c r="N212" t="str">
        <f t="shared" si="35"/>
        <v>100-125%</v>
      </c>
      <c r="O212" s="9">
        <f>MIN(I212, H212)*INDEX('2018_commission_structure'!$A$21:$I$24,
MATCH($E212, '2018_commission_structure'!$A$21:$A$24,0),
MATCH(O$1, '2018_commission_structure'!$A$21:$I$21,0))</f>
        <v>78000</v>
      </c>
      <c r="P212" s="2">
        <f>IF(H212&gt;I212, MIN(H212-I212, J212-I212)*
INDEX('2018_commission_structure'!$A$21:$I$24,
MATCH($E212, '2018_commission_structure'!$A$21:$A$24, 0),
MATCH(P$1, '2018_commission_structure'!$A$21:$I$21, 0)), 0)</f>
        <v>16693.150000000001</v>
      </c>
      <c r="Q212" s="2">
        <f>IF(H212&gt;J212, MIN(H212-J212, K212-J212)*
INDEX('2018_commission_structure'!$A$21:$I$24,
MATCH($E212, '2018_commission_structure'!$A$21:$A$24, 0),
MATCH(Q$1, '2018_commission_structure'!$A$21:$I$21, 0)), 0)</f>
        <v>0</v>
      </c>
      <c r="R212" s="2">
        <f>IF($H212&gt;K212,MIN($H212-K212,L212-K212)*INDEX('2018_commission_structure'!$A$21:$I$24,MATCH($E212,'2018_commission_structure'!$A$21:$A$24,0),MATCH('calculations '!R$1,'2018_commission_structure'!$A$21:$I$21,0)),0)</f>
        <v>0</v>
      </c>
      <c r="S212" s="2">
        <f>IF($H212&gt;L212, ($H212-L212) *INDEX('2018_commission_structure'!$A$21:$I$24,MATCH($E212, '2018_commission_structure'!$A$21:$A$24,0),MATCH(S$1, '2018_commission_structure'!$A$21:$I$21,0)), 0)</f>
        <v>0</v>
      </c>
      <c r="T212" s="2">
        <f t="shared" si="36"/>
        <v>94693.15</v>
      </c>
      <c r="U212" s="2">
        <f t="shared" si="37"/>
        <v>162883.15</v>
      </c>
      <c r="V212" s="2">
        <f>MIN(I212, H212)*INDEX('2018_commission_structure'!$A$15:$I$18,MATCH($E212, '2018_commission_structure'!$A$15:$A$18,0),MATCH(V$1, '2018_commission_structure'!$A$15:$I$15,0))</f>
        <v>90000</v>
      </c>
      <c r="W212" s="2">
        <f>IF(H212&gt;I212, MIN(H212-I212, J212-I212)*INDEX('2018_commission_structure'!$A$15:$I$18,MATCH($E212, '2018_commission_structure'!$A$15:$A$18, 0),MATCH(W$1,'2018_commission_structure'!$A$15:$I$15, 0)), 0)</f>
        <v>17675.099999999999</v>
      </c>
      <c r="X212" s="2">
        <f>IF(H212&gt;J212, MIN(H212-J212, K212-J212)*INDEX('2018_commission_structure'!$A$15:$I$24,MATCH($E212, '2018_commission_structure'!$A$15:$A$18, 0),MATCH(X$1, '2018_commission_structure'!$A$15:$I$15, 0)), 0)</f>
        <v>0</v>
      </c>
      <c r="Y212" s="2">
        <f>IF($H212&gt;K212,MIN($H212-K212,L212-K212)*INDEX('2018_commission_structure'!$A$15:$I$24,MATCH($E212,'2018_commission_structure'!$A$15:$A$18,0),MATCH('calculations '!Y$1,'2018_commission_structure'!$A$15:$I$15,0)),0)</f>
        <v>0</v>
      </c>
      <c r="Z212" s="2">
        <f>IF($H212&gt;L212, ($H212-L212) *INDEX('2018_commission_structure'!$A$15:$I$24,MATCH($E212, '2018_commission_structure'!$A$15:$A$18,0),MATCH(Z$1, '2018_commission_structure'!$A$15:$I$15,0)), 0)</f>
        <v>0</v>
      </c>
      <c r="AA212" s="9">
        <f t="shared" si="38"/>
        <v>107675.1</v>
      </c>
      <c r="AB212" s="9">
        <f t="shared" si="39"/>
        <v>175865.1</v>
      </c>
    </row>
    <row r="213" spans="1:28" x14ac:dyDescent="0.25">
      <c r="A213" t="str">
        <f t="shared" si="30"/>
        <v>Kit Tivolier</v>
      </c>
      <c r="B213">
        <v>6915102108</v>
      </c>
      <c r="C213" t="s">
        <v>426</v>
      </c>
      <c r="D213" t="s">
        <v>427</v>
      </c>
      <c r="E213" t="s">
        <v>10</v>
      </c>
      <c r="F213" s="6">
        <v>84051</v>
      </c>
      <c r="G213">
        <f>COUNTIF(deals_closed!D:D,'calculations '!B213)</f>
        <v>21</v>
      </c>
      <c r="H213" s="6">
        <f>SUMIF(deals_closed!D:D,'calculations '!B213,deals_closed!C:C)</f>
        <v>707829</v>
      </c>
      <c r="I213" s="9">
        <f>VLOOKUP(E213,'2018_commission_structure'!$A$22:$I$24,9,FALSE)</f>
        <v>750000</v>
      </c>
      <c r="J213" s="7">
        <f t="shared" si="31"/>
        <v>937500</v>
      </c>
      <c r="K213" s="8">
        <f t="shared" si="32"/>
        <v>1125000</v>
      </c>
      <c r="L213" s="9">
        <f t="shared" si="33"/>
        <v>1500000</v>
      </c>
      <c r="M213" s="10">
        <f t="shared" si="34"/>
        <v>0.94377200000000006</v>
      </c>
      <c r="N213" t="str">
        <f t="shared" si="35"/>
        <v>0-100%</v>
      </c>
      <c r="O213" s="9">
        <f>MIN(I213, H213)*INDEX('2018_commission_structure'!$A$21:$I$24,
MATCH($E213, '2018_commission_structure'!$A$21:$A$24,0),
MATCH(O$1, '2018_commission_structure'!$A$21:$I$21,0))</f>
        <v>106174.34999999999</v>
      </c>
      <c r="P213" s="2">
        <f>IF(H213&gt;I213, MIN(H213-I213, J213-I213)*
INDEX('2018_commission_structure'!$A$21:$I$24,
MATCH($E213, '2018_commission_structure'!$A$21:$A$24, 0),
MATCH(P$1, '2018_commission_structure'!$A$21:$I$21, 0)), 0)</f>
        <v>0</v>
      </c>
      <c r="Q213" s="2">
        <f>IF(H213&gt;J213, MIN(H213-J213, K213-J213)*
INDEX('2018_commission_structure'!$A$21:$I$24,
MATCH($E213, '2018_commission_structure'!$A$21:$A$24, 0),
MATCH(Q$1, '2018_commission_structure'!$A$21:$I$21, 0)), 0)</f>
        <v>0</v>
      </c>
      <c r="R213" s="2">
        <f>IF($H213&gt;K213,MIN($H213-K213,L213-K213)*INDEX('2018_commission_structure'!$A$21:$I$24,MATCH($E213,'2018_commission_structure'!$A$21:$A$24,0),MATCH('calculations '!R$1,'2018_commission_structure'!$A$21:$I$21,0)),0)</f>
        <v>0</v>
      </c>
      <c r="S213" s="2">
        <f>IF($H213&gt;L213, ($H213-L213) *INDEX('2018_commission_structure'!$A$21:$I$24,MATCH($E213, '2018_commission_structure'!$A$21:$A$24,0),MATCH(S$1, '2018_commission_structure'!$A$21:$I$21,0)), 0)</f>
        <v>0</v>
      </c>
      <c r="T213" s="2">
        <f t="shared" si="36"/>
        <v>106174.34999999999</v>
      </c>
      <c r="U213" s="2">
        <f t="shared" si="37"/>
        <v>190225.34999999998</v>
      </c>
      <c r="V213" s="2">
        <f>MIN(I213, H213)*INDEX('2018_commission_structure'!$A$15:$I$18,MATCH($E213, '2018_commission_structure'!$A$15:$A$18,0),MATCH(V$1, '2018_commission_structure'!$A$15:$I$15,0))</f>
        <v>106174.34999999999</v>
      </c>
      <c r="W213" s="2">
        <f>IF(H213&gt;I213, MIN(H213-I213, J213-I213)*INDEX('2018_commission_structure'!$A$15:$I$18,MATCH($E213, '2018_commission_structure'!$A$15:$A$18, 0),MATCH(W$1,'2018_commission_structure'!$A$15:$I$15, 0)), 0)</f>
        <v>0</v>
      </c>
      <c r="X213" s="2">
        <f>IF(H213&gt;J213, MIN(H213-J213, K213-J213)*INDEX('2018_commission_structure'!$A$15:$I$24,MATCH($E213, '2018_commission_structure'!$A$15:$A$18, 0),MATCH(X$1, '2018_commission_structure'!$A$15:$I$15, 0)), 0)</f>
        <v>0</v>
      </c>
      <c r="Y213" s="2">
        <f>IF($H213&gt;K213,MIN($H213-K213,L213-K213)*INDEX('2018_commission_structure'!$A$15:$I$24,MATCH($E213,'2018_commission_structure'!$A$15:$A$18,0),MATCH('calculations '!Y$1,'2018_commission_structure'!$A$15:$I$15,0)),0)</f>
        <v>0</v>
      </c>
      <c r="Z213" s="2">
        <f>IF($H213&gt;L213, ($H213-L213) *INDEX('2018_commission_structure'!$A$15:$I$24,MATCH($E213, '2018_commission_structure'!$A$15:$A$18,0),MATCH(Z$1, '2018_commission_structure'!$A$15:$I$15,0)), 0)</f>
        <v>0</v>
      </c>
      <c r="AA213" s="9">
        <f t="shared" si="38"/>
        <v>106174.34999999999</v>
      </c>
      <c r="AB213" s="9">
        <f t="shared" si="39"/>
        <v>190225.34999999998</v>
      </c>
    </row>
    <row r="214" spans="1:28" x14ac:dyDescent="0.25">
      <c r="A214" t="str">
        <f t="shared" si="30"/>
        <v>Zonda Pipes</v>
      </c>
      <c r="B214">
        <v>630160104</v>
      </c>
      <c r="C214" t="s">
        <v>428</v>
      </c>
      <c r="D214" t="s">
        <v>429</v>
      </c>
      <c r="E214" t="s">
        <v>10</v>
      </c>
      <c r="F214" s="6">
        <v>105465</v>
      </c>
      <c r="G214">
        <f>COUNTIF(deals_closed!D:D,'calculations '!B214)</f>
        <v>21</v>
      </c>
      <c r="H214" s="6">
        <f>SUMIF(deals_closed!D:D,'calculations '!B214,deals_closed!C:C)</f>
        <v>692993</v>
      </c>
      <c r="I214" s="9">
        <f>VLOOKUP(E214,'2018_commission_structure'!$A$22:$I$24,9,FALSE)</f>
        <v>750000</v>
      </c>
      <c r="J214" s="7">
        <f t="shared" si="31"/>
        <v>937500</v>
      </c>
      <c r="K214" s="8">
        <f t="shared" si="32"/>
        <v>1125000</v>
      </c>
      <c r="L214" s="9">
        <f t="shared" si="33"/>
        <v>1500000</v>
      </c>
      <c r="M214" s="10">
        <f t="shared" si="34"/>
        <v>0.92399066666666663</v>
      </c>
      <c r="N214" t="str">
        <f t="shared" si="35"/>
        <v>0-100%</v>
      </c>
      <c r="O214" s="9">
        <f>MIN(I214, H214)*INDEX('2018_commission_structure'!$A$21:$I$24,
MATCH($E214, '2018_commission_structure'!$A$21:$A$24,0),
MATCH(O$1, '2018_commission_structure'!$A$21:$I$21,0))</f>
        <v>103948.95</v>
      </c>
      <c r="P214" s="2">
        <f>IF(H214&gt;I214, MIN(H214-I214, J214-I214)*
INDEX('2018_commission_structure'!$A$21:$I$24,
MATCH($E214, '2018_commission_structure'!$A$21:$A$24, 0),
MATCH(P$1, '2018_commission_structure'!$A$21:$I$21, 0)), 0)</f>
        <v>0</v>
      </c>
      <c r="Q214" s="2">
        <f>IF(H214&gt;J214, MIN(H214-J214, K214-J214)*
INDEX('2018_commission_structure'!$A$21:$I$24,
MATCH($E214, '2018_commission_structure'!$A$21:$A$24, 0),
MATCH(Q$1, '2018_commission_structure'!$A$21:$I$21, 0)), 0)</f>
        <v>0</v>
      </c>
      <c r="R214" s="2">
        <f>IF($H214&gt;K214,MIN($H214-K214,L214-K214)*INDEX('2018_commission_structure'!$A$21:$I$24,MATCH($E214,'2018_commission_structure'!$A$21:$A$24,0),MATCH('calculations '!R$1,'2018_commission_structure'!$A$21:$I$21,0)),0)</f>
        <v>0</v>
      </c>
      <c r="S214" s="2">
        <f>IF($H214&gt;L214, ($H214-L214) *INDEX('2018_commission_structure'!$A$21:$I$24,MATCH($E214, '2018_commission_structure'!$A$21:$A$24,0),MATCH(S$1, '2018_commission_structure'!$A$21:$I$21,0)), 0)</f>
        <v>0</v>
      </c>
      <c r="T214" s="2">
        <f t="shared" si="36"/>
        <v>103948.95</v>
      </c>
      <c r="U214" s="2">
        <f t="shared" si="37"/>
        <v>209413.95</v>
      </c>
      <c r="V214" s="2">
        <f>MIN(I214, H214)*INDEX('2018_commission_structure'!$A$15:$I$18,MATCH($E214, '2018_commission_structure'!$A$15:$A$18,0),MATCH(V$1, '2018_commission_structure'!$A$15:$I$15,0))</f>
        <v>103948.95</v>
      </c>
      <c r="W214" s="2">
        <f>IF(H214&gt;I214, MIN(H214-I214, J214-I214)*INDEX('2018_commission_structure'!$A$15:$I$18,MATCH($E214, '2018_commission_structure'!$A$15:$A$18, 0),MATCH(W$1,'2018_commission_structure'!$A$15:$I$15, 0)), 0)</f>
        <v>0</v>
      </c>
      <c r="X214" s="2">
        <f>IF(H214&gt;J214, MIN(H214-J214, K214-J214)*INDEX('2018_commission_structure'!$A$15:$I$24,MATCH($E214, '2018_commission_structure'!$A$15:$A$18, 0),MATCH(X$1, '2018_commission_structure'!$A$15:$I$15, 0)), 0)</f>
        <v>0</v>
      </c>
      <c r="Y214" s="2">
        <f>IF($H214&gt;K214,MIN($H214-K214,L214-K214)*INDEX('2018_commission_structure'!$A$15:$I$24,MATCH($E214,'2018_commission_structure'!$A$15:$A$18,0),MATCH('calculations '!Y$1,'2018_commission_structure'!$A$15:$I$15,0)),0)</f>
        <v>0</v>
      </c>
      <c r="Z214" s="2">
        <f>IF($H214&gt;L214, ($H214-L214) *INDEX('2018_commission_structure'!$A$15:$I$24,MATCH($E214, '2018_commission_structure'!$A$15:$A$18,0),MATCH(Z$1, '2018_commission_structure'!$A$15:$I$15,0)), 0)</f>
        <v>0</v>
      </c>
      <c r="AA214" s="9">
        <f t="shared" si="38"/>
        <v>103948.95</v>
      </c>
      <c r="AB214" s="9">
        <f t="shared" si="39"/>
        <v>209413.95</v>
      </c>
    </row>
    <row r="215" spans="1:28" x14ac:dyDescent="0.25">
      <c r="A215" t="str">
        <f t="shared" si="30"/>
        <v>Queenie De la Harpe</v>
      </c>
      <c r="B215">
        <v>4492546545</v>
      </c>
      <c r="C215" t="s">
        <v>430</v>
      </c>
      <c r="D215" t="s">
        <v>431</v>
      </c>
      <c r="E215" t="s">
        <v>7</v>
      </c>
      <c r="F215" s="6">
        <v>59662</v>
      </c>
      <c r="G215">
        <f>COUNTIF(deals_closed!D:D,'calculations '!B215)</f>
        <v>23</v>
      </c>
      <c r="H215" s="6">
        <f>SUMIF(deals_closed!D:D,'calculations '!B215,deals_closed!C:C)</f>
        <v>834584</v>
      </c>
      <c r="I215" s="9">
        <f>VLOOKUP(E215,'2018_commission_structure'!$A$22:$I$24,9,FALSE)</f>
        <v>500000</v>
      </c>
      <c r="J215" s="7">
        <f t="shared" si="31"/>
        <v>625000</v>
      </c>
      <c r="K215" s="8">
        <f t="shared" si="32"/>
        <v>750000</v>
      </c>
      <c r="L215" s="9">
        <f t="shared" si="33"/>
        <v>1000000</v>
      </c>
      <c r="M215" s="10">
        <f t="shared" si="34"/>
        <v>1.669168</v>
      </c>
      <c r="N215" t="str">
        <f t="shared" si="35"/>
        <v>150-200%</v>
      </c>
      <c r="O215" s="9">
        <f>MIN(I215, H215)*INDEX('2018_commission_structure'!$A$21:$I$24,
MATCH($E215, '2018_commission_structure'!$A$21:$A$24,0),
MATCH(O$1, '2018_commission_structure'!$A$21:$I$21,0))</f>
        <v>50000</v>
      </c>
      <c r="P215" s="2">
        <f>IF(H215&gt;I215, MIN(H215-I215, J215-I215)*
INDEX('2018_commission_structure'!$A$21:$I$24,
MATCH($E215, '2018_commission_structure'!$A$21:$A$24, 0),
MATCH(P$1, '2018_commission_structure'!$A$21:$I$21, 0)), 0)</f>
        <v>18750</v>
      </c>
      <c r="Q215" s="2">
        <f>IF(H215&gt;J215, MIN(H215-J215, K215-J215)*
INDEX('2018_commission_structure'!$A$21:$I$24,
MATCH($E215, '2018_commission_structure'!$A$21:$A$24, 0),
MATCH(Q$1, '2018_commission_structure'!$A$21:$I$21, 0)), 0)</f>
        <v>22500</v>
      </c>
      <c r="R215" s="2">
        <f>IF($H215&gt;K215,MIN($H215-K215,L215-K215)*INDEX('2018_commission_structure'!$A$21:$I$24,MATCH($E215,'2018_commission_structure'!$A$21:$A$24,0),MATCH('calculations '!R$1,'2018_commission_structure'!$A$21:$I$21,0)),0)</f>
        <v>18608.48</v>
      </c>
      <c r="S215" s="2">
        <f>IF($H215&gt;L215, ($H215-L215) *INDEX('2018_commission_structure'!$A$21:$I$24,MATCH($E215, '2018_commission_structure'!$A$21:$A$24,0),MATCH(S$1, '2018_commission_structure'!$A$21:$I$21,0)), 0)</f>
        <v>0</v>
      </c>
      <c r="T215" s="2">
        <f t="shared" si="36"/>
        <v>109858.48</v>
      </c>
      <c r="U215" s="2">
        <f t="shared" si="37"/>
        <v>169520.47999999998</v>
      </c>
      <c r="V215" s="2">
        <f>MIN(I215, H215)*INDEX('2018_commission_structure'!$A$15:$I$18,MATCH($E215, '2018_commission_structure'!$A$15:$A$18,0),MATCH(V$1, '2018_commission_structure'!$A$15:$I$15,0))</f>
        <v>60000</v>
      </c>
      <c r="W215" s="2">
        <f>IF(H215&gt;I215, MIN(H215-I215, J215-I215)*INDEX('2018_commission_structure'!$A$15:$I$18,MATCH($E215, '2018_commission_structure'!$A$15:$A$18, 0),MATCH(W$1,'2018_commission_structure'!$A$15:$I$15, 0)), 0)</f>
        <v>21250</v>
      </c>
      <c r="X215" s="2">
        <f>IF(H215&gt;J215, MIN(H215-J215, K215-J215)*INDEX('2018_commission_structure'!$A$15:$I$24,MATCH($E215, '2018_commission_structure'!$A$15:$A$18, 0),MATCH(X$1, '2018_commission_structure'!$A$15:$I$15, 0)), 0)</f>
        <v>25000</v>
      </c>
      <c r="Y215" s="2">
        <f>IF($H215&gt;K215,MIN($H215-K215,L215-K215)*INDEX('2018_commission_structure'!$A$15:$I$24,MATCH($E215,'2018_commission_structure'!$A$15:$A$18,0),MATCH('calculations '!Y$1,'2018_commission_structure'!$A$15:$I$15,0)),0)</f>
        <v>18608.48</v>
      </c>
      <c r="Z215" s="2">
        <f>IF($H215&gt;L215, ($H215-L215) *INDEX('2018_commission_structure'!$A$15:$I$24,MATCH($E215, '2018_commission_structure'!$A$15:$A$18,0),MATCH(Z$1, '2018_commission_structure'!$A$15:$I$15,0)), 0)</f>
        <v>0</v>
      </c>
      <c r="AA215" s="9">
        <f t="shared" si="38"/>
        <v>124858.48</v>
      </c>
      <c r="AB215" s="9">
        <f t="shared" si="39"/>
        <v>184520.47999999998</v>
      </c>
    </row>
    <row r="216" spans="1:28" x14ac:dyDescent="0.25">
      <c r="A216" t="str">
        <f t="shared" si="30"/>
        <v>Orelle Krink</v>
      </c>
      <c r="B216">
        <v>7191906499</v>
      </c>
      <c r="C216" t="s">
        <v>432</v>
      </c>
      <c r="D216" t="s">
        <v>433</v>
      </c>
      <c r="E216" t="s">
        <v>29</v>
      </c>
      <c r="F216" s="6">
        <v>54226</v>
      </c>
      <c r="G216">
        <f>COUNTIF(deals_closed!D:D,'calculations '!B216)</f>
        <v>15</v>
      </c>
      <c r="H216" s="6">
        <f>SUMIF(deals_closed!D:D,'calculations '!B216,deals_closed!C:C)</f>
        <v>618982</v>
      </c>
      <c r="I216" s="9">
        <f>VLOOKUP(E216,'2018_commission_structure'!$A$22:$I$24,9,FALSE)</f>
        <v>600000</v>
      </c>
      <c r="J216" s="7">
        <f t="shared" si="31"/>
        <v>750000</v>
      </c>
      <c r="K216" s="8">
        <f t="shared" si="32"/>
        <v>900000</v>
      </c>
      <c r="L216" s="9">
        <f t="shared" si="33"/>
        <v>1200000</v>
      </c>
      <c r="M216" s="10">
        <f t="shared" si="34"/>
        <v>1.0316366666666668</v>
      </c>
      <c r="N216" t="str">
        <f t="shared" si="35"/>
        <v>100-125%</v>
      </c>
      <c r="O216" s="9">
        <f>MIN(I216, H216)*INDEX('2018_commission_structure'!$A$21:$I$24,
MATCH($E216, '2018_commission_structure'!$A$21:$A$24,0),
MATCH(O$1, '2018_commission_structure'!$A$21:$I$21,0))</f>
        <v>78000</v>
      </c>
      <c r="P216" s="2">
        <f>IF(H216&gt;I216, MIN(H216-I216, J216-I216)*
INDEX('2018_commission_structure'!$A$21:$I$24,
MATCH($E216, '2018_commission_structure'!$A$21:$A$24, 0),
MATCH(P$1, '2018_commission_structure'!$A$21:$I$21, 0)), 0)</f>
        <v>3226.94</v>
      </c>
      <c r="Q216" s="2">
        <f>IF(H216&gt;J216, MIN(H216-J216, K216-J216)*
INDEX('2018_commission_structure'!$A$21:$I$24,
MATCH($E216, '2018_commission_structure'!$A$21:$A$24, 0),
MATCH(Q$1, '2018_commission_structure'!$A$21:$I$21, 0)), 0)</f>
        <v>0</v>
      </c>
      <c r="R216" s="2">
        <f>IF($H216&gt;K216,MIN($H216-K216,L216-K216)*INDEX('2018_commission_structure'!$A$21:$I$24,MATCH($E216,'2018_commission_structure'!$A$21:$A$24,0),MATCH('calculations '!R$1,'2018_commission_structure'!$A$21:$I$21,0)),0)</f>
        <v>0</v>
      </c>
      <c r="S216" s="2">
        <f>IF($H216&gt;L216, ($H216-L216) *INDEX('2018_commission_structure'!$A$21:$I$24,MATCH($E216, '2018_commission_structure'!$A$21:$A$24,0),MATCH(S$1, '2018_commission_structure'!$A$21:$I$21,0)), 0)</f>
        <v>0</v>
      </c>
      <c r="T216" s="2">
        <f t="shared" si="36"/>
        <v>81226.94</v>
      </c>
      <c r="U216" s="2">
        <f t="shared" si="37"/>
        <v>135452.94</v>
      </c>
      <c r="V216" s="2">
        <f>MIN(I216, H216)*INDEX('2018_commission_structure'!$A$15:$I$18,MATCH($E216, '2018_commission_structure'!$A$15:$A$18,0),MATCH(V$1, '2018_commission_structure'!$A$15:$I$15,0))</f>
        <v>90000</v>
      </c>
      <c r="W216" s="2">
        <f>IF(H216&gt;I216, MIN(H216-I216, J216-I216)*INDEX('2018_commission_structure'!$A$15:$I$18,MATCH($E216, '2018_commission_structure'!$A$15:$A$18, 0),MATCH(W$1,'2018_commission_structure'!$A$15:$I$15, 0)), 0)</f>
        <v>3416.7599999999998</v>
      </c>
      <c r="X216" s="2">
        <f>IF(H216&gt;J216, MIN(H216-J216, K216-J216)*INDEX('2018_commission_structure'!$A$15:$I$24,MATCH($E216, '2018_commission_structure'!$A$15:$A$18, 0),MATCH(X$1, '2018_commission_structure'!$A$15:$I$15, 0)), 0)</f>
        <v>0</v>
      </c>
      <c r="Y216" s="2">
        <f>IF($H216&gt;K216,MIN($H216-K216,L216-K216)*INDEX('2018_commission_structure'!$A$15:$I$24,MATCH($E216,'2018_commission_structure'!$A$15:$A$18,0),MATCH('calculations '!Y$1,'2018_commission_structure'!$A$15:$I$15,0)),0)</f>
        <v>0</v>
      </c>
      <c r="Z216" s="2">
        <f>IF($H216&gt;L216, ($H216-L216) *INDEX('2018_commission_structure'!$A$15:$I$24,MATCH($E216, '2018_commission_structure'!$A$15:$A$18,0),MATCH(Z$1, '2018_commission_structure'!$A$15:$I$15,0)), 0)</f>
        <v>0</v>
      </c>
      <c r="AA216" s="9">
        <f t="shared" si="38"/>
        <v>93416.76</v>
      </c>
      <c r="AB216" s="9">
        <f t="shared" si="39"/>
        <v>147642.76</v>
      </c>
    </row>
    <row r="217" spans="1:28" x14ac:dyDescent="0.25">
      <c r="A217" t="str">
        <f t="shared" si="30"/>
        <v>Franni Clemencet</v>
      </c>
      <c r="B217">
        <v>8401146046</v>
      </c>
      <c r="C217" t="s">
        <v>434</v>
      </c>
      <c r="D217" t="s">
        <v>435</v>
      </c>
      <c r="E217" t="s">
        <v>29</v>
      </c>
      <c r="F217" s="6">
        <v>54722</v>
      </c>
      <c r="G217">
        <f>COUNTIF(deals_closed!D:D,'calculations '!B217)</f>
        <v>22</v>
      </c>
      <c r="H217" s="6">
        <f>SUMIF(deals_closed!D:D,'calculations '!B217,deals_closed!C:C)</f>
        <v>588509</v>
      </c>
      <c r="I217" s="9">
        <f>VLOOKUP(E217,'2018_commission_structure'!$A$22:$I$24,9,FALSE)</f>
        <v>600000</v>
      </c>
      <c r="J217" s="7">
        <f t="shared" si="31"/>
        <v>750000</v>
      </c>
      <c r="K217" s="8">
        <f t="shared" si="32"/>
        <v>900000</v>
      </c>
      <c r="L217" s="9">
        <f t="shared" si="33"/>
        <v>1200000</v>
      </c>
      <c r="M217" s="10">
        <f t="shared" si="34"/>
        <v>0.98084833333333332</v>
      </c>
      <c r="N217" t="str">
        <f t="shared" si="35"/>
        <v>0-100%</v>
      </c>
      <c r="O217" s="9">
        <f>MIN(I217, H217)*INDEX('2018_commission_structure'!$A$21:$I$24,
MATCH($E217, '2018_commission_structure'!$A$21:$A$24,0),
MATCH(O$1, '2018_commission_structure'!$A$21:$I$21,0))</f>
        <v>76506.17</v>
      </c>
      <c r="P217" s="2">
        <f>IF(H217&gt;I217, MIN(H217-I217, J217-I217)*
INDEX('2018_commission_structure'!$A$21:$I$24,
MATCH($E217, '2018_commission_structure'!$A$21:$A$24, 0),
MATCH(P$1, '2018_commission_structure'!$A$21:$I$21, 0)), 0)</f>
        <v>0</v>
      </c>
      <c r="Q217" s="2">
        <f>IF(H217&gt;J217, MIN(H217-J217, K217-J217)*
INDEX('2018_commission_structure'!$A$21:$I$24,
MATCH($E217, '2018_commission_structure'!$A$21:$A$24, 0),
MATCH(Q$1, '2018_commission_structure'!$A$21:$I$21, 0)), 0)</f>
        <v>0</v>
      </c>
      <c r="R217" s="2">
        <f>IF($H217&gt;K217,MIN($H217-K217,L217-K217)*INDEX('2018_commission_structure'!$A$21:$I$24,MATCH($E217,'2018_commission_structure'!$A$21:$A$24,0),MATCH('calculations '!R$1,'2018_commission_structure'!$A$21:$I$21,0)),0)</f>
        <v>0</v>
      </c>
      <c r="S217" s="2">
        <f>IF($H217&gt;L217, ($H217-L217) *INDEX('2018_commission_structure'!$A$21:$I$24,MATCH($E217, '2018_commission_structure'!$A$21:$A$24,0),MATCH(S$1, '2018_commission_structure'!$A$21:$I$21,0)), 0)</f>
        <v>0</v>
      </c>
      <c r="T217" s="2">
        <f t="shared" si="36"/>
        <v>76506.17</v>
      </c>
      <c r="U217" s="2">
        <f t="shared" si="37"/>
        <v>131228.16999999998</v>
      </c>
      <c r="V217" s="2">
        <f>MIN(I217, H217)*INDEX('2018_commission_structure'!$A$15:$I$18,MATCH($E217, '2018_commission_structure'!$A$15:$A$18,0),MATCH(V$1, '2018_commission_structure'!$A$15:$I$15,0))</f>
        <v>88276.349999999991</v>
      </c>
      <c r="W217" s="2">
        <f>IF(H217&gt;I217, MIN(H217-I217, J217-I217)*INDEX('2018_commission_structure'!$A$15:$I$18,MATCH($E217, '2018_commission_structure'!$A$15:$A$18, 0),MATCH(W$1,'2018_commission_structure'!$A$15:$I$15, 0)), 0)</f>
        <v>0</v>
      </c>
      <c r="X217" s="2">
        <f>IF(H217&gt;J217, MIN(H217-J217, K217-J217)*INDEX('2018_commission_structure'!$A$15:$I$24,MATCH($E217, '2018_commission_structure'!$A$15:$A$18, 0),MATCH(X$1, '2018_commission_structure'!$A$15:$I$15, 0)), 0)</f>
        <v>0</v>
      </c>
      <c r="Y217" s="2">
        <f>IF($H217&gt;K217,MIN($H217-K217,L217-K217)*INDEX('2018_commission_structure'!$A$15:$I$24,MATCH($E217,'2018_commission_structure'!$A$15:$A$18,0),MATCH('calculations '!Y$1,'2018_commission_structure'!$A$15:$I$15,0)),0)</f>
        <v>0</v>
      </c>
      <c r="Z217" s="2">
        <f>IF($H217&gt;L217, ($H217-L217) *INDEX('2018_commission_structure'!$A$15:$I$24,MATCH($E217, '2018_commission_structure'!$A$15:$A$18,0),MATCH(Z$1, '2018_commission_structure'!$A$15:$I$15,0)), 0)</f>
        <v>0</v>
      </c>
      <c r="AA217" s="9">
        <f t="shared" si="38"/>
        <v>88276.349999999991</v>
      </c>
      <c r="AB217" s="9">
        <f t="shared" si="39"/>
        <v>142998.34999999998</v>
      </c>
    </row>
    <row r="218" spans="1:28" x14ac:dyDescent="0.25">
      <c r="A218" t="str">
        <f t="shared" si="30"/>
        <v>Lyle Stoyles</v>
      </c>
      <c r="B218">
        <v>3266408608</v>
      </c>
      <c r="C218" t="s">
        <v>436</v>
      </c>
      <c r="D218" t="s">
        <v>437</v>
      </c>
      <c r="E218" t="s">
        <v>29</v>
      </c>
      <c r="F218" s="6">
        <v>73542</v>
      </c>
      <c r="G218">
        <f>COUNTIF(deals_closed!D:D,'calculations '!B218)</f>
        <v>19</v>
      </c>
      <c r="H218" s="6">
        <f>SUMIF(deals_closed!D:D,'calculations '!B218,deals_closed!C:C)</f>
        <v>693049</v>
      </c>
      <c r="I218" s="9">
        <f>VLOOKUP(E218,'2018_commission_structure'!$A$22:$I$24,9,FALSE)</f>
        <v>600000</v>
      </c>
      <c r="J218" s="7">
        <f t="shared" si="31"/>
        <v>750000</v>
      </c>
      <c r="K218" s="8">
        <f t="shared" si="32"/>
        <v>900000</v>
      </c>
      <c r="L218" s="9">
        <f t="shared" si="33"/>
        <v>1200000</v>
      </c>
      <c r="M218" s="10">
        <f t="shared" si="34"/>
        <v>1.1550816666666666</v>
      </c>
      <c r="N218" t="str">
        <f t="shared" si="35"/>
        <v>100-125%</v>
      </c>
      <c r="O218" s="9">
        <f>MIN(I218, H218)*INDEX('2018_commission_structure'!$A$21:$I$24,
MATCH($E218, '2018_commission_structure'!$A$21:$A$24,0),
MATCH(O$1, '2018_commission_structure'!$A$21:$I$21,0))</f>
        <v>78000</v>
      </c>
      <c r="P218" s="2">
        <f>IF(H218&gt;I218, MIN(H218-I218, J218-I218)*
INDEX('2018_commission_structure'!$A$21:$I$24,
MATCH($E218, '2018_commission_structure'!$A$21:$A$24, 0),
MATCH(P$1, '2018_commission_structure'!$A$21:$I$21, 0)), 0)</f>
        <v>15818.330000000002</v>
      </c>
      <c r="Q218" s="2">
        <f>IF(H218&gt;J218, MIN(H218-J218, K218-J218)*
INDEX('2018_commission_structure'!$A$21:$I$24,
MATCH($E218, '2018_commission_structure'!$A$21:$A$24, 0),
MATCH(Q$1, '2018_commission_structure'!$A$21:$I$21, 0)), 0)</f>
        <v>0</v>
      </c>
      <c r="R218" s="2">
        <f>IF($H218&gt;K218,MIN($H218-K218,L218-K218)*INDEX('2018_commission_structure'!$A$21:$I$24,MATCH($E218,'2018_commission_structure'!$A$21:$A$24,0),MATCH('calculations '!R$1,'2018_commission_structure'!$A$21:$I$21,0)),0)</f>
        <v>0</v>
      </c>
      <c r="S218" s="2">
        <f>IF($H218&gt;L218, ($H218-L218) *INDEX('2018_commission_structure'!$A$21:$I$24,MATCH($E218, '2018_commission_structure'!$A$21:$A$24,0),MATCH(S$1, '2018_commission_structure'!$A$21:$I$21,0)), 0)</f>
        <v>0</v>
      </c>
      <c r="T218" s="2">
        <f t="shared" si="36"/>
        <v>93818.33</v>
      </c>
      <c r="U218" s="2">
        <f t="shared" si="37"/>
        <v>167360.33000000002</v>
      </c>
      <c r="V218" s="2">
        <f>MIN(I218, H218)*INDEX('2018_commission_structure'!$A$15:$I$18,MATCH($E218, '2018_commission_structure'!$A$15:$A$18,0),MATCH(V$1, '2018_commission_structure'!$A$15:$I$15,0))</f>
        <v>90000</v>
      </c>
      <c r="W218" s="2">
        <f>IF(H218&gt;I218, MIN(H218-I218, J218-I218)*INDEX('2018_commission_structure'!$A$15:$I$18,MATCH($E218, '2018_commission_structure'!$A$15:$A$18, 0),MATCH(W$1,'2018_commission_structure'!$A$15:$I$15, 0)), 0)</f>
        <v>16748.82</v>
      </c>
      <c r="X218" s="2">
        <f>IF(H218&gt;J218, MIN(H218-J218, K218-J218)*INDEX('2018_commission_structure'!$A$15:$I$24,MATCH($E218, '2018_commission_structure'!$A$15:$A$18, 0),MATCH(X$1, '2018_commission_structure'!$A$15:$I$15, 0)), 0)</f>
        <v>0</v>
      </c>
      <c r="Y218" s="2">
        <f>IF($H218&gt;K218,MIN($H218-K218,L218-K218)*INDEX('2018_commission_structure'!$A$15:$I$24,MATCH($E218,'2018_commission_structure'!$A$15:$A$18,0),MATCH('calculations '!Y$1,'2018_commission_structure'!$A$15:$I$15,0)),0)</f>
        <v>0</v>
      </c>
      <c r="Z218" s="2">
        <f>IF($H218&gt;L218, ($H218-L218) *INDEX('2018_commission_structure'!$A$15:$I$24,MATCH($E218, '2018_commission_structure'!$A$15:$A$18,0),MATCH(Z$1, '2018_commission_structure'!$A$15:$I$15,0)), 0)</f>
        <v>0</v>
      </c>
      <c r="AA218" s="9">
        <f t="shared" si="38"/>
        <v>106748.82</v>
      </c>
      <c r="AB218" s="9">
        <f t="shared" si="39"/>
        <v>180290.82</v>
      </c>
    </row>
    <row r="219" spans="1:28" x14ac:dyDescent="0.25">
      <c r="A219" t="str">
        <f t="shared" si="30"/>
        <v>Damon Albisser</v>
      </c>
      <c r="B219">
        <v>813371287</v>
      </c>
      <c r="C219" t="s">
        <v>438</v>
      </c>
      <c r="D219" t="s">
        <v>439</v>
      </c>
      <c r="E219" t="s">
        <v>7</v>
      </c>
      <c r="F219" s="6">
        <v>55320</v>
      </c>
      <c r="G219">
        <f>COUNTIF(deals_closed!D:D,'calculations '!B219)</f>
        <v>19</v>
      </c>
      <c r="H219" s="6">
        <f>SUMIF(deals_closed!D:D,'calculations '!B219,deals_closed!C:C)</f>
        <v>563960</v>
      </c>
      <c r="I219" s="9">
        <f>VLOOKUP(E219,'2018_commission_structure'!$A$22:$I$24,9,FALSE)</f>
        <v>500000</v>
      </c>
      <c r="J219" s="7">
        <f t="shared" si="31"/>
        <v>625000</v>
      </c>
      <c r="K219" s="8">
        <f t="shared" si="32"/>
        <v>750000</v>
      </c>
      <c r="L219" s="9">
        <f t="shared" si="33"/>
        <v>1000000</v>
      </c>
      <c r="M219" s="10">
        <f t="shared" si="34"/>
        <v>1.12792</v>
      </c>
      <c r="N219" t="str">
        <f t="shared" si="35"/>
        <v>100-125%</v>
      </c>
      <c r="O219" s="9">
        <f>MIN(I219, H219)*INDEX('2018_commission_structure'!$A$21:$I$24,
MATCH($E219, '2018_commission_structure'!$A$21:$A$24,0),
MATCH(O$1, '2018_commission_structure'!$A$21:$I$21,0))</f>
        <v>50000</v>
      </c>
      <c r="P219" s="2">
        <f>IF(H219&gt;I219, MIN(H219-I219, J219-I219)*
INDEX('2018_commission_structure'!$A$21:$I$24,
MATCH($E219, '2018_commission_structure'!$A$21:$A$24, 0),
MATCH(P$1, '2018_commission_structure'!$A$21:$I$21, 0)), 0)</f>
        <v>9594</v>
      </c>
      <c r="Q219" s="2">
        <f>IF(H219&gt;J219, MIN(H219-J219, K219-J219)*
INDEX('2018_commission_structure'!$A$21:$I$24,
MATCH($E219, '2018_commission_structure'!$A$21:$A$24, 0),
MATCH(Q$1, '2018_commission_structure'!$A$21:$I$21, 0)), 0)</f>
        <v>0</v>
      </c>
      <c r="R219" s="2">
        <f>IF($H219&gt;K219,MIN($H219-K219,L219-K219)*INDEX('2018_commission_structure'!$A$21:$I$24,MATCH($E219,'2018_commission_structure'!$A$21:$A$24,0),MATCH('calculations '!R$1,'2018_commission_structure'!$A$21:$I$21,0)),0)</f>
        <v>0</v>
      </c>
      <c r="S219" s="2">
        <f>IF($H219&gt;L219, ($H219-L219) *INDEX('2018_commission_structure'!$A$21:$I$24,MATCH($E219, '2018_commission_structure'!$A$21:$A$24,0),MATCH(S$1, '2018_commission_structure'!$A$21:$I$21,0)), 0)</f>
        <v>0</v>
      </c>
      <c r="T219" s="2">
        <f t="shared" si="36"/>
        <v>59594</v>
      </c>
      <c r="U219" s="2">
        <f t="shared" si="37"/>
        <v>114914</v>
      </c>
      <c r="V219" s="2">
        <f>MIN(I219, H219)*INDEX('2018_commission_structure'!$A$15:$I$18,MATCH($E219, '2018_commission_structure'!$A$15:$A$18,0),MATCH(V$1, '2018_commission_structure'!$A$15:$I$15,0))</f>
        <v>60000</v>
      </c>
      <c r="W219" s="2">
        <f>IF(H219&gt;I219, MIN(H219-I219, J219-I219)*INDEX('2018_commission_structure'!$A$15:$I$18,MATCH($E219, '2018_commission_structure'!$A$15:$A$18, 0),MATCH(W$1,'2018_commission_structure'!$A$15:$I$15, 0)), 0)</f>
        <v>10873.2</v>
      </c>
      <c r="X219" s="2">
        <f>IF(H219&gt;J219, MIN(H219-J219, K219-J219)*INDEX('2018_commission_structure'!$A$15:$I$24,MATCH($E219, '2018_commission_structure'!$A$15:$A$18, 0),MATCH(X$1, '2018_commission_structure'!$A$15:$I$15, 0)), 0)</f>
        <v>0</v>
      </c>
      <c r="Y219" s="2">
        <f>IF($H219&gt;K219,MIN($H219-K219,L219-K219)*INDEX('2018_commission_structure'!$A$15:$I$24,MATCH($E219,'2018_commission_structure'!$A$15:$A$18,0),MATCH('calculations '!Y$1,'2018_commission_structure'!$A$15:$I$15,0)),0)</f>
        <v>0</v>
      </c>
      <c r="Z219" s="2">
        <f>IF($H219&gt;L219, ($H219-L219) *INDEX('2018_commission_structure'!$A$15:$I$24,MATCH($E219, '2018_commission_structure'!$A$15:$A$18,0),MATCH(Z$1, '2018_commission_structure'!$A$15:$I$15,0)), 0)</f>
        <v>0</v>
      </c>
      <c r="AA219" s="9">
        <f t="shared" si="38"/>
        <v>70873.2</v>
      </c>
      <c r="AB219" s="9">
        <f t="shared" si="39"/>
        <v>126193.2</v>
      </c>
    </row>
    <row r="220" spans="1:28" x14ac:dyDescent="0.25">
      <c r="A220" t="str">
        <f t="shared" si="30"/>
        <v>Eulalie Bianco</v>
      </c>
      <c r="B220">
        <v>5623896162</v>
      </c>
      <c r="C220" t="s">
        <v>440</v>
      </c>
      <c r="D220" t="s">
        <v>441</v>
      </c>
      <c r="E220" t="s">
        <v>29</v>
      </c>
      <c r="F220" s="6">
        <v>74626</v>
      </c>
      <c r="G220">
        <f>COUNTIF(deals_closed!D:D,'calculations '!B220)</f>
        <v>17</v>
      </c>
      <c r="H220" s="6">
        <f>SUMIF(deals_closed!D:D,'calculations '!B220,deals_closed!C:C)</f>
        <v>456453</v>
      </c>
      <c r="I220" s="9">
        <f>VLOOKUP(E220,'2018_commission_structure'!$A$22:$I$24,9,FALSE)</f>
        <v>600000</v>
      </c>
      <c r="J220" s="7">
        <f t="shared" si="31"/>
        <v>750000</v>
      </c>
      <c r="K220" s="8">
        <f t="shared" si="32"/>
        <v>900000</v>
      </c>
      <c r="L220" s="9">
        <f t="shared" si="33"/>
        <v>1200000</v>
      </c>
      <c r="M220" s="10">
        <f t="shared" si="34"/>
        <v>0.76075499999999996</v>
      </c>
      <c r="N220" t="str">
        <f t="shared" si="35"/>
        <v>0-100%</v>
      </c>
      <c r="O220" s="9">
        <f>MIN(I220, H220)*INDEX('2018_commission_structure'!$A$21:$I$24,
MATCH($E220, '2018_commission_structure'!$A$21:$A$24,0),
MATCH(O$1, '2018_commission_structure'!$A$21:$I$21,0))</f>
        <v>59338.89</v>
      </c>
      <c r="P220" s="2">
        <f>IF(H220&gt;I220, MIN(H220-I220, J220-I220)*
INDEX('2018_commission_structure'!$A$21:$I$24,
MATCH($E220, '2018_commission_structure'!$A$21:$A$24, 0),
MATCH(P$1, '2018_commission_structure'!$A$21:$I$21, 0)), 0)</f>
        <v>0</v>
      </c>
      <c r="Q220" s="2">
        <f>IF(H220&gt;J220, MIN(H220-J220, K220-J220)*
INDEX('2018_commission_structure'!$A$21:$I$24,
MATCH($E220, '2018_commission_structure'!$A$21:$A$24, 0),
MATCH(Q$1, '2018_commission_structure'!$A$21:$I$21, 0)), 0)</f>
        <v>0</v>
      </c>
      <c r="R220" s="2">
        <f>IF($H220&gt;K220,MIN($H220-K220,L220-K220)*INDEX('2018_commission_structure'!$A$21:$I$24,MATCH($E220,'2018_commission_structure'!$A$21:$A$24,0),MATCH('calculations '!R$1,'2018_commission_structure'!$A$21:$I$21,0)),0)</f>
        <v>0</v>
      </c>
      <c r="S220" s="2">
        <f>IF($H220&gt;L220, ($H220-L220) *INDEX('2018_commission_structure'!$A$21:$I$24,MATCH($E220, '2018_commission_structure'!$A$21:$A$24,0),MATCH(S$1, '2018_commission_structure'!$A$21:$I$21,0)), 0)</f>
        <v>0</v>
      </c>
      <c r="T220" s="2">
        <f t="shared" si="36"/>
        <v>59338.89</v>
      </c>
      <c r="U220" s="2">
        <f t="shared" si="37"/>
        <v>133964.89000000001</v>
      </c>
      <c r="V220" s="2">
        <f>MIN(I220, H220)*INDEX('2018_commission_structure'!$A$15:$I$18,MATCH($E220, '2018_commission_structure'!$A$15:$A$18,0),MATCH(V$1, '2018_commission_structure'!$A$15:$I$15,0))</f>
        <v>68467.95</v>
      </c>
      <c r="W220" s="2">
        <f>IF(H220&gt;I220, MIN(H220-I220, J220-I220)*INDEX('2018_commission_structure'!$A$15:$I$18,MATCH($E220, '2018_commission_structure'!$A$15:$A$18, 0),MATCH(W$1,'2018_commission_structure'!$A$15:$I$15, 0)), 0)</f>
        <v>0</v>
      </c>
      <c r="X220" s="2">
        <f>IF(H220&gt;J220, MIN(H220-J220, K220-J220)*INDEX('2018_commission_structure'!$A$15:$I$24,MATCH($E220, '2018_commission_structure'!$A$15:$A$18, 0),MATCH(X$1, '2018_commission_structure'!$A$15:$I$15, 0)), 0)</f>
        <v>0</v>
      </c>
      <c r="Y220" s="2">
        <f>IF($H220&gt;K220,MIN($H220-K220,L220-K220)*INDEX('2018_commission_structure'!$A$15:$I$24,MATCH($E220,'2018_commission_structure'!$A$15:$A$18,0),MATCH('calculations '!Y$1,'2018_commission_structure'!$A$15:$I$15,0)),0)</f>
        <v>0</v>
      </c>
      <c r="Z220" s="2">
        <f>IF($H220&gt;L220, ($H220-L220) *INDEX('2018_commission_structure'!$A$15:$I$24,MATCH($E220, '2018_commission_structure'!$A$15:$A$18,0),MATCH(Z$1, '2018_commission_structure'!$A$15:$I$15,0)), 0)</f>
        <v>0</v>
      </c>
      <c r="AA220" s="9">
        <f t="shared" si="38"/>
        <v>68467.95</v>
      </c>
      <c r="AB220" s="9">
        <f t="shared" si="39"/>
        <v>143093.95000000001</v>
      </c>
    </row>
    <row r="221" spans="1:28" x14ac:dyDescent="0.25">
      <c r="A221" t="str">
        <f t="shared" si="30"/>
        <v>Loretta Churchward</v>
      </c>
      <c r="B221">
        <v>7906441400</v>
      </c>
      <c r="C221" t="s">
        <v>442</v>
      </c>
      <c r="D221" t="s">
        <v>443</v>
      </c>
      <c r="E221" t="s">
        <v>7</v>
      </c>
      <c r="F221" s="6">
        <v>46268</v>
      </c>
      <c r="G221">
        <f>COUNTIF(deals_closed!D:D,'calculations '!B221)</f>
        <v>22</v>
      </c>
      <c r="H221" s="6">
        <f>SUMIF(deals_closed!D:D,'calculations '!B221,deals_closed!C:C)</f>
        <v>640512</v>
      </c>
      <c r="I221" s="9">
        <f>VLOOKUP(E221,'2018_commission_structure'!$A$22:$I$24,9,FALSE)</f>
        <v>500000</v>
      </c>
      <c r="J221" s="7">
        <f t="shared" si="31"/>
        <v>625000</v>
      </c>
      <c r="K221" s="8">
        <f t="shared" si="32"/>
        <v>750000</v>
      </c>
      <c r="L221" s="9">
        <f t="shared" si="33"/>
        <v>1000000</v>
      </c>
      <c r="M221" s="10">
        <f t="shared" si="34"/>
        <v>1.2810239999999999</v>
      </c>
      <c r="N221" t="str">
        <f t="shared" si="35"/>
        <v>125-150%</v>
      </c>
      <c r="O221" s="9">
        <f>MIN(I221, H221)*INDEX('2018_commission_structure'!$A$21:$I$24,
MATCH($E221, '2018_commission_structure'!$A$21:$A$24,0),
MATCH(O$1, '2018_commission_structure'!$A$21:$I$21,0))</f>
        <v>50000</v>
      </c>
      <c r="P221" s="2">
        <f>IF(H221&gt;I221, MIN(H221-I221, J221-I221)*
INDEX('2018_commission_structure'!$A$21:$I$24,
MATCH($E221, '2018_commission_structure'!$A$21:$A$24, 0),
MATCH(P$1, '2018_commission_structure'!$A$21:$I$21, 0)), 0)</f>
        <v>18750</v>
      </c>
      <c r="Q221" s="2">
        <f>IF(H221&gt;J221, MIN(H221-J221, K221-J221)*
INDEX('2018_commission_structure'!$A$21:$I$24,
MATCH($E221, '2018_commission_structure'!$A$21:$A$24, 0),
MATCH(Q$1, '2018_commission_structure'!$A$21:$I$21, 0)), 0)</f>
        <v>2792.16</v>
      </c>
      <c r="R221" s="2">
        <f>IF($H221&gt;K221,MIN($H221-K221,L221-K221)*INDEX('2018_commission_structure'!$A$21:$I$24,MATCH($E221,'2018_commission_structure'!$A$21:$A$24,0),MATCH('calculations '!R$1,'2018_commission_structure'!$A$21:$I$21,0)),0)</f>
        <v>0</v>
      </c>
      <c r="S221" s="2">
        <f>IF($H221&gt;L221, ($H221-L221) *INDEX('2018_commission_structure'!$A$21:$I$24,MATCH($E221, '2018_commission_structure'!$A$21:$A$24,0),MATCH(S$1, '2018_commission_structure'!$A$21:$I$21,0)), 0)</f>
        <v>0</v>
      </c>
      <c r="T221" s="2">
        <f t="shared" si="36"/>
        <v>71542.16</v>
      </c>
      <c r="U221" s="2">
        <f t="shared" si="37"/>
        <v>117810.16</v>
      </c>
      <c r="V221" s="2">
        <f>MIN(I221, H221)*INDEX('2018_commission_structure'!$A$15:$I$18,MATCH($E221, '2018_commission_structure'!$A$15:$A$18,0),MATCH(V$1, '2018_commission_structure'!$A$15:$I$15,0))</f>
        <v>60000</v>
      </c>
      <c r="W221" s="2">
        <f>IF(H221&gt;I221, MIN(H221-I221, J221-I221)*INDEX('2018_commission_structure'!$A$15:$I$18,MATCH($E221, '2018_commission_structure'!$A$15:$A$18, 0),MATCH(W$1,'2018_commission_structure'!$A$15:$I$15, 0)), 0)</f>
        <v>21250</v>
      </c>
      <c r="X221" s="2">
        <f>IF(H221&gt;J221, MIN(H221-J221, K221-J221)*INDEX('2018_commission_structure'!$A$15:$I$24,MATCH($E221, '2018_commission_structure'!$A$15:$A$18, 0),MATCH(X$1, '2018_commission_structure'!$A$15:$I$15, 0)), 0)</f>
        <v>3102.4</v>
      </c>
      <c r="Y221" s="2">
        <f>IF($H221&gt;K221,MIN($H221-K221,L221-K221)*INDEX('2018_commission_structure'!$A$15:$I$24,MATCH($E221,'2018_commission_structure'!$A$15:$A$18,0),MATCH('calculations '!Y$1,'2018_commission_structure'!$A$15:$I$15,0)),0)</f>
        <v>0</v>
      </c>
      <c r="Z221" s="2">
        <f>IF($H221&gt;L221, ($H221-L221) *INDEX('2018_commission_structure'!$A$15:$I$24,MATCH($E221, '2018_commission_structure'!$A$15:$A$18,0),MATCH(Z$1, '2018_commission_structure'!$A$15:$I$15,0)), 0)</f>
        <v>0</v>
      </c>
      <c r="AA221" s="9">
        <f t="shared" si="38"/>
        <v>84352.4</v>
      </c>
      <c r="AB221" s="9">
        <f t="shared" si="39"/>
        <v>130620.4</v>
      </c>
    </row>
    <row r="222" spans="1:28" x14ac:dyDescent="0.25">
      <c r="A222" t="str">
        <f t="shared" si="30"/>
        <v>Horatio Franchyonok</v>
      </c>
      <c r="B222">
        <v>7233077789</v>
      </c>
      <c r="C222" t="s">
        <v>444</v>
      </c>
      <c r="D222" t="s">
        <v>445</v>
      </c>
      <c r="E222" t="s">
        <v>7</v>
      </c>
      <c r="F222" s="6">
        <v>43173</v>
      </c>
      <c r="G222">
        <f>COUNTIF(deals_closed!D:D,'calculations '!B222)</f>
        <v>18</v>
      </c>
      <c r="H222" s="6">
        <f>SUMIF(deals_closed!D:D,'calculations '!B222,deals_closed!C:C)</f>
        <v>600732</v>
      </c>
      <c r="I222" s="9">
        <f>VLOOKUP(E222,'2018_commission_structure'!$A$22:$I$24,9,FALSE)</f>
        <v>500000</v>
      </c>
      <c r="J222" s="7">
        <f t="shared" si="31"/>
        <v>625000</v>
      </c>
      <c r="K222" s="8">
        <f t="shared" si="32"/>
        <v>750000</v>
      </c>
      <c r="L222" s="9">
        <f t="shared" si="33"/>
        <v>1000000</v>
      </c>
      <c r="M222" s="10">
        <f t="shared" si="34"/>
        <v>1.2014640000000001</v>
      </c>
      <c r="N222" t="str">
        <f t="shared" si="35"/>
        <v>100-125%</v>
      </c>
      <c r="O222" s="9">
        <f>MIN(I222, H222)*INDEX('2018_commission_structure'!$A$21:$I$24,
MATCH($E222, '2018_commission_structure'!$A$21:$A$24,0),
MATCH(O$1, '2018_commission_structure'!$A$21:$I$21,0))</f>
        <v>50000</v>
      </c>
      <c r="P222" s="2">
        <f>IF(H222&gt;I222, MIN(H222-I222, J222-I222)*
INDEX('2018_commission_structure'!$A$21:$I$24,
MATCH($E222, '2018_commission_structure'!$A$21:$A$24, 0),
MATCH(P$1, '2018_commission_structure'!$A$21:$I$21, 0)), 0)</f>
        <v>15109.8</v>
      </c>
      <c r="Q222" s="2">
        <f>IF(H222&gt;J222, MIN(H222-J222, K222-J222)*
INDEX('2018_commission_structure'!$A$21:$I$24,
MATCH($E222, '2018_commission_structure'!$A$21:$A$24, 0),
MATCH(Q$1, '2018_commission_structure'!$A$21:$I$21, 0)), 0)</f>
        <v>0</v>
      </c>
      <c r="R222" s="2">
        <f>IF($H222&gt;K222,MIN($H222-K222,L222-K222)*INDEX('2018_commission_structure'!$A$21:$I$24,MATCH($E222,'2018_commission_structure'!$A$21:$A$24,0),MATCH('calculations '!R$1,'2018_commission_structure'!$A$21:$I$21,0)),0)</f>
        <v>0</v>
      </c>
      <c r="S222" s="2">
        <f>IF($H222&gt;L222, ($H222-L222) *INDEX('2018_commission_structure'!$A$21:$I$24,MATCH($E222, '2018_commission_structure'!$A$21:$A$24,0),MATCH(S$1, '2018_commission_structure'!$A$21:$I$21,0)), 0)</f>
        <v>0</v>
      </c>
      <c r="T222" s="2">
        <f t="shared" si="36"/>
        <v>65109.8</v>
      </c>
      <c r="U222" s="2">
        <f t="shared" si="37"/>
        <v>108282.8</v>
      </c>
      <c r="V222" s="2">
        <f>MIN(I222, H222)*INDEX('2018_commission_structure'!$A$15:$I$18,MATCH($E222, '2018_commission_structure'!$A$15:$A$18,0),MATCH(V$1, '2018_commission_structure'!$A$15:$I$15,0))</f>
        <v>60000</v>
      </c>
      <c r="W222" s="2">
        <f>IF(H222&gt;I222, MIN(H222-I222, J222-I222)*INDEX('2018_commission_structure'!$A$15:$I$18,MATCH($E222, '2018_commission_structure'!$A$15:$A$18, 0),MATCH(W$1,'2018_commission_structure'!$A$15:$I$15, 0)), 0)</f>
        <v>17124.440000000002</v>
      </c>
      <c r="X222" s="2">
        <f>IF(H222&gt;J222, MIN(H222-J222, K222-J222)*INDEX('2018_commission_structure'!$A$15:$I$24,MATCH($E222, '2018_commission_structure'!$A$15:$A$18, 0),MATCH(X$1, '2018_commission_structure'!$A$15:$I$15, 0)), 0)</f>
        <v>0</v>
      </c>
      <c r="Y222" s="2">
        <f>IF($H222&gt;K222,MIN($H222-K222,L222-K222)*INDEX('2018_commission_structure'!$A$15:$I$24,MATCH($E222,'2018_commission_structure'!$A$15:$A$18,0),MATCH('calculations '!Y$1,'2018_commission_structure'!$A$15:$I$15,0)),0)</f>
        <v>0</v>
      </c>
      <c r="Z222" s="2">
        <f>IF($H222&gt;L222, ($H222-L222) *INDEX('2018_commission_structure'!$A$15:$I$24,MATCH($E222, '2018_commission_structure'!$A$15:$A$18,0),MATCH(Z$1, '2018_commission_structure'!$A$15:$I$15,0)), 0)</f>
        <v>0</v>
      </c>
      <c r="AA222" s="9">
        <f t="shared" si="38"/>
        <v>77124.44</v>
      </c>
      <c r="AB222" s="9">
        <f t="shared" si="39"/>
        <v>120297.44</v>
      </c>
    </row>
    <row r="223" spans="1:28" x14ac:dyDescent="0.25">
      <c r="A223" t="str">
        <f t="shared" si="30"/>
        <v>Myles Scoggans</v>
      </c>
      <c r="B223">
        <v>3497169404</v>
      </c>
      <c r="C223" t="s">
        <v>446</v>
      </c>
      <c r="D223" t="s">
        <v>447</v>
      </c>
      <c r="E223" t="s">
        <v>10</v>
      </c>
      <c r="F223" s="6">
        <v>89522</v>
      </c>
      <c r="G223">
        <f>COUNTIF(deals_closed!D:D,'calculations '!B223)</f>
        <v>19</v>
      </c>
      <c r="H223" s="6">
        <f>SUMIF(deals_closed!D:D,'calculations '!B223,deals_closed!C:C)</f>
        <v>700830</v>
      </c>
      <c r="I223" s="9">
        <f>VLOOKUP(E223,'2018_commission_structure'!$A$22:$I$24,9,FALSE)</f>
        <v>750000</v>
      </c>
      <c r="J223" s="7">
        <f t="shared" si="31"/>
        <v>937500</v>
      </c>
      <c r="K223" s="8">
        <f t="shared" si="32"/>
        <v>1125000</v>
      </c>
      <c r="L223" s="9">
        <f t="shared" si="33"/>
        <v>1500000</v>
      </c>
      <c r="M223" s="10">
        <f t="shared" si="34"/>
        <v>0.93444000000000005</v>
      </c>
      <c r="N223" t="str">
        <f t="shared" si="35"/>
        <v>0-100%</v>
      </c>
      <c r="O223" s="9">
        <f>MIN(I223, H223)*INDEX('2018_commission_structure'!$A$21:$I$24,
MATCH($E223, '2018_commission_structure'!$A$21:$A$24,0),
MATCH(O$1, '2018_commission_structure'!$A$21:$I$21,0))</f>
        <v>105124.5</v>
      </c>
      <c r="P223" s="2">
        <f>IF(H223&gt;I223, MIN(H223-I223, J223-I223)*
INDEX('2018_commission_structure'!$A$21:$I$24,
MATCH($E223, '2018_commission_structure'!$A$21:$A$24, 0),
MATCH(P$1, '2018_commission_structure'!$A$21:$I$21, 0)), 0)</f>
        <v>0</v>
      </c>
      <c r="Q223" s="2">
        <f>IF(H223&gt;J223, MIN(H223-J223, K223-J223)*
INDEX('2018_commission_structure'!$A$21:$I$24,
MATCH($E223, '2018_commission_structure'!$A$21:$A$24, 0),
MATCH(Q$1, '2018_commission_structure'!$A$21:$I$21, 0)), 0)</f>
        <v>0</v>
      </c>
      <c r="R223" s="2">
        <f>IF($H223&gt;K223,MIN($H223-K223,L223-K223)*INDEX('2018_commission_structure'!$A$21:$I$24,MATCH($E223,'2018_commission_structure'!$A$21:$A$24,0),MATCH('calculations '!R$1,'2018_commission_structure'!$A$21:$I$21,0)),0)</f>
        <v>0</v>
      </c>
      <c r="S223" s="2">
        <f>IF($H223&gt;L223, ($H223-L223) *INDEX('2018_commission_structure'!$A$21:$I$24,MATCH($E223, '2018_commission_structure'!$A$21:$A$24,0),MATCH(S$1, '2018_commission_structure'!$A$21:$I$21,0)), 0)</f>
        <v>0</v>
      </c>
      <c r="T223" s="2">
        <f t="shared" si="36"/>
        <v>105124.5</v>
      </c>
      <c r="U223" s="2">
        <f t="shared" si="37"/>
        <v>194646.5</v>
      </c>
      <c r="V223" s="2">
        <f>MIN(I223, H223)*INDEX('2018_commission_structure'!$A$15:$I$18,MATCH($E223, '2018_commission_structure'!$A$15:$A$18,0),MATCH(V$1, '2018_commission_structure'!$A$15:$I$15,0))</f>
        <v>105124.5</v>
      </c>
      <c r="W223" s="2">
        <f>IF(H223&gt;I223, MIN(H223-I223, J223-I223)*INDEX('2018_commission_structure'!$A$15:$I$18,MATCH($E223, '2018_commission_structure'!$A$15:$A$18, 0),MATCH(W$1,'2018_commission_structure'!$A$15:$I$15, 0)), 0)</f>
        <v>0</v>
      </c>
      <c r="X223" s="2">
        <f>IF(H223&gt;J223, MIN(H223-J223, K223-J223)*INDEX('2018_commission_structure'!$A$15:$I$24,MATCH($E223, '2018_commission_structure'!$A$15:$A$18, 0),MATCH(X$1, '2018_commission_structure'!$A$15:$I$15, 0)), 0)</f>
        <v>0</v>
      </c>
      <c r="Y223" s="2">
        <f>IF($H223&gt;K223,MIN($H223-K223,L223-K223)*INDEX('2018_commission_structure'!$A$15:$I$24,MATCH($E223,'2018_commission_structure'!$A$15:$A$18,0),MATCH('calculations '!Y$1,'2018_commission_structure'!$A$15:$I$15,0)),0)</f>
        <v>0</v>
      </c>
      <c r="Z223" s="2">
        <f>IF($H223&gt;L223, ($H223-L223) *INDEX('2018_commission_structure'!$A$15:$I$24,MATCH($E223, '2018_commission_structure'!$A$15:$A$18,0),MATCH(Z$1, '2018_commission_structure'!$A$15:$I$15,0)), 0)</f>
        <v>0</v>
      </c>
      <c r="AA223" s="9">
        <f t="shared" si="38"/>
        <v>105124.5</v>
      </c>
      <c r="AB223" s="9">
        <f t="shared" si="39"/>
        <v>194646.5</v>
      </c>
    </row>
    <row r="224" spans="1:28" x14ac:dyDescent="0.25">
      <c r="A224" t="str">
        <f t="shared" si="30"/>
        <v>Otha Tappor</v>
      </c>
      <c r="B224">
        <v>8187246642</v>
      </c>
      <c r="C224" t="s">
        <v>448</v>
      </c>
      <c r="D224" t="s">
        <v>449</v>
      </c>
      <c r="E224" t="s">
        <v>29</v>
      </c>
      <c r="F224" s="6">
        <v>59840</v>
      </c>
      <c r="G224">
        <f>COUNTIF(deals_closed!D:D,'calculations '!B224)</f>
        <v>19</v>
      </c>
      <c r="H224" s="6">
        <f>SUMIF(deals_closed!D:D,'calculations '!B224,deals_closed!C:C)</f>
        <v>673714</v>
      </c>
      <c r="I224" s="9">
        <f>VLOOKUP(E224,'2018_commission_structure'!$A$22:$I$24,9,FALSE)</f>
        <v>600000</v>
      </c>
      <c r="J224" s="7">
        <f t="shared" si="31"/>
        <v>750000</v>
      </c>
      <c r="K224" s="8">
        <f t="shared" si="32"/>
        <v>900000</v>
      </c>
      <c r="L224" s="9">
        <f t="shared" si="33"/>
        <v>1200000</v>
      </c>
      <c r="M224" s="10">
        <f t="shared" si="34"/>
        <v>1.1228566666666666</v>
      </c>
      <c r="N224" t="str">
        <f t="shared" si="35"/>
        <v>100-125%</v>
      </c>
      <c r="O224" s="9">
        <f>MIN(I224, H224)*INDEX('2018_commission_structure'!$A$21:$I$24,
MATCH($E224, '2018_commission_structure'!$A$21:$A$24,0),
MATCH(O$1, '2018_commission_structure'!$A$21:$I$21,0))</f>
        <v>78000</v>
      </c>
      <c r="P224" s="2">
        <f>IF(H224&gt;I224, MIN(H224-I224, J224-I224)*
INDEX('2018_commission_structure'!$A$21:$I$24,
MATCH($E224, '2018_commission_structure'!$A$21:$A$24, 0),
MATCH(P$1, '2018_commission_structure'!$A$21:$I$21, 0)), 0)</f>
        <v>12531.380000000001</v>
      </c>
      <c r="Q224" s="2">
        <f>IF(H224&gt;J224, MIN(H224-J224, K224-J224)*
INDEX('2018_commission_structure'!$A$21:$I$24,
MATCH($E224, '2018_commission_structure'!$A$21:$A$24, 0),
MATCH(Q$1, '2018_commission_structure'!$A$21:$I$21, 0)), 0)</f>
        <v>0</v>
      </c>
      <c r="R224" s="2">
        <f>IF($H224&gt;K224,MIN($H224-K224,L224-K224)*INDEX('2018_commission_structure'!$A$21:$I$24,MATCH($E224,'2018_commission_structure'!$A$21:$A$24,0),MATCH('calculations '!R$1,'2018_commission_structure'!$A$21:$I$21,0)),0)</f>
        <v>0</v>
      </c>
      <c r="S224" s="2">
        <f>IF($H224&gt;L224, ($H224-L224) *INDEX('2018_commission_structure'!$A$21:$I$24,MATCH($E224, '2018_commission_structure'!$A$21:$A$24,0),MATCH(S$1, '2018_commission_structure'!$A$21:$I$21,0)), 0)</f>
        <v>0</v>
      </c>
      <c r="T224" s="2">
        <f t="shared" si="36"/>
        <v>90531.38</v>
      </c>
      <c r="U224" s="2">
        <f t="shared" si="37"/>
        <v>150371.38</v>
      </c>
      <c r="V224" s="2">
        <f>MIN(I224, H224)*INDEX('2018_commission_structure'!$A$15:$I$18,MATCH($E224, '2018_commission_structure'!$A$15:$A$18,0),MATCH(V$1, '2018_commission_structure'!$A$15:$I$15,0))</f>
        <v>90000</v>
      </c>
      <c r="W224" s="2">
        <f>IF(H224&gt;I224, MIN(H224-I224, J224-I224)*INDEX('2018_commission_structure'!$A$15:$I$18,MATCH($E224, '2018_commission_structure'!$A$15:$A$18, 0),MATCH(W$1,'2018_commission_structure'!$A$15:$I$15, 0)), 0)</f>
        <v>13268.519999999999</v>
      </c>
      <c r="X224" s="2">
        <f>IF(H224&gt;J224, MIN(H224-J224, K224-J224)*INDEX('2018_commission_structure'!$A$15:$I$24,MATCH($E224, '2018_commission_structure'!$A$15:$A$18, 0),MATCH(X$1, '2018_commission_structure'!$A$15:$I$15, 0)), 0)</f>
        <v>0</v>
      </c>
      <c r="Y224" s="2">
        <f>IF($H224&gt;K224,MIN($H224-K224,L224-K224)*INDEX('2018_commission_structure'!$A$15:$I$24,MATCH($E224,'2018_commission_structure'!$A$15:$A$18,0),MATCH('calculations '!Y$1,'2018_commission_structure'!$A$15:$I$15,0)),0)</f>
        <v>0</v>
      </c>
      <c r="Z224" s="2">
        <f>IF($H224&gt;L224, ($H224-L224) *INDEX('2018_commission_structure'!$A$15:$I$24,MATCH($E224, '2018_commission_structure'!$A$15:$A$18,0),MATCH(Z$1, '2018_commission_structure'!$A$15:$I$15,0)), 0)</f>
        <v>0</v>
      </c>
      <c r="AA224" s="9">
        <f t="shared" si="38"/>
        <v>103268.52</v>
      </c>
      <c r="AB224" s="9">
        <f t="shared" si="39"/>
        <v>163108.52000000002</v>
      </c>
    </row>
    <row r="225" spans="1:28" x14ac:dyDescent="0.25">
      <c r="A225" t="str">
        <f t="shared" si="30"/>
        <v>Merell Larose</v>
      </c>
      <c r="B225">
        <v>5975948169</v>
      </c>
      <c r="C225" t="s">
        <v>450</v>
      </c>
      <c r="D225" t="s">
        <v>451</v>
      </c>
      <c r="E225" t="s">
        <v>10</v>
      </c>
      <c r="F225" s="6">
        <v>122368</v>
      </c>
      <c r="G225">
        <f>COUNTIF(deals_closed!D:D,'calculations '!B225)</f>
        <v>13</v>
      </c>
      <c r="H225" s="6">
        <f>SUMIF(deals_closed!D:D,'calculations '!B225,deals_closed!C:C)</f>
        <v>416902</v>
      </c>
      <c r="I225" s="9">
        <f>VLOOKUP(E225,'2018_commission_structure'!$A$22:$I$24,9,FALSE)</f>
        <v>750000</v>
      </c>
      <c r="J225" s="7">
        <f t="shared" si="31"/>
        <v>937500</v>
      </c>
      <c r="K225" s="8">
        <f t="shared" si="32"/>
        <v>1125000</v>
      </c>
      <c r="L225" s="9">
        <f t="shared" si="33"/>
        <v>1500000</v>
      </c>
      <c r="M225" s="10">
        <f t="shared" si="34"/>
        <v>0.55586933333333333</v>
      </c>
      <c r="N225" t="str">
        <f t="shared" si="35"/>
        <v>0-100%</v>
      </c>
      <c r="O225" s="9">
        <f>MIN(I225, H225)*INDEX('2018_commission_structure'!$A$21:$I$24,
MATCH($E225, '2018_commission_structure'!$A$21:$A$24,0),
MATCH(O$1, '2018_commission_structure'!$A$21:$I$21,0))</f>
        <v>62535.299999999996</v>
      </c>
      <c r="P225" s="2">
        <f>IF(H225&gt;I225, MIN(H225-I225, J225-I225)*
INDEX('2018_commission_structure'!$A$21:$I$24,
MATCH($E225, '2018_commission_structure'!$A$21:$A$24, 0),
MATCH(P$1, '2018_commission_structure'!$A$21:$I$21, 0)), 0)</f>
        <v>0</v>
      </c>
      <c r="Q225" s="2">
        <f>IF(H225&gt;J225, MIN(H225-J225, K225-J225)*
INDEX('2018_commission_structure'!$A$21:$I$24,
MATCH($E225, '2018_commission_structure'!$A$21:$A$24, 0),
MATCH(Q$1, '2018_commission_structure'!$A$21:$I$21, 0)), 0)</f>
        <v>0</v>
      </c>
      <c r="R225" s="2">
        <f>IF($H225&gt;K225,MIN($H225-K225,L225-K225)*INDEX('2018_commission_structure'!$A$21:$I$24,MATCH($E225,'2018_commission_structure'!$A$21:$A$24,0),MATCH('calculations '!R$1,'2018_commission_structure'!$A$21:$I$21,0)),0)</f>
        <v>0</v>
      </c>
      <c r="S225" s="2">
        <f>IF($H225&gt;L225, ($H225-L225) *INDEX('2018_commission_structure'!$A$21:$I$24,MATCH($E225, '2018_commission_structure'!$A$21:$A$24,0),MATCH(S$1, '2018_commission_structure'!$A$21:$I$21,0)), 0)</f>
        <v>0</v>
      </c>
      <c r="T225" s="2">
        <f t="shared" si="36"/>
        <v>62535.299999999996</v>
      </c>
      <c r="U225" s="2">
        <f t="shared" si="37"/>
        <v>184903.3</v>
      </c>
      <c r="V225" s="2">
        <f>MIN(I225, H225)*INDEX('2018_commission_structure'!$A$15:$I$18,MATCH($E225, '2018_commission_structure'!$A$15:$A$18,0),MATCH(V$1, '2018_commission_structure'!$A$15:$I$15,0))</f>
        <v>62535.299999999996</v>
      </c>
      <c r="W225" s="2">
        <f>IF(H225&gt;I225, MIN(H225-I225, J225-I225)*INDEX('2018_commission_structure'!$A$15:$I$18,MATCH($E225, '2018_commission_structure'!$A$15:$A$18, 0),MATCH(W$1,'2018_commission_structure'!$A$15:$I$15, 0)), 0)</f>
        <v>0</v>
      </c>
      <c r="X225" s="2">
        <f>IF(H225&gt;J225, MIN(H225-J225, K225-J225)*INDEX('2018_commission_structure'!$A$15:$I$24,MATCH($E225, '2018_commission_structure'!$A$15:$A$18, 0),MATCH(X$1, '2018_commission_structure'!$A$15:$I$15, 0)), 0)</f>
        <v>0</v>
      </c>
      <c r="Y225" s="2">
        <f>IF($H225&gt;K225,MIN($H225-K225,L225-K225)*INDEX('2018_commission_structure'!$A$15:$I$24,MATCH($E225,'2018_commission_structure'!$A$15:$A$18,0),MATCH('calculations '!Y$1,'2018_commission_structure'!$A$15:$I$15,0)),0)</f>
        <v>0</v>
      </c>
      <c r="Z225" s="2">
        <f>IF($H225&gt;L225, ($H225-L225) *INDEX('2018_commission_structure'!$A$15:$I$24,MATCH($E225, '2018_commission_structure'!$A$15:$A$18,0),MATCH(Z$1, '2018_commission_structure'!$A$15:$I$15,0)), 0)</f>
        <v>0</v>
      </c>
      <c r="AA225" s="9">
        <f t="shared" si="38"/>
        <v>62535.299999999996</v>
      </c>
      <c r="AB225" s="9">
        <f t="shared" si="39"/>
        <v>184903.3</v>
      </c>
    </row>
    <row r="226" spans="1:28" x14ac:dyDescent="0.25">
      <c r="A226" t="str">
        <f t="shared" si="30"/>
        <v>Aluino Eble</v>
      </c>
      <c r="B226">
        <v>1371021422</v>
      </c>
      <c r="C226" t="s">
        <v>85</v>
      </c>
      <c r="D226" t="s">
        <v>452</v>
      </c>
      <c r="E226" t="s">
        <v>29</v>
      </c>
      <c r="F226" s="6">
        <v>55264</v>
      </c>
      <c r="G226">
        <f>COUNTIF(deals_closed!D:D,'calculations '!B226)</f>
        <v>21</v>
      </c>
      <c r="H226" s="6">
        <f>SUMIF(deals_closed!D:D,'calculations '!B226,deals_closed!C:C)</f>
        <v>735042</v>
      </c>
      <c r="I226" s="9">
        <f>VLOOKUP(E226,'2018_commission_structure'!$A$22:$I$24,9,FALSE)</f>
        <v>600000</v>
      </c>
      <c r="J226" s="7">
        <f t="shared" si="31"/>
        <v>750000</v>
      </c>
      <c r="K226" s="8">
        <f t="shared" si="32"/>
        <v>900000</v>
      </c>
      <c r="L226" s="9">
        <f t="shared" si="33"/>
        <v>1200000</v>
      </c>
      <c r="M226" s="10">
        <f t="shared" si="34"/>
        <v>1.2250700000000001</v>
      </c>
      <c r="N226" t="str">
        <f t="shared" si="35"/>
        <v>100-125%</v>
      </c>
      <c r="O226" s="9">
        <f>MIN(I226, H226)*INDEX('2018_commission_structure'!$A$21:$I$24,
MATCH($E226, '2018_commission_structure'!$A$21:$A$24,0),
MATCH(O$1, '2018_commission_structure'!$A$21:$I$21,0))</f>
        <v>78000</v>
      </c>
      <c r="P226" s="2">
        <f>IF(H226&gt;I226, MIN(H226-I226, J226-I226)*
INDEX('2018_commission_structure'!$A$21:$I$24,
MATCH($E226, '2018_commission_structure'!$A$21:$A$24, 0),
MATCH(P$1, '2018_commission_structure'!$A$21:$I$21, 0)), 0)</f>
        <v>22957.140000000003</v>
      </c>
      <c r="Q226" s="2">
        <f>IF(H226&gt;J226, MIN(H226-J226, K226-J226)*
INDEX('2018_commission_structure'!$A$21:$I$24,
MATCH($E226, '2018_commission_structure'!$A$21:$A$24, 0),
MATCH(Q$1, '2018_commission_structure'!$A$21:$I$21, 0)), 0)</f>
        <v>0</v>
      </c>
      <c r="R226" s="2">
        <f>IF($H226&gt;K226,MIN($H226-K226,L226-K226)*INDEX('2018_commission_structure'!$A$21:$I$24,MATCH($E226,'2018_commission_structure'!$A$21:$A$24,0),MATCH('calculations '!R$1,'2018_commission_structure'!$A$21:$I$21,0)),0)</f>
        <v>0</v>
      </c>
      <c r="S226" s="2">
        <f>IF($H226&gt;L226, ($H226-L226) *INDEX('2018_commission_structure'!$A$21:$I$24,MATCH($E226, '2018_commission_structure'!$A$21:$A$24,0),MATCH(S$1, '2018_commission_structure'!$A$21:$I$21,0)), 0)</f>
        <v>0</v>
      </c>
      <c r="T226" s="2">
        <f t="shared" si="36"/>
        <v>100957.14</v>
      </c>
      <c r="U226" s="2">
        <f t="shared" si="37"/>
        <v>156221.14000000001</v>
      </c>
      <c r="V226" s="2">
        <f>MIN(I226, H226)*INDEX('2018_commission_structure'!$A$15:$I$18,MATCH($E226, '2018_commission_structure'!$A$15:$A$18,0),MATCH(V$1, '2018_commission_structure'!$A$15:$I$15,0))</f>
        <v>90000</v>
      </c>
      <c r="W226" s="2">
        <f>IF(H226&gt;I226, MIN(H226-I226, J226-I226)*INDEX('2018_commission_structure'!$A$15:$I$18,MATCH($E226, '2018_commission_structure'!$A$15:$A$18, 0),MATCH(W$1,'2018_commission_structure'!$A$15:$I$15, 0)), 0)</f>
        <v>24307.559999999998</v>
      </c>
      <c r="X226" s="2">
        <f>IF(H226&gt;J226, MIN(H226-J226, K226-J226)*INDEX('2018_commission_structure'!$A$15:$I$24,MATCH($E226, '2018_commission_structure'!$A$15:$A$18, 0),MATCH(X$1, '2018_commission_structure'!$A$15:$I$15, 0)), 0)</f>
        <v>0</v>
      </c>
      <c r="Y226" s="2">
        <f>IF($H226&gt;K226,MIN($H226-K226,L226-K226)*INDEX('2018_commission_structure'!$A$15:$I$24,MATCH($E226,'2018_commission_structure'!$A$15:$A$18,0),MATCH('calculations '!Y$1,'2018_commission_structure'!$A$15:$I$15,0)),0)</f>
        <v>0</v>
      </c>
      <c r="Z226" s="2">
        <f>IF($H226&gt;L226, ($H226-L226) *INDEX('2018_commission_structure'!$A$15:$I$24,MATCH($E226, '2018_commission_structure'!$A$15:$A$18,0),MATCH(Z$1, '2018_commission_structure'!$A$15:$I$15,0)), 0)</f>
        <v>0</v>
      </c>
      <c r="AA226" s="9">
        <f t="shared" si="38"/>
        <v>114307.56</v>
      </c>
      <c r="AB226" s="9">
        <f t="shared" si="39"/>
        <v>169571.56</v>
      </c>
    </row>
    <row r="227" spans="1:28" x14ac:dyDescent="0.25">
      <c r="A227" t="str">
        <f t="shared" si="30"/>
        <v>Hillel Hutley</v>
      </c>
      <c r="B227">
        <v>6618120233</v>
      </c>
      <c r="C227" t="s">
        <v>453</v>
      </c>
      <c r="D227" t="s">
        <v>454</v>
      </c>
      <c r="E227" t="s">
        <v>29</v>
      </c>
      <c r="F227" s="6">
        <v>64077</v>
      </c>
      <c r="G227">
        <f>COUNTIF(deals_closed!D:D,'calculations '!B227)</f>
        <v>16</v>
      </c>
      <c r="H227" s="6">
        <f>SUMIF(deals_closed!D:D,'calculations '!B227,deals_closed!C:C)</f>
        <v>625052</v>
      </c>
      <c r="I227" s="9">
        <f>VLOOKUP(E227,'2018_commission_structure'!$A$22:$I$24,9,FALSE)</f>
        <v>600000</v>
      </c>
      <c r="J227" s="7">
        <f t="shared" si="31"/>
        <v>750000</v>
      </c>
      <c r="K227" s="8">
        <f t="shared" si="32"/>
        <v>900000</v>
      </c>
      <c r="L227" s="9">
        <f t="shared" si="33"/>
        <v>1200000</v>
      </c>
      <c r="M227" s="10">
        <f t="shared" si="34"/>
        <v>1.0417533333333333</v>
      </c>
      <c r="N227" t="str">
        <f t="shared" si="35"/>
        <v>100-125%</v>
      </c>
      <c r="O227" s="9">
        <f>MIN(I227, H227)*INDEX('2018_commission_structure'!$A$21:$I$24,
MATCH($E227, '2018_commission_structure'!$A$21:$A$24,0),
MATCH(O$1, '2018_commission_structure'!$A$21:$I$21,0))</f>
        <v>78000</v>
      </c>
      <c r="P227" s="2">
        <f>IF(H227&gt;I227, MIN(H227-I227, J227-I227)*
INDEX('2018_commission_structure'!$A$21:$I$24,
MATCH($E227, '2018_commission_structure'!$A$21:$A$24, 0),
MATCH(P$1, '2018_commission_structure'!$A$21:$I$21, 0)), 0)</f>
        <v>4258.84</v>
      </c>
      <c r="Q227" s="2">
        <f>IF(H227&gt;J227, MIN(H227-J227, K227-J227)*
INDEX('2018_commission_structure'!$A$21:$I$24,
MATCH($E227, '2018_commission_structure'!$A$21:$A$24, 0),
MATCH(Q$1, '2018_commission_structure'!$A$21:$I$21, 0)), 0)</f>
        <v>0</v>
      </c>
      <c r="R227" s="2">
        <f>IF($H227&gt;K227,MIN($H227-K227,L227-K227)*INDEX('2018_commission_structure'!$A$21:$I$24,MATCH($E227,'2018_commission_structure'!$A$21:$A$24,0),MATCH('calculations '!R$1,'2018_commission_structure'!$A$21:$I$21,0)),0)</f>
        <v>0</v>
      </c>
      <c r="S227" s="2">
        <f>IF($H227&gt;L227, ($H227-L227) *INDEX('2018_commission_structure'!$A$21:$I$24,MATCH($E227, '2018_commission_structure'!$A$21:$A$24,0),MATCH(S$1, '2018_commission_structure'!$A$21:$I$21,0)), 0)</f>
        <v>0</v>
      </c>
      <c r="T227" s="2">
        <f t="shared" si="36"/>
        <v>82258.84</v>
      </c>
      <c r="U227" s="2">
        <f t="shared" si="37"/>
        <v>146335.84</v>
      </c>
      <c r="V227" s="2">
        <f>MIN(I227, H227)*INDEX('2018_commission_structure'!$A$15:$I$18,MATCH($E227, '2018_commission_structure'!$A$15:$A$18,0),MATCH(V$1, '2018_commission_structure'!$A$15:$I$15,0))</f>
        <v>90000</v>
      </c>
      <c r="W227" s="2">
        <f>IF(H227&gt;I227, MIN(H227-I227, J227-I227)*INDEX('2018_commission_structure'!$A$15:$I$18,MATCH($E227, '2018_commission_structure'!$A$15:$A$18, 0),MATCH(W$1,'2018_commission_structure'!$A$15:$I$15, 0)), 0)</f>
        <v>4509.3599999999997</v>
      </c>
      <c r="X227" s="2">
        <f>IF(H227&gt;J227, MIN(H227-J227, K227-J227)*INDEX('2018_commission_structure'!$A$15:$I$24,MATCH($E227, '2018_commission_structure'!$A$15:$A$18, 0),MATCH(X$1, '2018_commission_structure'!$A$15:$I$15, 0)), 0)</f>
        <v>0</v>
      </c>
      <c r="Y227" s="2">
        <f>IF($H227&gt;K227,MIN($H227-K227,L227-K227)*INDEX('2018_commission_structure'!$A$15:$I$24,MATCH($E227,'2018_commission_structure'!$A$15:$A$18,0),MATCH('calculations '!Y$1,'2018_commission_structure'!$A$15:$I$15,0)),0)</f>
        <v>0</v>
      </c>
      <c r="Z227" s="2">
        <f>IF($H227&gt;L227, ($H227-L227) *INDEX('2018_commission_structure'!$A$15:$I$24,MATCH($E227, '2018_commission_structure'!$A$15:$A$18,0),MATCH(Z$1, '2018_commission_structure'!$A$15:$I$15,0)), 0)</f>
        <v>0</v>
      </c>
      <c r="AA227" s="9">
        <f t="shared" si="38"/>
        <v>94509.36</v>
      </c>
      <c r="AB227" s="9">
        <f t="shared" si="39"/>
        <v>158586.35999999999</v>
      </c>
    </row>
    <row r="228" spans="1:28" x14ac:dyDescent="0.25">
      <c r="A228" t="str">
        <f t="shared" si="30"/>
        <v>Tedie Cartmer</v>
      </c>
      <c r="B228">
        <v>2408183758</v>
      </c>
      <c r="C228" t="s">
        <v>455</v>
      </c>
      <c r="D228" t="s">
        <v>456</v>
      </c>
      <c r="E228" t="s">
        <v>10</v>
      </c>
      <c r="F228" s="6">
        <v>121981</v>
      </c>
      <c r="G228">
        <f>COUNTIF(deals_closed!D:D,'calculations '!B228)</f>
        <v>20</v>
      </c>
      <c r="H228" s="6">
        <f>SUMIF(deals_closed!D:D,'calculations '!B228,deals_closed!C:C)</f>
        <v>704699</v>
      </c>
      <c r="I228" s="9">
        <f>VLOOKUP(E228,'2018_commission_structure'!$A$22:$I$24,9,FALSE)</f>
        <v>750000</v>
      </c>
      <c r="J228" s="7">
        <f t="shared" si="31"/>
        <v>937500</v>
      </c>
      <c r="K228" s="8">
        <f t="shared" si="32"/>
        <v>1125000</v>
      </c>
      <c r="L228" s="9">
        <f t="shared" si="33"/>
        <v>1500000</v>
      </c>
      <c r="M228" s="10">
        <f t="shared" si="34"/>
        <v>0.93959866666666669</v>
      </c>
      <c r="N228" t="str">
        <f t="shared" si="35"/>
        <v>0-100%</v>
      </c>
      <c r="O228" s="9">
        <f>MIN(I228, H228)*INDEX('2018_commission_structure'!$A$21:$I$24,
MATCH($E228, '2018_commission_structure'!$A$21:$A$24,0),
MATCH(O$1, '2018_commission_structure'!$A$21:$I$21,0))</f>
        <v>105704.84999999999</v>
      </c>
      <c r="P228" s="2">
        <f>IF(H228&gt;I228, MIN(H228-I228, J228-I228)*
INDEX('2018_commission_structure'!$A$21:$I$24,
MATCH($E228, '2018_commission_structure'!$A$21:$A$24, 0),
MATCH(P$1, '2018_commission_structure'!$A$21:$I$21, 0)), 0)</f>
        <v>0</v>
      </c>
      <c r="Q228" s="2">
        <f>IF(H228&gt;J228, MIN(H228-J228, K228-J228)*
INDEX('2018_commission_structure'!$A$21:$I$24,
MATCH($E228, '2018_commission_structure'!$A$21:$A$24, 0),
MATCH(Q$1, '2018_commission_structure'!$A$21:$I$21, 0)), 0)</f>
        <v>0</v>
      </c>
      <c r="R228" s="2">
        <f>IF($H228&gt;K228,MIN($H228-K228,L228-K228)*INDEX('2018_commission_structure'!$A$21:$I$24,MATCH($E228,'2018_commission_structure'!$A$21:$A$24,0),MATCH('calculations '!R$1,'2018_commission_structure'!$A$21:$I$21,0)),0)</f>
        <v>0</v>
      </c>
      <c r="S228" s="2">
        <f>IF($H228&gt;L228, ($H228-L228) *INDEX('2018_commission_structure'!$A$21:$I$24,MATCH($E228, '2018_commission_structure'!$A$21:$A$24,0),MATCH(S$1, '2018_commission_structure'!$A$21:$I$21,0)), 0)</f>
        <v>0</v>
      </c>
      <c r="T228" s="2">
        <f t="shared" si="36"/>
        <v>105704.84999999999</v>
      </c>
      <c r="U228" s="2">
        <f t="shared" si="37"/>
        <v>227685.84999999998</v>
      </c>
      <c r="V228" s="2">
        <f>MIN(I228, H228)*INDEX('2018_commission_structure'!$A$15:$I$18,MATCH($E228, '2018_commission_structure'!$A$15:$A$18,0),MATCH(V$1, '2018_commission_structure'!$A$15:$I$15,0))</f>
        <v>105704.84999999999</v>
      </c>
      <c r="W228" s="2">
        <f>IF(H228&gt;I228, MIN(H228-I228, J228-I228)*INDEX('2018_commission_structure'!$A$15:$I$18,MATCH($E228, '2018_commission_structure'!$A$15:$A$18, 0),MATCH(W$1,'2018_commission_structure'!$A$15:$I$15, 0)), 0)</f>
        <v>0</v>
      </c>
      <c r="X228" s="2">
        <f>IF(H228&gt;J228, MIN(H228-J228, K228-J228)*INDEX('2018_commission_structure'!$A$15:$I$24,MATCH($E228, '2018_commission_structure'!$A$15:$A$18, 0),MATCH(X$1, '2018_commission_structure'!$A$15:$I$15, 0)), 0)</f>
        <v>0</v>
      </c>
      <c r="Y228" s="2">
        <f>IF($H228&gt;K228,MIN($H228-K228,L228-K228)*INDEX('2018_commission_structure'!$A$15:$I$24,MATCH($E228,'2018_commission_structure'!$A$15:$A$18,0),MATCH('calculations '!Y$1,'2018_commission_structure'!$A$15:$I$15,0)),0)</f>
        <v>0</v>
      </c>
      <c r="Z228" s="2">
        <f>IF($H228&gt;L228, ($H228-L228) *INDEX('2018_commission_structure'!$A$15:$I$24,MATCH($E228, '2018_commission_structure'!$A$15:$A$18,0),MATCH(Z$1, '2018_commission_structure'!$A$15:$I$15,0)), 0)</f>
        <v>0</v>
      </c>
      <c r="AA228" s="9">
        <f t="shared" si="38"/>
        <v>105704.84999999999</v>
      </c>
      <c r="AB228" s="9">
        <f t="shared" si="39"/>
        <v>227685.84999999998</v>
      </c>
    </row>
    <row r="229" spans="1:28" x14ac:dyDescent="0.25">
      <c r="A229" t="str">
        <f t="shared" si="30"/>
        <v>Kalindi Carmel</v>
      </c>
      <c r="B229">
        <v>2533903736</v>
      </c>
      <c r="C229" t="s">
        <v>457</v>
      </c>
      <c r="D229" t="s">
        <v>458</v>
      </c>
      <c r="E229" t="s">
        <v>7</v>
      </c>
      <c r="F229" s="6">
        <v>58051</v>
      </c>
      <c r="G229">
        <f>COUNTIF(deals_closed!D:D,'calculations '!B229)</f>
        <v>23</v>
      </c>
      <c r="H229" s="6">
        <f>SUMIF(deals_closed!D:D,'calculations '!B229,deals_closed!C:C)</f>
        <v>747840</v>
      </c>
      <c r="I229" s="9">
        <f>VLOOKUP(E229,'2018_commission_structure'!$A$22:$I$24,9,FALSE)</f>
        <v>500000</v>
      </c>
      <c r="J229" s="7">
        <f t="shared" si="31"/>
        <v>625000</v>
      </c>
      <c r="K229" s="8">
        <f t="shared" si="32"/>
        <v>750000</v>
      </c>
      <c r="L229" s="9">
        <f t="shared" si="33"/>
        <v>1000000</v>
      </c>
      <c r="M229" s="10">
        <f t="shared" si="34"/>
        <v>1.4956799999999999</v>
      </c>
      <c r="N229" t="str">
        <f t="shared" si="35"/>
        <v>125-150%</v>
      </c>
      <c r="O229" s="9">
        <f>MIN(I229, H229)*INDEX('2018_commission_structure'!$A$21:$I$24,
MATCH($E229, '2018_commission_structure'!$A$21:$A$24,0),
MATCH(O$1, '2018_commission_structure'!$A$21:$I$21,0))</f>
        <v>50000</v>
      </c>
      <c r="P229" s="2">
        <f>IF(H229&gt;I229, MIN(H229-I229, J229-I229)*
INDEX('2018_commission_structure'!$A$21:$I$24,
MATCH($E229, '2018_commission_structure'!$A$21:$A$24, 0),
MATCH(P$1, '2018_commission_structure'!$A$21:$I$21, 0)), 0)</f>
        <v>18750</v>
      </c>
      <c r="Q229" s="2">
        <f>IF(H229&gt;J229, MIN(H229-J229, K229-J229)*
INDEX('2018_commission_structure'!$A$21:$I$24,
MATCH($E229, '2018_commission_structure'!$A$21:$A$24, 0),
MATCH(Q$1, '2018_commission_structure'!$A$21:$I$21, 0)), 0)</f>
        <v>22111.200000000001</v>
      </c>
      <c r="R229" s="2">
        <f>IF($H229&gt;K229,MIN($H229-K229,L229-K229)*INDEX('2018_commission_structure'!$A$21:$I$24,MATCH($E229,'2018_commission_structure'!$A$21:$A$24,0),MATCH('calculations '!R$1,'2018_commission_structure'!$A$21:$I$21,0)),0)</f>
        <v>0</v>
      </c>
      <c r="S229" s="2">
        <f>IF($H229&gt;L229, ($H229-L229) *INDEX('2018_commission_structure'!$A$21:$I$24,MATCH($E229, '2018_commission_structure'!$A$21:$A$24,0),MATCH(S$1, '2018_commission_structure'!$A$21:$I$21,0)), 0)</f>
        <v>0</v>
      </c>
      <c r="T229" s="2">
        <f t="shared" si="36"/>
        <v>90861.2</v>
      </c>
      <c r="U229" s="2">
        <f t="shared" si="37"/>
        <v>148912.20000000001</v>
      </c>
      <c r="V229" s="2">
        <f>MIN(I229, H229)*INDEX('2018_commission_structure'!$A$15:$I$18,MATCH($E229, '2018_commission_structure'!$A$15:$A$18,0),MATCH(V$1, '2018_commission_structure'!$A$15:$I$15,0))</f>
        <v>60000</v>
      </c>
      <c r="W229" s="2">
        <f>IF(H229&gt;I229, MIN(H229-I229, J229-I229)*INDEX('2018_commission_structure'!$A$15:$I$18,MATCH($E229, '2018_commission_structure'!$A$15:$A$18, 0),MATCH(W$1,'2018_commission_structure'!$A$15:$I$15, 0)), 0)</f>
        <v>21250</v>
      </c>
      <c r="X229" s="2">
        <f>IF(H229&gt;J229, MIN(H229-J229, K229-J229)*INDEX('2018_commission_structure'!$A$15:$I$24,MATCH($E229, '2018_commission_structure'!$A$15:$A$18, 0),MATCH(X$1, '2018_commission_structure'!$A$15:$I$15, 0)), 0)</f>
        <v>24568</v>
      </c>
      <c r="Y229" s="2">
        <f>IF($H229&gt;K229,MIN($H229-K229,L229-K229)*INDEX('2018_commission_structure'!$A$15:$I$24,MATCH($E229,'2018_commission_structure'!$A$15:$A$18,0),MATCH('calculations '!Y$1,'2018_commission_structure'!$A$15:$I$15,0)),0)</f>
        <v>0</v>
      </c>
      <c r="Z229" s="2">
        <f>IF($H229&gt;L229, ($H229-L229) *INDEX('2018_commission_structure'!$A$15:$I$24,MATCH($E229, '2018_commission_structure'!$A$15:$A$18,0),MATCH(Z$1, '2018_commission_structure'!$A$15:$I$15,0)), 0)</f>
        <v>0</v>
      </c>
      <c r="AA229" s="9">
        <f t="shared" si="38"/>
        <v>105818</v>
      </c>
      <c r="AB229" s="9">
        <f t="shared" si="39"/>
        <v>163869</v>
      </c>
    </row>
    <row r="230" spans="1:28" x14ac:dyDescent="0.25">
      <c r="A230" t="str">
        <f t="shared" si="30"/>
        <v>Winfield Lansdowne</v>
      </c>
      <c r="B230">
        <v>3779559293</v>
      </c>
      <c r="C230" t="s">
        <v>459</v>
      </c>
      <c r="D230" t="s">
        <v>460</v>
      </c>
      <c r="E230" t="s">
        <v>10</v>
      </c>
      <c r="F230" s="6">
        <v>95894</v>
      </c>
      <c r="G230">
        <f>COUNTIF(deals_closed!D:D,'calculations '!B230)</f>
        <v>27</v>
      </c>
      <c r="H230" s="6">
        <f>SUMIF(deals_closed!D:D,'calculations '!B230,deals_closed!C:C)</f>
        <v>945909</v>
      </c>
      <c r="I230" s="9">
        <f>VLOOKUP(E230,'2018_commission_structure'!$A$22:$I$24,9,FALSE)</f>
        <v>750000</v>
      </c>
      <c r="J230" s="7">
        <f t="shared" si="31"/>
        <v>937500</v>
      </c>
      <c r="K230" s="8">
        <f t="shared" si="32"/>
        <v>1125000</v>
      </c>
      <c r="L230" s="9">
        <f t="shared" si="33"/>
        <v>1500000</v>
      </c>
      <c r="M230" s="10">
        <f t="shared" si="34"/>
        <v>1.261212</v>
      </c>
      <c r="N230" t="str">
        <f t="shared" si="35"/>
        <v>125-150%</v>
      </c>
      <c r="O230" s="9">
        <f>MIN(I230, H230)*INDEX('2018_commission_structure'!$A$21:$I$24,
MATCH($E230, '2018_commission_structure'!$A$21:$A$24,0),
MATCH(O$1, '2018_commission_structure'!$A$21:$I$21,0))</f>
        <v>112500</v>
      </c>
      <c r="P230" s="2">
        <f>IF(H230&gt;I230, MIN(H230-I230, J230-I230)*
INDEX('2018_commission_structure'!$A$21:$I$24,
MATCH($E230, '2018_commission_structure'!$A$21:$A$24, 0),
MATCH(P$1, '2018_commission_structure'!$A$21:$I$21, 0)), 0)</f>
        <v>35625</v>
      </c>
      <c r="Q230" s="2">
        <f>IF(H230&gt;J230, MIN(H230-J230, K230-J230)*
INDEX('2018_commission_structure'!$A$21:$I$24,
MATCH($E230, '2018_commission_structure'!$A$21:$A$24, 0),
MATCH(Q$1, '2018_commission_structure'!$A$21:$I$21, 0)), 0)</f>
        <v>1934.0700000000002</v>
      </c>
      <c r="R230" s="2">
        <f>IF($H230&gt;K230,MIN($H230-K230,L230-K230)*INDEX('2018_commission_structure'!$A$21:$I$24,MATCH($E230,'2018_commission_structure'!$A$21:$A$24,0),MATCH('calculations '!R$1,'2018_commission_structure'!$A$21:$I$21,0)),0)</f>
        <v>0</v>
      </c>
      <c r="S230" s="2">
        <f>IF($H230&gt;L230, ($H230-L230) *INDEX('2018_commission_structure'!$A$21:$I$24,MATCH($E230, '2018_commission_structure'!$A$21:$A$24,0),MATCH(S$1, '2018_commission_structure'!$A$21:$I$21,0)), 0)</f>
        <v>0</v>
      </c>
      <c r="T230" s="2">
        <f t="shared" si="36"/>
        <v>150059.07</v>
      </c>
      <c r="U230" s="2">
        <f t="shared" si="37"/>
        <v>245953.07</v>
      </c>
      <c r="V230" s="2">
        <f>MIN(I230, H230)*INDEX('2018_commission_structure'!$A$15:$I$18,MATCH($E230, '2018_commission_structure'!$A$15:$A$18,0),MATCH(V$1, '2018_commission_structure'!$A$15:$I$15,0))</f>
        <v>112500</v>
      </c>
      <c r="W230" s="2">
        <f>IF(H230&gt;I230, MIN(H230-I230, J230-I230)*INDEX('2018_commission_structure'!$A$15:$I$18,MATCH($E230, '2018_commission_structure'!$A$15:$A$18, 0),MATCH(W$1,'2018_commission_structure'!$A$15:$I$15, 0)), 0)</f>
        <v>41250</v>
      </c>
      <c r="X230" s="2">
        <f>IF(H230&gt;J230, MIN(H230-J230, K230-J230)*INDEX('2018_commission_structure'!$A$15:$I$24,MATCH($E230, '2018_commission_structure'!$A$15:$A$18, 0),MATCH(X$1, '2018_commission_structure'!$A$15:$I$15, 0)), 0)</f>
        <v>2102.25</v>
      </c>
      <c r="Y230" s="2">
        <f>IF($H230&gt;K230,MIN($H230-K230,L230-K230)*INDEX('2018_commission_structure'!$A$15:$I$24,MATCH($E230,'2018_commission_structure'!$A$15:$A$18,0),MATCH('calculations '!Y$1,'2018_commission_structure'!$A$15:$I$15,0)),0)</f>
        <v>0</v>
      </c>
      <c r="Z230" s="2">
        <f>IF($H230&gt;L230, ($H230-L230) *INDEX('2018_commission_structure'!$A$15:$I$24,MATCH($E230, '2018_commission_structure'!$A$15:$A$18,0),MATCH(Z$1, '2018_commission_structure'!$A$15:$I$15,0)), 0)</f>
        <v>0</v>
      </c>
      <c r="AA230" s="9">
        <f t="shared" si="38"/>
        <v>155852.25</v>
      </c>
      <c r="AB230" s="9">
        <f t="shared" si="39"/>
        <v>251746.25</v>
      </c>
    </row>
    <row r="231" spans="1:28" x14ac:dyDescent="0.25">
      <c r="A231" t="str">
        <f t="shared" si="30"/>
        <v>Agace Sterry</v>
      </c>
      <c r="B231">
        <v>5142790693</v>
      </c>
      <c r="C231" t="s">
        <v>461</v>
      </c>
      <c r="D231" t="s">
        <v>462</v>
      </c>
      <c r="E231" t="s">
        <v>10</v>
      </c>
      <c r="F231" s="6">
        <v>96841</v>
      </c>
      <c r="G231">
        <f>COUNTIF(deals_closed!D:D,'calculations '!B231)</f>
        <v>20</v>
      </c>
      <c r="H231" s="6">
        <f>SUMIF(deals_closed!D:D,'calculations '!B231,deals_closed!C:C)</f>
        <v>705078</v>
      </c>
      <c r="I231" s="9">
        <f>VLOOKUP(E231,'2018_commission_structure'!$A$22:$I$24,9,FALSE)</f>
        <v>750000</v>
      </c>
      <c r="J231" s="7">
        <f t="shared" si="31"/>
        <v>937500</v>
      </c>
      <c r="K231" s="8">
        <f t="shared" si="32"/>
        <v>1125000</v>
      </c>
      <c r="L231" s="9">
        <f t="shared" si="33"/>
        <v>1500000</v>
      </c>
      <c r="M231" s="10">
        <f t="shared" si="34"/>
        <v>0.94010400000000005</v>
      </c>
      <c r="N231" t="str">
        <f t="shared" si="35"/>
        <v>0-100%</v>
      </c>
      <c r="O231" s="9">
        <f>MIN(I231, H231)*INDEX('2018_commission_structure'!$A$21:$I$24,
MATCH($E231, '2018_commission_structure'!$A$21:$A$24,0),
MATCH(O$1, '2018_commission_structure'!$A$21:$I$21,0))</f>
        <v>105761.7</v>
      </c>
      <c r="P231" s="2">
        <f>IF(H231&gt;I231, MIN(H231-I231, J231-I231)*
INDEX('2018_commission_structure'!$A$21:$I$24,
MATCH($E231, '2018_commission_structure'!$A$21:$A$24, 0),
MATCH(P$1, '2018_commission_structure'!$A$21:$I$21, 0)), 0)</f>
        <v>0</v>
      </c>
      <c r="Q231" s="2">
        <f>IF(H231&gt;J231, MIN(H231-J231, K231-J231)*
INDEX('2018_commission_structure'!$A$21:$I$24,
MATCH($E231, '2018_commission_structure'!$A$21:$A$24, 0),
MATCH(Q$1, '2018_commission_structure'!$A$21:$I$21, 0)), 0)</f>
        <v>0</v>
      </c>
      <c r="R231" s="2">
        <f>IF($H231&gt;K231,MIN($H231-K231,L231-K231)*INDEX('2018_commission_structure'!$A$21:$I$24,MATCH($E231,'2018_commission_structure'!$A$21:$A$24,0),MATCH('calculations '!R$1,'2018_commission_structure'!$A$21:$I$21,0)),0)</f>
        <v>0</v>
      </c>
      <c r="S231" s="2">
        <f>IF($H231&gt;L231, ($H231-L231) *INDEX('2018_commission_structure'!$A$21:$I$24,MATCH($E231, '2018_commission_structure'!$A$21:$A$24,0),MATCH(S$1, '2018_commission_structure'!$A$21:$I$21,0)), 0)</f>
        <v>0</v>
      </c>
      <c r="T231" s="2">
        <f t="shared" si="36"/>
        <v>105761.7</v>
      </c>
      <c r="U231" s="2">
        <f t="shared" si="37"/>
        <v>202602.7</v>
      </c>
      <c r="V231" s="2">
        <f>MIN(I231, H231)*INDEX('2018_commission_structure'!$A$15:$I$18,MATCH($E231, '2018_commission_structure'!$A$15:$A$18,0),MATCH(V$1, '2018_commission_structure'!$A$15:$I$15,0))</f>
        <v>105761.7</v>
      </c>
      <c r="W231" s="2">
        <f>IF(H231&gt;I231, MIN(H231-I231, J231-I231)*INDEX('2018_commission_structure'!$A$15:$I$18,MATCH($E231, '2018_commission_structure'!$A$15:$A$18, 0),MATCH(W$1,'2018_commission_structure'!$A$15:$I$15, 0)), 0)</f>
        <v>0</v>
      </c>
      <c r="X231" s="2">
        <f>IF(H231&gt;J231, MIN(H231-J231, K231-J231)*INDEX('2018_commission_structure'!$A$15:$I$24,MATCH($E231, '2018_commission_structure'!$A$15:$A$18, 0),MATCH(X$1, '2018_commission_structure'!$A$15:$I$15, 0)), 0)</f>
        <v>0</v>
      </c>
      <c r="Y231" s="2">
        <f>IF($H231&gt;K231,MIN($H231-K231,L231-K231)*INDEX('2018_commission_structure'!$A$15:$I$24,MATCH($E231,'2018_commission_structure'!$A$15:$A$18,0),MATCH('calculations '!Y$1,'2018_commission_structure'!$A$15:$I$15,0)),0)</f>
        <v>0</v>
      </c>
      <c r="Z231" s="2">
        <f>IF($H231&gt;L231, ($H231-L231) *INDEX('2018_commission_structure'!$A$15:$I$24,MATCH($E231, '2018_commission_structure'!$A$15:$A$18,0),MATCH(Z$1, '2018_commission_structure'!$A$15:$I$15,0)), 0)</f>
        <v>0</v>
      </c>
      <c r="AA231" s="9">
        <f t="shared" si="38"/>
        <v>105761.7</v>
      </c>
      <c r="AB231" s="9">
        <f t="shared" si="39"/>
        <v>202602.7</v>
      </c>
    </row>
    <row r="232" spans="1:28" x14ac:dyDescent="0.25">
      <c r="A232" t="str">
        <f t="shared" si="30"/>
        <v>Steward Arnke</v>
      </c>
      <c r="B232">
        <v>4236713853</v>
      </c>
      <c r="C232" t="s">
        <v>463</v>
      </c>
      <c r="D232" t="s">
        <v>464</v>
      </c>
      <c r="E232" t="s">
        <v>10</v>
      </c>
      <c r="F232" s="6">
        <v>114723</v>
      </c>
      <c r="G232">
        <f>COUNTIF(deals_closed!D:D,'calculations '!B232)</f>
        <v>15</v>
      </c>
      <c r="H232" s="6">
        <f>SUMIF(deals_closed!D:D,'calculations '!B232,deals_closed!C:C)</f>
        <v>637396</v>
      </c>
      <c r="I232" s="9">
        <f>VLOOKUP(E232,'2018_commission_structure'!$A$22:$I$24,9,FALSE)</f>
        <v>750000</v>
      </c>
      <c r="J232" s="7">
        <f t="shared" si="31"/>
        <v>937500</v>
      </c>
      <c r="K232" s="8">
        <f t="shared" si="32"/>
        <v>1125000</v>
      </c>
      <c r="L232" s="9">
        <f t="shared" si="33"/>
        <v>1500000</v>
      </c>
      <c r="M232" s="10">
        <f t="shared" si="34"/>
        <v>0.84986133333333336</v>
      </c>
      <c r="N232" t="str">
        <f t="shared" si="35"/>
        <v>0-100%</v>
      </c>
      <c r="O232" s="9">
        <f>MIN(I232, H232)*INDEX('2018_commission_structure'!$A$21:$I$24,
MATCH($E232, '2018_commission_structure'!$A$21:$A$24,0),
MATCH(O$1, '2018_commission_structure'!$A$21:$I$21,0))</f>
        <v>95609.4</v>
      </c>
      <c r="P232" s="2">
        <f>IF(H232&gt;I232, MIN(H232-I232, J232-I232)*
INDEX('2018_commission_structure'!$A$21:$I$24,
MATCH($E232, '2018_commission_structure'!$A$21:$A$24, 0),
MATCH(P$1, '2018_commission_structure'!$A$21:$I$21, 0)), 0)</f>
        <v>0</v>
      </c>
      <c r="Q232" s="2">
        <f>IF(H232&gt;J232, MIN(H232-J232, K232-J232)*
INDEX('2018_commission_structure'!$A$21:$I$24,
MATCH($E232, '2018_commission_structure'!$A$21:$A$24, 0),
MATCH(Q$1, '2018_commission_structure'!$A$21:$I$21, 0)), 0)</f>
        <v>0</v>
      </c>
      <c r="R232" s="2">
        <f>IF($H232&gt;K232,MIN($H232-K232,L232-K232)*INDEX('2018_commission_structure'!$A$21:$I$24,MATCH($E232,'2018_commission_structure'!$A$21:$A$24,0),MATCH('calculations '!R$1,'2018_commission_structure'!$A$21:$I$21,0)),0)</f>
        <v>0</v>
      </c>
      <c r="S232" s="2">
        <f>IF($H232&gt;L232, ($H232-L232) *INDEX('2018_commission_structure'!$A$21:$I$24,MATCH($E232, '2018_commission_structure'!$A$21:$A$24,0),MATCH(S$1, '2018_commission_structure'!$A$21:$I$21,0)), 0)</f>
        <v>0</v>
      </c>
      <c r="T232" s="2">
        <f t="shared" si="36"/>
        <v>95609.4</v>
      </c>
      <c r="U232" s="2">
        <f t="shared" si="37"/>
        <v>210332.4</v>
      </c>
      <c r="V232" s="2">
        <f>MIN(I232, H232)*INDEX('2018_commission_structure'!$A$15:$I$18,MATCH($E232, '2018_commission_structure'!$A$15:$A$18,0),MATCH(V$1, '2018_commission_structure'!$A$15:$I$15,0))</f>
        <v>95609.4</v>
      </c>
      <c r="W232" s="2">
        <f>IF(H232&gt;I232, MIN(H232-I232, J232-I232)*INDEX('2018_commission_structure'!$A$15:$I$18,MATCH($E232, '2018_commission_structure'!$A$15:$A$18, 0),MATCH(W$1,'2018_commission_structure'!$A$15:$I$15, 0)), 0)</f>
        <v>0</v>
      </c>
      <c r="X232" s="2">
        <f>IF(H232&gt;J232, MIN(H232-J232, K232-J232)*INDEX('2018_commission_structure'!$A$15:$I$24,MATCH($E232, '2018_commission_structure'!$A$15:$A$18, 0),MATCH(X$1, '2018_commission_structure'!$A$15:$I$15, 0)), 0)</f>
        <v>0</v>
      </c>
      <c r="Y232" s="2">
        <f>IF($H232&gt;K232,MIN($H232-K232,L232-K232)*INDEX('2018_commission_structure'!$A$15:$I$24,MATCH($E232,'2018_commission_structure'!$A$15:$A$18,0),MATCH('calculations '!Y$1,'2018_commission_structure'!$A$15:$I$15,0)),0)</f>
        <v>0</v>
      </c>
      <c r="Z232" s="2">
        <f>IF($H232&gt;L232, ($H232-L232) *INDEX('2018_commission_structure'!$A$15:$I$24,MATCH($E232, '2018_commission_structure'!$A$15:$A$18,0),MATCH(Z$1, '2018_commission_structure'!$A$15:$I$15,0)), 0)</f>
        <v>0</v>
      </c>
      <c r="AA232" s="9">
        <f t="shared" si="38"/>
        <v>95609.4</v>
      </c>
      <c r="AB232" s="9">
        <f t="shared" si="39"/>
        <v>210332.4</v>
      </c>
    </row>
    <row r="233" spans="1:28" x14ac:dyDescent="0.25">
      <c r="A233" t="str">
        <f t="shared" si="30"/>
        <v>Gennifer Waple</v>
      </c>
      <c r="B233">
        <v>4401069773</v>
      </c>
      <c r="C233" t="s">
        <v>325</v>
      </c>
      <c r="D233" t="s">
        <v>465</v>
      </c>
      <c r="E233" t="s">
        <v>29</v>
      </c>
      <c r="F233" s="6">
        <v>63754</v>
      </c>
      <c r="G233">
        <f>COUNTIF(deals_closed!D:D,'calculations '!B233)</f>
        <v>21</v>
      </c>
      <c r="H233" s="6">
        <f>SUMIF(deals_closed!D:D,'calculations '!B233,deals_closed!C:C)</f>
        <v>702109</v>
      </c>
      <c r="I233" s="9">
        <f>VLOOKUP(E233,'2018_commission_structure'!$A$22:$I$24,9,FALSE)</f>
        <v>600000</v>
      </c>
      <c r="J233" s="7">
        <f t="shared" si="31"/>
        <v>750000</v>
      </c>
      <c r="K233" s="8">
        <f t="shared" si="32"/>
        <v>900000</v>
      </c>
      <c r="L233" s="9">
        <f t="shared" si="33"/>
        <v>1200000</v>
      </c>
      <c r="M233" s="10">
        <f t="shared" si="34"/>
        <v>1.1701816666666667</v>
      </c>
      <c r="N233" t="str">
        <f t="shared" si="35"/>
        <v>100-125%</v>
      </c>
      <c r="O233" s="9">
        <f>MIN(I233, H233)*INDEX('2018_commission_structure'!$A$21:$I$24,
MATCH($E233, '2018_commission_structure'!$A$21:$A$24,0),
MATCH(O$1, '2018_commission_structure'!$A$21:$I$21,0))</f>
        <v>78000</v>
      </c>
      <c r="P233" s="2">
        <f>IF(H233&gt;I233, MIN(H233-I233, J233-I233)*
INDEX('2018_commission_structure'!$A$21:$I$24,
MATCH($E233, '2018_commission_structure'!$A$21:$A$24, 0),
MATCH(P$1, '2018_commission_structure'!$A$21:$I$21, 0)), 0)</f>
        <v>17358.530000000002</v>
      </c>
      <c r="Q233" s="2">
        <f>IF(H233&gt;J233, MIN(H233-J233, K233-J233)*
INDEX('2018_commission_structure'!$A$21:$I$24,
MATCH($E233, '2018_commission_structure'!$A$21:$A$24, 0),
MATCH(Q$1, '2018_commission_structure'!$A$21:$I$21, 0)), 0)</f>
        <v>0</v>
      </c>
      <c r="R233" s="2">
        <f>IF($H233&gt;K233,MIN($H233-K233,L233-K233)*INDEX('2018_commission_structure'!$A$21:$I$24,MATCH($E233,'2018_commission_structure'!$A$21:$A$24,0),MATCH('calculations '!R$1,'2018_commission_structure'!$A$21:$I$21,0)),0)</f>
        <v>0</v>
      </c>
      <c r="S233" s="2">
        <f>IF($H233&gt;L233, ($H233-L233) *INDEX('2018_commission_structure'!$A$21:$I$24,MATCH($E233, '2018_commission_structure'!$A$21:$A$24,0),MATCH(S$1, '2018_commission_structure'!$A$21:$I$21,0)), 0)</f>
        <v>0</v>
      </c>
      <c r="T233" s="2">
        <f t="shared" si="36"/>
        <v>95358.53</v>
      </c>
      <c r="U233" s="2">
        <f t="shared" si="37"/>
        <v>159112.53</v>
      </c>
      <c r="V233" s="2">
        <f>MIN(I233, H233)*INDEX('2018_commission_structure'!$A$15:$I$18,MATCH($E233, '2018_commission_structure'!$A$15:$A$18,0),MATCH(V$1, '2018_commission_structure'!$A$15:$I$15,0))</f>
        <v>90000</v>
      </c>
      <c r="W233" s="2">
        <f>IF(H233&gt;I233, MIN(H233-I233, J233-I233)*INDEX('2018_commission_structure'!$A$15:$I$18,MATCH($E233, '2018_commission_structure'!$A$15:$A$18, 0),MATCH(W$1,'2018_commission_structure'!$A$15:$I$15, 0)), 0)</f>
        <v>18379.62</v>
      </c>
      <c r="X233" s="2">
        <f>IF(H233&gt;J233, MIN(H233-J233, K233-J233)*INDEX('2018_commission_structure'!$A$15:$I$24,MATCH($E233, '2018_commission_structure'!$A$15:$A$18, 0),MATCH(X$1, '2018_commission_structure'!$A$15:$I$15, 0)), 0)</f>
        <v>0</v>
      </c>
      <c r="Y233" s="2">
        <f>IF($H233&gt;K233,MIN($H233-K233,L233-K233)*INDEX('2018_commission_structure'!$A$15:$I$24,MATCH($E233,'2018_commission_structure'!$A$15:$A$18,0),MATCH('calculations '!Y$1,'2018_commission_structure'!$A$15:$I$15,0)),0)</f>
        <v>0</v>
      </c>
      <c r="Z233" s="2">
        <f>IF($H233&gt;L233, ($H233-L233) *INDEX('2018_commission_structure'!$A$15:$I$24,MATCH($E233, '2018_commission_structure'!$A$15:$A$18,0),MATCH(Z$1, '2018_commission_structure'!$A$15:$I$15,0)), 0)</f>
        <v>0</v>
      </c>
      <c r="AA233" s="9">
        <f t="shared" si="38"/>
        <v>108379.62</v>
      </c>
      <c r="AB233" s="9">
        <f t="shared" si="39"/>
        <v>172133.62</v>
      </c>
    </row>
    <row r="234" spans="1:28" x14ac:dyDescent="0.25">
      <c r="A234" t="str">
        <f t="shared" si="30"/>
        <v>Sharline Tribbeck</v>
      </c>
      <c r="B234">
        <v>4689682046</v>
      </c>
      <c r="C234" t="s">
        <v>466</v>
      </c>
      <c r="D234" t="s">
        <v>467</v>
      </c>
      <c r="E234" t="s">
        <v>7</v>
      </c>
      <c r="F234" s="6">
        <v>61679</v>
      </c>
      <c r="G234">
        <f>COUNTIF(deals_closed!D:D,'calculations '!B234)</f>
        <v>12</v>
      </c>
      <c r="H234" s="6">
        <f>SUMIF(deals_closed!D:D,'calculations '!B234,deals_closed!C:C)</f>
        <v>372405</v>
      </c>
      <c r="I234" s="9">
        <f>VLOOKUP(E234,'2018_commission_structure'!$A$22:$I$24,9,FALSE)</f>
        <v>500000</v>
      </c>
      <c r="J234" s="7">
        <f t="shared" si="31"/>
        <v>625000</v>
      </c>
      <c r="K234" s="8">
        <f t="shared" si="32"/>
        <v>750000</v>
      </c>
      <c r="L234" s="9">
        <f t="shared" si="33"/>
        <v>1000000</v>
      </c>
      <c r="M234" s="10">
        <f t="shared" si="34"/>
        <v>0.74480999999999997</v>
      </c>
      <c r="N234" t="str">
        <f t="shared" si="35"/>
        <v>0-100%</v>
      </c>
      <c r="O234" s="9">
        <f>MIN(I234, H234)*INDEX('2018_commission_structure'!$A$21:$I$24,
MATCH($E234, '2018_commission_structure'!$A$21:$A$24,0),
MATCH(O$1, '2018_commission_structure'!$A$21:$I$21,0))</f>
        <v>37240.5</v>
      </c>
      <c r="P234" s="2">
        <f>IF(H234&gt;I234, MIN(H234-I234, J234-I234)*
INDEX('2018_commission_structure'!$A$21:$I$24,
MATCH($E234, '2018_commission_structure'!$A$21:$A$24, 0),
MATCH(P$1, '2018_commission_structure'!$A$21:$I$21, 0)), 0)</f>
        <v>0</v>
      </c>
      <c r="Q234" s="2">
        <f>IF(H234&gt;J234, MIN(H234-J234, K234-J234)*
INDEX('2018_commission_structure'!$A$21:$I$24,
MATCH($E234, '2018_commission_structure'!$A$21:$A$24, 0),
MATCH(Q$1, '2018_commission_structure'!$A$21:$I$21, 0)), 0)</f>
        <v>0</v>
      </c>
      <c r="R234" s="2">
        <f>IF($H234&gt;K234,MIN($H234-K234,L234-K234)*INDEX('2018_commission_structure'!$A$21:$I$24,MATCH($E234,'2018_commission_structure'!$A$21:$A$24,0),MATCH('calculations '!R$1,'2018_commission_structure'!$A$21:$I$21,0)),0)</f>
        <v>0</v>
      </c>
      <c r="S234" s="2">
        <f>IF($H234&gt;L234, ($H234-L234) *INDEX('2018_commission_structure'!$A$21:$I$24,MATCH($E234, '2018_commission_structure'!$A$21:$A$24,0),MATCH(S$1, '2018_commission_structure'!$A$21:$I$21,0)), 0)</f>
        <v>0</v>
      </c>
      <c r="T234" s="2">
        <f t="shared" si="36"/>
        <v>37240.5</v>
      </c>
      <c r="U234" s="2">
        <f t="shared" si="37"/>
        <v>98919.5</v>
      </c>
      <c r="V234" s="2">
        <f>MIN(I234, H234)*INDEX('2018_commission_structure'!$A$15:$I$18,MATCH($E234, '2018_commission_structure'!$A$15:$A$18,0),MATCH(V$1, '2018_commission_structure'!$A$15:$I$15,0))</f>
        <v>44688.6</v>
      </c>
      <c r="W234" s="2">
        <f>IF(H234&gt;I234, MIN(H234-I234, J234-I234)*INDEX('2018_commission_structure'!$A$15:$I$18,MATCH($E234, '2018_commission_structure'!$A$15:$A$18, 0),MATCH(W$1,'2018_commission_structure'!$A$15:$I$15, 0)), 0)</f>
        <v>0</v>
      </c>
      <c r="X234" s="2">
        <f>IF(H234&gt;J234, MIN(H234-J234, K234-J234)*INDEX('2018_commission_structure'!$A$15:$I$24,MATCH($E234, '2018_commission_structure'!$A$15:$A$18, 0),MATCH(X$1, '2018_commission_structure'!$A$15:$I$15, 0)), 0)</f>
        <v>0</v>
      </c>
      <c r="Y234" s="2">
        <f>IF($H234&gt;K234,MIN($H234-K234,L234-K234)*INDEX('2018_commission_structure'!$A$15:$I$24,MATCH($E234,'2018_commission_structure'!$A$15:$A$18,0),MATCH('calculations '!Y$1,'2018_commission_structure'!$A$15:$I$15,0)),0)</f>
        <v>0</v>
      </c>
      <c r="Z234" s="2">
        <f>IF($H234&gt;L234, ($H234-L234) *INDEX('2018_commission_structure'!$A$15:$I$24,MATCH($E234, '2018_commission_structure'!$A$15:$A$18,0),MATCH(Z$1, '2018_commission_structure'!$A$15:$I$15,0)), 0)</f>
        <v>0</v>
      </c>
      <c r="AA234" s="9">
        <f t="shared" si="38"/>
        <v>44688.6</v>
      </c>
      <c r="AB234" s="9">
        <f t="shared" si="39"/>
        <v>106367.6</v>
      </c>
    </row>
    <row r="235" spans="1:28" x14ac:dyDescent="0.25">
      <c r="A235" t="str">
        <f t="shared" si="30"/>
        <v>Lyn Trewett</v>
      </c>
      <c r="B235">
        <v>2649428619</v>
      </c>
      <c r="C235" t="s">
        <v>468</v>
      </c>
      <c r="D235" t="s">
        <v>469</v>
      </c>
      <c r="E235" t="s">
        <v>29</v>
      </c>
      <c r="F235" s="6">
        <v>73372</v>
      </c>
      <c r="G235">
        <f>COUNTIF(deals_closed!D:D,'calculations '!B235)</f>
        <v>14</v>
      </c>
      <c r="H235" s="6">
        <f>SUMIF(deals_closed!D:D,'calculations '!B235,deals_closed!C:C)</f>
        <v>440900</v>
      </c>
      <c r="I235" s="9">
        <f>VLOOKUP(E235,'2018_commission_structure'!$A$22:$I$24,9,FALSE)</f>
        <v>600000</v>
      </c>
      <c r="J235" s="7">
        <f t="shared" si="31"/>
        <v>750000</v>
      </c>
      <c r="K235" s="8">
        <f t="shared" si="32"/>
        <v>900000</v>
      </c>
      <c r="L235" s="9">
        <f t="shared" si="33"/>
        <v>1200000</v>
      </c>
      <c r="M235" s="10">
        <f t="shared" si="34"/>
        <v>0.73483333333333334</v>
      </c>
      <c r="N235" t="str">
        <f t="shared" si="35"/>
        <v>0-100%</v>
      </c>
      <c r="O235" s="9">
        <f>MIN(I235, H235)*INDEX('2018_commission_structure'!$A$21:$I$24,
MATCH($E235, '2018_commission_structure'!$A$21:$A$24,0),
MATCH(O$1, '2018_commission_structure'!$A$21:$I$21,0))</f>
        <v>57317</v>
      </c>
      <c r="P235" s="2">
        <f>IF(H235&gt;I235, MIN(H235-I235, J235-I235)*
INDEX('2018_commission_structure'!$A$21:$I$24,
MATCH($E235, '2018_commission_structure'!$A$21:$A$24, 0),
MATCH(P$1, '2018_commission_structure'!$A$21:$I$21, 0)), 0)</f>
        <v>0</v>
      </c>
      <c r="Q235" s="2">
        <f>IF(H235&gt;J235, MIN(H235-J235, K235-J235)*
INDEX('2018_commission_structure'!$A$21:$I$24,
MATCH($E235, '2018_commission_structure'!$A$21:$A$24, 0),
MATCH(Q$1, '2018_commission_structure'!$A$21:$I$21, 0)), 0)</f>
        <v>0</v>
      </c>
      <c r="R235" s="2">
        <f>IF($H235&gt;K235,MIN($H235-K235,L235-K235)*INDEX('2018_commission_structure'!$A$21:$I$24,MATCH($E235,'2018_commission_structure'!$A$21:$A$24,0),MATCH('calculations '!R$1,'2018_commission_structure'!$A$21:$I$21,0)),0)</f>
        <v>0</v>
      </c>
      <c r="S235" s="2">
        <f>IF($H235&gt;L235, ($H235-L235) *INDEX('2018_commission_structure'!$A$21:$I$24,MATCH($E235, '2018_commission_structure'!$A$21:$A$24,0),MATCH(S$1, '2018_commission_structure'!$A$21:$I$21,0)), 0)</f>
        <v>0</v>
      </c>
      <c r="T235" s="2">
        <f t="shared" si="36"/>
        <v>57317</v>
      </c>
      <c r="U235" s="2">
        <f t="shared" si="37"/>
        <v>130689</v>
      </c>
      <c r="V235" s="2">
        <f>MIN(I235, H235)*INDEX('2018_commission_structure'!$A$15:$I$18,MATCH($E235, '2018_commission_structure'!$A$15:$A$18,0),MATCH(V$1, '2018_commission_structure'!$A$15:$I$15,0))</f>
        <v>66135</v>
      </c>
      <c r="W235" s="2">
        <f>IF(H235&gt;I235, MIN(H235-I235, J235-I235)*INDEX('2018_commission_structure'!$A$15:$I$18,MATCH($E235, '2018_commission_structure'!$A$15:$A$18, 0),MATCH(W$1,'2018_commission_structure'!$A$15:$I$15, 0)), 0)</f>
        <v>0</v>
      </c>
      <c r="X235" s="2">
        <f>IF(H235&gt;J235, MIN(H235-J235, K235-J235)*INDEX('2018_commission_structure'!$A$15:$I$24,MATCH($E235, '2018_commission_structure'!$A$15:$A$18, 0),MATCH(X$1, '2018_commission_structure'!$A$15:$I$15, 0)), 0)</f>
        <v>0</v>
      </c>
      <c r="Y235" s="2">
        <f>IF($H235&gt;K235,MIN($H235-K235,L235-K235)*INDEX('2018_commission_structure'!$A$15:$I$24,MATCH($E235,'2018_commission_structure'!$A$15:$A$18,0),MATCH('calculations '!Y$1,'2018_commission_structure'!$A$15:$I$15,0)),0)</f>
        <v>0</v>
      </c>
      <c r="Z235" s="2">
        <f>IF($H235&gt;L235, ($H235-L235) *INDEX('2018_commission_structure'!$A$15:$I$24,MATCH($E235, '2018_commission_structure'!$A$15:$A$18,0),MATCH(Z$1, '2018_commission_structure'!$A$15:$I$15,0)), 0)</f>
        <v>0</v>
      </c>
      <c r="AA235" s="9">
        <f t="shared" si="38"/>
        <v>66135</v>
      </c>
      <c r="AB235" s="9">
        <f t="shared" si="39"/>
        <v>139507</v>
      </c>
    </row>
    <row r="236" spans="1:28" x14ac:dyDescent="0.25">
      <c r="A236" t="str">
        <f t="shared" si="30"/>
        <v>Myriam Filby</v>
      </c>
      <c r="B236">
        <v>8264394108</v>
      </c>
      <c r="C236" t="s">
        <v>470</v>
      </c>
      <c r="D236" t="s">
        <v>471</v>
      </c>
      <c r="E236" t="s">
        <v>10</v>
      </c>
      <c r="F236" s="6">
        <v>113062</v>
      </c>
      <c r="G236">
        <f>COUNTIF(deals_closed!D:D,'calculations '!B236)</f>
        <v>20</v>
      </c>
      <c r="H236" s="6">
        <f>SUMIF(deals_closed!D:D,'calculations '!B236,deals_closed!C:C)</f>
        <v>637004</v>
      </c>
      <c r="I236" s="9">
        <f>VLOOKUP(E236,'2018_commission_structure'!$A$22:$I$24,9,FALSE)</f>
        <v>750000</v>
      </c>
      <c r="J236" s="7">
        <f t="shared" si="31"/>
        <v>937500</v>
      </c>
      <c r="K236" s="8">
        <f t="shared" si="32"/>
        <v>1125000</v>
      </c>
      <c r="L236" s="9">
        <f t="shared" si="33"/>
        <v>1500000</v>
      </c>
      <c r="M236" s="10">
        <f t="shared" si="34"/>
        <v>0.84933866666666669</v>
      </c>
      <c r="N236" t="str">
        <f t="shared" si="35"/>
        <v>0-100%</v>
      </c>
      <c r="O236" s="9">
        <f>MIN(I236, H236)*INDEX('2018_commission_structure'!$A$21:$I$24,
MATCH($E236, '2018_commission_structure'!$A$21:$A$24,0),
MATCH(O$1, '2018_commission_structure'!$A$21:$I$21,0))</f>
        <v>95550.599999999991</v>
      </c>
      <c r="P236" s="2">
        <f>IF(H236&gt;I236, MIN(H236-I236, J236-I236)*
INDEX('2018_commission_structure'!$A$21:$I$24,
MATCH($E236, '2018_commission_structure'!$A$21:$A$24, 0),
MATCH(P$1, '2018_commission_structure'!$A$21:$I$21, 0)), 0)</f>
        <v>0</v>
      </c>
      <c r="Q236" s="2">
        <f>IF(H236&gt;J236, MIN(H236-J236, K236-J236)*
INDEX('2018_commission_structure'!$A$21:$I$24,
MATCH($E236, '2018_commission_structure'!$A$21:$A$24, 0),
MATCH(Q$1, '2018_commission_structure'!$A$21:$I$21, 0)), 0)</f>
        <v>0</v>
      </c>
      <c r="R236" s="2">
        <f>IF($H236&gt;K236,MIN($H236-K236,L236-K236)*INDEX('2018_commission_structure'!$A$21:$I$24,MATCH($E236,'2018_commission_structure'!$A$21:$A$24,0),MATCH('calculations '!R$1,'2018_commission_structure'!$A$21:$I$21,0)),0)</f>
        <v>0</v>
      </c>
      <c r="S236" s="2">
        <f>IF($H236&gt;L236, ($H236-L236) *INDEX('2018_commission_structure'!$A$21:$I$24,MATCH($E236, '2018_commission_structure'!$A$21:$A$24,0),MATCH(S$1, '2018_commission_structure'!$A$21:$I$21,0)), 0)</f>
        <v>0</v>
      </c>
      <c r="T236" s="2">
        <f t="shared" si="36"/>
        <v>95550.599999999991</v>
      </c>
      <c r="U236" s="2">
        <f t="shared" si="37"/>
        <v>208612.59999999998</v>
      </c>
      <c r="V236" s="2">
        <f>MIN(I236, H236)*INDEX('2018_commission_structure'!$A$15:$I$18,MATCH($E236, '2018_commission_structure'!$A$15:$A$18,0),MATCH(V$1, '2018_commission_structure'!$A$15:$I$15,0))</f>
        <v>95550.599999999991</v>
      </c>
      <c r="W236" s="2">
        <f>IF(H236&gt;I236, MIN(H236-I236, J236-I236)*INDEX('2018_commission_structure'!$A$15:$I$18,MATCH($E236, '2018_commission_structure'!$A$15:$A$18, 0),MATCH(W$1,'2018_commission_structure'!$A$15:$I$15, 0)), 0)</f>
        <v>0</v>
      </c>
      <c r="X236" s="2">
        <f>IF(H236&gt;J236, MIN(H236-J236, K236-J236)*INDEX('2018_commission_structure'!$A$15:$I$24,MATCH($E236, '2018_commission_structure'!$A$15:$A$18, 0),MATCH(X$1, '2018_commission_structure'!$A$15:$I$15, 0)), 0)</f>
        <v>0</v>
      </c>
      <c r="Y236" s="2">
        <f>IF($H236&gt;K236,MIN($H236-K236,L236-K236)*INDEX('2018_commission_structure'!$A$15:$I$24,MATCH($E236,'2018_commission_structure'!$A$15:$A$18,0),MATCH('calculations '!Y$1,'2018_commission_structure'!$A$15:$I$15,0)),0)</f>
        <v>0</v>
      </c>
      <c r="Z236" s="2">
        <f>IF($H236&gt;L236, ($H236-L236) *INDEX('2018_commission_structure'!$A$15:$I$24,MATCH($E236, '2018_commission_structure'!$A$15:$A$18,0),MATCH(Z$1, '2018_commission_structure'!$A$15:$I$15,0)), 0)</f>
        <v>0</v>
      </c>
      <c r="AA236" s="9">
        <f t="shared" si="38"/>
        <v>95550.599999999991</v>
      </c>
      <c r="AB236" s="9">
        <f t="shared" si="39"/>
        <v>208612.59999999998</v>
      </c>
    </row>
    <row r="237" spans="1:28" x14ac:dyDescent="0.25">
      <c r="A237" t="str">
        <f t="shared" si="30"/>
        <v>Jacklin Agiolfinger</v>
      </c>
      <c r="B237">
        <v>9800744517</v>
      </c>
      <c r="C237" t="s">
        <v>472</v>
      </c>
      <c r="D237" t="s">
        <v>473</v>
      </c>
      <c r="E237" t="s">
        <v>10</v>
      </c>
      <c r="F237" s="6">
        <v>102178</v>
      </c>
      <c r="G237">
        <f>COUNTIF(deals_closed!D:D,'calculations '!B237)</f>
        <v>22</v>
      </c>
      <c r="H237" s="6">
        <f>SUMIF(deals_closed!D:D,'calculations '!B237,deals_closed!C:C)</f>
        <v>751367</v>
      </c>
      <c r="I237" s="9">
        <f>VLOOKUP(E237,'2018_commission_structure'!$A$22:$I$24,9,FALSE)</f>
        <v>750000</v>
      </c>
      <c r="J237" s="7">
        <f t="shared" si="31"/>
        <v>937500</v>
      </c>
      <c r="K237" s="8">
        <f t="shared" si="32"/>
        <v>1125000</v>
      </c>
      <c r="L237" s="9">
        <f t="shared" si="33"/>
        <v>1500000</v>
      </c>
      <c r="M237" s="10">
        <f t="shared" si="34"/>
        <v>1.0018226666666668</v>
      </c>
      <c r="N237" t="str">
        <f t="shared" si="35"/>
        <v>100-125%</v>
      </c>
      <c r="O237" s="9">
        <f>MIN(I237, H237)*INDEX('2018_commission_structure'!$A$21:$I$24,
MATCH($E237, '2018_commission_structure'!$A$21:$A$24,0),
MATCH(O$1, '2018_commission_structure'!$A$21:$I$21,0))</f>
        <v>112500</v>
      </c>
      <c r="P237" s="2">
        <f>IF(H237&gt;I237, MIN(H237-I237, J237-I237)*
INDEX('2018_commission_structure'!$A$21:$I$24,
MATCH($E237, '2018_commission_structure'!$A$21:$A$24, 0),
MATCH(P$1, '2018_commission_structure'!$A$21:$I$21, 0)), 0)</f>
        <v>259.73</v>
      </c>
      <c r="Q237" s="2">
        <f>IF(H237&gt;J237, MIN(H237-J237, K237-J237)*
INDEX('2018_commission_structure'!$A$21:$I$24,
MATCH($E237, '2018_commission_structure'!$A$21:$A$24, 0),
MATCH(Q$1, '2018_commission_structure'!$A$21:$I$21, 0)), 0)</f>
        <v>0</v>
      </c>
      <c r="R237" s="2">
        <f>IF($H237&gt;K237,MIN($H237-K237,L237-K237)*INDEX('2018_commission_structure'!$A$21:$I$24,MATCH($E237,'2018_commission_structure'!$A$21:$A$24,0),MATCH('calculations '!R$1,'2018_commission_structure'!$A$21:$I$21,0)),0)</f>
        <v>0</v>
      </c>
      <c r="S237" s="2">
        <f>IF($H237&gt;L237, ($H237-L237) *INDEX('2018_commission_structure'!$A$21:$I$24,MATCH($E237, '2018_commission_structure'!$A$21:$A$24,0),MATCH(S$1, '2018_commission_structure'!$A$21:$I$21,0)), 0)</f>
        <v>0</v>
      </c>
      <c r="T237" s="2">
        <f t="shared" si="36"/>
        <v>112759.73</v>
      </c>
      <c r="U237" s="2">
        <f t="shared" si="37"/>
        <v>214937.72999999998</v>
      </c>
      <c r="V237" s="2">
        <f>MIN(I237, H237)*INDEX('2018_commission_structure'!$A$15:$I$18,MATCH($E237, '2018_commission_structure'!$A$15:$A$18,0),MATCH(V$1, '2018_commission_structure'!$A$15:$I$15,0))</f>
        <v>112500</v>
      </c>
      <c r="W237" s="2">
        <f>IF(H237&gt;I237, MIN(H237-I237, J237-I237)*INDEX('2018_commission_structure'!$A$15:$I$18,MATCH($E237, '2018_commission_structure'!$A$15:$A$18, 0),MATCH(W$1,'2018_commission_structure'!$A$15:$I$15, 0)), 0)</f>
        <v>300.74</v>
      </c>
      <c r="X237" s="2">
        <f>IF(H237&gt;J237, MIN(H237-J237, K237-J237)*INDEX('2018_commission_structure'!$A$15:$I$24,MATCH($E237, '2018_commission_structure'!$A$15:$A$18, 0),MATCH(X$1, '2018_commission_structure'!$A$15:$I$15, 0)), 0)</f>
        <v>0</v>
      </c>
      <c r="Y237" s="2">
        <f>IF($H237&gt;K237,MIN($H237-K237,L237-K237)*INDEX('2018_commission_structure'!$A$15:$I$24,MATCH($E237,'2018_commission_structure'!$A$15:$A$18,0),MATCH('calculations '!Y$1,'2018_commission_structure'!$A$15:$I$15,0)),0)</f>
        <v>0</v>
      </c>
      <c r="Z237" s="2">
        <f>IF($H237&gt;L237, ($H237-L237) *INDEX('2018_commission_structure'!$A$15:$I$24,MATCH($E237, '2018_commission_structure'!$A$15:$A$18,0),MATCH(Z$1, '2018_commission_structure'!$A$15:$I$15,0)), 0)</f>
        <v>0</v>
      </c>
      <c r="AA237" s="9">
        <f t="shared" si="38"/>
        <v>112800.74</v>
      </c>
      <c r="AB237" s="9">
        <f t="shared" si="39"/>
        <v>214978.74</v>
      </c>
    </row>
    <row r="238" spans="1:28" x14ac:dyDescent="0.25">
      <c r="A238" t="str">
        <f t="shared" si="30"/>
        <v>Gregoire Corington</v>
      </c>
      <c r="B238">
        <v>8249460030</v>
      </c>
      <c r="C238" t="s">
        <v>474</v>
      </c>
      <c r="D238" t="s">
        <v>475</v>
      </c>
      <c r="E238" t="s">
        <v>29</v>
      </c>
      <c r="F238" s="6">
        <v>78688</v>
      </c>
      <c r="G238">
        <f>COUNTIF(deals_closed!D:D,'calculations '!B238)</f>
        <v>25</v>
      </c>
      <c r="H238" s="6">
        <f>SUMIF(deals_closed!D:D,'calculations '!B238,deals_closed!C:C)</f>
        <v>852493</v>
      </c>
      <c r="I238" s="9">
        <f>VLOOKUP(E238,'2018_commission_structure'!$A$22:$I$24,9,FALSE)</f>
        <v>600000</v>
      </c>
      <c r="J238" s="7">
        <f t="shared" si="31"/>
        <v>750000</v>
      </c>
      <c r="K238" s="8">
        <f t="shared" si="32"/>
        <v>900000</v>
      </c>
      <c r="L238" s="9">
        <f t="shared" si="33"/>
        <v>1200000</v>
      </c>
      <c r="M238" s="10">
        <f t="shared" si="34"/>
        <v>1.4208216666666666</v>
      </c>
      <c r="N238" t="str">
        <f t="shared" si="35"/>
        <v>125-150%</v>
      </c>
      <c r="O238" s="9">
        <f>MIN(I238, H238)*INDEX('2018_commission_structure'!$A$21:$I$24,
MATCH($E238, '2018_commission_structure'!$A$21:$A$24,0),
MATCH(O$1, '2018_commission_structure'!$A$21:$I$21,0))</f>
        <v>78000</v>
      </c>
      <c r="P238" s="2">
        <f>IF(H238&gt;I238, MIN(H238-I238, J238-I238)*
INDEX('2018_commission_structure'!$A$21:$I$24,
MATCH($E238, '2018_commission_structure'!$A$21:$A$24, 0),
MATCH(P$1, '2018_commission_structure'!$A$21:$I$21, 0)), 0)</f>
        <v>25500.000000000004</v>
      </c>
      <c r="Q238" s="2">
        <f>IF(H238&gt;J238, MIN(H238-J238, K238-J238)*
INDEX('2018_commission_structure'!$A$21:$I$24,
MATCH($E238, '2018_commission_structure'!$A$21:$A$24, 0),
MATCH(Q$1, '2018_commission_structure'!$A$21:$I$21, 0)), 0)</f>
        <v>21523.53</v>
      </c>
      <c r="R238" s="2">
        <f>IF($H238&gt;K238,MIN($H238-K238,L238-K238)*INDEX('2018_commission_structure'!$A$21:$I$24,MATCH($E238,'2018_commission_structure'!$A$21:$A$24,0),MATCH('calculations '!R$1,'2018_commission_structure'!$A$21:$I$21,0)),0)</f>
        <v>0</v>
      </c>
      <c r="S238" s="2">
        <f>IF($H238&gt;L238, ($H238-L238) *INDEX('2018_commission_structure'!$A$21:$I$24,MATCH($E238, '2018_commission_structure'!$A$21:$A$24,0),MATCH(S$1, '2018_commission_structure'!$A$21:$I$21,0)), 0)</f>
        <v>0</v>
      </c>
      <c r="T238" s="2">
        <f t="shared" si="36"/>
        <v>125023.53</v>
      </c>
      <c r="U238" s="2">
        <f t="shared" si="37"/>
        <v>203711.53</v>
      </c>
      <c r="V238" s="2">
        <f>MIN(I238, H238)*INDEX('2018_commission_structure'!$A$15:$I$18,MATCH($E238, '2018_commission_structure'!$A$15:$A$18,0),MATCH(V$1, '2018_commission_structure'!$A$15:$I$15,0))</f>
        <v>90000</v>
      </c>
      <c r="W238" s="2">
        <f>IF(H238&gt;I238, MIN(H238-I238, J238-I238)*INDEX('2018_commission_structure'!$A$15:$I$18,MATCH($E238, '2018_commission_structure'!$A$15:$A$18, 0),MATCH(W$1,'2018_commission_structure'!$A$15:$I$15, 0)), 0)</f>
        <v>27000</v>
      </c>
      <c r="X238" s="2">
        <f>IF(H238&gt;J238, MIN(H238-J238, K238-J238)*INDEX('2018_commission_structure'!$A$15:$I$24,MATCH($E238, '2018_commission_structure'!$A$15:$A$18, 0),MATCH(X$1, '2018_commission_structure'!$A$15:$I$15, 0)), 0)</f>
        <v>25623.25</v>
      </c>
      <c r="Y238" s="2">
        <f>IF($H238&gt;K238,MIN($H238-K238,L238-K238)*INDEX('2018_commission_structure'!$A$15:$I$24,MATCH($E238,'2018_commission_structure'!$A$15:$A$18,0),MATCH('calculations '!Y$1,'2018_commission_structure'!$A$15:$I$15,0)),0)</f>
        <v>0</v>
      </c>
      <c r="Z238" s="2">
        <f>IF($H238&gt;L238, ($H238-L238) *INDEX('2018_commission_structure'!$A$15:$I$24,MATCH($E238, '2018_commission_structure'!$A$15:$A$18,0),MATCH(Z$1, '2018_commission_structure'!$A$15:$I$15,0)), 0)</f>
        <v>0</v>
      </c>
      <c r="AA238" s="9">
        <f t="shared" si="38"/>
        <v>142623.25</v>
      </c>
      <c r="AB238" s="9">
        <f t="shared" si="39"/>
        <v>221311.25</v>
      </c>
    </row>
    <row r="239" spans="1:28" x14ac:dyDescent="0.25">
      <c r="A239" t="str">
        <f t="shared" si="30"/>
        <v>Chantalle Fedynski</v>
      </c>
      <c r="B239">
        <v>5134745579</v>
      </c>
      <c r="C239" t="s">
        <v>476</v>
      </c>
      <c r="D239" t="s">
        <v>477</v>
      </c>
      <c r="E239" t="s">
        <v>10</v>
      </c>
      <c r="F239" s="6">
        <v>84060</v>
      </c>
      <c r="G239">
        <f>COUNTIF(deals_closed!D:D,'calculations '!B239)</f>
        <v>19</v>
      </c>
      <c r="H239" s="6">
        <f>SUMIF(deals_closed!D:D,'calculations '!B239,deals_closed!C:C)</f>
        <v>540162</v>
      </c>
      <c r="I239" s="9">
        <f>VLOOKUP(E239,'2018_commission_structure'!$A$22:$I$24,9,FALSE)</f>
        <v>750000</v>
      </c>
      <c r="J239" s="7">
        <f t="shared" si="31"/>
        <v>937500</v>
      </c>
      <c r="K239" s="8">
        <f t="shared" si="32"/>
        <v>1125000</v>
      </c>
      <c r="L239" s="9">
        <f t="shared" si="33"/>
        <v>1500000</v>
      </c>
      <c r="M239" s="10">
        <f t="shared" si="34"/>
        <v>0.72021599999999997</v>
      </c>
      <c r="N239" t="str">
        <f t="shared" si="35"/>
        <v>0-100%</v>
      </c>
      <c r="O239" s="9">
        <f>MIN(I239, H239)*INDEX('2018_commission_structure'!$A$21:$I$24,
MATCH($E239, '2018_commission_structure'!$A$21:$A$24,0),
MATCH(O$1, '2018_commission_structure'!$A$21:$I$21,0))</f>
        <v>81024.3</v>
      </c>
      <c r="P239" s="2">
        <f>IF(H239&gt;I239, MIN(H239-I239, J239-I239)*
INDEX('2018_commission_structure'!$A$21:$I$24,
MATCH($E239, '2018_commission_structure'!$A$21:$A$24, 0),
MATCH(P$1, '2018_commission_structure'!$A$21:$I$21, 0)), 0)</f>
        <v>0</v>
      </c>
      <c r="Q239" s="2">
        <f>IF(H239&gt;J239, MIN(H239-J239, K239-J239)*
INDEX('2018_commission_structure'!$A$21:$I$24,
MATCH($E239, '2018_commission_structure'!$A$21:$A$24, 0),
MATCH(Q$1, '2018_commission_structure'!$A$21:$I$21, 0)), 0)</f>
        <v>0</v>
      </c>
      <c r="R239" s="2">
        <f>IF($H239&gt;K239,MIN($H239-K239,L239-K239)*INDEX('2018_commission_structure'!$A$21:$I$24,MATCH($E239,'2018_commission_structure'!$A$21:$A$24,0),MATCH('calculations '!R$1,'2018_commission_structure'!$A$21:$I$21,0)),0)</f>
        <v>0</v>
      </c>
      <c r="S239" s="2">
        <f>IF($H239&gt;L239, ($H239-L239) *INDEX('2018_commission_structure'!$A$21:$I$24,MATCH($E239, '2018_commission_structure'!$A$21:$A$24,0),MATCH(S$1, '2018_commission_structure'!$A$21:$I$21,0)), 0)</f>
        <v>0</v>
      </c>
      <c r="T239" s="2">
        <f t="shared" si="36"/>
        <v>81024.3</v>
      </c>
      <c r="U239" s="2">
        <f t="shared" si="37"/>
        <v>165084.29999999999</v>
      </c>
      <c r="V239" s="2">
        <f>MIN(I239, H239)*INDEX('2018_commission_structure'!$A$15:$I$18,MATCH($E239, '2018_commission_structure'!$A$15:$A$18,0),MATCH(V$1, '2018_commission_structure'!$A$15:$I$15,0))</f>
        <v>81024.3</v>
      </c>
      <c r="W239" s="2">
        <f>IF(H239&gt;I239, MIN(H239-I239, J239-I239)*INDEX('2018_commission_structure'!$A$15:$I$18,MATCH($E239, '2018_commission_structure'!$A$15:$A$18, 0),MATCH(W$1,'2018_commission_structure'!$A$15:$I$15, 0)), 0)</f>
        <v>0</v>
      </c>
      <c r="X239" s="2">
        <f>IF(H239&gt;J239, MIN(H239-J239, K239-J239)*INDEX('2018_commission_structure'!$A$15:$I$24,MATCH($E239, '2018_commission_structure'!$A$15:$A$18, 0),MATCH(X$1, '2018_commission_structure'!$A$15:$I$15, 0)), 0)</f>
        <v>0</v>
      </c>
      <c r="Y239" s="2">
        <f>IF($H239&gt;K239,MIN($H239-K239,L239-K239)*INDEX('2018_commission_structure'!$A$15:$I$24,MATCH($E239,'2018_commission_structure'!$A$15:$A$18,0),MATCH('calculations '!Y$1,'2018_commission_structure'!$A$15:$I$15,0)),0)</f>
        <v>0</v>
      </c>
      <c r="Z239" s="2">
        <f>IF($H239&gt;L239, ($H239-L239) *INDEX('2018_commission_structure'!$A$15:$I$24,MATCH($E239, '2018_commission_structure'!$A$15:$A$18,0),MATCH(Z$1, '2018_commission_structure'!$A$15:$I$15,0)), 0)</f>
        <v>0</v>
      </c>
      <c r="AA239" s="9">
        <f t="shared" si="38"/>
        <v>81024.3</v>
      </c>
      <c r="AB239" s="9">
        <f t="shared" si="39"/>
        <v>165084.29999999999</v>
      </c>
    </row>
    <row r="240" spans="1:28" x14ac:dyDescent="0.25">
      <c r="A240" t="str">
        <f t="shared" si="30"/>
        <v>Stephan Greeve</v>
      </c>
      <c r="B240">
        <v>4453705328</v>
      </c>
      <c r="C240" t="s">
        <v>478</v>
      </c>
      <c r="D240" t="s">
        <v>479</v>
      </c>
      <c r="E240" t="s">
        <v>29</v>
      </c>
      <c r="F240" s="6">
        <v>57398</v>
      </c>
      <c r="G240">
        <f>COUNTIF(deals_closed!D:D,'calculations '!B240)</f>
        <v>23</v>
      </c>
      <c r="H240" s="6">
        <f>SUMIF(deals_closed!D:D,'calculations '!B240,deals_closed!C:C)</f>
        <v>834572</v>
      </c>
      <c r="I240" s="9">
        <f>VLOOKUP(E240,'2018_commission_structure'!$A$22:$I$24,9,FALSE)</f>
        <v>600000</v>
      </c>
      <c r="J240" s="7">
        <f t="shared" si="31"/>
        <v>750000</v>
      </c>
      <c r="K240" s="8">
        <f t="shared" si="32"/>
        <v>900000</v>
      </c>
      <c r="L240" s="9">
        <f t="shared" si="33"/>
        <v>1200000</v>
      </c>
      <c r="M240" s="10">
        <f t="shared" si="34"/>
        <v>1.3909533333333333</v>
      </c>
      <c r="N240" t="str">
        <f t="shared" si="35"/>
        <v>125-150%</v>
      </c>
      <c r="O240" s="9">
        <f>MIN(I240, H240)*INDEX('2018_commission_structure'!$A$21:$I$24,
MATCH($E240, '2018_commission_structure'!$A$21:$A$24,0),
MATCH(O$1, '2018_commission_structure'!$A$21:$I$21,0))</f>
        <v>78000</v>
      </c>
      <c r="P240" s="2">
        <f>IF(H240&gt;I240, MIN(H240-I240, J240-I240)*
INDEX('2018_commission_structure'!$A$21:$I$24,
MATCH($E240, '2018_commission_structure'!$A$21:$A$24, 0),
MATCH(P$1, '2018_commission_structure'!$A$21:$I$21, 0)), 0)</f>
        <v>25500.000000000004</v>
      </c>
      <c r="Q240" s="2">
        <f>IF(H240&gt;J240, MIN(H240-J240, K240-J240)*
INDEX('2018_commission_structure'!$A$21:$I$24,
MATCH($E240, '2018_commission_structure'!$A$21:$A$24, 0),
MATCH(Q$1, '2018_commission_structure'!$A$21:$I$21, 0)), 0)</f>
        <v>17760.12</v>
      </c>
      <c r="R240" s="2">
        <f>IF($H240&gt;K240,MIN($H240-K240,L240-K240)*INDEX('2018_commission_structure'!$A$21:$I$24,MATCH($E240,'2018_commission_structure'!$A$21:$A$24,0),MATCH('calculations '!R$1,'2018_commission_structure'!$A$21:$I$21,0)),0)</f>
        <v>0</v>
      </c>
      <c r="S240" s="2">
        <f>IF($H240&gt;L240, ($H240-L240) *INDEX('2018_commission_structure'!$A$21:$I$24,MATCH($E240, '2018_commission_structure'!$A$21:$A$24,0),MATCH(S$1, '2018_commission_structure'!$A$21:$I$21,0)), 0)</f>
        <v>0</v>
      </c>
      <c r="T240" s="2">
        <f t="shared" si="36"/>
        <v>121260.12</v>
      </c>
      <c r="U240" s="2">
        <f t="shared" si="37"/>
        <v>178658.12</v>
      </c>
      <c r="V240" s="2">
        <f>MIN(I240, H240)*INDEX('2018_commission_structure'!$A$15:$I$18,MATCH($E240, '2018_commission_structure'!$A$15:$A$18,0),MATCH(V$1, '2018_commission_structure'!$A$15:$I$15,0))</f>
        <v>90000</v>
      </c>
      <c r="W240" s="2">
        <f>IF(H240&gt;I240, MIN(H240-I240, J240-I240)*INDEX('2018_commission_structure'!$A$15:$I$18,MATCH($E240, '2018_commission_structure'!$A$15:$A$18, 0),MATCH(W$1,'2018_commission_structure'!$A$15:$I$15, 0)), 0)</f>
        <v>27000</v>
      </c>
      <c r="X240" s="2">
        <f>IF(H240&gt;J240, MIN(H240-J240, K240-J240)*INDEX('2018_commission_structure'!$A$15:$I$24,MATCH($E240, '2018_commission_structure'!$A$15:$A$18, 0),MATCH(X$1, '2018_commission_structure'!$A$15:$I$15, 0)), 0)</f>
        <v>21143</v>
      </c>
      <c r="Y240" s="2">
        <f>IF($H240&gt;K240,MIN($H240-K240,L240-K240)*INDEX('2018_commission_structure'!$A$15:$I$24,MATCH($E240,'2018_commission_structure'!$A$15:$A$18,0),MATCH('calculations '!Y$1,'2018_commission_structure'!$A$15:$I$15,0)),0)</f>
        <v>0</v>
      </c>
      <c r="Z240" s="2">
        <f>IF($H240&gt;L240, ($H240-L240) *INDEX('2018_commission_structure'!$A$15:$I$24,MATCH($E240, '2018_commission_structure'!$A$15:$A$18,0),MATCH(Z$1, '2018_commission_structure'!$A$15:$I$15,0)), 0)</f>
        <v>0</v>
      </c>
      <c r="AA240" s="9">
        <f t="shared" si="38"/>
        <v>138143</v>
      </c>
      <c r="AB240" s="9">
        <f t="shared" si="39"/>
        <v>195541</v>
      </c>
    </row>
    <row r="241" spans="1:28" x14ac:dyDescent="0.25">
      <c r="A241" t="str">
        <f t="shared" si="30"/>
        <v>Kalli Beeze</v>
      </c>
      <c r="B241">
        <v>5203144281</v>
      </c>
      <c r="C241" t="s">
        <v>480</v>
      </c>
      <c r="D241" t="s">
        <v>481</v>
      </c>
      <c r="E241" t="s">
        <v>10</v>
      </c>
      <c r="F241" s="6">
        <v>99005</v>
      </c>
      <c r="G241">
        <f>COUNTIF(deals_closed!D:D,'calculations '!B241)</f>
        <v>14</v>
      </c>
      <c r="H241" s="6">
        <f>SUMIF(deals_closed!D:D,'calculations '!B241,deals_closed!C:C)</f>
        <v>462920</v>
      </c>
      <c r="I241" s="9">
        <f>VLOOKUP(E241,'2018_commission_structure'!$A$22:$I$24,9,FALSE)</f>
        <v>750000</v>
      </c>
      <c r="J241" s="7">
        <f t="shared" si="31"/>
        <v>937500</v>
      </c>
      <c r="K241" s="8">
        <f t="shared" si="32"/>
        <v>1125000</v>
      </c>
      <c r="L241" s="9">
        <f t="shared" si="33"/>
        <v>1500000</v>
      </c>
      <c r="M241" s="10">
        <f t="shared" si="34"/>
        <v>0.6172266666666667</v>
      </c>
      <c r="N241" t="str">
        <f t="shared" si="35"/>
        <v>0-100%</v>
      </c>
      <c r="O241" s="9">
        <f>MIN(I241, H241)*INDEX('2018_commission_structure'!$A$21:$I$24,
MATCH($E241, '2018_commission_structure'!$A$21:$A$24,0),
MATCH(O$1, '2018_commission_structure'!$A$21:$I$21,0))</f>
        <v>69438</v>
      </c>
      <c r="P241" s="2">
        <f>IF(H241&gt;I241, MIN(H241-I241, J241-I241)*
INDEX('2018_commission_structure'!$A$21:$I$24,
MATCH($E241, '2018_commission_structure'!$A$21:$A$24, 0),
MATCH(P$1, '2018_commission_structure'!$A$21:$I$21, 0)), 0)</f>
        <v>0</v>
      </c>
      <c r="Q241" s="2">
        <f>IF(H241&gt;J241, MIN(H241-J241, K241-J241)*
INDEX('2018_commission_structure'!$A$21:$I$24,
MATCH($E241, '2018_commission_structure'!$A$21:$A$24, 0),
MATCH(Q$1, '2018_commission_structure'!$A$21:$I$21, 0)), 0)</f>
        <v>0</v>
      </c>
      <c r="R241" s="2">
        <f>IF($H241&gt;K241,MIN($H241-K241,L241-K241)*INDEX('2018_commission_structure'!$A$21:$I$24,MATCH($E241,'2018_commission_structure'!$A$21:$A$24,0),MATCH('calculations '!R$1,'2018_commission_structure'!$A$21:$I$21,0)),0)</f>
        <v>0</v>
      </c>
      <c r="S241" s="2">
        <f>IF($H241&gt;L241, ($H241-L241) *INDEX('2018_commission_structure'!$A$21:$I$24,MATCH($E241, '2018_commission_structure'!$A$21:$A$24,0),MATCH(S$1, '2018_commission_structure'!$A$21:$I$21,0)), 0)</f>
        <v>0</v>
      </c>
      <c r="T241" s="2">
        <f t="shared" si="36"/>
        <v>69438</v>
      </c>
      <c r="U241" s="2">
        <f t="shared" si="37"/>
        <v>168443</v>
      </c>
      <c r="V241" s="2">
        <f>MIN(I241, H241)*INDEX('2018_commission_structure'!$A$15:$I$18,MATCH($E241, '2018_commission_structure'!$A$15:$A$18,0),MATCH(V$1, '2018_commission_structure'!$A$15:$I$15,0))</f>
        <v>69438</v>
      </c>
      <c r="W241" s="2">
        <f>IF(H241&gt;I241, MIN(H241-I241, J241-I241)*INDEX('2018_commission_structure'!$A$15:$I$18,MATCH($E241, '2018_commission_structure'!$A$15:$A$18, 0),MATCH(W$1,'2018_commission_structure'!$A$15:$I$15, 0)), 0)</f>
        <v>0</v>
      </c>
      <c r="X241" s="2">
        <f>IF(H241&gt;J241, MIN(H241-J241, K241-J241)*INDEX('2018_commission_structure'!$A$15:$I$24,MATCH($E241, '2018_commission_structure'!$A$15:$A$18, 0),MATCH(X$1, '2018_commission_structure'!$A$15:$I$15, 0)), 0)</f>
        <v>0</v>
      </c>
      <c r="Y241" s="2">
        <f>IF($H241&gt;K241,MIN($H241-K241,L241-K241)*INDEX('2018_commission_structure'!$A$15:$I$24,MATCH($E241,'2018_commission_structure'!$A$15:$A$18,0),MATCH('calculations '!Y$1,'2018_commission_structure'!$A$15:$I$15,0)),0)</f>
        <v>0</v>
      </c>
      <c r="Z241" s="2">
        <f>IF($H241&gt;L241, ($H241-L241) *INDEX('2018_commission_structure'!$A$15:$I$24,MATCH($E241, '2018_commission_structure'!$A$15:$A$18,0),MATCH(Z$1, '2018_commission_structure'!$A$15:$I$15,0)), 0)</f>
        <v>0</v>
      </c>
      <c r="AA241" s="9">
        <f t="shared" si="38"/>
        <v>69438</v>
      </c>
      <c r="AB241" s="9">
        <f t="shared" si="39"/>
        <v>168443</v>
      </c>
    </row>
    <row r="242" spans="1:28" x14ac:dyDescent="0.25">
      <c r="A242" t="str">
        <f t="shared" si="30"/>
        <v>Laural Teasey</v>
      </c>
      <c r="B242">
        <v>8315800957</v>
      </c>
      <c r="C242" t="s">
        <v>482</v>
      </c>
      <c r="D242" t="s">
        <v>483</v>
      </c>
      <c r="E242" t="s">
        <v>7</v>
      </c>
      <c r="F242" s="6">
        <v>54445</v>
      </c>
      <c r="G242">
        <f>COUNTIF(deals_closed!D:D,'calculations '!B242)</f>
        <v>19</v>
      </c>
      <c r="H242" s="6">
        <f>SUMIF(deals_closed!D:D,'calculations '!B242,deals_closed!C:C)</f>
        <v>756055</v>
      </c>
      <c r="I242" s="9">
        <f>VLOOKUP(E242,'2018_commission_structure'!$A$22:$I$24,9,FALSE)</f>
        <v>500000</v>
      </c>
      <c r="J242" s="7">
        <f t="shared" si="31"/>
        <v>625000</v>
      </c>
      <c r="K242" s="8">
        <f t="shared" si="32"/>
        <v>750000</v>
      </c>
      <c r="L242" s="9">
        <f t="shared" si="33"/>
        <v>1000000</v>
      </c>
      <c r="M242" s="10">
        <f t="shared" si="34"/>
        <v>1.5121100000000001</v>
      </c>
      <c r="N242" t="str">
        <f t="shared" si="35"/>
        <v>150-200%</v>
      </c>
      <c r="O242" s="9">
        <f>MIN(I242, H242)*INDEX('2018_commission_structure'!$A$21:$I$24,
MATCH($E242, '2018_commission_structure'!$A$21:$A$24,0),
MATCH(O$1, '2018_commission_structure'!$A$21:$I$21,0))</f>
        <v>50000</v>
      </c>
      <c r="P242" s="2">
        <f>IF(H242&gt;I242, MIN(H242-I242, J242-I242)*
INDEX('2018_commission_structure'!$A$21:$I$24,
MATCH($E242, '2018_commission_structure'!$A$21:$A$24, 0),
MATCH(P$1, '2018_commission_structure'!$A$21:$I$21, 0)), 0)</f>
        <v>18750</v>
      </c>
      <c r="Q242" s="2">
        <f>IF(H242&gt;J242, MIN(H242-J242, K242-J242)*
INDEX('2018_commission_structure'!$A$21:$I$24,
MATCH($E242, '2018_commission_structure'!$A$21:$A$24, 0),
MATCH(Q$1, '2018_commission_structure'!$A$21:$I$21, 0)), 0)</f>
        <v>22500</v>
      </c>
      <c r="R242" s="2">
        <f>IF($H242&gt;K242,MIN($H242-K242,L242-K242)*INDEX('2018_commission_structure'!$A$21:$I$24,MATCH($E242,'2018_commission_structure'!$A$21:$A$24,0),MATCH('calculations '!R$1,'2018_commission_structure'!$A$21:$I$21,0)),0)</f>
        <v>1332.1</v>
      </c>
      <c r="S242" s="2">
        <f>IF($H242&gt;L242, ($H242-L242) *INDEX('2018_commission_structure'!$A$21:$I$24,MATCH($E242, '2018_commission_structure'!$A$21:$A$24,0),MATCH(S$1, '2018_commission_structure'!$A$21:$I$21,0)), 0)</f>
        <v>0</v>
      </c>
      <c r="T242" s="2">
        <f t="shared" si="36"/>
        <v>92582.1</v>
      </c>
      <c r="U242" s="2">
        <f t="shared" si="37"/>
        <v>147027.1</v>
      </c>
      <c r="V242" s="2">
        <f>MIN(I242, H242)*INDEX('2018_commission_structure'!$A$15:$I$18,MATCH($E242, '2018_commission_structure'!$A$15:$A$18,0),MATCH(V$1, '2018_commission_structure'!$A$15:$I$15,0))</f>
        <v>60000</v>
      </c>
      <c r="W242" s="2">
        <f>IF(H242&gt;I242, MIN(H242-I242, J242-I242)*INDEX('2018_commission_structure'!$A$15:$I$18,MATCH($E242, '2018_commission_structure'!$A$15:$A$18, 0),MATCH(W$1,'2018_commission_structure'!$A$15:$I$15, 0)), 0)</f>
        <v>21250</v>
      </c>
      <c r="X242" s="2">
        <f>IF(H242&gt;J242, MIN(H242-J242, K242-J242)*INDEX('2018_commission_structure'!$A$15:$I$24,MATCH($E242, '2018_commission_structure'!$A$15:$A$18, 0),MATCH(X$1, '2018_commission_structure'!$A$15:$I$15, 0)), 0)</f>
        <v>25000</v>
      </c>
      <c r="Y242" s="2">
        <f>IF($H242&gt;K242,MIN($H242-K242,L242-K242)*INDEX('2018_commission_structure'!$A$15:$I$24,MATCH($E242,'2018_commission_structure'!$A$15:$A$18,0),MATCH('calculations '!Y$1,'2018_commission_structure'!$A$15:$I$15,0)),0)</f>
        <v>1332.1</v>
      </c>
      <c r="Z242" s="2">
        <f>IF($H242&gt;L242, ($H242-L242) *INDEX('2018_commission_structure'!$A$15:$I$24,MATCH($E242, '2018_commission_structure'!$A$15:$A$18,0),MATCH(Z$1, '2018_commission_structure'!$A$15:$I$15,0)), 0)</f>
        <v>0</v>
      </c>
      <c r="AA242" s="9">
        <f t="shared" si="38"/>
        <v>107582.1</v>
      </c>
      <c r="AB242" s="9">
        <f t="shared" si="39"/>
        <v>162027.1</v>
      </c>
    </row>
    <row r="243" spans="1:28" x14ac:dyDescent="0.25">
      <c r="A243" t="str">
        <f t="shared" si="30"/>
        <v>Carmela Fliege</v>
      </c>
      <c r="B243">
        <v>7962906979</v>
      </c>
      <c r="C243" t="s">
        <v>484</v>
      </c>
      <c r="D243" t="s">
        <v>485</v>
      </c>
      <c r="E243" t="s">
        <v>29</v>
      </c>
      <c r="F243" s="6">
        <v>65149</v>
      </c>
      <c r="G243">
        <f>COUNTIF(deals_closed!D:D,'calculations '!B243)</f>
        <v>15</v>
      </c>
      <c r="H243" s="6">
        <f>SUMIF(deals_closed!D:D,'calculations '!B243,deals_closed!C:C)</f>
        <v>503488</v>
      </c>
      <c r="I243" s="9">
        <f>VLOOKUP(E243,'2018_commission_structure'!$A$22:$I$24,9,FALSE)</f>
        <v>600000</v>
      </c>
      <c r="J243" s="7">
        <f t="shared" si="31"/>
        <v>750000</v>
      </c>
      <c r="K243" s="8">
        <f t="shared" si="32"/>
        <v>900000</v>
      </c>
      <c r="L243" s="9">
        <f t="shared" si="33"/>
        <v>1200000</v>
      </c>
      <c r="M243" s="10">
        <f t="shared" si="34"/>
        <v>0.83914666666666671</v>
      </c>
      <c r="N243" t="str">
        <f t="shared" si="35"/>
        <v>0-100%</v>
      </c>
      <c r="O243" s="9">
        <f>MIN(I243, H243)*INDEX('2018_commission_structure'!$A$21:$I$24,
MATCH($E243, '2018_commission_structure'!$A$21:$A$24,0),
MATCH(O$1, '2018_commission_structure'!$A$21:$I$21,0))</f>
        <v>65453.440000000002</v>
      </c>
      <c r="P243" s="2">
        <f>IF(H243&gt;I243, MIN(H243-I243, J243-I243)*
INDEX('2018_commission_structure'!$A$21:$I$24,
MATCH($E243, '2018_commission_structure'!$A$21:$A$24, 0),
MATCH(P$1, '2018_commission_structure'!$A$21:$I$21, 0)), 0)</f>
        <v>0</v>
      </c>
      <c r="Q243" s="2">
        <f>IF(H243&gt;J243, MIN(H243-J243, K243-J243)*
INDEX('2018_commission_structure'!$A$21:$I$24,
MATCH($E243, '2018_commission_structure'!$A$21:$A$24, 0),
MATCH(Q$1, '2018_commission_structure'!$A$21:$I$21, 0)), 0)</f>
        <v>0</v>
      </c>
      <c r="R243" s="2">
        <f>IF($H243&gt;K243,MIN($H243-K243,L243-K243)*INDEX('2018_commission_structure'!$A$21:$I$24,MATCH($E243,'2018_commission_structure'!$A$21:$A$24,0),MATCH('calculations '!R$1,'2018_commission_structure'!$A$21:$I$21,0)),0)</f>
        <v>0</v>
      </c>
      <c r="S243" s="2">
        <f>IF($H243&gt;L243, ($H243-L243) *INDEX('2018_commission_structure'!$A$21:$I$24,MATCH($E243, '2018_commission_structure'!$A$21:$A$24,0),MATCH(S$1, '2018_commission_structure'!$A$21:$I$21,0)), 0)</f>
        <v>0</v>
      </c>
      <c r="T243" s="2">
        <f t="shared" si="36"/>
        <v>65453.440000000002</v>
      </c>
      <c r="U243" s="2">
        <f t="shared" si="37"/>
        <v>130602.44</v>
      </c>
      <c r="V243" s="2">
        <f>MIN(I243, H243)*INDEX('2018_commission_structure'!$A$15:$I$18,MATCH($E243, '2018_commission_structure'!$A$15:$A$18,0),MATCH(V$1, '2018_commission_structure'!$A$15:$I$15,0))</f>
        <v>75523.199999999997</v>
      </c>
      <c r="W243" s="2">
        <f>IF(H243&gt;I243, MIN(H243-I243, J243-I243)*INDEX('2018_commission_structure'!$A$15:$I$18,MATCH($E243, '2018_commission_structure'!$A$15:$A$18, 0),MATCH(W$1,'2018_commission_structure'!$A$15:$I$15, 0)), 0)</f>
        <v>0</v>
      </c>
      <c r="X243" s="2">
        <f>IF(H243&gt;J243, MIN(H243-J243, K243-J243)*INDEX('2018_commission_structure'!$A$15:$I$24,MATCH($E243, '2018_commission_structure'!$A$15:$A$18, 0),MATCH(X$1, '2018_commission_structure'!$A$15:$I$15, 0)), 0)</f>
        <v>0</v>
      </c>
      <c r="Y243" s="2">
        <f>IF($H243&gt;K243,MIN($H243-K243,L243-K243)*INDEX('2018_commission_structure'!$A$15:$I$24,MATCH($E243,'2018_commission_structure'!$A$15:$A$18,0),MATCH('calculations '!Y$1,'2018_commission_structure'!$A$15:$I$15,0)),0)</f>
        <v>0</v>
      </c>
      <c r="Z243" s="2">
        <f>IF($H243&gt;L243, ($H243-L243) *INDEX('2018_commission_structure'!$A$15:$I$24,MATCH($E243, '2018_commission_structure'!$A$15:$A$18,0),MATCH(Z$1, '2018_commission_structure'!$A$15:$I$15,0)), 0)</f>
        <v>0</v>
      </c>
      <c r="AA243" s="9">
        <f t="shared" si="38"/>
        <v>75523.199999999997</v>
      </c>
      <c r="AB243" s="9">
        <f t="shared" si="39"/>
        <v>140672.20000000001</v>
      </c>
    </row>
    <row r="244" spans="1:28" x14ac:dyDescent="0.25">
      <c r="A244" t="str">
        <f t="shared" si="30"/>
        <v>Petronella O' Ronan</v>
      </c>
      <c r="B244">
        <v>6364724701</v>
      </c>
      <c r="C244" t="s">
        <v>486</v>
      </c>
      <c r="D244" t="s">
        <v>487</v>
      </c>
      <c r="E244" t="s">
        <v>7</v>
      </c>
      <c r="F244" s="6">
        <v>30640</v>
      </c>
      <c r="G244">
        <f>COUNTIF(deals_closed!D:D,'calculations '!B244)</f>
        <v>18</v>
      </c>
      <c r="H244" s="6">
        <f>SUMIF(deals_closed!D:D,'calculations '!B244,deals_closed!C:C)</f>
        <v>615212</v>
      </c>
      <c r="I244" s="9">
        <f>VLOOKUP(E244,'2018_commission_structure'!$A$22:$I$24,9,FALSE)</f>
        <v>500000</v>
      </c>
      <c r="J244" s="7">
        <f t="shared" si="31"/>
        <v>625000</v>
      </c>
      <c r="K244" s="8">
        <f t="shared" si="32"/>
        <v>750000</v>
      </c>
      <c r="L244" s="9">
        <f t="shared" si="33"/>
        <v>1000000</v>
      </c>
      <c r="M244" s="10">
        <f t="shared" si="34"/>
        <v>1.230424</v>
      </c>
      <c r="N244" t="str">
        <f t="shared" si="35"/>
        <v>100-125%</v>
      </c>
      <c r="O244" s="9">
        <f>MIN(I244, H244)*INDEX('2018_commission_structure'!$A$21:$I$24,
MATCH($E244, '2018_commission_structure'!$A$21:$A$24,0),
MATCH(O$1, '2018_commission_structure'!$A$21:$I$21,0))</f>
        <v>50000</v>
      </c>
      <c r="P244" s="2">
        <f>IF(H244&gt;I244, MIN(H244-I244, J244-I244)*
INDEX('2018_commission_structure'!$A$21:$I$24,
MATCH($E244, '2018_commission_structure'!$A$21:$A$24, 0),
MATCH(P$1, '2018_commission_structure'!$A$21:$I$21, 0)), 0)</f>
        <v>17281.8</v>
      </c>
      <c r="Q244" s="2">
        <f>IF(H244&gt;J244, MIN(H244-J244, K244-J244)*
INDEX('2018_commission_structure'!$A$21:$I$24,
MATCH($E244, '2018_commission_structure'!$A$21:$A$24, 0),
MATCH(Q$1, '2018_commission_structure'!$A$21:$I$21, 0)), 0)</f>
        <v>0</v>
      </c>
      <c r="R244" s="2">
        <f>IF($H244&gt;K244,MIN($H244-K244,L244-K244)*INDEX('2018_commission_structure'!$A$21:$I$24,MATCH($E244,'2018_commission_structure'!$A$21:$A$24,0),MATCH('calculations '!R$1,'2018_commission_structure'!$A$21:$I$21,0)),0)</f>
        <v>0</v>
      </c>
      <c r="S244" s="2">
        <f>IF($H244&gt;L244, ($H244-L244) *INDEX('2018_commission_structure'!$A$21:$I$24,MATCH($E244, '2018_commission_structure'!$A$21:$A$24,0),MATCH(S$1, '2018_commission_structure'!$A$21:$I$21,0)), 0)</f>
        <v>0</v>
      </c>
      <c r="T244" s="2">
        <f t="shared" si="36"/>
        <v>67281.8</v>
      </c>
      <c r="U244" s="2">
        <f t="shared" si="37"/>
        <v>97921.8</v>
      </c>
      <c r="V244" s="2">
        <f>MIN(I244, H244)*INDEX('2018_commission_structure'!$A$15:$I$18,MATCH($E244, '2018_commission_structure'!$A$15:$A$18,0),MATCH(V$1, '2018_commission_structure'!$A$15:$I$15,0))</f>
        <v>60000</v>
      </c>
      <c r="W244" s="2">
        <f>IF(H244&gt;I244, MIN(H244-I244, J244-I244)*INDEX('2018_commission_structure'!$A$15:$I$18,MATCH($E244, '2018_commission_structure'!$A$15:$A$18, 0),MATCH(W$1,'2018_commission_structure'!$A$15:$I$15, 0)), 0)</f>
        <v>19586.04</v>
      </c>
      <c r="X244" s="2">
        <f>IF(H244&gt;J244, MIN(H244-J244, K244-J244)*INDEX('2018_commission_structure'!$A$15:$I$24,MATCH($E244, '2018_commission_structure'!$A$15:$A$18, 0),MATCH(X$1, '2018_commission_structure'!$A$15:$I$15, 0)), 0)</f>
        <v>0</v>
      </c>
      <c r="Y244" s="2">
        <f>IF($H244&gt;K244,MIN($H244-K244,L244-K244)*INDEX('2018_commission_structure'!$A$15:$I$24,MATCH($E244,'2018_commission_structure'!$A$15:$A$18,0),MATCH('calculations '!Y$1,'2018_commission_structure'!$A$15:$I$15,0)),0)</f>
        <v>0</v>
      </c>
      <c r="Z244" s="2">
        <f>IF($H244&gt;L244, ($H244-L244) *INDEX('2018_commission_structure'!$A$15:$I$24,MATCH($E244, '2018_commission_structure'!$A$15:$A$18,0),MATCH(Z$1, '2018_commission_structure'!$A$15:$I$15,0)), 0)</f>
        <v>0</v>
      </c>
      <c r="AA244" s="9">
        <f t="shared" si="38"/>
        <v>79586.040000000008</v>
      </c>
      <c r="AB244" s="9">
        <f t="shared" si="39"/>
        <v>110226.04000000001</v>
      </c>
    </row>
    <row r="245" spans="1:28" x14ac:dyDescent="0.25">
      <c r="A245" t="str">
        <f t="shared" si="30"/>
        <v>Taite Fulk</v>
      </c>
      <c r="B245">
        <v>3435517239</v>
      </c>
      <c r="C245" t="s">
        <v>488</v>
      </c>
      <c r="D245" t="s">
        <v>489</v>
      </c>
      <c r="E245" t="s">
        <v>7</v>
      </c>
      <c r="F245" s="6">
        <v>47873</v>
      </c>
      <c r="G245">
        <f>COUNTIF(deals_closed!D:D,'calculations '!B245)</f>
        <v>20</v>
      </c>
      <c r="H245" s="6">
        <f>SUMIF(deals_closed!D:D,'calculations '!B245,deals_closed!C:C)</f>
        <v>647076</v>
      </c>
      <c r="I245" s="9">
        <f>VLOOKUP(E245,'2018_commission_structure'!$A$22:$I$24,9,FALSE)</f>
        <v>500000</v>
      </c>
      <c r="J245" s="7">
        <f t="shared" si="31"/>
        <v>625000</v>
      </c>
      <c r="K245" s="8">
        <f t="shared" si="32"/>
        <v>750000</v>
      </c>
      <c r="L245" s="9">
        <f t="shared" si="33"/>
        <v>1000000</v>
      </c>
      <c r="M245" s="10">
        <f t="shared" si="34"/>
        <v>1.294152</v>
      </c>
      <c r="N245" t="str">
        <f t="shared" si="35"/>
        <v>125-150%</v>
      </c>
      <c r="O245" s="9">
        <f>MIN(I245, H245)*INDEX('2018_commission_structure'!$A$21:$I$24,
MATCH($E245, '2018_commission_structure'!$A$21:$A$24,0),
MATCH(O$1, '2018_commission_structure'!$A$21:$I$21,0))</f>
        <v>50000</v>
      </c>
      <c r="P245" s="2">
        <f>IF(H245&gt;I245, MIN(H245-I245, J245-I245)*
INDEX('2018_commission_structure'!$A$21:$I$24,
MATCH($E245, '2018_commission_structure'!$A$21:$A$24, 0),
MATCH(P$1, '2018_commission_structure'!$A$21:$I$21, 0)), 0)</f>
        <v>18750</v>
      </c>
      <c r="Q245" s="2">
        <f>IF(H245&gt;J245, MIN(H245-J245, K245-J245)*
INDEX('2018_commission_structure'!$A$21:$I$24,
MATCH($E245, '2018_commission_structure'!$A$21:$A$24, 0),
MATCH(Q$1, '2018_commission_structure'!$A$21:$I$21, 0)), 0)</f>
        <v>3973.68</v>
      </c>
      <c r="R245" s="2">
        <f>IF($H245&gt;K245,MIN($H245-K245,L245-K245)*INDEX('2018_commission_structure'!$A$21:$I$24,MATCH($E245,'2018_commission_structure'!$A$21:$A$24,0),MATCH('calculations '!R$1,'2018_commission_structure'!$A$21:$I$21,0)),0)</f>
        <v>0</v>
      </c>
      <c r="S245" s="2">
        <f>IF($H245&gt;L245, ($H245-L245) *INDEX('2018_commission_structure'!$A$21:$I$24,MATCH($E245, '2018_commission_structure'!$A$21:$A$24,0),MATCH(S$1, '2018_commission_structure'!$A$21:$I$21,0)), 0)</f>
        <v>0</v>
      </c>
      <c r="T245" s="2">
        <f t="shared" si="36"/>
        <v>72723.679999999993</v>
      </c>
      <c r="U245" s="2">
        <f t="shared" si="37"/>
        <v>120596.68</v>
      </c>
      <c r="V245" s="2">
        <f>MIN(I245, H245)*INDEX('2018_commission_structure'!$A$15:$I$18,MATCH($E245, '2018_commission_structure'!$A$15:$A$18,0),MATCH(V$1, '2018_commission_structure'!$A$15:$I$15,0))</f>
        <v>60000</v>
      </c>
      <c r="W245" s="2">
        <f>IF(H245&gt;I245, MIN(H245-I245, J245-I245)*INDEX('2018_commission_structure'!$A$15:$I$18,MATCH($E245, '2018_commission_structure'!$A$15:$A$18, 0),MATCH(W$1,'2018_commission_structure'!$A$15:$I$15, 0)), 0)</f>
        <v>21250</v>
      </c>
      <c r="X245" s="2">
        <f>IF(H245&gt;J245, MIN(H245-J245, K245-J245)*INDEX('2018_commission_structure'!$A$15:$I$24,MATCH($E245, '2018_commission_structure'!$A$15:$A$18, 0),MATCH(X$1, '2018_commission_structure'!$A$15:$I$15, 0)), 0)</f>
        <v>4415.2</v>
      </c>
      <c r="Y245" s="2">
        <f>IF($H245&gt;K245,MIN($H245-K245,L245-K245)*INDEX('2018_commission_structure'!$A$15:$I$24,MATCH($E245,'2018_commission_structure'!$A$15:$A$18,0),MATCH('calculations '!Y$1,'2018_commission_structure'!$A$15:$I$15,0)),0)</f>
        <v>0</v>
      </c>
      <c r="Z245" s="2">
        <f>IF($H245&gt;L245, ($H245-L245) *INDEX('2018_commission_structure'!$A$15:$I$24,MATCH($E245, '2018_commission_structure'!$A$15:$A$18,0),MATCH(Z$1, '2018_commission_structure'!$A$15:$I$15,0)), 0)</f>
        <v>0</v>
      </c>
      <c r="AA245" s="9">
        <f t="shared" si="38"/>
        <v>85665.2</v>
      </c>
      <c r="AB245" s="9">
        <f t="shared" si="39"/>
        <v>133538.20000000001</v>
      </c>
    </row>
    <row r="246" spans="1:28" x14ac:dyDescent="0.25">
      <c r="A246" t="str">
        <f t="shared" si="30"/>
        <v>Crystie Guerrazzi</v>
      </c>
      <c r="B246">
        <v>9264026959</v>
      </c>
      <c r="C246" t="s">
        <v>490</v>
      </c>
      <c r="D246" t="s">
        <v>491</v>
      </c>
      <c r="E246" t="s">
        <v>29</v>
      </c>
      <c r="F246" s="6">
        <v>68799</v>
      </c>
      <c r="G246">
        <f>COUNTIF(deals_closed!D:D,'calculations '!B246)</f>
        <v>20</v>
      </c>
      <c r="H246" s="6">
        <f>SUMIF(deals_closed!D:D,'calculations '!B246,deals_closed!C:C)</f>
        <v>659415</v>
      </c>
      <c r="I246" s="9">
        <f>VLOOKUP(E246,'2018_commission_structure'!$A$22:$I$24,9,FALSE)</f>
        <v>600000</v>
      </c>
      <c r="J246" s="7">
        <f t="shared" si="31"/>
        <v>750000</v>
      </c>
      <c r="K246" s="8">
        <f t="shared" si="32"/>
        <v>900000</v>
      </c>
      <c r="L246" s="9">
        <f t="shared" si="33"/>
        <v>1200000</v>
      </c>
      <c r="M246" s="10">
        <f t="shared" si="34"/>
        <v>1.0990249999999999</v>
      </c>
      <c r="N246" t="str">
        <f t="shared" si="35"/>
        <v>100-125%</v>
      </c>
      <c r="O246" s="9">
        <f>MIN(I246, H246)*INDEX('2018_commission_structure'!$A$21:$I$24,
MATCH($E246, '2018_commission_structure'!$A$21:$A$24,0),
MATCH(O$1, '2018_commission_structure'!$A$21:$I$21,0))</f>
        <v>78000</v>
      </c>
      <c r="P246" s="2">
        <f>IF(H246&gt;I246, MIN(H246-I246, J246-I246)*
INDEX('2018_commission_structure'!$A$21:$I$24,
MATCH($E246, '2018_commission_structure'!$A$21:$A$24, 0),
MATCH(P$1, '2018_commission_structure'!$A$21:$I$21, 0)), 0)</f>
        <v>10100.550000000001</v>
      </c>
      <c r="Q246" s="2">
        <f>IF(H246&gt;J246, MIN(H246-J246, K246-J246)*
INDEX('2018_commission_structure'!$A$21:$I$24,
MATCH($E246, '2018_commission_structure'!$A$21:$A$24, 0),
MATCH(Q$1, '2018_commission_structure'!$A$21:$I$21, 0)), 0)</f>
        <v>0</v>
      </c>
      <c r="R246" s="2">
        <f>IF($H246&gt;K246,MIN($H246-K246,L246-K246)*INDEX('2018_commission_structure'!$A$21:$I$24,MATCH($E246,'2018_commission_structure'!$A$21:$A$24,0),MATCH('calculations '!R$1,'2018_commission_structure'!$A$21:$I$21,0)),0)</f>
        <v>0</v>
      </c>
      <c r="S246" s="2">
        <f>IF($H246&gt;L246, ($H246-L246) *INDEX('2018_commission_structure'!$A$21:$I$24,MATCH($E246, '2018_commission_structure'!$A$21:$A$24,0),MATCH(S$1, '2018_commission_structure'!$A$21:$I$21,0)), 0)</f>
        <v>0</v>
      </c>
      <c r="T246" s="2">
        <f t="shared" si="36"/>
        <v>88100.55</v>
      </c>
      <c r="U246" s="2">
        <f t="shared" si="37"/>
        <v>156899.54999999999</v>
      </c>
      <c r="V246" s="2">
        <f>MIN(I246, H246)*INDEX('2018_commission_structure'!$A$15:$I$18,MATCH($E246, '2018_commission_structure'!$A$15:$A$18,0),MATCH(V$1, '2018_commission_structure'!$A$15:$I$15,0))</f>
        <v>90000</v>
      </c>
      <c r="W246" s="2">
        <f>IF(H246&gt;I246, MIN(H246-I246, J246-I246)*INDEX('2018_commission_structure'!$A$15:$I$18,MATCH($E246, '2018_commission_structure'!$A$15:$A$18, 0),MATCH(W$1,'2018_commission_structure'!$A$15:$I$15, 0)), 0)</f>
        <v>10694.699999999999</v>
      </c>
      <c r="X246" s="2">
        <f>IF(H246&gt;J246, MIN(H246-J246, K246-J246)*INDEX('2018_commission_structure'!$A$15:$I$24,MATCH($E246, '2018_commission_structure'!$A$15:$A$18, 0),MATCH(X$1, '2018_commission_structure'!$A$15:$I$15, 0)), 0)</f>
        <v>0</v>
      </c>
      <c r="Y246" s="2">
        <f>IF($H246&gt;K246,MIN($H246-K246,L246-K246)*INDEX('2018_commission_structure'!$A$15:$I$24,MATCH($E246,'2018_commission_structure'!$A$15:$A$18,0),MATCH('calculations '!Y$1,'2018_commission_structure'!$A$15:$I$15,0)),0)</f>
        <v>0</v>
      </c>
      <c r="Z246" s="2">
        <f>IF($H246&gt;L246, ($H246-L246) *INDEX('2018_commission_structure'!$A$15:$I$24,MATCH($E246, '2018_commission_structure'!$A$15:$A$18,0),MATCH(Z$1, '2018_commission_structure'!$A$15:$I$15,0)), 0)</f>
        <v>0</v>
      </c>
      <c r="AA246" s="9">
        <f t="shared" si="38"/>
        <v>100694.7</v>
      </c>
      <c r="AB246" s="9">
        <f t="shared" si="39"/>
        <v>169493.7</v>
      </c>
    </row>
    <row r="247" spans="1:28" x14ac:dyDescent="0.25">
      <c r="A247" t="str">
        <f t="shared" si="30"/>
        <v>Nicola Granleese</v>
      </c>
      <c r="B247">
        <v>8682006391</v>
      </c>
      <c r="C247" t="s">
        <v>492</v>
      </c>
      <c r="D247" t="s">
        <v>493</v>
      </c>
      <c r="E247" t="s">
        <v>29</v>
      </c>
      <c r="F247" s="6">
        <v>63897</v>
      </c>
      <c r="G247">
        <f>COUNTIF(deals_closed!D:D,'calculations '!B247)</f>
        <v>19</v>
      </c>
      <c r="H247" s="6">
        <f>SUMIF(deals_closed!D:D,'calculations '!B247,deals_closed!C:C)</f>
        <v>746728</v>
      </c>
      <c r="I247" s="9">
        <f>VLOOKUP(E247,'2018_commission_structure'!$A$22:$I$24,9,FALSE)</f>
        <v>600000</v>
      </c>
      <c r="J247" s="7">
        <f t="shared" si="31"/>
        <v>750000</v>
      </c>
      <c r="K247" s="8">
        <f t="shared" si="32"/>
        <v>900000</v>
      </c>
      <c r="L247" s="9">
        <f t="shared" si="33"/>
        <v>1200000</v>
      </c>
      <c r="M247" s="10">
        <f t="shared" si="34"/>
        <v>1.2445466666666667</v>
      </c>
      <c r="N247" t="str">
        <f t="shared" si="35"/>
        <v>100-125%</v>
      </c>
      <c r="O247" s="9">
        <f>MIN(I247, H247)*INDEX('2018_commission_structure'!$A$21:$I$24,
MATCH($E247, '2018_commission_structure'!$A$21:$A$24,0),
MATCH(O$1, '2018_commission_structure'!$A$21:$I$21,0))</f>
        <v>78000</v>
      </c>
      <c r="P247" s="2">
        <f>IF(H247&gt;I247, MIN(H247-I247, J247-I247)*
INDEX('2018_commission_structure'!$A$21:$I$24,
MATCH($E247, '2018_commission_structure'!$A$21:$A$24, 0),
MATCH(P$1, '2018_commission_structure'!$A$21:$I$21, 0)), 0)</f>
        <v>24943.760000000002</v>
      </c>
      <c r="Q247" s="2">
        <f>IF(H247&gt;J247, MIN(H247-J247, K247-J247)*
INDEX('2018_commission_structure'!$A$21:$I$24,
MATCH($E247, '2018_commission_structure'!$A$21:$A$24, 0),
MATCH(Q$1, '2018_commission_structure'!$A$21:$I$21, 0)), 0)</f>
        <v>0</v>
      </c>
      <c r="R247" s="2">
        <f>IF($H247&gt;K247,MIN($H247-K247,L247-K247)*INDEX('2018_commission_structure'!$A$21:$I$24,MATCH($E247,'2018_commission_structure'!$A$21:$A$24,0),MATCH('calculations '!R$1,'2018_commission_structure'!$A$21:$I$21,0)),0)</f>
        <v>0</v>
      </c>
      <c r="S247" s="2">
        <f>IF($H247&gt;L247, ($H247-L247) *INDEX('2018_commission_structure'!$A$21:$I$24,MATCH($E247, '2018_commission_structure'!$A$21:$A$24,0),MATCH(S$1, '2018_commission_structure'!$A$21:$I$21,0)), 0)</f>
        <v>0</v>
      </c>
      <c r="T247" s="2">
        <f t="shared" si="36"/>
        <v>102943.76000000001</v>
      </c>
      <c r="U247" s="2">
        <f t="shared" si="37"/>
        <v>166840.76</v>
      </c>
      <c r="V247" s="2">
        <f>MIN(I247, H247)*INDEX('2018_commission_structure'!$A$15:$I$18,MATCH($E247, '2018_commission_structure'!$A$15:$A$18,0),MATCH(V$1, '2018_commission_structure'!$A$15:$I$15,0))</f>
        <v>90000</v>
      </c>
      <c r="W247" s="2">
        <f>IF(H247&gt;I247, MIN(H247-I247, J247-I247)*INDEX('2018_commission_structure'!$A$15:$I$18,MATCH($E247, '2018_commission_structure'!$A$15:$A$18, 0),MATCH(W$1,'2018_commission_structure'!$A$15:$I$15, 0)), 0)</f>
        <v>26411.039999999997</v>
      </c>
      <c r="X247" s="2">
        <f>IF(H247&gt;J247, MIN(H247-J247, K247-J247)*INDEX('2018_commission_structure'!$A$15:$I$24,MATCH($E247, '2018_commission_structure'!$A$15:$A$18, 0),MATCH(X$1, '2018_commission_structure'!$A$15:$I$15, 0)), 0)</f>
        <v>0</v>
      </c>
      <c r="Y247" s="2">
        <f>IF($H247&gt;K247,MIN($H247-K247,L247-K247)*INDEX('2018_commission_structure'!$A$15:$I$24,MATCH($E247,'2018_commission_structure'!$A$15:$A$18,0),MATCH('calculations '!Y$1,'2018_commission_structure'!$A$15:$I$15,0)),0)</f>
        <v>0</v>
      </c>
      <c r="Z247" s="2">
        <f>IF($H247&gt;L247, ($H247-L247) *INDEX('2018_commission_structure'!$A$15:$I$24,MATCH($E247, '2018_commission_structure'!$A$15:$A$18,0),MATCH(Z$1, '2018_commission_structure'!$A$15:$I$15,0)), 0)</f>
        <v>0</v>
      </c>
      <c r="AA247" s="9">
        <f t="shared" si="38"/>
        <v>116411.04</v>
      </c>
      <c r="AB247" s="9">
        <f t="shared" si="39"/>
        <v>180308.03999999998</v>
      </c>
    </row>
    <row r="248" spans="1:28" x14ac:dyDescent="0.25">
      <c r="A248" t="str">
        <f t="shared" si="30"/>
        <v>Grazia Didball</v>
      </c>
      <c r="B248">
        <v>2306669465</v>
      </c>
      <c r="C248" t="s">
        <v>494</v>
      </c>
      <c r="D248" t="s">
        <v>229</v>
      </c>
      <c r="E248" t="s">
        <v>29</v>
      </c>
      <c r="F248" s="6">
        <v>50762</v>
      </c>
      <c r="G248">
        <f>COUNTIF(deals_closed!D:D,'calculations '!B248)</f>
        <v>15</v>
      </c>
      <c r="H248" s="6">
        <f>SUMIF(deals_closed!D:D,'calculations '!B248,deals_closed!C:C)</f>
        <v>481035</v>
      </c>
      <c r="I248" s="9">
        <f>VLOOKUP(E248,'2018_commission_structure'!$A$22:$I$24,9,FALSE)</f>
        <v>600000</v>
      </c>
      <c r="J248" s="7">
        <f t="shared" si="31"/>
        <v>750000</v>
      </c>
      <c r="K248" s="8">
        <f t="shared" si="32"/>
        <v>900000</v>
      </c>
      <c r="L248" s="9">
        <f t="shared" si="33"/>
        <v>1200000</v>
      </c>
      <c r="M248" s="10">
        <f t="shared" si="34"/>
        <v>0.80172500000000002</v>
      </c>
      <c r="N248" t="str">
        <f t="shared" si="35"/>
        <v>0-100%</v>
      </c>
      <c r="O248" s="9">
        <f>MIN(I248, H248)*INDEX('2018_commission_structure'!$A$21:$I$24,
MATCH($E248, '2018_commission_structure'!$A$21:$A$24,0),
MATCH(O$1, '2018_commission_structure'!$A$21:$I$21,0))</f>
        <v>62534.55</v>
      </c>
      <c r="P248" s="2">
        <f>IF(H248&gt;I248, MIN(H248-I248, J248-I248)*
INDEX('2018_commission_structure'!$A$21:$I$24,
MATCH($E248, '2018_commission_structure'!$A$21:$A$24, 0),
MATCH(P$1, '2018_commission_structure'!$A$21:$I$21, 0)), 0)</f>
        <v>0</v>
      </c>
      <c r="Q248" s="2">
        <f>IF(H248&gt;J248, MIN(H248-J248, K248-J248)*
INDEX('2018_commission_structure'!$A$21:$I$24,
MATCH($E248, '2018_commission_structure'!$A$21:$A$24, 0),
MATCH(Q$1, '2018_commission_structure'!$A$21:$I$21, 0)), 0)</f>
        <v>0</v>
      </c>
      <c r="R248" s="2">
        <f>IF($H248&gt;K248,MIN($H248-K248,L248-K248)*INDEX('2018_commission_structure'!$A$21:$I$24,MATCH($E248,'2018_commission_structure'!$A$21:$A$24,0),MATCH('calculations '!R$1,'2018_commission_structure'!$A$21:$I$21,0)),0)</f>
        <v>0</v>
      </c>
      <c r="S248" s="2">
        <f>IF($H248&gt;L248, ($H248-L248) *INDEX('2018_commission_structure'!$A$21:$I$24,MATCH($E248, '2018_commission_structure'!$A$21:$A$24,0),MATCH(S$1, '2018_commission_structure'!$A$21:$I$21,0)), 0)</f>
        <v>0</v>
      </c>
      <c r="T248" s="2">
        <f t="shared" si="36"/>
        <v>62534.55</v>
      </c>
      <c r="U248" s="2">
        <f t="shared" si="37"/>
        <v>113296.55</v>
      </c>
      <c r="V248" s="2">
        <f>MIN(I248, H248)*INDEX('2018_commission_structure'!$A$15:$I$18,MATCH($E248, '2018_commission_structure'!$A$15:$A$18,0),MATCH(V$1, '2018_commission_structure'!$A$15:$I$15,0))</f>
        <v>72155.25</v>
      </c>
      <c r="W248" s="2">
        <f>IF(H248&gt;I248, MIN(H248-I248, J248-I248)*INDEX('2018_commission_structure'!$A$15:$I$18,MATCH($E248, '2018_commission_structure'!$A$15:$A$18, 0),MATCH(W$1,'2018_commission_structure'!$A$15:$I$15, 0)), 0)</f>
        <v>0</v>
      </c>
      <c r="X248" s="2">
        <f>IF(H248&gt;J248, MIN(H248-J248, K248-J248)*INDEX('2018_commission_structure'!$A$15:$I$24,MATCH($E248, '2018_commission_structure'!$A$15:$A$18, 0),MATCH(X$1, '2018_commission_structure'!$A$15:$I$15, 0)), 0)</f>
        <v>0</v>
      </c>
      <c r="Y248" s="2">
        <f>IF($H248&gt;K248,MIN($H248-K248,L248-K248)*INDEX('2018_commission_structure'!$A$15:$I$24,MATCH($E248,'2018_commission_structure'!$A$15:$A$18,0),MATCH('calculations '!Y$1,'2018_commission_structure'!$A$15:$I$15,0)),0)</f>
        <v>0</v>
      </c>
      <c r="Z248" s="2">
        <f>IF($H248&gt;L248, ($H248-L248) *INDEX('2018_commission_structure'!$A$15:$I$24,MATCH($E248, '2018_commission_structure'!$A$15:$A$18,0),MATCH(Z$1, '2018_commission_structure'!$A$15:$I$15,0)), 0)</f>
        <v>0</v>
      </c>
      <c r="AA248" s="9">
        <f t="shared" si="38"/>
        <v>72155.25</v>
      </c>
      <c r="AB248" s="9">
        <f t="shared" si="39"/>
        <v>122917.25</v>
      </c>
    </row>
    <row r="249" spans="1:28" x14ac:dyDescent="0.25">
      <c r="A249" t="str">
        <f t="shared" si="30"/>
        <v>Toma Crisell</v>
      </c>
      <c r="B249">
        <v>3956653289</v>
      </c>
      <c r="C249" t="s">
        <v>495</v>
      </c>
      <c r="D249" t="s">
        <v>496</v>
      </c>
      <c r="E249" t="s">
        <v>29</v>
      </c>
      <c r="F249" s="6">
        <v>71798</v>
      </c>
      <c r="G249">
        <f>COUNTIF(deals_closed!D:D,'calculations '!B249)</f>
        <v>17</v>
      </c>
      <c r="H249" s="6">
        <f>SUMIF(deals_closed!D:D,'calculations '!B249,deals_closed!C:C)</f>
        <v>693757</v>
      </c>
      <c r="I249" s="9">
        <f>VLOOKUP(E249,'2018_commission_structure'!$A$22:$I$24,9,FALSE)</f>
        <v>600000</v>
      </c>
      <c r="J249" s="7">
        <f t="shared" si="31"/>
        <v>750000</v>
      </c>
      <c r="K249" s="8">
        <f t="shared" si="32"/>
        <v>900000</v>
      </c>
      <c r="L249" s="9">
        <f t="shared" si="33"/>
        <v>1200000</v>
      </c>
      <c r="M249" s="10">
        <f t="shared" si="34"/>
        <v>1.1562616666666667</v>
      </c>
      <c r="N249" t="str">
        <f t="shared" si="35"/>
        <v>100-125%</v>
      </c>
      <c r="O249" s="9">
        <f>MIN(I249, H249)*INDEX('2018_commission_structure'!$A$21:$I$24,
MATCH($E249, '2018_commission_structure'!$A$21:$A$24,0),
MATCH(O$1, '2018_commission_structure'!$A$21:$I$21,0))</f>
        <v>78000</v>
      </c>
      <c r="P249" s="2">
        <f>IF(H249&gt;I249, MIN(H249-I249, J249-I249)*
INDEX('2018_commission_structure'!$A$21:$I$24,
MATCH($E249, '2018_commission_structure'!$A$21:$A$24, 0),
MATCH(P$1, '2018_commission_structure'!$A$21:$I$21, 0)), 0)</f>
        <v>15938.69</v>
      </c>
      <c r="Q249" s="2">
        <f>IF(H249&gt;J249, MIN(H249-J249, K249-J249)*
INDEX('2018_commission_structure'!$A$21:$I$24,
MATCH($E249, '2018_commission_structure'!$A$21:$A$24, 0),
MATCH(Q$1, '2018_commission_structure'!$A$21:$I$21, 0)), 0)</f>
        <v>0</v>
      </c>
      <c r="R249" s="2">
        <f>IF($H249&gt;K249,MIN($H249-K249,L249-K249)*INDEX('2018_commission_structure'!$A$21:$I$24,MATCH($E249,'2018_commission_structure'!$A$21:$A$24,0),MATCH('calculations '!R$1,'2018_commission_structure'!$A$21:$I$21,0)),0)</f>
        <v>0</v>
      </c>
      <c r="S249" s="2">
        <f>IF($H249&gt;L249, ($H249-L249) *INDEX('2018_commission_structure'!$A$21:$I$24,MATCH($E249, '2018_commission_structure'!$A$21:$A$24,0),MATCH(S$1, '2018_commission_structure'!$A$21:$I$21,0)), 0)</f>
        <v>0</v>
      </c>
      <c r="T249" s="2">
        <f t="shared" si="36"/>
        <v>93938.69</v>
      </c>
      <c r="U249" s="2">
        <f t="shared" si="37"/>
        <v>165736.69</v>
      </c>
      <c r="V249" s="2">
        <f>MIN(I249, H249)*INDEX('2018_commission_structure'!$A$15:$I$18,MATCH($E249, '2018_commission_structure'!$A$15:$A$18,0),MATCH(V$1, '2018_commission_structure'!$A$15:$I$15,0))</f>
        <v>90000</v>
      </c>
      <c r="W249" s="2">
        <f>IF(H249&gt;I249, MIN(H249-I249, J249-I249)*INDEX('2018_commission_structure'!$A$15:$I$18,MATCH($E249, '2018_commission_structure'!$A$15:$A$18, 0),MATCH(W$1,'2018_commission_structure'!$A$15:$I$15, 0)), 0)</f>
        <v>16876.259999999998</v>
      </c>
      <c r="X249" s="2">
        <f>IF(H249&gt;J249, MIN(H249-J249, K249-J249)*INDEX('2018_commission_structure'!$A$15:$I$24,MATCH($E249, '2018_commission_structure'!$A$15:$A$18, 0),MATCH(X$1, '2018_commission_structure'!$A$15:$I$15, 0)), 0)</f>
        <v>0</v>
      </c>
      <c r="Y249" s="2">
        <f>IF($H249&gt;K249,MIN($H249-K249,L249-K249)*INDEX('2018_commission_structure'!$A$15:$I$24,MATCH($E249,'2018_commission_structure'!$A$15:$A$18,0),MATCH('calculations '!Y$1,'2018_commission_structure'!$A$15:$I$15,0)),0)</f>
        <v>0</v>
      </c>
      <c r="Z249" s="2">
        <f>IF($H249&gt;L249, ($H249-L249) *INDEX('2018_commission_structure'!$A$15:$I$24,MATCH($E249, '2018_commission_structure'!$A$15:$A$18,0),MATCH(Z$1, '2018_commission_structure'!$A$15:$I$15,0)), 0)</f>
        <v>0</v>
      </c>
      <c r="AA249" s="9">
        <f t="shared" si="38"/>
        <v>106876.26</v>
      </c>
      <c r="AB249" s="9">
        <f t="shared" si="39"/>
        <v>178674.26</v>
      </c>
    </row>
    <row r="250" spans="1:28" x14ac:dyDescent="0.25">
      <c r="A250" t="str">
        <f t="shared" si="30"/>
        <v>Valene Carverhill</v>
      </c>
      <c r="B250">
        <v>3670950885</v>
      </c>
      <c r="C250" t="s">
        <v>497</v>
      </c>
      <c r="D250" t="s">
        <v>498</v>
      </c>
      <c r="E250" t="s">
        <v>10</v>
      </c>
      <c r="F250" s="6">
        <v>120896</v>
      </c>
      <c r="G250">
        <f>COUNTIF(deals_closed!D:D,'calculations '!B250)</f>
        <v>19</v>
      </c>
      <c r="H250" s="6">
        <f>SUMIF(deals_closed!D:D,'calculations '!B250,deals_closed!C:C)</f>
        <v>686292</v>
      </c>
      <c r="I250" s="9">
        <f>VLOOKUP(E250,'2018_commission_structure'!$A$22:$I$24,9,FALSE)</f>
        <v>750000</v>
      </c>
      <c r="J250" s="7">
        <f t="shared" si="31"/>
        <v>937500</v>
      </c>
      <c r="K250" s="8">
        <f t="shared" si="32"/>
        <v>1125000</v>
      </c>
      <c r="L250" s="9">
        <f t="shared" si="33"/>
        <v>1500000</v>
      </c>
      <c r="M250" s="10">
        <f t="shared" si="34"/>
        <v>0.91505599999999998</v>
      </c>
      <c r="N250" t="str">
        <f t="shared" si="35"/>
        <v>0-100%</v>
      </c>
      <c r="O250" s="9">
        <f>MIN(I250, H250)*INDEX('2018_commission_structure'!$A$21:$I$24,
MATCH($E250, '2018_commission_structure'!$A$21:$A$24,0),
MATCH(O$1, '2018_commission_structure'!$A$21:$I$21,0))</f>
        <v>102943.8</v>
      </c>
      <c r="P250" s="2">
        <f>IF(H250&gt;I250, MIN(H250-I250, J250-I250)*
INDEX('2018_commission_structure'!$A$21:$I$24,
MATCH($E250, '2018_commission_structure'!$A$21:$A$24, 0),
MATCH(P$1, '2018_commission_structure'!$A$21:$I$21, 0)), 0)</f>
        <v>0</v>
      </c>
      <c r="Q250" s="2">
        <f>IF(H250&gt;J250, MIN(H250-J250, K250-J250)*
INDEX('2018_commission_structure'!$A$21:$I$24,
MATCH($E250, '2018_commission_structure'!$A$21:$A$24, 0),
MATCH(Q$1, '2018_commission_structure'!$A$21:$I$21, 0)), 0)</f>
        <v>0</v>
      </c>
      <c r="R250" s="2">
        <f>IF($H250&gt;K250,MIN($H250-K250,L250-K250)*INDEX('2018_commission_structure'!$A$21:$I$24,MATCH($E250,'2018_commission_structure'!$A$21:$A$24,0),MATCH('calculations '!R$1,'2018_commission_structure'!$A$21:$I$21,0)),0)</f>
        <v>0</v>
      </c>
      <c r="S250" s="2">
        <f>IF($H250&gt;L250, ($H250-L250) *INDEX('2018_commission_structure'!$A$21:$I$24,MATCH($E250, '2018_commission_structure'!$A$21:$A$24,0),MATCH(S$1, '2018_commission_structure'!$A$21:$I$21,0)), 0)</f>
        <v>0</v>
      </c>
      <c r="T250" s="2">
        <f t="shared" si="36"/>
        <v>102943.8</v>
      </c>
      <c r="U250" s="2">
        <f t="shared" si="37"/>
        <v>223839.8</v>
      </c>
      <c r="V250" s="2">
        <f>MIN(I250, H250)*INDEX('2018_commission_structure'!$A$15:$I$18,MATCH($E250, '2018_commission_structure'!$A$15:$A$18,0),MATCH(V$1, '2018_commission_structure'!$A$15:$I$15,0))</f>
        <v>102943.8</v>
      </c>
      <c r="W250" s="2">
        <f>IF(H250&gt;I250, MIN(H250-I250, J250-I250)*INDEX('2018_commission_structure'!$A$15:$I$18,MATCH($E250, '2018_commission_structure'!$A$15:$A$18, 0),MATCH(W$1,'2018_commission_structure'!$A$15:$I$15, 0)), 0)</f>
        <v>0</v>
      </c>
      <c r="X250" s="2">
        <f>IF(H250&gt;J250, MIN(H250-J250, K250-J250)*INDEX('2018_commission_structure'!$A$15:$I$24,MATCH($E250, '2018_commission_structure'!$A$15:$A$18, 0),MATCH(X$1, '2018_commission_structure'!$A$15:$I$15, 0)), 0)</f>
        <v>0</v>
      </c>
      <c r="Y250" s="2">
        <f>IF($H250&gt;K250,MIN($H250-K250,L250-K250)*INDEX('2018_commission_structure'!$A$15:$I$24,MATCH($E250,'2018_commission_structure'!$A$15:$A$18,0),MATCH('calculations '!Y$1,'2018_commission_structure'!$A$15:$I$15,0)),0)</f>
        <v>0</v>
      </c>
      <c r="Z250" s="2">
        <f>IF($H250&gt;L250, ($H250-L250) *INDEX('2018_commission_structure'!$A$15:$I$24,MATCH($E250, '2018_commission_structure'!$A$15:$A$18,0),MATCH(Z$1, '2018_commission_structure'!$A$15:$I$15,0)), 0)</f>
        <v>0</v>
      </c>
      <c r="AA250" s="9">
        <f t="shared" si="38"/>
        <v>102943.8</v>
      </c>
      <c r="AB250" s="9">
        <f t="shared" si="39"/>
        <v>223839.8</v>
      </c>
    </row>
    <row r="251" spans="1:28" x14ac:dyDescent="0.25">
      <c r="A251" t="str">
        <f t="shared" si="30"/>
        <v>Darcey Caldaro</v>
      </c>
      <c r="B251">
        <v>6276010022</v>
      </c>
      <c r="C251" t="s">
        <v>499</v>
      </c>
      <c r="D251" t="s">
        <v>500</v>
      </c>
      <c r="E251" t="s">
        <v>7</v>
      </c>
      <c r="F251" s="6">
        <v>58074</v>
      </c>
      <c r="G251">
        <f>COUNTIF(deals_closed!D:D,'calculations '!B251)</f>
        <v>14</v>
      </c>
      <c r="H251" s="6">
        <f>SUMIF(deals_closed!D:D,'calculations '!B251,deals_closed!C:C)</f>
        <v>592368</v>
      </c>
      <c r="I251" s="9">
        <f>VLOOKUP(E251,'2018_commission_structure'!$A$22:$I$24,9,FALSE)</f>
        <v>500000</v>
      </c>
      <c r="J251" s="7">
        <f t="shared" si="31"/>
        <v>625000</v>
      </c>
      <c r="K251" s="8">
        <f t="shared" si="32"/>
        <v>750000</v>
      </c>
      <c r="L251" s="9">
        <f t="shared" si="33"/>
        <v>1000000</v>
      </c>
      <c r="M251" s="10">
        <f t="shared" si="34"/>
        <v>1.184736</v>
      </c>
      <c r="N251" t="str">
        <f t="shared" si="35"/>
        <v>100-125%</v>
      </c>
      <c r="O251" s="9">
        <f>MIN(I251, H251)*INDEX('2018_commission_structure'!$A$21:$I$24,
MATCH($E251, '2018_commission_structure'!$A$21:$A$24,0),
MATCH(O$1, '2018_commission_structure'!$A$21:$I$21,0))</f>
        <v>50000</v>
      </c>
      <c r="P251" s="2">
        <f>IF(H251&gt;I251, MIN(H251-I251, J251-I251)*
INDEX('2018_commission_structure'!$A$21:$I$24,
MATCH($E251, '2018_commission_structure'!$A$21:$A$24, 0),
MATCH(P$1, '2018_commission_structure'!$A$21:$I$21, 0)), 0)</f>
        <v>13855.199999999999</v>
      </c>
      <c r="Q251" s="2">
        <f>IF(H251&gt;J251, MIN(H251-J251, K251-J251)*
INDEX('2018_commission_structure'!$A$21:$I$24,
MATCH($E251, '2018_commission_structure'!$A$21:$A$24, 0),
MATCH(Q$1, '2018_commission_structure'!$A$21:$I$21, 0)), 0)</f>
        <v>0</v>
      </c>
      <c r="R251" s="2">
        <f>IF($H251&gt;K251,MIN($H251-K251,L251-K251)*INDEX('2018_commission_structure'!$A$21:$I$24,MATCH($E251,'2018_commission_structure'!$A$21:$A$24,0),MATCH('calculations '!R$1,'2018_commission_structure'!$A$21:$I$21,0)),0)</f>
        <v>0</v>
      </c>
      <c r="S251" s="2">
        <f>IF($H251&gt;L251, ($H251-L251) *INDEX('2018_commission_structure'!$A$21:$I$24,MATCH($E251, '2018_commission_structure'!$A$21:$A$24,0),MATCH(S$1, '2018_commission_structure'!$A$21:$I$21,0)), 0)</f>
        <v>0</v>
      </c>
      <c r="T251" s="2">
        <f t="shared" si="36"/>
        <v>63855.199999999997</v>
      </c>
      <c r="U251" s="2">
        <f t="shared" si="37"/>
        <v>121929.2</v>
      </c>
      <c r="V251" s="2">
        <f>MIN(I251, H251)*INDEX('2018_commission_structure'!$A$15:$I$18,MATCH($E251, '2018_commission_structure'!$A$15:$A$18,0),MATCH(V$1, '2018_commission_structure'!$A$15:$I$15,0))</f>
        <v>60000</v>
      </c>
      <c r="W251" s="2">
        <f>IF(H251&gt;I251, MIN(H251-I251, J251-I251)*INDEX('2018_commission_structure'!$A$15:$I$18,MATCH($E251, '2018_commission_structure'!$A$15:$A$18, 0),MATCH(W$1,'2018_commission_structure'!$A$15:$I$15, 0)), 0)</f>
        <v>15702.560000000001</v>
      </c>
      <c r="X251" s="2">
        <f>IF(H251&gt;J251, MIN(H251-J251, K251-J251)*INDEX('2018_commission_structure'!$A$15:$I$24,MATCH($E251, '2018_commission_structure'!$A$15:$A$18, 0),MATCH(X$1, '2018_commission_structure'!$A$15:$I$15, 0)), 0)</f>
        <v>0</v>
      </c>
      <c r="Y251" s="2">
        <f>IF($H251&gt;K251,MIN($H251-K251,L251-K251)*INDEX('2018_commission_structure'!$A$15:$I$24,MATCH($E251,'2018_commission_structure'!$A$15:$A$18,0),MATCH('calculations '!Y$1,'2018_commission_structure'!$A$15:$I$15,0)),0)</f>
        <v>0</v>
      </c>
      <c r="Z251" s="2">
        <f>IF($H251&gt;L251, ($H251-L251) *INDEX('2018_commission_structure'!$A$15:$I$24,MATCH($E251, '2018_commission_structure'!$A$15:$A$18,0),MATCH(Z$1, '2018_commission_structure'!$A$15:$I$15,0)), 0)</f>
        <v>0</v>
      </c>
      <c r="AA251" s="9">
        <f t="shared" si="38"/>
        <v>75702.559999999998</v>
      </c>
      <c r="AB251" s="9">
        <f t="shared" si="39"/>
        <v>133776.56</v>
      </c>
    </row>
    <row r="252" spans="1:28" x14ac:dyDescent="0.25">
      <c r="A252" t="str">
        <f t="shared" si="30"/>
        <v>Maynard Krebs</v>
      </c>
      <c r="B252">
        <v>2809344809</v>
      </c>
      <c r="C252" t="s">
        <v>501</v>
      </c>
      <c r="D252" t="s">
        <v>502</v>
      </c>
      <c r="E252" t="s">
        <v>10</v>
      </c>
      <c r="F252" s="6">
        <v>112707</v>
      </c>
      <c r="G252">
        <f>COUNTIF(deals_closed!D:D,'calculations '!B252)</f>
        <v>25</v>
      </c>
      <c r="H252" s="6">
        <f>SUMIF(deals_closed!D:D,'calculations '!B252,deals_closed!C:C)</f>
        <v>873913</v>
      </c>
      <c r="I252" s="9">
        <f>VLOOKUP(E252,'2018_commission_structure'!$A$22:$I$24,9,FALSE)</f>
        <v>750000</v>
      </c>
      <c r="J252" s="7">
        <f t="shared" si="31"/>
        <v>937500</v>
      </c>
      <c r="K252" s="8">
        <f t="shared" si="32"/>
        <v>1125000</v>
      </c>
      <c r="L252" s="9">
        <f t="shared" si="33"/>
        <v>1500000</v>
      </c>
      <c r="M252" s="10">
        <f t="shared" si="34"/>
        <v>1.1652173333333333</v>
      </c>
      <c r="N252" t="str">
        <f t="shared" si="35"/>
        <v>100-125%</v>
      </c>
      <c r="O252" s="9">
        <f>MIN(I252, H252)*INDEX('2018_commission_structure'!$A$21:$I$24,
MATCH($E252, '2018_commission_structure'!$A$21:$A$24,0),
MATCH(O$1, '2018_commission_structure'!$A$21:$I$21,0))</f>
        <v>112500</v>
      </c>
      <c r="P252" s="2">
        <f>IF(H252&gt;I252, MIN(H252-I252, J252-I252)*
INDEX('2018_commission_structure'!$A$21:$I$24,
MATCH($E252, '2018_commission_structure'!$A$21:$A$24, 0),
MATCH(P$1, '2018_commission_structure'!$A$21:$I$21, 0)), 0)</f>
        <v>23543.47</v>
      </c>
      <c r="Q252" s="2">
        <f>IF(H252&gt;J252, MIN(H252-J252, K252-J252)*
INDEX('2018_commission_structure'!$A$21:$I$24,
MATCH($E252, '2018_commission_structure'!$A$21:$A$24, 0),
MATCH(Q$1, '2018_commission_structure'!$A$21:$I$21, 0)), 0)</f>
        <v>0</v>
      </c>
      <c r="R252" s="2">
        <f>IF($H252&gt;K252,MIN($H252-K252,L252-K252)*INDEX('2018_commission_structure'!$A$21:$I$24,MATCH($E252,'2018_commission_structure'!$A$21:$A$24,0),MATCH('calculations '!R$1,'2018_commission_structure'!$A$21:$I$21,0)),0)</f>
        <v>0</v>
      </c>
      <c r="S252" s="2">
        <f>IF($H252&gt;L252, ($H252-L252) *INDEX('2018_commission_structure'!$A$21:$I$24,MATCH($E252, '2018_commission_structure'!$A$21:$A$24,0),MATCH(S$1, '2018_commission_structure'!$A$21:$I$21,0)), 0)</f>
        <v>0</v>
      </c>
      <c r="T252" s="2">
        <f t="shared" si="36"/>
        <v>136043.47</v>
      </c>
      <c r="U252" s="2">
        <f t="shared" si="37"/>
        <v>248750.47</v>
      </c>
      <c r="V252" s="2">
        <f>MIN(I252, H252)*INDEX('2018_commission_structure'!$A$15:$I$18,MATCH($E252, '2018_commission_structure'!$A$15:$A$18,0),MATCH(V$1, '2018_commission_structure'!$A$15:$I$15,0))</f>
        <v>112500</v>
      </c>
      <c r="W252" s="2">
        <f>IF(H252&gt;I252, MIN(H252-I252, J252-I252)*INDEX('2018_commission_structure'!$A$15:$I$18,MATCH($E252, '2018_commission_structure'!$A$15:$A$18, 0),MATCH(W$1,'2018_commission_structure'!$A$15:$I$15, 0)), 0)</f>
        <v>27260.86</v>
      </c>
      <c r="X252" s="2">
        <f>IF(H252&gt;J252, MIN(H252-J252, K252-J252)*INDEX('2018_commission_structure'!$A$15:$I$24,MATCH($E252, '2018_commission_structure'!$A$15:$A$18, 0),MATCH(X$1, '2018_commission_structure'!$A$15:$I$15, 0)), 0)</f>
        <v>0</v>
      </c>
      <c r="Y252" s="2">
        <f>IF($H252&gt;K252,MIN($H252-K252,L252-K252)*INDEX('2018_commission_structure'!$A$15:$I$24,MATCH($E252,'2018_commission_structure'!$A$15:$A$18,0),MATCH('calculations '!Y$1,'2018_commission_structure'!$A$15:$I$15,0)),0)</f>
        <v>0</v>
      </c>
      <c r="Z252" s="2">
        <f>IF($H252&gt;L252, ($H252-L252) *INDEX('2018_commission_structure'!$A$15:$I$24,MATCH($E252, '2018_commission_structure'!$A$15:$A$18,0),MATCH(Z$1, '2018_commission_structure'!$A$15:$I$15,0)), 0)</f>
        <v>0</v>
      </c>
      <c r="AA252" s="9">
        <f t="shared" si="38"/>
        <v>139760.85999999999</v>
      </c>
      <c r="AB252" s="9">
        <f t="shared" si="39"/>
        <v>252467.86</v>
      </c>
    </row>
    <row r="253" spans="1:28" x14ac:dyDescent="0.25">
      <c r="A253" t="str">
        <f t="shared" si="30"/>
        <v>Felita Melpuss</v>
      </c>
      <c r="B253">
        <v>4286367630</v>
      </c>
      <c r="C253" t="s">
        <v>503</v>
      </c>
      <c r="D253" t="s">
        <v>504</v>
      </c>
      <c r="E253" t="s">
        <v>29</v>
      </c>
      <c r="F253" s="6">
        <v>60653</v>
      </c>
      <c r="G253">
        <f>COUNTIF(deals_closed!D:D,'calculations '!B253)</f>
        <v>15</v>
      </c>
      <c r="H253" s="6">
        <f>SUMIF(deals_closed!D:D,'calculations '!B253,deals_closed!C:C)</f>
        <v>499440</v>
      </c>
      <c r="I253" s="9">
        <f>VLOOKUP(E253,'2018_commission_structure'!$A$22:$I$24,9,FALSE)</f>
        <v>600000</v>
      </c>
      <c r="J253" s="7">
        <f t="shared" si="31"/>
        <v>750000</v>
      </c>
      <c r="K253" s="8">
        <f t="shared" si="32"/>
        <v>900000</v>
      </c>
      <c r="L253" s="9">
        <f t="shared" si="33"/>
        <v>1200000</v>
      </c>
      <c r="M253" s="10">
        <f t="shared" si="34"/>
        <v>0.83240000000000003</v>
      </c>
      <c r="N253" t="str">
        <f t="shared" si="35"/>
        <v>0-100%</v>
      </c>
      <c r="O253" s="9">
        <f>MIN(I253, H253)*INDEX('2018_commission_structure'!$A$21:$I$24,
MATCH($E253, '2018_commission_structure'!$A$21:$A$24,0),
MATCH(O$1, '2018_commission_structure'!$A$21:$I$21,0))</f>
        <v>64927.200000000004</v>
      </c>
      <c r="P253" s="2">
        <f>IF(H253&gt;I253, MIN(H253-I253, J253-I253)*
INDEX('2018_commission_structure'!$A$21:$I$24,
MATCH($E253, '2018_commission_structure'!$A$21:$A$24, 0),
MATCH(P$1, '2018_commission_structure'!$A$21:$I$21, 0)), 0)</f>
        <v>0</v>
      </c>
      <c r="Q253" s="2">
        <f>IF(H253&gt;J253, MIN(H253-J253, K253-J253)*
INDEX('2018_commission_structure'!$A$21:$I$24,
MATCH($E253, '2018_commission_structure'!$A$21:$A$24, 0),
MATCH(Q$1, '2018_commission_structure'!$A$21:$I$21, 0)), 0)</f>
        <v>0</v>
      </c>
      <c r="R253" s="2">
        <f>IF($H253&gt;K253,MIN($H253-K253,L253-K253)*INDEX('2018_commission_structure'!$A$21:$I$24,MATCH($E253,'2018_commission_structure'!$A$21:$A$24,0),MATCH('calculations '!R$1,'2018_commission_structure'!$A$21:$I$21,0)),0)</f>
        <v>0</v>
      </c>
      <c r="S253" s="2">
        <f>IF($H253&gt;L253, ($H253-L253) *INDEX('2018_commission_structure'!$A$21:$I$24,MATCH($E253, '2018_commission_structure'!$A$21:$A$24,0),MATCH(S$1, '2018_commission_structure'!$A$21:$I$21,0)), 0)</f>
        <v>0</v>
      </c>
      <c r="T253" s="2">
        <f t="shared" si="36"/>
        <v>64927.200000000004</v>
      </c>
      <c r="U253" s="2">
        <f t="shared" si="37"/>
        <v>125580.20000000001</v>
      </c>
      <c r="V253" s="2">
        <f>MIN(I253, H253)*INDEX('2018_commission_structure'!$A$15:$I$18,MATCH($E253, '2018_commission_structure'!$A$15:$A$18,0),MATCH(V$1, '2018_commission_structure'!$A$15:$I$15,0))</f>
        <v>74916</v>
      </c>
      <c r="W253" s="2">
        <f>IF(H253&gt;I253, MIN(H253-I253, J253-I253)*INDEX('2018_commission_structure'!$A$15:$I$18,MATCH($E253, '2018_commission_structure'!$A$15:$A$18, 0),MATCH(W$1,'2018_commission_structure'!$A$15:$I$15, 0)), 0)</f>
        <v>0</v>
      </c>
      <c r="X253" s="2">
        <f>IF(H253&gt;J253, MIN(H253-J253, K253-J253)*INDEX('2018_commission_structure'!$A$15:$I$24,MATCH($E253, '2018_commission_structure'!$A$15:$A$18, 0),MATCH(X$1, '2018_commission_structure'!$A$15:$I$15, 0)), 0)</f>
        <v>0</v>
      </c>
      <c r="Y253" s="2">
        <f>IF($H253&gt;K253,MIN($H253-K253,L253-K253)*INDEX('2018_commission_structure'!$A$15:$I$24,MATCH($E253,'2018_commission_structure'!$A$15:$A$18,0),MATCH('calculations '!Y$1,'2018_commission_structure'!$A$15:$I$15,0)),0)</f>
        <v>0</v>
      </c>
      <c r="Z253" s="2">
        <f>IF($H253&gt;L253, ($H253-L253) *INDEX('2018_commission_structure'!$A$15:$I$24,MATCH($E253, '2018_commission_structure'!$A$15:$A$18,0),MATCH(Z$1, '2018_commission_structure'!$A$15:$I$15,0)), 0)</f>
        <v>0</v>
      </c>
      <c r="AA253" s="9">
        <f t="shared" si="38"/>
        <v>74916</v>
      </c>
      <c r="AB253" s="9">
        <f t="shared" si="39"/>
        <v>135569</v>
      </c>
    </row>
    <row r="254" spans="1:28" x14ac:dyDescent="0.25">
      <c r="A254" t="str">
        <f t="shared" si="30"/>
        <v>Darnall Goodship</v>
      </c>
      <c r="B254">
        <v>8550875457</v>
      </c>
      <c r="C254" t="s">
        <v>505</v>
      </c>
      <c r="D254" t="s">
        <v>506</v>
      </c>
      <c r="E254" t="s">
        <v>7</v>
      </c>
      <c r="F254" s="6">
        <v>32108</v>
      </c>
      <c r="G254">
        <f>COUNTIF(deals_closed!D:D,'calculations '!B254)</f>
        <v>14</v>
      </c>
      <c r="H254" s="6">
        <f>SUMIF(deals_closed!D:D,'calculations '!B254,deals_closed!C:C)</f>
        <v>551513</v>
      </c>
      <c r="I254" s="9">
        <f>VLOOKUP(E254,'2018_commission_structure'!$A$22:$I$24,9,FALSE)</f>
        <v>500000</v>
      </c>
      <c r="J254" s="7">
        <f t="shared" si="31"/>
        <v>625000</v>
      </c>
      <c r="K254" s="8">
        <f t="shared" si="32"/>
        <v>750000</v>
      </c>
      <c r="L254" s="9">
        <f t="shared" si="33"/>
        <v>1000000</v>
      </c>
      <c r="M254" s="10">
        <f t="shared" si="34"/>
        <v>1.1030260000000001</v>
      </c>
      <c r="N254" t="str">
        <f t="shared" si="35"/>
        <v>100-125%</v>
      </c>
      <c r="O254" s="9">
        <f>MIN(I254, H254)*INDEX('2018_commission_structure'!$A$21:$I$24,
MATCH($E254, '2018_commission_structure'!$A$21:$A$24,0),
MATCH(O$1, '2018_commission_structure'!$A$21:$I$21,0))</f>
        <v>50000</v>
      </c>
      <c r="P254" s="2">
        <f>IF(H254&gt;I254, MIN(H254-I254, J254-I254)*
INDEX('2018_commission_structure'!$A$21:$I$24,
MATCH($E254, '2018_commission_structure'!$A$21:$A$24, 0),
MATCH(P$1, '2018_commission_structure'!$A$21:$I$21, 0)), 0)</f>
        <v>7726.95</v>
      </c>
      <c r="Q254" s="2">
        <f>IF(H254&gt;J254, MIN(H254-J254, K254-J254)*
INDEX('2018_commission_structure'!$A$21:$I$24,
MATCH($E254, '2018_commission_structure'!$A$21:$A$24, 0),
MATCH(Q$1, '2018_commission_structure'!$A$21:$I$21, 0)), 0)</f>
        <v>0</v>
      </c>
      <c r="R254" s="2">
        <f>IF($H254&gt;K254,MIN($H254-K254,L254-K254)*INDEX('2018_commission_structure'!$A$21:$I$24,MATCH($E254,'2018_commission_structure'!$A$21:$A$24,0),MATCH('calculations '!R$1,'2018_commission_structure'!$A$21:$I$21,0)),0)</f>
        <v>0</v>
      </c>
      <c r="S254" s="2">
        <f>IF($H254&gt;L254, ($H254-L254) *INDEX('2018_commission_structure'!$A$21:$I$24,MATCH($E254, '2018_commission_structure'!$A$21:$A$24,0),MATCH(S$1, '2018_commission_structure'!$A$21:$I$21,0)), 0)</f>
        <v>0</v>
      </c>
      <c r="T254" s="2">
        <f t="shared" si="36"/>
        <v>57726.95</v>
      </c>
      <c r="U254" s="2">
        <f t="shared" si="37"/>
        <v>89834.95</v>
      </c>
      <c r="V254" s="2">
        <f>MIN(I254, H254)*INDEX('2018_commission_structure'!$A$15:$I$18,MATCH($E254, '2018_commission_structure'!$A$15:$A$18,0),MATCH(V$1, '2018_commission_structure'!$A$15:$I$15,0))</f>
        <v>60000</v>
      </c>
      <c r="W254" s="2">
        <f>IF(H254&gt;I254, MIN(H254-I254, J254-I254)*INDEX('2018_commission_structure'!$A$15:$I$18,MATCH($E254, '2018_commission_structure'!$A$15:$A$18, 0),MATCH(W$1,'2018_commission_structure'!$A$15:$I$15, 0)), 0)</f>
        <v>8757.2100000000009</v>
      </c>
      <c r="X254" s="2">
        <f>IF(H254&gt;J254, MIN(H254-J254, K254-J254)*INDEX('2018_commission_structure'!$A$15:$I$24,MATCH($E254, '2018_commission_structure'!$A$15:$A$18, 0),MATCH(X$1, '2018_commission_structure'!$A$15:$I$15, 0)), 0)</f>
        <v>0</v>
      </c>
      <c r="Y254" s="2">
        <f>IF($H254&gt;K254,MIN($H254-K254,L254-K254)*INDEX('2018_commission_structure'!$A$15:$I$24,MATCH($E254,'2018_commission_structure'!$A$15:$A$18,0),MATCH('calculations '!Y$1,'2018_commission_structure'!$A$15:$I$15,0)),0)</f>
        <v>0</v>
      </c>
      <c r="Z254" s="2">
        <f>IF($H254&gt;L254, ($H254-L254) *INDEX('2018_commission_structure'!$A$15:$I$24,MATCH($E254, '2018_commission_structure'!$A$15:$A$18,0),MATCH(Z$1, '2018_commission_structure'!$A$15:$I$15,0)), 0)</f>
        <v>0</v>
      </c>
      <c r="AA254" s="9">
        <f t="shared" si="38"/>
        <v>68757.210000000006</v>
      </c>
      <c r="AB254" s="9">
        <f t="shared" si="39"/>
        <v>100865.21</v>
      </c>
    </row>
    <row r="255" spans="1:28" x14ac:dyDescent="0.25">
      <c r="A255" t="str">
        <f t="shared" si="30"/>
        <v>Fidelia Pedrocco</v>
      </c>
      <c r="B255">
        <v>4900475084</v>
      </c>
      <c r="C255" t="s">
        <v>507</v>
      </c>
      <c r="D255" t="s">
        <v>508</v>
      </c>
      <c r="E255" t="s">
        <v>29</v>
      </c>
      <c r="F255" s="6">
        <v>62855</v>
      </c>
      <c r="G255">
        <f>COUNTIF(deals_closed!D:D,'calculations '!B255)</f>
        <v>22</v>
      </c>
      <c r="H255" s="6">
        <f>SUMIF(deals_closed!D:D,'calculations '!B255,deals_closed!C:C)</f>
        <v>787783</v>
      </c>
      <c r="I255" s="9">
        <f>VLOOKUP(E255,'2018_commission_structure'!$A$22:$I$24,9,FALSE)</f>
        <v>600000</v>
      </c>
      <c r="J255" s="7">
        <f t="shared" si="31"/>
        <v>750000</v>
      </c>
      <c r="K255" s="8">
        <f t="shared" si="32"/>
        <v>900000</v>
      </c>
      <c r="L255" s="9">
        <f t="shared" si="33"/>
        <v>1200000</v>
      </c>
      <c r="M255" s="10">
        <f t="shared" si="34"/>
        <v>1.3129716666666666</v>
      </c>
      <c r="N255" t="str">
        <f t="shared" si="35"/>
        <v>125-150%</v>
      </c>
      <c r="O255" s="9">
        <f>MIN(I255, H255)*INDEX('2018_commission_structure'!$A$21:$I$24,
MATCH($E255, '2018_commission_structure'!$A$21:$A$24,0),
MATCH(O$1, '2018_commission_structure'!$A$21:$I$21,0))</f>
        <v>78000</v>
      </c>
      <c r="P255" s="2">
        <f>IF(H255&gt;I255, MIN(H255-I255, J255-I255)*
INDEX('2018_commission_structure'!$A$21:$I$24,
MATCH($E255, '2018_commission_structure'!$A$21:$A$24, 0),
MATCH(P$1, '2018_commission_structure'!$A$21:$I$21, 0)), 0)</f>
        <v>25500.000000000004</v>
      </c>
      <c r="Q255" s="2">
        <f>IF(H255&gt;J255, MIN(H255-J255, K255-J255)*
INDEX('2018_commission_structure'!$A$21:$I$24,
MATCH($E255, '2018_commission_structure'!$A$21:$A$24, 0),
MATCH(Q$1, '2018_commission_structure'!$A$21:$I$21, 0)), 0)</f>
        <v>7934.4299999999994</v>
      </c>
      <c r="R255" s="2">
        <f>IF($H255&gt;K255,MIN($H255-K255,L255-K255)*INDEX('2018_commission_structure'!$A$21:$I$24,MATCH($E255,'2018_commission_structure'!$A$21:$A$24,0),MATCH('calculations '!R$1,'2018_commission_structure'!$A$21:$I$21,0)),0)</f>
        <v>0</v>
      </c>
      <c r="S255" s="2">
        <f>IF($H255&gt;L255, ($H255-L255) *INDEX('2018_commission_structure'!$A$21:$I$24,MATCH($E255, '2018_commission_structure'!$A$21:$A$24,0),MATCH(S$1, '2018_commission_structure'!$A$21:$I$21,0)), 0)</f>
        <v>0</v>
      </c>
      <c r="T255" s="2">
        <f t="shared" si="36"/>
        <v>111434.43</v>
      </c>
      <c r="U255" s="2">
        <f t="shared" si="37"/>
        <v>174289.43</v>
      </c>
      <c r="V255" s="2">
        <f>MIN(I255, H255)*INDEX('2018_commission_structure'!$A$15:$I$18,MATCH($E255, '2018_commission_structure'!$A$15:$A$18,0),MATCH(V$1, '2018_commission_structure'!$A$15:$I$15,0))</f>
        <v>90000</v>
      </c>
      <c r="W255" s="2">
        <f>IF(H255&gt;I255, MIN(H255-I255, J255-I255)*INDEX('2018_commission_structure'!$A$15:$I$18,MATCH($E255, '2018_commission_structure'!$A$15:$A$18, 0),MATCH(W$1,'2018_commission_structure'!$A$15:$I$15, 0)), 0)</f>
        <v>27000</v>
      </c>
      <c r="X255" s="2">
        <f>IF(H255&gt;J255, MIN(H255-J255, K255-J255)*INDEX('2018_commission_structure'!$A$15:$I$24,MATCH($E255, '2018_commission_structure'!$A$15:$A$18, 0),MATCH(X$1, '2018_commission_structure'!$A$15:$I$15, 0)), 0)</f>
        <v>9445.75</v>
      </c>
      <c r="Y255" s="2">
        <f>IF($H255&gt;K255,MIN($H255-K255,L255-K255)*INDEX('2018_commission_structure'!$A$15:$I$24,MATCH($E255,'2018_commission_structure'!$A$15:$A$18,0),MATCH('calculations '!Y$1,'2018_commission_structure'!$A$15:$I$15,0)),0)</f>
        <v>0</v>
      </c>
      <c r="Z255" s="2">
        <f>IF($H255&gt;L255, ($H255-L255) *INDEX('2018_commission_structure'!$A$15:$I$24,MATCH($E255, '2018_commission_structure'!$A$15:$A$18,0),MATCH(Z$1, '2018_commission_structure'!$A$15:$I$15,0)), 0)</f>
        <v>0</v>
      </c>
      <c r="AA255" s="9">
        <f t="shared" si="38"/>
        <v>126445.75</v>
      </c>
      <c r="AB255" s="9">
        <f t="shared" si="39"/>
        <v>189300.75</v>
      </c>
    </row>
    <row r="256" spans="1:28" x14ac:dyDescent="0.25">
      <c r="A256" t="str">
        <f t="shared" si="30"/>
        <v>Ellen Dooman</v>
      </c>
      <c r="B256">
        <v>9458563771</v>
      </c>
      <c r="C256" t="s">
        <v>509</v>
      </c>
      <c r="D256" t="s">
        <v>510</v>
      </c>
      <c r="E256" t="s">
        <v>7</v>
      </c>
      <c r="F256" s="6">
        <v>52419</v>
      </c>
      <c r="G256">
        <f>COUNTIF(deals_closed!D:D,'calculations '!B256)</f>
        <v>18</v>
      </c>
      <c r="H256" s="6">
        <f>SUMIF(deals_closed!D:D,'calculations '!B256,deals_closed!C:C)</f>
        <v>646430</v>
      </c>
      <c r="I256" s="9">
        <f>VLOOKUP(E256,'2018_commission_structure'!$A$22:$I$24,9,FALSE)</f>
        <v>500000</v>
      </c>
      <c r="J256" s="7">
        <f t="shared" si="31"/>
        <v>625000</v>
      </c>
      <c r="K256" s="8">
        <f t="shared" si="32"/>
        <v>750000</v>
      </c>
      <c r="L256" s="9">
        <f t="shared" si="33"/>
        <v>1000000</v>
      </c>
      <c r="M256" s="10">
        <f t="shared" si="34"/>
        <v>1.2928599999999999</v>
      </c>
      <c r="N256" t="str">
        <f t="shared" si="35"/>
        <v>125-150%</v>
      </c>
      <c r="O256" s="9">
        <f>MIN(I256, H256)*INDEX('2018_commission_structure'!$A$21:$I$24,
MATCH($E256, '2018_commission_structure'!$A$21:$A$24,0),
MATCH(O$1, '2018_commission_structure'!$A$21:$I$21,0))</f>
        <v>50000</v>
      </c>
      <c r="P256" s="2">
        <f>IF(H256&gt;I256, MIN(H256-I256, J256-I256)*
INDEX('2018_commission_structure'!$A$21:$I$24,
MATCH($E256, '2018_commission_structure'!$A$21:$A$24, 0),
MATCH(P$1, '2018_commission_structure'!$A$21:$I$21, 0)), 0)</f>
        <v>18750</v>
      </c>
      <c r="Q256" s="2">
        <f>IF(H256&gt;J256, MIN(H256-J256, K256-J256)*
INDEX('2018_commission_structure'!$A$21:$I$24,
MATCH($E256, '2018_commission_structure'!$A$21:$A$24, 0),
MATCH(Q$1, '2018_commission_structure'!$A$21:$I$21, 0)), 0)</f>
        <v>3857.3999999999996</v>
      </c>
      <c r="R256" s="2">
        <f>IF($H256&gt;K256,MIN($H256-K256,L256-K256)*INDEX('2018_commission_structure'!$A$21:$I$24,MATCH($E256,'2018_commission_structure'!$A$21:$A$24,0),MATCH('calculations '!R$1,'2018_commission_structure'!$A$21:$I$21,0)),0)</f>
        <v>0</v>
      </c>
      <c r="S256" s="2">
        <f>IF($H256&gt;L256, ($H256-L256) *INDEX('2018_commission_structure'!$A$21:$I$24,MATCH($E256, '2018_commission_structure'!$A$21:$A$24,0),MATCH(S$1, '2018_commission_structure'!$A$21:$I$21,0)), 0)</f>
        <v>0</v>
      </c>
      <c r="T256" s="2">
        <f t="shared" si="36"/>
        <v>72607.399999999994</v>
      </c>
      <c r="U256" s="2">
        <f t="shared" si="37"/>
        <v>125026.4</v>
      </c>
      <c r="V256" s="2">
        <f>MIN(I256, H256)*INDEX('2018_commission_structure'!$A$15:$I$18,MATCH($E256, '2018_commission_structure'!$A$15:$A$18,0),MATCH(V$1, '2018_commission_structure'!$A$15:$I$15,0))</f>
        <v>60000</v>
      </c>
      <c r="W256" s="2">
        <f>IF(H256&gt;I256, MIN(H256-I256, J256-I256)*INDEX('2018_commission_structure'!$A$15:$I$18,MATCH($E256, '2018_commission_structure'!$A$15:$A$18, 0),MATCH(W$1,'2018_commission_structure'!$A$15:$I$15, 0)), 0)</f>
        <v>21250</v>
      </c>
      <c r="X256" s="2">
        <f>IF(H256&gt;J256, MIN(H256-J256, K256-J256)*INDEX('2018_commission_structure'!$A$15:$I$24,MATCH($E256, '2018_commission_structure'!$A$15:$A$18, 0),MATCH(X$1, '2018_commission_structure'!$A$15:$I$15, 0)), 0)</f>
        <v>4286</v>
      </c>
      <c r="Y256" s="2">
        <f>IF($H256&gt;K256,MIN($H256-K256,L256-K256)*INDEX('2018_commission_structure'!$A$15:$I$24,MATCH($E256,'2018_commission_structure'!$A$15:$A$18,0),MATCH('calculations '!Y$1,'2018_commission_structure'!$A$15:$I$15,0)),0)</f>
        <v>0</v>
      </c>
      <c r="Z256" s="2">
        <f>IF($H256&gt;L256, ($H256-L256) *INDEX('2018_commission_structure'!$A$15:$I$24,MATCH($E256, '2018_commission_structure'!$A$15:$A$18,0),MATCH(Z$1, '2018_commission_structure'!$A$15:$I$15,0)), 0)</f>
        <v>0</v>
      </c>
      <c r="AA256" s="9">
        <f t="shared" si="38"/>
        <v>85536</v>
      </c>
      <c r="AB256" s="9">
        <f t="shared" si="39"/>
        <v>137955</v>
      </c>
    </row>
    <row r="257" spans="1:28" x14ac:dyDescent="0.25">
      <c r="A257" t="str">
        <f t="shared" si="30"/>
        <v>Stanislas Pessolt</v>
      </c>
      <c r="B257">
        <v>715518151</v>
      </c>
      <c r="C257" t="s">
        <v>200</v>
      </c>
      <c r="D257" t="s">
        <v>511</v>
      </c>
      <c r="E257" t="s">
        <v>10</v>
      </c>
      <c r="F257" s="6">
        <v>113739</v>
      </c>
      <c r="G257">
        <f>COUNTIF(deals_closed!D:D,'calculations '!B257)</f>
        <v>22</v>
      </c>
      <c r="H257" s="6">
        <f>SUMIF(deals_closed!D:D,'calculations '!B257,deals_closed!C:C)</f>
        <v>789000</v>
      </c>
      <c r="I257" s="9">
        <f>VLOOKUP(E257,'2018_commission_structure'!$A$22:$I$24,9,FALSE)</f>
        <v>750000</v>
      </c>
      <c r="J257" s="7">
        <f t="shared" si="31"/>
        <v>937500</v>
      </c>
      <c r="K257" s="8">
        <f t="shared" si="32"/>
        <v>1125000</v>
      </c>
      <c r="L257" s="9">
        <f t="shared" si="33"/>
        <v>1500000</v>
      </c>
      <c r="M257" s="10">
        <f t="shared" si="34"/>
        <v>1.052</v>
      </c>
      <c r="N257" t="str">
        <f t="shared" si="35"/>
        <v>100-125%</v>
      </c>
      <c r="O257" s="9">
        <f>MIN(I257, H257)*INDEX('2018_commission_structure'!$A$21:$I$24,
MATCH($E257, '2018_commission_structure'!$A$21:$A$24,0),
MATCH(O$1, '2018_commission_structure'!$A$21:$I$21,0))</f>
        <v>112500</v>
      </c>
      <c r="P257" s="2">
        <f>IF(H257&gt;I257, MIN(H257-I257, J257-I257)*
INDEX('2018_commission_structure'!$A$21:$I$24,
MATCH($E257, '2018_commission_structure'!$A$21:$A$24, 0),
MATCH(P$1, '2018_commission_structure'!$A$21:$I$21, 0)), 0)</f>
        <v>7410</v>
      </c>
      <c r="Q257" s="2">
        <f>IF(H257&gt;J257, MIN(H257-J257, K257-J257)*
INDEX('2018_commission_structure'!$A$21:$I$24,
MATCH($E257, '2018_commission_structure'!$A$21:$A$24, 0),
MATCH(Q$1, '2018_commission_structure'!$A$21:$I$21, 0)), 0)</f>
        <v>0</v>
      </c>
      <c r="R257" s="2">
        <f>IF($H257&gt;K257,MIN($H257-K257,L257-K257)*INDEX('2018_commission_structure'!$A$21:$I$24,MATCH($E257,'2018_commission_structure'!$A$21:$A$24,0),MATCH('calculations '!R$1,'2018_commission_structure'!$A$21:$I$21,0)),0)</f>
        <v>0</v>
      </c>
      <c r="S257" s="2">
        <f>IF($H257&gt;L257, ($H257-L257) *INDEX('2018_commission_structure'!$A$21:$I$24,MATCH($E257, '2018_commission_structure'!$A$21:$A$24,0),MATCH(S$1, '2018_commission_structure'!$A$21:$I$21,0)), 0)</f>
        <v>0</v>
      </c>
      <c r="T257" s="2">
        <f t="shared" si="36"/>
        <v>119910</v>
      </c>
      <c r="U257" s="2">
        <f t="shared" si="37"/>
        <v>233649</v>
      </c>
      <c r="V257" s="2">
        <f>MIN(I257, H257)*INDEX('2018_commission_structure'!$A$15:$I$18,MATCH($E257, '2018_commission_structure'!$A$15:$A$18,0),MATCH(V$1, '2018_commission_structure'!$A$15:$I$15,0))</f>
        <v>112500</v>
      </c>
      <c r="W257" s="2">
        <f>IF(H257&gt;I257, MIN(H257-I257, J257-I257)*INDEX('2018_commission_structure'!$A$15:$I$18,MATCH($E257, '2018_commission_structure'!$A$15:$A$18, 0),MATCH(W$1,'2018_commission_structure'!$A$15:$I$15, 0)), 0)</f>
        <v>8580</v>
      </c>
      <c r="X257" s="2">
        <f>IF(H257&gt;J257, MIN(H257-J257, K257-J257)*INDEX('2018_commission_structure'!$A$15:$I$24,MATCH($E257, '2018_commission_structure'!$A$15:$A$18, 0),MATCH(X$1, '2018_commission_structure'!$A$15:$I$15, 0)), 0)</f>
        <v>0</v>
      </c>
      <c r="Y257" s="2">
        <f>IF($H257&gt;K257,MIN($H257-K257,L257-K257)*INDEX('2018_commission_structure'!$A$15:$I$24,MATCH($E257,'2018_commission_structure'!$A$15:$A$18,0),MATCH('calculations '!Y$1,'2018_commission_structure'!$A$15:$I$15,0)),0)</f>
        <v>0</v>
      </c>
      <c r="Z257" s="2">
        <f>IF($H257&gt;L257, ($H257-L257) *INDEX('2018_commission_structure'!$A$15:$I$24,MATCH($E257, '2018_commission_structure'!$A$15:$A$18,0),MATCH(Z$1, '2018_commission_structure'!$A$15:$I$15,0)), 0)</f>
        <v>0</v>
      </c>
      <c r="AA257" s="9">
        <f t="shared" si="38"/>
        <v>121080</v>
      </c>
      <c r="AB257" s="9">
        <f t="shared" si="39"/>
        <v>234819</v>
      </c>
    </row>
    <row r="258" spans="1:28" x14ac:dyDescent="0.25">
      <c r="A258" t="str">
        <f t="shared" ref="A258:A321" si="40">C258&amp;" "&amp;D258</f>
        <v>Denny Pickard</v>
      </c>
      <c r="B258">
        <v>9627071331</v>
      </c>
      <c r="C258" t="s">
        <v>512</v>
      </c>
      <c r="D258" t="s">
        <v>513</v>
      </c>
      <c r="E258" t="s">
        <v>10</v>
      </c>
      <c r="F258" s="6">
        <v>124372</v>
      </c>
      <c r="G258">
        <f>COUNTIF(deals_closed!D:D,'calculations '!B258)</f>
        <v>23</v>
      </c>
      <c r="H258" s="6">
        <f>SUMIF(deals_closed!D:D,'calculations '!B258,deals_closed!C:C)</f>
        <v>633465</v>
      </c>
      <c r="I258" s="9">
        <f>VLOOKUP(E258,'2018_commission_structure'!$A$22:$I$24,9,FALSE)</f>
        <v>750000</v>
      </c>
      <c r="J258" s="7">
        <f t="shared" si="31"/>
        <v>937500</v>
      </c>
      <c r="K258" s="8">
        <f t="shared" si="32"/>
        <v>1125000</v>
      </c>
      <c r="L258" s="9">
        <f t="shared" si="33"/>
        <v>1500000</v>
      </c>
      <c r="M258" s="10">
        <f t="shared" si="34"/>
        <v>0.84462000000000004</v>
      </c>
      <c r="N258" t="str">
        <f t="shared" si="35"/>
        <v>0-100%</v>
      </c>
      <c r="O258" s="9">
        <f>MIN(I258, H258)*INDEX('2018_commission_structure'!$A$21:$I$24,
MATCH($E258, '2018_commission_structure'!$A$21:$A$24,0),
MATCH(O$1, '2018_commission_structure'!$A$21:$I$21,0))</f>
        <v>95019.75</v>
      </c>
      <c r="P258" s="2">
        <f>IF(H258&gt;I258, MIN(H258-I258, J258-I258)*
INDEX('2018_commission_structure'!$A$21:$I$24,
MATCH($E258, '2018_commission_structure'!$A$21:$A$24, 0),
MATCH(P$1, '2018_commission_structure'!$A$21:$I$21, 0)), 0)</f>
        <v>0</v>
      </c>
      <c r="Q258" s="2">
        <f>IF(H258&gt;J258, MIN(H258-J258, K258-J258)*
INDEX('2018_commission_structure'!$A$21:$I$24,
MATCH($E258, '2018_commission_structure'!$A$21:$A$24, 0),
MATCH(Q$1, '2018_commission_structure'!$A$21:$I$21, 0)), 0)</f>
        <v>0</v>
      </c>
      <c r="R258" s="2">
        <f>IF($H258&gt;K258,MIN($H258-K258,L258-K258)*INDEX('2018_commission_structure'!$A$21:$I$24,MATCH($E258,'2018_commission_structure'!$A$21:$A$24,0),MATCH('calculations '!R$1,'2018_commission_structure'!$A$21:$I$21,0)),0)</f>
        <v>0</v>
      </c>
      <c r="S258" s="2">
        <f>IF($H258&gt;L258, ($H258-L258) *INDEX('2018_commission_structure'!$A$21:$I$24,MATCH($E258, '2018_commission_structure'!$A$21:$A$24,0),MATCH(S$1, '2018_commission_structure'!$A$21:$I$21,0)), 0)</f>
        <v>0</v>
      </c>
      <c r="T258" s="2">
        <f t="shared" si="36"/>
        <v>95019.75</v>
      </c>
      <c r="U258" s="2">
        <f t="shared" si="37"/>
        <v>219391.75</v>
      </c>
      <c r="V258" s="2">
        <f>MIN(I258, H258)*INDEX('2018_commission_structure'!$A$15:$I$18,MATCH($E258, '2018_commission_structure'!$A$15:$A$18,0),MATCH(V$1, '2018_commission_structure'!$A$15:$I$15,0))</f>
        <v>95019.75</v>
      </c>
      <c r="W258" s="2">
        <f>IF(H258&gt;I258, MIN(H258-I258, J258-I258)*INDEX('2018_commission_structure'!$A$15:$I$18,MATCH($E258, '2018_commission_structure'!$A$15:$A$18, 0),MATCH(W$1,'2018_commission_structure'!$A$15:$I$15, 0)), 0)</f>
        <v>0</v>
      </c>
      <c r="X258" s="2">
        <f>IF(H258&gt;J258, MIN(H258-J258, K258-J258)*INDEX('2018_commission_structure'!$A$15:$I$24,MATCH($E258, '2018_commission_structure'!$A$15:$A$18, 0),MATCH(X$1, '2018_commission_structure'!$A$15:$I$15, 0)), 0)</f>
        <v>0</v>
      </c>
      <c r="Y258" s="2">
        <f>IF($H258&gt;K258,MIN($H258-K258,L258-K258)*INDEX('2018_commission_structure'!$A$15:$I$24,MATCH($E258,'2018_commission_structure'!$A$15:$A$18,0),MATCH('calculations '!Y$1,'2018_commission_structure'!$A$15:$I$15,0)),0)</f>
        <v>0</v>
      </c>
      <c r="Z258" s="2">
        <f>IF($H258&gt;L258, ($H258-L258) *INDEX('2018_commission_structure'!$A$15:$I$24,MATCH($E258, '2018_commission_structure'!$A$15:$A$18,0),MATCH(Z$1, '2018_commission_structure'!$A$15:$I$15,0)), 0)</f>
        <v>0</v>
      </c>
      <c r="AA258" s="9">
        <f t="shared" si="38"/>
        <v>95019.75</v>
      </c>
      <c r="AB258" s="9">
        <f t="shared" si="39"/>
        <v>219391.75</v>
      </c>
    </row>
    <row r="259" spans="1:28" x14ac:dyDescent="0.25">
      <c r="A259" t="str">
        <f t="shared" si="40"/>
        <v>Ariadne Willshire</v>
      </c>
      <c r="B259">
        <v>2936088178</v>
      </c>
      <c r="C259" t="s">
        <v>514</v>
      </c>
      <c r="D259" t="s">
        <v>515</v>
      </c>
      <c r="E259" t="s">
        <v>10</v>
      </c>
      <c r="F259" s="6">
        <v>76155</v>
      </c>
      <c r="G259">
        <f>COUNTIF(deals_closed!D:D,'calculations '!B259)</f>
        <v>15</v>
      </c>
      <c r="H259" s="6">
        <f>SUMIF(deals_closed!D:D,'calculations '!B259,deals_closed!C:C)</f>
        <v>483274</v>
      </c>
      <c r="I259" s="9">
        <f>VLOOKUP(E259,'2018_commission_structure'!$A$22:$I$24,9,FALSE)</f>
        <v>750000</v>
      </c>
      <c r="J259" s="7">
        <f t="shared" ref="J259:J322" si="41">I259*1.25</f>
        <v>937500</v>
      </c>
      <c r="K259" s="8">
        <f t="shared" ref="K259:K322" si="42">I259*1.5</f>
        <v>1125000</v>
      </c>
      <c r="L259" s="9">
        <f t="shared" ref="L259:L322" si="43">I259*2</f>
        <v>1500000</v>
      </c>
      <c r="M259" s="10">
        <f t="shared" ref="M259:M322" si="44">H259/I259</f>
        <v>0.64436533333333335</v>
      </c>
      <c r="N259" t="str">
        <f t="shared" ref="N259:N322" si="45">IF(M259&lt;=1, "0-100%",
IF(M259&lt;=1.25, "100-125%",
IF(M259&lt;=1.5, "125-150%",
IF(M259&lt;=2, "150-200%", "&gt;200%"))))</f>
        <v>0-100%</v>
      </c>
      <c r="O259" s="9">
        <f>MIN(I259, H259)*INDEX('2018_commission_structure'!$A$21:$I$24,
MATCH($E259, '2018_commission_structure'!$A$21:$A$24,0),
MATCH(O$1, '2018_commission_structure'!$A$21:$I$21,0))</f>
        <v>72491.099999999991</v>
      </c>
      <c r="P259" s="2">
        <f>IF(H259&gt;I259, MIN(H259-I259, J259-I259)*
INDEX('2018_commission_structure'!$A$21:$I$24,
MATCH($E259, '2018_commission_structure'!$A$21:$A$24, 0),
MATCH(P$1, '2018_commission_structure'!$A$21:$I$21, 0)), 0)</f>
        <v>0</v>
      </c>
      <c r="Q259" s="2">
        <f>IF(H259&gt;J259, MIN(H259-J259, K259-J259)*
INDEX('2018_commission_structure'!$A$21:$I$24,
MATCH($E259, '2018_commission_structure'!$A$21:$A$24, 0),
MATCH(Q$1, '2018_commission_structure'!$A$21:$I$21, 0)), 0)</f>
        <v>0</v>
      </c>
      <c r="R259" s="2">
        <f>IF($H259&gt;K259,MIN($H259-K259,L259-K259)*INDEX('2018_commission_structure'!$A$21:$I$24,MATCH($E259,'2018_commission_structure'!$A$21:$A$24,0),MATCH('calculations '!R$1,'2018_commission_structure'!$A$21:$I$21,0)),0)</f>
        <v>0</v>
      </c>
      <c r="S259" s="2">
        <f>IF($H259&gt;L259, ($H259-L259) *INDEX('2018_commission_structure'!$A$21:$I$24,MATCH($E259, '2018_commission_structure'!$A$21:$A$24,0),MATCH(S$1, '2018_commission_structure'!$A$21:$I$21,0)), 0)</f>
        <v>0</v>
      </c>
      <c r="T259" s="2">
        <f t="shared" ref="T259:T322" si="46">SUM(O259:S259)</f>
        <v>72491.099999999991</v>
      </c>
      <c r="U259" s="2">
        <f t="shared" ref="U259:U322" si="47">SUM(T259+F259)</f>
        <v>148646.09999999998</v>
      </c>
      <c r="V259" s="2">
        <f>MIN(I259, H259)*INDEX('2018_commission_structure'!$A$15:$I$18,MATCH($E259, '2018_commission_structure'!$A$15:$A$18,0),MATCH(V$1, '2018_commission_structure'!$A$15:$I$15,0))</f>
        <v>72491.099999999991</v>
      </c>
      <c r="W259" s="2">
        <f>IF(H259&gt;I259, MIN(H259-I259, J259-I259)*INDEX('2018_commission_structure'!$A$15:$I$18,MATCH($E259, '2018_commission_structure'!$A$15:$A$18, 0),MATCH(W$1,'2018_commission_structure'!$A$15:$I$15, 0)), 0)</f>
        <v>0</v>
      </c>
      <c r="X259" s="2">
        <f>IF(H259&gt;J259, MIN(H259-J259, K259-J259)*INDEX('2018_commission_structure'!$A$15:$I$24,MATCH($E259, '2018_commission_structure'!$A$15:$A$18, 0),MATCH(X$1, '2018_commission_structure'!$A$15:$I$15, 0)), 0)</f>
        <v>0</v>
      </c>
      <c r="Y259" s="2">
        <f>IF($H259&gt;K259,MIN($H259-K259,L259-K259)*INDEX('2018_commission_structure'!$A$15:$I$24,MATCH($E259,'2018_commission_structure'!$A$15:$A$18,0),MATCH('calculations '!Y$1,'2018_commission_structure'!$A$15:$I$15,0)),0)</f>
        <v>0</v>
      </c>
      <c r="Z259" s="2">
        <f>IF($H259&gt;L259, ($H259-L259) *INDEX('2018_commission_structure'!$A$15:$I$24,MATCH($E259, '2018_commission_structure'!$A$15:$A$18,0),MATCH(Z$1, '2018_commission_structure'!$A$15:$I$15,0)), 0)</f>
        <v>0</v>
      </c>
      <c r="AA259" s="9">
        <f t="shared" ref="AA259:AA322" si="48">SUM(V259:Z259)</f>
        <v>72491.099999999991</v>
      </c>
      <c r="AB259" s="9">
        <f t="shared" ref="AB259:AB322" si="49">AA259+F259</f>
        <v>148646.09999999998</v>
      </c>
    </row>
    <row r="260" spans="1:28" x14ac:dyDescent="0.25">
      <c r="A260" t="str">
        <f t="shared" si="40"/>
        <v>Ave Abbatini</v>
      </c>
      <c r="B260">
        <v>8373529241</v>
      </c>
      <c r="C260" t="s">
        <v>516</v>
      </c>
      <c r="D260" t="s">
        <v>517</v>
      </c>
      <c r="E260" t="s">
        <v>7</v>
      </c>
      <c r="F260" s="6">
        <v>55438</v>
      </c>
      <c r="G260">
        <f>COUNTIF(deals_closed!D:D,'calculations '!B260)</f>
        <v>24</v>
      </c>
      <c r="H260" s="6">
        <f>SUMIF(deals_closed!D:D,'calculations '!B260,deals_closed!C:C)</f>
        <v>792386</v>
      </c>
      <c r="I260" s="9">
        <f>VLOOKUP(E260,'2018_commission_structure'!$A$22:$I$24,9,FALSE)</f>
        <v>500000</v>
      </c>
      <c r="J260" s="7">
        <f t="shared" si="41"/>
        <v>625000</v>
      </c>
      <c r="K260" s="8">
        <f t="shared" si="42"/>
        <v>750000</v>
      </c>
      <c r="L260" s="9">
        <f t="shared" si="43"/>
        <v>1000000</v>
      </c>
      <c r="M260" s="10">
        <f t="shared" si="44"/>
        <v>1.5847720000000001</v>
      </c>
      <c r="N260" t="str">
        <f t="shared" si="45"/>
        <v>150-200%</v>
      </c>
      <c r="O260" s="9">
        <f>MIN(I260, H260)*INDEX('2018_commission_structure'!$A$21:$I$24,
MATCH($E260, '2018_commission_structure'!$A$21:$A$24,0),
MATCH(O$1, '2018_commission_structure'!$A$21:$I$21,0))</f>
        <v>50000</v>
      </c>
      <c r="P260" s="2">
        <f>IF(H260&gt;I260, MIN(H260-I260, J260-I260)*
INDEX('2018_commission_structure'!$A$21:$I$24,
MATCH($E260, '2018_commission_structure'!$A$21:$A$24, 0),
MATCH(P$1, '2018_commission_structure'!$A$21:$I$21, 0)), 0)</f>
        <v>18750</v>
      </c>
      <c r="Q260" s="2">
        <f>IF(H260&gt;J260, MIN(H260-J260, K260-J260)*
INDEX('2018_commission_structure'!$A$21:$I$24,
MATCH($E260, '2018_commission_structure'!$A$21:$A$24, 0),
MATCH(Q$1, '2018_commission_structure'!$A$21:$I$21, 0)), 0)</f>
        <v>22500</v>
      </c>
      <c r="R260" s="2">
        <f>IF($H260&gt;K260,MIN($H260-K260,L260-K260)*INDEX('2018_commission_structure'!$A$21:$I$24,MATCH($E260,'2018_commission_structure'!$A$21:$A$24,0),MATCH('calculations '!R$1,'2018_commission_structure'!$A$21:$I$21,0)),0)</f>
        <v>9324.92</v>
      </c>
      <c r="S260" s="2">
        <f>IF($H260&gt;L260, ($H260-L260) *INDEX('2018_commission_structure'!$A$21:$I$24,MATCH($E260, '2018_commission_structure'!$A$21:$A$24,0),MATCH(S$1, '2018_commission_structure'!$A$21:$I$21,0)), 0)</f>
        <v>0</v>
      </c>
      <c r="T260" s="2">
        <f t="shared" si="46"/>
        <v>100574.92</v>
      </c>
      <c r="U260" s="2">
        <f t="shared" si="47"/>
        <v>156012.91999999998</v>
      </c>
      <c r="V260" s="2">
        <f>MIN(I260, H260)*INDEX('2018_commission_structure'!$A$15:$I$18,MATCH($E260, '2018_commission_structure'!$A$15:$A$18,0),MATCH(V$1, '2018_commission_structure'!$A$15:$I$15,0))</f>
        <v>60000</v>
      </c>
      <c r="W260" s="2">
        <f>IF(H260&gt;I260, MIN(H260-I260, J260-I260)*INDEX('2018_commission_structure'!$A$15:$I$18,MATCH($E260, '2018_commission_structure'!$A$15:$A$18, 0),MATCH(W$1,'2018_commission_structure'!$A$15:$I$15, 0)), 0)</f>
        <v>21250</v>
      </c>
      <c r="X260" s="2">
        <f>IF(H260&gt;J260, MIN(H260-J260, K260-J260)*INDEX('2018_commission_structure'!$A$15:$I$24,MATCH($E260, '2018_commission_structure'!$A$15:$A$18, 0),MATCH(X$1, '2018_commission_structure'!$A$15:$I$15, 0)), 0)</f>
        <v>25000</v>
      </c>
      <c r="Y260" s="2">
        <f>IF($H260&gt;K260,MIN($H260-K260,L260-K260)*INDEX('2018_commission_structure'!$A$15:$I$24,MATCH($E260,'2018_commission_structure'!$A$15:$A$18,0),MATCH('calculations '!Y$1,'2018_commission_structure'!$A$15:$I$15,0)),0)</f>
        <v>9324.92</v>
      </c>
      <c r="Z260" s="2">
        <f>IF($H260&gt;L260, ($H260-L260) *INDEX('2018_commission_structure'!$A$15:$I$24,MATCH($E260, '2018_commission_structure'!$A$15:$A$18,0),MATCH(Z$1, '2018_commission_structure'!$A$15:$I$15,0)), 0)</f>
        <v>0</v>
      </c>
      <c r="AA260" s="9">
        <f t="shared" si="48"/>
        <v>115574.92</v>
      </c>
      <c r="AB260" s="9">
        <f t="shared" si="49"/>
        <v>171012.91999999998</v>
      </c>
    </row>
    <row r="261" spans="1:28" x14ac:dyDescent="0.25">
      <c r="A261" t="str">
        <f t="shared" si="40"/>
        <v>Terri Novic</v>
      </c>
      <c r="B261">
        <v>7492341709</v>
      </c>
      <c r="C261" t="s">
        <v>518</v>
      </c>
      <c r="D261" t="s">
        <v>519</v>
      </c>
      <c r="E261" t="s">
        <v>7</v>
      </c>
      <c r="F261" s="6">
        <v>35089</v>
      </c>
      <c r="G261">
        <f>COUNTIF(deals_closed!D:D,'calculations '!B261)</f>
        <v>14</v>
      </c>
      <c r="H261" s="6">
        <f>SUMIF(deals_closed!D:D,'calculations '!B261,deals_closed!C:C)</f>
        <v>428435</v>
      </c>
      <c r="I261" s="9">
        <f>VLOOKUP(E261,'2018_commission_structure'!$A$22:$I$24,9,FALSE)</f>
        <v>500000</v>
      </c>
      <c r="J261" s="7">
        <f t="shared" si="41"/>
        <v>625000</v>
      </c>
      <c r="K261" s="8">
        <f t="shared" si="42"/>
        <v>750000</v>
      </c>
      <c r="L261" s="9">
        <f t="shared" si="43"/>
        <v>1000000</v>
      </c>
      <c r="M261" s="10">
        <f t="shared" si="44"/>
        <v>0.85687000000000002</v>
      </c>
      <c r="N261" t="str">
        <f t="shared" si="45"/>
        <v>0-100%</v>
      </c>
      <c r="O261" s="9">
        <f>MIN(I261, H261)*INDEX('2018_commission_structure'!$A$21:$I$24,
MATCH($E261, '2018_commission_structure'!$A$21:$A$24,0),
MATCH(O$1, '2018_commission_structure'!$A$21:$I$21,0))</f>
        <v>42843.5</v>
      </c>
      <c r="P261" s="2">
        <f>IF(H261&gt;I261, MIN(H261-I261, J261-I261)*
INDEX('2018_commission_structure'!$A$21:$I$24,
MATCH($E261, '2018_commission_structure'!$A$21:$A$24, 0),
MATCH(P$1, '2018_commission_structure'!$A$21:$I$21, 0)), 0)</f>
        <v>0</v>
      </c>
      <c r="Q261" s="2">
        <f>IF(H261&gt;J261, MIN(H261-J261, K261-J261)*
INDEX('2018_commission_structure'!$A$21:$I$24,
MATCH($E261, '2018_commission_structure'!$A$21:$A$24, 0),
MATCH(Q$1, '2018_commission_structure'!$A$21:$I$21, 0)), 0)</f>
        <v>0</v>
      </c>
      <c r="R261" s="2">
        <f>IF($H261&gt;K261,MIN($H261-K261,L261-K261)*INDEX('2018_commission_structure'!$A$21:$I$24,MATCH($E261,'2018_commission_structure'!$A$21:$A$24,0),MATCH('calculations '!R$1,'2018_commission_structure'!$A$21:$I$21,0)),0)</f>
        <v>0</v>
      </c>
      <c r="S261" s="2">
        <f>IF($H261&gt;L261, ($H261-L261) *INDEX('2018_commission_structure'!$A$21:$I$24,MATCH($E261, '2018_commission_structure'!$A$21:$A$24,0),MATCH(S$1, '2018_commission_structure'!$A$21:$I$21,0)), 0)</f>
        <v>0</v>
      </c>
      <c r="T261" s="2">
        <f t="shared" si="46"/>
        <v>42843.5</v>
      </c>
      <c r="U261" s="2">
        <f t="shared" si="47"/>
        <v>77932.5</v>
      </c>
      <c r="V261" s="2">
        <f>MIN(I261, H261)*INDEX('2018_commission_structure'!$A$15:$I$18,MATCH($E261, '2018_commission_structure'!$A$15:$A$18,0),MATCH(V$1, '2018_commission_structure'!$A$15:$I$15,0))</f>
        <v>51412.2</v>
      </c>
      <c r="W261" s="2">
        <f>IF(H261&gt;I261, MIN(H261-I261, J261-I261)*INDEX('2018_commission_structure'!$A$15:$I$18,MATCH($E261, '2018_commission_structure'!$A$15:$A$18, 0),MATCH(W$1,'2018_commission_structure'!$A$15:$I$15, 0)), 0)</f>
        <v>0</v>
      </c>
      <c r="X261" s="2">
        <f>IF(H261&gt;J261, MIN(H261-J261, K261-J261)*INDEX('2018_commission_structure'!$A$15:$I$24,MATCH($E261, '2018_commission_structure'!$A$15:$A$18, 0),MATCH(X$1, '2018_commission_structure'!$A$15:$I$15, 0)), 0)</f>
        <v>0</v>
      </c>
      <c r="Y261" s="2">
        <f>IF($H261&gt;K261,MIN($H261-K261,L261-K261)*INDEX('2018_commission_structure'!$A$15:$I$24,MATCH($E261,'2018_commission_structure'!$A$15:$A$18,0),MATCH('calculations '!Y$1,'2018_commission_structure'!$A$15:$I$15,0)),0)</f>
        <v>0</v>
      </c>
      <c r="Z261" s="2">
        <f>IF($H261&gt;L261, ($H261-L261) *INDEX('2018_commission_structure'!$A$15:$I$24,MATCH($E261, '2018_commission_structure'!$A$15:$A$18,0),MATCH(Z$1, '2018_commission_structure'!$A$15:$I$15,0)), 0)</f>
        <v>0</v>
      </c>
      <c r="AA261" s="9">
        <f t="shared" si="48"/>
        <v>51412.2</v>
      </c>
      <c r="AB261" s="9">
        <f t="shared" si="49"/>
        <v>86501.2</v>
      </c>
    </row>
    <row r="262" spans="1:28" x14ac:dyDescent="0.25">
      <c r="A262" t="str">
        <f t="shared" si="40"/>
        <v>Ranice Gaytor</v>
      </c>
      <c r="B262">
        <v>7630993544</v>
      </c>
      <c r="C262" t="s">
        <v>371</v>
      </c>
      <c r="D262" t="s">
        <v>520</v>
      </c>
      <c r="E262" t="s">
        <v>29</v>
      </c>
      <c r="F262" s="6">
        <v>51631</v>
      </c>
      <c r="G262">
        <f>COUNTIF(deals_closed!D:D,'calculations '!B262)</f>
        <v>13</v>
      </c>
      <c r="H262" s="6">
        <f>SUMIF(deals_closed!D:D,'calculations '!B262,deals_closed!C:C)</f>
        <v>475552</v>
      </c>
      <c r="I262" s="9">
        <f>VLOOKUP(E262,'2018_commission_structure'!$A$22:$I$24,9,FALSE)</f>
        <v>600000</v>
      </c>
      <c r="J262" s="7">
        <f t="shared" si="41"/>
        <v>750000</v>
      </c>
      <c r="K262" s="8">
        <f t="shared" si="42"/>
        <v>900000</v>
      </c>
      <c r="L262" s="9">
        <f t="shared" si="43"/>
        <v>1200000</v>
      </c>
      <c r="M262" s="10">
        <f t="shared" si="44"/>
        <v>0.79258666666666666</v>
      </c>
      <c r="N262" t="str">
        <f t="shared" si="45"/>
        <v>0-100%</v>
      </c>
      <c r="O262" s="9">
        <f>MIN(I262, H262)*INDEX('2018_commission_structure'!$A$21:$I$24,
MATCH($E262, '2018_commission_structure'!$A$21:$A$24,0),
MATCH(O$1, '2018_commission_structure'!$A$21:$I$21,0))</f>
        <v>61821.760000000002</v>
      </c>
      <c r="P262" s="2">
        <f>IF(H262&gt;I262, MIN(H262-I262, J262-I262)*
INDEX('2018_commission_structure'!$A$21:$I$24,
MATCH($E262, '2018_commission_structure'!$A$21:$A$24, 0),
MATCH(P$1, '2018_commission_structure'!$A$21:$I$21, 0)), 0)</f>
        <v>0</v>
      </c>
      <c r="Q262" s="2">
        <f>IF(H262&gt;J262, MIN(H262-J262, K262-J262)*
INDEX('2018_commission_structure'!$A$21:$I$24,
MATCH($E262, '2018_commission_structure'!$A$21:$A$24, 0),
MATCH(Q$1, '2018_commission_structure'!$A$21:$I$21, 0)), 0)</f>
        <v>0</v>
      </c>
      <c r="R262" s="2">
        <f>IF($H262&gt;K262,MIN($H262-K262,L262-K262)*INDEX('2018_commission_structure'!$A$21:$I$24,MATCH($E262,'2018_commission_structure'!$A$21:$A$24,0),MATCH('calculations '!R$1,'2018_commission_structure'!$A$21:$I$21,0)),0)</f>
        <v>0</v>
      </c>
      <c r="S262" s="2">
        <f>IF($H262&gt;L262, ($H262-L262) *INDEX('2018_commission_structure'!$A$21:$I$24,MATCH($E262, '2018_commission_structure'!$A$21:$A$24,0),MATCH(S$1, '2018_commission_structure'!$A$21:$I$21,0)), 0)</f>
        <v>0</v>
      </c>
      <c r="T262" s="2">
        <f t="shared" si="46"/>
        <v>61821.760000000002</v>
      </c>
      <c r="U262" s="2">
        <f t="shared" si="47"/>
        <v>113452.76000000001</v>
      </c>
      <c r="V262" s="2">
        <f>MIN(I262, H262)*INDEX('2018_commission_structure'!$A$15:$I$18,MATCH($E262, '2018_commission_structure'!$A$15:$A$18,0),MATCH(V$1, '2018_commission_structure'!$A$15:$I$15,0))</f>
        <v>71332.800000000003</v>
      </c>
      <c r="W262" s="2">
        <f>IF(H262&gt;I262, MIN(H262-I262, J262-I262)*INDEX('2018_commission_structure'!$A$15:$I$18,MATCH($E262, '2018_commission_structure'!$A$15:$A$18, 0),MATCH(W$1,'2018_commission_structure'!$A$15:$I$15, 0)), 0)</f>
        <v>0</v>
      </c>
      <c r="X262" s="2">
        <f>IF(H262&gt;J262, MIN(H262-J262, K262-J262)*INDEX('2018_commission_structure'!$A$15:$I$24,MATCH($E262, '2018_commission_structure'!$A$15:$A$18, 0),MATCH(X$1, '2018_commission_structure'!$A$15:$I$15, 0)), 0)</f>
        <v>0</v>
      </c>
      <c r="Y262" s="2">
        <f>IF($H262&gt;K262,MIN($H262-K262,L262-K262)*INDEX('2018_commission_structure'!$A$15:$I$24,MATCH($E262,'2018_commission_structure'!$A$15:$A$18,0),MATCH('calculations '!Y$1,'2018_commission_structure'!$A$15:$I$15,0)),0)</f>
        <v>0</v>
      </c>
      <c r="Z262" s="2">
        <f>IF($H262&gt;L262, ($H262-L262) *INDEX('2018_commission_structure'!$A$15:$I$24,MATCH($E262, '2018_commission_structure'!$A$15:$A$18,0),MATCH(Z$1, '2018_commission_structure'!$A$15:$I$15,0)), 0)</f>
        <v>0</v>
      </c>
      <c r="AA262" s="9">
        <f t="shared" si="48"/>
        <v>71332.800000000003</v>
      </c>
      <c r="AB262" s="9">
        <f t="shared" si="49"/>
        <v>122963.8</v>
      </c>
    </row>
    <row r="263" spans="1:28" x14ac:dyDescent="0.25">
      <c r="A263" t="str">
        <f t="shared" si="40"/>
        <v>Ardine Carloni</v>
      </c>
      <c r="B263">
        <v>2053848936</v>
      </c>
      <c r="C263" t="s">
        <v>521</v>
      </c>
      <c r="D263" t="s">
        <v>522</v>
      </c>
      <c r="E263" t="s">
        <v>29</v>
      </c>
      <c r="F263" s="6">
        <v>60956</v>
      </c>
      <c r="G263">
        <f>COUNTIF(deals_closed!D:D,'calculations '!B263)</f>
        <v>23</v>
      </c>
      <c r="H263" s="6">
        <f>SUMIF(deals_closed!D:D,'calculations '!B263,deals_closed!C:C)</f>
        <v>826675</v>
      </c>
      <c r="I263" s="9">
        <f>VLOOKUP(E263,'2018_commission_structure'!$A$22:$I$24,9,FALSE)</f>
        <v>600000</v>
      </c>
      <c r="J263" s="7">
        <f t="shared" si="41"/>
        <v>750000</v>
      </c>
      <c r="K263" s="8">
        <f t="shared" si="42"/>
        <v>900000</v>
      </c>
      <c r="L263" s="9">
        <f t="shared" si="43"/>
        <v>1200000</v>
      </c>
      <c r="M263" s="10">
        <f t="shared" si="44"/>
        <v>1.3777916666666667</v>
      </c>
      <c r="N263" t="str">
        <f t="shared" si="45"/>
        <v>125-150%</v>
      </c>
      <c r="O263" s="9">
        <f>MIN(I263, H263)*INDEX('2018_commission_structure'!$A$21:$I$24,
MATCH($E263, '2018_commission_structure'!$A$21:$A$24,0),
MATCH(O$1, '2018_commission_structure'!$A$21:$I$21,0))</f>
        <v>78000</v>
      </c>
      <c r="P263" s="2">
        <f>IF(H263&gt;I263, MIN(H263-I263, J263-I263)*
INDEX('2018_commission_structure'!$A$21:$I$24,
MATCH($E263, '2018_commission_structure'!$A$21:$A$24, 0),
MATCH(P$1, '2018_commission_structure'!$A$21:$I$21, 0)), 0)</f>
        <v>25500.000000000004</v>
      </c>
      <c r="Q263" s="2">
        <f>IF(H263&gt;J263, MIN(H263-J263, K263-J263)*
INDEX('2018_commission_structure'!$A$21:$I$24,
MATCH($E263, '2018_commission_structure'!$A$21:$A$24, 0),
MATCH(Q$1, '2018_commission_structure'!$A$21:$I$21, 0)), 0)</f>
        <v>16101.75</v>
      </c>
      <c r="R263" s="2">
        <f>IF($H263&gt;K263,MIN($H263-K263,L263-K263)*INDEX('2018_commission_structure'!$A$21:$I$24,MATCH($E263,'2018_commission_structure'!$A$21:$A$24,0),MATCH('calculations '!R$1,'2018_commission_structure'!$A$21:$I$21,0)),0)</f>
        <v>0</v>
      </c>
      <c r="S263" s="2">
        <f>IF($H263&gt;L263, ($H263-L263) *INDEX('2018_commission_structure'!$A$21:$I$24,MATCH($E263, '2018_commission_structure'!$A$21:$A$24,0),MATCH(S$1, '2018_commission_structure'!$A$21:$I$21,0)), 0)</f>
        <v>0</v>
      </c>
      <c r="T263" s="2">
        <f t="shared" si="46"/>
        <v>119601.75</v>
      </c>
      <c r="U263" s="2">
        <f t="shared" si="47"/>
        <v>180557.75</v>
      </c>
      <c r="V263" s="2">
        <f>MIN(I263, H263)*INDEX('2018_commission_structure'!$A$15:$I$18,MATCH($E263, '2018_commission_structure'!$A$15:$A$18,0),MATCH(V$1, '2018_commission_structure'!$A$15:$I$15,0))</f>
        <v>90000</v>
      </c>
      <c r="W263" s="2">
        <f>IF(H263&gt;I263, MIN(H263-I263, J263-I263)*INDEX('2018_commission_structure'!$A$15:$I$18,MATCH($E263, '2018_commission_structure'!$A$15:$A$18, 0),MATCH(W$1,'2018_commission_structure'!$A$15:$I$15, 0)), 0)</f>
        <v>27000</v>
      </c>
      <c r="X263" s="2">
        <f>IF(H263&gt;J263, MIN(H263-J263, K263-J263)*INDEX('2018_commission_structure'!$A$15:$I$24,MATCH($E263, '2018_commission_structure'!$A$15:$A$18, 0),MATCH(X$1, '2018_commission_structure'!$A$15:$I$15, 0)), 0)</f>
        <v>19168.75</v>
      </c>
      <c r="Y263" s="2">
        <f>IF($H263&gt;K263,MIN($H263-K263,L263-K263)*INDEX('2018_commission_structure'!$A$15:$I$24,MATCH($E263,'2018_commission_structure'!$A$15:$A$18,0),MATCH('calculations '!Y$1,'2018_commission_structure'!$A$15:$I$15,0)),0)</f>
        <v>0</v>
      </c>
      <c r="Z263" s="2">
        <f>IF($H263&gt;L263, ($H263-L263) *INDEX('2018_commission_structure'!$A$15:$I$24,MATCH($E263, '2018_commission_structure'!$A$15:$A$18,0),MATCH(Z$1, '2018_commission_structure'!$A$15:$I$15,0)), 0)</f>
        <v>0</v>
      </c>
      <c r="AA263" s="9">
        <f t="shared" si="48"/>
        <v>136168.75</v>
      </c>
      <c r="AB263" s="9">
        <f t="shared" si="49"/>
        <v>197124.75</v>
      </c>
    </row>
    <row r="264" spans="1:28" x14ac:dyDescent="0.25">
      <c r="A264" t="str">
        <f t="shared" si="40"/>
        <v>Kean Keelinge</v>
      </c>
      <c r="B264">
        <v>1042822263</v>
      </c>
      <c r="C264" t="s">
        <v>523</v>
      </c>
      <c r="D264" t="s">
        <v>524</v>
      </c>
      <c r="E264" t="s">
        <v>10</v>
      </c>
      <c r="F264" s="6">
        <v>124023</v>
      </c>
      <c r="G264">
        <f>COUNTIF(deals_closed!D:D,'calculations '!B264)</f>
        <v>16</v>
      </c>
      <c r="H264" s="6">
        <f>SUMIF(deals_closed!D:D,'calculations '!B264,deals_closed!C:C)</f>
        <v>619467</v>
      </c>
      <c r="I264" s="9">
        <f>VLOOKUP(E264,'2018_commission_structure'!$A$22:$I$24,9,FALSE)</f>
        <v>750000</v>
      </c>
      <c r="J264" s="7">
        <f t="shared" si="41"/>
        <v>937500</v>
      </c>
      <c r="K264" s="8">
        <f t="shared" si="42"/>
        <v>1125000</v>
      </c>
      <c r="L264" s="9">
        <f t="shared" si="43"/>
        <v>1500000</v>
      </c>
      <c r="M264" s="10">
        <f t="shared" si="44"/>
        <v>0.82595600000000002</v>
      </c>
      <c r="N264" t="str">
        <f t="shared" si="45"/>
        <v>0-100%</v>
      </c>
      <c r="O264" s="9">
        <f>MIN(I264, H264)*INDEX('2018_commission_structure'!$A$21:$I$24,
MATCH($E264, '2018_commission_structure'!$A$21:$A$24,0),
MATCH(O$1, '2018_commission_structure'!$A$21:$I$21,0))</f>
        <v>92920.05</v>
      </c>
      <c r="P264" s="2">
        <f>IF(H264&gt;I264, MIN(H264-I264, J264-I264)*
INDEX('2018_commission_structure'!$A$21:$I$24,
MATCH($E264, '2018_commission_structure'!$A$21:$A$24, 0),
MATCH(P$1, '2018_commission_structure'!$A$21:$I$21, 0)), 0)</f>
        <v>0</v>
      </c>
      <c r="Q264" s="2">
        <f>IF(H264&gt;J264, MIN(H264-J264, K264-J264)*
INDEX('2018_commission_structure'!$A$21:$I$24,
MATCH($E264, '2018_commission_structure'!$A$21:$A$24, 0),
MATCH(Q$1, '2018_commission_structure'!$A$21:$I$21, 0)), 0)</f>
        <v>0</v>
      </c>
      <c r="R264" s="2">
        <f>IF($H264&gt;K264,MIN($H264-K264,L264-K264)*INDEX('2018_commission_structure'!$A$21:$I$24,MATCH($E264,'2018_commission_structure'!$A$21:$A$24,0),MATCH('calculations '!R$1,'2018_commission_structure'!$A$21:$I$21,0)),0)</f>
        <v>0</v>
      </c>
      <c r="S264" s="2">
        <f>IF($H264&gt;L264, ($H264-L264) *INDEX('2018_commission_structure'!$A$21:$I$24,MATCH($E264, '2018_commission_structure'!$A$21:$A$24,0),MATCH(S$1, '2018_commission_structure'!$A$21:$I$21,0)), 0)</f>
        <v>0</v>
      </c>
      <c r="T264" s="2">
        <f t="shared" si="46"/>
        <v>92920.05</v>
      </c>
      <c r="U264" s="2">
        <f t="shared" si="47"/>
        <v>216943.05</v>
      </c>
      <c r="V264" s="2">
        <f>MIN(I264, H264)*INDEX('2018_commission_structure'!$A$15:$I$18,MATCH($E264, '2018_commission_structure'!$A$15:$A$18,0),MATCH(V$1, '2018_commission_structure'!$A$15:$I$15,0))</f>
        <v>92920.05</v>
      </c>
      <c r="W264" s="2">
        <f>IF(H264&gt;I264, MIN(H264-I264, J264-I264)*INDEX('2018_commission_structure'!$A$15:$I$18,MATCH($E264, '2018_commission_structure'!$A$15:$A$18, 0),MATCH(W$1,'2018_commission_structure'!$A$15:$I$15, 0)), 0)</f>
        <v>0</v>
      </c>
      <c r="X264" s="2">
        <f>IF(H264&gt;J264, MIN(H264-J264, K264-J264)*INDEX('2018_commission_structure'!$A$15:$I$24,MATCH($E264, '2018_commission_structure'!$A$15:$A$18, 0),MATCH(X$1, '2018_commission_structure'!$A$15:$I$15, 0)), 0)</f>
        <v>0</v>
      </c>
      <c r="Y264" s="2">
        <f>IF($H264&gt;K264,MIN($H264-K264,L264-K264)*INDEX('2018_commission_structure'!$A$15:$I$24,MATCH($E264,'2018_commission_structure'!$A$15:$A$18,0),MATCH('calculations '!Y$1,'2018_commission_structure'!$A$15:$I$15,0)),0)</f>
        <v>0</v>
      </c>
      <c r="Z264" s="2">
        <f>IF($H264&gt;L264, ($H264-L264) *INDEX('2018_commission_structure'!$A$15:$I$24,MATCH($E264, '2018_commission_structure'!$A$15:$A$18,0),MATCH(Z$1, '2018_commission_structure'!$A$15:$I$15,0)), 0)</f>
        <v>0</v>
      </c>
      <c r="AA264" s="9">
        <f t="shared" si="48"/>
        <v>92920.05</v>
      </c>
      <c r="AB264" s="9">
        <f t="shared" si="49"/>
        <v>216943.05</v>
      </c>
    </row>
    <row r="265" spans="1:28" x14ac:dyDescent="0.25">
      <c r="A265" t="str">
        <f t="shared" si="40"/>
        <v>Laird Margiotta</v>
      </c>
      <c r="B265">
        <v>5907724676</v>
      </c>
      <c r="C265" t="s">
        <v>525</v>
      </c>
      <c r="D265" t="s">
        <v>526</v>
      </c>
      <c r="E265" t="s">
        <v>29</v>
      </c>
      <c r="F265" s="6">
        <v>75197</v>
      </c>
      <c r="G265">
        <f>COUNTIF(deals_closed!D:D,'calculations '!B265)</f>
        <v>19</v>
      </c>
      <c r="H265" s="6">
        <f>SUMIF(deals_closed!D:D,'calculations '!B265,deals_closed!C:C)</f>
        <v>673446</v>
      </c>
      <c r="I265" s="9">
        <f>VLOOKUP(E265,'2018_commission_structure'!$A$22:$I$24,9,FALSE)</f>
        <v>600000</v>
      </c>
      <c r="J265" s="7">
        <f t="shared" si="41"/>
        <v>750000</v>
      </c>
      <c r="K265" s="8">
        <f t="shared" si="42"/>
        <v>900000</v>
      </c>
      <c r="L265" s="9">
        <f t="shared" si="43"/>
        <v>1200000</v>
      </c>
      <c r="M265" s="10">
        <f t="shared" si="44"/>
        <v>1.1224099999999999</v>
      </c>
      <c r="N265" t="str">
        <f t="shared" si="45"/>
        <v>100-125%</v>
      </c>
      <c r="O265" s="9">
        <f>MIN(I265, H265)*INDEX('2018_commission_structure'!$A$21:$I$24,
MATCH($E265, '2018_commission_structure'!$A$21:$A$24,0),
MATCH(O$1, '2018_commission_structure'!$A$21:$I$21,0))</f>
        <v>78000</v>
      </c>
      <c r="P265" s="2">
        <f>IF(H265&gt;I265, MIN(H265-I265, J265-I265)*
INDEX('2018_commission_structure'!$A$21:$I$24,
MATCH($E265, '2018_commission_structure'!$A$21:$A$24, 0),
MATCH(P$1, '2018_commission_structure'!$A$21:$I$21, 0)), 0)</f>
        <v>12485.820000000002</v>
      </c>
      <c r="Q265" s="2">
        <f>IF(H265&gt;J265, MIN(H265-J265, K265-J265)*
INDEX('2018_commission_structure'!$A$21:$I$24,
MATCH($E265, '2018_commission_structure'!$A$21:$A$24, 0),
MATCH(Q$1, '2018_commission_structure'!$A$21:$I$21, 0)), 0)</f>
        <v>0</v>
      </c>
      <c r="R265" s="2">
        <f>IF($H265&gt;K265,MIN($H265-K265,L265-K265)*INDEX('2018_commission_structure'!$A$21:$I$24,MATCH($E265,'2018_commission_structure'!$A$21:$A$24,0),MATCH('calculations '!R$1,'2018_commission_structure'!$A$21:$I$21,0)),0)</f>
        <v>0</v>
      </c>
      <c r="S265" s="2">
        <f>IF($H265&gt;L265, ($H265-L265) *INDEX('2018_commission_structure'!$A$21:$I$24,MATCH($E265, '2018_commission_structure'!$A$21:$A$24,0),MATCH(S$1, '2018_commission_structure'!$A$21:$I$21,0)), 0)</f>
        <v>0</v>
      </c>
      <c r="T265" s="2">
        <f t="shared" si="46"/>
        <v>90485.82</v>
      </c>
      <c r="U265" s="2">
        <f t="shared" si="47"/>
        <v>165682.82</v>
      </c>
      <c r="V265" s="2">
        <f>MIN(I265, H265)*INDEX('2018_commission_structure'!$A$15:$I$18,MATCH($E265, '2018_commission_structure'!$A$15:$A$18,0),MATCH(V$1, '2018_commission_structure'!$A$15:$I$15,0))</f>
        <v>90000</v>
      </c>
      <c r="W265" s="2">
        <f>IF(H265&gt;I265, MIN(H265-I265, J265-I265)*INDEX('2018_commission_structure'!$A$15:$I$18,MATCH($E265, '2018_commission_structure'!$A$15:$A$18, 0),MATCH(W$1,'2018_commission_structure'!$A$15:$I$15, 0)), 0)</f>
        <v>13220.279999999999</v>
      </c>
      <c r="X265" s="2">
        <f>IF(H265&gt;J265, MIN(H265-J265, K265-J265)*INDEX('2018_commission_structure'!$A$15:$I$24,MATCH($E265, '2018_commission_structure'!$A$15:$A$18, 0),MATCH(X$1, '2018_commission_structure'!$A$15:$I$15, 0)), 0)</f>
        <v>0</v>
      </c>
      <c r="Y265" s="2">
        <f>IF($H265&gt;K265,MIN($H265-K265,L265-K265)*INDEX('2018_commission_structure'!$A$15:$I$24,MATCH($E265,'2018_commission_structure'!$A$15:$A$18,0),MATCH('calculations '!Y$1,'2018_commission_structure'!$A$15:$I$15,0)),0)</f>
        <v>0</v>
      </c>
      <c r="Z265" s="2">
        <f>IF($H265&gt;L265, ($H265-L265) *INDEX('2018_commission_structure'!$A$15:$I$24,MATCH($E265, '2018_commission_structure'!$A$15:$A$18,0),MATCH(Z$1, '2018_commission_structure'!$A$15:$I$15,0)), 0)</f>
        <v>0</v>
      </c>
      <c r="AA265" s="9">
        <f t="shared" si="48"/>
        <v>103220.28</v>
      </c>
      <c r="AB265" s="9">
        <f t="shared" si="49"/>
        <v>178417.28</v>
      </c>
    </row>
    <row r="266" spans="1:28" x14ac:dyDescent="0.25">
      <c r="A266" t="str">
        <f t="shared" si="40"/>
        <v>Jayson Rugg</v>
      </c>
      <c r="B266">
        <v>6462250968</v>
      </c>
      <c r="C266" t="s">
        <v>527</v>
      </c>
      <c r="D266" t="s">
        <v>528</v>
      </c>
      <c r="E266" t="s">
        <v>29</v>
      </c>
      <c r="F266" s="6">
        <v>73996</v>
      </c>
      <c r="G266">
        <f>COUNTIF(deals_closed!D:D,'calculations '!B266)</f>
        <v>17</v>
      </c>
      <c r="H266" s="6">
        <f>SUMIF(deals_closed!D:D,'calculations '!B266,deals_closed!C:C)</f>
        <v>573111</v>
      </c>
      <c r="I266" s="9">
        <f>VLOOKUP(E266,'2018_commission_structure'!$A$22:$I$24,9,FALSE)</f>
        <v>600000</v>
      </c>
      <c r="J266" s="7">
        <f t="shared" si="41"/>
        <v>750000</v>
      </c>
      <c r="K266" s="8">
        <f t="shared" si="42"/>
        <v>900000</v>
      </c>
      <c r="L266" s="9">
        <f t="shared" si="43"/>
        <v>1200000</v>
      </c>
      <c r="M266" s="10">
        <f t="shared" si="44"/>
        <v>0.95518499999999995</v>
      </c>
      <c r="N266" t="str">
        <f t="shared" si="45"/>
        <v>0-100%</v>
      </c>
      <c r="O266" s="9">
        <f>MIN(I266, H266)*INDEX('2018_commission_structure'!$A$21:$I$24,
MATCH($E266, '2018_commission_structure'!$A$21:$A$24,0),
MATCH(O$1, '2018_commission_structure'!$A$21:$I$21,0))</f>
        <v>74504.430000000008</v>
      </c>
      <c r="P266" s="2">
        <f>IF(H266&gt;I266, MIN(H266-I266, J266-I266)*
INDEX('2018_commission_structure'!$A$21:$I$24,
MATCH($E266, '2018_commission_structure'!$A$21:$A$24, 0),
MATCH(P$1, '2018_commission_structure'!$A$21:$I$21, 0)), 0)</f>
        <v>0</v>
      </c>
      <c r="Q266" s="2">
        <f>IF(H266&gt;J266, MIN(H266-J266, K266-J266)*
INDEX('2018_commission_structure'!$A$21:$I$24,
MATCH($E266, '2018_commission_structure'!$A$21:$A$24, 0),
MATCH(Q$1, '2018_commission_structure'!$A$21:$I$21, 0)), 0)</f>
        <v>0</v>
      </c>
      <c r="R266" s="2">
        <f>IF($H266&gt;K266,MIN($H266-K266,L266-K266)*INDEX('2018_commission_structure'!$A$21:$I$24,MATCH($E266,'2018_commission_structure'!$A$21:$A$24,0),MATCH('calculations '!R$1,'2018_commission_structure'!$A$21:$I$21,0)),0)</f>
        <v>0</v>
      </c>
      <c r="S266" s="2">
        <f>IF($H266&gt;L266, ($H266-L266) *INDEX('2018_commission_structure'!$A$21:$I$24,MATCH($E266, '2018_commission_structure'!$A$21:$A$24,0),MATCH(S$1, '2018_commission_structure'!$A$21:$I$21,0)), 0)</f>
        <v>0</v>
      </c>
      <c r="T266" s="2">
        <f t="shared" si="46"/>
        <v>74504.430000000008</v>
      </c>
      <c r="U266" s="2">
        <f t="shared" si="47"/>
        <v>148500.43</v>
      </c>
      <c r="V266" s="2">
        <f>MIN(I266, H266)*INDEX('2018_commission_structure'!$A$15:$I$18,MATCH($E266, '2018_commission_structure'!$A$15:$A$18,0),MATCH(V$1, '2018_commission_structure'!$A$15:$I$15,0))</f>
        <v>85966.65</v>
      </c>
      <c r="W266" s="2">
        <f>IF(H266&gt;I266, MIN(H266-I266, J266-I266)*INDEX('2018_commission_structure'!$A$15:$I$18,MATCH($E266, '2018_commission_structure'!$A$15:$A$18, 0),MATCH(W$1,'2018_commission_structure'!$A$15:$I$15, 0)), 0)</f>
        <v>0</v>
      </c>
      <c r="X266" s="2">
        <f>IF(H266&gt;J266, MIN(H266-J266, K266-J266)*INDEX('2018_commission_structure'!$A$15:$I$24,MATCH($E266, '2018_commission_structure'!$A$15:$A$18, 0),MATCH(X$1, '2018_commission_structure'!$A$15:$I$15, 0)), 0)</f>
        <v>0</v>
      </c>
      <c r="Y266" s="2">
        <f>IF($H266&gt;K266,MIN($H266-K266,L266-K266)*INDEX('2018_commission_structure'!$A$15:$I$24,MATCH($E266,'2018_commission_structure'!$A$15:$A$18,0),MATCH('calculations '!Y$1,'2018_commission_structure'!$A$15:$I$15,0)),0)</f>
        <v>0</v>
      </c>
      <c r="Z266" s="2">
        <f>IF($H266&gt;L266, ($H266-L266) *INDEX('2018_commission_structure'!$A$15:$I$24,MATCH($E266, '2018_commission_structure'!$A$15:$A$18,0),MATCH(Z$1, '2018_commission_structure'!$A$15:$I$15,0)), 0)</f>
        <v>0</v>
      </c>
      <c r="AA266" s="9">
        <f t="shared" si="48"/>
        <v>85966.65</v>
      </c>
      <c r="AB266" s="9">
        <f t="shared" si="49"/>
        <v>159962.65</v>
      </c>
    </row>
    <row r="267" spans="1:28" x14ac:dyDescent="0.25">
      <c r="A267" t="str">
        <f t="shared" si="40"/>
        <v>Melva Brosoli</v>
      </c>
      <c r="B267">
        <v>819852252</v>
      </c>
      <c r="C267" t="s">
        <v>529</v>
      </c>
      <c r="D267" t="s">
        <v>530</v>
      </c>
      <c r="E267" t="s">
        <v>7</v>
      </c>
      <c r="F267" s="6">
        <v>46160</v>
      </c>
      <c r="G267">
        <f>COUNTIF(deals_closed!D:D,'calculations '!B267)</f>
        <v>16</v>
      </c>
      <c r="H267" s="6">
        <f>SUMIF(deals_closed!D:D,'calculations '!B267,deals_closed!C:C)</f>
        <v>634351</v>
      </c>
      <c r="I267" s="9">
        <f>VLOOKUP(E267,'2018_commission_structure'!$A$22:$I$24,9,FALSE)</f>
        <v>500000</v>
      </c>
      <c r="J267" s="7">
        <f t="shared" si="41"/>
        <v>625000</v>
      </c>
      <c r="K267" s="8">
        <f t="shared" si="42"/>
        <v>750000</v>
      </c>
      <c r="L267" s="9">
        <f t="shared" si="43"/>
        <v>1000000</v>
      </c>
      <c r="M267" s="10">
        <f t="shared" si="44"/>
        <v>1.268702</v>
      </c>
      <c r="N267" t="str">
        <f t="shared" si="45"/>
        <v>125-150%</v>
      </c>
      <c r="O267" s="9">
        <f>MIN(I267, H267)*INDEX('2018_commission_structure'!$A$21:$I$24,
MATCH($E267, '2018_commission_structure'!$A$21:$A$24,0),
MATCH(O$1, '2018_commission_structure'!$A$21:$I$21,0))</f>
        <v>50000</v>
      </c>
      <c r="P267" s="2">
        <f>IF(H267&gt;I267, MIN(H267-I267, J267-I267)*
INDEX('2018_commission_structure'!$A$21:$I$24,
MATCH($E267, '2018_commission_structure'!$A$21:$A$24, 0),
MATCH(P$1, '2018_commission_structure'!$A$21:$I$21, 0)), 0)</f>
        <v>18750</v>
      </c>
      <c r="Q267" s="2">
        <f>IF(H267&gt;J267, MIN(H267-J267, K267-J267)*
INDEX('2018_commission_structure'!$A$21:$I$24,
MATCH($E267, '2018_commission_structure'!$A$21:$A$24, 0),
MATCH(Q$1, '2018_commission_structure'!$A$21:$I$21, 0)), 0)</f>
        <v>1683.1799999999998</v>
      </c>
      <c r="R267" s="2">
        <f>IF($H267&gt;K267,MIN($H267-K267,L267-K267)*INDEX('2018_commission_structure'!$A$21:$I$24,MATCH($E267,'2018_commission_structure'!$A$21:$A$24,0),MATCH('calculations '!R$1,'2018_commission_structure'!$A$21:$I$21,0)),0)</f>
        <v>0</v>
      </c>
      <c r="S267" s="2">
        <f>IF($H267&gt;L267, ($H267-L267) *INDEX('2018_commission_structure'!$A$21:$I$24,MATCH($E267, '2018_commission_structure'!$A$21:$A$24,0),MATCH(S$1, '2018_commission_structure'!$A$21:$I$21,0)), 0)</f>
        <v>0</v>
      </c>
      <c r="T267" s="2">
        <f t="shared" si="46"/>
        <v>70433.179999999993</v>
      </c>
      <c r="U267" s="2">
        <f t="shared" si="47"/>
        <v>116593.18</v>
      </c>
      <c r="V267" s="2">
        <f>MIN(I267, H267)*INDEX('2018_commission_structure'!$A$15:$I$18,MATCH($E267, '2018_commission_structure'!$A$15:$A$18,0),MATCH(V$1, '2018_commission_structure'!$A$15:$I$15,0))</f>
        <v>60000</v>
      </c>
      <c r="W267" s="2">
        <f>IF(H267&gt;I267, MIN(H267-I267, J267-I267)*INDEX('2018_commission_structure'!$A$15:$I$18,MATCH($E267, '2018_commission_structure'!$A$15:$A$18, 0),MATCH(W$1,'2018_commission_structure'!$A$15:$I$15, 0)), 0)</f>
        <v>21250</v>
      </c>
      <c r="X267" s="2">
        <f>IF(H267&gt;J267, MIN(H267-J267, K267-J267)*INDEX('2018_commission_structure'!$A$15:$I$24,MATCH($E267, '2018_commission_structure'!$A$15:$A$18, 0),MATCH(X$1, '2018_commission_structure'!$A$15:$I$15, 0)), 0)</f>
        <v>1870.2</v>
      </c>
      <c r="Y267" s="2">
        <f>IF($H267&gt;K267,MIN($H267-K267,L267-K267)*INDEX('2018_commission_structure'!$A$15:$I$24,MATCH($E267,'2018_commission_structure'!$A$15:$A$18,0),MATCH('calculations '!Y$1,'2018_commission_structure'!$A$15:$I$15,0)),0)</f>
        <v>0</v>
      </c>
      <c r="Z267" s="2">
        <f>IF($H267&gt;L267, ($H267-L267) *INDEX('2018_commission_structure'!$A$15:$I$24,MATCH($E267, '2018_commission_structure'!$A$15:$A$18,0),MATCH(Z$1, '2018_commission_structure'!$A$15:$I$15,0)), 0)</f>
        <v>0</v>
      </c>
      <c r="AA267" s="9">
        <f t="shared" si="48"/>
        <v>83120.2</v>
      </c>
      <c r="AB267" s="9">
        <f t="shared" si="49"/>
        <v>129280.2</v>
      </c>
    </row>
    <row r="268" spans="1:28" x14ac:dyDescent="0.25">
      <c r="A268" t="str">
        <f t="shared" si="40"/>
        <v>Zack Codlin</v>
      </c>
      <c r="B268">
        <v>8223052873</v>
      </c>
      <c r="C268" t="s">
        <v>531</v>
      </c>
      <c r="D268" t="s">
        <v>532</v>
      </c>
      <c r="E268" t="s">
        <v>29</v>
      </c>
      <c r="F268" s="6">
        <v>55779</v>
      </c>
      <c r="G268">
        <f>COUNTIF(deals_closed!D:D,'calculations '!B268)</f>
        <v>21</v>
      </c>
      <c r="H268" s="6">
        <f>SUMIF(deals_closed!D:D,'calculations '!B268,deals_closed!C:C)</f>
        <v>823572</v>
      </c>
      <c r="I268" s="9">
        <f>VLOOKUP(E268,'2018_commission_structure'!$A$22:$I$24,9,FALSE)</f>
        <v>600000</v>
      </c>
      <c r="J268" s="7">
        <f t="shared" si="41"/>
        <v>750000</v>
      </c>
      <c r="K268" s="8">
        <f t="shared" si="42"/>
        <v>900000</v>
      </c>
      <c r="L268" s="9">
        <f t="shared" si="43"/>
        <v>1200000</v>
      </c>
      <c r="M268" s="10">
        <f t="shared" si="44"/>
        <v>1.37262</v>
      </c>
      <c r="N268" t="str">
        <f t="shared" si="45"/>
        <v>125-150%</v>
      </c>
      <c r="O268" s="9">
        <f>MIN(I268, H268)*INDEX('2018_commission_structure'!$A$21:$I$24,
MATCH($E268, '2018_commission_structure'!$A$21:$A$24,0),
MATCH(O$1, '2018_commission_structure'!$A$21:$I$21,0))</f>
        <v>78000</v>
      </c>
      <c r="P268" s="2">
        <f>IF(H268&gt;I268, MIN(H268-I268, J268-I268)*
INDEX('2018_commission_structure'!$A$21:$I$24,
MATCH($E268, '2018_commission_structure'!$A$21:$A$24, 0),
MATCH(P$1, '2018_commission_structure'!$A$21:$I$21, 0)), 0)</f>
        <v>25500.000000000004</v>
      </c>
      <c r="Q268" s="2">
        <f>IF(H268&gt;J268, MIN(H268-J268, K268-J268)*
INDEX('2018_commission_structure'!$A$21:$I$24,
MATCH($E268, '2018_commission_structure'!$A$21:$A$24, 0),
MATCH(Q$1, '2018_commission_structure'!$A$21:$I$21, 0)), 0)</f>
        <v>15450.119999999999</v>
      </c>
      <c r="R268" s="2">
        <f>IF($H268&gt;K268,MIN($H268-K268,L268-K268)*INDEX('2018_commission_structure'!$A$21:$I$24,MATCH($E268,'2018_commission_structure'!$A$21:$A$24,0),MATCH('calculations '!R$1,'2018_commission_structure'!$A$21:$I$21,0)),0)</f>
        <v>0</v>
      </c>
      <c r="S268" s="2">
        <f>IF($H268&gt;L268, ($H268-L268) *INDEX('2018_commission_structure'!$A$21:$I$24,MATCH($E268, '2018_commission_structure'!$A$21:$A$24,0),MATCH(S$1, '2018_commission_structure'!$A$21:$I$21,0)), 0)</f>
        <v>0</v>
      </c>
      <c r="T268" s="2">
        <f t="shared" si="46"/>
        <v>118950.12</v>
      </c>
      <c r="U268" s="2">
        <f t="shared" si="47"/>
        <v>174729.12</v>
      </c>
      <c r="V268" s="2">
        <f>MIN(I268, H268)*INDEX('2018_commission_structure'!$A$15:$I$18,MATCH($E268, '2018_commission_structure'!$A$15:$A$18,0),MATCH(V$1, '2018_commission_structure'!$A$15:$I$15,0))</f>
        <v>90000</v>
      </c>
      <c r="W268" s="2">
        <f>IF(H268&gt;I268, MIN(H268-I268, J268-I268)*INDEX('2018_commission_structure'!$A$15:$I$18,MATCH($E268, '2018_commission_structure'!$A$15:$A$18, 0),MATCH(W$1,'2018_commission_structure'!$A$15:$I$15, 0)), 0)</f>
        <v>27000</v>
      </c>
      <c r="X268" s="2">
        <f>IF(H268&gt;J268, MIN(H268-J268, K268-J268)*INDEX('2018_commission_structure'!$A$15:$I$24,MATCH($E268, '2018_commission_structure'!$A$15:$A$18, 0),MATCH(X$1, '2018_commission_structure'!$A$15:$I$15, 0)), 0)</f>
        <v>18393</v>
      </c>
      <c r="Y268" s="2">
        <f>IF($H268&gt;K268,MIN($H268-K268,L268-K268)*INDEX('2018_commission_structure'!$A$15:$I$24,MATCH($E268,'2018_commission_structure'!$A$15:$A$18,0),MATCH('calculations '!Y$1,'2018_commission_structure'!$A$15:$I$15,0)),0)</f>
        <v>0</v>
      </c>
      <c r="Z268" s="2">
        <f>IF($H268&gt;L268, ($H268-L268) *INDEX('2018_commission_structure'!$A$15:$I$24,MATCH($E268, '2018_commission_structure'!$A$15:$A$18,0),MATCH(Z$1, '2018_commission_structure'!$A$15:$I$15,0)), 0)</f>
        <v>0</v>
      </c>
      <c r="AA268" s="9">
        <f t="shared" si="48"/>
        <v>135393</v>
      </c>
      <c r="AB268" s="9">
        <f t="shared" si="49"/>
        <v>191172</v>
      </c>
    </row>
    <row r="269" spans="1:28" x14ac:dyDescent="0.25">
      <c r="A269" t="str">
        <f t="shared" si="40"/>
        <v>Darryl Worgan</v>
      </c>
      <c r="B269">
        <v>3967370569</v>
      </c>
      <c r="C269" t="s">
        <v>533</v>
      </c>
      <c r="D269" t="s">
        <v>534</v>
      </c>
      <c r="E269" t="s">
        <v>29</v>
      </c>
      <c r="F269" s="6">
        <v>72987</v>
      </c>
      <c r="G269">
        <f>COUNTIF(deals_closed!D:D,'calculations '!B269)</f>
        <v>33</v>
      </c>
      <c r="H269" s="6">
        <f>SUMIF(deals_closed!D:D,'calculations '!B269,deals_closed!C:C)</f>
        <v>1369014</v>
      </c>
      <c r="I269" s="9">
        <f>VLOOKUP(E269,'2018_commission_structure'!$A$22:$I$24,9,FALSE)</f>
        <v>600000</v>
      </c>
      <c r="J269" s="7">
        <f t="shared" si="41"/>
        <v>750000</v>
      </c>
      <c r="K269" s="8">
        <f t="shared" si="42"/>
        <v>900000</v>
      </c>
      <c r="L269" s="9">
        <f t="shared" si="43"/>
        <v>1200000</v>
      </c>
      <c r="M269" s="10">
        <f t="shared" si="44"/>
        <v>2.2816900000000002</v>
      </c>
      <c r="N269" t="str">
        <f t="shared" si="45"/>
        <v>&gt;200%</v>
      </c>
      <c r="O269" s="9">
        <f>MIN(I269, H269)*INDEX('2018_commission_structure'!$A$21:$I$24,
MATCH($E269, '2018_commission_structure'!$A$21:$A$24,0),
MATCH(O$1, '2018_commission_structure'!$A$21:$I$21,0))</f>
        <v>78000</v>
      </c>
      <c r="P269" s="2">
        <f>IF(H269&gt;I269, MIN(H269-I269, J269-I269)*
INDEX('2018_commission_structure'!$A$21:$I$24,
MATCH($E269, '2018_commission_structure'!$A$21:$A$24, 0),
MATCH(P$1, '2018_commission_structure'!$A$21:$I$21, 0)), 0)</f>
        <v>25500.000000000004</v>
      </c>
      <c r="Q269" s="2">
        <f>IF(H269&gt;J269, MIN(H269-J269, K269-J269)*
INDEX('2018_commission_structure'!$A$21:$I$24,
MATCH($E269, '2018_commission_structure'!$A$21:$A$24, 0),
MATCH(Q$1, '2018_commission_structure'!$A$21:$I$21, 0)), 0)</f>
        <v>31500</v>
      </c>
      <c r="R269" s="2">
        <f>IF($H269&gt;K269,MIN($H269-K269,L269-K269)*INDEX('2018_commission_structure'!$A$21:$I$24,MATCH($E269,'2018_commission_structure'!$A$21:$A$24,0),MATCH('calculations '!R$1,'2018_commission_structure'!$A$21:$I$21,0)),0)</f>
        <v>78000</v>
      </c>
      <c r="S269" s="2">
        <f>IF($H269&gt;L269, ($H269-L269) *INDEX('2018_commission_structure'!$A$21:$I$24,MATCH($E269, '2018_commission_structure'!$A$21:$A$24,0),MATCH(S$1, '2018_commission_structure'!$A$21:$I$21,0)), 0)</f>
        <v>21971.82</v>
      </c>
      <c r="T269" s="2">
        <f t="shared" si="46"/>
        <v>234971.82</v>
      </c>
      <c r="U269" s="2">
        <f t="shared" si="47"/>
        <v>307958.82</v>
      </c>
      <c r="V269" s="2">
        <f>MIN(I269, H269)*INDEX('2018_commission_structure'!$A$15:$I$18,MATCH($E269, '2018_commission_structure'!$A$15:$A$18,0),MATCH(V$1, '2018_commission_structure'!$A$15:$I$15,0))</f>
        <v>90000</v>
      </c>
      <c r="W269" s="2">
        <f>IF(H269&gt;I269, MIN(H269-I269, J269-I269)*INDEX('2018_commission_structure'!$A$15:$I$18,MATCH($E269, '2018_commission_structure'!$A$15:$A$18, 0),MATCH(W$1,'2018_commission_structure'!$A$15:$I$15, 0)), 0)</f>
        <v>27000</v>
      </c>
      <c r="X269" s="2">
        <f>IF(H269&gt;J269, MIN(H269-J269, K269-J269)*INDEX('2018_commission_structure'!$A$15:$I$24,MATCH($E269, '2018_commission_structure'!$A$15:$A$18, 0),MATCH(X$1, '2018_commission_structure'!$A$15:$I$15, 0)), 0)</f>
        <v>37500</v>
      </c>
      <c r="Y269" s="2">
        <f>IF($H269&gt;K269,MIN($H269-K269,L269-K269)*INDEX('2018_commission_structure'!$A$15:$I$24,MATCH($E269,'2018_commission_structure'!$A$15:$A$18,0),MATCH('calculations '!Y$1,'2018_commission_structure'!$A$15:$I$15,0)),0)</f>
        <v>90000</v>
      </c>
      <c r="Z269" s="2">
        <f>IF($H269&gt;L269, ($H269-L269) *INDEX('2018_commission_structure'!$A$15:$I$24,MATCH($E269, '2018_commission_structure'!$A$15:$A$18,0),MATCH(Z$1, '2018_commission_structure'!$A$15:$I$15,0)), 0)</f>
        <v>21971.82</v>
      </c>
      <c r="AA269" s="9">
        <f t="shared" si="48"/>
        <v>266471.82</v>
      </c>
      <c r="AB269" s="9">
        <f t="shared" si="49"/>
        <v>339458.82</v>
      </c>
    </row>
    <row r="270" spans="1:28" x14ac:dyDescent="0.25">
      <c r="A270" t="str">
        <f t="shared" si="40"/>
        <v>Nickolaus Bernardeau</v>
      </c>
      <c r="B270">
        <v>4175195971</v>
      </c>
      <c r="C270" t="s">
        <v>535</v>
      </c>
      <c r="D270" t="s">
        <v>536</v>
      </c>
      <c r="E270" t="s">
        <v>7</v>
      </c>
      <c r="F270" s="6">
        <v>57811</v>
      </c>
      <c r="G270">
        <f>COUNTIF(deals_closed!D:D,'calculations '!B270)</f>
        <v>14</v>
      </c>
      <c r="H270" s="6">
        <f>SUMIF(deals_closed!D:D,'calculations '!B270,deals_closed!C:C)</f>
        <v>414266</v>
      </c>
      <c r="I270" s="9">
        <f>VLOOKUP(E270,'2018_commission_structure'!$A$22:$I$24,9,FALSE)</f>
        <v>500000</v>
      </c>
      <c r="J270" s="7">
        <f t="shared" si="41"/>
        <v>625000</v>
      </c>
      <c r="K270" s="8">
        <f t="shared" si="42"/>
        <v>750000</v>
      </c>
      <c r="L270" s="9">
        <f t="shared" si="43"/>
        <v>1000000</v>
      </c>
      <c r="M270" s="10">
        <f t="shared" si="44"/>
        <v>0.82853200000000005</v>
      </c>
      <c r="N270" t="str">
        <f t="shared" si="45"/>
        <v>0-100%</v>
      </c>
      <c r="O270" s="9">
        <f>MIN(I270, H270)*INDEX('2018_commission_structure'!$A$21:$I$24,
MATCH($E270, '2018_commission_structure'!$A$21:$A$24,0),
MATCH(O$1, '2018_commission_structure'!$A$21:$I$21,0))</f>
        <v>41426.600000000006</v>
      </c>
      <c r="P270" s="2">
        <f>IF(H270&gt;I270, MIN(H270-I270, J270-I270)*
INDEX('2018_commission_structure'!$A$21:$I$24,
MATCH($E270, '2018_commission_structure'!$A$21:$A$24, 0),
MATCH(P$1, '2018_commission_structure'!$A$21:$I$21, 0)), 0)</f>
        <v>0</v>
      </c>
      <c r="Q270" s="2">
        <f>IF(H270&gt;J270, MIN(H270-J270, K270-J270)*
INDEX('2018_commission_structure'!$A$21:$I$24,
MATCH($E270, '2018_commission_structure'!$A$21:$A$24, 0),
MATCH(Q$1, '2018_commission_structure'!$A$21:$I$21, 0)), 0)</f>
        <v>0</v>
      </c>
      <c r="R270" s="2">
        <f>IF($H270&gt;K270,MIN($H270-K270,L270-K270)*INDEX('2018_commission_structure'!$A$21:$I$24,MATCH($E270,'2018_commission_structure'!$A$21:$A$24,0),MATCH('calculations '!R$1,'2018_commission_structure'!$A$21:$I$21,0)),0)</f>
        <v>0</v>
      </c>
      <c r="S270" s="2">
        <f>IF($H270&gt;L270, ($H270-L270) *INDEX('2018_commission_structure'!$A$21:$I$24,MATCH($E270, '2018_commission_structure'!$A$21:$A$24,0),MATCH(S$1, '2018_commission_structure'!$A$21:$I$21,0)), 0)</f>
        <v>0</v>
      </c>
      <c r="T270" s="2">
        <f t="shared" si="46"/>
        <v>41426.600000000006</v>
      </c>
      <c r="U270" s="2">
        <f t="shared" si="47"/>
        <v>99237.6</v>
      </c>
      <c r="V270" s="2">
        <f>MIN(I270, H270)*INDEX('2018_commission_structure'!$A$15:$I$18,MATCH($E270, '2018_commission_structure'!$A$15:$A$18,0),MATCH(V$1, '2018_commission_structure'!$A$15:$I$15,0))</f>
        <v>49711.92</v>
      </c>
      <c r="W270" s="2">
        <f>IF(H270&gt;I270, MIN(H270-I270, J270-I270)*INDEX('2018_commission_structure'!$A$15:$I$18,MATCH($E270, '2018_commission_structure'!$A$15:$A$18, 0),MATCH(W$1,'2018_commission_structure'!$A$15:$I$15, 0)), 0)</f>
        <v>0</v>
      </c>
      <c r="X270" s="2">
        <f>IF(H270&gt;J270, MIN(H270-J270, K270-J270)*INDEX('2018_commission_structure'!$A$15:$I$24,MATCH($E270, '2018_commission_structure'!$A$15:$A$18, 0),MATCH(X$1, '2018_commission_structure'!$A$15:$I$15, 0)), 0)</f>
        <v>0</v>
      </c>
      <c r="Y270" s="2">
        <f>IF($H270&gt;K270,MIN($H270-K270,L270-K270)*INDEX('2018_commission_structure'!$A$15:$I$24,MATCH($E270,'2018_commission_structure'!$A$15:$A$18,0),MATCH('calculations '!Y$1,'2018_commission_structure'!$A$15:$I$15,0)),0)</f>
        <v>0</v>
      </c>
      <c r="Z270" s="2">
        <f>IF($H270&gt;L270, ($H270-L270) *INDEX('2018_commission_structure'!$A$15:$I$24,MATCH($E270, '2018_commission_structure'!$A$15:$A$18,0),MATCH(Z$1, '2018_commission_structure'!$A$15:$I$15,0)), 0)</f>
        <v>0</v>
      </c>
      <c r="AA270" s="9">
        <f t="shared" si="48"/>
        <v>49711.92</v>
      </c>
      <c r="AB270" s="9">
        <f t="shared" si="49"/>
        <v>107522.92</v>
      </c>
    </row>
    <row r="271" spans="1:28" x14ac:dyDescent="0.25">
      <c r="A271" t="str">
        <f t="shared" si="40"/>
        <v>Stinky Eddoes</v>
      </c>
      <c r="B271">
        <v>7467563949</v>
      </c>
      <c r="C271" t="s">
        <v>537</v>
      </c>
      <c r="D271" t="s">
        <v>538</v>
      </c>
      <c r="E271" t="s">
        <v>7</v>
      </c>
      <c r="F271" s="6">
        <v>50682</v>
      </c>
      <c r="G271">
        <f>COUNTIF(deals_closed!D:D,'calculations '!B271)</f>
        <v>19</v>
      </c>
      <c r="H271" s="6">
        <f>SUMIF(deals_closed!D:D,'calculations '!B271,deals_closed!C:C)</f>
        <v>644436</v>
      </c>
      <c r="I271" s="9">
        <f>VLOOKUP(E271,'2018_commission_structure'!$A$22:$I$24,9,FALSE)</f>
        <v>500000</v>
      </c>
      <c r="J271" s="7">
        <f t="shared" si="41"/>
        <v>625000</v>
      </c>
      <c r="K271" s="8">
        <f t="shared" si="42"/>
        <v>750000</v>
      </c>
      <c r="L271" s="9">
        <f t="shared" si="43"/>
        <v>1000000</v>
      </c>
      <c r="M271" s="10">
        <f t="shared" si="44"/>
        <v>1.288872</v>
      </c>
      <c r="N271" t="str">
        <f t="shared" si="45"/>
        <v>125-150%</v>
      </c>
      <c r="O271" s="9">
        <f>MIN(I271, H271)*INDEX('2018_commission_structure'!$A$21:$I$24,
MATCH($E271, '2018_commission_structure'!$A$21:$A$24,0),
MATCH(O$1, '2018_commission_structure'!$A$21:$I$21,0))</f>
        <v>50000</v>
      </c>
      <c r="P271" s="2">
        <f>IF(H271&gt;I271, MIN(H271-I271, J271-I271)*
INDEX('2018_commission_structure'!$A$21:$I$24,
MATCH($E271, '2018_commission_structure'!$A$21:$A$24, 0),
MATCH(P$1, '2018_commission_structure'!$A$21:$I$21, 0)), 0)</f>
        <v>18750</v>
      </c>
      <c r="Q271" s="2">
        <f>IF(H271&gt;J271, MIN(H271-J271, K271-J271)*
INDEX('2018_commission_structure'!$A$21:$I$24,
MATCH($E271, '2018_commission_structure'!$A$21:$A$24, 0),
MATCH(Q$1, '2018_commission_structure'!$A$21:$I$21, 0)), 0)</f>
        <v>3498.48</v>
      </c>
      <c r="R271" s="2">
        <f>IF($H271&gt;K271,MIN($H271-K271,L271-K271)*INDEX('2018_commission_structure'!$A$21:$I$24,MATCH($E271,'2018_commission_structure'!$A$21:$A$24,0),MATCH('calculations '!R$1,'2018_commission_structure'!$A$21:$I$21,0)),0)</f>
        <v>0</v>
      </c>
      <c r="S271" s="2">
        <f>IF($H271&gt;L271, ($H271-L271) *INDEX('2018_commission_structure'!$A$21:$I$24,MATCH($E271, '2018_commission_structure'!$A$21:$A$24,0),MATCH(S$1, '2018_commission_structure'!$A$21:$I$21,0)), 0)</f>
        <v>0</v>
      </c>
      <c r="T271" s="2">
        <f t="shared" si="46"/>
        <v>72248.479999999996</v>
      </c>
      <c r="U271" s="2">
        <f t="shared" si="47"/>
        <v>122930.48</v>
      </c>
      <c r="V271" s="2">
        <f>MIN(I271, H271)*INDEX('2018_commission_structure'!$A$15:$I$18,MATCH($E271, '2018_commission_structure'!$A$15:$A$18,0),MATCH(V$1, '2018_commission_structure'!$A$15:$I$15,0))</f>
        <v>60000</v>
      </c>
      <c r="W271" s="2">
        <f>IF(H271&gt;I271, MIN(H271-I271, J271-I271)*INDEX('2018_commission_structure'!$A$15:$I$18,MATCH($E271, '2018_commission_structure'!$A$15:$A$18, 0),MATCH(W$1,'2018_commission_structure'!$A$15:$I$15, 0)), 0)</f>
        <v>21250</v>
      </c>
      <c r="X271" s="2">
        <f>IF(H271&gt;J271, MIN(H271-J271, K271-J271)*INDEX('2018_commission_structure'!$A$15:$I$24,MATCH($E271, '2018_commission_structure'!$A$15:$A$18, 0),MATCH(X$1, '2018_commission_structure'!$A$15:$I$15, 0)), 0)</f>
        <v>3887.2000000000003</v>
      </c>
      <c r="Y271" s="2">
        <f>IF($H271&gt;K271,MIN($H271-K271,L271-K271)*INDEX('2018_commission_structure'!$A$15:$I$24,MATCH($E271,'2018_commission_structure'!$A$15:$A$18,0),MATCH('calculations '!Y$1,'2018_commission_structure'!$A$15:$I$15,0)),0)</f>
        <v>0</v>
      </c>
      <c r="Z271" s="2">
        <f>IF($H271&gt;L271, ($H271-L271) *INDEX('2018_commission_structure'!$A$15:$I$24,MATCH($E271, '2018_commission_structure'!$A$15:$A$18,0),MATCH(Z$1, '2018_commission_structure'!$A$15:$I$15,0)), 0)</f>
        <v>0</v>
      </c>
      <c r="AA271" s="9">
        <f t="shared" si="48"/>
        <v>85137.2</v>
      </c>
      <c r="AB271" s="9">
        <f t="shared" si="49"/>
        <v>135819.20000000001</v>
      </c>
    </row>
    <row r="272" spans="1:28" x14ac:dyDescent="0.25">
      <c r="A272" t="str">
        <f t="shared" si="40"/>
        <v>Umeko Wilshaw</v>
      </c>
      <c r="B272">
        <v>2352201101</v>
      </c>
      <c r="C272" t="s">
        <v>539</v>
      </c>
      <c r="D272" t="s">
        <v>540</v>
      </c>
      <c r="E272" t="s">
        <v>7</v>
      </c>
      <c r="F272" s="6">
        <v>56725</v>
      </c>
      <c r="G272">
        <f>COUNTIF(deals_closed!D:D,'calculations '!B272)</f>
        <v>20</v>
      </c>
      <c r="H272" s="6">
        <f>SUMIF(deals_closed!D:D,'calculations '!B272,deals_closed!C:C)</f>
        <v>689888</v>
      </c>
      <c r="I272" s="9">
        <f>VLOOKUP(E272,'2018_commission_structure'!$A$22:$I$24,9,FALSE)</f>
        <v>500000</v>
      </c>
      <c r="J272" s="7">
        <f t="shared" si="41"/>
        <v>625000</v>
      </c>
      <c r="K272" s="8">
        <f t="shared" si="42"/>
        <v>750000</v>
      </c>
      <c r="L272" s="9">
        <f t="shared" si="43"/>
        <v>1000000</v>
      </c>
      <c r="M272" s="10">
        <f t="shared" si="44"/>
        <v>1.3797759999999999</v>
      </c>
      <c r="N272" t="str">
        <f t="shared" si="45"/>
        <v>125-150%</v>
      </c>
      <c r="O272" s="9">
        <f>MIN(I272, H272)*INDEX('2018_commission_structure'!$A$21:$I$24,
MATCH($E272, '2018_commission_structure'!$A$21:$A$24,0),
MATCH(O$1, '2018_commission_structure'!$A$21:$I$21,0))</f>
        <v>50000</v>
      </c>
      <c r="P272" s="2">
        <f>IF(H272&gt;I272, MIN(H272-I272, J272-I272)*
INDEX('2018_commission_structure'!$A$21:$I$24,
MATCH($E272, '2018_commission_structure'!$A$21:$A$24, 0),
MATCH(P$1, '2018_commission_structure'!$A$21:$I$21, 0)), 0)</f>
        <v>18750</v>
      </c>
      <c r="Q272" s="2">
        <f>IF(H272&gt;J272, MIN(H272-J272, K272-J272)*
INDEX('2018_commission_structure'!$A$21:$I$24,
MATCH($E272, '2018_commission_structure'!$A$21:$A$24, 0),
MATCH(Q$1, '2018_commission_structure'!$A$21:$I$21, 0)), 0)</f>
        <v>11679.84</v>
      </c>
      <c r="R272" s="2">
        <f>IF($H272&gt;K272,MIN($H272-K272,L272-K272)*INDEX('2018_commission_structure'!$A$21:$I$24,MATCH($E272,'2018_commission_structure'!$A$21:$A$24,0),MATCH('calculations '!R$1,'2018_commission_structure'!$A$21:$I$21,0)),0)</f>
        <v>0</v>
      </c>
      <c r="S272" s="2">
        <f>IF($H272&gt;L272, ($H272-L272) *INDEX('2018_commission_structure'!$A$21:$I$24,MATCH($E272, '2018_commission_structure'!$A$21:$A$24,0),MATCH(S$1, '2018_commission_structure'!$A$21:$I$21,0)), 0)</f>
        <v>0</v>
      </c>
      <c r="T272" s="2">
        <f t="shared" si="46"/>
        <v>80429.84</v>
      </c>
      <c r="U272" s="2">
        <f t="shared" si="47"/>
        <v>137154.84</v>
      </c>
      <c r="V272" s="2">
        <f>MIN(I272, H272)*INDEX('2018_commission_structure'!$A$15:$I$18,MATCH($E272, '2018_commission_structure'!$A$15:$A$18,0),MATCH(V$1, '2018_commission_structure'!$A$15:$I$15,0))</f>
        <v>60000</v>
      </c>
      <c r="W272" s="2">
        <f>IF(H272&gt;I272, MIN(H272-I272, J272-I272)*INDEX('2018_commission_structure'!$A$15:$I$18,MATCH($E272, '2018_commission_structure'!$A$15:$A$18, 0),MATCH(W$1,'2018_commission_structure'!$A$15:$I$15, 0)), 0)</f>
        <v>21250</v>
      </c>
      <c r="X272" s="2">
        <f>IF(H272&gt;J272, MIN(H272-J272, K272-J272)*INDEX('2018_commission_structure'!$A$15:$I$24,MATCH($E272, '2018_commission_structure'!$A$15:$A$18, 0),MATCH(X$1, '2018_commission_structure'!$A$15:$I$15, 0)), 0)</f>
        <v>12977.6</v>
      </c>
      <c r="Y272" s="2">
        <f>IF($H272&gt;K272,MIN($H272-K272,L272-K272)*INDEX('2018_commission_structure'!$A$15:$I$24,MATCH($E272,'2018_commission_structure'!$A$15:$A$18,0),MATCH('calculations '!Y$1,'2018_commission_structure'!$A$15:$I$15,0)),0)</f>
        <v>0</v>
      </c>
      <c r="Z272" s="2">
        <f>IF($H272&gt;L272, ($H272-L272) *INDEX('2018_commission_structure'!$A$15:$I$24,MATCH($E272, '2018_commission_structure'!$A$15:$A$18,0),MATCH(Z$1, '2018_commission_structure'!$A$15:$I$15,0)), 0)</f>
        <v>0</v>
      </c>
      <c r="AA272" s="9">
        <f t="shared" si="48"/>
        <v>94227.6</v>
      </c>
      <c r="AB272" s="9">
        <f t="shared" si="49"/>
        <v>150952.6</v>
      </c>
    </row>
    <row r="273" spans="1:28" x14ac:dyDescent="0.25">
      <c r="A273" t="str">
        <f t="shared" si="40"/>
        <v>Loralyn Scarffe</v>
      </c>
      <c r="B273">
        <v>8519669638</v>
      </c>
      <c r="C273" t="s">
        <v>541</v>
      </c>
      <c r="D273" t="s">
        <v>542</v>
      </c>
      <c r="E273" t="s">
        <v>29</v>
      </c>
      <c r="F273" s="6">
        <v>65035</v>
      </c>
      <c r="G273">
        <f>COUNTIF(deals_closed!D:D,'calculations '!B273)</f>
        <v>30</v>
      </c>
      <c r="H273" s="6">
        <f>SUMIF(deals_closed!D:D,'calculations '!B273,deals_closed!C:C)</f>
        <v>892426</v>
      </c>
      <c r="I273" s="9">
        <f>VLOOKUP(E273,'2018_commission_structure'!$A$22:$I$24,9,FALSE)</f>
        <v>600000</v>
      </c>
      <c r="J273" s="7">
        <f t="shared" si="41"/>
        <v>750000</v>
      </c>
      <c r="K273" s="8">
        <f t="shared" si="42"/>
        <v>900000</v>
      </c>
      <c r="L273" s="9">
        <f t="shared" si="43"/>
        <v>1200000</v>
      </c>
      <c r="M273" s="10">
        <f t="shared" si="44"/>
        <v>1.4873766666666666</v>
      </c>
      <c r="N273" t="str">
        <f t="shared" si="45"/>
        <v>125-150%</v>
      </c>
      <c r="O273" s="9">
        <f>MIN(I273, H273)*INDEX('2018_commission_structure'!$A$21:$I$24,
MATCH($E273, '2018_commission_structure'!$A$21:$A$24,0),
MATCH(O$1, '2018_commission_structure'!$A$21:$I$21,0))</f>
        <v>78000</v>
      </c>
      <c r="P273" s="2">
        <f>IF(H273&gt;I273, MIN(H273-I273, J273-I273)*
INDEX('2018_commission_structure'!$A$21:$I$24,
MATCH($E273, '2018_commission_structure'!$A$21:$A$24, 0),
MATCH(P$1, '2018_commission_structure'!$A$21:$I$21, 0)), 0)</f>
        <v>25500.000000000004</v>
      </c>
      <c r="Q273" s="2">
        <f>IF(H273&gt;J273, MIN(H273-J273, K273-J273)*
INDEX('2018_commission_structure'!$A$21:$I$24,
MATCH($E273, '2018_commission_structure'!$A$21:$A$24, 0),
MATCH(Q$1, '2018_commission_structure'!$A$21:$I$21, 0)), 0)</f>
        <v>29909.46</v>
      </c>
      <c r="R273" s="2">
        <f>IF($H273&gt;K273,MIN($H273-K273,L273-K273)*INDEX('2018_commission_structure'!$A$21:$I$24,MATCH($E273,'2018_commission_structure'!$A$21:$A$24,0),MATCH('calculations '!R$1,'2018_commission_structure'!$A$21:$I$21,0)),0)</f>
        <v>0</v>
      </c>
      <c r="S273" s="2">
        <f>IF($H273&gt;L273, ($H273-L273) *INDEX('2018_commission_structure'!$A$21:$I$24,MATCH($E273, '2018_commission_structure'!$A$21:$A$24,0),MATCH(S$1, '2018_commission_structure'!$A$21:$I$21,0)), 0)</f>
        <v>0</v>
      </c>
      <c r="T273" s="2">
        <f t="shared" si="46"/>
        <v>133409.46</v>
      </c>
      <c r="U273" s="2">
        <f t="shared" si="47"/>
        <v>198444.46</v>
      </c>
      <c r="V273" s="2">
        <f>MIN(I273, H273)*INDEX('2018_commission_structure'!$A$15:$I$18,MATCH($E273, '2018_commission_structure'!$A$15:$A$18,0),MATCH(V$1, '2018_commission_structure'!$A$15:$I$15,0))</f>
        <v>90000</v>
      </c>
      <c r="W273" s="2">
        <f>IF(H273&gt;I273, MIN(H273-I273, J273-I273)*INDEX('2018_commission_structure'!$A$15:$I$18,MATCH($E273, '2018_commission_structure'!$A$15:$A$18, 0),MATCH(W$1,'2018_commission_structure'!$A$15:$I$15, 0)), 0)</f>
        <v>27000</v>
      </c>
      <c r="X273" s="2">
        <f>IF(H273&gt;J273, MIN(H273-J273, K273-J273)*INDEX('2018_commission_structure'!$A$15:$I$24,MATCH($E273, '2018_commission_structure'!$A$15:$A$18, 0),MATCH(X$1, '2018_commission_structure'!$A$15:$I$15, 0)), 0)</f>
        <v>35606.5</v>
      </c>
      <c r="Y273" s="2">
        <f>IF($H273&gt;K273,MIN($H273-K273,L273-K273)*INDEX('2018_commission_structure'!$A$15:$I$24,MATCH($E273,'2018_commission_structure'!$A$15:$A$18,0),MATCH('calculations '!Y$1,'2018_commission_structure'!$A$15:$I$15,0)),0)</f>
        <v>0</v>
      </c>
      <c r="Z273" s="2">
        <f>IF($H273&gt;L273, ($H273-L273) *INDEX('2018_commission_structure'!$A$15:$I$24,MATCH($E273, '2018_commission_structure'!$A$15:$A$18,0),MATCH(Z$1, '2018_commission_structure'!$A$15:$I$15,0)), 0)</f>
        <v>0</v>
      </c>
      <c r="AA273" s="9">
        <f t="shared" si="48"/>
        <v>152606.5</v>
      </c>
      <c r="AB273" s="9">
        <f t="shared" si="49"/>
        <v>217641.5</v>
      </c>
    </row>
    <row r="274" spans="1:28" x14ac:dyDescent="0.25">
      <c r="A274" t="str">
        <f t="shared" si="40"/>
        <v>Nikolai De Castri</v>
      </c>
      <c r="B274">
        <v>1541082834</v>
      </c>
      <c r="C274" t="s">
        <v>543</v>
      </c>
      <c r="D274" t="s">
        <v>544</v>
      </c>
      <c r="E274" t="s">
        <v>29</v>
      </c>
      <c r="F274" s="6">
        <v>61060</v>
      </c>
      <c r="G274">
        <f>COUNTIF(deals_closed!D:D,'calculations '!B274)</f>
        <v>19</v>
      </c>
      <c r="H274" s="6">
        <f>SUMIF(deals_closed!D:D,'calculations '!B274,deals_closed!C:C)</f>
        <v>601444</v>
      </c>
      <c r="I274" s="9">
        <f>VLOOKUP(E274,'2018_commission_structure'!$A$22:$I$24,9,FALSE)</f>
        <v>600000</v>
      </c>
      <c r="J274" s="7">
        <f t="shared" si="41"/>
        <v>750000</v>
      </c>
      <c r="K274" s="8">
        <f t="shared" si="42"/>
        <v>900000</v>
      </c>
      <c r="L274" s="9">
        <f t="shared" si="43"/>
        <v>1200000</v>
      </c>
      <c r="M274" s="10">
        <f t="shared" si="44"/>
        <v>1.0024066666666667</v>
      </c>
      <c r="N274" t="str">
        <f t="shared" si="45"/>
        <v>100-125%</v>
      </c>
      <c r="O274" s="9">
        <f>MIN(I274, H274)*INDEX('2018_commission_structure'!$A$21:$I$24,
MATCH($E274, '2018_commission_structure'!$A$21:$A$24,0),
MATCH(O$1, '2018_commission_structure'!$A$21:$I$21,0))</f>
        <v>78000</v>
      </c>
      <c r="P274" s="2">
        <f>IF(H274&gt;I274, MIN(H274-I274, J274-I274)*
INDEX('2018_commission_structure'!$A$21:$I$24,
MATCH($E274, '2018_commission_structure'!$A$21:$A$24, 0),
MATCH(P$1, '2018_commission_structure'!$A$21:$I$21, 0)), 0)</f>
        <v>245.48000000000002</v>
      </c>
      <c r="Q274" s="2">
        <f>IF(H274&gt;J274, MIN(H274-J274, K274-J274)*
INDEX('2018_commission_structure'!$A$21:$I$24,
MATCH($E274, '2018_commission_structure'!$A$21:$A$24, 0),
MATCH(Q$1, '2018_commission_structure'!$A$21:$I$21, 0)), 0)</f>
        <v>0</v>
      </c>
      <c r="R274" s="2">
        <f>IF($H274&gt;K274,MIN($H274-K274,L274-K274)*INDEX('2018_commission_structure'!$A$21:$I$24,MATCH($E274,'2018_commission_structure'!$A$21:$A$24,0),MATCH('calculations '!R$1,'2018_commission_structure'!$A$21:$I$21,0)),0)</f>
        <v>0</v>
      </c>
      <c r="S274" s="2">
        <f>IF($H274&gt;L274, ($H274-L274) *INDEX('2018_commission_structure'!$A$21:$I$24,MATCH($E274, '2018_commission_structure'!$A$21:$A$24,0),MATCH(S$1, '2018_commission_structure'!$A$21:$I$21,0)), 0)</f>
        <v>0</v>
      </c>
      <c r="T274" s="2">
        <f t="shared" si="46"/>
        <v>78245.48</v>
      </c>
      <c r="U274" s="2">
        <f t="shared" si="47"/>
        <v>139305.47999999998</v>
      </c>
      <c r="V274" s="2">
        <f>MIN(I274, H274)*INDEX('2018_commission_structure'!$A$15:$I$18,MATCH($E274, '2018_commission_structure'!$A$15:$A$18,0),MATCH(V$1, '2018_commission_structure'!$A$15:$I$15,0))</f>
        <v>90000</v>
      </c>
      <c r="W274" s="2">
        <f>IF(H274&gt;I274, MIN(H274-I274, J274-I274)*INDEX('2018_commission_structure'!$A$15:$I$18,MATCH($E274, '2018_commission_structure'!$A$15:$A$18, 0),MATCH(W$1,'2018_commission_structure'!$A$15:$I$15, 0)), 0)</f>
        <v>259.92</v>
      </c>
      <c r="X274" s="2">
        <f>IF(H274&gt;J274, MIN(H274-J274, K274-J274)*INDEX('2018_commission_structure'!$A$15:$I$24,MATCH($E274, '2018_commission_structure'!$A$15:$A$18, 0),MATCH(X$1, '2018_commission_structure'!$A$15:$I$15, 0)), 0)</f>
        <v>0</v>
      </c>
      <c r="Y274" s="2">
        <f>IF($H274&gt;K274,MIN($H274-K274,L274-K274)*INDEX('2018_commission_structure'!$A$15:$I$24,MATCH($E274,'2018_commission_structure'!$A$15:$A$18,0),MATCH('calculations '!Y$1,'2018_commission_structure'!$A$15:$I$15,0)),0)</f>
        <v>0</v>
      </c>
      <c r="Z274" s="2">
        <f>IF($H274&gt;L274, ($H274-L274) *INDEX('2018_commission_structure'!$A$15:$I$24,MATCH($E274, '2018_commission_structure'!$A$15:$A$18,0),MATCH(Z$1, '2018_commission_structure'!$A$15:$I$15,0)), 0)</f>
        <v>0</v>
      </c>
      <c r="AA274" s="9">
        <f t="shared" si="48"/>
        <v>90259.92</v>
      </c>
      <c r="AB274" s="9">
        <f t="shared" si="49"/>
        <v>151319.91999999998</v>
      </c>
    </row>
    <row r="275" spans="1:28" x14ac:dyDescent="0.25">
      <c r="A275" t="str">
        <f t="shared" si="40"/>
        <v>Bernardina Fisbey</v>
      </c>
      <c r="B275">
        <v>4359854056</v>
      </c>
      <c r="C275" t="s">
        <v>545</v>
      </c>
      <c r="D275" t="s">
        <v>546</v>
      </c>
      <c r="E275" t="s">
        <v>29</v>
      </c>
      <c r="F275" s="6">
        <v>77185</v>
      </c>
      <c r="G275">
        <f>COUNTIF(deals_closed!D:D,'calculations '!B275)</f>
        <v>33</v>
      </c>
      <c r="H275" s="6">
        <f>SUMIF(deals_closed!D:D,'calculations '!B275,deals_closed!C:C)</f>
        <v>1259829</v>
      </c>
      <c r="I275" s="9">
        <f>VLOOKUP(E275,'2018_commission_structure'!$A$22:$I$24,9,FALSE)</f>
        <v>600000</v>
      </c>
      <c r="J275" s="7">
        <f t="shared" si="41"/>
        <v>750000</v>
      </c>
      <c r="K275" s="8">
        <f t="shared" si="42"/>
        <v>900000</v>
      </c>
      <c r="L275" s="9">
        <f t="shared" si="43"/>
        <v>1200000</v>
      </c>
      <c r="M275" s="10">
        <f t="shared" si="44"/>
        <v>2.0997150000000002</v>
      </c>
      <c r="N275" t="str">
        <f t="shared" si="45"/>
        <v>&gt;200%</v>
      </c>
      <c r="O275" s="9">
        <f>MIN(I275, H275)*INDEX('2018_commission_structure'!$A$21:$I$24,
MATCH($E275, '2018_commission_structure'!$A$21:$A$24,0),
MATCH(O$1, '2018_commission_structure'!$A$21:$I$21,0))</f>
        <v>78000</v>
      </c>
      <c r="P275" s="2">
        <f>IF(H275&gt;I275, MIN(H275-I275, J275-I275)*
INDEX('2018_commission_structure'!$A$21:$I$24,
MATCH($E275, '2018_commission_structure'!$A$21:$A$24, 0),
MATCH(P$1, '2018_commission_structure'!$A$21:$I$21, 0)), 0)</f>
        <v>25500.000000000004</v>
      </c>
      <c r="Q275" s="2">
        <f>IF(H275&gt;J275, MIN(H275-J275, K275-J275)*
INDEX('2018_commission_structure'!$A$21:$I$24,
MATCH($E275, '2018_commission_structure'!$A$21:$A$24, 0),
MATCH(Q$1, '2018_commission_structure'!$A$21:$I$21, 0)), 0)</f>
        <v>31500</v>
      </c>
      <c r="R275" s="2">
        <f>IF($H275&gt;K275,MIN($H275-K275,L275-K275)*INDEX('2018_commission_structure'!$A$21:$I$24,MATCH($E275,'2018_commission_structure'!$A$21:$A$24,0),MATCH('calculations '!R$1,'2018_commission_structure'!$A$21:$I$21,0)),0)</f>
        <v>78000</v>
      </c>
      <c r="S275" s="2">
        <f>IF($H275&gt;L275, ($H275-L275) *INDEX('2018_commission_structure'!$A$21:$I$24,MATCH($E275, '2018_commission_structure'!$A$21:$A$24,0),MATCH(S$1, '2018_commission_structure'!$A$21:$I$21,0)), 0)</f>
        <v>7777.77</v>
      </c>
      <c r="T275" s="2">
        <f t="shared" si="46"/>
        <v>220777.77</v>
      </c>
      <c r="U275" s="2">
        <f t="shared" si="47"/>
        <v>297962.77</v>
      </c>
      <c r="V275" s="2">
        <f>MIN(I275, H275)*INDEX('2018_commission_structure'!$A$15:$I$18,MATCH($E275, '2018_commission_structure'!$A$15:$A$18,0),MATCH(V$1, '2018_commission_structure'!$A$15:$I$15,0))</f>
        <v>90000</v>
      </c>
      <c r="W275" s="2">
        <f>IF(H275&gt;I275, MIN(H275-I275, J275-I275)*INDEX('2018_commission_structure'!$A$15:$I$18,MATCH($E275, '2018_commission_structure'!$A$15:$A$18, 0),MATCH(W$1,'2018_commission_structure'!$A$15:$I$15, 0)), 0)</f>
        <v>27000</v>
      </c>
      <c r="X275" s="2">
        <f>IF(H275&gt;J275, MIN(H275-J275, K275-J275)*INDEX('2018_commission_structure'!$A$15:$I$24,MATCH($E275, '2018_commission_structure'!$A$15:$A$18, 0),MATCH(X$1, '2018_commission_structure'!$A$15:$I$15, 0)), 0)</f>
        <v>37500</v>
      </c>
      <c r="Y275" s="2">
        <f>IF($H275&gt;K275,MIN($H275-K275,L275-K275)*INDEX('2018_commission_structure'!$A$15:$I$24,MATCH($E275,'2018_commission_structure'!$A$15:$A$18,0),MATCH('calculations '!Y$1,'2018_commission_structure'!$A$15:$I$15,0)),0)</f>
        <v>90000</v>
      </c>
      <c r="Z275" s="2">
        <f>IF($H275&gt;L275, ($H275-L275) *INDEX('2018_commission_structure'!$A$15:$I$24,MATCH($E275, '2018_commission_structure'!$A$15:$A$18,0),MATCH(Z$1, '2018_commission_structure'!$A$15:$I$15,0)), 0)</f>
        <v>7777.77</v>
      </c>
      <c r="AA275" s="9">
        <f t="shared" si="48"/>
        <v>252277.77</v>
      </c>
      <c r="AB275" s="9">
        <f t="shared" si="49"/>
        <v>329462.77</v>
      </c>
    </row>
    <row r="276" spans="1:28" x14ac:dyDescent="0.25">
      <c r="A276" t="str">
        <f t="shared" si="40"/>
        <v>Malissia Try</v>
      </c>
      <c r="B276">
        <v>5990182805</v>
      </c>
      <c r="C276" t="s">
        <v>547</v>
      </c>
      <c r="D276" t="s">
        <v>548</v>
      </c>
      <c r="E276" t="s">
        <v>29</v>
      </c>
      <c r="F276" s="6">
        <v>71661</v>
      </c>
      <c r="G276">
        <f>COUNTIF(deals_closed!D:D,'calculations '!B276)</f>
        <v>13</v>
      </c>
      <c r="H276" s="6">
        <f>SUMIF(deals_closed!D:D,'calculations '!B276,deals_closed!C:C)</f>
        <v>462339</v>
      </c>
      <c r="I276" s="9">
        <f>VLOOKUP(E276,'2018_commission_structure'!$A$22:$I$24,9,FALSE)</f>
        <v>600000</v>
      </c>
      <c r="J276" s="7">
        <f t="shared" si="41"/>
        <v>750000</v>
      </c>
      <c r="K276" s="8">
        <f t="shared" si="42"/>
        <v>900000</v>
      </c>
      <c r="L276" s="9">
        <f t="shared" si="43"/>
        <v>1200000</v>
      </c>
      <c r="M276" s="10">
        <f t="shared" si="44"/>
        <v>0.77056500000000006</v>
      </c>
      <c r="N276" t="str">
        <f t="shared" si="45"/>
        <v>0-100%</v>
      </c>
      <c r="O276" s="9">
        <f>MIN(I276, H276)*INDEX('2018_commission_structure'!$A$21:$I$24,
MATCH($E276, '2018_commission_structure'!$A$21:$A$24,0),
MATCH(O$1, '2018_commission_structure'!$A$21:$I$21,0))</f>
        <v>60104.07</v>
      </c>
      <c r="P276" s="2">
        <f>IF(H276&gt;I276, MIN(H276-I276, J276-I276)*
INDEX('2018_commission_structure'!$A$21:$I$24,
MATCH($E276, '2018_commission_structure'!$A$21:$A$24, 0),
MATCH(P$1, '2018_commission_structure'!$A$21:$I$21, 0)), 0)</f>
        <v>0</v>
      </c>
      <c r="Q276" s="2">
        <f>IF(H276&gt;J276, MIN(H276-J276, K276-J276)*
INDEX('2018_commission_structure'!$A$21:$I$24,
MATCH($E276, '2018_commission_structure'!$A$21:$A$24, 0),
MATCH(Q$1, '2018_commission_structure'!$A$21:$I$21, 0)), 0)</f>
        <v>0</v>
      </c>
      <c r="R276" s="2">
        <f>IF($H276&gt;K276,MIN($H276-K276,L276-K276)*INDEX('2018_commission_structure'!$A$21:$I$24,MATCH($E276,'2018_commission_structure'!$A$21:$A$24,0),MATCH('calculations '!R$1,'2018_commission_structure'!$A$21:$I$21,0)),0)</f>
        <v>0</v>
      </c>
      <c r="S276" s="2">
        <f>IF($H276&gt;L276, ($H276-L276) *INDEX('2018_commission_structure'!$A$21:$I$24,MATCH($E276, '2018_commission_structure'!$A$21:$A$24,0),MATCH(S$1, '2018_commission_structure'!$A$21:$I$21,0)), 0)</f>
        <v>0</v>
      </c>
      <c r="T276" s="2">
        <f t="shared" si="46"/>
        <v>60104.07</v>
      </c>
      <c r="U276" s="2">
        <f t="shared" si="47"/>
        <v>131765.07</v>
      </c>
      <c r="V276" s="2">
        <f>MIN(I276, H276)*INDEX('2018_commission_structure'!$A$15:$I$18,MATCH($E276, '2018_commission_structure'!$A$15:$A$18,0),MATCH(V$1, '2018_commission_structure'!$A$15:$I$15,0))</f>
        <v>69350.849999999991</v>
      </c>
      <c r="W276" s="2">
        <f>IF(H276&gt;I276, MIN(H276-I276, J276-I276)*INDEX('2018_commission_structure'!$A$15:$I$18,MATCH($E276, '2018_commission_structure'!$A$15:$A$18, 0),MATCH(W$1,'2018_commission_structure'!$A$15:$I$15, 0)), 0)</f>
        <v>0</v>
      </c>
      <c r="X276" s="2">
        <f>IF(H276&gt;J276, MIN(H276-J276, K276-J276)*INDEX('2018_commission_structure'!$A$15:$I$24,MATCH($E276, '2018_commission_structure'!$A$15:$A$18, 0),MATCH(X$1, '2018_commission_structure'!$A$15:$I$15, 0)), 0)</f>
        <v>0</v>
      </c>
      <c r="Y276" s="2">
        <f>IF($H276&gt;K276,MIN($H276-K276,L276-K276)*INDEX('2018_commission_structure'!$A$15:$I$24,MATCH($E276,'2018_commission_structure'!$A$15:$A$18,0),MATCH('calculations '!Y$1,'2018_commission_structure'!$A$15:$I$15,0)),0)</f>
        <v>0</v>
      </c>
      <c r="Z276" s="2">
        <f>IF($H276&gt;L276, ($H276-L276) *INDEX('2018_commission_structure'!$A$15:$I$24,MATCH($E276, '2018_commission_structure'!$A$15:$A$18,0),MATCH(Z$1, '2018_commission_structure'!$A$15:$I$15,0)), 0)</f>
        <v>0</v>
      </c>
      <c r="AA276" s="9">
        <f t="shared" si="48"/>
        <v>69350.849999999991</v>
      </c>
      <c r="AB276" s="9">
        <f t="shared" si="49"/>
        <v>141011.84999999998</v>
      </c>
    </row>
    <row r="277" spans="1:28" x14ac:dyDescent="0.25">
      <c r="A277" t="str">
        <f t="shared" si="40"/>
        <v>Vivian Philson</v>
      </c>
      <c r="B277">
        <v>19662963</v>
      </c>
      <c r="C277" t="s">
        <v>549</v>
      </c>
      <c r="D277" t="s">
        <v>550</v>
      </c>
      <c r="E277" t="s">
        <v>7</v>
      </c>
      <c r="F277" s="6">
        <v>61944</v>
      </c>
      <c r="G277">
        <f>COUNTIF(deals_closed!D:D,'calculations '!B277)</f>
        <v>14</v>
      </c>
      <c r="H277" s="6">
        <f>SUMIF(deals_closed!D:D,'calculations '!B277,deals_closed!C:C)</f>
        <v>458541</v>
      </c>
      <c r="I277" s="9">
        <f>VLOOKUP(E277,'2018_commission_structure'!$A$22:$I$24,9,FALSE)</f>
        <v>500000</v>
      </c>
      <c r="J277" s="7">
        <f t="shared" si="41"/>
        <v>625000</v>
      </c>
      <c r="K277" s="8">
        <f t="shared" si="42"/>
        <v>750000</v>
      </c>
      <c r="L277" s="9">
        <f t="shared" si="43"/>
        <v>1000000</v>
      </c>
      <c r="M277" s="10">
        <f t="shared" si="44"/>
        <v>0.91708199999999995</v>
      </c>
      <c r="N277" t="str">
        <f t="shared" si="45"/>
        <v>0-100%</v>
      </c>
      <c r="O277" s="9">
        <f>MIN(I277, H277)*INDEX('2018_commission_structure'!$A$21:$I$24,
MATCH($E277, '2018_commission_structure'!$A$21:$A$24,0),
MATCH(O$1, '2018_commission_structure'!$A$21:$I$21,0))</f>
        <v>45854.100000000006</v>
      </c>
      <c r="P277" s="2">
        <f>IF(H277&gt;I277, MIN(H277-I277, J277-I277)*
INDEX('2018_commission_structure'!$A$21:$I$24,
MATCH($E277, '2018_commission_structure'!$A$21:$A$24, 0),
MATCH(P$1, '2018_commission_structure'!$A$21:$I$21, 0)), 0)</f>
        <v>0</v>
      </c>
      <c r="Q277" s="2">
        <f>IF(H277&gt;J277, MIN(H277-J277, K277-J277)*
INDEX('2018_commission_structure'!$A$21:$I$24,
MATCH($E277, '2018_commission_structure'!$A$21:$A$24, 0),
MATCH(Q$1, '2018_commission_structure'!$A$21:$I$21, 0)), 0)</f>
        <v>0</v>
      </c>
      <c r="R277" s="2">
        <f>IF($H277&gt;K277,MIN($H277-K277,L277-K277)*INDEX('2018_commission_structure'!$A$21:$I$24,MATCH($E277,'2018_commission_structure'!$A$21:$A$24,0),MATCH('calculations '!R$1,'2018_commission_structure'!$A$21:$I$21,0)),0)</f>
        <v>0</v>
      </c>
      <c r="S277" s="2">
        <f>IF($H277&gt;L277, ($H277-L277) *INDEX('2018_commission_structure'!$A$21:$I$24,MATCH($E277, '2018_commission_structure'!$A$21:$A$24,0),MATCH(S$1, '2018_commission_structure'!$A$21:$I$21,0)), 0)</f>
        <v>0</v>
      </c>
      <c r="T277" s="2">
        <f t="shared" si="46"/>
        <v>45854.100000000006</v>
      </c>
      <c r="U277" s="2">
        <f t="shared" si="47"/>
        <v>107798.1</v>
      </c>
      <c r="V277" s="2">
        <f>MIN(I277, H277)*INDEX('2018_commission_structure'!$A$15:$I$18,MATCH($E277, '2018_commission_structure'!$A$15:$A$18,0),MATCH(V$1, '2018_commission_structure'!$A$15:$I$15,0))</f>
        <v>55024.92</v>
      </c>
      <c r="W277" s="2">
        <f>IF(H277&gt;I277, MIN(H277-I277, J277-I277)*INDEX('2018_commission_structure'!$A$15:$I$18,MATCH($E277, '2018_commission_structure'!$A$15:$A$18, 0),MATCH(W$1,'2018_commission_structure'!$A$15:$I$15, 0)), 0)</f>
        <v>0</v>
      </c>
      <c r="X277" s="2">
        <f>IF(H277&gt;J277, MIN(H277-J277, K277-J277)*INDEX('2018_commission_structure'!$A$15:$I$24,MATCH($E277, '2018_commission_structure'!$A$15:$A$18, 0),MATCH(X$1, '2018_commission_structure'!$A$15:$I$15, 0)), 0)</f>
        <v>0</v>
      </c>
      <c r="Y277" s="2">
        <f>IF($H277&gt;K277,MIN($H277-K277,L277-K277)*INDEX('2018_commission_structure'!$A$15:$I$24,MATCH($E277,'2018_commission_structure'!$A$15:$A$18,0),MATCH('calculations '!Y$1,'2018_commission_structure'!$A$15:$I$15,0)),0)</f>
        <v>0</v>
      </c>
      <c r="Z277" s="2">
        <f>IF($H277&gt;L277, ($H277-L277) *INDEX('2018_commission_structure'!$A$15:$I$24,MATCH($E277, '2018_commission_structure'!$A$15:$A$18,0),MATCH(Z$1, '2018_commission_structure'!$A$15:$I$15,0)), 0)</f>
        <v>0</v>
      </c>
      <c r="AA277" s="9">
        <f t="shared" si="48"/>
        <v>55024.92</v>
      </c>
      <c r="AB277" s="9">
        <f t="shared" si="49"/>
        <v>116968.92</v>
      </c>
    </row>
    <row r="278" spans="1:28" x14ac:dyDescent="0.25">
      <c r="A278" t="str">
        <f t="shared" si="40"/>
        <v>Mab Marxsen</v>
      </c>
      <c r="B278">
        <v>8875305560</v>
      </c>
      <c r="C278" t="s">
        <v>551</v>
      </c>
      <c r="D278" t="s">
        <v>552</v>
      </c>
      <c r="E278" t="s">
        <v>29</v>
      </c>
      <c r="F278" s="6">
        <v>71613</v>
      </c>
      <c r="G278">
        <f>COUNTIF(deals_closed!D:D,'calculations '!B278)</f>
        <v>31</v>
      </c>
      <c r="H278" s="6">
        <f>SUMIF(deals_closed!D:D,'calculations '!B278,deals_closed!C:C)</f>
        <v>1026059</v>
      </c>
      <c r="I278" s="9">
        <f>VLOOKUP(E278,'2018_commission_structure'!$A$22:$I$24,9,FALSE)</f>
        <v>600000</v>
      </c>
      <c r="J278" s="7">
        <f t="shared" si="41"/>
        <v>750000</v>
      </c>
      <c r="K278" s="8">
        <f t="shared" si="42"/>
        <v>900000</v>
      </c>
      <c r="L278" s="9">
        <f t="shared" si="43"/>
        <v>1200000</v>
      </c>
      <c r="M278" s="10">
        <f t="shared" si="44"/>
        <v>1.7100983333333333</v>
      </c>
      <c r="N278" t="str">
        <f t="shared" si="45"/>
        <v>150-200%</v>
      </c>
      <c r="O278" s="9">
        <f>MIN(I278, H278)*INDEX('2018_commission_structure'!$A$21:$I$24,
MATCH($E278, '2018_commission_structure'!$A$21:$A$24,0),
MATCH(O$1, '2018_commission_structure'!$A$21:$I$21,0))</f>
        <v>78000</v>
      </c>
      <c r="P278" s="2">
        <f>IF(H278&gt;I278, MIN(H278-I278, J278-I278)*
INDEX('2018_commission_structure'!$A$21:$I$24,
MATCH($E278, '2018_commission_structure'!$A$21:$A$24, 0),
MATCH(P$1, '2018_commission_structure'!$A$21:$I$21, 0)), 0)</f>
        <v>25500.000000000004</v>
      </c>
      <c r="Q278" s="2">
        <f>IF(H278&gt;J278, MIN(H278-J278, K278-J278)*
INDEX('2018_commission_structure'!$A$21:$I$24,
MATCH($E278, '2018_commission_structure'!$A$21:$A$24, 0),
MATCH(Q$1, '2018_commission_structure'!$A$21:$I$21, 0)), 0)</f>
        <v>31500</v>
      </c>
      <c r="R278" s="2">
        <f>IF($H278&gt;K278,MIN($H278-K278,L278-K278)*INDEX('2018_commission_structure'!$A$21:$I$24,MATCH($E278,'2018_commission_structure'!$A$21:$A$24,0),MATCH('calculations '!R$1,'2018_commission_structure'!$A$21:$I$21,0)),0)</f>
        <v>32775.340000000004</v>
      </c>
      <c r="S278" s="2">
        <f>IF($H278&gt;L278, ($H278-L278) *INDEX('2018_commission_structure'!$A$21:$I$24,MATCH($E278, '2018_commission_structure'!$A$21:$A$24,0),MATCH(S$1, '2018_commission_structure'!$A$21:$I$21,0)), 0)</f>
        <v>0</v>
      </c>
      <c r="T278" s="2">
        <f t="shared" si="46"/>
        <v>167775.34</v>
      </c>
      <c r="U278" s="2">
        <f t="shared" si="47"/>
        <v>239388.34</v>
      </c>
      <c r="V278" s="2">
        <f>MIN(I278, H278)*INDEX('2018_commission_structure'!$A$15:$I$18,MATCH($E278, '2018_commission_structure'!$A$15:$A$18,0),MATCH(V$1, '2018_commission_structure'!$A$15:$I$15,0))</f>
        <v>90000</v>
      </c>
      <c r="W278" s="2">
        <f>IF(H278&gt;I278, MIN(H278-I278, J278-I278)*INDEX('2018_commission_structure'!$A$15:$I$18,MATCH($E278, '2018_commission_structure'!$A$15:$A$18, 0),MATCH(W$1,'2018_commission_structure'!$A$15:$I$15, 0)), 0)</f>
        <v>27000</v>
      </c>
      <c r="X278" s="2">
        <f>IF(H278&gt;J278, MIN(H278-J278, K278-J278)*INDEX('2018_commission_structure'!$A$15:$I$24,MATCH($E278, '2018_commission_structure'!$A$15:$A$18, 0),MATCH(X$1, '2018_commission_structure'!$A$15:$I$15, 0)), 0)</f>
        <v>37500</v>
      </c>
      <c r="Y278" s="2">
        <f>IF($H278&gt;K278,MIN($H278-K278,L278-K278)*INDEX('2018_commission_structure'!$A$15:$I$24,MATCH($E278,'2018_commission_structure'!$A$15:$A$18,0),MATCH('calculations '!Y$1,'2018_commission_structure'!$A$15:$I$15,0)),0)</f>
        <v>37817.699999999997</v>
      </c>
      <c r="Z278" s="2">
        <f>IF($H278&gt;L278, ($H278-L278) *INDEX('2018_commission_structure'!$A$15:$I$24,MATCH($E278, '2018_commission_structure'!$A$15:$A$18,0),MATCH(Z$1, '2018_commission_structure'!$A$15:$I$15,0)), 0)</f>
        <v>0</v>
      </c>
      <c r="AA278" s="9">
        <f t="shared" si="48"/>
        <v>192317.7</v>
      </c>
      <c r="AB278" s="9">
        <f t="shared" si="49"/>
        <v>263930.7</v>
      </c>
    </row>
    <row r="279" spans="1:28" x14ac:dyDescent="0.25">
      <c r="A279" t="str">
        <f t="shared" si="40"/>
        <v>Frasquito Breach</v>
      </c>
      <c r="B279">
        <v>2209340063</v>
      </c>
      <c r="C279" t="s">
        <v>553</v>
      </c>
      <c r="D279" t="s">
        <v>554</v>
      </c>
      <c r="E279" t="s">
        <v>10</v>
      </c>
      <c r="F279" s="6">
        <v>111017</v>
      </c>
      <c r="G279">
        <f>COUNTIF(deals_closed!D:D,'calculations '!B279)</f>
        <v>21</v>
      </c>
      <c r="H279" s="6">
        <f>SUMIF(deals_closed!D:D,'calculations '!B279,deals_closed!C:C)</f>
        <v>609653</v>
      </c>
      <c r="I279" s="9">
        <f>VLOOKUP(E279,'2018_commission_structure'!$A$22:$I$24,9,FALSE)</f>
        <v>750000</v>
      </c>
      <c r="J279" s="7">
        <f t="shared" si="41"/>
        <v>937500</v>
      </c>
      <c r="K279" s="8">
        <f t="shared" si="42"/>
        <v>1125000</v>
      </c>
      <c r="L279" s="9">
        <f t="shared" si="43"/>
        <v>1500000</v>
      </c>
      <c r="M279" s="10">
        <f t="shared" si="44"/>
        <v>0.81287066666666663</v>
      </c>
      <c r="N279" t="str">
        <f t="shared" si="45"/>
        <v>0-100%</v>
      </c>
      <c r="O279" s="9">
        <f>MIN(I279, H279)*INDEX('2018_commission_structure'!$A$21:$I$24,
MATCH($E279, '2018_commission_structure'!$A$21:$A$24,0),
MATCH(O$1, '2018_commission_structure'!$A$21:$I$21,0))</f>
        <v>91447.95</v>
      </c>
      <c r="P279" s="2">
        <f>IF(H279&gt;I279, MIN(H279-I279, J279-I279)*
INDEX('2018_commission_structure'!$A$21:$I$24,
MATCH($E279, '2018_commission_structure'!$A$21:$A$24, 0),
MATCH(P$1, '2018_commission_structure'!$A$21:$I$21, 0)), 0)</f>
        <v>0</v>
      </c>
      <c r="Q279" s="2">
        <f>IF(H279&gt;J279, MIN(H279-J279, K279-J279)*
INDEX('2018_commission_structure'!$A$21:$I$24,
MATCH($E279, '2018_commission_structure'!$A$21:$A$24, 0),
MATCH(Q$1, '2018_commission_structure'!$A$21:$I$21, 0)), 0)</f>
        <v>0</v>
      </c>
      <c r="R279" s="2">
        <f>IF($H279&gt;K279,MIN($H279-K279,L279-K279)*INDEX('2018_commission_structure'!$A$21:$I$24,MATCH($E279,'2018_commission_structure'!$A$21:$A$24,0),MATCH('calculations '!R$1,'2018_commission_structure'!$A$21:$I$21,0)),0)</f>
        <v>0</v>
      </c>
      <c r="S279" s="2">
        <f>IF($H279&gt;L279, ($H279-L279) *INDEX('2018_commission_structure'!$A$21:$I$24,MATCH($E279, '2018_commission_structure'!$A$21:$A$24,0),MATCH(S$1, '2018_commission_structure'!$A$21:$I$21,0)), 0)</f>
        <v>0</v>
      </c>
      <c r="T279" s="2">
        <f t="shared" si="46"/>
        <v>91447.95</v>
      </c>
      <c r="U279" s="2">
        <f t="shared" si="47"/>
        <v>202464.95</v>
      </c>
      <c r="V279" s="2">
        <f>MIN(I279, H279)*INDEX('2018_commission_structure'!$A$15:$I$18,MATCH($E279, '2018_commission_structure'!$A$15:$A$18,0),MATCH(V$1, '2018_commission_structure'!$A$15:$I$15,0))</f>
        <v>91447.95</v>
      </c>
      <c r="W279" s="2">
        <f>IF(H279&gt;I279, MIN(H279-I279, J279-I279)*INDEX('2018_commission_structure'!$A$15:$I$18,MATCH($E279, '2018_commission_structure'!$A$15:$A$18, 0),MATCH(W$1,'2018_commission_structure'!$A$15:$I$15, 0)), 0)</f>
        <v>0</v>
      </c>
      <c r="X279" s="2">
        <f>IF(H279&gt;J279, MIN(H279-J279, K279-J279)*INDEX('2018_commission_structure'!$A$15:$I$24,MATCH($E279, '2018_commission_structure'!$A$15:$A$18, 0),MATCH(X$1, '2018_commission_structure'!$A$15:$I$15, 0)), 0)</f>
        <v>0</v>
      </c>
      <c r="Y279" s="2">
        <f>IF($H279&gt;K279,MIN($H279-K279,L279-K279)*INDEX('2018_commission_structure'!$A$15:$I$24,MATCH($E279,'2018_commission_structure'!$A$15:$A$18,0),MATCH('calculations '!Y$1,'2018_commission_structure'!$A$15:$I$15,0)),0)</f>
        <v>0</v>
      </c>
      <c r="Z279" s="2">
        <f>IF($H279&gt;L279, ($H279-L279) *INDEX('2018_commission_structure'!$A$15:$I$24,MATCH($E279, '2018_commission_structure'!$A$15:$A$18,0),MATCH(Z$1, '2018_commission_structure'!$A$15:$I$15,0)), 0)</f>
        <v>0</v>
      </c>
      <c r="AA279" s="9">
        <f t="shared" si="48"/>
        <v>91447.95</v>
      </c>
      <c r="AB279" s="9">
        <f t="shared" si="49"/>
        <v>202464.95</v>
      </c>
    </row>
    <row r="280" spans="1:28" x14ac:dyDescent="0.25">
      <c r="A280" t="str">
        <f t="shared" si="40"/>
        <v>Rani Gaffney</v>
      </c>
      <c r="B280">
        <v>7462528568</v>
      </c>
      <c r="C280" t="s">
        <v>555</v>
      </c>
      <c r="D280" t="s">
        <v>556</v>
      </c>
      <c r="E280" t="s">
        <v>29</v>
      </c>
      <c r="F280" s="6">
        <v>50108</v>
      </c>
      <c r="G280">
        <f>COUNTIF(deals_closed!D:D,'calculations '!B280)</f>
        <v>20</v>
      </c>
      <c r="H280" s="6">
        <f>SUMIF(deals_closed!D:D,'calculations '!B280,deals_closed!C:C)</f>
        <v>752931</v>
      </c>
      <c r="I280" s="9">
        <f>VLOOKUP(E280,'2018_commission_structure'!$A$22:$I$24,9,FALSE)</f>
        <v>600000</v>
      </c>
      <c r="J280" s="7">
        <f t="shared" si="41"/>
        <v>750000</v>
      </c>
      <c r="K280" s="8">
        <f t="shared" si="42"/>
        <v>900000</v>
      </c>
      <c r="L280" s="9">
        <f t="shared" si="43"/>
        <v>1200000</v>
      </c>
      <c r="M280" s="10">
        <f t="shared" si="44"/>
        <v>1.254885</v>
      </c>
      <c r="N280" t="str">
        <f t="shared" si="45"/>
        <v>125-150%</v>
      </c>
      <c r="O280" s="9">
        <f>MIN(I280, H280)*INDEX('2018_commission_structure'!$A$21:$I$24,
MATCH($E280, '2018_commission_structure'!$A$21:$A$24,0),
MATCH(O$1, '2018_commission_structure'!$A$21:$I$21,0))</f>
        <v>78000</v>
      </c>
      <c r="P280" s="2">
        <f>IF(H280&gt;I280, MIN(H280-I280, J280-I280)*
INDEX('2018_commission_structure'!$A$21:$I$24,
MATCH($E280, '2018_commission_structure'!$A$21:$A$24, 0),
MATCH(P$1, '2018_commission_structure'!$A$21:$I$21, 0)), 0)</f>
        <v>25500.000000000004</v>
      </c>
      <c r="Q280" s="2">
        <f>IF(H280&gt;J280, MIN(H280-J280, K280-J280)*
INDEX('2018_commission_structure'!$A$21:$I$24,
MATCH($E280, '2018_commission_structure'!$A$21:$A$24, 0),
MATCH(Q$1, '2018_commission_structure'!$A$21:$I$21, 0)), 0)</f>
        <v>615.51</v>
      </c>
      <c r="R280" s="2">
        <f>IF($H280&gt;K280,MIN($H280-K280,L280-K280)*INDEX('2018_commission_structure'!$A$21:$I$24,MATCH($E280,'2018_commission_structure'!$A$21:$A$24,0),MATCH('calculations '!R$1,'2018_commission_structure'!$A$21:$I$21,0)),0)</f>
        <v>0</v>
      </c>
      <c r="S280" s="2">
        <f>IF($H280&gt;L280, ($H280-L280) *INDEX('2018_commission_structure'!$A$21:$I$24,MATCH($E280, '2018_commission_structure'!$A$21:$A$24,0),MATCH(S$1, '2018_commission_structure'!$A$21:$I$21,0)), 0)</f>
        <v>0</v>
      </c>
      <c r="T280" s="2">
        <f t="shared" si="46"/>
        <v>104115.51</v>
      </c>
      <c r="U280" s="2">
        <f t="shared" si="47"/>
        <v>154223.51</v>
      </c>
      <c r="V280" s="2">
        <f>MIN(I280, H280)*INDEX('2018_commission_structure'!$A$15:$I$18,MATCH($E280, '2018_commission_structure'!$A$15:$A$18,0),MATCH(V$1, '2018_commission_structure'!$A$15:$I$15,0))</f>
        <v>90000</v>
      </c>
      <c r="W280" s="2">
        <f>IF(H280&gt;I280, MIN(H280-I280, J280-I280)*INDEX('2018_commission_structure'!$A$15:$I$18,MATCH($E280, '2018_commission_structure'!$A$15:$A$18, 0),MATCH(W$1,'2018_commission_structure'!$A$15:$I$15, 0)), 0)</f>
        <v>27000</v>
      </c>
      <c r="X280" s="2">
        <f>IF(H280&gt;J280, MIN(H280-J280, K280-J280)*INDEX('2018_commission_structure'!$A$15:$I$24,MATCH($E280, '2018_commission_structure'!$A$15:$A$18, 0),MATCH(X$1, '2018_commission_structure'!$A$15:$I$15, 0)), 0)</f>
        <v>732.75</v>
      </c>
      <c r="Y280" s="2">
        <f>IF($H280&gt;K280,MIN($H280-K280,L280-K280)*INDEX('2018_commission_structure'!$A$15:$I$24,MATCH($E280,'2018_commission_structure'!$A$15:$A$18,0),MATCH('calculations '!Y$1,'2018_commission_structure'!$A$15:$I$15,0)),0)</f>
        <v>0</v>
      </c>
      <c r="Z280" s="2">
        <f>IF($H280&gt;L280, ($H280-L280) *INDEX('2018_commission_structure'!$A$15:$I$24,MATCH($E280, '2018_commission_structure'!$A$15:$A$18,0),MATCH(Z$1, '2018_commission_structure'!$A$15:$I$15,0)), 0)</f>
        <v>0</v>
      </c>
      <c r="AA280" s="9">
        <f t="shared" si="48"/>
        <v>117732.75</v>
      </c>
      <c r="AB280" s="9">
        <f t="shared" si="49"/>
        <v>167840.75</v>
      </c>
    </row>
    <row r="281" spans="1:28" x14ac:dyDescent="0.25">
      <c r="A281" t="str">
        <f t="shared" si="40"/>
        <v>Jorie Everex</v>
      </c>
      <c r="B281">
        <v>7673188813</v>
      </c>
      <c r="C281" t="s">
        <v>557</v>
      </c>
      <c r="D281" t="s">
        <v>558</v>
      </c>
      <c r="E281" t="s">
        <v>29</v>
      </c>
      <c r="F281" s="6">
        <v>72533</v>
      </c>
      <c r="G281">
        <f>COUNTIF(deals_closed!D:D,'calculations '!B281)</f>
        <v>20</v>
      </c>
      <c r="H281" s="6">
        <f>SUMIF(deals_closed!D:D,'calculations '!B281,deals_closed!C:C)</f>
        <v>766017</v>
      </c>
      <c r="I281" s="9">
        <f>VLOOKUP(E281,'2018_commission_structure'!$A$22:$I$24,9,FALSE)</f>
        <v>600000</v>
      </c>
      <c r="J281" s="7">
        <f t="shared" si="41"/>
        <v>750000</v>
      </c>
      <c r="K281" s="8">
        <f t="shared" si="42"/>
        <v>900000</v>
      </c>
      <c r="L281" s="9">
        <f t="shared" si="43"/>
        <v>1200000</v>
      </c>
      <c r="M281" s="10">
        <f t="shared" si="44"/>
        <v>1.2766949999999999</v>
      </c>
      <c r="N281" t="str">
        <f t="shared" si="45"/>
        <v>125-150%</v>
      </c>
      <c r="O281" s="9">
        <f>MIN(I281, H281)*INDEX('2018_commission_structure'!$A$21:$I$24,
MATCH($E281, '2018_commission_structure'!$A$21:$A$24,0),
MATCH(O$1, '2018_commission_structure'!$A$21:$I$21,0))</f>
        <v>78000</v>
      </c>
      <c r="P281" s="2">
        <f>IF(H281&gt;I281, MIN(H281-I281, J281-I281)*
INDEX('2018_commission_structure'!$A$21:$I$24,
MATCH($E281, '2018_commission_structure'!$A$21:$A$24, 0),
MATCH(P$1, '2018_commission_structure'!$A$21:$I$21, 0)), 0)</f>
        <v>25500.000000000004</v>
      </c>
      <c r="Q281" s="2">
        <f>IF(H281&gt;J281, MIN(H281-J281, K281-J281)*
INDEX('2018_commission_structure'!$A$21:$I$24,
MATCH($E281, '2018_commission_structure'!$A$21:$A$24, 0),
MATCH(Q$1, '2018_commission_structure'!$A$21:$I$21, 0)), 0)</f>
        <v>3363.5699999999997</v>
      </c>
      <c r="R281" s="2">
        <f>IF($H281&gt;K281,MIN($H281-K281,L281-K281)*INDEX('2018_commission_structure'!$A$21:$I$24,MATCH($E281,'2018_commission_structure'!$A$21:$A$24,0),MATCH('calculations '!R$1,'2018_commission_structure'!$A$21:$I$21,0)),0)</f>
        <v>0</v>
      </c>
      <c r="S281" s="2">
        <f>IF($H281&gt;L281, ($H281-L281) *INDEX('2018_commission_structure'!$A$21:$I$24,MATCH($E281, '2018_commission_structure'!$A$21:$A$24,0),MATCH(S$1, '2018_commission_structure'!$A$21:$I$21,0)), 0)</f>
        <v>0</v>
      </c>
      <c r="T281" s="2">
        <f t="shared" si="46"/>
        <v>106863.57</v>
      </c>
      <c r="U281" s="2">
        <f t="shared" si="47"/>
        <v>179396.57</v>
      </c>
      <c r="V281" s="2">
        <f>MIN(I281, H281)*INDEX('2018_commission_structure'!$A$15:$I$18,MATCH($E281, '2018_commission_structure'!$A$15:$A$18,0),MATCH(V$1, '2018_commission_structure'!$A$15:$I$15,0))</f>
        <v>90000</v>
      </c>
      <c r="W281" s="2">
        <f>IF(H281&gt;I281, MIN(H281-I281, J281-I281)*INDEX('2018_commission_structure'!$A$15:$I$18,MATCH($E281, '2018_commission_structure'!$A$15:$A$18, 0),MATCH(W$1,'2018_commission_structure'!$A$15:$I$15, 0)), 0)</f>
        <v>27000</v>
      </c>
      <c r="X281" s="2">
        <f>IF(H281&gt;J281, MIN(H281-J281, K281-J281)*INDEX('2018_commission_structure'!$A$15:$I$24,MATCH($E281, '2018_commission_structure'!$A$15:$A$18, 0),MATCH(X$1, '2018_commission_structure'!$A$15:$I$15, 0)), 0)</f>
        <v>4004.25</v>
      </c>
      <c r="Y281" s="2">
        <f>IF($H281&gt;K281,MIN($H281-K281,L281-K281)*INDEX('2018_commission_structure'!$A$15:$I$24,MATCH($E281,'2018_commission_structure'!$A$15:$A$18,0),MATCH('calculations '!Y$1,'2018_commission_structure'!$A$15:$I$15,0)),0)</f>
        <v>0</v>
      </c>
      <c r="Z281" s="2">
        <f>IF($H281&gt;L281, ($H281-L281) *INDEX('2018_commission_structure'!$A$15:$I$24,MATCH($E281, '2018_commission_structure'!$A$15:$A$18,0),MATCH(Z$1, '2018_commission_structure'!$A$15:$I$15,0)), 0)</f>
        <v>0</v>
      </c>
      <c r="AA281" s="9">
        <f t="shared" si="48"/>
        <v>121004.25</v>
      </c>
      <c r="AB281" s="9">
        <f t="shared" si="49"/>
        <v>193537.25</v>
      </c>
    </row>
    <row r="282" spans="1:28" x14ac:dyDescent="0.25">
      <c r="A282" t="str">
        <f t="shared" si="40"/>
        <v>Ashley Somerton</v>
      </c>
      <c r="B282">
        <v>1606657585</v>
      </c>
      <c r="C282" t="s">
        <v>559</v>
      </c>
      <c r="D282" t="s">
        <v>560</v>
      </c>
      <c r="E282" t="s">
        <v>10</v>
      </c>
      <c r="F282" s="6">
        <v>83497</v>
      </c>
      <c r="G282">
        <f>COUNTIF(deals_closed!D:D,'calculations '!B282)</f>
        <v>27</v>
      </c>
      <c r="H282" s="6">
        <f>SUMIF(deals_closed!D:D,'calculations '!B282,deals_closed!C:C)</f>
        <v>1065238</v>
      </c>
      <c r="I282" s="9">
        <f>VLOOKUP(E282,'2018_commission_structure'!$A$22:$I$24,9,FALSE)</f>
        <v>750000</v>
      </c>
      <c r="J282" s="7">
        <f t="shared" si="41"/>
        <v>937500</v>
      </c>
      <c r="K282" s="8">
        <f t="shared" si="42"/>
        <v>1125000</v>
      </c>
      <c r="L282" s="9">
        <f t="shared" si="43"/>
        <v>1500000</v>
      </c>
      <c r="M282" s="10">
        <f t="shared" si="44"/>
        <v>1.4203173333333334</v>
      </c>
      <c r="N282" t="str">
        <f t="shared" si="45"/>
        <v>125-150%</v>
      </c>
      <c r="O282" s="9">
        <f>MIN(I282, H282)*INDEX('2018_commission_structure'!$A$21:$I$24,
MATCH($E282, '2018_commission_structure'!$A$21:$A$24,0),
MATCH(O$1, '2018_commission_structure'!$A$21:$I$21,0))</f>
        <v>112500</v>
      </c>
      <c r="P282" s="2">
        <f>IF(H282&gt;I282, MIN(H282-I282, J282-I282)*
INDEX('2018_commission_structure'!$A$21:$I$24,
MATCH($E282, '2018_commission_structure'!$A$21:$A$24, 0),
MATCH(P$1, '2018_commission_structure'!$A$21:$I$21, 0)), 0)</f>
        <v>35625</v>
      </c>
      <c r="Q282" s="2">
        <f>IF(H282&gt;J282, MIN(H282-J282, K282-J282)*
INDEX('2018_commission_structure'!$A$21:$I$24,
MATCH($E282, '2018_commission_structure'!$A$21:$A$24, 0),
MATCH(Q$1, '2018_commission_structure'!$A$21:$I$21, 0)), 0)</f>
        <v>29379.74</v>
      </c>
      <c r="R282" s="2">
        <f>IF($H282&gt;K282,MIN($H282-K282,L282-K282)*INDEX('2018_commission_structure'!$A$21:$I$24,MATCH($E282,'2018_commission_structure'!$A$21:$A$24,0),MATCH('calculations '!R$1,'2018_commission_structure'!$A$21:$I$21,0)),0)</f>
        <v>0</v>
      </c>
      <c r="S282" s="2">
        <f>IF($H282&gt;L282, ($H282-L282) *INDEX('2018_commission_structure'!$A$21:$I$24,MATCH($E282, '2018_commission_structure'!$A$21:$A$24,0),MATCH(S$1, '2018_commission_structure'!$A$21:$I$21,0)), 0)</f>
        <v>0</v>
      </c>
      <c r="T282" s="2">
        <f t="shared" si="46"/>
        <v>177504.74</v>
      </c>
      <c r="U282" s="2">
        <f t="shared" si="47"/>
        <v>261001.74</v>
      </c>
      <c r="V282" s="2">
        <f>MIN(I282, H282)*INDEX('2018_commission_structure'!$A$15:$I$18,MATCH($E282, '2018_commission_structure'!$A$15:$A$18,0),MATCH(V$1, '2018_commission_structure'!$A$15:$I$15,0))</f>
        <v>112500</v>
      </c>
      <c r="W282" s="2">
        <f>IF(H282&gt;I282, MIN(H282-I282, J282-I282)*INDEX('2018_commission_structure'!$A$15:$I$18,MATCH($E282, '2018_commission_structure'!$A$15:$A$18, 0),MATCH(W$1,'2018_commission_structure'!$A$15:$I$15, 0)), 0)</f>
        <v>41250</v>
      </c>
      <c r="X282" s="2">
        <f>IF(H282&gt;J282, MIN(H282-J282, K282-J282)*INDEX('2018_commission_structure'!$A$15:$I$24,MATCH($E282, '2018_commission_structure'!$A$15:$A$18, 0),MATCH(X$1, '2018_commission_structure'!$A$15:$I$15, 0)), 0)</f>
        <v>31934.5</v>
      </c>
      <c r="Y282" s="2">
        <f>IF($H282&gt;K282,MIN($H282-K282,L282-K282)*INDEX('2018_commission_structure'!$A$15:$I$24,MATCH($E282,'2018_commission_structure'!$A$15:$A$18,0),MATCH('calculations '!Y$1,'2018_commission_structure'!$A$15:$I$15,0)),0)</f>
        <v>0</v>
      </c>
      <c r="Z282" s="2">
        <f>IF($H282&gt;L282, ($H282-L282) *INDEX('2018_commission_structure'!$A$15:$I$24,MATCH($E282, '2018_commission_structure'!$A$15:$A$18,0),MATCH(Z$1, '2018_commission_structure'!$A$15:$I$15,0)), 0)</f>
        <v>0</v>
      </c>
      <c r="AA282" s="9">
        <f t="shared" si="48"/>
        <v>185684.5</v>
      </c>
      <c r="AB282" s="9">
        <f t="shared" si="49"/>
        <v>269181.5</v>
      </c>
    </row>
    <row r="283" spans="1:28" x14ac:dyDescent="0.25">
      <c r="A283" t="str">
        <f t="shared" si="40"/>
        <v>Jonah Crighton</v>
      </c>
      <c r="B283">
        <v>1249074622</v>
      </c>
      <c r="C283" t="s">
        <v>561</v>
      </c>
      <c r="D283" t="s">
        <v>562</v>
      </c>
      <c r="E283" t="s">
        <v>7</v>
      </c>
      <c r="F283" s="6">
        <v>32561</v>
      </c>
      <c r="G283">
        <f>COUNTIF(deals_closed!D:D,'calculations '!B283)</f>
        <v>15</v>
      </c>
      <c r="H283" s="6">
        <f>SUMIF(deals_closed!D:D,'calculations '!B283,deals_closed!C:C)</f>
        <v>599656</v>
      </c>
      <c r="I283" s="9">
        <f>VLOOKUP(E283,'2018_commission_structure'!$A$22:$I$24,9,FALSE)</f>
        <v>500000</v>
      </c>
      <c r="J283" s="7">
        <f t="shared" si="41"/>
        <v>625000</v>
      </c>
      <c r="K283" s="8">
        <f t="shared" si="42"/>
        <v>750000</v>
      </c>
      <c r="L283" s="9">
        <f t="shared" si="43"/>
        <v>1000000</v>
      </c>
      <c r="M283" s="10">
        <f t="shared" si="44"/>
        <v>1.1993119999999999</v>
      </c>
      <c r="N283" t="str">
        <f t="shared" si="45"/>
        <v>100-125%</v>
      </c>
      <c r="O283" s="9">
        <f>MIN(I283, H283)*INDEX('2018_commission_structure'!$A$21:$I$24,
MATCH($E283, '2018_commission_structure'!$A$21:$A$24,0),
MATCH(O$1, '2018_commission_structure'!$A$21:$I$21,0))</f>
        <v>50000</v>
      </c>
      <c r="P283" s="2">
        <f>IF(H283&gt;I283, MIN(H283-I283, J283-I283)*
INDEX('2018_commission_structure'!$A$21:$I$24,
MATCH($E283, '2018_commission_structure'!$A$21:$A$24, 0),
MATCH(P$1, '2018_commission_structure'!$A$21:$I$21, 0)), 0)</f>
        <v>14948.4</v>
      </c>
      <c r="Q283" s="2">
        <f>IF(H283&gt;J283, MIN(H283-J283, K283-J283)*
INDEX('2018_commission_structure'!$A$21:$I$24,
MATCH($E283, '2018_commission_structure'!$A$21:$A$24, 0),
MATCH(Q$1, '2018_commission_structure'!$A$21:$I$21, 0)), 0)</f>
        <v>0</v>
      </c>
      <c r="R283" s="2">
        <f>IF($H283&gt;K283,MIN($H283-K283,L283-K283)*INDEX('2018_commission_structure'!$A$21:$I$24,MATCH($E283,'2018_commission_structure'!$A$21:$A$24,0),MATCH('calculations '!R$1,'2018_commission_structure'!$A$21:$I$21,0)),0)</f>
        <v>0</v>
      </c>
      <c r="S283" s="2">
        <f>IF($H283&gt;L283, ($H283-L283) *INDEX('2018_commission_structure'!$A$21:$I$24,MATCH($E283, '2018_commission_structure'!$A$21:$A$24,0),MATCH(S$1, '2018_commission_structure'!$A$21:$I$21,0)), 0)</f>
        <v>0</v>
      </c>
      <c r="T283" s="2">
        <f t="shared" si="46"/>
        <v>64948.4</v>
      </c>
      <c r="U283" s="2">
        <f t="shared" si="47"/>
        <v>97509.4</v>
      </c>
      <c r="V283" s="2">
        <f>MIN(I283, H283)*INDEX('2018_commission_structure'!$A$15:$I$18,MATCH($E283, '2018_commission_structure'!$A$15:$A$18,0),MATCH(V$1, '2018_commission_structure'!$A$15:$I$15,0))</f>
        <v>60000</v>
      </c>
      <c r="W283" s="2">
        <f>IF(H283&gt;I283, MIN(H283-I283, J283-I283)*INDEX('2018_commission_structure'!$A$15:$I$18,MATCH($E283, '2018_commission_structure'!$A$15:$A$18, 0),MATCH(W$1,'2018_commission_structure'!$A$15:$I$15, 0)), 0)</f>
        <v>16941.52</v>
      </c>
      <c r="X283" s="2">
        <f>IF(H283&gt;J283, MIN(H283-J283, K283-J283)*INDEX('2018_commission_structure'!$A$15:$I$24,MATCH($E283, '2018_commission_structure'!$A$15:$A$18, 0),MATCH(X$1, '2018_commission_structure'!$A$15:$I$15, 0)), 0)</f>
        <v>0</v>
      </c>
      <c r="Y283" s="2">
        <f>IF($H283&gt;K283,MIN($H283-K283,L283-K283)*INDEX('2018_commission_structure'!$A$15:$I$24,MATCH($E283,'2018_commission_structure'!$A$15:$A$18,0),MATCH('calculations '!Y$1,'2018_commission_structure'!$A$15:$I$15,0)),0)</f>
        <v>0</v>
      </c>
      <c r="Z283" s="2">
        <f>IF($H283&gt;L283, ($H283-L283) *INDEX('2018_commission_structure'!$A$15:$I$24,MATCH($E283, '2018_commission_structure'!$A$15:$A$18,0),MATCH(Z$1, '2018_commission_structure'!$A$15:$I$15,0)), 0)</f>
        <v>0</v>
      </c>
      <c r="AA283" s="9">
        <f t="shared" si="48"/>
        <v>76941.52</v>
      </c>
      <c r="AB283" s="9">
        <f t="shared" si="49"/>
        <v>109502.52</v>
      </c>
    </row>
    <row r="284" spans="1:28" x14ac:dyDescent="0.25">
      <c r="A284" t="str">
        <f t="shared" si="40"/>
        <v>Ted Davoren</v>
      </c>
      <c r="B284">
        <v>6819637888</v>
      </c>
      <c r="C284" t="s">
        <v>563</v>
      </c>
      <c r="D284" t="s">
        <v>564</v>
      </c>
      <c r="E284" t="s">
        <v>7</v>
      </c>
      <c r="F284" s="6">
        <v>53401</v>
      </c>
      <c r="G284">
        <f>COUNTIF(deals_closed!D:D,'calculations '!B284)</f>
        <v>14</v>
      </c>
      <c r="H284" s="6">
        <f>SUMIF(deals_closed!D:D,'calculations '!B284,deals_closed!C:C)</f>
        <v>445363</v>
      </c>
      <c r="I284" s="9">
        <f>VLOOKUP(E284,'2018_commission_structure'!$A$22:$I$24,9,FALSE)</f>
        <v>500000</v>
      </c>
      <c r="J284" s="7">
        <f t="shared" si="41"/>
        <v>625000</v>
      </c>
      <c r="K284" s="8">
        <f t="shared" si="42"/>
        <v>750000</v>
      </c>
      <c r="L284" s="9">
        <f t="shared" si="43"/>
        <v>1000000</v>
      </c>
      <c r="M284" s="10">
        <f t="shared" si="44"/>
        <v>0.89072600000000002</v>
      </c>
      <c r="N284" t="str">
        <f t="shared" si="45"/>
        <v>0-100%</v>
      </c>
      <c r="O284" s="9">
        <f>MIN(I284, H284)*INDEX('2018_commission_structure'!$A$21:$I$24,
MATCH($E284, '2018_commission_structure'!$A$21:$A$24,0),
MATCH(O$1, '2018_commission_structure'!$A$21:$I$21,0))</f>
        <v>44536.3</v>
      </c>
      <c r="P284" s="2">
        <f>IF(H284&gt;I284, MIN(H284-I284, J284-I284)*
INDEX('2018_commission_structure'!$A$21:$I$24,
MATCH($E284, '2018_commission_structure'!$A$21:$A$24, 0),
MATCH(P$1, '2018_commission_structure'!$A$21:$I$21, 0)), 0)</f>
        <v>0</v>
      </c>
      <c r="Q284" s="2">
        <f>IF(H284&gt;J284, MIN(H284-J284, K284-J284)*
INDEX('2018_commission_structure'!$A$21:$I$24,
MATCH($E284, '2018_commission_structure'!$A$21:$A$24, 0),
MATCH(Q$1, '2018_commission_structure'!$A$21:$I$21, 0)), 0)</f>
        <v>0</v>
      </c>
      <c r="R284" s="2">
        <f>IF($H284&gt;K284,MIN($H284-K284,L284-K284)*INDEX('2018_commission_structure'!$A$21:$I$24,MATCH($E284,'2018_commission_structure'!$A$21:$A$24,0),MATCH('calculations '!R$1,'2018_commission_structure'!$A$21:$I$21,0)),0)</f>
        <v>0</v>
      </c>
      <c r="S284" s="2">
        <f>IF($H284&gt;L284, ($H284-L284) *INDEX('2018_commission_structure'!$A$21:$I$24,MATCH($E284, '2018_commission_structure'!$A$21:$A$24,0),MATCH(S$1, '2018_commission_structure'!$A$21:$I$21,0)), 0)</f>
        <v>0</v>
      </c>
      <c r="T284" s="2">
        <f t="shared" si="46"/>
        <v>44536.3</v>
      </c>
      <c r="U284" s="2">
        <f t="shared" si="47"/>
        <v>97937.3</v>
      </c>
      <c r="V284" s="2">
        <f>MIN(I284, H284)*INDEX('2018_commission_structure'!$A$15:$I$18,MATCH($E284, '2018_commission_structure'!$A$15:$A$18,0),MATCH(V$1, '2018_commission_structure'!$A$15:$I$15,0))</f>
        <v>53443.56</v>
      </c>
      <c r="W284" s="2">
        <f>IF(H284&gt;I284, MIN(H284-I284, J284-I284)*INDEX('2018_commission_structure'!$A$15:$I$18,MATCH($E284, '2018_commission_structure'!$A$15:$A$18, 0),MATCH(W$1,'2018_commission_structure'!$A$15:$I$15, 0)), 0)</f>
        <v>0</v>
      </c>
      <c r="X284" s="2">
        <f>IF(H284&gt;J284, MIN(H284-J284, K284-J284)*INDEX('2018_commission_structure'!$A$15:$I$24,MATCH($E284, '2018_commission_structure'!$A$15:$A$18, 0),MATCH(X$1, '2018_commission_structure'!$A$15:$I$15, 0)), 0)</f>
        <v>0</v>
      </c>
      <c r="Y284" s="2">
        <f>IF($H284&gt;K284,MIN($H284-K284,L284-K284)*INDEX('2018_commission_structure'!$A$15:$I$24,MATCH($E284,'2018_commission_structure'!$A$15:$A$18,0),MATCH('calculations '!Y$1,'2018_commission_structure'!$A$15:$I$15,0)),0)</f>
        <v>0</v>
      </c>
      <c r="Z284" s="2">
        <f>IF($H284&gt;L284, ($H284-L284) *INDEX('2018_commission_structure'!$A$15:$I$24,MATCH($E284, '2018_commission_structure'!$A$15:$A$18,0),MATCH(Z$1, '2018_commission_structure'!$A$15:$I$15,0)), 0)</f>
        <v>0</v>
      </c>
      <c r="AA284" s="9">
        <f t="shared" si="48"/>
        <v>53443.56</v>
      </c>
      <c r="AB284" s="9">
        <f t="shared" si="49"/>
        <v>106844.56</v>
      </c>
    </row>
    <row r="285" spans="1:28" x14ac:dyDescent="0.25">
      <c r="A285" t="str">
        <f t="shared" si="40"/>
        <v>Elfrieda Merington</v>
      </c>
      <c r="B285">
        <v>4752702681</v>
      </c>
      <c r="C285" t="s">
        <v>565</v>
      </c>
      <c r="D285" t="s">
        <v>566</v>
      </c>
      <c r="E285" t="s">
        <v>10</v>
      </c>
      <c r="F285" s="6">
        <v>93722</v>
      </c>
      <c r="G285">
        <f>COUNTIF(deals_closed!D:D,'calculations '!B285)</f>
        <v>15</v>
      </c>
      <c r="H285" s="6">
        <f>SUMIF(deals_closed!D:D,'calculations '!B285,deals_closed!C:C)</f>
        <v>574225</v>
      </c>
      <c r="I285" s="9">
        <f>VLOOKUP(E285,'2018_commission_structure'!$A$22:$I$24,9,FALSE)</f>
        <v>750000</v>
      </c>
      <c r="J285" s="7">
        <f t="shared" si="41"/>
        <v>937500</v>
      </c>
      <c r="K285" s="8">
        <f t="shared" si="42"/>
        <v>1125000</v>
      </c>
      <c r="L285" s="9">
        <f t="shared" si="43"/>
        <v>1500000</v>
      </c>
      <c r="M285" s="10">
        <f t="shared" si="44"/>
        <v>0.76563333333333339</v>
      </c>
      <c r="N285" t="str">
        <f t="shared" si="45"/>
        <v>0-100%</v>
      </c>
      <c r="O285" s="9">
        <f>MIN(I285, H285)*INDEX('2018_commission_structure'!$A$21:$I$24,
MATCH($E285, '2018_commission_structure'!$A$21:$A$24,0),
MATCH(O$1, '2018_commission_structure'!$A$21:$I$21,0))</f>
        <v>86133.75</v>
      </c>
      <c r="P285" s="2">
        <f>IF(H285&gt;I285, MIN(H285-I285, J285-I285)*
INDEX('2018_commission_structure'!$A$21:$I$24,
MATCH($E285, '2018_commission_structure'!$A$21:$A$24, 0),
MATCH(P$1, '2018_commission_structure'!$A$21:$I$21, 0)), 0)</f>
        <v>0</v>
      </c>
      <c r="Q285" s="2">
        <f>IF(H285&gt;J285, MIN(H285-J285, K285-J285)*
INDEX('2018_commission_structure'!$A$21:$I$24,
MATCH($E285, '2018_commission_structure'!$A$21:$A$24, 0),
MATCH(Q$1, '2018_commission_structure'!$A$21:$I$21, 0)), 0)</f>
        <v>0</v>
      </c>
      <c r="R285" s="2">
        <f>IF($H285&gt;K285,MIN($H285-K285,L285-K285)*INDEX('2018_commission_structure'!$A$21:$I$24,MATCH($E285,'2018_commission_structure'!$A$21:$A$24,0),MATCH('calculations '!R$1,'2018_commission_structure'!$A$21:$I$21,0)),0)</f>
        <v>0</v>
      </c>
      <c r="S285" s="2">
        <f>IF($H285&gt;L285, ($H285-L285) *INDEX('2018_commission_structure'!$A$21:$I$24,MATCH($E285, '2018_commission_structure'!$A$21:$A$24,0),MATCH(S$1, '2018_commission_structure'!$A$21:$I$21,0)), 0)</f>
        <v>0</v>
      </c>
      <c r="T285" s="2">
        <f t="shared" si="46"/>
        <v>86133.75</v>
      </c>
      <c r="U285" s="2">
        <f t="shared" si="47"/>
        <v>179855.75</v>
      </c>
      <c r="V285" s="2">
        <f>MIN(I285, H285)*INDEX('2018_commission_structure'!$A$15:$I$18,MATCH($E285, '2018_commission_structure'!$A$15:$A$18,0),MATCH(V$1, '2018_commission_structure'!$A$15:$I$15,0))</f>
        <v>86133.75</v>
      </c>
      <c r="W285" s="2">
        <f>IF(H285&gt;I285, MIN(H285-I285, J285-I285)*INDEX('2018_commission_structure'!$A$15:$I$18,MATCH($E285, '2018_commission_structure'!$A$15:$A$18, 0),MATCH(W$1,'2018_commission_structure'!$A$15:$I$15, 0)), 0)</f>
        <v>0</v>
      </c>
      <c r="X285" s="2">
        <f>IF(H285&gt;J285, MIN(H285-J285, K285-J285)*INDEX('2018_commission_structure'!$A$15:$I$24,MATCH($E285, '2018_commission_structure'!$A$15:$A$18, 0),MATCH(X$1, '2018_commission_structure'!$A$15:$I$15, 0)), 0)</f>
        <v>0</v>
      </c>
      <c r="Y285" s="2">
        <f>IF($H285&gt;K285,MIN($H285-K285,L285-K285)*INDEX('2018_commission_structure'!$A$15:$I$24,MATCH($E285,'2018_commission_structure'!$A$15:$A$18,0),MATCH('calculations '!Y$1,'2018_commission_structure'!$A$15:$I$15,0)),0)</f>
        <v>0</v>
      </c>
      <c r="Z285" s="2">
        <f>IF($H285&gt;L285, ($H285-L285) *INDEX('2018_commission_structure'!$A$15:$I$24,MATCH($E285, '2018_commission_structure'!$A$15:$A$18,0),MATCH(Z$1, '2018_commission_structure'!$A$15:$I$15,0)), 0)</f>
        <v>0</v>
      </c>
      <c r="AA285" s="9">
        <f t="shared" si="48"/>
        <v>86133.75</v>
      </c>
      <c r="AB285" s="9">
        <f t="shared" si="49"/>
        <v>179855.75</v>
      </c>
    </row>
    <row r="286" spans="1:28" x14ac:dyDescent="0.25">
      <c r="A286" t="str">
        <f t="shared" si="40"/>
        <v>Stephen Vince</v>
      </c>
      <c r="B286">
        <v>3792993961</v>
      </c>
      <c r="C286" t="s">
        <v>567</v>
      </c>
      <c r="D286" t="s">
        <v>568</v>
      </c>
      <c r="E286" t="s">
        <v>7</v>
      </c>
      <c r="F286" s="6">
        <v>32408</v>
      </c>
      <c r="G286">
        <f>COUNTIF(deals_closed!D:D,'calculations '!B286)</f>
        <v>21</v>
      </c>
      <c r="H286" s="6">
        <f>SUMIF(deals_closed!D:D,'calculations '!B286,deals_closed!C:C)</f>
        <v>851536</v>
      </c>
      <c r="I286" s="9">
        <f>VLOOKUP(E286,'2018_commission_structure'!$A$22:$I$24,9,FALSE)</f>
        <v>500000</v>
      </c>
      <c r="J286" s="7">
        <f t="shared" si="41"/>
        <v>625000</v>
      </c>
      <c r="K286" s="8">
        <f t="shared" si="42"/>
        <v>750000</v>
      </c>
      <c r="L286" s="9">
        <f t="shared" si="43"/>
        <v>1000000</v>
      </c>
      <c r="M286" s="10">
        <f t="shared" si="44"/>
        <v>1.7030719999999999</v>
      </c>
      <c r="N286" t="str">
        <f t="shared" si="45"/>
        <v>150-200%</v>
      </c>
      <c r="O286" s="9">
        <f>MIN(I286, H286)*INDEX('2018_commission_structure'!$A$21:$I$24,
MATCH($E286, '2018_commission_structure'!$A$21:$A$24,0),
MATCH(O$1, '2018_commission_structure'!$A$21:$I$21,0))</f>
        <v>50000</v>
      </c>
      <c r="P286" s="2">
        <f>IF(H286&gt;I286, MIN(H286-I286, J286-I286)*
INDEX('2018_commission_structure'!$A$21:$I$24,
MATCH($E286, '2018_commission_structure'!$A$21:$A$24, 0),
MATCH(P$1, '2018_commission_structure'!$A$21:$I$21, 0)), 0)</f>
        <v>18750</v>
      </c>
      <c r="Q286" s="2">
        <f>IF(H286&gt;J286, MIN(H286-J286, K286-J286)*
INDEX('2018_commission_structure'!$A$21:$I$24,
MATCH($E286, '2018_commission_structure'!$A$21:$A$24, 0),
MATCH(Q$1, '2018_commission_structure'!$A$21:$I$21, 0)), 0)</f>
        <v>22500</v>
      </c>
      <c r="R286" s="2">
        <f>IF($H286&gt;K286,MIN($H286-K286,L286-K286)*INDEX('2018_commission_structure'!$A$21:$I$24,MATCH($E286,'2018_commission_structure'!$A$21:$A$24,0),MATCH('calculations '!R$1,'2018_commission_structure'!$A$21:$I$21,0)),0)</f>
        <v>22337.920000000002</v>
      </c>
      <c r="S286" s="2">
        <f>IF($H286&gt;L286, ($H286-L286) *INDEX('2018_commission_structure'!$A$21:$I$24,MATCH($E286, '2018_commission_structure'!$A$21:$A$24,0),MATCH(S$1, '2018_commission_structure'!$A$21:$I$21,0)), 0)</f>
        <v>0</v>
      </c>
      <c r="T286" s="2">
        <f t="shared" si="46"/>
        <v>113587.92</v>
      </c>
      <c r="U286" s="2">
        <f t="shared" si="47"/>
        <v>145995.91999999998</v>
      </c>
      <c r="V286" s="2">
        <f>MIN(I286, H286)*INDEX('2018_commission_structure'!$A$15:$I$18,MATCH($E286, '2018_commission_structure'!$A$15:$A$18,0),MATCH(V$1, '2018_commission_structure'!$A$15:$I$15,0))</f>
        <v>60000</v>
      </c>
      <c r="W286" s="2">
        <f>IF(H286&gt;I286, MIN(H286-I286, J286-I286)*INDEX('2018_commission_structure'!$A$15:$I$18,MATCH($E286, '2018_commission_structure'!$A$15:$A$18, 0),MATCH(W$1,'2018_commission_structure'!$A$15:$I$15, 0)), 0)</f>
        <v>21250</v>
      </c>
      <c r="X286" s="2">
        <f>IF(H286&gt;J286, MIN(H286-J286, K286-J286)*INDEX('2018_commission_structure'!$A$15:$I$24,MATCH($E286, '2018_commission_structure'!$A$15:$A$18, 0),MATCH(X$1, '2018_commission_structure'!$A$15:$I$15, 0)), 0)</f>
        <v>25000</v>
      </c>
      <c r="Y286" s="2">
        <f>IF($H286&gt;K286,MIN($H286-K286,L286-K286)*INDEX('2018_commission_structure'!$A$15:$I$24,MATCH($E286,'2018_commission_structure'!$A$15:$A$18,0),MATCH('calculations '!Y$1,'2018_commission_structure'!$A$15:$I$15,0)),0)</f>
        <v>22337.920000000002</v>
      </c>
      <c r="Z286" s="2">
        <f>IF($H286&gt;L286, ($H286-L286) *INDEX('2018_commission_structure'!$A$15:$I$24,MATCH($E286, '2018_commission_structure'!$A$15:$A$18,0),MATCH(Z$1, '2018_commission_structure'!$A$15:$I$15,0)), 0)</f>
        <v>0</v>
      </c>
      <c r="AA286" s="9">
        <f t="shared" si="48"/>
        <v>128587.92</v>
      </c>
      <c r="AB286" s="9">
        <f t="shared" si="49"/>
        <v>160995.91999999998</v>
      </c>
    </row>
    <row r="287" spans="1:28" x14ac:dyDescent="0.25">
      <c r="A287" t="str">
        <f t="shared" si="40"/>
        <v>Lulita Wyke</v>
      </c>
      <c r="B287">
        <v>2607689635</v>
      </c>
      <c r="C287" t="s">
        <v>569</v>
      </c>
      <c r="D287" t="s">
        <v>570</v>
      </c>
      <c r="E287" t="s">
        <v>29</v>
      </c>
      <c r="F287" s="6">
        <v>53124</v>
      </c>
      <c r="G287">
        <f>COUNTIF(deals_closed!D:D,'calculations '!B287)</f>
        <v>20</v>
      </c>
      <c r="H287" s="6">
        <f>SUMIF(deals_closed!D:D,'calculations '!B287,deals_closed!C:C)</f>
        <v>595273</v>
      </c>
      <c r="I287" s="9">
        <f>VLOOKUP(E287,'2018_commission_structure'!$A$22:$I$24,9,FALSE)</f>
        <v>600000</v>
      </c>
      <c r="J287" s="7">
        <f t="shared" si="41"/>
        <v>750000</v>
      </c>
      <c r="K287" s="8">
        <f t="shared" si="42"/>
        <v>900000</v>
      </c>
      <c r="L287" s="9">
        <f t="shared" si="43"/>
        <v>1200000</v>
      </c>
      <c r="M287" s="10">
        <f t="shared" si="44"/>
        <v>0.99212166666666668</v>
      </c>
      <c r="N287" t="str">
        <f t="shared" si="45"/>
        <v>0-100%</v>
      </c>
      <c r="O287" s="9">
        <f>MIN(I287, H287)*INDEX('2018_commission_structure'!$A$21:$I$24,
MATCH($E287, '2018_commission_structure'!$A$21:$A$24,0),
MATCH(O$1, '2018_commission_structure'!$A$21:$I$21,0))</f>
        <v>77385.490000000005</v>
      </c>
      <c r="P287" s="2">
        <f>IF(H287&gt;I287, MIN(H287-I287, J287-I287)*
INDEX('2018_commission_structure'!$A$21:$I$24,
MATCH($E287, '2018_commission_structure'!$A$21:$A$24, 0),
MATCH(P$1, '2018_commission_structure'!$A$21:$I$21, 0)), 0)</f>
        <v>0</v>
      </c>
      <c r="Q287" s="2">
        <f>IF(H287&gt;J287, MIN(H287-J287, K287-J287)*
INDEX('2018_commission_structure'!$A$21:$I$24,
MATCH($E287, '2018_commission_structure'!$A$21:$A$24, 0),
MATCH(Q$1, '2018_commission_structure'!$A$21:$I$21, 0)), 0)</f>
        <v>0</v>
      </c>
      <c r="R287" s="2">
        <f>IF($H287&gt;K287,MIN($H287-K287,L287-K287)*INDEX('2018_commission_structure'!$A$21:$I$24,MATCH($E287,'2018_commission_structure'!$A$21:$A$24,0),MATCH('calculations '!R$1,'2018_commission_structure'!$A$21:$I$21,0)),0)</f>
        <v>0</v>
      </c>
      <c r="S287" s="2">
        <f>IF($H287&gt;L287, ($H287-L287) *INDEX('2018_commission_structure'!$A$21:$I$24,MATCH($E287, '2018_commission_structure'!$A$21:$A$24,0),MATCH(S$1, '2018_commission_structure'!$A$21:$I$21,0)), 0)</f>
        <v>0</v>
      </c>
      <c r="T287" s="2">
        <f t="shared" si="46"/>
        <v>77385.490000000005</v>
      </c>
      <c r="U287" s="2">
        <f t="shared" si="47"/>
        <v>130509.49</v>
      </c>
      <c r="V287" s="2">
        <f>MIN(I287, H287)*INDEX('2018_commission_structure'!$A$15:$I$18,MATCH($E287, '2018_commission_structure'!$A$15:$A$18,0),MATCH(V$1, '2018_commission_structure'!$A$15:$I$15,0))</f>
        <v>89290.95</v>
      </c>
      <c r="W287" s="2">
        <f>IF(H287&gt;I287, MIN(H287-I287, J287-I287)*INDEX('2018_commission_structure'!$A$15:$I$18,MATCH($E287, '2018_commission_structure'!$A$15:$A$18, 0),MATCH(W$1,'2018_commission_structure'!$A$15:$I$15, 0)), 0)</f>
        <v>0</v>
      </c>
      <c r="X287" s="2">
        <f>IF(H287&gt;J287, MIN(H287-J287, K287-J287)*INDEX('2018_commission_structure'!$A$15:$I$24,MATCH($E287, '2018_commission_structure'!$A$15:$A$18, 0),MATCH(X$1, '2018_commission_structure'!$A$15:$I$15, 0)), 0)</f>
        <v>0</v>
      </c>
      <c r="Y287" s="2">
        <f>IF($H287&gt;K287,MIN($H287-K287,L287-K287)*INDEX('2018_commission_structure'!$A$15:$I$24,MATCH($E287,'2018_commission_structure'!$A$15:$A$18,0),MATCH('calculations '!Y$1,'2018_commission_structure'!$A$15:$I$15,0)),0)</f>
        <v>0</v>
      </c>
      <c r="Z287" s="2">
        <f>IF($H287&gt;L287, ($H287-L287) *INDEX('2018_commission_structure'!$A$15:$I$24,MATCH($E287, '2018_commission_structure'!$A$15:$A$18,0),MATCH(Z$1, '2018_commission_structure'!$A$15:$I$15,0)), 0)</f>
        <v>0</v>
      </c>
      <c r="AA287" s="9">
        <f t="shared" si="48"/>
        <v>89290.95</v>
      </c>
      <c r="AB287" s="9">
        <f t="shared" si="49"/>
        <v>142414.95000000001</v>
      </c>
    </row>
    <row r="288" spans="1:28" x14ac:dyDescent="0.25">
      <c r="A288" t="str">
        <f t="shared" si="40"/>
        <v>Eugene Lebourn</v>
      </c>
      <c r="B288">
        <v>9795921177</v>
      </c>
      <c r="C288" t="s">
        <v>571</v>
      </c>
      <c r="D288" t="s">
        <v>572</v>
      </c>
      <c r="E288" t="s">
        <v>7</v>
      </c>
      <c r="F288" s="6">
        <v>63015</v>
      </c>
      <c r="G288">
        <f>COUNTIF(deals_closed!D:D,'calculations '!B288)</f>
        <v>20</v>
      </c>
      <c r="H288" s="6">
        <f>SUMIF(deals_closed!D:D,'calculations '!B288,deals_closed!C:C)</f>
        <v>603952</v>
      </c>
      <c r="I288" s="9">
        <f>VLOOKUP(E288,'2018_commission_structure'!$A$22:$I$24,9,FALSE)</f>
        <v>500000</v>
      </c>
      <c r="J288" s="7">
        <f t="shared" si="41"/>
        <v>625000</v>
      </c>
      <c r="K288" s="8">
        <f t="shared" si="42"/>
        <v>750000</v>
      </c>
      <c r="L288" s="9">
        <f t="shared" si="43"/>
        <v>1000000</v>
      </c>
      <c r="M288" s="10">
        <f t="shared" si="44"/>
        <v>1.2079040000000001</v>
      </c>
      <c r="N288" t="str">
        <f t="shared" si="45"/>
        <v>100-125%</v>
      </c>
      <c r="O288" s="9">
        <f>MIN(I288, H288)*INDEX('2018_commission_structure'!$A$21:$I$24,
MATCH($E288, '2018_commission_structure'!$A$21:$A$24,0),
MATCH(O$1, '2018_commission_structure'!$A$21:$I$21,0))</f>
        <v>50000</v>
      </c>
      <c r="P288" s="2">
        <f>IF(H288&gt;I288, MIN(H288-I288, J288-I288)*
INDEX('2018_commission_structure'!$A$21:$I$24,
MATCH($E288, '2018_commission_structure'!$A$21:$A$24, 0),
MATCH(P$1, '2018_commission_structure'!$A$21:$I$21, 0)), 0)</f>
        <v>15592.8</v>
      </c>
      <c r="Q288" s="2">
        <f>IF(H288&gt;J288, MIN(H288-J288, K288-J288)*
INDEX('2018_commission_structure'!$A$21:$I$24,
MATCH($E288, '2018_commission_structure'!$A$21:$A$24, 0),
MATCH(Q$1, '2018_commission_structure'!$A$21:$I$21, 0)), 0)</f>
        <v>0</v>
      </c>
      <c r="R288" s="2">
        <f>IF($H288&gt;K288,MIN($H288-K288,L288-K288)*INDEX('2018_commission_structure'!$A$21:$I$24,MATCH($E288,'2018_commission_structure'!$A$21:$A$24,0),MATCH('calculations '!R$1,'2018_commission_structure'!$A$21:$I$21,0)),0)</f>
        <v>0</v>
      </c>
      <c r="S288" s="2">
        <f>IF($H288&gt;L288, ($H288-L288) *INDEX('2018_commission_structure'!$A$21:$I$24,MATCH($E288, '2018_commission_structure'!$A$21:$A$24,0),MATCH(S$1, '2018_commission_structure'!$A$21:$I$21,0)), 0)</f>
        <v>0</v>
      </c>
      <c r="T288" s="2">
        <f t="shared" si="46"/>
        <v>65592.800000000003</v>
      </c>
      <c r="U288" s="2">
        <f t="shared" si="47"/>
        <v>128607.8</v>
      </c>
      <c r="V288" s="2">
        <f>MIN(I288, H288)*INDEX('2018_commission_structure'!$A$15:$I$18,MATCH($E288, '2018_commission_structure'!$A$15:$A$18,0),MATCH(V$1, '2018_commission_structure'!$A$15:$I$15,0))</f>
        <v>60000</v>
      </c>
      <c r="W288" s="2">
        <f>IF(H288&gt;I288, MIN(H288-I288, J288-I288)*INDEX('2018_commission_structure'!$A$15:$I$18,MATCH($E288, '2018_commission_structure'!$A$15:$A$18, 0),MATCH(W$1,'2018_commission_structure'!$A$15:$I$15, 0)), 0)</f>
        <v>17671.84</v>
      </c>
      <c r="X288" s="2">
        <f>IF(H288&gt;J288, MIN(H288-J288, K288-J288)*INDEX('2018_commission_structure'!$A$15:$I$24,MATCH($E288, '2018_commission_structure'!$A$15:$A$18, 0),MATCH(X$1, '2018_commission_structure'!$A$15:$I$15, 0)), 0)</f>
        <v>0</v>
      </c>
      <c r="Y288" s="2">
        <f>IF($H288&gt;K288,MIN($H288-K288,L288-K288)*INDEX('2018_commission_structure'!$A$15:$I$24,MATCH($E288,'2018_commission_structure'!$A$15:$A$18,0),MATCH('calculations '!Y$1,'2018_commission_structure'!$A$15:$I$15,0)),0)</f>
        <v>0</v>
      </c>
      <c r="Z288" s="2">
        <f>IF($H288&gt;L288, ($H288-L288) *INDEX('2018_commission_structure'!$A$15:$I$24,MATCH($E288, '2018_commission_structure'!$A$15:$A$18,0),MATCH(Z$1, '2018_commission_structure'!$A$15:$I$15,0)), 0)</f>
        <v>0</v>
      </c>
      <c r="AA288" s="9">
        <f t="shared" si="48"/>
        <v>77671.839999999997</v>
      </c>
      <c r="AB288" s="9">
        <f t="shared" si="49"/>
        <v>140686.84</v>
      </c>
    </row>
    <row r="289" spans="1:28" x14ac:dyDescent="0.25">
      <c r="A289" t="str">
        <f t="shared" si="40"/>
        <v>Denney Behr</v>
      </c>
      <c r="B289">
        <v>8757371024</v>
      </c>
      <c r="C289" t="s">
        <v>153</v>
      </c>
      <c r="D289" t="s">
        <v>573</v>
      </c>
      <c r="E289" t="s">
        <v>29</v>
      </c>
      <c r="F289" s="6">
        <v>61475</v>
      </c>
      <c r="G289">
        <f>COUNTIF(deals_closed!D:D,'calculations '!B289)</f>
        <v>15</v>
      </c>
      <c r="H289" s="6">
        <f>SUMIF(deals_closed!D:D,'calculations '!B289,deals_closed!C:C)</f>
        <v>450892</v>
      </c>
      <c r="I289" s="9">
        <f>VLOOKUP(E289,'2018_commission_structure'!$A$22:$I$24,9,FALSE)</f>
        <v>600000</v>
      </c>
      <c r="J289" s="7">
        <f t="shared" si="41"/>
        <v>750000</v>
      </c>
      <c r="K289" s="8">
        <f t="shared" si="42"/>
        <v>900000</v>
      </c>
      <c r="L289" s="9">
        <f t="shared" si="43"/>
        <v>1200000</v>
      </c>
      <c r="M289" s="10">
        <f t="shared" si="44"/>
        <v>0.75148666666666664</v>
      </c>
      <c r="N289" t="str">
        <f t="shared" si="45"/>
        <v>0-100%</v>
      </c>
      <c r="O289" s="9">
        <f>MIN(I289, H289)*INDEX('2018_commission_structure'!$A$21:$I$24,
MATCH($E289, '2018_commission_structure'!$A$21:$A$24,0),
MATCH(O$1, '2018_commission_structure'!$A$21:$I$21,0))</f>
        <v>58615.96</v>
      </c>
      <c r="P289" s="2">
        <f>IF(H289&gt;I289, MIN(H289-I289, J289-I289)*
INDEX('2018_commission_structure'!$A$21:$I$24,
MATCH($E289, '2018_commission_structure'!$A$21:$A$24, 0),
MATCH(P$1, '2018_commission_structure'!$A$21:$I$21, 0)), 0)</f>
        <v>0</v>
      </c>
      <c r="Q289" s="2">
        <f>IF(H289&gt;J289, MIN(H289-J289, K289-J289)*
INDEX('2018_commission_structure'!$A$21:$I$24,
MATCH($E289, '2018_commission_structure'!$A$21:$A$24, 0),
MATCH(Q$1, '2018_commission_structure'!$A$21:$I$21, 0)), 0)</f>
        <v>0</v>
      </c>
      <c r="R289" s="2">
        <f>IF($H289&gt;K289,MIN($H289-K289,L289-K289)*INDEX('2018_commission_structure'!$A$21:$I$24,MATCH($E289,'2018_commission_structure'!$A$21:$A$24,0),MATCH('calculations '!R$1,'2018_commission_structure'!$A$21:$I$21,0)),0)</f>
        <v>0</v>
      </c>
      <c r="S289" s="2">
        <f>IF($H289&gt;L289, ($H289-L289) *INDEX('2018_commission_structure'!$A$21:$I$24,MATCH($E289, '2018_commission_structure'!$A$21:$A$24,0),MATCH(S$1, '2018_commission_structure'!$A$21:$I$21,0)), 0)</f>
        <v>0</v>
      </c>
      <c r="T289" s="2">
        <f t="shared" si="46"/>
        <v>58615.96</v>
      </c>
      <c r="U289" s="2">
        <f t="shared" si="47"/>
        <v>120090.95999999999</v>
      </c>
      <c r="V289" s="2">
        <f>MIN(I289, H289)*INDEX('2018_commission_structure'!$A$15:$I$18,MATCH($E289, '2018_commission_structure'!$A$15:$A$18,0),MATCH(V$1, '2018_commission_structure'!$A$15:$I$15,0))</f>
        <v>67633.8</v>
      </c>
      <c r="W289" s="2">
        <f>IF(H289&gt;I289, MIN(H289-I289, J289-I289)*INDEX('2018_commission_structure'!$A$15:$I$18,MATCH($E289, '2018_commission_structure'!$A$15:$A$18, 0),MATCH(W$1,'2018_commission_structure'!$A$15:$I$15, 0)), 0)</f>
        <v>0</v>
      </c>
      <c r="X289" s="2">
        <f>IF(H289&gt;J289, MIN(H289-J289, K289-J289)*INDEX('2018_commission_structure'!$A$15:$I$24,MATCH($E289, '2018_commission_structure'!$A$15:$A$18, 0),MATCH(X$1, '2018_commission_structure'!$A$15:$I$15, 0)), 0)</f>
        <v>0</v>
      </c>
      <c r="Y289" s="2">
        <f>IF($H289&gt;K289,MIN($H289-K289,L289-K289)*INDEX('2018_commission_structure'!$A$15:$I$24,MATCH($E289,'2018_commission_structure'!$A$15:$A$18,0),MATCH('calculations '!Y$1,'2018_commission_structure'!$A$15:$I$15,0)),0)</f>
        <v>0</v>
      </c>
      <c r="Z289" s="2">
        <f>IF($H289&gt;L289, ($H289-L289) *INDEX('2018_commission_structure'!$A$15:$I$24,MATCH($E289, '2018_commission_structure'!$A$15:$A$18,0),MATCH(Z$1, '2018_commission_structure'!$A$15:$I$15,0)), 0)</f>
        <v>0</v>
      </c>
      <c r="AA289" s="9">
        <f t="shared" si="48"/>
        <v>67633.8</v>
      </c>
      <c r="AB289" s="9">
        <f t="shared" si="49"/>
        <v>129108.8</v>
      </c>
    </row>
    <row r="290" spans="1:28" x14ac:dyDescent="0.25">
      <c r="A290" t="str">
        <f t="shared" si="40"/>
        <v>Maryrose Ravenshaw</v>
      </c>
      <c r="B290">
        <v>9163060264</v>
      </c>
      <c r="C290" t="s">
        <v>574</v>
      </c>
      <c r="D290" t="s">
        <v>575</v>
      </c>
      <c r="E290" t="s">
        <v>29</v>
      </c>
      <c r="F290" s="6">
        <v>76433</v>
      </c>
      <c r="G290">
        <f>COUNTIF(deals_closed!D:D,'calculations '!B290)</f>
        <v>21</v>
      </c>
      <c r="H290" s="6">
        <f>SUMIF(deals_closed!D:D,'calculations '!B290,deals_closed!C:C)</f>
        <v>771024</v>
      </c>
      <c r="I290" s="9">
        <f>VLOOKUP(E290,'2018_commission_structure'!$A$22:$I$24,9,FALSE)</f>
        <v>600000</v>
      </c>
      <c r="J290" s="7">
        <f t="shared" si="41"/>
        <v>750000</v>
      </c>
      <c r="K290" s="8">
        <f t="shared" si="42"/>
        <v>900000</v>
      </c>
      <c r="L290" s="9">
        <f t="shared" si="43"/>
        <v>1200000</v>
      </c>
      <c r="M290" s="10">
        <f t="shared" si="44"/>
        <v>1.28504</v>
      </c>
      <c r="N290" t="str">
        <f t="shared" si="45"/>
        <v>125-150%</v>
      </c>
      <c r="O290" s="9">
        <f>MIN(I290, H290)*INDEX('2018_commission_structure'!$A$21:$I$24,
MATCH($E290, '2018_commission_structure'!$A$21:$A$24,0),
MATCH(O$1, '2018_commission_structure'!$A$21:$I$21,0))</f>
        <v>78000</v>
      </c>
      <c r="P290" s="2">
        <f>IF(H290&gt;I290, MIN(H290-I290, J290-I290)*
INDEX('2018_commission_structure'!$A$21:$I$24,
MATCH($E290, '2018_commission_structure'!$A$21:$A$24, 0),
MATCH(P$1, '2018_commission_structure'!$A$21:$I$21, 0)), 0)</f>
        <v>25500.000000000004</v>
      </c>
      <c r="Q290" s="2">
        <f>IF(H290&gt;J290, MIN(H290-J290, K290-J290)*
INDEX('2018_commission_structure'!$A$21:$I$24,
MATCH($E290, '2018_commission_structure'!$A$21:$A$24, 0),
MATCH(Q$1, '2018_commission_structure'!$A$21:$I$21, 0)), 0)</f>
        <v>4415.04</v>
      </c>
      <c r="R290" s="2">
        <f>IF($H290&gt;K290,MIN($H290-K290,L290-K290)*INDEX('2018_commission_structure'!$A$21:$I$24,MATCH($E290,'2018_commission_structure'!$A$21:$A$24,0),MATCH('calculations '!R$1,'2018_commission_structure'!$A$21:$I$21,0)),0)</f>
        <v>0</v>
      </c>
      <c r="S290" s="2">
        <f>IF($H290&gt;L290, ($H290-L290) *INDEX('2018_commission_structure'!$A$21:$I$24,MATCH($E290, '2018_commission_structure'!$A$21:$A$24,0),MATCH(S$1, '2018_commission_structure'!$A$21:$I$21,0)), 0)</f>
        <v>0</v>
      </c>
      <c r="T290" s="2">
        <f t="shared" si="46"/>
        <v>107915.04</v>
      </c>
      <c r="U290" s="2">
        <f t="shared" si="47"/>
        <v>184348.03999999998</v>
      </c>
      <c r="V290" s="2">
        <f>MIN(I290, H290)*INDEX('2018_commission_structure'!$A$15:$I$18,MATCH($E290, '2018_commission_structure'!$A$15:$A$18,0),MATCH(V$1, '2018_commission_structure'!$A$15:$I$15,0))</f>
        <v>90000</v>
      </c>
      <c r="W290" s="2">
        <f>IF(H290&gt;I290, MIN(H290-I290, J290-I290)*INDEX('2018_commission_structure'!$A$15:$I$18,MATCH($E290, '2018_commission_structure'!$A$15:$A$18, 0),MATCH(W$1,'2018_commission_structure'!$A$15:$I$15, 0)), 0)</f>
        <v>27000</v>
      </c>
      <c r="X290" s="2">
        <f>IF(H290&gt;J290, MIN(H290-J290, K290-J290)*INDEX('2018_commission_structure'!$A$15:$I$24,MATCH($E290, '2018_commission_structure'!$A$15:$A$18, 0),MATCH(X$1, '2018_commission_structure'!$A$15:$I$15, 0)), 0)</f>
        <v>5256</v>
      </c>
      <c r="Y290" s="2">
        <f>IF($H290&gt;K290,MIN($H290-K290,L290-K290)*INDEX('2018_commission_structure'!$A$15:$I$24,MATCH($E290,'2018_commission_structure'!$A$15:$A$18,0),MATCH('calculations '!Y$1,'2018_commission_structure'!$A$15:$I$15,0)),0)</f>
        <v>0</v>
      </c>
      <c r="Z290" s="2">
        <f>IF($H290&gt;L290, ($H290-L290) *INDEX('2018_commission_structure'!$A$15:$I$24,MATCH($E290, '2018_commission_structure'!$A$15:$A$18,0),MATCH(Z$1, '2018_commission_structure'!$A$15:$I$15,0)), 0)</f>
        <v>0</v>
      </c>
      <c r="AA290" s="9">
        <f t="shared" si="48"/>
        <v>122256</v>
      </c>
      <c r="AB290" s="9">
        <f t="shared" si="49"/>
        <v>198689</v>
      </c>
    </row>
    <row r="291" spans="1:28" x14ac:dyDescent="0.25">
      <c r="A291" t="str">
        <f t="shared" si="40"/>
        <v>Kevin Wayvill</v>
      </c>
      <c r="B291">
        <v>2657442315</v>
      </c>
      <c r="C291" t="s">
        <v>576</v>
      </c>
      <c r="D291" t="s">
        <v>577</v>
      </c>
      <c r="E291" t="s">
        <v>29</v>
      </c>
      <c r="F291" s="6">
        <v>58319</v>
      </c>
      <c r="G291">
        <f>COUNTIF(deals_closed!D:D,'calculations '!B291)</f>
        <v>15</v>
      </c>
      <c r="H291" s="6">
        <f>SUMIF(deals_closed!D:D,'calculations '!B291,deals_closed!C:C)</f>
        <v>560614</v>
      </c>
      <c r="I291" s="9">
        <f>VLOOKUP(E291,'2018_commission_structure'!$A$22:$I$24,9,FALSE)</f>
        <v>600000</v>
      </c>
      <c r="J291" s="7">
        <f t="shared" si="41"/>
        <v>750000</v>
      </c>
      <c r="K291" s="8">
        <f t="shared" si="42"/>
        <v>900000</v>
      </c>
      <c r="L291" s="9">
        <f t="shared" si="43"/>
        <v>1200000</v>
      </c>
      <c r="M291" s="10">
        <f t="shared" si="44"/>
        <v>0.93435666666666661</v>
      </c>
      <c r="N291" t="str">
        <f t="shared" si="45"/>
        <v>0-100%</v>
      </c>
      <c r="O291" s="9">
        <f>MIN(I291, H291)*INDEX('2018_commission_structure'!$A$21:$I$24,
MATCH($E291, '2018_commission_structure'!$A$21:$A$24,0),
MATCH(O$1, '2018_commission_structure'!$A$21:$I$21,0))</f>
        <v>72879.820000000007</v>
      </c>
      <c r="P291" s="2">
        <f>IF(H291&gt;I291, MIN(H291-I291, J291-I291)*
INDEX('2018_commission_structure'!$A$21:$I$24,
MATCH($E291, '2018_commission_structure'!$A$21:$A$24, 0),
MATCH(P$1, '2018_commission_structure'!$A$21:$I$21, 0)), 0)</f>
        <v>0</v>
      </c>
      <c r="Q291" s="2">
        <f>IF(H291&gt;J291, MIN(H291-J291, K291-J291)*
INDEX('2018_commission_structure'!$A$21:$I$24,
MATCH($E291, '2018_commission_structure'!$A$21:$A$24, 0),
MATCH(Q$1, '2018_commission_structure'!$A$21:$I$21, 0)), 0)</f>
        <v>0</v>
      </c>
      <c r="R291" s="2">
        <f>IF($H291&gt;K291,MIN($H291-K291,L291-K291)*INDEX('2018_commission_structure'!$A$21:$I$24,MATCH($E291,'2018_commission_structure'!$A$21:$A$24,0),MATCH('calculations '!R$1,'2018_commission_structure'!$A$21:$I$21,0)),0)</f>
        <v>0</v>
      </c>
      <c r="S291" s="2">
        <f>IF($H291&gt;L291, ($H291-L291) *INDEX('2018_commission_structure'!$A$21:$I$24,MATCH($E291, '2018_commission_structure'!$A$21:$A$24,0),MATCH(S$1, '2018_commission_structure'!$A$21:$I$21,0)), 0)</f>
        <v>0</v>
      </c>
      <c r="T291" s="2">
        <f t="shared" si="46"/>
        <v>72879.820000000007</v>
      </c>
      <c r="U291" s="2">
        <f t="shared" si="47"/>
        <v>131198.82</v>
      </c>
      <c r="V291" s="2">
        <f>MIN(I291, H291)*INDEX('2018_commission_structure'!$A$15:$I$18,MATCH($E291, '2018_commission_structure'!$A$15:$A$18,0),MATCH(V$1, '2018_commission_structure'!$A$15:$I$15,0))</f>
        <v>84092.099999999991</v>
      </c>
      <c r="W291" s="2">
        <f>IF(H291&gt;I291, MIN(H291-I291, J291-I291)*INDEX('2018_commission_structure'!$A$15:$I$18,MATCH($E291, '2018_commission_structure'!$A$15:$A$18, 0),MATCH(W$1,'2018_commission_structure'!$A$15:$I$15, 0)), 0)</f>
        <v>0</v>
      </c>
      <c r="X291" s="2">
        <f>IF(H291&gt;J291, MIN(H291-J291, K291-J291)*INDEX('2018_commission_structure'!$A$15:$I$24,MATCH($E291, '2018_commission_structure'!$A$15:$A$18, 0),MATCH(X$1, '2018_commission_structure'!$A$15:$I$15, 0)), 0)</f>
        <v>0</v>
      </c>
      <c r="Y291" s="2">
        <f>IF($H291&gt;K291,MIN($H291-K291,L291-K291)*INDEX('2018_commission_structure'!$A$15:$I$24,MATCH($E291,'2018_commission_structure'!$A$15:$A$18,0),MATCH('calculations '!Y$1,'2018_commission_structure'!$A$15:$I$15,0)),0)</f>
        <v>0</v>
      </c>
      <c r="Z291" s="2">
        <f>IF($H291&gt;L291, ($H291-L291) *INDEX('2018_commission_structure'!$A$15:$I$24,MATCH($E291, '2018_commission_structure'!$A$15:$A$18,0),MATCH(Z$1, '2018_commission_structure'!$A$15:$I$15,0)), 0)</f>
        <v>0</v>
      </c>
      <c r="AA291" s="9">
        <f t="shared" si="48"/>
        <v>84092.099999999991</v>
      </c>
      <c r="AB291" s="9">
        <f t="shared" si="49"/>
        <v>142411.09999999998</v>
      </c>
    </row>
    <row r="292" spans="1:28" x14ac:dyDescent="0.25">
      <c r="A292" t="str">
        <f t="shared" si="40"/>
        <v>Lenette Gyves</v>
      </c>
      <c r="B292">
        <v>7635344498</v>
      </c>
      <c r="C292" t="s">
        <v>578</v>
      </c>
      <c r="D292" t="s">
        <v>579</v>
      </c>
      <c r="E292" t="s">
        <v>29</v>
      </c>
      <c r="F292" s="6">
        <v>54966</v>
      </c>
      <c r="G292">
        <f>COUNTIF(deals_closed!D:D,'calculations '!B292)</f>
        <v>21</v>
      </c>
      <c r="H292" s="6">
        <f>SUMIF(deals_closed!D:D,'calculations '!B292,deals_closed!C:C)</f>
        <v>714330</v>
      </c>
      <c r="I292" s="9">
        <f>VLOOKUP(E292,'2018_commission_structure'!$A$22:$I$24,9,FALSE)</f>
        <v>600000</v>
      </c>
      <c r="J292" s="7">
        <f t="shared" si="41"/>
        <v>750000</v>
      </c>
      <c r="K292" s="8">
        <f t="shared" si="42"/>
        <v>900000</v>
      </c>
      <c r="L292" s="9">
        <f t="shared" si="43"/>
        <v>1200000</v>
      </c>
      <c r="M292" s="10">
        <f t="shared" si="44"/>
        <v>1.19055</v>
      </c>
      <c r="N292" t="str">
        <f t="shared" si="45"/>
        <v>100-125%</v>
      </c>
      <c r="O292" s="9">
        <f>MIN(I292, H292)*INDEX('2018_commission_structure'!$A$21:$I$24,
MATCH($E292, '2018_commission_structure'!$A$21:$A$24,0),
MATCH(O$1, '2018_commission_structure'!$A$21:$I$21,0))</f>
        <v>78000</v>
      </c>
      <c r="P292" s="2">
        <f>IF(H292&gt;I292, MIN(H292-I292, J292-I292)*
INDEX('2018_commission_structure'!$A$21:$I$24,
MATCH($E292, '2018_commission_structure'!$A$21:$A$24, 0),
MATCH(P$1, '2018_commission_structure'!$A$21:$I$21, 0)), 0)</f>
        <v>19436.100000000002</v>
      </c>
      <c r="Q292" s="2">
        <f>IF(H292&gt;J292, MIN(H292-J292, K292-J292)*
INDEX('2018_commission_structure'!$A$21:$I$24,
MATCH($E292, '2018_commission_structure'!$A$21:$A$24, 0),
MATCH(Q$1, '2018_commission_structure'!$A$21:$I$21, 0)), 0)</f>
        <v>0</v>
      </c>
      <c r="R292" s="2">
        <f>IF($H292&gt;K292,MIN($H292-K292,L292-K292)*INDEX('2018_commission_structure'!$A$21:$I$24,MATCH($E292,'2018_commission_structure'!$A$21:$A$24,0),MATCH('calculations '!R$1,'2018_commission_structure'!$A$21:$I$21,0)),0)</f>
        <v>0</v>
      </c>
      <c r="S292" s="2">
        <f>IF($H292&gt;L292, ($H292-L292) *INDEX('2018_commission_structure'!$A$21:$I$24,MATCH($E292, '2018_commission_structure'!$A$21:$A$24,0),MATCH(S$1, '2018_commission_structure'!$A$21:$I$21,0)), 0)</f>
        <v>0</v>
      </c>
      <c r="T292" s="2">
        <f t="shared" si="46"/>
        <v>97436.1</v>
      </c>
      <c r="U292" s="2">
        <f t="shared" si="47"/>
        <v>152402.1</v>
      </c>
      <c r="V292" s="2">
        <f>MIN(I292, H292)*INDEX('2018_commission_structure'!$A$15:$I$18,MATCH($E292, '2018_commission_structure'!$A$15:$A$18,0),MATCH(V$1, '2018_commission_structure'!$A$15:$I$15,0))</f>
        <v>90000</v>
      </c>
      <c r="W292" s="2">
        <f>IF(H292&gt;I292, MIN(H292-I292, J292-I292)*INDEX('2018_commission_structure'!$A$15:$I$18,MATCH($E292, '2018_commission_structure'!$A$15:$A$18, 0),MATCH(W$1,'2018_commission_structure'!$A$15:$I$15, 0)), 0)</f>
        <v>20579.399999999998</v>
      </c>
      <c r="X292" s="2">
        <f>IF(H292&gt;J292, MIN(H292-J292, K292-J292)*INDEX('2018_commission_structure'!$A$15:$I$24,MATCH($E292, '2018_commission_structure'!$A$15:$A$18, 0),MATCH(X$1, '2018_commission_structure'!$A$15:$I$15, 0)), 0)</f>
        <v>0</v>
      </c>
      <c r="Y292" s="2">
        <f>IF($H292&gt;K292,MIN($H292-K292,L292-K292)*INDEX('2018_commission_structure'!$A$15:$I$24,MATCH($E292,'2018_commission_structure'!$A$15:$A$18,0),MATCH('calculations '!Y$1,'2018_commission_structure'!$A$15:$I$15,0)),0)</f>
        <v>0</v>
      </c>
      <c r="Z292" s="2">
        <f>IF($H292&gt;L292, ($H292-L292) *INDEX('2018_commission_structure'!$A$15:$I$24,MATCH($E292, '2018_commission_structure'!$A$15:$A$18,0),MATCH(Z$1, '2018_commission_structure'!$A$15:$I$15,0)), 0)</f>
        <v>0</v>
      </c>
      <c r="AA292" s="9">
        <f t="shared" si="48"/>
        <v>110579.4</v>
      </c>
      <c r="AB292" s="9">
        <f t="shared" si="49"/>
        <v>165545.4</v>
      </c>
    </row>
    <row r="293" spans="1:28" x14ac:dyDescent="0.25">
      <c r="A293" t="str">
        <f t="shared" si="40"/>
        <v>Tabina Askell</v>
      </c>
      <c r="B293">
        <v>977779009</v>
      </c>
      <c r="C293" t="s">
        <v>580</v>
      </c>
      <c r="D293" t="s">
        <v>581</v>
      </c>
      <c r="E293" t="s">
        <v>10</v>
      </c>
      <c r="F293" s="6">
        <v>117844</v>
      </c>
      <c r="G293">
        <f>COUNTIF(deals_closed!D:D,'calculations '!B293)</f>
        <v>15</v>
      </c>
      <c r="H293" s="6">
        <f>SUMIF(deals_closed!D:D,'calculations '!B293,deals_closed!C:C)</f>
        <v>512176</v>
      </c>
      <c r="I293" s="9">
        <f>VLOOKUP(E293,'2018_commission_structure'!$A$22:$I$24,9,FALSE)</f>
        <v>750000</v>
      </c>
      <c r="J293" s="7">
        <f t="shared" si="41"/>
        <v>937500</v>
      </c>
      <c r="K293" s="8">
        <f t="shared" si="42"/>
        <v>1125000</v>
      </c>
      <c r="L293" s="9">
        <f t="shared" si="43"/>
        <v>1500000</v>
      </c>
      <c r="M293" s="10">
        <f t="shared" si="44"/>
        <v>0.68290133333333336</v>
      </c>
      <c r="N293" t="str">
        <f t="shared" si="45"/>
        <v>0-100%</v>
      </c>
      <c r="O293" s="9">
        <f>MIN(I293, H293)*INDEX('2018_commission_structure'!$A$21:$I$24,
MATCH($E293, '2018_commission_structure'!$A$21:$A$24,0),
MATCH(O$1, '2018_commission_structure'!$A$21:$I$21,0))</f>
        <v>76826.399999999994</v>
      </c>
      <c r="P293" s="2">
        <f>IF(H293&gt;I293, MIN(H293-I293, J293-I293)*
INDEX('2018_commission_structure'!$A$21:$I$24,
MATCH($E293, '2018_commission_structure'!$A$21:$A$24, 0),
MATCH(P$1, '2018_commission_structure'!$A$21:$I$21, 0)), 0)</f>
        <v>0</v>
      </c>
      <c r="Q293" s="2">
        <f>IF(H293&gt;J293, MIN(H293-J293, K293-J293)*
INDEX('2018_commission_structure'!$A$21:$I$24,
MATCH($E293, '2018_commission_structure'!$A$21:$A$24, 0),
MATCH(Q$1, '2018_commission_structure'!$A$21:$I$21, 0)), 0)</f>
        <v>0</v>
      </c>
      <c r="R293" s="2">
        <f>IF($H293&gt;K293,MIN($H293-K293,L293-K293)*INDEX('2018_commission_structure'!$A$21:$I$24,MATCH($E293,'2018_commission_structure'!$A$21:$A$24,0),MATCH('calculations '!R$1,'2018_commission_structure'!$A$21:$I$21,0)),0)</f>
        <v>0</v>
      </c>
      <c r="S293" s="2">
        <f>IF($H293&gt;L293, ($H293-L293) *INDEX('2018_commission_structure'!$A$21:$I$24,MATCH($E293, '2018_commission_structure'!$A$21:$A$24,0),MATCH(S$1, '2018_commission_structure'!$A$21:$I$21,0)), 0)</f>
        <v>0</v>
      </c>
      <c r="T293" s="2">
        <f t="shared" si="46"/>
        <v>76826.399999999994</v>
      </c>
      <c r="U293" s="2">
        <f t="shared" si="47"/>
        <v>194670.4</v>
      </c>
      <c r="V293" s="2">
        <f>MIN(I293, H293)*INDEX('2018_commission_structure'!$A$15:$I$18,MATCH($E293, '2018_commission_structure'!$A$15:$A$18,0),MATCH(V$1, '2018_commission_structure'!$A$15:$I$15,0))</f>
        <v>76826.399999999994</v>
      </c>
      <c r="W293" s="2">
        <f>IF(H293&gt;I293, MIN(H293-I293, J293-I293)*INDEX('2018_commission_structure'!$A$15:$I$18,MATCH($E293, '2018_commission_structure'!$A$15:$A$18, 0),MATCH(W$1,'2018_commission_structure'!$A$15:$I$15, 0)), 0)</f>
        <v>0</v>
      </c>
      <c r="X293" s="2">
        <f>IF(H293&gt;J293, MIN(H293-J293, K293-J293)*INDEX('2018_commission_structure'!$A$15:$I$24,MATCH($E293, '2018_commission_structure'!$A$15:$A$18, 0),MATCH(X$1, '2018_commission_structure'!$A$15:$I$15, 0)), 0)</f>
        <v>0</v>
      </c>
      <c r="Y293" s="2">
        <f>IF($H293&gt;K293,MIN($H293-K293,L293-K293)*INDEX('2018_commission_structure'!$A$15:$I$24,MATCH($E293,'2018_commission_structure'!$A$15:$A$18,0),MATCH('calculations '!Y$1,'2018_commission_structure'!$A$15:$I$15,0)),0)</f>
        <v>0</v>
      </c>
      <c r="Z293" s="2">
        <f>IF($H293&gt;L293, ($H293-L293) *INDEX('2018_commission_structure'!$A$15:$I$24,MATCH($E293, '2018_commission_structure'!$A$15:$A$18,0),MATCH(Z$1, '2018_commission_structure'!$A$15:$I$15,0)), 0)</f>
        <v>0</v>
      </c>
      <c r="AA293" s="9">
        <f t="shared" si="48"/>
        <v>76826.399999999994</v>
      </c>
      <c r="AB293" s="9">
        <f t="shared" si="49"/>
        <v>194670.4</v>
      </c>
    </row>
    <row r="294" spans="1:28" x14ac:dyDescent="0.25">
      <c r="A294" t="str">
        <f t="shared" si="40"/>
        <v>Anette Waldock</v>
      </c>
      <c r="B294">
        <v>7236563277</v>
      </c>
      <c r="C294" t="s">
        <v>582</v>
      </c>
      <c r="D294" t="s">
        <v>583</v>
      </c>
      <c r="E294" t="s">
        <v>29</v>
      </c>
      <c r="F294" s="6">
        <v>79502</v>
      </c>
      <c r="G294">
        <f>COUNTIF(deals_closed!D:D,'calculations '!B294)</f>
        <v>13</v>
      </c>
      <c r="H294" s="6">
        <f>SUMIF(deals_closed!D:D,'calculations '!B294,deals_closed!C:C)</f>
        <v>438197</v>
      </c>
      <c r="I294" s="9">
        <f>VLOOKUP(E294,'2018_commission_structure'!$A$22:$I$24,9,FALSE)</f>
        <v>600000</v>
      </c>
      <c r="J294" s="7">
        <f t="shared" si="41"/>
        <v>750000</v>
      </c>
      <c r="K294" s="8">
        <f t="shared" si="42"/>
        <v>900000</v>
      </c>
      <c r="L294" s="9">
        <f t="shared" si="43"/>
        <v>1200000</v>
      </c>
      <c r="M294" s="10">
        <f t="shared" si="44"/>
        <v>0.73032833333333336</v>
      </c>
      <c r="N294" t="str">
        <f t="shared" si="45"/>
        <v>0-100%</v>
      </c>
      <c r="O294" s="9">
        <f>MIN(I294, H294)*INDEX('2018_commission_structure'!$A$21:$I$24,
MATCH($E294, '2018_commission_structure'!$A$21:$A$24,0),
MATCH(O$1, '2018_commission_structure'!$A$21:$I$21,0))</f>
        <v>56965.61</v>
      </c>
      <c r="P294" s="2">
        <f>IF(H294&gt;I294, MIN(H294-I294, J294-I294)*
INDEX('2018_commission_structure'!$A$21:$I$24,
MATCH($E294, '2018_commission_structure'!$A$21:$A$24, 0),
MATCH(P$1, '2018_commission_structure'!$A$21:$I$21, 0)), 0)</f>
        <v>0</v>
      </c>
      <c r="Q294" s="2">
        <f>IF(H294&gt;J294, MIN(H294-J294, K294-J294)*
INDEX('2018_commission_structure'!$A$21:$I$24,
MATCH($E294, '2018_commission_structure'!$A$21:$A$24, 0),
MATCH(Q$1, '2018_commission_structure'!$A$21:$I$21, 0)), 0)</f>
        <v>0</v>
      </c>
      <c r="R294" s="2">
        <f>IF($H294&gt;K294,MIN($H294-K294,L294-K294)*INDEX('2018_commission_structure'!$A$21:$I$24,MATCH($E294,'2018_commission_structure'!$A$21:$A$24,0),MATCH('calculations '!R$1,'2018_commission_structure'!$A$21:$I$21,0)),0)</f>
        <v>0</v>
      </c>
      <c r="S294" s="2">
        <f>IF($H294&gt;L294, ($H294-L294) *INDEX('2018_commission_structure'!$A$21:$I$24,MATCH($E294, '2018_commission_structure'!$A$21:$A$24,0),MATCH(S$1, '2018_commission_structure'!$A$21:$I$21,0)), 0)</f>
        <v>0</v>
      </c>
      <c r="T294" s="2">
        <f t="shared" si="46"/>
        <v>56965.61</v>
      </c>
      <c r="U294" s="2">
        <f t="shared" si="47"/>
        <v>136467.60999999999</v>
      </c>
      <c r="V294" s="2">
        <f>MIN(I294, H294)*INDEX('2018_commission_structure'!$A$15:$I$18,MATCH($E294, '2018_commission_structure'!$A$15:$A$18,0),MATCH(V$1, '2018_commission_structure'!$A$15:$I$15,0))</f>
        <v>65729.55</v>
      </c>
      <c r="W294" s="2">
        <f>IF(H294&gt;I294, MIN(H294-I294, J294-I294)*INDEX('2018_commission_structure'!$A$15:$I$18,MATCH($E294, '2018_commission_structure'!$A$15:$A$18, 0),MATCH(W$1,'2018_commission_structure'!$A$15:$I$15, 0)), 0)</f>
        <v>0</v>
      </c>
      <c r="X294" s="2">
        <f>IF(H294&gt;J294, MIN(H294-J294, K294-J294)*INDEX('2018_commission_structure'!$A$15:$I$24,MATCH($E294, '2018_commission_structure'!$A$15:$A$18, 0),MATCH(X$1, '2018_commission_structure'!$A$15:$I$15, 0)), 0)</f>
        <v>0</v>
      </c>
      <c r="Y294" s="2">
        <f>IF($H294&gt;K294,MIN($H294-K294,L294-K294)*INDEX('2018_commission_structure'!$A$15:$I$24,MATCH($E294,'2018_commission_structure'!$A$15:$A$18,0),MATCH('calculations '!Y$1,'2018_commission_structure'!$A$15:$I$15,0)),0)</f>
        <v>0</v>
      </c>
      <c r="Z294" s="2">
        <f>IF($H294&gt;L294, ($H294-L294) *INDEX('2018_commission_structure'!$A$15:$I$24,MATCH($E294, '2018_commission_structure'!$A$15:$A$18,0),MATCH(Z$1, '2018_commission_structure'!$A$15:$I$15,0)), 0)</f>
        <v>0</v>
      </c>
      <c r="AA294" s="9">
        <f t="shared" si="48"/>
        <v>65729.55</v>
      </c>
      <c r="AB294" s="9">
        <f t="shared" si="49"/>
        <v>145231.54999999999</v>
      </c>
    </row>
    <row r="295" spans="1:28" x14ac:dyDescent="0.25">
      <c r="A295" t="str">
        <f t="shared" si="40"/>
        <v>Moishe Nicely</v>
      </c>
      <c r="B295">
        <v>6842911427</v>
      </c>
      <c r="C295" t="s">
        <v>584</v>
      </c>
      <c r="D295" t="s">
        <v>585</v>
      </c>
      <c r="E295" t="s">
        <v>29</v>
      </c>
      <c r="F295" s="6">
        <v>54689</v>
      </c>
      <c r="G295">
        <f>COUNTIF(deals_closed!D:D,'calculations '!B295)</f>
        <v>23</v>
      </c>
      <c r="H295" s="6">
        <f>SUMIF(deals_closed!D:D,'calculations '!B295,deals_closed!C:C)</f>
        <v>913755</v>
      </c>
      <c r="I295" s="9">
        <f>VLOOKUP(E295,'2018_commission_structure'!$A$22:$I$24,9,FALSE)</f>
        <v>600000</v>
      </c>
      <c r="J295" s="7">
        <f t="shared" si="41"/>
        <v>750000</v>
      </c>
      <c r="K295" s="8">
        <f t="shared" si="42"/>
        <v>900000</v>
      </c>
      <c r="L295" s="9">
        <f t="shared" si="43"/>
        <v>1200000</v>
      </c>
      <c r="M295" s="10">
        <f t="shared" si="44"/>
        <v>1.5229250000000001</v>
      </c>
      <c r="N295" t="str">
        <f t="shared" si="45"/>
        <v>150-200%</v>
      </c>
      <c r="O295" s="9">
        <f>MIN(I295, H295)*INDEX('2018_commission_structure'!$A$21:$I$24,
MATCH($E295, '2018_commission_structure'!$A$21:$A$24,0),
MATCH(O$1, '2018_commission_structure'!$A$21:$I$21,0))</f>
        <v>78000</v>
      </c>
      <c r="P295" s="2">
        <f>IF(H295&gt;I295, MIN(H295-I295, J295-I295)*
INDEX('2018_commission_structure'!$A$21:$I$24,
MATCH($E295, '2018_commission_structure'!$A$21:$A$24, 0),
MATCH(P$1, '2018_commission_structure'!$A$21:$I$21, 0)), 0)</f>
        <v>25500.000000000004</v>
      </c>
      <c r="Q295" s="2">
        <f>IF(H295&gt;J295, MIN(H295-J295, K295-J295)*
INDEX('2018_commission_structure'!$A$21:$I$24,
MATCH($E295, '2018_commission_structure'!$A$21:$A$24, 0),
MATCH(Q$1, '2018_commission_structure'!$A$21:$I$21, 0)), 0)</f>
        <v>31500</v>
      </c>
      <c r="R295" s="2">
        <f>IF($H295&gt;K295,MIN($H295-K295,L295-K295)*INDEX('2018_commission_structure'!$A$21:$I$24,MATCH($E295,'2018_commission_structure'!$A$21:$A$24,0),MATCH('calculations '!R$1,'2018_commission_structure'!$A$21:$I$21,0)),0)</f>
        <v>3576.3</v>
      </c>
      <c r="S295" s="2">
        <f>IF($H295&gt;L295, ($H295-L295) *INDEX('2018_commission_structure'!$A$21:$I$24,MATCH($E295, '2018_commission_structure'!$A$21:$A$24,0),MATCH(S$1, '2018_commission_structure'!$A$21:$I$21,0)), 0)</f>
        <v>0</v>
      </c>
      <c r="T295" s="2">
        <f t="shared" si="46"/>
        <v>138576.29999999999</v>
      </c>
      <c r="U295" s="2">
        <f t="shared" si="47"/>
        <v>193265.3</v>
      </c>
      <c r="V295" s="2">
        <f>MIN(I295, H295)*INDEX('2018_commission_structure'!$A$15:$I$18,MATCH($E295, '2018_commission_structure'!$A$15:$A$18,0),MATCH(V$1, '2018_commission_structure'!$A$15:$I$15,0))</f>
        <v>90000</v>
      </c>
      <c r="W295" s="2">
        <f>IF(H295&gt;I295, MIN(H295-I295, J295-I295)*INDEX('2018_commission_structure'!$A$15:$I$18,MATCH($E295, '2018_commission_structure'!$A$15:$A$18, 0),MATCH(W$1,'2018_commission_structure'!$A$15:$I$15, 0)), 0)</f>
        <v>27000</v>
      </c>
      <c r="X295" s="2">
        <f>IF(H295&gt;J295, MIN(H295-J295, K295-J295)*INDEX('2018_commission_structure'!$A$15:$I$24,MATCH($E295, '2018_commission_structure'!$A$15:$A$18, 0),MATCH(X$1, '2018_commission_structure'!$A$15:$I$15, 0)), 0)</f>
        <v>37500</v>
      </c>
      <c r="Y295" s="2">
        <f>IF($H295&gt;K295,MIN($H295-K295,L295-K295)*INDEX('2018_commission_structure'!$A$15:$I$24,MATCH($E295,'2018_commission_structure'!$A$15:$A$18,0),MATCH('calculations '!Y$1,'2018_commission_structure'!$A$15:$I$15,0)),0)</f>
        <v>4126.5</v>
      </c>
      <c r="Z295" s="2">
        <f>IF($H295&gt;L295, ($H295-L295) *INDEX('2018_commission_structure'!$A$15:$I$24,MATCH($E295, '2018_commission_structure'!$A$15:$A$18,0),MATCH(Z$1, '2018_commission_structure'!$A$15:$I$15,0)), 0)</f>
        <v>0</v>
      </c>
      <c r="AA295" s="9">
        <f t="shared" si="48"/>
        <v>158626.5</v>
      </c>
      <c r="AB295" s="9">
        <f t="shared" si="49"/>
        <v>213315.5</v>
      </c>
    </row>
    <row r="296" spans="1:28" x14ac:dyDescent="0.25">
      <c r="A296" t="str">
        <f t="shared" si="40"/>
        <v>Yves Edelmann</v>
      </c>
      <c r="B296">
        <v>8875320292</v>
      </c>
      <c r="C296" t="s">
        <v>586</v>
      </c>
      <c r="D296" t="s">
        <v>587</v>
      </c>
      <c r="E296" t="s">
        <v>10</v>
      </c>
      <c r="F296" s="6">
        <v>95121</v>
      </c>
      <c r="G296">
        <f>COUNTIF(deals_closed!D:D,'calculations '!B296)</f>
        <v>24</v>
      </c>
      <c r="H296" s="6">
        <f>SUMIF(deals_closed!D:D,'calculations '!B296,deals_closed!C:C)</f>
        <v>775092</v>
      </c>
      <c r="I296" s="9">
        <f>VLOOKUP(E296,'2018_commission_structure'!$A$22:$I$24,9,FALSE)</f>
        <v>750000</v>
      </c>
      <c r="J296" s="7">
        <f t="shared" si="41"/>
        <v>937500</v>
      </c>
      <c r="K296" s="8">
        <f t="shared" si="42"/>
        <v>1125000</v>
      </c>
      <c r="L296" s="9">
        <f t="shared" si="43"/>
        <v>1500000</v>
      </c>
      <c r="M296" s="10">
        <f t="shared" si="44"/>
        <v>1.0334559999999999</v>
      </c>
      <c r="N296" t="str">
        <f t="shared" si="45"/>
        <v>100-125%</v>
      </c>
      <c r="O296" s="9">
        <f>MIN(I296, H296)*INDEX('2018_commission_structure'!$A$21:$I$24,
MATCH($E296, '2018_commission_structure'!$A$21:$A$24,0),
MATCH(O$1, '2018_commission_structure'!$A$21:$I$21,0))</f>
        <v>112500</v>
      </c>
      <c r="P296" s="2">
        <f>IF(H296&gt;I296, MIN(H296-I296, J296-I296)*
INDEX('2018_commission_structure'!$A$21:$I$24,
MATCH($E296, '2018_commission_structure'!$A$21:$A$24, 0),
MATCH(P$1, '2018_commission_structure'!$A$21:$I$21, 0)), 0)</f>
        <v>4767.4800000000005</v>
      </c>
      <c r="Q296" s="2">
        <f>IF(H296&gt;J296, MIN(H296-J296, K296-J296)*
INDEX('2018_commission_structure'!$A$21:$I$24,
MATCH($E296, '2018_commission_structure'!$A$21:$A$24, 0),
MATCH(Q$1, '2018_commission_structure'!$A$21:$I$21, 0)), 0)</f>
        <v>0</v>
      </c>
      <c r="R296" s="2">
        <f>IF($H296&gt;K296,MIN($H296-K296,L296-K296)*INDEX('2018_commission_structure'!$A$21:$I$24,MATCH($E296,'2018_commission_structure'!$A$21:$A$24,0),MATCH('calculations '!R$1,'2018_commission_structure'!$A$21:$I$21,0)),0)</f>
        <v>0</v>
      </c>
      <c r="S296" s="2">
        <f>IF($H296&gt;L296, ($H296-L296) *INDEX('2018_commission_structure'!$A$21:$I$24,MATCH($E296, '2018_commission_structure'!$A$21:$A$24,0),MATCH(S$1, '2018_commission_structure'!$A$21:$I$21,0)), 0)</f>
        <v>0</v>
      </c>
      <c r="T296" s="2">
        <f t="shared" si="46"/>
        <v>117267.48</v>
      </c>
      <c r="U296" s="2">
        <f t="shared" si="47"/>
        <v>212388.47999999998</v>
      </c>
      <c r="V296" s="2">
        <f>MIN(I296, H296)*INDEX('2018_commission_structure'!$A$15:$I$18,MATCH($E296, '2018_commission_structure'!$A$15:$A$18,0),MATCH(V$1, '2018_commission_structure'!$A$15:$I$15,0))</f>
        <v>112500</v>
      </c>
      <c r="W296" s="2">
        <f>IF(H296&gt;I296, MIN(H296-I296, J296-I296)*INDEX('2018_commission_structure'!$A$15:$I$18,MATCH($E296, '2018_commission_structure'!$A$15:$A$18, 0),MATCH(W$1,'2018_commission_structure'!$A$15:$I$15, 0)), 0)</f>
        <v>5520.24</v>
      </c>
      <c r="X296" s="2">
        <f>IF(H296&gt;J296, MIN(H296-J296, K296-J296)*INDEX('2018_commission_structure'!$A$15:$I$24,MATCH($E296, '2018_commission_structure'!$A$15:$A$18, 0),MATCH(X$1, '2018_commission_structure'!$A$15:$I$15, 0)), 0)</f>
        <v>0</v>
      </c>
      <c r="Y296" s="2">
        <f>IF($H296&gt;K296,MIN($H296-K296,L296-K296)*INDEX('2018_commission_structure'!$A$15:$I$24,MATCH($E296,'2018_commission_structure'!$A$15:$A$18,0),MATCH('calculations '!Y$1,'2018_commission_structure'!$A$15:$I$15,0)),0)</f>
        <v>0</v>
      </c>
      <c r="Z296" s="2">
        <f>IF($H296&gt;L296, ($H296-L296) *INDEX('2018_commission_structure'!$A$15:$I$24,MATCH($E296, '2018_commission_structure'!$A$15:$A$18,0),MATCH(Z$1, '2018_commission_structure'!$A$15:$I$15,0)), 0)</f>
        <v>0</v>
      </c>
      <c r="AA296" s="9">
        <f t="shared" si="48"/>
        <v>118020.24</v>
      </c>
      <c r="AB296" s="9">
        <f t="shared" si="49"/>
        <v>213141.24</v>
      </c>
    </row>
    <row r="297" spans="1:28" x14ac:dyDescent="0.25">
      <c r="A297" t="str">
        <f t="shared" si="40"/>
        <v>Jacky Lovat</v>
      </c>
      <c r="B297">
        <v>6842797632</v>
      </c>
      <c r="C297" t="s">
        <v>588</v>
      </c>
      <c r="D297" t="s">
        <v>589</v>
      </c>
      <c r="E297" t="s">
        <v>7</v>
      </c>
      <c r="F297" s="6">
        <v>56368</v>
      </c>
      <c r="G297">
        <f>COUNTIF(deals_closed!D:D,'calculations '!B297)</f>
        <v>16</v>
      </c>
      <c r="H297" s="6">
        <f>SUMIF(deals_closed!D:D,'calculations '!B297,deals_closed!C:C)</f>
        <v>516401</v>
      </c>
      <c r="I297" s="9">
        <f>VLOOKUP(E297,'2018_commission_structure'!$A$22:$I$24,9,FALSE)</f>
        <v>500000</v>
      </c>
      <c r="J297" s="7">
        <f t="shared" si="41"/>
        <v>625000</v>
      </c>
      <c r="K297" s="8">
        <f t="shared" si="42"/>
        <v>750000</v>
      </c>
      <c r="L297" s="9">
        <f t="shared" si="43"/>
        <v>1000000</v>
      </c>
      <c r="M297" s="10">
        <f t="shared" si="44"/>
        <v>1.032802</v>
      </c>
      <c r="N297" t="str">
        <f t="shared" si="45"/>
        <v>100-125%</v>
      </c>
      <c r="O297" s="9">
        <f>MIN(I297, H297)*INDEX('2018_commission_structure'!$A$21:$I$24,
MATCH($E297, '2018_commission_structure'!$A$21:$A$24,0),
MATCH(O$1, '2018_commission_structure'!$A$21:$I$21,0))</f>
        <v>50000</v>
      </c>
      <c r="P297" s="2">
        <f>IF(H297&gt;I297, MIN(H297-I297, J297-I297)*
INDEX('2018_commission_structure'!$A$21:$I$24,
MATCH($E297, '2018_commission_structure'!$A$21:$A$24, 0),
MATCH(P$1, '2018_commission_structure'!$A$21:$I$21, 0)), 0)</f>
        <v>2460.15</v>
      </c>
      <c r="Q297" s="2">
        <f>IF(H297&gt;J297, MIN(H297-J297, K297-J297)*
INDEX('2018_commission_structure'!$A$21:$I$24,
MATCH($E297, '2018_commission_structure'!$A$21:$A$24, 0),
MATCH(Q$1, '2018_commission_structure'!$A$21:$I$21, 0)), 0)</f>
        <v>0</v>
      </c>
      <c r="R297" s="2">
        <f>IF($H297&gt;K297,MIN($H297-K297,L297-K297)*INDEX('2018_commission_structure'!$A$21:$I$24,MATCH($E297,'2018_commission_structure'!$A$21:$A$24,0),MATCH('calculations '!R$1,'2018_commission_structure'!$A$21:$I$21,0)),0)</f>
        <v>0</v>
      </c>
      <c r="S297" s="2">
        <f>IF($H297&gt;L297, ($H297-L297) *INDEX('2018_commission_structure'!$A$21:$I$24,MATCH($E297, '2018_commission_structure'!$A$21:$A$24,0),MATCH(S$1, '2018_commission_structure'!$A$21:$I$21,0)), 0)</f>
        <v>0</v>
      </c>
      <c r="T297" s="2">
        <f t="shared" si="46"/>
        <v>52460.15</v>
      </c>
      <c r="U297" s="2">
        <f t="shared" si="47"/>
        <v>108828.15</v>
      </c>
      <c r="V297" s="2">
        <f>MIN(I297, H297)*INDEX('2018_commission_structure'!$A$15:$I$18,MATCH($E297, '2018_commission_structure'!$A$15:$A$18,0),MATCH(V$1, '2018_commission_structure'!$A$15:$I$15,0))</f>
        <v>60000</v>
      </c>
      <c r="W297" s="2">
        <f>IF(H297&gt;I297, MIN(H297-I297, J297-I297)*INDEX('2018_commission_structure'!$A$15:$I$18,MATCH($E297, '2018_commission_structure'!$A$15:$A$18, 0),MATCH(W$1,'2018_commission_structure'!$A$15:$I$15, 0)), 0)</f>
        <v>2788.17</v>
      </c>
      <c r="X297" s="2">
        <f>IF(H297&gt;J297, MIN(H297-J297, K297-J297)*INDEX('2018_commission_structure'!$A$15:$I$24,MATCH($E297, '2018_commission_structure'!$A$15:$A$18, 0),MATCH(X$1, '2018_commission_structure'!$A$15:$I$15, 0)), 0)</f>
        <v>0</v>
      </c>
      <c r="Y297" s="2">
        <f>IF($H297&gt;K297,MIN($H297-K297,L297-K297)*INDEX('2018_commission_structure'!$A$15:$I$24,MATCH($E297,'2018_commission_structure'!$A$15:$A$18,0),MATCH('calculations '!Y$1,'2018_commission_structure'!$A$15:$I$15,0)),0)</f>
        <v>0</v>
      </c>
      <c r="Z297" s="2">
        <f>IF($H297&gt;L297, ($H297-L297) *INDEX('2018_commission_structure'!$A$15:$I$24,MATCH($E297, '2018_commission_structure'!$A$15:$A$18,0),MATCH(Z$1, '2018_commission_structure'!$A$15:$I$15,0)), 0)</f>
        <v>0</v>
      </c>
      <c r="AA297" s="9">
        <f t="shared" si="48"/>
        <v>62788.17</v>
      </c>
      <c r="AB297" s="9">
        <f t="shared" si="49"/>
        <v>119156.17</v>
      </c>
    </row>
    <row r="298" spans="1:28" x14ac:dyDescent="0.25">
      <c r="A298" t="str">
        <f t="shared" si="40"/>
        <v>Olenka Puddicombe</v>
      </c>
      <c r="B298">
        <v>4219825649</v>
      </c>
      <c r="C298" t="s">
        <v>590</v>
      </c>
      <c r="D298" t="s">
        <v>591</v>
      </c>
      <c r="E298" t="s">
        <v>10</v>
      </c>
      <c r="F298" s="6">
        <v>102823</v>
      </c>
      <c r="G298">
        <f>COUNTIF(deals_closed!D:D,'calculations '!B298)</f>
        <v>21</v>
      </c>
      <c r="H298" s="6">
        <f>SUMIF(deals_closed!D:D,'calculations '!B298,deals_closed!C:C)</f>
        <v>621231</v>
      </c>
      <c r="I298" s="9">
        <f>VLOOKUP(E298,'2018_commission_structure'!$A$22:$I$24,9,FALSE)</f>
        <v>750000</v>
      </c>
      <c r="J298" s="7">
        <f t="shared" si="41"/>
        <v>937500</v>
      </c>
      <c r="K298" s="8">
        <f t="shared" si="42"/>
        <v>1125000</v>
      </c>
      <c r="L298" s="9">
        <f t="shared" si="43"/>
        <v>1500000</v>
      </c>
      <c r="M298" s="10">
        <f t="shared" si="44"/>
        <v>0.82830800000000004</v>
      </c>
      <c r="N298" t="str">
        <f t="shared" si="45"/>
        <v>0-100%</v>
      </c>
      <c r="O298" s="9">
        <f>MIN(I298, H298)*INDEX('2018_commission_structure'!$A$21:$I$24,
MATCH($E298, '2018_commission_structure'!$A$21:$A$24,0),
MATCH(O$1, '2018_commission_structure'!$A$21:$I$21,0))</f>
        <v>93184.65</v>
      </c>
      <c r="P298" s="2">
        <f>IF(H298&gt;I298, MIN(H298-I298, J298-I298)*
INDEX('2018_commission_structure'!$A$21:$I$24,
MATCH($E298, '2018_commission_structure'!$A$21:$A$24, 0),
MATCH(P$1, '2018_commission_structure'!$A$21:$I$21, 0)), 0)</f>
        <v>0</v>
      </c>
      <c r="Q298" s="2">
        <f>IF(H298&gt;J298, MIN(H298-J298, K298-J298)*
INDEX('2018_commission_structure'!$A$21:$I$24,
MATCH($E298, '2018_commission_structure'!$A$21:$A$24, 0),
MATCH(Q$1, '2018_commission_structure'!$A$21:$I$21, 0)), 0)</f>
        <v>0</v>
      </c>
      <c r="R298" s="2">
        <f>IF($H298&gt;K298,MIN($H298-K298,L298-K298)*INDEX('2018_commission_structure'!$A$21:$I$24,MATCH($E298,'2018_commission_structure'!$A$21:$A$24,0),MATCH('calculations '!R$1,'2018_commission_structure'!$A$21:$I$21,0)),0)</f>
        <v>0</v>
      </c>
      <c r="S298" s="2">
        <f>IF($H298&gt;L298, ($H298-L298) *INDEX('2018_commission_structure'!$A$21:$I$24,MATCH($E298, '2018_commission_structure'!$A$21:$A$24,0),MATCH(S$1, '2018_commission_structure'!$A$21:$I$21,0)), 0)</f>
        <v>0</v>
      </c>
      <c r="T298" s="2">
        <f t="shared" si="46"/>
        <v>93184.65</v>
      </c>
      <c r="U298" s="2">
        <f t="shared" si="47"/>
        <v>196007.65</v>
      </c>
      <c r="V298" s="2">
        <f>MIN(I298, H298)*INDEX('2018_commission_structure'!$A$15:$I$18,MATCH($E298, '2018_commission_structure'!$A$15:$A$18,0),MATCH(V$1, '2018_commission_structure'!$A$15:$I$15,0))</f>
        <v>93184.65</v>
      </c>
      <c r="W298" s="2">
        <f>IF(H298&gt;I298, MIN(H298-I298, J298-I298)*INDEX('2018_commission_structure'!$A$15:$I$18,MATCH($E298, '2018_commission_structure'!$A$15:$A$18, 0),MATCH(W$1,'2018_commission_structure'!$A$15:$I$15, 0)), 0)</f>
        <v>0</v>
      </c>
      <c r="X298" s="2">
        <f>IF(H298&gt;J298, MIN(H298-J298, K298-J298)*INDEX('2018_commission_structure'!$A$15:$I$24,MATCH($E298, '2018_commission_structure'!$A$15:$A$18, 0),MATCH(X$1, '2018_commission_structure'!$A$15:$I$15, 0)), 0)</f>
        <v>0</v>
      </c>
      <c r="Y298" s="2">
        <f>IF($H298&gt;K298,MIN($H298-K298,L298-K298)*INDEX('2018_commission_structure'!$A$15:$I$24,MATCH($E298,'2018_commission_structure'!$A$15:$A$18,0),MATCH('calculations '!Y$1,'2018_commission_structure'!$A$15:$I$15,0)),0)</f>
        <v>0</v>
      </c>
      <c r="Z298" s="2">
        <f>IF($H298&gt;L298, ($H298-L298) *INDEX('2018_commission_structure'!$A$15:$I$24,MATCH($E298, '2018_commission_structure'!$A$15:$A$18,0),MATCH(Z$1, '2018_commission_structure'!$A$15:$I$15,0)), 0)</f>
        <v>0</v>
      </c>
      <c r="AA298" s="9">
        <f t="shared" si="48"/>
        <v>93184.65</v>
      </c>
      <c r="AB298" s="9">
        <f t="shared" si="49"/>
        <v>196007.65</v>
      </c>
    </row>
    <row r="299" spans="1:28" x14ac:dyDescent="0.25">
      <c r="A299" t="str">
        <f t="shared" si="40"/>
        <v>Peggie Grayland</v>
      </c>
      <c r="B299">
        <v>7775126329</v>
      </c>
      <c r="C299" t="s">
        <v>592</v>
      </c>
      <c r="D299" t="s">
        <v>593</v>
      </c>
      <c r="E299" t="s">
        <v>7</v>
      </c>
      <c r="F299" s="6">
        <v>30158</v>
      </c>
      <c r="G299">
        <f>COUNTIF(deals_closed!D:D,'calculations '!B299)</f>
        <v>17</v>
      </c>
      <c r="H299" s="6">
        <f>SUMIF(deals_closed!D:D,'calculations '!B299,deals_closed!C:C)</f>
        <v>544437</v>
      </c>
      <c r="I299" s="9">
        <f>VLOOKUP(E299,'2018_commission_structure'!$A$22:$I$24,9,FALSE)</f>
        <v>500000</v>
      </c>
      <c r="J299" s="7">
        <f t="shared" si="41"/>
        <v>625000</v>
      </c>
      <c r="K299" s="8">
        <f t="shared" si="42"/>
        <v>750000</v>
      </c>
      <c r="L299" s="9">
        <f t="shared" si="43"/>
        <v>1000000</v>
      </c>
      <c r="M299" s="10">
        <f t="shared" si="44"/>
        <v>1.0888739999999999</v>
      </c>
      <c r="N299" t="str">
        <f t="shared" si="45"/>
        <v>100-125%</v>
      </c>
      <c r="O299" s="9">
        <f>MIN(I299, H299)*INDEX('2018_commission_structure'!$A$21:$I$24,
MATCH($E299, '2018_commission_structure'!$A$21:$A$24,0),
MATCH(O$1, '2018_commission_structure'!$A$21:$I$21,0))</f>
        <v>50000</v>
      </c>
      <c r="P299" s="2">
        <f>IF(H299&gt;I299, MIN(H299-I299, J299-I299)*
INDEX('2018_commission_structure'!$A$21:$I$24,
MATCH($E299, '2018_commission_structure'!$A$21:$A$24, 0),
MATCH(P$1, '2018_commission_structure'!$A$21:$I$21, 0)), 0)</f>
        <v>6665.55</v>
      </c>
      <c r="Q299" s="2">
        <f>IF(H299&gt;J299, MIN(H299-J299, K299-J299)*
INDEX('2018_commission_structure'!$A$21:$I$24,
MATCH($E299, '2018_commission_structure'!$A$21:$A$24, 0),
MATCH(Q$1, '2018_commission_structure'!$A$21:$I$21, 0)), 0)</f>
        <v>0</v>
      </c>
      <c r="R299" s="2">
        <f>IF($H299&gt;K299,MIN($H299-K299,L299-K299)*INDEX('2018_commission_structure'!$A$21:$I$24,MATCH($E299,'2018_commission_structure'!$A$21:$A$24,0),MATCH('calculations '!R$1,'2018_commission_structure'!$A$21:$I$21,0)),0)</f>
        <v>0</v>
      </c>
      <c r="S299" s="2">
        <f>IF($H299&gt;L299, ($H299-L299) *INDEX('2018_commission_structure'!$A$21:$I$24,MATCH($E299, '2018_commission_structure'!$A$21:$A$24,0),MATCH(S$1, '2018_commission_structure'!$A$21:$I$21,0)), 0)</f>
        <v>0</v>
      </c>
      <c r="T299" s="2">
        <f t="shared" si="46"/>
        <v>56665.55</v>
      </c>
      <c r="U299" s="2">
        <f t="shared" si="47"/>
        <v>86823.55</v>
      </c>
      <c r="V299" s="2">
        <f>MIN(I299, H299)*INDEX('2018_commission_structure'!$A$15:$I$18,MATCH($E299, '2018_commission_structure'!$A$15:$A$18,0),MATCH(V$1, '2018_commission_structure'!$A$15:$I$15,0))</f>
        <v>60000</v>
      </c>
      <c r="W299" s="2">
        <f>IF(H299&gt;I299, MIN(H299-I299, J299-I299)*INDEX('2018_commission_structure'!$A$15:$I$18,MATCH($E299, '2018_commission_structure'!$A$15:$A$18, 0),MATCH(W$1,'2018_commission_structure'!$A$15:$I$15, 0)), 0)</f>
        <v>7554.2900000000009</v>
      </c>
      <c r="X299" s="2">
        <f>IF(H299&gt;J299, MIN(H299-J299, K299-J299)*INDEX('2018_commission_structure'!$A$15:$I$24,MATCH($E299, '2018_commission_structure'!$A$15:$A$18, 0),MATCH(X$1, '2018_commission_structure'!$A$15:$I$15, 0)), 0)</f>
        <v>0</v>
      </c>
      <c r="Y299" s="2">
        <f>IF($H299&gt;K299,MIN($H299-K299,L299-K299)*INDEX('2018_commission_structure'!$A$15:$I$24,MATCH($E299,'2018_commission_structure'!$A$15:$A$18,0),MATCH('calculations '!Y$1,'2018_commission_structure'!$A$15:$I$15,0)),0)</f>
        <v>0</v>
      </c>
      <c r="Z299" s="2">
        <f>IF($H299&gt;L299, ($H299-L299) *INDEX('2018_commission_structure'!$A$15:$I$24,MATCH($E299, '2018_commission_structure'!$A$15:$A$18,0),MATCH(Z$1, '2018_commission_structure'!$A$15:$I$15,0)), 0)</f>
        <v>0</v>
      </c>
      <c r="AA299" s="9">
        <f t="shared" si="48"/>
        <v>67554.290000000008</v>
      </c>
      <c r="AB299" s="9">
        <f t="shared" si="49"/>
        <v>97712.290000000008</v>
      </c>
    </row>
    <row r="300" spans="1:28" x14ac:dyDescent="0.25">
      <c r="A300" t="str">
        <f t="shared" si="40"/>
        <v>Rowen Hullbrook</v>
      </c>
      <c r="B300">
        <v>9340547551</v>
      </c>
      <c r="C300" t="s">
        <v>594</v>
      </c>
      <c r="D300" t="s">
        <v>595</v>
      </c>
      <c r="E300" t="s">
        <v>29</v>
      </c>
      <c r="F300" s="6">
        <v>50051</v>
      </c>
      <c r="G300">
        <f>COUNTIF(deals_closed!D:D,'calculations '!B300)</f>
        <v>17</v>
      </c>
      <c r="H300" s="6">
        <f>SUMIF(deals_closed!D:D,'calculations '!B300,deals_closed!C:C)</f>
        <v>647443</v>
      </c>
      <c r="I300" s="9">
        <f>VLOOKUP(E300,'2018_commission_structure'!$A$22:$I$24,9,FALSE)</f>
        <v>600000</v>
      </c>
      <c r="J300" s="7">
        <f t="shared" si="41"/>
        <v>750000</v>
      </c>
      <c r="K300" s="8">
        <f t="shared" si="42"/>
        <v>900000</v>
      </c>
      <c r="L300" s="9">
        <f t="shared" si="43"/>
        <v>1200000</v>
      </c>
      <c r="M300" s="10">
        <f t="shared" si="44"/>
        <v>1.0790716666666667</v>
      </c>
      <c r="N300" t="str">
        <f t="shared" si="45"/>
        <v>100-125%</v>
      </c>
      <c r="O300" s="9">
        <f>MIN(I300, H300)*INDEX('2018_commission_structure'!$A$21:$I$24,
MATCH($E300, '2018_commission_structure'!$A$21:$A$24,0),
MATCH(O$1, '2018_commission_structure'!$A$21:$I$21,0))</f>
        <v>78000</v>
      </c>
      <c r="P300" s="2">
        <f>IF(H300&gt;I300, MIN(H300-I300, J300-I300)*
INDEX('2018_commission_structure'!$A$21:$I$24,
MATCH($E300, '2018_commission_structure'!$A$21:$A$24, 0),
MATCH(P$1, '2018_commission_structure'!$A$21:$I$21, 0)), 0)</f>
        <v>8065.31</v>
      </c>
      <c r="Q300" s="2">
        <f>IF(H300&gt;J300, MIN(H300-J300, K300-J300)*
INDEX('2018_commission_structure'!$A$21:$I$24,
MATCH($E300, '2018_commission_structure'!$A$21:$A$24, 0),
MATCH(Q$1, '2018_commission_structure'!$A$21:$I$21, 0)), 0)</f>
        <v>0</v>
      </c>
      <c r="R300" s="2">
        <f>IF($H300&gt;K300,MIN($H300-K300,L300-K300)*INDEX('2018_commission_structure'!$A$21:$I$24,MATCH($E300,'2018_commission_structure'!$A$21:$A$24,0),MATCH('calculations '!R$1,'2018_commission_structure'!$A$21:$I$21,0)),0)</f>
        <v>0</v>
      </c>
      <c r="S300" s="2">
        <f>IF($H300&gt;L300, ($H300-L300) *INDEX('2018_commission_structure'!$A$21:$I$24,MATCH($E300, '2018_commission_structure'!$A$21:$A$24,0),MATCH(S$1, '2018_commission_structure'!$A$21:$I$21,0)), 0)</f>
        <v>0</v>
      </c>
      <c r="T300" s="2">
        <f t="shared" si="46"/>
        <v>86065.31</v>
      </c>
      <c r="U300" s="2">
        <f t="shared" si="47"/>
        <v>136116.31</v>
      </c>
      <c r="V300" s="2">
        <f>MIN(I300, H300)*INDEX('2018_commission_structure'!$A$15:$I$18,MATCH($E300, '2018_commission_structure'!$A$15:$A$18,0),MATCH(V$1, '2018_commission_structure'!$A$15:$I$15,0))</f>
        <v>90000</v>
      </c>
      <c r="W300" s="2">
        <f>IF(H300&gt;I300, MIN(H300-I300, J300-I300)*INDEX('2018_commission_structure'!$A$15:$I$18,MATCH($E300, '2018_commission_structure'!$A$15:$A$18, 0),MATCH(W$1,'2018_commission_structure'!$A$15:$I$15, 0)), 0)</f>
        <v>8539.74</v>
      </c>
      <c r="X300" s="2">
        <f>IF(H300&gt;J300, MIN(H300-J300, K300-J300)*INDEX('2018_commission_structure'!$A$15:$I$24,MATCH($E300, '2018_commission_structure'!$A$15:$A$18, 0),MATCH(X$1, '2018_commission_structure'!$A$15:$I$15, 0)), 0)</f>
        <v>0</v>
      </c>
      <c r="Y300" s="2">
        <f>IF($H300&gt;K300,MIN($H300-K300,L300-K300)*INDEX('2018_commission_structure'!$A$15:$I$24,MATCH($E300,'2018_commission_structure'!$A$15:$A$18,0),MATCH('calculations '!Y$1,'2018_commission_structure'!$A$15:$I$15,0)),0)</f>
        <v>0</v>
      </c>
      <c r="Z300" s="2">
        <f>IF($H300&gt;L300, ($H300-L300) *INDEX('2018_commission_structure'!$A$15:$I$24,MATCH($E300, '2018_commission_structure'!$A$15:$A$18,0),MATCH(Z$1, '2018_commission_structure'!$A$15:$I$15,0)), 0)</f>
        <v>0</v>
      </c>
      <c r="AA300" s="9">
        <f t="shared" si="48"/>
        <v>98539.74</v>
      </c>
      <c r="AB300" s="9">
        <f t="shared" si="49"/>
        <v>148590.74</v>
      </c>
    </row>
    <row r="301" spans="1:28" x14ac:dyDescent="0.25">
      <c r="A301" t="str">
        <f t="shared" si="40"/>
        <v>Orville Dutt</v>
      </c>
      <c r="B301">
        <v>6255831884</v>
      </c>
      <c r="C301" t="s">
        <v>596</v>
      </c>
      <c r="D301" t="s">
        <v>597</v>
      </c>
      <c r="E301" t="s">
        <v>29</v>
      </c>
      <c r="F301" s="6">
        <v>53391</v>
      </c>
      <c r="G301">
        <f>COUNTIF(deals_closed!D:D,'calculations '!B301)</f>
        <v>18</v>
      </c>
      <c r="H301" s="6">
        <f>SUMIF(deals_closed!D:D,'calculations '!B301,deals_closed!C:C)</f>
        <v>717326</v>
      </c>
      <c r="I301" s="9">
        <f>VLOOKUP(E301,'2018_commission_structure'!$A$22:$I$24,9,FALSE)</f>
        <v>600000</v>
      </c>
      <c r="J301" s="7">
        <f t="shared" si="41"/>
        <v>750000</v>
      </c>
      <c r="K301" s="8">
        <f t="shared" si="42"/>
        <v>900000</v>
      </c>
      <c r="L301" s="9">
        <f t="shared" si="43"/>
        <v>1200000</v>
      </c>
      <c r="M301" s="10">
        <f t="shared" si="44"/>
        <v>1.1955433333333334</v>
      </c>
      <c r="N301" t="str">
        <f t="shared" si="45"/>
        <v>100-125%</v>
      </c>
      <c r="O301" s="9">
        <f>MIN(I301, H301)*INDEX('2018_commission_structure'!$A$21:$I$24,
MATCH($E301, '2018_commission_structure'!$A$21:$A$24,0),
MATCH(O$1, '2018_commission_structure'!$A$21:$I$21,0))</f>
        <v>78000</v>
      </c>
      <c r="P301" s="2">
        <f>IF(H301&gt;I301, MIN(H301-I301, J301-I301)*
INDEX('2018_commission_structure'!$A$21:$I$24,
MATCH($E301, '2018_commission_structure'!$A$21:$A$24, 0),
MATCH(P$1, '2018_commission_structure'!$A$21:$I$21, 0)), 0)</f>
        <v>19945.420000000002</v>
      </c>
      <c r="Q301" s="2">
        <f>IF(H301&gt;J301, MIN(H301-J301, K301-J301)*
INDEX('2018_commission_structure'!$A$21:$I$24,
MATCH($E301, '2018_commission_structure'!$A$21:$A$24, 0),
MATCH(Q$1, '2018_commission_structure'!$A$21:$I$21, 0)), 0)</f>
        <v>0</v>
      </c>
      <c r="R301" s="2">
        <f>IF($H301&gt;K301,MIN($H301-K301,L301-K301)*INDEX('2018_commission_structure'!$A$21:$I$24,MATCH($E301,'2018_commission_structure'!$A$21:$A$24,0),MATCH('calculations '!R$1,'2018_commission_structure'!$A$21:$I$21,0)),0)</f>
        <v>0</v>
      </c>
      <c r="S301" s="2">
        <f>IF($H301&gt;L301, ($H301-L301) *INDEX('2018_commission_structure'!$A$21:$I$24,MATCH($E301, '2018_commission_structure'!$A$21:$A$24,0),MATCH(S$1, '2018_commission_structure'!$A$21:$I$21,0)), 0)</f>
        <v>0</v>
      </c>
      <c r="T301" s="2">
        <f t="shared" si="46"/>
        <v>97945.42</v>
      </c>
      <c r="U301" s="2">
        <f t="shared" si="47"/>
        <v>151336.41999999998</v>
      </c>
      <c r="V301" s="2">
        <f>MIN(I301, H301)*INDEX('2018_commission_structure'!$A$15:$I$18,MATCH($E301, '2018_commission_structure'!$A$15:$A$18,0),MATCH(V$1, '2018_commission_structure'!$A$15:$I$15,0))</f>
        <v>90000</v>
      </c>
      <c r="W301" s="2">
        <f>IF(H301&gt;I301, MIN(H301-I301, J301-I301)*INDEX('2018_commission_structure'!$A$15:$I$18,MATCH($E301, '2018_commission_structure'!$A$15:$A$18, 0),MATCH(W$1,'2018_commission_structure'!$A$15:$I$15, 0)), 0)</f>
        <v>21118.68</v>
      </c>
      <c r="X301" s="2">
        <f>IF(H301&gt;J301, MIN(H301-J301, K301-J301)*INDEX('2018_commission_structure'!$A$15:$I$24,MATCH($E301, '2018_commission_structure'!$A$15:$A$18, 0),MATCH(X$1, '2018_commission_structure'!$A$15:$I$15, 0)), 0)</f>
        <v>0</v>
      </c>
      <c r="Y301" s="2">
        <f>IF($H301&gt;K301,MIN($H301-K301,L301-K301)*INDEX('2018_commission_structure'!$A$15:$I$24,MATCH($E301,'2018_commission_structure'!$A$15:$A$18,0),MATCH('calculations '!Y$1,'2018_commission_structure'!$A$15:$I$15,0)),0)</f>
        <v>0</v>
      </c>
      <c r="Z301" s="2">
        <f>IF($H301&gt;L301, ($H301-L301) *INDEX('2018_commission_structure'!$A$15:$I$24,MATCH($E301, '2018_commission_structure'!$A$15:$A$18,0),MATCH(Z$1, '2018_commission_structure'!$A$15:$I$15,0)), 0)</f>
        <v>0</v>
      </c>
      <c r="AA301" s="9">
        <f t="shared" si="48"/>
        <v>111118.68</v>
      </c>
      <c r="AB301" s="9">
        <f t="shared" si="49"/>
        <v>164509.68</v>
      </c>
    </row>
    <row r="302" spans="1:28" x14ac:dyDescent="0.25">
      <c r="A302" t="str">
        <f t="shared" si="40"/>
        <v>Somerset Phlippsen</v>
      </c>
      <c r="B302">
        <v>2922893758</v>
      </c>
      <c r="C302" t="s">
        <v>598</v>
      </c>
      <c r="D302" t="s">
        <v>599</v>
      </c>
      <c r="E302" t="s">
        <v>7</v>
      </c>
      <c r="F302" s="6">
        <v>36222</v>
      </c>
      <c r="G302">
        <f>COUNTIF(deals_closed!D:D,'calculations '!B302)</f>
        <v>21</v>
      </c>
      <c r="H302" s="6">
        <f>SUMIF(deals_closed!D:D,'calculations '!B302,deals_closed!C:C)</f>
        <v>785622</v>
      </c>
      <c r="I302" s="9">
        <f>VLOOKUP(E302,'2018_commission_structure'!$A$22:$I$24,9,FALSE)</f>
        <v>500000</v>
      </c>
      <c r="J302" s="7">
        <f t="shared" si="41"/>
        <v>625000</v>
      </c>
      <c r="K302" s="8">
        <f t="shared" si="42"/>
        <v>750000</v>
      </c>
      <c r="L302" s="9">
        <f t="shared" si="43"/>
        <v>1000000</v>
      </c>
      <c r="M302" s="10">
        <f t="shared" si="44"/>
        <v>1.5712440000000001</v>
      </c>
      <c r="N302" t="str">
        <f t="shared" si="45"/>
        <v>150-200%</v>
      </c>
      <c r="O302" s="9">
        <f>MIN(I302, H302)*INDEX('2018_commission_structure'!$A$21:$I$24,
MATCH($E302, '2018_commission_structure'!$A$21:$A$24,0),
MATCH(O$1, '2018_commission_structure'!$A$21:$I$21,0))</f>
        <v>50000</v>
      </c>
      <c r="P302" s="2">
        <f>IF(H302&gt;I302, MIN(H302-I302, J302-I302)*
INDEX('2018_commission_structure'!$A$21:$I$24,
MATCH($E302, '2018_commission_structure'!$A$21:$A$24, 0),
MATCH(P$1, '2018_commission_structure'!$A$21:$I$21, 0)), 0)</f>
        <v>18750</v>
      </c>
      <c r="Q302" s="2">
        <f>IF(H302&gt;J302, MIN(H302-J302, K302-J302)*
INDEX('2018_commission_structure'!$A$21:$I$24,
MATCH($E302, '2018_commission_structure'!$A$21:$A$24, 0),
MATCH(Q$1, '2018_commission_structure'!$A$21:$I$21, 0)), 0)</f>
        <v>22500</v>
      </c>
      <c r="R302" s="2">
        <f>IF($H302&gt;K302,MIN($H302-K302,L302-K302)*INDEX('2018_commission_structure'!$A$21:$I$24,MATCH($E302,'2018_commission_structure'!$A$21:$A$24,0),MATCH('calculations '!R$1,'2018_commission_structure'!$A$21:$I$21,0)),0)</f>
        <v>7836.84</v>
      </c>
      <c r="S302" s="2">
        <f>IF($H302&gt;L302, ($H302-L302) *INDEX('2018_commission_structure'!$A$21:$I$24,MATCH($E302, '2018_commission_structure'!$A$21:$A$24,0),MATCH(S$1, '2018_commission_structure'!$A$21:$I$21,0)), 0)</f>
        <v>0</v>
      </c>
      <c r="T302" s="2">
        <f t="shared" si="46"/>
        <v>99086.84</v>
      </c>
      <c r="U302" s="2">
        <f t="shared" si="47"/>
        <v>135308.84</v>
      </c>
      <c r="V302" s="2">
        <f>MIN(I302, H302)*INDEX('2018_commission_structure'!$A$15:$I$18,MATCH($E302, '2018_commission_structure'!$A$15:$A$18,0),MATCH(V$1, '2018_commission_structure'!$A$15:$I$15,0))</f>
        <v>60000</v>
      </c>
      <c r="W302" s="2">
        <f>IF(H302&gt;I302, MIN(H302-I302, J302-I302)*INDEX('2018_commission_structure'!$A$15:$I$18,MATCH($E302, '2018_commission_structure'!$A$15:$A$18, 0),MATCH(W$1,'2018_commission_structure'!$A$15:$I$15, 0)), 0)</f>
        <v>21250</v>
      </c>
      <c r="X302" s="2">
        <f>IF(H302&gt;J302, MIN(H302-J302, K302-J302)*INDEX('2018_commission_structure'!$A$15:$I$24,MATCH($E302, '2018_commission_structure'!$A$15:$A$18, 0),MATCH(X$1, '2018_commission_structure'!$A$15:$I$15, 0)), 0)</f>
        <v>25000</v>
      </c>
      <c r="Y302" s="2">
        <f>IF($H302&gt;K302,MIN($H302-K302,L302-K302)*INDEX('2018_commission_structure'!$A$15:$I$24,MATCH($E302,'2018_commission_structure'!$A$15:$A$18,0),MATCH('calculations '!Y$1,'2018_commission_structure'!$A$15:$I$15,0)),0)</f>
        <v>7836.84</v>
      </c>
      <c r="Z302" s="2">
        <f>IF($H302&gt;L302, ($H302-L302) *INDEX('2018_commission_structure'!$A$15:$I$24,MATCH($E302, '2018_commission_structure'!$A$15:$A$18,0),MATCH(Z$1, '2018_commission_structure'!$A$15:$I$15,0)), 0)</f>
        <v>0</v>
      </c>
      <c r="AA302" s="9">
        <f t="shared" si="48"/>
        <v>114086.84</v>
      </c>
      <c r="AB302" s="9">
        <f t="shared" si="49"/>
        <v>150308.84</v>
      </c>
    </row>
    <row r="303" spans="1:28" x14ac:dyDescent="0.25">
      <c r="A303" t="str">
        <f t="shared" si="40"/>
        <v>Amalle Lodo</v>
      </c>
      <c r="B303">
        <v>8685064791</v>
      </c>
      <c r="C303" t="s">
        <v>600</v>
      </c>
      <c r="D303" t="s">
        <v>601</v>
      </c>
      <c r="E303" t="s">
        <v>29</v>
      </c>
      <c r="F303" s="6">
        <v>74711</v>
      </c>
      <c r="G303">
        <f>COUNTIF(deals_closed!D:D,'calculations '!B303)</f>
        <v>24</v>
      </c>
      <c r="H303" s="6">
        <f>SUMIF(deals_closed!D:D,'calculations '!B303,deals_closed!C:C)</f>
        <v>655607</v>
      </c>
      <c r="I303" s="9">
        <f>VLOOKUP(E303,'2018_commission_structure'!$A$22:$I$24,9,FALSE)</f>
        <v>600000</v>
      </c>
      <c r="J303" s="7">
        <f t="shared" si="41"/>
        <v>750000</v>
      </c>
      <c r="K303" s="8">
        <f t="shared" si="42"/>
        <v>900000</v>
      </c>
      <c r="L303" s="9">
        <f t="shared" si="43"/>
        <v>1200000</v>
      </c>
      <c r="M303" s="10">
        <f t="shared" si="44"/>
        <v>1.0926783333333334</v>
      </c>
      <c r="N303" t="str">
        <f t="shared" si="45"/>
        <v>100-125%</v>
      </c>
      <c r="O303" s="9">
        <f>MIN(I303, H303)*INDEX('2018_commission_structure'!$A$21:$I$24,
MATCH($E303, '2018_commission_structure'!$A$21:$A$24,0),
MATCH(O$1, '2018_commission_structure'!$A$21:$I$21,0))</f>
        <v>78000</v>
      </c>
      <c r="P303" s="2">
        <f>IF(H303&gt;I303, MIN(H303-I303, J303-I303)*
INDEX('2018_commission_structure'!$A$21:$I$24,
MATCH($E303, '2018_commission_structure'!$A$21:$A$24, 0),
MATCH(P$1, '2018_commission_structure'!$A$21:$I$21, 0)), 0)</f>
        <v>9453.19</v>
      </c>
      <c r="Q303" s="2">
        <f>IF(H303&gt;J303, MIN(H303-J303, K303-J303)*
INDEX('2018_commission_structure'!$A$21:$I$24,
MATCH($E303, '2018_commission_structure'!$A$21:$A$24, 0),
MATCH(Q$1, '2018_commission_structure'!$A$21:$I$21, 0)), 0)</f>
        <v>0</v>
      </c>
      <c r="R303" s="2">
        <f>IF($H303&gt;K303,MIN($H303-K303,L303-K303)*INDEX('2018_commission_structure'!$A$21:$I$24,MATCH($E303,'2018_commission_structure'!$A$21:$A$24,0),MATCH('calculations '!R$1,'2018_commission_structure'!$A$21:$I$21,0)),0)</f>
        <v>0</v>
      </c>
      <c r="S303" s="2">
        <f>IF($H303&gt;L303, ($H303-L303) *INDEX('2018_commission_structure'!$A$21:$I$24,MATCH($E303, '2018_commission_structure'!$A$21:$A$24,0),MATCH(S$1, '2018_commission_structure'!$A$21:$I$21,0)), 0)</f>
        <v>0</v>
      </c>
      <c r="T303" s="2">
        <f t="shared" si="46"/>
        <v>87453.19</v>
      </c>
      <c r="U303" s="2">
        <f t="shared" si="47"/>
        <v>162164.19</v>
      </c>
      <c r="V303" s="2">
        <f>MIN(I303, H303)*INDEX('2018_commission_structure'!$A$15:$I$18,MATCH($E303, '2018_commission_structure'!$A$15:$A$18,0),MATCH(V$1, '2018_commission_structure'!$A$15:$I$15,0))</f>
        <v>90000</v>
      </c>
      <c r="W303" s="2">
        <f>IF(H303&gt;I303, MIN(H303-I303, J303-I303)*INDEX('2018_commission_structure'!$A$15:$I$18,MATCH($E303, '2018_commission_structure'!$A$15:$A$18, 0),MATCH(W$1,'2018_commission_structure'!$A$15:$I$15, 0)), 0)</f>
        <v>10009.26</v>
      </c>
      <c r="X303" s="2">
        <f>IF(H303&gt;J303, MIN(H303-J303, K303-J303)*INDEX('2018_commission_structure'!$A$15:$I$24,MATCH($E303, '2018_commission_structure'!$A$15:$A$18, 0),MATCH(X$1, '2018_commission_structure'!$A$15:$I$15, 0)), 0)</f>
        <v>0</v>
      </c>
      <c r="Y303" s="2">
        <f>IF($H303&gt;K303,MIN($H303-K303,L303-K303)*INDEX('2018_commission_structure'!$A$15:$I$24,MATCH($E303,'2018_commission_structure'!$A$15:$A$18,0),MATCH('calculations '!Y$1,'2018_commission_structure'!$A$15:$I$15,0)),0)</f>
        <v>0</v>
      </c>
      <c r="Z303" s="2">
        <f>IF($H303&gt;L303, ($H303-L303) *INDEX('2018_commission_structure'!$A$15:$I$24,MATCH($E303, '2018_commission_structure'!$A$15:$A$18,0),MATCH(Z$1, '2018_commission_structure'!$A$15:$I$15,0)), 0)</f>
        <v>0</v>
      </c>
      <c r="AA303" s="9">
        <f t="shared" si="48"/>
        <v>100009.26</v>
      </c>
      <c r="AB303" s="9">
        <f t="shared" si="49"/>
        <v>174720.26</v>
      </c>
    </row>
    <row r="304" spans="1:28" x14ac:dyDescent="0.25">
      <c r="A304" t="str">
        <f t="shared" si="40"/>
        <v>Constancia Jenne</v>
      </c>
      <c r="B304">
        <v>6109997811</v>
      </c>
      <c r="C304" t="s">
        <v>602</v>
      </c>
      <c r="D304" t="s">
        <v>603</v>
      </c>
      <c r="E304" t="s">
        <v>29</v>
      </c>
      <c r="F304" s="6">
        <v>71286</v>
      </c>
      <c r="G304">
        <f>COUNTIF(deals_closed!D:D,'calculations '!B304)</f>
        <v>25</v>
      </c>
      <c r="H304" s="6">
        <f>SUMIF(deals_closed!D:D,'calculations '!B304,deals_closed!C:C)</f>
        <v>711521</v>
      </c>
      <c r="I304" s="9">
        <f>VLOOKUP(E304,'2018_commission_structure'!$A$22:$I$24,9,FALSE)</f>
        <v>600000</v>
      </c>
      <c r="J304" s="7">
        <f t="shared" si="41"/>
        <v>750000</v>
      </c>
      <c r="K304" s="8">
        <f t="shared" si="42"/>
        <v>900000</v>
      </c>
      <c r="L304" s="9">
        <f t="shared" si="43"/>
        <v>1200000</v>
      </c>
      <c r="M304" s="10">
        <f t="shared" si="44"/>
        <v>1.1858683333333333</v>
      </c>
      <c r="N304" t="str">
        <f t="shared" si="45"/>
        <v>100-125%</v>
      </c>
      <c r="O304" s="9">
        <f>MIN(I304, H304)*INDEX('2018_commission_structure'!$A$21:$I$24,
MATCH($E304, '2018_commission_structure'!$A$21:$A$24,0),
MATCH(O$1, '2018_commission_structure'!$A$21:$I$21,0))</f>
        <v>78000</v>
      </c>
      <c r="P304" s="2">
        <f>IF(H304&gt;I304, MIN(H304-I304, J304-I304)*
INDEX('2018_commission_structure'!$A$21:$I$24,
MATCH($E304, '2018_commission_structure'!$A$21:$A$24, 0),
MATCH(P$1, '2018_commission_structure'!$A$21:$I$21, 0)), 0)</f>
        <v>18958.57</v>
      </c>
      <c r="Q304" s="2">
        <f>IF(H304&gt;J304, MIN(H304-J304, K304-J304)*
INDEX('2018_commission_structure'!$A$21:$I$24,
MATCH($E304, '2018_commission_structure'!$A$21:$A$24, 0),
MATCH(Q$1, '2018_commission_structure'!$A$21:$I$21, 0)), 0)</f>
        <v>0</v>
      </c>
      <c r="R304" s="2">
        <f>IF($H304&gt;K304,MIN($H304-K304,L304-K304)*INDEX('2018_commission_structure'!$A$21:$I$24,MATCH($E304,'2018_commission_structure'!$A$21:$A$24,0),MATCH('calculations '!R$1,'2018_commission_structure'!$A$21:$I$21,0)),0)</f>
        <v>0</v>
      </c>
      <c r="S304" s="2">
        <f>IF($H304&gt;L304, ($H304-L304) *INDEX('2018_commission_structure'!$A$21:$I$24,MATCH($E304, '2018_commission_structure'!$A$21:$A$24,0),MATCH(S$1, '2018_commission_structure'!$A$21:$I$21,0)), 0)</f>
        <v>0</v>
      </c>
      <c r="T304" s="2">
        <f t="shared" si="46"/>
        <v>96958.57</v>
      </c>
      <c r="U304" s="2">
        <f t="shared" si="47"/>
        <v>168244.57</v>
      </c>
      <c r="V304" s="2">
        <f>MIN(I304, H304)*INDEX('2018_commission_structure'!$A$15:$I$18,MATCH($E304, '2018_commission_structure'!$A$15:$A$18,0),MATCH(V$1, '2018_commission_structure'!$A$15:$I$15,0))</f>
        <v>90000</v>
      </c>
      <c r="W304" s="2">
        <f>IF(H304&gt;I304, MIN(H304-I304, J304-I304)*INDEX('2018_commission_structure'!$A$15:$I$18,MATCH($E304, '2018_commission_structure'!$A$15:$A$18, 0),MATCH(W$1,'2018_commission_structure'!$A$15:$I$15, 0)), 0)</f>
        <v>20073.78</v>
      </c>
      <c r="X304" s="2">
        <f>IF(H304&gt;J304, MIN(H304-J304, K304-J304)*INDEX('2018_commission_structure'!$A$15:$I$24,MATCH($E304, '2018_commission_structure'!$A$15:$A$18, 0),MATCH(X$1, '2018_commission_structure'!$A$15:$I$15, 0)), 0)</f>
        <v>0</v>
      </c>
      <c r="Y304" s="2">
        <f>IF($H304&gt;K304,MIN($H304-K304,L304-K304)*INDEX('2018_commission_structure'!$A$15:$I$24,MATCH($E304,'2018_commission_structure'!$A$15:$A$18,0),MATCH('calculations '!Y$1,'2018_commission_structure'!$A$15:$I$15,0)),0)</f>
        <v>0</v>
      </c>
      <c r="Z304" s="2">
        <f>IF($H304&gt;L304, ($H304-L304) *INDEX('2018_commission_structure'!$A$15:$I$24,MATCH($E304, '2018_commission_structure'!$A$15:$A$18,0),MATCH(Z$1, '2018_commission_structure'!$A$15:$I$15,0)), 0)</f>
        <v>0</v>
      </c>
      <c r="AA304" s="9">
        <f t="shared" si="48"/>
        <v>110073.78</v>
      </c>
      <c r="AB304" s="9">
        <f t="shared" si="49"/>
        <v>181359.78</v>
      </c>
    </row>
    <row r="305" spans="1:28" x14ac:dyDescent="0.25">
      <c r="A305" t="str">
        <f t="shared" si="40"/>
        <v>Malachi Oldknow</v>
      </c>
      <c r="B305">
        <v>784224471</v>
      </c>
      <c r="C305" t="s">
        <v>604</v>
      </c>
      <c r="D305" t="s">
        <v>605</v>
      </c>
      <c r="E305" t="s">
        <v>10</v>
      </c>
      <c r="F305" s="6">
        <v>122759</v>
      </c>
      <c r="G305">
        <f>COUNTIF(deals_closed!D:D,'calculations '!B305)</f>
        <v>25</v>
      </c>
      <c r="H305" s="6">
        <f>SUMIF(deals_closed!D:D,'calculations '!B305,deals_closed!C:C)</f>
        <v>815097</v>
      </c>
      <c r="I305" s="9">
        <f>VLOOKUP(E305,'2018_commission_structure'!$A$22:$I$24,9,FALSE)</f>
        <v>750000</v>
      </c>
      <c r="J305" s="7">
        <f t="shared" si="41"/>
        <v>937500</v>
      </c>
      <c r="K305" s="8">
        <f t="shared" si="42"/>
        <v>1125000</v>
      </c>
      <c r="L305" s="9">
        <f t="shared" si="43"/>
        <v>1500000</v>
      </c>
      <c r="M305" s="10">
        <f t="shared" si="44"/>
        <v>1.0867960000000001</v>
      </c>
      <c r="N305" t="str">
        <f t="shared" si="45"/>
        <v>100-125%</v>
      </c>
      <c r="O305" s="9">
        <f>MIN(I305, H305)*INDEX('2018_commission_structure'!$A$21:$I$24,
MATCH($E305, '2018_commission_structure'!$A$21:$A$24,0),
MATCH(O$1, '2018_commission_structure'!$A$21:$I$21,0))</f>
        <v>112500</v>
      </c>
      <c r="P305" s="2">
        <f>IF(H305&gt;I305, MIN(H305-I305, J305-I305)*
INDEX('2018_commission_structure'!$A$21:$I$24,
MATCH($E305, '2018_commission_structure'!$A$21:$A$24, 0),
MATCH(P$1, '2018_commission_structure'!$A$21:$I$21, 0)), 0)</f>
        <v>12368.43</v>
      </c>
      <c r="Q305" s="2">
        <f>IF(H305&gt;J305, MIN(H305-J305, K305-J305)*
INDEX('2018_commission_structure'!$A$21:$I$24,
MATCH($E305, '2018_commission_structure'!$A$21:$A$24, 0),
MATCH(Q$1, '2018_commission_structure'!$A$21:$I$21, 0)), 0)</f>
        <v>0</v>
      </c>
      <c r="R305" s="2">
        <f>IF($H305&gt;K305,MIN($H305-K305,L305-K305)*INDEX('2018_commission_structure'!$A$21:$I$24,MATCH($E305,'2018_commission_structure'!$A$21:$A$24,0),MATCH('calculations '!R$1,'2018_commission_structure'!$A$21:$I$21,0)),0)</f>
        <v>0</v>
      </c>
      <c r="S305" s="2">
        <f>IF($H305&gt;L305, ($H305-L305) *INDEX('2018_commission_structure'!$A$21:$I$24,MATCH($E305, '2018_commission_structure'!$A$21:$A$24,0),MATCH(S$1, '2018_commission_structure'!$A$21:$I$21,0)), 0)</f>
        <v>0</v>
      </c>
      <c r="T305" s="2">
        <f t="shared" si="46"/>
        <v>124868.43</v>
      </c>
      <c r="U305" s="2">
        <f t="shared" si="47"/>
        <v>247627.43</v>
      </c>
      <c r="V305" s="2">
        <f>MIN(I305, H305)*INDEX('2018_commission_structure'!$A$15:$I$18,MATCH($E305, '2018_commission_structure'!$A$15:$A$18,0),MATCH(V$1, '2018_commission_structure'!$A$15:$I$15,0))</f>
        <v>112500</v>
      </c>
      <c r="W305" s="2">
        <f>IF(H305&gt;I305, MIN(H305-I305, J305-I305)*INDEX('2018_commission_structure'!$A$15:$I$18,MATCH($E305, '2018_commission_structure'!$A$15:$A$18, 0),MATCH(W$1,'2018_commission_structure'!$A$15:$I$15, 0)), 0)</f>
        <v>14321.34</v>
      </c>
      <c r="X305" s="2">
        <f>IF(H305&gt;J305, MIN(H305-J305, K305-J305)*INDEX('2018_commission_structure'!$A$15:$I$24,MATCH($E305, '2018_commission_structure'!$A$15:$A$18, 0),MATCH(X$1, '2018_commission_structure'!$A$15:$I$15, 0)), 0)</f>
        <v>0</v>
      </c>
      <c r="Y305" s="2">
        <f>IF($H305&gt;K305,MIN($H305-K305,L305-K305)*INDEX('2018_commission_structure'!$A$15:$I$24,MATCH($E305,'2018_commission_structure'!$A$15:$A$18,0),MATCH('calculations '!Y$1,'2018_commission_structure'!$A$15:$I$15,0)),0)</f>
        <v>0</v>
      </c>
      <c r="Z305" s="2">
        <f>IF($H305&gt;L305, ($H305-L305) *INDEX('2018_commission_structure'!$A$15:$I$24,MATCH($E305, '2018_commission_structure'!$A$15:$A$18,0),MATCH(Z$1, '2018_commission_structure'!$A$15:$I$15,0)), 0)</f>
        <v>0</v>
      </c>
      <c r="AA305" s="9">
        <f t="shared" si="48"/>
        <v>126821.34</v>
      </c>
      <c r="AB305" s="9">
        <f t="shared" si="49"/>
        <v>249580.34</v>
      </c>
    </row>
    <row r="306" spans="1:28" x14ac:dyDescent="0.25">
      <c r="A306" t="str">
        <f t="shared" si="40"/>
        <v>Norris Ferrillio</v>
      </c>
      <c r="B306">
        <v>8157157730</v>
      </c>
      <c r="C306" t="s">
        <v>606</v>
      </c>
      <c r="D306" t="s">
        <v>607</v>
      </c>
      <c r="E306" t="s">
        <v>29</v>
      </c>
      <c r="F306" s="6">
        <v>73567</v>
      </c>
      <c r="G306">
        <f>COUNTIF(deals_closed!D:D,'calculations '!B306)</f>
        <v>22</v>
      </c>
      <c r="H306" s="6">
        <f>SUMIF(deals_closed!D:D,'calculations '!B306,deals_closed!C:C)</f>
        <v>716671</v>
      </c>
      <c r="I306" s="9">
        <f>VLOOKUP(E306,'2018_commission_structure'!$A$22:$I$24,9,FALSE)</f>
        <v>600000</v>
      </c>
      <c r="J306" s="7">
        <f t="shared" si="41"/>
        <v>750000</v>
      </c>
      <c r="K306" s="8">
        <f t="shared" si="42"/>
        <v>900000</v>
      </c>
      <c r="L306" s="9">
        <f t="shared" si="43"/>
        <v>1200000</v>
      </c>
      <c r="M306" s="10">
        <f t="shared" si="44"/>
        <v>1.1944516666666667</v>
      </c>
      <c r="N306" t="str">
        <f t="shared" si="45"/>
        <v>100-125%</v>
      </c>
      <c r="O306" s="9">
        <f>MIN(I306, H306)*INDEX('2018_commission_structure'!$A$21:$I$24,
MATCH($E306, '2018_commission_structure'!$A$21:$A$24,0),
MATCH(O$1, '2018_commission_structure'!$A$21:$I$21,0))</f>
        <v>78000</v>
      </c>
      <c r="P306" s="2">
        <f>IF(H306&gt;I306, MIN(H306-I306, J306-I306)*
INDEX('2018_commission_structure'!$A$21:$I$24,
MATCH($E306, '2018_commission_structure'!$A$21:$A$24, 0),
MATCH(P$1, '2018_commission_structure'!$A$21:$I$21, 0)), 0)</f>
        <v>19834.07</v>
      </c>
      <c r="Q306" s="2">
        <f>IF(H306&gt;J306, MIN(H306-J306, K306-J306)*
INDEX('2018_commission_structure'!$A$21:$I$24,
MATCH($E306, '2018_commission_structure'!$A$21:$A$24, 0),
MATCH(Q$1, '2018_commission_structure'!$A$21:$I$21, 0)), 0)</f>
        <v>0</v>
      </c>
      <c r="R306" s="2">
        <f>IF($H306&gt;K306,MIN($H306-K306,L306-K306)*INDEX('2018_commission_structure'!$A$21:$I$24,MATCH($E306,'2018_commission_structure'!$A$21:$A$24,0),MATCH('calculations '!R$1,'2018_commission_structure'!$A$21:$I$21,0)),0)</f>
        <v>0</v>
      </c>
      <c r="S306" s="2">
        <f>IF($H306&gt;L306, ($H306-L306) *INDEX('2018_commission_structure'!$A$21:$I$24,MATCH($E306, '2018_commission_structure'!$A$21:$A$24,0),MATCH(S$1, '2018_commission_structure'!$A$21:$I$21,0)), 0)</f>
        <v>0</v>
      </c>
      <c r="T306" s="2">
        <f t="shared" si="46"/>
        <v>97834.07</v>
      </c>
      <c r="U306" s="2">
        <f t="shared" si="47"/>
        <v>171401.07</v>
      </c>
      <c r="V306" s="2">
        <f>MIN(I306, H306)*INDEX('2018_commission_structure'!$A$15:$I$18,MATCH($E306, '2018_commission_structure'!$A$15:$A$18,0),MATCH(V$1, '2018_commission_structure'!$A$15:$I$15,0))</f>
        <v>90000</v>
      </c>
      <c r="W306" s="2">
        <f>IF(H306&gt;I306, MIN(H306-I306, J306-I306)*INDEX('2018_commission_structure'!$A$15:$I$18,MATCH($E306, '2018_commission_structure'!$A$15:$A$18, 0),MATCH(W$1,'2018_commission_structure'!$A$15:$I$15, 0)), 0)</f>
        <v>21000.78</v>
      </c>
      <c r="X306" s="2">
        <f>IF(H306&gt;J306, MIN(H306-J306, K306-J306)*INDEX('2018_commission_structure'!$A$15:$I$24,MATCH($E306, '2018_commission_structure'!$A$15:$A$18, 0),MATCH(X$1, '2018_commission_structure'!$A$15:$I$15, 0)), 0)</f>
        <v>0</v>
      </c>
      <c r="Y306" s="2">
        <f>IF($H306&gt;K306,MIN($H306-K306,L306-K306)*INDEX('2018_commission_structure'!$A$15:$I$24,MATCH($E306,'2018_commission_structure'!$A$15:$A$18,0),MATCH('calculations '!Y$1,'2018_commission_structure'!$A$15:$I$15,0)),0)</f>
        <v>0</v>
      </c>
      <c r="Z306" s="2">
        <f>IF($H306&gt;L306, ($H306-L306) *INDEX('2018_commission_structure'!$A$15:$I$24,MATCH($E306, '2018_commission_structure'!$A$15:$A$18,0),MATCH(Z$1, '2018_commission_structure'!$A$15:$I$15,0)), 0)</f>
        <v>0</v>
      </c>
      <c r="AA306" s="9">
        <f t="shared" si="48"/>
        <v>111000.78</v>
      </c>
      <c r="AB306" s="9">
        <f t="shared" si="49"/>
        <v>184567.78</v>
      </c>
    </row>
    <row r="307" spans="1:28" x14ac:dyDescent="0.25">
      <c r="A307" t="str">
        <f t="shared" si="40"/>
        <v>Evvy Riedel</v>
      </c>
      <c r="B307">
        <v>62571575</v>
      </c>
      <c r="C307" t="s">
        <v>608</v>
      </c>
      <c r="D307" t="s">
        <v>609</v>
      </c>
      <c r="E307" t="s">
        <v>10</v>
      </c>
      <c r="F307" s="6">
        <v>121308</v>
      </c>
      <c r="G307">
        <f>COUNTIF(deals_closed!D:D,'calculations '!B307)</f>
        <v>27</v>
      </c>
      <c r="H307" s="6">
        <f>SUMIF(deals_closed!D:D,'calculations '!B307,deals_closed!C:C)</f>
        <v>948935</v>
      </c>
      <c r="I307" s="9">
        <f>VLOOKUP(E307,'2018_commission_structure'!$A$22:$I$24,9,FALSE)</f>
        <v>750000</v>
      </c>
      <c r="J307" s="7">
        <f t="shared" si="41"/>
        <v>937500</v>
      </c>
      <c r="K307" s="8">
        <f t="shared" si="42"/>
        <v>1125000</v>
      </c>
      <c r="L307" s="9">
        <f t="shared" si="43"/>
        <v>1500000</v>
      </c>
      <c r="M307" s="10">
        <f t="shared" si="44"/>
        <v>1.2652466666666666</v>
      </c>
      <c r="N307" t="str">
        <f t="shared" si="45"/>
        <v>125-150%</v>
      </c>
      <c r="O307" s="9">
        <f>MIN(I307, H307)*INDEX('2018_commission_structure'!$A$21:$I$24,
MATCH($E307, '2018_commission_structure'!$A$21:$A$24,0),
MATCH(O$1, '2018_commission_structure'!$A$21:$I$21,0))</f>
        <v>112500</v>
      </c>
      <c r="P307" s="2">
        <f>IF(H307&gt;I307, MIN(H307-I307, J307-I307)*
INDEX('2018_commission_structure'!$A$21:$I$24,
MATCH($E307, '2018_commission_structure'!$A$21:$A$24, 0),
MATCH(P$1, '2018_commission_structure'!$A$21:$I$21, 0)), 0)</f>
        <v>35625</v>
      </c>
      <c r="Q307" s="2">
        <f>IF(H307&gt;J307, MIN(H307-J307, K307-J307)*
INDEX('2018_commission_structure'!$A$21:$I$24,
MATCH($E307, '2018_commission_structure'!$A$21:$A$24, 0),
MATCH(Q$1, '2018_commission_structure'!$A$21:$I$21, 0)), 0)</f>
        <v>2630.05</v>
      </c>
      <c r="R307" s="2">
        <f>IF($H307&gt;K307,MIN($H307-K307,L307-K307)*INDEX('2018_commission_structure'!$A$21:$I$24,MATCH($E307,'2018_commission_structure'!$A$21:$A$24,0),MATCH('calculations '!R$1,'2018_commission_structure'!$A$21:$I$21,0)),0)</f>
        <v>0</v>
      </c>
      <c r="S307" s="2">
        <f>IF($H307&gt;L307, ($H307-L307) *INDEX('2018_commission_structure'!$A$21:$I$24,MATCH($E307, '2018_commission_structure'!$A$21:$A$24,0),MATCH(S$1, '2018_commission_structure'!$A$21:$I$21,0)), 0)</f>
        <v>0</v>
      </c>
      <c r="T307" s="2">
        <f t="shared" si="46"/>
        <v>150755.04999999999</v>
      </c>
      <c r="U307" s="2">
        <f t="shared" si="47"/>
        <v>272063.05</v>
      </c>
      <c r="V307" s="2">
        <f>MIN(I307, H307)*INDEX('2018_commission_structure'!$A$15:$I$18,MATCH($E307, '2018_commission_structure'!$A$15:$A$18,0),MATCH(V$1, '2018_commission_structure'!$A$15:$I$15,0))</f>
        <v>112500</v>
      </c>
      <c r="W307" s="2">
        <f>IF(H307&gt;I307, MIN(H307-I307, J307-I307)*INDEX('2018_commission_structure'!$A$15:$I$18,MATCH($E307, '2018_commission_structure'!$A$15:$A$18, 0),MATCH(W$1,'2018_commission_structure'!$A$15:$I$15, 0)), 0)</f>
        <v>41250</v>
      </c>
      <c r="X307" s="2">
        <f>IF(H307&gt;J307, MIN(H307-J307, K307-J307)*INDEX('2018_commission_structure'!$A$15:$I$24,MATCH($E307, '2018_commission_structure'!$A$15:$A$18, 0),MATCH(X$1, '2018_commission_structure'!$A$15:$I$15, 0)), 0)</f>
        <v>2858.75</v>
      </c>
      <c r="Y307" s="2">
        <f>IF($H307&gt;K307,MIN($H307-K307,L307-K307)*INDEX('2018_commission_structure'!$A$15:$I$24,MATCH($E307,'2018_commission_structure'!$A$15:$A$18,0),MATCH('calculations '!Y$1,'2018_commission_structure'!$A$15:$I$15,0)),0)</f>
        <v>0</v>
      </c>
      <c r="Z307" s="2">
        <f>IF($H307&gt;L307, ($H307-L307) *INDEX('2018_commission_structure'!$A$15:$I$24,MATCH($E307, '2018_commission_structure'!$A$15:$A$18,0),MATCH(Z$1, '2018_commission_structure'!$A$15:$I$15,0)), 0)</f>
        <v>0</v>
      </c>
      <c r="AA307" s="9">
        <f t="shared" si="48"/>
        <v>156608.75</v>
      </c>
      <c r="AB307" s="9">
        <f t="shared" si="49"/>
        <v>277916.75</v>
      </c>
    </row>
    <row r="308" spans="1:28" x14ac:dyDescent="0.25">
      <c r="A308" t="str">
        <f t="shared" si="40"/>
        <v>Inger Jime</v>
      </c>
      <c r="B308">
        <v>1754740677</v>
      </c>
      <c r="C308" t="s">
        <v>359</v>
      </c>
      <c r="D308" t="s">
        <v>610</v>
      </c>
      <c r="E308" t="s">
        <v>7</v>
      </c>
      <c r="F308" s="6">
        <v>51559</v>
      </c>
      <c r="G308">
        <f>COUNTIF(deals_closed!D:D,'calculations '!B308)</f>
        <v>19</v>
      </c>
      <c r="H308" s="6">
        <f>SUMIF(deals_closed!D:D,'calculations '!B308,deals_closed!C:C)</f>
        <v>673026</v>
      </c>
      <c r="I308" s="9">
        <f>VLOOKUP(E308,'2018_commission_structure'!$A$22:$I$24,9,FALSE)</f>
        <v>500000</v>
      </c>
      <c r="J308" s="7">
        <f t="shared" si="41"/>
        <v>625000</v>
      </c>
      <c r="K308" s="8">
        <f t="shared" si="42"/>
        <v>750000</v>
      </c>
      <c r="L308" s="9">
        <f t="shared" si="43"/>
        <v>1000000</v>
      </c>
      <c r="M308" s="10">
        <f t="shared" si="44"/>
        <v>1.346052</v>
      </c>
      <c r="N308" t="str">
        <f t="shared" si="45"/>
        <v>125-150%</v>
      </c>
      <c r="O308" s="9">
        <f>MIN(I308, H308)*INDEX('2018_commission_structure'!$A$21:$I$24,
MATCH($E308, '2018_commission_structure'!$A$21:$A$24,0),
MATCH(O$1, '2018_commission_structure'!$A$21:$I$21,0))</f>
        <v>50000</v>
      </c>
      <c r="P308" s="2">
        <f>IF(H308&gt;I308, MIN(H308-I308, J308-I308)*
INDEX('2018_commission_structure'!$A$21:$I$24,
MATCH($E308, '2018_commission_structure'!$A$21:$A$24, 0),
MATCH(P$1, '2018_commission_structure'!$A$21:$I$21, 0)), 0)</f>
        <v>18750</v>
      </c>
      <c r="Q308" s="2">
        <f>IF(H308&gt;J308, MIN(H308-J308, K308-J308)*
INDEX('2018_commission_structure'!$A$21:$I$24,
MATCH($E308, '2018_commission_structure'!$A$21:$A$24, 0),
MATCH(Q$1, '2018_commission_structure'!$A$21:$I$21, 0)), 0)</f>
        <v>8644.68</v>
      </c>
      <c r="R308" s="2">
        <f>IF($H308&gt;K308,MIN($H308-K308,L308-K308)*INDEX('2018_commission_structure'!$A$21:$I$24,MATCH($E308,'2018_commission_structure'!$A$21:$A$24,0),MATCH('calculations '!R$1,'2018_commission_structure'!$A$21:$I$21,0)),0)</f>
        <v>0</v>
      </c>
      <c r="S308" s="2">
        <f>IF($H308&gt;L308, ($H308-L308) *INDEX('2018_commission_structure'!$A$21:$I$24,MATCH($E308, '2018_commission_structure'!$A$21:$A$24,0),MATCH(S$1, '2018_commission_structure'!$A$21:$I$21,0)), 0)</f>
        <v>0</v>
      </c>
      <c r="T308" s="2">
        <f t="shared" si="46"/>
        <v>77394.679999999993</v>
      </c>
      <c r="U308" s="2">
        <f t="shared" si="47"/>
        <v>128953.68</v>
      </c>
      <c r="V308" s="2">
        <f>MIN(I308, H308)*INDEX('2018_commission_structure'!$A$15:$I$18,MATCH($E308, '2018_commission_structure'!$A$15:$A$18,0),MATCH(V$1, '2018_commission_structure'!$A$15:$I$15,0))</f>
        <v>60000</v>
      </c>
      <c r="W308" s="2">
        <f>IF(H308&gt;I308, MIN(H308-I308, J308-I308)*INDEX('2018_commission_structure'!$A$15:$I$18,MATCH($E308, '2018_commission_structure'!$A$15:$A$18, 0),MATCH(W$1,'2018_commission_structure'!$A$15:$I$15, 0)), 0)</f>
        <v>21250</v>
      </c>
      <c r="X308" s="2">
        <f>IF(H308&gt;J308, MIN(H308-J308, K308-J308)*INDEX('2018_commission_structure'!$A$15:$I$24,MATCH($E308, '2018_commission_structure'!$A$15:$A$18, 0),MATCH(X$1, '2018_commission_structure'!$A$15:$I$15, 0)), 0)</f>
        <v>9605.2000000000007</v>
      </c>
      <c r="Y308" s="2">
        <f>IF($H308&gt;K308,MIN($H308-K308,L308-K308)*INDEX('2018_commission_structure'!$A$15:$I$24,MATCH($E308,'2018_commission_structure'!$A$15:$A$18,0),MATCH('calculations '!Y$1,'2018_commission_structure'!$A$15:$I$15,0)),0)</f>
        <v>0</v>
      </c>
      <c r="Z308" s="2">
        <f>IF($H308&gt;L308, ($H308-L308) *INDEX('2018_commission_structure'!$A$15:$I$24,MATCH($E308, '2018_commission_structure'!$A$15:$A$18,0),MATCH(Z$1, '2018_commission_structure'!$A$15:$I$15,0)), 0)</f>
        <v>0</v>
      </c>
      <c r="AA308" s="9">
        <f t="shared" si="48"/>
        <v>90855.2</v>
      </c>
      <c r="AB308" s="9">
        <f t="shared" si="49"/>
        <v>142414.20000000001</v>
      </c>
    </row>
    <row r="309" spans="1:28" x14ac:dyDescent="0.25">
      <c r="A309" t="str">
        <f t="shared" si="40"/>
        <v>Kara-lynn Ingarfill</v>
      </c>
      <c r="B309">
        <v>7957976743</v>
      </c>
      <c r="C309" t="s">
        <v>611</v>
      </c>
      <c r="D309" t="s">
        <v>612</v>
      </c>
      <c r="E309" t="s">
        <v>7</v>
      </c>
      <c r="F309" s="6">
        <v>37175</v>
      </c>
      <c r="G309">
        <f>COUNTIF(deals_closed!D:D,'calculations '!B309)</f>
        <v>30</v>
      </c>
      <c r="H309" s="6">
        <f>SUMIF(deals_closed!D:D,'calculations '!B309,deals_closed!C:C)</f>
        <v>1056123</v>
      </c>
      <c r="I309" s="9">
        <f>VLOOKUP(E309,'2018_commission_structure'!$A$22:$I$24,9,FALSE)</f>
        <v>500000</v>
      </c>
      <c r="J309" s="7">
        <f t="shared" si="41"/>
        <v>625000</v>
      </c>
      <c r="K309" s="8">
        <f t="shared" si="42"/>
        <v>750000</v>
      </c>
      <c r="L309" s="9">
        <f t="shared" si="43"/>
        <v>1000000</v>
      </c>
      <c r="M309" s="10">
        <f t="shared" si="44"/>
        <v>2.1122459999999998</v>
      </c>
      <c r="N309" t="str">
        <f t="shared" si="45"/>
        <v>&gt;200%</v>
      </c>
      <c r="O309" s="9">
        <f>MIN(I309, H309)*INDEX('2018_commission_structure'!$A$21:$I$24,
MATCH($E309, '2018_commission_structure'!$A$21:$A$24,0),
MATCH(O$1, '2018_commission_structure'!$A$21:$I$21,0))</f>
        <v>50000</v>
      </c>
      <c r="P309" s="2">
        <f>IF(H309&gt;I309, MIN(H309-I309, J309-I309)*
INDEX('2018_commission_structure'!$A$21:$I$24,
MATCH($E309, '2018_commission_structure'!$A$21:$A$24, 0),
MATCH(P$1, '2018_commission_structure'!$A$21:$I$21, 0)), 0)</f>
        <v>18750</v>
      </c>
      <c r="Q309" s="2">
        <f>IF(H309&gt;J309, MIN(H309-J309, K309-J309)*
INDEX('2018_commission_structure'!$A$21:$I$24,
MATCH($E309, '2018_commission_structure'!$A$21:$A$24, 0),
MATCH(Q$1, '2018_commission_structure'!$A$21:$I$21, 0)), 0)</f>
        <v>22500</v>
      </c>
      <c r="R309" s="2">
        <f>IF($H309&gt;K309,MIN($H309-K309,L309-K309)*INDEX('2018_commission_structure'!$A$21:$I$24,MATCH($E309,'2018_commission_structure'!$A$21:$A$24,0),MATCH('calculations '!R$1,'2018_commission_structure'!$A$21:$I$21,0)),0)</f>
        <v>55000</v>
      </c>
      <c r="S309" s="2">
        <f>IF($H309&gt;L309, ($H309-L309) *INDEX('2018_commission_structure'!$A$21:$I$24,MATCH($E309, '2018_commission_structure'!$A$21:$A$24,0),MATCH(S$1, '2018_commission_structure'!$A$21:$I$21,0)), 0)</f>
        <v>5612.3</v>
      </c>
      <c r="T309" s="2">
        <f t="shared" si="46"/>
        <v>151862.29999999999</v>
      </c>
      <c r="U309" s="2">
        <f t="shared" si="47"/>
        <v>189037.3</v>
      </c>
      <c r="V309" s="2">
        <f>MIN(I309, H309)*INDEX('2018_commission_structure'!$A$15:$I$18,MATCH($E309, '2018_commission_structure'!$A$15:$A$18,0),MATCH(V$1, '2018_commission_structure'!$A$15:$I$15,0))</f>
        <v>60000</v>
      </c>
      <c r="W309" s="2">
        <f>IF(H309&gt;I309, MIN(H309-I309, J309-I309)*INDEX('2018_commission_structure'!$A$15:$I$18,MATCH($E309, '2018_commission_structure'!$A$15:$A$18, 0),MATCH(W$1,'2018_commission_structure'!$A$15:$I$15, 0)), 0)</f>
        <v>21250</v>
      </c>
      <c r="X309" s="2">
        <f>IF(H309&gt;J309, MIN(H309-J309, K309-J309)*INDEX('2018_commission_structure'!$A$15:$I$24,MATCH($E309, '2018_commission_structure'!$A$15:$A$18, 0),MATCH(X$1, '2018_commission_structure'!$A$15:$I$15, 0)), 0)</f>
        <v>25000</v>
      </c>
      <c r="Y309" s="2">
        <f>IF($H309&gt;K309,MIN($H309-K309,L309-K309)*INDEX('2018_commission_structure'!$A$15:$I$24,MATCH($E309,'2018_commission_structure'!$A$15:$A$18,0),MATCH('calculations '!Y$1,'2018_commission_structure'!$A$15:$I$15,0)),0)</f>
        <v>55000</v>
      </c>
      <c r="Z309" s="2">
        <f>IF($H309&gt;L309, ($H309-L309) *INDEX('2018_commission_structure'!$A$15:$I$24,MATCH($E309, '2018_commission_structure'!$A$15:$A$18,0),MATCH(Z$1, '2018_commission_structure'!$A$15:$I$15,0)), 0)</f>
        <v>5612.3</v>
      </c>
      <c r="AA309" s="9">
        <f t="shared" si="48"/>
        <v>166862.29999999999</v>
      </c>
      <c r="AB309" s="9">
        <f t="shared" si="49"/>
        <v>204037.3</v>
      </c>
    </row>
    <row r="310" spans="1:28" x14ac:dyDescent="0.25">
      <c r="A310" t="str">
        <f t="shared" si="40"/>
        <v>Brandi Gratton</v>
      </c>
      <c r="B310">
        <v>2497321256</v>
      </c>
      <c r="C310" t="s">
        <v>613</v>
      </c>
      <c r="D310" t="s">
        <v>614</v>
      </c>
      <c r="E310" t="s">
        <v>10</v>
      </c>
      <c r="F310" s="6">
        <v>95857</v>
      </c>
      <c r="G310">
        <f>COUNTIF(deals_closed!D:D,'calculations '!B310)</f>
        <v>28</v>
      </c>
      <c r="H310" s="6">
        <f>SUMIF(deals_closed!D:D,'calculations '!B310,deals_closed!C:C)</f>
        <v>1074426</v>
      </c>
      <c r="I310" s="9">
        <f>VLOOKUP(E310,'2018_commission_structure'!$A$22:$I$24,9,FALSE)</f>
        <v>750000</v>
      </c>
      <c r="J310" s="7">
        <f t="shared" si="41"/>
        <v>937500</v>
      </c>
      <c r="K310" s="8">
        <f t="shared" si="42"/>
        <v>1125000</v>
      </c>
      <c r="L310" s="9">
        <f t="shared" si="43"/>
        <v>1500000</v>
      </c>
      <c r="M310" s="10">
        <f t="shared" si="44"/>
        <v>1.4325680000000001</v>
      </c>
      <c r="N310" t="str">
        <f t="shared" si="45"/>
        <v>125-150%</v>
      </c>
      <c r="O310" s="9">
        <f>MIN(I310, H310)*INDEX('2018_commission_structure'!$A$21:$I$24,
MATCH($E310, '2018_commission_structure'!$A$21:$A$24,0),
MATCH(O$1, '2018_commission_structure'!$A$21:$I$21,0))</f>
        <v>112500</v>
      </c>
      <c r="P310" s="2">
        <f>IF(H310&gt;I310, MIN(H310-I310, J310-I310)*
INDEX('2018_commission_structure'!$A$21:$I$24,
MATCH($E310, '2018_commission_structure'!$A$21:$A$24, 0),
MATCH(P$1, '2018_commission_structure'!$A$21:$I$21, 0)), 0)</f>
        <v>35625</v>
      </c>
      <c r="Q310" s="2">
        <f>IF(H310&gt;J310, MIN(H310-J310, K310-J310)*
INDEX('2018_commission_structure'!$A$21:$I$24,
MATCH($E310, '2018_commission_structure'!$A$21:$A$24, 0),
MATCH(Q$1, '2018_commission_structure'!$A$21:$I$21, 0)), 0)</f>
        <v>31492.98</v>
      </c>
      <c r="R310" s="2">
        <f>IF($H310&gt;K310,MIN($H310-K310,L310-K310)*INDEX('2018_commission_structure'!$A$21:$I$24,MATCH($E310,'2018_commission_structure'!$A$21:$A$24,0),MATCH('calculations '!R$1,'2018_commission_structure'!$A$21:$I$21,0)),0)</f>
        <v>0</v>
      </c>
      <c r="S310" s="2">
        <f>IF($H310&gt;L310, ($H310-L310) *INDEX('2018_commission_structure'!$A$21:$I$24,MATCH($E310, '2018_commission_structure'!$A$21:$A$24,0),MATCH(S$1, '2018_commission_structure'!$A$21:$I$21,0)), 0)</f>
        <v>0</v>
      </c>
      <c r="T310" s="2">
        <f t="shared" si="46"/>
        <v>179617.98</v>
      </c>
      <c r="U310" s="2">
        <f t="shared" si="47"/>
        <v>275474.98</v>
      </c>
      <c r="V310" s="2">
        <f>MIN(I310, H310)*INDEX('2018_commission_structure'!$A$15:$I$18,MATCH($E310, '2018_commission_structure'!$A$15:$A$18,0),MATCH(V$1, '2018_commission_structure'!$A$15:$I$15,0))</f>
        <v>112500</v>
      </c>
      <c r="W310" s="2">
        <f>IF(H310&gt;I310, MIN(H310-I310, J310-I310)*INDEX('2018_commission_structure'!$A$15:$I$18,MATCH($E310, '2018_commission_structure'!$A$15:$A$18, 0),MATCH(W$1,'2018_commission_structure'!$A$15:$I$15, 0)), 0)</f>
        <v>41250</v>
      </c>
      <c r="X310" s="2">
        <f>IF(H310&gt;J310, MIN(H310-J310, K310-J310)*INDEX('2018_commission_structure'!$A$15:$I$24,MATCH($E310, '2018_commission_structure'!$A$15:$A$18, 0),MATCH(X$1, '2018_commission_structure'!$A$15:$I$15, 0)), 0)</f>
        <v>34231.5</v>
      </c>
      <c r="Y310" s="2">
        <f>IF($H310&gt;K310,MIN($H310-K310,L310-K310)*INDEX('2018_commission_structure'!$A$15:$I$24,MATCH($E310,'2018_commission_structure'!$A$15:$A$18,0),MATCH('calculations '!Y$1,'2018_commission_structure'!$A$15:$I$15,0)),0)</f>
        <v>0</v>
      </c>
      <c r="Z310" s="2">
        <f>IF($H310&gt;L310, ($H310-L310) *INDEX('2018_commission_structure'!$A$15:$I$24,MATCH($E310, '2018_commission_structure'!$A$15:$A$18,0),MATCH(Z$1, '2018_commission_structure'!$A$15:$I$15,0)), 0)</f>
        <v>0</v>
      </c>
      <c r="AA310" s="9">
        <f t="shared" si="48"/>
        <v>187981.5</v>
      </c>
      <c r="AB310" s="9">
        <f t="shared" si="49"/>
        <v>283838.5</v>
      </c>
    </row>
    <row r="311" spans="1:28" x14ac:dyDescent="0.25">
      <c r="A311" t="str">
        <f t="shared" si="40"/>
        <v>See Postin</v>
      </c>
      <c r="B311">
        <v>1628738227</v>
      </c>
      <c r="C311" t="s">
        <v>615</v>
      </c>
      <c r="D311" t="s">
        <v>616</v>
      </c>
      <c r="E311" t="s">
        <v>29</v>
      </c>
      <c r="F311" s="6">
        <v>53204</v>
      </c>
      <c r="G311">
        <f>COUNTIF(deals_closed!D:D,'calculations '!B311)</f>
        <v>28</v>
      </c>
      <c r="H311" s="6">
        <f>SUMIF(deals_closed!D:D,'calculations '!B311,deals_closed!C:C)</f>
        <v>946209</v>
      </c>
      <c r="I311" s="9">
        <f>VLOOKUP(E311,'2018_commission_structure'!$A$22:$I$24,9,FALSE)</f>
        <v>600000</v>
      </c>
      <c r="J311" s="7">
        <f t="shared" si="41"/>
        <v>750000</v>
      </c>
      <c r="K311" s="8">
        <f t="shared" si="42"/>
        <v>900000</v>
      </c>
      <c r="L311" s="9">
        <f t="shared" si="43"/>
        <v>1200000</v>
      </c>
      <c r="M311" s="10">
        <f t="shared" si="44"/>
        <v>1.5770150000000001</v>
      </c>
      <c r="N311" t="str">
        <f t="shared" si="45"/>
        <v>150-200%</v>
      </c>
      <c r="O311" s="9">
        <f>MIN(I311, H311)*INDEX('2018_commission_structure'!$A$21:$I$24,
MATCH($E311, '2018_commission_structure'!$A$21:$A$24,0),
MATCH(O$1, '2018_commission_structure'!$A$21:$I$21,0))</f>
        <v>78000</v>
      </c>
      <c r="P311" s="2">
        <f>IF(H311&gt;I311, MIN(H311-I311, J311-I311)*
INDEX('2018_commission_structure'!$A$21:$I$24,
MATCH($E311, '2018_commission_structure'!$A$21:$A$24, 0),
MATCH(P$1, '2018_commission_structure'!$A$21:$I$21, 0)), 0)</f>
        <v>25500.000000000004</v>
      </c>
      <c r="Q311" s="2">
        <f>IF(H311&gt;J311, MIN(H311-J311, K311-J311)*
INDEX('2018_commission_structure'!$A$21:$I$24,
MATCH($E311, '2018_commission_structure'!$A$21:$A$24, 0),
MATCH(Q$1, '2018_commission_structure'!$A$21:$I$21, 0)), 0)</f>
        <v>31500</v>
      </c>
      <c r="R311" s="2">
        <f>IF($H311&gt;K311,MIN($H311-K311,L311-K311)*INDEX('2018_commission_structure'!$A$21:$I$24,MATCH($E311,'2018_commission_structure'!$A$21:$A$24,0),MATCH('calculations '!R$1,'2018_commission_structure'!$A$21:$I$21,0)),0)</f>
        <v>12014.34</v>
      </c>
      <c r="S311" s="2">
        <f>IF($H311&gt;L311, ($H311-L311) *INDEX('2018_commission_structure'!$A$21:$I$24,MATCH($E311, '2018_commission_structure'!$A$21:$A$24,0),MATCH(S$1, '2018_commission_structure'!$A$21:$I$21,0)), 0)</f>
        <v>0</v>
      </c>
      <c r="T311" s="2">
        <f t="shared" si="46"/>
        <v>147014.34</v>
      </c>
      <c r="U311" s="2">
        <f t="shared" si="47"/>
        <v>200218.34</v>
      </c>
      <c r="V311" s="2">
        <f>MIN(I311, H311)*INDEX('2018_commission_structure'!$A$15:$I$18,MATCH($E311, '2018_commission_structure'!$A$15:$A$18,0),MATCH(V$1, '2018_commission_structure'!$A$15:$I$15,0))</f>
        <v>90000</v>
      </c>
      <c r="W311" s="2">
        <f>IF(H311&gt;I311, MIN(H311-I311, J311-I311)*INDEX('2018_commission_structure'!$A$15:$I$18,MATCH($E311, '2018_commission_structure'!$A$15:$A$18, 0),MATCH(W$1,'2018_commission_structure'!$A$15:$I$15, 0)), 0)</f>
        <v>27000</v>
      </c>
      <c r="X311" s="2">
        <f>IF(H311&gt;J311, MIN(H311-J311, K311-J311)*INDEX('2018_commission_structure'!$A$15:$I$24,MATCH($E311, '2018_commission_structure'!$A$15:$A$18, 0),MATCH(X$1, '2018_commission_structure'!$A$15:$I$15, 0)), 0)</f>
        <v>37500</v>
      </c>
      <c r="Y311" s="2">
        <f>IF($H311&gt;K311,MIN($H311-K311,L311-K311)*INDEX('2018_commission_structure'!$A$15:$I$24,MATCH($E311,'2018_commission_structure'!$A$15:$A$18,0),MATCH('calculations '!Y$1,'2018_commission_structure'!$A$15:$I$15,0)),0)</f>
        <v>13862.699999999999</v>
      </c>
      <c r="Z311" s="2">
        <f>IF($H311&gt;L311, ($H311-L311) *INDEX('2018_commission_structure'!$A$15:$I$24,MATCH($E311, '2018_commission_structure'!$A$15:$A$18,0),MATCH(Z$1, '2018_commission_structure'!$A$15:$I$15,0)), 0)</f>
        <v>0</v>
      </c>
      <c r="AA311" s="9">
        <f t="shared" si="48"/>
        <v>168362.7</v>
      </c>
      <c r="AB311" s="9">
        <f t="shared" si="49"/>
        <v>221566.7</v>
      </c>
    </row>
    <row r="312" spans="1:28" x14ac:dyDescent="0.25">
      <c r="A312" t="str">
        <f t="shared" si="40"/>
        <v>Herrick Utterson</v>
      </c>
      <c r="B312">
        <v>7192290785</v>
      </c>
      <c r="C312" t="s">
        <v>617</v>
      </c>
      <c r="D312" t="s">
        <v>618</v>
      </c>
      <c r="E312" t="s">
        <v>7</v>
      </c>
      <c r="F312" s="6">
        <v>32187</v>
      </c>
      <c r="G312">
        <f>COUNTIF(deals_closed!D:D,'calculations '!B312)</f>
        <v>24</v>
      </c>
      <c r="H312" s="6">
        <f>SUMIF(deals_closed!D:D,'calculations '!B312,deals_closed!C:C)</f>
        <v>722087</v>
      </c>
      <c r="I312" s="9">
        <f>VLOOKUP(E312,'2018_commission_structure'!$A$22:$I$24,9,FALSE)</f>
        <v>500000</v>
      </c>
      <c r="J312" s="7">
        <f t="shared" si="41"/>
        <v>625000</v>
      </c>
      <c r="K312" s="8">
        <f t="shared" si="42"/>
        <v>750000</v>
      </c>
      <c r="L312" s="9">
        <f t="shared" si="43"/>
        <v>1000000</v>
      </c>
      <c r="M312" s="10">
        <f t="shared" si="44"/>
        <v>1.4441740000000001</v>
      </c>
      <c r="N312" t="str">
        <f t="shared" si="45"/>
        <v>125-150%</v>
      </c>
      <c r="O312" s="9">
        <f>MIN(I312, H312)*INDEX('2018_commission_structure'!$A$21:$I$24,
MATCH($E312, '2018_commission_structure'!$A$21:$A$24,0),
MATCH(O$1, '2018_commission_structure'!$A$21:$I$21,0))</f>
        <v>50000</v>
      </c>
      <c r="P312" s="2">
        <f>IF(H312&gt;I312, MIN(H312-I312, J312-I312)*
INDEX('2018_commission_structure'!$A$21:$I$24,
MATCH($E312, '2018_commission_structure'!$A$21:$A$24, 0),
MATCH(P$1, '2018_commission_structure'!$A$21:$I$21, 0)), 0)</f>
        <v>18750</v>
      </c>
      <c r="Q312" s="2">
        <f>IF(H312&gt;J312, MIN(H312-J312, K312-J312)*
INDEX('2018_commission_structure'!$A$21:$I$24,
MATCH($E312, '2018_commission_structure'!$A$21:$A$24, 0),
MATCH(Q$1, '2018_commission_structure'!$A$21:$I$21, 0)), 0)</f>
        <v>17475.66</v>
      </c>
      <c r="R312" s="2">
        <f>IF($H312&gt;K312,MIN($H312-K312,L312-K312)*INDEX('2018_commission_structure'!$A$21:$I$24,MATCH($E312,'2018_commission_structure'!$A$21:$A$24,0),MATCH('calculations '!R$1,'2018_commission_structure'!$A$21:$I$21,0)),0)</f>
        <v>0</v>
      </c>
      <c r="S312" s="2">
        <f>IF($H312&gt;L312, ($H312-L312) *INDEX('2018_commission_structure'!$A$21:$I$24,MATCH($E312, '2018_commission_structure'!$A$21:$A$24,0),MATCH(S$1, '2018_commission_structure'!$A$21:$I$21,0)), 0)</f>
        <v>0</v>
      </c>
      <c r="T312" s="2">
        <f t="shared" si="46"/>
        <v>86225.66</v>
      </c>
      <c r="U312" s="2">
        <f t="shared" si="47"/>
        <v>118412.66</v>
      </c>
      <c r="V312" s="2">
        <f>MIN(I312, H312)*INDEX('2018_commission_structure'!$A$15:$I$18,MATCH($E312, '2018_commission_structure'!$A$15:$A$18,0),MATCH(V$1, '2018_commission_structure'!$A$15:$I$15,0))</f>
        <v>60000</v>
      </c>
      <c r="W312" s="2">
        <f>IF(H312&gt;I312, MIN(H312-I312, J312-I312)*INDEX('2018_commission_structure'!$A$15:$I$18,MATCH($E312, '2018_commission_structure'!$A$15:$A$18, 0),MATCH(W$1,'2018_commission_structure'!$A$15:$I$15, 0)), 0)</f>
        <v>21250</v>
      </c>
      <c r="X312" s="2">
        <f>IF(H312&gt;J312, MIN(H312-J312, K312-J312)*INDEX('2018_commission_structure'!$A$15:$I$24,MATCH($E312, '2018_commission_structure'!$A$15:$A$18, 0),MATCH(X$1, '2018_commission_structure'!$A$15:$I$15, 0)), 0)</f>
        <v>19417.400000000001</v>
      </c>
      <c r="Y312" s="2">
        <f>IF($H312&gt;K312,MIN($H312-K312,L312-K312)*INDEX('2018_commission_structure'!$A$15:$I$24,MATCH($E312,'2018_commission_structure'!$A$15:$A$18,0),MATCH('calculations '!Y$1,'2018_commission_structure'!$A$15:$I$15,0)),0)</f>
        <v>0</v>
      </c>
      <c r="Z312" s="2">
        <f>IF($H312&gt;L312, ($H312-L312) *INDEX('2018_commission_structure'!$A$15:$I$24,MATCH($E312, '2018_commission_structure'!$A$15:$A$18,0),MATCH(Z$1, '2018_commission_structure'!$A$15:$I$15,0)), 0)</f>
        <v>0</v>
      </c>
      <c r="AA312" s="9">
        <f t="shared" si="48"/>
        <v>100667.4</v>
      </c>
      <c r="AB312" s="9">
        <f t="shared" si="49"/>
        <v>132854.39999999999</v>
      </c>
    </row>
    <row r="313" spans="1:28" x14ac:dyDescent="0.25">
      <c r="A313" t="str">
        <f t="shared" si="40"/>
        <v>Katrina Danne</v>
      </c>
      <c r="B313">
        <v>3915983489</v>
      </c>
      <c r="C313" t="s">
        <v>619</v>
      </c>
      <c r="D313" t="s">
        <v>620</v>
      </c>
      <c r="E313" t="s">
        <v>7</v>
      </c>
      <c r="F313" s="6">
        <v>47584</v>
      </c>
      <c r="G313">
        <f>COUNTIF(deals_closed!D:D,'calculations '!B313)</f>
        <v>20</v>
      </c>
      <c r="H313" s="6">
        <f>SUMIF(deals_closed!D:D,'calculations '!B313,deals_closed!C:C)</f>
        <v>711786</v>
      </c>
      <c r="I313" s="9">
        <f>VLOOKUP(E313,'2018_commission_structure'!$A$22:$I$24,9,FALSE)</f>
        <v>500000</v>
      </c>
      <c r="J313" s="7">
        <f t="shared" si="41"/>
        <v>625000</v>
      </c>
      <c r="K313" s="8">
        <f t="shared" si="42"/>
        <v>750000</v>
      </c>
      <c r="L313" s="9">
        <f t="shared" si="43"/>
        <v>1000000</v>
      </c>
      <c r="M313" s="10">
        <f t="shared" si="44"/>
        <v>1.4235720000000001</v>
      </c>
      <c r="N313" t="str">
        <f t="shared" si="45"/>
        <v>125-150%</v>
      </c>
      <c r="O313" s="9">
        <f>MIN(I313, H313)*INDEX('2018_commission_structure'!$A$21:$I$24,
MATCH($E313, '2018_commission_structure'!$A$21:$A$24,0),
MATCH(O$1, '2018_commission_structure'!$A$21:$I$21,0))</f>
        <v>50000</v>
      </c>
      <c r="P313" s="2">
        <f>IF(H313&gt;I313, MIN(H313-I313, J313-I313)*
INDEX('2018_commission_structure'!$A$21:$I$24,
MATCH($E313, '2018_commission_structure'!$A$21:$A$24, 0),
MATCH(P$1, '2018_commission_structure'!$A$21:$I$21, 0)), 0)</f>
        <v>18750</v>
      </c>
      <c r="Q313" s="2">
        <f>IF(H313&gt;J313, MIN(H313-J313, K313-J313)*
INDEX('2018_commission_structure'!$A$21:$I$24,
MATCH($E313, '2018_commission_structure'!$A$21:$A$24, 0),
MATCH(Q$1, '2018_commission_structure'!$A$21:$I$21, 0)), 0)</f>
        <v>15621.48</v>
      </c>
      <c r="R313" s="2">
        <f>IF($H313&gt;K313,MIN($H313-K313,L313-K313)*INDEX('2018_commission_structure'!$A$21:$I$24,MATCH($E313,'2018_commission_structure'!$A$21:$A$24,0),MATCH('calculations '!R$1,'2018_commission_structure'!$A$21:$I$21,0)),0)</f>
        <v>0</v>
      </c>
      <c r="S313" s="2">
        <f>IF($H313&gt;L313, ($H313-L313) *INDEX('2018_commission_structure'!$A$21:$I$24,MATCH($E313, '2018_commission_structure'!$A$21:$A$24,0),MATCH(S$1, '2018_commission_structure'!$A$21:$I$21,0)), 0)</f>
        <v>0</v>
      </c>
      <c r="T313" s="2">
        <f t="shared" si="46"/>
        <v>84371.48</v>
      </c>
      <c r="U313" s="2">
        <f t="shared" si="47"/>
        <v>131955.47999999998</v>
      </c>
      <c r="V313" s="2">
        <f>MIN(I313, H313)*INDEX('2018_commission_structure'!$A$15:$I$18,MATCH($E313, '2018_commission_structure'!$A$15:$A$18,0),MATCH(V$1, '2018_commission_structure'!$A$15:$I$15,0))</f>
        <v>60000</v>
      </c>
      <c r="W313" s="2">
        <f>IF(H313&gt;I313, MIN(H313-I313, J313-I313)*INDEX('2018_commission_structure'!$A$15:$I$18,MATCH($E313, '2018_commission_structure'!$A$15:$A$18, 0),MATCH(W$1,'2018_commission_structure'!$A$15:$I$15, 0)), 0)</f>
        <v>21250</v>
      </c>
      <c r="X313" s="2">
        <f>IF(H313&gt;J313, MIN(H313-J313, K313-J313)*INDEX('2018_commission_structure'!$A$15:$I$24,MATCH($E313, '2018_commission_structure'!$A$15:$A$18, 0),MATCH(X$1, '2018_commission_structure'!$A$15:$I$15, 0)), 0)</f>
        <v>17357.2</v>
      </c>
      <c r="Y313" s="2">
        <f>IF($H313&gt;K313,MIN($H313-K313,L313-K313)*INDEX('2018_commission_structure'!$A$15:$I$24,MATCH($E313,'2018_commission_structure'!$A$15:$A$18,0),MATCH('calculations '!Y$1,'2018_commission_structure'!$A$15:$I$15,0)),0)</f>
        <v>0</v>
      </c>
      <c r="Z313" s="2">
        <f>IF($H313&gt;L313, ($H313-L313) *INDEX('2018_commission_structure'!$A$15:$I$24,MATCH($E313, '2018_commission_structure'!$A$15:$A$18,0),MATCH(Z$1, '2018_commission_structure'!$A$15:$I$15,0)), 0)</f>
        <v>0</v>
      </c>
      <c r="AA313" s="9">
        <f t="shared" si="48"/>
        <v>98607.2</v>
      </c>
      <c r="AB313" s="9">
        <f t="shared" si="49"/>
        <v>146191.20000000001</v>
      </c>
    </row>
    <row r="314" spans="1:28" x14ac:dyDescent="0.25">
      <c r="A314" t="str">
        <f t="shared" si="40"/>
        <v>Ivett Klass</v>
      </c>
      <c r="B314">
        <v>3127459866</v>
      </c>
      <c r="C314" t="s">
        <v>621</v>
      </c>
      <c r="D314" t="s">
        <v>622</v>
      </c>
      <c r="E314" t="s">
        <v>10</v>
      </c>
      <c r="F314" s="6">
        <v>93001</v>
      </c>
      <c r="G314">
        <f>COUNTIF(deals_closed!D:D,'calculations '!B314)</f>
        <v>24</v>
      </c>
      <c r="H314" s="6">
        <f>SUMIF(deals_closed!D:D,'calculations '!B314,deals_closed!C:C)</f>
        <v>773542</v>
      </c>
      <c r="I314" s="9">
        <f>VLOOKUP(E314,'2018_commission_structure'!$A$22:$I$24,9,FALSE)</f>
        <v>750000</v>
      </c>
      <c r="J314" s="7">
        <f t="shared" si="41"/>
        <v>937500</v>
      </c>
      <c r="K314" s="8">
        <f t="shared" si="42"/>
        <v>1125000</v>
      </c>
      <c r="L314" s="9">
        <f t="shared" si="43"/>
        <v>1500000</v>
      </c>
      <c r="M314" s="10">
        <f t="shared" si="44"/>
        <v>1.0313893333333333</v>
      </c>
      <c r="N314" t="str">
        <f t="shared" si="45"/>
        <v>100-125%</v>
      </c>
      <c r="O314" s="9">
        <f>MIN(I314, H314)*INDEX('2018_commission_structure'!$A$21:$I$24,
MATCH($E314, '2018_commission_structure'!$A$21:$A$24,0),
MATCH(O$1, '2018_commission_structure'!$A$21:$I$21,0))</f>
        <v>112500</v>
      </c>
      <c r="P314" s="2">
        <f>IF(H314&gt;I314, MIN(H314-I314, J314-I314)*
INDEX('2018_commission_structure'!$A$21:$I$24,
MATCH($E314, '2018_commission_structure'!$A$21:$A$24, 0),
MATCH(P$1, '2018_commission_structure'!$A$21:$I$21, 0)), 0)</f>
        <v>4472.9800000000005</v>
      </c>
      <c r="Q314" s="2">
        <f>IF(H314&gt;J314, MIN(H314-J314, K314-J314)*
INDEX('2018_commission_structure'!$A$21:$I$24,
MATCH($E314, '2018_commission_structure'!$A$21:$A$24, 0),
MATCH(Q$1, '2018_commission_structure'!$A$21:$I$21, 0)), 0)</f>
        <v>0</v>
      </c>
      <c r="R314" s="2">
        <f>IF($H314&gt;K314,MIN($H314-K314,L314-K314)*INDEX('2018_commission_structure'!$A$21:$I$24,MATCH($E314,'2018_commission_structure'!$A$21:$A$24,0),MATCH('calculations '!R$1,'2018_commission_structure'!$A$21:$I$21,0)),0)</f>
        <v>0</v>
      </c>
      <c r="S314" s="2">
        <f>IF($H314&gt;L314, ($H314-L314) *INDEX('2018_commission_structure'!$A$21:$I$24,MATCH($E314, '2018_commission_structure'!$A$21:$A$24,0),MATCH(S$1, '2018_commission_structure'!$A$21:$I$21,0)), 0)</f>
        <v>0</v>
      </c>
      <c r="T314" s="2">
        <f t="shared" si="46"/>
        <v>116972.98</v>
      </c>
      <c r="U314" s="2">
        <f t="shared" si="47"/>
        <v>209973.97999999998</v>
      </c>
      <c r="V314" s="2">
        <f>MIN(I314, H314)*INDEX('2018_commission_structure'!$A$15:$I$18,MATCH($E314, '2018_commission_structure'!$A$15:$A$18,0),MATCH(V$1, '2018_commission_structure'!$A$15:$I$15,0))</f>
        <v>112500</v>
      </c>
      <c r="W314" s="2">
        <f>IF(H314&gt;I314, MIN(H314-I314, J314-I314)*INDEX('2018_commission_structure'!$A$15:$I$18,MATCH($E314, '2018_commission_structure'!$A$15:$A$18, 0),MATCH(W$1,'2018_commission_structure'!$A$15:$I$15, 0)), 0)</f>
        <v>5179.24</v>
      </c>
      <c r="X314" s="2">
        <f>IF(H314&gt;J314, MIN(H314-J314, K314-J314)*INDEX('2018_commission_structure'!$A$15:$I$24,MATCH($E314, '2018_commission_structure'!$A$15:$A$18, 0),MATCH(X$1, '2018_commission_structure'!$A$15:$I$15, 0)), 0)</f>
        <v>0</v>
      </c>
      <c r="Y314" s="2">
        <f>IF($H314&gt;K314,MIN($H314-K314,L314-K314)*INDEX('2018_commission_structure'!$A$15:$I$24,MATCH($E314,'2018_commission_structure'!$A$15:$A$18,0),MATCH('calculations '!Y$1,'2018_commission_structure'!$A$15:$I$15,0)),0)</f>
        <v>0</v>
      </c>
      <c r="Z314" s="2">
        <f>IF($H314&gt;L314, ($H314-L314) *INDEX('2018_commission_structure'!$A$15:$I$24,MATCH($E314, '2018_commission_structure'!$A$15:$A$18,0),MATCH(Z$1, '2018_commission_structure'!$A$15:$I$15,0)), 0)</f>
        <v>0</v>
      </c>
      <c r="AA314" s="9">
        <f t="shared" si="48"/>
        <v>117679.24</v>
      </c>
      <c r="AB314" s="9">
        <f t="shared" si="49"/>
        <v>210680.24</v>
      </c>
    </row>
    <row r="315" spans="1:28" x14ac:dyDescent="0.25">
      <c r="A315" t="str">
        <f t="shared" si="40"/>
        <v>Jacinthe Vel</v>
      </c>
      <c r="B315">
        <v>1296185559</v>
      </c>
      <c r="C315" t="s">
        <v>623</v>
      </c>
      <c r="D315" t="s">
        <v>624</v>
      </c>
      <c r="E315" t="s">
        <v>10</v>
      </c>
      <c r="F315" s="6">
        <v>83229</v>
      </c>
      <c r="G315">
        <f>COUNTIF(deals_closed!D:D,'calculations '!B315)</f>
        <v>22</v>
      </c>
      <c r="H315" s="6">
        <f>SUMIF(deals_closed!D:D,'calculations '!B315,deals_closed!C:C)</f>
        <v>717332</v>
      </c>
      <c r="I315" s="9">
        <f>VLOOKUP(E315,'2018_commission_structure'!$A$22:$I$24,9,FALSE)</f>
        <v>750000</v>
      </c>
      <c r="J315" s="7">
        <f t="shared" si="41"/>
        <v>937500</v>
      </c>
      <c r="K315" s="8">
        <f t="shared" si="42"/>
        <v>1125000</v>
      </c>
      <c r="L315" s="9">
        <f t="shared" si="43"/>
        <v>1500000</v>
      </c>
      <c r="M315" s="10">
        <f t="shared" si="44"/>
        <v>0.95644266666666666</v>
      </c>
      <c r="N315" t="str">
        <f t="shared" si="45"/>
        <v>0-100%</v>
      </c>
      <c r="O315" s="9">
        <f>MIN(I315, H315)*INDEX('2018_commission_structure'!$A$21:$I$24,
MATCH($E315, '2018_commission_structure'!$A$21:$A$24,0),
MATCH(O$1, '2018_commission_structure'!$A$21:$I$21,0))</f>
        <v>107599.8</v>
      </c>
      <c r="P315" s="2">
        <f>IF(H315&gt;I315, MIN(H315-I315, J315-I315)*
INDEX('2018_commission_structure'!$A$21:$I$24,
MATCH($E315, '2018_commission_structure'!$A$21:$A$24, 0),
MATCH(P$1, '2018_commission_structure'!$A$21:$I$21, 0)), 0)</f>
        <v>0</v>
      </c>
      <c r="Q315" s="2">
        <f>IF(H315&gt;J315, MIN(H315-J315, K315-J315)*
INDEX('2018_commission_structure'!$A$21:$I$24,
MATCH($E315, '2018_commission_structure'!$A$21:$A$24, 0),
MATCH(Q$1, '2018_commission_structure'!$A$21:$I$21, 0)), 0)</f>
        <v>0</v>
      </c>
      <c r="R315" s="2">
        <f>IF($H315&gt;K315,MIN($H315-K315,L315-K315)*INDEX('2018_commission_structure'!$A$21:$I$24,MATCH($E315,'2018_commission_structure'!$A$21:$A$24,0),MATCH('calculations '!R$1,'2018_commission_structure'!$A$21:$I$21,0)),0)</f>
        <v>0</v>
      </c>
      <c r="S315" s="2">
        <f>IF($H315&gt;L315, ($H315-L315) *INDEX('2018_commission_structure'!$A$21:$I$24,MATCH($E315, '2018_commission_structure'!$A$21:$A$24,0),MATCH(S$1, '2018_commission_structure'!$A$21:$I$21,0)), 0)</f>
        <v>0</v>
      </c>
      <c r="T315" s="2">
        <f t="shared" si="46"/>
        <v>107599.8</v>
      </c>
      <c r="U315" s="2">
        <f t="shared" si="47"/>
        <v>190828.79999999999</v>
      </c>
      <c r="V315" s="2">
        <f>MIN(I315, H315)*INDEX('2018_commission_structure'!$A$15:$I$18,MATCH($E315, '2018_commission_structure'!$A$15:$A$18,0),MATCH(V$1, '2018_commission_structure'!$A$15:$I$15,0))</f>
        <v>107599.8</v>
      </c>
      <c r="W315" s="2">
        <f>IF(H315&gt;I315, MIN(H315-I315, J315-I315)*INDEX('2018_commission_structure'!$A$15:$I$18,MATCH($E315, '2018_commission_structure'!$A$15:$A$18, 0),MATCH(W$1,'2018_commission_structure'!$A$15:$I$15, 0)), 0)</f>
        <v>0</v>
      </c>
      <c r="X315" s="2">
        <f>IF(H315&gt;J315, MIN(H315-J315, K315-J315)*INDEX('2018_commission_structure'!$A$15:$I$24,MATCH($E315, '2018_commission_structure'!$A$15:$A$18, 0),MATCH(X$1, '2018_commission_structure'!$A$15:$I$15, 0)), 0)</f>
        <v>0</v>
      </c>
      <c r="Y315" s="2">
        <f>IF($H315&gt;K315,MIN($H315-K315,L315-K315)*INDEX('2018_commission_structure'!$A$15:$I$24,MATCH($E315,'2018_commission_structure'!$A$15:$A$18,0),MATCH('calculations '!Y$1,'2018_commission_structure'!$A$15:$I$15,0)),0)</f>
        <v>0</v>
      </c>
      <c r="Z315" s="2">
        <f>IF($H315&gt;L315, ($H315-L315) *INDEX('2018_commission_structure'!$A$15:$I$24,MATCH($E315, '2018_commission_structure'!$A$15:$A$18,0),MATCH(Z$1, '2018_commission_structure'!$A$15:$I$15,0)), 0)</f>
        <v>0</v>
      </c>
      <c r="AA315" s="9">
        <f t="shared" si="48"/>
        <v>107599.8</v>
      </c>
      <c r="AB315" s="9">
        <f t="shared" si="49"/>
        <v>190828.79999999999</v>
      </c>
    </row>
    <row r="316" spans="1:28" x14ac:dyDescent="0.25">
      <c r="A316" t="str">
        <f t="shared" si="40"/>
        <v>Olivero Wessel</v>
      </c>
      <c r="B316">
        <v>2230983466</v>
      </c>
      <c r="C316" t="s">
        <v>625</v>
      </c>
      <c r="D316" t="s">
        <v>626</v>
      </c>
      <c r="E316" t="s">
        <v>10</v>
      </c>
      <c r="F316" s="6">
        <v>75997</v>
      </c>
      <c r="G316">
        <f>COUNTIF(deals_closed!D:D,'calculations '!B316)</f>
        <v>23</v>
      </c>
      <c r="H316" s="6">
        <f>SUMIF(deals_closed!D:D,'calculations '!B316,deals_closed!C:C)</f>
        <v>855810</v>
      </c>
      <c r="I316" s="9">
        <f>VLOOKUP(E316,'2018_commission_structure'!$A$22:$I$24,9,FALSE)</f>
        <v>750000</v>
      </c>
      <c r="J316" s="7">
        <f t="shared" si="41"/>
        <v>937500</v>
      </c>
      <c r="K316" s="8">
        <f t="shared" si="42"/>
        <v>1125000</v>
      </c>
      <c r="L316" s="9">
        <f t="shared" si="43"/>
        <v>1500000</v>
      </c>
      <c r="M316" s="10">
        <f t="shared" si="44"/>
        <v>1.1410800000000001</v>
      </c>
      <c r="N316" t="str">
        <f t="shared" si="45"/>
        <v>100-125%</v>
      </c>
      <c r="O316" s="9">
        <f>MIN(I316, H316)*INDEX('2018_commission_structure'!$A$21:$I$24,
MATCH($E316, '2018_commission_structure'!$A$21:$A$24,0),
MATCH(O$1, '2018_commission_structure'!$A$21:$I$21,0))</f>
        <v>112500</v>
      </c>
      <c r="P316" s="2">
        <f>IF(H316&gt;I316, MIN(H316-I316, J316-I316)*
INDEX('2018_commission_structure'!$A$21:$I$24,
MATCH($E316, '2018_commission_structure'!$A$21:$A$24, 0),
MATCH(P$1, '2018_commission_structure'!$A$21:$I$21, 0)), 0)</f>
        <v>20103.900000000001</v>
      </c>
      <c r="Q316" s="2">
        <f>IF(H316&gt;J316, MIN(H316-J316, K316-J316)*
INDEX('2018_commission_structure'!$A$21:$I$24,
MATCH($E316, '2018_commission_structure'!$A$21:$A$24, 0),
MATCH(Q$1, '2018_commission_structure'!$A$21:$I$21, 0)), 0)</f>
        <v>0</v>
      </c>
      <c r="R316" s="2">
        <f>IF($H316&gt;K316,MIN($H316-K316,L316-K316)*INDEX('2018_commission_structure'!$A$21:$I$24,MATCH($E316,'2018_commission_structure'!$A$21:$A$24,0),MATCH('calculations '!R$1,'2018_commission_structure'!$A$21:$I$21,0)),0)</f>
        <v>0</v>
      </c>
      <c r="S316" s="2">
        <f>IF($H316&gt;L316, ($H316-L316) *INDEX('2018_commission_structure'!$A$21:$I$24,MATCH($E316, '2018_commission_structure'!$A$21:$A$24,0),MATCH(S$1, '2018_commission_structure'!$A$21:$I$21,0)), 0)</f>
        <v>0</v>
      </c>
      <c r="T316" s="2">
        <f t="shared" si="46"/>
        <v>132603.9</v>
      </c>
      <c r="U316" s="2">
        <f t="shared" si="47"/>
        <v>208600.9</v>
      </c>
      <c r="V316" s="2">
        <f>MIN(I316, H316)*INDEX('2018_commission_structure'!$A$15:$I$18,MATCH($E316, '2018_commission_structure'!$A$15:$A$18,0),MATCH(V$1, '2018_commission_structure'!$A$15:$I$15,0))</f>
        <v>112500</v>
      </c>
      <c r="W316" s="2">
        <f>IF(H316&gt;I316, MIN(H316-I316, J316-I316)*INDEX('2018_commission_structure'!$A$15:$I$18,MATCH($E316, '2018_commission_structure'!$A$15:$A$18, 0),MATCH(W$1,'2018_commission_structure'!$A$15:$I$15, 0)), 0)</f>
        <v>23278.2</v>
      </c>
      <c r="X316" s="2">
        <f>IF(H316&gt;J316, MIN(H316-J316, K316-J316)*INDEX('2018_commission_structure'!$A$15:$I$24,MATCH($E316, '2018_commission_structure'!$A$15:$A$18, 0),MATCH(X$1, '2018_commission_structure'!$A$15:$I$15, 0)), 0)</f>
        <v>0</v>
      </c>
      <c r="Y316" s="2">
        <f>IF($H316&gt;K316,MIN($H316-K316,L316-K316)*INDEX('2018_commission_structure'!$A$15:$I$24,MATCH($E316,'2018_commission_structure'!$A$15:$A$18,0),MATCH('calculations '!Y$1,'2018_commission_structure'!$A$15:$I$15,0)),0)</f>
        <v>0</v>
      </c>
      <c r="Z316" s="2">
        <f>IF($H316&gt;L316, ($H316-L316) *INDEX('2018_commission_structure'!$A$15:$I$24,MATCH($E316, '2018_commission_structure'!$A$15:$A$18,0),MATCH(Z$1, '2018_commission_structure'!$A$15:$I$15,0)), 0)</f>
        <v>0</v>
      </c>
      <c r="AA316" s="9">
        <f t="shared" si="48"/>
        <v>135778.20000000001</v>
      </c>
      <c r="AB316" s="9">
        <f t="shared" si="49"/>
        <v>211775.2</v>
      </c>
    </row>
    <row r="317" spans="1:28" x14ac:dyDescent="0.25">
      <c r="A317" t="str">
        <f t="shared" si="40"/>
        <v>Elsey O'Shevlin</v>
      </c>
      <c r="B317">
        <v>1313434965</v>
      </c>
      <c r="C317" t="s">
        <v>402</v>
      </c>
      <c r="D317" t="s">
        <v>627</v>
      </c>
      <c r="E317" t="s">
        <v>29</v>
      </c>
      <c r="F317" s="6">
        <v>72359</v>
      </c>
      <c r="G317">
        <f>COUNTIF(deals_closed!D:D,'calculations '!B317)</f>
        <v>20</v>
      </c>
      <c r="H317" s="6">
        <f>SUMIF(deals_closed!D:D,'calculations '!B317,deals_closed!C:C)</f>
        <v>575546</v>
      </c>
      <c r="I317" s="9">
        <f>VLOOKUP(E317,'2018_commission_structure'!$A$22:$I$24,9,FALSE)</f>
        <v>600000</v>
      </c>
      <c r="J317" s="7">
        <f t="shared" si="41"/>
        <v>750000</v>
      </c>
      <c r="K317" s="8">
        <f t="shared" si="42"/>
        <v>900000</v>
      </c>
      <c r="L317" s="9">
        <f t="shared" si="43"/>
        <v>1200000</v>
      </c>
      <c r="M317" s="10">
        <f t="shared" si="44"/>
        <v>0.95924333333333334</v>
      </c>
      <c r="N317" t="str">
        <f t="shared" si="45"/>
        <v>0-100%</v>
      </c>
      <c r="O317" s="9">
        <f>MIN(I317, H317)*INDEX('2018_commission_structure'!$A$21:$I$24,
MATCH($E317, '2018_commission_structure'!$A$21:$A$24,0),
MATCH(O$1, '2018_commission_structure'!$A$21:$I$21,0))</f>
        <v>74820.98</v>
      </c>
      <c r="P317" s="2">
        <f>IF(H317&gt;I317, MIN(H317-I317, J317-I317)*
INDEX('2018_commission_structure'!$A$21:$I$24,
MATCH($E317, '2018_commission_structure'!$A$21:$A$24, 0),
MATCH(P$1, '2018_commission_structure'!$A$21:$I$21, 0)), 0)</f>
        <v>0</v>
      </c>
      <c r="Q317" s="2">
        <f>IF(H317&gt;J317, MIN(H317-J317, K317-J317)*
INDEX('2018_commission_structure'!$A$21:$I$24,
MATCH($E317, '2018_commission_structure'!$A$21:$A$24, 0),
MATCH(Q$1, '2018_commission_structure'!$A$21:$I$21, 0)), 0)</f>
        <v>0</v>
      </c>
      <c r="R317" s="2">
        <f>IF($H317&gt;K317,MIN($H317-K317,L317-K317)*INDEX('2018_commission_structure'!$A$21:$I$24,MATCH($E317,'2018_commission_structure'!$A$21:$A$24,0),MATCH('calculations '!R$1,'2018_commission_structure'!$A$21:$I$21,0)),0)</f>
        <v>0</v>
      </c>
      <c r="S317" s="2">
        <f>IF($H317&gt;L317, ($H317-L317) *INDEX('2018_commission_structure'!$A$21:$I$24,MATCH($E317, '2018_commission_structure'!$A$21:$A$24,0),MATCH(S$1, '2018_commission_structure'!$A$21:$I$21,0)), 0)</f>
        <v>0</v>
      </c>
      <c r="T317" s="2">
        <f t="shared" si="46"/>
        <v>74820.98</v>
      </c>
      <c r="U317" s="2">
        <f t="shared" si="47"/>
        <v>147179.97999999998</v>
      </c>
      <c r="V317" s="2">
        <f>MIN(I317, H317)*INDEX('2018_commission_structure'!$A$15:$I$18,MATCH($E317, '2018_commission_structure'!$A$15:$A$18,0),MATCH(V$1, '2018_commission_structure'!$A$15:$I$15,0))</f>
        <v>86331.9</v>
      </c>
      <c r="W317" s="2">
        <f>IF(H317&gt;I317, MIN(H317-I317, J317-I317)*INDEX('2018_commission_structure'!$A$15:$I$18,MATCH($E317, '2018_commission_structure'!$A$15:$A$18, 0),MATCH(W$1,'2018_commission_structure'!$A$15:$I$15, 0)), 0)</f>
        <v>0</v>
      </c>
      <c r="X317" s="2">
        <f>IF(H317&gt;J317, MIN(H317-J317, K317-J317)*INDEX('2018_commission_structure'!$A$15:$I$24,MATCH($E317, '2018_commission_structure'!$A$15:$A$18, 0),MATCH(X$1, '2018_commission_structure'!$A$15:$I$15, 0)), 0)</f>
        <v>0</v>
      </c>
      <c r="Y317" s="2">
        <f>IF($H317&gt;K317,MIN($H317-K317,L317-K317)*INDEX('2018_commission_structure'!$A$15:$I$24,MATCH($E317,'2018_commission_structure'!$A$15:$A$18,0),MATCH('calculations '!Y$1,'2018_commission_structure'!$A$15:$I$15,0)),0)</f>
        <v>0</v>
      </c>
      <c r="Z317" s="2">
        <f>IF($H317&gt;L317, ($H317-L317) *INDEX('2018_commission_structure'!$A$15:$I$24,MATCH($E317, '2018_commission_structure'!$A$15:$A$18,0),MATCH(Z$1, '2018_commission_structure'!$A$15:$I$15,0)), 0)</f>
        <v>0</v>
      </c>
      <c r="AA317" s="9">
        <f t="shared" si="48"/>
        <v>86331.9</v>
      </c>
      <c r="AB317" s="9">
        <f t="shared" si="49"/>
        <v>158690.9</v>
      </c>
    </row>
    <row r="318" spans="1:28" x14ac:dyDescent="0.25">
      <c r="A318" t="str">
        <f t="shared" si="40"/>
        <v>Norman Wilden</v>
      </c>
      <c r="B318">
        <v>5138969978</v>
      </c>
      <c r="C318" t="s">
        <v>628</v>
      </c>
      <c r="D318" t="s">
        <v>629</v>
      </c>
      <c r="E318" t="s">
        <v>29</v>
      </c>
      <c r="F318" s="6">
        <v>69082</v>
      </c>
      <c r="G318">
        <f>COUNTIF(deals_closed!D:D,'calculations '!B318)</f>
        <v>23</v>
      </c>
      <c r="H318" s="6">
        <f>SUMIF(deals_closed!D:D,'calculations '!B318,deals_closed!C:C)</f>
        <v>831460</v>
      </c>
      <c r="I318" s="9">
        <f>VLOOKUP(E318,'2018_commission_structure'!$A$22:$I$24,9,FALSE)</f>
        <v>600000</v>
      </c>
      <c r="J318" s="7">
        <f t="shared" si="41"/>
        <v>750000</v>
      </c>
      <c r="K318" s="8">
        <f t="shared" si="42"/>
        <v>900000</v>
      </c>
      <c r="L318" s="9">
        <f t="shared" si="43"/>
        <v>1200000</v>
      </c>
      <c r="M318" s="10">
        <f t="shared" si="44"/>
        <v>1.3857666666666666</v>
      </c>
      <c r="N318" t="str">
        <f t="shared" si="45"/>
        <v>125-150%</v>
      </c>
      <c r="O318" s="9">
        <f>MIN(I318, H318)*INDEX('2018_commission_structure'!$A$21:$I$24,
MATCH($E318, '2018_commission_structure'!$A$21:$A$24,0),
MATCH(O$1, '2018_commission_structure'!$A$21:$I$21,0))</f>
        <v>78000</v>
      </c>
      <c r="P318" s="2">
        <f>IF(H318&gt;I318, MIN(H318-I318, J318-I318)*
INDEX('2018_commission_structure'!$A$21:$I$24,
MATCH($E318, '2018_commission_structure'!$A$21:$A$24, 0),
MATCH(P$1, '2018_commission_structure'!$A$21:$I$21, 0)), 0)</f>
        <v>25500.000000000004</v>
      </c>
      <c r="Q318" s="2">
        <f>IF(H318&gt;J318, MIN(H318-J318, K318-J318)*
INDEX('2018_commission_structure'!$A$21:$I$24,
MATCH($E318, '2018_commission_structure'!$A$21:$A$24, 0),
MATCH(Q$1, '2018_commission_structure'!$A$21:$I$21, 0)), 0)</f>
        <v>17106.599999999999</v>
      </c>
      <c r="R318" s="2">
        <f>IF($H318&gt;K318,MIN($H318-K318,L318-K318)*INDEX('2018_commission_structure'!$A$21:$I$24,MATCH($E318,'2018_commission_structure'!$A$21:$A$24,0),MATCH('calculations '!R$1,'2018_commission_structure'!$A$21:$I$21,0)),0)</f>
        <v>0</v>
      </c>
      <c r="S318" s="2">
        <f>IF($H318&gt;L318, ($H318-L318) *INDEX('2018_commission_structure'!$A$21:$I$24,MATCH($E318, '2018_commission_structure'!$A$21:$A$24,0),MATCH(S$1, '2018_commission_structure'!$A$21:$I$21,0)), 0)</f>
        <v>0</v>
      </c>
      <c r="T318" s="2">
        <f t="shared" si="46"/>
        <v>120606.6</v>
      </c>
      <c r="U318" s="2">
        <f t="shared" si="47"/>
        <v>189688.6</v>
      </c>
      <c r="V318" s="2">
        <f>MIN(I318, H318)*INDEX('2018_commission_structure'!$A$15:$I$18,MATCH($E318, '2018_commission_structure'!$A$15:$A$18,0),MATCH(V$1, '2018_commission_structure'!$A$15:$I$15,0))</f>
        <v>90000</v>
      </c>
      <c r="W318" s="2">
        <f>IF(H318&gt;I318, MIN(H318-I318, J318-I318)*INDEX('2018_commission_structure'!$A$15:$I$18,MATCH($E318, '2018_commission_structure'!$A$15:$A$18, 0),MATCH(W$1,'2018_commission_structure'!$A$15:$I$15, 0)), 0)</f>
        <v>27000</v>
      </c>
      <c r="X318" s="2">
        <f>IF(H318&gt;J318, MIN(H318-J318, K318-J318)*INDEX('2018_commission_structure'!$A$15:$I$24,MATCH($E318, '2018_commission_structure'!$A$15:$A$18, 0),MATCH(X$1, '2018_commission_structure'!$A$15:$I$15, 0)), 0)</f>
        <v>20365</v>
      </c>
      <c r="Y318" s="2">
        <f>IF($H318&gt;K318,MIN($H318-K318,L318-K318)*INDEX('2018_commission_structure'!$A$15:$I$24,MATCH($E318,'2018_commission_structure'!$A$15:$A$18,0),MATCH('calculations '!Y$1,'2018_commission_structure'!$A$15:$I$15,0)),0)</f>
        <v>0</v>
      </c>
      <c r="Z318" s="2">
        <f>IF($H318&gt;L318, ($H318-L318) *INDEX('2018_commission_structure'!$A$15:$I$24,MATCH($E318, '2018_commission_structure'!$A$15:$A$18,0),MATCH(Z$1, '2018_commission_structure'!$A$15:$I$15,0)), 0)</f>
        <v>0</v>
      </c>
      <c r="AA318" s="9">
        <f t="shared" si="48"/>
        <v>137365</v>
      </c>
      <c r="AB318" s="9">
        <f t="shared" si="49"/>
        <v>206447</v>
      </c>
    </row>
    <row r="319" spans="1:28" x14ac:dyDescent="0.25">
      <c r="A319" t="str">
        <f t="shared" si="40"/>
        <v>Rosie Kenzie</v>
      </c>
      <c r="B319">
        <v>4610039311</v>
      </c>
      <c r="C319" t="s">
        <v>630</v>
      </c>
      <c r="D319" t="s">
        <v>631</v>
      </c>
      <c r="E319" t="s">
        <v>10</v>
      </c>
      <c r="F319" s="6">
        <v>80298</v>
      </c>
      <c r="G319">
        <f>COUNTIF(deals_closed!D:D,'calculations '!B319)</f>
        <v>18</v>
      </c>
      <c r="H319" s="6">
        <f>SUMIF(deals_closed!D:D,'calculations '!B319,deals_closed!C:C)</f>
        <v>553683</v>
      </c>
      <c r="I319" s="9">
        <f>VLOOKUP(E319,'2018_commission_structure'!$A$22:$I$24,9,FALSE)</f>
        <v>750000</v>
      </c>
      <c r="J319" s="7">
        <f t="shared" si="41"/>
        <v>937500</v>
      </c>
      <c r="K319" s="8">
        <f t="shared" si="42"/>
        <v>1125000</v>
      </c>
      <c r="L319" s="9">
        <f t="shared" si="43"/>
        <v>1500000</v>
      </c>
      <c r="M319" s="10">
        <f t="shared" si="44"/>
        <v>0.73824400000000001</v>
      </c>
      <c r="N319" t="str">
        <f t="shared" si="45"/>
        <v>0-100%</v>
      </c>
      <c r="O319" s="9">
        <f>MIN(I319, H319)*INDEX('2018_commission_structure'!$A$21:$I$24,
MATCH($E319, '2018_commission_structure'!$A$21:$A$24,0),
MATCH(O$1, '2018_commission_structure'!$A$21:$I$21,0))</f>
        <v>83052.45</v>
      </c>
      <c r="P319" s="2">
        <f>IF(H319&gt;I319, MIN(H319-I319, J319-I319)*
INDEX('2018_commission_structure'!$A$21:$I$24,
MATCH($E319, '2018_commission_structure'!$A$21:$A$24, 0),
MATCH(P$1, '2018_commission_structure'!$A$21:$I$21, 0)), 0)</f>
        <v>0</v>
      </c>
      <c r="Q319" s="2">
        <f>IF(H319&gt;J319, MIN(H319-J319, K319-J319)*
INDEX('2018_commission_structure'!$A$21:$I$24,
MATCH($E319, '2018_commission_structure'!$A$21:$A$24, 0),
MATCH(Q$1, '2018_commission_structure'!$A$21:$I$21, 0)), 0)</f>
        <v>0</v>
      </c>
      <c r="R319" s="2">
        <f>IF($H319&gt;K319,MIN($H319-K319,L319-K319)*INDEX('2018_commission_structure'!$A$21:$I$24,MATCH($E319,'2018_commission_structure'!$A$21:$A$24,0),MATCH('calculations '!R$1,'2018_commission_structure'!$A$21:$I$21,0)),0)</f>
        <v>0</v>
      </c>
      <c r="S319" s="2">
        <f>IF($H319&gt;L319, ($H319-L319) *INDEX('2018_commission_structure'!$A$21:$I$24,MATCH($E319, '2018_commission_structure'!$A$21:$A$24,0),MATCH(S$1, '2018_commission_structure'!$A$21:$I$21,0)), 0)</f>
        <v>0</v>
      </c>
      <c r="T319" s="2">
        <f t="shared" si="46"/>
        <v>83052.45</v>
      </c>
      <c r="U319" s="2">
        <f t="shared" si="47"/>
        <v>163350.45000000001</v>
      </c>
      <c r="V319" s="2">
        <f>MIN(I319, H319)*INDEX('2018_commission_structure'!$A$15:$I$18,MATCH($E319, '2018_commission_structure'!$A$15:$A$18,0),MATCH(V$1, '2018_commission_structure'!$A$15:$I$15,0))</f>
        <v>83052.45</v>
      </c>
      <c r="W319" s="2">
        <f>IF(H319&gt;I319, MIN(H319-I319, J319-I319)*INDEX('2018_commission_structure'!$A$15:$I$18,MATCH($E319, '2018_commission_structure'!$A$15:$A$18, 0),MATCH(W$1,'2018_commission_structure'!$A$15:$I$15, 0)), 0)</f>
        <v>0</v>
      </c>
      <c r="X319" s="2">
        <f>IF(H319&gt;J319, MIN(H319-J319, K319-J319)*INDEX('2018_commission_structure'!$A$15:$I$24,MATCH($E319, '2018_commission_structure'!$A$15:$A$18, 0),MATCH(X$1, '2018_commission_structure'!$A$15:$I$15, 0)), 0)</f>
        <v>0</v>
      </c>
      <c r="Y319" s="2">
        <f>IF($H319&gt;K319,MIN($H319-K319,L319-K319)*INDEX('2018_commission_structure'!$A$15:$I$24,MATCH($E319,'2018_commission_structure'!$A$15:$A$18,0),MATCH('calculations '!Y$1,'2018_commission_structure'!$A$15:$I$15,0)),0)</f>
        <v>0</v>
      </c>
      <c r="Z319" s="2">
        <f>IF($H319&gt;L319, ($H319-L319) *INDEX('2018_commission_structure'!$A$15:$I$24,MATCH($E319, '2018_commission_structure'!$A$15:$A$18,0),MATCH(Z$1, '2018_commission_structure'!$A$15:$I$15,0)), 0)</f>
        <v>0</v>
      </c>
      <c r="AA319" s="9">
        <f t="shared" si="48"/>
        <v>83052.45</v>
      </c>
      <c r="AB319" s="9">
        <f t="shared" si="49"/>
        <v>163350.45000000001</v>
      </c>
    </row>
    <row r="320" spans="1:28" x14ac:dyDescent="0.25">
      <c r="A320" t="str">
        <f t="shared" si="40"/>
        <v>Deloris Nuzzti</v>
      </c>
      <c r="B320">
        <v>1155371844</v>
      </c>
      <c r="C320" t="s">
        <v>632</v>
      </c>
      <c r="D320" t="s">
        <v>633</v>
      </c>
      <c r="E320" t="s">
        <v>29</v>
      </c>
      <c r="F320" s="6">
        <v>55343</v>
      </c>
      <c r="G320">
        <f>COUNTIF(deals_closed!D:D,'calculations '!B320)</f>
        <v>24</v>
      </c>
      <c r="H320" s="6">
        <f>SUMIF(deals_closed!D:D,'calculations '!B320,deals_closed!C:C)</f>
        <v>772322</v>
      </c>
      <c r="I320" s="9">
        <f>VLOOKUP(E320,'2018_commission_structure'!$A$22:$I$24,9,FALSE)</f>
        <v>600000</v>
      </c>
      <c r="J320" s="7">
        <f t="shared" si="41"/>
        <v>750000</v>
      </c>
      <c r="K320" s="8">
        <f t="shared" si="42"/>
        <v>900000</v>
      </c>
      <c r="L320" s="9">
        <f t="shared" si="43"/>
        <v>1200000</v>
      </c>
      <c r="M320" s="10">
        <f t="shared" si="44"/>
        <v>1.2872033333333333</v>
      </c>
      <c r="N320" t="str">
        <f t="shared" si="45"/>
        <v>125-150%</v>
      </c>
      <c r="O320" s="9">
        <f>MIN(I320, H320)*INDEX('2018_commission_structure'!$A$21:$I$24,
MATCH($E320, '2018_commission_structure'!$A$21:$A$24,0),
MATCH(O$1, '2018_commission_structure'!$A$21:$I$21,0))</f>
        <v>78000</v>
      </c>
      <c r="P320" s="2">
        <f>IF(H320&gt;I320, MIN(H320-I320, J320-I320)*
INDEX('2018_commission_structure'!$A$21:$I$24,
MATCH($E320, '2018_commission_structure'!$A$21:$A$24, 0),
MATCH(P$1, '2018_commission_structure'!$A$21:$I$21, 0)), 0)</f>
        <v>25500.000000000004</v>
      </c>
      <c r="Q320" s="2">
        <f>IF(H320&gt;J320, MIN(H320-J320, K320-J320)*
INDEX('2018_commission_structure'!$A$21:$I$24,
MATCH($E320, '2018_commission_structure'!$A$21:$A$24, 0),
MATCH(Q$1, '2018_commission_structure'!$A$21:$I$21, 0)), 0)</f>
        <v>4687.62</v>
      </c>
      <c r="R320" s="2">
        <f>IF($H320&gt;K320,MIN($H320-K320,L320-K320)*INDEX('2018_commission_structure'!$A$21:$I$24,MATCH($E320,'2018_commission_structure'!$A$21:$A$24,0),MATCH('calculations '!R$1,'2018_commission_structure'!$A$21:$I$21,0)),0)</f>
        <v>0</v>
      </c>
      <c r="S320" s="2">
        <f>IF($H320&gt;L320, ($H320-L320) *INDEX('2018_commission_structure'!$A$21:$I$24,MATCH($E320, '2018_commission_structure'!$A$21:$A$24,0),MATCH(S$1, '2018_commission_structure'!$A$21:$I$21,0)), 0)</f>
        <v>0</v>
      </c>
      <c r="T320" s="2">
        <f t="shared" si="46"/>
        <v>108187.62</v>
      </c>
      <c r="U320" s="2">
        <f t="shared" si="47"/>
        <v>163530.62</v>
      </c>
      <c r="V320" s="2">
        <f>MIN(I320, H320)*INDEX('2018_commission_structure'!$A$15:$I$18,MATCH($E320, '2018_commission_structure'!$A$15:$A$18,0),MATCH(V$1, '2018_commission_structure'!$A$15:$I$15,0))</f>
        <v>90000</v>
      </c>
      <c r="W320" s="2">
        <f>IF(H320&gt;I320, MIN(H320-I320, J320-I320)*INDEX('2018_commission_structure'!$A$15:$I$18,MATCH($E320, '2018_commission_structure'!$A$15:$A$18, 0),MATCH(W$1,'2018_commission_structure'!$A$15:$I$15, 0)), 0)</f>
        <v>27000</v>
      </c>
      <c r="X320" s="2">
        <f>IF(H320&gt;J320, MIN(H320-J320, K320-J320)*INDEX('2018_commission_structure'!$A$15:$I$24,MATCH($E320, '2018_commission_structure'!$A$15:$A$18, 0),MATCH(X$1, '2018_commission_structure'!$A$15:$I$15, 0)), 0)</f>
        <v>5580.5</v>
      </c>
      <c r="Y320" s="2">
        <f>IF($H320&gt;K320,MIN($H320-K320,L320-K320)*INDEX('2018_commission_structure'!$A$15:$I$24,MATCH($E320,'2018_commission_structure'!$A$15:$A$18,0),MATCH('calculations '!Y$1,'2018_commission_structure'!$A$15:$I$15,0)),0)</f>
        <v>0</v>
      </c>
      <c r="Z320" s="2">
        <f>IF($H320&gt;L320, ($H320-L320) *INDEX('2018_commission_structure'!$A$15:$I$24,MATCH($E320, '2018_commission_structure'!$A$15:$A$18,0),MATCH(Z$1, '2018_commission_structure'!$A$15:$I$15,0)), 0)</f>
        <v>0</v>
      </c>
      <c r="AA320" s="9">
        <f t="shared" si="48"/>
        <v>122580.5</v>
      </c>
      <c r="AB320" s="9">
        <f t="shared" si="49"/>
        <v>177923.5</v>
      </c>
    </row>
    <row r="321" spans="1:28" x14ac:dyDescent="0.25">
      <c r="A321" t="str">
        <f t="shared" si="40"/>
        <v>Shea Woodeson</v>
      </c>
      <c r="B321">
        <v>7885796000</v>
      </c>
      <c r="C321" t="s">
        <v>634</v>
      </c>
      <c r="D321" t="s">
        <v>635</v>
      </c>
      <c r="E321" t="s">
        <v>29</v>
      </c>
      <c r="F321" s="6">
        <v>63741</v>
      </c>
      <c r="G321">
        <f>COUNTIF(deals_closed!D:D,'calculations '!B321)</f>
        <v>21</v>
      </c>
      <c r="H321" s="6">
        <f>SUMIF(deals_closed!D:D,'calculations '!B321,deals_closed!C:C)</f>
        <v>743782</v>
      </c>
      <c r="I321" s="9">
        <f>VLOOKUP(E321,'2018_commission_structure'!$A$22:$I$24,9,FALSE)</f>
        <v>600000</v>
      </c>
      <c r="J321" s="7">
        <f t="shared" si="41"/>
        <v>750000</v>
      </c>
      <c r="K321" s="8">
        <f t="shared" si="42"/>
        <v>900000</v>
      </c>
      <c r="L321" s="9">
        <f t="shared" si="43"/>
        <v>1200000</v>
      </c>
      <c r="M321" s="10">
        <f t="shared" si="44"/>
        <v>1.2396366666666667</v>
      </c>
      <c r="N321" t="str">
        <f t="shared" si="45"/>
        <v>100-125%</v>
      </c>
      <c r="O321" s="9">
        <f>MIN(I321, H321)*INDEX('2018_commission_structure'!$A$21:$I$24,
MATCH($E321, '2018_commission_structure'!$A$21:$A$24,0),
MATCH(O$1, '2018_commission_structure'!$A$21:$I$21,0))</f>
        <v>78000</v>
      </c>
      <c r="P321" s="2">
        <f>IF(H321&gt;I321, MIN(H321-I321, J321-I321)*
INDEX('2018_commission_structure'!$A$21:$I$24,
MATCH($E321, '2018_commission_structure'!$A$21:$A$24, 0),
MATCH(P$1, '2018_commission_structure'!$A$21:$I$21, 0)), 0)</f>
        <v>24442.940000000002</v>
      </c>
      <c r="Q321" s="2">
        <f>IF(H321&gt;J321, MIN(H321-J321, K321-J321)*
INDEX('2018_commission_structure'!$A$21:$I$24,
MATCH($E321, '2018_commission_structure'!$A$21:$A$24, 0),
MATCH(Q$1, '2018_commission_structure'!$A$21:$I$21, 0)), 0)</f>
        <v>0</v>
      </c>
      <c r="R321" s="2">
        <f>IF($H321&gt;K321,MIN($H321-K321,L321-K321)*INDEX('2018_commission_structure'!$A$21:$I$24,MATCH($E321,'2018_commission_structure'!$A$21:$A$24,0),MATCH('calculations '!R$1,'2018_commission_structure'!$A$21:$I$21,0)),0)</f>
        <v>0</v>
      </c>
      <c r="S321" s="2">
        <f>IF($H321&gt;L321, ($H321-L321) *INDEX('2018_commission_structure'!$A$21:$I$24,MATCH($E321, '2018_commission_structure'!$A$21:$A$24,0),MATCH(S$1, '2018_commission_structure'!$A$21:$I$21,0)), 0)</f>
        <v>0</v>
      </c>
      <c r="T321" s="2">
        <f t="shared" si="46"/>
        <v>102442.94</v>
      </c>
      <c r="U321" s="2">
        <f t="shared" si="47"/>
        <v>166183.94</v>
      </c>
      <c r="V321" s="2">
        <f>MIN(I321, H321)*INDEX('2018_commission_structure'!$A$15:$I$18,MATCH($E321, '2018_commission_structure'!$A$15:$A$18,0),MATCH(V$1, '2018_commission_structure'!$A$15:$I$15,0))</f>
        <v>90000</v>
      </c>
      <c r="W321" s="2">
        <f>IF(H321&gt;I321, MIN(H321-I321, J321-I321)*INDEX('2018_commission_structure'!$A$15:$I$18,MATCH($E321, '2018_commission_structure'!$A$15:$A$18, 0),MATCH(W$1,'2018_commission_structure'!$A$15:$I$15, 0)), 0)</f>
        <v>25880.76</v>
      </c>
      <c r="X321" s="2">
        <f>IF(H321&gt;J321, MIN(H321-J321, K321-J321)*INDEX('2018_commission_structure'!$A$15:$I$24,MATCH($E321, '2018_commission_structure'!$A$15:$A$18, 0),MATCH(X$1, '2018_commission_structure'!$A$15:$I$15, 0)), 0)</f>
        <v>0</v>
      </c>
      <c r="Y321" s="2">
        <f>IF($H321&gt;K321,MIN($H321-K321,L321-K321)*INDEX('2018_commission_structure'!$A$15:$I$24,MATCH($E321,'2018_commission_structure'!$A$15:$A$18,0),MATCH('calculations '!Y$1,'2018_commission_structure'!$A$15:$I$15,0)),0)</f>
        <v>0</v>
      </c>
      <c r="Z321" s="2">
        <f>IF($H321&gt;L321, ($H321-L321) *INDEX('2018_commission_structure'!$A$15:$I$24,MATCH($E321, '2018_commission_structure'!$A$15:$A$18,0),MATCH(Z$1, '2018_commission_structure'!$A$15:$I$15,0)), 0)</f>
        <v>0</v>
      </c>
      <c r="AA321" s="9">
        <f t="shared" si="48"/>
        <v>115880.76</v>
      </c>
      <c r="AB321" s="9">
        <f t="shared" si="49"/>
        <v>179621.76000000001</v>
      </c>
    </row>
    <row r="322" spans="1:28" x14ac:dyDescent="0.25">
      <c r="A322" t="str">
        <f t="shared" ref="A322:A385" si="50">C322&amp;" "&amp;D322</f>
        <v>Leighton Garbar</v>
      </c>
      <c r="B322">
        <v>9104569016</v>
      </c>
      <c r="C322" t="s">
        <v>636</v>
      </c>
      <c r="D322" t="s">
        <v>637</v>
      </c>
      <c r="E322" t="s">
        <v>29</v>
      </c>
      <c r="F322" s="6">
        <v>74551</v>
      </c>
      <c r="G322">
        <f>COUNTIF(deals_closed!D:D,'calculations '!B322)</f>
        <v>16</v>
      </c>
      <c r="H322" s="6">
        <f>SUMIF(deals_closed!D:D,'calculations '!B322,deals_closed!C:C)</f>
        <v>464896</v>
      </c>
      <c r="I322" s="9">
        <f>VLOOKUP(E322,'2018_commission_structure'!$A$22:$I$24,9,FALSE)</f>
        <v>600000</v>
      </c>
      <c r="J322" s="7">
        <f t="shared" si="41"/>
        <v>750000</v>
      </c>
      <c r="K322" s="8">
        <f t="shared" si="42"/>
        <v>900000</v>
      </c>
      <c r="L322" s="9">
        <f t="shared" si="43"/>
        <v>1200000</v>
      </c>
      <c r="M322" s="10">
        <f t="shared" si="44"/>
        <v>0.77482666666666666</v>
      </c>
      <c r="N322" t="str">
        <f t="shared" si="45"/>
        <v>0-100%</v>
      </c>
      <c r="O322" s="9">
        <f>MIN(I322, H322)*INDEX('2018_commission_structure'!$A$21:$I$24,
MATCH($E322, '2018_commission_structure'!$A$21:$A$24,0),
MATCH(O$1, '2018_commission_structure'!$A$21:$I$21,0))</f>
        <v>60436.480000000003</v>
      </c>
      <c r="P322" s="2">
        <f>IF(H322&gt;I322, MIN(H322-I322, J322-I322)*
INDEX('2018_commission_structure'!$A$21:$I$24,
MATCH($E322, '2018_commission_structure'!$A$21:$A$24, 0),
MATCH(P$1, '2018_commission_structure'!$A$21:$I$21, 0)), 0)</f>
        <v>0</v>
      </c>
      <c r="Q322" s="2">
        <f>IF(H322&gt;J322, MIN(H322-J322, K322-J322)*
INDEX('2018_commission_structure'!$A$21:$I$24,
MATCH($E322, '2018_commission_structure'!$A$21:$A$24, 0),
MATCH(Q$1, '2018_commission_structure'!$A$21:$I$21, 0)), 0)</f>
        <v>0</v>
      </c>
      <c r="R322" s="2">
        <f>IF($H322&gt;K322,MIN($H322-K322,L322-K322)*INDEX('2018_commission_structure'!$A$21:$I$24,MATCH($E322,'2018_commission_structure'!$A$21:$A$24,0),MATCH('calculations '!R$1,'2018_commission_structure'!$A$21:$I$21,0)),0)</f>
        <v>0</v>
      </c>
      <c r="S322" s="2">
        <f>IF($H322&gt;L322, ($H322-L322) *INDEX('2018_commission_structure'!$A$21:$I$24,MATCH($E322, '2018_commission_structure'!$A$21:$A$24,0),MATCH(S$1, '2018_commission_structure'!$A$21:$I$21,0)), 0)</f>
        <v>0</v>
      </c>
      <c r="T322" s="2">
        <f t="shared" si="46"/>
        <v>60436.480000000003</v>
      </c>
      <c r="U322" s="2">
        <f t="shared" si="47"/>
        <v>134987.48000000001</v>
      </c>
      <c r="V322" s="2">
        <f>MIN(I322, H322)*INDEX('2018_commission_structure'!$A$15:$I$18,MATCH($E322, '2018_commission_structure'!$A$15:$A$18,0),MATCH(V$1, '2018_commission_structure'!$A$15:$I$15,0))</f>
        <v>69734.399999999994</v>
      </c>
      <c r="W322" s="2">
        <f>IF(H322&gt;I322, MIN(H322-I322, J322-I322)*INDEX('2018_commission_structure'!$A$15:$I$18,MATCH($E322, '2018_commission_structure'!$A$15:$A$18, 0),MATCH(W$1,'2018_commission_structure'!$A$15:$I$15, 0)), 0)</f>
        <v>0</v>
      </c>
      <c r="X322" s="2">
        <f>IF(H322&gt;J322, MIN(H322-J322, K322-J322)*INDEX('2018_commission_structure'!$A$15:$I$24,MATCH($E322, '2018_commission_structure'!$A$15:$A$18, 0),MATCH(X$1, '2018_commission_structure'!$A$15:$I$15, 0)), 0)</f>
        <v>0</v>
      </c>
      <c r="Y322" s="2">
        <f>IF($H322&gt;K322,MIN($H322-K322,L322-K322)*INDEX('2018_commission_structure'!$A$15:$I$24,MATCH($E322,'2018_commission_structure'!$A$15:$A$18,0),MATCH('calculations '!Y$1,'2018_commission_structure'!$A$15:$I$15,0)),0)</f>
        <v>0</v>
      </c>
      <c r="Z322" s="2">
        <f>IF($H322&gt;L322, ($H322-L322) *INDEX('2018_commission_structure'!$A$15:$I$24,MATCH($E322, '2018_commission_structure'!$A$15:$A$18,0),MATCH(Z$1, '2018_commission_structure'!$A$15:$I$15,0)), 0)</f>
        <v>0</v>
      </c>
      <c r="AA322" s="9">
        <f t="shared" si="48"/>
        <v>69734.399999999994</v>
      </c>
      <c r="AB322" s="9">
        <f t="shared" si="49"/>
        <v>144285.4</v>
      </c>
    </row>
    <row r="323" spans="1:28" x14ac:dyDescent="0.25">
      <c r="A323" t="str">
        <f t="shared" si="50"/>
        <v>Laurice Miall</v>
      </c>
      <c r="B323">
        <v>7462961601</v>
      </c>
      <c r="C323" t="s">
        <v>638</v>
      </c>
      <c r="D323" t="s">
        <v>639</v>
      </c>
      <c r="E323" t="s">
        <v>7</v>
      </c>
      <c r="F323" s="6">
        <v>39503</v>
      </c>
      <c r="G323">
        <f>COUNTIF(deals_closed!D:D,'calculations '!B323)</f>
        <v>26</v>
      </c>
      <c r="H323" s="6">
        <f>SUMIF(deals_closed!D:D,'calculations '!B323,deals_closed!C:C)</f>
        <v>1004176</v>
      </c>
      <c r="I323" s="9">
        <f>VLOOKUP(E323,'2018_commission_structure'!$A$22:$I$24,9,FALSE)</f>
        <v>500000</v>
      </c>
      <c r="J323" s="7">
        <f t="shared" ref="J323:J386" si="51">I323*1.25</f>
        <v>625000</v>
      </c>
      <c r="K323" s="8">
        <f t="shared" ref="K323:K386" si="52">I323*1.5</f>
        <v>750000</v>
      </c>
      <c r="L323" s="9">
        <f t="shared" ref="L323:L386" si="53">I323*2</f>
        <v>1000000</v>
      </c>
      <c r="M323" s="10">
        <f t="shared" ref="M323:M386" si="54">H323/I323</f>
        <v>2.0083519999999999</v>
      </c>
      <c r="N323" t="str">
        <f t="shared" ref="N323:N386" si="55">IF(M323&lt;=1, "0-100%",
IF(M323&lt;=1.25, "100-125%",
IF(M323&lt;=1.5, "125-150%",
IF(M323&lt;=2, "150-200%", "&gt;200%"))))</f>
        <v>&gt;200%</v>
      </c>
      <c r="O323" s="9">
        <f>MIN(I323, H323)*INDEX('2018_commission_structure'!$A$21:$I$24,
MATCH($E323, '2018_commission_structure'!$A$21:$A$24,0),
MATCH(O$1, '2018_commission_structure'!$A$21:$I$21,0))</f>
        <v>50000</v>
      </c>
      <c r="P323" s="2">
        <f>IF(H323&gt;I323, MIN(H323-I323, J323-I323)*
INDEX('2018_commission_structure'!$A$21:$I$24,
MATCH($E323, '2018_commission_structure'!$A$21:$A$24, 0),
MATCH(P$1, '2018_commission_structure'!$A$21:$I$21, 0)), 0)</f>
        <v>18750</v>
      </c>
      <c r="Q323" s="2">
        <f>IF(H323&gt;J323, MIN(H323-J323, K323-J323)*
INDEX('2018_commission_structure'!$A$21:$I$24,
MATCH($E323, '2018_commission_structure'!$A$21:$A$24, 0),
MATCH(Q$1, '2018_commission_structure'!$A$21:$I$21, 0)), 0)</f>
        <v>22500</v>
      </c>
      <c r="R323" s="2">
        <f>IF($H323&gt;K323,MIN($H323-K323,L323-K323)*INDEX('2018_commission_structure'!$A$21:$I$24,MATCH($E323,'2018_commission_structure'!$A$21:$A$24,0),MATCH('calculations '!R$1,'2018_commission_structure'!$A$21:$I$21,0)),0)</f>
        <v>55000</v>
      </c>
      <c r="S323" s="2">
        <f>IF($H323&gt;L323, ($H323-L323) *INDEX('2018_commission_structure'!$A$21:$I$24,MATCH($E323, '2018_commission_structure'!$A$21:$A$24,0),MATCH(S$1, '2018_commission_structure'!$A$21:$I$21,0)), 0)</f>
        <v>417.6</v>
      </c>
      <c r="T323" s="2">
        <f t="shared" ref="T323:T386" si="56">SUM(O323:S323)</f>
        <v>146667.6</v>
      </c>
      <c r="U323" s="2">
        <f t="shared" ref="U323:U386" si="57">SUM(T323+F323)</f>
        <v>186170.6</v>
      </c>
      <c r="V323" s="2">
        <f>MIN(I323, H323)*INDEX('2018_commission_structure'!$A$15:$I$18,MATCH($E323, '2018_commission_structure'!$A$15:$A$18,0),MATCH(V$1, '2018_commission_structure'!$A$15:$I$15,0))</f>
        <v>60000</v>
      </c>
      <c r="W323" s="2">
        <f>IF(H323&gt;I323, MIN(H323-I323, J323-I323)*INDEX('2018_commission_structure'!$A$15:$I$18,MATCH($E323, '2018_commission_structure'!$A$15:$A$18, 0),MATCH(W$1,'2018_commission_structure'!$A$15:$I$15, 0)), 0)</f>
        <v>21250</v>
      </c>
      <c r="X323" s="2">
        <f>IF(H323&gt;J323, MIN(H323-J323, K323-J323)*INDEX('2018_commission_structure'!$A$15:$I$24,MATCH($E323, '2018_commission_structure'!$A$15:$A$18, 0),MATCH(X$1, '2018_commission_structure'!$A$15:$I$15, 0)), 0)</f>
        <v>25000</v>
      </c>
      <c r="Y323" s="2">
        <f>IF($H323&gt;K323,MIN($H323-K323,L323-K323)*INDEX('2018_commission_structure'!$A$15:$I$24,MATCH($E323,'2018_commission_structure'!$A$15:$A$18,0),MATCH('calculations '!Y$1,'2018_commission_structure'!$A$15:$I$15,0)),0)</f>
        <v>55000</v>
      </c>
      <c r="Z323" s="2">
        <f>IF($H323&gt;L323, ($H323-L323) *INDEX('2018_commission_structure'!$A$15:$I$24,MATCH($E323, '2018_commission_structure'!$A$15:$A$18,0),MATCH(Z$1, '2018_commission_structure'!$A$15:$I$15,0)), 0)</f>
        <v>417.6</v>
      </c>
      <c r="AA323" s="9">
        <f t="shared" ref="AA323:AA386" si="58">SUM(V323:Z323)</f>
        <v>161667.6</v>
      </c>
      <c r="AB323" s="9">
        <f t="shared" ref="AB323:AB386" si="59">AA323+F323</f>
        <v>201170.6</v>
      </c>
    </row>
    <row r="324" spans="1:28" x14ac:dyDescent="0.25">
      <c r="A324" t="str">
        <f t="shared" si="50"/>
        <v>Obadias Penelli</v>
      </c>
      <c r="B324">
        <v>8664054479</v>
      </c>
      <c r="C324" t="s">
        <v>640</v>
      </c>
      <c r="D324" t="s">
        <v>641</v>
      </c>
      <c r="E324" t="s">
        <v>10</v>
      </c>
      <c r="F324" s="6">
        <v>121781</v>
      </c>
      <c r="G324">
        <f>COUNTIF(deals_closed!D:D,'calculations '!B324)</f>
        <v>16</v>
      </c>
      <c r="H324" s="6">
        <f>SUMIF(deals_closed!D:D,'calculations '!B324,deals_closed!C:C)</f>
        <v>567972</v>
      </c>
      <c r="I324" s="9">
        <f>VLOOKUP(E324,'2018_commission_structure'!$A$22:$I$24,9,FALSE)</f>
        <v>750000</v>
      </c>
      <c r="J324" s="7">
        <f t="shared" si="51"/>
        <v>937500</v>
      </c>
      <c r="K324" s="8">
        <f t="shared" si="52"/>
        <v>1125000</v>
      </c>
      <c r="L324" s="9">
        <f t="shared" si="53"/>
        <v>1500000</v>
      </c>
      <c r="M324" s="10">
        <f t="shared" si="54"/>
        <v>0.75729599999999997</v>
      </c>
      <c r="N324" t="str">
        <f t="shared" si="55"/>
        <v>0-100%</v>
      </c>
      <c r="O324" s="9">
        <f>MIN(I324, H324)*INDEX('2018_commission_structure'!$A$21:$I$24,
MATCH($E324, '2018_commission_structure'!$A$21:$A$24,0),
MATCH(O$1, '2018_commission_structure'!$A$21:$I$21,0))</f>
        <v>85195.8</v>
      </c>
      <c r="P324" s="2">
        <f>IF(H324&gt;I324, MIN(H324-I324, J324-I324)*
INDEX('2018_commission_structure'!$A$21:$I$24,
MATCH($E324, '2018_commission_structure'!$A$21:$A$24, 0),
MATCH(P$1, '2018_commission_structure'!$A$21:$I$21, 0)), 0)</f>
        <v>0</v>
      </c>
      <c r="Q324" s="2">
        <f>IF(H324&gt;J324, MIN(H324-J324, K324-J324)*
INDEX('2018_commission_structure'!$A$21:$I$24,
MATCH($E324, '2018_commission_structure'!$A$21:$A$24, 0),
MATCH(Q$1, '2018_commission_structure'!$A$21:$I$21, 0)), 0)</f>
        <v>0</v>
      </c>
      <c r="R324" s="2">
        <f>IF($H324&gt;K324,MIN($H324-K324,L324-K324)*INDEX('2018_commission_structure'!$A$21:$I$24,MATCH($E324,'2018_commission_structure'!$A$21:$A$24,0),MATCH('calculations '!R$1,'2018_commission_structure'!$A$21:$I$21,0)),0)</f>
        <v>0</v>
      </c>
      <c r="S324" s="2">
        <f>IF($H324&gt;L324, ($H324-L324) *INDEX('2018_commission_structure'!$A$21:$I$24,MATCH($E324, '2018_commission_structure'!$A$21:$A$24,0),MATCH(S$1, '2018_commission_structure'!$A$21:$I$21,0)), 0)</f>
        <v>0</v>
      </c>
      <c r="T324" s="2">
        <f t="shared" si="56"/>
        <v>85195.8</v>
      </c>
      <c r="U324" s="2">
        <f t="shared" si="57"/>
        <v>206976.8</v>
      </c>
      <c r="V324" s="2">
        <f>MIN(I324, H324)*INDEX('2018_commission_structure'!$A$15:$I$18,MATCH($E324, '2018_commission_structure'!$A$15:$A$18,0),MATCH(V$1, '2018_commission_structure'!$A$15:$I$15,0))</f>
        <v>85195.8</v>
      </c>
      <c r="W324" s="2">
        <f>IF(H324&gt;I324, MIN(H324-I324, J324-I324)*INDEX('2018_commission_structure'!$A$15:$I$18,MATCH($E324, '2018_commission_structure'!$A$15:$A$18, 0),MATCH(W$1,'2018_commission_structure'!$A$15:$I$15, 0)), 0)</f>
        <v>0</v>
      </c>
      <c r="X324" s="2">
        <f>IF(H324&gt;J324, MIN(H324-J324, K324-J324)*INDEX('2018_commission_structure'!$A$15:$I$24,MATCH($E324, '2018_commission_structure'!$A$15:$A$18, 0),MATCH(X$1, '2018_commission_structure'!$A$15:$I$15, 0)), 0)</f>
        <v>0</v>
      </c>
      <c r="Y324" s="2">
        <f>IF($H324&gt;K324,MIN($H324-K324,L324-K324)*INDEX('2018_commission_structure'!$A$15:$I$24,MATCH($E324,'2018_commission_structure'!$A$15:$A$18,0),MATCH('calculations '!Y$1,'2018_commission_structure'!$A$15:$I$15,0)),0)</f>
        <v>0</v>
      </c>
      <c r="Z324" s="2">
        <f>IF($H324&gt;L324, ($H324-L324) *INDEX('2018_commission_structure'!$A$15:$I$24,MATCH($E324, '2018_commission_structure'!$A$15:$A$18,0),MATCH(Z$1, '2018_commission_structure'!$A$15:$I$15,0)), 0)</f>
        <v>0</v>
      </c>
      <c r="AA324" s="9">
        <f t="shared" si="58"/>
        <v>85195.8</v>
      </c>
      <c r="AB324" s="9">
        <f t="shared" si="59"/>
        <v>206976.8</v>
      </c>
    </row>
    <row r="325" spans="1:28" x14ac:dyDescent="0.25">
      <c r="A325" t="str">
        <f t="shared" si="50"/>
        <v>Rafe Chorlton</v>
      </c>
      <c r="B325">
        <v>6283719635</v>
      </c>
      <c r="C325" t="s">
        <v>642</v>
      </c>
      <c r="D325" t="s">
        <v>643</v>
      </c>
      <c r="E325" t="s">
        <v>29</v>
      </c>
      <c r="F325" s="6">
        <v>59500</v>
      </c>
      <c r="G325">
        <f>COUNTIF(deals_closed!D:D,'calculations '!B325)</f>
        <v>16</v>
      </c>
      <c r="H325" s="6">
        <f>SUMIF(deals_closed!D:D,'calculations '!B325,deals_closed!C:C)</f>
        <v>476791</v>
      </c>
      <c r="I325" s="9">
        <f>VLOOKUP(E325,'2018_commission_structure'!$A$22:$I$24,9,FALSE)</f>
        <v>600000</v>
      </c>
      <c r="J325" s="7">
        <f t="shared" si="51"/>
        <v>750000</v>
      </c>
      <c r="K325" s="8">
        <f t="shared" si="52"/>
        <v>900000</v>
      </c>
      <c r="L325" s="9">
        <f t="shared" si="53"/>
        <v>1200000</v>
      </c>
      <c r="M325" s="10">
        <f t="shared" si="54"/>
        <v>0.79465166666666665</v>
      </c>
      <c r="N325" t="str">
        <f t="shared" si="55"/>
        <v>0-100%</v>
      </c>
      <c r="O325" s="9">
        <f>MIN(I325, H325)*INDEX('2018_commission_structure'!$A$21:$I$24,
MATCH($E325, '2018_commission_structure'!$A$21:$A$24,0),
MATCH(O$1, '2018_commission_structure'!$A$21:$I$21,0))</f>
        <v>61982.83</v>
      </c>
      <c r="P325" s="2">
        <f>IF(H325&gt;I325, MIN(H325-I325, J325-I325)*
INDEX('2018_commission_structure'!$A$21:$I$24,
MATCH($E325, '2018_commission_structure'!$A$21:$A$24, 0),
MATCH(P$1, '2018_commission_structure'!$A$21:$I$21, 0)), 0)</f>
        <v>0</v>
      </c>
      <c r="Q325" s="2">
        <f>IF(H325&gt;J325, MIN(H325-J325, K325-J325)*
INDEX('2018_commission_structure'!$A$21:$I$24,
MATCH($E325, '2018_commission_structure'!$A$21:$A$24, 0),
MATCH(Q$1, '2018_commission_structure'!$A$21:$I$21, 0)), 0)</f>
        <v>0</v>
      </c>
      <c r="R325" s="2">
        <f>IF($H325&gt;K325,MIN($H325-K325,L325-K325)*INDEX('2018_commission_structure'!$A$21:$I$24,MATCH($E325,'2018_commission_structure'!$A$21:$A$24,0),MATCH('calculations '!R$1,'2018_commission_structure'!$A$21:$I$21,0)),0)</f>
        <v>0</v>
      </c>
      <c r="S325" s="2">
        <f>IF($H325&gt;L325, ($H325-L325) *INDEX('2018_commission_structure'!$A$21:$I$24,MATCH($E325, '2018_commission_structure'!$A$21:$A$24,0),MATCH(S$1, '2018_commission_structure'!$A$21:$I$21,0)), 0)</f>
        <v>0</v>
      </c>
      <c r="T325" s="2">
        <f t="shared" si="56"/>
        <v>61982.83</v>
      </c>
      <c r="U325" s="2">
        <f t="shared" si="57"/>
        <v>121482.83</v>
      </c>
      <c r="V325" s="2">
        <f>MIN(I325, H325)*INDEX('2018_commission_structure'!$A$15:$I$18,MATCH($E325, '2018_commission_structure'!$A$15:$A$18,0),MATCH(V$1, '2018_commission_structure'!$A$15:$I$15,0))</f>
        <v>71518.649999999994</v>
      </c>
      <c r="W325" s="2">
        <f>IF(H325&gt;I325, MIN(H325-I325, J325-I325)*INDEX('2018_commission_structure'!$A$15:$I$18,MATCH($E325, '2018_commission_structure'!$A$15:$A$18, 0),MATCH(W$1,'2018_commission_structure'!$A$15:$I$15, 0)), 0)</f>
        <v>0</v>
      </c>
      <c r="X325" s="2">
        <f>IF(H325&gt;J325, MIN(H325-J325, K325-J325)*INDEX('2018_commission_structure'!$A$15:$I$24,MATCH($E325, '2018_commission_structure'!$A$15:$A$18, 0),MATCH(X$1, '2018_commission_structure'!$A$15:$I$15, 0)), 0)</f>
        <v>0</v>
      </c>
      <c r="Y325" s="2">
        <f>IF($H325&gt;K325,MIN($H325-K325,L325-K325)*INDEX('2018_commission_structure'!$A$15:$I$24,MATCH($E325,'2018_commission_structure'!$A$15:$A$18,0),MATCH('calculations '!Y$1,'2018_commission_structure'!$A$15:$I$15,0)),0)</f>
        <v>0</v>
      </c>
      <c r="Z325" s="2">
        <f>IF($H325&gt;L325, ($H325-L325) *INDEX('2018_commission_structure'!$A$15:$I$24,MATCH($E325, '2018_commission_structure'!$A$15:$A$18,0),MATCH(Z$1, '2018_commission_structure'!$A$15:$I$15,0)), 0)</f>
        <v>0</v>
      </c>
      <c r="AA325" s="9">
        <f t="shared" si="58"/>
        <v>71518.649999999994</v>
      </c>
      <c r="AB325" s="9">
        <f t="shared" si="59"/>
        <v>131018.65</v>
      </c>
    </row>
    <row r="326" spans="1:28" x14ac:dyDescent="0.25">
      <c r="A326" t="str">
        <f t="shared" si="50"/>
        <v>Charlotta Wines</v>
      </c>
      <c r="B326">
        <v>5347887761</v>
      </c>
      <c r="C326" t="s">
        <v>644</v>
      </c>
      <c r="D326" t="s">
        <v>645</v>
      </c>
      <c r="E326" t="s">
        <v>29</v>
      </c>
      <c r="F326" s="6">
        <v>77465</v>
      </c>
      <c r="G326">
        <f>COUNTIF(deals_closed!D:D,'calculations '!B326)</f>
        <v>29</v>
      </c>
      <c r="H326" s="6">
        <f>SUMIF(deals_closed!D:D,'calculations '!B326,deals_closed!C:C)</f>
        <v>1055102</v>
      </c>
      <c r="I326" s="9">
        <f>VLOOKUP(E326,'2018_commission_structure'!$A$22:$I$24,9,FALSE)</f>
        <v>600000</v>
      </c>
      <c r="J326" s="7">
        <f t="shared" si="51"/>
        <v>750000</v>
      </c>
      <c r="K326" s="8">
        <f t="shared" si="52"/>
        <v>900000</v>
      </c>
      <c r="L326" s="9">
        <f t="shared" si="53"/>
        <v>1200000</v>
      </c>
      <c r="M326" s="10">
        <f t="shared" si="54"/>
        <v>1.7585033333333333</v>
      </c>
      <c r="N326" t="str">
        <f t="shared" si="55"/>
        <v>150-200%</v>
      </c>
      <c r="O326" s="9">
        <f>MIN(I326, H326)*INDEX('2018_commission_structure'!$A$21:$I$24,
MATCH($E326, '2018_commission_structure'!$A$21:$A$24,0),
MATCH(O$1, '2018_commission_structure'!$A$21:$I$21,0))</f>
        <v>78000</v>
      </c>
      <c r="P326" s="2">
        <f>IF(H326&gt;I326, MIN(H326-I326, J326-I326)*
INDEX('2018_commission_structure'!$A$21:$I$24,
MATCH($E326, '2018_commission_structure'!$A$21:$A$24, 0),
MATCH(P$1, '2018_commission_structure'!$A$21:$I$21, 0)), 0)</f>
        <v>25500.000000000004</v>
      </c>
      <c r="Q326" s="2">
        <f>IF(H326&gt;J326, MIN(H326-J326, K326-J326)*
INDEX('2018_commission_structure'!$A$21:$I$24,
MATCH($E326, '2018_commission_structure'!$A$21:$A$24, 0),
MATCH(Q$1, '2018_commission_structure'!$A$21:$I$21, 0)), 0)</f>
        <v>31500</v>
      </c>
      <c r="R326" s="2">
        <f>IF($H326&gt;K326,MIN($H326-K326,L326-K326)*INDEX('2018_commission_structure'!$A$21:$I$24,MATCH($E326,'2018_commission_structure'!$A$21:$A$24,0),MATCH('calculations '!R$1,'2018_commission_structure'!$A$21:$I$21,0)),0)</f>
        <v>40326.520000000004</v>
      </c>
      <c r="S326" s="2">
        <f>IF($H326&gt;L326, ($H326-L326) *INDEX('2018_commission_structure'!$A$21:$I$24,MATCH($E326, '2018_commission_structure'!$A$21:$A$24,0),MATCH(S$1, '2018_commission_structure'!$A$21:$I$21,0)), 0)</f>
        <v>0</v>
      </c>
      <c r="T326" s="2">
        <f t="shared" si="56"/>
        <v>175326.52000000002</v>
      </c>
      <c r="U326" s="2">
        <f t="shared" si="57"/>
        <v>252791.52000000002</v>
      </c>
      <c r="V326" s="2">
        <f>MIN(I326, H326)*INDEX('2018_commission_structure'!$A$15:$I$18,MATCH($E326, '2018_commission_structure'!$A$15:$A$18,0),MATCH(V$1, '2018_commission_structure'!$A$15:$I$15,0))</f>
        <v>90000</v>
      </c>
      <c r="W326" s="2">
        <f>IF(H326&gt;I326, MIN(H326-I326, J326-I326)*INDEX('2018_commission_structure'!$A$15:$I$18,MATCH($E326, '2018_commission_structure'!$A$15:$A$18, 0),MATCH(W$1,'2018_commission_structure'!$A$15:$I$15, 0)), 0)</f>
        <v>27000</v>
      </c>
      <c r="X326" s="2">
        <f>IF(H326&gt;J326, MIN(H326-J326, K326-J326)*INDEX('2018_commission_structure'!$A$15:$I$24,MATCH($E326, '2018_commission_structure'!$A$15:$A$18, 0),MATCH(X$1, '2018_commission_structure'!$A$15:$I$15, 0)), 0)</f>
        <v>37500</v>
      </c>
      <c r="Y326" s="2">
        <f>IF($H326&gt;K326,MIN($H326-K326,L326-K326)*INDEX('2018_commission_structure'!$A$15:$I$24,MATCH($E326,'2018_commission_structure'!$A$15:$A$18,0),MATCH('calculations '!Y$1,'2018_commission_structure'!$A$15:$I$15,0)),0)</f>
        <v>46530.6</v>
      </c>
      <c r="Z326" s="2">
        <f>IF($H326&gt;L326, ($H326-L326) *INDEX('2018_commission_structure'!$A$15:$I$24,MATCH($E326, '2018_commission_structure'!$A$15:$A$18,0),MATCH(Z$1, '2018_commission_structure'!$A$15:$I$15,0)), 0)</f>
        <v>0</v>
      </c>
      <c r="AA326" s="9">
        <f t="shared" si="58"/>
        <v>201030.6</v>
      </c>
      <c r="AB326" s="9">
        <f t="shared" si="59"/>
        <v>278495.59999999998</v>
      </c>
    </row>
    <row r="327" spans="1:28" x14ac:dyDescent="0.25">
      <c r="A327" t="str">
        <f t="shared" si="50"/>
        <v>Bartlet Gerardeaux</v>
      </c>
      <c r="B327">
        <v>4323171323</v>
      </c>
      <c r="C327" t="s">
        <v>646</v>
      </c>
      <c r="D327" t="s">
        <v>647</v>
      </c>
      <c r="E327" t="s">
        <v>29</v>
      </c>
      <c r="F327" s="6">
        <v>59667</v>
      </c>
      <c r="G327">
        <f>COUNTIF(deals_closed!D:D,'calculations '!B327)</f>
        <v>26</v>
      </c>
      <c r="H327" s="6">
        <f>SUMIF(deals_closed!D:D,'calculations '!B327,deals_closed!C:C)</f>
        <v>867952</v>
      </c>
      <c r="I327" s="9">
        <f>VLOOKUP(E327,'2018_commission_structure'!$A$22:$I$24,9,FALSE)</f>
        <v>600000</v>
      </c>
      <c r="J327" s="7">
        <f t="shared" si="51"/>
        <v>750000</v>
      </c>
      <c r="K327" s="8">
        <f t="shared" si="52"/>
        <v>900000</v>
      </c>
      <c r="L327" s="9">
        <f t="shared" si="53"/>
        <v>1200000</v>
      </c>
      <c r="M327" s="10">
        <f t="shared" si="54"/>
        <v>1.4465866666666667</v>
      </c>
      <c r="N327" t="str">
        <f t="shared" si="55"/>
        <v>125-150%</v>
      </c>
      <c r="O327" s="9">
        <f>MIN(I327, H327)*INDEX('2018_commission_structure'!$A$21:$I$24,
MATCH($E327, '2018_commission_structure'!$A$21:$A$24,0),
MATCH(O$1, '2018_commission_structure'!$A$21:$I$21,0))</f>
        <v>78000</v>
      </c>
      <c r="P327" s="2">
        <f>IF(H327&gt;I327, MIN(H327-I327, J327-I327)*
INDEX('2018_commission_structure'!$A$21:$I$24,
MATCH($E327, '2018_commission_structure'!$A$21:$A$24, 0),
MATCH(P$1, '2018_commission_structure'!$A$21:$I$21, 0)), 0)</f>
        <v>25500.000000000004</v>
      </c>
      <c r="Q327" s="2">
        <f>IF(H327&gt;J327, MIN(H327-J327, K327-J327)*
INDEX('2018_commission_structure'!$A$21:$I$24,
MATCH($E327, '2018_commission_structure'!$A$21:$A$24, 0),
MATCH(Q$1, '2018_commission_structure'!$A$21:$I$21, 0)), 0)</f>
        <v>24769.919999999998</v>
      </c>
      <c r="R327" s="2">
        <f>IF($H327&gt;K327,MIN($H327-K327,L327-K327)*INDEX('2018_commission_structure'!$A$21:$I$24,MATCH($E327,'2018_commission_structure'!$A$21:$A$24,0),MATCH('calculations '!R$1,'2018_commission_structure'!$A$21:$I$21,0)),0)</f>
        <v>0</v>
      </c>
      <c r="S327" s="2">
        <f>IF($H327&gt;L327, ($H327-L327) *INDEX('2018_commission_structure'!$A$21:$I$24,MATCH($E327, '2018_commission_structure'!$A$21:$A$24,0),MATCH(S$1, '2018_commission_structure'!$A$21:$I$21,0)), 0)</f>
        <v>0</v>
      </c>
      <c r="T327" s="2">
        <f t="shared" si="56"/>
        <v>128269.92</v>
      </c>
      <c r="U327" s="2">
        <f t="shared" si="57"/>
        <v>187936.91999999998</v>
      </c>
      <c r="V327" s="2">
        <f>MIN(I327, H327)*INDEX('2018_commission_structure'!$A$15:$I$18,MATCH($E327, '2018_commission_structure'!$A$15:$A$18,0),MATCH(V$1, '2018_commission_structure'!$A$15:$I$15,0))</f>
        <v>90000</v>
      </c>
      <c r="W327" s="2">
        <f>IF(H327&gt;I327, MIN(H327-I327, J327-I327)*INDEX('2018_commission_structure'!$A$15:$I$18,MATCH($E327, '2018_commission_structure'!$A$15:$A$18, 0),MATCH(W$1,'2018_commission_structure'!$A$15:$I$15, 0)), 0)</f>
        <v>27000</v>
      </c>
      <c r="X327" s="2">
        <f>IF(H327&gt;J327, MIN(H327-J327, K327-J327)*INDEX('2018_commission_structure'!$A$15:$I$24,MATCH($E327, '2018_commission_structure'!$A$15:$A$18, 0),MATCH(X$1, '2018_commission_structure'!$A$15:$I$15, 0)), 0)</f>
        <v>29488</v>
      </c>
      <c r="Y327" s="2">
        <f>IF($H327&gt;K327,MIN($H327-K327,L327-K327)*INDEX('2018_commission_structure'!$A$15:$I$24,MATCH($E327,'2018_commission_structure'!$A$15:$A$18,0),MATCH('calculations '!Y$1,'2018_commission_structure'!$A$15:$I$15,0)),0)</f>
        <v>0</v>
      </c>
      <c r="Z327" s="2">
        <f>IF($H327&gt;L327, ($H327-L327) *INDEX('2018_commission_structure'!$A$15:$I$24,MATCH($E327, '2018_commission_structure'!$A$15:$A$18,0),MATCH(Z$1, '2018_commission_structure'!$A$15:$I$15,0)), 0)</f>
        <v>0</v>
      </c>
      <c r="AA327" s="9">
        <f t="shared" si="58"/>
        <v>146488</v>
      </c>
      <c r="AB327" s="9">
        <f t="shared" si="59"/>
        <v>206155</v>
      </c>
    </row>
    <row r="328" spans="1:28" x14ac:dyDescent="0.25">
      <c r="A328" t="str">
        <f t="shared" si="50"/>
        <v>Elbertina Gounet</v>
      </c>
      <c r="B328">
        <v>3000763902</v>
      </c>
      <c r="C328" t="s">
        <v>648</v>
      </c>
      <c r="D328" t="s">
        <v>649</v>
      </c>
      <c r="E328" t="s">
        <v>10</v>
      </c>
      <c r="F328" s="6">
        <v>109550</v>
      </c>
      <c r="G328">
        <f>COUNTIF(deals_closed!D:D,'calculations '!B328)</f>
        <v>26</v>
      </c>
      <c r="H328" s="6">
        <f>SUMIF(deals_closed!D:D,'calculations '!B328,deals_closed!C:C)</f>
        <v>968439</v>
      </c>
      <c r="I328" s="9">
        <f>VLOOKUP(E328,'2018_commission_structure'!$A$22:$I$24,9,FALSE)</f>
        <v>750000</v>
      </c>
      <c r="J328" s="7">
        <f t="shared" si="51"/>
        <v>937500</v>
      </c>
      <c r="K328" s="8">
        <f t="shared" si="52"/>
        <v>1125000</v>
      </c>
      <c r="L328" s="9">
        <f t="shared" si="53"/>
        <v>1500000</v>
      </c>
      <c r="M328" s="10">
        <f t="shared" si="54"/>
        <v>1.2912520000000001</v>
      </c>
      <c r="N328" t="str">
        <f t="shared" si="55"/>
        <v>125-150%</v>
      </c>
      <c r="O328" s="9">
        <f>MIN(I328, H328)*INDEX('2018_commission_structure'!$A$21:$I$24,
MATCH($E328, '2018_commission_structure'!$A$21:$A$24,0),
MATCH(O$1, '2018_commission_structure'!$A$21:$I$21,0))</f>
        <v>112500</v>
      </c>
      <c r="P328" s="2">
        <f>IF(H328&gt;I328, MIN(H328-I328, J328-I328)*
INDEX('2018_commission_structure'!$A$21:$I$24,
MATCH($E328, '2018_commission_structure'!$A$21:$A$24, 0),
MATCH(P$1, '2018_commission_structure'!$A$21:$I$21, 0)), 0)</f>
        <v>35625</v>
      </c>
      <c r="Q328" s="2">
        <f>IF(H328&gt;J328, MIN(H328-J328, K328-J328)*
INDEX('2018_commission_structure'!$A$21:$I$24,
MATCH($E328, '2018_commission_structure'!$A$21:$A$24, 0),
MATCH(Q$1, '2018_commission_structure'!$A$21:$I$21, 0)), 0)</f>
        <v>7115.97</v>
      </c>
      <c r="R328" s="2">
        <f>IF($H328&gt;K328,MIN($H328-K328,L328-K328)*INDEX('2018_commission_structure'!$A$21:$I$24,MATCH($E328,'2018_commission_structure'!$A$21:$A$24,0),MATCH('calculations '!R$1,'2018_commission_structure'!$A$21:$I$21,0)),0)</f>
        <v>0</v>
      </c>
      <c r="S328" s="2">
        <f>IF($H328&gt;L328, ($H328-L328) *INDEX('2018_commission_structure'!$A$21:$I$24,MATCH($E328, '2018_commission_structure'!$A$21:$A$24,0),MATCH(S$1, '2018_commission_structure'!$A$21:$I$21,0)), 0)</f>
        <v>0</v>
      </c>
      <c r="T328" s="2">
        <f t="shared" si="56"/>
        <v>155240.97</v>
      </c>
      <c r="U328" s="2">
        <f t="shared" si="57"/>
        <v>264790.96999999997</v>
      </c>
      <c r="V328" s="2">
        <f>MIN(I328, H328)*INDEX('2018_commission_structure'!$A$15:$I$18,MATCH($E328, '2018_commission_structure'!$A$15:$A$18,0),MATCH(V$1, '2018_commission_structure'!$A$15:$I$15,0))</f>
        <v>112500</v>
      </c>
      <c r="W328" s="2">
        <f>IF(H328&gt;I328, MIN(H328-I328, J328-I328)*INDEX('2018_commission_structure'!$A$15:$I$18,MATCH($E328, '2018_commission_structure'!$A$15:$A$18, 0),MATCH(W$1,'2018_commission_structure'!$A$15:$I$15, 0)), 0)</f>
        <v>41250</v>
      </c>
      <c r="X328" s="2">
        <f>IF(H328&gt;J328, MIN(H328-J328, K328-J328)*INDEX('2018_commission_structure'!$A$15:$I$24,MATCH($E328, '2018_commission_structure'!$A$15:$A$18, 0),MATCH(X$1, '2018_commission_structure'!$A$15:$I$15, 0)), 0)</f>
        <v>7734.75</v>
      </c>
      <c r="Y328" s="2">
        <f>IF($H328&gt;K328,MIN($H328-K328,L328-K328)*INDEX('2018_commission_structure'!$A$15:$I$24,MATCH($E328,'2018_commission_structure'!$A$15:$A$18,0),MATCH('calculations '!Y$1,'2018_commission_structure'!$A$15:$I$15,0)),0)</f>
        <v>0</v>
      </c>
      <c r="Z328" s="2">
        <f>IF($H328&gt;L328, ($H328-L328) *INDEX('2018_commission_structure'!$A$15:$I$24,MATCH($E328, '2018_commission_structure'!$A$15:$A$18,0),MATCH(Z$1, '2018_commission_structure'!$A$15:$I$15,0)), 0)</f>
        <v>0</v>
      </c>
      <c r="AA328" s="9">
        <f t="shared" si="58"/>
        <v>161484.75</v>
      </c>
      <c r="AB328" s="9">
        <f t="shared" si="59"/>
        <v>271034.75</v>
      </c>
    </row>
    <row r="329" spans="1:28" x14ac:dyDescent="0.25">
      <c r="A329" t="str">
        <f t="shared" si="50"/>
        <v>Fredek Vaskin</v>
      </c>
      <c r="B329">
        <v>5814713100</v>
      </c>
      <c r="C329" t="s">
        <v>650</v>
      </c>
      <c r="D329" t="s">
        <v>651</v>
      </c>
      <c r="E329" t="s">
        <v>29</v>
      </c>
      <c r="F329" s="6">
        <v>50467</v>
      </c>
      <c r="G329">
        <f>COUNTIF(deals_closed!D:D,'calculations '!B329)</f>
        <v>11</v>
      </c>
      <c r="H329" s="6">
        <f>SUMIF(deals_closed!D:D,'calculations '!B329,deals_closed!C:C)</f>
        <v>431484</v>
      </c>
      <c r="I329" s="9">
        <f>VLOOKUP(E329,'2018_commission_structure'!$A$22:$I$24,9,FALSE)</f>
        <v>600000</v>
      </c>
      <c r="J329" s="7">
        <f t="shared" si="51"/>
        <v>750000</v>
      </c>
      <c r="K329" s="8">
        <f t="shared" si="52"/>
        <v>900000</v>
      </c>
      <c r="L329" s="9">
        <f t="shared" si="53"/>
        <v>1200000</v>
      </c>
      <c r="M329" s="10">
        <f t="shared" si="54"/>
        <v>0.71914</v>
      </c>
      <c r="N329" t="str">
        <f t="shared" si="55"/>
        <v>0-100%</v>
      </c>
      <c r="O329" s="9">
        <f>MIN(I329, H329)*INDEX('2018_commission_structure'!$A$21:$I$24,
MATCH($E329, '2018_commission_structure'!$A$21:$A$24,0),
MATCH(O$1, '2018_commission_structure'!$A$21:$I$21,0))</f>
        <v>56092.920000000006</v>
      </c>
      <c r="P329" s="2">
        <f>IF(H329&gt;I329, MIN(H329-I329, J329-I329)*
INDEX('2018_commission_structure'!$A$21:$I$24,
MATCH($E329, '2018_commission_structure'!$A$21:$A$24, 0),
MATCH(P$1, '2018_commission_structure'!$A$21:$I$21, 0)), 0)</f>
        <v>0</v>
      </c>
      <c r="Q329" s="2">
        <f>IF(H329&gt;J329, MIN(H329-J329, K329-J329)*
INDEX('2018_commission_structure'!$A$21:$I$24,
MATCH($E329, '2018_commission_structure'!$A$21:$A$24, 0),
MATCH(Q$1, '2018_commission_structure'!$A$21:$I$21, 0)), 0)</f>
        <v>0</v>
      </c>
      <c r="R329" s="2">
        <f>IF($H329&gt;K329,MIN($H329-K329,L329-K329)*INDEX('2018_commission_structure'!$A$21:$I$24,MATCH($E329,'2018_commission_structure'!$A$21:$A$24,0),MATCH('calculations '!R$1,'2018_commission_structure'!$A$21:$I$21,0)),0)</f>
        <v>0</v>
      </c>
      <c r="S329" s="2">
        <f>IF($H329&gt;L329, ($H329-L329) *INDEX('2018_commission_structure'!$A$21:$I$24,MATCH($E329, '2018_commission_structure'!$A$21:$A$24,0),MATCH(S$1, '2018_commission_structure'!$A$21:$I$21,0)), 0)</f>
        <v>0</v>
      </c>
      <c r="T329" s="2">
        <f t="shared" si="56"/>
        <v>56092.920000000006</v>
      </c>
      <c r="U329" s="2">
        <f t="shared" si="57"/>
        <v>106559.92000000001</v>
      </c>
      <c r="V329" s="2">
        <f>MIN(I329, H329)*INDEX('2018_commission_structure'!$A$15:$I$18,MATCH($E329, '2018_commission_structure'!$A$15:$A$18,0),MATCH(V$1, '2018_commission_structure'!$A$15:$I$15,0))</f>
        <v>64722.6</v>
      </c>
      <c r="W329" s="2">
        <f>IF(H329&gt;I329, MIN(H329-I329, J329-I329)*INDEX('2018_commission_structure'!$A$15:$I$18,MATCH($E329, '2018_commission_structure'!$A$15:$A$18, 0),MATCH(W$1,'2018_commission_structure'!$A$15:$I$15, 0)), 0)</f>
        <v>0</v>
      </c>
      <c r="X329" s="2">
        <f>IF(H329&gt;J329, MIN(H329-J329, K329-J329)*INDEX('2018_commission_structure'!$A$15:$I$24,MATCH($E329, '2018_commission_structure'!$A$15:$A$18, 0),MATCH(X$1, '2018_commission_structure'!$A$15:$I$15, 0)), 0)</f>
        <v>0</v>
      </c>
      <c r="Y329" s="2">
        <f>IF($H329&gt;K329,MIN($H329-K329,L329-K329)*INDEX('2018_commission_structure'!$A$15:$I$24,MATCH($E329,'2018_commission_structure'!$A$15:$A$18,0),MATCH('calculations '!Y$1,'2018_commission_structure'!$A$15:$I$15,0)),0)</f>
        <v>0</v>
      </c>
      <c r="Z329" s="2">
        <f>IF($H329&gt;L329, ($H329-L329) *INDEX('2018_commission_structure'!$A$15:$I$24,MATCH($E329, '2018_commission_structure'!$A$15:$A$18,0),MATCH(Z$1, '2018_commission_structure'!$A$15:$I$15,0)), 0)</f>
        <v>0</v>
      </c>
      <c r="AA329" s="9">
        <f t="shared" si="58"/>
        <v>64722.6</v>
      </c>
      <c r="AB329" s="9">
        <f t="shared" si="59"/>
        <v>115189.6</v>
      </c>
    </row>
    <row r="330" spans="1:28" x14ac:dyDescent="0.25">
      <c r="A330" t="str">
        <f t="shared" si="50"/>
        <v>Cristiano Gyurko</v>
      </c>
      <c r="B330">
        <v>2973481236</v>
      </c>
      <c r="C330" t="s">
        <v>652</v>
      </c>
      <c r="D330" t="s">
        <v>653</v>
      </c>
      <c r="E330" t="s">
        <v>7</v>
      </c>
      <c r="F330" s="6">
        <v>62190</v>
      </c>
      <c r="G330">
        <f>COUNTIF(deals_closed!D:D,'calculations '!B330)</f>
        <v>20</v>
      </c>
      <c r="H330" s="6">
        <f>SUMIF(deals_closed!D:D,'calculations '!B330,deals_closed!C:C)</f>
        <v>763688</v>
      </c>
      <c r="I330" s="9">
        <f>VLOOKUP(E330,'2018_commission_structure'!$A$22:$I$24,9,FALSE)</f>
        <v>500000</v>
      </c>
      <c r="J330" s="7">
        <f t="shared" si="51"/>
        <v>625000</v>
      </c>
      <c r="K330" s="8">
        <f t="shared" si="52"/>
        <v>750000</v>
      </c>
      <c r="L330" s="9">
        <f t="shared" si="53"/>
        <v>1000000</v>
      </c>
      <c r="M330" s="10">
        <f t="shared" si="54"/>
        <v>1.5273760000000001</v>
      </c>
      <c r="N330" t="str">
        <f t="shared" si="55"/>
        <v>150-200%</v>
      </c>
      <c r="O330" s="9">
        <f>MIN(I330, H330)*INDEX('2018_commission_structure'!$A$21:$I$24,
MATCH($E330, '2018_commission_structure'!$A$21:$A$24,0),
MATCH(O$1, '2018_commission_structure'!$A$21:$I$21,0))</f>
        <v>50000</v>
      </c>
      <c r="P330" s="2">
        <f>IF(H330&gt;I330, MIN(H330-I330, J330-I330)*
INDEX('2018_commission_structure'!$A$21:$I$24,
MATCH($E330, '2018_commission_structure'!$A$21:$A$24, 0),
MATCH(P$1, '2018_commission_structure'!$A$21:$I$21, 0)), 0)</f>
        <v>18750</v>
      </c>
      <c r="Q330" s="2">
        <f>IF(H330&gt;J330, MIN(H330-J330, K330-J330)*
INDEX('2018_commission_structure'!$A$21:$I$24,
MATCH($E330, '2018_commission_structure'!$A$21:$A$24, 0),
MATCH(Q$1, '2018_commission_structure'!$A$21:$I$21, 0)), 0)</f>
        <v>22500</v>
      </c>
      <c r="R330" s="2">
        <f>IF($H330&gt;K330,MIN($H330-K330,L330-K330)*INDEX('2018_commission_structure'!$A$21:$I$24,MATCH($E330,'2018_commission_structure'!$A$21:$A$24,0),MATCH('calculations '!R$1,'2018_commission_structure'!$A$21:$I$21,0)),0)</f>
        <v>3011.36</v>
      </c>
      <c r="S330" s="2">
        <f>IF($H330&gt;L330, ($H330-L330) *INDEX('2018_commission_structure'!$A$21:$I$24,MATCH($E330, '2018_commission_structure'!$A$21:$A$24,0),MATCH(S$1, '2018_commission_structure'!$A$21:$I$21,0)), 0)</f>
        <v>0</v>
      </c>
      <c r="T330" s="2">
        <f t="shared" si="56"/>
        <v>94261.36</v>
      </c>
      <c r="U330" s="2">
        <f t="shared" si="57"/>
        <v>156451.35999999999</v>
      </c>
      <c r="V330" s="2">
        <f>MIN(I330, H330)*INDEX('2018_commission_structure'!$A$15:$I$18,MATCH($E330, '2018_commission_structure'!$A$15:$A$18,0),MATCH(V$1, '2018_commission_structure'!$A$15:$I$15,0))</f>
        <v>60000</v>
      </c>
      <c r="W330" s="2">
        <f>IF(H330&gt;I330, MIN(H330-I330, J330-I330)*INDEX('2018_commission_structure'!$A$15:$I$18,MATCH($E330, '2018_commission_structure'!$A$15:$A$18, 0),MATCH(W$1,'2018_commission_structure'!$A$15:$I$15, 0)), 0)</f>
        <v>21250</v>
      </c>
      <c r="X330" s="2">
        <f>IF(H330&gt;J330, MIN(H330-J330, K330-J330)*INDEX('2018_commission_structure'!$A$15:$I$24,MATCH($E330, '2018_commission_structure'!$A$15:$A$18, 0),MATCH(X$1, '2018_commission_structure'!$A$15:$I$15, 0)), 0)</f>
        <v>25000</v>
      </c>
      <c r="Y330" s="2">
        <f>IF($H330&gt;K330,MIN($H330-K330,L330-K330)*INDEX('2018_commission_structure'!$A$15:$I$24,MATCH($E330,'2018_commission_structure'!$A$15:$A$18,0),MATCH('calculations '!Y$1,'2018_commission_structure'!$A$15:$I$15,0)),0)</f>
        <v>3011.36</v>
      </c>
      <c r="Z330" s="2">
        <f>IF($H330&gt;L330, ($H330-L330) *INDEX('2018_commission_structure'!$A$15:$I$24,MATCH($E330, '2018_commission_structure'!$A$15:$A$18,0),MATCH(Z$1, '2018_commission_structure'!$A$15:$I$15,0)), 0)</f>
        <v>0</v>
      </c>
      <c r="AA330" s="9">
        <f t="shared" si="58"/>
        <v>109261.36</v>
      </c>
      <c r="AB330" s="9">
        <f t="shared" si="59"/>
        <v>171451.36</v>
      </c>
    </row>
    <row r="331" spans="1:28" x14ac:dyDescent="0.25">
      <c r="A331" t="str">
        <f t="shared" si="50"/>
        <v>Delphine Denisard</v>
      </c>
      <c r="B331">
        <v>5285704227</v>
      </c>
      <c r="C331" t="s">
        <v>654</v>
      </c>
      <c r="D331" t="s">
        <v>655</v>
      </c>
      <c r="E331" t="s">
        <v>10</v>
      </c>
      <c r="F331" s="6">
        <v>101533</v>
      </c>
      <c r="G331">
        <f>COUNTIF(deals_closed!D:D,'calculations '!B331)</f>
        <v>14</v>
      </c>
      <c r="H331" s="6">
        <f>SUMIF(deals_closed!D:D,'calculations '!B331,deals_closed!C:C)</f>
        <v>497009</v>
      </c>
      <c r="I331" s="9">
        <f>VLOOKUP(E331,'2018_commission_structure'!$A$22:$I$24,9,FALSE)</f>
        <v>750000</v>
      </c>
      <c r="J331" s="7">
        <f t="shared" si="51"/>
        <v>937500</v>
      </c>
      <c r="K331" s="8">
        <f t="shared" si="52"/>
        <v>1125000</v>
      </c>
      <c r="L331" s="9">
        <f t="shared" si="53"/>
        <v>1500000</v>
      </c>
      <c r="M331" s="10">
        <f t="shared" si="54"/>
        <v>0.66267866666666664</v>
      </c>
      <c r="N331" t="str">
        <f t="shared" si="55"/>
        <v>0-100%</v>
      </c>
      <c r="O331" s="9">
        <f>MIN(I331, H331)*INDEX('2018_commission_structure'!$A$21:$I$24,
MATCH($E331, '2018_commission_structure'!$A$21:$A$24,0),
MATCH(O$1, '2018_commission_structure'!$A$21:$I$21,0))</f>
        <v>74551.349999999991</v>
      </c>
      <c r="P331" s="2">
        <f>IF(H331&gt;I331, MIN(H331-I331, J331-I331)*
INDEX('2018_commission_structure'!$A$21:$I$24,
MATCH($E331, '2018_commission_structure'!$A$21:$A$24, 0),
MATCH(P$1, '2018_commission_structure'!$A$21:$I$21, 0)), 0)</f>
        <v>0</v>
      </c>
      <c r="Q331" s="2">
        <f>IF(H331&gt;J331, MIN(H331-J331, K331-J331)*
INDEX('2018_commission_structure'!$A$21:$I$24,
MATCH($E331, '2018_commission_structure'!$A$21:$A$24, 0),
MATCH(Q$1, '2018_commission_structure'!$A$21:$I$21, 0)), 0)</f>
        <v>0</v>
      </c>
      <c r="R331" s="2">
        <f>IF($H331&gt;K331,MIN($H331-K331,L331-K331)*INDEX('2018_commission_structure'!$A$21:$I$24,MATCH($E331,'2018_commission_structure'!$A$21:$A$24,0),MATCH('calculations '!R$1,'2018_commission_structure'!$A$21:$I$21,0)),0)</f>
        <v>0</v>
      </c>
      <c r="S331" s="2">
        <f>IF($H331&gt;L331, ($H331-L331) *INDEX('2018_commission_structure'!$A$21:$I$24,MATCH($E331, '2018_commission_structure'!$A$21:$A$24,0),MATCH(S$1, '2018_commission_structure'!$A$21:$I$21,0)), 0)</f>
        <v>0</v>
      </c>
      <c r="T331" s="2">
        <f t="shared" si="56"/>
        <v>74551.349999999991</v>
      </c>
      <c r="U331" s="2">
        <f t="shared" si="57"/>
        <v>176084.34999999998</v>
      </c>
      <c r="V331" s="2">
        <f>MIN(I331, H331)*INDEX('2018_commission_structure'!$A$15:$I$18,MATCH($E331, '2018_commission_structure'!$A$15:$A$18,0),MATCH(V$1, '2018_commission_structure'!$A$15:$I$15,0))</f>
        <v>74551.349999999991</v>
      </c>
      <c r="W331" s="2">
        <f>IF(H331&gt;I331, MIN(H331-I331, J331-I331)*INDEX('2018_commission_structure'!$A$15:$I$18,MATCH($E331, '2018_commission_structure'!$A$15:$A$18, 0),MATCH(W$1,'2018_commission_structure'!$A$15:$I$15, 0)), 0)</f>
        <v>0</v>
      </c>
      <c r="X331" s="2">
        <f>IF(H331&gt;J331, MIN(H331-J331, K331-J331)*INDEX('2018_commission_structure'!$A$15:$I$24,MATCH($E331, '2018_commission_structure'!$A$15:$A$18, 0),MATCH(X$1, '2018_commission_structure'!$A$15:$I$15, 0)), 0)</f>
        <v>0</v>
      </c>
      <c r="Y331" s="2">
        <f>IF($H331&gt;K331,MIN($H331-K331,L331-K331)*INDEX('2018_commission_structure'!$A$15:$I$24,MATCH($E331,'2018_commission_structure'!$A$15:$A$18,0),MATCH('calculations '!Y$1,'2018_commission_structure'!$A$15:$I$15,0)),0)</f>
        <v>0</v>
      </c>
      <c r="Z331" s="2">
        <f>IF($H331&gt;L331, ($H331-L331) *INDEX('2018_commission_structure'!$A$15:$I$24,MATCH($E331, '2018_commission_structure'!$A$15:$A$18,0),MATCH(Z$1, '2018_commission_structure'!$A$15:$I$15,0)), 0)</f>
        <v>0</v>
      </c>
      <c r="AA331" s="9">
        <f t="shared" si="58"/>
        <v>74551.349999999991</v>
      </c>
      <c r="AB331" s="9">
        <f t="shared" si="59"/>
        <v>176084.34999999998</v>
      </c>
    </row>
    <row r="332" spans="1:28" x14ac:dyDescent="0.25">
      <c r="A332" t="str">
        <f t="shared" si="50"/>
        <v>Celka Attoc</v>
      </c>
      <c r="B332">
        <v>2185059785</v>
      </c>
      <c r="C332" t="s">
        <v>656</v>
      </c>
      <c r="D332" t="s">
        <v>657</v>
      </c>
      <c r="E332" t="s">
        <v>10</v>
      </c>
      <c r="F332" s="6">
        <v>108166</v>
      </c>
      <c r="G332">
        <f>COUNTIF(deals_closed!D:D,'calculations '!B332)</f>
        <v>20</v>
      </c>
      <c r="H332" s="6">
        <f>SUMIF(deals_closed!D:D,'calculations '!B332,deals_closed!C:C)</f>
        <v>700449</v>
      </c>
      <c r="I332" s="9">
        <f>VLOOKUP(E332,'2018_commission_structure'!$A$22:$I$24,9,FALSE)</f>
        <v>750000</v>
      </c>
      <c r="J332" s="7">
        <f t="shared" si="51"/>
        <v>937500</v>
      </c>
      <c r="K332" s="8">
        <f t="shared" si="52"/>
        <v>1125000</v>
      </c>
      <c r="L332" s="9">
        <f t="shared" si="53"/>
        <v>1500000</v>
      </c>
      <c r="M332" s="10">
        <f t="shared" si="54"/>
        <v>0.93393199999999998</v>
      </c>
      <c r="N332" t="str">
        <f t="shared" si="55"/>
        <v>0-100%</v>
      </c>
      <c r="O332" s="9">
        <f>MIN(I332, H332)*INDEX('2018_commission_structure'!$A$21:$I$24,
MATCH($E332, '2018_commission_structure'!$A$21:$A$24,0),
MATCH(O$1, '2018_commission_structure'!$A$21:$I$21,0))</f>
        <v>105067.34999999999</v>
      </c>
      <c r="P332" s="2">
        <f>IF(H332&gt;I332, MIN(H332-I332, J332-I332)*
INDEX('2018_commission_structure'!$A$21:$I$24,
MATCH($E332, '2018_commission_structure'!$A$21:$A$24, 0),
MATCH(P$1, '2018_commission_structure'!$A$21:$I$21, 0)), 0)</f>
        <v>0</v>
      </c>
      <c r="Q332" s="2">
        <f>IF(H332&gt;J332, MIN(H332-J332, K332-J332)*
INDEX('2018_commission_structure'!$A$21:$I$24,
MATCH($E332, '2018_commission_structure'!$A$21:$A$24, 0),
MATCH(Q$1, '2018_commission_structure'!$A$21:$I$21, 0)), 0)</f>
        <v>0</v>
      </c>
      <c r="R332" s="2">
        <f>IF($H332&gt;K332,MIN($H332-K332,L332-K332)*INDEX('2018_commission_structure'!$A$21:$I$24,MATCH($E332,'2018_commission_structure'!$A$21:$A$24,0),MATCH('calculations '!R$1,'2018_commission_structure'!$A$21:$I$21,0)),0)</f>
        <v>0</v>
      </c>
      <c r="S332" s="2">
        <f>IF($H332&gt;L332, ($H332-L332) *INDEX('2018_commission_structure'!$A$21:$I$24,MATCH($E332, '2018_commission_structure'!$A$21:$A$24,0),MATCH(S$1, '2018_commission_structure'!$A$21:$I$21,0)), 0)</f>
        <v>0</v>
      </c>
      <c r="T332" s="2">
        <f t="shared" si="56"/>
        <v>105067.34999999999</v>
      </c>
      <c r="U332" s="2">
        <f t="shared" si="57"/>
        <v>213233.34999999998</v>
      </c>
      <c r="V332" s="2">
        <f>MIN(I332, H332)*INDEX('2018_commission_structure'!$A$15:$I$18,MATCH($E332, '2018_commission_structure'!$A$15:$A$18,0),MATCH(V$1, '2018_commission_structure'!$A$15:$I$15,0))</f>
        <v>105067.34999999999</v>
      </c>
      <c r="W332" s="2">
        <f>IF(H332&gt;I332, MIN(H332-I332, J332-I332)*INDEX('2018_commission_structure'!$A$15:$I$18,MATCH($E332, '2018_commission_structure'!$A$15:$A$18, 0),MATCH(W$1,'2018_commission_structure'!$A$15:$I$15, 0)), 0)</f>
        <v>0</v>
      </c>
      <c r="X332" s="2">
        <f>IF(H332&gt;J332, MIN(H332-J332, K332-J332)*INDEX('2018_commission_structure'!$A$15:$I$24,MATCH($E332, '2018_commission_structure'!$A$15:$A$18, 0),MATCH(X$1, '2018_commission_structure'!$A$15:$I$15, 0)), 0)</f>
        <v>0</v>
      </c>
      <c r="Y332" s="2">
        <f>IF($H332&gt;K332,MIN($H332-K332,L332-K332)*INDEX('2018_commission_structure'!$A$15:$I$24,MATCH($E332,'2018_commission_structure'!$A$15:$A$18,0),MATCH('calculations '!Y$1,'2018_commission_structure'!$A$15:$I$15,0)),0)</f>
        <v>0</v>
      </c>
      <c r="Z332" s="2">
        <f>IF($H332&gt;L332, ($H332-L332) *INDEX('2018_commission_structure'!$A$15:$I$24,MATCH($E332, '2018_commission_structure'!$A$15:$A$18,0),MATCH(Z$1, '2018_commission_structure'!$A$15:$I$15,0)), 0)</f>
        <v>0</v>
      </c>
      <c r="AA332" s="9">
        <f t="shared" si="58"/>
        <v>105067.34999999999</v>
      </c>
      <c r="AB332" s="9">
        <f t="shared" si="59"/>
        <v>213233.34999999998</v>
      </c>
    </row>
    <row r="333" spans="1:28" x14ac:dyDescent="0.25">
      <c r="A333" t="str">
        <f t="shared" si="50"/>
        <v>Carmelle Utridge</v>
      </c>
      <c r="B333">
        <v>3904109642</v>
      </c>
      <c r="C333" t="s">
        <v>658</v>
      </c>
      <c r="D333" t="s">
        <v>659</v>
      </c>
      <c r="E333" t="s">
        <v>7</v>
      </c>
      <c r="F333" s="6">
        <v>49695</v>
      </c>
      <c r="G333">
        <f>COUNTIF(deals_closed!D:D,'calculations '!B333)</f>
        <v>16</v>
      </c>
      <c r="H333" s="6">
        <f>SUMIF(deals_closed!D:D,'calculations '!B333,deals_closed!C:C)</f>
        <v>580253</v>
      </c>
      <c r="I333" s="9">
        <f>VLOOKUP(E333,'2018_commission_structure'!$A$22:$I$24,9,FALSE)</f>
        <v>500000</v>
      </c>
      <c r="J333" s="7">
        <f t="shared" si="51"/>
        <v>625000</v>
      </c>
      <c r="K333" s="8">
        <f t="shared" si="52"/>
        <v>750000</v>
      </c>
      <c r="L333" s="9">
        <f t="shared" si="53"/>
        <v>1000000</v>
      </c>
      <c r="M333" s="10">
        <f t="shared" si="54"/>
        <v>1.160506</v>
      </c>
      <c r="N333" t="str">
        <f t="shared" si="55"/>
        <v>100-125%</v>
      </c>
      <c r="O333" s="9">
        <f>MIN(I333, H333)*INDEX('2018_commission_structure'!$A$21:$I$24,
MATCH($E333, '2018_commission_structure'!$A$21:$A$24,0),
MATCH(O$1, '2018_commission_structure'!$A$21:$I$21,0))</f>
        <v>50000</v>
      </c>
      <c r="P333" s="2">
        <f>IF(H333&gt;I333, MIN(H333-I333, J333-I333)*
INDEX('2018_commission_structure'!$A$21:$I$24,
MATCH($E333, '2018_commission_structure'!$A$21:$A$24, 0),
MATCH(P$1, '2018_commission_structure'!$A$21:$I$21, 0)), 0)</f>
        <v>12037.949999999999</v>
      </c>
      <c r="Q333" s="2">
        <f>IF(H333&gt;J333, MIN(H333-J333, K333-J333)*
INDEX('2018_commission_structure'!$A$21:$I$24,
MATCH($E333, '2018_commission_structure'!$A$21:$A$24, 0),
MATCH(Q$1, '2018_commission_structure'!$A$21:$I$21, 0)), 0)</f>
        <v>0</v>
      </c>
      <c r="R333" s="2">
        <f>IF($H333&gt;K333,MIN($H333-K333,L333-K333)*INDEX('2018_commission_structure'!$A$21:$I$24,MATCH($E333,'2018_commission_structure'!$A$21:$A$24,0),MATCH('calculations '!R$1,'2018_commission_structure'!$A$21:$I$21,0)),0)</f>
        <v>0</v>
      </c>
      <c r="S333" s="2">
        <f>IF($H333&gt;L333, ($H333-L333) *INDEX('2018_commission_structure'!$A$21:$I$24,MATCH($E333, '2018_commission_structure'!$A$21:$A$24,0),MATCH(S$1, '2018_commission_structure'!$A$21:$I$21,0)), 0)</f>
        <v>0</v>
      </c>
      <c r="T333" s="2">
        <f t="shared" si="56"/>
        <v>62037.95</v>
      </c>
      <c r="U333" s="2">
        <f t="shared" si="57"/>
        <v>111732.95</v>
      </c>
      <c r="V333" s="2">
        <f>MIN(I333, H333)*INDEX('2018_commission_structure'!$A$15:$I$18,MATCH($E333, '2018_commission_structure'!$A$15:$A$18,0),MATCH(V$1, '2018_commission_structure'!$A$15:$I$15,0))</f>
        <v>60000</v>
      </c>
      <c r="W333" s="2">
        <f>IF(H333&gt;I333, MIN(H333-I333, J333-I333)*INDEX('2018_commission_structure'!$A$15:$I$18,MATCH($E333, '2018_commission_structure'!$A$15:$A$18, 0),MATCH(W$1,'2018_commission_structure'!$A$15:$I$15, 0)), 0)</f>
        <v>13643.01</v>
      </c>
      <c r="X333" s="2">
        <f>IF(H333&gt;J333, MIN(H333-J333, K333-J333)*INDEX('2018_commission_structure'!$A$15:$I$24,MATCH($E333, '2018_commission_structure'!$A$15:$A$18, 0),MATCH(X$1, '2018_commission_structure'!$A$15:$I$15, 0)), 0)</f>
        <v>0</v>
      </c>
      <c r="Y333" s="2">
        <f>IF($H333&gt;K333,MIN($H333-K333,L333-K333)*INDEX('2018_commission_structure'!$A$15:$I$24,MATCH($E333,'2018_commission_structure'!$A$15:$A$18,0),MATCH('calculations '!Y$1,'2018_commission_structure'!$A$15:$I$15,0)),0)</f>
        <v>0</v>
      </c>
      <c r="Z333" s="2">
        <f>IF($H333&gt;L333, ($H333-L333) *INDEX('2018_commission_structure'!$A$15:$I$24,MATCH($E333, '2018_commission_structure'!$A$15:$A$18,0),MATCH(Z$1, '2018_commission_structure'!$A$15:$I$15,0)), 0)</f>
        <v>0</v>
      </c>
      <c r="AA333" s="9">
        <f t="shared" si="58"/>
        <v>73643.009999999995</v>
      </c>
      <c r="AB333" s="9">
        <f t="shared" si="59"/>
        <v>123338.01</v>
      </c>
    </row>
    <row r="334" spans="1:28" x14ac:dyDescent="0.25">
      <c r="A334" t="str">
        <f t="shared" si="50"/>
        <v>Ferrel Gainforth</v>
      </c>
      <c r="B334">
        <v>8239612253</v>
      </c>
      <c r="C334" t="s">
        <v>660</v>
      </c>
      <c r="D334" t="s">
        <v>661</v>
      </c>
      <c r="E334" t="s">
        <v>10</v>
      </c>
      <c r="F334" s="6">
        <v>81730</v>
      </c>
      <c r="G334">
        <f>COUNTIF(deals_closed!D:D,'calculations '!B334)</f>
        <v>14</v>
      </c>
      <c r="H334" s="6">
        <f>SUMIF(deals_closed!D:D,'calculations '!B334,deals_closed!C:C)</f>
        <v>539738</v>
      </c>
      <c r="I334" s="9">
        <f>VLOOKUP(E334,'2018_commission_structure'!$A$22:$I$24,9,FALSE)</f>
        <v>750000</v>
      </c>
      <c r="J334" s="7">
        <f t="shared" si="51"/>
        <v>937500</v>
      </c>
      <c r="K334" s="8">
        <f t="shared" si="52"/>
        <v>1125000</v>
      </c>
      <c r="L334" s="9">
        <f t="shared" si="53"/>
        <v>1500000</v>
      </c>
      <c r="M334" s="10">
        <f t="shared" si="54"/>
        <v>0.71965066666666666</v>
      </c>
      <c r="N334" t="str">
        <f t="shared" si="55"/>
        <v>0-100%</v>
      </c>
      <c r="O334" s="9">
        <f>MIN(I334, H334)*INDEX('2018_commission_structure'!$A$21:$I$24,
MATCH($E334, '2018_commission_structure'!$A$21:$A$24,0),
MATCH(O$1, '2018_commission_structure'!$A$21:$I$21,0))</f>
        <v>80960.7</v>
      </c>
      <c r="P334" s="2">
        <f>IF(H334&gt;I334, MIN(H334-I334, J334-I334)*
INDEX('2018_commission_structure'!$A$21:$I$24,
MATCH($E334, '2018_commission_structure'!$A$21:$A$24, 0),
MATCH(P$1, '2018_commission_structure'!$A$21:$I$21, 0)), 0)</f>
        <v>0</v>
      </c>
      <c r="Q334" s="2">
        <f>IF(H334&gt;J334, MIN(H334-J334, K334-J334)*
INDEX('2018_commission_structure'!$A$21:$I$24,
MATCH($E334, '2018_commission_structure'!$A$21:$A$24, 0),
MATCH(Q$1, '2018_commission_structure'!$A$21:$I$21, 0)), 0)</f>
        <v>0</v>
      </c>
      <c r="R334" s="2">
        <f>IF($H334&gt;K334,MIN($H334-K334,L334-K334)*INDEX('2018_commission_structure'!$A$21:$I$24,MATCH($E334,'2018_commission_structure'!$A$21:$A$24,0),MATCH('calculations '!R$1,'2018_commission_structure'!$A$21:$I$21,0)),0)</f>
        <v>0</v>
      </c>
      <c r="S334" s="2">
        <f>IF($H334&gt;L334, ($H334-L334) *INDEX('2018_commission_structure'!$A$21:$I$24,MATCH($E334, '2018_commission_structure'!$A$21:$A$24,0),MATCH(S$1, '2018_commission_structure'!$A$21:$I$21,0)), 0)</f>
        <v>0</v>
      </c>
      <c r="T334" s="2">
        <f t="shared" si="56"/>
        <v>80960.7</v>
      </c>
      <c r="U334" s="2">
        <f t="shared" si="57"/>
        <v>162690.70000000001</v>
      </c>
      <c r="V334" s="2">
        <f>MIN(I334, H334)*INDEX('2018_commission_structure'!$A$15:$I$18,MATCH($E334, '2018_commission_structure'!$A$15:$A$18,0),MATCH(V$1, '2018_commission_structure'!$A$15:$I$15,0))</f>
        <v>80960.7</v>
      </c>
      <c r="W334" s="2">
        <f>IF(H334&gt;I334, MIN(H334-I334, J334-I334)*INDEX('2018_commission_structure'!$A$15:$I$18,MATCH($E334, '2018_commission_structure'!$A$15:$A$18, 0),MATCH(W$1,'2018_commission_structure'!$A$15:$I$15, 0)), 0)</f>
        <v>0</v>
      </c>
      <c r="X334" s="2">
        <f>IF(H334&gt;J334, MIN(H334-J334, K334-J334)*INDEX('2018_commission_structure'!$A$15:$I$24,MATCH($E334, '2018_commission_structure'!$A$15:$A$18, 0),MATCH(X$1, '2018_commission_structure'!$A$15:$I$15, 0)), 0)</f>
        <v>0</v>
      </c>
      <c r="Y334" s="2">
        <f>IF($H334&gt;K334,MIN($H334-K334,L334-K334)*INDEX('2018_commission_structure'!$A$15:$I$24,MATCH($E334,'2018_commission_structure'!$A$15:$A$18,0),MATCH('calculations '!Y$1,'2018_commission_structure'!$A$15:$I$15,0)),0)</f>
        <v>0</v>
      </c>
      <c r="Z334" s="2">
        <f>IF($H334&gt;L334, ($H334-L334) *INDEX('2018_commission_structure'!$A$15:$I$24,MATCH($E334, '2018_commission_structure'!$A$15:$A$18,0),MATCH(Z$1, '2018_commission_structure'!$A$15:$I$15,0)), 0)</f>
        <v>0</v>
      </c>
      <c r="AA334" s="9">
        <f t="shared" si="58"/>
        <v>80960.7</v>
      </c>
      <c r="AB334" s="9">
        <f t="shared" si="59"/>
        <v>162690.70000000001</v>
      </c>
    </row>
    <row r="335" spans="1:28" x14ac:dyDescent="0.25">
      <c r="A335" t="str">
        <f t="shared" si="50"/>
        <v>Tamqrah Flowerden</v>
      </c>
      <c r="B335">
        <v>5422052862</v>
      </c>
      <c r="C335" t="s">
        <v>662</v>
      </c>
      <c r="D335" t="s">
        <v>663</v>
      </c>
      <c r="E335" t="s">
        <v>29</v>
      </c>
      <c r="F335" s="6">
        <v>63500</v>
      </c>
      <c r="G335">
        <f>COUNTIF(deals_closed!D:D,'calculations '!B335)</f>
        <v>19</v>
      </c>
      <c r="H335" s="6">
        <f>SUMIF(deals_closed!D:D,'calculations '!B335,deals_closed!C:C)</f>
        <v>613625</v>
      </c>
      <c r="I335" s="9">
        <f>VLOOKUP(E335,'2018_commission_structure'!$A$22:$I$24,9,FALSE)</f>
        <v>600000</v>
      </c>
      <c r="J335" s="7">
        <f t="shared" si="51"/>
        <v>750000</v>
      </c>
      <c r="K335" s="8">
        <f t="shared" si="52"/>
        <v>900000</v>
      </c>
      <c r="L335" s="9">
        <f t="shared" si="53"/>
        <v>1200000</v>
      </c>
      <c r="M335" s="10">
        <f t="shared" si="54"/>
        <v>1.0227083333333333</v>
      </c>
      <c r="N335" t="str">
        <f t="shared" si="55"/>
        <v>100-125%</v>
      </c>
      <c r="O335" s="9">
        <f>MIN(I335, H335)*INDEX('2018_commission_structure'!$A$21:$I$24,
MATCH($E335, '2018_commission_structure'!$A$21:$A$24,0),
MATCH(O$1, '2018_commission_structure'!$A$21:$I$21,0))</f>
        <v>78000</v>
      </c>
      <c r="P335" s="2">
        <f>IF(H335&gt;I335, MIN(H335-I335, J335-I335)*
INDEX('2018_commission_structure'!$A$21:$I$24,
MATCH($E335, '2018_commission_structure'!$A$21:$A$24, 0),
MATCH(P$1, '2018_commission_structure'!$A$21:$I$21, 0)), 0)</f>
        <v>2316.25</v>
      </c>
      <c r="Q335" s="2">
        <f>IF(H335&gt;J335, MIN(H335-J335, K335-J335)*
INDEX('2018_commission_structure'!$A$21:$I$24,
MATCH($E335, '2018_commission_structure'!$A$21:$A$24, 0),
MATCH(Q$1, '2018_commission_structure'!$A$21:$I$21, 0)), 0)</f>
        <v>0</v>
      </c>
      <c r="R335" s="2">
        <f>IF($H335&gt;K335,MIN($H335-K335,L335-K335)*INDEX('2018_commission_structure'!$A$21:$I$24,MATCH($E335,'2018_commission_structure'!$A$21:$A$24,0),MATCH('calculations '!R$1,'2018_commission_structure'!$A$21:$I$21,0)),0)</f>
        <v>0</v>
      </c>
      <c r="S335" s="2">
        <f>IF($H335&gt;L335, ($H335-L335) *INDEX('2018_commission_structure'!$A$21:$I$24,MATCH($E335, '2018_commission_structure'!$A$21:$A$24,0),MATCH(S$1, '2018_commission_structure'!$A$21:$I$21,0)), 0)</f>
        <v>0</v>
      </c>
      <c r="T335" s="2">
        <f t="shared" si="56"/>
        <v>80316.25</v>
      </c>
      <c r="U335" s="2">
        <f t="shared" si="57"/>
        <v>143816.25</v>
      </c>
      <c r="V335" s="2">
        <f>MIN(I335, H335)*INDEX('2018_commission_structure'!$A$15:$I$18,MATCH($E335, '2018_commission_structure'!$A$15:$A$18,0),MATCH(V$1, '2018_commission_structure'!$A$15:$I$15,0))</f>
        <v>90000</v>
      </c>
      <c r="W335" s="2">
        <f>IF(H335&gt;I335, MIN(H335-I335, J335-I335)*INDEX('2018_commission_structure'!$A$15:$I$18,MATCH($E335, '2018_commission_structure'!$A$15:$A$18, 0),MATCH(W$1,'2018_commission_structure'!$A$15:$I$15, 0)), 0)</f>
        <v>2452.5</v>
      </c>
      <c r="X335" s="2">
        <f>IF(H335&gt;J335, MIN(H335-J335, K335-J335)*INDEX('2018_commission_structure'!$A$15:$I$24,MATCH($E335, '2018_commission_structure'!$A$15:$A$18, 0),MATCH(X$1, '2018_commission_structure'!$A$15:$I$15, 0)), 0)</f>
        <v>0</v>
      </c>
      <c r="Y335" s="2">
        <f>IF($H335&gt;K335,MIN($H335-K335,L335-K335)*INDEX('2018_commission_structure'!$A$15:$I$24,MATCH($E335,'2018_commission_structure'!$A$15:$A$18,0),MATCH('calculations '!Y$1,'2018_commission_structure'!$A$15:$I$15,0)),0)</f>
        <v>0</v>
      </c>
      <c r="Z335" s="2">
        <f>IF($H335&gt;L335, ($H335-L335) *INDEX('2018_commission_structure'!$A$15:$I$24,MATCH($E335, '2018_commission_structure'!$A$15:$A$18,0),MATCH(Z$1, '2018_commission_structure'!$A$15:$I$15,0)), 0)</f>
        <v>0</v>
      </c>
      <c r="AA335" s="9">
        <f t="shared" si="58"/>
        <v>92452.5</v>
      </c>
      <c r="AB335" s="9">
        <f t="shared" si="59"/>
        <v>155952.5</v>
      </c>
    </row>
    <row r="336" spans="1:28" x14ac:dyDescent="0.25">
      <c r="A336" t="str">
        <f t="shared" si="50"/>
        <v>Nanine Pummell</v>
      </c>
      <c r="B336">
        <v>8017115954</v>
      </c>
      <c r="C336" t="s">
        <v>664</v>
      </c>
      <c r="D336" t="s">
        <v>665</v>
      </c>
      <c r="E336" t="s">
        <v>29</v>
      </c>
      <c r="F336" s="6">
        <v>53058</v>
      </c>
      <c r="G336">
        <f>COUNTIF(deals_closed!D:D,'calculations '!B336)</f>
        <v>21</v>
      </c>
      <c r="H336" s="6">
        <f>SUMIF(deals_closed!D:D,'calculations '!B336,deals_closed!C:C)</f>
        <v>853386</v>
      </c>
      <c r="I336" s="9">
        <f>VLOOKUP(E336,'2018_commission_structure'!$A$22:$I$24,9,FALSE)</f>
        <v>600000</v>
      </c>
      <c r="J336" s="7">
        <f t="shared" si="51"/>
        <v>750000</v>
      </c>
      <c r="K336" s="8">
        <f t="shared" si="52"/>
        <v>900000</v>
      </c>
      <c r="L336" s="9">
        <f t="shared" si="53"/>
        <v>1200000</v>
      </c>
      <c r="M336" s="10">
        <f t="shared" si="54"/>
        <v>1.42231</v>
      </c>
      <c r="N336" t="str">
        <f t="shared" si="55"/>
        <v>125-150%</v>
      </c>
      <c r="O336" s="9">
        <f>MIN(I336, H336)*INDEX('2018_commission_structure'!$A$21:$I$24,
MATCH($E336, '2018_commission_structure'!$A$21:$A$24,0),
MATCH(O$1, '2018_commission_structure'!$A$21:$I$21,0))</f>
        <v>78000</v>
      </c>
      <c r="P336" s="2">
        <f>IF(H336&gt;I336, MIN(H336-I336, J336-I336)*
INDEX('2018_commission_structure'!$A$21:$I$24,
MATCH($E336, '2018_commission_structure'!$A$21:$A$24, 0),
MATCH(P$1, '2018_commission_structure'!$A$21:$I$21, 0)), 0)</f>
        <v>25500.000000000004</v>
      </c>
      <c r="Q336" s="2">
        <f>IF(H336&gt;J336, MIN(H336-J336, K336-J336)*
INDEX('2018_commission_structure'!$A$21:$I$24,
MATCH($E336, '2018_commission_structure'!$A$21:$A$24, 0),
MATCH(Q$1, '2018_commission_structure'!$A$21:$I$21, 0)), 0)</f>
        <v>21711.059999999998</v>
      </c>
      <c r="R336" s="2">
        <f>IF($H336&gt;K336,MIN($H336-K336,L336-K336)*INDEX('2018_commission_structure'!$A$21:$I$24,MATCH($E336,'2018_commission_structure'!$A$21:$A$24,0),MATCH('calculations '!R$1,'2018_commission_structure'!$A$21:$I$21,0)),0)</f>
        <v>0</v>
      </c>
      <c r="S336" s="2">
        <f>IF($H336&gt;L336, ($H336-L336) *INDEX('2018_commission_structure'!$A$21:$I$24,MATCH($E336, '2018_commission_structure'!$A$21:$A$24,0),MATCH(S$1, '2018_commission_structure'!$A$21:$I$21,0)), 0)</f>
        <v>0</v>
      </c>
      <c r="T336" s="2">
        <f t="shared" si="56"/>
        <v>125211.06</v>
      </c>
      <c r="U336" s="2">
        <f t="shared" si="57"/>
        <v>178269.06</v>
      </c>
      <c r="V336" s="2">
        <f>MIN(I336, H336)*INDEX('2018_commission_structure'!$A$15:$I$18,MATCH($E336, '2018_commission_structure'!$A$15:$A$18,0),MATCH(V$1, '2018_commission_structure'!$A$15:$I$15,0))</f>
        <v>90000</v>
      </c>
      <c r="W336" s="2">
        <f>IF(H336&gt;I336, MIN(H336-I336, J336-I336)*INDEX('2018_commission_structure'!$A$15:$I$18,MATCH($E336, '2018_commission_structure'!$A$15:$A$18, 0),MATCH(W$1,'2018_commission_structure'!$A$15:$I$15, 0)), 0)</f>
        <v>27000</v>
      </c>
      <c r="X336" s="2">
        <f>IF(H336&gt;J336, MIN(H336-J336, K336-J336)*INDEX('2018_commission_structure'!$A$15:$I$24,MATCH($E336, '2018_commission_structure'!$A$15:$A$18, 0),MATCH(X$1, '2018_commission_structure'!$A$15:$I$15, 0)), 0)</f>
        <v>25846.5</v>
      </c>
      <c r="Y336" s="2">
        <f>IF($H336&gt;K336,MIN($H336-K336,L336-K336)*INDEX('2018_commission_structure'!$A$15:$I$24,MATCH($E336,'2018_commission_structure'!$A$15:$A$18,0),MATCH('calculations '!Y$1,'2018_commission_structure'!$A$15:$I$15,0)),0)</f>
        <v>0</v>
      </c>
      <c r="Z336" s="2">
        <f>IF($H336&gt;L336, ($H336-L336) *INDEX('2018_commission_structure'!$A$15:$I$24,MATCH($E336, '2018_commission_structure'!$A$15:$A$18,0),MATCH(Z$1, '2018_commission_structure'!$A$15:$I$15,0)), 0)</f>
        <v>0</v>
      </c>
      <c r="AA336" s="9">
        <f t="shared" si="58"/>
        <v>142846.5</v>
      </c>
      <c r="AB336" s="9">
        <f t="shared" si="59"/>
        <v>195904.5</v>
      </c>
    </row>
    <row r="337" spans="1:28" x14ac:dyDescent="0.25">
      <c r="A337" t="str">
        <f t="shared" si="50"/>
        <v>Shaylynn Southern</v>
      </c>
      <c r="B337">
        <v>9939542542</v>
      </c>
      <c r="C337" t="s">
        <v>666</v>
      </c>
      <c r="D337" t="s">
        <v>667</v>
      </c>
      <c r="E337" t="s">
        <v>10</v>
      </c>
      <c r="F337" s="6">
        <v>85588</v>
      </c>
      <c r="G337">
        <f>COUNTIF(deals_closed!D:D,'calculations '!B337)</f>
        <v>31</v>
      </c>
      <c r="H337" s="6">
        <f>SUMIF(deals_closed!D:D,'calculations '!B337,deals_closed!C:C)</f>
        <v>1280079</v>
      </c>
      <c r="I337" s="9">
        <f>VLOOKUP(E337,'2018_commission_structure'!$A$22:$I$24,9,FALSE)</f>
        <v>750000</v>
      </c>
      <c r="J337" s="7">
        <f t="shared" si="51"/>
        <v>937500</v>
      </c>
      <c r="K337" s="8">
        <f t="shared" si="52"/>
        <v>1125000</v>
      </c>
      <c r="L337" s="9">
        <f t="shared" si="53"/>
        <v>1500000</v>
      </c>
      <c r="M337" s="10">
        <f t="shared" si="54"/>
        <v>1.706772</v>
      </c>
      <c r="N337" t="str">
        <f t="shared" si="55"/>
        <v>150-200%</v>
      </c>
      <c r="O337" s="9">
        <f>MIN(I337, H337)*INDEX('2018_commission_structure'!$A$21:$I$24,
MATCH($E337, '2018_commission_structure'!$A$21:$A$24,0),
MATCH(O$1, '2018_commission_structure'!$A$21:$I$21,0))</f>
        <v>112500</v>
      </c>
      <c r="P337" s="2">
        <f>IF(H337&gt;I337, MIN(H337-I337, J337-I337)*
INDEX('2018_commission_structure'!$A$21:$I$24,
MATCH($E337, '2018_commission_structure'!$A$21:$A$24, 0),
MATCH(P$1, '2018_commission_structure'!$A$21:$I$21, 0)), 0)</f>
        <v>35625</v>
      </c>
      <c r="Q337" s="2">
        <f>IF(H337&gt;J337, MIN(H337-J337, K337-J337)*
INDEX('2018_commission_structure'!$A$21:$I$24,
MATCH($E337, '2018_commission_structure'!$A$21:$A$24, 0),
MATCH(Q$1, '2018_commission_structure'!$A$21:$I$21, 0)), 0)</f>
        <v>43125</v>
      </c>
      <c r="R337" s="2">
        <f>IF($H337&gt;K337,MIN($H337-K337,L337-K337)*INDEX('2018_commission_structure'!$A$21:$I$24,MATCH($E337,'2018_commission_structure'!$A$21:$A$24,0),MATCH('calculations '!R$1,'2018_commission_structure'!$A$21:$I$21,0)),0)</f>
        <v>46523.7</v>
      </c>
      <c r="S337" s="2">
        <f>IF($H337&gt;L337, ($H337-L337) *INDEX('2018_commission_structure'!$A$21:$I$24,MATCH($E337, '2018_commission_structure'!$A$21:$A$24,0),MATCH(S$1, '2018_commission_structure'!$A$21:$I$21,0)), 0)</f>
        <v>0</v>
      </c>
      <c r="T337" s="2">
        <f t="shared" si="56"/>
        <v>237773.7</v>
      </c>
      <c r="U337" s="2">
        <f t="shared" si="57"/>
        <v>323361.7</v>
      </c>
      <c r="V337" s="2">
        <f>MIN(I337, H337)*INDEX('2018_commission_structure'!$A$15:$I$18,MATCH($E337, '2018_commission_structure'!$A$15:$A$18,0),MATCH(V$1, '2018_commission_structure'!$A$15:$I$15,0))</f>
        <v>112500</v>
      </c>
      <c r="W337" s="2">
        <f>IF(H337&gt;I337, MIN(H337-I337, J337-I337)*INDEX('2018_commission_structure'!$A$15:$I$18,MATCH($E337, '2018_commission_structure'!$A$15:$A$18, 0),MATCH(W$1,'2018_commission_structure'!$A$15:$I$15, 0)), 0)</f>
        <v>41250</v>
      </c>
      <c r="X337" s="2">
        <f>IF(H337&gt;J337, MIN(H337-J337, K337-J337)*INDEX('2018_commission_structure'!$A$15:$I$24,MATCH($E337, '2018_commission_structure'!$A$15:$A$18, 0),MATCH(X$1, '2018_commission_structure'!$A$15:$I$15, 0)), 0)</f>
        <v>46875</v>
      </c>
      <c r="Y337" s="2">
        <f>IF($H337&gt;K337,MIN($H337-K337,L337-K337)*INDEX('2018_commission_structure'!$A$15:$I$24,MATCH($E337,'2018_commission_structure'!$A$15:$A$18,0),MATCH('calculations '!Y$1,'2018_commission_structure'!$A$15:$I$15,0)),0)</f>
        <v>51176.07</v>
      </c>
      <c r="Z337" s="2">
        <f>IF($H337&gt;L337, ($H337-L337) *INDEX('2018_commission_structure'!$A$15:$I$24,MATCH($E337, '2018_commission_structure'!$A$15:$A$18,0),MATCH(Z$1, '2018_commission_structure'!$A$15:$I$15,0)), 0)</f>
        <v>0</v>
      </c>
      <c r="AA337" s="9">
        <f t="shared" si="58"/>
        <v>251801.07</v>
      </c>
      <c r="AB337" s="9">
        <f t="shared" si="59"/>
        <v>337389.07</v>
      </c>
    </row>
    <row r="338" spans="1:28" x14ac:dyDescent="0.25">
      <c r="A338" t="str">
        <f t="shared" si="50"/>
        <v>Logan Jansky</v>
      </c>
      <c r="B338">
        <v>4194897803</v>
      </c>
      <c r="C338" t="s">
        <v>668</v>
      </c>
      <c r="D338" t="s">
        <v>669</v>
      </c>
      <c r="E338" t="s">
        <v>29</v>
      </c>
      <c r="F338" s="6">
        <v>73193</v>
      </c>
      <c r="G338">
        <f>COUNTIF(deals_closed!D:D,'calculations '!B338)</f>
        <v>17</v>
      </c>
      <c r="H338" s="6">
        <f>SUMIF(deals_closed!D:D,'calculations '!B338,deals_closed!C:C)</f>
        <v>520405</v>
      </c>
      <c r="I338" s="9">
        <f>VLOOKUP(E338,'2018_commission_structure'!$A$22:$I$24,9,FALSE)</f>
        <v>600000</v>
      </c>
      <c r="J338" s="7">
        <f t="shared" si="51"/>
        <v>750000</v>
      </c>
      <c r="K338" s="8">
        <f t="shared" si="52"/>
        <v>900000</v>
      </c>
      <c r="L338" s="9">
        <f t="shared" si="53"/>
        <v>1200000</v>
      </c>
      <c r="M338" s="10">
        <f t="shared" si="54"/>
        <v>0.86734166666666668</v>
      </c>
      <c r="N338" t="str">
        <f t="shared" si="55"/>
        <v>0-100%</v>
      </c>
      <c r="O338" s="9">
        <f>MIN(I338, H338)*INDEX('2018_commission_structure'!$A$21:$I$24,
MATCH($E338, '2018_commission_structure'!$A$21:$A$24,0),
MATCH(O$1, '2018_commission_structure'!$A$21:$I$21,0))</f>
        <v>67652.650000000009</v>
      </c>
      <c r="P338" s="2">
        <f>IF(H338&gt;I338, MIN(H338-I338, J338-I338)*
INDEX('2018_commission_structure'!$A$21:$I$24,
MATCH($E338, '2018_commission_structure'!$A$21:$A$24, 0),
MATCH(P$1, '2018_commission_structure'!$A$21:$I$21, 0)), 0)</f>
        <v>0</v>
      </c>
      <c r="Q338" s="2">
        <f>IF(H338&gt;J338, MIN(H338-J338, K338-J338)*
INDEX('2018_commission_structure'!$A$21:$I$24,
MATCH($E338, '2018_commission_structure'!$A$21:$A$24, 0),
MATCH(Q$1, '2018_commission_structure'!$A$21:$I$21, 0)), 0)</f>
        <v>0</v>
      </c>
      <c r="R338" s="2">
        <f>IF($H338&gt;K338,MIN($H338-K338,L338-K338)*INDEX('2018_commission_structure'!$A$21:$I$24,MATCH($E338,'2018_commission_structure'!$A$21:$A$24,0),MATCH('calculations '!R$1,'2018_commission_structure'!$A$21:$I$21,0)),0)</f>
        <v>0</v>
      </c>
      <c r="S338" s="2">
        <f>IF($H338&gt;L338, ($H338-L338) *INDEX('2018_commission_structure'!$A$21:$I$24,MATCH($E338, '2018_commission_structure'!$A$21:$A$24,0),MATCH(S$1, '2018_commission_structure'!$A$21:$I$21,0)), 0)</f>
        <v>0</v>
      </c>
      <c r="T338" s="2">
        <f t="shared" si="56"/>
        <v>67652.650000000009</v>
      </c>
      <c r="U338" s="2">
        <f t="shared" si="57"/>
        <v>140845.65000000002</v>
      </c>
      <c r="V338" s="2">
        <f>MIN(I338, H338)*INDEX('2018_commission_structure'!$A$15:$I$18,MATCH($E338, '2018_commission_structure'!$A$15:$A$18,0),MATCH(V$1, '2018_commission_structure'!$A$15:$I$15,0))</f>
        <v>78060.75</v>
      </c>
      <c r="W338" s="2">
        <f>IF(H338&gt;I338, MIN(H338-I338, J338-I338)*INDEX('2018_commission_structure'!$A$15:$I$18,MATCH($E338, '2018_commission_structure'!$A$15:$A$18, 0),MATCH(W$1,'2018_commission_structure'!$A$15:$I$15, 0)), 0)</f>
        <v>0</v>
      </c>
      <c r="X338" s="2">
        <f>IF(H338&gt;J338, MIN(H338-J338, K338-J338)*INDEX('2018_commission_structure'!$A$15:$I$24,MATCH($E338, '2018_commission_structure'!$A$15:$A$18, 0),MATCH(X$1, '2018_commission_structure'!$A$15:$I$15, 0)), 0)</f>
        <v>0</v>
      </c>
      <c r="Y338" s="2">
        <f>IF($H338&gt;K338,MIN($H338-K338,L338-K338)*INDEX('2018_commission_structure'!$A$15:$I$24,MATCH($E338,'2018_commission_structure'!$A$15:$A$18,0),MATCH('calculations '!Y$1,'2018_commission_structure'!$A$15:$I$15,0)),0)</f>
        <v>0</v>
      </c>
      <c r="Z338" s="2">
        <f>IF($H338&gt;L338, ($H338-L338) *INDEX('2018_commission_structure'!$A$15:$I$24,MATCH($E338, '2018_commission_structure'!$A$15:$A$18,0),MATCH(Z$1, '2018_commission_structure'!$A$15:$I$15,0)), 0)</f>
        <v>0</v>
      </c>
      <c r="AA338" s="9">
        <f t="shared" si="58"/>
        <v>78060.75</v>
      </c>
      <c r="AB338" s="9">
        <f t="shared" si="59"/>
        <v>151253.75</v>
      </c>
    </row>
    <row r="339" spans="1:28" x14ac:dyDescent="0.25">
      <c r="A339" t="str">
        <f t="shared" si="50"/>
        <v>Jermayne Duffie</v>
      </c>
      <c r="B339">
        <v>9052475601</v>
      </c>
      <c r="C339" t="s">
        <v>670</v>
      </c>
      <c r="D339" t="s">
        <v>671</v>
      </c>
      <c r="E339" t="s">
        <v>10</v>
      </c>
      <c r="F339" s="6">
        <v>77596</v>
      </c>
      <c r="G339">
        <f>COUNTIF(deals_closed!D:D,'calculations '!B339)</f>
        <v>15</v>
      </c>
      <c r="H339" s="6">
        <f>SUMIF(deals_closed!D:D,'calculations '!B339,deals_closed!C:C)</f>
        <v>463959</v>
      </c>
      <c r="I339" s="9">
        <f>VLOOKUP(E339,'2018_commission_structure'!$A$22:$I$24,9,FALSE)</f>
        <v>750000</v>
      </c>
      <c r="J339" s="7">
        <f t="shared" si="51"/>
        <v>937500</v>
      </c>
      <c r="K339" s="8">
        <f t="shared" si="52"/>
        <v>1125000</v>
      </c>
      <c r="L339" s="9">
        <f t="shared" si="53"/>
        <v>1500000</v>
      </c>
      <c r="M339" s="10">
        <f t="shared" si="54"/>
        <v>0.61861200000000005</v>
      </c>
      <c r="N339" t="str">
        <f t="shared" si="55"/>
        <v>0-100%</v>
      </c>
      <c r="O339" s="9">
        <f>MIN(I339, H339)*INDEX('2018_commission_structure'!$A$21:$I$24,
MATCH($E339, '2018_commission_structure'!$A$21:$A$24,0),
MATCH(O$1, '2018_commission_structure'!$A$21:$I$21,0))</f>
        <v>69593.849999999991</v>
      </c>
      <c r="P339" s="2">
        <f>IF(H339&gt;I339, MIN(H339-I339, J339-I339)*
INDEX('2018_commission_structure'!$A$21:$I$24,
MATCH($E339, '2018_commission_structure'!$A$21:$A$24, 0),
MATCH(P$1, '2018_commission_structure'!$A$21:$I$21, 0)), 0)</f>
        <v>0</v>
      </c>
      <c r="Q339" s="2">
        <f>IF(H339&gt;J339, MIN(H339-J339, K339-J339)*
INDEX('2018_commission_structure'!$A$21:$I$24,
MATCH($E339, '2018_commission_structure'!$A$21:$A$24, 0),
MATCH(Q$1, '2018_commission_structure'!$A$21:$I$21, 0)), 0)</f>
        <v>0</v>
      </c>
      <c r="R339" s="2">
        <f>IF($H339&gt;K339,MIN($H339-K339,L339-K339)*INDEX('2018_commission_structure'!$A$21:$I$24,MATCH($E339,'2018_commission_structure'!$A$21:$A$24,0),MATCH('calculations '!R$1,'2018_commission_structure'!$A$21:$I$21,0)),0)</f>
        <v>0</v>
      </c>
      <c r="S339" s="2">
        <f>IF($H339&gt;L339, ($H339-L339) *INDEX('2018_commission_structure'!$A$21:$I$24,MATCH($E339, '2018_commission_structure'!$A$21:$A$24,0),MATCH(S$1, '2018_commission_structure'!$A$21:$I$21,0)), 0)</f>
        <v>0</v>
      </c>
      <c r="T339" s="2">
        <f t="shared" si="56"/>
        <v>69593.849999999991</v>
      </c>
      <c r="U339" s="2">
        <f t="shared" si="57"/>
        <v>147189.84999999998</v>
      </c>
      <c r="V339" s="2">
        <f>MIN(I339, H339)*INDEX('2018_commission_structure'!$A$15:$I$18,MATCH($E339, '2018_commission_structure'!$A$15:$A$18,0),MATCH(V$1, '2018_commission_structure'!$A$15:$I$15,0))</f>
        <v>69593.849999999991</v>
      </c>
      <c r="W339" s="2">
        <f>IF(H339&gt;I339, MIN(H339-I339, J339-I339)*INDEX('2018_commission_structure'!$A$15:$I$18,MATCH($E339, '2018_commission_structure'!$A$15:$A$18, 0),MATCH(W$1,'2018_commission_structure'!$A$15:$I$15, 0)), 0)</f>
        <v>0</v>
      </c>
      <c r="X339" s="2">
        <f>IF(H339&gt;J339, MIN(H339-J339, K339-J339)*INDEX('2018_commission_structure'!$A$15:$I$24,MATCH($E339, '2018_commission_structure'!$A$15:$A$18, 0),MATCH(X$1, '2018_commission_structure'!$A$15:$I$15, 0)), 0)</f>
        <v>0</v>
      </c>
      <c r="Y339" s="2">
        <f>IF($H339&gt;K339,MIN($H339-K339,L339-K339)*INDEX('2018_commission_structure'!$A$15:$I$24,MATCH($E339,'2018_commission_structure'!$A$15:$A$18,0),MATCH('calculations '!Y$1,'2018_commission_structure'!$A$15:$I$15,0)),0)</f>
        <v>0</v>
      </c>
      <c r="Z339" s="2">
        <f>IF($H339&gt;L339, ($H339-L339) *INDEX('2018_commission_structure'!$A$15:$I$24,MATCH($E339, '2018_commission_structure'!$A$15:$A$18,0),MATCH(Z$1, '2018_commission_structure'!$A$15:$I$15,0)), 0)</f>
        <v>0</v>
      </c>
      <c r="AA339" s="9">
        <f t="shared" si="58"/>
        <v>69593.849999999991</v>
      </c>
      <c r="AB339" s="9">
        <f t="shared" si="59"/>
        <v>147189.84999999998</v>
      </c>
    </row>
    <row r="340" spans="1:28" x14ac:dyDescent="0.25">
      <c r="A340" t="str">
        <f t="shared" si="50"/>
        <v>Orv Davidou</v>
      </c>
      <c r="B340">
        <v>6402318035</v>
      </c>
      <c r="C340" t="s">
        <v>672</v>
      </c>
      <c r="D340" t="s">
        <v>673</v>
      </c>
      <c r="E340" t="s">
        <v>7</v>
      </c>
      <c r="F340" s="6">
        <v>51501</v>
      </c>
      <c r="G340">
        <f>COUNTIF(deals_closed!D:D,'calculations '!B340)</f>
        <v>20</v>
      </c>
      <c r="H340" s="6">
        <f>SUMIF(deals_closed!D:D,'calculations '!B340,deals_closed!C:C)</f>
        <v>656820</v>
      </c>
      <c r="I340" s="9">
        <f>VLOOKUP(E340,'2018_commission_structure'!$A$22:$I$24,9,FALSE)</f>
        <v>500000</v>
      </c>
      <c r="J340" s="7">
        <f t="shared" si="51"/>
        <v>625000</v>
      </c>
      <c r="K340" s="8">
        <f t="shared" si="52"/>
        <v>750000</v>
      </c>
      <c r="L340" s="9">
        <f t="shared" si="53"/>
        <v>1000000</v>
      </c>
      <c r="M340" s="10">
        <f t="shared" si="54"/>
        <v>1.3136399999999999</v>
      </c>
      <c r="N340" t="str">
        <f t="shared" si="55"/>
        <v>125-150%</v>
      </c>
      <c r="O340" s="9">
        <f>MIN(I340, H340)*INDEX('2018_commission_structure'!$A$21:$I$24,
MATCH($E340, '2018_commission_structure'!$A$21:$A$24,0),
MATCH(O$1, '2018_commission_structure'!$A$21:$I$21,0))</f>
        <v>50000</v>
      </c>
      <c r="P340" s="2">
        <f>IF(H340&gt;I340, MIN(H340-I340, J340-I340)*
INDEX('2018_commission_structure'!$A$21:$I$24,
MATCH($E340, '2018_commission_structure'!$A$21:$A$24, 0),
MATCH(P$1, '2018_commission_structure'!$A$21:$I$21, 0)), 0)</f>
        <v>18750</v>
      </c>
      <c r="Q340" s="2">
        <f>IF(H340&gt;J340, MIN(H340-J340, K340-J340)*
INDEX('2018_commission_structure'!$A$21:$I$24,
MATCH($E340, '2018_commission_structure'!$A$21:$A$24, 0),
MATCH(Q$1, '2018_commission_structure'!$A$21:$I$21, 0)), 0)</f>
        <v>5727.5999999999995</v>
      </c>
      <c r="R340" s="2">
        <f>IF($H340&gt;K340,MIN($H340-K340,L340-K340)*INDEX('2018_commission_structure'!$A$21:$I$24,MATCH($E340,'2018_commission_structure'!$A$21:$A$24,0),MATCH('calculations '!R$1,'2018_commission_structure'!$A$21:$I$21,0)),0)</f>
        <v>0</v>
      </c>
      <c r="S340" s="2">
        <f>IF($H340&gt;L340, ($H340-L340) *INDEX('2018_commission_structure'!$A$21:$I$24,MATCH($E340, '2018_commission_structure'!$A$21:$A$24,0),MATCH(S$1, '2018_commission_structure'!$A$21:$I$21,0)), 0)</f>
        <v>0</v>
      </c>
      <c r="T340" s="2">
        <f t="shared" si="56"/>
        <v>74477.600000000006</v>
      </c>
      <c r="U340" s="2">
        <f t="shared" si="57"/>
        <v>125978.6</v>
      </c>
      <c r="V340" s="2">
        <f>MIN(I340, H340)*INDEX('2018_commission_structure'!$A$15:$I$18,MATCH($E340, '2018_commission_structure'!$A$15:$A$18,0),MATCH(V$1, '2018_commission_structure'!$A$15:$I$15,0))</f>
        <v>60000</v>
      </c>
      <c r="W340" s="2">
        <f>IF(H340&gt;I340, MIN(H340-I340, J340-I340)*INDEX('2018_commission_structure'!$A$15:$I$18,MATCH($E340, '2018_commission_structure'!$A$15:$A$18, 0),MATCH(W$1,'2018_commission_structure'!$A$15:$I$15, 0)), 0)</f>
        <v>21250</v>
      </c>
      <c r="X340" s="2">
        <f>IF(H340&gt;J340, MIN(H340-J340, K340-J340)*INDEX('2018_commission_structure'!$A$15:$I$24,MATCH($E340, '2018_commission_structure'!$A$15:$A$18, 0),MATCH(X$1, '2018_commission_structure'!$A$15:$I$15, 0)), 0)</f>
        <v>6364</v>
      </c>
      <c r="Y340" s="2">
        <f>IF($H340&gt;K340,MIN($H340-K340,L340-K340)*INDEX('2018_commission_structure'!$A$15:$I$24,MATCH($E340,'2018_commission_structure'!$A$15:$A$18,0),MATCH('calculations '!Y$1,'2018_commission_structure'!$A$15:$I$15,0)),0)</f>
        <v>0</v>
      </c>
      <c r="Z340" s="2">
        <f>IF($H340&gt;L340, ($H340-L340) *INDEX('2018_commission_structure'!$A$15:$I$24,MATCH($E340, '2018_commission_structure'!$A$15:$A$18,0),MATCH(Z$1, '2018_commission_structure'!$A$15:$I$15,0)), 0)</f>
        <v>0</v>
      </c>
      <c r="AA340" s="9">
        <f t="shared" si="58"/>
        <v>87614</v>
      </c>
      <c r="AB340" s="9">
        <f t="shared" si="59"/>
        <v>139115</v>
      </c>
    </row>
    <row r="341" spans="1:28" x14ac:dyDescent="0.25">
      <c r="A341" t="str">
        <f t="shared" si="50"/>
        <v>Tam Doniso</v>
      </c>
      <c r="B341">
        <v>7281103514</v>
      </c>
      <c r="C341" t="s">
        <v>674</v>
      </c>
      <c r="D341" t="s">
        <v>675</v>
      </c>
      <c r="E341" t="s">
        <v>29</v>
      </c>
      <c r="F341" s="6">
        <v>56065</v>
      </c>
      <c r="G341">
        <f>COUNTIF(deals_closed!D:D,'calculations '!B341)</f>
        <v>24</v>
      </c>
      <c r="H341" s="6">
        <f>SUMIF(deals_closed!D:D,'calculations '!B341,deals_closed!C:C)</f>
        <v>937239</v>
      </c>
      <c r="I341" s="9">
        <f>VLOOKUP(E341,'2018_commission_structure'!$A$22:$I$24,9,FALSE)</f>
        <v>600000</v>
      </c>
      <c r="J341" s="7">
        <f t="shared" si="51"/>
        <v>750000</v>
      </c>
      <c r="K341" s="8">
        <f t="shared" si="52"/>
        <v>900000</v>
      </c>
      <c r="L341" s="9">
        <f t="shared" si="53"/>
        <v>1200000</v>
      </c>
      <c r="M341" s="10">
        <f t="shared" si="54"/>
        <v>1.562065</v>
      </c>
      <c r="N341" t="str">
        <f t="shared" si="55"/>
        <v>150-200%</v>
      </c>
      <c r="O341" s="9">
        <f>MIN(I341, H341)*INDEX('2018_commission_structure'!$A$21:$I$24,
MATCH($E341, '2018_commission_structure'!$A$21:$A$24,0),
MATCH(O$1, '2018_commission_structure'!$A$21:$I$21,0))</f>
        <v>78000</v>
      </c>
      <c r="P341" s="2">
        <f>IF(H341&gt;I341, MIN(H341-I341, J341-I341)*
INDEX('2018_commission_structure'!$A$21:$I$24,
MATCH($E341, '2018_commission_structure'!$A$21:$A$24, 0),
MATCH(P$1, '2018_commission_structure'!$A$21:$I$21, 0)), 0)</f>
        <v>25500.000000000004</v>
      </c>
      <c r="Q341" s="2">
        <f>IF(H341&gt;J341, MIN(H341-J341, K341-J341)*
INDEX('2018_commission_structure'!$A$21:$I$24,
MATCH($E341, '2018_commission_structure'!$A$21:$A$24, 0),
MATCH(Q$1, '2018_commission_structure'!$A$21:$I$21, 0)), 0)</f>
        <v>31500</v>
      </c>
      <c r="R341" s="2">
        <f>IF($H341&gt;K341,MIN($H341-K341,L341-K341)*INDEX('2018_commission_structure'!$A$21:$I$24,MATCH($E341,'2018_commission_structure'!$A$21:$A$24,0),MATCH('calculations '!R$1,'2018_commission_structure'!$A$21:$I$21,0)),0)</f>
        <v>9682.1400000000012</v>
      </c>
      <c r="S341" s="2">
        <f>IF($H341&gt;L341, ($H341-L341) *INDEX('2018_commission_structure'!$A$21:$I$24,MATCH($E341, '2018_commission_structure'!$A$21:$A$24,0),MATCH(S$1, '2018_commission_structure'!$A$21:$I$21,0)), 0)</f>
        <v>0</v>
      </c>
      <c r="T341" s="2">
        <f t="shared" si="56"/>
        <v>144682.14000000001</v>
      </c>
      <c r="U341" s="2">
        <f t="shared" si="57"/>
        <v>200747.14</v>
      </c>
      <c r="V341" s="2">
        <f>MIN(I341, H341)*INDEX('2018_commission_structure'!$A$15:$I$18,MATCH($E341, '2018_commission_structure'!$A$15:$A$18,0),MATCH(V$1, '2018_commission_structure'!$A$15:$I$15,0))</f>
        <v>90000</v>
      </c>
      <c r="W341" s="2">
        <f>IF(H341&gt;I341, MIN(H341-I341, J341-I341)*INDEX('2018_commission_structure'!$A$15:$I$18,MATCH($E341, '2018_commission_structure'!$A$15:$A$18, 0),MATCH(W$1,'2018_commission_structure'!$A$15:$I$15, 0)), 0)</f>
        <v>27000</v>
      </c>
      <c r="X341" s="2">
        <f>IF(H341&gt;J341, MIN(H341-J341, K341-J341)*INDEX('2018_commission_structure'!$A$15:$I$24,MATCH($E341, '2018_commission_structure'!$A$15:$A$18, 0),MATCH(X$1, '2018_commission_structure'!$A$15:$I$15, 0)), 0)</f>
        <v>37500</v>
      </c>
      <c r="Y341" s="2">
        <f>IF($H341&gt;K341,MIN($H341-K341,L341-K341)*INDEX('2018_commission_structure'!$A$15:$I$24,MATCH($E341,'2018_commission_structure'!$A$15:$A$18,0),MATCH('calculations '!Y$1,'2018_commission_structure'!$A$15:$I$15,0)),0)</f>
        <v>11171.699999999999</v>
      </c>
      <c r="Z341" s="2">
        <f>IF($H341&gt;L341, ($H341-L341) *INDEX('2018_commission_structure'!$A$15:$I$24,MATCH($E341, '2018_commission_structure'!$A$15:$A$18,0),MATCH(Z$1, '2018_commission_structure'!$A$15:$I$15,0)), 0)</f>
        <v>0</v>
      </c>
      <c r="AA341" s="9">
        <f t="shared" si="58"/>
        <v>165671.70000000001</v>
      </c>
      <c r="AB341" s="9">
        <f t="shared" si="59"/>
        <v>221736.7</v>
      </c>
    </row>
    <row r="342" spans="1:28" x14ac:dyDescent="0.25">
      <c r="A342" t="str">
        <f t="shared" si="50"/>
        <v>Abra Lenney</v>
      </c>
      <c r="B342">
        <v>6358114417</v>
      </c>
      <c r="C342" t="s">
        <v>676</v>
      </c>
      <c r="D342" t="s">
        <v>677</v>
      </c>
      <c r="E342" t="s">
        <v>29</v>
      </c>
      <c r="F342" s="6">
        <v>51000</v>
      </c>
      <c r="G342">
        <f>COUNTIF(deals_closed!D:D,'calculations '!B342)</f>
        <v>16</v>
      </c>
      <c r="H342" s="6">
        <f>SUMIF(deals_closed!D:D,'calculations '!B342,deals_closed!C:C)</f>
        <v>495156</v>
      </c>
      <c r="I342" s="9">
        <f>VLOOKUP(E342,'2018_commission_structure'!$A$22:$I$24,9,FALSE)</f>
        <v>600000</v>
      </c>
      <c r="J342" s="7">
        <f t="shared" si="51"/>
        <v>750000</v>
      </c>
      <c r="K342" s="8">
        <f t="shared" si="52"/>
        <v>900000</v>
      </c>
      <c r="L342" s="9">
        <f t="shared" si="53"/>
        <v>1200000</v>
      </c>
      <c r="M342" s="10">
        <f t="shared" si="54"/>
        <v>0.82525999999999999</v>
      </c>
      <c r="N342" t="str">
        <f t="shared" si="55"/>
        <v>0-100%</v>
      </c>
      <c r="O342" s="9">
        <f>MIN(I342, H342)*INDEX('2018_commission_structure'!$A$21:$I$24,
MATCH($E342, '2018_commission_structure'!$A$21:$A$24,0),
MATCH(O$1, '2018_commission_structure'!$A$21:$I$21,0))</f>
        <v>64370.28</v>
      </c>
      <c r="P342" s="2">
        <f>IF(H342&gt;I342, MIN(H342-I342, J342-I342)*
INDEX('2018_commission_structure'!$A$21:$I$24,
MATCH($E342, '2018_commission_structure'!$A$21:$A$24, 0),
MATCH(P$1, '2018_commission_structure'!$A$21:$I$21, 0)), 0)</f>
        <v>0</v>
      </c>
      <c r="Q342" s="2">
        <f>IF(H342&gt;J342, MIN(H342-J342, K342-J342)*
INDEX('2018_commission_structure'!$A$21:$I$24,
MATCH($E342, '2018_commission_structure'!$A$21:$A$24, 0),
MATCH(Q$1, '2018_commission_structure'!$A$21:$I$21, 0)), 0)</f>
        <v>0</v>
      </c>
      <c r="R342" s="2">
        <f>IF($H342&gt;K342,MIN($H342-K342,L342-K342)*INDEX('2018_commission_structure'!$A$21:$I$24,MATCH($E342,'2018_commission_structure'!$A$21:$A$24,0),MATCH('calculations '!R$1,'2018_commission_structure'!$A$21:$I$21,0)),0)</f>
        <v>0</v>
      </c>
      <c r="S342" s="2">
        <f>IF($H342&gt;L342, ($H342-L342) *INDEX('2018_commission_structure'!$A$21:$I$24,MATCH($E342, '2018_commission_structure'!$A$21:$A$24,0),MATCH(S$1, '2018_commission_structure'!$A$21:$I$21,0)), 0)</f>
        <v>0</v>
      </c>
      <c r="T342" s="2">
        <f t="shared" si="56"/>
        <v>64370.28</v>
      </c>
      <c r="U342" s="2">
        <f t="shared" si="57"/>
        <v>115370.28</v>
      </c>
      <c r="V342" s="2">
        <f>MIN(I342, H342)*INDEX('2018_commission_structure'!$A$15:$I$18,MATCH($E342, '2018_commission_structure'!$A$15:$A$18,0),MATCH(V$1, '2018_commission_structure'!$A$15:$I$15,0))</f>
        <v>74273.399999999994</v>
      </c>
      <c r="W342" s="2">
        <f>IF(H342&gt;I342, MIN(H342-I342, J342-I342)*INDEX('2018_commission_structure'!$A$15:$I$18,MATCH($E342, '2018_commission_structure'!$A$15:$A$18, 0),MATCH(W$1,'2018_commission_structure'!$A$15:$I$15, 0)), 0)</f>
        <v>0</v>
      </c>
      <c r="X342" s="2">
        <f>IF(H342&gt;J342, MIN(H342-J342, K342-J342)*INDEX('2018_commission_structure'!$A$15:$I$24,MATCH($E342, '2018_commission_structure'!$A$15:$A$18, 0),MATCH(X$1, '2018_commission_structure'!$A$15:$I$15, 0)), 0)</f>
        <v>0</v>
      </c>
      <c r="Y342" s="2">
        <f>IF($H342&gt;K342,MIN($H342-K342,L342-K342)*INDEX('2018_commission_structure'!$A$15:$I$24,MATCH($E342,'2018_commission_structure'!$A$15:$A$18,0),MATCH('calculations '!Y$1,'2018_commission_structure'!$A$15:$I$15,0)),0)</f>
        <v>0</v>
      </c>
      <c r="Z342" s="2">
        <f>IF($H342&gt;L342, ($H342-L342) *INDEX('2018_commission_structure'!$A$15:$I$24,MATCH($E342, '2018_commission_structure'!$A$15:$A$18,0),MATCH(Z$1, '2018_commission_structure'!$A$15:$I$15,0)), 0)</f>
        <v>0</v>
      </c>
      <c r="AA342" s="9">
        <f t="shared" si="58"/>
        <v>74273.399999999994</v>
      </c>
      <c r="AB342" s="9">
        <f t="shared" si="59"/>
        <v>125273.4</v>
      </c>
    </row>
    <row r="343" spans="1:28" x14ac:dyDescent="0.25">
      <c r="A343" t="str">
        <f t="shared" si="50"/>
        <v>Gennifer Bowdrey</v>
      </c>
      <c r="B343">
        <v>8703756602</v>
      </c>
      <c r="C343" t="s">
        <v>325</v>
      </c>
      <c r="D343" t="s">
        <v>678</v>
      </c>
      <c r="E343" t="s">
        <v>7</v>
      </c>
      <c r="F343" s="6">
        <v>54119</v>
      </c>
      <c r="G343">
        <f>COUNTIF(deals_closed!D:D,'calculations '!B343)</f>
        <v>14</v>
      </c>
      <c r="H343" s="6">
        <f>SUMIF(deals_closed!D:D,'calculations '!B343,deals_closed!C:C)</f>
        <v>550691</v>
      </c>
      <c r="I343" s="9">
        <f>VLOOKUP(E343,'2018_commission_structure'!$A$22:$I$24,9,FALSE)</f>
        <v>500000</v>
      </c>
      <c r="J343" s="7">
        <f t="shared" si="51"/>
        <v>625000</v>
      </c>
      <c r="K343" s="8">
        <f t="shared" si="52"/>
        <v>750000</v>
      </c>
      <c r="L343" s="9">
        <f t="shared" si="53"/>
        <v>1000000</v>
      </c>
      <c r="M343" s="10">
        <f t="shared" si="54"/>
        <v>1.1013820000000001</v>
      </c>
      <c r="N343" t="str">
        <f t="shared" si="55"/>
        <v>100-125%</v>
      </c>
      <c r="O343" s="9">
        <f>MIN(I343, H343)*INDEX('2018_commission_structure'!$A$21:$I$24,
MATCH($E343, '2018_commission_structure'!$A$21:$A$24,0),
MATCH(O$1, '2018_commission_structure'!$A$21:$I$21,0))</f>
        <v>50000</v>
      </c>
      <c r="P343" s="2">
        <f>IF(H343&gt;I343, MIN(H343-I343, J343-I343)*
INDEX('2018_commission_structure'!$A$21:$I$24,
MATCH($E343, '2018_commission_structure'!$A$21:$A$24, 0),
MATCH(P$1, '2018_commission_structure'!$A$21:$I$21, 0)), 0)</f>
        <v>7603.65</v>
      </c>
      <c r="Q343" s="2">
        <f>IF(H343&gt;J343, MIN(H343-J343, K343-J343)*
INDEX('2018_commission_structure'!$A$21:$I$24,
MATCH($E343, '2018_commission_structure'!$A$21:$A$24, 0),
MATCH(Q$1, '2018_commission_structure'!$A$21:$I$21, 0)), 0)</f>
        <v>0</v>
      </c>
      <c r="R343" s="2">
        <f>IF($H343&gt;K343,MIN($H343-K343,L343-K343)*INDEX('2018_commission_structure'!$A$21:$I$24,MATCH($E343,'2018_commission_structure'!$A$21:$A$24,0),MATCH('calculations '!R$1,'2018_commission_structure'!$A$21:$I$21,0)),0)</f>
        <v>0</v>
      </c>
      <c r="S343" s="2">
        <f>IF($H343&gt;L343, ($H343-L343) *INDEX('2018_commission_structure'!$A$21:$I$24,MATCH($E343, '2018_commission_structure'!$A$21:$A$24,0),MATCH(S$1, '2018_commission_structure'!$A$21:$I$21,0)), 0)</f>
        <v>0</v>
      </c>
      <c r="T343" s="2">
        <f t="shared" si="56"/>
        <v>57603.65</v>
      </c>
      <c r="U343" s="2">
        <f t="shared" si="57"/>
        <v>111722.65</v>
      </c>
      <c r="V343" s="2">
        <f>MIN(I343, H343)*INDEX('2018_commission_structure'!$A$15:$I$18,MATCH($E343, '2018_commission_structure'!$A$15:$A$18,0),MATCH(V$1, '2018_commission_structure'!$A$15:$I$15,0))</f>
        <v>60000</v>
      </c>
      <c r="W343" s="2">
        <f>IF(H343&gt;I343, MIN(H343-I343, J343-I343)*INDEX('2018_commission_structure'!$A$15:$I$18,MATCH($E343, '2018_commission_structure'!$A$15:$A$18, 0),MATCH(W$1,'2018_commission_structure'!$A$15:$I$15, 0)), 0)</f>
        <v>8617.4700000000012</v>
      </c>
      <c r="X343" s="2">
        <f>IF(H343&gt;J343, MIN(H343-J343, K343-J343)*INDEX('2018_commission_structure'!$A$15:$I$24,MATCH($E343, '2018_commission_structure'!$A$15:$A$18, 0),MATCH(X$1, '2018_commission_structure'!$A$15:$I$15, 0)), 0)</f>
        <v>0</v>
      </c>
      <c r="Y343" s="2">
        <f>IF($H343&gt;K343,MIN($H343-K343,L343-K343)*INDEX('2018_commission_structure'!$A$15:$I$24,MATCH($E343,'2018_commission_structure'!$A$15:$A$18,0),MATCH('calculations '!Y$1,'2018_commission_structure'!$A$15:$I$15,0)),0)</f>
        <v>0</v>
      </c>
      <c r="Z343" s="2">
        <f>IF($H343&gt;L343, ($H343-L343) *INDEX('2018_commission_structure'!$A$15:$I$24,MATCH($E343, '2018_commission_structure'!$A$15:$A$18,0),MATCH(Z$1, '2018_commission_structure'!$A$15:$I$15,0)), 0)</f>
        <v>0</v>
      </c>
      <c r="AA343" s="9">
        <f t="shared" si="58"/>
        <v>68617.47</v>
      </c>
      <c r="AB343" s="9">
        <f t="shared" si="59"/>
        <v>122736.47</v>
      </c>
    </row>
    <row r="344" spans="1:28" x14ac:dyDescent="0.25">
      <c r="A344" t="str">
        <f t="shared" si="50"/>
        <v>Massimo McDougle</v>
      </c>
      <c r="B344">
        <v>5861892008</v>
      </c>
      <c r="C344" t="s">
        <v>679</v>
      </c>
      <c r="D344" t="s">
        <v>680</v>
      </c>
      <c r="E344" t="s">
        <v>10</v>
      </c>
      <c r="F344" s="6">
        <v>98780</v>
      </c>
      <c r="G344">
        <f>COUNTIF(deals_closed!D:D,'calculations '!B344)</f>
        <v>22</v>
      </c>
      <c r="H344" s="6">
        <f>SUMIF(deals_closed!D:D,'calculations '!B344,deals_closed!C:C)</f>
        <v>789567</v>
      </c>
      <c r="I344" s="9">
        <f>VLOOKUP(E344,'2018_commission_structure'!$A$22:$I$24,9,FALSE)</f>
        <v>750000</v>
      </c>
      <c r="J344" s="7">
        <f t="shared" si="51"/>
        <v>937500</v>
      </c>
      <c r="K344" s="8">
        <f t="shared" si="52"/>
        <v>1125000</v>
      </c>
      <c r="L344" s="9">
        <f t="shared" si="53"/>
        <v>1500000</v>
      </c>
      <c r="M344" s="10">
        <f t="shared" si="54"/>
        <v>1.052756</v>
      </c>
      <c r="N344" t="str">
        <f t="shared" si="55"/>
        <v>100-125%</v>
      </c>
      <c r="O344" s="9">
        <f>MIN(I344, H344)*INDEX('2018_commission_structure'!$A$21:$I$24,
MATCH($E344, '2018_commission_structure'!$A$21:$A$24,0),
MATCH(O$1, '2018_commission_structure'!$A$21:$I$21,0))</f>
        <v>112500</v>
      </c>
      <c r="P344" s="2">
        <f>IF(H344&gt;I344, MIN(H344-I344, J344-I344)*
INDEX('2018_commission_structure'!$A$21:$I$24,
MATCH($E344, '2018_commission_structure'!$A$21:$A$24, 0),
MATCH(P$1, '2018_commission_structure'!$A$21:$I$21, 0)), 0)</f>
        <v>7517.7300000000005</v>
      </c>
      <c r="Q344" s="2">
        <f>IF(H344&gt;J344, MIN(H344-J344, K344-J344)*
INDEX('2018_commission_structure'!$A$21:$I$24,
MATCH($E344, '2018_commission_structure'!$A$21:$A$24, 0),
MATCH(Q$1, '2018_commission_structure'!$A$21:$I$21, 0)), 0)</f>
        <v>0</v>
      </c>
      <c r="R344" s="2">
        <f>IF($H344&gt;K344,MIN($H344-K344,L344-K344)*INDEX('2018_commission_structure'!$A$21:$I$24,MATCH($E344,'2018_commission_structure'!$A$21:$A$24,0),MATCH('calculations '!R$1,'2018_commission_structure'!$A$21:$I$21,0)),0)</f>
        <v>0</v>
      </c>
      <c r="S344" s="2">
        <f>IF($H344&gt;L344, ($H344-L344) *INDEX('2018_commission_structure'!$A$21:$I$24,MATCH($E344, '2018_commission_structure'!$A$21:$A$24,0),MATCH(S$1, '2018_commission_structure'!$A$21:$I$21,0)), 0)</f>
        <v>0</v>
      </c>
      <c r="T344" s="2">
        <f t="shared" si="56"/>
        <v>120017.73</v>
      </c>
      <c r="U344" s="2">
        <f t="shared" si="57"/>
        <v>218797.72999999998</v>
      </c>
      <c r="V344" s="2">
        <f>MIN(I344, H344)*INDEX('2018_commission_structure'!$A$15:$I$18,MATCH($E344, '2018_commission_structure'!$A$15:$A$18,0),MATCH(V$1, '2018_commission_structure'!$A$15:$I$15,0))</f>
        <v>112500</v>
      </c>
      <c r="W344" s="2">
        <f>IF(H344&gt;I344, MIN(H344-I344, J344-I344)*INDEX('2018_commission_structure'!$A$15:$I$18,MATCH($E344, '2018_commission_structure'!$A$15:$A$18, 0),MATCH(W$1,'2018_commission_structure'!$A$15:$I$15, 0)), 0)</f>
        <v>8704.74</v>
      </c>
      <c r="X344" s="2">
        <f>IF(H344&gt;J344, MIN(H344-J344, K344-J344)*INDEX('2018_commission_structure'!$A$15:$I$24,MATCH($E344, '2018_commission_structure'!$A$15:$A$18, 0),MATCH(X$1, '2018_commission_structure'!$A$15:$I$15, 0)), 0)</f>
        <v>0</v>
      </c>
      <c r="Y344" s="2">
        <f>IF($H344&gt;K344,MIN($H344-K344,L344-K344)*INDEX('2018_commission_structure'!$A$15:$I$24,MATCH($E344,'2018_commission_structure'!$A$15:$A$18,0),MATCH('calculations '!Y$1,'2018_commission_structure'!$A$15:$I$15,0)),0)</f>
        <v>0</v>
      </c>
      <c r="Z344" s="2">
        <f>IF($H344&gt;L344, ($H344-L344) *INDEX('2018_commission_structure'!$A$15:$I$24,MATCH($E344, '2018_commission_structure'!$A$15:$A$18,0),MATCH(Z$1, '2018_commission_structure'!$A$15:$I$15,0)), 0)</f>
        <v>0</v>
      </c>
      <c r="AA344" s="9">
        <f t="shared" si="58"/>
        <v>121204.74</v>
      </c>
      <c r="AB344" s="9">
        <f t="shared" si="59"/>
        <v>219984.74</v>
      </c>
    </row>
    <row r="345" spans="1:28" x14ac:dyDescent="0.25">
      <c r="A345" t="str">
        <f t="shared" si="50"/>
        <v>Tiphani Cuerda</v>
      </c>
      <c r="B345">
        <v>1268934771</v>
      </c>
      <c r="C345" t="s">
        <v>681</v>
      </c>
      <c r="D345" t="s">
        <v>682</v>
      </c>
      <c r="E345" t="s">
        <v>29</v>
      </c>
      <c r="F345" s="6">
        <v>50003</v>
      </c>
      <c r="G345">
        <f>COUNTIF(deals_closed!D:D,'calculations '!B345)</f>
        <v>18</v>
      </c>
      <c r="H345" s="6">
        <f>SUMIF(deals_closed!D:D,'calculations '!B345,deals_closed!C:C)</f>
        <v>503681</v>
      </c>
      <c r="I345" s="9">
        <f>VLOOKUP(E345,'2018_commission_structure'!$A$22:$I$24,9,FALSE)</f>
        <v>600000</v>
      </c>
      <c r="J345" s="7">
        <f t="shared" si="51"/>
        <v>750000</v>
      </c>
      <c r="K345" s="8">
        <f t="shared" si="52"/>
        <v>900000</v>
      </c>
      <c r="L345" s="9">
        <f t="shared" si="53"/>
        <v>1200000</v>
      </c>
      <c r="M345" s="10">
        <f t="shared" si="54"/>
        <v>0.83946833333333337</v>
      </c>
      <c r="N345" t="str">
        <f t="shared" si="55"/>
        <v>0-100%</v>
      </c>
      <c r="O345" s="9">
        <f>MIN(I345, H345)*INDEX('2018_commission_structure'!$A$21:$I$24,
MATCH($E345, '2018_commission_structure'!$A$21:$A$24,0),
MATCH(O$1, '2018_commission_structure'!$A$21:$I$21,0))</f>
        <v>65478.53</v>
      </c>
      <c r="P345" s="2">
        <f>IF(H345&gt;I345, MIN(H345-I345, J345-I345)*
INDEX('2018_commission_structure'!$A$21:$I$24,
MATCH($E345, '2018_commission_structure'!$A$21:$A$24, 0),
MATCH(P$1, '2018_commission_structure'!$A$21:$I$21, 0)), 0)</f>
        <v>0</v>
      </c>
      <c r="Q345" s="2">
        <f>IF(H345&gt;J345, MIN(H345-J345, K345-J345)*
INDEX('2018_commission_structure'!$A$21:$I$24,
MATCH($E345, '2018_commission_structure'!$A$21:$A$24, 0),
MATCH(Q$1, '2018_commission_structure'!$A$21:$I$21, 0)), 0)</f>
        <v>0</v>
      </c>
      <c r="R345" s="2">
        <f>IF($H345&gt;K345,MIN($H345-K345,L345-K345)*INDEX('2018_commission_structure'!$A$21:$I$24,MATCH($E345,'2018_commission_structure'!$A$21:$A$24,0),MATCH('calculations '!R$1,'2018_commission_structure'!$A$21:$I$21,0)),0)</f>
        <v>0</v>
      </c>
      <c r="S345" s="2">
        <f>IF($H345&gt;L345, ($H345-L345) *INDEX('2018_commission_structure'!$A$21:$I$24,MATCH($E345, '2018_commission_structure'!$A$21:$A$24,0),MATCH(S$1, '2018_commission_structure'!$A$21:$I$21,0)), 0)</f>
        <v>0</v>
      </c>
      <c r="T345" s="2">
        <f t="shared" si="56"/>
        <v>65478.53</v>
      </c>
      <c r="U345" s="2">
        <f t="shared" si="57"/>
        <v>115481.53</v>
      </c>
      <c r="V345" s="2">
        <f>MIN(I345, H345)*INDEX('2018_commission_structure'!$A$15:$I$18,MATCH($E345, '2018_commission_structure'!$A$15:$A$18,0),MATCH(V$1, '2018_commission_structure'!$A$15:$I$15,0))</f>
        <v>75552.149999999994</v>
      </c>
      <c r="W345" s="2">
        <f>IF(H345&gt;I345, MIN(H345-I345, J345-I345)*INDEX('2018_commission_structure'!$A$15:$I$18,MATCH($E345, '2018_commission_structure'!$A$15:$A$18, 0),MATCH(W$1,'2018_commission_structure'!$A$15:$I$15, 0)), 0)</f>
        <v>0</v>
      </c>
      <c r="X345" s="2">
        <f>IF(H345&gt;J345, MIN(H345-J345, K345-J345)*INDEX('2018_commission_structure'!$A$15:$I$24,MATCH($E345, '2018_commission_structure'!$A$15:$A$18, 0),MATCH(X$1, '2018_commission_structure'!$A$15:$I$15, 0)), 0)</f>
        <v>0</v>
      </c>
      <c r="Y345" s="2">
        <f>IF($H345&gt;K345,MIN($H345-K345,L345-K345)*INDEX('2018_commission_structure'!$A$15:$I$24,MATCH($E345,'2018_commission_structure'!$A$15:$A$18,0),MATCH('calculations '!Y$1,'2018_commission_structure'!$A$15:$I$15,0)),0)</f>
        <v>0</v>
      </c>
      <c r="Z345" s="2">
        <f>IF($H345&gt;L345, ($H345-L345) *INDEX('2018_commission_structure'!$A$15:$I$24,MATCH($E345, '2018_commission_structure'!$A$15:$A$18,0),MATCH(Z$1, '2018_commission_structure'!$A$15:$I$15,0)), 0)</f>
        <v>0</v>
      </c>
      <c r="AA345" s="9">
        <f t="shared" si="58"/>
        <v>75552.149999999994</v>
      </c>
      <c r="AB345" s="9">
        <f t="shared" si="59"/>
        <v>125555.15</v>
      </c>
    </row>
    <row r="346" spans="1:28" x14ac:dyDescent="0.25">
      <c r="A346" t="str">
        <f t="shared" si="50"/>
        <v>Leola Harhoff</v>
      </c>
      <c r="B346">
        <v>532074068</v>
      </c>
      <c r="C346" t="s">
        <v>683</v>
      </c>
      <c r="D346" t="s">
        <v>684</v>
      </c>
      <c r="E346" t="s">
        <v>29</v>
      </c>
      <c r="F346" s="6">
        <v>58609</v>
      </c>
      <c r="G346">
        <f>COUNTIF(deals_closed!D:D,'calculations '!B346)</f>
        <v>23</v>
      </c>
      <c r="H346" s="6">
        <f>SUMIF(deals_closed!D:D,'calculations '!B346,deals_closed!C:C)</f>
        <v>734546</v>
      </c>
      <c r="I346" s="9">
        <f>VLOOKUP(E346,'2018_commission_structure'!$A$22:$I$24,9,FALSE)</f>
        <v>600000</v>
      </c>
      <c r="J346" s="7">
        <f t="shared" si="51"/>
        <v>750000</v>
      </c>
      <c r="K346" s="8">
        <f t="shared" si="52"/>
        <v>900000</v>
      </c>
      <c r="L346" s="9">
        <f t="shared" si="53"/>
        <v>1200000</v>
      </c>
      <c r="M346" s="10">
        <f t="shared" si="54"/>
        <v>1.2242433333333334</v>
      </c>
      <c r="N346" t="str">
        <f t="shared" si="55"/>
        <v>100-125%</v>
      </c>
      <c r="O346" s="9">
        <f>MIN(I346, H346)*INDEX('2018_commission_structure'!$A$21:$I$24,
MATCH($E346, '2018_commission_structure'!$A$21:$A$24,0),
MATCH(O$1, '2018_commission_structure'!$A$21:$I$21,0))</f>
        <v>78000</v>
      </c>
      <c r="P346" s="2">
        <f>IF(H346&gt;I346, MIN(H346-I346, J346-I346)*
INDEX('2018_commission_structure'!$A$21:$I$24,
MATCH($E346, '2018_commission_structure'!$A$21:$A$24, 0),
MATCH(P$1, '2018_commission_structure'!$A$21:$I$21, 0)), 0)</f>
        <v>22872.820000000003</v>
      </c>
      <c r="Q346" s="2">
        <f>IF(H346&gt;J346, MIN(H346-J346, K346-J346)*
INDEX('2018_commission_structure'!$A$21:$I$24,
MATCH($E346, '2018_commission_structure'!$A$21:$A$24, 0),
MATCH(Q$1, '2018_commission_structure'!$A$21:$I$21, 0)), 0)</f>
        <v>0</v>
      </c>
      <c r="R346" s="2">
        <f>IF($H346&gt;K346,MIN($H346-K346,L346-K346)*INDEX('2018_commission_structure'!$A$21:$I$24,MATCH($E346,'2018_commission_structure'!$A$21:$A$24,0),MATCH('calculations '!R$1,'2018_commission_structure'!$A$21:$I$21,0)),0)</f>
        <v>0</v>
      </c>
      <c r="S346" s="2">
        <f>IF($H346&gt;L346, ($H346-L346) *INDEX('2018_commission_structure'!$A$21:$I$24,MATCH($E346, '2018_commission_structure'!$A$21:$A$24,0),MATCH(S$1, '2018_commission_structure'!$A$21:$I$21,0)), 0)</f>
        <v>0</v>
      </c>
      <c r="T346" s="2">
        <f t="shared" si="56"/>
        <v>100872.82</v>
      </c>
      <c r="U346" s="2">
        <f t="shared" si="57"/>
        <v>159481.82</v>
      </c>
      <c r="V346" s="2">
        <f>MIN(I346, H346)*INDEX('2018_commission_structure'!$A$15:$I$18,MATCH($E346, '2018_commission_structure'!$A$15:$A$18,0),MATCH(V$1, '2018_commission_structure'!$A$15:$I$15,0))</f>
        <v>90000</v>
      </c>
      <c r="W346" s="2">
        <f>IF(H346&gt;I346, MIN(H346-I346, J346-I346)*INDEX('2018_commission_structure'!$A$15:$I$18,MATCH($E346, '2018_commission_structure'!$A$15:$A$18, 0),MATCH(W$1,'2018_commission_structure'!$A$15:$I$15, 0)), 0)</f>
        <v>24218.28</v>
      </c>
      <c r="X346" s="2">
        <f>IF(H346&gt;J346, MIN(H346-J346, K346-J346)*INDEX('2018_commission_structure'!$A$15:$I$24,MATCH($E346, '2018_commission_structure'!$A$15:$A$18, 0),MATCH(X$1, '2018_commission_structure'!$A$15:$I$15, 0)), 0)</f>
        <v>0</v>
      </c>
      <c r="Y346" s="2">
        <f>IF($H346&gt;K346,MIN($H346-K346,L346-K346)*INDEX('2018_commission_structure'!$A$15:$I$24,MATCH($E346,'2018_commission_structure'!$A$15:$A$18,0),MATCH('calculations '!Y$1,'2018_commission_structure'!$A$15:$I$15,0)),0)</f>
        <v>0</v>
      </c>
      <c r="Z346" s="2">
        <f>IF($H346&gt;L346, ($H346-L346) *INDEX('2018_commission_structure'!$A$15:$I$24,MATCH($E346, '2018_commission_structure'!$A$15:$A$18,0),MATCH(Z$1, '2018_commission_structure'!$A$15:$I$15,0)), 0)</f>
        <v>0</v>
      </c>
      <c r="AA346" s="9">
        <f t="shared" si="58"/>
        <v>114218.28</v>
      </c>
      <c r="AB346" s="9">
        <f t="shared" si="59"/>
        <v>172827.28</v>
      </c>
    </row>
    <row r="347" spans="1:28" x14ac:dyDescent="0.25">
      <c r="A347" t="str">
        <f t="shared" si="50"/>
        <v>Lesli Baldini</v>
      </c>
      <c r="B347">
        <v>1439916314</v>
      </c>
      <c r="C347" t="s">
        <v>685</v>
      </c>
      <c r="D347" t="s">
        <v>686</v>
      </c>
      <c r="E347" t="s">
        <v>7</v>
      </c>
      <c r="F347" s="6">
        <v>48869</v>
      </c>
      <c r="G347">
        <f>COUNTIF(deals_closed!D:D,'calculations '!B347)</f>
        <v>15</v>
      </c>
      <c r="H347" s="6">
        <f>SUMIF(deals_closed!D:D,'calculations '!B347,deals_closed!C:C)</f>
        <v>493637</v>
      </c>
      <c r="I347" s="9">
        <f>VLOOKUP(E347,'2018_commission_structure'!$A$22:$I$24,9,FALSE)</f>
        <v>500000</v>
      </c>
      <c r="J347" s="7">
        <f t="shared" si="51"/>
        <v>625000</v>
      </c>
      <c r="K347" s="8">
        <f t="shared" si="52"/>
        <v>750000</v>
      </c>
      <c r="L347" s="9">
        <f t="shared" si="53"/>
        <v>1000000</v>
      </c>
      <c r="M347" s="10">
        <f t="shared" si="54"/>
        <v>0.98727399999999998</v>
      </c>
      <c r="N347" t="str">
        <f t="shared" si="55"/>
        <v>0-100%</v>
      </c>
      <c r="O347" s="9">
        <f>MIN(I347, H347)*INDEX('2018_commission_structure'!$A$21:$I$24,
MATCH($E347, '2018_commission_structure'!$A$21:$A$24,0),
MATCH(O$1, '2018_commission_structure'!$A$21:$I$21,0))</f>
        <v>49363.700000000004</v>
      </c>
      <c r="P347" s="2">
        <f>IF(H347&gt;I347, MIN(H347-I347, J347-I347)*
INDEX('2018_commission_structure'!$A$21:$I$24,
MATCH($E347, '2018_commission_structure'!$A$21:$A$24, 0),
MATCH(P$1, '2018_commission_structure'!$A$21:$I$21, 0)), 0)</f>
        <v>0</v>
      </c>
      <c r="Q347" s="2">
        <f>IF(H347&gt;J347, MIN(H347-J347, K347-J347)*
INDEX('2018_commission_structure'!$A$21:$I$24,
MATCH($E347, '2018_commission_structure'!$A$21:$A$24, 0),
MATCH(Q$1, '2018_commission_structure'!$A$21:$I$21, 0)), 0)</f>
        <v>0</v>
      </c>
      <c r="R347" s="2">
        <f>IF($H347&gt;K347,MIN($H347-K347,L347-K347)*INDEX('2018_commission_structure'!$A$21:$I$24,MATCH($E347,'2018_commission_structure'!$A$21:$A$24,0),MATCH('calculations '!R$1,'2018_commission_structure'!$A$21:$I$21,0)),0)</f>
        <v>0</v>
      </c>
      <c r="S347" s="2">
        <f>IF($H347&gt;L347, ($H347-L347) *INDEX('2018_commission_structure'!$A$21:$I$24,MATCH($E347, '2018_commission_structure'!$A$21:$A$24,0),MATCH(S$1, '2018_commission_structure'!$A$21:$I$21,0)), 0)</f>
        <v>0</v>
      </c>
      <c r="T347" s="2">
        <f t="shared" si="56"/>
        <v>49363.700000000004</v>
      </c>
      <c r="U347" s="2">
        <f t="shared" si="57"/>
        <v>98232.700000000012</v>
      </c>
      <c r="V347" s="2">
        <f>MIN(I347, H347)*INDEX('2018_commission_structure'!$A$15:$I$18,MATCH($E347, '2018_commission_structure'!$A$15:$A$18,0),MATCH(V$1, '2018_commission_structure'!$A$15:$I$15,0))</f>
        <v>59236.439999999995</v>
      </c>
      <c r="W347" s="2">
        <f>IF(H347&gt;I347, MIN(H347-I347, J347-I347)*INDEX('2018_commission_structure'!$A$15:$I$18,MATCH($E347, '2018_commission_structure'!$A$15:$A$18, 0),MATCH(W$1,'2018_commission_structure'!$A$15:$I$15, 0)), 0)</f>
        <v>0</v>
      </c>
      <c r="X347" s="2">
        <f>IF(H347&gt;J347, MIN(H347-J347, K347-J347)*INDEX('2018_commission_structure'!$A$15:$I$24,MATCH($E347, '2018_commission_structure'!$A$15:$A$18, 0),MATCH(X$1, '2018_commission_structure'!$A$15:$I$15, 0)), 0)</f>
        <v>0</v>
      </c>
      <c r="Y347" s="2">
        <f>IF($H347&gt;K347,MIN($H347-K347,L347-K347)*INDEX('2018_commission_structure'!$A$15:$I$24,MATCH($E347,'2018_commission_structure'!$A$15:$A$18,0),MATCH('calculations '!Y$1,'2018_commission_structure'!$A$15:$I$15,0)),0)</f>
        <v>0</v>
      </c>
      <c r="Z347" s="2">
        <f>IF($H347&gt;L347, ($H347-L347) *INDEX('2018_commission_structure'!$A$15:$I$24,MATCH($E347, '2018_commission_structure'!$A$15:$A$18,0),MATCH(Z$1, '2018_commission_structure'!$A$15:$I$15,0)), 0)</f>
        <v>0</v>
      </c>
      <c r="AA347" s="9">
        <f t="shared" si="58"/>
        <v>59236.439999999995</v>
      </c>
      <c r="AB347" s="9">
        <f t="shared" si="59"/>
        <v>108105.44</v>
      </c>
    </row>
    <row r="348" spans="1:28" x14ac:dyDescent="0.25">
      <c r="A348" t="str">
        <f t="shared" si="50"/>
        <v>Matthus Dumphrey</v>
      </c>
      <c r="B348">
        <v>1992195951</v>
      </c>
      <c r="C348" t="s">
        <v>687</v>
      </c>
      <c r="D348" t="s">
        <v>688</v>
      </c>
      <c r="E348" t="s">
        <v>7</v>
      </c>
      <c r="F348" s="6">
        <v>49870</v>
      </c>
      <c r="G348">
        <f>COUNTIF(deals_closed!D:D,'calculations '!B348)</f>
        <v>21</v>
      </c>
      <c r="H348" s="6">
        <f>SUMIF(deals_closed!D:D,'calculations '!B348,deals_closed!C:C)</f>
        <v>664445</v>
      </c>
      <c r="I348" s="9">
        <f>VLOOKUP(E348,'2018_commission_structure'!$A$22:$I$24,9,FALSE)</f>
        <v>500000</v>
      </c>
      <c r="J348" s="7">
        <f t="shared" si="51"/>
        <v>625000</v>
      </c>
      <c r="K348" s="8">
        <f t="shared" si="52"/>
        <v>750000</v>
      </c>
      <c r="L348" s="9">
        <f t="shared" si="53"/>
        <v>1000000</v>
      </c>
      <c r="M348" s="10">
        <f t="shared" si="54"/>
        <v>1.3288899999999999</v>
      </c>
      <c r="N348" t="str">
        <f t="shared" si="55"/>
        <v>125-150%</v>
      </c>
      <c r="O348" s="9">
        <f>MIN(I348, H348)*INDEX('2018_commission_structure'!$A$21:$I$24,
MATCH($E348, '2018_commission_structure'!$A$21:$A$24,0),
MATCH(O$1, '2018_commission_structure'!$A$21:$I$21,0))</f>
        <v>50000</v>
      </c>
      <c r="P348" s="2">
        <f>IF(H348&gt;I348, MIN(H348-I348, J348-I348)*
INDEX('2018_commission_structure'!$A$21:$I$24,
MATCH($E348, '2018_commission_structure'!$A$21:$A$24, 0),
MATCH(P$1, '2018_commission_structure'!$A$21:$I$21, 0)), 0)</f>
        <v>18750</v>
      </c>
      <c r="Q348" s="2">
        <f>IF(H348&gt;J348, MIN(H348-J348, K348-J348)*
INDEX('2018_commission_structure'!$A$21:$I$24,
MATCH($E348, '2018_commission_structure'!$A$21:$A$24, 0),
MATCH(Q$1, '2018_commission_structure'!$A$21:$I$21, 0)), 0)</f>
        <v>7100.0999999999995</v>
      </c>
      <c r="R348" s="2">
        <f>IF($H348&gt;K348,MIN($H348-K348,L348-K348)*INDEX('2018_commission_structure'!$A$21:$I$24,MATCH($E348,'2018_commission_structure'!$A$21:$A$24,0),MATCH('calculations '!R$1,'2018_commission_structure'!$A$21:$I$21,0)),0)</f>
        <v>0</v>
      </c>
      <c r="S348" s="2">
        <f>IF($H348&gt;L348, ($H348-L348) *INDEX('2018_commission_structure'!$A$21:$I$24,MATCH($E348, '2018_commission_structure'!$A$21:$A$24,0),MATCH(S$1, '2018_commission_structure'!$A$21:$I$21,0)), 0)</f>
        <v>0</v>
      </c>
      <c r="T348" s="2">
        <f t="shared" si="56"/>
        <v>75850.100000000006</v>
      </c>
      <c r="U348" s="2">
        <f t="shared" si="57"/>
        <v>125720.1</v>
      </c>
      <c r="V348" s="2">
        <f>MIN(I348, H348)*INDEX('2018_commission_structure'!$A$15:$I$18,MATCH($E348, '2018_commission_structure'!$A$15:$A$18,0),MATCH(V$1, '2018_commission_structure'!$A$15:$I$15,0))</f>
        <v>60000</v>
      </c>
      <c r="W348" s="2">
        <f>IF(H348&gt;I348, MIN(H348-I348, J348-I348)*INDEX('2018_commission_structure'!$A$15:$I$18,MATCH($E348, '2018_commission_structure'!$A$15:$A$18, 0),MATCH(W$1,'2018_commission_structure'!$A$15:$I$15, 0)), 0)</f>
        <v>21250</v>
      </c>
      <c r="X348" s="2">
        <f>IF(H348&gt;J348, MIN(H348-J348, K348-J348)*INDEX('2018_commission_structure'!$A$15:$I$24,MATCH($E348, '2018_commission_structure'!$A$15:$A$18, 0),MATCH(X$1, '2018_commission_structure'!$A$15:$I$15, 0)), 0)</f>
        <v>7889</v>
      </c>
      <c r="Y348" s="2">
        <f>IF($H348&gt;K348,MIN($H348-K348,L348-K348)*INDEX('2018_commission_structure'!$A$15:$I$24,MATCH($E348,'2018_commission_structure'!$A$15:$A$18,0),MATCH('calculations '!Y$1,'2018_commission_structure'!$A$15:$I$15,0)),0)</f>
        <v>0</v>
      </c>
      <c r="Z348" s="2">
        <f>IF($H348&gt;L348, ($H348-L348) *INDEX('2018_commission_structure'!$A$15:$I$24,MATCH($E348, '2018_commission_structure'!$A$15:$A$18,0),MATCH(Z$1, '2018_commission_structure'!$A$15:$I$15,0)), 0)</f>
        <v>0</v>
      </c>
      <c r="AA348" s="9">
        <f t="shared" si="58"/>
        <v>89139</v>
      </c>
      <c r="AB348" s="9">
        <f t="shared" si="59"/>
        <v>139009</v>
      </c>
    </row>
    <row r="349" spans="1:28" x14ac:dyDescent="0.25">
      <c r="A349" t="str">
        <f t="shared" si="50"/>
        <v>Boycey MacDermott</v>
      </c>
      <c r="B349">
        <v>7054972058</v>
      </c>
      <c r="C349" t="s">
        <v>689</v>
      </c>
      <c r="D349" t="s">
        <v>690</v>
      </c>
      <c r="E349" t="s">
        <v>29</v>
      </c>
      <c r="F349" s="6">
        <v>75430</v>
      </c>
      <c r="G349">
        <f>COUNTIF(deals_closed!D:D,'calculations '!B349)</f>
        <v>16</v>
      </c>
      <c r="H349" s="6">
        <f>SUMIF(deals_closed!D:D,'calculations '!B349,deals_closed!C:C)</f>
        <v>457979</v>
      </c>
      <c r="I349" s="9">
        <f>VLOOKUP(E349,'2018_commission_structure'!$A$22:$I$24,9,FALSE)</f>
        <v>600000</v>
      </c>
      <c r="J349" s="7">
        <f t="shared" si="51"/>
        <v>750000</v>
      </c>
      <c r="K349" s="8">
        <f t="shared" si="52"/>
        <v>900000</v>
      </c>
      <c r="L349" s="9">
        <f t="shared" si="53"/>
        <v>1200000</v>
      </c>
      <c r="M349" s="10">
        <f t="shared" si="54"/>
        <v>0.7632983333333333</v>
      </c>
      <c r="N349" t="str">
        <f t="shared" si="55"/>
        <v>0-100%</v>
      </c>
      <c r="O349" s="9">
        <f>MIN(I349, H349)*INDEX('2018_commission_structure'!$A$21:$I$24,
MATCH($E349, '2018_commission_structure'!$A$21:$A$24,0),
MATCH(O$1, '2018_commission_structure'!$A$21:$I$21,0))</f>
        <v>59537.270000000004</v>
      </c>
      <c r="P349" s="2">
        <f>IF(H349&gt;I349, MIN(H349-I349, J349-I349)*
INDEX('2018_commission_structure'!$A$21:$I$24,
MATCH($E349, '2018_commission_structure'!$A$21:$A$24, 0),
MATCH(P$1, '2018_commission_structure'!$A$21:$I$21, 0)), 0)</f>
        <v>0</v>
      </c>
      <c r="Q349" s="2">
        <f>IF(H349&gt;J349, MIN(H349-J349, K349-J349)*
INDEX('2018_commission_structure'!$A$21:$I$24,
MATCH($E349, '2018_commission_structure'!$A$21:$A$24, 0),
MATCH(Q$1, '2018_commission_structure'!$A$21:$I$21, 0)), 0)</f>
        <v>0</v>
      </c>
      <c r="R349" s="2">
        <f>IF($H349&gt;K349,MIN($H349-K349,L349-K349)*INDEX('2018_commission_structure'!$A$21:$I$24,MATCH($E349,'2018_commission_structure'!$A$21:$A$24,0),MATCH('calculations '!R$1,'2018_commission_structure'!$A$21:$I$21,0)),0)</f>
        <v>0</v>
      </c>
      <c r="S349" s="2">
        <f>IF($H349&gt;L349, ($H349-L349) *INDEX('2018_commission_structure'!$A$21:$I$24,MATCH($E349, '2018_commission_structure'!$A$21:$A$24,0),MATCH(S$1, '2018_commission_structure'!$A$21:$I$21,0)), 0)</f>
        <v>0</v>
      </c>
      <c r="T349" s="2">
        <f t="shared" si="56"/>
        <v>59537.270000000004</v>
      </c>
      <c r="U349" s="2">
        <f t="shared" si="57"/>
        <v>134967.27000000002</v>
      </c>
      <c r="V349" s="2">
        <f>MIN(I349, H349)*INDEX('2018_commission_structure'!$A$15:$I$18,MATCH($E349, '2018_commission_structure'!$A$15:$A$18,0),MATCH(V$1, '2018_commission_structure'!$A$15:$I$15,0))</f>
        <v>68696.849999999991</v>
      </c>
      <c r="W349" s="2">
        <f>IF(H349&gt;I349, MIN(H349-I349, J349-I349)*INDEX('2018_commission_structure'!$A$15:$I$18,MATCH($E349, '2018_commission_structure'!$A$15:$A$18, 0),MATCH(W$1,'2018_commission_structure'!$A$15:$I$15, 0)), 0)</f>
        <v>0</v>
      </c>
      <c r="X349" s="2">
        <f>IF(H349&gt;J349, MIN(H349-J349, K349-J349)*INDEX('2018_commission_structure'!$A$15:$I$24,MATCH($E349, '2018_commission_structure'!$A$15:$A$18, 0),MATCH(X$1, '2018_commission_structure'!$A$15:$I$15, 0)), 0)</f>
        <v>0</v>
      </c>
      <c r="Y349" s="2">
        <f>IF($H349&gt;K349,MIN($H349-K349,L349-K349)*INDEX('2018_commission_structure'!$A$15:$I$24,MATCH($E349,'2018_commission_structure'!$A$15:$A$18,0),MATCH('calculations '!Y$1,'2018_commission_structure'!$A$15:$I$15,0)),0)</f>
        <v>0</v>
      </c>
      <c r="Z349" s="2">
        <f>IF($H349&gt;L349, ($H349-L349) *INDEX('2018_commission_structure'!$A$15:$I$24,MATCH($E349, '2018_commission_structure'!$A$15:$A$18,0),MATCH(Z$1, '2018_commission_structure'!$A$15:$I$15,0)), 0)</f>
        <v>0</v>
      </c>
      <c r="AA349" s="9">
        <f t="shared" si="58"/>
        <v>68696.849999999991</v>
      </c>
      <c r="AB349" s="9">
        <f t="shared" si="59"/>
        <v>144126.84999999998</v>
      </c>
    </row>
    <row r="350" spans="1:28" x14ac:dyDescent="0.25">
      <c r="A350" t="str">
        <f t="shared" si="50"/>
        <v>Phillipe Corter</v>
      </c>
      <c r="B350">
        <v>222477806</v>
      </c>
      <c r="C350" t="s">
        <v>691</v>
      </c>
      <c r="D350" t="s">
        <v>692</v>
      </c>
      <c r="E350" t="s">
        <v>10</v>
      </c>
      <c r="F350" s="6">
        <v>87484</v>
      </c>
      <c r="G350">
        <f>COUNTIF(deals_closed!D:D,'calculations '!B350)</f>
        <v>20</v>
      </c>
      <c r="H350" s="6">
        <f>SUMIF(deals_closed!D:D,'calculations '!B350,deals_closed!C:C)</f>
        <v>699440</v>
      </c>
      <c r="I350" s="9">
        <f>VLOOKUP(E350,'2018_commission_structure'!$A$22:$I$24,9,FALSE)</f>
        <v>750000</v>
      </c>
      <c r="J350" s="7">
        <f t="shared" si="51"/>
        <v>937500</v>
      </c>
      <c r="K350" s="8">
        <f t="shared" si="52"/>
        <v>1125000</v>
      </c>
      <c r="L350" s="9">
        <f t="shared" si="53"/>
        <v>1500000</v>
      </c>
      <c r="M350" s="10">
        <f t="shared" si="54"/>
        <v>0.93258666666666667</v>
      </c>
      <c r="N350" t="str">
        <f t="shared" si="55"/>
        <v>0-100%</v>
      </c>
      <c r="O350" s="9">
        <f>MIN(I350, H350)*INDEX('2018_commission_structure'!$A$21:$I$24,
MATCH($E350, '2018_commission_structure'!$A$21:$A$24,0),
MATCH(O$1, '2018_commission_structure'!$A$21:$I$21,0))</f>
        <v>104916</v>
      </c>
      <c r="P350" s="2">
        <f>IF(H350&gt;I350, MIN(H350-I350, J350-I350)*
INDEX('2018_commission_structure'!$A$21:$I$24,
MATCH($E350, '2018_commission_structure'!$A$21:$A$24, 0),
MATCH(P$1, '2018_commission_structure'!$A$21:$I$21, 0)), 0)</f>
        <v>0</v>
      </c>
      <c r="Q350" s="2">
        <f>IF(H350&gt;J350, MIN(H350-J350, K350-J350)*
INDEX('2018_commission_structure'!$A$21:$I$24,
MATCH($E350, '2018_commission_structure'!$A$21:$A$24, 0),
MATCH(Q$1, '2018_commission_structure'!$A$21:$I$21, 0)), 0)</f>
        <v>0</v>
      </c>
      <c r="R350" s="2">
        <f>IF($H350&gt;K350,MIN($H350-K350,L350-K350)*INDEX('2018_commission_structure'!$A$21:$I$24,MATCH($E350,'2018_commission_structure'!$A$21:$A$24,0),MATCH('calculations '!R$1,'2018_commission_structure'!$A$21:$I$21,0)),0)</f>
        <v>0</v>
      </c>
      <c r="S350" s="2">
        <f>IF($H350&gt;L350, ($H350-L350) *INDEX('2018_commission_structure'!$A$21:$I$24,MATCH($E350, '2018_commission_structure'!$A$21:$A$24,0),MATCH(S$1, '2018_commission_structure'!$A$21:$I$21,0)), 0)</f>
        <v>0</v>
      </c>
      <c r="T350" s="2">
        <f t="shared" si="56"/>
        <v>104916</v>
      </c>
      <c r="U350" s="2">
        <f t="shared" si="57"/>
        <v>192400</v>
      </c>
      <c r="V350" s="2">
        <f>MIN(I350, H350)*INDEX('2018_commission_structure'!$A$15:$I$18,MATCH($E350, '2018_commission_structure'!$A$15:$A$18,0),MATCH(V$1, '2018_commission_structure'!$A$15:$I$15,0))</f>
        <v>104916</v>
      </c>
      <c r="W350" s="2">
        <f>IF(H350&gt;I350, MIN(H350-I350, J350-I350)*INDEX('2018_commission_structure'!$A$15:$I$18,MATCH($E350, '2018_commission_structure'!$A$15:$A$18, 0),MATCH(W$1,'2018_commission_structure'!$A$15:$I$15, 0)), 0)</f>
        <v>0</v>
      </c>
      <c r="X350" s="2">
        <f>IF(H350&gt;J350, MIN(H350-J350, K350-J350)*INDEX('2018_commission_structure'!$A$15:$I$24,MATCH($E350, '2018_commission_structure'!$A$15:$A$18, 0),MATCH(X$1, '2018_commission_structure'!$A$15:$I$15, 0)), 0)</f>
        <v>0</v>
      </c>
      <c r="Y350" s="2">
        <f>IF($H350&gt;K350,MIN($H350-K350,L350-K350)*INDEX('2018_commission_structure'!$A$15:$I$24,MATCH($E350,'2018_commission_structure'!$A$15:$A$18,0),MATCH('calculations '!Y$1,'2018_commission_structure'!$A$15:$I$15,0)),0)</f>
        <v>0</v>
      </c>
      <c r="Z350" s="2">
        <f>IF($H350&gt;L350, ($H350-L350) *INDEX('2018_commission_structure'!$A$15:$I$24,MATCH($E350, '2018_commission_structure'!$A$15:$A$18,0),MATCH(Z$1, '2018_commission_structure'!$A$15:$I$15,0)), 0)</f>
        <v>0</v>
      </c>
      <c r="AA350" s="9">
        <f t="shared" si="58"/>
        <v>104916</v>
      </c>
      <c r="AB350" s="9">
        <f t="shared" si="59"/>
        <v>192400</v>
      </c>
    </row>
    <row r="351" spans="1:28" x14ac:dyDescent="0.25">
      <c r="A351" t="str">
        <f t="shared" si="50"/>
        <v>Pierre Lambshine</v>
      </c>
      <c r="B351">
        <v>509389570</v>
      </c>
      <c r="C351" t="s">
        <v>693</v>
      </c>
      <c r="D351" t="s">
        <v>694</v>
      </c>
      <c r="E351" t="s">
        <v>10</v>
      </c>
      <c r="F351" s="6">
        <v>89634</v>
      </c>
      <c r="G351">
        <f>COUNTIF(deals_closed!D:D,'calculations '!B351)</f>
        <v>12</v>
      </c>
      <c r="H351" s="6">
        <f>SUMIF(deals_closed!D:D,'calculations '!B351,deals_closed!C:C)</f>
        <v>436501</v>
      </c>
      <c r="I351" s="9">
        <f>VLOOKUP(E351,'2018_commission_structure'!$A$22:$I$24,9,FALSE)</f>
        <v>750000</v>
      </c>
      <c r="J351" s="7">
        <f t="shared" si="51"/>
        <v>937500</v>
      </c>
      <c r="K351" s="8">
        <f t="shared" si="52"/>
        <v>1125000</v>
      </c>
      <c r="L351" s="9">
        <f t="shared" si="53"/>
        <v>1500000</v>
      </c>
      <c r="M351" s="10">
        <f t="shared" si="54"/>
        <v>0.58200133333333337</v>
      </c>
      <c r="N351" t="str">
        <f t="shared" si="55"/>
        <v>0-100%</v>
      </c>
      <c r="O351" s="9">
        <f>MIN(I351, H351)*INDEX('2018_commission_structure'!$A$21:$I$24,
MATCH($E351, '2018_commission_structure'!$A$21:$A$24,0),
MATCH(O$1, '2018_commission_structure'!$A$21:$I$21,0))</f>
        <v>65475.149999999994</v>
      </c>
      <c r="P351" s="2">
        <f>IF(H351&gt;I351, MIN(H351-I351, J351-I351)*
INDEX('2018_commission_structure'!$A$21:$I$24,
MATCH($E351, '2018_commission_structure'!$A$21:$A$24, 0),
MATCH(P$1, '2018_commission_structure'!$A$21:$I$21, 0)), 0)</f>
        <v>0</v>
      </c>
      <c r="Q351" s="2">
        <f>IF(H351&gt;J351, MIN(H351-J351, K351-J351)*
INDEX('2018_commission_structure'!$A$21:$I$24,
MATCH($E351, '2018_commission_structure'!$A$21:$A$24, 0),
MATCH(Q$1, '2018_commission_structure'!$A$21:$I$21, 0)), 0)</f>
        <v>0</v>
      </c>
      <c r="R351" s="2">
        <f>IF($H351&gt;K351,MIN($H351-K351,L351-K351)*INDEX('2018_commission_structure'!$A$21:$I$24,MATCH($E351,'2018_commission_structure'!$A$21:$A$24,0),MATCH('calculations '!R$1,'2018_commission_structure'!$A$21:$I$21,0)),0)</f>
        <v>0</v>
      </c>
      <c r="S351" s="2">
        <f>IF($H351&gt;L351, ($H351-L351) *INDEX('2018_commission_structure'!$A$21:$I$24,MATCH($E351, '2018_commission_structure'!$A$21:$A$24,0),MATCH(S$1, '2018_commission_structure'!$A$21:$I$21,0)), 0)</f>
        <v>0</v>
      </c>
      <c r="T351" s="2">
        <f t="shared" si="56"/>
        <v>65475.149999999994</v>
      </c>
      <c r="U351" s="2">
        <f t="shared" si="57"/>
        <v>155109.15</v>
      </c>
      <c r="V351" s="2">
        <f>MIN(I351, H351)*INDEX('2018_commission_structure'!$A$15:$I$18,MATCH($E351, '2018_commission_structure'!$A$15:$A$18,0),MATCH(V$1, '2018_commission_structure'!$A$15:$I$15,0))</f>
        <v>65475.149999999994</v>
      </c>
      <c r="W351" s="2">
        <f>IF(H351&gt;I351, MIN(H351-I351, J351-I351)*INDEX('2018_commission_structure'!$A$15:$I$18,MATCH($E351, '2018_commission_structure'!$A$15:$A$18, 0),MATCH(W$1,'2018_commission_structure'!$A$15:$I$15, 0)), 0)</f>
        <v>0</v>
      </c>
      <c r="X351" s="2">
        <f>IF(H351&gt;J351, MIN(H351-J351, K351-J351)*INDEX('2018_commission_structure'!$A$15:$I$24,MATCH($E351, '2018_commission_structure'!$A$15:$A$18, 0),MATCH(X$1, '2018_commission_structure'!$A$15:$I$15, 0)), 0)</f>
        <v>0</v>
      </c>
      <c r="Y351" s="2">
        <f>IF($H351&gt;K351,MIN($H351-K351,L351-K351)*INDEX('2018_commission_structure'!$A$15:$I$24,MATCH($E351,'2018_commission_structure'!$A$15:$A$18,0),MATCH('calculations '!Y$1,'2018_commission_structure'!$A$15:$I$15,0)),0)</f>
        <v>0</v>
      </c>
      <c r="Z351" s="2">
        <f>IF($H351&gt;L351, ($H351-L351) *INDEX('2018_commission_structure'!$A$15:$I$24,MATCH($E351, '2018_commission_structure'!$A$15:$A$18,0),MATCH(Z$1, '2018_commission_structure'!$A$15:$I$15,0)), 0)</f>
        <v>0</v>
      </c>
      <c r="AA351" s="9">
        <f t="shared" si="58"/>
        <v>65475.149999999994</v>
      </c>
      <c r="AB351" s="9">
        <f t="shared" si="59"/>
        <v>155109.15</v>
      </c>
    </row>
    <row r="352" spans="1:28" x14ac:dyDescent="0.25">
      <c r="A352" t="str">
        <f t="shared" si="50"/>
        <v>Hunter Erni</v>
      </c>
      <c r="B352">
        <v>1888605537</v>
      </c>
      <c r="C352" t="s">
        <v>695</v>
      </c>
      <c r="D352" t="s">
        <v>696</v>
      </c>
      <c r="E352" t="s">
        <v>29</v>
      </c>
      <c r="F352" s="6">
        <v>72427</v>
      </c>
      <c r="G352">
        <f>COUNTIF(deals_closed!D:D,'calculations '!B352)</f>
        <v>21</v>
      </c>
      <c r="H352" s="6">
        <f>SUMIF(deals_closed!D:D,'calculations '!B352,deals_closed!C:C)</f>
        <v>780782</v>
      </c>
      <c r="I352" s="9">
        <f>VLOOKUP(E352,'2018_commission_structure'!$A$22:$I$24,9,FALSE)</f>
        <v>600000</v>
      </c>
      <c r="J352" s="7">
        <f t="shared" si="51"/>
        <v>750000</v>
      </c>
      <c r="K352" s="8">
        <f t="shared" si="52"/>
        <v>900000</v>
      </c>
      <c r="L352" s="9">
        <f t="shared" si="53"/>
        <v>1200000</v>
      </c>
      <c r="M352" s="10">
        <f t="shared" si="54"/>
        <v>1.3013033333333333</v>
      </c>
      <c r="N352" t="str">
        <f t="shared" si="55"/>
        <v>125-150%</v>
      </c>
      <c r="O352" s="9">
        <f>MIN(I352, H352)*INDEX('2018_commission_structure'!$A$21:$I$24,
MATCH($E352, '2018_commission_structure'!$A$21:$A$24,0),
MATCH(O$1, '2018_commission_structure'!$A$21:$I$21,0))</f>
        <v>78000</v>
      </c>
      <c r="P352" s="2">
        <f>IF(H352&gt;I352, MIN(H352-I352, J352-I352)*
INDEX('2018_commission_structure'!$A$21:$I$24,
MATCH($E352, '2018_commission_structure'!$A$21:$A$24, 0),
MATCH(P$1, '2018_commission_structure'!$A$21:$I$21, 0)), 0)</f>
        <v>25500.000000000004</v>
      </c>
      <c r="Q352" s="2">
        <f>IF(H352&gt;J352, MIN(H352-J352, K352-J352)*
INDEX('2018_commission_structure'!$A$21:$I$24,
MATCH($E352, '2018_commission_structure'!$A$21:$A$24, 0),
MATCH(Q$1, '2018_commission_structure'!$A$21:$I$21, 0)), 0)</f>
        <v>6464.2199999999993</v>
      </c>
      <c r="R352" s="2">
        <f>IF($H352&gt;K352,MIN($H352-K352,L352-K352)*INDEX('2018_commission_structure'!$A$21:$I$24,MATCH($E352,'2018_commission_structure'!$A$21:$A$24,0),MATCH('calculations '!R$1,'2018_commission_structure'!$A$21:$I$21,0)),0)</f>
        <v>0</v>
      </c>
      <c r="S352" s="2">
        <f>IF($H352&gt;L352, ($H352-L352) *INDEX('2018_commission_structure'!$A$21:$I$24,MATCH($E352, '2018_commission_structure'!$A$21:$A$24,0),MATCH(S$1, '2018_commission_structure'!$A$21:$I$21,0)), 0)</f>
        <v>0</v>
      </c>
      <c r="T352" s="2">
        <f t="shared" si="56"/>
        <v>109964.22</v>
      </c>
      <c r="U352" s="2">
        <f t="shared" si="57"/>
        <v>182391.22</v>
      </c>
      <c r="V352" s="2">
        <f>MIN(I352, H352)*INDEX('2018_commission_structure'!$A$15:$I$18,MATCH($E352, '2018_commission_structure'!$A$15:$A$18,0),MATCH(V$1, '2018_commission_structure'!$A$15:$I$15,0))</f>
        <v>90000</v>
      </c>
      <c r="W352" s="2">
        <f>IF(H352&gt;I352, MIN(H352-I352, J352-I352)*INDEX('2018_commission_structure'!$A$15:$I$18,MATCH($E352, '2018_commission_structure'!$A$15:$A$18, 0),MATCH(W$1,'2018_commission_structure'!$A$15:$I$15, 0)), 0)</f>
        <v>27000</v>
      </c>
      <c r="X352" s="2">
        <f>IF(H352&gt;J352, MIN(H352-J352, K352-J352)*INDEX('2018_commission_structure'!$A$15:$I$24,MATCH($E352, '2018_commission_structure'!$A$15:$A$18, 0),MATCH(X$1, '2018_commission_structure'!$A$15:$I$15, 0)), 0)</f>
        <v>7695.5</v>
      </c>
      <c r="Y352" s="2">
        <f>IF($H352&gt;K352,MIN($H352-K352,L352-K352)*INDEX('2018_commission_structure'!$A$15:$I$24,MATCH($E352,'2018_commission_structure'!$A$15:$A$18,0),MATCH('calculations '!Y$1,'2018_commission_structure'!$A$15:$I$15,0)),0)</f>
        <v>0</v>
      </c>
      <c r="Z352" s="2">
        <f>IF($H352&gt;L352, ($H352-L352) *INDEX('2018_commission_structure'!$A$15:$I$24,MATCH($E352, '2018_commission_structure'!$A$15:$A$18,0),MATCH(Z$1, '2018_commission_structure'!$A$15:$I$15,0)), 0)</f>
        <v>0</v>
      </c>
      <c r="AA352" s="9">
        <f t="shared" si="58"/>
        <v>124695.5</v>
      </c>
      <c r="AB352" s="9">
        <f t="shared" si="59"/>
        <v>197122.5</v>
      </c>
    </row>
    <row r="353" spans="1:28" x14ac:dyDescent="0.25">
      <c r="A353" t="str">
        <f t="shared" si="50"/>
        <v>Rainer Pirdy</v>
      </c>
      <c r="B353">
        <v>5068508845</v>
      </c>
      <c r="C353" t="s">
        <v>697</v>
      </c>
      <c r="D353" t="s">
        <v>698</v>
      </c>
      <c r="E353" t="s">
        <v>29</v>
      </c>
      <c r="F353" s="6">
        <v>63652</v>
      </c>
      <c r="G353">
        <f>COUNTIF(deals_closed!D:D,'calculations '!B353)</f>
        <v>19</v>
      </c>
      <c r="H353" s="6">
        <f>SUMIF(deals_closed!D:D,'calculations '!B353,deals_closed!C:C)</f>
        <v>719544</v>
      </c>
      <c r="I353" s="9">
        <f>VLOOKUP(E353,'2018_commission_structure'!$A$22:$I$24,9,FALSE)</f>
        <v>600000</v>
      </c>
      <c r="J353" s="7">
        <f t="shared" si="51"/>
        <v>750000</v>
      </c>
      <c r="K353" s="8">
        <f t="shared" si="52"/>
        <v>900000</v>
      </c>
      <c r="L353" s="9">
        <f t="shared" si="53"/>
        <v>1200000</v>
      </c>
      <c r="M353" s="10">
        <f t="shared" si="54"/>
        <v>1.1992400000000001</v>
      </c>
      <c r="N353" t="str">
        <f t="shared" si="55"/>
        <v>100-125%</v>
      </c>
      <c r="O353" s="9">
        <f>MIN(I353, H353)*INDEX('2018_commission_structure'!$A$21:$I$24,
MATCH($E353, '2018_commission_structure'!$A$21:$A$24,0),
MATCH(O$1, '2018_commission_structure'!$A$21:$I$21,0))</f>
        <v>78000</v>
      </c>
      <c r="P353" s="2">
        <f>IF(H353&gt;I353, MIN(H353-I353, J353-I353)*
INDEX('2018_commission_structure'!$A$21:$I$24,
MATCH($E353, '2018_commission_structure'!$A$21:$A$24, 0),
MATCH(P$1, '2018_commission_structure'!$A$21:$I$21, 0)), 0)</f>
        <v>20322.480000000003</v>
      </c>
      <c r="Q353" s="2">
        <f>IF(H353&gt;J353, MIN(H353-J353, K353-J353)*
INDEX('2018_commission_structure'!$A$21:$I$24,
MATCH($E353, '2018_commission_structure'!$A$21:$A$24, 0),
MATCH(Q$1, '2018_commission_structure'!$A$21:$I$21, 0)), 0)</f>
        <v>0</v>
      </c>
      <c r="R353" s="2">
        <f>IF($H353&gt;K353,MIN($H353-K353,L353-K353)*INDEX('2018_commission_structure'!$A$21:$I$24,MATCH($E353,'2018_commission_structure'!$A$21:$A$24,0),MATCH('calculations '!R$1,'2018_commission_structure'!$A$21:$I$21,0)),0)</f>
        <v>0</v>
      </c>
      <c r="S353" s="2">
        <f>IF($H353&gt;L353, ($H353-L353) *INDEX('2018_commission_structure'!$A$21:$I$24,MATCH($E353, '2018_commission_structure'!$A$21:$A$24,0),MATCH(S$1, '2018_commission_structure'!$A$21:$I$21,0)), 0)</f>
        <v>0</v>
      </c>
      <c r="T353" s="2">
        <f t="shared" si="56"/>
        <v>98322.48000000001</v>
      </c>
      <c r="U353" s="2">
        <f t="shared" si="57"/>
        <v>161974.48000000001</v>
      </c>
      <c r="V353" s="2">
        <f>MIN(I353, H353)*INDEX('2018_commission_structure'!$A$15:$I$18,MATCH($E353, '2018_commission_structure'!$A$15:$A$18,0),MATCH(V$1, '2018_commission_structure'!$A$15:$I$15,0))</f>
        <v>90000</v>
      </c>
      <c r="W353" s="2">
        <f>IF(H353&gt;I353, MIN(H353-I353, J353-I353)*INDEX('2018_commission_structure'!$A$15:$I$18,MATCH($E353, '2018_commission_structure'!$A$15:$A$18, 0),MATCH(W$1,'2018_commission_structure'!$A$15:$I$15, 0)), 0)</f>
        <v>21517.919999999998</v>
      </c>
      <c r="X353" s="2">
        <f>IF(H353&gt;J353, MIN(H353-J353, K353-J353)*INDEX('2018_commission_structure'!$A$15:$I$24,MATCH($E353, '2018_commission_structure'!$A$15:$A$18, 0),MATCH(X$1, '2018_commission_structure'!$A$15:$I$15, 0)), 0)</f>
        <v>0</v>
      </c>
      <c r="Y353" s="2">
        <f>IF($H353&gt;K353,MIN($H353-K353,L353-K353)*INDEX('2018_commission_structure'!$A$15:$I$24,MATCH($E353,'2018_commission_structure'!$A$15:$A$18,0),MATCH('calculations '!Y$1,'2018_commission_structure'!$A$15:$I$15,0)),0)</f>
        <v>0</v>
      </c>
      <c r="Z353" s="2">
        <f>IF($H353&gt;L353, ($H353-L353) *INDEX('2018_commission_structure'!$A$15:$I$24,MATCH($E353, '2018_commission_structure'!$A$15:$A$18,0),MATCH(Z$1, '2018_commission_structure'!$A$15:$I$15,0)), 0)</f>
        <v>0</v>
      </c>
      <c r="AA353" s="9">
        <f t="shared" si="58"/>
        <v>111517.92</v>
      </c>
      <c r="AB353" s="9">
        <f t="shared" si="59"/>
        <v>175169.91999999998</v>
      </c>
    </row>
    <row r="354" spans="1:28" x14ac:dyDescent="0.25">
      <c r="A354" t="str">
        <f t="shared" si="50"/>
        <v>Lotty Foxall</v>
      </c>
      <c r="B354">
        <v>8189289020</v>
      </c>
      <c r="C354" t="s">
        <v>699</v>
      </c>
      <c r="D354" t="s">
        <v>700</v>
      </c>
      <c r="E354" t="s">
        <v>10</v>
      </c>
      <c r="F354" s="6">
        <v>112300</v>
      </c>
      <c r="G354">
        <f>COUNTIF(deals_closed!D:D,'calculations '!B354)</f>
        <v>22</v>
      </c>
      <c r="H354" s="6">
        <f>SUMIF(deals_closed!D:D,'calculations '!B354,deals_closed!C:C)</f>
        <v>780989</v>
      </c>
      <c r="I354" s="9">
        <f>VLOOKUP(E354,'2018_commission_structure'!$A$22:$I$24,9,FALSE)</f>
        <v>750000</v>
      </c>
      <c r="J354" s="7">
        <f t="shared" si="51"/>
        <v>937500</v>
      </c>
      <c r="K354" s="8">
        <f t="shared" si="52"/>
        <v>1125000</v>
      </c>
      <c r="L354" s="9">
        <f t="shared" si="53"/>
        <v>1500000</v>
      </c>
      <c r="M354" s="10">
        <f t="shared" si="54"/>
        <v>1.0413186666666667</v>
      </c>
      <c r="N354" t="str">
        <f t="shared" si="55"/>
        <v>100-125%</v>
      </c>
      <c r="O354" s="9">
        <f>MIN(I354, H354)*INDEX('2018_commission_structure'!$A$21:$I$24,
MATCH($E354, '2018_commission_structure'!$A$21:$A$24,0),
MATCH(O$1, '2018_commission_structure'!$A$21:$I$21,0))</f>
        <v>112500</v>
      </c>
      <c r="P354" s="2">
        <f>IF(H354&gt;I354, MIN(H354-I354, J354-I354)*
INDEX('2018_commission_structure'!$A$21:$I$24,
MATCH($E354, '2018_commission_structure'!$A$21:$A$24, 0),
MATCH(P$1, '2018_commission_structure'!$A$21:$I$21, 0)), 0)</f>
        <v>5887.91</v>
      </c>
      <c r="Q354" s="2">
        <f>IF(H354&gt;J354, MIN(H354-J354, K354-J354)*
INDEX('2018_commission_structure'!$A$21:$I$24,
MATCH($E354, '2018_commission_structure'!$A$21:$A$24, 0),
MATCH(Q$1, '2018_commission_structure'!$A$21:$I$21, 0)), 0)</f>
        <v>0</v>
      </c>
      <c r="R354" s="2">
        <f>IF($H354&gt;K354,MIN($H354-K354,L354-K354)*INDEX('2018_commission_structure'!$A$21:$I$24,MATCH($E354,'2018_commission_structure'!$A$21:$A$24,0),MATCH('calculations '!R$1,'2018_commission_structure'!$A$21:$I$21,0)),0)</f>
        <v>0</v>
      </c>
      <c r="S354" s="2">
        <f>IF($H354&gt;L354, ($H354-L354) *INDEX('2018_commission_structure'!$A$21:$I$24,MATCH($E354, '2018_commission_structure'!$A$21:$A$24,0),MATCH(S$1, '2018_commission_structure'!$A$21:$I$21,0)), 0)</f>
        <v>0</v>
      </c>
      <c r="T354" s="2">
        <f t="shared" si="56"/>
        <v>118387.91</v>
      </c>
      <c r="U354" s="2">
        <f t="shared" si="57"/>
        <v>230687.91</v>
      </c>
      <c r="V354" s="2">
        <f>MIN(I354, H354)*INDEX('2018_commission_structure'!$A$15:$I$18,MATCH($E354, '2018_commission_structure'!$A$15:$A$18,0),MATCH(V$1, '2018_commission_structure'!$A$15:$I$15,0))</f>
        <v>112500</v>
      </c>
      <c r="W354" s="2">
        <f>IF(H354&gt;I354, MIN(H354-I354, J354-I354)*INDEX('2018_commission_structure'!$A$15:$I$18,MATCH($E354, '2018_commission_structure'!$A$15:$A$18, 0),MATCH(W$1,'2018_commission_structure'!$A$15:$I$15, 0)), 0)</f>
        <v>6817.58</v>
      </c>
      <c r="X354" s="2">
        <f>IF(H354&gt;J354, MIN(H354-J354, K354-J354)*INDEX('2018_commission_structure'!$A$15:$I$24,MATCH($E354, '2018_commission_structure'!$A$15:$A$18, 0),MATCH(X$1, '2018_commission_structure'!$A$15:$I$15, 0)), 0)</f>
        <v>0</v>
      </c>
      <c r="Y354" s="2">
        <f>IF($H354&gt;K354,MIN($H354-K354,L354-K354)*INDEX('2018_commission_structure'!$A$15:$I$24,MATCH($E354,'2018_commission_structure'!$A$15:$A$18,0),MATCH('calculations '!Y$1,'2018_commission_structure'!$A$15:$I$15,0)),0)</f>
        <v>0</v>
      </c>
      <c r="Z354" s="2">
        <f>IF($H354&gt;L354, ($H354-L354) *INDEX('2018_commission_structure'!$A$15:$I$24,MATCH($E354, '2018_commission_structure'!$A$15:$A$18,0),MATCH(Z$1, '2018_commission_structure'!$A$15:$I$15,0)), 0)</f>
        <v>0</v>
      </c>
      <c r="AA354" s="9">
        <f t="shared" si="58"/>
        <v>119317.58</v>
      </c>
      <c r="AB354" s="9">
        <f t="shared" si="59"/>
        <v>231617.58000000002</v>
      </c>
    </row>
    <row r="355" spans="1:28" x14ac:dyDescent="0.25">
      <c r="A355" t="str">
        <f t="shared" si="50"/>
        <v>Cassius Roseaman</v>
      </c>
      <c r="B355">
        <v>5603330430</v>
      </c>
      <c r="C355" t="s">
        <v>701</v>
      </c>
      <c r="D355" t="s">
        <v>702</v>
      </c>
      <c r="E355" t="s">
        <v>29</v>
      </c>
      <c r="F355" s="6">
        <v>57267</v>
      </c>
      <c r="G355">
        <f>COUNTIF(deals_closed!D:D,'calculations '!B355)</f>
        <v>23</v>
      </c>
      <c r="H355" s="6">
        <f>SUMIF(deals_closed!D:D,'calculations '!B355,deals_closed!C:C)</f>
        <v>778322</v>
      </c>
      <c r="I355" s="9">
        <f>VLOOKUP(E355,'2018_commission_structure'!$A$22:$I$24,9,FALSE)</f>
        <v>600000</v>
      </c>
      <c r="J355" s="7">
        <f t="shared" si="51"/>
        <v>750000</v>
      </c>
      <c r="K355" s="8">
        <f t="shared" si="52"/>
        <v>900000</v>
      </c>
      <c r="L355" s="9">
        <f t="shared" si="53"/>
        <v>1200000</v>
      </c>
      <c r="M355" s="10">
        <f t="shared" si="54"/>
        <v>1.2972033333333333</v>
      </c>
      <c r="N355" t="str">
        <f t="shared" si="55"/>
        <v>125-150%</v>
      </c>
      <c r="O355" s="9">
        <f>MIN(I355, H355)*INDEX('2018_commission_structure'!$A$21:$I$24,
MATCH($E355, '2018_commission_structure'!$A$21:$A$24,0),
MATCH(O$1, '2018_commission_structure'!$A$21:$I$21,0))</f>
        <v>78000</v>
      </c>
      <c r="P355" s="2">
        <f>IF(H355&gt;I355, MIN(H355-I355, J355-I355)*
INDEX('2018_commission_structure'!$A$21:$I$24,
MATCH($E355, '2018_commission_structure'!$A$21:$A$24, 0),
MATCH(P$1, '2018_commission_structure'!$A$21:$I$21, 0)), 0)</f>
        <v>25500.000000000004</v>
      </c>
      <c r="Q355" s="2">
        <f>IF(H355&gt;J355, MIN(H355-J355, K355-J355)*
INDEX('2018_commission_structure'!$A$21:$I$24,
MATCH($E355, '2018_commission_structure'!$A$21:$A$24, 0),
MATCH(Q$1, '2018_commission_structure'!$A$21:$I$21, 0)), 0)</f>
        <v>5947.62</v>
      </c>
      <c r="R355" s="2">
        <f>IF($H355&gt;K355,MIN($H355-K355,L355-K355)*INDEX('2018_commission_structure'!$A$21:$I$24,MATCH($E355,'2018_commission_structure'!$A$21:$A$24,0),MATCH('calculations '!R$1,'2018_commission_structure'!$A$21:$I$21,0)),0)</f>
        <v>0</v>
      </c>
      <c r="S355" s="2">
        <f>IF($H355&gt;L355, ($H355-L355) *INDEX('2018_commission_structure'!$A$21:$I$24,MATCH($E355, '2018_commission_structure'!$A$21:$A$24,0),MATCH(S$1, '2018_commission_structure'!$A$21:$I$21,0)), 0)</f>
        <v>0</v>
      </c>
      <c r="T355" s="2">
        <f t="shared" si="56"/>
        <v>109447.62</v>
      </c>
      <c r="U355" s="2">
        <f t="shared" si="57"/>
        <v>166714.62</v>
      </c>
      <c r="V355" s="2">
        <f>MIN(I355, H355)*INDEX('2018_commission_structure'!$A$15:$I$18,MATCH($E355, '2018_commission_structure'!$A$15:$A$18,0),MATCH(V$1, '2018_commission_structure'!$A$15:$I$15,0))</f>
        <v>90000</v>
      </c>
      <c r="W355" s="2">
        <f>IF(H355&gt;I355, MIN(H355-I355, J355-I355)*INDEX('2018_commission_structure'!$A$15:$I$18,MATCH($E355, '2018_commission_structure'!$A$15:$A$18, 0),MATCH(W$1,'2018_commission_structure'!$A$15:$I$15, 0)), 0)</f>
        <v>27000</v>
      </c>
      <c r="X355" s="2">
        <f>IF(H355&gt;J355, MIN(H355-J355, K355-J355)*INDEX('2018_commission_structure'!$A$15:$I$24,MATCH($E355, '2018_commission_structure'!$A$15:$A$18, 0),MATCH(X$1, '2018_commission_structure'!$A$15:$I$15, 0)), 0)</f>
        <v>7080.5</v>
      </c>
      <c r="Y355" s="2">
        <f>IF($H355&gt;K355,MIN($H355-K355,L355-K355)*INDEX('2018_commission_structure'!$A$15:$I$24,MATCH($E355,'2018_commission_structure'!$A$15:$A$18,0),MATCH('calculations '!Y$1,'2018_commission_structure'!$A$15:$I$15,0)),0)</f>
        <v>0</v>
      </c>
      <c r="Z355" s="2">
        <f>IF($H355&gt;L355, ($H355-L355) *INDEX('2018_commission_structure'!$A$15:$I$24,MATCH($E355, '2018_commission_structure'!$A$15:$A$18,0),MATCH(Z$1, '2018_commission_structure'!$A$15:$I$15,0)), 0)</f>
        <v>0</v>
      </c>
      <c r="AA355" s="9">
        <f t="shared" si="58"/>
        <v>124080.5</v>
      </c>
      <c r="AB355" s="9">
        <f t="shared" si="59"/>
        <v>181347.5</v>
      </c>
    </row>
    <row r="356" spans="1:28" x14ac:dyDescent="0.25">
      <c r="A356" t="str">
        <f t="shared" si="50"/>
        <v>Barn Doram</v>
      </c>
      <c r="B356">
        <v>3642988458</v>
      </c>
      <c r="C356" t="s">
        <v>703</v>
      </c>
      <c r="D356" t="s">
        <v>704</v>
      </c>
      <c r="E356" t="s">
        <v>29</v>
      </c>
      <c r="F356" s="6">
        <v>79142</v>
      </c>
      <c r="G356">
        <f>COUNTIF(deals_closed!D:D,'calculations '!B356)</f>
        <v>26</v>
      </c>
      <c r="H356" s="6">
        <f>SUMIF(deals_closed!D:D,'calculations '!B356,deals_closed!C:C)</f>
        <v>932920</v>
      </c>
      <c r="I356" s="9">
        <f>VLOOKUP(E356,'2018_commission_structure'!$A$22:$I$24,9,FALSE)</f>
        <v>600000</v>
      </c>
      <c r="J356" s="7">
        <f t="shared" si="51"/>
        <v>750000</v>
      </c>
      <c r="K356" s="8">
        <f t="shared" si="52"/>
        <v>900000</v>
      </c>
      <c r="L356" s="9">
        <f t="shared" si="53"/>
        <v>1200000</v>
      </c>
      <c r="M356" s="10">
        <f t="shared" si="54"/>
        <v>1.5548666666666666</v>
      </c>
      <c r="N356" t="str">
        <f t="shared" si="55"/>
        <v>150-200%</v>
      </c>
      <c r="O356" s="9">
        <f>MIN(I356, H356)*INDEX('2018_commission_structure'!$A$21:$I$24,
MATCH($E356, '2018_commission_structure'!$A$21:$A$24,0),
MATCH(O$1, '2018_commission_structure'!$A$21:$I$21,0))</f>
        <v>78000</v>
      </c>
      <c r="P356" s="2">
        <f>IF(H356&gt;I356, MIN(H356-I356, J356-I356)*
INDEX('2018_commission_structure'!$A$21:$I$24,
MATCH($E356, '2018_commission_structure'!$A$21:$A$24, 0),
MATCH(P$1, '2018_commission_structure'!$A$21:$I$21, 0)), 0)</f>
        <v>25500.000000000004</v>
      </c>
      <c r="Q356" s="2">
        <f>IF(H356&gt;J356, MIN(H356-J356, K356-J356)*
INDEX('2018_commission_structure'!$A$21:$I$24,
MATCH($E356, '2018_commission_structure'!$A$21:$A$24, 0),
MATCH(Q$1, '2018_commission_structure'!$A$21:$I$21, 0)), 0)</f>
        <v>31500</v>
      </c>
      <c r="R356" s="2">
        <f>IF($H356&gt;K356,MIN($H356-K356,L356-K356)*INDEX('2018_commission_structure'!$A$21:$I$24,MATCH($E356,'2018_commission_structure'!$A$21:$A$24,0),MATCH('calculations '!R$1,'2018_commission_structure'!$A$21:$I$21,0)),0)</f>
        <v>8559.2000000000007</v>
      </c>
      <c r="S356" s="2">
        <f>IF($H356&gt;L356, ($H356-L356) *INDEX('2018_commission_structure'!$A$21:$I$24,MATCH($E356, '2018_commission_structure'!$A$21:$A$24,0),MATCH(S$1, '2018_commission_structure'!$A$21:$I$21,0)), 0)</f>
        <v>0</v>
      </c>
      <c r="T356" s="2">
        <f t="shared" si="56"/>
        <v>143559.20000000001</v>
      </c>
      <c r="U356" s="2">
        <f t="shared" si="57"/>
        <v>222701.2</v>
      </c>
      <c r="V356" s="2">
        <f>MIN(I356, H356)*INDEX('2018_commission_structure'!$A$15:$I$18,MATCH($E356, '2018_commission_structure'!$A$15:$A$18,0),MATCH(V$1, '2018_commission_structure'!$A$15:$I$15,0))</f>
        <v>90000</v>
      </c>
      <c r="W356" s="2">
        <f>IF(H356&gt;I356, MIN(H356-I356, J356-I356)*INDEX('2018_commission_structure'!$A$15:$I$18,MATCH($E356, '2018_commission_structure'!$A$15:$A$18, 0),MATCH(W$1,'2018_commission_structure'!$A$15:$I$15, 0)), 0)</f>
        <v>27000</v>
      </c>
      <c r="X356" s="2">
        <f>IF(H356&gt;J356, MIN(H356-J356, K356-J356)*INDEX('2018_commission_structure'!$A$15:$I$24,MATCH($E356, '2018_commission_structure'!$A$15:$A$18, 0),MATCH(X$1, '2018_commission_structure'!$A$15:$I$15, 0)), 0)</f>
        <v>37500</v>
      </c>
      <c r="Y356" s="2">
        <f>IF($H356&gt;K356,MIN($H356-K356,L356-K356)*INDEX('2018_commission_structure'!$A$15:$I$24,MATCH($E356,'2018_commission_structure'!$A$15:$A$18,0),MATCH('calculations '!Y$1,'2018_commission_structure'!$A$15:$I$15,0)),0)</f>
        <v>9876</v>
      </c>
      <c r="Z356" s="2">
        <f>IF($H356&gt;L356, ($H356-L356) *INDEX('2018_commission_structure'!$A$15:$I$24,MATCH($E356, '2018_commission_structure'!$A$15:$A$18,0),MATCH(Z$1, '2018_commission_structure'!$A$15:$I$15,0)), 0)</f>
        <v>0</v>
      </c>
      <c r="AA356" s="9">
        <f t="shared" si="58"/>
        <v>164376</v>
      </c>
      <c r="AB356" s="9">
        <f t="shared" si="59"/>
        <v>243518</v>
      </c>
    </row>
    <row r="357" spans="1:28" x14ac:dyDescent="0.25">
      <c r="A357" t="str">
        <f t="shared" si="50"/>
        <v>Prentiss Chastaing</v>
      </c>
      <c r="B357">
        <v>299663825</v>
      </c>
      <c r="C357" t="s">
        <v>250</v>
      </c>
      <c r="D357" t="s">
        <v>705</v>
      </c>
      <c r="E357" t="s">
        <v>29</v>
      </c>
      <c r="F357" s="6">
        <v>51063</v>
      </c>
      <c r="G357">
        <f>COUNTIF(deals_closed!D:D,'calculations '!B357)</f>
        <v>16</v>
      </c>
      <c r="H357" s="6">
        <f>SUMIF(deals_closed!D:D,'calculations '!B357,deals_closed!C:C)</f>
        <v>642284</v>
      </c>
      <c r="I357" s="9">
        <f>VLOOKUP(E357,'2018_commission_structure'!$A$22:$I$24,9,FALSE)</f>
        <v>600000</v>
      </c>
      <c r="J357" s="7">
        <f t="shared" si="51"/>
        <v>750000</v>
      </c>
      <c r="K357" s="8">
        <f t="shared" si="52"/>
        <v>900000</v>
      </c>
      <c r="L357" s="9">
        <f t="shared" si="53"/>
        <v>1200000</v>
      </c>
      <c r="M357" s="10">
        <f t="shared" si="54"/>
        <v>1.0704733333333334</v>
      </c>
      <c r="N357" t="str">
        <f t="shared" si="55"/>
        <v>100-125%</v>
      </c>
      <c r="O357" s="9">
        <f>MIN(I357, H357)*INDEX('2018_commission_structure'!$A$21:$I$24,
MATCH($E357, '2018_commission_structure'!$A$21:$A$24,0),
MATCH(O$1, '2018_commission_structure'!$A$21:$I$21,0))</f>
        <v>78000</v>
      </c>
      <c r="P357" s="2">
        <f>IF(H357&gt;I357, MIN(H357-I357, J357-I357)*
INDEX('2018_commission_structure'!$A$21:$I$24,
MATCH($E357, '2018_commission_structure'!$A$21:$A$24, 0),
MATCH(P$1, '2018_commission_structure'!$A$21:$I$21, 0)), 0)</f>
        <v>7188.2800000000007</v>
      </c>
      <c r="Q357" s="2">
        <f>IF(H357&gt;J357, MIN(H357-J357, K357-J357)*
INDEX('2018_commission_structure'!$A$21:$I$24,
MATCH($E357, '2018_commission_structure'!$A$21:$A$24, 0),
MATCH(Q$1, '2018_commission_structure'!$A$21:$I$21, 0)), 0)</f>
        <v>0</v>
      </c>
      <c r="R357" s="2">
        <f>IF($H357&gt;K357,MIN($H357-K357,L357-K357)*INDEX('2018_commission_structure'!$A$21:$I$24,MATCH($E357,'2018_commission_structure'!$A$21:$A$24,0),MATCH('calculations '!R$1,'2018_commission_structure'!$A$21:$I$21,0)),0)</f>
        <v>0</v>
      </c>
      <c r="S357" s="2">
        <f>IF($H357&gt;L357, ($H357-L357) *INDEX('2018_commission_structure'!$A$21:$I$24,MATCH($E357, '2018_commission_structure'!$A$21:$A$24,0),MATCH(S$1, '2018_commission_structure'!$A$21:$I$21,0)), 0)</f>
        <v>0</v>
      </c>
      <c r="T357" s="2">
        <f t="shared" si="56"/>
        <v>85188.28</v>
      </c>
      <c r="U357" s="2">
        <f t="shared" si="57"/>
        <v>136251.28</v>
      </c>
      <c r="V357" s="2">
        <f>MIN(I357, H357)*INDEX('2018_commission_structure'!$A$15:$I$18,MATCH($E357, '2018_commission_structure'!$A$15:$A$18,0),MATCH(V$1, '2018_commission_structure'!$A$15:$I$15,0))</f>
        <v>90000</v>
      </c>
      <c r="W357" s="2">
        <f>IF(H357&gt;I357, MIN(H357-I357, J357-I357)*INDEX('2018_commission_structure'!$A$15:$I$18,MATCH($E357, '2018_commission_structure'!$A$15:$A$18, 0),MATCH(W$1,'2018_commission_structure'!$A$15:$I$15, 0)), 0)</f>
        <v>7611.12</v>
      </c>
      <c r="X357" s="2">
        <f>IF(H357&gt;J357, MIN(H357-J357, K357-J357)*INDEX('2018_commission_structure'!$A$15:$I$24,MATCH($E357, '2018_commission_structure'!$A$15:$A$18, 0),MATCH(X$1, '2018_commission_structure'!$A$15:$I$15, 0)), 0)</f>
        <v>0</v>
      </c>
      <c r="Y357" s="2">
        <f>IF($H357&gt;K357,MIN($H357-K357,L357-K357)*INDEX('2018_commission_structure'!$A$15:$I$24,MATCH($E357,'2018_commission_structure'!$A$15:$A$18,0),MATCH('calculations '!Y$1,'2018_commission_structure'!$A$15:$I$15,0)),0)</f>
        <v>0</v>
      </c>
      <c r="Z357" s="2">
        <f>IF($H357&gt;L357, ($H357-L357) *INDEX('2018_commission_structure'!$A$15:$I$24,MATCH($E357, '2018_commission_structure'!$A$15:$A$18,0),MATCH(Z$1, '2018_commission_structure'!$A$15:$I$15,0)), 0)</f>
        <v>0</v>
      </c>
      <c r="AA357" s="9">
        <f t="shared" si="58"/>
        <v>97611.12</v>
      </c>
      <c r="AB357" s="9">
        <f t="shared" si="59"/>
        <v>148674.12</v>
      </c>
    </row>
    <row r="358" spans="1:28" x14ac:dyDescent="0.25">
      <c r="A358" t="str">
        <f t="shared" si="50"/>
        <v>Catherine Jerams</v>
      </c>
      <c r="B358">
        <v>4759627103</v>
      </c>
      <c r="C358" t="s">
        <v>706</v>
      </c>
      <c r="D358" t="s">
        <v>707</v>
      </c>
      <c r="E358" t="s">
        <v>29</v>
      </c>
      <c r="F358" s="6">
        <v>75032</v>
      </c>
      <c r="G358">
        <f>COUNTIF(deals_closed!D:D,'calculations '!B358)</f>
        <v>22</v>
      </c>
      <c r="H358" s="6">
        <f>SUMIF(deals_closed!D:D,'calculations '!B358,deals_closed!C:C)</f>
        <v>736143</v>
      </c>
      <c r="I358" s="9">
        <f>VLOOKUP(E358,'2018_commission_structure'!$A$22:$I$24,9,FALSE)</f>
        <v>600000</v>
      </c>
      <c r="J358" s="7">
        <f t="shared" si="51"/>
        <v>750000</v>
      </c>
      <c r="K358" s="8">
        <f t="shared" si="52"/>
        <v>900000</v>
      </c>
      <c r="L358" s="9">
        <f t="shared" si="53"/>
        <v>1200000</v>
      </c>
      <c r="M358" s="10">
        <f t="shared" si="54"/>
        <v>1.2269049999999999</v>
      </c>
      <c r="N358" t="str">
        <f t="shared" si="55"/>
        <v>100-125%</v>
      </c>
      <c r="O358" s="9">
        <f>MIN(I358, H358)*INDEX('2018_commission_structure'!$A$21:$I$24,
MATCH($E358, '2018_commission_structure'!$A$21:$A$24,0),
MATCH(O$1, '2018_commission_structure'!$A$21:$I$21,0))</f>
        <v>78000</v>
      </c>
      <c r="P358" s="2">
        <f>IF(H358&gt;I358, MIN(H358-I358, J358-I358)*
INDEX('2018_commission_structure'!$A$21:$I$24,
MATCH($E358, '2018_commission_structure'!$A$21:$A$24, 0),
MATCH(P$1, '2018_commission_structure'!$A$21:$I$21, 0)), 0)</f>
        <v>23144.31</v>
      </c>
      <c r="Q358" s="2">
        <f>IF(H358&gt;J358, MIN(H358-J358, K358-J358)*
INDEX('2018_commission_structure'!$A$21:$I$24,
MATCH($E358, '2018_commission_structure'!$A$21:$A$24, 0),
MATCH(Q$1, '2018_commission_structure'!$A$21:$I$21, 0)), 0)</f>
        <v>0</v>
      </c>
      <c r="R358" s="2">
        <f>IF($H358&gt;K358,MIN($H358-K358,L358-K358)*INDEX('2018_commission_structure'!$A$21:$I$24,MATCH($E358,'2018_commission_structure'!$A$21:$A$24,0),MATCH('calculations '!R$1,'2018_commission_structure'!$A$21:$I$21,0)),0)</f>
        <v>0</v>
      </c>
      <c r="S358" s="2">
        <f>IF($H358&gt;L358, ($H358-L358) *INDEX('2018_commission_structure'!$A$21:$I$24,MATCH($E358, '2018_commission_structure'!$A$21:$A$24,0),MATCH(S$1, '2018_commission_structure'!$A$21:$I$21,0)), 0)</f>
        <v>0</v>
      </c>
      <c r="T358" s="2">
        <f t="shared" si="56"/>
        <v>101144.31</v>
      </c>
      <c r="U358" s="2">
        <f t="shared" si="57"/>
        <v>176176.31</v>
      </c>
      <c r="V358" s="2">
        <f>MIN(I358, H358)*INDEX('2018_commission_structure'!$A$15:$I$18,MATCH($E358, '2018_commission_structure'!$A$15:$A$18,0),MATCH(V$1, '2018_commission_structure'!$A$15:$I$15,0))</f>
        <v>90000</v>
      </c>
      <c r="W358" s="2">
        <f>IF(H358&gt;I358, MIN(H358-I358, J358-I358)*INDEX('2018_commission_structure'!$A$15:$I$18,MATCH($E358, '2018_commission_structure'!$A$15:$A$18, 0),MATCH(W$1,'2018_commission_structure'!$A$15:$I$15, 0)), 0)</f>
        <v>24505.739999999998</v>
      </c>
      <c r="X358" s="2">
        <f>IF(H358&gt;J358, MIN(H358-J358, K358-J358)*INDEX('2018_commission_structure'!$A$15:$I$24,MATCH($E358, '2018_commission_structure'!$A$15:$A$18, 0),MATCH(X$1, '2018_commission_structure'!$A$15:$I$15, 0)), 0)</f>
        <v>0</v>
      </c>
      <c r="Y358" s="2">
        <f>IF($H358&gt;K358,MIN($H358-K358,L358-K358)*INDEX('2018_commission_structure'!$A$15:$I$24,MATCH($E358,'2018_commission_structure'!$A$15:$A$18,0),MATCH('calculations '!Y$1,'2018_commission_structure'!$A$15:$I$15,0)),0)</f>
        <v>0</v>
      </c>
      <c r="Z358" s="2">
        <f>IF($H358&gt;L358, ($H358-L358) *INDEX('2018_commission_structure'!$A$15:$I$24,MATCH($E358, '2018_commission_structure'!$A$15:$A$18,0),MATCH(Z$1, '2018_commission_structure'!$A$15:$I$15,0)), 0)</f>
        <v>0</v>
      </c>
      <c r="AA358" s="9">
        <f t="shared" si="58"/>
        <v>114505.73999999999</v>
      </c>
      <c r="AB358" s="9">
        <f t="shared" si="59"/>
        <v>189537.74</v>
      </c>
    </row>
    <row r="359" spans="1:28" x14ac:dyDescent="0.25">
      <c r="A359" t="str">
        <f t="shared" si="50"/>
        <v>Leelah Yarnton</v>
      </c>
      <c r="B359">
        <v>2292892200</v>
      </c>
      <c r="C359" t="s">
        <v>708</v>
      </c>
      <c r="D359" t="s">
        <v>709</v>
      </c>
      <c r="E359" t="s">
        <v>29</v>
      </c>
      <c r="F359" s="6">
        <v>66242</v>
      </c>
      <c r="G359">
        <f>COUNTIF(deals_closed!D:D,'calculations '!B359)</f>
        <v>16</v>
      </c>
      <c r="H359" s="6">
        <f>SUMIF(deals_closed!D:D,'calculations '!B359,deals_closed!C:C)</f>
        <v>551148</v>
      </c>
      <c r="I359" s="9">
        <f>VLOOKUP(E359,'2018_commission_structure'!$A$22:$I$24,9,FALSE)</f>
        <v>600000</v>
      </c>
      <c r="J359" s="7">
        <f t="shared" si="51"/>
        <v>750000</v>
      </c>
      <c r="K359" s="8">
        <f t="shared" si="52"/>
        <v>900000</v>
      </c>
      <c r="L359" s="9">
        <f t="shared" si="53"/>
        <v>1200000</v>
      </c>
      <c r="M359" s="10">
        <f t="shared" si="54"/>
        <v>0.91857999999999995</v>
      </c>
      <c r="N359" t="str">
        <f t="shared" si="55"/>
        <v>0-100%</v>
      </c>
      <c r="O359" s="9">
        <f>MIN(I359, H359)*INDEX('2018_commission_structure'!$A$21:$I$24,
MATCH($E359, '2018_commission_structure'!$A$21:$A$24,0),
MATCH(O$1, '2018_commission_structure'!$A$21:$I$21,0))</f>
        <v>71649.240000000005</v>
      </c>
      <c r="P359" s="2">
        <f>IF(H359&gt;I359, MIN(H359-I359, J359-I359)*
INDEX('2018_commission_structure'!$A$21:$I$24,
MATCH($E359, '2018_commission_structure'!$A$21:$A$24, 0),
MATCH(P$1, '2018_commission_structure'!$A$21:$I$21, 0)), 0)</f>
        <v>0</v>
      </c>
      <c r="Q359" s="2">
        <f>IF(H359&gt;J359, MIN(H359-J359, K359-J359)*
INDEX('2018_commission_structure'!$A$21:$I$24,
MATCH($E359, '2018_commission_structure'!$A$21:$A$24, 0),
MATCH(Q$1, '2018_commission_structure'!$A$21:$I$21, 0)), 0)</f>
        <v>0</v>
      </c>
      <c r="R359" s="2">
        <f>IF($H359&gt;K359,MIN($H359-K359,L359-K359)*INDEX('2018_commission_structure'!$A$21:$I$24,MATCH($E359,'2018_commission_structure'!$A$21:$A$24,0),MATCH('calculations '!R$1,'2018_commission_structure'!$A$21:$I$21,0)),0)</f>
        <v>0</v>
      </c>
      <c r="S359" s="2">
        <f>IF($H359&gt;L359, ($H359-L359) *INDEX('2018_commission_structure'!$A$21:$I$24,MATCH($E359, '2018_commission_structure'!$A$21:$A$24,0),MATCH(S$1, '2018_commission_structure'!$A$21:$I$21,0)), 0)</f>
        <v>0</v>
      </c>
      <c r="T359" s="2">
        <f t="shared" si="56"/>
        <v>71649.240000000005</v>
      </c>
      <c r="U359" s="2">
        <f t="shared" si="57"/>
        <v>137891.24</v>
      </c>
      <c r="V359" s="2">
        <f>MIN(I359, H359)*INDEX('2018_commission_structure'!$A$15:$I$18,MATCH($E359, '2018_commission_structure'!$A$15:$A$18,0),MATCH(V$1, '2018_commission_structure'!$A$15:$I$15,0))</f>
        <v>82672.2</v>
      </c>
      <c r="W359" s="2">
        <f>IF(H359&gt;I359, MIN(H359-I359, J359-I359)*INDEX('2018_commission_structure'!$A$15:$I$18,MATCH($E359, '2018_commission_structure'!$A$15:$A$18, 0),MATCH(W$1,'2018_commission_structure'!$A$15:$I$15, 0)), 0)</f>
        <v>0</v>
      </c>
      <c r="X359" s="2">
        <f>IF(H359&gt;J359, MIN(H359-J359, K359-J359)*INDEX('2018_commission_structure'!$A$15:$I$24,MATCH($E359, '2018_commission_structure'!$A$15:$A$18, 0),MATCH(X$1, '2018_commission_structure'!$A$15:$I$15, 0)), 0)</f>
        <v>0</v>
      </c>
      <c r="Y359" s="2">
        <f>IF($H359&gt;K359,MIN($H359-K359,L359-K359)*INDEX('2018_commission_structure'!$A$15:$I$24,MATCH($E359,'2018_commission_structure'!$A$15:$A$18,0),MATCH('calculations '!Y$1,'2018_commission_structure'!$A$15:$I$15,0)),0)</f>
        <v>0</v>
      </c>
      <c r="Z359" s="2">
        <f>IF($H359&gt;L359, ($H359-L359) *INDEX('2018_commission_structure'!$A$15:$I$24,MATCH($E359, '2018_commission_structure'!$A$15:$A$18,0),MATCH(Z$1, '2018_commission_structure'!$A$15:$I$15,0)), 0)</f>
        <v>0</v>
      </c>
      <c r="AA359" s="9">
        <f t="shared" si="58"/>
        <v>82672.2</v>
      </c>
      <c r="AB359" s="9">
        <f t="shared" si="59"/>
        <v>148914.20000000001</v>
      </c>
    </row>
    <row r="360" spans="1:28" x14ac:dyDescent="0.25">
      <c r="A360" t="str">
        <f t="shared" si="50"/>
        <v>Geoff Greenmon</v>
      </c>
      <c r="B360">
        <v>7516977292</v>
      </c>
      <c r="C360" t="s">
        <v>710</v>
      </c>
      <c r="D360" t="s">
        <v>711</v>
      </c>
      <c r="E360" t="s">
        <v>10</v>
      </c>
      <c r="F360" s="6">
        <v>89295</v>
      </c>
      <c r="G360">
        <f>COUNTIF(deals_closed!D:D,'calculations '!B360)</f>
        <v>18</v>
      </c>
      <c r="H360" s="6">
        <f>SUMIF(deals_closed!D:D,'calculations '!B360,deals_closed!C:C)</f>
        <v>669220</v>
      </c>
      <c r="I360" s="9">
        <f>VLOOKUP(E360,'2018_commission_structure'!$A$22:$I$24,9,FALSE)</f>
        <v>750000</v>
      </c>
      <c r="J360" s="7">
        <f t="shared" si="51"/>
        <v>937500</v>
      </c>
      <c r="K360" s="8">
        <f t="shared" si="52"/>
        <v>1125000</v>
      </c>
      <c r="L360" s="9">
        <f t="shared" si="53"/>
        <v>1500000</v>
      </c>
      <c r="M360" s="10">
        <f t="shared" si="54"/>
        <v>0.89229333333333338</v>
      </c>
      <c r="N360" t="str">
        <f t="shared" si="55"/>
        <v>0-100%</v>
      </c>
      <c r="O360" s="9">
        <f>MIN(I360, H360)*INDEX('2018_commission_structure'!$A$21:$I$24,
MATCH($E360, '2018_commission_structure'!$A$21:$A$24,0),
MATCH(O$1, '2018_commission_structure'!$A$21:$I$21,0))</f>
        <v>100383</v>
      </c>
      <c r="P360" s="2">
        <f>IF(H360&gt;I360, MIN(H360-I360, J360-I360)*
INDEX('2018_commission_structure'!$A$21:$I$24,
MATCH($E360, '2018_commission_structure'!$A$21:$A$24, 0),
MATCH(P$1, '2018_commission_structure'!$A$21:$I$21, 0)), 0)</f>
        <v>0</v>
      </c>
      <c r="Q360" s="2">
        <f>IF(H360&gt;J360, MIN(H360-J360, K360-J360)*
INDEX('2018_commission_structure'!$A$21:$I$24,
MATCH($E360, '2018_commission_structure'!$A$21:$A$24, 0),
MATCH(Q$1, '2018_commission_structure'!$A$21:$I$21, 0)), 0)</f>
        <v>0</v>
      </c>
      <c r="R360" s="2">
        <f>IF($H360&gt;K360,MIN($H360-K360,L360-K360)*INDEX('2018_commission_structure'!$A$21:$I$24,MATCH($E360,'2018_commission_structure'!$A$21:$A$24,0),MATCH('calculations '!R$1,'2018_commission_structure'!$A$21:$I$21,0)),0)</f>
        <v>0</v>
      </c>
      <c r="S360" s="2">
        <f>IF($H360&gt;L360, ($H360-L360) *INDEX('2018_commission_structure'!$A$21:$I$24,MATCH($E360, '2018_commission_structure'!$A$21:$A$24,0),MATCH(S$1, '2018_commission_structure'!$A$21:$I$21,0)), 0)</f>
        <v>0</v>
      </c>
      <c r="T360" s="2">
        <f t="shared" si="56"/>
        <v>100383</v>
      </c>
      <c r="U360" s="2">
        <f t="shared" si="57"/>
        <v>189678</v>
      </c>
      <c r="V360" s="2">
        <f>MIN(I360, H360)*INDEX('2018_commission_structure'!$A$15:$I$18,MATCH($E360, '2018_commission_structure'!$A$15:$A$18,0),MATCH(V$1, '2018_commission_structure'!$A$15:$I$15,0))</f>
        <v>100383</v>
      </c>
      <c r="W360" s="2">
        <f>IF(H360&gt;I360, MIN(H360-I360, J360-I360)*INDEX('2018_commission_structure'!$A$15:$I$18,MATCH($E360, '2018_commission_structure'!$A$15:$A$18, 0),MATCH(W$1,'2018_commission_structure'!$A$15:$I$15, 0)), 0)</f>
        <v>0</v>
      </c>
      <c r="X360" s="2">
        <f>IF(H360&gt;J360, MIN(H360-J360, K360-J360)*INDEX('2018_commission_structure'!$A$15:$I$24,MATCH($E360, '2018_commission_structure'!$A$15:$A$18, 0),MATCH(X$1, '2018_commission_structure'!$A$15:$I$15, 0)), 0)</f>
        <v>0</v>
      </c>
      <c r="Y360" s="2">
        <f>IF($H360&gt;K360,MIN($H360-K360,L360-K360)*INDEX('2018_commission_structure'!$A$15:$I$24,MATCH($E360,'2018_commission_structure'!$A$15:$A$18,0),MATCH('calculations '!Y$1,'2018_commission_structure'!$A$15:$I$15,0)),0)</f>
        <v>0</v>
      </c>
      <c r="Z360" s="2">
        <f>IF($H360&gt;L360, ($H360-L360) *INDEX('2018_commission_structure'!$A$15:$I$24,MATCH($E360, '2018_commission_structure'!$A$15:$A$18,0),MATCH(Z$1, '2018_commission_structure'!$A$15:$I$15,0)), 0)</f>
        <v>0</v>
      </c>
      <c r="AA360" s="9">
        <f t="shared" si="58"/>
        <v>100383</v>
      </c>
      <c r="AB360" s="9">
        <f t="shared" si="59"/>
        <v>189678</v>
      </c>
    </row>
    <row r="361" spans="1:28" x14ac:dyDescent="0.25">
      <c r="A361" t="str">
        <f t="shared" si="50"/>
        <v>Ranique Hyatt</v>
      </c>
      <c r="B361">
        <v>994826516</v>
      </c>
      <c r="C361" t="s">
        <v>712</v>
      </c>
      <c r="D361" t="s">
        <v>713</v>
      </c>
      <c r="E361" t="s">
        <v>7</v>
      </c>
      <c r="F361" s="6">
        <v>32317</v>
      </c>
      <c r="G361">
        <f>COUNTIF(deals_closed!D:D,'calculations '!B361)</f>
        <v>20</v>
      </c>
      <c r="H361" s="6">
        <f>SUMIF(deals_closed!D:D,'calculations '!B361,deals_closed!C:C)</f>
        <v>830753</v>
      </c>
      <c r="I361" s="9">
        <f>VLOOKUP(E361,'2018_commission_structure'!$A$22:$I$24,9,FALSE)</f>
        <v>500000</v>
      </c>
      <c r="J361" s="7">
        <f t="shared" si="51"/>
        <v>625000</v>
      </c>
      <c r="K361" s="8">
        <f t="shared" si="52"/>
        <v>750000</v>
      </c>
      <c r="L361" s="9">
        <f t="shared" si="53"/>
        <v>1000000</v>
      </c>
      <c r="M361" s="10">
        <f t="shared" si="54"/>
        <v>1.6615059999999999</v>
      </c>
      <c r="N361" t="str">
        <f t="shared" si="55"/>
        <v>150-200%</v>
      </c>
      <c r="O361" s="9">
        <f>MIN(I361, H361)*INDEX('2018_commission_structure'!$A$21:$I$24,
MATCH($E361, '2018_commission_structure'!$A$21:$A$24,0),
MATCH(O$1, '2018_commission_structure'!$A$21:$I$21,0))</f>
        <v>50000</v>
      </c>
      <c r="P361" s="2">
        <f>IF(H361&gt;I361, MIN(H361-I361, J361-I361)*
INDEX('2018_commission_structure'!$A$21:$I$24,
MATCH($E361, '2018_commission_structure'!$A$21:$A$24, 0),
MATCH(P$1, '2018_commission_structure'!$A$21:$I$21, 0)), 0)</f>
        <v>18750</v>
      </c>
      <c r="Q361" s="2">
        <f>IF(H361&gt;J361, MIN(H361-J361, K361-J361)*
INDEX('2018_commission_structure'!$A$21:$I$24,
MATCH($E361, '2018_commission_structure'!$A$21:$A$24, 0),
MATCH(Q$1, '2018_commission_structure'!$A$21:$I$21, 0)), 0)</f>
        <v>22500</v>
      </c>
      <c r="R361" s="2">
        <f>IF($H361&gt;K361,MIN($H361-K361,L361-K361)*INDEX('2018_commission_structure'!$A$21:$I$24,MATCH($E361,'2018_commission_structure'!$A$21:$A$24,0),MATCH('calculations '!R$1,'2018_commission_structure'!$A$21:$I$21,0)),0)</f>
        <v>17765.66</v>
      </c>
      <c r="S361" s="2">
        <f>IF($H361&gt;L361, ($H361-L361) *INDEX('2018_commission_structure'!$A$21:$I$24,MATCH($E361, '2018_commission_structure'!$A$21:$A$24,0),MATCH(S$1, '2018_commission_structure'!$A$21:$I$21,0)), 0)</f>
        <v>0</v>
      </c>
      <c r="T361" s="2">
        <f t="shared" si="56"/>
        <v>109015.66</v>
      </c>
      <c r="U361" s="2">
        <f t="shared" si="57"/>
        <v>141332.66</v>
      </c>
      <c r="V361" s="2">
        <f>MIN(I361, H361)*INDEX('2018_commission_structure'!$A$15:$I$18,MATCH($E361, '2018_commission_structure'!$A$15:$A$18,0),MATCH(V$1, '2018_commission_structure'!$A$15:$I$15,0))</f>
        <v>60000</v>
      </c>
      <c r="W361" s="2">
        <f>IF(H361&gt;I361, MIN(H361-I361, J361-I361)*INDEX('2018_commission_structure'!$A$15:$I$18,MATCH($E361, '2018_commission_structure'!$A$15:$A$18, 0),MATCH(W$1,'2018_commission_structure'!$A$15:$I$15, 0)), 0)</f>
        <v>21250</v>
      </c>
      <c r="X361" s="2">
        <f>IF(H361&gt;J361, MIN(H361-J361, K361-J361)*INDEX('2018_commission_structure'!$A$15:$I$24,MATCH($E361, '2018_commission_structure'!$A$15:$A$18, 0),MATCH(X$1, '2018_commission_structure'!$A$15:$I$15, 0)), 0)</f>
        <v>25000</v>
      </c>
      <c r="Y361" s="2">
        <f>IF($H361&gt;K361,MIN($H361-K361,L361-K361)*INDEX('2018_commission_structure'!$A$15:$I$24,MATCH($E361,'2018_commission_structure'!$A$15:$A$18,0),MATCH('calculations '!Y$1,'2018_commission_structure'!$A$15:$I$15,0)),0)</f>
        <v>17765.66</v>
      </c>
      <c r="Z361" s="2">
        <f>IF($H361&gt;L361, ($H361-L361) *INDEX('2018_commission_structure'!$A$15:$I$24,MATCH($E361, '2018_commission_structure'!$A$15:$A$18,0),MATCH(Z$1, '2018_commission_structure'!$A$15:$I$15,0)), 0)</f>
        <v>0</v>
      </c>
      <c r="AA361" s="9">
        <f t="shared" si="58"/>
        <v>124015.66</v>
      </c>
      <c r="AB361" s="9">
        <f t="shared" si="59"/>
        <v>156332.66</v>
      </c>
    </row>
    <row r="362" spans="1:28" x14ac:dyDescent="0.25">
      <c r="A362" t="str">
        <f t="shared" si="50"/>
        <v>Vite Blethyn</v>
      </c>
      <c r="B362">
        <v>87033755</v>
      </c>
      <c r="C362" t="s">
        <v>714</v>
      </c>
      <c r="D362" t="s">
        <v>715</v>
      </c>
      <c r="E362" t="s">
        <v>7</v>
      </c>
      <c r="F362" s="6">
        <v>51861</v>
      </c>
      <c r="G362">
        <f>COUNTIF(deals_closed!D:D,'calculations '!B362)</f>
        <v>14</v>
      </c>
      <c r="H362" s="6">
        <f>SUMIF(deals_closed!D:D,'calculations '!B362,deals_closed!C:C)</f>
        <v>475694</v>
      </c>
      <c r="I362" s="9">
        <f>VLOOKUP(E362,'2018_commission_structure'!$A$22:$I$24,9,FALSE)</f>
        <v>500000</v>
      </c>
      <c r="J362" s="7">
        <f t="shared" si="51"/>
        <v>625000</v>
      </c>
      <c r="K362" s="8">
        <f t="shared" si="52"/>
        <v>750000</v>
      </c>
      <c r="L362" s="9">
        <f t="shared" si="53"/>
        <v>1000000</v>
      </c>
      <c r="M362" s="10">
        <f t="shared" si="54"/>
        <v>0.95138800000000001</v>
      </c>
      <c r="N362" t="str">
        <f t="shared" si="55"/>
        <v>0-100%</v>
      </c>
      <c r="O362" s="9">
        <f>MIN(I362, H362)*INDEX('2018_commission_structure'!$A$21:$I$24,
MATCH($E362, '2018_commission_structure'!$A$21:$A$24,0),
MATCH(O$1, '2018_commission_structure'!$A$21:$I$21,0))</f>
        <v>47569.4</v>
      </c>
      <c r="P362" s="2">
        <f>IF(H362&gt;I362, MIN(H362-I362, J362-I362)*
INDEX('2018_commission_structure'!$A$21:$I$24,
MATCH($E362, '2018_commission_structure'!$A$21:$A$24, 0),
MATCH(P$1, '2018_commission_structure'!$A$21:$I$21, 0)), 0)</f>
        <v>0</v>
      </c>
      <c r="Q362" s="2">
        <f>IF(H362&gt;J362, MIN(H362-J362, K362-J362)*
INDEX('2018_commission_structure'!$A$21:$I$24,
MATCH($E362, '2018_commission_structure'!$A$21:$A$24, 0),
MATCH(Q$1, '2018_commission_structure'!$A$21:$I$21, 0)), 0)</f>
        <v>0</v>
      </c>
      <c r="R362" s="2">
        <f>IF($H362&gt;K362,MIN($H362-K362,L362-K362)*INDEX('2018_commission_structure'!$A$21:$I$24,MATCH($E362,'2018_commission_structure'!$A$21:$A$24,0),MATCH('calculations '!R$1,'2018_commission_structure'!$A$21:$I$21,0)),0)</f>
        <v>0</v>
      </c>
      <c r="S362" s="2">
        <f>IF($H362&gt;L362, ($H362-L362) *INDEX('2018_commission_structure'!$A$21:$I$24,MATCH($E362, '2018_commission_structure'!$A$21:$A$24,0),MATCH(S$1, '2018_commission_structure'!$A$21:$I$21,0)), 0)</f>
        <v>0</v>
      </c>
      <c r="T362" s="2">
        <f t="shared" si="56"/>
        <v>47569.4</v>
      </c>
      <c r="U362" s="2">
        <f t="shared" si="57"/>
        <v>99430.399999999994</v>
      </c>
      <c r="V362" s="2">
        <f>MIN(I362, H362)*INDEX('2018_commission_structure'!$A$15:$I$18,MATCH($E362, '2018_commission_structure'!$A$15:$A$18,0),MATCH(V$1, '2018_commission_structure'!$A$15:$I$15,0))</f>
        <v>57083.28</v>
      </c>
      <c r="W362" s="2">
        <f>IF(H362&gt;I362, MIN(H362-I362, J362-I362)*INDEX('2018_commission_structure'!$A$15:$I$18,MATCH($E362, '2018_commission_structure'!$A$15:$A$18, 0),MATCH(W$1,'2018_commission_structure'!$A$15:$I$15, 0)), 0)</f>
        <v>0</v>
      </c>
      <c r="X362" s="2">
        <f>IF(H362&gt;J362, MIN(H362-J362, K362-J362)*INDEX('2018_commission_structure'!$A$15:$I$24,MATCH($E362, '2018_commission_structure'!$A$15:$A$18, 0),MATCH(X$1, '2018_commission_structure'!$A$15:$I$15, 0)), 0)</f>
        <v>0</v>
      </c>
      <c r="Y362" s="2">
        <f>IF($H362&gt;K362,MIN($H362-K362,L362-K362)*INDEX('2018_commission_structure'!$A$15:$I$24,MATCH($E362,'2018_commission_structure'!$A$15:$A$18,0),MATCH('calculations '!Y$1,'2018_commission_structure'!$A$15:$I$15,0)),0)</f>
        <v>0</v>
      </c>
      <c r="Z362" s="2">
        <f>IF($H362&gt;L362, ($H362-L362) *INDEX('2018_commission_structure'!$A$15:$I$24,MATCH($E362, '2018_commission_structure'!$A$15:$A$18,0),MATCH(Z$1, '2018_commission_structure'!$A$15:$I$15,0)), 0)</f>
        <v>0</v>
      </c>
      <c r="AA362" s="9">
        <f t="shared" si="58"/>
        <v>57083.28</v>
      </c>
      <c r="AB362" s="9">
        <f t="shared" si="59"/>
        <v>108944.28</v>
      </c>
    </row>
    <row r="363" spans="1:28" x14ac:dyDescent="0.25">
      <c r="A363" t="str">
        <f t="shared" si="50"/>
        <v>Helyn McQuaker</v>
      </c>
      <c r="B363">
        <v>9373778889</v>
      </c>
      <c r="C363" t="s">
        <v>716</v>
      </c>
      <c r="D363" t="s">
        <v>717</v>
      </c>
      <c r="E363" t="s">
        <v>10</v>
      </c>
      <c r="F363" s="6">
        <v>82655</v>
      </c>
      <c r="G363">
        <f>COUNTIF(deals_closed!D:D,'calculations '!B363)</f>
        <v>11</v>
      </c>
      <c r="H363" s="6">
        <f>SUMIF(deals_closed!D:D,'calculations '!B363,deals_closed!C:C)</f>
        <v>456999</v>
      </c>
      <c r="I363" s="9">
        <f>VLOOKUP(E363,'2018_commission_structure'!$A$22:$I$24,9,FALSE)</f>
        <v>750000</v>
      </c>
      <c r="J363" s="7">
        <f t="shared" si="51"/>
        <v>937500</v>
      </c>
      <c r="K363" s="8">
        <f t="shared" si="52"/>
        <v>1125000</v>
      </c>
      <c r="L363" s="9">
        <f t="shared" si="53"/>
        <v>1500000</v>
      </c>
      <c r="M363" s="10">
        <f t="shared" si="54"/>
        <v>0.60933199999999998</v>
      </c>
      <c r="N363" t="str">
        <f t="shared" si="55"/>
        <v>0-100%</v>
      </c>
      <c r="O363" s="9">
        <f>MIN(I363, H363)*INDEX('2018_commission_structure'!$A$21:$I$24,
MATCH($E363, '2018_commission_structure'!$A$21:$A$24,0),
MATCH(O$1, '2018_commission_structure'!$A$21:$I$21,0))</f>
        <v>68549.849999999991</v>
      </c>
      <c r="P363" s="2">
        <f>IF(H363&gt;I363, MIN(H363-I363, J363-I363)*
INDEX('2018_commission_structure'!$A$21:$I$24,
MATCH($E363, '2018_commission_structure'!$A$21:$A$24, 0),
MATCH(P$1, '2018_commission_structure'!$A$21:$I$21, 0)), 0)</f>
        <v>0</v>
      </c>
      <c r="Q363" s="2">
        <f>IF(H363&gt;J363, MIN(H363-J363, K363-J363)*
INDEX('2018_commission_structure'!$A$21:$I$24,
MATCH($E363, '2018_commission_structure'!$A$21:$A$24, 0),
MATCH(Q$1, '2018_commission_structure'!$A$21:$I$21, 0)), 0)</f>
        <v>0</v>
      </c>
      <c r="R363" s="2">
        <f>IF($H363&gt;K363,MIN($H363-K363,L363-K363)*INDEX('2018_commission_structure'!$A$21:$I$24,MATCH($E363,'2018_commission_structure'!$A$21:$A$24,0),MATCH('calculations '!R$1,'2018_commission_structure'!$A$21:$I$21,0)),0)</f>
        <v>0</v>
      </c>
      <c r="S363" s="2">
        <f>IF($H363&gt;L363, ($H363-L363) *INDEX('2018_commission_structure'!$A$21:$I$24,MATCH($E363, '2018_commission_structure'!$A$21:$A$24,0),MATCH(S$1, '2018_commission_structure'!$A$21:$I$21,0)), 0)</f>
        <v>0</v>
      </c>
      <c r="T363" s="2">
        <f t="shared" si="56"/>
        <v>68549.849999999991</v>
      </c>
      <c r="U363" s="2">
        <f t="shared" si="57"/>
        <v>151204.84999999998</v>
      </c>
      <c r="V363" s="2">
        <f>MIN(I363, H363)*INDEX('2018_commission_structure'!$A$15:$I$18,MATCH($E363, '2018_commission_structure'!$A$15:$A$18,0),MATCH(V$1, '2018_commission_structure'!$A$15:$I$15,0))</f>
        <v>68549.849999999991</v>
      </c>
      <c r="W363" s="2">
        <f>IF(H363&gt;I363, MIN(H363-I363, J363-I363)*INDEX('2018_commission_structure'!$A$15:$I$18,MATCH($E363, '2018_commission_structure'!$A$15:$A$18, 0),MATCH(W$1,'2018_commission_structure'!$A$15:$I$15, 0)), 0)</f>
        <v>0</v>
      </c>
      <c r="X363" s="2">
        <f>IF(H363&gt;J363, MIN(H363-J363, K363-J363)*INDEX('2018_commission_structure'!$A$15:$I$24,MATCH($E363, '2018_commission_structure'!$A$15:$A$18, 0),MATCH(X$1, '2018_commission_structure'!$A$15:$I$15, 0)), 0)</f>
        <v>0</v>
      </c>
      <c r="Y363" s="2">
        <f>IF($H363&gt;K363,MIN($H363-K363,L363-K363)*INDEX('2018_commission_structure'!$A$15:$I$24,MATCH($E363,'2018_commission_structure'!$A$15:$A$18,0),MATCH('calculations '!Y$1,'2018_commission_structure'!$A$15:$I$15,0)),0)</f>
        <v>0</v>
      </c>
      <c r="Z363" s="2">
        <f>IF($H363&gt;L363, ($H363-L363) *INDEX('2018_commission_structure'!$A$15:$I$24,MATCH($E363, '2018_commission_structure'!$A$15:$A$18,0),MATCH(Z$1, '2018_commission_structure'!$A$15:$I$15,0)), 0)</f>
        <v>0</v>
      </c>
      <c r="AA363" s="9">
        <f t="shared" si="58"/>
        <v>68549.849999999991</v>
      </c>
      <c r="AB363" s="9">
        <f t="shared" si="59"/>
        <v>151204.84999999998</v>
      </c>
    </row>
    <row r="364" spans="1:28" x14ac:dyDescent="0.25">
      <c r="A364" t="str">
        <f t="shared" si="50"/>
        <v>Valencia Ubsdale</v>
      </c>
      <c r="B364">
        <v>4074728869</v>
      </c>
      <c r="C364" t="s">
        <v>718</v>
      </c>
      <c r="D364" t="s">
        <v>719</v>
      </c>
      <c r="E364" t="s">
        <v>29</v>
      </c>
      <c r="F364" s="6">
        <v>72698</v>
      </c>
      <c r="G364">
        <f>COUNTIF(deals_closed!D:D,'calculations '!B364)</f>
        <v>20</v>
      </c>
      <c r="H364" s="6">
        <f>SUMIF(deals_closed!D:D,'calculations '!B364,deals_closed!C:C)</f>
        <v>806749</v>
      </c>
      <c r="I364" s="9">
        <f>VLOOKUP(E364,'2018_commission_structure'!$A$22:$I$24,9,FALSE)</f>
        <v>600000</v>
      </c>
      <c r="J364" s="7">
        <f t="shared" si="51"/>
        <v>750000</v>
      </c>
      <c r="K364" s="8">
        <f t="shared" si="52"/>
        <v>900000</v>
      </c>
      <c r="L364" s="9">
        <f t="shared" si="53"/>
        <v>1200000</v>
      </c>
      <c r="M364" s="10">
        <f t="shared" si="54"/>
        <v>1.3445816666666666</v>
      </c>
      <c r="N364" t="str">
        <f t="shared" si="55"/>
        <v>125-150%</v>
      </c>
      <c r="O364" s="9">
        <f>MIN(I364, H364)*INDEX('2018_commission_structure'!$A$21:$I$24,
MATCH($E364, '2018_commission_structure'!$A$21:$A$24,0),
MATCH(O$1, '2018_commission_structure'!$A$21:$I$21,0))</f>
        <v>78000</v>
      </c>
      <c r="P364" s="2">
        <f>IF(H364&gt;I364, MIN(H364-I364, J364-I364)*
INDEX('2018_commission_structure'!$A$21:$I$24,
MATCH($E364, '2018_commission_structure'!$A$21:$A$24, 0),
MATCH(P$1, '2018_commission_structure'!$A$21:$I$21, 0)), 0)</f>
        <v>25500.000000000004</v>
      </c>
      <c r="Q364" s="2">
        <f>IF(H364&gt;J364, MIN(H364-J364, K364-J364)*
INDEX('2018_commission_structure'!$A$21:$I$24,
MATCH($E364, '2018_commission_structure'!$A$21:$A$24, 0),
MATCH(Q$1, '2018_commission_structure'!$A$21:$I$21, 0)), 0)</f>
        <v>11917.289999999999</v>
      </c>
      <c r="R364" s="2">
        <f>IF($H364&gt;K364,MIN($H364-K364,L364-K364)*INDEX('2018_commission_structure'!$A$21:$I$24,MATCH($E364,'2018_commission_structure'!$A$21:$A$24,0),MATCH('calculations '!R$1,'2018_commission_structure'!$A$21:$I$21,0)),0)</f>
        <v>0</v>
      </c>
      <c r="S364" s="2">
        <f>IF($H364&gt;L364, ($H364-L364) *INDEX('2018_commission_structure'!$A$21:$I$24,MATCH($E364, '2018_commission_structure'!$A$21:$A$24,0),MATCH(S$1, '2018_commission_structure'!$A$21:$I$21,0)), 0)</f>
        <v>0</v>
      </c>
      <c r="T364" s="2">
        <f t="shared" si="56"/>
        <v>115417.29</v>
      </c>
      <c r="U364" s="2">
        <f t="shared" si="57"/>
        <v>188115.28999999998</v>
      </c>
      <c r="V364" s="2">
        <f>MIN(I364, H364)*INDEX('2018_commission_structure'!$A$15:$I$18,MATCH($E364, '2018_commission_structure'!$A$15:$A$18,0),MATCH(V$1, '2018_commission_structure'!$A$15:$I$15,0))</f>
        <v>90000</v>
      </c>
      <c r="W364" s="2">
        <f>IF(H364&gt;I364, MIN(H364-I364, J364-I364)*INDEX('2018_commission_structure'!$A$15:$I$18,MATCH($E364, '2018_commission_structure'!$A$15:$A$18, 0),MATCH(W$1,'2018_commission_structure'!$A$15:$I$15, 0)), 0)</f>
        <v>27000</v>
      </c>
      <c r="X364" s="2">
        <f>IF(H364&gt;J364, MIN(H364-J364, K364-J364)*INDEX('2018_commission_structure'!$A$15:$I$24,MATCH($E364, '2018_commission_structure'!$A$15:$A$18, 0),MATCH(X$1, '2018_commission_structure'!$A$15:$I$15, 0)), 0)</f>
        <v>14187.25</v>
      </c>
      <c r="Y364" s="2">
        <f>IF($H364&gt;K364,MIN($H364-K364,L364-K364)*INDEX('2018_commission_structure'!$A$15:$I$24,MATCH($E364,'2018_commission_structure'!$A$15:$A$18,0),MATCH('calculations '!Y$1,'2018_commission_structure'!$A$15:$I$15,0)),0)</f>
        <v>0</v>
      </c>
      <c r="Z364" s="2">
        <f>IF($H364&gt;L364, ($H364-L364) *INDEX('2018_commission_structure'!$A$15:$I$24,MATCH($E364, '2018_commission_structure'!$A$15:$A$18,0),MATCH(Z$1, '2018_commission_structure'!$A$15:$I$15,0)), 0)</f>
        <v>0</v>
      </c>
      <c r="AA364" s="9">
        <f t="shared" si="58"/>
        <v>131187.25</v>
      </c>
      <c r="AB364" s="9">
        <f t="shared" si="59"/>
        <v>203885.25</v>
      </c>
    </row>
    <row r="365" spans="1:28" x14ac:dyDescent="0.25">
      <c r="A365" t="str">
        <f t="shared" si="50"/>
        <v>Ike Pretorius</v>
      </c>
      <c r="B365">
        <v>6148303353</v>
      </c>
      <c r="C365" t="s">
        <v>720</v>
      </c>
      <c r="D365" t="s">
        <v>721</v>
      </c>
      <c r="E365" t="s">
        <v>10</v>
      </c>
      <c r="F365" s="6">
        <v>118836</v>
      </c>
      <c r="G365">
        <f>COUNTIF(deals_closed!D:D,'calculations '!B365)</f>
        <v>19</v>
      </c>
      <c r="H365" s="6">
        <f>SUMIF(deals_closed!D:D,'calculations '!B365,deals_closed!C:C)</f>
        <v>549569</v>
      </c>
      <c r="I365" s="9">
        <f>VLOOKUP(E365,'2018_commission_structure'!$A$22:$I$24,9,FALSE)</f>
        <v>750000</v>
      </c>
      <c r="J365" s="7">
        <f t="shared" si="51"/>
        <v>937500</v>
      </c>
      <c r="K365" s="8">
        <f t="shared" si="52"/>
        <v>1125000</v>
      </c>
      <c r="L365" s="9">
        <f t="shared" si="53"/>
        <v>1500000</v>
      </c>
      <c r="M365" s="10">
        <f t="shared" si="54"/>
        <v>0.73275866666666667</v>
      </c>
      <c r="N365" t="str">
        <f t="shared" si="55"/>
        <v>0-100%</v>
      </c>
      <c r="O365" s="9">
        <f>MIN(I365, H365)*INDEX('2018_commission_structure'!$A$21:$I$24,
MATCH($E365, '2018_commission_structure'!$A$21:$A$24,0),
MATCH(O$1, '2018_commission_structure'!$A$21:$I$21,0))</f>
        <v>82435.349999999991</v>
      </c>
      <c r="P365" s="2">
        <f>IF(H365&gt;I365, MIN(H365-I365, J365-I365)*
INDEX('2018_commission_structure'!$A$21:$I$24,
MATCH($E365, '2018_commission_structure'!$A$21:$A$24, 0),
MATCH(P$1, '2018_commission_structure'!$A$21:$I$21, 0)), 0)</f>
        <v>0</v>
      </c>
      <c r="Q365" s="2">
        <f>IF(H365&gt;J365, MIN(H365-J365, K365-J365)*
INDEX('2018_commission_structure'!$A$21:$I$24,
MATCH($E365, '2018_commission_structure'!$A$21:$A$24, 0),
MATCH(Q$1, '2018_commission_structure'!$A$21:$I$21, 0)), 0)</f>
        <v>0</v>
      </c>
      <c r="R365" s="2">
        <f>IF($H365&gt;K365,MIN($H365-K365,L365-K365)*INDEX('2018_commission_structure'!$A$21:$I$24,MATCH($E365,'2018_commission_structure'!$A$21:$A$24,0),MATCH('calculations '!R$1,'2018_commission_structure'!$A$21:$I$21,0)),0)</f>
        <v>0</v>
      </c>
      <c r="S365" s="2">
        <f>IF($H365&gt;L365, ($H365-L365) *INDEX('2018_commission_structure'!$A$21:$I$24,MATCH($E365, '2018_commission_structure'!$A$21:$A$24,0),MATCH(S$1, '2018_commission_structure'!$A$21:$I$21,0)), 0)</f>
        <v>0</v>
      </c>
      <c r="T365" s="2">
        <f t="shared" si="56"/>
        <v>82435.349999999991</v>
      </c>
      <c r="U365" s="2">
        <f t="shared" si="57"/>
        <v>201271.34999999998</v>
      </c>
      <c r="V365" s="2">
        <f>MIN(I365, H365)*INDEX('2018_commission_structure'!$A$15:$I$18,MATCH($E365, '2018_commission_structure'!$A$15:$A$18,0),MATCH(V$1, '2018_commission_structure'!$A$15:$I$15,0))</f>
        <v>82435.349999999991</v>
      </c>
      <c r="W365" s="2">
        <f>IF(H365&gt;I365, MIN(H365-I365, J365-I365)*INDEX('2018_commission_structure'!$A$15:$I$18,MATCH($E365, '2018_commission_structure'!$A$15:$A$18, 0),MATCH(W$1,'2018_commission_structure'!$A$15:$I$15, 0)), 0)</f>
        <v>0</v>
      </c>
      <c r="X365" s="2">
        <f>IF(H365&gt;J365, MIN(H365-J365, K365-J365)*INDEX('2018_commission_structure'!$A$15:$I$24,MATCH($E365, '2018_commission_structure'!$A$15:$A$18, 0),MATCH(X$1, '2018_commission_structure'!$A$15:$I$15, 0)), 0)</f>
        <v>0</v>
      </c>
      <c r="Y365" s="2">
        <f>IF($H365&gt;K365,MIN($H365-K365,L365-K365)*INDEX('2018_commission_structure'!$A$15:$I$24,MATCH($E365,'2018_commission_structure'!$A$15:$A$18,0),MATCH('calculations '!Y$1,'2018_commission_structure'!$A$15:$I$15,0)),0)</f>
        <v>0</v>
      </c>
      <c r="Z365" s="2">
        <f>IF($H365&gt;L365, ($H365-L365) *INDEX('2018_commission_structure'!$A$15:$I$24,MATCH($E365, '2018_commission_structure'!$A$15:$A$18,0),MATCH(Z$1, '2018_commission_structure'!$A$15:$I$15,0)), 0)</f>
        <v>0</v>
      </c>
      <c r="AA365" s="9">
        <f t="shared" si="58"/>
        <v>82435.349999999991</v>
      </c>
      <c r="AB365" s="9">
        <f t="shared" si="59"/>
        <v>201271.34999999998</v>
      </c>
    </row>
    <row r="366" spans="1:28" x14ac:dyDescent="0.25">
      <c r="A366" t="str">
        <f t="shared" si="50"/>
        <v>Basilius Hawlgarth</v>
      </c>
      <c r="B366">
        <v>4716524892</v>
      </c>
      <c r="C366" t="s">
        <v>722</v>
      </c>
      <c r="D366" t="s">
        <v>723</v>
      </c>
      <c r="E366" t="s">
        <v>29</v>
      </c>
      <c r="F366" s="6">
        <v>79201</v>
      </c>
      <c r="G366">
        <f>COUNTIF(deals_closed!D:D,'calculations '!B366)</f>
        <v>29</v>
      </c>
      <c r="H366" s="6">
        <f>SUMIF(deals_closed!D:D,'calculations '!B366,deals_closed!C:C)</f>
        <v>1092533</v>
      </c>
      <c r="I366" s="9">
        <f>VLOOKUP(E366,'2018_commission_structure'!$A$22:$I$24,9,FALSE)</f>
        <v>600000</v>
      </c>
      <c r="J366" s="7">
        <f t="shared" si="51"/>
        <v>750000</v>
      </c>
      <c r="K366" s="8">
        <f t="shared" si="52"/>
        <v>900000</v>
      </c>
      <c r="L366" s="9">
        <f t="shared" si="53"/>
        <v>1200000</v>
      </c>
      <c r="M366" s="10">
        <f t="shared" si="54"/>
        <v>1.8208883333333334</v>
      </c>
      <c r="N366" t="str">
        <f t="shared" si="55"/>
        <v>150-200%</v>
      </c>
      <c r="O366" s="9">
        <f>MIN(I366, H366)*INDEX('2018_commission_structure'!$A$21:$I$24,
MATCH($E366, '2018_commission_structure'!$A$21:$A$24,0),
MATCH(O$1, '2018_commission_structure'!$A$21:$I$21,0))</f>
        <v>78000</v>
      </c>
      <c r="P366" s="2">
        <f>IF(H366&gt;I366, MIN(H366-I366, J366-I366)*
INDEX('2018_commission_structure'!$A$21:$I$24,
MATCH($E366, '2018_commission_structure'!$A$21:$A$24, 0),
MATCH(P$1, '2018_commission_structure'!$A$21:$I$21, 0)), 0)</f>
        <v>25500.000000000004</v>
      </c>
      <c r="Q366" s="2">
        <f>IF(H366&gt;J366, MIN(H366-J366, K366-J366)*
INDEX('2018_commission_structure'!$A$21:$I$24,
MATCH($E366, '2018_commission_structure'!$A$21:$A$24, 0),
MATCH(Q$1, '2018_commission_structure'!$A$21:$I$21, 0)), 0)</f>
        <v>31500</v>
      </c>
      <c r="R366" s="2">
        <f>IF($H366&gt;K366,MIN($H366-K366,L366-K366)*INDEX('2018_commission_structure'!$A$21:$I$24,MATCH($E366,'2018_commission_structure'!$A$21:$A$24,0),MATCH('calculations '!R$1,'2018_commission_structure'!$A$21:$I$21,0)),0)</f>
        <v>50058.58</v>
      </c>
      <c r="S366" s="2">
        <f>IF($H366&gt;L366, ($H366-L366) *INDEX('2018_commission_structure'!$A$21:$I$24,MATCH($E366, '2018_commission_structure'!$A$21:$A$24,0),MATCH(S$1, '2018_commission_structure'!$A$21:$I$21,0)), 0)</f>
        <v>0</v>
      </c>
      <c r="T366" s="2">
        <f t="shared" si="56"/>
        <v>185058.58000000002</v>
      </c>
      <c r="U366" s="2">
        <f t="shared" si="57"/>
        <v>264259.58</v>
      </c>
      <c r="V366" s="2">
        <f>MIN(I366, H366)*INDEX('2018_commission_structure'!$A$15:$I$18,MATCH($E366, '2018_commission_structure'!$A$15:$A$18,0),MATCH(V$1, '2018_commission_structure'!$A$15:$I$15,0))</f>
        <v>90000</v>
      </c>
      <c r="W366" s="2">
        <f>IF(H366&gt;I366, MIN(H366-I366, J366-I366)*INDEX('2018_commission_structure'!$A$15:$I$18,MATCH($E366, '2018_commission_structure'!$A$15:$A$18, 0),MATCH(W$1,'2018_commission_structure'!$A$15:$I$15, 0)), 0)</f>
        <v>27000</v>
      </c>
      <c r="X366" s="2">
        <f>IF(H366&gt;J366, MIN(H366-J366, K366-J366)*INDEX('2018_commission_structure'!$A$15:$I$24,MATCH($E366, '2018_commission_structure'!$A$15:$A$18, 0),MATCH(X$1, '2018_commission_structure'!$A$15:$I$15, 0)), 0)</f>
        <v>37500</v>
      </c>
      <c r="Y366" s="2">
        <f>IF($H366&gt;K366,MIN($H366-K366,L366-K366)*INDEX('2018_commission_structure'!$A$15:$I$24,MATCH($E366,'2018_commission_structure'!$A$15:$A$18,0),MATCH('calculations '!Y$1,'2018_commission_structure'!$A$15:$I$15,0)),0)</f>
        <v>57759.9</v>
      </c>
      <c r="Z366" s="2">
        <f>IF($H366&gt;L366, ($H366-L366) *INDEX('2018_commission_structure'!$A$15:$I$24,MATCH($E366, '2018_commission_structure'!$A$15:$A$18,0),MATCH(Z$1, '2018_commission_structure'!$A$15:$I$15,0)), 0)</f>
        <v>0</v>
      </c>
      <c r="AA366" s="9">
        <f t="shared" si="58"/>
        <v>212259.9</v>
      </c>
      <c r="AB366" s="9">
        <f t="shared" si="59"/>
        <v>291460.90000000002</v>
      </c>
    </row>
    <row r="367" spans="1:28" x14ac:dyDescent="0.25">
      <c r="A367" t="str">
        <f t="shared" si="50"/>
        <v>Terry Hess</v>
      </c>
      <c r="B367">
        <v>5811999097</v>
      </c>
      <c r="C367" t="s">
        <v>724</v>
      </c>
      <c r="D367" t="s">
        <v>725</v>
      </c>
      <c r="E367" t="s">
        <v>7</v>
      </c>
      <c r="F367" s="6">
        <v>41580</v>
      </c>
      <c r="G367">
        <f>COUNTIF(deals_closed!D:D,'calculations '!B367)</f>
        <v>18</v>
      </c>
      <c r="H367" s="6">
        <f>SUMIF(deals_closed!D:D,'calculations '!B367,deals_closed!C:C)</f>
        <v>641225</v>
      </c>
      <c r="I367" s="9">
        <f>VLOOKUP(E367,'2018_commission_structure'!$A$22:$I$24,9,FALSE)</f>
        <v>500000</v>
      </c>
      <c r="J367" s="7">
        <f t="shared" si="51"/>
        <v>625000</v>
      </c>
      <c r="K367" s="8">
        <f t="shared" si="52"/>
        <v>750000</v>
      </c>
      <c r="L367" s="9">
        <f t="shared" si="53"/>
        <v>1000000</v>
      </c>
      <c r="M367" s="10">
        <f t="shared" si="54"/>
        <v>1.2824500000000001</v>
      </c>
      <c r="N367" t="str">
        <f t="shared" si="55"/>
        <v>125-150%</v>
      </c>
      <c r="O367" s="9">
        <f>MIN(I367, H367)*INDEX('2018_commission_structure'!$A$21:$I$24,
MATCH($E367, '2018_commission_structure'!$A$21:$A$24,0),
MATCH(O$1, '2018_commission_structure'!$A$21:$I$21,0))</f>
        <v>50000</v>
      </c>
      <c r="P367" s="2">
        <f>IF(H367&gt;I367, MIN(H367-I367, J367-I367)*
INDEX('2018_commission_structure'!$A$21:$I$24,
MATCH($E367, '2018_commission_structure'!$A$21:$A$24, 0),
MATCH(P$1, '2018_commission_structure'!$A$21:$I$21, 0)), 0)</f>
        <v>18750</v>
      </c>
      <c r="Q367" s="2">
        <f>IF(H367&gt;J367, MIN(H367-J367, K367-J367)*
INDEX('2018_commission_structure'!$A$21:$I$24,
MATCH($E367, '2018_commission_structure'!$A$21:$A$24, 0),
MATCH(Q$1, '2018_commission_structure'!$A$21:$I$21, 0)), 0)</f>
        <v>2920.5</v>
      </c>
      <c r="R367" s="2">
        <f>IF($H367&gt;K367,MIN($H367-K367,L367-K367)*INDEX('2018_commission_structure'!$A$21:$I$24,MATCH($E367,'2018_commission_structure'!$A$21:$A$24,0),MATCH('calculations '!R$1,'2018_commission_structure'!$A$21:$I$21,0)),0)</f>
        <v>0</v>
      </c>
      <c r="S367" s="2">
        <f>IF($H367&gt;L367, ($H367-L367) *INDEX('2018_commission_structure'!$A$21:$I$24,MATCH($E367, '2018_commission_structure'!$A$21:$A$24,0),MATCH(S$1, '2018_commission_structure'!$A$21:$I$21,0)), 0)</f>
        <v>0</v>
      </c>
      <c r="T367" s="2">
        <f t="shared" si="56"/>
        <v>71670.5</v>
      </c>
      <c r="U367" s="2">
        <f t="shared" si="57"/>
        <v>113250.5</v>
      </c>
      <c r="V367" s="2">
        <f>MIN(I367, H367)*INDEX('2018_commission_structure'!$A$15:$I$18,MATCH($E367, '2018_commission_structure'!$A$15:$A$18,0),MATCH(V$1, '2018_commission_structure'!$A$15:$I$15,0))</f>
        <v>60000</v>
      </c>
      <c r="W367" s="2">
        <f>IF(H367&gt;I367, MIN(H367-I367, J367-I367)*INDEX('2018_commission_structure'!$A$15:$I$18,MATCH($E367, '2018_commission_structure'!$A$15:$A$18, 0),MATCH(W$1,'2018_commission_structure'!$A$15:$I$15, 0)), 0)</f>
        <v>21250</v>
      </c>
      <c r="X367" s="2">
        <f>IF(H367&gt;J367, MIN(H367-J367, K367-J367)*INDEX('2018_commission_structure'!$A$15:$I$24,MATCH($E367, '2018_commission_structure'!$A$15:$A$18, 0),MATCH(X$1, '2018_commission_structure'!$A$15:$I$15, 0)), 0)</f>
        <v>3245</v>
      </c>
      <c r="Y367" s="2">
        <f>IF($H367&gt;K367,MIN($H367-K367,L367-K367)*INDEX('2018_commission_structure'!$A$15:$I$24,MATCH($E367,'2018_commission_structure'!$A$15:$A$18,0),MATCH('calculations '!Y$1,'2018_commission_structure'!$A$15:$I$15,0)),0)</f>
        <v>0</v>
      </c>
      <c r="Z367" s="2">
        <f>IF($H367&gt;L367, ($H367-L367) *INDEX('2018_commission_structure'!$A$15:$I$24,MATCH($E367, '2018_commission_structure'!$A$15:$A$18,0),MATCH(Z$1, '2018_commission_structure'!$A$15:$I$15,0)), 0)</f>
        <v>0</v>
      </c>
      <c r="AA367" s="9">
        <f t="shared" si="58"/>
        <v>84495</v>
      </c>
      <c r="AB367" s="9">
        <f t="shared" si="59"/>
        <v>126075</v>
      </c>
    </row>
    <row r="368" spans="1:28" x14ac:dyDescent="0.25">
      <c r="A368" t="str">
        <f t="shared" si="50"/>
        <v>Alex Ateridge</v>
      </c>
      <c r="B368">
        <v>1518783783</v>
      </c>
      <c r="C368" t="s">
        <v>726</v>
      </c>
      <c r="D368" t="s">
        <v>727</v>
      </c>
      <c r="E368" t="s">
        <v>7</v>
      </c>
      <c r="F368" s="6">
        <v>30311</v>
      </c>
      <c r="G368">
        <f>COUNTIF(deals_closed!D:D,'calculations '!B368)</f>
        <v>19</v>
      </c>
      <c r="H368" s="6">
        <f>SUMIF(deals_closed!D:D,'calculations '!B368,deals_closed!C:C)</f>
        <v>656054</v>
      </c>
      <c r="I368" s="9">
        <f>VLOOKUP(E368,'2018_commission_structure'!$A$22:$I$24,9,FALSE)</f>
        <v>500000</v>
      </c>
      <c r="J368" s="7">
        <f t="shared" si="51"/>
        <v>625000</v>
      </c>
      <c r="K368" s="8">
        <f t="shared" si="52"/>
        <v>750000</v>
      </c>
      <c r="L368" s="9">
        <f t="shared" si="53"/>
        <v>1000000</v>
      </c>
      <c r="M368" s="10">
        <f t="shared" si="54"/>
        <v>1.3121080000000001</v>
      </c>
      <c r="N368" t="str">
        <f t="shared" si="55"/>
        <v>125-150%</v>
      </c>
      <c r="O368" s="9">
        <f>MIN(I368, H368)*INDEX('2018_commission_structure'!$A$21:$I$24,
MATCH($E368, '2018_commission_structure'!$A$21:$A$24,0),
MATCH(O$1, '2018_commission_structure'!$A$21:$I$21,0))</f>
        <v>50000</v>
      </c>
      <c r="P368" s="2">
        <f>IF(H368&gt;I368, MIN(H368-I368, J368-I368)*
INDEX('2018_commission_structure'!$A$21:$I$24,
MATCH($E368, '2018_commission_structure'!$A$21:$A$24, 0),
MATCH(P$1, '2018_commission_structure'!$A$21:$I$21, 0)), 0)</f>
        <v>18750</v>
      </c>
      <c r="Q368" s="2">
        <f>IF(H368&gt;J368, MIN(H368-J368, K368-J368)*
INDEX('2018_commission_structure'!$A$21:$I$24,
MATCH($E368, '2018_commission_structure'!$A$21:$A$24, 0),
MATCH(Q$1, '2018_commission_structure'!$A$21:$I$21, 0)), 0)</f>
        <v>5589.7199999999993</v>
      </c>
      <c r="R368" s="2">
        <f>IF($H368&gt;K368,MIN($H368-K368,L368-K368)*INDEX('2018_commission_structure'!$A$21:$I$24,MATCH($E368,'2018_commission_structure'!$A$21:$A$24,0),MATCH('calculations '!R$1,'2018_commission_structure'!$A$21:$I$21,0)),0)</f>
        <v>0</v>
      </c>
      <c r="S368" s="2">
        <f>IF($H368&gt;L368, ($H368-L368) *INDEX('2018_commission_structure'!$A$21:$I$24,MATCH($E368, '2018_commission_structure'!$A$21:$A$24,0),MATCH(S$1, '2018_commission_structure'!$A$21:$I$21,0)), 0)</f>
        <v>0</v>
      </c>
      <c r="T368" s="2">
        <f t="shared" si="56"/>
        <v>74339.72</v>
      </c>
      <c r="U368" s="2">
        <f t="shared" si="57"/>
        <v>104650.72</v>
      </c>
      <c r="V368" s="2">
        <f>MIN(I368, H368)*INDEX('2018_commission_structure'!$A$15:$I$18,MATCH($E368, '2018_commission_structure'!$A$15:$A$18,0),MATCH(V$1, '2018_commission_structure'!$A$15:$I$15,0))</f>
        <v>60000</v>
      </c>
      <c r="W368" s="2">
        <f>IF(H368&gt;I368, MIN(H368-I368, J368-I368)*INDEX('2018_commission_structure'!$A$15:$I$18,MATCH($E368, '2018_commission_structure'!$A$15:$A$18, 0),MATCH(W$1,'2018_commission_structure'!$A$15:$I$15, 0)), 0)</f>
        <v>21250</v>
      </c>
      <c r="X368" s="2">
        <f>IF(H368&gt;J368, MIN(H368-J368, K368-J368)*INDEX('2018_commission_structure'!$A$15:$I$24,MATCH($E368, '2018_commission_structure'!$A$15:$A$18, 0),MATCH(X$1, '2018_commission_structure'!$A$15:$I$15, 0)), 0)</f>
        <v>6210.8</v>
      </c>
      <c r="Y368" s="2">
        <f>IF($H368&gt;K368,MIN($H368-K368,L368-K368)*INDEX('2018_commission_structure'!$A$15:$I$24,MATCH($E368,'2018_commission_structure'!$A$15:$A$18,0),MATCH('calculations '!Y$1,'2018_commission_structure'!$A$15:$I$15,0)),0)</f>
        <v>0</v>
      </c>
      <c r="Z368" s="2">
        <f>IF($H368&gt;L368, ($H368-L368) *INDEX('2018_commission_structure'!$A$15:$I$24,MATCH($E368, '2018_commission_structure'!$A$15:$A$18,0),MATCH(Z$1, '2018_commission_structure'!$A$15:$I$15,0)), 0)</f>
        <v>0</v>
      </c>
      <c r="AA368" s="9">
        <f t="shared" si="58"/>
        <v>87460.800000000003</v>
      </c>
      <c r="AB368" s="9">
        <f t="shared" si="59"/>
        <v>117771.8</v>
      </c>
    </row>
    <row r="369" spans="1:28" x14ac:dyDescent="0.25">
      <c r="A369" t="str">
        <f t="shared" si="50"/>
        <v>Minetta Maden</v>
      </c>
      <c r="B369">
        <v>5913755731</v>
      </c>
      <c r="C369" t="s">
        <v>728</v>
      </c>
      <c r="D369" t="s">
        <v>729</v>
      </c>
      <c r="E369" t="s">
        <v>29</v>
      </c>
      <c r="F369" s="6">
        <v>51706</v>
      </c>
      <c r="G369">
        <f>COUNTIF(deals_closed!D:D,'calculations '!B369)</f>
        <v>20</v>
      </c>
      <c r="H369" s="6">
        <f>SUMIF(deals_closed!D:D,'calculations '!B369,deals_closed!C:C)</f>
        <v>568483</v>
      </c>
      <c r="I369" s="9">
        <f>VLOOKUP(E369,'2018_commission_structure'!$A$22:$I$24,9,FALSE)</f>
        <v>600000</v>
      </c>
      <c r="J369" s="7">
        <f t="shared" si="51"/>
        <v>750000</v>
      </c>
      <c r="K369" s="8">
        <f t="shared" si="52"/>
        <v>900000</v>
      </c>
      <c r="L369" s="9">
        <f t="shared" si="53"/>
        <v>1200000</v>
      </c>
      <c r="M369" s="10">
        <f t="shared" si="54"/>
        <v>0.94747166666666671</v>
      </c>
      <c r="N369" t="str">
        <f t="shared" si="55"/>
        <v>0-100%</v>
      </c>
      <c r="O369" s="9">
        <f>MIN(I369, H369)*INDEX('2018_commission_structure'!$A$21:$I$24,
MATCH($E369, '2018_commission_structure'!$A$21:$A$24,0),
MATCH(O$1, '2018_commission_structure'!$A$21:$I$21,0))</f>
        <v>73902.790000000008</v>
      </c>
      <c r="P369" s="2">
        <f>IF(H369&gt;I369, MIN(H369-I369, J369-I369)*
INDEX('2018_commission_structure'!$A$21:$I$24,
MATCH($E369, '2018_commission_structure'!$A$21:$A$24, 0),
MATCH(P$1, '2018_commission_structure'!$A$21:$I$21, 0)), 0)</f>
        <v>0</v>
      </c>
      <c r="Q369" s="2">
        <f>IF(H369&gt;J369, MIN(H369-J369, K369-J369)*
INDEX('2018_commission_structure'!$A$21:$I$24,
MATCH($E369, '2018_commission_structure'!$A$21:$A$24, 0),
MATCH(Q$1, '2018_commission_structure'!$A$21:$I$21, 0)), 0)</f>
        <v>0</v>
      </c>
      <c r="R369" s="2">
        <f>IF($H369&gt;K369,MIN($H369-K369,L369-K369)*INDEX('2018_commission_structure'!$A$21:$I$24,MATCH($E369,'2018_commission_structure'!$A$21:$A$24,0),MATCH('calculations '!R$1,'2018_commission_structure'!$A$21:$I$21,0)),0)</f>
        <v>0</v>
      </c>
      <c r="S369" s="2">
        <f>IF($H369&gt;L369, ($H369-L369) *INDEX('2018_commission_structure'!$A$21:$I$24,MATCH($E369, '2018_commission_structure'!$A$21:$A$24,0),MATCH(S$1, '2018_commission_structure'!$A$21:$I$21,0)), 0)</f>
        <v>0</v>
      </c>
      <c r="T369" s="2">
        <f t="shared" si="56"/>
        <v>73902.790000000008</v>
      </c>
      <c r="U369" s="2">
        <f t="shared" si="57"/>
        <v>125608.79000000001</v>
      </c>
      <c r="V369" s="2">
        <f>MIN(I369, H369)*INDEX('2018_commission_structure'!$A$15:$I$18,MATCH($E369, '2018_commission_structure'!$A$15:$A$18,0),MATCH(V$1, '2018_commission_structure'!$A$15:$I$15,0))</f>
        <v>85272.45</v>
      </c>
      <c r="W369" s="2">
        <f>IF(H369&gt;I369, MIN(H369-I369, J369-I369)*INDEX('2018_commission_structure'!$A$15:$I$18,MATCH($E369, '2018_commission_structure'!$A$15:$A$18, 0),MATCH(W$1,'2018_commission_structure'!$A$15:$I$15, 0)), 0)</f>
        <v>0</v>
      </c>
      <c r="X369" s="2">
        <f>IF(H369&gt;J369, MIN(H369-J369, K369-J369)*INDEX('2018_commission_structure'!$A$15:$I$24,MATCH($E369, '2018_commission_structure'!$A$15:$A$18, 0),MATCH(X$1, '2018_commission_structure'!$A$15:$I$15, 0)), 0)</f>
        <v>0</v>
      </c>
      <c r="Y369" s="2">
        <f>IF($H369&gt;K369,MIN($H369-K369,L369-K369)*INDEX('2018_commission_structure'!$A$15:$I$24,MATCH($E369,'2018_commission_structure'!$A$15:$A$18,0),MATCH('calculations '!Y$1,'2018_commission_structure'!$A$15:$I$15,0)),0)</f>
        <v>0</v>
      </c>
      <c r="Z369" s="2">
        <f>IF($H369&gt;L369, ($H369-L369) *INDEX('2018_commission_structure'!$A$15:$I$24,MATCH($E369, '2018_commission_structure'!$A$15:$A$18,0),MATCH(Z$1, '2018_commission_structure'!$A$15:$I$15,0)), 0)</f>
        <v>0</v>
      </c>
      <c r="AA369" s="9">
        <f t="shared" si="58"/>
        <v>85272.45</v>
      </c>
      <c r="AB369" s="9">
        <f t="shared" si="59"/>
        <v>136978.45000000001</v>
      </c>
    </row>
    <row r="370" spans="1:28" x14ac:dyDescent="0.25">
      <c r="A370" t="str">
        <f t="shared" si="50"/>
        <v>Aubrey Suthren</v>
      </c>
      <c r="B370">
        <v>4192879565</v>
      </c>
      <c r="C370" t="s">
        <v>730</v>
      </c>
      <c r="D370" t="s">
        <v>731</v>
      </c>
      <c r="E370" t="s">
        <v>29</v>
      </c>
      <c r="F370" s="6">
        <v>57704</v>
      </c>
      <c r="G370">
        <f>COUNTIF(deals_closed!D:D,'calculations '!B370)</f>
        <v>17</v>
      </c>
      <c r="H370" s="6">
        <f>SUMIF(deals_closed!D:D,'calculations '!B370,deals_closed!C:C)</f>
        <v>487994</v>
      </c>
      <c r="I370" s="9">
        <f>VLOOKUP(E370,'2018_commission_structure'!$A$22:$I$24,9,FALSE)</f>
        <v>600000</v>
      </c>
      <c r="J370" s="7">
        <f t="shared" si="51"/>
        <v>750000</v>
      </c>
      <c r="K370" s="8">
        <f t="shared" si="52"/>
        <v>900000</v>
      </c>
      <c r="L370" s="9">
        <f t="shared" si="53"/>
        <v>1200000</v>
      </c>
      <c r="M370" s="10">
        <f t="shared" si="54"/>
        <v>0.81332333333333329</v>
      </c>
      <c r="N370" t="str">
        <f t="shared" si="55"/>
        <v>0-100%</v>
      </c>
      <c r="O370" s="9">
        <f>MIN(I370, H370)*INDEX('2018_commission_structure'!$A$21:$I$24,
MATCH($E370, '2018_commission_structure'!$A$21:$A$24,0),
MATCH(O$1, '2018_commission_structure'!$A$21:$I$21,0))</f>
        <v>63439.22</v>
      </c>
      <c r="P370" s="2">
        <f>IF(H370&gt;I370, MIN(H370-I370, J370-I370)*
INDEX('2018_commission_structure'!$A$21:$I$24,
MATCH($E370, '2018_commission_structure'!$A$21:$A$24, 0),
MATCH(P$1, '2018_commission_structure'!$A$21:$I$21, 0)), 0)</f>
        <v>0</v>
      </c>
      <c r="Q370" s="2">
        <f>IF(H370&gt;J370, MIN(H370-J370, K370-J370)*
INDEX('2018_commission_structure'!$A$21:$I$24,
MATCH($E370, '2018_commission_structure'!$A$21:$A$24, 0),
MATCH(Q$1, '2018_commission_structure'!$A$21:$I$21, 0)), 0)</f>
        <v>0</v>
      </c>
      <c r="R370" s="2">
        <f>IF($H370&gt;K370,MIN($H370-K370,L370-K370)*INDEX('2018_commission_structure'!$A$21:$I$24,MATCH($E370,'2018_commission_structure'!$A$21:$A$24,0),MATCH('calculations '!R$1,'2018_commission_structure'!$A$21:$I$21,0)),0)</f>
        <v>0</v>
      </c>
      <c r="S370" s="2">
        <f>IF($H370&gt;L370, ($H370-L370) *INDEX('2018_commission_structure'!$A$21:$I$24,MATCH($E370, '2018_commission_structure'!$A$21:$A$24,0),MATCH(S$1, '2018_commission_structure'!$A$21:$I$21,0)), 0)</f>
        <v>0</v>
      </c>
      <c r="T370" s="2">
        <f t="shared" si="56"/>
        <v>63439.22</v>
      </c>
      <c r="U370" s="2">
        <f t="shared" si="57"/>
        <v>121143.22</v>
      </c>
      <c r="V370" s="2">
        <f>MIN(I370, H370)*INDEX('2018_commission_structure'!$A$15:$I$18,MATCH($E370, '2018_commission_structure'!$A$15:$A$18,0),MATCH(V$1, '2018_commission_structure'!$A$15:$I$15,0))</f>
        <v>73199.099999999991</v>
      </c>
      <c r="W370" s="2">
        <f>IF(H370&gt;I370, MIN(H370-I370, J370-I370)*INDEX('2018_commission_structure'!$A$15:$I$18,MATCH($E370, '2018_commission_structure'!$A$15:$A$18, 0),MATCH(W$1,'2018_commission_structure'!$A$15:$I$15, 0)), 0)</f>
        <v>0</v>
      </c>
      <c r="X370" s="2">
        <f>IF(H370&gt;J370, MIN(H370-J370, K370-J370)*INDEX('2018_commission_structure'!$A$15:$I$24,MATCH($E370, '2018_commission_structure'!$A$15:$A$18, 0),MATCH(X$1, '2018_commission_structure'!$A$15:$I$15, 0)), 0)</f>
        <v>0</v>
      </c>
      <c r="Y370" s="2">
        <f>IF($H370&gt;K370,MIN($H370-K370,L370-K370)*INDEX('2018_commission_structure'!$A$15:$I$24,MATCH($E370,'2018_commission_structure'!$A$15:$A$18,0),MATCH('calculations '!Y$1,'2018_commission_structure'!$A$15:$I$15,0)),0)</f>
        <v>0</v>
      </c>
      <c r="Z370" s="2">
        <f>IF($H370&gt;L370, ($H370-L370) *INDEX('2018_commission_structure'!$A$15:$I$24,MATCH($E370, '2018_commission_structure'!$A$15:$A$18,0),MATCH(Z$1, '2018_commission_structure'!$A$15:$I$15,0)), 0)</f>
        <v>0</v>
      </c>
      <c r="AA370" s="9">
        <f t="shared" si="58"/>
        <v>73199.099999999991</v>
      </c>
      <c r="AB370" s="9">
        <f t="shared" si="59"/>
        <v>130903.09999999999</v>
      </c>
    </row>
    <row r="371" spans="1:28" x14ac:dyDescent="0.25">
      <c r="A371" t="str">
        <f t="shared" si="50"/>
        <v>Jonah Lobb</v>
      </c>
      <c r="B371">
        <v>6487054410</v>
      </c>
      <c r="C371" t="s">
        <v>561</v>
      </c>
      <c r="D371" t="s">
        <v>732</v>
      </c>
      <c r="E371" t="s">
        <v>29</v>
      </c>
      <c r="F371" s="6">
        <v>64256</v>
      </c>
      <c r="G371">
        <f>COUNTIF(deals_closed!D:D,'calculations '!B371)</f>
        <v>17</v>
      </c>
      <c r="H371" s="6">
        <f>SUMIF(deals_closed!D:D,'calculations '!B371,deals_closed!C:C)</f>
        <v>570251</v>
      </c>
      <c r="I371" s="9">
        <f>VLOOKUP(E371,'2018_commission_structure'!$A$22:$I$24,9,FALSE)</f>
        <v>600000</v>
      </c>
      <c r="J371" s="7">
        <f t="shared" si="51"/>
        <v>750000</v>
      </c>
      <c r="K371" s="8">
        <f t="shared" si="52"/>
        <v>900000</v>
      </c>
      <c r="L371" s="9">
        <f t="shared" si="53"/>
        <v>1200000</v>
      </c>
      <c r="M371" s="10">
        <f t="shared" si="54"/>
        <v>0.95041833333333336</v>
      </c>
      <c r="N371" t="str">
        <f t="shared" si="55"/>
        <v>0-100%</v>
      </c>
      <c r="O371" s="9">
        <f>MIN(I371, H371)*INDEX('2018_commission_structure'!$A$21:$I$24,
MATCH($E371, '2018_commission_structure'!$A$21:$A$24,0),
MATCH(O$1, '2018_commission_structure'!$A$21:$I$21,0))</f>
        <v>74132.63</v>
      </c>
      <c r="P371" s="2">
        <f>IF(H371&gt;I371, MIN(H371-I371, J371-I371)*
INDEX('2018_commission_structure'!$A$21:$I$24,
MATCH($E371, '2018_commission_structure'!$A$21:$A$24, 0),
MATCH(P$1, '2018_commission_structure'!$A$21:$I$21, 0)), 0)</f>
        <v>0</v>
      </c>
      <c r="Q371" s="2">
        <f>IF(H371&gt;J371, MIN(H371-J371, K371-J371)*
INDEX('2018_commission_structure'!$A$21:$I$24,
MATCH($E371, '2018_commission_structure'!$A$21:$A$24, 0),
MATCH(Q$1, '2018_commission_structure'!$A$21:$I$21, 0)), 0)</f>
        <v>0</v>
      </c>
      <c r="R371" s="2">
        <f>IF($H371&gt;K371,MIN($H371-K371,L371-K371)*INDEX('2018_commission_structure'!$A$21:$I$24,MATCH($E371,'2018_commission_structure'!$A$21:$A$24,0),MATCH('calculations '!R$1,'2018_commission_structure'!$A$21:$I$21,0)),0)</f>
        <v>0</v>
      </c>
      <c r="S371" s="2">
        <f>IF($H371&gt;L371, ($H371-L371) *INDEX('2018_commission_structure'!$A$21:$I$24,MATCH($E371, '2018_commission_structure'!$A$21:$A$24,0),MATCH(S$1, '2018_commission_structure'!$A$21:$I$21,0)), 0)</f>
        <v>0</v>
      </c>
      <c r="T371" s="2">
        <f t="shared" si="56"/>
        <v>74132.63</v>
      </c>
      <c r="U371" s="2">
        <f t="shared" si="57"/>
        <v>138388.63</v>
      </c>
      <c r="V371" s="2">
        <f>MIN(I371, H371)*INDEX('2018_commission_structure'!$A$15:$I$18,MATCH($E371, '2018_commission_structure'!$A$15:$A$18,0),MATCH(V$1, '2018_commission_structure'!$A$15:$I$15,0))</f>
        <v>85537.65</v>
      </c>
      <c r="W371" s="2">
        <f>IF(H371&gt;I371, MIN(H371-I371, J371-I371)*INDEX('2018_commission_structure'!$A$15:$I$18,MATCH($E371, '2018_commission_structure'!$A$15:$A$18, 0),MATCH(W$1,'2018_commission_structure'!$A$15:$I$15, 0)), 0)</f>
        <v>0</v>
      </c>
      <c r="X371" s="2">
        <f>IF(H371&gt;J371, MIN(H371-J371, K371-J371)*INDEX('2018_commission_structure'!$A$15:$I$24,MATCH($E371, '2018_commission_structure'!$A$15:$A$18, 0),MATCH(X$1, '2018_commission_structure'!$A$15:$I$15, 0)), 0)</f>
        <v>0</v>
      </c>
      <c r="Y371" s="2">
        <f>IF($H371&gt;K371,MIN($H371-K371,L371-K371)*INDEX('2018_commission_structure'!$A$15:$I$24,MATCH($E371,'2018_commission_structure'!$A$15:$A$18,0),MATCH('calculations '!Y$1,'2018_commission_structure'!$A$15:$I$15,0)),0)</f>
        <v>0</v>
      </c>
      <c r="Z371" s="2">
        <f>IF($H371&gt;L371, ($H371-L371) *INDEX('2018_commission_structure'!$A$15:$I$24,MATCH($E371, '2018_commission_structure'!$A$15:$A$18,0),MATCH(Z$1, '2018_commission_structure'!$A$15:$I$15,0)), 0)</f>
        <v>0</v>
      </c>
      <c r="AA371" s="9">
        <f t="shared" si="58"/>
        <v>85537.65</v>
      </c>
      <c r="AB371" s="9">
        <f t="shared" si="59"/>
        <v>149793.65</v>
      </c>
    </row>
    <row r="372" spans="1:28" x14ac:dyDescent="0.25">
      <c r="A372" t="str">
        <f t="shared" si="50"/>
        <v>Cordelia Goodered</v>
      </c>
      <c r="B372">
        <v>9829586073</v>
      </c>
      <c r="C372" t="s">
        <v>733</v>
      </c>
      <c r="D372" t="s">
        <v>734</v>
      </c>
      <c r="E372" t="s">
        <v>10</v>
      </c>
      <c r="F372" s="6">
        <v>88725</v>
      </c>
      <c r="G372">
        <f>COUNTIF(deals_closed!D:D,'calculations '!B372)</f>
        <v>23</v>
      </c>
      <c r="H372" s="6">
        <f>SUMIF(deals_closed!D:D,'calculations '!B372,deals_closed!C:C)</f>
        <v>767064</v>
      </c>
      <c r="I372" s="9">
        <f>VLOOKUP(E372,'2018_commission_structure'!$A$22:$I$24,9,FALSE)</f>
        <v>750000</v>
      </c>
      <c r="J372" s="7">
        <f t="shared" si="51"/>
        <v>937500</v>
      </c>
      <c r="K372" s="8">
        <f t="shared" si="52"/>
        <v>1125000</v>
      </c>
      <c r="L372" s="9">
        <f t="shared" si="53"/>
        <v>1500000</v>
      </c>
      <c r="M372" s="10">
        <f t="shared" si="54"/>
        <v>1.0227520000000001</v>
      </c>
      <c r="N372" t="str">
        <f t="shared" si="55"/>
        <v>100-125%</v>
      </c>
      <c r="O372" s="9">
        <f>MIN(I372, H372)*INDEX('2018_commission_structure'!$A$21:$I$24,
MATCH($E372, '2018_commission_structure'!$A$21:$A$24,0),
MATCH(O$1, '2018_commission_structure'!$A$21:$I$21,0))</f>
        <v>112500</v>
      </c>
      <c r="P372" s="2">
        <f>IF(H372&gt;I372, MIN(H372-I372, J372-I372)*
INDEX('2018_commission_structure'!$A$21:$I$24,
MATCH($E372, '2018_commission_structure'!$A$21:$A$24, 0),
MATCH(P$1, '2018_commission_structure'!$A$21:$I$21, 0)), 0)</f>
        <v>3242.16</v>
      </c>
      <c r="Q372" s="2">
        <f>IF(H372&gt;J372, MIN(H372-J372, K372-J372)*
INDEX('2018_commission_structure'!$A$21:$I$24,
MATCH($E372, '2018_commission_structure'!$A$21:$A$24, 0),
MATCH(Q$1, '2018_commission_structure'!$A$21:$I$21, 0)), 0)</f>
        <v>0</v>
      </c>
      <c r="R372" s="2">
        <f>IF($H372&gt;K372,MIN($H372-K372,L372-K372)*INDEX('2018_commission_structure'!$A$21:$I$24,MATCH($E372,'2018_commission_structure'!$A$21:$A$24,0),MATCH('calculations '!R$1,'2018_commission_structure'!$A$21:$I$21,0)),0)</f>
        <v>0</v>
      </c>
      <c r="S372" s="2">
        <f>IF($H372&gt;L372, ($H372-L372) *INDEX('2018_commission_structure'!$A$21:$I$24,MATCH($E372, '2018_commission_structure'!$A$21:$A$24,0),MATCH(S$1, '2018_commission_structure'!$A$21:$I$21,0)), 0)</f>
        <v>0</v>
      </c>
      <c r="T372" s="2">
        <f t="shared" si="56"/>
        <v>115742.16</v>
      </c>
      <c r="U372" s="2">
        <f t="shared" si="57"/>
        <v>204467.16</v>
      </c>
      <c r="V372" s="2">
        <f>MIN(I372, H372)*INDEX('2018_commission_structure'!$A$15:$I$18,MATCH($E372, '2018_commission_structure'!$A$15:$A$18,0),MATCH(V$1, '2018_commission_structure'!$A$15:$I$15,0))</f>
        <v>112500</v>
      </c>
      <c r="W372" s="2">
        <f>IF(H372&gt;I372, MIN(H372-I372, J372-I372)*INDEX('2018_commission_structure'!$A$15:$I$18,MATCH($E372, '2018_commission_structure'!$A$15:$A$18, 0),MATCH(W$1,'2018_commission_structure'!$A$15:$I$15, 0)), 0)</f>
        <v>3754.08</v>
      </c>
      <c r="X372" s="2">
        <f>IF(H372&gt;J372, MIN(H372-J372, K372-J372)*INDEX('2018_commission_structure'!$A$15:$I$24,MATCH($E372, '2018_commission_structure'!$A$15:$A$18, 0),MATCH(X$1, '2018_commission_structure'!$A$15:$I$15, 0)), 0)</f>
        <v>0</v>
      </c>
      <c r="Y372" s="2">
        <f>IF($H372&gt;K372,MIN($H372-K372,L372-K372)*INDEX('2018_commission_structure'!$A$15:$I$24,MATCH($E372,'2018_commission_structure'!$A$15:$A$18,0),MATCH('calculations '!Y$1,'2018_commission_structure'!$A$15:$I$15,0)),0)</f>
        <v>0</v>
      </c>
      <c r="Z372" s="2">
        <f>IF($H372&gt;L372, ($H372-L372) *INDEX('2018_commission_structure'!$A$15:$I$24,MATCH($E372, '2018_commission_structure'!$A$15:$A$18,0),MATCH(Z$1, '2018_commission_structure'!$A$15:$I$15,0)), 0)</f>
        <v>0</v>
      </c>
      <c r="AA372" s="9">
        <f t="shared" si="58"/>
        <v>116254.08</v>
      </c>
      <c r="AB372" s="9">
        <f t="shared" si="59"/>
        <v>204979.08000000002</v>
      </c>
    </row>
    <row r="373" spans="1:28" x14ac:dyDescent="0.25">
      <c r="A373" t="str">
        <f t="shared" si="50"/>
        <v>Claire Espinos</v>
      </c>
      <c r="B373">
        <v>8289594380</v>
      </c>
      <c r="C373" t="s">
        <v>735</v>
      </c>
      <c r="D373" t="s">
        <v>736</v>
      </c>
      <c r="E373" t="s">
        <v>7</v>
      </c>
      <c r="F373" s="6">
        <v>37040</v>
      </c>
      <c r="G373">
        <f>COUNTIF(deals_closed!D:D,'calculations '!B373)</f>
        <v>22</v>
      </c>
      <c r="H373" s="6">
        <f>SUMIF(deals_closed!D:D,'calculations '!B373,deals_closed!C:C)</f>
        <v>671936</v>
      </c>
      <c r="I373" s="9">
        <f>VLOOKUP(E373,'2018_commission_structure'!$A$22:$I$24,9,FALSE)</f>
        <v>500000</v>
      </c>
      <c r="J373" s="7">
        <f t="shared" si="51"/>
        <v>625000</v>
      </c>
      <c r="K373" s="8">
        <f t="shared" si="52"/>
        <v>750000</v>
      </c>
      <c r="L373" s="9">
        <f t="shared" si="53"/>
        <v>1000000</v>
      </c>
      <c r="M373" s="10">
        <f t="shared" si="54"/>
        <v>1.343872</v>
      </c>
      <c r="N373" t="str">
        <f t="shared" si="55"/>
        <v>125-150%</v>
      </c>
      <c r="O373" s="9">
        <f>MIN(I373, H373)*INDEX('2018_commission_structure'!$A$21:$I$24,
MATCH($E373, '2018_commission_structure'!$A$21:$A$24,0),
MATCH(O$1, '2018_commission_structure'!$A$21:$I$21,0))</f>
        <v>50000</v>
      </c>
      <c r="P373" s="2">
        <f>IF(H373&gt;I373, MIN(H373-I373, J373-I373)*
INDEX('2018_commission_structure'!$A$21:$I$24,
MATCH($E373, '2018_commission_structure'!$A$21:$A$24, 0),
MATCH(P$1, '2018_commission_structure'!$A$21:$I$21, 0)), 0)</f>
        <v>18750</v>
      </c>
      <c r="Q373" s="2">
        <f>IF(H373&gt;J373, MIN(H373-J373, K373-J373)*
INDEX('2018_commission_structure'!$A$21:$I$24,
MATCH($E373, '2018_commission_structure'!$A$21:$A$24, 0),
MATCH(Q$1, '2018_commission_structure'!$A$21:$I$21, 0)), 0)</f>
        <v>8448.48</v>
      </c>
      <c r="R373" s="2">
        <f>IF($H373&gt;K373,MIN($H373-K373,L373-K373)*INDEX('2018_commission_structure'!$A$21:$I$24,MATCH($E373,'2018_commission_structure'!$A$21:$A$24,0),MATCH('calculations '!R$1,'2018_commission_structure'!$A$21:$I$21,0)),0)</f>
        <v>0</v>
      </c>
      <c r="S373" s="2">
        <f>IF($H373&gt;L373, ($H373-L373) *INDEX('2018_commission_structure'!$A$21:$I$24,MATCH($E373, '2018_commission_structure'!$A$21:$A$24,0),MATCH(S$1, '2018_commission_structure'!$A$21:$I$21,0)), 0)</f>
        <v>0</v>
      </c>
      <c r="T373" s="2">
        <f t="shared" si="56"/>
        <v>77198.48</v>
      </c>
      <c r="U373" s="2">
        <f t="shared" si="57"/>
        <v>114238.48</v>
      </c>
      <c r="V373" s="2">
        <f>MIN(I373, H373)*INDEX('2018_commission_structure'!$A$15:$I$18,MATCH($E373, '2018_commission_structure'!$A$15:$A$18,0),MATCH(V$1, '2018_commission_structure'!$A$15:$I$15,0))</f>
        <v>60000</v>
      </c>
      <c r="W373" s="2">
        <f>IF(H373&gt;I373, MIN(H373-I373, J373-I373)*INDEX('2018_commission_structure'!$A$15:$I$18,MATCH($E373, '2018_commission_structure'!$A$15:$A$18, 0),MATCH(W$1,'2018_commission_structure'!$A$15:$I$15, 0)), 0)</f>
        <v>21250</v>
      </c>
      <c r="X373" s="2">
        <f>IF(H373&gt;J373, MIN(H373-J373, K373-J373)*INDEX('2018_commission_structure'!$A$15:$I$24,MATCH($E373, '2018_commission_structure'!$A$15:$A$18, 0),MATCH(X$1, '2018_commission_structure'!$A$15:$I$15, 0)), 0)</f>
        <v>9387.2000000000007</v>
      </c>
      <c r="Y373" s="2">
        <f>IF($H373&gt;K373,MIN($H373-K373,L373-K373)*INDEX('2018_commission_structure'!$A$15:$I$24,MATCH($E373,'2018_commission_structure'!$A$15:$A$18,0),MATCH('calculations '!Y$1,'2018_commission_structure'!$A$15:$I$15,0)),0)</f>
        <v>0</v>
      </c>
      <c r="Z373" s="2">
        <f>IF($H373&gt;L373, ($H373-L373) *INDEX('2018_commission_structure'!$A$15:$I$24,MATCH($E373, '2018_commission_structure'!$A$15:$A$18,0),MATCH(Z$1, '2018_commission_structure'!$A$15:$I$15,0)), 0)</f>
        <v>0</v>
      </c>
      <c r="AA373" s="9">
        <f t="shared" si="58"/>
        <v>90637.2</v>
      </c>
      <c r="AB373" s="9">
        <f t="shared" si="59"/>
        <v>127677.2</v>
      </c>
    </row>
    <row r="374" spans="1:28" x14ac:dyDescent="0.25">
      <c r="A374" t="str">
        <f t="shared" si="50"/>
        <v>Temple Dorracott</v>
      </c>
      <c r="B374">
        <v>1014658829</v>
      </c>
      <c r="C374" t="s">
        <v>737</v>
      </c>
      <c r="D374" t="s">
        <v>738</v>
      </c>
      <c r="E374" t="s">
        <v>29</v>
      </c>
      <c r="F374" s="6">
        <v>71890</v>
      </c>
      <c r="G374">
        <f>COUNTIF(deals_closed!D:D,'calculations '!B374)</f>
        <v>18</v>
      </c>
      <c r="H374" s="6">
        <f>SUMIF(deals_closed!D:D,'calculations '!B374,deals_closed!C:C)</f>
        <v>725779</v>
      </c>
      <c r="I374" s="9">
        <f>VLOOKUP(E374,'2018_commission_structure'!$A$22:$I$24,9,FALSE)</f>
        <v>600000</v>
      </c>
      <c r="J374" s="7">
        <f t="shared" si="51"/>
        <v>750000</v>
      </c>
      <c r="K374" s="8">
        <f t="shared" si="52"/>
        <v>900000</v>
      </c>
      <c r="L374" s="9">
        <f t="shared" si="53"/>
        <v>1200000</v>
      </c>
      <c r="M374" s="10">
        <f t="shared" si="54"/>
        <v>1.2096316666666667</v>
      </c>
      <c r="N374" t="str">
        <f t="shared" si="55"/>
        <v>100-125%</v>
      </c>
      <c r="O374" s="9">
        <f>MIN(I374, H374)*INDEX('2018_commission_structure'!$A$21:$I$24,
MATCH($E374, '2018_commission_structure'!$A$21:$A$24,0),
MATCH(O$1, '2018_commission_structure'!$A$21:$I$21,0))</f>
        <v>78000</v>
      </c>
      <c r="P374" s="2">
        <f>IF(H374&gt;I374, MIN(H374-I374, J374-I374)*
INDEX('2018_commission_structure'!$A$21:$I$24,
MATCH($E374, '2018_commission_structure'!$A$21:$A$24, 0),
MATCH(P$1, '2018_commission_structure'!$A$21:$I$21, 0)), 0)</f>
        <v>21382.43</v>
      </c>
      <c r="Q374" s="2">
        <f>IF(H374&gt;J374, MIN(H374-J374, K374-J374)*
INDEX('2018_commission_structure'!$A$21:$I$24,
MATCH($E374, '2018_commission_structure'!$A$21:$A$24, 0),
MATCH(Q$1, '2018_commission_structure'!$A$21:$I$21, 0)), 0)</f>
        <v>0</v>
      </c>
      <c r="R374" s="2">
        <f>IF($H374&gt;K374,MIN($H374-K374,L374-K374)*INDEX('2018_commission_structure'!$A$21:$I$24,MATCH($E374,'2018_commission_structure'!$A$21:$A$24,0),MATCH('calculations '!R$1,'2018_commission_structure'!$A$21:$I$21,0)),0)</f>
        <v>0</v>
      </c>
      <c r="S374" s="2">
        <f>IF($H374&gt;L374, ($H374-L374) *INDEX('2018_commission_structure'!$A$21:$I$24,MATCH($E374, '2018_commission_structure'!$A$21:$A$24,0),MATCH(S$1, '2018_commission_structure'!$A$21:$I$21,0)), 0)</f>
        <v>0</v>
      </c>
      <c r="T374" s="2">
        <f t="shared" si="56"/>
        <v>99382.43</v>
      </c>
      <c r="U374" s="2">
        <f t="shared" si="57"/>
        <v>171272.43</v>
      </c>
      <c r="V374" s="2">
        <f>MIN(I374, H374)*INDEX('2018_commission_structure'!$A$15:$I$18,MATCH($E374, '2018_commission_structure'!$A$15:$A$18,0),MATCH(V$1, '2018_commission_structure'!$A$15:$I$15,0))</f>
        <v>90000</v>
      </c>
      <c r="W374" s="2">
        <f>IF(H374&gt;I374, MIN(H374-I374, J374-I374)*INDEX('2018_commission_structure'!$A$15:$I$18,MATCH($E374, '2018_commission_structure'!$A$15:$A$18, 0),MATCH(W$1,'2018_commission_structure'!$A$15:$I$15, 0)), 0)</f>
        <v>22640.219999999998</v>
      </c>
      <c r="X374" s="2">
        <f>IF(H374&gt;J374, MIN(H374-J374, K374-J374)*INDEX('2018_commission_structure'!$A$15:$I$24,MATCH($E374, '2018_commission_structure'!$A$15:$A$18, 0),MATCH(X$1, '2018_commission_structure'!$A$15:$I$15, 0)), 0)</f>
        <v>0</v>
      </c>
      <c r="Y374" s="2">
        <f>IF($H374&gt;K374,MIN($H374-K374,L374-K374)*INDEX('2018_commission_structure'!$A$15:$I$24,MATCH($E374,'2018_commission_structure'!$A$15:$A$18,0),MATCH('calculations '!Y$1,'2018_commission_structure'!$A$15:$I$15,0)),0)</f>
        <v>0</v>
      </c>
      <c r="Z374" s="2">
        <f>IF($H374&gt;L374, ($H374-L374) *INDEX('2018_commission_structure'!$A$15:$I$24,MATCH($E374, '2018_commission_structure'!$A$15:$A$18,0),MATCH(Z$1, '2018_commission_structure'!$A$15:$I$15,0)), 0)</f>
        <v>0</v>
      </c>
      <c r="AA374" s="9">
        <f t="shared" si="58"/>
        <v>112640.22</v>
      </c>
      <c r="AB374" s="9">
        <f t="shared" si="59"/>
        <v>184530.22</v>
      </c>
    </row>
    <row r="375" spans="1:28" x14ac:dyDescent="0.25">
      <c r="A375" t="str">
        <f t="shared" si="50"/>
        <v>Maure Quinane</v>
      </c>
      <c r="B375">
        <v>1444572199</v>
      </c>
      <c r="C375" t="s">
        <v>739</v>
      </c>
      <c r="D375" t="s">
        <v>740</v>
      </c>
      <c r="E375" t="s">
        <v>10</v>
      </c>
      <c r="F375" s="6">
        <v>120364</v>
      </c>
      <c r="G375">
        <f>COUNTIF(deals_closed!D:D,'calculations '!B375)</f>
        <v>19</v>
      </c>
      <c r="H375" s="6">
        <f>SUMIF(deals_closed!D:D,'calculations '!B375,deals_closed!C:C)</f>
        <v>648927</v>
      </c>
      <c r="I375" s="9">
        <f>VLOOKUP(E375,'2018_commission_structure'!$A$22:$I$24,9,FALSE)</f>
        <v>750000</v>
      </c>
      <c r="J375" s="7">
        <f t="shared" si="51"/>
        <v>937500</v>
      </c>
      <c r="K375" s="8">
        <f t="shared" si="52"/>
        <v>1125000</v>
      </c>
      <c r="L375" s="9">
        <f t="shared" si="53"/>
        <v>1500000</v>
      </c>
      <c r="M375" s="10">
        <f t="shared" si="54"/>
        <v>0.86523600000000001</v>
      </c>
      <c r="N375" t="str">
        <f t="shared" si="55"/>
        <v>0-100%</v>
      </c>
      <c r="O375" s="9">
        <f>MIN(I375, H375)*INDEX('2018_commission_structure'!$A$21:$I$24,
MATCH($E375, '2018_commission_structure'!$A$21:$A$24,0),
MATCH(O$1, '2018_commission_structure'!$A$21:$I$21,0))</f>
        <v>97339.05</v>
      </c>
      <c r="P375" s="2">
        <f>IF(H375&gt;I375, MIN(H375-I375, J375-I375)*
INDEX('2018_commission_structure'!$A$21:$I$24,
MATCH($E375, '2018_commission_structure'!$A$21:$A$24, 0),
MATCH(P$1, '2018_commission_structure'!$A$21:$I$21, 0)), 0)</f>
        <v>0</v>
      </c>
      <c r="Q375" s="2">
        <f>IF(H375&gt;J375, MIN(H375-J375, K375-J375)*
INDEX('2018_commission_structure'!$A$21:$I$24,
MATCH($E375, '2018_commission_structure'!$A$21:$A$24, 0),
MATCH(Q$1, '2018_commission_structure'!$A$21:$I$21, 0)), 0)</f>
        <v>0</v>
      </c>
      <c r="R375" s="2">
        <f>IF($H375&gt;K375,MIN($H375-K375,L375-K375)*INDEX('2018_commission_structure'!$A$21:$I$24,MATCH($E375,'2018_commission_structure'!$A$21:$A$24,0),MATCH('calculations '!R$1,'2018_commission_structure'!$A$21:$I$21,0)),0)</f>
        <v>0</v>
      </c>
      <c r="S375" s="2">
        <f>IF($H375&gt;L375, ($H375-L375) *INDEX('2018_commission_structure'!$A$21:$I$24,MATCH($E375, '2018_commission_structure'!$A$21:$A$24,0),MATCH(S$1, '2018_commission_structure'!$A$21:$I$21,0)), 0)</f>
        <v>0</v>
      </c>
      <c r="T375" s="2">
        <f t="shared" si="56"/>
        <v>97339.05</v>
      </c>
      <c r="U375" s="2">
        <f t="shared" si="57"/>
        <v>217703.05</v>
      </c>
      <c r="V375" s="2">
        <f>MIN(I375, H375)*INDEX('2018_commission_structure'!$A$15:$I$18,MATCH($E375, '2018_commission_structure'!$A$15:$A$18,0),MATCH(V$1, '2018_commission_structure'!$A$15:$I$15,0))</f>
        <v>97339.05</v>
      </c>
      <c r="W375" s="2">
        <f>IF(H375&gt;I375, MIN(H375-I375, J375-I375)*INDEX('2018_commission_structure'!$A$15:$I$18,MATCH($E375, '2018_commission_structure'!$A$15:$A$18, 0),MATCH(W$1,'2018_commission_structure'!$A$15:$I$15, 0)), 0)</f>
        <v>0</v>
      </c>
      <c r="X375" s="2">
        <f>IF(H375&gt;J375, MIN(H375-J375, K375-J375)*INDEX('2018_commission_structure'!$A$15:$I$24,MATCH($E375, '2018_commission_structure'!$A$15:$A$18, 0),MATCH(X$1, '2018_commission_structure'!$A$15:$I$15, 0)), 0)</f>
        <v>0</v>
      </c>
      <c r="Y375" s="2">
        <f>IF($H375&gt;K375,MIN($H375-K375,L375-K375)*INDEX('2018_commission_structure'!$A$15:$I$24,MATCH($E375,'2018_commission_structure'!$A$15:$A$18,0),MATCH('calculations '!Y$1,'2018_commission_structure'!$A$15:$I$15,0)),0)</f>
        <v>0</v>
      </c>
      <c r="Z375" s="2">
        <f>IF($H375&gt;L375, ($H375-L375) *INDEX('2018_commission_structure'!$A$15:$I$24,MATCH($E375, '2018_commission_structure'!$A$15:$A$18,0),MATCH(Z$1, '2018_commission_structure'!$A$15:$I$15,0)), 0)</f>
        <v>0</v>
      </c>
      <c r="AA375" s="9">
        <f t="shared" si="58"/>
        <v>97339.05</v>
      </c>
      <c r="AB375" s="9">
        <f t="shared" si="59"/>
        <v>217703.05</v>
      </c>
    </row>
    <row r="376" spans="1:28" x14ac:dyDescent="0.25">
      <c r="A376" t="str">
        <f t="shared" si="50"/>
        <v>Orion Robak</v>
      </c>
      <c r="B376">
        <v>8302317314</v>
      </c>
      <c r="C376" t="s">
        <v>741</v>
      </c>
      <c r="D376" t="s">
        <v>742</v>
      </c>
      <c r="E376" t="s">
        <v>10</v>
      </c>
      <c r="F376" s="6">
        <v>75594</v>
      </c>
      <c r="G376">
        <f>COUNTIF(deals_closed!D:D,'calculations '!B376)</f>
        <v>22</v>
      </c>
      <c r="H376" s="6">
        <f>SUMIF(deals_closed!D:D,'calculations '!B376,deals_closed!C:C)</f>
        <v>661330</v>
      </c>
      <c r="I376" s="9">
        <f>VLOOKUP(E376,'2018_commission_structure'!$A$22:$I$24,9,FALSE)</f>
        <v>750000</v>
      </c>
      <c r="J376" s="7">
        <f t="shared" si="51"/>
        <v>937500</v>
      </c>
      <c r="K376" s="8">
        <f t="shared" si="52"/>
        <v>1125000</v>
      </c>
      <c r="L376" s="9">
        <f t="shared" si="53"/>
        <v>1500000</v>
      </c>
      <c r="M376" s="10">
        <f t="shared" si="54"/>
        <v>0.8817733333333333</v>
      </c>
      <c r="N376" t="str">
        <f t="shared" si="55"/>
        <v>0-100%</v>
      </c>
      <c r="O376" s="9">
        <f>MIN(I376, H376)*INDEX('2018_commission_structure'!$A$21:$I$24,
MATCH($E376, '2018_commission_structure'!$A$21:$A$24,0),
MATCH(O$1, '2018_commission_structure'!$A$21:$I$21,0))</f>
        <v>99199.5</v>
      </c>
      <c r="P376" s="2">
        <f>IF(H376&gt;I376, MIN(H376-I376, J376-I376)*
INDEX('2018_commission_structure'!$A$21:$I$24,
MATCH($E376, '2018_commission_structure'!$A$21:$A$24, 0),
MATCH(P$1, '2018_commission_structure'!$A$21:$I$21, 0)), 0)</f>
        <v>0</v>
      </c>
      <c r="Q376" s="2">
        <f>IF(H376&gt;J376, MIN(H376-J376, K376-J376)*
INDEX('2018_commission_structure'!$A$21:$I$24,
MATCH($E376, '2018_commission_structure'!$A$21:$A$24, 0),
MATCH(Q$1, '2018_commission_structure'!$A$21:$I$21, 0)), 0)</f>
        <v>0</v>
      </c>
      <c r="R376" s="2">
        <f>IF($H376&gt;K376,MIN($H376-K376,L376-K376)*INDEX('2018_commission_structure'!$A$21:$I$24,MATCH($E376,'2018_commission_structure'!$A$21:$A$24,0),MATCH('calculations '!R$1,'2018_commission_structure'!$A$21:$I$21,0)),0)</f>
        <v>0</v>
      </c>
      <c r="S376" s="2">
        <f>IF($H376&gt;L376, ($H376-L376) *INDEX('2018_commission_structure'!$A$21:$I$24,MATCH($E376, '2018_commission_structure'!$A$21:$A$24,0),MATCH(S$1, '2018_commission_structure'!$A$21:$I$21,0)), 0)</f>
        <v>0</v>
      </c>
      <c r="T376" s="2">
        <f t="shared" si="56"/>
        <v>99199.5</v>
      </c>
      <c r="U376" s="2">
        <f t="shared" si="57"/>
        <v>174793.5</v>
      </c>
      <c r="V376" s="2">
        <f>MIN(I376, H376)*INDEX('2018_commission_structure'!$A$15:$I$18,MATCH($E376, '2018_commission_structure'!$A$15:$A$18,0),MATCH(V$1, '2018_commission_structure'!$A$15:$I$15,0))</f>
        <v>99199.5</v>
      </c>
      <c r="W376" s="2">
        <f>IF(H376&gt;I376, MIN(H376-I376, J376-I376)*INDEX('2018_commission_structure'!$A$15:$I$18,MATCH($E376, '2018_commission_structure'!$A$15:$A$18, 0),MATCH(W$1,'2018_commission_structure'!$A$15:$I$15, 0)), 0)</f>
        <v>0</v>
      </c>
      <c r="X376" s="2">
        <f>IF(H376&gt;J376, MIN(H376-J376, K376-J376)*INDEX('2018_commission_structure'!$A$15:$I$24,MATCH($E376, '2018_commission_structure'!$A$15:$A$18, 0),MATCH(X$1, '2018_commission_structure'!$A$15:$I$15, 0)), 0)</f>
        <v>0</v>
      </c>
      <c r="Y376" s="2">
        <f>IF($H376&gt;K376,MIN($H376-K376,L376-K376)*INDEX('2018_commission_structure'!$A$15:$I$24,MATCH($E376,'2018_commission_structure'!$A$15:$A$18,0),MATCH('calculations '!Y$1,'2018_commission_structure'!$A$15:$I$15,0)),0)</f>
        <v>0</v>
      </c>
      <c r="Z376" s="2">
        <f>IF($H376&gt;L376, ($H376-L376) *INDEX('2018_commission_structure'!$A$15:$I$24,MATCH($E376, '2018_commission_structure'!$A$15:$A$18,0),MATCH(Z$1, '2018_commission_structure'!$A$15:$I$15,0)), 0)</f>
        <v>0</v>
      </c>
      <c r="AA376" s="9">
        <f t="shared" si="58"/>
        <v>99199.5</v>
      </c>
      <c r="AB376" s="9">
        <f t="shared" si="59"/>
        <v>174793.5</v>
      </c>
    </row>
    <row r="377" spans="1:28" x14ac:dyDescent="0.25">
      <c r="A377" t="str">
        <f t="shared" si="50"/>
        <v>Nikolaus Plampeyn</v>
      </c>
      <c r="B377">
        <v>6380488901</v>
      </c>
      <c r="C377" t="s">
        <v>743</v>
      </c>
      <c r="D377" t="s">
        <v>744</v>
      </c>
      <c r="E377" t="s">
        <v>7</v>
      </c>
      <c r="F377" s="6">
        <v>33308</v>
      </c>
      <c r="G377">
        <f>COUNTIF(deals_closed!D:D,'calculations '!B377)</f>
        <v>23</v>
      </c>
      <c r="H377" s="6">
        <f>SUMIF(deals_closed!D:D,'calculations '!B377,deals_closed!C:C)</f>
        <v>806664</v>
      </c>
      <c r="I377" s="9">
        <f>VLOOKUP(E377,'2018_commission_structure'!$A$22:$I$24,9,FALSE)</f>
        <v>500000</v>
      </c>
      <c r="J377" s="7">
        <f t="shared" si="51"/>
        <v>625000</v>
      </c>
      <c r="K377" s="8">
        <f t="shared" si="52"/>
        <v>750000</v>
      </c>
      <c r="L377" s="9">
        <f t="shared" si="53"/>
        <v>1000000</v>
      </c>
      <c r="M377" s="10">
        <f t="shared" si="54"/>
        <v>1.6133280000000001</v>
      </c>
      <c r="N377" t="str">
        <f t="shared" si="55"/>
        <v>150-200%</v>
      </c>
      <c r="O377" s="9">
        <f>MIN(I377, H377)*INDEX('2018_commission_structure'!$A$21:$I$24,
MATCH($E377, '2018_commission_structure'!$A$21:$A$24,0),
MATCH(O$1, '2018_commission_structure'!$A$21:$I$21,0))</f>
        <v>50000</v>
      </c>
      <c r="P377" s="2">
        <f>IF(H377&gt;I377, MIN(H377-I377, J377-I377)*
INDEX('2018_commission_structure'!$A$21:$I$24,
MATCH($E377, '2018_commission_structure'!$A$21:$A$24, 0),
MATCH(P$1, '2018_commission_structure'!$A$21:$I$21, 0)), 0)</f>
        <v>18750</v>
      </c>
      <c r="Q377" s="2">
        <f>IF(H377&gt;J377, MIN(H377-J377, K377-J377)*
INDEX('2018_commission_structure'!$A$21:$I$24,
MATCH($E377, '2018_commission_structure'!$A$21:$A$24, 0),
MATCH(Q$1, '2018_commission_structure'!$A$21:$I$21, 0)), 0)</f>
        <v>22500</v>
      </c>
      <c r="R377" s="2">
        <f>IF($H377&gt;K377,MIN($H377-K377,L377-K377)*INDEX('2018_commission_structure'!$A$21:$I$24,MATCH($E377,'2018_commission_structure'!$A$21:$A$24,0),MATCH('calculations '!R$1,'2018_commission_structure'!$A$21:$I$21,0)),0)</f>
        <v>12466.08</v>
      </c>
      <c r="S377" s="2">
        <f>IF($H377&gt;L377, ($H377-L377) *INDEX('2018_commission_structure'!$A$21:$I$24,MATCH($E377, '2018_commission_structure'!$A$21:$A$24,0),MATCH(S$1, '2018_commission_structure'!$A$21:$I$21,0)), 0)</f>
        <v>0</v>
      </c>
      <c r="T377" s="2">
        <f t="shared" si="56"/>
        <v>103716.08</v>
      </c>
      <c r="U377" s="2">
        <f t="shared" si="57"/>
        <v>137024.08000000002</v>
      </c>
      <c r="V377" s="2">
        <f>MIN(I377, H377)*INDEX('2018_commission_structure'!$A$15:$I$18,MATCH($E377, '2018_commission_structure'!$A$15:$A$18,0),MATCH(V$1, '2018_commission_structure'!$A$15:$I$15,0))</f>
        <v>60000</v>
      </c>
      <c r="W377" s="2">
        <f>IF(H377&gt;I377, MIN(H377-I377, J377-I377)*INDEX('2018_commission_structure'!$A$15:$I$18,MATCH($E377, '2018_commission_structure'!$A$15:$A$18, 0),MATCH(W$1,'2018_commission_structure'!$A$15:$I$15, 0)), 0)</f>
        <v>21250</v>
      </c>
      <c r="X377" s="2">
        <f>IF(H377&gt;J377, MIN(H377-J377, K377-J377)*INDEX('2018_commission_structure'!$A$15:$I$24,MATCH($E377, '2018_commission_structure'!$A$15:$A$18, 0),MATCH(X$1, '2018_commission_structure'!$A$15:$I$15, 0)), 0)</f>
        <v>25000</v>
      </c>
      <c r="Y377" s="2">
        <f>IF($H377&gt;K377,MIN($H377-K377,L377-K377)*INDEX('2018_commission_structure'!$A$15:$I$24,MATCH($E377,'2018_commission_structure'!$A$15:$A$18,0),MATCH('calculations '!Y$1,'2018_commission_structure'!$A$15:$I$15,0)),0)</f>
        <v>12466.08</v>
      </c>
      <c r="Z377" s="2">
        <f>IF($H377&gt;L377, ($H377-L377) *INDEX('2018_commission_structure'!$A$15:$I$24,MATCH($E377, '2018_commission_structure'!$A$15:$A$18,0),MATCH(Z$1, '2018_commission_structure'!$A$15:$I$15,0)), 0)</f>
        <v>0</v>
      </c>
      <c r="AA377" s="9">
        <f t="shared" si="58"/>
        <v>118716.08</v>
      </c>
      <c r="AB377" s="9">
        <f t="shared" si="59"/>
        <v>152024.08000000002</v>
      </c>
    </row>
    <row r="378" spans="1:28" x14ac:dyDescent="0.25">
      <c r="A378" t="str">
        <f t="shared" si="50"/>
        <v>Daphna Dyson</v>
      </c>
      <c r="B378">
        <v>7645724897</v>
      </c>
      <c r="C378" t="s">
        <v>745</v>
      </c>
      <c r="D378" t="s">
        <v>746</v>
      </c>
      <c r="E378" t="s">
        <v>29</v>
      </c>
      <c r="F378" s="6">
        <v>75174</v>
      </c>
      <c r="G378">
        <f>COUNTIF(deals_closed!D:D,'calculations '!B378)</f>
        <v>19</v>
      </c>
      <c r="H378" s="6">
        <f>SUMIF(deals_closed!D:D,'calculations '!B378,deals_closed!C:C)</f>
        <v>640951</v>
      </c>
      <c r="I378" s="9">
        <f>VLOOKUP(E378,'2018_commission_structure'!$A$22:$I$24,9,FALSE)</f>
        <v>600000</v>
      </c>
      <c r="J378" s="7">
        <f t="shared" si="51"/>
        <v>750000</v>
      </c>
      <c r="K378" s="8">
        <f t="shared" si="52"/>
        <v>900000</v>
      </c>
      <c r="L378" s="9">
        <f t="shared" si="53"/>
        <v>1200000</v>
      </c>
      <c r="M378" s="10">
        <f t="shared" si="54"/>
        <v>1.0682516666666666</v>
      </c>
      <c r="N378" t="str">
        <f t="shared" si="55"/>
        <v>100-125%</v>
      </c>
      <c r="O378" s="9">
        <f>MIN(I378, H378)*INDEX('2018_commission_structure'!$A$21:$I$24,
MATCH($E378, '2018_commission_structure'!$A$21:$A$24,0),
MATCH(O$1, '2018_commission_structure'!$A$21:$I$21,0))</f>
        <v>78000</v>
      </c>
      <c r="P378" s="2">
        <f>IF(H378&gt;I378, MIN(H378-I378, J378-I378)*
INDEX('2018_commission_structure'!$A$21:$I$24,
MATCH($E378, '2018_commission_structure'!$A$21:$A$24, 0),
MATCH(P$1, '2018_commission_structure'!$A$21:$I$21, 0)), 0)</f>
        <v>6961.67</v>
      </c>
      <c r="Q378" s="2">
        <f>IF(H378&gt;J378, MIN(H378-J378, K378-J378)*
INDEX('2018_commission_structure'!$A$21:$I$24,
MATCH($E378, '2018_commission_structure'!$A$21:$A$24, 0),
MATCH(Q$1, '2018_commission_structure'!$A$21:$I$21, 0)), 0)</f>
        <v>0</v>
      </c>
      <c r="R378" s="2">
        <f>IF($H378&gt;K378,MIN($H378-K378,L378-K378)*INDEX('2018_commission_structure'!$A$21:$I$24,MATCH($E378,'2018_commission_structure'!$A$21:$A$24,0),MATCH('calculations '!R$1,'2018_commission_structure'!$A$21:$I$21,0)),0)</f>
        <v>0</v>
      </c>
      <c r="S378" s="2">
        <f>IF($H378&gt;L378, ($H378-L378) *INDEX('2018_commission_structure'!$A$21:$I$24,MATCH($E378, '2018_commission_structure'!$A$21:$A$24,0),MATCH(S$1, '2018_commission_structure'!$A$21:$I$21,0)), 0)</f>
        <v>0</v>
      </c>
      <c r="T378" s="2">
        <f t="shared" si="56"/>
        <v>84961.67</v>
      </c>
      <c r="U378" s="2">
        <f t="shared" si="57"/>
        <v>160135.66999999998</v>
      </c>
      <c r="V378" s="2">
        <f>MIN(I378, H378)*INDEX('2018_commission_structure'!$A$15:$I$18,MATCH($E378, '2018_commission_structure'!$A$15:$A$18,0),MATCH(V$1, '2018_commission_structure'!$A$15:$I$15,0))</f>
        <v>90000</v>
      </c>
      <c r="W378" s="2">
        <f>IF(H378&gt;I378, MIN(H378-I378, J378-I378)*INDEX('2018_commission_structure'!$A$15:$I$18,MATCH($E378, '2018_commission_structure'!$A$15:$A$18, 0),MATCH(W$1,'2018_commission_structure'!$A$15:$I$15, 0)), 0)</f>
        <v>7371.1799999999994</v>
      </c>
      <c r="X378" s="2">
        <f>IF(H378&gt;J378, MIN(H378-J378, K378-J378)*INDEX('2018_commission_structure'!$A$15:$I$24,MATCH($E378, '2018_commission_structure'!$A$15:$A$18, 0),MATCH(X$1, '2018_commission_structure'!$A$15:$I$15, 0)), 0)</f>
        <v>0</v>
      </c>
      <c r="Y378" s="2">
        <f>IF($H378&gt;K378,MIN($H378-K378,L378-K378)*INDEX('2018_commission_structure'!$A$15:$I$24,MATCH($E378,'2018_commission_structure'!$A$15:$A$18,0),MATCH('calculations '!Y$1,'2018_commission_structure'!$A$15:$I$15,0)),0)</f>
        <v>0</v>
      </c>
      <c r="Z378" s="2">
        <f>IF($H378&gt;L378, ($H378-L378) *INDEX('2018_commission_structure'!$A$15:$I$24,MATCH($E378, '2018_commission_structure'!$A$15:$A$18,0),MATCH(Z$1, '2018_commission_structure'!$A$15:$I$15,0)), 0)</f>
        <v>0</v>
      </c>
      <c r="AA378" s="9">
        <f t="shared" si="58"/>
        <v>97371.18</v>
      </c>
      <c r="AB378" s="9">
        <f t="shared" si="59"/>
        <v>172545.18</v>
      </c>
    </row>
    <row r="379" spans="1:28" x14ac:dyDescent="0.25">
      <c r="A379" t="str">
        <f t="shared" si="50"/>
        <v>Archy Petri</v>
      </c>
      <c r="B379">
        <v>6375014751</v>
      </c>
      <c r="C379" t="s">
        <v>747</v>
      </c>
      <c r="D379" t="s">
        <v>748</v>
      </c>
      <c r="E379" t="s">
        <v>7</v>
      </c>
      <c r="F379" s="6">
        <v>56888</v>
      </c>
      <c r="G379">
        <f>COUNTIF(deals_closed!D:D,'calculations '!B379)</f>
        <v>17</v>
      </c>
      <c r="H379" s="6">
        <f>SUMIF(deals_closed!D:D,'calculations '!B379,deals_closed!C:C)</f>
        <v>528218</v>
      </c>
      <c r="I379" s="9">
        <f>VLOOKUP(E379,'2018_commission_structure'!$A$22:$I$24,9,FALSE)</f>
        <v>500000</v>
      </c>
      <c r="J379" s="7">
        <f t="shared" si="51"/>
        <v>625000</v>
      </c>
      <c r="K379" s="8">
        <f t="shared" si="52"/>
        <v>750000</v>
      </c>
      <c r="L379" s="9">
        <f t="shared" si="53"/>
        <v>1000000</v>
      </c>
      <c r="M379" s="10">
        <f t="shared" si="54"/>
        <v>1.0564359999999999</v>
      </c>
      <c r="N379" t="str">
        <f t="shared" si="55"/>
        <v>100-125%</v>
      </c>
      <c r="O379" s="9">
        <f>MIN(I379, H379)*INDEX('2018_commission_structure'!$A$21:$I$24,
MATCH($E379, '2018_commission_structure'!$A$21:$A$24,0),
MATCH(O$1, '2018_commission_structure'!$A$21:$I$21,0))</f>
        <v>50000</v>
      </c>
      <c r="P379" s="2">
        <f>IF(H379&gt;I379, MIN(H379-I379, J379-I379)*
INDEX('2018_commission_structure'!$A$21:$I$24,
MATCH($E379, '2018_commission_structure'!$A$21:$A$24, 0),
MATCH(P$1, '2018_commission_structure'!$A$21:$I$21, 0)), 0)</f>
        <v>4232.7</v>
      </c>
      <c r="Q379" s="2">
        <f>IF(H379&gt;J379, MIN(H379-J379, K379-J379)*
INDEX('2018_commission_structure'!$A$21:$I$24,
MATCH($E379, '2018_commission_structure'!$A$21:$A$24, 0),
MATCH(Q$1, '2018_commission_structure'!$A$21:$I$21, 0)), 0)</f>
        <v>0</v>
      </c>
      <c r="R379" s="2">
        <f>IF($H379&gt;K379,MIN($H379-K379,L379-K379)*INDEX('2018_commission_structure'!$A$21:$I$24,MATCH($E379,'2018_commission_structure'!$A$21:$A$24,0),MATCH('calculations '!R$1,'2018_commission_structure'!$A$21:$I$21,0)),0)</f>
        <v>0</v>
      </c>
      <c r="S379" s="2">
        <f>IF($H379&gt;L379, ($H379-L379) *INDEX('2018_commission_structure'!$A$21:$I$24,MATCH($E379, '2018_commission_structure'!$A$21:$A$24,0),MATCH(S$1, '2018_commission_structure'!$A$21:$I$21,0)), 0)</f>
        <v>0</v>
      </c>
      <c r="T379" s="2">
        <f t="shared" si="56"/>
        <v>54232.7</v>
      </c>
      <c r="U379" s="2">
        <f t="shared" si="57"/>
        <v>111120.7</v>
      </c>
      <c r="V379" s="2">
        <f>MIN(I379, H379)*INDEX('2018_commission_structure'!$A$15:$I$18,MATCH($E379, '2018_commission_structure'!$A$15:$A$18,0),MATCH(V$1, '2018_commission_structure'!$A$15:$I$15,0))</f>
        <v>60000</v>
      </c>
      <c r="W379" s="2">
        <f>IF(H379&gt;I379, MIN(H379-I379, J379-I379)*INDEX('2018_commission_structure'!$A$15:$I$18,MATCH($E379, '2018_commission_structure'!$A$15:$A$18, 0),MATCH(W$1,'2018_commission_structure'!$A$15:$I$15, 0)), 0)</f>
        <v>4797.0600000000004</v>
      </c>
      <c r="X379" s="2">
        <f>IF(H379&gt;J379, MIN(H379-J379, K379-J379)*INDEX('2018_commission_structure'!$A$15:$I$24,MATCH($E379, '2018_commission_structure'!$A$15:$A$18, 0),MATCH(X$1, '2018_commission_structure'!$A$15:$I$15, 0)), 0)</f>
        <v>0</v>
      </c>
      <c r="Y379" s="2">
        <f>IF($H379&gt;K379,MIN($H379-K379,L379-K379)*INDEX('2018_commission_structure'!$A$15:$I$24,MATCH($E379,'2018_commission_structure'!$A$15:$A$18,0),MATCH('calculations '!Y$1,'2018_commission_structure'!$A$15:$I$15,0)),0)</f>
        <v>0</v>
      </c>
      <c r="Z379" s="2">
        <f>IF($H379&gt;L379, ($H379-L379) *INDEX('2018_commission_structure'!$A$15:$I$24,MATCH($E379, '2018_commission_structure'!$A$15:$A$18,0),MATCH(Z$1, '2018_commission_structure'!$A$15:$I$15,0)), 0)</f>
        <v>0</v>
      </c>
      <c r="AA379" s="9">
        <f t="shared" si="58"/>
        <v>64797.06</v>
      </c>
      <c r="AB379" s="9">
        <f t="shared" si="59"/>
        <v>121685.06</v>
      </c>
    </row>
    <row r="380" spans="1:28" x14ac:dyDescent="0.25">
      <c r="A380" t="str">
        <f t="shared" si="50"/>
        <v>Tim Koschek</v>
      </c>
      <c r="B380">
        <v>8568859739</v>
      </c>
      <c r="C380" t="s">
        <v>749</v>
      </c>
      <c r="D380" t="s">
        <v>750</v>
      </c>
      <c r="E380" t="s">
        <v>10</v>
      </c>
      <c r="F380" s="6">
        <v>81228</v>
      </c>
      <c r="G380">
        <f>COUNTIF(deals_closed!D:D,'calculations '!B380)</f>
        <v>14</v>
      </c>
      <c r="H380" s="6">
        <f>SUMIF(deals_closed!D:D,'calculations '!B380,deals_closed!C:C)</f>
        <v>510949</v>
      </c>
      <c r="I380" s="9">
        <f>VLOOKUP(E380,'2018_commission_structure'!$A$22:$I$24,9,FALSE)</f>
        <v>750000</v>
      </c>
      <c r="J380" s="7">
        <f t="shared" si="51"/>
        <v>937500</v>
      </c>
      <c r="K380" s="8">
        <f t="shared" si="52"/>
        <v>1125000</v>
      </c>
      <c r="L380" s="9">
        <f t="shared" si="53"/>
        <v>1500000</v>
      </c>
      <c r="M380" s="10">
        <f t="shared" si="54"/>
        <v>0.68126533333333328</v>
      </c>
      <c r="N380" t="str">
        <f t="shared" si="55"/>
        <v>0-100%</v>
      </c>
      <c r="O380" s="9">
        <f>MIN(I380, H380)*INDEX('2018_commission_structure'!$A$21:$I$24,
MATCH($E380, '2018_commission_structure'!$A$21:$A$24,0),
MATCH(O$1, '2018_commission_structure'!$A$21:$I$21,0))</f>
        <v>76642.349999999991</v>
      </c>
      <c r="P380" s="2">
        <f>IF(H380&gt;I380, MIN(H380-I380, J380-I380)*
INDEX('2018_commission_structure'!$A$21:$I$24,
MATCH($E380, '2018_commission_structure'!$A$21:$A$24, 0),
MATCH(P$1, '2018_commission_structure'!$A$21:$I$21, 0)), 0)</f>
        <v>0</v>
      </c>
      <c r="Q380" s="2">
        <f>IF(H380&gt;J380, MIN(H380-J380, K380-J380)*
INDEX('2018_commission_structure'!$A$21:$I$24,
MATCH($E380, '2018_commission_structure'!$A$21:$A$24, 0),
MATCH(Q$1, '2018_commission_structure'!$A$21:$I$21, 0)), 0)</f>
        <v>0</v>
      </c>
      <c r="R380" s="2">
        <f>IF($H380&gt;K380,MIN($H380-K380,L380-K380)*INDEX('2018_commission_structure'!$A$21:$I$24,MATCH($E380,'2018_commission_structure'!$A$21:$A$24,0),MATCH('calculations '!R$1,'2018_commission_structure'!$A$21:$I$21,0)),0)</f>
        <v>0</v>
      </c>
      <c r="S380" s="2">
        <f>IF($H380&gt;L380, ($H380-L380) *INDEX('2018_commission_structure'!$A$21:$I$24,MATCH($E380, '2018_commission_structure'!$A$21:$A$24,0),MATCH(S$1, '2018_commission_structure'!$A$21:$I$21,0)), 0)</f>
        <v>0</v>
      </c>
      <c r="T380" s="2">
        <f t="shared" si="56"/>
        <v>76642.349999999991</v>
      </c>
      <c r="U380" s="2">
        <f t="shared" si="57"/>
        <v>157870.34999999998</v>
      </c>
      <c r="V380" s="2">
        <f>MIN(I380, H380)*INDEX('2018_commission_structure'!$A$15:$I$18,MATCH($E380, '2018_commission_structure'!$A$15:$A$18,0),MATCH(V$1, '2018_commission_structure'!$A$15:$I$15,0))</f>
        <v>76642.349999999991</v>
      </c>
      <c r="W380" s="2">
        <f>IF(H380&gt;I380, MIN(H380-I380, J380-I380)*INDEX('2018_commission_structure'!$A$15:$I$18,MATCH($E380, '2018_commission_structure'!$A$15:$A$18, 0),MATCH(W$1,'2018_commission_structure'!$A$15:$I$15, 0)), 0)</f>
        <v>0</v>
      </c>
      <c r="X380" s="2">
        <f>IF(H380&gt;J380, MIN(H380-J380, K380-J380)*INDEX('2018_commission_structure'!$A$15:$I$24,MATCH($E380, '2018_commission_structure'!$A$15:$A$18, 0),MATCH(X$1, '2018_commission_structure'!$A$15:$I$15, 0)), 0)</f>
        <v>0</v>
      </c>
      <c r="Y380" s="2">
        <f>IF($H380&gt;K380,MIN($H380-K380,L380-K380)*INDEX('2018_commission_structure'!$A$15:$I$24,MATCH($E380,'2018_commission_structure'!$A$15:$A$18,0),MATCH('calculations '!Y$1,'2018_commission_structure'!$A$15:$I$15,0)),0)</f>
        <v>0</v>
      </c>
      <c r="Z380" s="2">
        <f>IF($H380&gt;L380, ($H380-L380) *INDEX('2018_commission_structure'!$A$15:$I$24,MATCH($E380, '2018_commission_structure'!$A$15:$A$18,0),MATCH(Z$1, '2018_commission_structure'!$A$15:$I$15,0)), 0)</f>
        <v>0</v>
      </c>
      <c r="AA380" s="9">
        <f t="shared" si="58"/>
        <v>76642.349999999991</v>
      </c>
      <c r="AB380" s="9">
        <f t="shared" si="59"/>
        <v>157870.34999999998</v>
      </c>
    </row>
    <row r="381" spans="1:28" x14ac:dyDescent="0.25">
      <c r="A381" t="str">
        <f t="shared" si="50"/>
        <v>Codie Ardy</v>
      </c>
      <c r="B381">
        <v>6836716731</v>
      </c>
      <c r="C381" t="s">
        <v>751</v>
      </c>
      <c r="D381" t="s">
        <v>752</v>
      </c>
      <c r="E381" t="s">
        <v>10</v>
      </c>
      <c r="F381" s="6">
        <v>91423</v>
      </c>
      <c r="G381">
        <f>COUNTIF(deals_closed!D:D,'calculations '!B381)</f>
        <v>17</v>
      </c>
      <c r="H381" s="6">
        <f>SUMIF(deals_closed!D:D,'calculations '!B381,deals_closed!C:C)</f>
        <v>546387</v>
      </c>
      <c r="I381" s="9">
        <f>VLOOKUP(E381,'2018_commission_structure'!$A$22:$I$24,9,FALSE)</f>
        <v>750000</v>
      </c>
      <c r="J381" s="7">
        <f t="shared" si="51"/>
        <v>937500</v>
      </c>
      <c r="K381" s="8">
        <f t="shared" si="52"/>
        <v>1125000</v>
      </c>
      <c r="L381" s="9">
        <f t="shared" si="53"/>
        <v>1500000</v>
      </c>
      <c r="M381" s="10">
        <f t="shared" si="54"/>
        <v>0.72851600000000005</v>
      </c>
      <c r="N381" t="str">
        <f t="shared" si="55"/>
        <v>0-100%</v>
      </c>
      <c r="O381" s="9">
        <f>MIN(I381, H381)*INDEX('2018_commission_structure'!$A$21:$I$24,
MATCH($E381, '2018_commission_structure'!$A$21:$A$24,0),
MATCH(O$1, '2018_commission_structure'!$A$21:$I$21,0))</f>
        <v>81958.05</v>
      </c>
      <c r="P381" s="2">
        <f>IF(H381&gt;I381, MIN(H381-I381, J381-I381)*
INDEX('2018_commission_structure'!$A$21:$I$24,
MATCH($E381, '2018_commission_structure'!$A$21:$A$24, 0),
MATCH(P$1, '2018_commission_structure'!$A$21:$I$21, 0)), 0)</f>
        <v>0</v>
      </c>
      <c r="Q381" s="2">
        <f>IF(H381&gt;J381, MIN(H381-J381, K381-J381)*
INDEX('2018_commission_structure'!$A$21:$I$24,
MATCH($E381, '2018_commission_structure'!$A$21:$A$24, 0),
MATCH(Q$1, '2018_commission_structure'!$A$21:$I$21, 0)), 0)</f>
        <v>0</v>
      </c>
      <c r="R381" s="2">
        <f>IF($H381&gt;K381,MIN($H381-K381,L381-K381)*INDEX('2018_commission_structure'!$A$21:$I$24,MATCH($E381,'2018_commission_structure'!$A$21:$A$24,0),MATCH('calculations '!R$1,'2018_commission_structure'!$A$21:$I$21,0)),0)</f>
        <v>0</v>
      </c>
      <c r="S381" s="2">
        <f>IF($H381&gt;L381, ($H381-L381) *INDEX('2018_commission_structure'!$A$21:$I$24,MATCH($E381, '2018_commission_structure'!$A$21:$A$24,0),MATCH(S$1, '2018_commission_structure'!$A$21:$I$21,0)), 0)</f>
        <v>0</v>
      </c>
      <c r="T381" s="2">
        <f t="shared" si="56"/>
        <v>81958.05</v>
      </c>
      <c r="U381" s="2">
        <f t="shared" si="57"/>
        <v>173381.05</v>
      </c>
      <c r="V381" s="2">
        <f>MIN(I381, H381)*INDEX('2018_commission_structure'!$A$15:$I$18,MATCH($E381, '2018_commission_structure'!$A$15:$A$18,0),MATCH(V$1, '2018_commission_structure'!$A$15:$I$15,0))</f>
        <v>81958.05</v>
      </c>
      <c r="W381" s="2">
        <f>IF(H381&gt;I381, MIN(H381-I381, J381-I381)*INDEX('2018_commission_structure'!$A$15:$I$18,MATCH($E381, '2018_commission_structure'!$A$15:$A$18, 0),MATCH(W$1,'2018_commission_structure'!$A$15:$I$15, 0)), 0)</f>
        <v>0</v>
      </c>
      <c r="X381" s="2">
        <f>IF(H381&gt;J381, MIN(H381-J381, K381-J381)*INDEX('2018_commission_structure'!$A$15:$I$24,MATCH($E381, '2018_commission_structure'!$A$15:$A$18, 0),MATCH(X$1, '2018_commission_structure'!$A$15:$I$15, 0)), 0)</f>
        <v>0</v>
      </c>
      <c r="Y381" s="2">
        <f>IF($H381&gt;K381,MIN($H381-K381,L381-K381)*INDEX('2018_commission_structure'!$A$15:$I$24,MATCH($E381,'2018_commission_structure'!$A$15:$A$18,0),MATCH('calculations '!Y$1,'2018_commission_structure'!$A$15:$I$15,0)),0)</f>
        <v>0</v>
      </c>
      <c r="Z381" s="2">
        <f>IF($H381&gt;L381, ($H381-L381) *INDEX('2018_commission_structure'!$A$15:$I$24,MATCH($E381, '2018_commission_structure'!$A$15:$A$18,0),MATCH(Z$1, '2018_commission_structure'!$A$15:$I$15,0)), 0)</f>
        <v>0</v>
      </c>
      <c r="AA381" s="9">
        <f t="shared" si="58"/>
        <v>81958.05</v>
      </c>
      <c r="AB381" s="9">
        <f t="shared" si="59"/>
        <v>173381.05</v>
      </c>
    </row>
    <row r="382" spans="1:28" x14ac:dyDescent="0.25">
      <c r="A382" t="str">
        <f t="shared" si="50"/>
        <v>Maryjo Laxe</v>
      </c>
      <c r="B382">
        <v>4011453366</v>
      </c>
      <c r="C382" t="s">
        <v>753</v>
      </c>
      <c r="D382" t="s">
        <v>754</v>
      </c>
      <c r="E382" t="s">
        <v>10</v>
      </c>
      <c r="F382" s="6">
        <v>113851</v>
      </c>
      <c r="G382">
        <f>COUNTIF(deals_closed!D:D,'calculations '!B382)</f>
        <v>20</v>
      </c>
      <c r="H382" s="6">
        <f>SUMIF(deals_closed!D:D,'calculations '!B382,deals_closed!C:C)</f>
        <v>668997</v>
      </c>
      <c r="I382" s="9">
        <f>VLOOKUP(E382,'2018_commission_structure'!$A$22:$I$24,9,FALSE)</f>
        <v>750000</v>
      </c>
      <c r="J382" s="7">
        <f t="shared" si="51"/>
        <v>937500</v>
      </c>
      <c r="K382" s="8">
        <f t="shared" si="52"/>
        <v>1125000</v>
      </c>
      <c r="L382" s="9">
        <f t="shared" si="53"/>
        <v>1500000</v>
      </c>
      <c r="M382" s="10">
        <f t="shared" si="54"/>
        <v>0.89199600000000001</v>
      </c>
      <c r="N382" t="str">
        <f t="shared" si="55"/>
        <v>0-100%</v>
      </c>
      <c r="O382" s="9">
        <f>MIN(I382, H382)*INDEX('2018_commission_structure'!$A$21:$I$24,
MATCH($E382, '2018_commission_structure'!$A$21:$A$24,0),
MATCH(O$1, '2018_commission_structure'!$A$21:$I$21,0))</f>
        <v>100349.55</v>
      </c>
      <c r="P382" s="2">
        <f>IF(H382&gt;I382, MIN(H382-I382, J382-I382)*
INDEX('2018_commission_structure'!$A$21:$I$24,
MATCH($E382, '2018_commission_structure'!$A$21:$A$24, 0),
MATCH(P$1, '2018_commission_structure'!$A$21:$I$21, 0)), 0)</f>
        <v>0</v>
      </c>
      <c r="Q382" s="2">
        <f>IF(H382&gt;J382, MIN(H382-J382, K382-J382)*
INDEX('2018_commission_structure'!$A$21:$I$24,
MATCH($E382, '2018_commission_structure'!$A$21:$A$24, 0),
MATCH(Q$1, '2018_commission_structure'!$A$21:$I$21, 0)), 0)</f>
        <v>0</v>
      </c>
      <c r="R382" s="2">
        <f>IF($H382&gt;K382,MIN($H382-K382,L382-K382)*INDEX('2018_commission_structure'!$A$21:$I$24,MATCH($E382,'2018_commission_structure'!$A$21:$A$24,0),MATCH('calculations '!R$1,'2018_commission_structure'!$A$21:$I$21,0)),0)</f>
        <v>0</v>
      </c>
      <c r="S382" s="2">
        <f>IF($H382&gt;L382, ($H382-L382) *INDEX('2018_commission_structure'!$A$21:$I$24,MATCH($E382, '2018_commission_structure'!$A$21:$A$24,0),MATCH(S$1, '2018_commission_structure'!$A$21:$I$21,0)), 0)</f>
        <v>0</v>
      </c>
      <c r="T382" s="2">
        <f t="shared" si="56"/>
        <v>100349.55</v>
      </c>
      <c r="U382" s="2">
        <f t="shared" si="57"/>
        <v>214200.55</v>
      </c>
      <c r="V382" s="2">
        <f>MIN(I382, H382)*INDEX('2018_commission_structure'!$A$15:$I$18,MATCH($E382, '2018_commission_structure'!$A$15:$A$18,0),MATCH(V$1, '2018_commission_structure'!$A$15:$I$15,0))</f>
        <v>100349.55</v>
      </c>
      <c r="W382" s="2">
        <f>IF(H382&gt;I382, MIN(H382-I382, J382-I382)*INDEX('2018_commission_structure'!$A$15:$I$18,MATCH($E382, '2018_commission_structure'!$A$15:$A$18, 0),MATCH(W$1,'2018_commission_structure'!$A$15:$I$15, 0)), 0)</f>
        <v>0</v>
      </c>
      <c r="X382" s="2">
        <f>IF(H382&gt;J382, MIN(H382-J382, K382-J382)*INDEX('2018_commission_structure'!$A$15:$I$24,MATCH($E382, '2018_commission_structure'!$A$15:$A$18, 0),MATCH(X$1, '2018_commission_structure'!$A$15:$I$15, 0)), 0)</f>
        <v>0</v>
      </c>
      <c r="Y382" s="2">
        <f>IF($H382&gt;K382,MIN($H382-K382,L382-K382)*INDEX('2018_commission_structure'!$A$15:$I$24,MATCH($E382,'2018_commission_structure'!$A$15:$A$18,0),MATCH('calculations '!Y$1,'2018_commission_structure'!$A$15:$I$15,0)),0)</f>
        <v>0</v>
      </c>
      <c r="Z382" s="2">
        <f>IF($H382&gt;L382, ($H382-L382) *INDEX('2018_commission_structure'!$A$15:$I$24,MATCH($E382, '2018_commission_structure'!$A$15:$A$18,0),MATCH(Z$1, '2018_commission_structure'!$A$15:$I$15,0)), 0)</f>
        <v>0</v>
      </c>
      <c r="AA382" s="9">
        <f t="shared" si="58"/>
        <v>100349.55</v>
      </c>
      <c r="AB382" s="9">
        <f t="shared" si="59"/>
        <v>214200.55</v>
      </c>
    </row>
    <row r="383" spans="1:28" x14ac:dyDescent="0.25">
      <c r="A383" t="str">
        <f t="shared" si="50"/>
        <v>Matthias Haestier</v>
      </c>
      <c r="B383">
        <v>2740930763</v>
      </c>
      <c r="C383" t="s">
        <v>755</v>
      </c>
      <c r="D383" t="s">
        <v>756</v>
      </c>
      <c r="E383" t="s">
        <v>10</v>
      </c>
      <c r="F383" s="6">
        <v>123658</v>
      </c>
      <c r="G383">
        <f>COUNTIF(deals_closed!D:D,'calculations '!B383)</f>
        <v>14</v>
      </c>
      <c r="H383" s="6">
        <f>SUMIF(deals_closed!D:D,'calculations '!B383,deals_closed!C:C)</f>
        <v>413366</v>
      </c>
      <c r="I383" s="9">
        <f>VLOOKUP(E383,'2018_commission_structure'!$A$22:$I$24,9,FALSE)</f>
        <v>750000</v>
      </c>
      <c r="J383" s="7">
        <f t="shared" si="51"/>
        <v>937500</v>
      </c>
      <c r="K383" s="8">
        <f t="shared" si="52"/>
        <v>1125000</v>
      </c>
      <c r="L383" s="9">
        <f t="shared" si="53"/>
        <v>1500000</v>
      </c>
      <c r="M383" s="10">
        <f t="shared" si="54"/>
        <v>0.55115466666666668</v>
      </c>
      <c r="N383" t="str">
        <f t="shared" si="55"/>
        <v>0-100%</v>
      </c>
      <c r="O383" s="9">
        <f>MIN(I383, H383)*INDEX('2018_commission_structure'!$A$21:$I$24,
MATCH($E383, '2018_commission_structure'!$A$21:$A$24,0),
MATCH(O$1, '2018_commission_structure'!$A$21:$I$21,0))</f>
        <v>62004.899999999994</v>
      </c>
      <c r="P383" s="2">
        <f>IF(H383&gt;I383, MIN(H383-I383, J383-I383)*
INDEX('2018_commission_structure'!$A$21:$I$24,
MATCH($E383, '2018_commission_structure'!$A$21:$A$24, 0),
MATCH(P$1, '2018_commission_structure'!$A$21:$I$21, 0)), 0)</f>
        <v>0</v>
      </c>
      <c r="Q383" s="2">
        <f>IF(H383&gt;J383, MIN(H383-J383, K383-J383)*
INDEX('2018_commission_structure'!$A$21:$I$24,
MATCH($E383, '2018_commission_structure'!$A$21:$A$24, 0),
MATCH(Q$1, '2018_commission_structure'!$A$21:$I$21, 0)), 0)</f>
        <v>0</v>
      </c>
      <c r="R383" s="2">
        <f>IF($H383&gt;K383,MIN($H383-K383,L383-K383)*INDEX('2018_commission_structure'!$A$21:$I$24,MATCH($E383,'2018_commission_structure'!$A$21:$A$24,0),MATCH('calculations '!R$1,'2018_commission_structure'!$A$21:$I$21,0)),0)</f>
        <v>0</v>
      </c>
      <c r="S383" s="2">
        <f>IF($H383&gt;L383, ($H383-L383) *INDEX('2018_commission_structure'!$A$21:$I$24,MATCH($E383, '2018_commission_structure'!$A$21:$A$24,0),MATCH(S$1, '2018_commission_structure'!$A$21:$I$21,0)), 0)</f>
        <v>0</v>
      </c>
      <c r="T383" s="2">
        <f t="shared" si="56"/>
        <v>62004.899999999994</v>
      </c>
      <c r="U383" s="2">
        <f t="shared" si="57"/>
        <v>185662.9</v>
      </c>
      <c r="V383" s="2">
        <f>MIN(I383, H383)*INDEX('2018_commission_structure'!$A$15:$I$18,MATCH($E383, '2018_commission_structure'!$A$15:$A$18,0),MATCH(V$1, '2018_commission_structure'!$A$15:$I$15,0))</f>
        <v>62004.899999999994</v>
      </c>
      <c r="W383" s="2">
        <f>IF(H383&gt;I383, MIN(H383-I383, J383-I383)*INDEX('2018_commission_structure'!$A$15:$I$18,MATCH($E383, '2018_commission_structure'!$A$15:$A$18, 0),MATCH(W$1,'2018_commission_structure'!$A$15:$I$15, 0)), 0)</f>
        <v>0</v>
      </c>
      <c r="X383" s="2">
        <f>IF(H383&gt;J383, MIN(H383-J383, K383-J383)*INDEX('2018_commission_structure'!$A$15:$I$24,MATCH($E383, '2018_commission_structure'!$A$15:$A$18, 0),MATCH(X$1, '2018_commission_structure'!$A$15:$I$15, 0)), 0)</f>
        <v>0</v>
      </c>
      <c r="Y383" s="2">
        <f>IF($H383&gt;K383,MIN($H383-K383,L383-K383)*INDEX('2018_commission_structure'!$A$15:$I$24,MATCH($E383,'2018_commission_structure'!$A$15:$A$18,0),MATCH('calculations '!Y$1,'2018_commission_structure'!$A$15:$I$15,0)),0)</f>
        <v>0</v>
      </c>
      <c r="Z383" s="2">
        <f>IF($H383&gt;L383, ($H383-L383) *INDEX('2018_commission_structure'!$A$15:$I$24,MATCH($E383, '2018_commission_structure'!$A$15:$A$18,0),MATCH(Z$1, '2018_commission_structure'!$A$15:$I$15,0)), 0)</f>
        <v>0</v>
      </c>
      <c r="AA383" s="9">
        <f t="shared" si="58"/>
        <v>62004.899999999994</v>
      </c>
      <c r="AB383" s="9">
        <f t="shared" si="59"/>
        <v>185662.9</v>
      </c>
    </row>
    <row r="384" spans="1:28" x14ac:dyDescent="0.25">
      <c r="A384" t="str">
        <f t="shared" si="50"/>
        <v>Roger Guiet</v>
      </c>
      <c r="B384">
        <v>2355104786</v>
      </c>
      <c r="C384" t="s">
        <v>757</v>
      </c>
      <c r="D384" t="s">
        <v>758</v>
      </c>
      <c r="E384" t="s">
        <v>29</v>
      </c>
      <c r="F384" s="6">
        <v>78796</v>
      </c>
      <c r="G384">
        <f>COUNTIF(deals_closed!D:D,'calculations '!B384)</f>
        <v>23</v>
      </c>
      <c r="H384" s="6">
        <f>SUMIF(deals_closed!D:D,'calculations '!B384,deals_closed!C:C)</f>
        <v>787765</v>
      </c>
      <c r="I384" s="9">
        <f>VLOOKUP(E384,'2018_commission_structure'!$A$22:$I$24,9,FALSE)</f>
        <v>600000</v>
      </c>
      <c r="J384" s="7">
        <f t="shared" si="51"/>
        <v>750000</v>
      </c>
      <c r="K384" s="8">
        <f t="shared" si="52"/>
        <v>900000</v>
      </c>
      <c r="L384" s="9">
        <f t="shared" si="53"/>
        <v>1200000</v>
      </c>
      <c r="M384" s="10">
        <f t="shared" si="54"/>
        <v>1.3129416666666667</v>
      </c>
      <c r="N384" t="str">
        <f t="shared" si="55"/>
        <v>125-150%</v>
      </c>
      <c r="O384" s="9">
        <f>MIN(I384, H384)*INDEX('2018_commission_structure'!$A$21:$I$24,
MATCH($E384, '2018_commission_structure'!$A$21:$A$24,0),
MATCH(O$1, '2018_commission_structure'!$A$21:$I$21,0))</f>
        <v>78000</v>
      </c>
      <c r="P384" s="2">
        <f>IF(H384&gt;I384, MIN(H384-I384, J384-I384)*
INDEX('2018_commission_structure'!$A$21:$I$24,
MATCH($E384, '2018_commission_structure'!$A$21:$A$24, 0),
MATCH(P$1, '2018_commission_structure'!$A$21:$I$21, 0)), 0)</f>
        <v>25500.000000000004</v>
      </c>
      <c r="Q384" s="2">
        <f>IF(H384&gt;J384, MIN(H384-J384, K384-J384)*
INDEX('2018_commission_structure'!$A$21:$I$24,
MATCH($E384, '2018_commission_structure'!$A$21:$A$24, 0),
MATCH(Q$1, '2018_commission_structure'!$A$21:$I$21, 0)), 0)</f>
        <v>7930.65</v>
      </c>
      <c r="R384" s="2">
        <f>IF($H384&gt;K384,MIN($H384-K384,L384-K384)*INDEX('2018_commission_structure'!$A$21:$I$24,MATCH($E384,'2018_commission_structure'!$A$21:$A$24,0),MATCH('calculations '!R$1,'2018_commission_structure'!$A$21:$I$21,0)),0)</f>
        <v>0</v>
      </c>
      <c r="S384" s="2">
        <f>IF($H384&gt;L384, ($H384-L384) *INDEX('2018_commission_structure'!$A$21:$I$24,MATCH($E384, '2018_commission_structure'!$A$21:$A$24,0),MATCH(S$1, '2018_commission_structure'!$A$21:$I$21,0)), 0)</f>
        <v>0</v>
      </c>
      <c r="T384" s="2">
        <f t="shared" si="56"/>
        <v>111430.65</v>
      </c>
      <c r="U384" s="2">
        <f t="shared" si="57"/>
        <v>190226.65</v>
      </c>
      <c r="V384" s="2">
        <f>MIN(I384, H384)*INDEX('2018_commission_structure'!$A$15:$I$18,MATCH($E384, '2018_commission_structure'!$A$15:$A$18,0),MATCH(V$1, '2018_commission_structure'!$A$15:$I$15,0))</f>
        <v>90000</v>
      </c>
      <c r="W384" s="2">
        <f>IF(H384&gt;I384, MIN(H384-I384, J384-I384)*INDEX('2018_commission_structure'!$A$15:$I$18,MATCH($E384, '2018_commission_structure'!$A$15:$A$18, 0),MATCH(W$1,'2018_commission_structure'!$A$15:$I$15, 0)), 0)</f>
        <v>27000</v>
      </c>
      <c r="X384" s="2">
        <f>IF(H384&gt;J384, MIN(H384-J384, K384-J384)*INDEX('2018_commission_structure'!$A$15:$I$24,MATCH($E384, '2018_commission_structure'!$A$15:$A$18, 0),MATCH(X$1, '2018_commission_structure'!$A$15:$I$15, 0)), 0)</f>
        <v>9441.25</v>
      </c>
      <c r="Y384" s="2">
        <f>IF($H384&gt;K384,MIN($H384-K384,L384-K384)*INDEX('2018_commission_structure'!$A$15:$I$24,MATCH($E384,'2018_commission_structure'!$A$15:$A$18,0),MATCH('calculations '!Y$1,'2018_commission_structure'!$A$15:$I$15,0)),0)</f>
        <v>0</v>
      </c>
      <c r="Z384" s="2">
        <f>IF($H384&gt;L384, ($H384-L384) *INDEX('2018_commission_structure'!$A$15:$I$24,MATCH($E384, '2018_commission_structure'!$A$15:$A$18,0),MATCH(Z$1, '2018_commission_structure'!$A$15:$I$15,0)), 0)</f>
        <v>0</v>
      </c>
      <c r="AA384" s="9">
        <f t="shared" si="58"/>
        <v>126441.25</v>
      </c>
      <c r="AB384" s="9">
        <f t="shared" si="59"/>
        <v>205237.25</v>
      </c>
    </row>
    <row r="385" spans="1:28" x14ac:dyDescent="0.25">
      <c r="A385" t="str">
        <f t="shared" si="50"/>
        <v>Ethyl Klaff</v>
      </c>
      <c r="B385">
        <v>6890491998</v>
      </c>
      <c r="C385" t="s">
        <v>759</v>
      </c>
      <c r="D385" t="s">
        <v>760</v>
      </c>
      <c r="E385" t="s">
        <v>10</v>
      </c>
      <c r="F385" s="6">
        <v>114550</v>
      </c>
      <c r="G385">
        <f>COUNTIF(deals_closed!D:D,'calculations '!B385)</f>
        <v>15</v>
      </c>
      <c r="H385" s="6">
        <f>SUMIF(deals_closed!D:D,'calculations '!B385,deals_closed!C:C)</f>
        <v>489050</v>
      </c>
      <c r="I385" s="9">
        <f>VLOOKUP(E385,'2018_commission_structure'!$A$22:$I$24,9,FALSE)</f>
        <v>750000</v>
      </c>
      <c r="J385" s="7">
        <f t="shared" si="51"/>
        <v>937500</v>
      </c>
      <c r="K385" s="8">
        <f t="shared" si="52"/>
        <v>1125000</v>
      </c>
      <c r="L385" s="9">
        <f t="shared" si="53"/>
        <v>1500000</v>
      </c>
      <c r="M385" s="10">
        <f t="shared" si="54"/>
        <v>0.65206666666666668</v>
      </c>
      <c r="N385" t="str">
        <f t="shared" si="55"/>
        <v>0-100%</v>
      </c>
      <c r="O385" s="9">
        <f>MIN(I385, H385)*INDEX('2018_commission_structure'!$A$21:$I$24,
MATCH($E385, '2018_commission_structure'!$A$21:$A$24,0),
MATCH(O$1, '2018_commission_structure'!$A$21:$I$21,0))</f>
        <v>73357.5</v>
      </c>
      <c r="P385" s="2">
        <f>IF(H385&gt;I385, MIN(H385-I385, J385-I385)*
INDEX('2018_commission_structure'!$A$21:$I$24,
MATCH($E385, '2018_commission_structure'!$A$21:$A$24, 0),
MATCH(P$1, '2018_commission_structure'!$A$21:$I$21, 0)), 0)</f>
        <v>0</v>
      </c>
      <c r="Q385" s="2">
        <f>IF(H385&gt;J385, MIN(H385-J385, K385-J385)*
INDEX('2018_commission_structure'!$A$21:$I$24,
MATCH($E385, '2018_commission_structure'!$A$21:$A$24, 0),
MATCH(Q$1, '2018_commission_structure'!$A$21:$I$21, 0)), 0)</f>
        <v>0</v>
      </c>
      <c r="R385" s="2">
        <f>IF($H385&gt;K385,MIN($H385-K385,L385-K385)*INDEX('2018_commission_structure'!$A$21:$I$24,MATCH($E385,'2018_commission_structure'!$A$21:$A$24,0),MATCH('calculations '!R$1,'2018_commission_structure'!$A$21:$I$21,0)),0)</f>
        <v>0</v>
      </c>
      <c r="S385" s="2">
        <f>IF($H385&gt;L385, ($H385-L385) *INDEX('2018_commission_structure'!$A$21:$I$24,MATCH($E385, '2018_commission_structure'!$A$21:$A$24,0),MATCH(S$1, '2018_commission_structure'!$A$21:$I$21,0)), 0)</f>
        <v>0</v>
      </c>
      <c r="T385" s="2">
        <f t="shared" si="56"/>
        <v>73357.5</v>
      </c>
      <c r="U385" s="2">
        <f t="shared" si="57"/>
        <v>187907.5</v>
      </c>
      <c r="V385" s="2">
        <f>MIN(I385, H385)*INDEX('2018_commission_structure'!$A$15:$I$18,MATCH($E385, '2018_commission_structure'!$A$15:$A$18,0),MATCH(V$1, '2018_commission_structure'!$A$15:$I$15,0))</f>
        <v>73357.5</v>
      </c>
      <c r="W385" s="2">
        <f>IF(H385&gt;I385, MIN(H385-I385, J385-I385)*INDEX('2018_commission_structure'!$A$15:$I$18,MATCH($E385, '2018_commission_structure'!$A$15:$A$18, 0),MATCH(W$1,'2018_commission_structure'!$A$15:$I$15, 0)), 0)</f>
        <v>0</v>
      </c>
      <c r="X385" s="2">
        <f>IF(H385&gt;J385, MIN(H385-J385, K385-J385)*INDEX('2018_commission_structure'!$A$15:$I$24,MATCH($E385, '2018_commission_structure'!$A$15:$A$18, 0),MATCH(X$1, '2018_commission_structure'!$A$15:$I$15, 0)), 0)</f>
        <v>0</v>
      </c>
      <c r="Y385" s="2">
        <f>IF($H385&gt;K385,MIN($H385-K385,L385-K385)*INDEX('2018_commission_structure'!$A$15:$I$24,MATCH($E385,'2018_commission_structure'!$A$15:$A$18,0),MATCH('calculations '!Y$1,'2018_commission_structure'!$A$15:$I$15,0)),0)</f>
        <v>0</v>
      </c>
      <c r="Z385" s="2">
        <f>IF($H385&gt;L385, ($H385-L385) *INDEX('2018_commission_structure'!$A$15:$I$24,MATCH($E385, '2018_commission_structure'!$A$15:$A$18,0),MATCH(Z$1, '2018_commission_structure'!$A$15:$I$15,0)), 0)</f>
        <v>0</v>
      </c>
      <c r="AA385" s="9">
        <f t="shared" si="58"/>
        <v>73357.5</v>
      </c>
      <c r="AB385" s="9">
        <f t="shared" si="59"/>
        <v>187907.5</v>
      </c>
    </row>
    <row r="386" spans="1:28" x14ac:dyDescent="0.25">
      <c r="A386" t="str">
        <f t="shared" ref="A386:A449" si="60">C386&amp;" "&amp;D386</f>
        <v>Licha Whitemarsh</v>
      </c>
      <c r="B386">
        <v>2757793764</v>
      </c>
      <c r="C386" t="s">
        <v>761</v>
      </c>
      <c r="D386" t="s">
        <v>762</v>
      </c>
      <c r="E386" t="s">
        <v>10</v>
      </c>
      <c r="F386" s="6">
        <v>91521</v>
      </c>
      <c r="G386">
        <f>COUNTIF(deals_closed!D:D,'calculations '!B386)</f>
        <v>19</v>
      </c>
      <c r="H386" s="6">
        <f>SUMIF(deals_closed!D:D,'calculations '!B386,deals_closed!C:C)</f>
        <v>584366</v>
      </c>
      <c r="I386" s="9">
        <f>VLOOKUP(E386,'2018_commission_structure'!$A$22:$I$24,9,FALSE)</f>
        <v>750000</v>
      </c>
      <c r="J386" s="7">
        <f t="shared" si="51"/>
        <v>937500</v>
      </c>
      <c r="K386" s="8">
        <f t="shared" si="52"/>
        <v>1125000</v>
      </c>
      <c r="L386" s="9">
        <f t="shared" si="53"/>
        <v>1500000</v>
      </c>
      <c r="M386" s="10">
        <f t="shared" si="54"/>
        <v>0.77915466666666666</v>
      </c>
      <c r="N386" t="str">
        <f t="shared" si="55"/>
        <v>0-100%</v>
      </c>
      <c r="O386" s="9">
        <f>MIN(I386, H386)*INDEX('2018_commission_structure'!$A$21:$I$24,
MATCH($E386, '2018_commission_structure'!$A$21:$A$24,0),
MATCH(O$1, '2018_commission_structure'!$A$21:$I$21,0))</f>
        <v>87654.9</v>
      </c>
      <c r="P386" s="2">
        <f>IF(H386&gt;I386, MIN(H386-I386, J386-I386)*
INDEX('2018_commission_structure'!$A$21:$I$24,
MATCH($E386, '2018_commission_structure'!$A$21:$A$24, 0),
MATCH(P$1, '2018_commission_structure'!$A$21:$I$21, 0)), 0)</f>
        <v>0</v>
      </c>
      <c r="Q386" s="2">
        <f>IF(H386&gt;J386, MIN(H386-J386, K386-J386)*
INDEX('2018_commission_structure'!$A$21:$I$24,
MATCH($E386, '2018_commission_structure'!$A$21:$A$24, 0),
MATCH(Q$1, '2018_commission_structure'!$A$21:$I$21, 0)), 0)</f>
        <v>0</v>
      </c>
      <c r="R386" s="2">
        <f>IF($H386&gt;K386,MIN($H386-K386,L386-K386)*INDEX('2018_commission_structure'!$A$21:$I$24,MATCH($E386,'2018_commission_structure'!$A$21:$A$24,0),MATCH('calculations '!R$1,'2018_commission_structure'!$A$21:$I$21,0)),0)</f>
        <v>0</v>
      </c>
      <c r="S386" s="2">
        <f>IF($H386&gt;L386, ($H386-L386) *INDEX('2018_commission_structure'!$A$21:$I$24,MATCH($E386, '2018_commission_structure'!$A$21:$A$24,0),MATCH(S$1, '2018_commission_structure'!$A$21:$I$21,0)), 0)</f>
        <v>0</v>
      </c>
      <c r="T386" s="2">
        <f t="shared" si="56"/>
        <v>87654.9</v>
      </c>
      <c r="U386" s="2">
        <f t="shared" si="57"/>
        <v>179175.9</v>
      </c>
      <c r="V386" s="2">
        <f>MIN(I386, H386)*INDEX('2018_commission_structure'!$A$15:$I$18,MATCH($E386, '2018_commission_structure'!$A$15:$A$18,0),MATCH(V$1, '2018_commission_structure'!$A$15:$I$15,0))</f>
        <v>87654.9</v>
      </c>
      <c r="W386" s="2">
        <f>IF(H386&gt;I386, MIN(H386-I386, J386-I386)*INDEX('2018_commission_structure'!$A$15:$I$18,MATCH($E386, '2018_commission_structure'!$A$15:$A$18, 0),MATCH(W$1,'2018_commission_structure'!$A$15:$I$15, 0)), 0)</f>
        <v>0</v>
      </c>
      <c r="X386" s="2">
        <f>IF(H386&gt;J386, MIN(H386-J386, K386-J386)*INDEX('2018_commission_structure'!$A$15:$I$24,MATCH($E386, '2018_commission_structure'!$A$15:$A$18, 0),MATCH(X$1, '2018_commission_structure'!$A$15:$I$15, 0)), 0)</f>
        <v>0</v>
      </c>
      <c r="Y386" s="2">
        <f>IF($H386&gt;K386,MIN($H386-K386,L386-K386)*INDEX('2018_commission_structure'!$A$15:$I$24,MATCH($E386,'2018_commission_structure'!$A$15:$A$18,0),MATCH('calculations '!Y$1,'2018_commission_structure'!$A$15:$I$15,0)),0)</f>
        <v>0</v>
      </c>
      <c r="Z386" s="2">
        <f>IF($H386&gt;L386, ($H386-L386) *INDEX('2018_commission_structure'!$A$15:$I$24,MATCH($E386, '2018_commission_structure'!$A$15:$A$18,0),MATCH(Z$1, '2018_commission_structure'!$A$15:$I$15,0)), 0)</f>
        <v>0</v>
      </c>
      <c r="AA386" s="9">
        <f t="shared" si="58"/>
        <v>87654.9</v>
      </c>
      <c r="AB386" s="9">
        <f t="shared" si="59"/>
        <v>179175.9</v>
      </c>
    </row>
    <row r="387" spans="1:28" x14ac:dyDescent="0.25">
      <c r="A387" t="str">
        <f t="shared" si="60"/>
        <v>Sherlock Duffell</v>
      </c>
      <c r="B387">
        <v>1787288307</v>
      </c>
      <c r="C387" t="s">
        <v>763</v>
      </c>
      <c r="D387" t="s">
        <v>764</v>
      </c>
      <c r="E387" t="s">
        <v>29</v>
      </c>
      <c r="F387" s="6">
        <v>79023</v>
      </c>
      <c r="G387">
        <f>COUNTIF(deals_closed!D:D,'calculations '!B387)</f>
        <v>23</v>
      </c>
      <c r="H387" s="6">
        <f>SUMIF(deals_closed!D:D,'calculations '!B387,deals_closed!C:C)</f>
        <v>906215</v>
      </c>
      <c r="I387" s="9">
        <f>VLOOKUP(E387,'2018_commission_structure'!$A$22:$I$24,9,FALSE)</f>
        <v>600000</v>
      </c>
      <c r="J387" s="7">
        <f t="shared" ref="J387:J450" si="61">I387*1.25</f>
        <v>750000</v>
      </c>
      <c r="K387" s="8">
        <f t="shared" ref="K387:K450" si="62">I387*1.5</f>
        <v>900000</v>
      </c>
      <c r="L387" s="9">
        <f t="shared" ref="L387:L450" si="63">I387*2</f>
        <v>1200000</v>
      </c>
      <c r="M387" s="10">
        <f t="shared" ref="M387:M450" si="64">H387/I387</f>
        <v>1.5103583333333332</v>
      </c>
      <c r="N387" t="str">
        <f t="shared" ref="N387:N450" si="65">IF(M387&lt;=1, "0-100%",
IF(M387&lt;=1.25, "100-125%",
IF(M387&lt;=1.5, "125-150%",
IF(M387&lt;=2, "150-200%", "&gt;200%"))))</f>
        <v>150-200%</v>
      </c>
      <c r="O387" s="9">
        <f>MIN(I387, H387)*INDEX('2018_commission_structure'!$A$21:$I$24,
MATCH($E387, '2018_commission_structure'!$A$21:$A$24,0),
MATCH(O$1, '2018_commission_structure'!$A$21:$I$21,0))</f>
        <v>78000</v>
      </c>
      <c r="P387" s="2">
        <f>IF(H387&gt;I387, MIN(H387-I387, J387-I387)*
INDEX('2018_commission_structure'!$A$21:$I$24,
MATCH($E387, '2018_commission_structure'!$A$21:$A$24, 0),
MATCH(P$1, '2018_commission_structure'!$A$21:$I$21, 0)), 0)</f>
        <v>25500.000000000004</v>
      </c>
      <c r="Q387" s="2">
        <f>IF(H387&gt;J387, MIN(H387-J387, K387-J387)*
INDEX('2018_commission_structure'!$A$21:$I$24,
MATCH($E387, '2018_commission_structure'!$A$21:$A$24, 0),
MATCH(Q$1, '2018_commission_structure'!$A$21:$I$21, 0)), 0)</f>
        <v>31500</v>
      </c>
      <c r="R387" s="2">
        <f>IF($H387&gt;K387,MIN($H387-K387,L387-K387)*INDEX('2018_commission_structure'!$A$21:$I$24,MATCH($E387,'2018_commission_structure'!$A$21:$A$24,0),MATCH('calculations '!R$1,'2018_commission_structure'!$A$21:$I$21,0)),0)</f>
        <v>1615.9</v>
      </c>
      <c r="S387" s="2">
        <f>IF($H387&gt;L387, ($H387-L387) *INDEX('2018_commission_structure'!$A$21:$I$24,MATCH($E387, '2018_commission_structure'!$A$21:$A$24,0),MATCH(S$1, '2018_commission_structure'!$A$21:$I$21,0)), 0)</f>
        <v>0</v>
      </c>
      <c r="T387" s="2">
        <f t="shared" ref="T387:T450" si="66">SUM(O387:S387)</f>
        <v>136615.9</v>
      </c>
      <c r="U387" s="2">
        <f t="shared" ref="U387:U450" si="67">SUM(T387+F387)</f>
        <v>215638.9</v>
      </c>
      <c r="V387" s="2">
        <f>MIN(I387, H387)*INDEX('2018_commission_structure'!$A$15:$I$18,MATCH($E387, '2018_commission_structure'!$A$15:$A$18,0),MATCH(V$1, '2018_commission_structure'!$A$15:$I$15,0))</f>
        <v>90000</v>
      </c>
      <c r="W387" s="2">
        <f>IF(H387&gt;I387, MIN(H387-I387, J387-I387)*INDEX('2018_commission_structure'!$A$15:$I$18,MATCH($E387, '2018_commission_structure'!$A$15:$A$18, 0),MATCH(W$1,'2018_commission_structure'!$A$15:$I$15, 0)), 0)</f>
        <v>27000</v>
      </c>
      <c r="X387" s="2">
        <f>IF(H387&gt;J387, MIN(H387-J387, K387-J387)*INDEX('2018_commission_structure'!$A$15:$I$24,MATCH($E387, '2018_commission_structure'!$A$15:$A$18, 0),MATCH(X$1, '2018_commission_structure'!$A$15:$I$15, 0)), 0)</f>
        <v>37500</v>
      </c>
      <c r="Y387" s="2">
        <f>IF($H387&gt;K387,MIN($H387-K387,L387-K387)*INDEX('2018_commission_structure'!$A$15:$I$24,MATCH($E387,'2018_commission_structure'!$A$15:$A$18,0),MATCH('calculations '!Y$1,'2018_commission_structure'!$A$15:$I$15,0)),0)</f>
        <v>1864.5</v>
      </c>
      <c r="Z387" s="2">
        <f>IF($H387&gt;L387, ($H387-L387) *INDEX('2018_commission_structure'!$A$15:$I$24,MATCH($E387, '2018_commission_structure'!$A$15:$A$18,0),MATCH(Z$1, '2018_commission_structure'!$A$15:$I$15,0)), 0)</f>
        <v>0</v>
      </c>
      <c r="AA387" s="9">
        <f t="shared" ref="AA387:AA450" si="68">SUM(V387:Z387)</f>
        <v>156364.5</v>
      </c>
      <c r="AB387" s="9">
        <f t="shared" ref="AB387:AB450" si="69">AA387+F387</f>
        <v>235387.5</v>
      </c>
    </row>
    <row r="388" spans="1:28" x14ac:dyDescent="0.25">
      <c r="A388" t="str">
        <f t="shared" si="60"/>
        <v>Ahmed Roizn</v>
      </c>
      <c r="B388">
        <v>8887868026</v>
      </c>
      <c r="C388" t="s">
        <v>765</v>
      </c>
      <c r="D388" t="s">
        <v>766</v>
      </c>
      <c r="E388" t="s">
        <v>10</v>
      </c>
      <c r="F388" s="6">
        <v>92800</v>
      </c>
      <c r="G388">
        <f>COUNTIF(deals_closed!D:D,'calculations '!B388)</f>
        <v>19</v>
      </c>
      <c r="H388" s="6">
        <f>SUMIF(deals_closed!D:D,'calculations '!B388,deals_closed!C:C)</f>
        <v>694951</v>
      </c>
      <c r="I388" s="9">
        <f>VLOOKUP(E388,'2018_commission_structure'!$A$22:$I$24,9,FALSE)</f>
        <v>750000</v>
      </c>
      <c r="J388" s="7">
        <f t="shared" si="61"/>
        <v>937500</v>
      </c>
      <c r="K388" s="8">
        <f t="shared" si="62"/>
        <v>1125000</v>
      </c>
      <c r="L388" s="9">
        <f t="shared" si="63"/>
        <v>1500000</v>
      </c>
      <c r="M388" s="10">
        <f t="shared" si="64"/>
        <v>0.92660133333333339</v>
      </c>
      <c r="N388" t="str">
        <f t="shared" si="65"/>
        <v>0-100%</v>
      </c>
      <c r="O388" s="9">
        <f>MIN(I388, H388)*INDEX('2018_commission_structure'!$A$21:$I$24,
MATCH($E388, '2018_commission_structure'!$A$21:$A$24,0),
MATCH(O$1, '2018_commission_structure'!$A$21:$I$21,0))</f>
        <v>104242.65</v>
      </c>
      <c r="P388" s="2">
        <f>IF(H388&gt;I388, MIN(H388-I388, J388-I388)*
INDEX('2018_commission_structure'!$A$21:$I$24,
MATCH($E388, '2018_commission_structure'!$A$21:$A$24, 0),
MATCH(P$1, '2018_commission_structure'!$A$21:$I$21, 0)), 0)</f>
        <v>0</v>
      </c>
      <c r="Q388" s="2">
        <f>IF(H388&gt;J388, MIN(H388-J388, K388-J388)*
INDEX('2018_commission_structure'!$A$21:$I$24,
MATCH($E388, '2018_commission_structure'!$A$21:$A$24, 0),
MATCH(Q$1, '2018_commission_structure'!$A$21:$I$21, 0)), 0)</f>
        <v>0</v>
      </c>
      <c r="R388" s="2">
        <f>IF($H388&gt;K388,MIN($H388-K388,L388-K388)*INDEX('2018_commission_structure'!$A$21:$I$24,MATCH($E388,'2018_commission_structure'!$A$21:$A$24,0),MATCH('calculations '!R$1,'2018_commission_structure'!$A$21:$I$21,0)),0)</f>
        <v>0</v>
      </c>
      <c r="S388" s="2">
        <f>IF($H388&gt;L388, ($H388-L388) *INDEX('2018_commission_structure'!$A$21:$I$24,MATCH($E388, '2018_commission_structure'!$A$21:$A$24,0),MATCH(S$1, '2018_commission_structure'!$A$21:$I$21,0)), 0)</f>
        <v>0</v>
      </c>
      <c r="T388" s="2">
        <f t="shared" si="66"/>
        <v>104242.65</v>
      </c>
      <c r="U388" s="2">
        <f t="shared" si="67"/>
        <v>197042.65</v>
      </c>
      <c r="V388" s="2">
        <f>MIN(I388, H388)*INDEX('2018_commission_structure'!$A$15:$I$18,MATCH($E388, '2018_commission_structure'!$A$15:$A$18,0),MATCH(V$1, '2018_commission_structure'!$A$15:$I$15,0))</f>
        <v>104242.65</v>
      </c>
      <c r="W388" s="2">
        <f>IF(H388&gt;I388, MIN(H388-I388, J388-I388)*INDEX('2018_commission_structure'!$A$15:$I$18,MATCH($E388, '2018_commission_structure'!$A$15:$A$18, 0),MATCH(W$1,'2018_commission_structure'!$A$15:$I$15, 0)), 0)</f>
        <v>0</v>
      </c>
      <c r="X388" s="2">
        <f>IF(H388&gt;J388, MIN(H388-J388, K388-J388)*INDEX('2018_commission_structure'!$A$15:$I$24,MATCH($E388, '2018_commission_structure'!$A$15:$A$18, 0),MATCH(X$1, '2018_commission_structure'!$A$15:$I$15, 0)), 0)</f>
        <v>0</v>
      </c>
      <c r="Y388" s="2">
        <f>IF($H388&gt;K388,MIN($H388-K388,L388-K388)*INDEX('2018_commission_structure'!$A$15:$I$24,MATCH($E388,'2018_commission_structure'!$A$15:$A$18,0),MATCH('calculations '!Y$1,'2018_commission_structure'!$A$15:$I$15,0)),0)</f>
        <v>0</v>
      </c>
      <c r="Z388" s="2">
        <f>IF($H388&gt;L388, ($H388-L388) *INDEX('2018_commission_structure'!$A$15:$I$24,MATCH($E388, '2018_commission_structure'!$A$15:$A$18,0),MATCH(Z$1, '2018_commission_structure'!$A$15:$I$15,0)), 0)</f>
        <v>0</v>
      </c>
      <c r="AA388" s="9">
        <f t="shared" si="68"/>
        <v>104242.65</v>
      </c>
      <c r="AB388" s="9">
        <f t="shared" si="69"/>
        <v>197042.65</v>
      </c>
    </row>
    <row r="389" spans="1:28" x14ac:dyDescent="0.25">
      <c r="A389" t="str">
        <f t="shared" si="60"/>
        <v>Willem Juschke</v>
      </c>
      <c r="B389">
        <v>2177097355</v>
      </c>
      <c r="C389" t="s">
        <v>767</v>
      </c>
      <c r="D389" t="s">
        <v>768</v>
      </c>
      <c r="E389" t="s">
        <v>10</v>
      </c>
      <c r="F389" s="6">
        <v>86438</v>
      </c>
      <c r="G389">
        <f>COUNTIF(deals_closed!D:D,'calculations '!B389)</f>
        <v>20</v>
      </c>
      <c r="H389" s="6">
        <f>SUMIF(deals_closed!D:D,'calculations '!B389,deals_closed!C:C)</f>
        <v>630239</v>
      </c>
      <c r="I389" s="9">
        <f>VLOOKUP(E389,'2018_commission_structure'!$A$22:$I$24,9,FALSE)</f>
        <v>750000</v>
      </c>
      <c r="J389" s="7">
        <f t="shared" si="61"/>
        <v>937500</v>
      </c>
      <c r="K389" s="8">
        <f t="shared" si="62"/>
        <v>1125000</v>
      </c>
      <c r="L389" s="9">
        <f t="shared" si="63"/>
        <v>1500000</v>
      </c>
      <c r="M389" s="10">
        <f t="shared" si="64"/>
        <v>0.84031866666666666</v>
      </c>
      <c r="N389" t="str">
        <f t="shared" si="65"/>
        <v>0-100%</v>
      </c>
      <c r="O389" s="9">
        <f>MIN(I389, H389)*INDEX('2018_commission_structure'!$A$21:$I$24,
MATCH($E389, '2018_commission_structure'!$A$21:$A$24,0),
MATCH(O$1, '2018_commission_structure'!$A$21:$I$21,0))</f>
        <v>94535.849999999991</v>
      </c>
      <c r="P389" s="2">
        <f>IF(H389&gt;I389, MIN(H389-I389, J389-I389)*
INDEX('2018_commission_structure'!$A$21:$I$24,
MATCH($E389, '2018_commission_structure'!$A$21:$A$24, 0),
MATCH(P$1, '2018_commission_structure'!$A$21:$I$21, 0)), 0)</f>
        <v>0</v>
      </c>
      <c r="Q389" s="2">
        <f>IF(H389&gt;J389, MIN(H389-J389, K389-J389)*
INDEX('2018_commission_structure'!$A$21:$I$24,
MATCH($E389, '2018_commission_structure'!$A$21:$A$24, 0),
MATCH(Q$1, '2018_commission_structure'!$A$21:$I$21, 0)), 0)</f>
        <v>0</v>
      </c>
      <c r="R389" s="2">
        <f>IF($H389&gt;K389,MIN($H389-K389,L389-K389)*INDEX('2018_commission_structure'!$A$21:$I$24,MATCH($E389,'2018_commission_structure'!$A$21:$A$24,0),MATCH('calculations '!R$1,'2018_commission_structure'!$A$21:$I$21,0)),0)</f>
        <v>0</v>
      </c>
      <c r="S389" s="2">
        <f>IF($H389&gt;L389, ($H389-L389) *INDEX('2018_commission_structure'!$A$21:$I$24,MATCH($E389, '2018_commission_structure'!$A$21:$A$24,0),MATCH(S$1, '2018_commission_structure'!$A$21:$I$21,0)), 0)</f>
        <v>0</v>
      </c>
      <c r="T389" s="2">
        <f t="shared" si="66"/>
        <v>94535.849999999991</v>
      </c>
      <c r="U389" s="2">
        <f t="shared" si="67"/>
        <v>180973.84999999998</v>
      </c>
      <c r="V389" s="2">
        <f>MIN(I389, H389)*INDEX('2018_commission_structure'!$A$15:$I$18,MATCH($E389, '2018_commission_structure'!$A$15:$A$18,0),MATCH(V$1, '2018_commission_structure'!$A$15:$I$15,0))</f>
        <v>94535.849999999991</v>
      </c>
      <c r="W389" s="2">
        <f>IF(H389&gt;I389, MIN(H389-I389, J389-I389)*INDEX('2018_commission_structure'!$A$15:$I$18,MATCH($E389, '2018_commission_structure'!$A$15:$A$18, 0),MATCH(W$1,'2018_commission_structure'!$A$15:$I$15, 0)), 0)</f>
        <v>0</v>
      </c>
      <c r="X389" s="2">
        <f>IF(H389&gt;J389, MIN(H389-J389, K389-J389)*INDEX('2018_commission_structure'!$A$15:$I$24,MATCH($E389, '2018_commission_structure'!$A$15:$A$18, 0),MATCH(X$1, '2018_commission_structure'!$A$15:$I$15, 0)), 0)</f>
        <v>0</v>
      </c>
      <c r="Y389" s="2">
        <f>IF($H389&gt;K389,MIN($H389-K389,L389-K389)*INDEX('2018_commission_structure'!$A$15:$I$24,MATCH($E389,'2018_commission_structure'!$A$15:$A$18,0),MATCH('calculations '!Y$1,'2018_commission_structure'!$A$15:$I$15,0)),0)</f>
        <v>0</v>
      </c>
      <c r="Z389" s="2">
        <f>IF($H389&gt;L389, ($H389-L389) *INDEX('2018_commission_structure'!$A$15:$I$24,MATCH($E389, '2018_commission_structure'!$A$15:$A$18,0),MATCH(Z$1, '2018_commission_structure'!$A$15:$I$15,0)), 0)</f>
        <v>0</v>
      </c>
      <c r="AA389" s="9">
        <f t="shared" si="68"/>
        <v>94535.849999999991</v>
      </c>
      <c r="AB389" s="9">
        <f t="shared" si="69"/>
        <v>180973.84999999998</v>
      </c>
    </row>
    <row r="390" spans="1:28" x14ac:dyDescent="0.25">
      <c r="A390" t="str">
        <f t="shared" si="60"/>
        <v>Bobbi Denis</v>
      </c>
      <c r="B390">
        <v>2924550912</v>
      </c>
      <c r="C390" t="s">
        <v>769</v>
      </c>
      <c r="D390" t="s">
        <v>770</v>
      </c>
      <c r="E390" t="s">
        <v>29</v>
      </c>
      <c r="F390" s="6">
        <v>77174</v>
      </c>
      <c r="G390">
        <f>COUNTIF(deals_closed!D:D,'calculations '!B390)</f>
        <v>17</v>
      </c>
      <c r="H390" s="6">
        <f>SUMIF(deals_closed!D:D,'calculations '!B390,deals_closed!C:C)</f>
        <v>593443</v>
      </c>
      <c r="I390" s="9">
        <f>VLOOKUP(E390,'2018_commission_structure'!$A$22:$I$24,9,FALSE)</f>
        <v>600000</v>
      </c>
      <c r="J390" s="7">
        <f t="shared" si="61"/>
        <v>750000</v>
      </c>
      <c r="K390" s="8">
        <f t="shared" si="62"/>
        <v>900000</v>
      </c>
      <c r="L390" s="9">
        <f t="shared" si="63"/>
        <v>1200000</v>
      </c>
      <c r="M390" s="10">
        <f t="shared" si="64"/>
        <v>0.98907166666666668</v>
      </c>
      <c r="N390" t="str">
        <f t="shared" si="65"/>
        <v>0-100%</v>
      </c>
      <c r="O390" s="9">
        <f>MIN(I390, H390)*INDEX('2018_commission_structure'!$A$21:$I$24,
MATCH($E390, '2018_commission_structure'!$A$21:$A$24,0),
MATCH(O$1, '2018_commission_structure'!$A$21:$I$21,0))</f>
        <v>77147.59</v>
      </c>
      <c r="P390" s="2">
        <f>IF(H390&gt;I390, MIN(H390-I390, J390-I390)*
INDEX('2018_commission_structure'!$A$21:$I$24,
MATCH($E390, '2018_commission_structure'!$A$21:$A$24, 0),
MATCH(P$1, '2018_commission_structure'!$A$21:$I$21, 0)), 0)</f>
        <v>0</v>
      </c>
      <c r="Q390" s="2">
        <f>IF(H390&gt;J390, MIN(H390-J390, K390-J390)*
INDEX('2018_commission_structure'!$A$21:$I$24,
MATCH($E390, '2018_commission_structure'!$A$21:$A$24, 0),
MATCH(Q$1, '2018_commission_structure'!$A$21:$I$21, 0)), 0)</f>
        <v>0</v>
      </c>
      <c r="R390" s="2">
        <f>IF($H390&gt;K390,MIN($H390-K390,L390-K390)*INDEX('2018_commission_structure'!$A$21:$I$24,MATCH($E390,'2018_commission_structure'!$A$21:$A$24,0),MATCH('calculations '!R$1,'2018_commission_structure'!$A$21:$I$21,0)),0)</f>
        <v>0</v>
      </c>
      <c r="S390" s="2">
        <f>IF($H390&gt;L390, ($H390-L390) *INDEX('2018_commission_structure'!$A$21:$I$24,MATCH($E390, '2018_commission_structure'!$A$21:$A$24,0),MATCH(S$1, '2018_commission_structure'!$A$21:$I$21,0)), 0)</f>
        <v>0</v>
      </c>
      <c r="T390" s="2">
        <f t="shared" si="66"/>
        <v>77147.59</v>
      </c>
      <c r="U390" s="2">
        <f t="shared" si="67"/>
        <v>154321.59</v>
      </c>
      <c r="V390" s="2">
        <f>MIN(I390, H390)*INDEX('2018_commission_structure'!$A$15:$I$18,MATCH($E390, '2018_commission_structure'!$A$15:$A$18,0),MATCH(V$1, '2018_commission_structure'!$A$15:$I$15,0))</f>
        <v>89016.45</v>
      </c>
      <c r="W390" s="2">
        <f>IF(H390&gt;I390, MIN(H390-I390, J390-I390)*INDEX('2018_commission_structure'!$A$15:$I$18,MATCH($E390, '2018_commission_structure'!$A$15:$A$18, 0),MATCH(W$1,'2018_commission_structure'!$A$15:$I$15, 0)), 0)</f>
        <v>0</v>
      </c>
      <c r="X390" s="2">
        <f>IF(H390&gt;J390, MIN(H390-J390, K390-J390)*INDEX('2018_commission_structure'!$A$15:$I$24,MATCH($E390, '2018_commission_structure'!$A$15:$A$18, 0),MATCH(X$1, '2018_commission_structure'!$A$15:$I$15, 0)), 0)</f>
        <v>0</v>
      </c>
      <c r="Y390" s="2">
        <f>IF($H390&gt;K390,MIN($H390-K390,L390-K390)*INDEX('2018_commission_structure'!$A$15:$I$24,MATCH($E390,'2018_commission_structure'!$A$15:$A$18,0),MATCH('calculations '!Y$1,'2018_commission_structure'!$A$15:$I$15,0)),0)</f>
        <v>0</v>
      </c>
      <c r="Z390" s="2">
        <f>IF($H390&gt;L390, ($H390-L390) *INDEX('2018_commission_structure'!$A$15:$I$24,MATCH($E390, '2018_commission_structure'!$A$15:$A$18,0),MATCH(Z$1, '2018_commission_structure'!$A$15:$I$15,0)), 0)</f>
        <v>0</v>
      </c>
      <c r="AA390" s="9">
        <f t="shared" si="68"/>
        <v>89016.45</v>
      </c>
      <c r="AB390" s="9">
        <f t="shared" si="69"/>
        <v>166190.45000000001</v>
      </c>
    </row>
    <row r="391" spans="1:28" x14ac:dyDescent="0.25">
      <c r="A391" t="str">
        <f t="shared" si="60"/>
        <v>Ferdinand Filippucci</v>
      </c>
      <c r="B391">
        <v>4967603564</v>
      </c>
      <c r="C391" t="s">
        <v>771</v>
      </c>
      <c r="D391" t="s">
        <v>772</v>
      </c>
      <c r="E391" t="s">
        <v>10</v>
      </c>
      <c r="F391" s="6">
        <v>78019</v>
      </c>
      <c r="G391">
        <f>COUNTIF(deals_closed!D:D,'calculations '!B391)</f>
        <v>20</v>
      </c>
      <c r="H391" s="6">
        <f>SUMIF(deals_closed!D:D,'calculations '!B391,deals_closed!C:C)</f>
        <v>785519</v>
      </c>
      <c r="I391" s="9">
        <f>VLOOKUP(E391,'2018_commission_structure'!$A$22:$I$24,9,FALSE)</f>
        <v>750000</v>
      </c>
      <c r="J391" s="7">
        <f t="shared" si="61"/>
        <v>937500</v>
      </c>
      <c r="K391" s="8">
        <f t="shared" si="62"/>
        <v>1125000</v>
      </c>
      <c r="L391" s="9">
        <f t="shared" si="63"/>
        <v>1500000</v>
      </c>
      <c r="M391" s="10">
        <f t="shared" si="64"/>
        <v>1.0473586666666668</v>
      </c>
      <c r="N391" t="str">
        <f t="shared" si="65"/>
        <v>100-125%</v>
      </c>
      <c r="O391" s="9">
        <f>MIN(I391, H391)*INDEX('2018_commission_structure'!$A$21:$I$24,
MATCH($E391, '2018_commission_structure'!$A$21:$A$24,0),
MATCH(O$1, '2018_commission_structure'!$A$21:$I$21,0))</f>
        <v>112500</v>
      </c>
      <c r="P391" s="2">
        <f>IF(H391&gt;I391, MIN(H391-I391, J391-I391)*
INDEX('2018_commission_structure'!$A$21:$I$24,
MATCH($E391, '2018_commission_structure'!$A$21:$A$24, 0),
MATCH(P$1, '2018_commission_structure'!$A$21:$I$21, 0)), 0)</f>
        <v>6748.61</v>
      </c>
      <c r="Q391" s="2">
        <f>IF(H391&gt;J391, MIN(H391-J391, K391-J391)*
INDEX('2018_commission_structure'!$A$21:$I$24,
MATCH($E391, '2018_commission_structure'!$A$21:$A$24, 0),
MATCH(Q$1, '2018_commission_structure'!$A$21:$I$21, 0)), 0)</f>
        <v>0</v>
      </c>
      <c r="R391" s="2">
        <f>IF($H391&gt;K391,MIN($H391-K391,L391-K391)*INDEX('2018_commission_structure'!$A$21:$I$24,MATCH($E391,'2018_commission_structure'!$A$21:$A$24,0),MATCH('calculations '!R$1,'2018_commission_structure'!$A$21:$I$21,0)),0)</f>
        <v>0</v>
      </c>
      <c r="S391" s="2">
        <f>IF($H391&gt;L391, ($H391-L391) *INDEX('2018_commission_structure'!$A$21:$I$24,MATCH($E391, '2018_commission_structure'!$A$21:$A$24,0),MATCH(S$1, '2018_commission_structure'!$A$21:$I$21,0)), 0)</f>
        <v>0</v>
      </c>
      <c r="T391" s="2">
        <f t="shared" si="66"/>
        <v>119248.61</v>
      </c>
      <c r="U391" s="2">
        <f t="shared" si="67"/>
        <v>197267.61</v>
      </c>
      <c r="V391" s="2">
        <f>MIN(I391, H391)*INDEX('2018_commission_structure'!$A$15:$I$18,MATCH($E391, '2018_commission_structure'!$A$15:$A$18,0),MATCH(V$1, '2018_commission_structure'!$A$15:$I$15,0))</f>
        <v>112500</v>
      </c>
      <c r="W391" s="2">
        <f>IF(H391&gt;I391, MIN(H391-I391, J391-I391)*INDEX('2018_commission_structure'!$A$15:$I$18,MATCH($E391, '2018_commission_structure'!$A$15:$A$18, 0),MATCH(W$1,'2018_commission_structure'!$A$15:$I$15, 0)), 0)</f>
        <v>7814.18</v>
      </c>
      <c r="X391" s="2">
        <f>IF(H391&gt;J391, MIN(H391-J391, K391-J391)*INDEX('2018_commission_structure'!$A$15:$I$24,MATCH($E391, '2018_commission_structure'!$A$15:$A$18, 0),MATCH(X$1, '2018_commission_structure'!$A$15:$I$15, 0)), 0)</f>
        <v>0</v>
      </c>
      <c r="Y391" s="2">
        <f>IF($H391&gt;K391,MIN($H391-K391,L391-K391)*INDEX('2018_commission_structure'!$A$15:$I$24,MATCH($E391,'2018_commission_structure'!$A$15:$A$18,0),MATCH('calculations '!Y$1,'2018_commission_structure'!$A$15:$I$15,0)),0)</f>
        <v>0</v>
      </c>
      <c r="Z391" s="2">
        <f>IF($H391&gt;L391, ($H391-L391) *INDEX('2018_commission_structure'!$A$15:$I$24,MATCH($E391, '2018_commission_structure'!$A$15:$A$18,0),MATCH(Z$1, '2018_commission_structure'!$A$15:$I$15,0)), 0)</f>
        <v>0</v>
      </c>
      <c r="AA391" s="9">
        <f t="shared" si="68"/>
        <v>120314.18</v>
      </c>
      <c r="AB391" s="9">
        <f t="shared" si="69"/>
        <v>198333.18</v>
      </c>
    </row>
    <row r="392" spans="1:28" x14ac:dyDescent="0.25">
      <c r="A392" t="str">
        <f t="shared" si="60"/>
        <v>Wait Rosenbaum</v>
      </c>
      <c r="B392">
        <v>7007279686</v>
      </c>
      <c r="C392" t="s">
        <v>773</v>
      </c>
      <c r="D392" t="s">
        <v>774</v>
      </c>
      <c r="E392" t="s">
        <v>7</v>
      </c>
      <c r="F392" s="6">
        <v>48212</v>
      </c>
      <c r="G392">
        <f>COUNTIF(deals_closed!D:D,'calculations '!B392)</f>
        <v>19</v>
      </c>
      <c r="H392" s="6">
        <f>SUMIF(deals_closed!D:D,'calculations '!B392,deals_closed!C:C)</f>
        <v>696630</v>
      </c>
      <c r="I392" s="9">
        <f>VLOOKUP(E392,'2018_commission_structure'!$A$22:$I$24,9,FALSE)</f>
        <v>500000</v>
      </c>
      <c r="J392" s="7">
        <f t="shared" si="61"/>
        <v>625000</v>
      </c>
      <c r="K392" s="8">
        <f t="shared" si="62"/>
        <v>750000</v>
      </c>
      <c r="L392" s="9">
        <f t="shared" si="63"/>
        <v>1000000</v>
      </c>
      <c r="M392" s="10">
        <f t="shared" si="64"/>
        <v>1.3932599999999999</v>
      </c>
      <c r="N392" t="str">
        <f t="shared" si="65"/>
        <v>125-150%</v>
      </c>
      <c r="O392" s="9">
        <f>MIN(I392, H392)*INDEX('2018_commission_structure'!$A$21:$I$24,
MATCH($E392, '2018_commission_structure'!$A$21:$A$24,0),
MATCH(O$1, '2018_commission_structure'!$A$21:$I$21,0))</f>
        <v>50000</v>
      </c>
      <c r="P392" s="2">
        <f>IF(H392&gt;I392, MIN(H392-I392, J392-I392)*
INDEX('2018_commission_structure'!$A$21:$I$24,
MATCH($E392, '2018_commission_structure'!$A$21:$A$24, 0),
MATCH(P$1, '2018_commission_structure'!$A$21:$I$21, 0)), 0)</f>
        <v>18750</v>
      </c>
      <c r="Q392" s="2">
        <f>IF(H392&gt;J392, MIN(H392-J392, K392-J392)*
INDEX('2018_commission_structure'!$A$21:$I$24,
MATCH($E392, '2018_commission_structure'!$A$21:$A$24, 0),
MATCH(Q$1, '2018_commission_structure'!$A$21:$I$21, 0)), 0)</f>
        <v>12893.4</v>
      </c>
      <c r="R392" s="2">
        <f>IF($H392&gt;K392,MIN($H392-K392,L392-K392)*INDEX('2018_commission_structure'!$A$21:$I$24,MATCH($E392,'2018_commission_structure'!$A$21:$A$24,0),MATCH('calculations '!R$1,'2018_commission_structure'!$A$21:$I$21,0)),0)</f>
        <v>0</v>
      </c>
      <c r="S392" s="2">
        <f>IF($H392&gt;L392, ($H392-L392) *INDEX('2018_commission_structure'!$A$21:$I$24,MATCH($E392, '2018_commission_structure'!$A$21:$A$24,0),MATCH(S$1, '2018_commission_structure'!$A$21:$I$21,0)), 0)</f>
        <v>0</v>
      </c>
      <c r="T392" s="2">
        <f t="shared" si="66"/>
        <v>81643.399999999994</v>
      </c>
      <c r="U392" s="2">
        <f t="shared" si="67"/>
        <v>129855.4</v>
      </c>
      <c r="V392" s="2">
        <f>MIN(I392, H392)*INDEX('2018_commission_structure'!$A$15:$I$18,MATCH($E392, '2018_commission_structure'!$A$15:$A$18,0),MATCH(V$1, '2018_commission_structure'!$A$15:$I$15,0))</f>
        <v>60000</v>
      </c>
      <c r="W392" s="2">
        <f>IF(H392&gt;I392, MIN(H392-I392, J392-I392)*INDEX('2018_commission_structure'!$A$15:$I$18,MATCH($E392, '2018_commission_structure'!$A$15:$A$18, 0),MATCH(W$1,'2018_commission_structure'!$A$15:$I$15, 0)), 0)</f>
        <v>21250</v>
      </c>
      <c r="X392" s="2">
        <f>IF(H392&gt;J392, MIN(H392-J392, K392-J392)*INDEX('2018_commission_structure'!$A$15:$I$24,MATCH($E392, '2018_commission_structure'!$A$15:$A$18, 0),MATCH(X$1, '2018_commission_structure'!$A$15:$I$15, 0)), 0)</f>
        <v>14326</v>
      </c>
      <c r="Y392" s="2">
        <f>IF($H392&gt;K392,MIN($H392-K392,L392-K392)*INDEX('2018_commission_structure'!$A$15:$I$24,MATCH($E392,'2018_commission_structure'!$A$15:$A$18,0),MATCH('calculations '!Y$1,'2018_commission_structure'!$A$15:$I$15,0)),0)</f>
        <v>0</v>
      </c>
      <c r="Z392" s="2">
        <f>IF($H392&gt;L392, ($H392-L392) *INDEX('2018_commission_structure'!$A$15:$I$24,MATCH($E392, '2018_commission_structure'!$A$15:$A$18,0),MATCH(Z$1, '2018_commission_structure'!$A$15:$I$15,0)), 0)</f>
        <v>0</v>
      </c>
      <c r="AA392" s="9">
        <f t="shared" si="68"/>
        <v>95576</v>
      </c>
      <c r="AB392" s="9">
        <f t="shared" si="69"/>
        <v>143788</v>
      </c>
    </row>
    <row r="393" spans="1:28" x14ac:dyDescent="0.25">
      <c r="A393" t="str">
        <f t="shared" si="60"/>
        <v>Bernard Lefeuvre</v>
      </c>
      <c r="B393">
        <v>5407735911</v>
      </c>
      <c r="C393" t="s">
        <v>775</v>
      </c>
      <c r="D393" t="s">
        <v>776</v>
      </c>
      <c r="E393" t="s">
        <v>7</v>
      </c>
      <c r="F393" s="6">
        <v>38807</v>
      </c>
      <c r="G393">
        <f>COUNTIF(deals_closed!D:D,'calculations '!B393)</f>
        <v>24</v>
      </c>
      <c r="H393" s="6">
        <f>SUMIF(deals_closed!D:D,'calculations '!B393,deals_closed!C:C)</f>
        <v>739737</v>
      </c>
      <c r="I393" s="9">
        <f>VLOOKUP(E393,'2018_commission_structure'!$A$22:$I$24,9,FALSE)</f>
        <v>500000</v>
      </c>
      <c r="J393" s="7">
        <f t="shared" si="61"/>
        <v>625000</v>
      </c>
      <c r="K393" s="8">
        <f t="shared" si="62"/>
        <v>750000</v>
      </c>
      <c r="L393" s="9">
        <f t="shared" si="63"/>
        <v>1000000</v>
      </c>
      <c r="M393" s="10">
        <f t="shared" si="64"/>
        <v>1.479474</v>
      </c>
      <c r="N393" t="str">
        <f t="shared" si="65"/>
        <v>125-150%</v>
      </c>
      <c r="O393" s="9">
        <f>MIN(I393, H393)*INDEX('2018_commission_structure'!$A$21:$I$24,
MATCH($E393, '2018_commission_structure'!$A$21:$A$24,0),
MATCH(O$1, '2018_commission_structure'!$A$21:$I$21,0))</f>
        <v>50000</v>
      </c>
      <c r="P393" s="2">
        <f>IF(H393&gt;I393, MIN(H393-I393, J393-I393)*
INDEX('2018_commission_structure'!$A$21:$I$24,
MATCH($E393, '2018_commission_structure'!$A$21:$A$24, 0),
MATCH(P$1, '2018_commission_structure'!$A$21:$I$21, 0)), 0)</f>
        <v>18750</v>
      </c>
      <c r="Q393" s="2">
        <f>IF(H393&gt;J393, MIN(H393-J393, K393-J393)*
INDEX('2018_commission_structure'!$A$21:$I$24,
MATCH($E393, '2018_commission_structure'!$A$21:$A$24, 0),
MATCH(Q$1, '2018_commission_structure'!$A$21:$I$21, 0)), 0)</f>
        <v>20652.66</v>
      </c>
      <c r="R393" s="2">
        <f>IF($H393&gt;K393,MIN($H393-K393,L393-K393)*INDEX('2018_commission_structure'!$A$21:$I$24,MATCH($E393,'2018_commission_structure'!$A$21:$A$24,0),MATCH('calculations '!R$1,'2018_commission_structure'!$A$21:$I$21,0)),0)</f>
        <v>0</v>
      </c>
      <c r="S393" s="2">
        <f>IF($H393&gt;L393, ($H393-L393) *INDEX('2018_commission_structure'!$A$21:$I$24,MATCH($E393, '2018_commission_structure'!$A$21:$A$24,0),MATCH(S$1, '2018_commission_structure'!$A$21:$I$21,0)), 0)</f>
        <v>0</v>
      </c>
      <c r="T393" s="2">
        <f t="shared" si="66"/>
        <v>89402.66</v>
      </c>
      <c r="U393" s="2">
        <f t="shared" si="67"/>
        <v>128209.66</v>
      </c>
      <c r="V393" s="2">
        <f>MIN(I393, H393)*INDEX('2018_commission_structure'!$A$15:$I$18,MATCH($E393, '2018_commission_structure'!$A$15:$A$18,0),MATCH(V$1, '2018_commission_structure'!$A$15:$I$15,0))</f>
        <v>60000</v>
      </c>
      <c r="W393" s="2">
        <f>IF(H393&gt;I393, MIN(H393-I393, J393-I393)*INDEX('2018_commission_structure'!$A$15:$I$18,MATCH($E393, '2018_commission_structure'!$A$15:$A$18, 0),MATCH(W$1,'2018_commission_structure'!$A$15:$I$15, 0)), 0)</f>
        <v>21250</v>
      </c>
      <c r="X393" s="2">
        <f>IF(H393&gt;J393, MIN(H393-J393, K393-J393)*INDEX('2018_commission_structure'!$A$15:$I$24,MATCH($E393, '2018_commission_structure'!$A$15:$A$18, 0),MATCH(X$1, '2018_commission_structure'!$A$15:$I$15, 0)), 0)</f>
        <v>22947.4</v>
      </c>
      <c r="Y393" s="2">
        <f>IF($H393&gt;K393,MIN($H393-K393,L393-K393)*INDEX('2018_commission_structure'!$A$15:$I$24,MATCH($E393,'2018_commission_structure'!$A$15:$A$18,0),MATCH('calculations '!Y$1,'2018_commission_structure'!$A$15:$I$15,0)),0)</f>
        <v>0</v>
      </c>
      <c r="Z393" s="2">
        <f>IF($H393&gt;L393, ($H393-L393) *INDEX('2018_commission_structure'!$A$15:$I$24,MATCH($E393, '2018_commission_structure'!$A$15:$A$18,0),MATCH(Z$1, '2018_commission_structure'!$A$15:$I$15,0)), 0)</f>
        <v>0</v>
      </c>
      <c r="AA393" s="9">
        <f t="shared" si="68"/>
        <v>104197.4</v>
      </c>
      <c r="AB393" s="9">
        <f t="shared" si="69"/>
        <v>143004.4</v>
      </c>
    </row>
    <row r="394" spans="1:28" x14ac:dyDescent="0.25">
      <c r="A394" t="str">
        <f t="shared" si="60"/>
        <v>Jessa Wasbrough</v>
      </c>
      <c r="B394">
        <v>4984363320</v>
      </c>
      <c r="C394" t="s">
        <v>777</v>
      </c>
      <c r="D394" t="s">
        <v>778</v>
      </c>
      <c r="E394" t="s">
        <v>7</v>
      </c>
      <c r="F394" s="6">
        <v>52312</v>
      </c>
      <c r="G394">
        <f>COUNTIF(deals_closed!D:D,'calculations '!B394)</f>
        <v>18</v>
      </c>
      <c r="H394" s="6">
        <f>SUMIF(deals_closed!D:D,'calculations '!B394,deals_closed!C:C)</f>
        <v>631490</v>
      </c>
      <c r="I394" s="9">
        <f>VLOOKUP(E394,'2018_commission_structure'!$A$22:$I$24,9,FALSE)</f>
        <v>500000</v>
      </c>
      <c r="J394" s="7">
        <f t="shared" si="61"/>
        <v>625000</v>
      </c>
      <c r="K394" s="8">
        <f t="shared" si="62"/>
        <v>750000</v>
      </c>
      <c r="L394" s="9">
        <f t="shared" si="63"/>
        <v>1000000</v>
      </c>
      <c r="M394" s="10">
        <f t="shared" si="64"/>
        <v>1.26298</v>
      </c>
      <c r="N394" t="str">
        <f t="shared" si="65"/>
        <v>125-150%</v>
      </c>
      <c r="O394" s="9">
        <f>MIN(I394, H394)*INDEX('2018_commission_structure'!$A$21:$I$24,
MATCH($E394, '2018_commission_structure'!$A$21:$A$24,0),
MATCH(O$1, '2018_commission_structure'!$A$21:$I$21,0))</f>
        <v>50000</v>
      </c>
      <c r="P394" s="2">
        <f>IF(H394&gt;I394, MIN(H394-I394, J394-I394)*
INDEX('2018_commission_structure'!$A$21:$I$24,
MATCH($E394, '2018_commission_structure'!$A$21:$A$24, 0),
MATCH(P$1, '2018_commission_structure'!$A$21:$I$21, 0)), 0)</f>
        <v>18750</v>
      </c>
      <c r="Q394" s="2">
        <f>IF(H394&gt;J394, MIN(H394-J394, K394-J394)*
INDEX('2018_commission_structure'!$A$21:$I$24,
MATCH($E394, '2018_commission_structure'!$A$21:$A$24, 0),
MATCH(Q$1, '2018_commission_structure'!$A$21:$I$21, 0)), 0)</f>
        <v>1168.2</v>
      </c>
      <c r="R394" s="2">
        <f>IF($H394&gt;K394,MIN($H394-K394,L394-K394)*INDEX('2018_commission_structure'!$A$21:$I$24,MATCH($E394,'2018_commission_structure'!$A$21:$A$24,0),MATCH('calculations '!R$1,'2018_commission_structure'!$A$21:$I$21,0)),0)</f>
        <v>0</v>
      </c>
      <c r="S394" s="2">
        <f>IF($H394&gt;L394, ($H394-L394) *INDEX('2018_commission_structure'!$A$21:$I$24,MATCH($E394, '2018_commission_structure'!$A$21:$A$24,0),MATCH(S$1, '2018_commission_structure'!$A$21:$I$21,0)), 0)</f>
        <v>0</v>
      </c>
      <c r="T394" s="2">
        <f t="shared" si="66"/>
        <v>69918.2</v>
      </c>
      <c r="U394" s="2">
        <f t="shared" si="67"/>
        <v>122230.2</v>
      </c>
      <c r="V394" s="2">
        <f>MIN(I394, H394)*INDEX('2018_commission_structure'!$A$15:$I$18,MATCH($E394, '2018_commission_structure'!$A$15:$A$18,0),MATCH(V$1, '2018_commission_structure'!$A$15:$I$15,0))</f>
        <v>60000</v>
      </c>
      <c r="W394" s="2">
        <f>IF(H394&gt;I394, MIN(H394-I394, J394-I394)*INDEX('2018_commission_structure'!$A$15:$I$18,MATCH($E394, '2018_commission_structure'!$A$15:$A$18, 0),MATCH(W$1,'2018_commission_structure'!$A$15:$I$15, 0)), 0)</f>
        <v>21250</v>
      </c>
      <c r="X394" s="2">
        <f>IF(H394&gt;J394, MIN(H394-J394, K394-J394)*INDEX('2018_commission_structure'!$A$15:$I$24,MATCH($E394, '2018_commission_structure'!$A$15:$A$18, 0),MATCH(X$1, '2018_commission_structure'!$A$15:$I$15, 0)), 0)</f>
        <v>1298</v>
      </c>
      <c r="Y394" s="2">
        <f>IF($H394&gt;K394,MIN($H394-K394,L394-K394)*INDEX('2018_commission_structure'!$A$15:$I$24,MATCH($E394,'2018_commission_structure'!$A$15:$A$18,0),MATCH('calculations '!Y$1,'2018_commission_structure'!$A$15:$I$15,0)),0)</f>
        <v>0</v>
      </c>
      <c r="Z394" s="2">
        <f>IF($H394&gt;L394, ($H394-L394) *INDEX('2018_commission_structure'!$A$15:$I$24,MATCH($E394, '2018_commission_structure'!$A$15:$A$18,0),MATCH(Z$1, '2018_commission_structure'!$A$15:$I$15,0)), 0)</f>
        <v>0</v>
      </c>
      <c r="AA394" s="9">
        <f t="shared" si="68"/>
        <v>82548</v>
      </c>
      <c r="AB394" s="9">
        <f t="shared" si="69"/>
        <v>134860</v>
      </c>
    </row>
    <row r="395" spans="1:28" x14ac:dyDescent="0.25">
      <c r="A395" t="str">
        <f t="shared" si="60"/>
        <v>Merilee Leverich</v>
      </c>
      <c r="B395">
        <v>1279282711</v>
      </c>
      <c r="C395" t="s">
        <v>779</v>
      </c>
      <c r="D395" t="s">
        <v>780</v>
      </c>
      <c r="E395" t="s">
        <v>29</v>
      </c>
      <c r="F395" s="6">
        <v>64256</v>
      </c>
      <c r="G395">
        <f>COUNTIF(deals_closed!D:D,'calculations '!B395)</f>
        <v>9</v>
      </c>
      <c r="H395" s="6">
        <f>SUMIF(deals_closed!D:D,'calculations '!B395,deals_closed!C:C)</f>
        <v>347519</v>
      </c>
      <c r="I395" s="9">
        <f>VLOOKUP(E395,'2018_commission_structure'!$A$22:$I$24,9,FALSE)</f>
        <v>600000</v>
      </c>
      <c r="J395" s="7">
        <f t="shared" si="61"/>
        <v>750000</v>
      </c>
      <c r="K395" s="8">
        <f t="shared" si="62"/>
        <v>900000</v>
      </c>
      <c r="L395" s="9">
        <f t="shared" si="63"/>
        <v>1200000</v>
      </c>
      <c r="M395" s="10">
        <f t="shared" si="64"/>
        <v>0.57919833333333337</v>
      </c>
      <c r="N395" t="str">
        <f t="shared" si="65"/>
        <v>0-100%</v>
      </c>
      <c r="O395" s="9">
        <f>MIN(I395, H395)*INDEX('2018_commission_structure'!$A$21:$I$24,
MATCH($E395, '2018_commission_structure'!$A$21:$A$24,0),
MATCH(O$1, '2018_commission_structure'!$A$21:$I$21,0))</f>
        <v>45177.47</v>
      </c>
      <c r="P395" s="2">
        <f>IF(H395&gt;I395, MIN(H395-I395, J395-I395)*
INDEX('2018_commission_structure'!$A$21:$I$24,
MATCH($E395, '2018_commission_structure'!$A$21:$A$24, 0),
MATCH(P$1, '2018_commission_structure'!$A$21:$I$21, 0)), 0)</f>
        <v>0</v>
      </c>
      <c r="Q395" s="2">
        <f>IF(H395&gt;J395, MIN(H395-J395, K395-J395)*
INDEX('2018_commission_structure'!$A$21:$I$24,
MATCH($E395, '2018_commission_structure'!$A$21:$A$24, 0),
MATCH(Q$1, '2018_commission_structure'!$A$21:$I$21, 0)), 0)</f>
        <v>0</v>
      </c>
      <c r="R395" s="2">
        <f>IF($H395&gt;K395,MIN($H395-K395,L395-K395)*INDEX('2018_commission_structure'!$A$21:$I$24,MATCH($E395,'2018_commission_structure'!$A$21:$A$24,0),MATCH('calculations '!R$1,'2018_commission_structure'!$A$21:$I$21,0)),0)</f>
        <v>0</v>
      </c>
      <c r="S395" s="2">
        <f>IF($H395&gt;L395, ($H395-L395) *INDEX('2018_commission_structure'!$A$21:$I$24,MATCH($E395, '2018_commission_structure'!$A$21:$A$24,0),MATCH(S$1, '2018_commission_structure'!$A$21:$I$21,0)), 0)</f>
        <v>0</v>
      </c>
      <c r="T395" s="2">
        <f t="shared" si="66"/>
        <v>45177.47</v>
      </c>
      <c r="U395" s="2">
        <f t="shared" si="67"/>
        <v>109433.47</v>
      </c>
      <c r="V395" s="2">
        <f>MIN(I395, H395)*INDEX('2018_commission_structure'!$A$15:$I$18,MATCH($E395, '2018_commission_structure'!$A$15:$A$18,0),MATCH(V$1, '2018_commission_structure'!$A$15:$I$15,0))</f>
        <v>52127.85</v>
      </c>
      <c r="W395" s="2">
        <f>IF(H395&gt;I395, MIN(H395-I395, J395-I395)*INDEX('2018_commission_structure'!$A$15:$I$18,MATCH($E395, '2018_commission_structure'!$A$15:$A$18, 0),MATCH(W$1,'2018_commission_structure'!$A$15:$I$15, 0)), 0)</f>
        <v>0</v>
      </c>
      <c r="X395" s="2">
        <f>IF(H395&gt;J395, MIN(H395-J395, K395-J395)*INDEX('2018_commission_structure'!$A$15:$I$24,MATCH($E395, '2018_commission_structure'!$A$15:$A$18, 0),MATCH(X$1, '2018_commission_structure'!$A$15:$I$15, 0)), 0)</f>
        <v>0</v>
      </c>
      <c r="Y395" s="2">
        <f>IF($H395&gt;K395,MIN($H395-K395,L395-K395)*INDEX('2018_commission_structure'!$A$15:$I$24,MATCH($E395,'2018_commission_structure'!$A$15:$A$18,0),MATCH('calculations '!Y$1,'2018_commission_structure'!$A$15:$I$15,0)),0)</f>
        <v>0</v>
      </c>
      <c r="Z395" s="2">
        <f>IF($H395&gt;L395, ($H395-L395) *INDEX('2018_commission_structure'!$A$15:$I$24,MATCH($E395, '2018_commission_structure'!$A$15:$A$18,0),MATCH(Z$1, '2018_commission_structure'!$A$15:$I$15,0)), 0)</f>
        <v>0</v>
      </c>
      <c r="AA395" s="9">
        <f t="shared" si="68"/>
        <v>52127.85</v>
      </c>
      <c r="AB395" s="9">
        <f t="shared" si="69"/>
        <v>116383.85</v>
      </c>
    </row>
    <row r="396" spans="1:28" x14ac:dyDescent="0.25">
      <c r="A396" t="str">
        <f t="shared" si="60"/>
        <v>Chas Manthorpe</v>
      </c>
      <c r="B396">
        <v>9229113786</v>
      </c>
      <c r="C396" t="s">
        <v>781</v>
      </c>
      <c r="D396" t="s">
        <v>782</v>
      </c>
      <c r="E396" t="s">
        <v>7</v>
      </c>
      <c r="F396" s="6">
        <v>64025</v>
      </c>
      <c r="G396">
        <f>COUNTIF(deals_closed!D:D,'calculations '!B396)</f>
        <v>11</v>
      </c>
      <c r="H396" s="6">
        <f>SUMIF(deals_closed!D:D,'calculations '!B396,deals_closed!C:C)</f>
        <v>373695</v>
      </c>
      <c r="I396" s="9">
        <f>VLOOKUP(E396,'2018_commission_structure'!$A$22:$I$24,9,FALSE)</f>
        <v>500000</v>
      </c>
      <c r="J396" s="7">
        <f t="shared" si="61"/>
        <v>625000</v>
      </c>
      <c r="K396" s="8">
        <f t="shared" si="62"/>
        <v>750000</v>
      </c>
      <c r="L396" s="9">
        <f t="shared" si="63"/>
        <v>1000000</v>
      </c>
      <c r="M396" s="10">
        <f t="shared" si="64"/>
        <v>0.74739</v>
      </c>
      <c r="N396" t="str">
        <f t="shared" si="65"/>
        <v>0-100%</v>
      </c>
      <c r="O396" s="9">
        <f>MIN(I396, H396)*INDEX('2018_commission_structure'!$A$21:$I$24,
MATCH($E396, '2018_commission_structure'!$A$21:$A$24,0),
MATCH(O$1, '2018_commission_structure'!$A$21:$I$21,0))</f>
        <v>37369.5</v>
      </c>
      <c r="P396" s="2">
        <f>IF(H396&gt;I396, MIN(H396-I396, J396-I396)*
INDEX('2018_commission_structure'!$A$21:$I$24,
MATCH($E396, '2018_commission_structure'!$A$21:$A$24, 0),
MATCH(P$1, '2018_commission_structure'!$A$21:$I$21, 0)), 0)</f>
        <v>0</v>
      </c>
      <c r="Q396" s="2">
        <f>IF(H396&gt;J396, MIN(H396-J396, K396-J396)*
INDEX('2018_commission_structure'!$A$21:$I$24,
MATCH($E396, '2018_commission_structure'!$A$21:$A$24, 0),
MATCH(Q$1, '2018_commission_structure'!$A$21:$I$21, 0)), 0)</f>
        <v>0</v>
      </c>
      <c r="R396" s="2">
        <f>IF($H396&gt;K396,MIN($H396-K396,L396-K396)*INDEX('2018_commission_structure'!$A$21:$I$24,MATCH($E396,'2018_commission_structure'!$A$21:$A$24,0),MATCH('calculations '!R$1,'2018_commission_structure'!$A$21:$I$21,0)),0)</f>
        <v>0</v>
      </c>
      <c r="S396" s="2">
        <f>IF($H396&gt;L396, ($H396-L396) *INDEX('2018_commission_structure'!$A$21:$I$24,MATCH($E396, '2018_commission_structure'!$A$21:$A$24,0),MATCH(S$1, '2018_commission_structure'!$A$21:$I$21,0)), 0)</f>
        <v>0</v>
      </c>
      <c r="T396" s="2">
        <f t="shared" si="66"/>
        <v>37369.5</v>
      </c>
      <c r="U396" s="2">
        <f t="shared" si="67"/>
        <v>101394.5</v>
      </c>
      <c r="V396" s="2">
        <f>MIN(I396, H396)*INDEX('2018_commission_structure'!$A$15:$I$18,MATCH($E396, '2018_commission_structure'!$A$15:$A$18,0),MATCH(V$1, '2018_commission_structure'!$A$15:$I$15,0))</f>
        <v>44843.4</v>
      </c>
      <c r="W396" s="2">
        <f>IF(H396&gt;I396, MIN(H396-I396, J396-I396)*INDEX('2018_commission_structure'!$A$15:$I$18,MATCH($E396, '2018_commission_structure'!$A$15:$A$18, 0),MATCH(W$1,'2018_commission_structure'!$A$15:$I$15, 0)), 0)</f>
        <v>0</v>
      </c>
      <c r="X396" s="2">
        <f>IF(H396&gt;J396, MIN(H396-J396, K396-J396)*INDEX('2018_commission_structure'!$A$15:$I$24,MATCH($E396, '2018_commission_structure'!$A$15:$A$18, 0),MATCH(X$1, '2018_commission_structure'!$A$15:$I$15, 0)), 0)</f>
        <v>0</v>
      </c>
      <c r="Y396" s="2">
        <f>IF($H396&gt;K396,MIN($H396-K396,L396-K396)*INDEX('2018_commission_structure'!$A$15:$I$24,MATCH($E396,'2018_commission_structure'!$A$15:$A$18,0),MATCH('calculations '!Y$1,'2018_commission_structure'!$A$15:$I$15,0)),0)</f>
        <v>0</v>
      </c>
      <c r="Z396" s="2">
        <f>IF($H396&gt;L396, ($H396-L396) *INDEX('2018_commission_structure'!$A$15:$I$24,MATCH($E396, '2018_commission_structure'!$A$15:$A$18,0),MATCH(Z$1, '2018_commission_structure'!$A$15:$I$15,0)), 0)</f>
        <v>0</v>
      </c>
      <c r="AA396" s="9">
        <f t="shared" si="68"/>
        <v>44843.4</v>
      </c>
      <c r="AB396" s="9">
        <f t="shared" si="69"/>
        <v>108868.4</v>
      </c>
    </row>
    <row r="397" spans="1:28" x14ac:dyDescent="0.25">
      <c r="A397" t="str">
        <f t="shared" si="60"/>
        <v>Wallas Riolfi</v>
      </c>
      <c r="B397">
        <v>6713405010</v>
      </c>
      <c r="C397" t="s">
        <v>783</v>
      </c>
      <c r="D397" t="s">
        <v>784</v>
      </c>
      <c r="E397" t="s">
        <v>7</v>
      </c>
      <c r="F397" s="6">
        <v>49505</v>
      </c>
      <c r="G397">
        <f>COUNTIF(deals_closed!D:D,'calculations '!B397)</f>
        <v>23</v>
      </c>
      <c r="H397" s="6">
        <f>SUMIF(deals_closed!D:D,'calculations '!B397,deals_closed!C:C)</f>
        <v>868569</v>
      </c>
      <c r="I397" s="9">
        <f>VLOOKUP(E397,'2018_commission_structure'!$A$22:$I$24,9,FALSE)</f>
        <v>500000</v>
      </c>
      <c r="J397" s="7">
        <f t="shared" si="61"/>
        <v>625000</v>
      </c>
      <c r="K397" s="8">
        <f t="shared" si="62"/>
        <v>750000</v>
      </c>
      <c r="L397" s="9">
        <f t="shared" si="63"/>
        <v>1000000</v>
      </c>
      <c r="M397" s="10">
        <f t="shared" si="64"/>
        <v>1.7371380000000001</v>
      </c>
      <c r="N397" t="str">
        <f t="shared" si="65"/>
        <v>150-200%</v>
      </c>
      <c r="O397" s="9">
        <f>MIN(I397, H397)*INDEX('2018_commission_structure'!$A$21:$I$24,
MATCH($E397, '2018_commission_structure'!$A$21:$A$24,0),
MATCH(O$1, '2018_commission_structure'!$A$21:$I$21,0))</f>
        <v>50000</v>
      </c>
      <c r="P397" s="2">
        <f>IF(H397&gt;I397, MIN(H397-I397, J397-I397)*
INDEX('2018_commission_structure'!$A$21:$I$24,
MATCH($E397, '2018_commission_structure'!$A$21:$A$24, 0),
MATCH(P$1, '2018_commission_structure'!$A$21:$I$21, 0)), 0)</f>
        <v>18750</v>
      </c>
      <c r="Q397" s="2">
        <f>IF(H397&gt;J397, MIN(H397-J397, K397-J397)*
INDEX('2018_commission_structure'!$A$21:$I$24,
MATCH($E397, '2018_commission_structure'!$A$21:$A$24, 0),
MATCH(Q$1, '2018_commission_structure'!$A$21:$I$21, 0)), 0)</f>
        <v>22500</v>
      </c>
      <c r="R397" s="2">
        <f>IF($H397&gt;K397,MIN($H397-K397,L397-K397)*INDEX('2018_commission_structure'!$A$21:$I$24,MATCH($E397,'2018_commission_structure'!$A$21:$A$24,0),MATCH('calculations '!R$1,'2018_commission_structure'!$A$21:$I$21,0)),0)</f>
        <v>26085.18</v>
      </c>
      <c r="S397" s="2">
        <f>IF($H397&gt;L397, ($H397-L397) *INDEX('2018_commission_structure'!$A$21:$I$24,MATCH($E397, '2018_commission_structure'!$A$21:$A$24,0),MATCH(S$1, '2018_commission_structure'!$A$21:$I$21,0)), 0)</f>
        <v>0</v>
      </c>
      <c r="T397" s="2">
        <f t="shared" si="66"/>
        <v>117335.18</v>
      </c>
      <c r="U397" s="2">
        <f t="shared" si="67"/>
        <v>166840.18</v>
      </c>
      <c r="V397" s="2">
        <f>MIN(I397, H397)*INDEX('2018_commission_structure'!$A$15:$I$18,MATCH($E397, '2018_commission_structure'!$A$15:$A$18,0),MATCH(V$1, '2018_commission_structure'!$A$15:$I$15,0))</f>
        <v>60000</v>
      </c>
      <c r="W397" s="2">
        <f>IF(H397&gt;I397, MIN(H397-I397, J397-I397)*INDEX('2018_commission_structure'!$A$15:$I$18,MATCH($E397, '2018_commission_structure'!$A$15:$A$18, 0),MATCH(W$1,'2018_commission_structure'!$A$15:$I$15, 0)), 0)</f>
        <v>21250</v>
      </c>
      <c r="X397" s="2">
        <f>IF(H397&gt;J397, MIN(H397-J397, K397-J397)*INDEX('2018_commission_structure'!$A$15:$I$24,MATCH($E397, '2018_commission_structure'!$A$15:$A$18, 0),MATCH(X$1, '2018_commission_structure'!$A$15:$I$15, 0)), 0)</f>
        <v>25000</v>
      </c>
      <c r="Y397" s="2">
        <f>IF($H397&gt;K397,MIN($H397-K397,L397-K397)*INDEX('2018_commission_structure'!$A$15:$I$24,MATCH($E397,'2018_commission_structure'!$A$15:$A$18,0),MATCH('calculations '!Y$1,'2018_commission_structure'!$A$15:$I$15,0)),0)</f>
        <v>26085.18</v>
      </c>
      <c r="Z397" s="2">
        <f>IF($H397&gt;L397, ($H397-L397) *INDEX('2018_commission_structure'!$A$15:$I$24,MATCH($E397, '2018_commission_structure'!$A$15:$A$18,0),MATCH(Z$1, '2018_commission_structure'!$A$15:$I$15,0)), 0)</f>
        <v>0</v>
      </c>
      <c r="AA397" s="9">
        <f t="shared" si="68"/>
        <v>132335.18</v>
      </c>
      <c r="AB397" s="9">
        <f t="shared" si="69"/>
        <v>181840.18</v>
      </c>
    </row>
    <row r="398" spans="1:28" x14ac:dyDescent="0.25">
      <c r="A398" t="str">
        <f t="shared" si="60"/>
        <v>Hew Lamborne</v>
      </c>
      <c r="B398">
        <v>793441269</v>
      </c>
      <c r="C398" t="s">
        <v>785</v>
      </c>
      <c r="D398" t="s">
        <v>786</v>
      </c>
      <c r="E398" t="s">
        <v>29</v>
      </c>
      <c r="F398" s="6">
        <v>60498</v>
      </c>
      <c r="G398">
        <f>COUNTIF(deals_closed!D:D,'calculations '!B398)</f>
        <v>15</v>
      </c>
      <c r="H398" s="6">
        <f>SUMIF(deals_closed!D:D,'calculations '!B398,deals_closed!C:C)</f>
        <v>499847</v>
      </c>
      <c r="I398" s="9">
        <f>VLOOKUP(E398,'2018_commission_structure'!$A$22:$I$24,9,FALSE)</f>
        <v>600000</v>
      </c>
      <c r="J398" s="7">
        <f t="shared" si="61"/>
        <v>750000</v>
      </c>
      <c r="K398" s="8">
        <f t="shared" si="62"/>
        <v>900000</v>
      </c>
      <c r="L398" s="9">
        <f t="shared" si="63"/>
        <v>1200000</v>
      </c>
      <c r="M398" s="10">
        <f t="shared" si="64"/>
        <v>0.83307833333333337</v>
      </c>
      <c r="N398" t="str">
        <f t="shared" si="65"/>
        <v>0-100%</v>
      </c>
      <c r="O398" s="9">
        <f>MIN(I398, H398)*INDEX('2018_commission_structure'!$A$21:$I$24,
MATCH($E398, '2018_commission_structure'!$A$21:$A$24,0),
MATCH(O$1, '2018_commission_structure'!$A$21:$I$21,0))</f>
        <v>64980.11</v>
      </c>
      <c r="P398" s="2">
        <f>IF(H398&gt;I398, MIN(H398-I398, J398-I398)*
INDEX('2018_commission_structure'!$A$21:$I$24,
MATCH($E398, '2018_commission_structure'!$A$21:$A$24, 0),
MATCH(P$1, '2018_commission_structure'!$A$21:$I$21, 0)), 0)</f>
        <v>0</v>
      </c>
      <c r="Q398" s="2">
        <f>IF(H398&gt;J398, MIN(H398-J398, K398-J398)*
INDEX('2018_commission_structure'!$A$21:$I$24,
MATCH($E398, '2018_commission_structure'!$A$21:$A$24, 0),
MATCH(Q$1, '2018_commission_structure'!$A$21:$I$21, 0)), 0)</f>
        <v>0</v>
      </c>
      <c r="R398" s="2">
        <f>IF($H398&gt;K398,MIN($H398-K398,L398-K398)*INDEX('2018_commission_structure'!$A$21:$I$24,MATCH($E398,'2018_commission_structure'!$A$21:$A$24,0),MATCH('calculations '!R$1,'2018_commission_structure'!$A$21:$I$21,0)),0)</f>
        <v>0</v>
      </c>
      <c r="S398" s="2">
        <f>IF($H398&gt;L398, ($H398-L398) *INDEX('2018_commission_structure'!$A$21:$I$24,MATCH($E398, '2018_commission_structure'!$A$21:$A$24,0),MATCH(S$1, '2018_commission_structure'!$A$21:$I$21,0)), 0)</f>
        <v>0</v>
      </c>
      <c r="T398" s="2">
        <f t="shared" si="66"/>
        <v>64980.11</v>
      </c>
      <c r="U398" s="2">
        <f t="shared" si="67"/>
        <v>125478.11</v>
      </c>
      <c r="V398" s="2">
        <f>MIN(I398, H398)*INDEX('2018_commission_structure'!$A$15:$I$18,MATCH($E398, '2018_commission_structure'!$A$15:$A$18,0),MATCH(V$1, '2018_commission_structure'!$A$15:$I$15,0))</f>
        <v>74977.05</v>
      </c>
      <c r="W398" s="2">
        <f>IF(H398&gt;I398, MIN(H398-I398, J398-I398)*INDEX('2018_commission_structure'!$A$15:$I$18,MATCH($E398, '2018_commission_structure'!$A$15:$A$18, 0),MATCH(W$1,'2018_commission_structure'!$A$15:$I$15, 0)), 0)</f>
        <v>0</v>
      </c>
      <c r="X398" s="2">
        <f>IF(H398&gt;J398, MIN(H398-J398, K398-J398)*INDEX('2018_commission_structure'!$A$15:$I$24,MATCH($E398, '2018_commission_structure'!$A$15:$A$18, 0),MATCH(X$1, '2018_commission_structure'!$A$15:$I$15, 0)), 0)</f>
        <v>0</v>
      </c>
      <c r="Y398" s="2">
        <f>IF($H398&gt;K398,MIN($H398-K398,L398-K398)*INDEX('2018_commission_structure'!$A$15:$I$24,MATCH($E398,'2018_commission_structure'!$A$15:$A$18,0),MATCH('calculations '!Y$1,'2018_commission_structure'!$A$15:$I$15,0)),0)</f>
        <v>0</v>
      </c>
      <c r="Z398" s="2">
        <f>IF($H398&gt;L398, ($H398-L398) *INDEX('2018_commission_structure'!$A$15:$I$24,MATCH($E398, '2018_commission_structure'!$A$15:$A$18,0),MATCH(Z$1, '2018_commission_structure'!$A$15:$I$15,0)), 0)</f>
        <v>0</v>
      </c>
      <c r="AA398" s="9">
        <f t="shared" si="68"/>
        <v>74977.05</v>
      </c>
      <c r="AB398" s="9">
        <f t="shared" si="69"/>
        <v>135475.04999999999</v>
      </c>
    </row>
    <row r="399" spans="1:28" x14ac:dyDescent="0.25">
      <c r="A399" t="str">
        <f t="shared" si="60"/>
        <v>Desmond Simmins</v>
      </c>
      <c r="B399">
        <v>9057758911</v>
      </c>
      <c r="C399" t="s">
        <v>787</v>
      </c>
      <c r="D399" t="s">
        <v>788</v>
      </c>
      <c r="E399" t="s">
        <v>29</v>
      </c>
      <c r="F399" s="6">
        <v>54346</v>
      </c>
      <c r="G399">
        <f>COUNTIF(deals_closed!D:D,'calculations '!B399)</f>
        <v>17</v>
      </c>
      <c r="H399" s="6">
        <f>SUMIF(deals_closed!D:D,'calculations '!B399,deals_closed!C:C)</f>
        <v>608913</v>
      </c>
      <c r="I399" s="9">
        <f>VLOOKUP(E399,'2018_commission_structure'!$A$22:$I$24,9,FALSE)</f>
        <v>600000</v>
      </c>
      <c r="J399" s="7">
        <f t="shared" si="61"/>
        <v>750000</v>
      </c>
      <c r="K399" s="8">
        <f t="shared" si="62"/>
        <v>900000</v>
      </c>
      <c r="L399" s="9">
        <f t="shared" si="63"/>
        <v>1200000</v>
      </c>
      <c r="M399" s="10">
        <f t="shared" si="64"/>
        <v>1.0148550000000001</v>
      </c>
      <c r="N399" t="str">
        <f t="shared" si="65"/>
        <v>100-125%</v>
      </c>
      <c r="O399" s="9">
        <f>MIN(I399, H399)*INDEX('2018_commission_structure'!$A$21:$I$24,
MATCH($E399, '2018_commission_structure'!$A$21:$A$24,0),
MATCH(O$1, '2018_commission_structure'!$A$21:$I$21,0))</f>
        <v>78000</v>
      </c>
      <c r="P399" s="2">
        <f>IF(H399&gt;I399, MIN(H399-I399, J399-I399)*
INDEX('2018_commission_structure'!$A$21:$I$24,
MATCH($E399, '2018_commission_structure'!$A$21:$A$24, 0),
MATCH(P$1, '2018_commission_structure'!$A$21:$I$21, 0)), 0)</f>
        <v>1515.21</v>
      </c>
      <c r="Q399" s="2">
        <f>IF(H399&gt;J399, MIN(H399-J399, K399-J399)*
INDEX('2018_commission_structure'!$A$21:$I$24,
MATCH($E399, '2018_commission_structure'!$A$21:$A$24, 0),
MATCH(Q$1, '2018_commission_structure'!$A$21:$I$21, 0)), 0)</f>
        <v>0</v>
      </c>
      <c r="R399" s="2">
        <f>IF($H399&gt;K399,MIN($H399-K399,L399-K399)*INDEX('2018_commission_structure'!$A$21:$I$24,MATCH($E399,'2018_commission_structure'!$A$21:$A$24,0),MATCH('calculations '!R$1,'2018_commission_structure'!$A$21:$I$21,0)),0)</f>
        <v>0</v>
      </c>
      <c r="S399" s="2">
        <f>IF($H399&gt;L399, ($H399-L399) *INDEX('2018_commission_structure'!$A$21:$I$24,MATCH($E399, '2018_commission_structure'!$A$21:$A$24,0),MATCH(S$1, '2018_commission_structure'!$A$21:$I$21,0)), 0)</f>
        <v>0</v>
      </c>
      <c r="T399" s="2">
        <f t="shared" si="66"/>
        <v>79515.210000000006</v>
      </c>
      <c r="U399" s="2">
        <f t="shared" si="67"/>
        <v>133861.21000000002</v>
      </c>
      <c r="V399" s="2">
        <f>MIN(I399, H399)*INDEX('2018_commission_structure'!$A$15:$I$18,MATCH($E399, '2018_commission_structure'!$A$15:$A$18,0),MATCH(V$1, '2018_commission_structure'!$A$15:$I$15,0))</f>
        <v>90000</v>
      </c>
      <c r="W399" s="2">
        <f>IF(H399&gt;I399, MIN(H399-I399, J399-I399)*INDEX('2018_commission_structure'!$A$15:$I$18,MATCH($E399, '2018_commission_structure'!$A$15:$A$18, 0),MATCH(W$1,'2018_commission_structure'!$A$15:$I$15, 0)), 0)</f>
        <v>1604.34</v>
      </c>
      <c r="X399" s="2">
        <f>IF(H399&gt;J399, MIN(H399-J399, K399-J399)*INDEX('2018_commission_structure'!$A$15:$I$24,MATCH($E399, '2018_commission_structure'!$A$15:$A$18, 0),MATCH(X$1, '2018_commission_structure'!$A$15:$I$15, 0)), 0)</f>
        <v>0</v>
      </c>
      <c r="Y399" s="2">
        <f>IF($H399&gt;K399,MIN($H399-K399,L399-K399)*INDEX('2018_commission_structure'!$A$15:$I$24,MATCH($E399,'2018_commission_structure'!$A$15:$A$18,0),MATCH('calculations '!Y$1,'2018_commission_structure'!$A$15:$I$15,0)),0)</f>
        <v>0</v>
      </c>
      <c r="Z399" s="2">
        <f>IF($H399&gt;L399, ($H399-L399) *INDEX('2018_commission_structure'!$A$15:$I$24,MATCH($E399, '2018_commission_structure'!$A$15:$A$18,0),MATCH(Z$1, '2018_commission_structure'!$A$15:$I$15,0)), 0)</f>
        <v>0</v>
      </c>
      <c r="AA399" s="9">
        <f t="shared" si="68"/>
        <v>91604.34</v>
      </c>
      <c r="AB399" s="9">
        <f t="shared" si="69"/>
        <v>145950.34</v>
      </c>
    </row>
    <row r="400" spans="1:28" x14ac:dyDescent="0.25">
      <c r="A400" t="str">
        <f t="shared" si="60"/>
        <v>Rafe Leman</v>
      </c>
      <c r="B400">
        <v>9245659313</v>
      </c>
      <c r="C400" t="s">
        <v>642</v>
      </c>
      <c r="D400" t="s">
        <v>789</v>
      </c>
      <c r="E400" t="s">
        <v>29</v>
      </c>
      <c r="F400" s="6">
        <v>64732</v>
      </c>
      <c r="G400">
        <f>COUNTIF(deals_closed!D:D,'calculations '!B400)</f>
        <v>9</v>
      </c>
      <c r="H400" s="6">
        <f>SUMIF(deals_closed!D:D,'calculations '!B400,deals_closed!C:C)</f>
        <v>256286</v>
      </c>
      <c r="I400" s="9">
        <f>VLOOKUP(E400,'2018_commission_structure'!$A$22:$I$24,9,FALSE)</f>
        <v>600000</v>
      </c>
      <c r="J400" s="7">
        <f t="shared" si="61"/>
        <v>750000</v>
      </c>
      <c r="K400" s="8">
        <f t="shared" si="62"/>
        <v>900000</v>
      </c>
      <c r="L400" s="9">
        <f t="shared" si="63"/>
        <v>1200000</v>
      </c>
      <c r="M400" s="10">
        <f t="shared" si="64"/>
        <v>0.42714333333333332</v>
      </c>
      <c r="N400" t="str">
        <f t="shared" si="65"/>
        <v>0-100%</v>
      </c>
      <c r="O400" s="9">
        <f>MIN(I400, H400)*INDEX('2018_commission_structure'!$A$21:$I$24,
MATCH($E400, '2018_commission_structure'!$A$21:$A$24,0),
MATCH(O$1, '2018_commission_structure'!$A$21:$I$21,0))</f>
        <v>33317.18</v>
      </c>
      <c r="P400" s="2">
        <f>IF(H400&gt;I400, MIN(H400-I400, J400-I400)*
INDEX('2018_commission_structure'!$A$21:$I$24,
MATCH($E400, '2018_commission_structure'!$A$21:$A$24, 0),
MATCH(P$1, '2018_commission_structure'!$A$21:$I$21, 0)), 0)</f>
        <v>0</v>
      </c>
      <c r="Q400" s="2">
        <f>IF(H400&gt;J400, MIN(H400-J400, K400-J400)*
INDEX('2018_commission_structure'!$A$21:$I$24,
MATCH($E400, '2018_commission_structure'!$A$21:$A$24, 0),
MATCH(Q$1, '2018_commission_structure'!$A$21:$I$21, 0)), 0)</f>
        <v>0</v>
      </c>
      <c r="R400" s="2">
        <f>IF($H400&gt;K400,MIN($H400-K400,L400-K400)*INDEX('2018_commission_structure'!$A$21:$I$24,MATCH($E400,'2018_commission_structure'!$A$21:$A$24,0),MATCH('calculations '!R$1,'2018_commission_structure'!$A$21:$I$21,0)),0)</f>
        <v>0</v>
      </c>
      <c r="S400" s="2">
        <f>IF($H400&gt;L400, ($H400-L400) *INDEX('2018_commission_structure'!$A$21:$I$24,MATCH($E400, '2018_commission_structure'!$A$21:$A$24,0),MATCH(S$1, '2018_commission_structure'!$A$21:$I$21,0)), 0)</f>
        <v>0</v>
      </c>
      <c r="T400" s="2">
        <f t="shared" si="66"/>
        <v>33317.18</v>
      </c>
      <c r="U400" s="2">
        <f t="shared" si="67"/>
        <v>98049.18</v>
      </c>
      <c r="V400" s="2">
        <f>MIN(I400, H400)*INDEX('2018_commission_structure'!$A$15:$I$18,MATCH($E400, '2018_commission_structure'!$A$15:$A$18,0),MATCH(V$1, '2018_commission_structure'!$A$15:$I$15,0))</f>
        <v>38442.9</v>
      </c>
      <c r="W400" s="2">
        <f>IF(H400&gt;I400, MIN(H400-I400, J400-I400)*INDEX('2018_commission_structure'!$A$15:$I$18,MATCH($E400, '2018_commission_structure'!$A$15:$A$18, 0),MATCH(W$1,'2018_commission_structure'!$A$15:$I$15, 0)), 0)</f>
        <v>0</v>
      </c>
      <c r="X400" s="2">
        <f>IF(H400&gt;J400, MIN(H400-J400, K400-J400)*INDEX('2018_commission_structure'!$A$15:$I$24,MATCH($E400, '2018_commission_structure'!$A$15:$A$18, 0),MATCH(X$1, '2018_commission_structure'!$A$15:$I$15, 0)), 0)</f>
        <v>0</v>
      </c>
      <c r="Y400" s="2">
        <f>IF($H400&gt;K400,MIN($H400-K400,L400-K400)*INDEX('2018_commission_structure'!$A$15:$I$24,MATCH($E400,'2018_commission_structure'!$A$15:$A$18,0),MATCH('calculations '!Y$1,'2018_commission_structure'!$A$15:$I$15,0)),0)</f>
        <v>0</v>
      </c>
      <c r="Z400" s="2">
        <f>IF($H400&gt;L400, ($H400-L400) *INDEX('2018_commission_structure'!$A$15:$I$24,MATCH($E400, '2018_commission_structure'!$A$15:$A$18,0),MATCH(Z$1, '2018_commission_structure'!$A$15:$I$15,0)), 0)</f>
        <v>0</v>
      </c>
      <c r="AA400" s="9">
        <f t="shared" si="68"/>
        <v>38442.9</v>
      </c>
      <c r="AB400" s="9">
        <f t="shared" si="69"/>
        <v>103174.9</v>
      </c>
    </row>
    <row r="401" spans="1:28" x14ac:dyDescent="0.25">
      <c r="A401" t="str">
        <f t="shared" si="60"/>
        <v>Jone Sleep</v>
      </c>
      <c r="B401">
        <v>2873915978</v>
      </c>
      <c r="C401" t="s">
        <v>790</v>
      </c>
      <c r="D401" t="s">
        <v>791</v>
      </c>
      <c r="E401" t="s">
        <v>29</v>
      </c>
      <c r="F401" s="6">
        <v>73164</v>
      </c>
      <c r="G401">
        <f>COUNTIF(deals_closed!D:D,'calculations '!B401)</f>
        <v>25</v>
      </c>
      <c r="H401" s="6">
        <f>SUMIF(deals_closed!D:D,'calculations '!B401,deals_closed!C:C)</f>
        <v>833825</v>
      </c>
      <c r="I401" s="9">
        <f>VLOOKUP(E401,'2018_commission_structure'!$A$22:$I$24,9,FALSE)</f>
        <v>600000</v>
      </c>
      <c r="J401" s="7">
        <f t="shared" si="61"/>
        <v>750000</v>
      </c>
      <c r="K401" s="8">
        <f t="shared" si="62"/>
        <v>900000</v>
      </c>
      <c r="L401" s="9">
        <f t="shared" si="63"/>
        <v>1200000</v>
      </c>
      <c r="M401" s="10">
        <f t="shared" si="64"/>
        <v>1.3897083333333333</v>
      </c>
      <c r="N401" t="str">
        <f t="shared" si="65"/>
        <v>125-150%</v>
      </c>
      <c r="O401" s="9">
        <f>MIN(I401, H401)*INDEX('2018_commission_structure'!$A$21:$I$24,
MATCH($E401, '2018_commission_structure'!$A$21:$A$24,0),
MATCH(O$1, '2018_commission_structure'!$A$21:$I$21,0))</f>
        <v>78000</v>
      </c>
      <c r="P401" s="2">
        <f>IF(H401&gt;I401, MIN(H401-I401, J401-I401)*
INDEX('2018_commission_structure'!$A$21:$I$24,
MATCH($E401, '2018_commission_structure'!$A$21:$A$24, 0),
MATCH(P$1, '2018_commission_structure'!$A$21:$I$21, 0)), 0)</f>
        <v>25500.000000000004</v>
      </c>
      <c r="Q401" s="2">
        <f>IF(H401&gt;J401, MIN(H401-J401, K401-J401)*
INDEX('2018_commission_structure'!$A$21:$I$24,
MATCH($E401, '2018_commission_structure'!$A$21:$A$24, 0),
MATCH(Q$1, '2018_commission_structure'!$A$21:$I$21, 0)), 0)</f>
        <v>17603.25</v>
      </c>
      <c r="R401" s="2">
        <f>IF($H401&gt;K401,MIN($H401-K401,L401-K401)*INDEX('2018_commission_structure'!$A$21:$I$24,MATCH($E401,'2018_commission_structure'!$A$21:$A$24,0),MATCH('calculations '!R$1,'2018_commission_structure'!$A$21:$I$21,0)),0)</f>
        <v>0</v>
      </c>
      <c r="S401" s="2">
        <f>IF($H401&gt;L401, ($H401-L401) *INDEX('2018_commission_structure'!$A$21:$I$24,MATCH($E401, '2018_commission_structure'!$A$21:$A$24,0),MATCH(S$1, '2018_commission_structure'!$A$21:$I$21,0)), 0)</f>
        <v>0</v>
      </c>
      <c r="T401" s="2">
        <f t="shared" si="66"/>
        <v>121103.25</v>
      </c>
      <c r="U401" s="2">
        <f t="shared" si="67"/>
        <v>194267.25</v>
      </c>
      <c r="V401" s="2">
        <f>MIN(I401, H401)*INDEX('2018_commission_structure'!$A$15:$I$18,MATCH($E401, '2018_commission_structure'!$A$15:$A$18,0),MATCH(V$1, '2018_commission_structure'!$A$15:$I$15,0))</f>
        <v>90000</v>
      </c>
      <c r="W401" s="2">
        <f>IF(H401&gt;I401, MIN(H401-I401, J401-I401)*INDEX('2018_commission_structure'!$A$15:$I$18,MATCH($E401, '2018_commission_structure'!$A$15:$A$18, 0),MATCH(W$1,'2018_commission_structure'!$A$15:$I$15, 0)), 0)</f>
        <v>27000</v>
      </c>
      <c r="X401" s="2">
        <f>IF(H401&gt;J401, MIN(H401-J401, K401-J401)*INDEX('2018_commission_structure'!$A$15:$I$24,MATCH($E401, '2018_commission_structure'!$A$15:$A$18, 0),MATCH(X$1, '2018_commission_structure'!$A$15:$I$15, 0)), 0)</f>
        <v>20956.25</v>
      </c>
      <c r="Y401" s="2">
        <f>IF($H401&gt;K401,MIN($H401-K401,L401-K401)*INDEX('2018_commission_structure'!$A$15:$I$24,MATCH($E401,'2018_commission_structure'!$A$15:$A$18,0),MATCH('calculations '!Y$1,'2018_commission_structure'!$A$15:$I$15,0)),0)</f>
        <v>0</v>
      </c>
      <c r="Z401" s="2">
        <f>IF($H401&gt;L401, ($H401-L401) *INDEX('2018_commission_structure'!$A$15:$I$24,MATCH($E401, '2018_commission_structure'!$A$15:$A$18,0),MATCH(Z$1, '2018_commission_structure'!$A$15:$I$15,0)), 0)</f>
        <v>0</v>
      </c>
      <c r="AA401" s="9">
        <f t="shared" si="68"/>
        <v>137956.25</v>
      </c>
      <c r="AB401" s="9">
        <f t="shared" si="69"/>
        <v>211120.25</v>
      </c>
    </row>
    <row r="402" spans="1:28" x14ac:dyDescent="0.25">
      <c r="A402" t="str">
        <f t="shared" si="60"/>
        <v>Nil Dowden</v>
      </c>
      <c r="B402">
        <v>923191143</v>
      </c>
      <c r="C402" t="s">
        <v>792</v>
      </c>
      <c r="D402" t="s">
        <v>793</v>
      </c>
      <c r="E402" t="s">
        <v>29</v>
      </c>
      <c r="F402" s="6">
        <v>53354</v>
      </c>
      <c r="G402">
        <f>COUNTIF(deals_closed!D:D,'calculations '!B402)</f>
        <v>15</v>
      </c>
      <c r="H402" s="6">
        <f>SUMIF(deals_closed!D:D,'calculations '!B402,deals_closed!C:C)</f>
        <v>488228</v>
      </c>
      <c r="I402" s="9">
        <f>VLOOKUP(E402,'2018_commission_structure'!$A$22:$I$24,9,FALSE)</f>
        <v>600000</v>
      </c>
      <c r="J402" s="7">
        <f t="shared" si="61"/>
        <v>750000</v>
      </c>
      <c r="K402" s="8">
        <f t="shared" si="62"/>
        <v>900000</v>
      </c>
      <c r="L402" s="9">
        <f t="shared" si="63"/>
        <v>1200000</v>
      </c>
      <c r="M402" s="10">
        <f t="shared" si="64"/>
        <v>0.81371333333333329</v>
      </c>
      <c r="N402" t="str">
        <f t="shared" si="65"/>
        <v>0-100%</v>
      </c>
      <c r="O402" s="9">
        <f>MIN(I402, H402)*INDEX('2018_commission_structure'!$A$21:$I$24,
MATCH($E402, '2018_commission_structure'!$A$21:$A$24,0),
MATCH(O$1, '2018_commission_structure'!$A$21:$I$21,0))</f>
        <v>63469.64</v>
      </c>
      <c r="P402" s="2">
        <f>IF(H402&gt;I402, MIN(H402-I402, J402-I402)*
INDEX('2018_commission_structure'!$A$21:$I$24,
MATCH($E402, '2018_commission_structure'!$A$21:$A$24, 0),
MATCH(P$1, '2018_commission_structure'!$A$21:$I$21, 0)), 0)</f>
        <v>0</v>
      </c>
      <c r="Q402" s="2">
        <f>IF(H402&gt;J402, MIN(H402-J402, K402-J402)*
INDEX('2018_commission_structure'!$A$21:$I$24,
MATCH($E402, '2018_commission_structure'!$A$21:$A$24, 0),
MATCH(Q$1, '2018_commission_structure'!$A$21:$I$21, 0)), 0)</f>
        <v>0</v>
      </c>
      <c r="R402" s="2">
        <f>IF($H402&gt;K402,MIN($H402-K402,L402-K402)*INDEX('2018_commission_structure'!$A$21:$I$24,MATCH($E402,'2018_commission_structure'!$A$21:$A$24,0),MATCH('calculations '!R$1,'2018_commission_structure'!$A$21:$I$21,0)),0)</f>
        <v>0</v>
      </c>
      <c r="S402" s="2">
        <f>IF($H402&gt;L402, ($H402-L402) *INDEX('2018_commission_structure'!$A$21:$I$24,MATCH($E402, '2018_commission_structure'!$A$21:$A$24,0),MATCH(S$1, '2018_commission_structure'!$A$21:$I$21,0)), 0)</f>
        <v>0</v>
      </c>
      <c r="T402" s="2">
        <f t="shared" si="66"/>
        <v>63469.64</v>
      </c>
      <c r="U402" s="2">
        <f t="shared" si="67"/>
        <v>116823.64</v>
      </c>
      <c r="V402" s="2">
        <f>MIN(I402, H402)*INDEX('2018_commission_structure'!$A$15:$I$18,MATCH($E402, '2018_commission_structure'!$A$15:$A$18,0),MATCH(V$1, '2018_commission_structure'!$A$15:$I$15,0))</f>
        <v>73234.2</v>
      </c>
      <c r="W402" s="2">
        <f>IF(H402&gt;I402, MIN(H402-I402, J402-I402)*INDEX('2018_commission_structure'!$A$15:$I$18,MATCH($E402, '2018_commission_structure'!$A$15:$A$18, 0),MATCH(W$1,'2018_commission_structure'!$A$15:$I$15, 0)), 0)</f>
        <v>0</v>
      </c>
      <c r="X402" s="2">
        <f>IF(H402&gt;J402, MIN(H402-J402, K402-J402)*INDEX('2018_commission_structure'!$A$15:$I$24,MATCH($E402, '2018_commission_structure'!$A$15:$A$18, 0),MATCH(X$1, '2018_commission_structure'!$A$15:$I$15, 0)), 0)</f>
        <v>0</v>
      </c>
      <c r="Y402" s="2">
        <f>IF($H402&gt;K402,MIN($H402-K402,L402-K402)*INDEX('2018_commission_structure'!$A$15:$I$24,MATCH($E402,'2018_commission_structure'!$A$15:$A$18,0),MATCH('calculations '!Y$1,'2018_commission_structure'!$A$15:$I$15,0)),0)</f>
        <v>0</v>
      </c>
      <c r="Z402" s="2">
        <f>IF($H402&gt;L402, ($H402-L402) *INDEX('2018_commission_structure'!$A$15:$I$24,MATCH($E402, '2018_commission_structure'!$A$15:$A$18,0),MATCH(Z$1, '2018_commission_structure'!$A$15:$I$15,0)), 0)</f>
        <v>0</v>
      </c>
      <c r="AA402" s="9">
        <f t="shared" si="68"/>
        <v>73234.2</v>
      </c>
      <c r="AB402" s="9">
        <f t="shared" si="69"/>
        <v>126588.2</v>
      </c>
    </row>
    <row r="403" spans="1:28" x14ac:dyDescent="0.25">
      <c r="A403" t="str">
        <f t="shared" si="60"/>
        <v>Keenan Kruszelnicki</v>
      </c>
      <c r="B403">
        <v>1958063002</v>
      </c>
      <c r="C403" t="s">
        <v>794</v>
      </c>
      <c r="D403" t="s">
        <v>795</v>
      </c>
      <c r="E403" t="s">
        <v>10</v>
      </c>
      <c r="F403" s="6">
        <v>105993</v>
      </c>
      <c r="G403">
        <f>COUNTIF(deals_closed!D:D,'calculations '!B403)</f>
        <v>24</v>
      </c>
      <c r="H403" s="6">
        <f>SUMIF(deals_closed!D:D,'calculations '!B403,deals_closed!C:C)</f>
        <v>955328</v>
      </c>
      <c r="I403" s="9">
        <f>VLOOKUP(E403,'2018_commission_structure'!$A$22:$I$24,9,FALSE)</f>
        <v>750000</v>
      </c>
      <c r="J403" s="7">
        <f t="shared" si="61"/>
        <v>937500</v>
      </c>
      <c r="K403" s="8">
        <f t="shared" si="62"/>
        <v>1125000</v>
      </c>
      <c r="L403" s="9">
        <f t="shared" si="63"/>
        <v>1500000</v>
      </c>
      <c r="M403" s="10">
        <f t="shared" si="64"/>
        <v>1.2737706666666666</v>
      </c>
      <c r="N403" t="str">
        <f t="shared" si="65"/>
        <v>125-150%</v>
      </c>
      <c r="O403" s="9">
        <f>MIN(I403, H403)*INDEX('2018_commission_structure'!$A$21:$I$24,
MATCH($E403, '2018_commission_structure'!$A$21:$A$24,0),
MATCH(O$1, '2018_commission_structure'!$A$21:$I$21,0))</f>
        <v>112500</v>
      </c>
      <c r="P403" s="2">
        <f>IF(H403&gt;I403, MIN(H403-I403, J403-I403)*
INDEX('2018_commission_structure'!$A$21:$I$24,
MATCH($E403, '2018_commission_structure'!$A$21:$A$24, 0),
MATCH(P$1, '2018_commission_structure'!$A$21:$I$21, 0)), 0)</f>
        <v>35625</v>
      </c>
      <c r="Q403" s="2">
        <f>IF(H403&gt;J403, MIN(H403-J403, K403-J403)*
INDEX('2018_commission_structure'!$A$21:$I$24,
MATCH($E403, '2018_commission_structure'!$A$21:$A$24, 0),
MATCH(Q$1, '2018_commission_structure'!$A$21:$I$21, 0)), 0)</f>
        <v>4100.4400000000005</v>
      </c>
      <c r="R403" s="2">
        <f>IF($H403&gt;K403,MIN($H403-K403,L403-K403)*INDEX('2018_commission_structure'!$A$21:$I$24,MATCH($E403,'2018_commission_structure'!$A$21:$A$24,0),MATCH('calculations '!R$1,'2018_commission_structure'!$A$21:$I$21,0)),0)</f>
        <v>0</v>
      </c>
      <c r="S403" s="2">
        <f>IF($H403&gt;L403, ($H403-L403) *INDEX('2018_commission_structure'!$A$21:$I$24,MATCH($E403, '2018_commission_structure'!$A$21:$A$24,0),MATCH(S$1, '2018_commission_structure'!$A$21:$I$21,0)), 0)</f>
        <v>0</v>
      </c>
      <c r="T403" s="2">
        <f t="shared" si="66"/>
        <v>152225.44</v>
      </c>
      <c r="U403" s="2">
        <f t="shared" si="67"/>
        <v>258218.44</v>
      </c>
      <c r="V403" s="2">
        <f>MIN(I403, H403)*INDEX('2018_commission_structure'!$A$15:$I$18,MATCH($E403, '2018_commission_structure'!$A$15:$A$18,0),MATCH(V$1, '2018_commission_structure'!$A$15:$I$15,0))</f>
        <v>112500</v>
      </c>
      <c r="W403" s="2">
        <f>IF(H403&gt;I403, MIN(H403-I403, J403-I403)*INDEX('2018_commission_structure'!$A$15:$I$18,MATCH($E403, '2018_commission_structure'!$A$15:$A$18, 0),MATCH(W$1,'2018_commission_structure'!$A$15:$I$15, 0)), 0)</f>
        <v>41250</v>
      </c>
      <c r="X403" s="2">
        <f>IF(H403&gt;J403, MIN(H403-J403, K403-J403)*INDEX('2018_commission_structure'!$A$15:$I$24,MATCH($E403, '2018_commission_structure'!$A$15:$A$18, 0),MATCH(X$1, '2018_commission_structure'!$A$15:$I$15, 0)), 0)</f>
        <v>4457</v>
      </c>
      <c r="Y403" s="2">
        <f>IF($H403&gt;K403,MIN($H403-K403,L403-K403)*INDEX('2018_commission_structure'!$A$15:$I$24,MATCH($E403,'2018_commission_structure'!$A$15:$A$18,0),MATCH('calculations '!Y$1,'2018_commission_structure'!$A$15:$I$15,0)),0)</f>
        <v>0</v>
      </c>
      <c r="Z403" s="2">
        <f>IF($H403&gt;L403, ($H403-L403) *INDEX('2018_commission_structure'!$A$15:$I$24,MATCH($E403, '2018_commission_structure'!$A$15:$A$18,0),MATCH(Z$1, '2018_commission_structure'!$A$15:$I$15,0)), 0)</f>
        <v>0</v>
      </c>
      <c r="AA403" s="9">
        <f t="shared" si="68"/>
        <v>158207</v>
      </c>
      <c r="AB403" s="9">
        <f t="shared" si="69"/>
        <v>264200</v>
      </c>
    </row>
    <row r="404" spans="1:28" x14ac:dyDescent="0.25">
      <c r="A404" t="str">
        <f t="shared" si="60"/>
        <v>Natassia Baldoni</v>
      </c>
      <c r="B404">
        <v>5197585250</v>
      </c>
      <c r="C404" t="s">
        <v>796</v>
      </c>
      <c r="D404" t="s">
        <v>797</v>
      </c>
      <c r="E404" t="s">
        <v>10</v>
      </c>
      <c r="F404" s="6">
        <v>114163</v>
      </c>
      <c r="G404">
        <f>COUNTIF(deals_closed!D:D,'calculations '!B404)</f>
        <v>23</v>
      </c>
      <c r="H404" s="6">
        <f>SUMIF(deals_closed!D:D,'calculations '!B404,deals_closed!C:C)</f>
        <v>816810</v>
      </c>
      <c r="I404" s="9">
        <f>VLOOKUP(E404,'2018_commission_structure'!$A$22:$I$24,9,FALSE)</f>
        <v>750000</v>
      </c>
      <c r="J404" s="7">
        <f t="shared" si="61"/>
        <v>937500</v>
      </c>
      <c r="K404" s="8">
        <f t="shared" si="62"/>
        <v>1125000</v>
      </c>
      <c r="L404" s="9">
        <f t="shared" si="63"/>
        <v>1500000</v>
      </c>
      <c r="M404" s="10">
        <f t="shared" si="64"/>
        <v>1.08908</v>
      </c>
      <c r="N404" t="str">
        <f t="shared" si="65"/>
        <v>100-125%</v>
      </c>
      <c r="O404" s="9">
        <f>MIN(I404, H404)*INDEX('2018_commission_structure'!$A$21:$I$24,
MATCH($E404, '2018_commission_structure'!$A$21:$A$24,0),
MATCH(O$1, '2018_commission_structure'!$A$21:$I$21,0))</f>
        <v>112500</v>
      </c>
      <c r="P404" s="2">
        <f>IF(H404&gt;I404, MIN(H404-I404, J404-I404)*
INDEX('2018_commission_structure'!$A$21:$I$24,
MATCH($E404, '2018_commission_structure'!$A$21:$A$24, 0),
MATCH(P$1, '2018_commission_structure'!$A$21:$I$21, 0)), 0)</f>
        <v>12693.9</v>
      </c>
      <c r="Q404" s="2">
        <f>IF(H404&gt;J404, MIN(H404-J404, K404-J404)*
INDEX('2018_commission_structure'!$A$21:$I$24,
MATCH($E404, '2018_commission_structure'!$A$21:$A$24, 0),
MATCH(Q$1, '2018_commission_structure'!$A$21:$I$21, 0)), 0)</f>
        <v>0</v>
      </c>
      <c r="R404" s="2">
        <f>IF($H404&gt;K404,MIN($H404-K404,L404-K404)*INDEX('2018_commission_structure'!$A$21:$I$24,MATCH($E404,'2018_commission_structure'!$A$21:$A$24,0),MATCH('calculations '!R$1,'2018_commission_structure'!$A$21:$I$21,0)),0)</f>
        <v>0</v>
      </c>
      <c r="S404" s="2">
        <f>IF($H404&gt;L404, ($H404-L404) *INDEX('2018_commission_structure'!$A$21:$I$24,MATCH($E404, '2018_commission_structure'!$A$21:$A$24,0),MATCH(S$1, '2018_commission_structure'!$A$21:$I$21,0)), 0)</f>
        <v>0</v>
      </c>
      <c r="T404" s="2">
        <f t="shared" si="66"/>
        <v>125193.9</v>
      </c>
      <c r="U404" s="2">
        <f t="shared" si="67"/>
        <v>239356.9</v>
      </c>
      <c r="V404" s="2">
        <f>MIN(I404, H404)*INDEX('2018_commission_structure'!$A$15:$I$18,MATCH($E404, '2018_commission_structure'!$A$15:$A$18,0),MATCH(V$1, '2018_commission_structure'!$A$15:$I$15,0))</f>
        <v>112500</v>
      </c>
      <c r="W404" s="2">
        <f>IF(H404&gt;I404, MIN(H404-I404, J404-I404)*INDEX('2018_commission_structure'!$A$15:$I$18,MATCH($E404, '2018_commission_structure'!$A$15:$A$18, 0),MATCH(W$1,'2018_commission_structure'!$A$15:$I$15, 0)), 0)</f>
        <v>14698.2</v>
      </c>
      <c r="X404" s="2">
        <f>IF(H404&gt;J404, MIN(H404-J404, K404-J404)*INDEX('2018_commission_structure'!$A$15:$I$24,MATCH($E404, '2018_commission_structure'!$A$15:$A$18, 0),MATCH(X$1, '2018_commission_structure'!$A$15:$I$15, 0)), 0)</f>
        <v>0</v>
      </c>
      <c r="Y404" s="2">
        <f>IF($H404&gt;K404,MIN($H404-K404,L404-K404)*INDEX('2018_commission_structure'!$A$15:$I$24,MATCH($E404,'2018_commission_structure'!$A$15:$A$18,0),MATCH('calculations '!Y$1,'2018_commission_structure'!$A$15:$I$15,0)),0)</f>
        <v>0</v>
      </c>
      <c r="Z404" s="2">
        <f>IF($H404&gt;L404, ($H404-L404) *INDEX('2018_commission_structure'!$A$15:$I$24,MATCH($E404, '2018_commission_structure'!$A$15:$A$18,0),MATCH(Z$1, '2018_commission_structure'!$A$15:$I$15,0)), 0)</f>
        <v>0</v>
      </c>
      <c r="AA404" s="9">
        <f t="shared" si="68"/>
        <v>127198.2</v>
      </c>
      <c r="AB404" s="9">
        <f t="shared" si="69"/>
        <v>241361.2</v>
      </c>
    </row>
    <row r="405" spans="1:28" x14ac:dyDescent="0.25">
      <c r="A405" t="str">
        <f t="shared" si="60"/>
        <v>Alyse Abrahmer</v>
      </c>
      <c r="B405">
        <v>8002426673</v>
      </c>
      <c r="C405" t="s">
        <v>798</v>
      </c>
      <c r="D405" t="s">
        <v>799</v>
      </c>
      <c r="E405" t="s">
        <v>29</v>
      </c>
      <c r="F405" s="6">
        <v>67081</v>
      </c>
      <c r="G405">
        <f>COUNTIF(deals_closed!D:D,'calculations '!B405)</f>
        <v>25</v>
      </c>
      <c r="H405" s="6">
        <f>SUMIF(deals_closed!D:D,'calculations '!B405,deals_closed!C:C)</f>
        <v>891412</v>
      </c>
      <c r="I405" s="9">
        <f>VLOOKUP(E405,'2018_commission_structure'!$A$22:$I$24,9,FALSE)</f>
        <v>600000</v>
      </c>
      <c r="J405" s="7">
        <f t="shared" si="61"/>
        <v>750000</v>
      </c>
      <c r="K405" s="8">
        <f t="shared" si="62"/>
        <v>900000</v>
      </c>
      <c r="L405" s="9">
        <f t="shared" si="63"/>
        <v>1200000</v>
      </c>
      <c r="M405" s="10">
        <f t="shared" si="64"/>
        <v>1.4856866666666666</v>
      </c>
      <c r="N405" t="str">
        <f t="shared" si="65"/>
        <v>125-150%</v>
      </c>
      <c r="O405" s="9">
        <f>MIN(I405, H405)*INDEX('2018_commission_structure'!$A$21:$I$24,
MATCH($E405, '2018_commission_structure'!$A$21:$A$24,0),
MATCH(O$1, '2018_commission_structure'!$A$21:$I$21,0))</f>
        <v>78000</v>
      </c>
      <c r="P405" s="2">
        <f>IF(H405&gt;I405, MIN(H405-I405, J405-I405)*
INDEX('2018_commission_structure'!$A$21:$I$24,
MATCH($E405, '2018_commission_structure'!$A$21:$A$24, 0),
MATCH(P$1, '2018_commission_structure'!$A$21:$I$21, 0)), 0)</f>
        <v>25500.000000000004</v>
      </c>
      <c r="Q405" s="2">
        <f>IF(H405&gt;J405, MIN(H405-J405, K405-J405)*
INDEX('2018_commission_structure'!$A$21:$I$24,
MATCH($E405, '2018_commission_structure'!$A$21:$A$24, 0),
MATCH(Q$1, '2018_commission_structure'!$A$21:$I$21, 0)), 0)</f>
        <v>29696.52</v>
      </c>
      <c r="R405" s="2">
        <f>IF($H405&gt;K405,MIN($H405-K405,L405-K405)*INDEX('2018_commission_structure'!$A$21:$I$24,MATCH($E405,'2018_commission_structure'!$A$21:$A$24,0),MATCH('calculations '!R$1,'2018_commission_structure'!$A$21:$I$21,0)),0)</f>
        <v>0</v>
      </c>
      <c r="S405" s="2">
        <f>IF($H405&gt;L405, ($H405-L405) *INDEX('2018_commission_structure'!$A$21:$I$24,MATCH($E405, '2018_commission_structure'!$A$21:$A$24,0),MATCH(S$1, '2018_commission_structure'!$A$21:$I$21,0)), 0)</f>
        <v>0</v>
      </c>
      <c r="T405" s="2">
        <f t="shared" si="66"/>
        <v>133196.51999999999</v>
      </c>
      <c r="U405" s="2">
        <f t="shared" si="67"/>
        <v>200277.52</v>
      </c>
      <c r="V405" s="2">
        <f>MIN(I405, H405)*INDEX('2018_commission_structure'!$A$15:$I$18,MATCH($E405, '2018_commission_structure'!$A$15:$A$18,0),MATCH(V$1, '2018_commission_structure'!$A$15:$I$15,0))</f>
        <v>90000</v>
      </c>
      <c r="W405" s="2">
        <f>IF(H405&gt;I405, MIN(H405-I405, J405-I405)*INDEX('2018_commission_structure'!$A$15:$I$18,MATCH($E405, '2018_commission_structure'!$A$15:$A$18, 0),MATCH(W$1,'2018_commission_structure'!$A$15:$I$15, 0)), 0)</f>
        <v>27000</v>
      </c>
      <c r="X405" s="2">
        <f>IF(H405&gt;J405, MIN(H405-J405, K405-J405)*INDEX('2018_commission_structure'!$A$15:$I$24,MATCH($E405, '2018_commission_structure'!$A$15:$A$18, 0),MATCH(X$1, '2018_commission_structure'!$A$15:$I$15, 0)), 0)</f>
        <v>35353</v>
      </c>
      <c r="Y405" s="2">
        <f>IF($H405&gt;K405,MIN($H405-K405,L405-K405)*INDEX('2018_commission_structure'!$A$15:$I$24,MATCH($E405,'2018_commission_structure'!$A$15:$A$18,0),MATCH('calculations '!Y$1,'2018_commission_structure'!$A$15:$I$15,0)),0)</f>
        <v>0</v>
      </c>
      <c r="Z405" s="2">
        <f>IF($H405&gt;L405, ($H405-L405) *INDEX('2018_commission_structure'!$A$15:$I$24,MATCH($E405, '2018_commission_structure'!$A$15:$A$18,0),MATCH(Z$1, '2018_commission_structure'!$A$15:$I$15,0)), 0)</f>
        <v>0</v>
      </c>
      <c r="AA405" s="9">
        <f t="shared" si="68"/>
        <v>152353</v>
      </c>
      <c r="AB405" s="9">
        <f t="shared" si="69"/>
        <v>219434</v>
      </c>
    </row>
    <row r="406" spans="1:28" x14ac:dyDescent="0.25">
      <c r="A406" t="str">
        <f t="shared" si="60"/>
        <v>Brewer Hartright</v>
      </c>
      <c r="B406">
        <v>9620547551</v>
      </c>
      <c r="C406" t="s">
        <v>159</v>
      </c>
      <c r="D406" t="s">
        <v>800</v>
      </c>
      <c r="E406" t="s">
        <v>10</v>
      </c>
      <c r="F406" s="6">
        <v>80719</v>
      </c>
      <c r="G406">
        <f>COUNTIF(deals_closed!D:D,'calculations '!B406)</f>
        <v>19</v>
      </c>
      <c r="H406" s="6">
        <f>SUMIF(deals_closed!D:D,'calculations '!B406,deals_closed!C:C)</f>
        <v>540781</v>
      </c>
      <c r="I406" s="9">
        <f>VLOOKUP(E406,'2018_commission_structure'!$A$22:$I$24,9,FALSE)</f>
        <v>750000</v>
      </c>
      <c r="J406" s="7">
        <f t="shared" si="61"/>
        <v>937500</v>
      </c>
      <c r="K406" s="8">
        <f t="shared" si="62"/>
        <v>1125000</v>
      </c>
      <c r="L406" s="9">
        <f t="shared" si="63"/>
        <v>1500000</v>
      </c>
      <c r="M406" s="10">
        <f t="shared" si="64"/>
        <v>0.72104133333333331</v>
      </c>
      <c r="N406" t="str">
        <f t="shared" si="65"/>
        <v>0-100%</v>
      </c>
      <c r="O406" s="9">
        <f>MIN(I406, H406)*INDEX('2018_commission_structure'!$A$21:$I$24,
MATCH($E406, '2018_commission_structure'!$A$21:$A$24,0),
MATCH(O$1, '2018_commission_structure'!$A$21:$I$21,0))</f>
        <v>81117.149999999994</v>
      </c>
      <c r="P406" s="2">
        <f>IF(H406&gt;I406, MIN(H406-I406, J406-I406)*
INDEX('2018_commission_structure'!$A$21:$I$24,
MATCH($E406, '2018_commission_structure'!$A$21:$A$24, 0),
MATCH(P$1, '2018_commission_structure'!$A$21:$I$21, 0)), 0)</f>
        <v>0</v>
      </c>
      <c r="Q406" s="2">
        <f>IF(H406&gt;J406, MIN(H406-J406, K406-J406)*
INDEX('2018_commission_structure'!$A$21:$I$24,
MATCH($E406, '2018_commission_structure'!$A$21:$A$24, 0),
MATCH(Q$1, '2018_commission_structure'!$A$21:$I$21, 0)), 0)</f>
        <v>0</v>
      </c>
      <c r="R406" s="2">
        <f>IF($H406&gt;K406,MIN($H406-K406,L406-K406)*INDEX('2018_commission_structure'!$A$21:$I$24,MATCH($E406,'2018_commission_structure'!$A$21:$A$24,0),MATCH('calculations '!R$1,'2018_commission_structure'!$A$21:$I$21,0)),0)</f>
        <v>0</v>
      </c>
      <c r="S406" s="2">
        <f>IF($H406&gt;L406, ($H406-L406) *INDEX('2018_commission_structure'!$A$21:$I$24,MATCH($E406, '2018_commission_structure'!$A$21:$A$24,0),MATCH(S$1, '2018_commission_structure'!$A$21:$I$21,0)), 0)</f>
        <v>0</v>
      </c>
      <c r="T406" s="2">
        <f t="shared" si="66"/>
        <v>81117.149999999994</v>
      </c>
      <c r="U406" s="2">
        <f t="shared" si="67"/>
        <v>161836.15</v>
      </c>
      <c r="V406" s="2">
        <f>MIN(I406, H406)*INDEX('2018_commission_structure'!$A$15:$I$18,MATCH($E406, '2018_commission_structure'!$A$15:$A$18,0),MATCH(V$1, '2018_commission_structure'!$A$15:$I$15,0))</f>
        <v>81117.149999999994</v>
      </c>
      <c r="W406" s="2">
        <f>IF(H406&gt;I406, MIN(H406-I406, J406-I406)*INDEX('2018_commission_structure'!$A$15:$I$18,MATCH($E406, '2018_commission_structure'!$A$15:$A$18, 0),MATCH(W$1,'2018_commission_structure'!$A$15:$I$15, 0)), 0)</f>
        <v>0</v>
      </c>
      <c r="X406" s="2">
        <f>IF(H406&gt;J406, MIN(H406-J406, K406-J406)*INDEX('2018_commission_structure'!$A$15:$I$24,MATCH($E406, '2018_commission_structure'!$A$15:$A$18, 0),MATCH(X$1, '2018_commission_structure'!$A$15:$I$15, 0)), 0)</f>
        <v>0</v>
      </c>
      <c r="Y406" s="2">
        <f>IF($H406&gt;K406,MIN($H406-K406,L406-K406)*INDEX('2018_commission_structure'!$A$15:$I$24,MATCH($E406,'2018_commission_structure'!$A$15:$A$18,0),MATCH('calculations '!Y$1,'2018_commission_structure'!$A$15:$I$15,0)),0)</f>
        <v>0</v>
      </c>
      <c r="Z406" s="2">
        <f>IF($H406&gt;L406, ($H406-L406) *INDEX('2018_commission_structure'!$A$15:$I$24,MATCH($E406, '2018_commission_structure'!$A$15:$A$18,0),MATCH(Z$1, '2018_commission_structure'!$A$15:$I$15,0)), 0)</f>
        <v>0</v>
      </c>
      <c r="AA406" s="9">
        <f t="shared" si="68"/>
        <v>81117.149999999994</v>
      </c>
      <c r="AB406" s="9">
        <f t="shared" si="69"/>
        <v>161836.15</v>
      </c>
    </row>
    <row r="407" spans="1:28" x14ac:dyDescent="0.25">
      <c r="A407" t="str">
        <f t="shared" si="60"/>
        <v>Walker Bartels</v>
      </c>
      <c r="B407">
        <v>8335120919</v>
      </c>
      <c r="C407" t="s">
        <v>801</v>
      </c>
      <c r="D407" t="s">
        <v>802</v>
      </c>
      <c r="E407" t="s">
        <v>29</v>
      </c>
      <c r="F407" s="6">
        <v>55018</v>
      </c>
      <c r="G407">
        <f>COUNTIF(deals_closed!D:D,'calculations '!B407)</f>
        <v>16</v>
      </c>
      <c r="H407" s="6">
        <f>SUMIF(deals_closed!D:D,'calculations '!B407,deals_closed!C:C)</f>
        <v>515945</v>
      </c>
      <c r="I407" s="9">
        <f>VLOOKUP(E407,'2018_commission_structure'!$A$22:$I$24,9,FALSE)</f>
        <v>600000</v>
      </c>
      <c r="J407" s="7">
        <f t="shared" si="61"/>
        <v>750000</v>
      </c>
      <c r="K407" s="8">
        <f t="shared" si="62"/>
        <v>900000</v>
      </c>
      <c r="L407" s="9">
        <f t="shared" si="63"/>
        <v>1200000</v>
      </c>
      <c r="M407" s="10">
        <f t="shared" si="64"/>
        <v>0.85990833333333339</v>
      </c>
      <c r="N407" t="str">
        <f t="shared" si="65"/>
        <v>0-100%</v>
      </c>
      <c r="O407" s="9">
        <f>MIN(I407, H407)*INDEX('2018_commission_structure'!$A$21:$I$24,
MATCH($E407, '2018_commission_structure'!$A$21:$A$24,0),
MATCH(O$1, '2018_commission_structure'!$A$21:$I$21,0))</f>
        <v>67072.850000000006</v>
      </c>
      <c r="P407" s="2">
        <f>IF(H407&gt;I407, MIN(H407-I407, J407-I407)*
INDEX('2018_commission_structure'!$A$21:$I$24,
MATCH($E407, '2018_commission_structure'!$A$21:$A$24, 0),
MATCH(P$1, '2018_commission_structure'!$A$21:$I$21, 0)), 0)</f>
        <v>0</v>
      </c>
      <c r="Q407" s="2">
        <f>IF(H407&gt;J407, MIN(H407-J407, K407-J407)*
INDEX('2018_commission_structure'!$A$21:$I$24,
MATCH($E407, '2018_commission_structure'!$A$21:$A$24, 0),
MATCH(Q$1, '2018_commission_structure'!$A$21:$I$21, 0)), 0)</f>
        <v>0</v>
      </c>
      <c r="R407" s="2">
        <f>IF($H407&gt;K407,MIN($H407-K407,L407-K407)*INDEX('2018_commission_structure'!$A$21:$I$24,MATCH($E407,'2018_commission_structure'!$A$21:$A$24,0),MATCH('calculations '!R$1,'2018_commission_structure'!$A$21:$I$21,0)),0)</f>
        <v>0</v>
      </c>
      <c r="S407" s="2">
        <f>IF($H407&gt;L407, ($H407-L407) *INDEX('2018_commission_structure'!$A$21:$I$24,MATCH($E407, '2018_commission_structure'!$A$21:$A$24,0),MATCH(S$1, '2018_commission_structure'!$A$21:$I$21,0)), 0)</f>
        <v>0</v>
      </c>
      <c r="T407" s="2">
        <f t="shared" si="66"/>
        <v>67072.850000000006</v>
      </c>
      <c r="U407" s="2">
        <f t="shared" si="67"/>
        <v>122090.85</v>
      </c>
      <c r="V407" s="2">
        <f>MIN(I407, H407)*INDEX('2018_commission_structure'!$A$15:$I$18,MATCH($E407, '2018_commission_structure'!$A$15:$A$18,0),MATCH(V$1, '2018_commission_structure'!$A$15:$I$15,0))</f>
        <v>77391.75</v>
      </c>
      <c r="W407" s="2">
        <f>IF(H407&gt;I407, MIN(H407-I407, J407-I407)*INDEX('2018_commission_structure'!$A$15:$I$18,MATCH($E407, '2018_commission_structure'!$A$15:$A$18, 0),MATCH(W$1,'2018_commission_structure'!$A$15:$I$15, 0)), 0)</f>
        <v>0</v>
      </c>
      <c r="X407" s="2">
        <f>IF(H407&gt;J407, MIN(H407-J407, K407-J407)*INDEX('2018_commission_structure'!$A$15:$I$24,MATCH($E407, '2018_commission_structure'!$A$15:$A$18, 0),MATCH(X$1, '2018_commission_structure'!$A$15:$I$15, 0)), 0)</f>
        <v>0</v>
      </c>
      <c r="Y407" s="2">
        <f>IF($H407&gt;K407,MIN($H407-K407,L407-K407)*INDEX('2018_commission_structure'!$A$15:$I$24,MATCH($E407,'2018_commission_structure'!$A$15:$A$18,0),MATCH('calculations '!Y$1,'2018_commission_structure'!$A$15:$I$15,0)),0)</f>
        <v>0</v>
      </c>
      <c r="Z407" s="2">
        <f>IF($H407&gt;L407, ($H407-L407) *INDEX('2018_commission_structure'!$A$15:$I$24,MATCH($E407, '2018_commission_structure'!$A$15:$A$18,0),MATCH(Z$1, '2018_commission_structure'!$A$15:$I$15,0)), 0)</f>
        <v>0</v>
      </c>
      <c r="AA407" s="9">
        <f t="shared" si="68"/>
        <v>77391.75</v>
      </c>
      <c r="AB407" s="9">
        <f t="shared" si="69"/>
        <v>132409.75</v>
      </c>
    </row>
    <row r="408" spans="1:28" x14ac:dyDescent="0.25">
      <c r="A408" t="str">
        <f t="shared" si="60"/>
        <v>Filip Stellman</v>
      </c>
      <c r="B408">
        <v>2237103631</v>
      </c>
      <c r="C408" t="s">
        <v>803</v>
      </c>
      <c r="D408" t="s">
        <v>804</v>
      </c>
      <c r="E408" t="s">
        <v>29</v>
      </c>
      <c r="F408" s="6">
        <v>69026</v>
      </c>
      <c r="G408">
        <f>COUNTIF(deals_closed!D:D,'calculations '!B408)</f>
        <v>23</v>
      </c>
      <c r="H408" s="6">
        <f>SUMIF(deals_closed!D:D,'calculations '!B408,deals_closed!C:C)</f>
        <v>846165</v>
      </c>
      <c r="I408" s="9">
        <f>VLOOKUP(E408,'2018_commission_structure'!$A$22:$I$24,9,FALSE)</f>
        <v>600000</v>
      </c>
      <c r="J408" s="7">
        <f t="shared" si="61"/>
        <v>750000</v>
      </c>
      <c r="K408" s="8">
        <f t="shared" si="62"/>
        <v>900000</v>
      </c>
      <c r="L408" s="9">
        <f t="shared" si="63"/>
        <v>1200000</v>
      </c>
      <c r="M408" s="10">
        <f t="shared" si="64"/>
        <v>1.4102749999999999</v>
      </c>
      <c r="N408" t="str">
        <f t="shared" si="65"/>
        <v>125-150%</v>
      </c>
      <c r="O408" s="9">
        <f>MIN(I408, H408)*INDEX('2018_commission_structure'!$A$21:$I$24,
MATCH($E408, '2018_commission_structure'!$A$21:$A$24,0),
MATCH(O$1, '2018_commission_structure'!$A$21:$I$21,0))</f>
        <v>78000</v>
      </c>
      <c r="P408" s="2">
        <f>IF(H408&gt;I408, MIN(H408-I408, J408-I408)*
INDEX('2018_commission_structure'!$A$21:$I$24,
MATCH($E408, '2018_commission_structure'!$A$21:$A$24, 0),
MATCH(P$1, '2018_commission_structure'!$A$21:$I$21, 0)), 0)</f>
        <v>25500.000000000004</v>
      </c>
      <c r="Q408" s="2">
        <f>IF(H408&gt;J408, MIN(H408-J408, K408-J408)*
INDEX('2018_commission_structure'!$A$21:$I$24,
MATCH($E408, '2018_commission_structure'!$A$21:$A$24, 0),
MATCH(Q$1, '2018_commission_structure'!$A$21:$I$21, 0)), 0)</f>
        <v>20194.649999999998</v>
      </c>
      <c r="R408" s="2">
        <f>IF($H408&gt;K408,MIN($H408-K408,L408-K408)*INDEX('2018_commission_structure'!$A$21:$I$24,MATCH($E408,'2018_commission_structure'!$A$21:$A$24,0),MATCH('calculations '!R$1,'2018_commission_structure'!$A$21:$I$21,0)),0)</f>
        <v>0</v>
      </c>
      <c r="S408" s="2">
        <f>IF($H408&gt;L408, ($H408-L408) *INDEX('2018_commission_structure'!$A$21:$I$24,MATCH($E408, '2018_commission_structure'!$A$21:$A$24,0),MATCH(S$1, '2018_commission_structure'!$A$21:$I$21,0)), 0)</f>
        <v>0</v>
      </c>
      <c r="T408" s="2">
        <f t="shared" si="66"/>
        <v>123694.65</v>
      </c>
      <c r="U408" s="2">
        <f t="shared" si="67"/>
        <v>192720.65</v>
      </c>
      <c r="V408" s="2">
        <f>MIN(I408, H408)*INDEX('2018_commission_structure'!$A$15:$I$18,MATCH($E408, '2018_commission_structure'!$A$15:$A$18,0),MATCH(V$1, '2018_commission_structure'!$A$15:$I$15,0))</f>
        <v>90000</v>
      </c>
      <c r="W408" s="2">
        <f>IF(H408&gt;I408, MIN(H408-I408, J408-I408)*INDEX('2018_commission_structure'!$A$15:$I$18,MATCH($E408, '2018_commission_structure'!$A$15:$A$18, 0),MATCH(W$1,'2018_commission_structure'!$A$15:$I$15, 0)), 0)</f>
        <v>27000</v>
      </c>
      <c r="X408" s="2">
        <f>IF(H408&gt;J408, MIN(H408-J408, K408-J408)*INDEX('2018_commission_structure'!$A$15:$I$24,MATCH($E408, '2018_commission_structure'!$A$15:$A$18, 0),MATCH(X$1, '2018_commission_structure'!$A$15:$I$15, 0)), 0)</f>
        <v>24041.25</v>
      </c>
      <c r="Y408" s="2">
        <f>IF($H408&gt;K408,MIN($H408-K408,L408-K408)*INDEX('2018_commission_structure'!$A$15:$I$24,MATCH($E408,'2018_commission_structure'!$A$15:$A$18,0),MATCH('calculations '!Y$1,'2018_commission_structure'!$A$15:$I$15,0)),0)</f>
        <v>0</v>
      </c>
      <c r="Z408" s="2">
        <f>IF($H408&gt;L408, ($H408-L408) *INDEX('2018_commission_structure'!$A$15:$I$24,MATCH($E408, '2018_commission_structure'!$A$15:$A$18,0),MATCH(Z$1, '2018_commission_structure'!$A$15:$I$15,0)), 0)</f>
        <v>0</v>
      </c>
      <c r="AA408" s="9">
        <f t="shared" si="68"/>
        <v>141041.25</v>
      </c>
      <c r="AB408" s="9">
        <f t="shared" si="69"/>
        <v>210067.25</v>
      </c>
    </row>
    <row r="409" spans="1:28" x14ac:dyDescent="0.25">
      <c r="A409" t="str">
        <f t="shared" si="60"/>
        <v>Teresina Howling</v>
      </c>
      <c r="B409">
        <v>2378102658</v>
      </c>
      <c r="C409" t="s">
        <v>805</v>
      </c>
      <c r="D409" t="s">
        <v>806</v>
      </c>
      <c r="E409" t="s">
        <v>7</v>
      </c>
      <c r="F409" s="6">
        <v>32554</v>
      </c>
      <c r="G409">
        <f>COUNTIF(deals_closed!D:D,'calculations '!B409)</f>
        <v>11</v>
      </c>
      <c r="H409" s="6">
        <f>SUMIF(deals_closed!D:D,'calculations '!B409,deals_closed!C:C)</f>
        <v>298334</v>
      </c>
      <c r="I409" s="9">
        <f>VLOOKUP(E409,'2018_commission_structure'!$A$22:$I$24,9,FALSE)</f>
        <v>500000</v>
      </c>
      <c r="J409" s="7">
        <f t="shared" si="61"/>
        <v>625000</v>
      </c>
      <c r="K409" s="8">
        <f t="shared" si="62"/>
        <v>750000</v>
      </c>
      <c r="L409" s="9">
        <f t="shared" si="63"/>
        <v>1000000</v>
      </c>
      <c r="M409" s="10">
        <f t="shared" si="64"/>
        <v>0.59666799999999998</v>
      </c>
      <c r="N409" t="str">
        <f t="shared" si="65"/>
        <v>0-100%</v>
      </c>
      <c r="O409" s="9">
        <f>MIN(I409, H409)*INDEX('2018_commission_structure'!$A$21:$I$24,
MATCH($E409, '2018_commission_structure'!$A$21:$A$24,0),
MATCH(O$1, '2018_commission_structure'!$A$21:$I$21,0))</f>
        <v>29833.4</v>
      </c>
      <c r="P409" s="2">
        <f>IF(H409&gt;I409, MIN(H409-I409, J409-I409)*
INDEX('2018_commission_structure'!$A$21:$I$24,
MATCH($E409, '2018_commission_structure'!$A$21:$A$24, 0),
MATCH(P$1, '2018_commission_structure'!$A$21:$I$21, 0)), 0)</f>
        <v>0</v>
      </c>
      <c r="Q409" s="2">
        <f>IF(H409&gt;J409, MIN(H409-J409, K409-J409)*
INDEX('2018_commission_structure'!$A$21:$I$24,
MATCH($E409, '2018_commission_structure'!$A$21:$A$24, 0),
MATCH(Q$1, '2018_commission_structure'!$A$21:$I$21, 0)), 0)</f>
        <v>0</v>
      </c>
      <c r="R409" s="2">
        <f>IF($H409&gt;K409,MIN($H409-K409,L409-K409)*INDEX('2018_commission_structure'!$A$21:$I$24,MATCH($E409,'2018_commission_structure'!$A$21:$A$24,0),MATCH('calculations '!R$1,'2018_commission_structure'!$A$21:$I$21,0)),0)</f>
        <v>0</v>
      </c>
      <c r="S409" s="2">
        <f>IF($H409&gt;L409, ($H409-L409) *INDEX('2018_commission_structure'!$A$21:$I$24,MATCH($E409, '2018_commission_structure'!$A$21:$A$24,0),MATCH(S$1, '2018_commission_structure'!$A$21:$I$21,0)), 0)</f>
        <v>0</v>
      </c>
      <c r="T409" s="2">
        <f t="shared" si="66"/>
        <v>29833.4</v>
      </c>
      <c r="U409" s="2">
        <f t="shared" si="67"/>
        <v>62387.4</v>
      </c>
      <c r="V409" s="2">
        <f>MIN(I409, H409)*INDEX('2018_commission_structure'!$A$15:$I$18,MATCH($E409, '2018_commission_structure'!$A$15:$A$18,0),MATCH(V$1, '2018_commission_structure'!$A$15:$I$15,0))</f>
        <v>35800.080000000002</v>
      </c>
      <c r="W409" s="2">
        <f>IF(H409&gt;I409, MIN(H409-I409, J409-I409)*INDEX('2018_commission_structure'!$A$15:$I$18,MATCH($E409, '2018_commission_structure'!$A$15:$A$18, 0),MATCH(W$1,'2018_commission_structure'!$A$15:$I$15, 0)), 0)</f>
        <v>0</v>
      </c>
      <c r="X409" s="2">
        <f>IF(H409&gt;J409, MIN(H409-J409, K409-J409)*INDEX('2018_commission_structure'!$A$15:$I$24,MATCH($E409, '2018_commission_structure'!$A$15:$A$18, 0),MATCH(X$1, '2018_commission_structure'!$A$15:$I$15, 0)), 0)</f>
        <v>0</v>
      </c>
      <c r="Y409" s="2">
        <f>IF($H409&gt;K409,MIN($H409-K409,L409-K409)*INDEX('2018_commission_structure'!$A$15:$I$24,MATCH($E409,'2018_commission_structure'!$A$15:$A$18,0),MATCH('calculations '!Y$1,'2018_commission_structure'!$A$15:$I$15,0)),0)</f>
        <v>0</v>
      </c>
      <c r="Z409" s="2">
        <f>IF($H409&gt;L409, ($H409-L409) *INDEX('2018_commission_structure'!$A$15:$I$24,MATCH($E409, '2018_commission_structure'!$A$15:$A$18,0),MATCH(Z$1, '2018_commission_structure'!$A$15:$I$15,0)), 0)</f>
        <v>0</v>
      </c>
      <c r="AA409" s="9">
        <f t="shared" si="68"/>
        <v>35800.080000000002</v>
      </c>
      <c r="AB409" s="9">
        <f t="shared" si="69"/>
        <v>68354.080000000002</v>
      </c>
    </row>
    <row r="410" spans="1:28" x14ac:dyDescent="0.25">
      <c r="A410" t="str">
        <f t="shared" si="60"/>
        <v>Christye Spraging</v>
      </c>
      <c r="B410">
        <v>1489889981</v>
      </c>
      <c r="C410" t="s">
        <v>807</v>
      </c>
      <c r="D410" t="s">
        <v>808</v>
      </c>
      <c r="E410" t="s">
        <v>10</v>
      </c>
      <c r="F410" s="6">
        <v>108981</v>
      </c>
      <c r="G410">
        <f>COUNTIF(deals_closed!D:D,'calculations '!B410)</f>
        <v>14</v>
      </c>
      <c r="H410" s="6">
        <f>SUMIF(deals_closed!D:D,'calculations '!B410,deals_closed!C:C)</f>
        <v>449442</v>
      </c>
      <c r="I410" s="9">
        <f>VLOOKUP(E410,'2018_commission_structure'!$A$22:$I$24,9,FALSE)</f>
        <v>750000</v>
      </c>
      <c r="J410" s="7">
        <f t="shared" si="61"/>
        <v>937500</v>
      </c>
      <c r="K410" s="8">
        <f t="shared" si="62"/>
        <v>1125000</v>
      </c>
      <c r="L410" s="9">
        <f t="shared" si="63"/>
        <v>1500000</v>
      </c>
      <c r="M410" s="10">
        <f t="shared" si="64"/>
        <v>0.59925600000000001</v>
      </c>
      <c r="N410" t="str">
        <f t="shared" si="65"/>
        <v>0-100%</v>
      </c>
      <c r="O410" s="9">
        <f>MIN(I410, H410)*INDEX('2018_commission_structure'!$A$21:$I$24,
MATCH($E410, '2018_commission_structure'!$A$21:$A$24,0),
MATCH(O$1, '2018_commission_structure'!$A$21:$I$21,0))</f>
        <v>67416.3</v>
      </c>
      <c r="P410" s="2">
        <f>IF(H410&gt;I410, MIN(H410-I410, J410-I410)*
INDEX('2018_commission_structure'!$A$21:$I$24,
MATCH($E410, '2018_commission_structure'!$A$21:$A$24, 0),
MATCH(P$1, '2018_commission_structure'!$A$21:$I$21, 0)), 0)</f>
        <v>0</v>
      </c>
      <c r="Q410" s="2">
        <f>IF(H410&gt;J410, MIN(H410-J410, K410-J410)*
INDEX('2018_commission_structure'!$A$21:$I$24,
MATCH($E410, '2018_commission_structure'!$A$21:$A$24, 0),
MATCH(Q$1, '2018_commission_structure'!$A$21:$I$21, 0)), 0)</f>
        <v>0</v>
      </c>
      <c r="R410" s="2">
        <f>IF($H410&gt;K410,MIN($H410-K410,L410-K410)*INDEX('2018_commission_structure'!$A$21:$I$24,MATCH($E410,'2018_commission_structure'!$A$21:$A$24,0),MATCH('calculations '!R$1,'2018_commission_structure'!$A$21:$I$21,0)),0)</f>
        <v>0</v>
      </c>
      <c r="S410" s="2">
        <f>IF($H410&gt;L410, ($H410-L410) *INDEX('2018_commission_structure'!$A$21:$I$24,MATCH($E410, '2018_commission_structure'!$A$21:$A$24,0),MATCH(S$1, '2018_commission_structure'!$A$21:$I$21,0)), 0)</f>
        <v>0</v>
      </c>
      <c r="T410" s="2">
        <f t="shared" si="66"/>
        <v>67416.3</v>
      </c>
      <c r="U410" s="2">
        <f t="shared" si="67"/>
        <v>176397.3</v>
      </c>
      <c r="V410" s="2">
        <f>MIN(I410, H410)*INDEX('2018_commission_structure'!$A$15:$I$18,MATCH($E410, '2018_commission_structure'!$A$15:$A$18,0),MATCH(V$1, '2018_commission_structure'!$A$15:$I$15,0))</f>
        <v>67416.3</v>
      </c>
      <c r="W410" s="2">
        <f>IF(H410&gt;I410, MIN(H410-I410, J410-I410)*INDEX('2018_commission_structure'!$A$15:$I$18,MATCH($E410, '2018_commission_structure'!$A$15:$A$18, 0),MATCH(W$1,'2018_commission_structure'!$A$15:$I$15, 0)), 0)</f>
        <v>0</v>
      </c>
      <c r="X410" s="2">
        <f>IF(H410&gt;J410, MIN(H410-J410, K410-J410)*INDEX('2018_commission_structure'!$A$15:$I$24,MATCH($E410, '2018_commission_structure'!$A$15:$A$18, 0),MATCH(X$1, '2018_commission_structure'!$A$15:$I$15, 0)), 0)</f>
        <v>0</v>
      </c>
      <c r="Y410" s="2">
        <f>IF($H410&gt;K410,MIN($H410-K410,L410-K410)*INDEX('2018_commission_structure'!$A$15:$I$24,MATCH($E410,'2018_commission_structure'!$A$15:$A$18,0),MATCH('calculations '!Y$1,'2018_commission_structure'!$A$15:$I$15,0)),0)</f>
        <v>0</v>
      </c>
      <c r="Z410" s="2">
        <f>IF($H410&gt;L410, ($H410-L410) *INDEX('2018_commission_structure'!$A$15:$I$24,MATCH($E410, '2018_commission_structure'!$A$15:$A$18,0),MATCH(Z$1, '2018_commission_structure'!$A$15:$I$15,0)), 0)</f>
        <v>0</v>
      </c>
      <c r="AA410" s="9">
        <f t="shared" si="68"/>
        <v>67416.3</v>
      </c>
      <c r="AB410" s="9">
        <f t="shared" si="69"/>
        <v>176397.3</v>
      </c>
    </row>
    <row r="411" spans="1:28" x14ac:dyDescent="0.25">
      <c r="A411" t="str">
        <f t="shared" si="60"/>
        <v>Elaina Shelmardine</v>
      </c>
      <c r="B411">
        <v>1972775170</v>
      </c>
      <c r="C411" t="s">
        <v>809</v>
      </c>
      <c r="D411" t="s">
        <v>810</v>
      </c>
      <c r="E411" t="s">
        <v>10</v>
      </c>
      <c r="F411" s="6">
        <v>122434</v>
      </c>
      <c r="G411">
        <f>COUNTIF(deals_closed!D:D,'calculations '!B411)</f>
        <v>15</v>
      </c>
      <c r="H411" s="6">
        <f>SUMIF(deals_closed!D:D,'calculations '!B411,deals_closed!C:C)</f>
        <v>516313</v>
      </c>
      <c r="I411" s="9">
        <f>VLOOKUP(E411,'2018_commission_structure'!$A$22:$I$24,9,FALSE)</f>
        <v>750000</v>
      </c>
      <c r="J411" s="7">
        <f t="shared" si="61"/>
        <v>937500</v>
      </c>
      <c r="K411" s="8">
        <f t="shared" si="62"/>
        <v>1125000</v>
      </c>
      <c r="L411" s="9">
        <f t="shared" si="63"/>
        <v>1500000</v>
      </c>
      <c r="M411" s="10">
        <f t="shared" si="64"/>
        <v>0.68841733333333333</v>
      </c>
      <c r="N411" t="str">
        <f t="shared" si="65"/>
        <v>0-100%</v>
      </c>
      <c r="O411" s="9">
        <f>MIN(I411, H411)*INDEX('2018_commission_structure'!$A$21:$I$24,
MATCH($E411, '2018_commission_structure'!$A$21:$A$24,0),
MATCH(O$1, '2018_commission_structure'!$A$21:$I$21,0))</f>
        <v>77446.95</v>
      </c>
      <c r="P411" s="2">
        <f>IF(H411&gt;I411, MIN(H411-I411, J411-I411)*
INDEX('2018_commission_structure'!$A$21:$I$24,
MATCH($E411, '2018_commission_structure'!$A$21:$A$24, 0),
MATCH(P$1, '2018_commission_structure'!$A$21:$I$21, 0)), 0)</f>
        <v>0</v>
      </c>
      <c r="Q411" s="2">
        <f>IF(H411&gt;J411, MIN(H411-J411, K411-J411)*
INDEX('2018_commission_structure'!$A$21:$I$24,
MATCH($E411, '2018_commission_structure'!$A$21:$A$24, 0),
MATCH(Q$1, '2018_commission_structure'!$A$21:$I$21, 0)), 0)</f>
        <v>0</v>
      </c>
      <c r="R411" s="2">
        <f>IF($H411&gt;K411,MIN($H411-K411,L411-K411)*INDEX('2018_commission_structure'!$A$21:$I$24,MATCH($E411,'2018_commission_structure'!$A$21:$A$24,0),MATCH('calculations '!R$1,'2018_commission_structure'!$A$21:$I$21,0)),0)</f>
        <v>0</v>
      </c>
      <c r="S411" s="2">
        <f>IF($H411&gt;L411, ($H411-L411) *INDEX('2018_commission_structure'!$A$21:$I$24,MATCH($E411, '2018_commission_structure'!$A$21:$A$24,0),MATCH(S$1, '2018_commission_structure'!$A$21:$I$21,0)), 0)</f>
        <v>0</v>
      </c>
      <c r="T411" s="2">
        <f t="shared" si="66"/>
        <v>77446.95</v>
      </c>
      <c r="U411" s="2">
        <f t="shared" si="67"/>
        <v>199880.95</v>
      </c>
      <c r="V411" s="2">
        <f>MIN(I411, H411)*INDEX('2018_commission_structure'!$A$15:$I$18,MATCH($E411, '2018_commission_structure'!$A$15:$A$18,0),MATCH(V$1, '2018_commission_structure'!$A$15:$I$15,0))</f>
        <v>77446.95</v>
      </c>
      <c r="W411" s="2">
        <f>IF(H411&gt;I411, MIN(H411-I411, J411-I411)*INDEX('2018_commission_structure'!$A$15:$I$18,MATCH($E411, '2018_commission_structure'!$A$15:$A$18, 0),MATCH(W$1,'2018_commission_structure'!$A$15:$I$15, 0)), 0)</f>
        <v>0</v>
      </c>
      <c r="X411" s="2">
        <f>IF(H411&gt;J411, MIN(H411-J411, K411-J411)*INDEX('2018_commission_structure'!$A$15:$I$24,MATCH($E411, '2018_commission_structure'!$A$15:$A$18, 0),MATCH(X$1, '2018_commission_structure'!$A$15:$I$15, 0)), 0)</f>
        <v>0</v>
      </c>
      <c r="Y411" s="2">
        <f>IF($H411&gt;K411,MIN($H411-K411,L411-K411)*INDEX('2018_commission_structure'!$A$15:$I$24,MATCH($E411,'2018_commission_structure'!$A$15:$A$18,0),MATCH('calculations '!Y$1,'2018_commission_structure'!$A$15:$I$15,0)),0)</f>
        <v>0</v>
      </c>
      <c r="Z411" s="2">
        <f>IF($H411&gt;L411, ($H411-L411) *INDEX('2018_commission_structure'!$A$15:$I$24,MATCH($E411, '2018_commission_structure'!$A$15:$A$18,0),MATCH(Z$1, '2018_commission_structure'!$A$15:$I$15,0)), 0)</f>
        <v>0</v>
      </c>
      <c r="AA411" s="9">
        <f t="shared" si="68"/>
        <v>77446.95</v>
      </c>
      <c r="AB411" s="9">
        <f t="shared" si="69"/>
        <v>199880.95</v>
      </c>
    </row>
    <row r="412" spans="1:28" x14ac:dyDescent="0.25">
      <c r="A412" t="str">
        <f t="shared" si="60"/>
        <v>Viv Czajka</v>
      </c>
      <c r="B412">
        <v>679204083</v>
      </c>
      <c r="C412" t="s">
        <v>811</v>
      </c>
      <c r="D412" t="s">
        <v>812</v>
      </c>
      <c r="E412" t="s">
        <v>29</v>
      </c>
      <c r="F412" s="6">
        <v>53945</v>
      </c>
      <c r="G412">
        <f>COUNTIF(deals_closed!D:D,'calculations '!B412)</f>
        <v>22</v>
      </c>
      <c r="H412" s="6">
        <f>SUMIF(deals_closed!D:D,'calculations '!B412,deals_closed!C:C)</f>
        <v>756417</v>
      </c>
      <c r="I412" s="9">
        <f>VLOOKUP(E412,'2018_commission_structure'!$A$22:$I$24,9,FALSE)</f>
        <v>600000</v>
      </c>
      <c r="J412" s="7">
        <f t="shared" si="61"/>
        <v>750000</v>
      </c>
      <c r="K412" s="8">
        <f t="shared" si="62"/>
        <v>900000</v>
      </c>
      <c r="L412" s="9">
        <f t="shared" si="63"/>
        <v>1200000</v>
      </c>
      <c r="M412" s="10">
        <f t="shared" si="64"/>
        <v>1.2606949999999999</v>
      </c>
      <c r="N412" t="str">
        <f t="shared" si="65"/>
        <v>125-150%</v>
      </c>
      <c r="O412" s="9">
        <f>MIN(I412, H412)*INDEX('2018_commission_structure'!$A$21:$I$24,
MATCH($E412, '2018_commission_structure'!$A$21:$A$24,0),
MATCH(O$1, '2018_commission_structure'!$A$21:$I$21,0))</f>
        <v>78000</v>
      </c>
      <c r="P412" s="2">
        <f>IF(H412&gt;I412, MIN(H412-I412, J412-I412)*
INDEX('2018_commission_structure'!$A$21:$I$24,
MATCH($E412, '2018_commission_structure'!$A$21:$A$24, 0),
MATCH(P$1, '2018_commission_structure'!$A$21:$I$21, 0)), 0)</f>
        <v>25500.000000000004</v>
      </c>
      <c r="Q412" s="2">
        <f>IF(H412&gt;J412, MIN(H412-J412, K412-J412)*
INDEX('2018_commission_structure'!$A$21:$I$24,
MATCH($E412, '2018_commission_structure'!$A$21:$A$24, 0),
MATCH(Q$1, '2018_commission_structure'!$A$21:$I$21, 0)), 0)</f>
        <v>1347.57</v>
      </c>
      <c r="R412" s="2">
        <f>IF($H412&gt;K412,MIN($H412-K412,L412-K412)*INDEX('2018_commission_structure'!$A$21:$I$24,MATCH($E412,'2018_commission_structure'!$A$21:$A$24,0),MATCH('calculations '!R$1,'2018_commission_structure'!$A$21:$I$21,0)),0)</f>
        <v>0</v>
      </c>
      <c r="S412" s="2">
        <f>IF($H412&gt;L412, ($H412-L412) *INDEX('2018_commission_structure'!$A$21:$I$24,MATCH($E412, '2018_commission_structure'!$A$21:$A$24,0),MATCH(S$1, '2018_commission_structure'!$A$21:$I$21,0)), 0)</f>
        <v>0</v>
      </c>
      <c r="T412" s="2">
        <f t="shared" si="66"/>
        <v>104847.57</v>
      </c>
      <c r="U412" s="2">
        <f t="shared" si="67"/>
        <v>158792.57</v>
      </c>
      <c r="V412" s="2">
        <f>MIN(I412, H412)*INDEX('2018_commission_structure'!$A$15:$I$18,MATCH($E412, '2018_commission_structure'!$A$15:$A$18,0),MATCH(V$1, '2018_commission_structure'!$A$15:$I$15,0))</f>
        <v>90000</v>
      </c>
      <c r="W412" s="2">
        <f>IF(H412&gt;I412, MIN(H412-I412, J412-I412)*INDEX('2018_commission_structure'!$A$15:$I$18,MATCH($E412, '2018_commission_structure'!$A$15:$A$18, 0),MATCH(W$1,'2018_commission_structure'!$A$15:$I$15, 0)), 0)</f>
        <v>27000</v>
      </c>
      <c r="X412" s="2">
        <f>IF(H412&gt;J412, MIN(H412-J412, K412-J412)*INDEX('2018_commission_structure'!$A$15:$I$24,MATCH($E412, '2018_commission_structure'!$A$15:$A$18, 0),MATCH(X$1, '2018_commission_structure'!$A$15:$I$15, 0)), 0)</f>
        <v>1604.25</v>
      </c>
      <c r="Y412" s="2">
        <f>IF($H412&gt;K412,MIN($H412-K412,L412-K412)*INDEX('2018_commission_structure'!$A$15:$I$24,MATCH($E412,'2018_commission_structure'!$A$15:$A$18,0),MATCH('calculations '!Y$1,'2018_commission_structure'!$A$15:$I$15,0)),0)</f>
        <v>0</v>
      </c>
      <c r="Z412" s="2">
        <f>IF($H412&gt;L412, ($H412-L412) *INDEX('2018_commission_structure'!$A$15:$I$24,MATCH($E412, '2018_commission_structure'!$A$15:$A$18,0),MATCH(Z$1, '2018_commission_structure'!$A$15:$I$15,0)), 0)</f>
        <v>0</v>
      </c>
      <c r="AA412" s="9">
        <f t="shared" si="68"/>
        <v>118604.25</v>
      </c>
      <c r="AB412" s="9">
        <f t="shared" si="69"/>
        <v>172549.25</v>
      </c>
    </row>
    <row r="413" spans="1:28" x14ac:dyDescent="0.25">
      <c r="A413" t="str">
        <f t="shared" si="60"/>
        <v>Jesus Mantle</v>
      </c>
      <c r="B413">
        <v>8462409454</v>
      </c>
      <c r="C413" t="s">
        <v>813</v>
      </c>
      <c r="D413" t="s">
        <v>814</v>
      </c>
      <c r="E413" t="s">
        <v>29</v>
      </c>
      <c r="F413" s="6">
        <v>78799</v>
      </c>
      <c r="G413">
        <f>COUNTIF(deals_closed!D:D,'calculations '!B413)</f>
        <v>17</v>
      </c>
      <c r="H413" s="6">
        <f>SUMIF(deals_closed!D:D,'calculations '!B413,deals_closed!C:C)</f>
        <v>622486</v>
      </c>
      <c r="I413" s="9">
        <f>VLOOKUP(E413,'2018_commission_structure'!$A$22:$I$24,9,FALSE)</f>
        <v>600000</v>
      </c>
      <c r="J413" s="7">
        <f t="shared" si="61"/>
        <v>750000</v>
      </c>
      <c r="K413" s="8">
        <f t="shared" si="62"/>
        <v>900000</v>
      </c>
      <c r="L413" s="9">
        <f t="shared" si="63"/>
        <v>1200000</v>
      </c>
      <c r="M413" s="10">
        <f t="shared" si="64"/>
        <v>1.0374766666666666</v>
      </c>
      <c r="N413" t="str">
        <f t="shared" si="65"/>
        <v>100-125%</v>
      </c>
      <c r="O413" s="9">
        <f>MIN(I413, H413)*INDEX('2018_commission_structure'!$A$21:$I$24,
MATCH($E413, '2018_commission_structure'!$A$21:$A$24,0),
MATCH(O$1, '2018_commission_structure'!$A$21:$I$21,0))</f>
        <v>78000</v>
      </c>
      <c r="P413" s="2">
        <f>IF(H413&gt;I413, MIN(H413-I413, J413-I413)*
INDEX('2018_commission_structure'!$A$21:$I$24,
MATCH($E413, '2018_commission_structure'!$A$21:$A$24, 0),
MATCH(P$1, '2018_commission_structure'!$A$21:$I$21, 0)), 0)</f>
        <v>3822.6200000000003</v>
      </c>
      <c r="Q413" s="2">
        <f>IF(H413&gt;J413, MIN(H413-J413, K413-J413)*
INDEX('2018_commission_structure'!$A$21:$I$24,
MATCH($E413, '2018_commission_structure'!$A$21:$A$24, 0),
MATCH(Q$1, '2018_commission_structure'!$A$21:$I$21, 0)), 0)</f>
        <v>0</v>
      </c>
      <c r="R413" s="2">
        <f>IF($H413&gt;K413,MIN($H413-K413,L413-K413)*INDEX('2018_commission_structure'!$A$21:$I$24,MATCH($E413,'2018_commission_structure'!$A$21:$A$24,0),MATCH('calculations '!R$1,'2018_commission_structure'!$A$21:$I$21,0)),0)</f>
        <v>0</v>
      </c>
      <c r="S413" s="2">
        <f>IF($H413&gt;L413, ($H413-L413) *INDEX('2018_commission_structure'!$A$21:$I$24,MATCH($E413, '2018_commission_structure'!$A$21:$A$24,0),MATCH(S$1, '2018_commission_structure'!$A$21:$I$21,0)), 0)</f>
        <v>0</v>
      </c>
      <c r="T413" s="2">
        <f t="shared" si="66"/>
        <v>81822.62</v>
      </c>
      <c r="U413" s="2">
        <f t="shared" si="67"/>
        <v>160621.62</v>
      </c>
      <c r="V413" s="2">
        <f>MIN(I413, H413)*INDEX('2018_commission_structure'!$A$15:$I$18,MATCH($E413, '2018_commission_structure'!$A$15:$A$18,0),MATCH(V$1, '2018_commission_structure'!$A$15:$I$15,0))</f>
        <v>90000</v>
      </c>
      <c r="W413" s="2">
        <f>IF(H413&gt;I413, MIN(H413-I413, J413-I413)*INDEX('2018_commission_structure'!$A$15:$I$18,MATCH($E413, '2018_commission_structure'!$A$15:$A$18, 0),MATCH(W$1,'2018_commission_structure'!$A$15:$I$15, 0)), 0)</f>
        <v>4047.48</v>
      </c>
      <c r="X413" s="2">
        <f>IF(H413&gt;J413, MIN(H413-J413, K413-J413)*INDEX('2018_commission_structure'!$A$15:$I$24,MATCH($E413, '2018_commission_structure'!$A$15:$A$18, 0),MATCH(X$1, '2018_commission_structure'!$A$15:$I$15, 0)), 0)</f>
        <v>0</v>
      </c>
      <c r="Y413" s="2">
        <f>IF($H413&gt;K413,MIN($H413-K413,L413-K413)*INDEX('2018_commission_structure'!$A$15:$I$24,MATCH($E413,'2018_commission_structure'!$A$15:$A$18,0),MATCH('calculations '!Y$1,'2018_commission_structure'!$A$15:$I$15,0)),0)</f>
        <v>0</v>
      </c>
      <c r="Z413" s="2">
        <f>IF($H413&gt;L413, ($H413-L413) *INDEX('2018_commission_structure'!$A$15:$I$24,MATCH($E413, '2018_commission_structure'!$A$15:$A$18,0),MATCH(Z$1, '2018_commission_structure'!$A$15:$I$15,0)), 0)</f>
        <v>0</v>
      </c>
      <c r="AA413" s="9">
        <f t="shared" si="68"/>
        <v>94047.48</v>
      </c>
      <c r="AB413" s="9">
        <f t="shared" si="69"/>
        <v>172846.47999999998</v>
      </c>
    </row>
    <row r="414" spans="1:28" x14ac:dyDescent="0.25">
      <c r="A414" t="str">
        <f t="shared" si="60"/>
        <v>Alfie Ainsworth</v>
      </c>
      <c r="B414">
        <v>161397387</v>
      </c>
      <c r="C414" t="s">
        <v>815</v>
      </c>
      <c r="D414" t="s">
        <v>816</v>
      </c>
      <c r="E414" t="s">
        <v>10</v>
      </c>
      <c r="F414" s="6">
        <v>88523</v>
      </c>
      <c r="G414">
        <f>COUNTIF(deals_closed!D:D,'calculations '!B414)</f>
        <v>13</v>
      </c>
      <c r="H414" s="6">
        <f>SUMIF(deals_closed!D:D,'calculations '!B414,deals_closed!C:C)</f>
        <v>516813</v>
      </c>
      <c r="I414" s="9">
        <f>VLOOKUP(E414,'2018_commission_structure'!$A$22:$I$24,9,FALSE)</f>
        <v>750000</v>
      </c>
      <c r="J414" s="7">
        <f t="shared" si="61"/>
        <v>937500</v>
      </c>
      <c r="K414" s="8">
        <f t="shared" si="62"/>
        <v>1125000</v>
      </c>
      <c r="L414" s="9">
        <f t="shared" si="63"/>
        <v>1500000</v>
      </c>
      <c r="M414" s="10">
        <f t="shared" si="64"/>
        <v>0.68908400000000003</v>
      </c>
      <c r="N414" t="str">
        <f t="shared" si="65"/>
        <v>0-100%</v>
      </c>
      <c r="O414" s="9">
        <f>MIN(I414, H414)*INDEX('2018_commission_structure'!$A$21:$I$24,
MATCH($E414, '2018_commission_structure'!$A$21:$A$24,0),
MATCH(O$1, '2018_commission_structure'!$A$21:$I$21,0))</f>
        <v>77521.95</v>
      </c>
      <c r="P414" s="2">
        <f>IF(H414&gt;I414, MIN(H414-I414, J414-I414)*
INDEX('2018_commission_structure'!$A$21:$I$24,
MATCH($E414, '2018_commission_structure'!$A$21:$A$24, 0),
MATCH(P$1, '2018_commission_structure'!$A$21:$I$21, 0)), 0)</f>
        <v>0</v>
      </c>
      <c r="Q414" s="2">
        <f>IF(H414&gt;J414, MIN(H414-J414, K414-J414)*
INDEX('2018_commission_structure'!$A$21:$I$24,
MATCH($E414, '2018_commission_structure'!$A$21:$A$24, 0),
MATCH(Q$1, '2018_commission_structure'!$A$21:$I$21, 0)), 0)</f>
        <v>0</v>
      </c>
      <c r="R414" s="2">
        <f>IF($H414&gt;K414,MIN($H414-K414,L414-K414)*INDEX('2018_commission_structure'!$A$21:$I$24,MATCH($E414,'2018_commission_structure'!$A$21:$A$24,0),MATCH('calculations '!R$1,'2018_commission_structure'!$A$21:$I$21,0)),0)</f>
        <v>0</v>
      </c>
      <c r="S414" s="2">
        <f>IF($H414&gt;L414, ($H414-L414) *INDEX('2018_commission_structure'!$A$21:$I$24,MATCH($E414, '2018_commission_structure'!$A$21:$A$24,0),MATCH(S$1, '2018_commission_structure'!$A$21:$I$21,0)), 0)</f>
        <v>0</v>
      </c>
      <c r="T414" s="2">
        <f t="shared" si="66"/>
        <v>77521.95</v>
      </c>
      <c r="U414" s="2">
        <f t="shared" si="67"/>
        <v>166044.95000000001</v>
      </c>
      <c r="V414" s="2">
        <f>MIN(I414, H414)*INDEX('2018_commission_structure'!$A$15:$I$18,MATCH($E414, '2018_commission_structure'!$A$15:$A$18,0),MATCH(V$1, '2018_commission_structure'!$A$15:$I$15,0))</f>
        <v>77521.95</v>
      </c>
      <c r="W414" s="2">
        <f>IF(H414&gt;I414, MIN(H414-I414, J414-I414)*INDEX('2018_commission_structure'!$A$15:$I$18,MATCH($E414, '2018_commission_structure'!$A$15:$A$18, 0),MATCH(W$1,'2018_commission_structure'!$A$15:$I$15, 0)), 0)</f>
        <v>0</v>
      </c>
      <c r="X414" s="2">
        <f>IF(H414&gt;J414, MIN(H414-J414, K414-J414)*INDEX('2018_commission_structure'!$A$15:$I$24,MATCH($E414, '2018_commission_structure'!$A$15:$A$18, 0),MATCH(X$1, '2018_commission_structure'!$A$15:$I$15, 0)), 0)</f>
        <v>0</v>
      </c>
      <c r="Y414" s="2">
        <f>IF($H414&gt;K414,MIN($H414-K414,L414-K414)*INDEX('2018_commission_structure'!$A$15:$I$24,MATCH($E414,'2018_commission_structure'!$A$15:$A$18,0),MATCH('calculations '!Y$1,'2018_commission_structure'!$A$15:$I$15,0)),0)</f>
        <v>0</v>
      </c>
      <c r="Z414" s="2">
        <f>IF($H414&gt;L414, ($H414-L414) *INDEX('2018_commission_structure'!$A$15:$I$24,MATCH($E414, '2018_commission_structure'!$A$15:$A$18,0),MATCH(Z$1, '2018_commission_structure'!$A$15:$I$15,0)), 0)</f>
        <v>0</v>
      </c>
      <c r="AA414" s="9">
        <f t="shared" si="68"/>
        <v>77521.95</v>
      </c>
      <c r="AB414" s="9">
        <f t="shared" si="69"/>
        <v>166044.95000000001</v>
      </c>
    </row>
    <row r="415" spans="1:28" x14ac:dyDescent="0.25">
      <c r="A415" t="str">
        <f t="shared" si="60"/>
        <v>Jo Saffen</v>
      </c>
      <c r="B415">
        <v>4978659442</v>
      </c>
      <c r="C415" t="s">
        <v>817</v>
      </c>
      <c r="D415" t="s">
        <v>818</v>
      </c>
      <c r="E415" t="s">
        <v>10</v>
      </c>
      <c r="F415" s="6">
        <v>98894</v>
      </c>
      <c r="G415">
        <f>COUNTIF(deals_closed!D:D,'calculations '!B415)</f>
        <v>18</v>
      </c>
      <c r="H415" s="6">
        <f>SUMIF(deals_closed!D:D,'calculations '!B415,deals_closed!C:C)</f>
        <v>704891</v>
      </c>
      <c r="I415" s="9">
        <f>VLOOKUP(E415,'2018_commission_structure'!$A$22:$I$24,9,FALSE)</f>
        <v>750000</v>
      </c>
      <c r="J415" s="7">
        <f t="shared" si="61"/>
        <v>937500</v>
      </c>
      <c r="K415" s="8">
        <f t="shared" si="62"/>
        <v>1125000</v>
      </c>
      <c r="L415" s="9">
        <f t="shared" si="63"/>
        <v>1500000</v>
      </c>
      <c r="M415" s="10">
        <f t="shared" si="64"/>
        <v>0.93985466666666662</v>
      </c>
      <c r="N415" t="str">
        <f t="shared" si="65"/>
        <v>0-100%</v>
      </c>
      <c r="O415" s="9">
        <f>MIN(I415, H415)*INDEX('2018_commission_structure'!$A$21:$I$24,
MATCH($E415, '2018_commission_structure'!$A$21:$A$24,0),
MATCH(O$1, '2018_commission_structure'!$A$21:$I$21,0))</f>
        <v>105733.65</v>
      </c>
      <c r="P415" s="2">
        <f>IF(H415&gt;I415, MIN(H415-I415, J415-I415)*
INDEX('2018_commission_structure'!$A$21:$I$24,
MATCH($E415, '2018_commission_structure'!$A$21:$A$24, 0),
MATCH(P$1, '2018_commission_structure'!$A$21:$I$21, 0)), 0)</f>
        <v>0</v>
      </c>
      <c r="Q415" s="2">
        <f>IF(H415&gt;J415, MIN(H415-J415, K415-J415)*
INDEX('2018_commission_structure'!$A$21:$I$24,
MATCH($E415, '2018_commission_structure'!$A$21:$A$24, 0),
MATCH(Q$1, '2018_commission_structure'!$A$21:$I$21, 0)), 0)</f>
        <v>0</v>
      </c>
      <c r="R415" s="2">
        <f>IF($H415&gt;K415,MIN($H415-K415,L415-K415)*INDEX('2018_commission_structure'!$A$21:$I$24,MATCH($E415,'2018_commission_structure'!$A$21:$A$24,0),MATCH('calculations '!R$1,'2018_commission_structure'!$A$21:$I$21,0)),0)</f>
        <v>0</v>
      </c>
      <c r="S415" s="2">
        <f>IF($H415&gt;L415, ($H415-L415) *INDEX('2018_commission_structure'!$A$21:$I$24,MATCH($E415, '2018_commission_structure'!$A$21:$A$24,0),MATCH(S$1, '2018_commission_structure'!$A$21:$I$21,0)), 0)</f>
        <v>0</v>
      </c>
      <c r="T415" s="2">
        <f t="shared" si="66"/>
        <v>105733.65</v>
      </c>
      <c r="U415" s="2">
        <f t="shared" si="67"/>
        <v>204627.65</v>
      </c>
      <c r="V415" s="2">
        <f>MIN(I415, H415)*INDEX('2018_commission_structure'!$A$15:$I$18,MATCH($E415, '2018_commission_structure'!$A$15:$A$18,0),MATCH(V$1, '2018_commission_structure'!$A$15:$I$15,0))</f>
        <v>105733.65</v>
      </c>
      <c r="W415" s="2">
        <f>IF(H415&gt;I415, MIN(H415-I415, J415-I415)*INDEX('2018_commission_structure'!$A$15:$I$18,MATCH($E415, '2018_commission_structure'!$A$15:$A$18, 0),MATCH(W$1,'2018_commission_structure'!$A$15:$I$15, 0)), 0)</f>
        <v>0</v>
      </c>
      <c r="X415" s="2">
        <f>IF(H415&gt;J415, MIN(H415-J415, K415-J415)*INDEX('2018_commission_structure'!$A$15:$I$24,MATCH($E415, '2018_commission_structure'!$A$15:$A$18, 0),MATCH(X$1, '2018_commission_structure'!$A$15:$I$15, 0)), 0)</f>
        <v>0</v>
      </c>
      <c r="Y415" s="2">
        <f>IF($H415&gt;K415,MIN($H415-K415,L415-K415)*INDEX('2018_commission_structure'!$A$15:$I$24,MATCH($E415,'2018_commission_structure'!$A$15:$A$18,0),MATCH('calculations '!Y$1,'2018_commission_structure'!$A$15:$I$15,0)),0)</f>
        <v>0</v>
      </c>
      <c r="Z415" s="2">
        <f>IF($H415&gt;L415, ($H415-L415) *INDEX('2018_commission_structure'!$A$15:$I$24,MATCH($E415, '2018_commission_structure'!$A$15:$A$18,0),MATCH(Z$1, '2018_commission_structure'!$A$15:$I$15,0)), 0)</f>
        <v>0</v>
      </c>
      <c r="AA415" s="9">
        <f t="shared" si="68"/>
        <v>105733.65</v>
      </c>
      <c r="AB415" s="9">
        <f t="shared" si="69"/>
        <v>204627.65</v>
      </c>
    </row>
    <row r="416" spans="1:28" x14ac:dyDescent="0.25">
      <c r="A416" t="str">
        <f t="shared" si="60"/>
        <v>Daryle Custed</v>
      </c>
      <c r="B416">
        <v>8695742075</v>
      </c>
      <c r="C416" t="s">
        <v>819</v>
      </c>
      <c r="D416" t="s">
        <v>820</v>
      </c>
      <c r="E416" t="s">
        <v>10</v>
      </c>
      <c r="F416" s="6">
        <v>75423</v>
      </c>
      <c r="G416">
        <f>COUNTIF(deals_closed!D:D,'calculations '!B416)</f>
        <v>18</v>
      </c>
      <c r="H416" s="6">
        <f>SUMIF(deals_closed!D:D,'calculations '!B416,deals_closed!C:C)</f>
        <v>719283</v>
      </c>
      <c r="I416" s="9">
        <f>VLOOKUP(E416,'2018_commission_structure'!$A$22:$I$24,9,FALSE)</f>
        <v>750000</v>
      </c>
      <c r="J416" s="7">
        <f t="shared" si="61"/>
        <v>937500</v>
      </c>
      <c r="K416" s="8">
        <f t="shared" si="62"/>
        <v>1125000</v>
      </c>
      <c r="L416" s="9">
        <f t="shared" si="63"/>
        <v>1500000</v>
      </c>
      <c r="M416" s="10">
        <f t="shared" si="64"/>
        <v>0.95904400000000001</v>
      </c>
      <c r="N416" t="str">
        <f t="shared" si="65"/>
        <v>0-100%</v>
      </c>
      <c r="O416" s="9">
        <f>MIN(I416, H416)*INDEX('2018_commission_structure'!$A$21:$I$24,
MATCH($E416, '2018_commission_structure'!$A$21:$A$24,0),
MATCH(O$1, '2018_commission_structure'!$A$21:$I$21,0))</f>
        <v>107892.45</v>
      </c>
      <c r="P416" s="2">
        <f>IF(H416&gt;I416, MIN(H416-I416, J416-I416)*
INDEX('2018_commission_structure'!$A$21:$I$24,
MATCH($E416, '2018_commission_structure'!$A$21:$A$24, 0),
MATCH(P$1, '2018_commission_structure'!$A$21:$I$21, 0)), 0)</f>
        <v>0</v>
      </c>
      <c r="Q416" s="2">
        <f>IF(H416&gt;J416, MIN(H416-J416, K416-J416)*
INDEX('2018_commission_structure'!$A$21:$I$24,
MATCH($E416, '2018_commission_structure'!$A$21:$A$24, 0),
MATCH(Q$1, '2018_commission_structure'!$A$21:$I$21, 0)), 0)</f>
        <v>0</v>
      </c>
      <c r="R416" s="2">
        <f>IF($H416&gt;K416,MIN($H416-K416,L416-K416)*INDEX('2018_commission_structure'!$A$21:$I$24,MATCH($E416,'2018_commission_structure'!$A$21:$A$24,0),MATCH('calculations '!R$1,'2018_commission_structure'!$A$21:$I$21,0)),0)</f>
        <v>0</v>
      </c>
      <c r="S416" s="2">
        <f>IF($H416&gt;L416, ($H416-L416) *INDEX('2018_commission_structure'!$A$21:$I$24,MATCH($E416, '2018_commission_structure'!$A$21:$A$24,0),MATCH(S$1, '2018_commission_structure'!$A$21:$I$21,0)), 0)</f>
        <v>0</v>
      </c>
      <c r="T416" s="2">
        <f t="shared" si="66"/>
        <v>107892.45</v>
      </c>
      <c r="U416" s="2">
        <f t="shared" si="67"/>
        <v>183315.45</v>
      </c>
      <c r="V416" s="2">
        <f>MIN(I416, H416)*INDEX('2018_commission_structure'!$A$15:$I$18,MATCH($E416, '2018_commission_structure'!$A$15:$A$18,0),MATCH(V$1, '2018_commission_structure'!$A$15:$I$15,0))</f>
        <v>107892.45</v>
      </c>
      <c r="W416" s="2">
        <f>IF(H416&gt;I416, MIN(H416-I416, J416-I416)*INDEX('2018_commission_structure'!$A$15:$I$18,MATCH($E416, '2018_commission_structure'!$A$15:$A$18, 0),MATCH(W$1,'2018_commission_structure'!$A$15:$I$15, 0)), 0)</f>
        <v>0</v>
      </c>
      <c r="X416" s="2">
        <f>IF(H416&gt;J416, MIN(H416-J416, K416-J416)*INDEX('2018_commission_structure'!$A$15:$I$24,MATCH($E416, '2018_commission_structure'!$A$15:$A$18, 0),MATCH(X$1, '2018_commission_structure'!$A$15:$I$15, 0)), 0)</f>
        <v>0</v>
      </c>
      <c r="Y416" s="2">
        <f>IF($H416&gt;K416,MIN($H416-K416,L416-K416)*INDEX('2018_commission_structure'!$A$15:$I$24,MATCH($E416,'2018_commission_structure'!$A$15:$A$18,0),MATCH('calculations '!Y$1,'2018_commission_structure'!$A$15:$I$15,0)),0)</f>
        <v>0</v>
      </c>
      <c r="Z416" s="2">
        <f>IF($H416&gt;L416, ($H416-L416) *INDEX('2018_commission_structure'!$A$15:$I$24,MATCH($E416, '2018_commission_structure'!$A$15:$A$18,0),MATCH(Z$1, '2018_commission_structure'!$A$15:$I$15,0)), 0)</f>
        <v>0</v>
      </c>
      <c r="AA416" s="9">
        <f t="shared" si="68"/>
        <v>107892.45</v>
      </c>
      <c r="AB416" s="9">
        <f t="shared" si="69"/>
        <v>183315.45</v>
      </c>
    </row>
    <row r="417" spans="1:28" x14ac:dyDescent="0.25">
      <c r="A417" t="str">
        <f t="shared" si="60"/>
        <v>Billye Shwalbe</v>
      </c>
      <c r="B417">
        <v>7152427402</v>
      </c>
      <c r="C417" t="s">
        <v>821</v>
      </c>
      <c r="D417" t="s">
        <v>822</v>
      </c>
      <c r="E417" t="s">
        <v>7</v>
      </c>
      <c r="F417" s="6">
        <v>31747</v>
      </c>
      <c r="G417">
        <f>COUNTIF(deals_closed!D:D,'calculations '!B417)</f>
        <v>22</v>
      </c>
      <c r="H417" s="6">
        <f>SUMIF(deals_closed!D:D,'calculations '!B417,deals_closed!C:C)</f>
        <v>661132</v>
      </c>
      <c r="I417" s="9">
        <f>VLOOKUP(E417,'2018_commission_structure'!$A$22:$I$24,9,FALSE)</f>
        <v>500000</v>
      </c>
      <c r="J417" s="7">
        <f t="shared" si="61"/>
        <v>625000</v>
      </c>
      <c r="K417" s="8">
        <f t="shared" si="62"/>
        <v>750000</v>
      </c>
      <c r="L417" s="9">
        <f t="shared" si="63"/>
        <v>1000000</v>
      </c>
      <c r="M417" s="10">
        <f t="shared" si="64"/>
        <v>1.3222640000000001</v>
      </c>
      <c r="N417" t="str">
        <f t="shared" si="65"/>
        <v>125-150%</v>
      </c>
      <c r="O417" s="9">
        <f>MIN(I417, H417)*INDEX('2018_commission_structure'!$A$21:$I$24,
MATCH($E417, '2018_commission_structure'!$A$21:$A$24,0),
MATCH(O$1, '2018_commission_structure'!$A$21:$I$21,0))</f>
        <v>50000</v>
      </c>
      <c r="P417" s="2">
        <f>IF(H417&gt;I417, MIN(H417-I417, J417-I417)*
INDEX('2018_commission_structure'!$A$21:$I$24,
MATCH($E417, '2018_commission_structure'!$A$21:$A$24, 0),
MATCH(P$1, '2018_commission_structure'!$A$21:$I$21, 0)), 0)</f>
        <v>18750</v>
      </c>
      <c r="Q417" s="2">
        <f>IF(H417&gt;J417, MIN(H417-J417, K417-J417)*
INDEX('2018_commission_structure'!$A$21:$I$24,
MATCH($E417, '2018_commission_structure'!$A$21:$A$24, 0),
MATCH(Q$1, '2018_commission_structure'!$A$21:$I$21, 0)), 0)</f>
        <v>6503.7599999999993</v>
      </c>
      <c r="R417" s="2">
        <f>IF($H417&gt;K417,MIN($H417-K417,L417-K417)*INDEX('2018_commission_structure'!$A$21:$I$24,MATCH($E417,'2018_commission_structure'!$A$21:$A$24,0),MATCH('calculations '!R$1,'2018_commission_structure'!$A$21:$I$21,0)),0)</f>
        <v>0</v>
      </c>
      <c r="S417" s="2">
        <f>IF($H417&gt;L417, ($H417-L417) *INDEX('2018_commission_structure'!$A$21:$I$24,MATCH($E417, '2018_commission_structure'!$A$21:$A$24,0),MATCH(S$1, '2018_commission_structure'!$A$21:$I$21,0)), 0)</f>
        <v>0</v>
      </c>
      <c r="T417" s="2">
        <f t="shared" si="66"/>
        <v>75253.759999999995</v>
      </c>
      <c r="U417" s="2">
        <f t="shared" si="67"/>
        <v>107000.76</v>
      </c>
      <c r="V417" s="2">
        <f>MIN(I417, H417)*INDEX('2018_commission_structure'!$A$15:$I$18,MATCH($E417, '2018_commission_structure'!$A$15:$A$18,0),MATCH(V$1, '2018_commission_structure'!$A$15:$I$15,0))</f>
        <v>60000</v>
      </c>
      <c r="W417" s="2">
        <f>IF(H417&gt;I417, MIN(H417-I417, J417-I417)*INDEX('2018_commission_structure'!$A$15:$I$18,MATCH($E417, '2018_commission_structure'!$A$15:$A$18, 0),MATCH(W$1,'2018_commission_structure'!$A$15:$I$15, 0)), 0)</f>
        <v>21250</v>
      </c>
      <c r="X417" s="2">
        <f>IF(H417&gt;J417, MIN(H417-J417, K417-J417)*INDEX('2018_commission_structure'!$A$15:$I$24,MATCH($E417, '2018_commission_structure'!$A$15:$A$18, 0),MATCH(X$1, '2018_commission_structure'!$A$15:$I$15, 0)), 0)</f>
        <v>7226.4000000000005</v>
      </c>
      <c r="Y417" s="2">
        <f>IF($H417&gt;K417,MIN($H417-K417,L417-K417)*INDEX('2018_commission_structure'!$A$15:$I$24,MATCH($E417,'2018_commission_structure'!$A$15:$A$18,0),MATCH('calculations '!Y$1,'2018_commission_structure'!$A$15:$I$15,0)),0)</f>
        <v>0</v>
      </c>
      <c r="Z417" s="2">
        <f>IF($H417&gt;L417, ($H417-L417) *INDEX('2018_commission_structure'!$A$15:$I$24,MATCH($E417, '2018_commission_structure'!$A$15:$A$18,0),MATCH(Z$1, '2018_commission_structure'!$A$15:$I$15,0)), 0)</f>
        <v>0</v>
      </c>
      <c r="AA417" s="9">
        <f t="shared" si="68"/>
        <v>88476.4</v>
      </c>
      <c r="AB417" s="9">
        <f t="shared" si="69"/>
        <v>120223.4</v>
      </c>
    </row>
    <row r="418" spans="1:28" x14ac:dyDescent="0.25">
      <c r="A418" t="str">
        <f t="shared" si="60"/>
        <v>Nikolaus Aldwich</v>
      </c>
      <c r="B418">
        <v>4548725172</v>
      </c>
      <c r="C418" t="s">
        <v>743</v>
      </c>
      <c r="D418" t="s">
        <v>823</v>
      </c>
      <c r="E418" t="s">
        <v>10</v>
      </c>
      <c r="F418" s="6">
        <v>97537</v>
      </c>
      <c r="G418">
        <f>COUNTIF(deals_closed!D:D,'calculations '!B418)</f>
        <v>20</v>
      </c>
      <c r="H418" s="6">
        <f>SUMIF(deals_closed!D:D,'calculations '!B418,deals_closed!C:C)</f>
        <v>710072</v>
      </c>
      <c r="I418" s="9">
        <f>VLOOKUP(E418,'2018_commission_structure'!$A$22:$I$24,9,FALSE)</f>
        <v>750000</v>
      </c>
      <c r="J418" s="7">
        <f t="shared" si="61"/>
        <v>937500</v>
      </c>
      <c r="K418" s="8">
        <f t="shared" si="62"/>
        <v>1125000</v>
      </c>
      <c r="L418" s="9">
        <f t="shared" si="63"/>
        <v>1500000</v>
      </c>
      <c r="M418" s="10">
        <f t="shared" si="64"/>
        <v>0.94676266666666664</v>
      </c>
      <c r="N418" t="str">
        <f t="shared" si="65"/>
        <v>0-100%</v>
      </c>
      <c r="O418" s="9">
        <f>MIN(I418, H418)*INDEX('2018_commission_structure'!$A$21:$I$24,
MATCH($E418, '2018_commission_structure'!$A$21:$A$24,0),
MATCH(O$1, '2018_commission_structure'!$A$21:$I$21,0))</f>
        <v>106510.8</v>
      </c>
      <c r="P418" s="2">
        <f>IF(H418&gt;I418, MIN(H418-I418, J418-I418)*
INDEX('2018_commission_structure'!$A$21:$I$24,
MATCH($E418, '2018_commission_structure'!$A$21:$A$24, 0),
MATCH(P$1, '2018_commission_structure'!$A$21:$I$21, 0)), 0)</f>
        <v>0</v>
      </c>
      <c r="Q418" s="2">
        <f>IF(H418&gt;J418, MIN(H418-J418, K418-J418)*
INDEX('2018_commission_structure'!$A$21:$I$24,
MATCH($E418, '2018_commission_structure'!$A$21:$A$24, 0),
MATCH(Q$1, '2018_commission_structure'!$A$21:$I$21, 0)), 0)</f>
        <v>0</v>
      </c>
      <c r="R418" s="2">
        <f>IF($H418&gt;K418,MIN($H418-K418,L418-K418)*INDEX('2018_commission_structure'!$A$21:$I$24,MATCH($E418,'2018_commission_structure'!$A$21:$A$24,0),MATCH('calculations '!R$1,'2018_commission_structure'!$A$21:$I$21,0)),0)</f>
        <v>0</v>
      </c>
      <c r="S418" s="2">
        <f>IF($H418&gt;L418, ($H418-L418) *INDEX('2018_commission_structure'!$A$21:$I$24,MATCH($E418, '2018_commission_structure'!$A$21:$A$24,0),MATCH(S$1, '2018_commission_structure'!$A$21:$I$21,0)), 0)</f>
        <v>0</v>
      </c>
      <c r="T418" s="2">
        <f t="shared" si="66"/>
        <v>106510.8</v>
      </c>
      <c r="U418" s="2">
        <f t="shared" si="67"/>
        <v>204047.8</v>
      </c>
      <c r="V418" s="2">
        <f>MIN(I418, H418)*INDEX('2018_commission_structure'!$A$15:$I$18,MATCH($E418, '2018_commission_structure'!$A$15:$A$18,0),MATCH(V$1, '2018_commission_structure'!$A$15:$I$15,0))</f>
        <v>106510.8</v>
      </c>
      <c r="W418" s="2">
        <f>IF(H418&gt;I418, MIN(H418-I418, J418-I418)*INDEX('2018_commission_structure'!$A$15:$I$18,MATCH($E418, '2018_commission_structure'!$A$15:$A$18, 0),MATCH(W$1,'2018_commission_structure'!$A$15:$I$15, 0)), 0)</f>
        <v>0</v>
      </c>
      <c r="X418" s="2">
        <f>IF(H418&gt;J418, MIN(H418-J418, K418-J418)*INDEX('2018_commission_structure'!$A$15:$I$24,MATCH($E418, '2018_commission_structure'!$A$15:$A$18, 0),MATCH(X$1, '2018_commission_structure'!$A$15:$I$15, 0)), 0)</f>
        <v>0</v>
      </c>
      <c r="Y418" s="2">
        <f>IF($H418&gt;K418,MIN($H418-K418,L418-K418)*INDEX('2018_commission_structure'!$A$15:$I$24,MATCH($E418,'2018_commission_structure'!$A$15:$A$18,0),MATCH('calculations '!Y$1,'2018_commission_structure'!$A$15:$I$15,0)),0)</f>
        <v>0</v>
      </c>
      <c r="Z418" s="2">
        <f>IF($H418&gt;L418, ($H418-L418) *INDEX('2018_commission_structure'!$A$15:$I$24,MATCH($E418, '2018_commission_structure'!$A$15:$A$18,0),MATCH(Z$1, '2018_commission_structure'!$A$15:$I$15,0)), 0)</f>
        <v>0</v>
      </c>
      <c r="AA418" s="9">
        <f t="shared" si="68"/>
        <v>106510.8</v>
      </c>
      <c r="AB418" s="9">
        <f t="shared" si="69"/>
        <v>204047.8</v>
      </c>
    </row>
    <row r="419" spans="1:28" x14ac:dyDescent="0.25">
      <c r="A419" t="str">
        <f t="shared" si="60"/>
        <v>Gayelord Gianelli</v>
      </c>
      <c r="B419">
        <v>5792300712</v>
      </c>
      <c r="C419" t="s">
        <v>824</v>
      </c>
      <c r="D419" t="s">
        <v>825</v>
      </c>
      <c r="E419" t="s">
        <v>29</v>
      </c>
      <c r="F419" s="6">
        <v>70471</v>
      </c>
      <c r="G419">
        <f>COUNTIF(deals_closed!D:D,'calculations '!B419)</f>
        <v>24</v>
      </c>
      <c r="H419" s="6">
        <f>SUMIF(deals_closed!D:D,'calculations '!B419,deals_closed!C:C)</f>
        <v>878279</v>
      </c>
      <c r="I419" s="9">
        <f>VLOOKUP(E419,'2018_commission_structure'!$A$22:$I$24,9,FALSE)</f>
        <v>600000</v>
      </c>
      <c r="J419" s="7">
        <f t="shared" si="61"/>
        <v>750000</v>
      </c>
      <c r="K419" s="8">
        <f t="shared" si="62"/>
        <v>900000</v>
      </c>
      <c r="L419" s="9">
        <f t="shared" si="63"/>
        <v>1200000</v>
      </c>
      <c r="M419" s="10">
        <f t="shared" si="64"/>
        <v>1.4637983333333333</v>
      </c>
      <c r="N419" t="str">
        <f t="shared" si="65"/>
        <v>125-150%</v>
      </c>
      <c r="O419" s="9">
        <f>MIN(I419, H419)*INDEX('2018_commission_structure'!$A$21:$I$24,
MATCH($E419, '2018_commission_structure'!$A$21:$A$24,0),
MATCH(O$1, '2018_commission_structure'!$A$21:$I$21,0))</f>
        <v>78000</v>
      </c>
      <c r="P419" s="2">
        <f>IF(H419&gt;I419, MIN(H419-I419, J419-I419)*
INDEX('2018_commission_structure'!$A$21:$I$24,
MATCH($E419, '2018_commission_structure'!$A$21:$A$24, 0),
MATCH(P$1, '2018_commission_structure'!$A$21:$I$21, 0)), 0)</f>
        <v>25500.000000000004</v>
      </c>
      <c r="Q419" s="2">
        <f>IF(H419&gt;J419, MIN(H419-J419, K419-J419)*
INDEX('2018_commission_structure'!$A$21:$I$24,
MATCH($E419, '2018_commission_structure'!$A$21:$A$24, 0),
MATCH(Q$1, '2018_commission_structure'!$A$21:$I$21, 0)), 0)</f>
        <v>26938.59</v>
      </c>
      <c r="R419" s="2">
        <f>IF($H419&gt;K419,MIN($H419-K419,L419-K419)*INDEX('2018_commission_structure'!$A$21:$I$24,MATCH($E419,'2018_commission_structure'!$A$21:$A$24,0),MATCH('calculations '!R$1,'2018_commission_structure'!$A$21:$I$21,0)),0)</f>
        <v>0</v>
      </c>
      <c r="S419" s="2">
        <f>IF($H419&gt;L419, ($H419-L419) *INDEX('2018_commission_structure'!$A$21:$I$24,MATCH($E419, '2018_commission_structure'!$A$21:$A$24,0),MATCH(S$1, '2018_commission_structure'!$A$21:$I$21,0)), 0)</f>
        <v>0</v>
      </c>
      <c r="T419" s="2">
        <f t="shared" si="66"/>
        <v>130438.59</v>
      </c>
      <c r="U419" s="2">
        <f t="shared" si="67"/>
        <v>200909.59</v>
      </c>
      <c r="V419" s="2">
        <f>MIN(I419, H419)*INDEX('2018_commission_structure'!$A$15:$I$18,MATCH($E419, '2018_commission_structure'!$A$15:$A$18,0),MATCH(V$1, '2018_commission_structure'!$A$15:$I$15,0))</f>
        <v>90000</v>
      </c>
      <c r="W419" s="2">
        <f>IF(H419&gt;I419, MIN(H419-I419, J419-I419)*INDEX('2018_commission_structure'!$A$15:$I$18,MATCH($E419, '2018_commission_structure'!$A$15:$A$18, 0),MATCH(W$1,'2018_commission_structure'!$A$15:$I$15, 0)), 0)</f>
        <v>27000</v>
      </c>
      <c r="X419" s="2">
        <f>IF(H419&gt;J419, MIN(H419-J419, K419-J419)*INDEX('2018_commission_structure'!$A$15:$I$24,MATCH($E419, '2018_commission_structure'!$A$15:$A$18, 0),MATCH(X$1, '2018_commission_structure'!$A$15:$I$15, 0)), 0)</f>
        <v>32069.75</v>
      </c>
      <c r="Y419" s="2">
        <f>IF($H419&gt;K419,MIN($H419-K419,L419-K419)*INDEX('2018_commission_structure'!$A$15:$I$24,MATCH($E419,'2018_commission_structure'!$A$15:$A$18,0),MATCH('calculations '!Y$1,'2018_commission_structure'!$A$15:$I$15,0)),0)</f>
        <v>0</v>
      </c>
      <c r="Z419" s="2">
        <f>IF($H419&gt;L419, ($H419-L419) *INDEX('2018_commission_structure'!$A$15:$I$24,MATCH($E419, '2018_commission_structure'!$A$15:$A$18,0),MATCH(Z$1, '2018_commission_structure'!$A$15:$I$15,0)), 0)</f>
        <v>0</v>
      </c>
      <c r="AA419" s="9">
        <f t="shared" si="68"/>
        <v>149069.75</v>
      </c>
      <c r="AB419" s="9">
        <f t="shared" si="69"/>
        <v>219540.75</v>
      </c>
    </row>
    <row r="420" spans="1:28" x14ac:dyDescent="0.25">
      <c r="A420" t="str">
        <f t="shared" si="60"/>
        <v>Grenville D'Orsay</v>
      </c>
      <c r="B420">
        <v>9674189459</v>
      </c>
      <c r="C420" t="s">
        <v>826</v>
      </c>
      <c r="D420" t="s">
        <v>827</v>
      </c>
      <c r="E420" t="s">
        <v>10</v>
      </c>
      <c r="F420" s="6">
        <v>77029</v>
      </c>
      <c r="G420">
        <f>COUNTIF(deals_closed!D:D,'calculations '!B420)</f>
        <v>17</v>
      </c>
      <c r="H420" s="6">
        <f>SUMIF(deals_closed!D:D,'calculations '!B420,deals_closed!C:C)</f>
        <v>608507</v>
      </c>
      <c r="I420" s="9">
        <f>VLOOKUP(E420,'2018_commission_structure'!$A$22:$I$24,9,FALSE)</f>
        <v>750000</v>
      </c>
      <c r="J420" s="7">
        <f t="shared" si="61"/>
        <v>937500</v>
      </c>
      <c r="K420" s="8">
        <f t="shared" si="62"/>
        <v>1125000</v>
      </c>
      <c r="L420" s="9">
        <f t="shared" si="63"/>
        <v>1500000</v>
      </c>
      <c r="M420" s="10">
        <f t="shared" si="64"/>
        <v>0.81134266666666666</v>
      </c>
      <c r="N420" t="str">
        <f t="shared" si="65"/>
        <v>0-100%</v>
      </c>
      <c r="O420" s="9">
        <f>MIN(I420, H420)*INDEX('2018_commission_structure'!$A$21:$I$24,
MATCH($E420, '2018_commission_structure'!$A$21:$A$24,0),
MATCH(O$1, '2018_commission_structure'!$A$21:$I$21,0))</f>
        <v>91276.05</v>
      </c>
      <c r="P420" s="2">
        <f>IF(H420&gt;I420, MIN(H420-I420, J420-I420)*
INDEX('2018_commission_structure'!$A$21:$I$24,
MATCH($E420, '2018_commission_structure'!$A$21:$A$24, 0),
MATCH(P$1, '2018_commission_structure'!$A$21:$I$21, 0)), 0)</f>
        <v>0</v>
      </c>
      <c r="Q420" s="2">
        <f>IF(H420&gt;J420, MIN(H420-J420, K420-J420)*
INDEX('2018_commission_structure'!$A$21:$I$24,
MATCH($E420, '2018_commission_structure'!$A$21:$A$24, 0),
MATCH(Q$1, '2018_commission_structure'!$A$21:$I$21, 0)), 0)</f>
        <v>0</v>
      </c>
      <c r="R420" s="2">
        <f>IF($H420&gt;K420,MIN($H420-K420,L420-K420)*INDEX('2018_commission_structure'!$A$21:$I$24,MATCH($E420,'2018_commission_structure'!$A$21:$A$24,0),MATCH('calculations '!R$1,'2018_commission_structure'!$A$21:$I$21,0)),0)</f>
        <v>0</v>
      </c>
      <c r="S420" s="2">
        <f>IF($H420&gt;L420, ($H420-L420) *INDEX('2018_commission_structure'!$A$21:$I$24,MATCH($E420, '2018_commission_structure'!$A$21:$A$24,0),MATCH(S$1, '2018_commission_structure'!$A$21:$I$21,0)), 0)</f>
        <v>0</v>
      </c>
      <c r="T420" s="2">
        <f t="shared" si="66"/>
        <v>91276.05</v>
      </c>
      <c r="U420" s="2">
        <f t="shared" si="67"/>
        <v>168305.05</v>
      </c>
      <c r="V420" s="2">
        <f>MIN(I420, H420)*INDEX('2018_commission_structure'!$A$15:$I$18,MATCH($E420, '2018_commission_structure'!$A$15:$A$18,0),MATCH(V$1, '2018_commission_structure'!$A$15:$I$15,0))</f>
        <v>91276.05</v>
      </c>
      <c r="W420" s="2">
        <f>IF(H420&gt;I420, MIN(H420-I420, J420-I420)*INDEX('2018_commission_structure'!$A$15:$I$18,MATCH($E420, '2018_commission_structure'!$A$15:$A$18, 0),MATCH(W$1,'2018_commission_structure'!$A$15:$I$15, 0)), 0)</f>
        <v>0</v>
      </c>
      <c r="X420" s="2">
        <f>IF(H420&gt;J420, MIN(H420-J420, K420-J420)*INDEX('2018_commission_structure'!$A$15:$I$24,MATCH($E420, '2018_commission_structure'!$A$15:$A$18, 0),MATCH(X$1, '2018_commission_structure'!$A$15:$I$15, 0)), 0)</f>
        <v>0</v>
      </c>
      <c r="Y420" s="2">
        <f>IF($H420&gt;K420,MIN($H420-K420,L420-K420)*INDEX('2018_commission_structure'!$A$15:$I$24,MATCH($E420,'2018_commission_structure'!$A$15:$A$18,0),MATCH('calculations '!Y$1,'2018_commission_structure'!$A$15:$I$15,0)),0)</f>
        <v>0</v>
      </c>
      <c r="Z420" s="2">
        <f>IF($H420&gt;L420, ($H420-L420) *INDEX('2018_commission_structure'!$A$15:$I$24,MATCH($E420, '2018_commission_structure'!$A$15:$A$18,0),MATCH(Z$1, '2018_commission_structure'!$A$15:$I$15,0)), 0)</f>
        <v>0</v>
      </c>
      <c r="AA420" s="9">
        <f t="shared" si="68"/>
        <v>91276.05</v>
      </c>
      <c r="AB420" s="9">
        <f t="shared" si="69"/>
        <v>168305.05</v>
      </c>
    </row>
    <row r="421" spans="1:28" x14ac:dyDescent="0.25">
      <c r="A421" t="str">
        <f t="shared" si="60"/>
        <v>Delmore Harrild</v>
      </c>
      <c r="B421">
        <v>9292607561</v>
      </c>
      <c r="C421" t="s">
        <v>828</v>
      </c>
      <c r="D421" t="s">
        <v>829</v>
      </c>
      <c r="E421" t="s">
        <v>29</v>
      </c>
      <c r="F421" s="6">
        <v>77826</v>
      </c>
      <c r="G421">
        <f>COUNTIF(deals_closed!D:D,'calculations '!B421)</f>
        <v>26</v>
      </c>
      <c r="H421" s="6">
        <f>SUMIF(deals_closed!D:D,'calculations '!B421,deals_closed!C:C)</f>
        <v>995314</v>
      </c>
      <c r="I421" s="9">
        <f>VLOOKUP(E421,'2018_commission_structure'!$A$22:$I$24,9,FALSE)</f>
        <v>600000</v>
      </c>
      <c r="J421" s="7">
        <f t="shared" si="61"/>
        <v>750000</v>
      </c>
      <c r="K421" s="8">
        <f t="shared" si="62"/>
        <v>900000</v>
      </c>
      <c r="L421" s="9">
        <f t="shared" si="63"/>
        <v>1200000</v>
      </c>
      <c r="M421" s="10">
        <f t="shared" si="64"/>
        <v>1.6588566666666666</v>
      </c>
      <c r="N421" t="str">
        <f t="shared" si="65"/>
        <v>150-200%</v>
      </c>
      <c r="O421" s="9">
        <f>MIN(I421, H421)*INDEX('2018_commission_structure'!$A$21:$I$24,
MATCH($E421, '2018_commission_structure'!$A$21:$A$24,0),
MATCH(O$1, '2018_commission_structure'!$A$21:$I$21,0))</f>
        <v>78000</v>
      </c>
      <c r="P421" s="2">
        <f>IF(H421&gt;I421, MIN(H421-I421, J421-I421)*
INDEX('2018_commission_structure'!$A$21:$I$24,
MATCH($E421, '2018_commission_structure'!$A$21:$A$24, 0),
MATCH(P$1, '2018_commission_structure'!$A$21:$I$21, 0)), 0)</f>
        <v>25500.000000000004</v>
      </c>
      <c r="Q421" s="2">
        <f>IF(H421&gt;J421, MIN(H421-J421, K421-J421)*
INDEX('2018_commission_structure'!$A$21:$I$24,
MATCH($E421, '2018_commission_structure'!$A$21:$A$24, 0),
MATCH(Q$1, '2018_commission_structure'!$A$21:$I$21, 0)), 0)</f>
        <v>31500</v>
      </c>
      <c r="R421" s="2">
        <f>IF($H421&gt;K421,MIN($H421-K421,L421-K421)*INDEX('2018_commission_structure'!$A$21:$I$24,MATCH($E421,'2018_commission_structure'!$A$21:$A$24,0),MATCH('calculations '!R$1,'2018_commission_structure'!$A$21:$I$21,0)),0)</f>
        <v>24781.64</v>
      </c>
      <c r="S421" s="2">
        <f>IF($H421&gt;L421, ($H421-L421) *INDEX('2018_commission_structure'!$A$21:$I$24,MATCH($E421, '2018_commission_structure'!$A$21:$A$24,0),MATCH(S$1, '2018_commission_structure'!$A$21:$I$21,0)), 0)</f>
        <v>0</v>
      </c>
      <c r="T421" s="2">
        <f t="shared" si="66"/>
        <v>159781.64000000001</v>
      </c>
      <c r="U421" s="2">
        <f t="shared" si="67"/>
        <v>237607.64</v>
      </c>
      <c r="V421" s="2">
        <f>MIN(I421, H421)*INDEX('2018_commission_structure'!$A$15:$I$18,MATCH($E421, '2018_commission_structure'!$A$15:$A$18,0),MATCH(V$1, '2018_commission_structure'!$A$15:$I$15,0))</f>
        <v>90000</v>
      </c>
      <c r="W421" s="2">
        <f>IF(H421&gt;I421, MIN(H421-I421, J421-I421)*INDEX('2018_commission_structure'!$A$15:$I$18,MATCH($E421, '2018_commission_structure'!$A$15:$A$18, 0),MATCH(W$1,'2018_commission_structure'!$A$15:$I$15, 0)), 0)</f>
        <v>27000</v>
      </c>
      <c r="X421" s="2">
        <f>IF(H421&gt;J421, MIN(H421-J421, K421-J421)*INDEX('2018_commission_structure'!$A$15:$I$24,MATCH($E421, '2018_commission_structure'!$A$15:$A$18, 0),MATCH(X$1, '2018_commission_structure'!$A$15:$I$15, 0)), 0)</f>
        <v>37500</v>
      </c>
      <c r="Y421" s="2">
        <f>IF($H421&gt;K421,MIN($H421-K421,L421-K421)*INDEX('2018_commission_structure'!$A$15:$I$24,MATCH($E421,'2018_commission_structure'!$A$15:$A$18,0),MATCH('calculations '!Y$1,'2018_commission_structure'!$A$15:$I$15,0)),0)</f>
        <v>28594.2</v>
      </c>
      <c r="Z421" s="2">
        <f>IF($H421&gt;L421, ($H421-L421) *INDEX('2018_commission_structure'!$A$15:$I$24,MATCH($E421, '2018_commission_structure'!$A$15:$A$18,0),MATCH(Z$1, '2018_commission_structure'!$A$15:$I$15,0)), 0)</f>
        <v>0</v>
      </c>
      <c r="AA421" s="9">
        <f t="shared" si="68"/>
        <v>183094.2</v>
      </c>
      <c r="AB421" s="9">
        <f t="shared" si="69"/>
        <v>260920.2</v>
      </c>
    </row>
    <row r="422" spans="1:28" x14ac:dyDescent="0.25">
      <c r="A422" t="str">
        <f t="shared" si="60"/>
        <v>Brade Torn</v>
      </c>
      <c r="B422">
        <v>3569414450</v>
      </c>
      <c r="C422" t="s">
        <v>830</v>
      </c>
      <c r="D422" t="s">
        <v>831</v>
      </c>
      <c r="E422" t="s">
        <v>7</v>
      </c>
      <c r="F422" s="6">
        <v>42780</v>
      </c>
      <c r="G422">
        <f>COUNTIF(deals_closed!D:D,'calculations '!B422)</f>
        <v>21</v>
      </c>
      <c r="H422" s="6">
        <f>SUMIF(deals_closed!D:D,'calculations '!B422,deals_closed!C:C)</f>
        <v>715285</v>
      </c>
      <c r="I422" s="9">
        <f>VLOOKUP(E422,'2018_commission_structure'!$A$22:$I$24,9,FALSE)</f>
        <v>500000</v>
      </c>
      <c r="J422" s="7">
        <f t="shared" si="61"/>
        <v>625000</v>
      </c>
      <c r="K422" s="8">
        <f t="shared" si="62"/>
        <v>750000</v>
      </c>
      <c r="L422" s="9">
        <f t="shared" si="63"/>
        <v>1000000</v>
      </c>
      <c r="M422" s="10">
        <f t="shared" si="64"/>
        <v>1.4305699999999999</v>
      </c>
      <c r="N422" t="str">
        <f t="shared" si="65"/>
        <v>125-150%</v>
      </c>
      <c r="O422" s="9">
        <f>MIN(I422, H422)*INDEX('2018_commission_structure'!$A$21:$I$24,
MATCH($E422, '2018_commission_structure'!$A$21:$A$24,0),
MATCH(O$1, '2018_commission_structure'!$A$21:$I$21,0))</f>
        <v>50000</v>
      </c>
      <c r="P422" s="2">
        <f>IF(H422&gt;I422, MIN(H422-I422, J422-I422)*
INDEX('2018_commission_structure'!$A$21:$I$24,
MATCH($E422, '2018_commission_structure'!$A$21:$A$24, 0),
MATCH(P$1, '2018_commission_structure'!$A$21:$I$21, 0)), 0)</f>
        <v>18750</v>
      </c>
      <c r="Q422" s="2">
        <f>IF(H422&gt;J422, MIN(H422-J422, K422-J422)*
INDEX('2018_commission_structure'!$A$21:$I$24,
MATCH($E422, '2018_commission_structure'!$A$21:$A$24, 0),
MATCH(Q$1, '2018_commission_structure'!$A$21:$I$21, 0)), 0)</f>
        <v>16251.3</v>
      </c>
      <c r="R422" s="2">
        <f>IF($H422&gt;K422,MIN($H422-K422,L422-K422)*INDEX('2018_commission_structure'!$A$21:$I$24,MATCH($E422,'2018_commission_structure'!$A$21:$A$24,0),MATCH('calculations '!R$1,'2018_commission_structure'!$A$21:$I$21,0)),0)</f>
        <v>0</v>
      </c>
      <c r="S422" s="2">
        <f>IF($H422&gt;L422, ($H422-L422) *INDEX('2018_commission_structure'!$A$21:$I$24,MATCH($E422, '2018_commission_structure'!$A$21:$A$24,0),MATCH(S$1, '2018_commission_structure'!$A$21:$I$21,0)), 0)</f>
        <v>0</v>
      </c>
      <c r="T422" s="2">
        <f t="shared" si="66"/>
        <v>85001.3</v>
      </c>
      <c r="U422" s="2">
        <f t="shared" si="67"/>
        <v>127781.3</v>
      </c>
      <c r="V422" s="2">
        <f>MIN(I422, H422)*INDEX('2018_commission_structure'!$A$15:$I$18,MATCH($E422, '2018_commission_structure'!$A$15:$A$18,0),MATCH(V$1, '2018_commission_structure'!$A$15:$I$15,0))</f>
        <v>60000</v>
      </c>
      <c r="W422" s="2">
        <f>IF(H422&gt;I422, MIN(H422-I422, J422-I422)*INDEX('2018_commission_structure'!$A$15:$I$18,MATCH($E422, '2018_commission_structure'!$A$15:$A$18, 0),MATCH(W$1,'2018_commission_structure'!$A$15:$I$15, 0)), 0)</f>
        <v>21250</v>
      </c>
      <c r="X422" s="2">
        <f>IF(H422&gt;J422, MIN(H422-J422, K422-J422)*INDEX('2018_commission_structure'!$A$15:$I$24,MATCH($E422, '2018_commission_structure'!$A$15:$A$18, 0),MATCH(X$1, '2018_commission_structure'!$A$15:$I$15, 0)), 0)</f>
        <v>18057</v>
      </c>
      <c r="Y422" s="2">
        <f>IF($H422&gt;K422,MIN($H422-K422,L422-K422)*INDEX('2018_commission_structure'!$A$15:$I$24,MATCH($E422,'2018_commission_structure'!$A$15:$A$18,0),MATCH('calculations '!Y$1,'2018_commission_structure'!$A$15:$I$15,0)),0)</f>
        <v>0</v>
      </c>
      <c r="Z422" s="2">
        <f>IF($H422&gt;L422, ($H422-L422) *INDEX('2018_commission_structure'!$A$15:$I$24,MATCH($E422, '2018_commission_structure'!$A$15:$A$18,0),MATCH(Z$1, '2018_commission_structure'!$A$15:$I$15,0)), 0)</f>
        <v>0</v>
      </c>
      <c r="AA422" s="9">
        <f t="shared" si="68"/>
        <v>99307</v>
      </c>
      <c r="AB422" s="9">
        <f t="shared" si="69"/>
        <v>142087</v>
      </c>
    </row>
    <row r="423" spans="1:28" x14ac:dyDescent="0.25">
      <c r="A423" t="str">
        <f t="shared" si="60"/>
        <v>Ellwood Aronoff</v>
      </c>
      <c r="B423">
        <v>710473923</v>
      </c>
      <c r="C423" t="s">
        <v>832</v>
      </c>
      <c r="D423" t="s">
        <v>833</v>
      </c>
      <c r="E423" t="s">
        <v>7</v>
      </c>
      <c r="F423" s="6">
        <v>64402</v>
      </c>
      <c r="G423">
        <f>COUNTIF(deals_closed!D:D,'calculations '!B423)</f>
        <v>18</v>
      </c>
      <c r="H423" s="6">
        <f>SUMIF(deals_closed!D:D,'calculations '!B423,deals_closed!C:C)</f>
        <v>624821</v>
      </c>
      <c r="I423" s="9">
        <f>VLOOKUP(E423,'2018_commission_structure'!$A$22:$I$24,9,FALSE)</f>
        <v>500000</v>
      </c>
      <c r="J423" s="7">
        <f t="shared" si="61"/>
        <v>625000</v>
      </c>
      <c r="K423" s="8">
        <f t="shared" si="62"/>
        <v>750000</v>
      </c>
      <c r="L423" s="9">
        <f t="shared" si="63"/>
        <v>1000000</v>
      </c>
      <c r="M423" s="10">
        <f t="shared" si="64"/>
        <v>1.2496419999999999</v>
      </c>
      <c r="N423" t="str">
        <f t="shared" si="65"/>
        <v>100-125%</v>
      </c>
      <c r="O423" s="9">
        <f>MIN(I423, H423)*INDEX('2018_commission_structure'!$A$21:$I$24,
MATCH($E423, '2018_commission_structure'!$A$21:$A$24,0),
MATCH(O$1, '2018_commission_structure'!$A$21:$I$21,0))</f>
        <v>50000</v>
      </c>
      <c r="P423" s="2">
        <f>IF(H423&gt;I423, MIN(H423-I423, J423-I423)*
INDEX('2018_commission_structure'!$A$21:$I$24,
MATCH($E423, '2018_commission_structure'!$A$21:$A$24, 0),
MATCH(P$1, '2018_commission_structure'!$A$21:$I$21, 0)), 0)</f>
        <v>18723.149999999998</v>
      </c>
      <c r="Q423" s="2">
        <f>IF(H423&gt;J423, MIN(H423-J423, K423-J423)*
INDEX('2018_commission_structure'!$A$21:$I$24,
MATCH($E423, '2018_commission_structure'!$A$21:$A$24, 0),
MATCH(Q$1, '2018_commission_structure'!$A$21:$I$21, 0)), 0)</f>
        <v>0</v>
      </c>
      <c r="R423" s="2">
        <f>IF($H423&gt;K423,MIN($H423-K423,L423-K423)*INDEX('2018_commission_structure'!$A$21:$I$24,MATCH($E423,'2018_commission_structure'!$A$21:$A$24,0),MATCH('calculations '!R$1,'2018_commission_structure'!$A$21:$I$21,0)),0)</f>
        <v>0</v>
      </c>
      <c r="S423" s="2">
        <f>IF($H423&gt;L423, ($H423-L423) *INDEX('2018_commission_structure'!$A$21:$I$24,MATCH($E423, '2018_commission_structure'!$A$21:$A$24,0),MATCH(S$1, '2018_commission_structure'!$A$21:$I$21,0)), 0)</f>
        <v>0</v>
      </c>
      <c r="T423" s="2">
        <f t="shared" si="66"/>
        <v>68723.149999999994</v>
      </c>
      <c r="U423" s="2">
        <f t="shared" si="67"/>
        <v>133125.15</v>
      </c>
      <c r="V423" s="2">
        <f>MIN(I423, H423)*INDEX('2018_commission_structure'!$A$15:$I$18,MATCH($E423, '2018_commission_structure'!$A$15:$A$18,0),MATCH(V$1, '2018_commission_structure'!$A$15:$I$15,0))</f>
        <v>60000</v>
      </c>
      <c r="W423" s="2">
        <f>IF(H423&gt;I423, MIN(H423-I423, J423-I423)*INDEX('2018_commission_structure'!$A$15:$I$18,MATCH($E423, '2018_commission_structure'!$A$15:$A$18, 0),MATCH(W$1,'2018_commission_structure'!$A$15:$I$15, 0)), 0)</f>
        <v>21219.57</v>
      </c>
      <c r="X423" s="2">
        <f>IF(H423&gt;J423, MIN(H423-J423, K423-J423)*INDEX('2018_commission_structure'!$A$15:$I$24,MATCH($E423, '2018_commission_structure'!$A$15:$A$18, 0),MATCH(X$1, '2018_commission_structure'!$A$15:$I$15, 0)), 0)</f>
        <v>0</v>
      </c>
      <c r="Y423" s="2">
        <f>IF($H423&gt;K423,MIN($H423-K423,L423-K423)*INDEX('2018_commission_structure'!$A$15:$I$24,MATCH($E423,'2018_commission_structure'!$A$15:$A$18,0),MATCH('calculations '!Y$1,'2018_commission_structure'!$A$15:$I$15,0)),0)</f>
        <v>0</v>
      </c>
      <c r="Z423" s="2">
        <f>IF($H423&gt;L423, ($H423-L423) *INDEX('2018_commission_structure'!$A$15:$I$24,MATCH($E423, '2018_commission_structure'!$A$15:$A$18,0),MATCH(Z$1, '2018_commission_structure'!$A$15:$I$15,0)), 0)</f>
        <v>0</v>
      </c>
      <c r="AA423" s="9">
        <f t="shared" si="68"/>
        <v>81219.570000000007</v>
      </c>
      <c r="AB423" s="9">
        <f t="shared" si="69"/>
        <v>145621.57</v>
      </c>
    </row>
    <row r="424" spans="1:28" x14ac:dyDescent="0.25">
      <c r="A424" t="str">
        <f t="shared" si="60"/>
        <v>Jethro Percifer</v>
      </c>
      <c r="B424">
        <v>1149008652</v>
      </c>
      <c r="C424" t="s">
        <v>834</v>
      </c>
      <c r="D424" t="s">
        <v>835</v>
      </c>
      <c r="E424" t="s">
        <v>10</v>
      </c>
      <c r="F424" s="6">
        <v>78714</v>
      </c>
      <c r="G424">
        <f>COUNTIF(deals_closed!D:D,'calculations '!B424)</f>
        <v>18</v>
      </c>
      <c r="H424" s="6">
        <f>SUMIF(deals_closed!D:D,'calculations '!B424,deals_closed!C:C)</f>
        <v>543953</v>
      </c>
      <c r="I424" s="9">
        <f>VLOOKUP(E424,'2018_commission_structure'!$A$22:$I$24,9,FALSE)</f>
        <v>750000</v>
      </c>
      <c r="J424" s="7">
        <f t="shared" si="61"/>
        <v>937500</v>
      </c>
      <c r="K424" s="8">
        <f t="shared" si="62"/>
        <v>1125000</v>
      </c>
      <c r="L424" s="9">
        <f t="shared" si="63"/>
        <v>1500000</v>
      </c>
      <c r="M424" s="10">
        <f t="shared" si="64"/>
        <v>0.72527066666666662</v>
      </c>
      <c r="N424" t="str">
        <f t="shared" si="65"/>
        <v>0-100%</v>
      </c>
      <c r="O424" s="9">
        <f>MIN(I424, H424)*INDEX('2018_commission_structure'!$A$21:$I$24,
MATCH($E424, '2018_commission_structure'!$A$21:$A$24,0),
MATCH(O$1, '2018_commission_structure'!$A$21:$I$21,0))</f>
        <v>81592.95</v>
      </c>
      <c r="P424" s="2">
        <f>IF(H424&gt;I424, MIN(H424-I424, J424-I424)*
INDEX('2018_commission_structure'!$A$21:$I$24,
MATCH($E424, '2018_commission_structure'!$A$21:$A$24, 0),
MATCH(P$1, '2018_commission_structure'!$A$21:$I$21, 0)), 0)</f>
        <v>0</v>
      </c>
      <c r="Q424" s="2">
        <f>IF(H424&gt;J424, MIN(H424-J424, K424-J424)*
INDEX('2018_commission_structure'!$A$21:$I$24,
MATCH($E424, '2018_commission_structure'!$A$21:$A$24, 0),
MATCH(Q$1, '2018_commission_structure'!$A$21:$I$21, 0)), 0)</f>
        <v>0</v>
      </c>
      <c r="R424" s="2">
        <f>IF($H424&gt;K424,MIN($H424-K424,L424-K424)*INDEX('2018_commission_structure'!$A$21:$I$24,MATCH($E424,'2018_commission_structure'!$A$21:$A$24,0),MATCH('calculations '!R$1,'2018_commission_structure'!$A$21:$I$21,0)),0)</f>
        <v>0</v>
      </c>
      <c r="S424" s="2">
        <f>IF($H424&gt;L424, ($H424-L424) *INDEX('2018_commission_structure'!$A$21:$I$24,MATCH($E424, '2018_commission_structure'!$A$21:$A$24,0),MATCH(S$1, '2018_commission_structure'!$A$21:$I$21,0)), 0)</f>
        <v>0</v>
      </c>
      <c r="T424" s="2">
        <f t="shared" si="66"/>
        <v>81592.95</v>
      </c>
      <c r="U424" s="2">
        <f t="shared" si="67"/>
        <v>160306.95000000001</v>
      </c>
      <c r="V424" s="2">
        <f>MIN(I424, H424)*INDEX('2018_commission_structure'!$A$15:$I$18,MATCH($E424, '2018_commission_structure'!$A$15:$A$18,0),MATCH(V$1, '2018_commission_structure'!$A$15:$I$15,0))</f>
        <v>81592.95</v>
      </c>
      <c r="W424" s="2">
        <f>IF(H424&gt;I424, MIN(H424-I424, J424-I424)*INDEX('2018_commission_structure'!$A$15:$I$18,MATCH($E424, '2018_commission_structure'!$A$15:$A$18, 0),MATCH(W$1,'2018_commission_structure'!$A$15:$I$15, 0)), 0)</f>
        <v>0</v>
      </c>
      <c r="X424" s="2">
        <f>IF(H424&gt;J424, MIN(H424-J424, K424-J424)*INDEX('2018_commission_structure'!$A$15:$I$24,MATCH($E424, '2018_commission_structure'!$A$15:$A$18, 0),MATCH(X$1, '2018_commission_structure'!$A$15:$I$15, 0)), 0)</f>
        <v>0</v>
      </c>
      <c r="Y424" s="2">
        <f>IF($H424&gt;K424,MIN($H424-K424,L424-K424)*INDEX('2018_commission_structure'!$A$15:$I$24,MATCH($E424,'2018_commission_structure'!$A$15:$A$18,0),MATCH('calculations '!Y$1,'2018_commission_structure'!$A$15:$I$15,0)),0)</f>
        <v>0</v>
      </c>
      <c r="Z424" s="2">
        <f>IF($H424&gt;L424, ($H424-L424) *INDEX('2018_commission_structure'!$A$15:$I$24,MATCH($E424, '2018_commission_structure'!$A$15:$A$18,0),MATCH(Z$1, '2018_commission_structure'!$A$15:$I$15,0)), 0)</f>
        <v>0</v>
      </c>
      <c r="AA424" s="9">
        <f t="shared" si="68"/>
        <v>81592.95</v>
      </c>
      <c r="AB424" s="9">
        <f t="shared" si="69"/>
        <v>160306.95000000001</v>
      </c>
    </row>
    <row r="425" spans="1:28" x14ac:dyDescent="0.25">
      <c r="A425" t="str">
        <f t="shared" si="60"/>
        <v>Albertine Berntssen</v>
      </c>
      <c r="B425">
        <v>2748937082</v>
      </c>
      <c r="C425" t="s">
        <v>836</v>
      </c>
      <c r="D425" t="s">
        <v>837</v>
      </c>
      <c r="E425" t="s">
        <v>10</v>
      </c>
      <c r="F425" s="6">
        <v>106511</v>
      </c>
      <c r="G425">
        <f>COUNTIF(deals_closed!D:D,'calculations '!B425)</f>
        <v>20</v>
      </c>
      <c r="H425" s="6">
        <f>SUMIF(deals_closed!D:D,'calculations '!B425,deals_closed!C:C)</f>
        <v>668998</v>
      </c>
      <c r="I425" s="9">
        <f>VLOOKUP(E425,'2018_commission_structure'!$A$22:$I$24,9,FALSE)</f>
        <v>750000</v>
      </c>
      <c r="J425" s="7">
        <f t="shared" si="61"/>
        <v>937500</v>
      </c>
      <c r="K425" s="8">
        <f t="shared" si="62"/>
        <v>1125000</v>
      </c>
      <c r="L425" s="9">
        <f t="shared" si="63"/>
        <v>1500000</v>
      </c>
      <c r="M425" s="10">
        <f t="shared" si="64"/>
        <v>0.89199733333333331</v>
      </c>
      <c r="N425" t="str">
        <f t="shared" si="65"/>
        <v>0-100%</v>
      </c>
      <c r="O425" s="9">
        <f>MIN(I425, H425)*INDEX('2018_commission_structure'!$A$21:$I$24,
MATCH($E425, '2018_commission_structure'!$A$21:$A$24,0),
MATCH(O$1, '2018_commission_structure'!$A$21:$I$21,0))</f>
        <v>100349.7</v>
      </c>
      <c r="P425" s="2">
        <f>IF(H425&gt;I425, MIN(H425-I425, J425-I425)*
INDEX('2018_commission_structure'!$A$21:$I$24,
MATCH($E425, '2018_commission_structure'!$A$21:$A$24, 0),
MATCH(P$1, '2018_commission_structure'!$A$21:$I$21, 0)), 0)</f>
        <v>0</v>
      </c>
      <c r="Q425" s="2">
        <f>IF(H425&gt;J425, MIN(H425-J425, K425-J425)*
INDEX('2018_commission_structure'!$A$21:$I$24,
MATCH($E425, '2018_commission_structure'!$A$21:$A$24, 0),
MATCH(Q$1, '2018_commission_structure'!$A$21:$I$21, 0)), 0)</f>
        <v>0</v>
      </c>
      <c r="R425" s="2">
        <f>IF($H425&gt;K425,MIN($H425-K425,L425-K425)*INDEX('2018_commission_structure'!$A$21:$I$24,MATCH($E425,'2018_commission_structure'!$A$21:$A$24,0),MATCH('calculations '!R$1,'2018_commission_structure'!$A$21:$I$21,0)),0)</f>
        <v>0</v>
      </c>
      <c r="S425" s="2">
        <f>IF($H425&gt;L425, ($H425-L425) *INDEX('2018_commission_structure'!$A$21:$I$24,MATCH($E425, '2018_commission_structure'!$A$21:$A$24,0),MATCH(S$1, '2018_commission_structure'!$A$21:$I$21,0)), 0)</f>
        <v>0</v>
      </c>
      <c r="T425" s="2">
        <f t="shared" si="66"/>
        <v>100349.7</v>
      </c>
      <c r="U425" s="2">
        <f t="shared" si="67"/>
        <v>206860.7</v>
      </c>
      <c r="V425" s="2">
        <f>MIN(I425, H425)*INDEX('2018_commission_structure'!$A$15:$I$18,MATCH($E425, '2018_commission_structure'!$A$15:$A$18,0),MATCH(V$1, '2018_commission_structure'!$A$15:$I$15,0))</f>
        <v>100349.7</v>
      </c>
      <c r="W425" s="2">
        <f>IF(H425&gt;I425, MIN(H425-I425, J425-I425)*INDEX('2018_commission_structure'!$A$15:$I$18,MATCH($E425, '2018_commission_structure'!$A$15:$A$18, 0),MATCH(W$1,'2018_commission_structure'!$A$15:$I$15, 0)), 0)</f>
        <v>0</v>
      </c>
      <c r="X425" s="2">
        <f>IF(H425&gt;J425, MIN(H425-J425, K425-J425)*INDEX('2018_commission_structure'!$A$15:$I$24,MATCH($E425, '2018_commission_structure'!$A$15:$A$18, 0),MATCH(X$1, '2018_commission_structure'!$A$15:$I$15, 0)), 0)</f>
        <v>0</v>
      </c>
      <c r="Y425" s="2">
        <f>IF($H425&gt;K425,MIN($H425-K425,L425-K425)*INDEX('2018_commission_structure'!$A$15:$I$24,MATCH($E425,'2018_commission_structure'!$A$15:$A$18,0),MATCH('calculations '!Y$1,'2018_commission_structure'!$A$15:$I$15,0)),0)</f>
        <v>0</v>
      </c>
      <c r="Z425" s="2">
        <f>IF($H425&gt;L425, ($H425-L425) *INDEX('2018_commission_structure'!$A$15:$I$24,MATCH($E425, '2018_commission_structure'!$A$15:$A$18,0),MATCH(Z$1, '2018_commission_structure'!$A$15:$I$15,0)), 0)</f>
        <v>0</v>
      </c>
      <c r="AA425" s="9">
        <f t="shared" si="68"/>
        <v>100349.7</v>
      </c>
      <c r="AB425" s="9">
        <f t="shared" si="69"/>
        <v>206860.7</v>
      </c>
    </row>
    <row r="426" spans="1:28" x14ac:dyDescent="0.25">
      <c r="A426" t="str">
        <f t="shared" si="60"/>
        <v>Andreana Baly</v>
      </c>
      <c r="B426">
        <v>2779378506</v>
      </c>
      <c r="C426" t="s">
        <v>838</v>
      </c>
      <c r="D426" t="s">
        <v>839</v>
      </c>
      <c r="E426" t="s">
        <v>10</v>
      </c>
      <c r="F426" s="6">
        <v>83208</v>
      </c>
      <c r="G426">
        <f>COUNTIF(deals_closed!D:D,'calculations '!B426)</f>
        <v>21</v>
      </c>
      <c r="H426" s="6">
        <f>SUMIF(deals_closed!D:D,'calculations '!B426,deals_closed!C:C)</f>
        <v>753098</v>
      </c>
      <c r="I426" s="9">
        <f>VLOOKUP(E426,'2018_commission_structure'!$A$22:$I$24,9,FALSE)</f>
        <v>750000</v>
      </c>
      <c r="J426" s="7">
        <f t="shared" si="61"/>
        <v>937500</v>
      </c>
      <c r="K426" s="8">
        <f t="shared" si="62"/>
        <v>1125000</v>
      </c>
      <c r="L426" s="9">
        <f t="shared" si="63"/>
        <v>1500000</v>
      </c>
      <c r="M426" s="10">
        <f t="shared" si="64"/>
        <v>1.0041306666666667</v>
      </c>
      <c r="N426" t="str">
        <f t="shared" si="65"/>
        <v>100-125%</v>
      </c>
      <c r="O426" s="9">
        <f>MIN(I426, H426)*INDEX('2018_commission_structure'!$A$21:$I$24,
MATCH($E426, '2018_commission_structure'!$A$21:$A$24,0),
MATCH(O$1, '2018_commission_structure'!$A$21:$I$21,0))</f>
        <v>112500</v>
      </c>
      <c r="P426" s="2">
        <f>IF(H426&gt;I426, MIN(H426-I426, J426-I426)*
INDEX('2018_commission_structure'!$A$21:$I$24,
MATCH($E426, '2018_commission_structure'!$A$21:$A$24, 0),
MATCH(P$1, '2018_commission_structure'!$A$21:$I$21, 0)), 0)</f>
        <v>588.62</v>
      </c>
      <c r="Q426" s="2">
        <f>IF(H426&gt;J426, MIN(H426-J426, K426-J426)*
INDEX('2018_commission_structure'!$A$21:$I$24,
MATCH($E426, '2018_commission_structure'!$A$21:$A$24, 0),
MATCH(Q$1, '2018_commission_structure'!$A$21:$I$21, 0)), 0)</f>
        <v>0</v>
      </c>
      <c r="R426" s="2">
        <f>IF($H426&gt;K426,MIN($H426-K426,L426-K426)*INDEX('2018_commission_structure'!$A$21:$I$24,MATCH($E426,'2018_commission_structure'!$A$21:$A$24,0),MATCH('calculations '!R$1,'2018_commission_structure'!$A$21:$I$21,0)),0)</f>
        <v>0</v>
      </c>
      <c r="S426" s="2">
        <f>IF($H426&gt;L426, ($H426-L426) *INDEX('2018_commission_structure'!$A$21:$I$24,MATCH($E426, '2018_commission_structure'!$A$21:$A$24,0),MATCH(S$1, '2018_commission_structure'!$A$21:$I$21,0)), 0)</f>
        <v>0</v>
      </c>
      <c r="T426" s="2">
        <f t="shared" si="66"/>
        <v>113088.62</v>
      </c>
      <c r="U426" s="2">
        <f t="shared" si="67"/>
        <v>196296.62</v>
      </c>
      <c r="V426" s="2">
        <f>MIN(I426, H426)*INDEX('2018_commission_structure'!$A$15:$I$18,MATCH($E426, '2018_commission_structure'!$A$15:$A$18,0),MATCH(V$1, '2018_commission_structure'!$A$15:$I$15,0))</f>
        <v>112500</v>
      </c>
      <c r="W426" s="2">
        <f>IF(H426&gt;I426, MIN(H426-I426, J426-I426)*INDEX('2018_commission_structure'!$A$15:$I$18,MATCH($E426, '2018_commission_structure'!$A$15:$A$18, 0),MATCH(W$1,'2018_commission_structure'!$A$15:$I$15, 0)), 0)</f>
        <v>681.56000000000006</v>
      </c>
      <c r="X426" s="2">
        <f>IF(H426&gt;J426, MIN(H426-J426, K426-J426)*INDEX('2018_commission_structure'!$A$15:$I$24,MATCH($E426, '2018_commission_structure'!$A$15:$A$18, 0),MATCH(X$1, '2018_commission_structure'!$A$15:$I$15, 0)), 0)</f>
        <v>0</v>
      </c>
      <c r="Y426" s="2">
        <f>IF($H426&gt;K426,MIN($H426-K426,L426-K426)*INDEX('2018_commission_structure'!$A$15:$I$24,MATCH($E426,'2018_commission_structure'!$A$15:$A$18,0),MATCH('calculations '!Y$1,'2018_commission_structure'!$A$15:$I$15,0)),0)</f>
        <v>0</v>
      </c>
      <c r="Z426" s="2">
        <f>IF($H426&gt;L426, ($H426-L426) *INDEX('2018_commission_structure'!$A$15:$I$24,MATCH($E426, '2018_commission_structure'!$A$15:$A$18,0),MATCH(Z$1, '2018_commission_structure'!$A$15:$I$15,0)), 0)</f>
        <v>0</v>
      </c>
      <c r="AA426" s="9">
        <f t="shared" si="68"/>
        <v>113181.56</v>
      </c>
      <c r="AB426" s="9">
        <f t="shared" si="69"/>
        <v>196389.56</v>
      </c>
    </row>
    <row r="427" spans="1:28" x14ac:dyDescent="0.25">
      <c r="A427" t="str">
        <f t="shared" si="60"/>
        <v>Colette Mangon</v>
      </c>
      <c r="B427">
        <v>3213290963</v>
      </c>
      <c r="C427" t="s">
        <v>840</v>
      </c>
      <c r="D427" t="s">
        <v>841</v>
      </c>
      <c r="E427" t="s">
        <v>29</v>
      </c>
      <c r="F427" s="6">
        <v>55737</v>
      </c>
      <c r="G427">
        <f>COUNTIF(deals_closed!D:D,'calculations '!B427)</f>
        <v>28</v>
      </c>
      <c r="H427" s="6">
        <f>SUMIF(deals_closed!D:D,'calculations '!B427,deals_closed!C:C)</f>
        <v>1127142</v>
      </c>
      <c r="I427" s="9">
        <f>VLOOKUP(E427,'2018_commission_structure'!$A$22:$I$24,9,FALSE)</f>
        <v>600000</v>
      </c>
      <c r="J427" s="7">
        <f t="shared" si="61"/>
        <v>750000</v>
      </c>
      <c r="K427" s="8">
        <f t="shared" si="62"/>
        <v>900000</v>
      </c>
      <c r="L427" s="9">
        <f t="shared" si="63"/>
        <v>1200000</v>
      </c>
      <c r="M427" s="10">
        <f t="shared" si="64"/>
        <v>1.8785700000000001</v>
      </c>
      <c r="N427" t="str">
        <f t="shared" si="65"/>
        <v>150-200%</v>
      </c>
      <c r="O427" s="9">
        <f>MIN(I427, H427)*INDEX('2018_commission_structure'!$A$21:$I$24,
MATCH($E427, '2018_commission_structure'!$A$21:$A$24,0),
MATCH(O$1, '2018_commission_structure'!$A$21:$I$21,0))</f>
        <v>78000</v>
      </c>
      <c r="P427" s="2">
        <f>IF(H427&gt;I427, MIN(H427-I427, J427-I427)*
INDEX('2018_commission_structure'!$A$21:$I$24,
MATCH($E427, '2018_commission_structure'!$A$21:$A$24, 0),
MATCH(P$1, '2018_commission_structure'!$A$21:$I$21, 0)), 0)</f>
        <v>25500.000000000004</v>
      </c>
      <c r="Q427" s="2">
        <f>IF(H427&gt;J427, MIN(H427-J427, K427-J427)*
INDEX('2018_commission_structure'!$A$21:$I$24,
MATCH($E427, '2018_commission_structure'!$A$21:$A$24, 0),
MATCH(Q$1, '2018_commission_structure'!$A$21:$I$21, 0)), 0)</f>
        <v>31500</v>
      </c>
      <c r="R427" s="2">
        <f>IF($H427&gt;K427,MIN($H427-K427,L427-K427)*INDEX('2018_commission_structure'!$A$21:$I$24,MATCH($E427,'2018_commission_structure'!$A$21:$A$24,0),MATCH('calculations '!R$1,'2018_commission_structure'!$A$21:$I$21,0)),0)</f>
        <v>59056.920000000006</v>
      </c>
      <c r="S427" s="2">
        <f>IF($H427&gt;L427, ($H427-L427) *INDEX('2018_commission_structure'!$A$21:$I$24,MATCH($E427, '2018_commission_structure'!$A$21:$A$24,0),MATCH(S$1, '2018_commission_structure'!$A$21:$I$21,0)), 0)</f>
        <v>0</v>
      </c>
      <c r="T427" s="2">
        <f t="shared" si="66"/>
        <v>194056.92</v>
      </c>
      <c r="U427" s="2">
        <f t="shared" si="67"/>
        <v>249793.92000000001</v>
      </c>
      <c r="V427" s="2">
        <f>MIN(I427, H427)*INDEX('2018_commission_structure'!$A$15:$I$18,MATCH($E427, '2018_commission_structure'!$A$15:$A$18,0),MATCH(V$1, '2018_commission_structure'!$A$15:$I$15,0))</f>
        <v>90000</v>
      </c>
      <c r="W427" s="2">
        <f>IF(H427&gt;I427, MIN(H427-I427, J427-I427)*INDEX('2018_commission_structure'!$A$15:$I$18,MATCH($E427, '2018_commission_structure'!$A$15:$A$18, 0),MATCH(W$1,'2018_commission_structure'!$A$15:$I$15, 0)), 0)</f>
        <v>27000</v>
      </c>
      <c r="X427" s="2">
        <f>IF(H427&gt;J427, MIN(H427-J427, K427-J427)*INDEX('2018_commission_structure'!$A$15:$I$24,MATCH($E427, '2018_commission_structure'!$A$15:$A$18, 0),MATCH(X$1, '2018_commission_structure'!$A$15:$I$15, 0)), 0)</f>
        <v>37500</v>
      </c>
      <c r="Y427" s="2">
        <f>IF($H427&gt;K427,MIN($H427-K427,L427-K427)*INDEX('2018_commission_structure'!$A$15:$I$24,MATCH($E427,'2018_commission_structure'!$A$15:$A$18,0),MATCH('calculations '!Y$1,'2018_commission_structure'!$A$15:$I$15,0)),0)</f>
        <v>68142.599999999991</v>
      </c>
      <c r="Z427" s="2">
        <f>IF($H427&gt;L427, ($H427-L427) *INDEX('2018_commission_structure'!$A$15:$I$24,MATCH($E427, '2018_commission_structure'!$A$15:$A$18,0),MATCH(Z$1, '2018_commission_structure'!$A$15:$I$15,0)), 0)</f>
        <v>0</v>
      </c>
      <c r="AA427" s="9">
        <f t="shared" si="68"/>
        <v>222642.59999999998</v>
      </c>
      <c r="AB427" s="9">
        <f t="shared" si="69"/>
        <v>278379.59999999998</v>
      </c>
    </row>
    <row r="428" spans="1:28" x14ac:dyDescent="0.25">
      <c r="A428" t="str">
        <f t="shared" si="60"/>
        <v>Arel Rolland</v>
      </c>
      <c r="B428">
        <v>7469392467</v>
      </c>
      <c r="C428" t="s">
        <v>842</v>
      </c>
      <c r="D428" t="s">
        <v>843</v>
      </c>
      <c r="E428" t="s">
        <v>7</v>
      </c>
      <c r="F428" s="6">
        <v>51545</v>
      </c>
      <c r="G428">
        <f>COUNTIF(deals_closed!D:D,'calculations '!B428)</f>
        <v>20</v>
      </c>
      <c r="H428" s="6">
        <f>SUMIF(deals_closed!D:D,'calculations '!B428,deals_closed!C:C)</f>
        <v>691612</v>
      </c>
      <c r="I428" s="9">
        <f>VLOOKUP(E428,'2018_commission_structure'!$A$22:$I$24,9,FALSE)</f>
        <v>500000</v>
      </c>
      <c r="J428" s="7">
        <f t="shared" si="61"/>
        <v>625000</v>
      </c>
      <c r="K428" s="8">
        <f t="shared" si="62"/>
        <v>750000</v>
      </c>
      <c r="L428" s="9">
        <f t="shared" si="63"/>
        <v>1000000</v>
      </c>
      <c r="M428" s="10">
        <f t="shared" si="64"/>
        <v>1.383224</v>
      </c>
      <c r="N428" t="str">
        <f t="shared" si="65"/>
        <v>125-150%</v>
      </c>
      <c r="O428" s="9">
        <f>MIN(I428, H428)*INDEX('2018_commission_structure'!$A$21:$I$24,
MATCH($E428, '2018_commission_structure'!$A$21:$A$24,0),
MATCH(O$1, '2018_commission_structure'!$A$21:$I$21,0))</f>
        <v>50000</v>
      </c>
      <c r="P428" s="2">
        <f>IF(H428&gt;I428, MIN(H428-I428, J428-I428)*
INDEX('2018_commission_structure'!$A$21:$I$24,
MATCH($E428, '2018_commission_structure'!$A$21:$A$24, 0),
MATCH(P$1, '2018_commission_structure'!$A$21:$I$21, 0)), 0)</f>
        <v>18750</v>
      </c>
      <c r="Q428" s="2">
        <f>IF(H428&gt;J428, MIN(H428-J428, K428-J428)*
INDEX('2018_commission_structure'!$A$21:$I$24,
MATCH($E428, '2018_commission_structure'!$A$21:$A$24, 0),
MATCH(Q$1, '2018_commission_structure'!$A$21:$I$21, 0)), 0)</f>
        <v>11990.16</v>
      </c>
      <c r="R428" s="2">
        <f>IF($H428&gt;K428,MIN($H428-K428,L428-K428)*INDEX('2018_commission_structure'!$A$21:$I$24,MATCH($E428,'2018_commission_structure'!$A$21:$A$24,0),MATCH('calculations '!R$1,'2018_commission_structure'!$A$21:$I$21,0)),0)</f>
        <v>0</v>
      </c>
      <c r="S428" s="2">
        <f>IF($H428&gt;L428, ($H428-L428) *INDEX('2018_commission_structure'!$A$21:$I$24,MATCH($E428, '2018_commission_structure'!$A$21:$A$24,0),MATCH(S$1, '2018_commission_structure'!$A$21:$I$21,0)), 0)</f>
        <v>0</v>
      </c>
      <c r="T428" s="2">
        <f t="shared" si="66"/>
        <v>80740.160000000003</v>
      </c>
      <c r="U428" s="2">
        <f t="shared" si="67"/>
        <v>132285.16</v>
      </c>
      <c r="V428" s="2">
        <f>MIN(I428, H428)*INDEX('2018_commission_structure'!$A$15:$I$18,MATCH($E428, '2018_commission_structure'!$A$15:$A$18,0),MATCH(V$1, '2018_commission_structure'!$A$15:$I$15,0))</f>
        <v>60000</v>
      </c>
      <c r="W428" s="2">
        <f>IF(H428&gt;I428, MIN(H428-I428, J428-I428)*INDEX('2018_commission_structure'!$A$15:$I$18,MATCH($E428, '2018_commission_structure'!$A$15:$A$18, 0),MATCH(W$1,'2018_commission_structure'!$A$15:$I$15, 0)), 0)</f>
        <v>21250</v>
      </c>
      <c r="X428" s="2">
        <f>IF(H428&gt;J428, MIN(H428-J428, K428-J428)*INDEX('2018_commission_structure'!$A$15:$I$24,MATCH($E428, '2018_commission_structure'!$A$15:$A$18, 0),MATCH(X$1, '2018_commission_structure'!$A$15:$I$15, 0)), 0)</f>
        <v>13322.400000000001</v>
      </c>
      <c r="Y428" s="2">
        <f>IF($H428&gt;K428,MIN($H428-K428,L428-K428)*INDEX('2018_commission_structure'!$A$15:$I$24,MATCH($E428,'2018_commission_structure'!$A$15:$A$18,0),MATCH('calculations '!Y$1,'2018_commission_structure'!$A$15:$I$15,0)),0)</f>
        <v>0</v>
      </c>
      <c r="Z428" s="2">
        <f>IF($H428&gt;L428, ($H428-L428) *INDEX('2018_commission_structure'!$A$15:$I$24,MATCH($E428, '2018_commission_structure'!$A$15:$A$18,0),MATCH(Z$1, '2018_commission_structure'!$A$15:$I$15,0)), 0)</f>
        <v>0</v>
      </c>
      <c r="AA428" s="9">
        <f t="shared" si="68"/>
        <v>94572.4</v>
      </c>
      <c r="AB428" s="9">
        <f t="shared" si="69"/>
        <v>146117.4</v>
      </c>
    </row>
    <row r="429" spans="1:28" x14ac:dyDescent="0.25">
      <c r="A429" t="str">
        <f t="shared" si="60"/>
        <v>Devland Kohter</v>
      </c>
      <c r="B429">
        <v>2677632772</v>
      </c>
      <c r="C429" t="s">
        <v>844</v>
      </c>
      <c r="D429" t="s">
        <v>845</v>
      </c>
      <c r="E429" t="s">
        <v>7</v>
      </c>
      <c r="F429" s="6">
        <v>42673</v>
      </c>
      <c r="G429">
        <f>COUNTIF(deals_closed!D:D,'calculations '!B429)</f>
        <v>17</v>
      </c>
      <c r="H429" s="6">
        <f>SUMIF(deals_closed!D:D,'calculations '!B429,deals_closed!C:C)</f>
        <v>594947</v>
      </c>
      <c r="I429" s="9">
        <f>VLOOKUP(E429,'2018_commission_structure'!$A$22:$I$24,9,FALSE)</f>
        <v>500000</v>
      </c>
      <c r="J429" s="7">
        <f t="shared" si="61"/>
        <v>625000</v>
      </c>
      <c r="K429" s="8">
        <f t="shared" si="62"/>
        <v>750000</v>
      </c>
      <c r="L429" s="9">
        <f t="shared" si="63"/>
        <v>1000000</v>
      </c>
      <c r="M429" s="10">
        <f t="shared" si="64"/>
        <v>1.189894</v>
      </c>
      <c r="N429" t="str">
        <f t="shared" si="65"/>
        <v>100-125%</v>
      </c>
      <c r="O429" s="9">
        <f>MIN(I429, H429)*INDEX('2018_commission_structure'!$A$21:$I$24,
MATCH($E429, '2018_commission_structure'!$A$21:$A$24,0),
MATCH(O$1, '2018_commission_structure'!$A$21:$I$21,0))</f>
        <v>50000</v>
      </c>
      <c r="P429" s="2">
        <f>IF(H429&gt;I429, MIN(H429-I429, J429-I429)*
INDEX('2018_commission_structure'!$A$21:$I$24,
MATCH($E429, '2018_commission_structure'!$A$21:$A$24, 0),
MATCH(P$1, '2018_commission_structure'!$A$21:$I$21, 0)), 0)</f>
        <v>14242.05</v>
      </c>
      <c r="Q429" s="2">
        <f>IF(H429&gt;J429, MIN(H429-J429, K429-J429)*
INDEX('2018_commission_structure'!$A$21:$I$24,
MATCH($E429, '2018_commission_structure'!$A$21:$A$24, 0),
MATCH(Q$1, '2018_commission_structure'!$A$21:$I$21, 0)), 0)</f>
        <v>0</v>
      </c>
      <c r="R429" s="2">
        <f>IF($H429&gt;K429,MIN($H429-K429,L429-K429)*INDEX('2018_commission_structure'!$A$21:$I$24,MATCH($E429,'2018_commission_structure'!$A$21:$A$24,0),MATCH('calculations '!R$1,'2018_commission_structure'!$A$21:$I$21,0)),0)</f>
        <v>0</v>
      </c>
      <c r="S429" s="2">
        <f>IF($H429&gt;L429, ($H429-L429) *INDEX('2018_commission_structure'!$A$21:$I$24,MATCH($E429, '2018_commission_structure'!$A$21:$A$24,0),MATCH(S$1, '2018_commission_structure'!$A$21:$I$21,0)), 0)</f>
        <v>0</v>
      </c>
      <c r="T429" s="2">
        <f t="shared" si="66"/>
        <v>64242.05</v>
      </c>
      <c r="U429" s="2">
        <f t="shared" si="67"/>
        <v>106915.05</v>
      </c>
      <c r="V429" s="2">
        <f>MIN(I429, H429)*INDEX('2018_commission_structure'!$A$15:$I$18,MATCH($E429, '2018_commission_structure'!$A$15:$A$18,0),MATCH(V$1, '2018_commission_structure'!$A$15:$I$15,0))</f>
        <v>60000</v>
      </c>
      <c r="W429" s="2">
        <f>IF(H429&gt;I429, MIN(H429-I429, J429-I429)*INDEX('2018_commission_structure'!$A$15:$I$18,MATCH($E429, '2018_commission_structure'!$A$15:$A$18, 0),MATCH(W$1,'2018_commission_structure'!$A$15:$I$15, 0)), 0)</f>
        <v>16140.990000000002</v>
      </c>
      <c r="X429" s="2">
        <f>IF(H429&gt;J429, MIN(H429-J429, K429-J429)*INDEX('2018_commission_structure'!$A$15:$I$24,MATCH($E429, '2018_commission_structure'!$A$15:$A$18, 0),MATCH(X$1, '2018_commission_structure'!$A$15:$I$15, 0)), 0)</f>
        <v>0</v>
      </c>
      <c r="Y429" s="2">
        <f>IF($H429&gt;K429,MIN($H429-K429,L429-K429)*INDEX('2018_commission_structure'!$A$15:$I$24,MATCH($E429,'2018_commission_structure'!$A$15:$A$18,0),MATCH('calculations '!Y$1,'2018_commission_structure'!$A$15:$I$15,0)),0)</f>
        <v>0</v>
      </c>
      <c r="Z429" s="2">
        <f>IF($H429&gt;L429, ($H429-L429) *INDEX('2018_commission_structure'!$A$15:$I$24,MATCH($E429, '2018_commission_structure'!$A$15:$A$18,0),MATCH(Z$1, '2018_commission_structure'!$A$15:$I$15,0)), 0)</f>
        <v>0</v>
      </c>
      <c r="AA429" s="9">
        <f t="shared" si="68"/>
        <v>76140.990000000005</v>
      </c>
      <c r="AB429" s="9">
        <f t="shared" si="69"/>
        <v>118813.99</v>
      </c>
    </row>
    <row r="430" spans="1:28" x14ac:dyDescent="0.25">
      <c r="A430" t="str">
        <f t="shared" si="60"/>
        <v>Farris Valance</v>
      </c>
      <c r="B430">
        <v>4453315724</v>
      </c>
      <c r="C430" t="s">
        <v>846</v>
      </c>
      <c r="D430" t="s">
        <v>847</v>
      </c>
      <c r="E430" t="s">
        <v>29</v>
      </c>
      <c r="F430" s="6">
        <v>55487</v>
      </c>
      <c r="G430">
        <f>COUNTIF(deals_closed!D:D,'calculations '!B430)</f>
        <v>22</v>
      </c>
      <c r="H430" s="6">
        <f>SUMIF(deals_closed!D:D,'calculations '!B430,deals_closed!C:C)</f>
        <v>878793</v>
      </c>
      <c r="I430" s="9">
        <f>VLOOKUP(E430,'2018_commission_structure'!$A$22:$I$24,9,FALSE)</f>
        <v>600000</v>
      </c>
      <c r="J430" s="7">
        <f t="shared" si="61"/>
        <v>750000</v>
      </c>
      <c r="K430" s="8">
        <f t="shared" si="62"/>
        <v>900000</v>
      </c>
      <c r="L430" s="9">
        <f t="shared" si="63"/>
        <v>1200000</v>
      </c>
      <c r="M430" s="10">
        <f t="shared" si="64"/>
        <v>1.464655</v>
      </c>
      <c r="N430" t="str">
        <f t="shared" si="65"/>
        <v>125-150%</v>
      </c>
      <c r="O430" s="9">
        <f>MIN(I430, H430)*INDEX('2018_commission_structure'!$A$21:$I$24,
MATCH($E430, '2018_commission_structure'!$A$21:$A$24,0),
MATCH(O$1, '2018_commission_structure'!$A$21:$I$21,0))</f>
        <v>78000</v>
      </c>
      <c r="P430" s="2">
        <f>IF(H430&gt;I430, MIN(H430-I430, J430-I430)*
INDEX('2018_commission_structure'!$A$21:$I$24,
MATCH($E430, '2018_commission_structure'!$A$21:$A$24, 0),
MATCH(P$1, '2018_commission_structure'!$A$21:$I$21, 0)), 0)</f>
        <v>25500.000000000004</v>
      </c>
      <c r="Q430" s="2">
        <f>IF(H430&gt;J430, MIN(H430-J430, K430-J430)*
INDEX('2018_commission_structure'!$A$21:$I$24,
MATCH($E430, '2018_commission_structure'!$A$21:$A$24, 0),
MATCH(Q$1, '2018_commission_structure'!$A$21:$I$21, 0)), 0)</f>
        <v>27046.53</v>
      </c>
      <c r="R430" s="2">
        <f>IF($H430&gt;K430,MIN($H430-K430,L430-K430)*INDEX('2018_commission_structure'!$A$21:$I$24,MATCH($E430,'2018_commission_structure'!$A$21:$A$24,0),MATCH('calculations '!R$1,'2018_commission_structure'!$A$21:$I$21,0)),0)</f>
        <v>0</v>
      </c>
      <c r="S430" s="2">
        <f>IF($H430&gt;L430, ($H430-L430) *INDEX('2018_commission_structure'!$A$21:$I$24,MATCH($E430, '2018_commission_structure'!$A$21:$A$24,0),MATCH(S$1, '2018_commission_structure'!$A$21:$I$21,0)), 0)</f>
        <v>0</v>
      </c>
      <c r="T430" s="2">
        <f t="shared" si="66"/>
        <v>130546.53</v>
      </c>
      <c r="U430" s="2">
        <f t="shared" si="67"/>
        <v>186033.53</v>
      </c>
      <c r="V430" s="2">
        <f>MIN(I430, H430)*INDEX('2018_commission_structure'!$A$15:$I$18,MATCH($E430, '2018_commission_structure'!$A$15:$A$18,0),MATCH(V$1, '2018_commission_structure'!$A$15:$I$15,0))</f>
        <v>90000</v>
      </c>
      <c r="W430" s="2">
        <f>IF(H430&gt;I430, MIN(H430-I430, J430-I430)*INDEX('2018_commission_structure'!$A$15:$I$18,MATCH($E430, '2018_commission_structure'!$A$15:$A$18, 0),MATCH(W$1,'2018_commission_structure'!$A$15:$I$15, 0)), 0)</f>
        <v>27000</v>
      </c>
      <c r="X430" s="2">
        <f>IF(H430&gt;J430, MIN(H430-J430, K430-J430)*INDEX('2018_commission_structure'!$A$15:$I$24,MATCH($E430, '2018_commission_structure'!$A$15:$A$18, 0),MATCH(X$1, '2018_commission_structure'!$A$15:$I$15, 0)), 0)</f>
        <v>32198.25</v>
      </c>
      <c r="Y430" s="2">
        <f>IF($H430&gt;K430,MIN($H430-K430,L430-K430)*INDEX('2018_commission_structure'!$A$15:$I$24,MATCH($E430,'2018_commission_structure'!$A$15:$A$18,0),MATCH('calculations '!Y$1,'2018_commission_structure'!$A$15:$I$15,0)),0)</f>
        <v>0</v>
      </c>
      <c r="Z430" s="2">
        <f>IF($H430&gt;L430, ($H430-L430) *INDEX('2018_commission_structure'!$A$15:$I$24,MATCH($E430, '2018_commission_structure'!$A$15:$A$18,0),MATCH(Z$1, '2018_commission_structure'!$A$15:$I$15,0)), 0)</f>
        <v>0</v>
      </c>
      <c r="AA430" s="9">
        <f t="shared" si="68"/>
        <v>149198.25</v>
      </c>
      <c r="AB430" s="9">
        <f t="shared" si="69"/>
        <v>204685.25</v>
      </c>
    </row>
    <row r="431" spans="1:28" x14ac:dyDescent="0.25">
      <c r="A431" t="str">
        <f t="shared" si="60"/>
        <v>Basilio Shattock</v>
      </c>
      <c r="B431">
        <v>6126779991</v>
      </c>
      <c r="C431" t="s">
        <v>848</v>
      </c>
      <c r="D431" t="s">
        <v>849</v>
      </c>
      <c r="E431" t="s">
        <v>29</v>
      </c>
      <c r="F431" s="6">
        <v>74933</v>
      </c>
      <c r="G431">
        <f>COUNTIF(deals_closed!D:D,'calculations '!B431)</f>
        <v>19</v>
      </c>
      <c r="H431" s="6">
        <f>SUMIF(deals_closed!D:D,'calculations '!B431,deals_closed!C:C)</f>
        <v>642536</v>
      </c>
      <c r="I431" s="9">
        <f>VLOOKUP(E431,'2018_commission_structure'!$A$22:$I$24,9,FALSE)</f>
        <v>600000</v>
      </c>
      <c r="J431" s="7">
        <f t="shared" si="61"/>
        <v>750000</v>
      </c>
      <c r="K431" s="8">
        <f t="shared" si="62"/>
        <v>900000</v>
      </c>
      <c r="L431" s="9">
        <f t="shared" si="63"/>
        <v>1200000</v>
      </c>
      <c r="M431" s="10">
        <f t="shared" si="64"/>
        <v>1.0708933333333333</v>
      </c>
      <c r="N431" t="str">
        <f t="shared" si="65"/>
        <v>100-125%</v>
      </c>
      <c r="O431" s="9">
        <f>MIN(I431, H431)*INDEX('2018_commission_structure'!$A$21:$I$24,
MATCH($E431, '2018_commission_structure'!$A$21:$A$24,0),
MATCH(O$1, '2018_commission_structure'!$A$21:$I$21,0))</f>
        <v>78000</v>
      </c>
      <c r="P431" s="2">
        <f>IF(H431&gt;I431, MIN(H431-I431, J431-I431)*
INDEX('2018_commission_structure'!$A$21:$I$24,
MATCH($E431, '2018_commission_structure'!$A$21:$A$24, 0),
MATCH(P$1, '2018_commission_structure'!$A$21:$I$21, 0)), 0)</f>
        <v>7231.1200000000008</v>
      </c>
      <c r="Q431" s="2">
        <f>IF(H431&gt;J431, MIN(H431-J431, K431-J431)*
INDEX('2018_commission_structure'!$A$21:$I$24,
MATCH($E431, '2018_commission_structure'!$A$21:$A$24, 0),
MATCH(Q$1, '2018_commission_structure'!$A$21:$I$21, 0)), 0)</f>
        <v>0</v>
      </c>
      <c r="R431" s="2">
        <f>IF($H431&gt;K431,MIN($H431-K431,L431-K431)*INDEX('2018_commission_structure'!$A$21:$I$24,MATCH($E431,'2018_commission_structure'!$A$21:$A$24,0),MATCH('calculations '!R$1,'2018_commission_structure'!$A$21:$I$21,0)),0)</f>
        <v>0</v>
      </c>
      <c r="S431" s="2">
        <f>IF($H431&gt;L431, ($H431-L431) *INDEX('2018_commission_structure'!$A$21:$I$24,MATCH($E431, '2018_commission_structure'!$A$21:$A$24,0),MATCH(S$1, '2018_commission_structure'!$A$21:$I$21,0)), 0)</f>
        <v>0</v>
      </c>
      <c r="T431" s="2">
        <f t="shared" si="66"/>
        <v>85231.12</v>
      </c>
      <c r="U431" s="2">
        <f t="shared" si="67"/>
        <v>160164.12</v>
      </c>
      <c r="V431" s="2">
        <f>MIN(I431, H431)*INDEX('2018_commission_structure'!$A$15:$I$18,MATCH($E431, '2018_commission_structure'!$A$15:$A$18,0),MATCH(V$1, '2018_commission_structure'!$A$15:$I$15,0))</f>
        <v>90000</v>
      </c>
      <c r="W431" s="2">
        <f>IF(H431&gt;I431, MIN(H431-I431, J431-I431)*INDEX('2018_commission_structure'!$A$15:$I$18,MATCH($E431, '2018_commission_structure'!$A$15:$A$18, 0),MATCH(W$1,'2018_commission_structure'!$A$15:$I$15, 0)), 0)</f>
        <v>7656.48</v>
      </c>
      <c r="X431" s="2">
        <f>IF(H431&gt;J431, MIN(H431-J431, K431-J431)*INDEX('2018_commission_structure'!$A$15:$I$24,MATCH($E431, '2018_commission_structure'!$A$15:$A$18, 0),MATCH(X$1, '2018_commission_structure'!$A$15:$I$15, 0)), 0)</f>
        <v>0</v>
      </c>
      <c r="Y431" s="2">
        <f>IF($H431&gt;K431,MIN($H431-K431,L431-K431)*INDEX('2018_commission_structure'!$A$15:$I$24,MATCH($E431,'2018_commission_structure'!$A$15:$A$18,0),MATCH('calculations '!Y$1,'2018_commission_structure'!$A$15:$I$15,0)),0)</f>
        <v>0</v>
      </c>
      <c r="Z431" s="2">
        <f>IF($H431&gt;L431, ($H431-L431) *INDEX('2018_commission_structure'!$A$15:$I$24,MATCH($E431, '2018_commission_structure'!$A$15:$A$18,0),MATCH(Z$1, '2018_commission_structure'!$A$15:$I$15,0)), 0)</f>
        <v>0</v>
      </c>
      <c r="AA431" s="9">
        <f t="shared" si="68"/>
        <v>97656.48</v>
      </c>
      <c r="AB431" s="9">
        <f t="shared" si="69"/>
        <v>172589.47999999998</v>
      </c>
    </row>
    <row r="432" spans="1:28" x14ac:dyDescent="0.25">
      <c r="A432" t="str">
        <f t="shared" si="60"/>
        <v>Michale Hackley</v>
      </c>
      <c r="B432">
        <v>7402856011</v>
      </c>
      <c r="C432" t="s">
        <v>850</v>
      </c>
      <c r="D432" t="s">
        <v>851</v>
      </c>
      <c r="E432" t="s">
        <v>10</v>
      </c>
      <c r="F432" s="6">
        <v>91174</v>
      </c>
      <c r="G432">
        <f>COUNTIF(deals_closed!D:D,'calculations '!B432)</f>
        <v>23</v>
      </c>
      <c r="H432" s="6">
        <f>SUMIF(deals_closed!D:D,'calculations '!B432,deals_closed!C:C)</f>
        <v>948638</v>
      </c>
      <c r="I432" s="9">
        <f>VLOOKUP(E432,'2018_commission_structure'!$A$22:$I$24,9,FALSE)</f>
        <v>750000</v>
      </c>
      <c r="J432" s="7">
        <f t="shared" si="61"/>
        <v>937500</v>
      </c>
      <c r="K432" s="8">
        <f t="shared" si="62"/>
        <v>1125000</v>
      </c>
      <c r="L432" s="9">
        <f t="shared" si="63"/>
        <v>1500000</v>
      </c>
      <c r="M432" s="10">
        <f t="shared" si="64"/>
        <v>1.2648506666666666</v>
      </c>
      <c r="N432" t="str">
        <f t="shared" si="65"/>
        <v>125-150%</v>
      </c>
      <c r="O432" s="9">
        <f>MIN(I432, H432)*INDEX('2018_commission_structure'!$A$21:$I$24,
MATCH($E432, '2018_commission_structure'!$A$21:$A$24,0),
MATCH(O$1, '2018_commission_structure'!$A$21:$I$21,0))</f>
        <v>112500</v>
      </c>
      <c r="P432" s="2">
        <f>IF(H432&gt;I432, MIN(H432-I432, J432-I432)*
INDEX('2018_commission_structure'!$A$21:$I$24,
MATCH($E432, '2018_commission_structure'!$A$21:$A$24, 0),
MATCH(P$1, '2018_commission_structure'!$A$21:$I$21, 0)), 0)</f>
        <v>35625</v>
      </c>
      <c r="Q432" s="2">
        <f>IF(H432&gt;J432, MIN(H432-J432, K432-J432)*
INDEX('2018_commission_structure'!$A$21:$I$24,
MATCH($E432, '2018_commission_structure'!$A$21:$A$24, 0),
MATCH(Q$1, '2018_commission_structure'!$A$21:$I$21, 0)), 0)</f>
        <v>2561.7400000000002</v>
      </c>
      <c r="R432" s="2">
        <f>IF($H432&gt;K432,MIN($H432-K432,L432-K432)*INDEX('2018_commission_structure'!$A$21:$I$24,MATCH($E432,'2018_commission_structure'!$A$21:$A$24,0),MATCH('calculations '!R$1,'2018_commission_structure'!$A$21:$I$21,0)),0)</f>
        <v>0</v>
      </c>
      <c r="S432" s="2">
        <f>IF($H432&gt;L432, ($H432-L432) *INDEX('2018_commission_structure'!$A$21:$I$24,MATCH($E432, '2018_commission_structure'!$A$21:$A$24,0),MATCH(S$1, '2018_commission_structure'!$A$21:$I$21,0)), 0)</f>
        <v>0</v>
      </c>
      <c r="T432" s="2">
        <f t="shared" si="66"/>
        <v>150686.74</v>
      </c>
      <c r="U432" s="2">
        <f t="shared" si="67"/>
        <v>241860.74</v>
      </c>
      <c r="V432" s="2">
        <f>MIN(I432, H432)*INDEX('2018_commission_structure'!$A$15:$I$18,MATCH($E432, '2018_commission_structure'!$A$15:$A$18,0),MATCH(V$1, '2018_commission_structure'!$A$15:$I$15,0))</f>
        <v>112500</v>
      </c>
      <c r="W432" s="2">
        <f>IF(H432&gt;I432, MIN(H432-I432, J432-I432)*INDEX('2018_commission_structure'!$A$15:$I$18,MATCH($E432, '2018_commission_structure'!$A$15:$A$18, 0),MATCH(W$1,'2018_commission_structure'!$A$15:$I$15, 0)), 0)</f>
        <v>41250</v>
      </c>
      <c r="X432" s="2">
        <f>IF(H432&gt;J432, MIN(H432-J432, K432-J432)*INDEX('2018_commission_structure'!$A$15:$I$24,MATCH($E432, '2018_commission_structure'!$A$15:$A$18, 0),MATCH(X$1, '2018_commission_structure'!$A$15:$I$15, 0)), 0)</f>
        <v>2784.5</v>
      </c>
      <c r="Y432" s="2">
        <f>IF($H432&gt;K432,MIN($H432-K432,L432-K432)*INDEX('2018_commission_structure'!$A$15:$I$24,MATCH($E432,'2018_commission_structure'!$A$15:$A$18,0),MATCH('calculations '!Y$1,'2018_commission_structure'!$A$15:$I$15,0)),0)</f>
        <v>0</v>
      </c>
      <c r="Z432" s="2">
        <f>IF($H432&gt;L432, ($H432-L432) *INDEX('2018_commission_structure'!$A$15:$I$24,MATCH($E432, '2018_commission_structure'!$A$15:$A$18,0),MATCH(Z$1, '2018_commission_structure'!$A$15:$I$15,0)), 0)</f>
        <v>0</v>
      </c>
      <c r="AA432" s="9">
        <f t="shared" si="68"/>
        <v>156534.5</v>
      </c>
      <c r="AB432" s="9">
        <f t="shared" si="69"/>
        <v>247708.5</v>
      </c>
    </row>
    <row r="433" spans="1:28" x14ac:dyDescent="0.25">
      <c r="A433" t="str">
        <f t="shared" si="60"/>
        <v>Kimmi Erskin</v>
      </c>
      <c r="B433">
        <v>197180590</v>
      </c>
      <c r="C433" t="s">
        <v>852</v>
      </c>
      <c r="D433" t="s">
        <v>853</v>
      </c>
      <c r="E433" t="s">
        <v>10</v>
      </c>
      <c r="F433" s="6">
        <v>79036</v>
      </c>
      <c r="G433">
        <f>COUNTIF(deals_closed!D:D,'calculations '!B433)</f>
        <v>24</v>
      </c>
      <c r="H433" s="6">
        <f>SUMIF(deals_closed!D:D,'calculations '!B433,deals_closed!C:C)</f>
        <v>774827</v>
      </c>
      <c r="I433" s="9">
        <f>VLOOKUP(E433,'2018_commission_structure'!$A$22:$I$24,9,FALSE)</f>
        <v>750000</v>
      </c>
      <c r="J433" s="7">
        <f t="shared" si="61"/>
        <v>937500</v>
      </c>
      <c r="K433" s="8">
        <f t="shared" si="62"/>
        <v>1125000</v>
      </c>
      <c r="L433" s="9">
        <f t="shared" si="63"/>
        <v>1500000</v>
      </c>
      <c r="M433" s="10">
        <f t="shared" si="64"/>
        <v>1.0331026666666667</v>
      </c>
      <c r="N433" t="str">
        <f t="shared" si="65"/>
        <v>100-125%</v>
      </c>
      <c r="O433" s="9">
        <f>MIN(I433, H433)*INDEX('2018_commission_structure'!$A$21:$I$24,
MATCH($E433, '2018_commission_structure'!$A$21:$A$24,0),
MATCH(O$1, '2018_commission_structure'!$A$21:$I$21,0))</f>
        <v>112500</v>
      </c>
      <c r="P433" s="2">
        <f>IF(H433&gt;I433, MIN(H433-I433, J433-I433)*
INDEX('2018_commission_structure'!$A$21:$I$24,
MATCH($E433, '2018_commission_structure'!$A$21:$A$24, 0),
MATCH(P$1, '2018_commission_structure'!$A$21:$I$21, 0)), 0)</f>
        <v>4717.13</v>
      </c>
      <c r="Q433" s="2">
        <f>IF(H433&gt;J433, MIN(H433-J433, K433-J433)*
INDEX('2018_commission_structure'!$A$21:$I$24,
MATCH($E433, '2018_commission_structure'!$A$21:$A$24, 0),
MATCH(Q$1, '2018_commission_structure'!$A$21:$I$21, 0)), 0)</f>
        <v>0</v>
      </c>
      <c r="R433" s="2">
        <f>IF($H433&gt;K433,MIN($H433-K433,L433-K433)*INDEX('2018_commission_structure'!$A$21:$I$24,MATCH($E433,'2018_commission_structure'!$A$21:$A$24,0),MATCH('calculations '!R$1,'2018_commission_structure'!$A$21:$I$21,0)),0)</f>
        <v>0</v>
      </c>
      <c r="S433" s="2">
        <f>IF($H433&gt;L433, ($H433-L433) *INDEX('2018_commission_structure'!$A$21:$I$24,MATCH($E433, '2018_commission_structure'!$A$21:$A$24,0),MATCH(S$1, '2018_commission_structure'!$A$21:$I$21,0)), 0)</f>
        <v>0</v>
      </c>
      <c r="T433" s="2">
        <f t="shared" si="66"/>
        <v>117217.13</v>
      </c>
      <c r="U433" s="2">
        <f t="shared" si="67"/>
        <v>196253.13</v>
      </c>
      <c r="V433" s="2">
        <f>MIN(I433, H433)*INDEX('2018_commission_structure'!$A$15:$I$18,MATCH($E433, '2018_commission_structure'!$A$15:$A$18,0),MATCH(V$1, '2018_commission_structure'!$A$15:$I$15,0))</f>
        <v>112500</v>
      </c>
      <c r="W433" s="2">
        <f>IF(H433&gt;I433, MIN(H433-I433, J433-I433)*INDEX('2018_commission_structure'!$A$15:$I$18,MATCH($E433, '2018_commission_structure'!$A$15:$A$18, 0),MATCH(W$1,'2018_commission_structure'!$A$15:$I$15, 0)), 0)</f>
        <v>5461.94</v>
      </c>
      <c r="X433" s="2">
        <f>IF(H433&gt;J433, MIN(H433-J433, K433-J433)*INDEX('2018_commission_structure'!$A$15:$I$24,MATCH($E433, '2018_commission_structure'!$A$15:$A$18, 0),MATCH(X$1, '2018_commission_structure'!$A$15:$I$15, 0)), 0)</f>
        <v>0</v>
      </c>
      <c r="Y433" s="2">
        <f>IF($H433&gt;K433,MIN($H433-K433,L433-K433)*INDEX('2018_commission_structure'!$A$15:$I$24,MATCH($E433,'2018_commission_structure'!$A$15:$A$18,0),MATCH('calculations '!Y$1,'2018_commission_structure'!$A$15:$I$15,0)),0)</f>
        <v>0</v>
      </c>
      <c r="Z433" s="2">
        <f>IF($H433&gt;L433, ($H433-L433) *INDEX('2018_commission_structure'!$A$15:$I$24,MATCH($E433, '2018_commission_structure'!$A$15:$A$18,0),MATCH(Z$1, '2018_commission_structure'!$A$15:$I$15,0)), 0)</f>
        <v>0</v>
      </c>
      <c r="AA433" s="9">
        <f t="shared" si="68"/>
        <v>117961.94</v>
      </c>
      <c r="AB433" s="9">
        <f t="shared" si="69"/>
        <v>196997.94</v>
      </c>
    </row>
    <row r="434" spans="1:28" x14ac:dyDescent="0.25">
      <c r="A434" t="str">
        <f t="shared" si="60"/>
        <v>Micah Rawdales</v>
      </c>
      <c r="B434">
        <v>8692509450</v>
      </c>
      <c r="C434" t="s">
        <v>854</v>
      </c>
      <c r="D434" t="s">
        <v>855</v>
      </c>
      <c r="E434" t="s">
        <v>7</v>
      </c>
      <c r="F434" s="6">
        <v>35506</v>
      </c>
      <c r="G434">
        <f>COUNTIF(deals_closed!D:D,'calculations '!B434)</f>
        <v>17</v>
      </c>
      <c r="H434" s="6">
        <f>SUMIF(deals_closed!D:D,'calculations '!B434,deals_closed!C:C)</f>
        <v>590606</v>
      </c>
      <c r="I434" s="9">
        <f>VLOOKUP(E434,'2018_commission_structure'!$A$22:$I$24,9,FALSE)</f>
        <v>500000</v>
      </c>
      <c r="J434" s="7">
        <f t="shared" si="61"/>
        <v>625000</v>
      </c>
      <c r="K434" s="8">
        <f t="shared" si="62"/>
        <v>750000</v>
      </c>
      <c r="L434" s="9">
        <f t="shared" si="63"/>
        <v>1000000</v>
      </c>
      <c r="M434" s="10">
        <f t="shared" si="64"/>
        <v>1.1812119999999999</v>
      </c>
      <c r="N434" t="str">
        <f t="shared" si="65"/>
        <v>100-125%</v>
      </c>
      <c r="O434" s="9">
        <f>MIN(I434, H434)*INDEX('2018_commission_structure'!$A$21:$I$24,
MATCH($E434, '2018_commission_structure'!$A$21:$A$24,0),
MATCH(O$1, '2018_commission_structure'!$A$21:$I$21,0))</f>
        <v>50000</v>
      </c>
      <c r="P434" s="2">
        <f>IF(H434&gt;I434, MIN(H434-I434, J434-I434)*
INDEX('2018_commission_structure'!$A$21:$I$24,
MATCH($E434, '2018_commission_structure'!$A$21:$A$24, 0),
MATCH(P$1, '2018_commission_structure'!$A$21:$I$21, 0)), 0)</f>
        <v>13590.9</v>
      </c>
      <c r="Q434" s="2">
        <f>IF(H434&gt;J434, MIN(H434-J434, K434-J434)*
INDEX('2018_commission_structure'!$A$21:$I$24,
MATCH($E434, '2018_commission_structure'!$A$21:$A$24, 0),
MATCH(Q$1, '2018_commission_structure'!$A$21:$I$21, 0)), 0)</f>
        <v>0</v>
      </c>
      <c r="R434" s="2">
        <f>IF($H434&gt;K434,MIN($H434-K434,L434-K434)*INDEX('2018_commission_structure'!$A$21:$I$24,MATCH($E434,'2018_commission_structure'!$A$21:$A$24,0),MATCH('calculations '!R$1,'2018_commission_structure'!$A$21:$I$21,0)),0)</f>
        <v>0</v>
      </c>
      <c r="S434" s="2">
        <f>IF($H434&gt;L434, ($H434-L434) *INDEX('2018_commission_structure'!$A$21:$I$24,MATCH($E434, '2018_commission_structure'!$A$21:$A$24,0),MATCH(S$1, '2018_commission_structure'!$A$21:$I$21,0)), 0)</f>
        <v>0</v>
      </c>
      <c r="T434" s="2">
        <f t="shared" si="66"/>
        <v>63590.9</v>
      </c>
      <c r="U434" s="2">
        <f t="shared" si="67"/>
        <v>99096.9</v>
      </c>
      <c r="V434" s="2">
        <f>MIN(I434, H434)*INDEX('2018_commission_structure'!$A$15:$I$18,MATCH($E434, '2018_commission_structure'!$A$15:$A$18,0),MATCH(V$1, '2018_commission_structure'!$A$15:$I$15,0))</f>
        <v>60000</v>
      </c>
      <c r="W434" s="2">
        <f>IF(H434&gt;I434, MIN(H434-I434, J434-I434)*INDEX('2018_commission_structure'!$A$15:$I$18,MATCH($E434, '2018_commission_structure'!$A$15:$A$18, 0),MATCH(W$1,'2018_commission_structure'!$A$15:$I$15, 0)), 0)</f>
        <v>15403.02</v>
      </c>
      <c r="X434" s="2">
        <f>IF(H434&gt;J434, MIN(H434-J434, K434-J434)*INDEX('2018_commission_structure'!$A$15:$I$24,MATCH($E434, '2018_commission_structure'!$A$15:$A$18, 0),MATCH(X$1, '2018_commission_structure'!$A$15:$I$15, 0)), 0)</f>
        <v>0</v>
      </c>
      <c r="Y434" s="2">
        <f>IF($H434&gt;K434,MIN($H434-K434,L434-K434)*INDEX('2018_commission_structure'!$A$15:$I$24,MATCH($E434,'2018_commission_structure'!$A$15:$A$18,0),MATCH('calculations '!Y$1,'2018_commission_structure'!$A$15:$I$15,0)),0)</f>
        <v>0</v>
      </c>
      <c r="Z434" s="2">
        <f>IF($H434&gt;L434, ($H434-L434) *INDEX('2018_commission_structure'!$A$15:$I$24,MATCH($E434, '2018_commission_structure'!$A$15:$A$18,0),MATCH(Z$1, '2018_commission_structure'!$A$15:$I$15,0)), 0)</f>
        <v>0</v>
      </c>
      <c r="AA434" s="9">
        <f t="shared" si="68"/>
        <v>75403.02</v>
      </c>
      <c r="AB434" s="9">
        <f t="shared" si="69"/>
        <v>110909.02</v>
      </c>
    </row>
    <row r="435" spans="1:28" x14ac:dyDescent="0.25">
      <c r="A435" t="str">
        <f t="shared" si="60"/>
        <v>Andros Graveson</v>
      </c>
      <c r="B435">
        <v>9885165231</v>
      </c>
      <c r="C435" t="s">
        <v>856</v>
      </c>
      <c r="D435" t="s">
        <v>857</v>
      </c>
      <c r="E435" t="s">
        <v>10</v>
      </c>
      <c r="F435" s="6">
        <v>113819</v>
      </c>
      <c r="G435">
        <f>COUNTIF(deals_closed!D:D,'calculations '!B435)</f>
        <v>26</v>
      </c>
      <c r="H435" s="6">
        <f>SUMIF(deals_closed!D:D,'calculations '!B435,deals_closed!C:C)</f>
        <v>865380</v>
      </c>
      <c r="I435" s="9">
        <f>VLOOKUP(E435,'2018_commission_structure'!$A$22:$I$24,9,FALSE)</f>
        <v>750000</v>
      </c>
      <c r="J435" s="7">
        <f t="shared" si="61"/>
        <v>937500</v>
      </c>
      <c r="K435" s="8">
        <f t="shared" si="62"/>
        <v>1125000</v>
      </c>
      <c r="L435" s="9">
        <f t="shared" si="63"/>
        <v>1500000</v>
      </c>
      <c r="M435" s="10">
        <f t="shared" si="64"/>
        <v>1.15384</v>
      </c>
      <c r="N435" t="str">
        <f t="shared" si="65"/>
        <v>100-125%</v>
      </c>
      <c r="O435" s="9">
        <f>MIN(I435, H435)*INDEX('2018_commission_structure'!$A$21:$I$24,
MATCH($E435, '2018_commission_structure'!$A$21:$A$24,0),
MATCH(O$1, '2018_commission_structure'!$A$21:$I$21,0))</f>
        <v>112500</v>
      </c>
      <c r="P435" s="2">
        <f>IF(H435&gt;I435, MIN(H435-I435, J435-I435)*
INDEX('2018_commission_structure'!$A$21:$I$24,
MATCH($E435, '2018_commission_structure'!$A$21:$A$24, 0),
MATCH(P$1, '2018_commission_structure'!$A$21:$I$21, 0)), 0)</f>
        <v>21922.2</v>
      </c>
      <c r="Q435" s="2">
        <f>IF(H435&gt;J435, MIN(H435-J435, K435-J435)*
INDEX('2018_commission_structure'!$A$21:$I$24,
MATCH($E435, '2018_commission_structure'!$A$21:$A$24, 0),
MATCH(Q$1, '2018_commission_structure'!$A$21:$I$21, 0)), 0)</f>
        <v>0</v>
      </c>
      <c r="R435" s="2">
        <f>IF($H435&gt;K435,MIN($H435-K435,L435-K435)*INDEX('2018_commission_structure'!$A$21:$I$24,MATCH($E435,'2018_commission_structure'!$A$21:$A$24,0),MATCH('calculations '!R$1,'2018_commission_structure'!$A$21:$I$21,0)),0)</f>
        <v>0</v>
      </c>
      <c r="S435" s="2">
        <f>IF($H435&gt;L435, ($H435-L435) *INDEX('2018_commission_structure'!$A$21:$I$24,MATCH($E435, '2018_commission_structure'!$A$21:$A$24,0),MATCH(S$1, '2018_commission_structure'!$A$21:$I$21,0)), 0)</f>
        <v>0</v>
      </c>
      <c r="T435" s="2">
        <f t="shared" si="66"/>
        <v>134422.20000000001</v>
      </c>
      <c r="U435" s="2">
        <f t="shared" si="67"/>
        <v>248241.2</v>
      </c>
      <c r="V435" s="2">
        <f>MIN(I435, H435)*INDEX('2018_commission_structure'!$A$15:$I$18,MATCH($E435, '2018_commission_structure'!$A$15:$A$18,0),MATCH(V$1, '2018_commission_structure'!$A$15:$I$15,0))</f>
        <v>112500</v>
      </c>
      <c r="W435" s="2">
        <f>IF(H435&gt;I435, MIN(H435-I435, J435-I435)*INDEX('2018_commission_structure'!$A$15:$I$18,MATCH($E435, '2018_commission_structure'!$A$15:$A$18, 0),MATCH(W$1,'2018_commission_structure'!$A$15:$I$15, 0)), 0)</f>
        <v>25383.599999999999</v>
      </c>
      <c r="X435" s="2">
        <f>IF(H435&gt;J435, MIN(H435-J435, K435-J435)*INDEX('2018_commission_structure'!$A$15:$I$24,MATCH($E435, '2018_commission_structure'!$A$15:$A$18, 0),MATCH(X$1, '2018_commission_structure'!$A$15:$I$15, 0)), 0)</f>
        <v>0</v>
      </c>
      <c r="Y435" s="2">
        <f>IF($H435&gt;K435,MIN($H435-K435,L435-K435)*INDEX('2018_commission_structure'!$A$15:$I$24,MATCH($E435,'2018_commission_structure'!$A$15:$A$18,0),MATCH('calculations '!Y$1,'2018_commission_structure'!$A$15:$I$15,0)),0)</f>
        <v>0</v>
      </c>
      <c r="Z435" s="2">
        <f>IF($H435&gt;L435, ($H435-L435) *INDEX('2018_commission_structure'!$A$15:$I$24,MATCH($E435, '2018_commission_structure'!$A$15:$A$18,0),MATCH(Z$1, '2018_commission_structure'!$A$15:$I$15,0)), 0)</f>
        <v>0</v>
      </c>
      <c r="AA435" s="9">
        <f t="shared" si="68"/>
        <v>137883.6</v>
      </c>
      <c r="AB435" s="9">
        <f t="shared" si="69"/>
        <v>251702.6</v>
      </c>
    </row>
    <row r="436" spans="1:28" x14ac:dyDescent="0.25">
      <c r="A436" t="str">
        <f t="shared" si="60"/>
        <v>Ayn Angless</v>
      </c>
      <c r="B436">
        <v>8387947148</v>
      </c>
      <c r="C436" t="s">
        <v>858</v>
      </c>
      <c r="D436" t="s">
        <v>859</v>
      </c>
      <c r="E436" t="s">
        <v>10</v>
      </c>
      <c r="F436" s="6">
        <v>122479</v>
      </c>
      <c r="G436">
        <f>COUNTIF(deals_closed!D:D,'calculations '!B436)</f>
        <v>15</v>
      </c>
      <c r="H436" s="6">
        <f>SUMIF(deals_closed!D:D,'calculations '!B436,deals_closed!C:C)</f>
        <v>520983</v>
      </c>
      <c r="I436" s="9">
        <f>VLOOKUP(E436,'2018_commission_structure'!$A$22:$I$24,9,FALSE)</f>
        <v>750000</v>
      </c>
      <c r="J436" s="7">
        <f t="shared" si="61"/>
        <v>937500</v>
      </c>
      <c r="K436" s="8">
        <f t="shared" si="62"/>
        <v>1125000</v>
      </c>
      <c r="L436" s="9">
        <f t="shared" si="63"/>
        <v>1500000</v>
      </c>
      <c r="M436" s="10">
        <f t="shared" si="64"/>
        <v>0.69464400000000004</v>
      </c>
      <c r="N436" t="str">
        <f t="shared" si="65"/>
        <v>0-100%</v>
      </c>
      <c r="O436" s="9">
        <f>MIN(I436, H436)*INDEX('2018_commission_structure'!$A$21:$I$24,
MATCH($E436, '2018_commission_structure'!$A$21:$A$24,0),
MATCH(O$1, '2018_commission_structure'!$A$21:$I$21,0))</f>
        <v>78147.45</v>
      </c>
      <c r="P436" s="2">
        <f>IF(H436&gt;I436, MIN(H436-I436, J436-I436)*
INDEX('2018_commission_structure'!$A$21:$I$24,
MATCH($E436, '2018_commission_structure'!$A$21:$A$24, 0),
MATCH(P$1, '2018_commission_structure'!$A$21:$I$21, 0)), 0)</f>
        <v>0</v>
      </c>
      <c r="Q436" s="2">
        <f>IF(H436&gt;J436, MIN(H436-J436, K436-J436)*
INDEX('2018_commission_structure'!$A$21:$I$24,
MATCH($E436, '2018_commission_structure'!$A$21:$A$24, 0),
MATCH(Q$1, '2018_commission_structure'!$A$21:$I$21, 0)), 0)</f>
        <v>0</v>
      </c>
      <c r="R436" s="2">
        <f>IF($H436&gt;K436,MIN($H436-K436,L436-K436)*INDEX('2018_commission_structure'!$A$21:$I$24,MATCH($E436,'2018_commission_structure'!$A$21:$A$24,0),MATCH('calculations '!R$1,'2018_commission_structure'!$A$21:$I$21,0)),0)</f>
        <v>0</v>
      </c>
      <c r="S436" s="2">
        <f>IF($H436&gt;L436, ($H436-L436) *INDEX('2018_commission_structure'!$A$21:$I$24,MATCH($E436, '2018_commission_structure'!$A$21:$A$24,0),MATCH(S$1, '2018_commission_structure'!$A$21:$I$21,0)), 0)</f>
        <v>0</v>
      </c>
      <c r="T436" s="2">
        <f t="shared" si="66"/>
        <v>78147.45</v>
      </c>
      <c r="U436" s="2">
        <f t="shared" si="67"/>
        <v>200626.45</v>
      </c>
      <c r="V436" s="2">
        <f>MIN(I436, H436)*INDEX('2018_commission_structure'!$A$15:$I$18,MATCH($E436, '2018_commission_structure'!$A$15:$A$18,0),MATCH(V$1, '2018_commission_structure'!$A$15:$I$15,0))</f>
        <v>78147.45</v>
      </c>
      <c r="W436" s="2">
        <f>IF(H436&gt;I436, MIN(H436-I436, J436-I436)*INDEX('2018_commission_structure'!$A$15:$I$18,MATCH($E436, '2018_commission_structure'!$A$15:$A$18, 0),MATCH(W$1,'2018_commission_structure'!$A$15:$I$15, 0)), 0)</f>
        <v>0</v>
      </c>
      <c r="X436" s="2">
        <f>IF(H436&gt;J436, MIN(H436-J436, K436-J436)*INDEX('2018_commission_structure'!$A$15:$I$24,MATCH($E436, '2018_commission_structure'!$A$15:$A$18, 0),MATCH(X$1, '2018_commission_structure'!$A$15:$I$15, 0)), 0)</f>
        <v>0</v>
      </c>
      <c r="Y436" s="2">
        <f>IF($H436&gt;K436,MIN($H436-K436,L436-K436)*INDEX('2018_commission_structure'!$A$15:$I$24,MATCH($E436,'2018_commission_structure'!$A$15:$A$18,0),MATCH('calculations '!Y$1,'2018_commission_structure'!$A$15:$I$15,0)),0)</f>
        <v>0</v>
      </c>
      <c r="Z436" s="2">
        <f>IF($H436&gt;L436, ($H436-L436) *INDEX('2018_commission_structure'!$A$15:$I$24,MATCH($E436, '2018_commission_structure'!$A$15:$A$18,0),MATCH(Z$1, '2018_commission_structure'!$A$15:$I$15,0)), 0)</f>
        <v>0</v>
      </c>
      <c r="AA436" s="9">
        <f t="shared" si="68"/>
        <v>78147.45</v>
      </c>
      <c r="AB436" s="9">
        <f t="shared" si="69"/>
        <v>200626.45</v>
      </c>
    </row>
    <row r="437" spans="1:28" x14ac:dyDescent="0.25">
      <c r="A437" t="str">
        <f t="shared" si="60"/>
        <v>Garner Leatherbarrow</v>
      </c>
      <c r="B437">
        <v>2183763965</v>
      </c>
      <c r="C437" t="s">
        <v>860</v>
      </c>
      <c r="D437" t="s">
        <v>861</v>
      </c>
      <c r="E437" t="s">
        <v>10</v>
      </c>
      <c r="F437" s="6">
        <v>90615</v>
      </c>
      <c r="G437">
        <f>COUNTIF(deals_closed!D:D,'calculations '!B437)</f>
        <v>19</v>
      </c>
      <c r="H437" s="6">
        <f>SUMIF(deals_closed!D:D,'calculations '!B437,deals_closed!C:C)</f>
        <v>690784</v>
      </c>
      <c r="I437" s="9">
        <f>VLOOKUP(E437,'2018_commission_structure'!$A$22:$I$24,9,FALSE)</f>
        <v>750000</v>
      </c>
      <c r="J437" s="7">
        <f t="shared" si="61"/>
        <v>937500</v>
      </c>
      <c r="K437" s="8">
        <f t="shared" si="62"/>
        <v>1125000</v>
      </c>
      <c r="L437" s="9">
        <f t="shared" si="63"/>
        <v>1500000</v>
      </c>
      <c r="M437" s="10">
        <f t="shared" si="64"/>
        <v>0.92104533333333338</v>
      </c>
      <c r="N437" t="str">
        <f t="shared" si="65"/>
        <v>0-100%</v>
      </c>
      <c r="O437" s="9">
        <f>MIN(I437, H437)*INDEX('2018_commission_structure'!$A$21:$I$24,
MATCH($E437, '2018_commission_structure'!$A$21:$A$24,0),
MATCH(O$1, '2018_commission_structure'!$A$21:$I$21,0))</f>
        <v>103617.59999999999</v>
      </c>
      <c r="P437" s="2">
        <f>IF(H437&gt;I437, MIN(H437-I437, J437-I437)*
INDEX('2018_commission_structure'!$A$21:$I$24,
MATCH($E437, '2018_commission_structure'!$A$21:$A$24, 0),
MATCH(P$1, '2018_commission_structure'!$A$21:$I$21, 0)), 0)</f>
        <v>0</v>
      </c>
      <c r="Q437" s="2">
        <f>IF(H437&gt;J437, MIN(H437-J437, K437-J437)*
INDEX('2018_commission_structure'!$A$21:$I$24,
MATCH($E437, '2018_commission_structure'!$A$21:$A$24, 0),
MATCH(Q$1, '2018_commission_structure'!$A$21:$I$21, 0)), 0)</f>
        <v>0</v>
      </c>
      <c r="R437" s="2">
        <f>IF($H437&gt;K437,MIN($H437-K437,L437-K437)*INDEX('2018_commission_structure'!$A$21:$I$24,MATCH($E437,'2018_commission_structure'!$A$21:$A$24,0),MATCH('calculations '!R$1,'2018_commission_structure'!$A$21:$I$21,0)),0)</f>
        <v>0</v>
      </c>
      <c r="S437" s="2">
        <f>IF($H437&gt;L437, ($H437-L437) *INDEX('2018_commission_structure'!$A$21:$I$24,MATCH($E437, '2018_commission_structure'!$A$21:$A$24,0),MATCH(S$1, '2018_commission_structure'!$A$21:$I$21,0)), 0)</f>
        <v>0</v>
      </c>
      <c r="T437" s="2">
        <f t="shared" si="66"/>
        <v>103617.59999999999</v>
      </c>
      <c r="U437" s="2">
        <f t="shared" si="67"/>
        <v>194232.59999999998</v>
      </c>
      <c r="V437" s="2">
        <f>MIN(I437, H437)*INDEX('2018_commission_structure'!$A$15:$I$18,MATCH($E437, '2018_commission_structure'!$A$15:$A$18,0),MATCH(V$1, '2018_commission_structure'!$A$15:$I$15,0))</f>
        <v>103617.59999999999</v>
      </c>
      <c r="W437" s="2">
        <f>IF(H437&gt;I437, MIN(H437-I437, J437-I437)*INDEX('2018_commission_structure'!$A$15:$I$18,MATCH($E437, '2018_commission_structure'!$A$15:$A$18, 0),MATCH(W$1,'2018_commission_structure'!$A$15:$I$15, 0)), 0)</f>
        <v>0</v>
      </c>
      <c r="X437" s="2">
        <f>IF(H437&gt;J437, MIN(H437-J437, K437-J437)*INDEX('2018_commission_structure'!$A$15:$I$24,MATCH($E437, '2018_commission_structure'!$A$15:$A$18, 0),MATCH(X$1, '2018_commission_structure'!$A$15:$I$15, 0)), 0)</f>
        <v>0</v>
      </c>
      <c r="Y437" s="2">
        <f>IF($H437&gt;K437,MIN($H437-K437,L437-K437)*INDEX('2018_commission_structure'!$A$15:$I$24,MATCH($E437,'2018_commission_structure'!$A$15:$A$18,0),MATCH('calculations '!Y$1,'2018_commission_structure'!$A$15:$I$15,0)),0)</f>
        <v>0</v>
      </c>
      <c r="Z437" s="2">
        <f>IF($H437&gt;L437, ($H437-L437) *INDEX('2018_commission_structure'!$A$15:$I$24,MATCH($E437, '2018_commission_structure'!$A$15:$A$18,0),MATCH(Z$1, '2018_commission_structure'!$A$15:$I$15,0)), 0)</f>
        <v>0</v>
      </c>
      <c r="AA437" s="9">
        <f t="shared" si="68"/>
        <v>103617.59999999999</v>
      </c>
      <c r="AB437" s="9">
        <f t="shared" si="69"/>
        <v>194232.59999999998</v>
      </c>
    </row>
    <row r="438" spans="1:28" x14ac:dyDescent="0.25">
      <c r="A438" t="str">
        <f t="shared" si="60"/>
        <v>Lianne Simeoni</v>
      </c>
      <c r="B438">
        <v>4838770758</v>
      </c>
      <c r="C438" t="s">
        <v>862</v>
      </c>
      <c r="D438" t="s">
        <v>863</v>
      </c>
      <c r="E438" t="s">
        <v>7</v>
      </c>
      <c r="F438" s="6">
        <v>43669</v>
      </c>
      <c r="G438">
        <f>COUNTIF(deals_closed!D:D,'calculations '!B438)</f>
        <v>16</v>
      </c>
      <c r="H438" s="6">
        <f>SUMIF(deals_closed!D:D,'calculations '!B438,deals_closed!C:C)</f>
        <v>505908</v>
      </c>
      <c r="I438" s="9">
        <f>VLOOKUP(E438,'2018_commission_structure'!$A$22:$I$24,9,FALSE)</f>
        <v>500000</v>
      </c>
      <c r="J438" s="7">
        <f t="shared" si="61"/>
        <v>625000</v>
      </c>
      <c r="K438" s="8">
        <f t="shared" si="62"/>
        <v>750000</v>
      </c>
      <c r="L438" s="9">
        <f t="shared" si="63"/>
        <v>1000000</v>
      </c>
      <c r="M438" s="10">
        <f t="shared" si="64"/>
        <v>1.011816</v>
      </c>
      <c r="N438" t="str">
        <f t="shared" si="65"/>
        <v>100-125%</v>
      </c>
      <c r="O438" s="9">
        <f>MIN(I438, H438)*INDEX('2018_commission_structure'!$A$21:$I$24,
MATCH($E438, '2018_commission_structure'!$A$21:$A$24,0),
MATCH(O$1, '2018_commission_structure'!$A$21:$I$21,0))</f>
        <v>50000</v>
      </c>
      <c r="P438" s="2">
        <f>IF(H438&gt;I438, MIN(H438-I438, J438-I438)*
INDEX('2018_commission_structure'!$A$21:$I$24,
MATCH($E438, '2018_commission_structure'!$A$21:$A$24, 0),
MATCH(P$1, '2018_commission_structure'!$A$21:$I$21, 0)), 0)</f>
        <v>886.19999999999993</v>
      </c>
      <c r="Q438" s="2">
        <f>IF(H438&gt;J438, MIN(H438-J438, K438-J438)*
INDEX('2018_commission_structure'!$A$21:$I$24,
MATCH($E438, '2018_commission_structure'!$A$21:$A$24, 0),
MATCH(Q$1, '2018_commission_structure'!$A$21:$I$21, 0)), 0)</f>
        <v>0</v>
      </c>
      <c r="R438" s="2">
        <f>IF($H438&gt;K438,MIN($H438-K438,L438-K438)*INDEX('2018_commission_structure'!$A$21:$I$24,MATCH($E438,'2018_commission_structure'!$A$21:$A$24,0),MATCH('calculations '!R$1,'2018_commission_structure'!$A$21:$I$21,0)),0)</f>
        <v>0</v>
      </c>
      <c r="S438" s="2">
        <f>IF($H438&gt;L438, ($H438-L438) *INDEX('2018_commission_structure'!$A$21:$I$24,MATCH($E438, '2018_commission_structure'!$A$21:$A$24,0),MATCH(S$1, '2018_commission_structure'!$A$21:$I$21,0)), 0)</f>
        <v>0</v>
      </c>
      <c r="T438" s="2">
        <f t="shared" si="66"/>
        <v>50886.2</v>
      </c>
      <c r="U438" s="2">
        <f t="shared" si="67"/>
        <v>94555.199999999997</v>
      </c>
      <c r="V438" s="2">
        <f>MIN(I438, H438)*INDEX('2018_commission_structure'!$A$15:$I$18,MATCH($E438, '2018_commission_structure'!$A$15:$A$18,0),MATCH(V$1, '2018_commission_structure'!$A$15:$I$15,0))</f>
        <v>60000</v>
      </c>
      <c r="W438" s="2">
        <f>IF(H438&gt;I438, MIN(H438-I438, J438-I438)*INDEX('2018_commission_structure'!$A$15:$I$18,MATCH($E438, '2018_commission_structure'!$A$15:$A$18, 0),MATCH(W$1,'2018_commission_structure'!$A$15:$I$15, 0)), 0)</f>
        <v>1004.3600000000001</v>
      </c>
      <c r="X438" s="2">
        <f>IF(H438&gt;J438, MIN(H438-J438, K438-J438)*INDEX('2018_commission_structure'!$A$15:$I$24,MATCH($E438, '2018_commission_structure'!$A$15:$A$18, 0),MATCH(X$1, '2018_commission_structure'!$A$15:$I$15, 0)), 0)</f>
        <v>0</v>
      </c>
      <c r="Y438" s="2">
        <f>IF($H438&gt;K438,MIN($H438-K438,L438-K438)*INDEX('2018_commission_structure'!$A$15:$I$24,MATCH($E438,'2018_commission_structure'!$A$15:$A$18,0),MATCH('calculations '!Y$1,'2018_commission_structure'!$A$15:$I$15,0)),0)</f>
        <v>0</v>
      </c>
      <c r="Z438" s="2">
        <f>IF($H438&gt;L438, ($H438-L438) *INDEX('2018_commission_structure'!$A$15:$I$24,MATCH($E438, '2018_commission_structure'!$A$15:$A$18,0),MATCH(Z$1, '2018_commission_structure'!$A$15:$I$15,0)), 0)</f>
        <v>0</v>
      </c>
      <c r="AA438" s="9">
        <f t="shared" si="68"/>
        <v>61004.36</v>
      </c>
      <c r="AB438" s="9">
        <f t="shared" si="69"/>
        <v>104673.36</v>
      </c>
    </row>
    <row r="439" spans="1:28" x14ac:dyDescent="0.25">
      <c r="A439" t="str">
        <f t="shared" si="60"/>
        <v>Stephannie Birt</v>
      </c>
      <c r="B439">
        <v>965285472</v>
      </c>
      <c r="C439" t="s">
        <v>864</v>
      </c>
      <c r="D439" t="s">
        <v>865</v>
      </c>
      <c r="E439" t="s">
        <v>10</v>
      </c>
      <c r="F439" s="6">
        <v>90828</v>
      </c>
      <c r="G439">
        <f>COUNTIF(deals_closed!D:D,'calculations '!B439)</f>
        <v>23</v>
      </c>
      <c r="H439" s="6">
        <f>SUMIF(deals_closed!D:D,'calculations '!B439,deals_closed!C:C)</f>
        <v>806073</v>
      </c>
      <c r="I439" s="9">
        <f>VLOOKUP(E439,'2018_commission_structure'!$A$22:$I$24,9,FALSE)</f>
        <v>750000</v>
      </c>
      <c r="J439" s="7">
        <f t="shared" si="61"/>
        <v>937500</v>
      </c>
      <c r="K439" s="8">
        <f t="shared" si="62"/>
        <v>1125000</v>
      </c>
      <c r="L439" s="9">
        <f t="shared" si="63"/>
        <v>1500000</v>
      </c>
      <c r="M439" s="10">
        <f t="shared" si="64"/>
        <v>1.0747640000000001</v>
      </c>
      <c r="N439" t="str">
        <f t="shared" si="65"/>
        <v>100-125%</v>
      </c>
      <c r="O439" s="9">
        <f>MIN(I439, H439)*INDEX('2018_commission_structure'!$A$21:$I$24,
MATCH($E439, '2018_commission_structure'!$A$21:$A$24,0),
MATCH(O$1, '2018_commission_structure'!$A$21:$I$21,0))</f>
        <v>112500</v>
      </c>
      <c r="P439" s="2">
        <f>IF(H439&gt;I439, MIN(H439-I439, J439-I439)*
INDEX('2018_commission_structure'!$A$21:$I$24,
MATCH($E439, '2018_commission_structure'!$A$21:$A$24, 0),
MATCH(P$1, '2018_commission_structure'!$A$21:$I$21, 0)), 0)</f>
        <v>10653.87</v>
      </c>
      <c r="Q439" s="2">
        <f>IF(H439&gt;J439, MIN(H439-J439, K439-J439)*
INDEX('2018_commission_structure'!$A$21:$I$24,
MATCH($E439, '2018_commission_structure'!$A$21:$A$24, 0),
MATCH(Q$1, '2018_commission_structure'!$A$21:$I$21, 0)), 0)</f>
        <v>0</v>
      </c>
      <c r="R439" s="2">
        <f>IF($H439&gt;K439,MIN($H439-K439,L439-K439)*INDEX('2018_commission_structure'!$A$21:$I$24,MATCH($E439,'2018_commission_structure'!$A$21:$A$24,0),MATCH('calculations '!R$1,'2018_commission_structure'!$A$21:$I$21,0)),0)</f>
        <v>0</v>
      </c>
      <c r="S439" s="2">
        <f>IF($H439&gt;L439, ($H439-L439) *INDEX('2018_commission_structure'!$A$21:$I$24,MATCH($E439, '2018_commission_structure'!$A$21:$A$24,0),MATCH(S$1, '2018_commission_structure'!$A$21:$I$21,0)), 0)</f>
        <v>0</v>
      </c>
      <c r="T439" s="2">
        <f t="shared" si="66"/>
        <v>123153.87</v>
      </c>
      <c r="U439" s="2">
        <f t="shared" si="67"/>
        <v>213981.87</v>
      </c>
      <c r="V439" s="2">
        <f>MIN(I439, H439)*INDEX('2018_commission_structure'!$A$15:$I$18,MATCH($E439, '2018_commission_structure'!$A$15:$A$18,0),MATCH(V$1, '2018_commission_structure'!$A$15:$I$15,0))</f>
        <v>112500</v>
      </c>
      <c r="W439" s="2">
        <f>IF(H439&gt;I439, MIN(H439-I439, J439-I439)*INDEX('2018_commission_structure'!$A$15:$I$18,MATCH($E439, '2018_commission_structure'!$A$15:$A$18, 0),MATCH(W$1,'2018_commission_structure'!$A$15:$I$15, 0)), 0)</f>
        <v>12336.06</v>
      </c>
      <c r="X439" s="2">
        <f>IF(H439&gt;J439, MIN(H439-J439, K439-J439)*INDEX('2018_commission_structure'!$A$15:$I$24,MATCH($E439, '2018_commission_structure'!$A$15:$A$18, 0),MATCH(X$1, '2018_commission_structure'!$A$15:$I$15, 0)), 0)</f>
        <v>0</v>
      </c>
      <c r="Y439" s="2">
        <f>IF($H439&gt;K439,MIN($H439-K439,L439-K439)*INDEX('2018_commission_structure'!$A$15:$I$24,MATCH($E439,'2018_commission_structure'!$A$15:$A$18,0),MATCH('calculations '!Y$1,'2018_commission_structure'!$A$15:$I$15,0)),0)</f>
        <v>0</v>
      </c>
      <c r="Z439" s="2">
        <f>IF($H439&gt;L439, ($H439-L439) *INDEX('2018_commission_structure'!$A$15:$I$24,MATCH($E439, '2018_commission_structure'!$A$15:$A$18,0),MATCH(Z$1, '2018_commission_structure'!$A$15:$I$15,0)), 0)</f>
        <v>0</v>
      </c>
      <c r="AA439" s="9">
        <f t="shared" si="68"/>
        <v>124836.06</v>
      </c>
      <c r="AB439" s="9">
        <f t="shared" si="69"/>
        <v>215664.06</v>
      </c>
    </row>
    <row r="440" spans="1:28" x14ac:dyDescent="0.25">
      <c r="A440" t="str">
        <f t="shared" si="60"/>
        <v>Kippy Blaver</v>
      </c>
      <c r="B440">
        <v>7140803102</v>
      </c>
      <c r="C440" t="s">
        <v>866</v>
      </c>
      <c r="D440" t="s">
        <v>867</v>
      </c>
      <c r="E440" t="s">
        <v>7</v>
      </c>
      <c r="F440" s="6">
        <v>33901</v>
      </c>
      <c r="G440">
        <f>COUNTIF(deals_closed!D:D,'calculations '!B440)</f>
        <v>16</v>
      </c>
      <c r="H440" s="6">
        <f>SUMIF(deals_closed!D:D,'calculations '!B440,deals_closed!C:C)</f>
        <v>501329</v>
      </c>
      <c r="I440" s="9">
        <f>VLOOKUP(E440,'2018_commission_structure'!$A$22:$I$24,9,FALSE)</f>
        <v>500000</v>
      </c>
      <c r="J440" s="7">
        <f t="shared" si="61"/>
        <v>625000</v>
      </c>
      <c r="K440" s="8">
        <f t="shared" si="62"/>
        <v>750000</v>
      </c>
      <c r="L440" s="9">
        <f t="shared" si="63"/>
        <v>1000000</v>
      </c>
      <c r="M440" s="10">
        <f t="shared" si="64"/>
        <v>1.002658</v>
      </c>
      <c r="N440" t="str">
        <f t="shared" si="65"/>
        <v>100-125%</v>
      </c>
      <c r="O440" s="9">
        <f>MIN(I440, H440)*INDEX('2018_commission_structure'!$A$21:$I$24,
MATCH($E440, '2018_commission_structure'!$A$21:$A$24,0),
MATCH(O$1, '2018_commission_structure'!$A$21:$I$21,0))</f>
        <v>50000</v>
      </c>
      <c r="P440" s="2">
        <f>IF(H440&gt;I440, MIN(H440-I440, J440-I440)*
INDEX('2018_commission_structure'!$A$21:$I$24,
MATCH($E440, '2018_commission_structure'!$A$21:$A$24, 0),
MATCH(P$1, '2018_commission_structure'!$A$21:$I$21, 0)), 0)</f>
        <v>199.35</v>
      </c>
      <c r="Q440" s="2">
        <f>IF(H440&gt;J440, MIN(H440-J440, K440-J440)*
INDEX('2018_commission_structure'!$A$21:$I$24,
MATCH($E440, '2018_commission_structure'!$A$21:$A$24, 0),
MATCH(Q$1, '2018_commission_structure'!$A$21:$I$21, 0)), 0)</f>
        <v>0</v>
      </c>
      <c r="R440" s="2">
        <f>IF($H440&gt;K440,MIN($H440-K440,L440-K440)*INDEX('2018_commission_structure'!$A$21:$I$24,MATCH($E440,'2018_commission_structure'!$A$21:$A$24,0),MATCH('calculations '!R$1,'2018_commission_structure'!$A$21:$I$21,0)),0)</f>
        <v>0</v>
      </c>
      <c r="S440" s="2">
        <f>IF($H440&gt;L440, ($H440-L440) *INDEX('2018_commission_structure'!$A$21:$I$24,MATCH($E440, '2018_commission_structure'!$A$21:$A$24,0),MATCH(S$1, '2018_commission_structure'!$A$21:$I$21,0)), 0)</f>
        <v>0</v>
      </c>
      <c r="T440" s="2">
        <f t="shared" si="66"/>
        <v>50199.35</v>
      </c>
      <c r="U440" s="2">
        <f t="shared" si="67"/>
        <v>84100.35</v>
      </c>
      <c r="V440" s="2">
        <f>MIN(I440, H440)*INDEX('2018_commission_structure'!$A$15:$I$18,MATCH($E440, '2018_commission_structure'!$A$15:$A$18,0),MATCH(V$1, '2018_commission_structure'!$A$15:$I$15,0))</f>
        <v>60000</v>
      </c>
      <c r="W440" s="2">
        <f>IF(H440&gt;I440, MIN(H440-I440, J440-I440)*INDEX('2018_commission_structure'!$A$15:$I$18,MATCH($E440, '2018_commission_structure'!$A$15:$A$18, 0),MATCH(W$1,'2018_commission_structure'!$A$15:$I$15, 0)), 0)</f>
        <v>225.93</v>
      </c>
      <c r="X440" s="2">
        <f>IF(H440&gt;J440, MIN(H440-J440, K440-J440)*INDEX('2018_commission_structure'!$A$15:$I$24,MATCH($E440, '2018_commission_structure'!$A$15:$A$18, 0),MATCH(X$1, '2018_commission_structure'!$A$15:$I$15, 0)), 0)</f>
        <v>0</v>
      </c>
      <c r="Y440" s="2">
        <f>IF($H440&gt;K440,MIN($H440-K440,L440-K440)*INDEX('2018_commission_structure'!$A$15:$I$24,MATCH($E440,'2018_commission_structure'!$A$15:$A$18,0),MATCH('calculations '!Y$1,'2018_commission_structure'!$A$15:$I$15,0)),0)</f>
        <v>0</v>
      </c>
      <c r="Z440" s="2">
        <f>IF($H440&gt;L440, ($H440-L440) *INDEX('2018_commission_structure'!$A$15:$I$24,MATCH($E440, '2018_commission_structure'!$A$15:$A$18,0),MATCH(Z$1, '2018_commission_structure'!$A$15:$I$15,0)), 0)</f>
        <v>0</v>
      </c>
      <c r="AA440" s="9">
        <f t="shared" si="68"/>
        <v>60225.93</v>
      </c>
      <c r="AB440" s="9">
        <f t="shared" si="69"/>
        <v>94126.93</v>
      </c>
    </row>
    <row r="441" spans="1:28" x14ac:dyDescent="0.25">
      <c r="A441" t="str">
        <f t="shared" si="60"/>
        <v>Etan Devericks</v>
      </c>
      <c r="B441">
        <v>7440017404</v>
      </c>
      <c r="C441" t="s">
        <v>868</v>
      </c>
      <c r="D441" t="s">
        <v>869</v>
      </c>
      <c r="E441" t="s">
        <v>29</v>
      </c>
      <c r="F441" s="6">
        <v>55407</v>
      </c>
      <c r="G441">
        <f>COUNTIF(deals_closed!D:D,'calculations '!B441)</f>
        <v>20</v>
      </c>
      <c r="H441" s="6">
        <f>SUMIF(deals_closed!D:D,'calculations '!B441,deals_closed!C:C)</f>
        <v>621576</v>
      </c>
      <c r="I441" s="9">
        <f>VLOOKUP(E441,'2018_commission_structure'!$A$22:$I$24,9,FALSE)</f>
        <v>600000</v>
      </c>
      <c r="J441" s="7">
        <f t="shared" si="61"/>
        <v>750000</v>
      </c>
      <c r="K441" s="8">
        <f t="shared" si="62"/>
        <v>900000</v>
      </c>
      <c r="L441" s="9">
        <f t="shared" si="63"/>
        <v>1200000</v>
      </c>
      <c r="M441" s="10">
        <f t="shared" si="64"/>
        <v>1.03596</v>
      </c>
      <c r="N441" t="str">
        <f t="shared" si="65"/>
        <v>100-125%</v>
      </c>
      <c r="O441" s="9">
        <f>MIN(I441, H441)*INDEX('2018_commission_structure'!$A$21:$I$24,
MATCH($E441, '2018_commission_structure'!$A$21:$A$24,0),
MATCH(O$1, '2018_commission_structure'!$A$21:$I$21,0))</f>
        <v>78000</v>
      </c>
      <c r="P441" s="2">
        <f>IF(H441&gt;I441, MIN(H441-I441, J441-I441)*
INDEX('2018_commission_structure'!$A$21:$I$24,
MATCH($E441, '2018_commission_structure'!$A$21:$A$24, 0),
MATCH(P$1, '2018_commission_structure'!$A$21:$I$21, 0)), 0)</f>
        <v>3667.92</v>
      </c>
      <c r="Q441" s="2">
        <f>IF(H441&gt;J441, MIN(H441-J441, K441-J441)*
INDEX('2018_commission_structure'!$A$21:$I$24,
MATCH($E441, '2018_commission_structure'!$A$21:$A$24, 0),
MATCH(Q$1, '2018_commission_structure'!$A$21:$I$21, 0)), 0)</f>
        <v>0</v>
      </c>
      <c r="R441" s="2">
        <f>IF($H441&gt;K441,MIN($H441-K441,L441-K441)*INDEX('2018_commission_structure'!$A$21:$I$24,MATCH($E441,'2018_commission_structure'!$A$21:$A$24,0),MATCH('calculations '!R$1,'2018_commission_structure'!$A$21:$I$21,0)),0)</f>
        <v>0</v>
      </c>
      <c r="S441" s="2">
        <f>IF($H441&gt;L441, ($H441-L441) *INDEX('2018_commission_structure'!$A$21:$I$24,MATCH($E441, '2018_commission_structure'!$A$21:$A$24,0),MATCH(S$1, '2018_commission_structure'!$A$21:$I$21,0)), 0)</f>
        <v>0</v>
      </c>
      <c r="T441" s="2">
        <f t="shared" si="66"/>
        <v>81667.92</v>
      </c>
      <c r="U441" s="2">
        <f t="shared" si="67"/>
        <v>137074.91999999998</v>
      </c>
      <c r="V441" s="2">
        <f>MIN(I441, H441)*INDEX('2018_commission_structure'!$A$15:$I$18,MATCH($E441, '2018_commission_structure'!$A$15:$A$18,0),MATCH(V$1, '2018_commission_structure'!$A$15:$I$15,0))</f>
        <v>90000</v>
      </c>
      <c r="W441" s="2">
        <f>IF(H441&gt;I441, MIN(H441-I441, J441-I441)*INDEX('2018_commission_structure'!$A$15:$I$18,MATCH($E441, '2018_commission_structure'!$A$15:$A$18, 0),MATCH(W$1,'2018_commission_structure'!$A$15:$I$15, 0)), 0)</f>
        <v>3883.68</v>
      </c>
      <c r="X441" s="2">
        <f>IF(H441&gt;J441, MIN(H441-J441, K441-J441)*INDEX('2018_commission_structure'!$A$15:$I$24,MATCH($E441, '2018_commission_structure'!$A$15:$A$18, 0),MATCH(X$1, '2018_commission_structure'!$A$15:$I$15, 0)), 0)</f>
        <v>0</v>
      </c>
      <c r="Y441" s="2">
        <f>IF($H441&gt;K441,MIN($H441-K441,L441-K441)*INDEX('2018_commission_structure'!$A$15:$I$24,MATCH($E441,'2018_commission_structure'!$A$15:$A$18,0),MATCH('calculations '!Y$1,'2018_commission_structure'!$A$15:$I$15,0)),0)</f>
        <v>0</v>
      </c>
      <c r="Z441" s="2">
        <f>IF($H441&gt;L441, ($H441-L441) *INDEX('2018_commission_structure'!$A$15:$I$24,MATCH($E441, '2018_commission_structure'!$A$15:$A$18,0),MATCH(Z$1, '2018_commission_structure'!$A$15:$I$15,0)), 0)</f>
        <v>0</v>
      </c>
      <c r="AA441" s="9">
        <f t="shared" si="68"/>
        <v>93883.68</v>
      </c>
      <c r="AB441" s="9">
        <f t="shared" si="69"/>
        <v>149290.68</v>
      </c>
    </row>
    <row r="442" spans="1:28" x14ac:dyDescent="0.25">
      <c r="A442" t="str">
        <f t="shared" si="60"/>
        <v>Wendel Taudevin</v>
      </c>
      <c r="B442">
        <v>3013094990</v>
      </c>
      <c r="C442" t="s">
        <v>870</v>
      </c>
      <c r="D442" t="s">
        <v>871</v>
      </c>
      <c r="E442" t="s">
        <v>7</v>
      </c>
      <c r="F442" s="6">
        <v>58874</v>
      </c>
      <c r="G442">
        <f>COUNTIF(deals_closed!D:D,'calculations '!B442)</f>
        <v>11</v>
      </c>
      <c r="H442" s="6">
        <f>SUMIF(deals_closed!D:D,'calculations '!B442,deals_closed!C:C)</f>
        <v>409689</v>
      </c>
      <c r="I442" s="9">
        <f>VLOOKUP(E442,'2018_commission_structure'!$A$22:$I$24,9,FALSE)</f>
        <v>500000</v>
      </c>
      <c r="J442" s="7">
        <f t="shared" si="61"/>
        <v>625000</v>
      </c>
      <c r="K442" s="8">
        <f t="shared" si="62"/>
        <v>750000</v>
      </c>
      <c r="L442" s="9">
        <f t="shared" si="63"/>
        <v>1000000</v>
      </c>
      <c r="M442" s="10">
        <f t="shared" si="64"/>
        <v>0.81937800000000005</v>
      </c>
      <c r="N442" t="str">
        <f t="shared" si="65"/>
        <v>0-100%</v>
      </c>
      <c r="O442" s="9">
        <f>MIN(I442, H442)*INDEX('2018_commission_structure'!$A$21:$I$24,
MATCH($E442, '2018_commission_structure'!$A$21:$A$24,0),
MATCH(O$1, '2018_commission_structure'!$A$21:$I$21,0))</f>
        <v>40968.9</v>
      </c>
      <c r="P442" s="2">
        <f>IF(H442&gt;I442, MIN(H442-I442, J442-I442)*
INDEX('2018_commission_structure'!$A$21:$I$24,
MATCH($E442, '2018_commission_structure'!$A$21:$A$24, 0),
MATCH(P$1, '2018_commission_structure'!$A$21:$I$21, 0)), 0)</f>
        <v>0</v>
      </c>
      <c r="Q442" s="2">
        <f>IF(H442&gt;J442, MIN(H442-J442, K442-J442)*
INDEX('2018_commission_structure'!$A$21:$I$24,
MATCH($E442, '2018_commission_structure'!$A$21:$A$24, 0),
MATCH(Q$1, '2018_commission_structure'!$A$21:$I$21, 0)), 0)</f>
        <v>0</v>
      </c>
      <c r="R442" s="2">
        <f>IF($H442&gt;K442,MIN($H442-K442,L442-K442)*INDEX('2018_commission_structure'!$A$21:$I$24,MATCH($E442,'2018_commission_structure'!$A$21:$A$24,0),MATCH('calculations '!R$1,'2018_commission_structure'!$A$21:$I$21,0)),0)</f>
        <v>0</v>
      </c>
      <c r="S442" s="2">
        <f>IF($H442&gt;L442, ($H442-L442) *INDEX('2018_commission_structure'!$A$21:$I$24,MATCH($E442, '2018_commission_structure'!$A$21:$A$24,0),MATCH(S$1, '2018_commission_structure'!$A$21:$I$21,0)), 0)</f>
        <v>0</v>
      </c>
      <c r="T442" s="2">
        <f t="shared" si="66"/>
        <v>40968.9</v>
      </c>
      <c r="U442" s="2">
        <f t="shared" si="67"/>
        <v>99842.9</v>
      </c>
      <c r="V442" s="2">
        <f>MIN(I442, H442)*INDEX('2018_commission_structure'!$A$15:$I$18,MATCH($E442, '2018_commission_structure'!$A$15:$A$18,0),MATCH(V$1, '2018_commission_structure'!$A$15:$I$15,0))</f>
        <v>49162.68</v>
      </c>
      <c r="W442" s="2">
        <f>IF(H442&gt;I442, MIN(H442-I442, J442-I442)*INDEX('2018_commission_structure'!$A$15:$I$18,MATCH($E442, '2018_commission_structure'!$A$15:$A$18, 0),MATCH(W$1,'2018_commission_structure'!$A$15:$I$15, 0)), 0)</f>
        <v>0</v>
      </c>
      <c r="X442" s="2">
        <f>IF(H442&gt;J442, MIN(H442-J442, K442-J442)*INDEX('2018_commission_structure'!$A$15:$I$24,MATCH($E442, '2018_commission_structure'!$A$15:$A$18, 0),MATCH(X$1, '2018_commission_structure'!$A$15:$I$15, 0)), 0)</f>
        <v>0</v>
      </c>
      <c r="Y442" s="2">
        <f>IF($H442&gt;K442,MIN($H442-K442,L442-K442)*INDEX('2018_commission_structure'!$A$15:$I$24,MATCH($E442,'2018_commission_structure'!$A$15:$A$18,0),MATCH('calculations '!Y$1,'2018_commission_structure'!$A$15:$I$15,0)),0)</f>
        <v>0</v>
      </c>
      <c r="Z442" s="2">
        <f>IF($H442&gt;L442, ($H442-L442) *INDEX('2018_commission_structure'!$A$15:$I$24,MATCH($E442, '2018_commission_structure'!$A$15:$A$18,0),MATCH(Z$1, '2018_commission_structure'!$A$15:$I$15,0)), 0)</f>
        <v>0</v>
      </c>
      <c r="AA442" s="9">
        <f t="shared" si="68"/>
        <v>49162.68</v>
      </c>
      <c r="AB442" s="9">
        <f t="shared" si="69"/>
        <v>108036.68</v>
      </c>
    </row>
    <row r="443" spans="1:28" x14ac:dyDescent="0.25">
      <c r="A443" t="str">
        <f t="shared" si="60"/>
        <v>Judd Cowlard</v>
      </c>
      <c r="B443">
        <v>4260324861</v>
      </c>
      <c r="C443" t="s">
        <v>872</v>
      </c>
      <c r="D443" t="s">
        <v>873</v>
      </c>
      <c r="E443" t="s">
        <v>29</v>
      </c>
      <c r="F443" s="6">
        <v>78989</v>
      </c>
      <c r="G443">
        <f>COUNTIF(deals_closed!D:D,'calculations '!B443)</f>
        <v>27</v>
      </c>
      <c r="H443" s="6">
        <f>SUMIF(deals_closed!D:D,'calculations '!B443,deals_closed!C:C)</f>
        <v>831331</v>
      </c>
      <c r="I443" s="9">
        <f>VLOOKUP(E443,'2018_commission_structure'!$A$22:$I$24,9,FALSE)</f>
        <v>600000</v>
      </c>
      <c r="J443" s="7">
        <f t="shared" si="61"/>
        <v>750000</v>
      </c>
      <c r="K443" s="8">
        <f t="shared" si="62"/>
        <v>900000</v>
      </c>
      <c r="L443" s="9">
        <f t="shared" si="63"/>
        <v>1200000</v>
      </c>
      <c r="M443" s="10">
        <f t="shared" si="64"/>
        <v>1.3855516666666667</v>
      </c>
      <c r="N443" t="str">
        <f t="shared" si="65"/>
        <v>125-150%</v>
      </c>
      <c r="O443" s="9">
        <f>MIN(I443, H443)*INDEX('2018_commission_structure'!$A$21:$I$24,
MATCH($E443, '2018_commission_structure'!$A$21:$A$24,0),
MATCH(O$1, '2018_commission_structure'!$A$21:$I$21,0))</f>
        <v>78000</v>
      </c>
      <c r="P443" s="2">
        <f>IF(H443&gt;I443, MIN(H443-I443, J443-I443)*
INDEX('2018_commission_structure'!$A$21:$I$24,
MATCH($E443, '2018_commission_structure'!$A$21:$A$24, 0),
MATCH(P$1, '2018_commission_structure'!$A$21:$I$21, 0)), 0)</f>
        <v>25500.000000000004</v>
      </c>
      <c r="Q443" s="2">
        <f>IF(H443&gt;J443, MIN(H443-J443, K443-J443)*
INDEX('2018_commission_structure'!$A$21:$I$24,
MATCH($E443, '2018_commission_structure'!$A$21:$A$24, 0),
MATCH(Q$1, '2018_commission_structure'!$A$21:$I$21, 0)), 0)</f>
        <v>17079.509999999998</v>
      </c>
      <c r="R443" s="2">
        <f>IF($H443&gt;K443,MIN($H443-K443,L443-K443)*INDEX('2018_commission_structure'!$A$21:$I$24,MATCH($E443,'2018_commission_structure'!$A$21:$A$24,0),MATCH('calculations '!R$1,'2018_commission_structure'!$A$21:$I$21,0)),0)</f>
        <v>0</v>
      </c>
      <c r="S443" s="2">
        <f>IF($H443&gt;L443, ($H443-L443) *INDEX('2018_commission_structure'!$A$21:$I$24,MATCH($E443, '2018_commission_structure'!$A$21:$A$24,0),MATCH(S$1, '2018_commission_structure'!$A$21:$I$21,0)), 0)</f>
        <v>0</v>
      </c>
      <c r="T443" s="2">
        <f t="shared" si="66"/>
        <v>120579.51</v>
      </c>
      <c r="U443" s="2">
        <f t="shared" si="67"/>
        <v>199568.51</v>
      </c>
      <c r="V443" s="2">
        <f>MIN(I443, H443)*INDEX('2018_commission_structure'!$A$15:$I$18,MATCH($E443, '2018_commission_structure'!$A$15:$A$18,0),MATCH(V$1, '2018_commission_structure'!$A$15:$I$15,0))</f>
        <v>90000</v>
      </c>
      <c r="W443" s="2">
        <f>IF(H443&gt;I443, MIN(H443-I443, J443-I443)*INDEX('2018_commission_structure'!$A$15:$I$18,MATCH($E443, '2018_commission_structure'!$A$15:$A$18, 0),MATCH(W$1,'2018_commission_structure'!$A$15:$I$15, 0)), 0)</f>
        <v>27000</v>
      </c>
      <c r="X443" s="2">
        <f>IF(H443&gt;J443, MIN(H443-J443, K443-J443)*INDEX('2018_commission_structure'!$A$15:$I$24,MATCH($E443, '2018_commission_structure'!$A$15:$A$18, 0),MATCH(X$1, '2018_commission_structure'!$A$15:$I$15, 0)), 0)</f>
        <v>20332.75</v>
      </c>
      <c r="Y443" s="2">
        <f>IF($H443&gt;K443,MIN($H443-K443,L443-K443)*INDEX('2018_commission_structure'!$A$15:$I$24,MATCH($E443,'2018_commission_structure'!$A$15:$A$18,0),MATCH('calculations '!Y$1,'2018_commission_structure'!$A$15:$I$15,0)),0)</f>
        <v>0</v>
      </c>
      <c r="Z443" s="2">
        <f>IF($H443&gt;L443, ($H443-L443) *INDEX('2018_commission_structure'!$A$15:$I$24,MATCH($E443, '2018_commission_structure'!$A$15:$A$18,0),MATCH(Z$1, '2018_commission_structure'!$A$15:$I$15,0)), 0)</f>
        <v>0</v>
      </c>
      <c r="AA443" s="9">
        <f t="shared" si="68"/>
        <v>137332.75</v>
      </c>
      <c r="AB443" s="9">
        <f t="shared" si="69"/>
        <v>216321.75</v>
      </c>
    </row>
    <row r="444" spans="1:28" x14ac:dyDescent="0.25">
      <c r="A444" t="str">
        <f t="shared" si="60"/>
        <v>Phillip Kann</v>
      </c>
      <c r="B444">
        <v>8998375370</v>
      </c>
      <c r="C444" t="s">
        <v>874</v>
      </c>
      <c r="D444" t="s">
        <v>875</v>
      </c>
      <c r="E444" t="s">
        <v>10</v>
      </c>
      <c r="F444" s="6">
        <v>76534</v>
      </c>
      <c r="G444">
        <f>COUNTIF(deals_closed!D:D,'calculations '!B444)</f>
        <v>19</v>
      </c>
      <c r="H444" s="6">
        <f>SUMIF(deals_closed!D:D,'calculations '!B444,deals_closed!C:C)</f>
        <v>667421</v>
      </c>
      <c r="I444" s="9">
        <f>VLOOKUP(E444,'2018_commission_structure'!$A$22:$I$24,9,FALSE)</f>
        <v>750000</v>
      </c>
      <c r="J444" s="7">
        <f t="shared" si="61"/>
        <v>937500</v>
      </c>
      <c r="K444" s="8">
        <f t="shared" si="62"/>
        <v>1125000</v>
      </c>
      <c r="L444" s="9">
        <f t="shared" si="63"/>
        <v>1500000</v>
      </c>
      <c r="M444" s="10">
        <f t="shared" si="64"/>
        <v>0.88989466666666661</v>
      </c>
      <c r="N444" t="str">
        <f t="shared" si="65"/>
        <v>0-100%</v>
      </c>
      <c r="O444" s="9">
        <f>MIN(I444, H444)*INDEX('2018_commission_structure'!$A$21:$I$24,
MATCH($E444, '2018_commission_structure'!$A$21:$A$24,0),
MATCH(O$1, '2018_commission_structure'!$A$21:$I$21,0))</f>
        <v>100113.15</v>
      </c>
      <c r="P444" s="2">
        <f>IF(H444&gt;I444, MIN(H444-I444, J444-I444)*
INDEX('2018_commission_structure'!$A$21:$I$24,
MATCH($E444, '2018_commission_structure'!$A$21:$A$24, 0),
MATCH(P$1, '2018_commission_structure'!$A$21:$I$21, 0)), 0)</f>
        <v>0</v>
      </c>
      <c r="Q444" s="2">
        <f>IF(H444&gt;J444, MIN(H444-J444, K444-J444)*
INDEX('2018_commission_structure'!$A$21:$I$24,
MATCH($E444, '2018_commission_structure'!$A$21:$A$24, 0),
MATCH(Q$1, '2018_commission_structure'!$A$21:$I$21, 0)), 0)</f>
        <v>0</v>
      </c>
      <c r="R444" s="2">
        <f>IF($H444&gt;K444,MIN($H444-K444,L444-K444)*INDEX('2018_commission_structure'!$A$21:$I$24,MATCH($E444,'2018_commission_structure'!$A$21:$A$24,0),MATCH('calculations '!R$1,'2018_commission_structure'!$A$21:$I$21,0)),0)</f>
        <v>0</v>
      </c>
      <c r="S444" s="2">
        <f>IF($H444&gt;L444, ($H444-L444) *INDEX('2018_commission_structure'!$A$21:$I$24,MATCH($E444, '2018_commission_structure'!$A$21:$A$24,0),MATCH(S$1, '2018_commission_structure'!$A$21:$I$21,0)), 0)</f>
        <v>0</v>
      </c>
      <c r="T444" s="2">
        <f t="shared" si="66"/>
        <v>100113.15</v>
      </c>
      <c r="U444" s="2">
        <f t="shared" si="67"/>
        <v>176647.15</v>
      </c>
      <c r="V444" s="2">
        <f>MIN(I444, H444)*INDEX('2018_commission_structure'!$A$15:$I$18,MATCH($E444, '2018_commission_structure'!$A$15:$A$18,0),MATCH(V$1, '2018_commission_structure'!$A$15:$I$15,0))</f>
        <v>100113.15</v>
      </c>
      <c r="W444" s="2">
        <f>IF(H444&gt;I444, MIN(H444-I444, J444-I444)*INDEX('2018_commission_structure'!$A$15:$I$18,MATCH($E444, '2018_commission_structure'!$A$15:$A$18, 0),MATCH(W$1,'2018_commission_structure'!$A$15:$I$15, 0)), 0)</f>
        <v>0</v>
      </c>
      <c r="X444" s="2">
        <f>IF(H444&gt;J444, MIN(H444-J444, K444-J444)*INDEX('2018_commission_structure'!$A$15:$I$24,MATCH($E444, '2018_commission_structure'!$A$15:$A$18, 0),MATCH(X$1, '2018_commission_structure'!$A$15:$I$15, 0)), 0)</f>
        <v>0</v>
      </c>
      <c r="Y444" s="2">
        <f>IF($H444&gt;K444,MIN($H444-K444,L444-K444)*INDEX('2018_commission_structure'!$A$15:$I$24,MATCH($E444,'2018_commission_structure'!$A$15:$A$18,0),MATCH('calculations '!Y$1,'2018_commission_structure'!$A$15:$I$15,0)),0)</f>
        <v>0</v>
      </c>
      <c r="Z444" s="2">
        <f>IF($H444&gt;L444, ($H444-L444) *INDEX('2018_commission_structure'!$A$15:$I$24,MATCH($E444, '2018_commission_structure'!$A$15:$A$18,0),MATCH(Z$1, '2018_commission_structure'!$A$15:$I$15,0)), 0)</f>
        <v>0</v>
      </c>
      <c r="AA444" s="9">
        <f t="shared" si="68"/>
        <v>100113.15</v>
      </c>
      <c r="AB444" s="9">
        <f t="shared" si="69"/>
        <v>176647.15</v>
      </c>
    </row>
    <row r="445" spans="1:28" x14ac:dyDescent="0.25">
      <c r="A445" t="str">
        <f t="shared" si="60"/>
        <v>Annis Francomb</v>
      </c>
      <c r="B445">
        <v>8545135858</v>
      </c>
      <c r="C445" t="s">
        <v>876</v>
      </c>
      <c r="D445" t="s">
        <v>877</v>
      </c>
      <c r="E445" t="s">
        <v>7</v>
      </c>
      <c r="F445" s="6">
        <v>41563</v>
      </c>
      <c r="G445">
        <f>COUNTIF(deals_closed!D:D,'calculations '!B445)</f>
        <v>20</v>
      </c>
      <c r="H445" s="6">
        <f>SUMIF(deals_closed!D:D,'calculations '!B445,deals_closed!C:C)</f>
        <v>734794</v>
      </c>
      <c r="I445" s="9">
        <f>VLOOKUP(E445,'2018_commission_structure'!$A$22:$I$24,9,FALSE)</f>
        <v>500000</v>
      </c>
      <c r="J445" s="7">
        <f t="shared" si="61"/>
        <v>625000</v>
      </c>
      <c r="K445" s="8">
        <f t="shared" si="62"/>
        <v>750000</v>
      </c>
      <c r="L445" s="9">
        <f t="shared" si="63"/>
        <v>1000000</v>
      </c>
      <c r="M445" s="10">
        <f t="shared" si="64"/>
        <v>1.4695879999999999</v>
      </c>
      <c r="N445" t="str">
        <f t="shared" si="65"/>
        <v>125-150%</v>
      </c>
      <c r="O445" s="9">
        <f>MIN(I445, H445)*INDEX('2018_commission_structure'!$A$21:$I$24,
MATCH($E445, '2018_commission_structure'!$A$21:$A$24,0),
MATCH(O$1, '2018_commission_structure'!$A$21:$I$21,0))</f>
        <v>50000</v>
      </c>
      <c r="P445" s="2">
        <f>IF(H445&gt;I445, MIN(H445-I445, J445-I445)*
INDEX('2018_commission_structure'!$A$21:$I$24,
MATCH($E445, '2018_commission_structure'!$A$21:$A$24, 0),
MATCH(P$1, '2018_commission_structure'!$A$21:$I$21, 0)), 0)</f>
        <v>18750</v>
      </c>
      <c r="Q445" s="2">
        <f>IF(H445&gt;J445, MIN(H445-J445, K445-J445)*
INDEX('2018_commission_structure'!$A$21:$I$24,
MATCH($E445, '2018_commission_structure'!$A$21:$A$24, 0),
MATCH(Q$1, '2018_commission_structure'!$A$21:$I$21, 0)), 0)</f>
        <v>19762.919999999998</v>
      </c>
      <c r="R445" s="2">
        <f>IF($H445&gt;K445,MIN($H445-K445,L445-K445)*INDEX('2018_commission_structure'!$A$21:$I$24,MATCH($E445,'2018_commission_structure'!$A$21:$A$24,0),MATCH('calculations '!R$1,'2018_commission_structure'!$A$21:$I$21,0)),0)</f>
        <v>0</v>
      </c>
      <c r="S445" s="2">
        <f>IF($H445&gt;L445, ($H445-L445) *INDEX('2018_commission_structure'!$A$21:$I$24,MATCH($E445, '2018_commission_structure'!$A$21:$A$24,0),MATCH(S$1, '2018_commission_structure'!$A$21:$I$21,0)), 0)</f>
        <v>0</v>
      </c>
      <c r="T445" s="2">
        <f t="shared" si="66"/>
        <v>88512.92</v>
      </c>
      <c r="U445" s="2">
        <f t="shared" si="67"/>
        <v>130075.92</v>
      </c>
      <c r="V445" s="2">
        <f>MIN(I445, H445)*INDEX('2018_commission_structure'!$A$15:$I$18,MATCH($E445, '2018_commission_structure'!$A$15:$A$18,0),MATCH(V$1, '2018_commission_structure'!$A$15:$I$15,0))</f>
        <v>60000</v>
      </c>
      <c r="W445" s="2">
        <f>IF(H445&gt;I445, MIN(H445-I445, J445-I445)*INDEX('2018_commission_structure'!$A$15:$I$18,MATCH($E445, '2018_commission_structure'!$A$15:$A$18, 0),MATCH(W$1,'2018_commission_structure'!$A$15:$I$15, 0)), 0)</f>
        <v>21250</v>
      </c>
      <c r="X445" s="2">
        <f>IF(H445&gt;J445, MIN(H445-J445, K445-J445)*INDEX('2018_commission_structure'!$A$15:$I$24,MATCH($E445, '2018_commission_structure'!$A$15:$A$18, 0),MATCH(X$1, '2018_commission_structure'!$A$15:$I$15, 0)), 0)</f>
        <v>21958.800000000003</v>
      </c>
      <c r="Y445" s="2">
        <f>IF($H445&gt;K445,MIN($H445-K445,L445-K445)*INDEX('2018_commission_structure'!$A$15:$I$24,MATCH($E445,'2018_commission_structure'!$A$15:$A$18,0),MATCH('calculations '!Y$1,'2018_commission_structure'!$A$15:$I$15,0)),0)</f>
        <v>0</v>
      </c>
      <c r="Z445" s="2">
        <f>IF($H445&gt;L445, ($H445-L445) *INDEX('2018_commission_structure'!$A$15:$I$24,MATCH($E445, '2018_commission_structure'!$A$15:$A$18,0),MATCH(Z$1, '2018_commission_structure'!$A$15:$I$15,0)), 0)</f>
        <v>0</v>
      </c>
      <c r="AA445" s="9">
        <f t="shared" si="68"/>
        <v>103208.8</v>
      </c>
      <c r="AB445" s="9">
        <f t="shared" si="69"/>
        <v>144771.79999999999</v>
      </c>
    </row>
    <row r="446" spans="1:28" x14ac:dyDescent="0.25">
      <c r="A446" t="str">
        <f t="shared" si="60"/>
        <v>Martica Attenbrow</v>
      </c>
      <c r="B446">
        <v>4150450668</v>
      </c>
      <c r="C446" t="s">
        <v>878</v>
      </c>
      <c r="D446" t="s">
        <v>879</v>
      </c>
      <c r="E446" t="s">
        <v>7</v>
      </c>
      <c r="F446" s="6">
        <v>37047</v>
      </c>
      <c r="G446">
        <f>COUNTIF(deals_closed!D:D,'calculations '!B446)</f>
        <v>17</v>
      </c>
      <c r="H446" s="6">
        <f>SUMIF(deals_closed!D:D,'calculations '!B446,deals_closed!C:C)</f>
        <v>559337</v>
      </c>
      <c r="I446" s="9">
        <f>VLOOKUP(E446,'2018_commission_structure'!$A$22:$I$24,9,FALSE)</f>
        <v>500000</v>
      </c>
      <c r="J446" s="7">
        <f t="shared" si="61"/>
        <v>625000</v>
      </c>
      <c r="K446" s="8">
        <f t="shared" si="62"/>
        <v>750000</v>
      </c>
      <c r="L446" s="9">
        <f t="shared" si="63"/>
        <v>1000000</v>
      </c>
      <c r="M446" s="10">
        <f t="shared" si="64"/>
        <v>1.1186739999999999</v>
      </c>
      <c r="N446" t="str">
        <f t="shared" si="65"/>
        <v>100-125%</v>
      </c>
      <c r="O446" s="9">
        <f>MIN(I446, H446)*INDEX('2018_commission_structure'!$A$21:$I$24,
MATCH($E446, '2018_commission_structure'!$A$21:$A$24,0),
MATCH(O$1, '2018_commission_structure'!$A$21:$I$21,0))</f>
        <v>50000</v>
      </c>
      <c r="P446" s="2">
        <f>IF(H446&gt;I446, MIN(H446-I446, J446-I446)*
INDEX('2018_commission_structure'!$A$21:$I$24,
MATCH($E446, '2018_commission_structure'!$A$21:$A$24, 0),
MATCH(P$1, '2018_commission_structure'!$A$21:$I$21, 0)), 0)</f>
        <v>8900.5499999999993</v>
      </c>
      <c r="Q446" s="2">
        <f>IF(H446&gt;J446, MIN(H446-J446, K446-J446)*
INDEX('2018_commission_structure'!$A$21:$I$24,
MATCH($E446, '2018_commission_structure'!$A$21:$A$24, 0),
MATCH(Q$1, '2018_commission_structure'!$A$21:$I$21, 0)), 0)</f>
        <v>0</v>
      </c>
      <c r="R446" s="2">
        <f>IF($H446&gt;K446,MIN($H446-K446,L446-K446)*INDEX('2018_commission_structure'!$A$21:$I$24,MATCH($E446,'2018_commission_structure'!$A$21:$A$24,0),MATCH('calculations '!R$1,'2018_commission_structure'!$A$21:$I$21,0)),0)</f>
        <v>0</v>
      </c>
      <c r="S446" s="2">
        <f>IF($H446&gt;L446, ($H446-L446) *INDEX('2018_commission_structure'!$A$21:$I$24,MATCH($E446, '2018_commission_structure'!$A$21:$A$24,0),MATCH(S$1, '2018_commission_structure'!$A$21:$I$21,0)), 0)</f>
        <v>0</v>
      </c>
      <c r="T446" s="2">
        <f t="shared" si="66"/>
        <v>58900.55</v>
      </c>
      <c r="U446" s="2">
        <f t="shared" si="67"/>
        <v>95947.55</v>
      </c>
      <c r="V446" s="2">
        <f>MIN(I446, H446)*INDEX('2018_commission_structure'!$A$15:$I$18,MATCH($E446, '2018_commission_structure'!$A$15:$A$18,0),MATCH(V$1, '2018_commission_structure'!$A$15:$I$15,0))</f>
        <v>60000</v>
      </c>
      <c r="W446" s="2">
        <f>IF(H446&gt;I446, MIN(H446-I446, J446-I446)*INDEX('2018_commission_structure'!$A$15:$I$18,MATCH($E446, '2018_commission_structure'!$A$15:$A$18, 0),MATCH(W$1,'2018_commission_structure'!$A$15:$I$15, 0)), 0)</f>
        <v>10087.290000000001</v>
      </c>
      <c r="X446" s="2">
        <f>IF(H446&gt;J446, MIN(H446-J446, K446-J446)*INDEX('2018_commission_structure'!$A$15:$I$24,MATCH($E446, '2018_commission_structure'!$A$15:$A$18, 0),MATCH(X$1, '2018_commission_structure'!$A$15:$I$15, 0)), 0)</f>
        <v>0</v>
      </c>
      <c r="Y446" s="2">
        <f>IF($H446&gt;K446,MIN($H446-K446,L446-K446)*INDEX('2018_commission_structure'!$A$15:$I$24,MATCH($E446,'2018_commission_structure'!$A$15:$A$18,0),MATCH('calculations '!Y$1,'2018_commission_structure'!$A$15:$I$15,0)),0)</f>
        <v>0</v>
      </c>
      <c r="Z446" s="2">
        <f>IF($H446&gt;L446, ($H446-L446) *INDEX('2018_commission_structure'!$A$15:$I$24,MATCH($E446, '2018_commission_structure'!$A$15:$A$18,0),MATCH(Z$1, '2018_commission_structure'!$A$15:$I$15,0)), 0)</f>
        <v>0</v>
      </c>
      <c r="AA446" s="9">
        <f t="shared" si="68"/>
        <v>70087.290000000008</v>
      </c>
      <c r="AB446" s="9">
        <f t="shared" si="69"/>
        <v>107134.29000000001</v>
      </c>
    </row>
    <row r="447" spans="1:28" x14ac:dyDescent="0.25">
      <c r="A447" t="str">
        <f t="shared" si="60"/>
        <v>Barbi Matysiak</v>
      </c>
      <c r="B447">
        <v>689661541</v>
      </c>
      <c r="C447" t="s">
        <v>880</v>
      </c>
      <c r="D447" t="s">
        <v>881</v>
      </c>
      <c r="E447" t="s">
        <v>29</v>
      </c>
      <c r="F447" s="6">
        <v>64134</v>
      </c>
      <c r="G447">
        <f>COUNTIF(deals_closed!D:D,'calculations '!B447)</f>
        <v>18</v>
      </c>
      <c r="H447" s="6">
        <f>SUMIF(deals_closed!D:D,'calculations '!B447,deals_closed!C:C)</f>
        <v>602312</v>
      </c>
      <c r="I447" s="9">
        <f>VLOOKUP(E447,'2018_commission_structure'!$A$22:$I$24,9,FALSE)</f>
        <v>600000</v>
      </c>
      <c r="J447" s="7">
        <f t="shared" si="61"/>
        <v>750000</v>
      </c>
      <c r="K447" s="8">
        <f t="shared" si="62"/>
        <v>900000</v>
      </c>
      <c r="L447" s="9">
        <f t="shared" si="63"/>
        <v>1200000</v>
      </c>
      <c r="M447" s="10">
        <f t="shared" si="64"/>
        <v>1.0038533333333333</v>
      </c>
      <c r="N447" t="str">
        <f t="shared" si="65"/>
        <v>100-125%</v>
      </c>
      <c r="O447" s="9">
        <f>MIN(I447, H447)*INDEX('2018_commission_structure'!$A$21:$I$24,
MATCH($E447, '2018_commission_structure'!$A$21:$A$24,0),
MATCH(O$1, '2018_commission_structure'!$A$21:$I$21,0))</f>
        <v>78000</v>
      </c>
      <c r="P447" s="2">
        <f>IF(H447&gt;I447, MIN(H447-I447, J447-I447)*
INDEX('2018_commission_structure'!$A$21:$I$24,
MATCH($E447, '2018_commission_structure'!$A$21:$A$24, 0),
MATCH(P$1, '2018_commission_structure'!$A$21:$I$21, 0)), 0)</f>
        <v>393.04</v>
      </c>
      <c r="Q447" s="2">
        <f>IF(H447&gt;J447, MIN(H447-J447, K447-J447)*
INDEX('2018_commission_structure'!$A$21:$I$24,
MATCH($E447, '2018_commission_structure'!$A$21:$A$24, 0),
MATCH(Q$1, '2018_commission_structure'!$A$21:$I$21, 0)), 0)</f>
        <v>0</v>
      </c>
      <c r="R447" s="2">
        <f>IF($H447&gt;K447,MIN($H447-K447,L447-K447)*INDEX('2018_commission_structure'!$A$21:$I$24,MATCH($E447,'2018_commission_structure'!$A$21:$A$24,0),MATCH('calculations '!R$1,'2018_commission_structure'!$A$21:$I$21,0)),0)</f>
        <v>0</v>
      </c>
      <c r="S447" s="2">
        <f>IF($H447&gt;L447, ($H447-L447) *INDEX('2018_commission_structure'!$A$21:$I$24,MATCH($E447, '2018_commission_structure'!$A$21:$A$24,0),MATCH(S$1, '2018_commission_structure'!$A$21:$I$21,0)), 0)</f>
        <v>0</v>
      </c>
      <c r="T447" s="2">
        <f t="shared" si="66"/>
        <v>78393.039999999994</v>
      </c>
      <c r="U447" s="2">
        <f t="shared" si="67"/>
        <v>142527.03999999998</v>
      </c>
      <c r="V447" s="2">
        <f>MIN(I447, H447)*INDEX('2018_commission_structure'!$A$15:$I$18,MATCH($E447, '2018_commission_structure'!$A$15:$A$18,0),MATCH(V$1, '2018_commission_structure'!$A$15:$I$15,0))</f>
        <v>90000</v>
      </c>
      <c r="W447" s="2">
        <f>IF(H447&gt;I447, MIN(H447-I447, J447-I447)*INDEX('2018_commission_structure'!$A$15:$I$18,MATCH($E447, '2018_commission_structure'!$A$15:$A$18, 0),MATCH(W$1,'2018_commission_structure'!$A$15:$I$15, 0)), 0)</f>
        <v>416.15999999999997</v>
      </c>
      <c r="X447" s="2">
        <f>IF(H447&gt;J447, MIN(H447-J447, K447-J447)*INDEX('2018_commission_structure'!$A$15:$I$24,MATCH($E447, '2018_commission_structure'!$A$15:$A$18, 0),MATCH(X$1, '2018_commission_structure'!$A$15:$I$15, 0)), 0)</f>
        <v>0</v>
      </c>
      <c r="Y447" s="2">
        <f>IF($H447&gt;K447,MIN($H447-K447,L447-K447)*INDEX('2018_commission_structure'!$A$15:$I$24,MATCH($E447,'2018_commission_structure'!$A$15:$A$18,0),MATCH('calculations '!Y$1,'2018_commission_structure'!$A$15:$I$15,0)),0)</f>
        <v>0</v>
      </c>
      <c r="Z447" s="2">
        <f>IF($H447&gt;L447, ($H447-L447) *INDEX('2018_commission_structure'!$A$15:$I$24,MATCH($E447, '2018_commission_structure'!$A$15:$A$18,0),MATCH(Z$1, '2018_commission_structure'!$A$15:$I$15,0)), 0)</f>
        <v>0</v>
      </c>
      <c r="AA447" s="9">
        <f t="shared" si="68"/>
        <v>90416.16</v>
      </c>
      <c r="AB447" s="9">
        <f t="shared" si="69"/>
        <v>154550.16</v>
      </c>
    </row>
    <row r="448" spans="1:28" x14ac:dyDescent="0.25">
      <c r="A448" t="str">
        <f t="shared" si="60"/>
        <v>Danny Itscovitz</v>
      </c>
      <c r="B448">
        <v>966588630</v>
      </c>
      <c r="C448" t="s">
        <v>89</v>
      </c>
      <c r="D448" t="s">
        <v>882</v>
      </c>
      <c r="E448" t="s">
        <v>10</v>
      </c>
      <c r="F448" s="6">
        <v>107581</v>
      </c>
      <c r="G448">
        <f>COUNTIF(deals_closed!D:D,'calculations '!B448)</f>
        <v>28</v>
      </c>
      <c r="H448" s="6">
        <f>SUMIF(deals_closed!D:D,'calculations '!B448,deals_closed!C:C)</f>
        <v>973466</v>
      </c>
      <c r="I448" s="9">
        <f>VLOOKUP(E448,'2018_commission_structure'!$A$22:$I$24,9,FALSE)</f>
        <v>750000</v>
      </c>
      <c r="J448" s="7">
        <f t="shared" si="61"/>
        <v>937500</v>
      </c>
      <c r="K448" s="8">
        <f t="shared" si="62"/>
        <v>1125000</v>
      </c>
      <c r="L448" s="9">
        <f t="shared" si="63"/>
        <v>1500000</v>
      </c>
      <c r="M448" s="10">
        <f t="shared" si="64"/>
        <v>1.2979546666666666</v>
      </c>
      <c r="N448" t="str">
        <f t="shared" si="65"/>
        <v>125-150%</v>
      </c>
      <c r="O448" s="9">
        <f>MIN(I448, H448)*INDEX('2018_commission_structure'!$A$21:$I$24,
MATCH($E448, '2018_commission_structure'!$A$21:$A$24,0),
MATCH(O$1, '2018_commission_structure'!$A$21:$I$21,0))</f>
        <v>112500</v>
      </c>
      <c r="P448" s="2">
        <f>IF(H448&gt;I448, MIN(H448-I448, J448-I448)*
INDEX('2018_commission_structure'!$A$21:$I$24,
MATCH($E448, '2018_commission_structure'!$A$21:$A$24, 0),
MATCH(P$1, '2018_commission_structure'!$A$21:$I$21, 0)), 0)</f>
        <v>35625</v>
      </c>
      <c r="Q448" s="2">
        <f>IF(H448&gt;J448, MIN(H448-J448, K448-J448)*
INDEX('2018_commission_structure'!$A$21:$I$24,
MATCH($E448, '2018_commission_structure'!$A$21:$A$24, 0),
MATCH(Q$1, '2018_commission_structure'!$A$21:$I$21, 0)), 0)</f>
        <v>8272.18</v>
      </c>
      <c r="R448" s="2">
        <f>IF($H448&gt;K448,MIN($H448-K448,L448-K448)*INDEX('2018_commission_structure'!$A$21:$I$24,MATCH($E448,'2018_commission_structure'!$A$21:$A$24,0),MATCH('calculations '!R$1,'2018_commission_structure'!$A$21:$I$21,0)),0)</f>
        <v>0</v>
      </c>
      <c r="S448" s="2">
        <f>IF($H448&gt;L448, ($H448-L448) *INDEX('2018_commission_structure'!$A$21:$I$24,MATCH($E448, '2018_commission_structure'!$A$21:$A$24,0),MATCH(S$1, '2018_commission_structure'!$A$21:$I$21,0)), 0)</f>
        <v>0</v>
      </c>
      <c r="T448" s="2">
        <f t="shared" si="66"/>
        <v>156397.18</v>
      </c>
      <c r="U448" s="2">
        <f t="shared" si="67"/>
        <v>263978.18</v>
      </c>
      <c r="V448" s="2">
        <f>MIN(I448, H448)*INDEX('2018_commission_structure'!$A$15:$I$18,MATCH($E448, '2018_commission_structure'!$A$15:$A$18,0),MATCH(V$1, '2018_commission_structure'!$A$15:$I$15,0))</f>
        <v>112500</v>
      </c>
      <c r="W448" s="2">
        <f>IF(H448&gt;I448, MIN(H448-I448, J448-I448)*INDEX('2018_commission_structure'!$A$15:$I$18,MATCH($E448, '2018_commission_structure'!$A$15:$A$18, 0),MATCH(W$1,'2018_commission_structure'!$A$15:$I$15, 0)), 0)</f>
        <v>41250</v>
      </c>
      <c r="X448" s="2">
        <f>IF(H448&gt;J448, MIN(H448-J448, K448-J448)*INDEX('2018_commission_structure'!$A$15:$I$24,MATCH($E448, '2018_commission_structure'!$A$15:$A$18, 0),MATCH(X$1, '2018_commission_structure'!$A$15:$I$15, 0)), 0)</f>
        <v>8991.5</v>
      </c>
      <c r="Y448" s="2">
        <f>IF($H448&gt;K448,MIN($H448-K448,L448-K448)*INDEX('2018_commission_structure'!$A$15:$I$24,MATCH($E448,'2018_commission_structure'!$A$15:$A$18,0),MATCH('calculations '!Y$1,'2018_commission_structure'!$A$15:$I$15,0)),0)</f>
        <v>0</v>
      </c>
      <c r="Z448" s="2">
        <f>IF($H448&gt;L448, ($H448-L448) *INDEX('2018_commission_structure'!$A$15:$I$24,MATCH($E448, '2018_commission_structure'!$A$15:$A$18,0),MATCH(Z$1, '2018_commission_structure'!$A$15:$I$15,0)), 0)</f>
        <v>0</v>
      </c>
      <c r="AA448" s="9">
        <f t="shared" si="68"/>
        <v>162741.5</v>
      </c>
      <c r="AB448" s="9">
        <f t="shared" si="69"/>
        <v>270322.5</v>
      </c>
    </row>
    <row r="449" spans="1:28" x14ac:dyDescent="0.25">
      <c r="A449" t="str">
        <f t="shared" si="60"/>
        <v>Jasmine Cathcart</v>
      </c>
      <c r="B449">
        <v>9155356869</v>
      </c>
      <c r="C449" t="s">
        <v>883</v>
      </c>
      <c r="D449" t="s">
        <v>884</v>
      </c>
      <c r="E449" t="s">
        <v>10</v>
      </c>
      <c r="F449" s="6">
        <v>114884</v>
      </c>
      <c r="G449">
        <f>COUNTIF(deals_closed!D:D,'calculations '!B449)</f>
        <v>20</v>
      </c>
      <c r="H449" s="6">
        <f>SUMIF(deals_closed!D:D,'calculations '!B449,deals_closed!C:C)</f>
        <v>633620</v>
      </c>
      <c r="I449" s="9">
        <f>VLOOKUP(E449,'2018_commission_structure'!$A$22:$I$24,9,FALSE)</f>
        <v>750000</v>
      </c>
      <c r="J449" s="7">
        <f t="shared" si="61"/>
        <v>937500</v>
      </c>
      <c r="K449" s="8">
        <f t="shared" si="62"/>
        <v>1125000</v>
      </c>
      <c r="L449" s="9">
        <f t="shared" si="63"/>
        <v>1500000</v>
      </c>
      <c r="M449" s="10">
        <f t="shared" si="64"/>
        <v>0.84482666666666661</v>
      </c>
      <c r="N449" t="str">
        <f t="shared" si="65"/>
        <v>0-100%</v>
      </c>
      <c r="O449" s="9">
        <f>MIN(I449, H449)*INDEX('2018_commission_structure'!$A$21:$I$24,
MATCH($E449, '2018_commission_structure'!$A$21:$A$24,0),
MATCH(O$1, '2018_commission_structure'!$A$21:$I$21,0))</f>
        <v>95043</v>
      </c>
      <c r="P449" s="2">
        <f>IF(H449&gt;I449, MIN(H449-I449, J449-I449)*
INDEX('2018_commission_structure'!$A$21:$I$24,
MATCH($E449, '2018_commission_structure'!$A$21:$A$24, 0),
MATCH(P$1, '2018_commission_structure'!$A$21:$I$21, 0)), 0)</f>
        <v>0</v>
      </c>
      <c r="Q449" s="2">
        <f>IF(H449&gt;J449, MIN(H449-J449, K449-J449)*
INDEX('2018_commission_structure'!$A$21:$I$24,
MATCH($E449, '2018_commission_structure'!$A$21:$A$24, 0),
MATCH(Q$1, '2018_commission_structure'!$A$21:$I$21, 0)), 0)</f>
        <v>0</v>
      </c>
      <c r="R449" s="2">
        <f>IF($H449&gt;K449,MIN($H449-K449,L449-K449)*INDEX('2018_commission_structure'!$A$21:$I$24,MATCH($E449,'2018_commission_structure'!$A$21:$A$24,0),MATCH('calculations '!R$1,'2018_commission_structure'!$A$21:$I$21,0)),0)</f>
        <v>0</v>
      </c>
      <c r="S449" s="2">
        <f>IF($H449&gt;L449, ($H449-L449) *INDEX('2018_commission_structure'!$A$21:$I$24,MATCH($E449, '2018_commission_structure'!$A$21:$A$24,0),MATCH(S$1, '2018_commission_structure'!$A$21:$I$21,0)), 0)</f>
        <v>0</v>
      </c>
      <c r="T449" s="2">
        <f t="shared" si="66"/>
        <v>95043</v>
      </c>
      <c r="U449" s="2">
        <f t="shared" si="67"/>
        <v>209927</v>
      </c>
      <c r="V449" s="2">
        <f>MIN(I449, H449)*INDEX('2018_commission_structure'!$A$15:$I$18,MATCH($E449, '2018_commission_structure'!$A$15:$A$18,0),MATCH(V$1, '2018_commission_structure'!$A$15:$I$15,0))</f>
        <v>95043</v>
      </c>
      <c r="W449" s="2">
        <f>IF(H449&gt;I449, MIN(H449-I449, J449-I449)*INDEX('2018_commission_structure'!$A$15:$I$18,MATCH($E449, '2018_commission_structure'!$A$15:$A$18, 0),MATCH(W$1,'2018_commission_structure'!$A$15:$I$15, 0)), 0)</f>
        <v>0</v>
      </c>
      <c r="X449" s="2">
        <f>IF(H449&gt;J449, MIN(H449-J449, K449-J449)*INDEX('2018_commission_structure'!$A$15:$I$24,MATCH($E449, '2018_commission_structure'!$A$15:$A$18, 0),MATCH(X$1, '2018_commission_structure'!$A$15:$I$15, 0)), 0)</f>
        <v>0</v>
      </c>
      <c r="Y449" s="2">
        <f>IF($H449&gt;K449,MIN($H449-K449,L449-K449)*INDEX('2018_commission_structure'!$A$15:$I$24,MATCH($E449,'2018_commission_structure'!$A$15:$A$18,0),MATCH('calculations '!Y$1,'2018_commission_structure'!$A$15:$I$15,0)),0)</f>
        <v>0</v>
      </c>
      <c r="Z449" s="2">
        <f>IF($H449&gt;L449, ($H449-L449) *INDEX('2018_commission_structure'!$A$15:$I$24,MATCH($E449, '2018_commission_structure'!$A$15:$A$18,0),MATCH(Z$1, '2018_commission_structure'!$A$15:$I$15,0)), 0)</f>
        <v>0</v>
      </c>
      <c r="AA449" s="9">
        <f t="shared" si="68"/>
        <v>95043</v>
      </c>
      <c r="AB449" s="9">
        <f t="shared" si="69"/>
        <v>209927</v>
      </c>
    </row>
    <row r="450" spans="1:28" x14ac:dyDescent="0.25">
      <c r="A450" t="str">
        <f t="shared" ref="A450:A513" si="70">C450&amp;" "&amp;D450</f>
        <v>Ulrike Meagher</v>
      </c>
      <c r="B450">
        <v>8419732141</v>
      </c>
      <c r="C450" t="s">
        <v>885</v>
      </c>
      <c r="D450" t="s">
        <v>886</v>
      </c>
      <c r="E450" t="s">
        <v>29</v>
      </c>
      <c r="F450" s="6">
        <v>63701</v>
      </c>
      <c r="G450">
        <f>COUNTIF(deals_closed!D:D,'calculations '!B450)</f>
        <v>20</v>
      </c>
      <c r="H450" s="6">
        <f>SUMIF(deals_closed!D:D,'calculations '!B450,deals_closed!C:C)</f>
        <v>607358</v>
      </c>
      <c r="I450" s="9">
        <f>VLOOKUP(E450,'2018_commission_structure'!$A$22:$I$24,9,FALSE)</f>
        <v>600000</v>
      </c>
      <c r="J450" s="7">
        <f t="shared" si="61"/>
        <v>750000</v>
      </c>
      <c r="K450" s="8">
        <f t="shared" si="62"/>
        <v>900000</v>
      </c>
      <c r="L450" s="9">
        <f t="shared" si="63"/>
        <v>1200000</v>
      </c>
      <c r="M450" s="10">
        <f t="shared" si="64"/>
        <v>1.0122633333333333</v>
      </c>
      <c r="N450" t="str">
        <f t="shared" si="65"/>
        <v>100-125%</v>
      </c>
      <c r="O450" s="9">
        <f>MIN(I450, H450)*INDEX('2018_commission_structure'!$A$21:$I$24,
MATCH($E450, '2018_commission_structure'!$A$21:$A$24,0),
MATCH(O$1, '2018_commission_structure'!$A$21:$I$21,0))</f>
        <v>78000</v>
      </c>
      <c r="P450" s="2">
        <f>IF(H450&gt;I450, MIN(H450-I450, J450-I450)*
INDEX('2018_commission_structure'!$A$21:$I$24,
MATCH($E450, '2018_commission_structure'!$A$21:$A$24, 0),
MATCH(P$1, '2018_commission_structure'!$A$21:$I$21, 0)), 0)</f>
        <v>1250.8600000000001</v>
      </c>
      <c r="Q450" s="2">
        <f>IF(H450&gt;J450, MIN(H450-J450, K450-J450)*
INDEX('2018_commission_structure'!$A$21:$I$24,
MATCH($E450, '2018_commission_structure'!$A$21:$A$24, 0),
MATCH(Q$1, '2018_commission_structure'!$A$21:$I$21, 0)), 0)</f>
        <v>0</v>
      </c>
      <c r="R450" s="2">
        <f>IF($H450&gt;K450,MIN($H450-K450,L450-K450)*INDEX('2018_commission_structure'!$A$21:$I$24,MATCH($E450,'2018_commission_structure'!$A$21:$A$24,0),MATCH('calculations '!R$1,'2018_commission_structure'!$A$21:$I$21,0)),0)</f>
        <v>0</v>
      </c>
      <c r="S450" s="2">
        <f>IF($H450&gt;L450, ($H450-L450) *INDEX('2018_commission_structure'!$A$21:$I$24,MATCH($E450, '2018_commission_structure'!$A$21:$A$24,0),MATCH(S$1, '2018_commission_structure'!$A$21:$I$21,0)), 0)</f>
        <v>0</v>
      </c>
      <c r="T450" s="2">
        <f t="shared" si="66"/>
        <v>79250.86</v>
      </c>
      <c r="U450" s="2">
        <f t="shared" si="67"/>
        <v>142951.85999999999</v>
      </c>
      <c r="V450" s="2">
        <f>MIN(I450, H450)*INDEX('2018_commission_structure'!$A$15:$I$18,MATCH($E450, '2018_commission_structure'!$A$15:$A$18,0),MATCH(V$1, '2018_commission_structure'!$A$15:$I$15,0))</f>
        <v>90000</v>
      </c>
      <c r="W450" s="2">
        <f>IF(H450&gt;I450, MIN(H450-I450, J450-I450)*INDEX('2018_commission_structure'!$A$15:$I$18,MATCH($E450, '2018_commission_structure'!$A$15:$A$18, 0),MATCH(W$1,'2018_commission_structure'!$A$15:$I$15, 0)), 0)</f>
        <v>1324.44</v>
      </c>
      <c r="X450" s="2">
        <f>IF(H450&gt;J450, MIN(H450-J450, K450-J450)*INDEX('2018_commission_structure'!$A$15:$I$24,MATCH($E450, '2018_commission_structure'!$A$15:$A$18, 0),MATCH(X$1, '2018_commission_structure'!$A$15:$I$15, 0)), 0)</f>
        <v>0</v>
      </c>
      <c r="Y450" s="2">
        <f>IF($H450&gt;K450,MIN($H450-K450,L450-K450)*INDEX('2018_commission_structure'!$A$15:$I$24,MATCH($E450,'2018_commission_structure'!$A$15:$A$18,0),MATCH('calculations '!Y$1,'2018_commission_structure'!$A$15:$I$15,0)),0)</f>
        <v>0</v>
      </c>
      <c r="Z450" s="2">
        <f>IF($H450&gt;L450, ($H450-L450) *INDEX('2018_commission_structure'!$A$15:$I$24,MATCH($E450, '2018_commission_structure'!$A$15:$A$18,0),MATCH(Z$1, '2018_commission_structure'!$A$15:$I$15,0)), 0)</f>
        <v>0</v>
      </c>
      <c r="AA450" s="9">
        <f t="shared" si="68"/>
        <v>91324.44</v>
      </c>
      <c r="AB450" s="9">
        <f t="shared" si="69"/>
        <v>155025.44</v>
      </c>
    </row>
    <row r="451" spans="1:28" x14ac:dyDescent="0.25">
      <c r="A451" t="str">
        <f t="shared" si="70"/>
        <v>Isiahi Sealand</v>
      </c>
      <c r="B451">
        <v>5837066497</v>
      </c>
      <c r="C451" t="s">
        <v>887</v>
      </c>
      <c r="D451" t="s">
        <v>888</v>
      </c>
      <c r="E451" t="s">
        <v>10</v>
      </c>
      <c r="F451" s="6">
        <v>101019</v>
      </c>
      <c r="G451">
        <f>COUNTIF(deals_closed!D:D,'calculations '!B451)</f>
        <v>13</v>
      </c>
      <c r="H451" s="6">
        <f>SUMIF(deals_closed!D:D,'calculations '!B451,deals_closed!C:C)</f>
        <v>455822</v>
      </c>
      <c r="I451" s="9">
        <f>VLOOKUP(E451,'2018_commission_structure'!$A$22:$I$24,9,FALSE)</f>
        <v>750000</v>
      </c>
      <c r="J451" s="7">
        <f t="shared" ref="J451:J514" si="71">I451*1.25</f>
        <v>937500</v>
      </c>
      <c r="K451" s="8">
        <f t="shared" ref="K451:K514" si="72">I451*1.5</f>
        <v>1125000</v>
      </c>
      <c r="L451" s="9">
        <f t="shared" ref="L451:L514" si="73">I451*2</f>
        <v>1500000</v>
      </c>
      <c r="M451" s="10">
        <f t="shared" ref="M451:M514" si="74">H451/I451</f>
        <v>0.60776266666666667</v>
      </c>
      <c r="N451" t="str">
        <f t="shared" ref="N451:N514" si="75">IF(M451&lt;=1, "0-100%",
IF(M451&lt;=1.25, "100-125%",
IF(M451&lt;=1.5, "125-150%",
IF(M451&lt;=2, "150-200%", "&gt;200%"))))</f>
        <v>0-100%</v>
      </c>
      <c r="O451" s="9">
        <f>MIN(I451, H451)*INDEX('2018_commission_structure'!$A$21:$I$24,
MATCH($E451, '2018_commission_structure'!$A$21:$A$24,0),
MATCH(O$1, '2018_commission_structure'!$A$21:$I$21,0))</f>
        <v>68373.3</v>
      </c>
      <c r="P451" s="2">
        <f>IF(H451&gt;I451, MIN(H451-I451, J451-I451)*
INDEX('2018_commission_structure'!$A$21:$I$24,
MATCH($E451, '2018_commission_structure'!$A$21:$A$24, 0),
MATCH(P$1, '2018_commission_structure'!$A$21:$I$21, 0)), 0)</f>
        <v>0</v>
      </c>
      <c r="Q451" s="2">
        <f>IF(H451&gt;J451, MIN(H451-J451, K451-J451)*
INDEX('2018_commission_structure'!$A$21:$I$24,
MATCH($E451, '2018_commission_structure'!$A$21:$A$24, 0),
MATCH(Q$1, '2018_commission_structure'!$A$21:$I$21, 0)), 0)</f>
        <v>0</v>
      </c>
      <c r="R451" s="2">
        <f>IF($H451&gt;K451,MIN($H451-K451,L451-K451)*INDEX('2018_commission_structure'!$A$21:$I$24,MATCH($E451,'2018_commission_structure'!$A$21:$A$24,0),MATCH('calculations '!R$1,'2018_commission_structure'!$A$21:$I$21,0)),0)</f>
        <v>0</v>
      </c>
      <c r="S451" s="2">
        <f>IF($H451&gt;L451, ($H451-L451) *INDEX('2018_commission_structure'!$A$21:$I$24,MATCH($E451, '2018_commission_structure'!$A$21:$A$24,0),MATCH(S$1, '2018_commission_structure'!$A$21:$I$21,0)), 0)</f>
        <v>0</v>
      </c>
      <c r="T451" s="2">
        <f t="shared" ref="T451:T514" si="76">SUM(O451:S451)</f>
        <v>68373.3</v>
      </c>
      <c r="U451" s="2">
        <f t="shared" ref="U451:U514" si="77">SUM(T451+F451)</f>
        <v>169392.3</v>
      </c>
      <c r="V451" s="2">
        <f>MIN(I451, H451)*INDEX('2018_commission_structure'!$A$15:$I$18,MATCH($E451, '2018_commission_structure'!$A$15:$A$18,0),MATCH(V$1, '2018_commission_structure'!$A$15:$I$15,0))</f>
        <v>68373.3</v>
      </c>
      <c r="W451" s="2">
        <f>IF(H451&gt;I451, MIN(H451-I451, J451-I451)*INDEX('2018_commission_structure'!$A$15:$I$18,MATCH($E451, '2018_commission_structure'!$A$15:$A$18, 0),MATCH(W$1,'2018_commission_structure'!$A$15:$I$15, 0)), 0)</f>
        <v>0</v>
      </c>
      <c r="X451" s="2">
        <f>IF(H451&gt;J451, MIN(H451-J451, K451-J451)*INDEX('2018_commission_structure'!$A$15:$I$24,MATCH($E451, '2018_commission_structure'!$A$15:$A$18, 0),MATCH(X$1, '2018_commission_structure'!$A$15:$I$15, 0)), 0)</f>
        <v>0</v>
      </c>
      <c r="Y451" s="2">
        <f>IF($H451&gt;K451,MIN($H451-K451,L451-K451)*INDEX('2018_commission_structure'!$A$15:$I$24,MATCH($E451,'2018_commission_structure'!$A$15:$A$18,0),MATCH('calculations '!Y$1,'2018_commission_structure'!$A$15:$I$15,0)),0)</f>
        <v>0</v>
      </c>
      <c r="Z451" s="2">
        <f>IF($H451&gt;L451, ($H451-L451) *INDEX('2018_commission_structure'!$A$15:$I$24,MATCH($E451, '2018_commission_structure'!$A$15:$A$18,0),MATCH(Z$1, '2018_commission_structure'!$A$15:$I$15,0)), 0)</f>
        <v>0</v>
      </c>
      <c r="AA451" s="9">
        <f t="shared" ref="AA451:AA514" si="78">SUM(V451:Z451)</f>
        <v>68373.3</v>
      </c>
      <c r="AB451" s="9">
        <f t="shared" ref="AB451:AB514" si="79">AA451+F451</f>
        <v>169392.3</v>
      </c>
    </row>
    <row r="452" spans="1:28" x14ac:dyDescent="0.25">
      <c r="A452" t="str">
        <f t="shared" si="70"/>
        <v>Brew Aguirre</v>
      </c>
      <c r="B452">
        <v>4398950745</v>
      </c>
      <c r="C452" t="s">
        <v>889</v>
      </c>
      <c r="D452" t="s">
        <v>890</v>
      </c>
      <c r="E452" t="s">
        <v>7</v>
      </c>
      <c r="F452" s="6">
        <v>56956</v>
      </c>
      <c r="G452">
        <f>COUNTIF(deals_closed!D:D,'calculations '!B452)</f>
        <v>23</v>
      </c>
      <c r="H452" s="6">
        <f>SUMIF(deals_closed!D:D,'calculations '!B452,deals_closed!C:C)</f>
        <v>820679</v>
      </c>
      <c r="I452" s="9">
        <f>VLOOKUP(E452,'2018_commission_structure'!$A$22:$I$24,9,FALSE)</f>
        <v>500000</v>
      </c>
      <c r="J452" s="7">
        <f t="shared" si="71"/>
        <v>625000</v>
      </c>
      <c r="K452" s="8">
        <f t="shared" si="72"/>
        <v>750000</v>
      </c>
      <c r="L452" s="9">
        <f t="shared" si="73"/>
        <v>1000000</v>
      </c>
      <c r="M452" s="10">
        <f t="shared" si="74"/>
        <v>1.6413580000000001</v>
      </c>
      <c r="N452" t="str">
        <f t="shared" si="75"/>
        <v>150-200%</v>
      </c>
      <c r="O452" s="9">
        <f>MIN(I452, H452)*INDEX('2018_commission_structure'!$A$21:$I$24,
MATCH($E452, '2018_commission_structure'!$A$21:$A$24,0),
MATCH(O$1, '2018_commission_structure'!$A$21:$I$21,0))</f>
        <v>50000</v>
      </c>
      <c r="P452" s="2">
        <f>IF(H452&gt;I452, MIN(H452-I452, J452-I452)*
INDEX('2018_commission_structure'!$A$21:$I$24,
MATCH($E452, '2018_commission_structure'!$A$21:$A$24, 0),
MATCH(P$1, '2018_commission_structure'!$A$21:$I$21, 0)), 0)</f>
        <v>18750</v>
      </c>
      <c r="Q452" s="2">
        <f>IF(H452&gt;J452, MIN(H452-J452, K452-J452)*
INDEX('2018_commission_structure'!$A$21:$I$24,
MATCH($E452, '2018_commission_structure'!$A$21:$A$24, 0),
MATCH(Q$1, '2018_commission_structure'!$A$21:$I$21, 0)), 0)</f>
        <v>22500</v>
      </c>
      <c r="R452" s="2">
        <f>IF($H452&gt;K452,MIN($H452-K452,L452-K452)*INDEX('2018_commission_structure'!$A$21:$I$24,MATCH($E452,'2018_commission_structure'!$A$21:$A$24,0),MATCH('calculations '!R$1,'2018_commission_structure'!$A$21:$I$21,0)),0)</f>
        <v>15549.38</v>
      </c>
      <c r="S452" s="2">
        <f>IF($H452&gt;L452, ($H452-L452) *INDEX('2018_commission_structure'!$A$21:$I$24,MATCH($E452, '2018_commission_structure'!$A$21:$A$24,0),MATCH(S$1, '2018_commission_structure'!$A$21:$I$21,0)), 0)</f>
        <v>0</v>
      </c>
      <c r="T452" s="2">
        <f t="shared" si="76"/>
        <v>106799.38</v>
      </c>
      <c r="U452" s="2">
        <f t="shared" si="77"/>
        <v>163755.38</v>
      </c>
      <c r="V452" s="2">
        <f>MIN(I452, H452)*INDEX('2018_commission_structure'!$A$15:$I$18,MATCH($E452, '2018_commission_structure'!$A$15:$A$18,0),MATCH(V$1, '2018_commission_structure'!$A$15:$I$15,0))</f>
        <v>60000</v>
      </c>
      <c r="W452" s="2">
        <f>IF(H452&gt;I452, MIN(H452-I452, J452-I452)*INDEX('2018_commission_structure'!$A$15:$I$18,MATCH($E452, '2018_commission_structure'!$A$15:$A$18, 0),MATCH(W$1,'2018_commission_structure'!$A$15:$I$15, 0)), 0)</f>
        <v>21250</v>
      </c>
      <c r="X452" s="2">
        <f>IF(H452&gt;J452, MIN(H452-J452, K452-J452)*INDEX('2018_commission_structure'!$A$15:$I$24,MATCH($E452, '2018_commission_structure'!$A$15:$A$18, 0),MATCH(X$1, '2018_commission_structure'!$A$15:$I$15, 0)), 0)</f>
        <v>25000</v>
      </c>
      <c r="Y452" s="2">
        <f>IF($H452&gt;K452,MIN($H452-K452,L452-K452)*INDEX('2018_commission_structure'!$A$15:$I$24,MATCH($E452,'2018_commission_structure'!$A$15:$A$18,0),MATCH('calculations '!Y$1,'2018_commission_structure'!$A$15:$I$15,0)),0)</f>
        <v>15549.38</v>
      </c>
      <c r="Z452" s="2">
        <f>IF($H452&gt;L452, ($H452-L452) *INDEX('2018_commission_structure'!$A$15:$I$24,MATCH($E452, '2018_commission_structure'!$A$15:$A$18,0),MATCH(Z$1, '2018_commission_structure'!$A$15:$I$15,0)), 0)</f>
        <v>0</v>
      </c>
      <c r="AA452" s="9">
        <f t="shared" si="78"/>
        <v>121799.38</v>
      </c>
      <c r="AB452" s="9">
        <f t="shared" si="79"/>
        <v>178755.38</v>
      </c>
    </row>
    <row r="453" spans="1:28" x14ac:dyDescent="0.25">
      <c r="A453" t="str">
        <f t="shared" si="70"/>
        <v>Zebulen Skeemor</v>
      </c>
      <c r="B453">
        <v>9447906176</v>
      </c>
      <c r="C453" t="s">
        <v>891</v>
      </c>
      <c r="D453" t="s">
        <v>892</v>
      </c>
      <c r="E453" t="s">
        <v>7</v>
      </c>
      <c r="F453" s="6">
        <v>54699</v>
      </c>
      <c r="G453">
        <f>COUNTIF(deals_closed!D:D,'calculations '!B453)</f>
        <v>17</v>
      </c>
      <c r="H453" s="6">
        <f>SUMIF(deals_closed!D:D,'calculations '!B453,deals_closed!C:C)</f>
        <v>550688</v>
      </c>
      <c r="I453" s="9">
        <f>VLOOKUP(E453,'2018_commission_structure'!$A$22:$I$24,9,FALSE)</f>
        <v>500000</v>
      </c>
      <c r="J453" s="7">
        <f t="shared" si="71"/>
        <v>625000</v>
      </c>
      <c r="K453" s="8">
        <f t="shared" si="72"/>
        <v>750000</v>
      </c>
      <c r="L453" s="9">
        <f t="shared" si="73"/>
        <v>1000000</v>
      </c>
      <c r="M453" s="10">
        <f t="shared" si="74"/>
        <v>1.1013759999999999</v>
      </c>
      <c r="N453" t="str">
        <f t="shared" si="75"/>
        <v>100-125%</v>
      </c>
      <c r="O453" s="9">
        <f>MIN(I453, H453)*INDEX('2018_commission_structure'!$A$21:$I$24,
MATCH($E453, '2018_commission_structure'!$A$21:$A$24,0),
MATCH(O$1, '2018_commission_structure'!$A$21:$I$21,0))</f>
        <v>50000</v>
      </c>
      <c r="P453" s="2">
        <f>IF(H453&gt;I453, MIN(H453-I453, J453-I453)*
INDEX('2018_commission_structure'!$A$21:$I$24,
MATCH($E453, '2018_commission_structure'!$A$21:$A$24, 0),
MATCH(P$1, '2018_commission_structure'!$A$21:$I$21, 0)), 0)</f>
        <v>7603.2</v>
      </c>
      <c r="Q453" s="2">
        <f>IF(H453&gt;J453, MIN(H453-J453, K453-J453)*
INDEX('2018_commission_structure'!$A$21:$I$24,
MATCH($E453, '2018_commission_structure'!$A$21:$A$24, 0),
MATCH(Q$1, '2018_commission_structure'!$A$21:$I$21, 0)), 0)</f>
        <v>0</v>
      </c>
      <c r="R453" s="2">
        <f>IF($H453&gt;K453,MIN($H453-K453,L453-K453)*INDEX('2018_commission_structure'!$A$21:$I$24,MATCH($E453,'2018_commission_structure'!$A$21:$A$24,0),MATCH('calculations '!R$1,'2018_commission_structure'!$A$21:$I$21,0)),0)</f>
        <v>0</v>
      </c>
      <c r="S453" s="2">
        <f>IF($H453&gt;L453, ($H453-L453) *INDEX('2018_commission_structure'!$A$21:$I$24,MATCH($E453, '2018_commission_structure'!$A$21:$A$24,0),MATCH(S$1, '2018_commission_structure'!$A$21:$I$21,0)), 0)</f>
        <v>0</v>
      </c>
      <c r="T453" s="2">
        <f t="shared" si="76"/>
        <v>57603.199999999997</v>
      </c>
      <c r="U453" s="2">
        <f t="shared" si="77"/>
        <v>112302.2</v>
      </c>
      <c r="V453" s="2">
        <f>MIN(I453, H453)*INDEX('2018_commission_structure'!$A$15:$I$18,MATCH($E453, '2018_commission_structure'!$A$15:$A$18,0),MATCH(V$1, '2018_commission_structure'!$A$15:$I$15,0))</f>
        <v>60000</v>
      </c>
      <c r="W453" s="2">
        <f>IF(H453&gt;I453, MIN(H453-I453, J453-I453)*INDEX('2018_commission_structure'!$A$15:$I$18,MATCH($E453, '2018_commission_structure'!$A$15:$A$18, 0),MATCH(W$1,'2018_commission_structure'!$A$15:$I$15, 0)), 0)</f>
        <v>8616.9600000000009</v>
      </c>
      <c r="X453" s="2">
        <f>IF(H453&gt;J453, MIN(H453-J453, K453-J453)*INDEX('2018_commission_structure'!$A$15:$I$24,MATCH($E453, '2018_commission_structure'!$A$15:$A$18, 0),MATCH(X$1, '2018_commission_structure'!$A$15:$I$15, 0)), 0)</f>
        <v>0</v>
      </c>
      <c r="Y453" s="2">
        <f>IF($H453&gt;K453,MIN($H453-K453,L453-K453)*INDEX('2018_commission_structure'!$A$15:$I$24,MATCH($E453,'2018_commission_structure'!$A$15:$A$18,0),MATCH('calculations '!Y$1,'2018_commission_structure'!$A$15:$I$15,0)),0)</f>
        <v>0</v>
      </c>
      <c r="Z453" s="2">
        <f>IF($H453&gt;L453, ($H453-L453) *INDEX('2018_commission_structure'!$A$15:$I$24,MATCH($E453, '2018_commission_structure'!$A$15:$A$18,0),MATCH(Z$1, '2018_commission_structure'!$A$15:$I$15,0)), 0)</f>
        <v>0</v>
      </c>
      <c r="AA453" s="9">
        <f t="shared" si="78"/>
        <v>68616.960000000006</v>
      </c>
      <c r="AB453" s="9">
        <f t="shared" si="79"/>
        <v>123315.96</v>
      </c>
    </row>
    <row r="454" spans="1:28" x14ac:dyDescent="0.25">
      <c r="A454" t="str">
        <f t="shared" si="70"/>
        <v>Bjorn Seedman</v>
      </c>
      <c r="B454">
        <v>4049350750</v>
      </c>
      <c r="C454" t="s">
        <v>893</v>
      </c>
      <c r="D454" t="s">
        <v>894</v>
      </c>
      <c r="E454" t="s">
        <v>10</v>
      </c>
      <c r="F454" s="6">
        <v>87223</v>
      </c>
      <c r="G454">
        <f>COUNTIF(deals_closed!D:D,'calculations '!B454)</f>
        <v>14</v>
      </c>
      <c r="H454" s="6">
        <f>SUMIF(deals_closed!D:D,'calculations '!B454,deals_closed!C:C)</f>
        <v>486361</v>
      </c>
      <c r="I454" s="9">
        <f>VLOOKUP(E454,'2018_commission_structure'!$A$22:$I$24,9,FALSE)</f>
        <v>750000</v>
      </c>
      <c r="J454" s="7">
        <f t="shared" si="71"/>
        <v>937500</v>
      </c>
      <c r="K454" s="8">
        <f t="shared" si="72"/>
        <v>1125000</v>
      </c>
      <c r="L454" s="9">
        <f t="shared" si="73"/>
        <v>1500000</v>
      </c>
      <c r="M454" s="10">
        <f t="shared" si="74"/>
        <v>0.64848133333333335</v>
      </c>
      <c r="N454" t="str">
        <f t="shared" si="75"/>
        <v>0-100%</v>
      </c>
      <c r="O454" s="9">
        <f>MIN(I454, H454)*INDEX('2018_commission_structure'!$A$21:$I$24,
MATCH($E454, '2018_commission_structure'!$A$21:$A$24,0),
MATCH(O$1, '2018_commission_structure'!$A$21:$I$21,0))</f>
        <v>72954.149999999994</v>
      </c>
      <c r="P454" s="2">
        <f>IF(H454&gt;I454, MIN(H454-I454, J454-I454)*
INDEX('2018_commission_structure'!$A$21:$I$24,
MATCH($E454, '2018_commission_structure'!$A$21:$A$24, 0),
MATCH(P$1, '2018_commission_structure'!$A$21:$I$21, 0)), 0)</f>
        <v>0</v>
      </c>
      <c r="Q454" s="2">
        <f>IF(H454&gt;J454, MIN(H454-J454, K454-J454)*
INDEX('2018_commission_structure'!$A$21:$I$24,
MATCH($E454, '2018_commission_structure'!$A$21:$A$24, 0),
MATCH(Q$1, '2018_commission_structure'!$A$21:$I$21, 0)), 0)</f>
        <v>0</v>
      </c>
      <c r="R454" s="2">
        <f>IF($H454&gt;K454,MIN($H454-K454,L454-K454)*INDEX('2018_commission_structure'!$A$21:$I$24,MATCH($E454,'2018_commission_structure'!$A$21:$A$24,0),MATCH('calculations '!R$1,'2018_commission_structure'!$A$21:$I$21,0)),0)</f>
        <v>0</v>
      </c>
      <c r="S454" s="2">
        <f>IF($H454&gt;L454, ($H454-L454) *INDEX('2018_commission_structure'!$A$21:$I$24,MATCH($E454, '2018_commission_structure'!$A$21:$A$24,0),MATCH(S$1, '2018_commission_structure'!$A$21:$I$21,0)), 0)</f>
        <v>0</v>
      </c>
      <c r="T454" s="2">
        <f t="shared" si="76"/>
        <v>72954.149999999994</v>
      </c>
      <c r="U454" s="2">
        <f t="shared" si="77"/>
        <v>160177.15</v>
      </c>
      <c r="V454" s="2">
        <f>MIN(I454, H454)*INDEX('2018_commission_structure'!$A$15:$I$18,MATCH($E454, '2018_commission_structure'!$A$15:$A$18,0),MATCH(V$1, '2018_commission_structure'!$A$15:$I$15,0))</f>
        <v>72954.149999999994</v>
      </c>
      <c r="W454" s="2">
        <f>IF(H454&gt;I454, MIN(H454-I454, J454-I454)*INDEX('2018_commission_structure'!$A$15:$I$18,MATCH($E454, '2018_commission_structure'!$A$15:$A$18, 0),MATCH(W$1,'2018_commission_structure'!$A$15:$I$15, 0)), 0)</f>
        <v>0</v>
      </c>
      <c r="X454" s="2">
        <f>IF(H454&gt;J454, MIN(H454-J454, K454-J454)*INDEX('2018_commission_structure'!$A$15:$I$24,MATCH($E454, '2018_commission_structure'!$A$15:$A$18, 0),MATCH(X$1, '2018_commission_structure'!$A$15:$I$15, 0)), 0)</f>
        <v>0</v>
      </c>
      <c r="Y454" s="2">
        <f>IF($H454&gt;K454,MIN($H454-K454,L454-K454)*INDEX('2018_commission_structure'!$A$15:$I$24,MATCH($E454,'2018_commission_structure'!$A$15:$A$18,0),MATCH('calculations '!Y$1,'2018_commission_structure'!$A$15:$I$15,0)),0)</f>
        <v>0</v>
      </c>
      <c r="Z454" s="2">
        <f>IF($H454&gt;L454, ($H454-L454) *INDEX('2018_commission_structure'!$A$15:$I$24,MATCH($E454, '2018_commission_structure'!$A$15:$A$18,0),MATCH(Z$1, '2018_commission_structure'!$A$15:$I$15,0)), 0)</f>
        <v>0</v>
      </c>
      <c r="AA454" s="9">
        <f t="shared" si="78"/>
        <v>72954.149999999994</v>
      </c>
      <c r="AB454" s="9">
        <f t="shared" si="79"/>
        <v>160177.15</v>
      </c>
    </row>
    <row r="455" spans="1:28" x14ac:dyDescent="0.25">
      <c r="A455" t="str">
        <f t="shared" si="70"/>
        <v>Mavis Huyge</v>
      </c>
      <c r="B455">
        <v>2070860833</v>
      </c>
      <c r="C455" t="s">
        <v>895</v>
      </c>
      <c r="D455" t="s">
        <v>896</v>
      </c>
      <c r="E455" t="s">
        <v>29</v>
      </c>
      <c r="F455" s="6">
        <v>73508</v>
      </c>
      <c r="G455">
        <f>COUNTIF(deals_closed!D:D,'calculations '!B455)</f>
        <v>19</v>
      </c>
      <c r="H455" s="6">
        <f>SUMIF(deals_closed!D:D,'calculations '!B455,deals_closed!C:C)</f>
        <v>746779</v>
      </c>
      <c r="I455" s="9">
        <f>VLOOKUP(E455,'2018_commission_structure'!$A$22:$I$24,9,FALSE)</f>
        <v>600000</v>
      </c>
      <c r="J455" s="7">
        <f t="shared" si="71"/>
        <v>750000</v>
      </c>
      <c r="K455" s="8">
        <f t="shared" si="72"/>
        <v>900000</v>
      </c>
      <c r="L455" s="9">
        <f t="shared" si="73"/>
        <v>1200000</v>
      </c>
      <c r="M455" s="10">
        <f t="shared" si="74"/>
        <v>1.2446316666666666</v>
      </c>
      <c r="N455" t="str">
        <f t="shared" si="75"/>
        <v>100-125%</v>
      </c>
      <c r="O455" s="9">
        <f>MIN(I455, H455)*INDEX('2018_commission_structure'!$A$21:$I$24,
MATCH($E455, '2018_commission_structure'!$A$21:$A$24,0),
MATCH(O$1, '2018_commission_structure'!$A$21:$I$21,0))</f>
        <v>78000</v>
      </c>
      <c r="P455" s="2">
        <f>IF(H455&gt;I455, MIN(H455-I455, J455-I455)*
INDEX('2018_commission_structure'!$A$21:$I$24,
MATCH($E455, '2018_commission_structure'!$A$21:$A$24, 0),
MATCH(P$1, '2018_commission_structure'!$A$21:$I$21, 0)), 0)</f>
        <v>24952.43</v>
      </c>
      <c r="Q455" s="2">
        <f>IF(H455&gt;J455, MIN(H455-J455, K455-J455)*
INDEX('2018_commission_structure'!$A$21:$I$24,
MATCH($E455, '2018_commission_structure'!$A$21:$A$24, 0),
MATCH(Q$1, '2018_commission_structure'!$A$21:$I$21, 0)), 0)</f>
        <v>0</v>
      </c>
      <c r="R455" s="2">
        <f>IF($H455&gt;K455,MIN($H455-K455,L455-K455)*INDEX('2018_commission_structure'!$A$21:$I$24,MATCH($E455,'2018_commission_structure'!$A$21:$A$24,0),MATCH('calculations '!R$1,'2018_commission_structure'!$A$21:$I$21,0)),0)</f>
        <v>0</v>
      </c>
      <c r="S455" s="2">
        <f>IF($H455&gt;L455, ($H455-L455) *INDEX('2018_commission_structure'!$A$21:$I$24,MATCH($E455, '2018_commission_structure'!$A$21:$A$24,0),MATCH(S$1, '2018_commission_structure'!$A$21:$I$21,0)), 0)</f>
        <v>0</v>
      </c>
      <c r="T455" s="2">
        <f t="shared" si="76"/>
        <v>102952.43</v>
      </c>
      <c r="U455" s="2">
        <f t="shared" si="77"/>
        <v>176460.43</v>
      </c>
      <c r="V455" s="2">
        <f>MIN(I455, H455)*INDEX('2018_commission_structure'!$A$15:$I$18,MATCH($E455, '2018_commission_structure'!$A$15:$A$18,0),MATCH(V$1, '2018_commission_structure'!$A$15:$I$15,0))</f>
        <v>90000</v>
      </c>
      <c r="W455" s="2">
        <f>IF(H455&gt;I455, MIN(H455-I455, J455-I455)*INDEX('2018_commission_structure'!$A$15:$I$18,MATCH($E455, '2018_commission_structure'!$A$15:$A$18, 0),MATCH(W$1,'2018_commission_structure'!$A$15:$I$15, 0)), 0)</f>
        <v>26420.219999999998</v>
      </c>
      <c r="X455" s="2">
        <f>IF(H455&gt;J455, MIN(H455-J455, K455-J455)*INDEX('2018_commission_structure'!$A$15:$I$24,MATCH($E455, '2018_commission_structure'!$A$15:$A$18, 0),MATCH(X$1, '2018_commission_structure'!$A$15:$I$15, 0)), 0)</f>
        <v>0</v>
      </c>
      <c r="Y455" s="2">
        <f>IF($H455&gt;K455,MIN($H455-K455,L455-K455)*INDEX('2018_commission_structure'!$A$15:$I$24,MATCH($E455,'2018_commission_structure'!$A$15:$A$18,0),MATCH('calculations '!Y$1,'2018_commission_structure'!$A$15:$I$15,0)),0)</f>
        <v>0</v>
      </c>
      <c r="Z455" s="2">
        <f>IF($H455&gt;L455, ($H455-L455) *INDEX('2018_commission_structure'!$A$15:$I$24,MATCH($E455, '2018_commission_structure'!$A$15:$A$18,0),MATCH(Z$1, '2018_commission_structure'!$A$15:$I$15,0)), 0)</f>
        <v>0</v>
      </c>
      <c r="AA455" s="9">
        <f t="shared" si="78"/>
        <v>116420.22</v>
      </c>
      <c r="AB455" s="9">
        <f t="shared" si="79"/>
        <v>189928.22</v>
      </c>
    </row>
    <row r="456" spans="1:28" x14ac:dyDescent="0.25">
      <c r="A456" t="str">
        <f t="shared" si="70"/>
        <v>Kathe Pauly</v>
      </c>
      <c r="B456">
        <v>5000631609</v>
      </c>
      <c r="C456" t="s">
        <v>897</v>
      </c>
      <c r="D456" t="s">
        <v>898</v>
      </c>
      <c r="E456" t="s">
        <v>7</v>
      </c>
      <c r="F456" s="6">
        <v>59055</v>
      </c>
      <c r="G456">
        <f>COUNTIF(deals_closed!D:D,'calculations '!B456)</f>
        <v>23</v>
      </c>
      <c r="H456" s="6">
        <f>SUMIF(deals_closed!D:D,'calculations '!B456,deals_closed!C:C)</f>
        <v>834217</v>
      </c>
      <c r="I456" s="9">
        <f>VLOOKUP(E456,'2018_commission_structure'!$A$22:$I$24,9,FALSE)</f>
        <v>500000</v>
      </c>
      <c r="J456" s="7">
        <f t="shared" si="71"/>
        <v>625000</v>
      </c>
      <c r="K456" s="8">
        <f t="shared" si="72"/>
        <v>750000</v>
      </c>
      <c r="L456" s="9">
        <f t="shared" si="73"/>
        <v>1000000</v>
      </c>
      <c r="M456" s="10">
        <f t="shared" si="74"/>
        <v>1.668434</v>
      </c>
      <c r="N456" t="str">
        <f t="shared" si="75"/>
        <v>150-200%</v>
      </c>
      <c r="O456" s="9">
        <f>MIN(I456, H456)*INDEX('2018_commission_structure'!$A$21:$I$24,
MATCH($E456, '2018_commission_structure'!$A$21:$A$24,0),
MATCH(O$1, '2018_commission_structure'!$A$21:$I$21,0))</f>
        <v>50000</v>
      </c>
      <c r="P456" s="2">
        <f>IF(H456&gt;I456, MIN(H456-I456, J456-I456)*
INDEX('2018_commission_structure'!$A$21:$I$24,
MATCH($E456, '2018_commission_structure'!$A$21:$A$24, 0),
MATCH(P$1, '2018_commission_structure'!$A$21:$I$21, 0)), 0)</f>
        <v>18750</v>
      </c>
      <c r="Q456" s="2">
        <f>IF(H456&gt;J456, MIN(H456-J456, K456-J456)*
INDEX('2018_commission_structure'!$A$21:$I$24,
MATCH($E456, '2018_commission_structure'!$A$21:$A$24, 0),
MATCH(Q$1, '2018_commission_structure'!$A$21:$I$21, 0)), 0)</f>
        <v>22500</v>
      </c>
      <c r="R456" s="2">
        <f>IF($H456&gt;K456,MIN($H456-K456,L456-K456)*INDEX('2018_commission_structure'!$A$21:$I$24,MATCH($E456,'2018_commission_structure'!$A$21:$A$24,0),MATCH('calculations '!R$1,'2018_commission_structure'!$A$21:$I$21,0)),0)</f>
        <v>18527.740000000002</v>
      </c>
      <c r="S456" s="2">
        <f>IF($H456&gt;L456, ($H456-L456) *INDEX('2018_commission_structure'!$A$21:$I$24,MATCH($E456, '2018_commission_structure'!$A$21:$A$24,0),MATCH(S$1, '2018_commission_structure'!$A$21:$I$21,0)), 0)</f>
        <v>0</v>
      </c>
      <c r="T456" s="2">
        <f t="shared" si="76"/>
        <v>109777.74</v>
      </c>
      <c r="U456" s="2">
        <f t="shared" si="77"/>
        <v>168832.74</v>
      </c>
      <c r="V456" s="2">
        <f>MIN(I456, H456)*INDEX('2018_commission_structure'!$A$15:$I$18,MATCH($E456, '2018_commission_structure'!$A$15:$A$18,0),MATCH(V$1, '2018_commission_structure'!$A$15:$I$15,0))</f>
        <v>60000</v>
      </c>
      <c r="W456" s="2">
        <f>IF(H456&gt;I456, MIN(H456-I456, J456-I456)*INDEX('2018_commission_structure'!$A$15:$I$18,MATCH($E456, '2018_commission_structure'!$A$15:$A$18, 0),MATCH(W$1,'2018_commission_structure'!$A$15:$I$15, 0)), 0)</f>
        <v>21250</v>
      </c>
      <c r="X456" s="2">
        <f>IF(H456&gt;J456, MIN(H456-J456, K456-J456)*INDEX('2018_commission_structure'!$A$15:$I$24,MATCH($E456, '2018_commission_structure'!$A$15:$A$18, 0),MATCH(X$1, '2018_commission_structure'!$A$15:$I$15, 0)), 0)</f>
        <v>25000</v>
      </c>
      <c r="Y456" s="2">
        <f>IF($H456&gt;K456,MIN($H456-K456,L456-K456)*INDEX('2018_commission_structure'!$A$15:$I$24,MATCH($E456,'2018_commission_structure'!$A$15:$A$18,0),MATCH('calculations '!Y$1,'2018_commission_structure'!$A$15:$I$15,0)),0)</f>
        <v>18527.740000000002</v>
      </c>
      <c r="Z456" s="2">
        <f>IF($H456&gt;L456, ($H456-L456) *INDEX('2018_commission_structure'!$A$15:$I$24,MATCH($E456, '2018_commission_structure'!$A$15:$A$18,0),MATCH(Z$1, '2018_commission_structure'!$A$15:$I$15,0)), 0)</f>
        <v>0</v>
      </c>
      <c r="AA456" s="9">
        <f t="shared" si="78"/>
        <v>124777.74</v>
      </c>
      <c r="AB456" s="9">
        <f t="shared" si="79"/>
        <v>183832.74</v>
      </c>
    </row>
    <row r="457" spans="1:28" x14ac:dyDescent="0.25">
      <c r="A457" t="str">
        <f t="shared" si="70"/>
        <v>Nisse McCauley</v>
      </c>
      <c r="B457">
        <v>8507800106</v>
      </c>
      <c r="C457" t="s">
        <v>899</v>
      </c>
      <c r="D457" t="s">
        <v>900</v>
      </c>
      <c r="E457" t="s">
        <v>7</v>
      </c>
      <c r="F457" s="6">
        <v>48566</v>
      </c>
      <c r="G457">
        <f>COUNTIF(deals_closed!D:D,'calculations '!B457)</f>
        <v>23</v>
      </c>
      <c r="H457" s="6">
        <f>SUMIF(deals_closed!D:D,'calculations '!B457,deals_closed!C:C)</f>
        <v>726495</v>
      </c>
      <c r="I457" s="9">
        <f>VLOOKUP(E457,'2018_commission_structure'!$A$22:$I$24,9,FALSE)</f>
        <v>500000</v>
      </c>
      <c r="J457" s="7">
        <f t="shared" si="71"/>
        <v>625000</v>
      </c>
      <c r="K457" s="8">
        <f t="shared" si="72"/>
        <v>750000</v>
      </c>
      <c r="L457" s="9">
        <f t="shared" si="73"/>
        <v>1000000</v>
      </c>
      <c r="M457" s="10">
        <f t="shared" si="74"/>
        <v>1.45299</v>
      </c>
      <c r="N457" t="str">
        <f t="shared" si="75"/>
        <v>125-150%</v>
      </c>
      <c r="O457" s="9">
        <f>MIN(I457, H457)*INDEX('2018_commission_structure'!$A$21:$I$24,
MATCH($E457, '2018_commission_structure'!$A$21:$A$24,0),
MATCH(O$1, '2018_commission_structure'!$A$21:$I$21,0))</f>
        <v>50000</v>
      </c>
      <c r="P457" s="2">
        <f>IF(H457&gt;I457, MIN(H457-I457, J457-I457)*
INDEX('2018_commission_structure'!$A$21:$I$24,
MATCH($E457, '2018_commission_structure'!$A$21:$A$24, 0),
MATCH(P$1, '2018_commission_structure'!$A$21:$I$21, 0)), 0)</f>
        <v>18750</v>
      </c>
      <c r="Q457" s="2">
        <f>IF(H457&gt;J457, MIN(H457-J457, K457-J457)*
INDEX('2018_commission_structure'!$A$21:$I$24,
MATCH($E457, '2018_commission_structure'!$A$21:$A$24, 0),
MATCH(Q$1, '2018_commission_structure'!$A$21:$I$21, 0)), 0)</f>
        <v>18269.099999999999</v>
      </c>
      <c r="R457" s="2">
        <f>IF($H457&gt;K457,MIN($H457-K457,L457-K457)*INDEX('2018_commission_structure'!$A$21:$I$24,MATCH($E457,'2018_commission_structure'!$A$21:$A$24,0),MATCH('calculations '!R$1,'2018_commission_structure'!$A$21:$I$21,0)),0)</f>
        <v>0</v>
      </c>
      <c r="S457" s="2">
        <f>IF($H457&gt;L457, ($H457-L457) *INDEX('2018_commission_structure'!$A$21:$I$24,MATCH($E457, '2018_commission_structure'!$A$21:$A$24,0),MATCH(S$1, '2018_commission_structure'!$A$21:$I$21,0)), 0)</f>
        <v>0</v>
      </c>
      <c r="T457" s="2">
        <f t="shared" si="76"/>
        <v>87019.1</v>
      </c>
      <c r="U457" s="2">
        <f t="shared" si="77"/>
        <v>135585.1</v>
      </c>
      <c r="V457" s="2">
        <f>MIN(I457, H457)*INDEX('2018_commission_structure'!$A$15:$I$18,MATCH($E457, '2018_commission_structure'!$A$15:$A$18,0),MATCH(V$1, '2018_commission_structure'!$A$15:$I$15,0))</f>
        <v>60000</v>
      </c>
      <c r="W457" s="2">
        <f>IF(H457&gt;I457, MIN(H457-I457, J457-I457)*INDEX('2018_commission_structure'!$A$15:$I$18,MATCH($E457, '2018_commission_structure'!$A$15:$A$18, 0),MATCH(W$1,'2018_commission_structure'!$A$15:$I$15, 0)), 0)</f>
        <v>21250</v>
      </c>
      <c r="X457" s="2">
        <f>IF(H457&gt;J457, MIN(H457-J457, K457-J457)*INDEX('2018_commission_structure'!$A$15:$I$24,MATCH($E457, '2018_commission_structure'!$A$15:$A$18, 0),MATCH(X$1, '2018_commission_structure'!$A$15:$I$15, 0)), 0)</f>
        <v>20299</v>
      </c>
      <c r="Y457" s="2">
        <f>IF($H457&gt;K457,MIN($H457-K457,L457-K457)*INDEX('2018_commission_structure'!$A$15:$I$24,MATCH($E457,'2018_commission_structure'!$A$15:$A$18,0),MATCH('calculations '!Y$1,'2018_commission_structure'!$A$15:$I$15,0)),0)</f>
        <v>0</v>
      </c>
      <c r="Z457" s="2">
        <f>IF($H457&gt;L457, ($H457-L457) *INDEX('2018_commission_structure'!$A$15:$I$24,MATCH($E457, '2018_commission_structure'!$A$15:$A$18,0),MATCH(Z$1, '2018_commission_structure'!$A$15:$I$15,0)), 0)</f>
        <v>0</v>
      </c>
      <c r="AA457" s="9">
        <f t="shared" si="78"/>
        <v>101549</v>
      </c>
      <c r="AB457" s="9">
        <f t="shared" si="79"/>
        <v>150115</v>
      </c>
    </row>
    <row r="458" spans="1:28" x14ac:dyDescent="0.25">
      <c r="A458" t="str">
        <f t="shared" si="70"/>
        <v>Pablo Goodhand</v>
      </c>
      <c r="B458">
        <v>4525743115</v>
      </c>
      <c r="C458" t="s">
        <v>901</v>
      </c>
      <c r="D458" t="s">
        <v>902</v>
      </c>
      <c r="E458" t="s">
        <v>10</v>
      </c>
      <c r="F458" s="6">
        <v>96928</v>
      </c>
      <c r="G458">
        <f>COUNTIF(deals_closed!D:D,'calculations '!B458)</f>
        <v>25</v>
      </c>
      <c r="H458" s="6">
        <f>SUMIF(deals_closed!D:D,'calculations '!B458,deals_closed!C:C)</f>
        <v>938038</v>
      </c>
      <c r="I458" s="9">
        <f>VLOOKUP(E458,'2018_commission_structure'!$A$22:$I$24,9,FALSE)</f>
        <v>750000</v>
      </c>
      <c r="J458" s="7">
        <f t="shared" si="71"/>
        <v>937500</v>
      </c>
      <c r="K458" s="8">
        <f t="shared" si="72"/>
        <v>1125000</v>
      </c>
      <c r="L458" s="9">
        <f t="shared" si="73"/>
        <v>1500000</v>
      </c>
      <c r="M458" s="10">
        <f t="shared" si="74"/>
        <v>1.2507173333333332</v>
      </c>
      <c r="N458" t="str">
        <f t="shared" si="75"/>
        <v>125-150%</v>
      </c>
      <c r="O458" s="9">
        <f>MIN(I458, H458)*INDEX('2018_commission_structure'!$A$21:$I$24,
MATCH($E458, '2018_commission_structure'!$A$21:$A$24,0),
MATCH(O$1, '2018_commission_structure'!$A$21:$I$21,0))</f>
        <v>112500</v>
      </c>
      <c r="P458" s="2">
        <f>IF(H458&gt;I458, MIN(H458-I458, J458-I458)*
INDEX('2018_commission_structure'!$A$21:$I$24,
MATCH($E458, '2018_commission_structure'!$A$21:$A$24, 0),
MATCH(P$1, '2018_commission_structure'!$A$21:$I$21, 0)), 0)</f>
        <v>35625</v>
      </c>
      <c r="Q458" s="2">
        <f>IF(H458&gt;J458, MIN(H458-J458, K458-J458)*
INDEX('2018_commission_structure'!$A$21:$I$24,
MATCH($E458, '2018_commission_structure'!$A$21:$A$24, 0),
MATCH(Q$1, '2018_commission_structure'!$A$21:$I$21, 0)), 0)</f>
        <v>123.74000000000001</v>
      </c>
      <c r="R458" s="2">
        <f>IF($H458&gt;K458,MIN($H458-K458,L458-K458)*INDEX('2018_commission_structure'!$A$21:$I$24,MATCH($E458,'2018_commission_structure'!$A$21:$A$24,0),MATCH('calculations '!R$1,'2018_commission_structure'!$A$21:$I$21,0)),0)</f>
        <v>0</v>
      </c>
      <c r="S458" s="2">
        <f>IF($H458&gt;L458, ($H458-L458) *INDEX('2018_commission_structure'!$A$21:$I$24,MATCH($E458, '2018_commission_structure'!$A$21:$A$24,0),MATCH(S$1, '2018_commission_structure'!$A$21:$I$21,0)), 0)</f>
        <v>0</v>
      </c>
      <c r="T458" s="2">
        <f t="shared" si="76"/>
        <v>148248.74</v>
      </c>
      <c r="U458" s="2">
        <f t="shared" si="77"/>
        <v>245176.74</v>
      </c>
      <c r="V458" s="2">
        <f>MIN(I458, H458)*INDEX('2018_commission_structure'!$A$15:$I$18,MATCH($E458, '2018_commission_structure'!$A$15:$A$18,0),MATCH(V$1, '2018_commission_structure'!$A$15:$I$15,0))</f>
        <v>112500</v>
      </c>
      <c r="W458" s="2">
        <f>IF(H458&gt;I458, MIN(H458-I458, J458-I458)*INDEX('2018_commission_structure'!$A$15:$I$18,MATCH($E458, '2018_commission_structure'!$A$15:$A$18, 0),MATCH(W$1,'2018_commission_structure'!$A$15:$I$15, 0)), 0)</f>
        <v>41250</v>
      </c>
      <c r="X458" s="2">
        <f>IF(H458&gt;J458, MIN(H458-J458, K458-J458)*INDEX('2018_commission_structure'!$A$15:$I$24,MATCH($E458, '2018_commission_structure'!$A$15:$A$18, 0),MATCH(X$1, '2018_commission_structure'!$A$15:$I$15, 0)), 0)</f>
        <v>134.5</v>
      </c>
      <c r="Y458" s="2">
        <f>IF($H458&gt;K458,MIN($H458-K458,L458-K458)*INDEX('2018_commission_structure'!$A$15:$I$24,MATCH($E458,'2018_commission_structure'!$A$15:$A$18,0),MATCH('calculations '!Y$1,'2018_commission_structure'!$A$15:$I$15,0)),0)</f>
        <v>0</v>
      </c>
      <c r="Z458" s="2">
        <f>IF($H458&gt;L458, ($H458-L458) *INDEX('2018_commission_structure'!$A$15:$I$24,MATCH($E458, '2018_commission_structure'!$A$15:$A$18,0),MATCH(Z$1, '2018_commission_structure'!$A$15:$I$15,0)), 0)</f>
        <v>0</v>
      </c>
      <c r="AA458" s="9">
        <f t="shared" si="78"/>
        <v>153884.5</v>
      </c>
      <c r="AB458" s="9">
        <f t="shared" si="79"/>
        <v>250812.5</v>
      </c>
    </row>
    <row r="459" spans="1:28" x14ac:dyDescent="0.25">
      <c r="A459" t="str">
        <f t="shared" si="70"/>
        <v>Lil Benion</v>
      </c>
      <c r="B459">
        <v>3409869514</v>
      </c>
      <c r="C459" t="s">
        <v>903</v>
      </c>
      <c r="D459" t="s">
        <v>904</v>
      </c>
      <c r="E459" t="s">
        <v>7</v>
      </c>
      <c r="F459" s="6">
        <v>47831</v>
      </c>
      <c r="G459">
        <f>COUNTIF(deals_closed!D:D,'calculations '!B459)</f>
        <v>23</v>
      </c>
      <c r="H459" s="6">
        <f>SUMIF(deals_closed!D:D,'calculations '!B459,deals_closed!C:C)</f>
        <v>818109</v>
      </c>
      <c r="I459" s="9">
        <f>VLOOKUP(E459,'2018_commission_structure'!$A$22:$I$24,9,FALSE)</f>
        <v>500000</v>
      </c>
      <c r="J459" s="7">
        <f t="shared" si="71"/>
        <v>625000</v>
      </c>
      <c r="K459" s="8">
        <f t="shared" si="72"/>
        <v>750000</v>
      </c>
      <c r="L459" s="9">
        <f t="shared" si="73"/>
        <v>1000000</v>
      </c>
      <c r="M459" s="10">
        <f t="shared" si="74"/>
        <v>1.636218</v>
      </c>
      <c r="N459" t="str">
        <f t="shared" si="75"/>
        <v>150-200%</v>
      </c>
      <c r="O459" s="9">
        <f>MIN(I459, H459)*INDEX('2018_commission_structure'!$A$21:$I$24,
MATCH($E459, '2018_commission_structure'!$A$21:$A$24,0),
MATCH(O$1, '2018_commission_structure'!$A$21:$I$21,0))</f>
        <v>50000</v>
      </c>
      <c r="P459" s="2">
        <f>IF(H459&gt;I459, MIN(H459-I459, J459-I459)*
INDEX('2018_commission_structure'!$A$21:$I$24,
MATCH($E459, '2018_commission_structure'!$A$21:$A$24, 0),
MATCH(P$1, '2018_commission_structure'!$A$21:$I$21, 0)), 0)</f>
        <v>18750</v>
      </c>
      <c r="Q459" s="2">
        <f>IF(H459&gt;J459, MIN(H459-J459, K459-J459)*
INDEX('2018_commission_structure'!$A$21:$I$24,
MATCH($E459, '2018_commission_structure'!$A$21:$A$24, 0),
MATCH(Q$1, '2018_commission_structure'!$A$21:$I$21, 0)), 0)</f>
        <v>22500</v>
      </c>
      <c r="R459" s="2">
        <f>IF($H459&gt;K459,MIN($H459-K459,L459-K459)*INDEX('2018_commission_structure'!$A$21:$I$24,MATCH($E459,'2018_commission_structure'!$A$21:$A$24,0),MATCH('calculations '!R$1,'2018_commission_structure'!$A$21:$I$21,0)),0)</f>
        <v>14983.98</v>
      </c>
      <c r="S459" s="2">
        <f>IF($H459&gt;L459, ($H459-L459) *INDEX('2018_commission_structure'!$A$21:$I$24,MATCH($E459, '2018_commission_structure'!$A$21:$A$24,0),MATCH(S$1, '2018_commission_structure'!$A$21:$I$21,0)), 0)</f>
        <v>0</v>
      </c>
      <c r="T459" s="2">
        <f t="shared" si="76"/>
        <v>106233.98</v>
      </c>
      <c r="U459" s="2">
        <f t="shared" si="77"/>
        <v>154064.97999999998</v>
      </c>
      <c r="V459" s="2">
        <f>MIN(I459, H459)*INDEX('2018_commission_structure'!$A$15:$I$18,MATCH($E459, '2018_commission_structure'!$A$15:$A$18,0),MATCH(V$1, '2018_commission_structure'!$A$15:$I$15,0))</f>
        <v>60000</v>
      </c>
      <c r="W459" s="2">
        <f>IF(H459&gt;I459, MIN(H459-I459, J459-I459)*INDEX('2018_commission_structure'!$A$15:$I$18,MATCH($E459, '2018_commission_structure'!$A$15:$A$18, 0),MATCH(W$1,'2018_commission_structure'!$A$15:$I$15, 0)), 0)</f>
        <v>21250</v>
      </c>
      <c r="X459" s="2">
        <f>IF(H459&gt;J459, MIN(H459-J459, K459-J459)*INDEX('2018_commission_structure'!$A$15:$I$24,MATCH($E459, '2018_commission_structure'!$A$15:$A$18, 0),MATCH(X$1, '2018_commission_structure'!$A$15:$I$15, 0)), 0)</f>
        <v>25000</v>
      </c>
      <c r="Y459" s="2">
        <f>IF($H459&gt;K459,MIN($H459-K459,L459-K459)*INDEX('2018_commission_structure'!$A$15:$I$24,MATCH($E459,'2018_commission_structure'!$A$15:$A$18,0),MATCH('calculations '!Y$1,'2018_commission_structure'!$A$15:$I$15,0)),0)</f>
        <v>14983.98</v>
      </c>
      <c r="Z459" s="2">
        <f>IF($H459&gt;L459, ($H459-L459) *INDEX('2018_commission_structure'!$A$15:$I$24,MATCH($E459, '2018_commission_structure'!$A$15:$A$18,0),MATCH(Z$1, '2018_commission_structure'!$A$15:$I$15,0)), 0)</f>
        <v>0</v>
      </c>
      <c r="AA459" s="9">
        <f t="shared" si="78"/>
        <v>121233.98</v>
      </c>
      <c r="AB459" s="9">
        <f t="shared" si="79"/>
        <v>169064.97999999998</v>
      </c>
    </row>
    <row r="460" spans="1:28" x14ac:dyDescent="0.25">
      <c r="A460" t="str">
        <f t="shared" si="70"/>
        <v>Ivor Davidy</v>
      </c>
      <c r="B460">
        <v>27852261</v>
      </c>
      <c r="C460" t="s">
        <v>905</v>
      </c>
      <c r="D460" t="s">
        <v>906</v>
      </c>
      <c r="E460" t="s">
        <v>10</v>
      </c>
      <c r="F460" s="6">
        <v>75324</v>
      </c>
      <c r="G460">
        <f>COUNTIF(deals_closed!D:D,'calculations '!B460)</f>
        <v>15</v>
      </c>
      <c r="H460" s="6">
        <f>SUMIF(deals_closed!D:D,'calculations '!B460,deals_closed!C:C)</f>
        <v>403196</v>
      </c>
      <c r="I460" s="9">
        <f>VLOOKUP(E460,'2018_commission_structure'!$A$22:$I$24,9,FALSE)</f>
        <v>750000</v>
      </c>
      <c r="J460" s="7">
        <f t="shared" si="71"/>
        <v>937500</v>
      </c>
      <c r="K460" s="8">
        <f t="shared" si="72"/>
        <v>1125000</v>
      </c>
      <c r="L460" s="9">
        <f t="shared" si="73"/>
        <v>1500000</v>
      </c>
      <c r="M460" s="10">
        <f t="shared" si="74"/>
        <v>0.53759466666666667</v>
      </c>
      <c r="N460" t="str">
        <f t="shared" si="75"/>
        <v>0-100%</v>
      </c>
      <c r="O460" s="9">
        <f>MIN(I460, H460)*INDEX('2018_commission_structure'!$A$21:$I$24,
MATCH($E460, '2018_commission_structure'!$A$21:$A$24,0),
MATCH(O$1, '2018_commission_structure'!$A$21:$I$21,0))</f>
        <v>60479.399999999994</v>
      </c>
      <c r="P460" s="2">
        <f>IF(H460&gt;I460, MIN(H460-I460, J460-I460)*
INDEX('2018_commission_structure'!$A$21:$I$24,
MATCH($E460, '2018_commission_structure'!$A$21:$A$24, 0),
MATCH(P$1, '2018_commission_structure'!$A$21:$I$21, 0)), 0)</f>
        <v>0</v>
      </c>
      <c r="Q460" s="2">
        <f>IF(H460&gt;J460, MIN(H460-J460, K460-J460)*
INDEX('2018_commission_structure'!$A$21:$I$24,
MATCH($E460, '2018_commission_structure'!$A$21:$A$24, 0),
MATCH(Q$1, '2018_commission_structure'!$A$21:$I$21, 0)), 0)</f>
        <v>0</v>
      </c>
      <c r="R460" s="2">
        <f>IF($H460&gt;K460,MIN($H460-K460,L460-K460)*INDEX('2018_commission_structure'!$A$21:$I$24,MATCH($E460,'2018_commission_structure'!$A$21:$A$24,0),MATCH('calculations '!R$1,'2018_commission_structure'!$A$21:$I$21,0)),0)</f>
        <v>0</v>
      </c>
      <c r="S460" s="2">
        <f>IF($H460&gt;L460, ($H460-L460) *INDEX('2018_commission_structure'!$A$21:$I$24,MATCH($E460, '2018_commission_structure'!$A$21:$A$24,0),MATCH(S$1, '2018_commission_structure'!$A$21:$I$21,0)), 0)</f>
        <v>0</v>
      </c>
      <c r="T460" s="2">
        <f t="shared" si="76"/>
        <v>60479.399999999994</v>
      </c>
      <c r="U460" s="2">
        <f t="shared" si="77"/>
        <v>135803.4</v>
      </c>
      <c r="V460" s="2">
        <f>MIN(I460, H460)*INDEX('2018_commission_structure'!$A$15:$I$18,MATCH($E460, '2018_commission_structure'!$A$15:$A$18,0),MATCH(V$1, '2018_commission_structure'!$A$15:$I$15,0))</f>
        <v>60479.399999999994</v>
      </c>
      <c r="W460" s="2">
        <f>IF(H460&gt;I460, MIN(H460-I460, J460-I460)*INDEX('2018_commission_structure'!$A$15:$I$18,MATCH($E460, '2018_commission_structure'!$A$15:$A$18, 0),MATCH(W$1,'2018_commission_structure'!$A$15:$I$15, 0)), 0)</f>
        <v>0</v>
      </c>
      <c r="X460" s="2">
        <f>IF(H460&gt;J460, MIN(H460-J460, K460-J460)*INDEX('2018_commission_structure'!$A$15:$I$24,MATCH($E460, '2018_commission_structure'!$A$15:$A$18, 0),MATCH(X$1, '2018_commission_structure'!$A$15:$I$15, 0)), 0)</f>
        <v>0</v>
      </c>
      <c r="Y460" s="2">
        <f>IF($H460&gt;K460,MIN($H460-K460,L460-K460)*INDEX('2018_commission_structure'!$A$15:$I$24,MATCH($E460,'2018_commission_structure'!$A$15:$A$18,0),MATCH('calculations '!Y$1,'2018_commission_structure'!$A$15:$I$15,0)),0)</f>
        <v>0</v>
      </c>
      <c r="Z460" s="2">
        <f>IF($H460&gt;L460, ($H460-L460) *INDEX('2018_commission_structure'!$A$15:$I$24,MATCH($E460, '2018_commission_structure'!$A$15:$A$18,0),MATCH(Z$1, '2018_commission_structure'!$A$15:$I$15,0)), 0)</f>
        <v>0</v>
      </c>
      <c r="AA460" s="9">
        <f t="shared" si="78"/>
        <v>60479.399999999994</v>
      </c>
      <c r="AB460" s="9">
        <f t="shared" si="79"/>
        <v>135803.4</v>
      </c>
    </row>
    <row r="461" spans="1:28" x14ac:dyDescent="0.25">
      <c r="A461" t="str">
        <f t="shared" si="70"/>
        <v>Gaelan Robrow</v>
      </c>
      <c r="B461">
        <v>939715988</v>
      </c>
      <c r="C461" t="s">
        <v>907</v>
      </c>
      <c r="D461" t="s">
        <v>908</v>
      </c>
      <c r="E461" t="s">
        <v>10</v>
      </c>
      <c r="F461" s="6">
        <v>97130</v>
      </c>
      <c r="G461">
        <f>COUNTIF(deals_closed!D:D,'calculations '!B461)</f>
        <v>20</v>
      </c>
      <c r="H461" s="6">
        <f>SUMIF(deals_closed!D:D,'calculations '!B461,deals_closed!C:C)</f>
        <v>638419</v>
      </c>
      <c r="I461" s="9">
        <f>VLOOKUP(E461,'2018_commission_structure'!$A$22:$I$24,9,FALSE)</f>
        <v>750000</v>
      </c>
      <c r="J461" s="7">
        <f t="shared" si="71"/>
        <v>937500</v>
      </c>
      <c r="K461" s="8">
        <f t="shared" si="72"/>
        <v>1125000</v>
      </c>
      <c r="L461" s="9">
        <f t="shared" si="73"/>
        <v>1500000</v>
      </c>
      <c r="M461" s="10">
        <f t="shared" si="74"/>
        <v>0.85122533333333328</v>
      </c>
      <c r="N461" t="str">
        <f t="shared" si="75"/>
        <v>0-100%</v>
      </c>
      <c r="O461" s="9">
        <f>MIN(I461, H461)*INDEX('2018_commission_structure'!$A$21:$I$24,
MATCH($E461, '2018_commission_structure'!$A$21:$A$24,0),
MATCH(O$1, '2018_commission_structure'!$A$21:$I$21,0))</f>
        <v>95762.849999999991</v>
      </c>
      <c r="P461" s="2">
        <f>IF(H461&gt;I461, MIN(H461-I461, J461-I461)*
INDEX('2018_commission_structure'!$A$21:$I$24,
MATCH($E461, '2018_commission_structure'!$A$21:$A$24, 0),
MATCH(P$1, '2018_commission_structure'!$A$21:$I$21, 0)), 0)</f>
        <v>0</v>
      </c>
      <c r="Q461" s="2">
        <f>IF(H461&gt;J461, MIN(H461-J461, K461-J461)*
INDEX('2018_commission_structure'!$A$21:$I$24,
MATCH($E461, '2018_commission_structure'!$A$21:$A$24, 0),
MATCH(Q$1, '2018_commission_structure'!$A$21:$I$21, 0)), 0)</f>
        <v>0</v>
      </c>
      <c r="R461" s="2">
        <f>IF($H461&gt;K461,MIN($H461-K461,L461-K461)*INDEX('2018_commission_structure'!$A$21:$I$24,MATCH($E461,'2018_commission_structure'!$A$21:$A$24,0),MATCH('calculations '!R$1,'2018_commission_structure'!$A$21:$I$21,0)),0)</f>
        <v>0</v>
      </c>
      <c r="S461" s="2">
        <f>IF($H461&gt;L461, ($H461-L461) *INDEX('2018_commission_structure'!$A$21:$I$24,MATCH($E461, '2018_commission_structure'!$A$21:$A$24,0),MATCH(S$1, '2018_commission_structure'!$A$21:$I$21,0)), 0)</f>
        <v>0</v>
      </c>
      <c r="T461" s="2">
        <f t="shared" si="76"/>
        <v>95762.849999999991</v>
      </c>
      <c r="U461" s="2">
        <f t="shared" si="77"/>
        <v>192892.84999999998</v>
      </c>
      <c r="V461" s="2">
        <f>MIN(I461, H461)*INDEX('2018_commission_structure'!$A$15:$I$18,MATCH($E461, '2018_commission_structure'!$A$15:$A$18,0),MATCH(V$1, '2018_commission_structure'!$A$15:$I$15,0))</f>
        <v>95762.849999999991</v>
      </c>
      <c r="W461" s="2">
        <f>IF(H461&gt;I461, MIN(H461-I461, J461-I461)*INDEX('2018_commission_structure'!$A$15:$I$18,MATCH($E461, '2018_commission_structure'!$A$15:$A$18, 0),MATCH(W$1,'2018_commission_structure'!$A$15:$I$15, 0)), 0)</f>
        <v>0</v>
      </c>
      <c r="X461" s="2">
        <f>IF(H461&gt;J461, MIN(H461-J461, K461-J461)*INDEX('2018_commission_structure'!$A$15:$I$24,MATCH($E461, '2018_commission_structure'!$A$15:$A$18, 0),MATCH(X$1, '2018_commission_structure'!$A$15:$I$15, 0)), 0)</f>
        <v>0</v>
      </c>
      <c r="Y461" s="2">
        <f>IF($H461&gt;K461,MIN($H461-K461,L461-K461)*INDEX('2018_commission_structure'!$A$15:$I$24,MATCH($E461,'2018_commission_structure'!$A$15:$A$18,0),MATCH('calculations '!Y$1,'2018_commission_structure'!$A$15:$I$15,0)),0)</f>
        <v>0</v>
      </c>
      <c r="Z461" s="2">
        <f>IF($H461&gt;L461, ($H461-L461) *INDEX('2018_commission_structure'!$A$15:$I$24,MATCH($E461, '2018_commission_structure'!$A$15:$A$18,0),MATCH(Z$1, '2018_commission_structure'!$A$15:$I$15,0)), 0)</f>
        <v>0</v>
      </c>
      <c r="AA461" s="9">
        <f t="shared" si="78"/>
        <v>95762.849999999991</v>
      </c>
      <c r="AB461" s="9">
        <f t="shared" si="79"/>
        <v>192892.84999999998</v>
      </c>
    </row>
    <row r="462" spans="1:28" x14ac:dyDescent="0.25">
      <c r="A462" t="str">
        <f t="shared" si="70"/>
        <v>Loleta Faull</v>
      </c>
      <c r="B462">
        <v>4409014943</v>
      </c>
      <c r="C462" t="s">
        <v>909</v>
      </c>
      <c r="D462" t="s">
        <v>910</v>
      </c>
      <c r="E462" t="s">
        <v>29</v>
      </c>
      <c r="F462" s="6">
        <v>77365</v>
      </c>
      <c r="G462">
        <f>COUNTIF(deals_closed!D:D,'calculations '!B462)</f>
        <v>19</v>
      </c>
      <c r="H462" s="6">
        <f>SUMIF(deals_closed!D:D,'calculations '!B462,deals_closed!C:C)</f>
        <v>605319</v>
      </c>
      <c r="I462" s="9">
        <f>VLOOKUP(E462,'2018_commission_structure'!$A$22:$I$24,9,FALSE)</f>
        <v>600000</v>
      </c>
      <c r="J462" s="7">
        <f t="shared" si="71"/>
        <v>750000</v>
      </c>
      <c r="K462" s="8">
        <f t="shared" si="72"/>
        <v>900000</v>
      </c>
      <c r="L462" s="9">
        <f t="shared" si="73"/>
        <v>1200000</v>
      </c>
      <c r="M462" s="10">
        <f t="shared" si="74"/>
        <v>1.0088649999999999</v>
      </c>
      <c r="N462" t="str">
        <f t="shared" si="75"/>
        <v>100-125%</v>
      </c>
      <c r="O462" s="9">
        <f>MIN(I462, H462)*INDEX('2018_commission_structure'!$A$21:$I$24,
MATCH($E462, '2018_commission_structure'!$A$21:$A$24,0),
MATCH(O$1, '2018_commission_structure'!$A$21:$I$21,0))</f>
        <v>78000</v>
      </c>
      <c r="P462" s="2">
        <f>IF(H462&gt;I462, MIN(H462-I462, J462-I462)*
INDEX('2018_commission_structure'!$A$21:$I$24,
MATCH($E462, '2018_commission_structure'!$A$21:$A$24, 0),
MATCH(P$1, '2018_commission_structure'!$A$21:$I$21, 0)), 0)</f>
        <v>904.23</v>
      </c>
      <c r="Q462" s="2">
        <f>IF(H462&gt;J462, MIN(H462-J462, K462-J462)*
INDEX('2018_commission_structure'!$A$21:$I$24,
MATCH($E462, '2018_commission_structure'!$A$21:$A$24, 0),
MATCH(Q$1, '2018_commission_structure'!$A$21:$I$21, 0)), 0)</f>
        <v>0</v>
      </c>
      <c r="R462" s="2">
        <f>IF($H462&gt;K462,MIN($H462-K462,L462-K462)*INDEX('2018_commission_structure'!$A$21:$I$24,MATCH($E462,'2018_commission_structure'!$A$21:$A$24,0),MATCH('calculations '!R$1,'2018_commission_structure'!$A$21:$I$21,0)),0)</f>
        <v>0</v>
      </c>
      <c r="S462" s="2">
        <f>IF($H462&gt;L462, ($H462-L462) *INDEX('2018_commission_structure'!$A$21:$I$24,MATCH($E462, '2018_commission_structure'!$A$21:$A$24,0),MATCH(S$1, '2018_commission_structure'!$A$21:$I$21,0)), 0)</f>
        <v>0</v>
      </c>
      <c r="T462" s="2">
        <f t="shared" si="76"/>
        <v>78904.23</v>
      </c>
      <c r="U462" s="2">
        <f t="shared" si="77"/>
        <v>156269.22999999998</v>
      </c>
      <c r="V462" s="2">
        <f>MIN(I462, H462)*INDEX('2018_commission_structure'!$A$15:$I$18,MATCH($E462, '2018_commission_structure'!$A$15:$A$18,0),MATCH(V$1, '2018_commission_structure'!$A$15:$I$15,0))</f>
        <v>90000</v>
      </c>
      <c r="W462" s="2">
        <f>IF(H462&gt;I462, MIN(H462-I462, J462-I462)*INDEX('2018_commission_structure'!$A$15:$I$18,MATCH($E462, '2018_commission_structure'!$A$15:$A$18, 0),MATCH(W$1,'2018_commission_structure'!$A$15:$I$15, 0)), 0)</f>
        <v>957.42</v>
      </c>
      <c r="X462" s="2">
        <f>IF(H462&gt;J462, MIN(H462-J462, K462-J462)*INDEX('2018_commission_structure'!$A$15:$I$24,MATCH($E462, '2018_commission_structure'!$A$15:$A$18, 0),MATCH(X$1, '2018_commission_structure'!$A$15:$I$15, 0)), 0)</f>
        <v>0</v>
      </c>
      <c r="Y462" s="2">
        <f>IF($H462&gt;K462,MIN($H462-K462,L462-K462)*INDEX('2018_commission_structure'!$A$15:$I$24,MATCH($E462,'2018_commission_structure'!$A$15:$A$18,0),MATCH('calculations '!Y$1,'2018_commission_structure'!$A$15:$I$15,0)),0)</f>
        <v>0</v>
      </c>
      <c r="Z462" s="2">
        <f>IF($H462&gt;L462, ($H462-L462) *INDEX('2018_commission_structure'!$A$15:$I$24,MATCH($E462, '2018_commission_structure'!$A$15:$A$18,0),MATCH(Z$1, '2018_commission_structure'!$A$15:$I$15,0)), 0)</f>
        <v>0</v>
      </c>
      <c r="AA462" s="9">
        <f t="shared" si="78"/>
        <v>90957.42</v>
      </c>
      <c r="AB462" s="9">
        <f t="shared" si="79"/>
        <v>168322.41999999998</v>
      </c>
    </row>
    <row r="463" spans="1:28" x14ac:dyDescent="0.25">
      <c r="A463" t="str">
        <f t="shared" si="70"/>
        <v>Elwyn Keyzman</v>
      </c>
      <c r="B463">
        <v>6837456032</v>
      </c>
      <c r="C463" t="s">
        <v>911</v>
      </c>
      <c r="D463" t="s">
        <v>912</v>
      </c>
      <c r="E463" t="s">
        <v>7</v>
      </c>
      <c r="F463" s="6">
        <v>51201</v>
      </c>
      <c r="G463">
        <f>COUNTIF(deals_closed!D:D,'calculations '!B463)</f>
        <v>20</v>
      </c>
      <c r="H463" s="6">
        <f>SUMIF(deals_closed!D:D,'calculations '!B463,deals_closed!C:C)</f>
        <v>727326</v>
      </c>
      <c r="I463" s="9">
        <f>VLOOKUP(E463,'2018_commission_structure'!$A$22:$I$24,9,FALSE)</f>
        <v>500000</v>
      </c>
      <c r="J463" s="7">
        <f t="shared" si="71"/>
        <v>625000</v>
      </c>
      <c r="K463" s="8">
        <f t="shared" si="72"/>
        <v>750000</v>
      </c>
      <c r="L463" s="9">
        <f t="shared" si="73"/>
        <v>1000000</v>
      </c>
      <c r="M463" s="10">
        <f t="shared" si="74"/>
        <v>1.4546520000000001</v>
      </c>
      <c r="N463" t="str">
        <f t="shared" si="75"/>
        <v>125-150%</v>
      </c>
      <c r="O463" s="9">
        <f>MIN(I463, H463)*INDEX('2018_commission_structure'!$A$21:$I$24,
MATCH($E463, '2018_commission_structure'!$A$21:$A$24,0),
MATCH(O$1, '2018_commission_structure'!$A$21:$I$21,0))</f>
        <v>50000</v>
      </c>
      <c r="P463" s="2">
        <f>IF(H463&gt;I463, MIN(H463-I463, J463-I463)*
INDEX('2018_commission_structure'!$A$21:$I$24,
MATCH($E463, '2018_commission_structure'!$A$21:$A$24, 0),
MATCH(P$1, '2018_commission_structure'!$A$21:$I$21, 0)), 0)</f>
        <v>18750</v>
      </c>
      <c r="Q463" s="2">
        <f>IF(H463&gt;J463, MIN(H463-J463, K463-J463)*
INDEX('2018_commission_structure'!$A$21:$I$24,
MATCH($E463, '2018_commission_structure'!$A$21:$A$24, 0),
MATCH(Q$1, '2018_commission_structure'!$A$21:$I$21, 0)), 0)</f>
        <v>18418.68</v>
      </c>
      <c r="R463" s="2">
        <f>IF($H463&gt;K463,MIN($H463-K463,L463-K463)*INDEX('2018_commission_structure'!$A$21:$I$24,MATCH($E463,'2018_commission_structure'!$A$21:$A$24,0),MATCH('calculations '!R$1,'2018_commission_structure'!$A$21:$I$21,0)),0)</f>
        <v>0</v>
      </c>
      <c r="S463" s="2">
        <f>IF($H463&gt;L463, ($H463-L463) *INDEX('2018_commission_structure'!$A$21:$I$24,MATCH($E463, '2018_commission_structure'!$A$21:$A$24,0),MATCH(S$1, '2018_commission_structure'!$A$21:$I$21,0)), 0)</f>
        <v>0</v>
      </c>
      <c r="T463" s="2">
        <f t="shared" si="76"/>
        <v>87168.68</v>
      </c>
      <c r="U463" s="2">
        <f t="shared" si="77"/>
        <v>138369.68</v>
      </c>
      <c r="V463" s="2">
        <f>MIN(I463, H463)*INDEX('2018_commission_structure'!$A$15:$I$18,MATCH($E463, '2018_commission_structure'!$A$15:$A$18,0),MATCH(V$1, '2018_commission_structure'!$A$15:$I$15,0))</f>
        <v>60000</v>
      </c>
      <c r="W463" s="2">
        <f>IF(H463&gt;I463, MIN(H463-I463, J463-I463)*INDEX('2018_commission_structure'!$A$15:$I$18,MATCH($E463, '2018_commission_structure'!$A$15:$A$18, 0),MATCH(W$1,'2018_commission_structure'!$A$15:$I$15, 0)), 0)</f>
        <v>21250</v>
      </c>
      <c r="X463" s="2">
        <f>IF(H463&gt;J463, MIN(H463-J463, K463-J463)*INDEX('2018_commission_structure'!$A$15:$I$24,MATCH($E463, '2018_commission_structure'!$A$15:$A$18, 0),MATCH(X$1, '2018_commission_structure'!$A$15:$I$15, 0)), 0)</f>
        <v>20465.2</v>
      </c>
      <c r="Y463" s="2">
        <f>IF($H463&gt;K463,MIN($H463-K463,L463-K463)*INDEX('2018_commission_structure'!$A$15:$I$24,MATCH($E463,'2018_commission_structure'!$A$15:$A$18,0),MATCH('calculations '!Y$1,'2018_commission_structure'!$A$15:$I$15,0)),0)</f>
        <v>0</v>
      </c>
      <c r="Z463" s="2">
        <f>IF($H463&gt;L463, ($H463-L463) *INDEX('2018_commission_structure'!$A$15:$I$24,MATCH($E463, '2018_commission_structure'!$A$15:$A$18,0),MATCH(Z$1, '2018_commission_structure'!$A$15:$I$15,0)), 0)</f>
        <v>0</v>
      </c>
      <c r="AA463" s="9">
        <f t="shared" si="78"/>
        <v>101715.2</v>
      </c>
      <c r="AB463" s="9">
        <f t="shared" si="79"/>
        <v>152916.20000000001</v>
      </c>
    </row>
    <row r="464" spans="1:28" x14ac:dyDescent="0.25">
      <c r="A464" t="str">
        <f t="shared" si="70"/>
        <v>Shanta Crooke</v>
      </c>
      <c r="B464">
        <v>3547596165</v>
      </c>
      <c r="C464" t="s">
        <v>913</v>
      </c>
      <c r="D464" t="s">
        <v>914</v>
      </c>
      <c r="E464" t="s">
        <v>10</v>
      </c>
      <c r="F464" s="6">
        <v>86155</v>
      </c>
      <c r="G464">
        <f>COUNTIF(deals_closed!D:D,'calculations '!B464)</f>
        <v>21</v>
      </c>
      <c r="H464" s="6">
        <f>SUMIF(deals_closed!D:D,'calculations '!B464,deals_closed!C:C)</f>
        <v>635919</v>
      </c>
      <c r="I464" s="9">
        <f>VLOOKUP(E464,'2018_commission_structure'!$A$22:$I$24,9,FALSE)</f>
        <v>750000</v>
      </c>
      <c r="J464" s="7">
        <f t="shared" si="71"/>
        <v>937500</v>
      </c>
      <c r="K464" s="8">
        <f t="shared" si="72"/>
        <v>1125000</v>
      </c>
      <c r="L464" s="9">
        <f t="shared" si="73"/>
        <v>1500000</v>
      </c>
      <c r="M464" s="10">
        <f t="shared" si="74"/>
        <v>0.84789199999999998</v>
      </c>
      <c r="N464" t="str">
        <f t="shared" si="75"/>
        <v>0-100%</v>
      </c>
      <c r="O464" s="9">
        <f>MIN(I464, H464)*INDEX('2018_commission_structure'!$A$21:$I$24,
MATCH($E464, '2018_commission_structure'!$A$21:$A$24,0),
MATCH(O$1, '2018_commission_structure'!$A$21:$I$21,0))</f>
        <v>95387.849999999991</v>
      </c>
      <c r="P464" s="2">
        <f>IF(H464&gt;I464, MIN(H464-I464, J464-I464)*
INDEX('2018_commission_structure'!$A$21:$I$24,
MATCH($E464, '2018_commission_structure'!$A$21:$A$24, 0),
MATCH(P$1, '2018_commission_structure'!$A$21:$I$21, 0)), 0)</f>
        <v>0</v>
      </c>
      <c r="Q464" s="2">
        <f>IF(H464&gt;J464, MIN(H464-J464, K464-J464)*
INDEX('2018_commission_structure'!$A$21:$I$24,
MATCH($E464, '2018_commission_structure'!$A$21:$A$24, 0),
MATCH(Q$1, '2018_commission_structure'!$A$21:$I$21, 0)), 0)</f>
        <v>0</v>
      </c>
      <c r="R464" s="2">
        <f>IF($H464&gt;K464,MIN($H464-K464,L464-K464)*INDEX('2018_commission_structure'!$A$21:$I$24,MATCH($E464,'2018_commission_structure'!$A$21:$A$24,0),MATCH('calculations '!R$1,'2018_commission_structure'!$A$21:$I$21,0)),0)</f>
        <v>0</v>
      </c>
      <c r="S464" s="2">
        <f>IF($H464&gt;L464, ($H464-L464) *INDEX('2018_commission_structure'!$A$21:$I$24,MATCH($E464, '2018_commission_structure'!$A$21:$A$24,0),MATCH(S$1, '2018_commission_structure'!$A$21:$I$21,0)), 0)</f>
        <v>0</v>
      </c>
      <c r="T464" s="2">
        <f t="shared" si="76"/>
        <v>95387.849999999991</v>
      </c>
      <c r="U464" s="2">
        <f t="shared" si="77"/>
        <v>181542.84999999998</v>
      </c>
      <c r="V464" s="2">
        <f>MIN(I464, H464)*INDEX('2018_commission_structure'!$A$15:$I$18,MATCH($E464, '2018_commission_structure'!$A$15:$A$18,0),MATCH(V$1, '2018_commission_structure'!$A$15:$I$15,0))</f>
        <v>95387.849999999991</v>
      </c>
      <c r="W464" s="2">
        <f>IF(H464&gt;I464, MIN(H464-I464, J464-I464)*INDEX('2018_commission_structure'!$A$15:$I$18,MATCH($E464, '2018_commission_structure'!$A$15:$A$18, 0),MATCH(W$1,'2018_commission_structure'!$A$15:$I$15, 0)), 0)</f>
        <v>0</v>
      </c>
      <c r="X464" s="2">
        <f>IF(H464&gt;J464, MIN(H464-J464, K464-J464)*INDEX('2018_commission_structure'!$A$15:$I$24,MATCH($E464, '2018_commission_structure'!$A$15:$A$18, 0),MATCH(X$1, '2018_commission_structure'!$A$15:$I$15, 0)), 0)</f>
        <v>0</v>
      </c>
      <c r="Y464" s="2">
        <f>IF($H464&gt;K464,MIN($H464-K464,L464-K464)*INDEX('2018_commission_structure'!$A$15:$I$24,MATCH($E464,'2018_commission_structure'!$A$15:$A$18,0),MATCH('calculations '!Y$1,'2018_commission_structure'!$A$15:$I$15,0)),0)</f>
        <v>0</v>
      </c>
      <c r="Z464" s="2">
        <f>IF($H464&gt;L464, ($H464-L464) *INDEX('2018_commission_structure'!$A$15:$I$24,MATCH($E464, '2018_commission_structure'!$A$15:$A$18,0),MATCH(Z$1, '2018_commission_structure'!$A$15:$I$15,0)), 0)</f>
        <v>0</v>
      </c>
      <c r="AA464" s="9">
        <f t="shared" si="78"/>
        <v>95387.849999999991</v>
      </c>
      <c r="AB464" s="9">
        <f t="shared" si="79"/>
        <v>181542.84999999998</v>
      </c>
    </row>
    <row r="465" spans="1:28" x14ac:dyDescent="0.25">
      <c r="A465" t="str">
        <f t="shared" si="70"/>
        <v>Darsey Hooban</v>
      </c>
      <c r="B465">
        <v>3806430489</v>
      </c>
      <c r="C465" t="s">
        <v>915</v>
      </c>
      <c r="D465" t="s">
        <v>916</v>
      </c>
      <c r="E465" t="s">
        <v>29</v>
      </c>
      <c r="F465" s="6">
        <v>72117</v>
      </c>
      <c r="G465">
        <f>COUNTIF(deals_closed!D:D,'calculations '!B465)</f>
        <v>23</v>
      </c>
      <c r="H465" s="6">
        <f>SUMIF(deals_closed!D:D,'calculations '!B465,deals_closed!C:C)</f>
        <v>795153</v>
      </c>
      <c r="I465" s="9">
        <f>VLOOKUP(E465,'2018_commission_structure'!$A$22:$I$24,9,FALSE)</f>
        <v>600000</v>
      </c>
      <c r="J465" s="7">
        <f t="shared" si="71"/>
        <v>750000</v>
      </c>
      <c r="K465" s="8">
        <f t="shared" si="72"/>
        <v>900000</v>
      </c>
      <c r="L465" s="9">
        <f t="shared" si="73"/>
        <v>1200000</v>
      </c>
      <c r="M465" s="10">
        <f t="shared" si="74"/>
        <v>1.3252550000000001</v>
      </c>
      <c r="N465" t="str">
        <f t="shared" si="75"/>
        <v>125-150%</v>
      </c>
      <c r="O465" s="9">
        <f>MIN(I465, H465)*INDEX('2018_commission_structure'!$A$21:$I$24,
MATCH($E465, '2018_commission_structure'!$A$21:$A$24,0),
MATCH(O$1, '2018_commission_structure'!$A$21:$I$21,0))</f>
        <v>78000</v>
      </c>
      <c r="P465" s="2">
        <f>IF(H465&gt;I465, MIN(H465-I465, J465-I465)*
INDEX('2018_commission_structure'!$A$21:$I$24,
MATCH($E465, '2018_commission_structure'!$A$21:$A$24, 0),
MATCH(P$1, '2018_commission_structure'!$A$21:$I$21, 0)), 0)</f>
        <v>25500.000000000004</v>
      </c>
      <c r="Q465" s="2">
        <f>IF(H465&gt;J465, MIN(H465-J465, K465-J465)*
INDEX('2018_commission_structure'!$A$21:$I$24,
MATCH($E465, '2018_commission_structure'!$A$21:$A$24, 0),
MATCH(Q$1, '2018_commission_structure'!$A$21:$I$21, 0)), 0)</f>
        <v>9482.1299999999992</v>
      </c>
      <c r="R465" s="2">
        <f>IF($H465&gt;K465,MIN($H465-K465,L465-K465)*INDEX('2018_commission_structure'!$A$21:$I$24,MATCH($E465,'2018_commission_structure'!$A$21:$A$24,0),MATCH('calculations '!R$1,'2018_commission_structure'!$A$21:$I$21,0)),0)</f>
        <v>0</v>
      </c>
      <c r="S465" s="2">
        <f>IF($H465&gt;L465, ($H465-L465) *INDEX('2018_commission_structure'!$A$21:$I$24,MATCH($E465, '2018_commission_structure'!$A$21:$A$24,0),MATCH(S$1, '2018_commission_structure'!$A$21:$I$21,0)), 0)</f>
        <v>0</v>
      </c>
      <c r="T465" s="2">
        <f t="shared" si="76"/>
        <v>112982.13</v>
      </c>
      <c r="U465" s="2">
        <f t="shared" si="77"/>
        <v>185099.13</v>
      </c>
      <c r="V465" s="2">
        <f>MIN(I465, H465)*INDEX('2018_commission_structure'!$A$15:$I$18,MATCH($E465, '2018_commission_structure'!$A$15:$A$18,0),MATCH(V$1, '2018_commission_structure'!$A$15:$I$15,0))</f>
        <v>90000</v>
      </c>
      <c r="W465" s="2">
        <f>IF(H465&gt;I465, MIN(H465-I465, J465-I465)*INDEX('2018_commission_structure'!$A$15:$I$18,MATCH($E465, '2018_commission_structure'!$A$15:$A$18, 0),MATCH(W$1,'2018_commission_structure'!$A$15:$I$15, 0)), 0)</f>
        <v>27000</v>
      </c>
      <c r="X465" s="2">
        <f>IF(H465&gt;J465, MIN(H465-J465, K465-J465)*INDEX('2018_commission_structure'!$A$15:$I$24,MATCH($E465, '2018_commission_structure'!$A$15:$A$18, 0),MATCH(X$1, '2018_commission_structure'!$A$15:$I$15, 0)), 0)</f>
        <v>11288.25</v>
      </c>
      <c r="Y465" s="2">
        <f>IF($H465&gt;K465,MIN($H465-K465,L465-K465)*INDEX('2018_commission_structure'!$A$15:$I$24,MATCH($E465,'2018_commission_structure'!$A$15:$A$18,0),MATCH('calculations '!Y$1,'2018_commission_structure'!$A$15:$I$15,0)),0)</f>
        <v>0</v>
      </c>
      <c r="Z465" s="2">
        <f>IF($H465&gt;L465, ($H465-L465) *INDEX('2018_commission_structure'!$A$15:$I$24,MATCH($E465, '2018_commission_structure'!$A$15:$A$18,0),MATCH(Z$1, '2018_commission_structure'!$A$15:$I$15,0)), 0)</f>
        <v>0</v>
      </c>
      <c r="AA465" s="9">
        <f t="shared" si="78"/>
        <v>128288.25</v>
      </c>
      <c r="AB465" s="9">
        <f t="shared" si="79"/>
        <v>200405.25</v>
      </c>
    </row>
    <row r="466" spans="1:28" x14ac:dyDescent="0.25">
      <c r="A466" t="str">
        <f t="shared" si="70"/>
        <v>Thebault Base</v>
      </c>
      <c r="B466">
        <v>898924138</v>
      </c>
      <c r="C466" t="s">
        <v>917</v>
      </c>
      <c r="D466" t="s">
        <v>918</v>
      </c>
      <c r="E466" t="s">
        <v>29</v>
      </c>
      <c r="F466" s="6">
        <v>61385</v>
      </c>
      <c r="G466">
        <f>COUNTIF(deals_closed!D:D,'calculations '!B466)</f>
        <v>19</v>
      </c>
      <c r="H466" s="6">
        <f>SUMIF(deals_closed!D:D,'calculations '!B466,deals_closed!C:C)</f>
        <v>691543</v>
      </c>
      <c r="I466" s="9">
        <f>VLOOKUP(E466,'2018_commission_structure'!$A$22:$I$24,9,FALSE)</f>
        <v>600000</v>
      </c>
      <c r="J466" s="7">
        <f t="shared" si="71"/>
        <v>750000</v>
      </c>
      <c r="K466" s="8">
        <f t="shared" si="72"/>
        <v>900000</v>
      </c>
      <c r="L466" s="9">
        <f t="shared" si="73"/>
        <v>1200000</v>
      </c>
      <c r="M466" s="10">
        <f t="shared" si="74"/>
        <v>1.1525716666666668</v>
      </c>
      <c r="N466" t="str">
        <f t="shared" si="75"/>
        <v>100-125%</v>
      </c>
      <c r="O466" s="9">
        <f>MIN(I466, H466)*INDEX('2018_commission_structure'!$A$21:$I$24,
MATCH($E466, '2018_commission_structure'!$A$21:$A$24,0),
MATCH(O$1, '2018_commission_structure'!$A$21:$I$21,0))</f>
        <v>78000</v>
      </c>
      <c r="P466" s="2">
        <f>IF(H466&gt;I466, MIN(H466-I466, J466-I466)*
INDEX('2018_commission_structure'!$A$21:$I$24,
MATCH($E466, '2018_commission_structure'!$A$21:$A$24, 0),
MATCH(P$1, '2018_commission_structure'!$A$21:$I$21, 0)), 0)</f>
        <v>15562.310000000001</v>
      </c>
      <c r="Q466" s="2">
        <f>IF(H466&gt;J466, MIN(H466-J466, K466-J466)*
INDEX('2018_commission_structure'!$A$21:$I$24,
MATCH($E466, '2018_commission_structure'!$A$21:$A$24, 0),
MATCH(Q$1, '2018_commission_structure'!$A$21:$I$21, 0)), 0)</f>
        <v>0</v>
      </c>
      <c r="R466" s="2">
        <f>IF($H466&gt;K466,MIN($H466-K466,L466-K466)*INDEX('2018_commission_structure'!$A$21:$I$24,MATCH($E466,'2018_commission_structure'!$A$21:$A$24,0),MATCH('calculations '!R$1,'2018_commission_structure'!$A$21:$I$21,0)),0)</f>
        <v>0</v>
      </c>
      <c r="S466" s="2">
        <f>IF($H466&gt;L466, ($H466-L466) *INDEX('2018_commission_structure'!$A$21:$I$24,MATCH($E466, '2018_commission_structure'!$A$21:$A$24,0),MATCH(S$1, '2018_commission_structure'!$A$21:$I$21,0)), 0)</f>
        <v>0</v>
      </c>
      <c r="T466" s="2">
        <f t="shared" si="76"/>
        <v>93562.31</v>
      </c>
      <c r="U466" s="2">
        <f t="shared" si="77"/>
        <v>154947.31</v>
      </c>
      <c r="V466" s="2">
        <f>MIN(I466, H466)*INDEX('2018_commission_structure'!$A$15:$I$18,MATCH($E466, '2018_commission_structure'!$A$15:$A$18,0),MATCH(V$1, '2018_commission_structure'!$A$15:$I$15,0))</f>
        <v>90000</v>
      </c>
      <c r="W466" s="2">
        <f>IF(H466&gt;I466, MIN(H466-I466, J466-I466)*INDEX('2018_commission_structure'!$A$15:$I$18,MATCH($E466, '2018_commission_structure'!$A$15:$A$18, 0),MATCH(W$1,'2018_commission_structure'!$A$15:$I$15, 0)), 0)</f>
        <v>16477.739999999998</v>
      </c>
      <c r="X466" s="2">
        <f>IF(H466&gt;J466, MIN(H466-J466, K466-J466)*INDEX('2018_commission_structure'!$A$15:$I$24,MATCH($E466, '2018_commission_structure'!$A$15:$A$18, 0),MATCH(X$1, '2018_commission_structure'!$A$15:$I$15, 0)), 0)</f>
        <v>0</v>
      </c>
      <c r="Y466" s="2">
        <f>IF($H466&gt;K466,MIN($H466-K466,L466-K466)*INDEX('2018_commission_structure'!$A$15:$I$24,MATCH($E466,'2018_commission_structure'!$A$15:$A$18,0),MATCH('calculations '!Y$1,'2018_commission_structure'!$A$15:$I$15,0)),0)</f>
        <v>0</v>
      </c>
      <c r="Z466" s="2">
        <f>IF($H466&gt;L466, ($H466-L466) *INDEX('2018_commission_structure'!$A$15:$I$24,MATCH($E466, '2018_commission_structure'!$A$15:$A$18,0),MATCH(Z$1, '2018_commission_structure'!$A$15:$I$15,0)), 0)</f>
        <v>0</v>
      </c>
      <c r="AA466" s="9">
        <f t="shared" si="78"/>
        <v>106477.73999999999</v>
      </c>
      <c r="AB466" s="9">
        <f t="shared" si="79"/>
        <v>167862.74</v>
      </c>
    </row>
    <row r="467" spans="1:28" x14ac:dyDescent="0.25">
      <c r="A467" t="str">
        <f t="shared" si="70"/>
        <v>Mercy Richemont</v>
      </c>
      <c r="B467">
        <v>3211170715</v>
      </c>
      <c r="C467" t="s">
        <v>919</v>
      </c>
      <c r="D467" t="s">
        <v>920</v>
      </c>
      <c r="E467" t="s">
        <v>7</v>
      </c>
      <c r="F467" s="6">
        <v>57666</v>
      </c>
      <c r="G467">
        <f>COUNTIF(deals_closed!D:D,'calculations '!B467)</f>
        <v>24</v>
      </c>
      <c r="H467" s="6">
        <f>SUMIF(deals_closed!D:D,'calculations '!B467,deals_closed!C:C)</f>
        <v>846426</v>
      </c>
      <c r="I467" s="9">
        <f>VLOOKUP(E467,'2018_commission_structure'!$A$22:$I$24,9,FALSE)</f>
        <v>500000</v>
      </c>
      <c r="J467" s="7">
        <f t="shared" si="71"/>
        <v>625000</v>
      </c>
      <c r="K467" s="8">
        <f t="shared" si="72"/>
        <v>750000</v>
      </c>
      <c r="L467" s="9">
        <f t="shared" si="73"/>
        <v>1000000</v>
      </c>
      <c r="M467" s="10">
        <f t="shared" si="74"/>
        <v>1.692852</v>
      </c>
      <c r="N467" t="str">
        <f t="shared" si="75"/>
        <v>150-200%</v>
      </c>
      <c r="O467" s="9">
        <f>MIN(I467, H467)*INDEX('2018_commission_structure'!$A$21:$I$24,
MATCH($E467, '2018_commission_structure'!$A$21:$A$24,0),
MATCH(O$1, '2018_commission_structure'!$A$21:$I$21,0))</f>
        <v>50000</v>
      </c>
      <c r="P467" s="2">
        <f>IF(H467&gt;I467, MIN(H467-I467, J467-I467)*
INDEX('2018_commission_structure'!$A$21:$I$24,
MATCH($E467, '2018_commission_structure'!$A$21:$A$24, 0),
MATCH(P$1, '2018_commission_structure'!$A$21:$I$21, 0)), 0)</f>
        <v>18750</v>
      </c>
      <c r="Q467" s="2">
        <f>IF(H467&gt;J467, MIN(H467-J467, K467-J467)*
INDEX('2018_commission_structure'!$A$21:$I$24,
MATCH($E467, '2018_commission_structure'!$A$21:$A$24, 0),
MATCH(Q$1, '2018_commission_structure'!$A$21:$I$21, 0)), 0)</f>
        <v>22500</v>
      </c>
      <c r="R467" s="2">
        <f>IF($H467&gt;K467,MIN($H467-K467,L467-K467)*INDEX('2018_commission_structure'!$A$21:$I$24,MATCH($E467,'2018_commission_structure'!$A$21:$A$24,0),MATCH('calculations '!R$1,'2018_commission_structure'!$A$21:$I$21,0)),0)</f>
        <v>21213.72</v>
      </c>
      <c r="S467" s="2">
        <f>IF($H467&gt;L467, ($H467-L467) *INDEX('2018_commission_structure'!$A$21:$I$24,MATCH($E467, '2018_commission_structure'!$A$21:$A$24,0),MATCH(S$1, '2018_commission_structure'!$A$21:$I$21,0)), 0)</f>
        <v>0</v>
      </c>
      <c r="T467" s="2">
        <f t="shared" si="76"/>
        <v>112463.72</v>
      </c>
      <c r="U467" s="2">
        <f t="shared" si="77"/>
        <v>170129.72</v>
      </c>
      <c r="V467" s="2">
        <f>MIN(I467, H467)*INDEX('2018_commission_structure'!$A$15:$I$18,MATCH($E467, '2018_commission_structure'!$A$15:$A$18,0),MATCH(V$1, '2018_commission_structure'!$A$15:$I$15,0))</f>
        <v>60000</v>
      </c>
      <c r="W467" s="2">
        <f>IF(H467&gt;I467, MIN(H467-I467, J467-I467)*INDEX('2018_commission_structure'!$A$15:$I$18,MATCH($E467, '2018_commission_structure'!$A$15:$A$18, 0),MATCH(W$1,'2018_commission_structure'!$A$15:$I$15, 0)), 0)</f>
        <v>21250</v>
      </c>
      <c r="X467" s="2">
        <f>IF(H467&gt;J467, MIN(H467-J467, K467-J467)*INDEX('2018_commission_structure'!$A$15:$I$24,MATCH($E467, '2018_commission_structure'!$A$15:$A$18, 0),MATCH(X$1, '2018_commission_structure'!$A$15:$I$15, 0)), 0)</f>
        <v>25000</v>
      </c>
      <c r="Y467" s="2">
        <f>IF($H467&gt;K467,MIN($H467-K467,L467-K467)*INDEX('2018_commission_structure'!$A$15:$I$24,MATCH($E467,'2018_commission_structure'!$A$15:$A$18,0),MATCH('calculations '!Y$1,'2018_commission_structure'!$A$15:$I$15,0)),0)</f>
        <v>21213.72</v>
      </c>
      <c r="Z467" s="2">
        <f>IF($H467&gt;L467, ($H467-L467) *INDEX('2018_commission_structure'!$A$15:$I$24,MATCH($E467, '2018_commission_structure'!$A$15:$A$18,0),MATCH(Z$1, '2018_commission_structure'!$A$15:$I$15,0)), 0)</f>
        <v>0</v>
      </c>
      <c r="AA467" s="9">
        <f t="shared" si="78"/>
        <v>127463.72</v>
      </c>
      <c r="AB467" s="9">
        <f t="shared" si="79"/>
        <v>185129.72</v>
      </c>
    </row>
    <row r="468" spans="1:28" x14ac:dyDescent="0.25">
      <c r="A468" t="str">
        <f t="shared" si="70"/>
        <v>Elisabetta Curzey</v>
      </c>
      <c r="B468">
        <v>2841287114</v>
      </c>
      <c r="C468" t="s">
        <v>921</v>
      </c>
      <c r="D468" t="s">
        <v>922</v>
      </c>
      <c r="E468" t="s">
        <v>29</v>
      </c>
      <c r="F468" s="6">
        <v>55803</v>
      </c>
      <c r="G468">
        <f>COUNTIF(deals_closed!D:D,'calculations '!B468)</f>
        <v>23</v>
      </c>
      <c r="H468" s="6">
        <f>SUMIF(deals_closed!D:D,'calculations '!B468,deals_closed!C:C)</f>
        <v>831538</v>
      </c>
      <c r="I468" s="9">
        <f>VLOOKUP(E468,'2018_commission_structure'!$A$22:$I$24,9,FALSE)</f>
        <v>600000</v>
      </c>
      <c r="J468" s="7">
        <f t="shared" si="71"/>
        <v>750000</v>
      </c>
      <c r="K468" s="8">
        <f t="shared" si="72"/>
        <v>900000</v>
      </c>
      <c r="L468" s="9">
        <f t="shared" si="73"/>
        <v>1200000</v>
      </c>
      <c r="M468" s="10">
        <f t="shared" si="74"/>
        <v>1.3858966666666668</v>
      </c>
      <c r="N468" t="str">
        <f t="shared" si="75"/>
        <v>125-150%</v>
      </c>
      <c r="O468" s="9">
        <f>MIN(I468, H468)*INDEX('2018_commission_structure'!$A$21:$I$24,
MATCH($E468, '2018_commission_structure'!$A$21:$A$24,0),
MATCH(O$1, '2018_commission_structure'!$A$21:$I$21,0))</f>
        <v>78000</v>
      </c>
      <c r="P468" s="2">
        <f>IF(H468&gt;I468, MIN(H468-I468, J468-I468)*
INDEX('2018_commission_structure'!$A$21:$I$24,
MATCH($E468, '2018_commission_structure'!$A$21:$A$24, 0),
MATCH(P$1, '2018_commission_structure'!$A$21:$I$21, 0)), 0)</f>
        <v>25500.000000000004</v>
      </c>
      <c r="Q468" s="2">
        <f>IF(H468&gt;J468, MIN(H468-J468, K468-J468)*
INDEX('2018_commission_structure'!$A$21:$I$24,
MATCH($E468, '2018_commission_structure'!$A$21:$A$24, 0),
MATCH(Q$1, '2018_commission_structure'!$A$21:$I$21, 0)), 0)</f>
        <v>17122.98</v>
      </c>
      <c r="R468" s="2">
        <f>IF($H468&gt;K468,MIN($H468-K468,L468-K468)*INDEX('2018_commission_structure'!$A$21:$I$24,MATCH($E468,'2018_commission_structure'!$A$21:$A$24,0),MATCH('calculations '!R$1,'2018_commission_structure'!$A$21:$I$21,0)),0)</f>
        <v>0</v>
      </c>
      <c r="S468" s="2">
        <f>IF($H468&gt;L468, ($H468-L468) *INDEX('2018_commission_structure'!$A$21:$I$24,MATCH($E468, '2018_commission_structure'!$A$21:$A$24,0),MATCH(S$1, '2018_commission_structure'!$A$21:$I$21,0)), 0)</f>
        <v>0</v>
      </c>
      <c r="T468" s="2">
        <f t="shared" si="76"/>
        <v>120622.98</v>
      </c>
      <c r="U468" s="2">
        <f t="shared" si="77"/>
        <v>176425.97999999998</v>
      </c>
      <c r="V468" s="2">
        <f>MIN(I468, H468)*INDEX('2018_commission_structure'!$A$15:$I$18,MATCH($E468, '2018_commission_structure'!$A$15:$A$18,0),MATCH(V$1, '2018_commission_structure'!$A$15:$I$15,0))</f>
        <v>90000</v>
      </c>
      <c r="W468" s="2">
        <f>IF(H468&gt;I468, MIN(H468-I468, J468-I468)*INDEX('2018_commission_structure'!$A$15:$I$18,MATCH($E468, '2018_commission_structure'!$A$15:$A$18, 0),MATCH(W$1,'2018_commission_structure'!$A$15:$I$15, 0)), 0)</f>
        <v>27000</v>
      </c>
      <c r="X468" s="2">
        <f>IF(H468&gt;J468, MIN(H468-J468, K468-J468)*INDEX('2018_commission_structure'!$A$15:$I$24,MATCH($E468, '2018_commission_structure'!$A$15:$A$18, 0),MATCH(X$1, '2018_commission_structure'!$A$15:$I$15, 0)), 0)</f>
        <v>20384.5</v>
      </c>
      <c r="Y468" s="2">
        <f>IF($H468&gt;K468,MIN($H468-K468,L468-K468)*INDEX('2018_commission_structure'!$A$15:$I$24,MATCH($E468,'2018_commission_structure'!$A$15:$A$18,0),MATCH('calculations '!Y$1,'2018_commission_structure'!$A$15:$I$15,0)),0)</f>
        <v>0</v>
      </c>
      <c r="Z468" s="2">
        <f>IF($H468&gt;L468, ($H468-L468) *INDEX('2018_commission_structure'!$A$15:$I$24,MATCH($E468, '2018_commission_structure'!$A$15:$A$18,0),MATCH(Z$1, '2018_commission_structure'!$A$15:$I$15,0)), 0)</f>
        <v>0</v>
      </c>
      <c r="AA468" s="9">
        <f t="shared" si="78"/>
        <v>137384.5</v>
      </c>
      <c r="AB468" s="9">
        <f t="shared" si="79"/>
        <v>193187.5</v>
      </c>
    </row>
    <row r="469" spans="1:28" x14ac:dyDescent="0.25">
      <c r="A469" t="str">
        <f t="shared" si="70"/>
        <v>Tori Helis</v>
      </c>
      <c r="B469">
        <v>2417008025</v>
      </c>
      <c r="C469" t="s">
        <v>923</v>
      </c>
      <c r="D469" t="s">
        <v>924</v>
      </c>
      <c r="E469" t="s">
        <v>29</v>
      </c>
      <c r="F469" s="6">
        <v>74012</v>
      </c>
      <c r="G469">
        <f>COUNTIF(deals_closed!D:D,'calculations '!B469)</f>
        <v>17</v>
      </c>
      <c r="H469" s="6">
        <f>SUMIF(deals_closed!D:D,'calculations '!B469,deals_closed!C:C)</f>
        <v>613323</v>
      </c>
      <c r="I469" s="9">
        <f>VLOOKUP(E469,'2018_commission_structure'!$A$22:$I$24,9,FALSE)</f>
        <v>600000</v>
      </c>
      <c r="J469" s="7">
        <f t="shared" si="71"/>
        <v>750000</v>
      </c>
      <c r="K469" s="8">
        <f t="shared" si="72"/>
        <v>900000</v>
      </c>
      <c r="L469" s="9">
        <f t="shared" si="73"/>
        <v>1200000</v>
      </c>
      <c r="M469" s="10">
        <f t="shared" si="74"/>
        <v>1.022205</v>
      </c>
      <c r="N469" t="str">
        <f t="shared" si="75"/>
        <v>100-125%</v>
      </c>
      <c r="O469" s="9">
        <f>MIN(I469, H469)*INDEX('2018_commission_structure'!$A$21:$I$24,
MATCH($E469, '2018_commission_structure'!$A$21:$A$24,0),
MATCH(O$1, '2018_commission_structure'!$A$21:$I$21,0))</f>
        <v>78000</v>
      </c>
      <c r="P469" s="2">
        <f>IF(H469&gt;I469, MIN(H469-I469, J469-I469)*
INDEX('2018_commission_structure'!$A$21:$I$24,
MATCH($E469, '2018_commission_structure'!$A$21:$A$24, 0),
MATCH(P$1, '2018_commission_structure'!$A$21:$I$21, 0)), 0)</f>
        <v>2264.9100000000003</v>
      </c>
      <c r="Q469" s="2">
        <f>IF(H469&gt;J469, MIN(H469-J469, K469-J469)*
INDEX('2018_commission_structure'!$A$21:$I$24,
MATCH($E469, '2018_commission_structure'!$A$21:$A$24, 0),
MATCH(Q$1, '2018_commission_structure'!$A$21:$I$21, 0)), 0)</f>
        <v>0</v>
      </c>
      <c r="R469" s="2">
        <f>IF($H469&gt;K469,MIN($H469-K469,L469-K469)*INDEX('2018_commission_structure'!$A$21:$I$24,MATCH($E469,'2018_commission_structure'!$A$21:$A$24,0),MATCH('calculations '!R$1,'2018_commission_structure'!$A$21:$I$21,0)),0)</f>
        <v>0</v>
      </c>
      <c r="S469" s="2">
        <f>IF($H469&gt;L469, ($H469-L469) *INDEX('2018_commission_structure'!$A$21:$I$24,MATCH($E469, '2018_commission_structure'!$A$21:$A$24,0),MATCH(S$1, '2018_commission_structure'!$A$21:$I$21,0)), 0)</f>
        <v>0</v>
      </c>
      <c r="T469" s="2">
        <f t="shared" si="76"/>
        <v>80264.91</v>
      </c>
      <c r="U469" s="2">
        <f t="shared" si="77"/>
        <v>154276.91</v>
      </c>
      <c r="V469" s="2">
        <f>MIN(I469, H469)*INDEX('2018_commission_structure'!$A$15:$I$18,MATCH($E469, '2018_commission_structure'!$A$15:$A$18,0),MATCH(V$1, '2018_commission_structure'!$A$15:$I$15,0))</f>
        <v>90000</v>
      </c>
      <c r="W469" s="2">
        <f>IF(H469&gt;I469, MIN(H469-I469, J469-I469)*INDEX('2018_commission_structure'!$A$15:$I$18,MATCH($E469, '2018_commission_structure'!$A$15:$A$18, 0),MATCH(W$1,'2018_commission_structure'!$A$15:$I$15, 0)), 0)</f>
        <v>2398.14</v>
      </c>
      <c r="X469" s="2">
        <f>IF(H469&gt;J469, MIN(H469-J469, K469-J469)*INDEX('2018_commission_structure'!$A$15:$I$24,MATCH($E469, '2018_commission_structure'!$A$15:$A$18, 0),MATCH(X$1, '2018_commission_structure'!$A$15:$I$15, 0)), 0)</f>
        <v>0</v>
      </c>
      <c r="Y469" s="2">
        <f>IF($H469&gt;K469,MIN($H469-K469,L469-K469)*INDEX('2018_commission_structure'!$A$15:$I$24,MATCH($E469,'2018_commission_structure'!$A$15:$A$18,0),MATCH('calculations '!Y$1,'2018_commission_structure'!$A$15:$I$15,0)),0)</f>
        <v>0</v>
      </c>
      <c r="Z469" s="2">
        <f>IF($H469&gt;L469, ($H469-L469) *INDEX('2018_commission_structure'!$A$15:$I$24,MATCH($E469, '2018_commission_structure'!$A$15:$A$18,0),MATCH(Z$1, '2018_commission_structure'!$A$15:$I$15,0)), 0)</f>
        <v>0</v>
      </c>
      <c r="AA469" s="9">
        <f t="shared" si="78"/>
        <v>92398.14</v>
      </c>
      <c r="AB469" s="9">
        <f t="shared" si="79"/>
        <v>166410.14000000001</v>
      </c>
    </row>
    <row r="470" spans="1:28" x14ac:dyDescent="0.25">
      <c r="A470" t="str">
        <f t="shared" si="70"/>
        <v>Elroy Petrasso</v>
      </c>
      <c r="B470">
        <v>7269614199</v>
      </c>
      <c r="C470" t="s">
        <v>925</v>
      </c>
      <c r="D470" t="s">
        <v>926</v>
      </c>
      <c r="E470" t="s">
        <v>7</v>
      </c>
      <c r="F470" s="6">
        <v>49250</v>
      </c>
      <c r="G470">
        <f>COUNTIF(deals_closed!D:D,'calculations '!B470)</f>
        <v>14</v>
      </c>
      <c r="H470" s="6">
        <f>SUMIF(deals_closed!D:D,'calculations '!B470,deals_closed!C:C)</f>
        <v>414450</v>
      </c>
      <c r="I470" s="9">
        <f>VLOOKUP(E470,'2018_commission_structure'!$A$22:$I$24,9,FALSE)</f>
        <v>500000</v>
      </c>
      <c r="J470" s="7">
        <f t="shared" si="71"/>
        <v>625000</v>
      </c>
      <c r="K470" s="8">
        <f t="shared" si="72"/>
        <v>750000</v>
      </c>
      <c r="L470" s="9">
        <f t="shared" si="73"/>
        <v>1000000</v>
      </c>
      <c r="M470" s="10">
        <f t="shared" si="74"/>
        <v>0.82889999999999997</v>
      </c>
      <c r="N470" t="str">
        <f t="shared" si="75"/>
        <v>0-100%</v>
      </c>
      <c r="O470" s="9">
        <f>MIN(I470, H470)*INDEX('2018_commission_structure'!$A$21:$I$24,
MATCH($E470, '2018_commission_structure'!$A$21:$A$24,0),
MATCH(O$1, '2018_commission_structure'!$A$21:$I$21,0))</f>
        <v>41445</v>
      </c>
      <c r="P470" s="2">
        <f>IF(H470&gt;I470, MIN(H470-I470, J470-I470)*
INDEX('2018_commission_structure'!$A$21:$I$24,
MATCH($E470, '2018_commission_structure'!$A$21:$A$24, 0),
MATCH(P$1, '2018_commission_structure'!$A$21:$I$21, 0)), 0)</f>
        <v>0</v>
      </c>
      <c r="Q470" s="2">
        <f>IF(H470&gt;J470, MIN(H470-J470, K470-J470)*
INDEX('2018_commission_structure'!$A$21:$I$24,
MATCH($E470, '2018_commission_structure'!$A$21:$A$24, 0),
MATCH(Q$1, '2018_commission_structure'!$A$21:$I$21, 0)), 0)</f>
        <v>0</v>
      </c>
      <c r="R470" s="2">
        <f>IF($H470&gt;K470,MIN($H470-K470,L470-K470)*INDEX('2018_commission_structure'!$A$21:$I$24,MATCH($E470,'2018_commission_structure'!$A$21:$A$24,0),MATCH('calculations '!R$1,'2018_commission_structure'!$A$21:$I$21,0)),0)</f>
        <v>0</v>
      </c>
      <c r="S470" s="2">
        <f>IF($H470&gt;L470, ($H470-L470) *INDEX('2018_commission_structure'!$A$21:$I$24,MATCH($E470, '2018_commission_structure'!$A$21:$A$24,0),MATCH(S$1, '2018_commission_structure'!$A$21:$I$21,0)), 0)</f>
        <v>0</v>
      </c>
      <c r="T470" s="2">
        <f t="shared" si="76"/>
        <v>41445</v>
      </c>
      <c r="U470" s="2">
        <f t="shared" si="77"/>
        <v>90695</v>
      </c>
      <c r="V470" s="2">
        <f>MIN(I470, H470)*INDEX('2018_commission_structure'!$A$15:$I$18,MATCH($E470, '2018_commission_structure'!$A$15:$A$18,0),MATCH(V$1, '2018_commission_structure'!$A$15:$I$15,0))</f>
        <v>49734</v>
      </c>
      <c r="W470" s="2">
        <f>IF(H470&gt;I470, MIN(H470-I470, J470-I470)*INDEX('2018_commission_structure'!$A$15:$I$18,MATCH($E470, '2018_commission_structure'!$A$15:$A$18, 0),MATCH(W$1,'2018_commission_structure'!$A$15:$I$15, 0)), 0)</f>
        <v>0</v>
      </c>
      <c r="X470" s="2">
        <f>IF(H470&gt;J470, MIN(H470-J470, K470-J470)*INDEX('2018_commission_structure'!$A$15:$I$24,MATCH($E470, '2018_commission_structure'!$A$15:$A$18, 0),MATCH(X$1, '2018_commission_structure'!$A$15:$I$15, 0)), 0)</f>
        <v>0</v>
      </c>
      <c r="Y470" s="2">
        <f>IF($H470&gt;K470,MIN($H470-K470,L470-K470)*INDEX('2018_commission_structure'!$A$15:$I$24,MATCH($E470,'2018_commission_structure'!$A$15:$A$18,0),MATCH('calculations '!Y$1,'2018_commission_structure'!$A$15:$I$15,0)),0)</f>
        <v>0</v>
      </c>
      <c r="Z470" s="2">
        <f>IF($H470&gt;L470, ($H470-L470) *INDEX('2018_commission_structure'!$A$15:$I$24,MATCH($E470, '2018_commission_structure'!$A$15:$A$18,0),MATCH(Z$1, '2018_commission_structure'!$A$15:$I$15,0)), 0)</f>
        <v>0</v>
      </c>
      <c r="AA470" s="9">
        <f t="shared" si="78"/>
        <v>49734</v>
      </c>
      <c r="AB470" s="9">
        <f t="shared" si="79"/>
        <v>98984</v>
      </c>
    </row>
    <row r="471" spans="1:28" x14ac:dyDescent="0.25">
      <c r="A471" t="str">
        <f t="shared" si="70"/>
        <v>Blanche Folliott</v>
      </c>
      <c r="B471">
        <v>6446166575</v>
      </c>
      <c r="C471" t="s">
        <v>927</v>
      </c>
      <c r="D471" t="s">
        <v>928</v>
      </c>
      <c r="E471" t="s">
        <v>7</v>
      </c>
      <c r="F471" s="6">
        <v>54878</v>
      </c>
      <c r="G471">
        <f>COUNTIF(deals_closed!D:D,'calculations '!B471)</f>
        <v>19</v>
      </c>
      <c r="H471" s="6">
        <f>SUMIF(deals_closed!D:D,'calculations '!B471,deals_closed!C:C)</f>
        <v>578752</v>
      </c>
      <c r="I471" s="9">
        <f>VLOOKUP(E471,'2018_commission_structure'!$A$22:$I$24,9,FALSE)</f>
        <v>500000</v>
      </c>
      <c r="J471" s="7">
        <f t="shared" si="71"/>
        <v>625000</v>
      </c>
      <c r="K471" s="8">
        <f t="shared" si="72"/>
        <v>750000</v>
      </c>
      <c r="L471" s="9">
        <f t="shared" si="73"/>
        <v>1000000</v>
      </c>
      <c r="M471" s="10">
        <f t="shared" si="74"/>
        <v>1.1575040000000001</v>
      </c>
      <c r="N471" t="str">
        <f t="shared" si="75"/>
        <v>100-125%</v>
      </c>
      <c r="O471" s="9">
        <f>MIN(I471, H471)*INDEX('2018_commission_structure'!$A$21:$I$24,
MATCH($E471, '2018_commission_structure'!$A$21:$A$24,0),
MATCH(O$1, '2018_commission_structure'!$A$21:$I$21,0))</f>
        <v>50000</v>
      </c>
      <c r="P471" s="2">
        <f>IF(H471&gt;I471, MIN(H471-I471, J471-I471)*
INDEX('2018_commission_structure'!$A$21:$I$24,
MATCH($E471, '2018_commission_structure'!$A$21:$A$24, 0),
MATCH(P$1, '2018_commission_structure'!$A$21:$I$21, 0)), 0)</f>
        <v>11812.8</v>
      </c>
      <c r="Q471" s="2">
        <f>IF(H471&gt;J471, MIN(H471-J471, K471-J471)*
INDEX('2018_commission_structure'!$A$21:$I$24,
MATCH($E471, '2018_commission_structure'!$A$21:$A$24, 0),
MATCH(Q$1, '2018_commission_structure'!$A$21:$I$21, 0)), 0)</f>
        <v>0</v>
      </c>
      <c r="R471" s="2">
        <f>IF($H471&gt;K471,MIN($H471-K471,L471-K471)*INDEX('2018_commission_structure'!$A$21:$I$24,MATCH($E471,'2018_commission_structure'!$A$21:$A$24,0),MATCH('calculations '!R$1,'2018_commission_structure'!$A$21:$I$21,0)),0)</f>
        <v>0</v>
      </c>
      <c r="S471" s="2">
        <f>IF($H471&gt;L471, ($H471-L471) *INDEX('2018_commission_structure'!$A$21:$I$24,MATCH($E471, '2018_commission_structure'!$A$21:$A$24,0),MATCH(S$1, '2018_commission_structure'!$A$21:$I$21,0)), 0)</f>
        <v>0</v>
      </c>
      <c r="T471" s="2">
        <f t="shared" si="76"/>
        <v>61812.800000000003</v>
      </c>
      <c r="U471" s="2">
        <f t="shared" si="77"/>
        <v>116690.8</v>
      </c>
      <c r="V471" s="2">
        <f>MIN(I471, H471)*INDEX('2018_commission_structure'!$A$15:$I$18,MATCH($E471, '2018_commission_structure'!$A$15:$A$18,0),MATCH(V$1, '2018_commission_structure'!$A$15:$I$15,0))</f>
        <v>60000</v>
      </c>
      <c r="W471" s="2">
        <f>IF(H471&gt;I471, MIN(H471-I471, J471-I471)*INDEX('2018_commission_structure'!$A$15:$I$18,MATCH($E471, '2018_commission_structure'!$A$15:$A$18, 0),MATCH(W$1,'2018_commission_structure'!$A$15:$I$15, 0)), 0)</f>
        <v>13387.84</v>
      </c>
      <c r="X471" s="2">
        <f>IF(H471&gt;J471, MIN(H471-J471, K471-J471)*INDEX('2018_commission_structure'!$A$15:$I$24,MATCH($E471, '2018_commission_structure'!$A$15:$A$18, 0),MATCH(X$1, '2018_commission_structure'!$A$15:$I$15, 0)), 0)</f>
        <v>0</v>
      </c>
      <c r="Y471" s="2">
        <f>IF($H471&gt;K471,MIN($H471-K471,L471-K471)*INDEX('2018_commission_structure'!$A$15:$I$24,MATCH($E471,'2018_commission_structure'!$A$15:$A$18,0),MATCH('calculations '!Y$1,'2018_commission_structure'!$A$15:$I$15,0)),0)</f>
        <v>0</v>
      </c>
      <c r="Z471" s="2">
        <f>IF($H471&gt;L471, ($H471-L471) *INDEX('2018_commission_structure'!$A$15:$I$24,MATCH($E471, '2018_commission_structure'!$A$15:$A$18,0),MATCH(Z$1, '2018_commission_structure'!$A$15:$I$15,0)), 0)</f>
        <v>0</v>
      </c>
      <c r="AA471" s="9">
        <f t="shared" si="78"/>
        <v>73387.839999999997</v>
      </c>
      <c r="AB471" s="9">
        <f t="shared" si="79"/>
        <v>128265.84</v>
      </c>
    </row>
    <row r="472" spans="1:28" x14ac:dyDescent="0.25">
      <c r="A472" t="str">
        <f t="shared" si="70"/>
        <v>Chanda Bahls</v>
      </c>
      <c r="B472">
        <v>9018504580</v>
      </c>
      <c r="C472" t="s">
        <v>929</v>
      </c>
      <c r="D472" t="s">
        <v>930</v>
      </c>
      <c r="E472" t="s">
        <v>7</v>
      </c>
      <c r="F472" s="6">
        <v>53598</v>
      </c>
      <c r="G472">
        <f>COUNTIF(deals_closed!D:D,'calculations '!B472)</f>
        <v>13</v>
      </c>
      <c r="H472" s="6">
        <f>SUMIF(deals_closed!D:D,'calculations '!B472,deals_closed!C:C)</f>
        <v>397145</v>
      </c>
      <c r="I472" s="9">
        <f>VLOOKUP(E472,'2018_commission_structure'!$A$22:$I$24,9,FALSE)</f>
        <v>500000</v>
      </c>
      <c r="J472" s="7">
        <f t="shared" si="71"/>
        <v>625000</v>
      </c>
      <c r="K472" s="8">
        <f t="shared" si="72"/>
        <v>750000</v>
      </c>
      <c r="L472" s="9">
        <f t="shared" si="73"/>
        <v>1000000</v>
      </c>
      <c r="M472" s="10">
        <f t="shared" si="74"/>
        <v>0.79429000000000005</v>
      </c>
      <c r="N472" t="str">
        <f t="shared" si="75"/>
        <v>0-100%</v>
      </c>
      <c r="O472" s="9">
        <f>MIN(I472, H472)*INDEX('2018_commission_structure'!$A$21:$I$24,
MATCH($E472, '2018_commission_structure'!$A$21:$A$24,0),
MATCH(O$1, '2018_commission_structure'!$A$21:$I$21,0))</f>
        <v>39714.5</v>
      </c>
      <c r="P472" s="2">
        <f>IF(H472&gt;I472, MIN(H472-I472, J472-I472)*
INDEX('2018_commission_structure'!$A$21:$I$24,
MATCH($E472, '2018_commission_structure'!$A$21:$A$24, 0),
MATCH(P$1, '2018_commission_structure'!$A$21:$I$21, 0)), 0)</f>
        <v>0</v>
      </c>
      <c r="Q472" s="2">
        <f>IF(H472&gt;J472, MIN(H472-J472, K472-J472)*
INDEX('2018_commission_structure'!$A$21:$I$24,
MATCH($E472, '2018_commission_structure'!$A$21:$A$24, 0),
MATCH(Q$1, '2018_commission_structure'!$A$21:$I$21, 0)), 0)</f>
        <v>0</v>
      </c>
      <c r="R472" s="2">
        <f>IF($H472&gt;K472,MIN($H472-K472,L472-K472)*INDEX('2018_commission_structure'!$A$21:$I$24,MATCH($E472,'2018_commission_structure'!$A$21:$A$24,0),MATCH('calculations '!R$1,'2018_commission_structure'!$A$21:$I$21,0)),0)</f>
        <v>0</v>
      </c>
      <c r="S472" s="2">
        <f>IF($H472&gt;L472, ($H472-L472) *INDEX('2018_commission_structure'!$A$21:$I$24,MATCH($E472, '2018_commission_structure'!$A$21:$A$24,0),MATCH(S$1, '2018_commission_structure'!$A$21:$I$21,0)), 0)</f>
        <v>0</v>
      </c>
      <c r="T472" s="2">
        <f t="shared" si="76"/>
        <v>39714.5</v>
      </c>
      <c r="U472" s="2">
        <f t="shared" si="77"/>
        <v>93312.5</v>
      </c>
      <c r="V472" s="2">
        <f>MIN(I472, H472)*INDEX('2018_commission_structure'!$A$15:$I$18,MATCH($E472, '2018_commission_structure'!$A$15:$A$18,0),MATCH(V$1, '2018_commission_structure'!$A$15:$I$15,0))</f>
        <v>47657.4</v>
      </c>
      <c r="W472" s="2">
        <f>IF(H472&gt;I472, MIN(H472-I472, J472-I472)*INDEX('2018_commission_structure'!$A$15:$I$18,MATCH($E472, '2018_commission_structure'!$A$15:$A$18, 0),MATCH(W$1,'2018_commission_structure'!$A$15:$I$15, 0)), 0)</f>
        <v>0</v>
      </c>
      <c r="X472" s="2">
        <f>IF(H472&gt;J472, MIN(H472-J472, K472-J472)*INDEX('2018_commission_structure'!$A$15:$I$24,MATCH($E472, '2018_commission_structure'!$A$15:$A$18, 0),MATCH(X$1, '2018_commission_structure'!$A$15:$I$15, 0)), 0)</f>
        <v>0</v>
      </c>
      <c r="Y472" s="2">
        <f>IF($H472&gt;K472,MIN($H472-K472,L472-K472)*INDEX('2018_commission_structure'!$A$15:$I$24,MATCH($E472,'2018_commission_structure'!$A$15:$A$18,0),MATCH('calculations '!Y$1,'2018_commission_structure'!$A$15:$I$15,0)),0)</f>
        <v>0</v>
      </c>
      <c r="Z472" s="2">
        <f>IF($H472&gt;L472, ($H472-L472) *INDEX('2018_commission_structure'!$A$15:$I$24,MATCH($E472, '2018_commission_structure'!$A$15:$A$18,0),MATCH(Z$1, '2018_commission_structure'!$A$15:$I$15,0)), 0)</f>
        <v>0</v>
      </c>
      <c r="AA472" s="9">
        <f t="shared" si="78"/>
        <v>47657.4</v>
      </c>
      <c r="AB472" s="9">
        <f t="shared" si="79"/>
        <v>101255.4</v>
      </c>
    </row>
    <row r="473" spans="1:28" x14ac:dyDescent="0.25">
      <c r="A473" t="str">
        <f t="shared" si="70"/>
        <v>Luise Bodley</v>
      </c>
      <c r="B473">
        <v>9611070055</v>
      </c>
      <c r="C473" t="s">
        <v>931</v>
      </c>
      <c r="D473" t="s">
        <v>932</v>
      </c>
      <c r="E473" t="s">
        <v>7</v>
      </c>
      <c r="F473" s="6">
        <v>63324</v>
      </c>
      <c r="G473">
        <f>COUNTIF(deals_closed!D:D,'calculations '!B473)</f>
        <v>9</v>
      </c>
      <c r="H473" s="6">
        <f>SUMIF(deals_closed!D:D,'calculations '!B473,deals_closed!C:C)</f>
        <v>219869</v>
      </c>
      <c r="I473" s="9">
        <f>VLOOKUP(E473,'2018_commission_structure'!$A$22:$I$24,9,FALSE)</f>
        <v>500000</v>
      </c>
      <c r="J473" s="7">
        <f t="shared" si="71"/>
        <v>625000</v>
      </c>
      <c r="K473" s="8">
        <f t="shared" si="72"/>
        <v>750000</v>
      </c>
      <c r="L473" s="9">
        <f t="shared" si="73"/>
        <v>1000000</v>
      </c>
      <c r="M473" s="10">
        <f t="shared" si="74"/>
        <v>0.43973800000000002</v>
      </c>
      <c r="N473" t="str">
        <f t="shared" si="75"/>
        <v>0-100%</v>
      </c>
      <c r="O473" s="9">
        <f>MIN(I473, H473)*INDEX('2018_commission_structure'!$A$21:$I$24,
MATCH($E473, '2018_commission_structure'!$A$21:$A$24,0),
MATCH(O$1, '2018_commission_structure'!$A$21:$I$21,0))</f>
        <v>21986.9</v>
      </c>
      <c r="P473" s="2">
        <f>IF(H473&gt;I473, MIN(H473-I473, J473-I473)*
INDEX('2018_commission_structure'!$A$21:$I$24,
MATCH($E473, '2018_commission_structure'!$A$21:$A$24, 0),
MATCH(P$1, '2018_commission_structure'!$A$21:$I$21, 0)), 0)</f>
        <v>0</v>
      </c>
      <c r="Q473" s="2">
        <f>IF(H473&gt;J473, MIN(H473-J473, K473-J473)*
INDEX('2018_commission_structure'!$A$21:$I$24,
MATCH($E473, '2018_commission_structure'!$A$21:$A$24, 0),
MATCH(Q$1, '2018_commission_structure'!$A$21:$I$21, 0)), 0)</f>
        <v>0</v>
      </c>
      <c r="R473" s="2">
        <f>IF($H473&gt;K473,MIN($H473-K473,L473-K473)*INDEX('2018_commission_structure'!$A$21:$I$24,MATCH($E473,'2018_commission_structure'!$A$21:$A$24,0),MATCH('calculations '!R$1,'2018_commission_structure'!$A$21:$I$21,0)),0)</f>
        <v>0</v>
      </c>
      <c r="S473" s="2">
        <f>IF($H473&gt;L473, ($H473-L473) *INDEX('2018_commission_structure'!$A$21:$I$24,MATCH($E473, '2018_commission_structure'!$A$21:$A$24,0),MATCH(S$1, '2018_commission_structure'!$A$21:$I$21,0)), 0)</f>
        <v>0</v>
      </c>
      <c r="T473" s="2">
        <f t="shared" si="76"/>
        <v>21986.9</v>
      </c>
      <c r="U473" s="2">
        <f t="shared" si="77"/>
        <v>85310.9</v>
      </c>
      <c r="V473" s="2">
        <f>MIN(I473, H473)*INDEX('2018_commission_structure'!$A$15:$I$18,MATCH($E473, '2018_commission_structure'!$A$15:$A$18,0),MATCH(V$1, '2018_commission_structure'!$A$15:$I$15,0))</f>
        <v>26384.28</v>
      </c>
      <c r="W473" s="2">
        <f>IF(H473&gt;I473, MIN(H473-I473, J473-I473)*INDEX('2018_commission_structure'!$A$15:$I$18,MATCH($E473, '2018_commission_structure'!$A$15:$A$18, 0),MATCH(W$1,'2018_commission_structure'!$A$15:$I$15, 0)), 0)</f>
        <v>0</v>
      </c>
      <c r="X473" s="2">
        <f>IF(H473&gt;J473, MIN(H473-J473, K473-J473)*INDEX('2018_commission_structure'!$A$15:$I$24,MATCH($E473, '2018_commission_structure'!$A$15:$A$18, 0),MATCH(X$1, '2018_commission_structure'!$A$15:$I$15, 0)), 0)</f>
        <v>0</v>
      </c>
      <c r="Y473" s="2">
        <f>IF($H473&gt;K473,MIN($H473-K473,L473-K473)*INDEX('2018_commission_structure'!$A$15:$I$24,MATCH($E473,'2018_commission_structure'!$A$15:$A$18,0),MATCH('calculations '!Y$1,'2018_commission_structure'!$A$15:$I$15,0)),0)</f>
        <v>0</v>
      </c>
      <c r="Z473" s="2">
        <f>IF($H473&gt;L473, ($H473-L473) *INDEX('2018_commission_structure'!$A$15:$I$24,MATCH($E473, '2018_commission_structure'!$A$15:$A$18,0),MATCH(Z$1, '2018_commission_structure'!$A$15:$I$15,0)), 0)</f>
        <v>0</v>
      </c>
      <c r="AA473" s="9">
        <f t="shared" si="78"/>
        <v>26384.28</v>
      </c>
      <c r="AB473" s="9">
        <f t="shared" si="79"/>
        <v>89708.28</v>
      </c>
    </row>
    <row r="474" spans="1:28" x14ac:dyDescent="0.25">
      <c r="A474" t="str">
        <f t="shared" si="70"/>
        <v>Elva Aumerle</v>
      </c>
      <c r="B474">
        <v>5503746279</v>
      </c>
      <c r="C474" t="s">
        <v>5</v>
      </c>
      <c r="D474" t="s">
        <v>933</v>
      </c>
      <c r="E474" t="s">
        <v>29</v>
      </c>
      <c r="F474" s="6">
        <v>65852</v>
      </c>
      <c r="G474">
        <f>COUNTIF(deals_closed!D:D,'calculations '!B474)</f>
        <v>19</v>
      </c>
      <c r="H474" s="6">
        <f>SUMIF(deals_closed!D:D,'calculations '!B474,deals_closed!C:C)</f>
        <v>558872</v>
      </c>
      <c r="I474" s="9">
        <f>VLOOKUP(E474,'2018_commission_structure'!$A$22:$I$24,9,FALSE)</f>
        <v>600000</v>
      </c>
      <c r="J474" s="7">
        <f t="shared" si="71"/>
        <v>750000</v>
      </c>
      <c r="K474" s="8">
        <f t="shared" si="72"/>
        <v>900000</v>
      </c>
      <c r="L474" s="9">
        <f t="shared" si="73"/>
        <v>1200000</v>
      </c>
      <c r="M474" s="10">
        <f t="shared" si="74"/>
        <v>0.93145333333333336</v>
      </c>
      <c r="N474" t="str">
        <f t="shared" si="75"/>
        <v>0-100%</v>
      </c>
      <c r="O474" s="9">
        <f>MIN(I474, H474)*INDEX('2018_commission_structure'!$A$21:$I$24,
MATCH($E474, '2018_commission_structure'!$A$21:$A$24,0),
MATCH(O$1, '2018_commission_structure'!$A$21:$I$21,0))</f>
        <v>72653.36</v>
      </c>
      <c r="P474" s="2">
        <f>IF(H474&gt;I474, MIN(H474-I474, J474-I474)*
INDEX('2018_commission_structure'!$A$21:$I$24,
MATCH($E474, '2018_commission_structure'!$A$21:$A$24, 0),
MATCH(P$1, '2018_commission_structure'!$A$21:$I$21, 0)), 0)</f>
        <v>0</v>
      </c>
      <c r="Q474" s="2">
        <f>IF(H474&gt;J474, MIN(H474-J474, K474-J474)*
INDEX('2018_commission_structure'!$A$21:$I$24,
MATCH($E474, '2018_commission_structure'!$A$21:$A$24, 0),
MATCH(Q$1, '2018_commission_structure'!$A$21:$I$21, 0)), 0)</f>
        <v>0</v>
      </c>
      <c r="R474" s="2">
        <f>IF($H474&gt;K474,MIN($H474-K474,L474-K474)*INDEX('2018_commission_structure'!$A$21:$I$24,MATCH($E474,'2018_commission_structure'!$A$21:$A$24,0),MATCH('calculations '!R$1,'2018_commission_structure'!$A$21:$I$21,0)),0)</f>
        <v>0</v>
      </c>
      <c r="S474" s="2">
        <f>IF($H474&gt;L474, ($H474-L474) *INDEX('2018_commission_structure'!$A$21:$I$24,MATCH($E474, '2018_commission_structure'!$A$21:$A$24,0),MATCH(S$1, '2018_commission_structure'!$A$21:$I$21,0)), 0)</f>
        <v>0</v>
      </c>
      <c r="T474" s="2">
        <f t="shared" si="76"/>
        <v>72653.36</v>
      </c>
      <c r="U474" s="2">
        <f t="shared" si="77"/>
        <v>138505.35999999999</v>
      </c>
      <c r="V474" s="2">
        <f>MIN(I474, H474)*INDEX('2018_commission_structure'!$A$15:$I$18,MATCH($E474, '2018_commission_structure'!$A$15:$A$18,0),MATCH(V$1, '2018_commission_structure'!$A$15:$I$15,0))</f>
        <v>83830.8</v>
      </c>
      <c r="W474" s="2">
        <f>IF(H474&gt;I474, MIN(H474-I474, J474-I474)*INDEX('2018_commission_structure'!$A$15:$I$18,MATCH($E474, '2018_commission_structure'!$A$15:$A$18, 0),MATCH(W$1,'2018_commission_structure'!$A$15:$I$15, 0)), 0)</f>
        <v>0</v>
      </c>
      <c r="X474" s="2">
        <f>IF(H474&gt;J474, MIN(H474-J474, K474-J474)*INDEX('2018_commission_structure'!$A$15:$I$24,MATCH($E474, '2018_commission_structure'!$A$15:$A$18, 0),MATCH(X$1, '2018_commission_structure'!$A$15:$I$15, 0)), 0)</f>
        <v>0</v>
      </c>
      <c r="Y474" s="2">
        <f>IF($H474&gt;K474,MIN($H474-K474,L474-K474)*INDEX('2018_commission_structure'!$A$15:$I$24,MATCH($E474,'2018_commission_structure'!$A$15:$A$18,0),MATCH('calculations '!Y$1,'2018_commission_structure'!$A$15:$I$15,0)),0)</f>
        <v>0</v>
      </c>
      <c r="Z474" s="2">
        <f>IF($H474&gt;L474, ($H474-L474) *INDEX('2018_commission_structure'!$A$15:$I$24,MATCH($E474, '2018_commission_structure'!$A$15:$A$18,0),MATCH(Z$1, '2018_commission_structure'!$A$15:$I$15,0)), 0)</f>
        <v>0</v>
      </c>
      <c r="AA474" s="9">
        <f t="shared" si="78"/>
        <v>83830.8</v>
      </c>
      <c r="AB474" s="9">
        <f t="shared" si="79"/>
        <v>149682.79999999999</v>
      </c>
    </row>
    <row r="475" spans="1:28" x14ac:dyDescent="0.25">
      <c r="A475" t="str">
        <f t="shared" si="70"/>
        <v>Lin Ajean</v>
      </c>
      <c r="B475">
        <v>3554200719</v>
      </c>
      <c r="C475" t="s">
        <v>934</v>
      </c>
      <c r="D475" t="s">
        <v>935</v>
      </c>
      <c r="E475" t="s">
        <v>7</v>
      </c>
      <c r="F475" s="6">
        <v>40780</v>
      </c>
      <c r="G475">
        <f>COUNTIF(deals_closed!D:D,'calculations '!B475)</f>
        <v>16</v>
      </c>
      <c r="H475" s="6">
        <f>SUMIF(deals_closed!D:D,'calculations '!B475,deals_closed!C:C)</f>
        <v>693280</v>
      </c>
      <c r="I475" s="9">
        <f>VLOOKUP(E475,'2018_commission_structure'!$A$22:$I$24,9,FALSE)</f>
        <v>500000</v>
      </c>
      <c r="J475" s="7">
        <f t="shared" si="71"/>
        <v>625000</v>
      </c>
      <c r="K475" s="8">
        <f t="shared" si="72"/>
        <v>750000</v>
      </c>
      <c r="L475" s="9">
        <f t="shared" si="73"/>
        <v>1000000</v>
      </c>
      <c r="M475" s="10">
        <f t="shared" si="74"/>
        <v>1.38656</v>
      </c>
      <c r="N475" t="str">
        <f t="shared" si="75"/>
        <v>125-150%</v>
      </c>
      <c r="O475" s="9">
        <f>MIN(I475, H475)*INDEX('2018_commission_structure'!$A$21:$I$24,
MATCH($E475, '2018_commission_structure'!$A$21:$A$24,0),
MATCH(O$1, '2018_commission_structure'!$A$21:$I$21,0))</f>
        <v>50000</v>
      </c>
      <c r="P475" s="2">
        <f>IF(H475&gt;I475, MIN(H475-I475, J475-I475)*
INDEX('2018_commission_structure'!$A$21:$I$24,
MATCH($E475, '2018_commission_structure'!$A$21:$A$24, 0),
MATCH(P$1, '2018_commission_structure'!$A$21:$I$21, 0)), 0)</f>
        <v>18750</v>
      </c>
      <c r="Q475" s="2">
        <f>IF(H475&gt;J475, MIN(H475-J475, K475-J475)*
INDEX('2018_commission_structure'!$A$21:$I$24,
MATCH($E475, '2018_commission_structure'!$A$21:$A$24, 0),
MATCH(Q$1, '2018_commission_structure'!$A$21:$I$21, 0)), 0)</f>
        <v>12290.4</v>
      </c>
      <c r="R475" s="2">
        <f>IF($H475&gt;K475,MIN($H475-K475,L475-K475)*INDEX('2018_commission_structure'!$A$21:$I$24,MATCH($E475,'2018_commission_structure'!$A$21:$A$24,0),MATCH('calculations '!R$1,'2018_commission_structure'!$A$21:$I$21,0)),0)</f>
        <v>0</v>
      </c>
      <c r="S475" s="2">
        <f>IF($H475&gt;L475, ($H475-L475) *INDEX('2018_commission_structure'!$A$21:$I$24,MATCH($E475, '2018_commission_structure'!$A$21:$A$24,0),MATCH(S$1, '2018_commission_structure'!$A$21:$I$21,0)), 0)</f>
        <v>0</v>
      </c>
      <c r="T475" s="2">
        <f t="shared" si="76"/>
        <v>81040.399999999994</v>
      </c>
      <c r="U475" s="2">
        <f t="shared" si="77"/>
        <v>121820.4</v>
      </c>
      <c r="V475" s="2">
        <f>MIN(I475, H475)*INDEX('2018_commission_structure'!$A$15:$I$18,MATCH($E475, '2018_commission_structure'!$A$15:$A$18,0),MATCH(V$1, '2018_commission_structure'!$A$15:$I$15,0))</f>
        <v>60000</v>
      </c>
      <c r="W475" s="2">
        <f>IF(H475&gt;I475, MIN(H475-I475, J475-I475)*INDEX('2018_commission_structure'!$A$15:$I$18,MATCH($E475, '2018_commission_structure'!$A$15:$A$18, 0),MATCH(W$1,'2018_commission_structure'!$A$15:$I$15, 0)), 0)</f>
        <v>21250</v>
      </c>
      <c r="X475" s="2">
        <f>IF(H475&gt;J475, MIN(H475-J475, K475-J475)*INDEX('2018_commission_structure'!$A$15:$I$24,MATCH($E475, '2018_commission_structure'!$A$15:$A$18, 0),MATCH(X$1, '2018_commission_structure'!$A$15:$I$15, 0)), 0)</f>
        <v>13656</v>
      </c>
      <c r="Y475" s="2">
        <f>IF($H475&gt;K475,MIN($H475-K475,L475-K475)*INDEX('2018_commission_structure'!$A$15:$I$24,MATCH($E475,'2018_commission_structure'!$A$15:$A$18,0),MATCH('calculations '!Y$1,'2018_commission_structure'!$A$15:$I$15,0)),0)</f>
        <v>0</v>
      </c>
      <c r="Z475" s="2">
        <f>IF($H475&gt;L475, ($H475-L475) *INDEX('2018_commission_structure'!$A$15:$I$24,MATCH($E475, '2018_commission_structure'!$A$15:$A$18,0),MATCH(Z$1, '2018_commission_structure'!$A$15:$I$15,0)), 0)</f>
        <v>0</v>
      </c>
      <c r="AA475" s="9">
        <f t="shared" si="78"/>
        <v>94906</v>
      </c>
      <c r="AB475" s="9">
        <f t="shared" si="79"/>
        <v>135686</v>
      </c>
    </row>
    <row r="476" spans="1:28" x14ac:dyDescent="0.25">
      <c r="A476" t="str">
        <f t="shared" si="70"/>
        <v>Mada Addie</v>
      </c>
      <c r="B476">
        <v>209942509</v>
      </c>
      <c r="C476" t="s">
        <v>936</v>
      </c>
      <c r="D476" t="s">
        <v>937</v>
      </c>
      <c r="E476" t="s">
        <v>10</v>
      </c>
      <c r="F476" s="6">
        <v>89640</v>
      </c>
      <c r="G476">
        <f>COUNTIF(deals_closed!D:D,'calculations '!B476)</f>
        <v>27</v>
      </c>
      <c r="H476" s="6">
        <f>SUMIF(deals_closed!D:D,'calculations '!B476,deals_closed!C:C)</f>
        <v>831136</v>
      </c>
      <c r="I476" s="9">
        <f>VLOOKUP(E476,'2018_commission_structure'!$A$22:$I$24,9,FALSE)</f>
        <v>750000</v>
      </c>
      <c r="J476" s="7">
        <f t="shared" si="71"/>
        <v>937500</v>
      </c>
      <c r="K476" s="8">
        <f t="shared" si="72"/>
        <v>1125000</v>
      </c>
      <c r="L476" s="9">
        <f t="shared" si="73"/>
        <v>1500000</v>
      </c>
      <c r="M476" s="10">
        <f t="shared" si="74"/>
        <v>1.1081813333333332</v>
      </c>
      <c r="N476" t="str">
        <f t="shared" si="75"/>
        <v>100-125%</v>
      </c>
      <c r="O476" s="9">
        <f>MIN(I476, H476)*INDEX('2018_commission_structure'!$A$21:$I$24,
MATCH($E476, '2018_commission_structure'!$A$21:$A$24,0),
MATCH(O$1, '2018_commission_structure'!$A$21:$I$21,0))</f>
        <v>112500</v>
      </c>
      <c r="P476" s="2">
        <f>IF(H476&gt;I476, MIN(H476-I476, J476-I476)*
INDEX('2018_commission_structure'!$A$21:$I$24,
MATCH($E476, '2018_commission_structure'!$A$21:$A$24, 0),
MATCH(P$1, '2018_commission_structure'!$A$21:$I$21, 0)), 0)</f>
        <v>15415.84</v>
      </c>
      <c r="Q476" s="2">
        <f>IF(H476&gt;J476, MIN(H476-J476, K476-J476)*
INDEX('2018_commission_structure'!$A$21:$I$24,
MATCH($E476, '2018_commission_structure'!$A$21:$A$24, 0),
MATCH(Q$1, '2018_commission_structure'!$A$21:$I$21, 0)), 0)</f>
        <v>0</v>
      </c>
      <c r="R476" s="2">
        <f>IF($H476&gt;K476,MIN($H476-K476,L476-K476)*INDEX('2018_commission_structure'!$A$21:$I$24,MATCH($E476,'2018_commission_structure'!$A$21:$A$24,0),MATCH('calculations '!R$1,'2018_commission_structure'!$A$21:$I$21,0)),0)</f>
        <v>0</v>
      </c>
      <c r="S476" s="2">
        <f>IF($H476&gt;L476, ($H476-L476) *INDEX('2018_commission_structure'!$A$21:$I$24,MATCH($E476, '2018_commission_structure'!$A$21:$A$24,0),MATCH(S$1, '2018_commission_structure'!$A$21:$I$21,0)), 0)</f>
        <v>0</v>
      </c>
      <c r="T476" s="2">
        <f t="shared" si="76"/>
        <v>127915.84</v>
      </c>
      <c r="U476" s="2">
        <f t="shared" si="77"/>
        <v>217555.84</v>
      </c>
      <c r="V476" s="2">
        <f>MIN(I476, H476)*INDEX('2018_commission_structure'!$A$15:$I$18,MATCH($E476, '2018_commission_structure'!$A$15:$A$18,0),MATCH(V$1, '2018_commission_structure'!$A$15:$I$15,0))</f>
        <v>112500</v>
      </c>
      <c r="W476" s="2">
        <f>IF(H476&gt;I476, MIN(H476-I476, J476-I476)*INDEX('2018_commission_structure'!$A$15:$I$18,MATCH($E476, '2018_commission_structure'!$A$15:$A$18, 0),MATCH(W$1,'2018_commission_structure'!$A$15:$I$15, 0)), 0)</f>
        <v>17849.920000000002</v>
      </c>
      <c r="X476" s="2">
        <f>IF(H476&gt;J476, MIN(H476-J476, K476-J476)*INDEX('2018_commission_structure'!$A$15:$I$24,MATCH($E476, '2018_commission_structure'!$A$15:$A$18, 0),MATCH(X$1, '2018_commission_structure'!$A$15:$I$15, 0)), 0)</f>
        <v>0</v>
      </c>
      <c r="Y476" s="2">
        <f>IF($H476&gt;K476,MIN($H476-K476,L476-K476)*INDEX('2018_commission_structure'!$A$15:$I$24,MATCH($E476,'2018_commission_structure'!$A$15:$A$18,0),MATCH('calculations '!Y$1,'2018_commission_structure'!$A$15:$I$15,0)),0)</f>
        <v>0</v>
      </c>
      <c r="Z476" s="2">
        <f>IF($H476&gt;L476, ($H476-L476) *INDEX('2018_commission_structure'!$A$15:$I$24,MATCH($E476, '2018_commission_structure'!$A$15:$A$18,0),MATCH(Z$1, '2018_commission_structure'!$A$15:$I$15,0)), 0)</f>
        <v>0</v>
      </c>
      <c r="AA476" s="9">
        <f t="shared" si="78"/>
        <v>130349.92</v>
      </c>
      <c r="AB476" s="9">
        <f t="shared" si="79"/>
        <v>219989.91999999998</v>
      </c>
    </row>
    <row r="477" spans="1:28" x14ac:dyDescent="0.25">
      <c r="A477" t="str">
        <f t="shared" si="70"/>
        <v>Shayne Greensall</v>
      </c>
      <c r="B477">
        <v>3877279783</v>
      </c>
      <c r="C477" t="s">
        <v>938</v>
      </c>
      <c r="D477" t="s">
        <v>939</v>
      </c>
      <c r="E477" t="s">
        <v>29</v>
      </c>
      <c r="F477" s="6">
        <v>61805</v>
      </c>
      <c r="G477">
        <f>COUNTIF(deals_closed!D:D,'calculations '!B477)</f>
        <v>22</v>
      </c>
      <c r="H477" s="6">
        <f>SUMIF(deals_closed!D:D,'calculations '!B477,deals_closed!C:C)</f>
        <v>679482</v>
      </c>
      <c r="I477" s="9">
        <f>VLOOKUP(E477,'2018_commission_structure'!$A$22:$I$24,9,FALSE)</f>
        <v>600000</v>
      </c>
      <c r="J477" s="7">
        <f t="shared" si="71"/>
        <v>750000</v>
      </c>
      <c r="K477" s="8">
        <f t="shared" si="72"/>
        <v>900000</v>
      </c>
      <c r="L477" s="9">
        <f t="shared" si="73"/>
        <v>1200000</v>
      </c>
      <c r="M477" s="10">
        <f t="shared" si="74"/>
        <v>1.1324700000000001</v>
      </c>
      <c r="N477" t="str">
        <f t="shared" si="75"/>
        <v>100-125%</v>
      </c>
      <c r="O477" s="9">
        <f>MIN(I477, H477)*INDEX('2018_commission_structure'!$A$21:$I$24,
MATCH($E477, '2018_commission_structure'!$A$21:$A$24,0),
MATCH(O$1, '2018_commission_structure'!$A$21:$I$21,0))</f>
        <v>78000</v>
      </c>
      <c r="P477" s="2">
        <f>IF(H477&gt;I477, MIN(H477-I477, J477-I477)*
INDEX('2018_commission_structure'!$A$21:$I$24,
MATCH($E477, '2018_commission_structure'!$A$21:$A$24, 0),
MATCH(P$1, '2018_commission_structure'!$A$21:$I$21, 0)), 0)</f>
        <v>13511.94</v>
      </c>
      <c r="Q477" s="2">
        <f>IF(H477&gt;J477, MIN(H477-J477, K477-J477)*
INDEX('2018_commission_structure'!$A$21:$I$24,
MATCH($E477, '2018_commission_structure'!$A$21:$A$24, 0),
MATCH(Q$1, '2018_commission_structure'!$A$21:$I$21, 0)), 0)</f>
        <v>0</v>
      </c>
      <c r="R477" s="2">
        <f>IF($H477&gt;K477,MIN($H477-K477,L477-K477)*INDEX('2018_commission_structure'!$A$21:$I$24,MATCH($E477,'2018_commission_structure'!$A$21:$A$24,0),MATCH('calculations '!R$1,'2018_commission_structure'!$A$21:$I$21,0)),0)</f>
        <v>0</v>
      </c>
      <c r="S477" s="2">
        <f>IF($H477&gt;L477, ($H477-L477) *INDEX('2018_commission_structure'!$A$21:$I$24,MATCH($E477, '2018_commission_structure'!$A$21:$A$24,0),MATCH(S$1, '2018_commission_structure'!$A$21:$I$21,0)), 0)</f>
        <v>0</v>
      </c>
      <c r="T477" s="2">
        <f t="shared" si="76"/>
        <v>91511.94</v>
      </c>
      <c r="U477" s="2">
        <f t="shared" si="77"/>
        <v>153316.94</v>
      </c>
      <c r="V477" s="2">
        <f>MIN(I477, H477)*INDEX('2018_commission_structure'!$A$15:$I$18,MATCH($E477, '2018_commission_structure'!$A$15:$A$18,0),MATCH(V$1, '2018_commission_structure'!$A$15:$I$15,0))</f>
        <v>90000</v>
      </c>
      <c r="W477" s="2">
        <f>IF(H477&gt;I477, MIN(H477-I477, J477-I477)*INDEX('2018_commission_structure'!$A$15:$I$18,MATCH($E477, '2018_commission_structure'!$A$15:$A$18, 0),MATCH(W$1,'2018_commission_structure'!$A$15:$I$15, 0)), 0)</f>
        <v>14306.76</v>
      </c>
      <c r="X477" s="2">
        <f>IF(H477&gt;J477, MIN(H477-J477, K477-J477)*INDEX('2018_commission_structure'!$A$15:$I$24,MATCH($E477, '2018_commission_structure'!$A$15:$A$18, 0),MATCH(X$1, '2018_commission_structure'!$A$15:$I$15, 0)), 0)</f>
        <v>0</v>
      </c>
      <c r="Y477" s="2">
        <f>IF($H477&gt;K477,MIN($H477-K477,L477-K477)*INDEX('2018_commission_structure'!$A$15:$I$24,MATCH($E477,'2018_commission_structure'!$A$15:$A$18,0),MATCH('calculations '!Y$1,'2018_commission_structure'!$A$15:$I$15,0)),0)</f>
        <v>0</v>
      </c>
      <c r="Z477" s="2">
        <f>IF($H477&gt;L477, ($H477-L477) *INDEX('2018_commission_structure'!$A$15:$I$24,MATCH($E477, '2018_commission_structure'!$A$15:$A$18,0),MATCH(Z$1, '2018_commission_structure'!$A$15:$I$15,0)), 0)</f>
        <v>0</v>
      </c>
      <c r="AA477" s="9">
        <f t="shared" si="78"/>
        <v>104306.76</v>
      </c>
      <c r="AB477" s="9">
        <f t="shared" si="79"/>
        <v>166111.76</v>
      </c>
    </row>
    <row r="478" spans="1:28" x14ac:dyDescent="0.25">
      <c r="A478" t="str">
        <f t="shared" si="70"/>
        <v>Mallory Kiss</v>
      </c>
      <c r="B478">
        <v>4290015026</v>
      </c>
      <c r="C478" t="s">
        <v>940</v>
      </c>
      <c r="D478" t="s">
        <v>941</v>
      </c>
      <c r="E478" t="s">
        <v>7</v>
      </c>
      <c r="F478" s="6">
        <v>50810</v>
      </c>
      <c r="G478">
        <f>COUNTIF(deals_closed!D:D,'calculations '!B478)</f>
        <v>20</v>
      </c>
      <c r="H478" s="6">
        <f>SUMIF(deals_closed!D:D,'calculations '!B478,deals_closed!C:C)</f>
        <v>614002</v>
      </c>
      <c r="I478" s="9">
        <f>VLOOKUP(E478,'2018_commission_structure'!$A$22:$I$24,9,FALSE)</f>
        <v>500000</v>
      </c>
      <c r="J478" s="7">
        <f t="shared" si="71"/>
        <v>625000</v>
      </c>
      <c r="K478" s="8">
        <f t="shared" si="72"/>
        <v>750000</v>
      </c>
      <c r="L478" s="9">
        <f t="shared" si="73"/>
        <v>1000000</v>
      </c>
      <c r="M478" s="10">
        <f t="shared" si="74"/>
        <v>1.2280040000000001</v>
      </c>
      <c r="N478" t="str">
        <f t="shared" si="75"/>
        <v>100-125%</v>
      </c>
      <c r="O478" s="9">
        <f>MIN(I478, H478)*INDEX('2018_commission_structure'!$A$21:$I$24,
MATCH($E478, '2018_commission_structure'!$A$21:$A$24,0),
MATCH(O$1, '2018_commission_structure'!$A$21:$I$21,0))</f>
        <v>50000</v>
      </c>
      <c r="P478" s="2">
        <f>IF(H478&gt;I478, MIN(H478-I478, J478-I478)*
INDEX('2018_commission_structure'!$A$21:$I$24,
MATCH($E478, '2018_commission_structure'!$A$21:$A$24, 0),
MATCH(P$1, '2018_commission_structure'!$A$21:$I$21, 0)), 0)</f>
        <v>17100.3</v>
      </c>
      <c r="Q478" s="2">
        <f>IF(H478&gt;J478, MIN(H478-J478, K478-J478)*
INDEX('2018_commission_structure'!$A$21:$I$24,
MATCH($E478, '2018_commission_structure'!$A$21:$A$24, 0),
MATCH(Q$1, '2018_commission_structure'!$A$21:$I$21, 0)), 0)</f>
        <v>0</v>
      </c>
      <c r="R478" s="2">
        <f>IF($H478&gt;K478,MIN($H478-K478,L478-K478)*INDEX('2018_commission_structure'!$A$21:$I$24,MATCH($E478,'2018_commission_structure'!$A$21:$A$24,0),MATCH('calculations '!R$1,'2018_commission_structure'!$A$21:$I$21,0)),0)</f>
        <v>0</v>
      </c>
      <c r="S478" s="2">
        <f>IF($H478&gt;L478, ($H478-L478) *INDEX('2018_commission_structure'!$A$21:$I$24,MATCH($E478, '2018_commission_structure'!$A$21:$A$24,0),MATCH(S$1, '2018_commission_structure'!$A$21:$I$21,0)), 0)</f>
        <v>0</v>
      </c>
      <c r="T478" s="2">
        <f t="shared" si="76"/>
        <v>67100.3</v>
      </c>
      <c r="U478" s="2">
        <f t="shared" si="77"/>
        <v>117910.3</v>
      </c>
      <c r="V478" s="2">
        <f>MIN(I478, H478)*INDEX('2018_commission_structure'!$A$15:$I$18,MATCH($E478, '2018_commission_structure'!$A$15:$A$18,0),MATCH(V$1, '2018_commission_structure'!$A$15:$I$15,0))</f>
        <v>60000</v>
      </c>
      <c r="W478" s="2">
        <f>IF(H478&gt;I478, MIN(H478-I478, J478-I478)*INDEX('2018_commission_structure'!$A$15:$I$18,MATCH($E478, '2018_commission_structure'!$A$15:$A$18, 0),MATCH(W$1,'2018_commission_structure'!$A$15:$I$15, 0)), 0)</f>
        <v>19380.34</v>
      </c>
      <c r="X478" s="2">
        <f>IF(H478&gt;J478, MIN(H478-J478, K478-J478)*INDEX('2018_commission_structure'!$A$15:$I$24,MATCH($E478, '2018_commission_structure'!$A$15:$A$18, 0),MATCH(X$1, '2018_commission_structure'!$A$15:$I$15, 0)), 0)</f>
        <v>0</v>
      </c>
      <c r="Y478" s="2">
        <f>IF($H478&gt;K478,MIN($H478-K478,L478-K478)*INDEX('2018_commission_structure'!$A$15:$I$24,MATCH($E478,'2018_commission_structure'!$A$15:$A$18,0),MATCH('calculations '!Y$1,'2018_commission_structure'!$A$15:$I$15,0)),0)</f>
        <v>0</v>
      </c>
      <c r="Z478" s="2">
        <f>IF($H478&gt;L478, ($H478-L478) *INDEX('2018_commission_structure'!$A$15:$I$24,MATCH($E478, '2018_commission_structure'!$A$15:$A$18,0),MATCH(Z$1, '2018_commission_structure'!$A$15:$I$15,0)), 0)</f>
        <v>0</v>
      </c>
      <c r="AA478" s="9">
        <f t="shared" si="78"/>
        <v>79380.34</v>
      </c>
      <c r="AB478" s="9">
        <f t="shared" si="79"/>
        <v>130190.34</v>
      </c>
    </row>
    <row r="479" spans="1:28" x14ac:dyDescent="0.25">
      <c r="A479" t="str">
        <f t="shared" si="70"/>
        <v>Nate Bartaletti</v>
      </c>
      <c r="B479">
        <v>1953937357</v>
      </c>
      <c r="C479" t="s">
        <v>942</v>
      </c>
      <c r="D479" t="s">
        <v>943</v>
      </c>
      <c r="E479" t="s">
        <v>29</v>
      </c>
      <c r="F479" s="6">
        <v>71164</v>
      </c>
      <c r="G479">
        <f>COUNTIF(deals_closed!D:D,'calculations '!B479)</f>
        <v>29</v>
      </c>
      <c r="H479" s="6">
        <f>SUMIF(deals_closed!D:D,'calculations '!B479,deals_closed!C:C)</f>
        <v>985355</v>
      </c>
      <c r="I479" s="9">
        <f>VLOOKUP(E479,'2018_commission_structure'!$A$22:$I$24,9,FALSE)</f>
        <v>600000</v>
      </c>
      <c r="J479" s="7">
        <f t="shared" si="71"/>
        <v>750000</v>
      </c>
      <c r="K479" s="8">
        <f t="shared" si="72"/>
        <v>900000</v>
      </c>
      <c r="L479" s="9">
        <f t="shared" si="73"/>
        <v>1200000</v>
      </c>
      <c r="M479" s="10">
        <f t="shared" si="74"/>
        <v>1.6422583333333334</v>
      </c>
      <c r="N479" t="str">
        <f t="shared" si="75"/>
        <v>150-200%</v>
      </c>
      <c r="O479" s="9">
        <f>MIN(I479, H479)*INDEX('2018_commission_structure'!$A$21:$I$24,
MATCH($E479, '2018_commission_structure'!$A$21:$A$24,0),
MATCH(O$1, '2018_commission_structure'!$A$21:$I$21,0))</f>
        <v>78000</v>
      </c>
      <c r="P479" s="2">
        <f>IF(H479&gt;I479, MIN(H479-I479, J479-I479)*
INDEX('2018_commission_structure'!$A$21:$I$24,
MATCH($E479, '2018_commission_structure'!$A$21:$A$24, 0),
MATCH(P$1, '2018_commission_structure'!$A$21:$I$21, 0)), 0)</f>
        <v>25500.000000000004</v>
      </c>
      <c r="Q479" s="2">
        <f>IF(H479&gt;J479, MIN(H479-J479, K479-J479)*
INDEX('2018_commission_structure'!$A$21:$I$24,
MATCH($E479, '2018_commission_structure'!$A$21:$A$24, 0),
MATCH(Q$1, '2018_commission_structure'!$A$21:$I$21, 0)), 0)</f>
        <v>31500</v>
      </c>
      <c r="R479" s="2">
        <f>IF($H479&gt;K479,MIN($H479-K479,L479-K479)*INDEX('2018_commission_structure'!$A$21:$I$24,MATCH($E479,'2018_commission_structure'!$A$21:$A$24,0),MATCH('calculations '!R$1,'2018_commission_structure'!$A$21:$I$21,0)),0)</f>
        <v>22192.3</v>
      </c>
      <c r="S479" s="2">
        <f>IF($H479&gt;L479, ($H479-L479) *INDEX('2018_commission_structure'!$A$21:$I$24,MATCH($E479, '2018_commission_structure'!$A$21:$A$24,0),MATCH(S$1, '2018_commission_structure'!$A$21:$I$21,0)), 0)</f>
        <v>0</v>
      </c>
      <c r="T479" s="2">
        <f t="shared" si="76"/>
        <v>157192.29999999999</v>
      </c>
      <c r="U479" s="2">
        <f t="shared" si="77"/>
        <v>228356.3</v>
      </c>
      <c r="V479" s="2">
        <f>MIN(I479, H479)*INDEX('2018_commission_structure'!$A$15:$I$18,MATCH($E479, '2018_commission_structure'!$A$15:$A$18,0),MATCH(V$1, '2018_commission_structure'!$A$15:$I$15,0))</f>
        <v>90000</v>
      </c>
      <c r="W479" s="2">
        <f>IF(H479&gt;I479, MIN(H479-I479, J479-I479)*INDEX('2018_commission_structure'!$A$15:$I$18,MATCH($E479, '2018_commission_structure'!$A$15:$A$18, 0),MATCH(W$1,'2018_commission_structure'!$A$15:$I$15, 0)), 0)</f>
        <v>27000</v>
      </c>
      <c r="X479" s="2">
        <f>IF(H479&gt;J479, MIN(H479-J479, K479-J479)*INDEX('2018_commission_structure'!$A$15:$I$24,MATCH($E479, '2018_commission_structure'!$A$15:$A$18, 0),MATCH(X$1, '2018_commission_structure'!$A$15:$I$15, 0)), 0)</f>
        <v>37500</v>
      </c>
      <c r="Y479" s="2">
        <f>IF($H479&gt;K479,MIN($H479-K479,L479-K479)*INDEX('2018_commission_structure'!$A$15:$I$24,MATCH($E479,'2018_commission_structure'!$A$15:$A$18,0),MATCH('calculations '!Y$1,'2018_commission_structure'!$A$15:$I$15,0)),0)</f>
        <v>25606.5</v>
      </c>
      <c r="Z479" s="2">
        <f>IF($H479&gt;L479, ($H479-L479) *INDEX('2018_commission_structure'!$A$15:$I$24,MATCH($E479, '2018_commission_structure'!$A$15:$A$18,0),MATCH(Z$1, '2018_commission_structure'!$A$15:$I$15,0)), 0)</f>
        <v>0</v>
      </c>
      <c r="AA479" s="9">
        <f t="shared" si="78"/>
        <v>180106.5</v>
      </c>
      <c r="AB479" s="9">
        <f t="shared" si="79"/>
        <v>251270.5</v>
      </c>
    </row>
    <row r="480" spans="1:28" x14ac:dyDescent="0.25">
      <c r="A480" t="str">
        <f t="shared" si="70"/>
        <v>Moll Wylie</v>
      </c>
      <c r="B480">
        <v>6842801095</v>
      </c>
      <c r="C480" t="s">
        <v>944</v>
      </c>
      <c r="D480" t="s">
        <v>945</v>
      </c>
      <c r="E480" t="s">
        <v>10</v>
      </c>
      <c r="F480" s="6">
        <v>110949</v>
      </c>
      <c r="G480">
        <f>COUNTIF(deals_closed!D:D,'calculations '!B480)</f>
        <v>12</v>
      </c>
      <c r="H480" s="6">
        <f>SUMIF(deals_closed!D:D,'calculations '!B480,deals_closed!C:C)</f>
        <v>439307</v>
      </c>
      <c r="I480" s="9">
        <f>VLOOKUP(E480,'2018_commission_structure'!$A$22:$I$24,9,FALSE)</f>
        <v>750000</v>
      </c>
      <c r="J480" s="7">
        <f t="shared" si="71"/>
        <v>937500</v>
      </c>
      <c r="K480" s="8">
        <f t="shared" si="72"/>
        <v>1125000</v>
      </c>
      <c r="L480" s="9">
        <f t="shared" si="73"/>
        <v>1500000</v>
      </c>
      <c r="M480" s="10">
        <f t="shared" si="74"/>
        <v>0.58574266666666663</v>
      </c>
      <c r="N480" t="str">
        <f t="shared" si="75"/>
        <v>0-100%</v>
      </c>
      <c r="O480" s="9">
        <f>MIN(I480, H480)*INDEX('2018_commission_structure'!$A$21:$I$24,
MATCH($E480, '2018_commission_structure'!$A$21:$A$24,0),
MATCH(O$1, '2018_commission_structure'!$A$21:$I$21,0))</f>
        <v>65896.05</v>
      </c>
      <c r="P480" s="2">
        <f>IF(H480&gt;I480, MIN(H480-I480, J480-I480)*
INDEX('2018_commission_structure'!$A$21:$I$24,
MATCH($E480, '2018_commission_structure'!$A$21:$A$24, 0),
MATCH(P$1, '2018_commission_structure'!$A$21:$I$21, 0)), 0)</f>
        <v>0</v>
      </c>
      <c r="Q480" s="2">
        <f>IF(H480&gt;J480, MIN(H480-J480, K480-J480)*
INDEX('2018_commission_structure'!$A$21:$I$24,
MATCH($E480, '2018_commission_structure'!$A$21:$A$24, 0),
MATCH(Q$1, '2018_commission_structure'!$A$21:$I$21, 0)), 0)</f>
        <v>0</v>
      </c>
      <c r="R480" s="2">
        <f>IF($H480&gt;K480,MIN($H480-K480,L480-K480)*INDEX('2018_commission_structure'!$A$21:$I$24,MATCH($E480,'2018_commission_structure'!$A$21:$A$24,0),MATCH('calculations '!R$1,'2018_commission_structure'!$A$21:$I$21,0)),0)</f>
        <v>0</v>
      </c>
      <c r="S480" s="2">
        <f>IF($H480&gt;L480, ($H480-L480) *INDEX('2018_commission_structure'!$A$21:$I$24,MATCH($E480, '2018_commission_structure'!$A$21:$A$24,0),MATCH(S$1, '2018_commission_structure'!$A$21:$I$21,0)), 0)</f>
        <v>0</v>
      </c>
      <c r="T480" s="2">
        <f t="shared" si="76"/>
        <v>65896.05</v>
      </c>
      <c r="U480" s="2">
        <f t="shared" si="77"/>
        <v>176845.05</v>
      </c>
      <c r="V480" s="2">
        <f>MIN(I480, H480)*INDEX('2018_commission_structure'!$A$15:$I$18,MATCH($E480, '2018_commission_structure'!$A$15:$A$18,0),MATCH(V$1, '2018_commission_structure'!$A$15:$I$15,0))</f>
        <v>65896.05</v>
      </c>
      <c r="W480" s="2">
        <f>IF(H480&gt;I480, MIN(H480-I480, J480-I480)*INDEX('2018_commission_structure'!$A$15:$I$18,MATCH($E480, '2018_commission_structure'!$A$15:$A$18, 0),MATCH(W$1,'2018_commission_structure'!$A$15:$I$15, 0)), 0)</f>
        <v>0</v>
      </c>
      <c r="X480" s="2">
        <f>IF(H480&gt;J480, MIN(H480-J480, K480-J480)*INDEX('2018_commission_structure'!$A$15:$I$24,MATCH($E480, '2018_commission_structure'!$A$15:$A$18, 0),MATCH(X$1, '2018_commission_structure'!$A$15:$I$15, 0)), 0)</f>
        <v>0</v>
      </c>
      <c r="Y480" s="2">
        <f>IF($H480&gt;K480,MIN($H480-K480,L480-K480)*INDEX('2018_commission_structure'!$A$15:$I$24,MATCH($E480,'2018_commission_structure'!$A$15:$A$18,0),MATCH('calculations '!Y$1,'2018_commission_structure'!$A$15:$I$15,0)),0)</f>
        <v>0</v>
      </c>
      <c r="Z480" s="2">
        <f>IF($H480&gt;L480, ($H480-L480) *INDEX('2018_commission_structure'!$A$15:$I$24,MATCH($E480, '2018_commission_structure'!$A$15:$A$18,0),MATCH(Z$1, '2018_commission_structure'!$A$15:$I$15,0)), 0)</f>
        <v>0</v>
      </c>
      <c r="AA480" s="9">
        <f t="shared" si="78"/>
        <v>65896.05</v>
      </c>
      <c r="AB480" s="9">
        <f t="shared" si="79"/>
        <v>176845.05</v>
      </c>
    </row>
    <row r="481" spans="1:28" x14ac:dyDescent="0.25">
      <c r="A481" t="str">
        <f t="shared" si="70"/>
        <v>Bea Gofton</v>
      </c>
      <c r="B481">
        <v>1918356416</v>
      </c>
      <c r="C481" t="s">
        <v>946</v>
      </c>
      <c r="D481" t="s">
        <v>947</v>
      </c>
      <c r="E481" t="s">
        <v>10</v>
      </c>
      <c r="F481" s="6">
        <v>114671</v>
      </c>
      <c r="G481">
        <f>COUNTIF(deals_closed!D:D,'calculations '!B481)</f>
        <v>26</v>
      </c>
      <c r="H481" s="6">
        <f>SUMIF(deals_closed!D:D,'calculations '!B481,deals_closed!C:C)</f>
        <v>954130</v>
      </c>
      <c r="I481" s="9">
        <f>VLOOKUP(E481,'2018_commission_structure'!$A$22:$I$24,9,FALSE)</f>
        <v>750000</v>
      </c>
      <c r="J481" s="7">
        <f t="shared" si="71"/>
        <v>937500</v>
      </c>
      <c r="K481" s="8">
        <f t="shared" si="72"/>
        <v>1125000</v>
      </c>
      <c r="L481" s="9">
        <f t="shared" si="73"/>
        <v>1500000</v>
      </c>
      <c r="M481" s="10">
        <f t="shared" si="74"/>
        <v>1.2721733333333334</v>
      </c>
      <c r="N481" t="str">
        <f t="shared" si="75"/>
        <v>125-150%</v>
      </c>
      <c r="O481" s="9">
        <f>MIN(I481, H481)*INDEX('2018_commission_structure'!$A$21:$I$24,
MATCH($E481, '2018_commission_structure'!$A$21:$A$24,0),
MATCH(O$1, '2018_commission_structure'!$A$21:$I$21,0))</f>
        <v>112500</v>
      </c>
      <c r="P481" s="2">
        <f>IF(H481&gt;I481, MIN(H481-I481, J481-I481)*
INDEX('2018_commission_structure'!$A$21:$I$24,
MATCH($E481, '2018_commission_structure'!$A$21:$A$24, 0),
MATCH(P$1, '2018_commission_structure'!$A$21:$I$21, 0)), 0)</f>
        <v>35625</v>
      </c>
      <c r="Q481" s="2">
        <f>IF(H481&gt;J481, MIN(H481-J481, K481-J481)*
INDEX('2018_commission_structure'!$A$21:$I$24,
MATCH($E481, '2018_commission_structure'!$A$21:$A$24, 0),
MATCH(Q$1, '2018_commission_structure'!$A$21:$I$21, 0)), 0)</f>
        <v>3824.9</v>
      </c>
      <c r="R481" s="2">
        <f>IF($H481&gt;K481,MIN($H481-K481,L481-K481)*INDEX('2018_commission_structure'!$A$21:$I$24,MATCH($E481,'2018_commission_structure'!$A$21:$A$24,0),MATCH('calculations '!R$1,'2018_commission_structure'!$A$21:$I$21,0)),0)</f>
        <v>0</v>
      </c>
      <c r="S481" s="2">
        <f>IF($H481&gt;L481, ($H481-L481) *INDEX('2018_commission_structure'!$A$21:$I$24,MATCH($E481, '2018_commission_structure'!$A$21:$A$24,0),MATCH(S$1, '2018_commission_structure'!$A$21:$I$21,0)), 0)</f>
        <v>0</v>
      </c>
      <c r="T481" s="2">
        <f t="shared" si="76"/>
        <v>151949.9</v>
      </c>
      <c r="U481" s="2">
        <f t="shared" si="77"/>
        <v>266620.90000000002</v>
      </c>
      <c r="V481" s="2">
        <f>MIN(I481, H481)*INDEX('2018_commission_structure'!$A$15:$I$18,MATCH($E481, '2018_commission_structure'!$A$15:$A$18,0),MATCH(V$1, '2018_commission_structure'!$A$15:$I$15,0))</f>
        <v>112500</v>
      </c>
      <c r="W481" s="2">
        <f>IF(H481&gt;I481, MIN(H481-I481, J481-I481)*INDEX('2018_commission_structure'!$A$15:$I$18,MATCH($E481, '2018_commission_structure'!$A$15:$A$18, 0),MATCH(W$1,'2018_commission_structure'!$A$15:$I$15, 0)), 0)</f>
        <v>41250</v>
      </c>
      <c r="X481" s="2">
        <f>IF(H481&gt;J481, MIN(H481-J481, K481-J481)*INDEX('2018_commission_structure'!$A$15:$I$24,MATCH($E481, '2018_commission_structure'!$A$15:$A$18, 0),MATCH(X$1, '2018_commission_structure'!$A$15:$I$15, 0)), 0)</f>
        <v>4157.5</v>
      </c>
      <c r="Y481" s="2">
        <f>IF($H481&gt;K481,MIN($H481-K481,L481-K481)*INDEX('2018_commission_structure'!$A$15:$I$24,MATCH($E481,'2018_commission_structure'!$A$15:$A$18,0),MATCH('calculations '!Y$1,'2018_commission_structure'!$A$15:$I$15,0)),0)</f>
        <v>0</v>
      </c>
      <c r="Z481" s="2">
        <f>IF($H481&gt;L481, ($H481-L481) *INDEX('2018_commission_structure'!$A$15:$I$24,MATCH($E481, '2018_commission_structure'!$A$15:$A$18,0),MATCH(Z$1, '2018_commission_structure'!$A$15:$I$15,0)), 0)</f>
        <v>0</v>
      </c>
      <c r="AA481" s="9">
        <f t="shared" si="78"/>
        <v>157907.5</v>
      </c>
      <c r="AB481" s="9">
        <f t="shared" si="79"/>
        <v>272578.5</v>
      </c>
    </row>
    <row r="482" spans="1:28" x14ac:dyDescent="0.25">
      <c r="A482" t="str">
        <f t="shared" si="70"/>
        <v>Thalia Crowcher</v>
      </c>
      <c r="B482">
        <v>5511711233</v>
      </c>
      <c r="C482" t="s">
        <v>948</v>
      </c>
      <c r="D482" t="s">
        <v>949</v>
      </c>
      <c r="E482" t="s">
        <v>7</v>
      </c>
      <c r="F482" s="6">
        <v>50457</v>
      </c>
      <c r="G482">
        <f>COUNTIF(deals_closed!D:D,'calculations '!B482)</f>
        <v>16</v>
      </c>
      <c r="H482" s="6">
        <f>SUMIF(deals_closed!D:D,'calculations '!B482,deals_closed!C:C)</f>
        <v>526014</v>
      </c>
      <c r="I482" s="9">
        <f>VLOOKUP(E482,'2018_commission_structure'!$A$22:$I$24,9,FALSE)</f>
        <v>500000</v>
      </c>
      <c r="J482" s="7">
        <f t="shared" si="71"/>
        <v>625000</v>
      </c>
      <c r="K482" s="8">
        <f t="shared" si="72"/>
        <v>750000</v>
      </c>
      <c r="L482" s="9">
        <f t="shared" si="73"/>
        <v>1000000</v>
      </c>
      <c r="M482" s="10">
        <f t="shared" si="74"/>
        <v>1.052028</v>
      </c>
      <c r="N482" t="str">
        <f t="shared" si="75"/>
        <v>100-125%</v>
      </c>
      <c r="O482" s="9">
        <f>MIN(I482, H482)*INDEX('2018_commission_structure'!$A$21:$I$24,
MATCH($E482, '2018_commission_structure'!$A$21:$A$24,0),
MATCH(O$1, '2018_commission_structure'!$A$21:$I$21,0))</f>
        <v>50000</v>
      </c>
      <c r="P482" s="2">
        <f>IF(H482&gt;I482, MIN(H482-I482, J482-I482)*
INDEX('2018_commission_structure'!$A$21:$I$24,
MATCH($E482, '2018_commission_structure'!$A$21:$A$24, 0),
MATCH(P$1, '2018_commission_structure'!$A$21:$I$21, 0)), 0)</f>
        <v>3902.1</v>
      </c>
      <c r="Q482" s="2">
        <f>IF(H482&gt;J482, MIN(H482-J482, K482-J482)*
INDEX('2018_commission_structure'!$A$21:$I$24,
MATCH($E482, '2018_commission_structure'!$A$21:$A$24, 0),
MATCH(Q$1, '2018_commission_structure'!$A$21:$I$21, 0)), 0)</f>
        <v>0</v>
      </c>
      <c r="R482" s="2">
        <f>IF($H482&gt;K482,MIN($H482-K482,L482-K482)*INDEX('2018_commission_structure'!$A$21:$I$24,MATCH($E482,'2018_commission_structure'!$A$21:$A$24,0),MATCH('calculations '!R$1,'2018_commission_structure'!$A$21:$I$21,0)),0)</f>
        <v>0</v>
      </c>
      <c r="S482" s="2">
        <f>IF($H482&gt;L482, ($H482-L482) *INDEX('2018_commission_structure'!$A$21:$I$24,MATCH($E482, '2018_commission_structure'!$A$21:$A$24,0),MATCH(S$1, '2018_commission_structure'!$A$21:$I$21,0)), 0)</f>
        <v>0</v>
      </c>
      <c r="T482" s="2">
        <f t="shared" si="76"/>
        <v>53902.1</v>
      </c>
      <c r="U482" s="2">
        <f t="shared" si="77"/>
        <v>104359.1</v>
      </c>
      <c r="V482" s="2">
        <f>MIN(I482, H482)*INDEX('2018_commission_structure'!$A$15:$I$18,MATCH($E482, '2018_commission_structure'!$A$15:$A$18,0),MATCH(V$1, '2018_commission_structure'!$A$15:$I$15,0))</f>
        <v>60000</v>
      </c>
      <c r="W482" s="2">
        <f>IF(H482&gt;I482, MIN(H482-I482, J482-I482)*INDEX('2018_commission_structure'!$A$15:$I$18,MATCH($E482, '2018_commission_structure'!$A$15:$A$18, 0),MATCH(W$1,'2018_commission_structure'!$A$15:$I$15, 0)), 0)</f>
        <v>4422.38</v>
      </c>
      <c r="X482" s="2">
        <f>IF(H482&gt;J482, MIN(H482-J482, K482-J482)*INDEX('2018_commission_structure'!$A$15:$I$24,MATCH($E482, '2018_commission_structure'!$A$15:$A$18, 0),MATCH(X$1, '2018_commission_structure'!$A$15:$I$15, 0)), 0)</f>
        <v>0</v>
      </c>
      <c r="Y482" s="2">
        <f>IF($H482&gt;K482,MIN($H482-K482,L482-K482)*INDEX('2018_commission_structure'!$A$15:$I$24,MATCH($E482,'2018_commission_structure'!$A$15:$A$18,0),MATCH('calculations '!Y$1,'2018_commission_structure'!$A$15:$I$15,0)),0)</f>
        <v>0</v>
      </c>
      <c r="Z482" s="2">
        <f>IF($H482&gt;L482, ($H482-L482) *INDEX('2018_commission_structure'!$A$15:$I$24,MATCH($E482, '2018_commission_structure'!$A$15:$A$18,0),MATCH(Z$1, '2018_commission_structure'!$A$15:$I$15,0)), 0)</f>
        <v>0</v>
      </c>
      <c r="AA482" s="9">
        <f t="shared" si="78"/>
        <v>64422.38</v>
      </c>
      <c r="AB482" s="9">
        <f t="shared" si="79"/>
        <v>114879.38</v>
      </c>
    </row>
    <row r="483" spans="1:28" x14ac:dyDescent="0.25">
      <c r="A483" t="str">
        <f t="shared" si="70"/>
        <v>Nickolai Martins</v>
      </c>
      <c r="B483">
        <v>2158895349</v>
      </c>
      <c r="C483" t="s">
        <v>950</v>
      </c>
      <c r="D483" t="s">
        <v>951</v>
      </c>
      <c r="E483" t="s">
        <v>7</v>
      </c>
      <c r="F483" s="6">
        <v>35359</v>
      </c>
      <c r="G483">
        <f>COUNTIF(deals_closed!D:D,'calculations '!B483)</f>
        <v>14</v>
      </c>
      <c r="H483" s="6">
        <f>SUMIF(deals_closed!D:D,'calculations '!B483,deals_closed!C:C)</f>
        <v>430049</v>
      </c>
      <c r="I483" s="9">
        <f>VLOOKUP(E483,'2018_commission_structure'!$A$22:$I$24,9,FALSE)</f>
        <v>500000</v>
      </c>
      <c r="J483" s="7">
        <f t="shared" si="71"/>
        <v>625000</v>
      </c>
      <c r="K483" s="8">
        <f t="shared" si="72"/>
        <v>750000</v>
      </c>
      <c r="L483" s="9">
        <f t="shared" si="73"/>
        <v>1000000</v>
      </c>
      <c r="M483" s="10">
        <f t="shared" si="74"/>
        <v>0.86009800000000003</v>
      </c>
      <c r="N483" t="str">
        <f t="shared" si="75"/>
        <v>0-100%</v>
      </c>
      <c r="O483" s="9">
        <f>MIN(I483, H483)*INDEX('2018_commission_structure'!$A$21:$I$24,
MATCH($E483, '2018_commission_structure'!$A$21:$A$24,0),
MATCH(O$1, '2018_commission_structure'!$A$21:$I$21,0))</f>
        <v>43004.9</v>
      </c>
      <c r="P483" s="2">
        <f>IF(H483&gt;I483, MIN(H483-I483, J483-I483)*
INDEX('2018_commission_structure'!$A$21:$I$24,
MATCH($E483, '2018_commission_structure'!$A$21:$A$24, 0),
MATCH(P$1, '2018_commission_structure'!$A$21:$I$21, 0)), 0)</f>
        <v>0</v>
      </c>
      <c r="Q483" s="2">
        <f>IF(H483&gt;J483, MIN(H483-J483, K483-J483)*
INDEX('2018_commission_structure'!$A$21:$I$24,
MATCH($E483, '2018_commission_structure'!$A$21:$A$24, 0),
MATCH(Q$1, '2018_commission_structure'!$A$21:$I$21, 0)), 0)</f>
        <v>0</v>
      </c>
      <c r="R483" s="2">
        <f>IF($H483&gt;K483,MIN($H483-K483,L483-K483)*INDEX('2018_commission_structure'!$A$21:$I$24,MATCH($E483,'2018_commission_structure'!$A$21:$A$24,0),MATCH('calculations '!R$1,'2018_commission_structure'!$A$21:$I$21,0)),0)</f>
        <v>0</v>
      </c>
      <c r="S483" s="2">
        <f>IF($H483&gt;L483, ($H483-L483) *INDEX('2018_commission_structure'!$A$21:$I$24,MATCH($E483, '2018_commission_structure'!$A$21:$A$24,0),MATCH(S$1, '2018_commission_structure'!$A$21:$I$21,0)), 0)</f>
        <v>0</v>
      </c>
      <c r="T483" s="2">
        <f t="shared" si="76"/>
        <v>43004.9</v>
      </c>
      <c r="U483" s="2">
        <f t="shared" si="77"/>
        <v>78363.899999999994</v>
      </c>
      <c r="V483" s="2">
        <f>MIN(I483, H483)*INDEX('2018_commission_structure'!$A$15:$I$18,MATCH($E483, '2018_commission_structure'!$A$15:$A$18,0),MATCH(V$1, '2018_commission_structure'!$A$15:$I$15,0))</f>
        <v>51605.88</v>
      </c>
      <c r="W483" s="2">
        <f>IF(H483&gt;I483, MIN(H483-I483, J483-I483)*INDEX('2018_commission_structure'!$A$15:$I$18,MATCH($E483, '2018_commission_structure'!$A$15:$A$18, 0),MATCH(W$1,'2018_commission_structure'!$A$15:$I$15, 0)), 0)</f>
        <v>0</v>
      </c>
      <c r="X483" s="2">
        <f>IF(H483&gt;J483, MIN(H483-J483, K483-J483)*INDEX('2018_commission_structure'!$A$15:$I$24,MATCH($E483, '2018_commission_structure'!$A$15:$A$18, 0),MATCH(X$1, '2018_commission_structure'!$A$15:$I$15, 0)), 0)</f>
        <v>0</v>
      </c>
      <c r="Y483" s="2">
        <f>IF($H483&gt;K483,MIN($H483-K483,L483-K483)*INDEX('2018_commission_structure'!$A$15:$I$24,MATCH($E483,'2018_commission_structure'!$A$15:$A$18,0),MATCH('calculations '!Y$1,'2018_commission_structure'!$A$15:$I$15,0)),0)</f>
        <v>0</v>
      </c>
      <c r="Z483" s="2">
        <f>IF($H483&gt;L483, ($H483-L483) *INDEX('2018_commission_structure'!$A$15:$I$24,MATCH($E483, '2018_commission_structure'!$A$15:$A$18,0),MATCH(Z$1, '2018_commission_structure'!$A$15:$I$15,0)), 0)</f>
        <v>0</v>
      </c>
      <c r="AA483" s="9">
        <f t="shared" si="78"/>
        <v>51605.88</v>
      </c>
      <c r="AB483" s="9">
        <f t="shared" si="79"/>
        <v>86964.88</v>
      </c>
    </row>
    <row r="484" spans="1:28" x14ac:dyDescent="0.25">
      <c r="A484" t="str">
        <f t="shared" si="70"/>
        <v>Corene Diamant</v>
      </c>
      <c r="B484">
        <v>813832926</v>
      </c>
      <c r="C484" t="s">
        <v>952</v>
      </c>
      <c r="D484" t="s">
        <v>953</v>
      </c>
      <c r="E484" t="s">
        <v>29</v>
      </c>
      <c r="F484" s="6">
        <v>62260</v>
      </c>
      <c r="G484">
        <f>COUNTIF(deals_closed!D:D,'calculations '!B484)</f>
        <v>19</v>
      </c>
      <c r="H484" s="6">
        <f>SUMIF(deals_closed!D:D,'calculations '!B484,deals_closed!C:C)</f>
        <v>674298</v>
      </c>
      <c r="I484" s="9">
        <f>VLOOKUP(E484,'2018_commission_structure'!$A$22:$I$24,9,FALSE)</f>
        <v>600000</v>
      </c>
      <c r="J484" s="7">
        <f t="shared" si="71"/>
        <v>750000</v>
      </c>
      <c r="K484" s="8">
        <f t="shared" si="72"/>
        <v>900000</v>
      </c>
      <c r="L484" s="9">
        <f t="shared" si="73"/>
        <v>1200000</v>
      </c>
      <c r="M484" s="10">
        <f t="shared" si="74"/>
        <v>1.1238300000000001</v>
      </c>
      <c r="N484" t="str">
        <f t="shared" si="75"/>
        <v>100-125%</v>
      </c>
      <c r="O484" s="9">
        <f>MIN(I484, H484)*INDEX('2018_commission_structure'!$A$21:$I$24,
MATCH($E484, '2018_commission_structure'!$A$21:$A$24,0),
MATCH(O$1, '2018_commission_structure'!$A$21:$I$21,0))</f>
        <v>78000</v>
      </c>
      <c r="P484" s="2">
        <f>IF(H484&gt;I484, MIN(H484-I484, J484-I484)*
INDEX('2018_commission_structure'!$A$21:$I$24,
MATCH($E484, '2018_commission_structure'!$A$21:$A$24, 0),
MATCH(P$1, '2018_commission_structure'!$A$21:$I$21, 0)), 0)</f>
        <v>12630.660000000002</v>
      </c>
      <c r="Q484" s="2">
        <f>IF(H484&gt;J484, MIN(H484-J484, K484-J484)*
INDEX('2018_commission_structure'!$A$21:$I$24,
MATCH($E484, '2018_commission_structure'!$A$21:$A$24, 0),
MATCH(Q$1, '2018_commission_structure'!$A$21:$I$21, 0)), 0)</f>
        <v>0</v>
      </c>
      <c r="R484" s="2">
        <f>IF($H484&gt;K484,MIN($H484-K484,L484-K484)*INDEX('2018_commission_structure'!$A$21:$I$24,MATCH($E484,'2018_commission_structure'!$A$21:$A$24,0),MATCH('calculations '!R$1,'2018_commission_structure'!$A$21:$I$21,0)),0)</f>
        <v>0</v>
      </c>
      <c r="S484" s="2">
        <f>IF($H484&gt;L484, ($H484-L484) *INDEX('2018_commission_structure'!$A$21:$I$24,MATCH($E484, '2018_commission_structure'!$A$21:$A$24,0),MATCH(S$1, '2018_commission_structure'!$A$21:$I$21,0)), 0)</f>
        <v>0</v>
      </c>
      <c r="T484" s="2">
        <f t="shared" si="76"/>
        <v>90630.66</v>
      </c>
      <c r="U484" s="2">
        <f t="shared" si="77"/>
        <v>152890.66</v>
      </c>
      <c r="V484" s="2">
        <f>MIN(I484, H484)*INDEX('2018_commission_structure'!$A$15:$I$18,MATCH($E484, '2018_commission_structure'!$A$15:$A$18,0),MATCH(V$1, '2018_commission_structure'!$A$15:$I$15,0))</f>
        <v>90000</v>
      </c>
      <c r="W484" s="2">
        <f>IF(H484&gt;I484, MIN(H484-I484, J484-I484)*INDEX('2018_commission_structure'!$A$15:$I$18,MATCH($E484, '2018_commission_structure'!$A$15:$A$18, 0),MATCH(W$1,'2018_commission_structure'!$A$15:$I$15, 0)), 0)</f>
        <v>13373.64</v>
      </c>
      <c r="X484" s="2">
        <f>IF(H484&gt;J484, MIN(H484-J484, K484-J484)*INDEX('2018_commission_structure'!$A$15:$I$24,MATCH($E484, '2018_commission_structure'!$A$15:$A$18, 0),MATCH(X$1, '2018_commission_structure'!$A$15:$I$15, 0)), 0)</f>
        <v>0</v>
      </c>
      <c r="Y484" s="2">
        <f>IF($H484&gt;K484,MIN($H484-K484,L484-K484)*INDEX('2018_commission_structure'!$A$15:$I$24,MATCH($E484,'2018_commission_structure'!$A$15:$A$18,0),MATCH('calculations '!Y$1,'2018_commission_structure'!$A$15:$I$15,0)),0)</f>
        <v>0</v>
      </c>
      <c r="Z484" s="2">
        <f>IF($H484&gt;L484, ($H484-L484) *INDEX('2018_commission_structure'!$A$15:$I$24,MATCH($E484, '2018_commission_structure'!$A$15:$A$18,0),MATCH(Z$1, '2018_commission_structure'!$A$15:$I$15,0)), 0)</f>
        <v>0</v>
      </c>
      <c r="AA484" s="9">
        <f t="shared" si="78"/>
        <v>103373.64</v>
      </c>
      <c r="AB484" s="9">
        <f t="shared" si="79"/>
        <v>165633.64000000001</v>
      </c>
    </row>
    <row r="485" spans="1:28" x14ac:dyDescent="0.25">
      <c r="A485" t="str">
        <f t="shared" si="70"/>
        <v>Aldin Dryburgh</v>
      </c>
      <c r="B485">
        <v>6938295417</v>
      </c>
      <c r="C485" t="s">
        <v>954</v>
      </c>
      <c r="D485" t="s">
        <v>955</v>
      </c>
      <c r="E485" t="s">
        <v>7</v>
      </c>
      <c r="F485" s="6">
        <v>40716</v>
      </c>
      <c r="G485">
        <f>COUNTIF(deals_closed!D:D,'calculations '!B485)</f>
        <v>24</v>
      </c>
      <c r="H485" s="6">
        <f>SUMIF(deals_closed!D:D,'calculations '!B485,deals_closed!C:C)</f>
        <v>769447</v>
      </c>
      <c r="I485" s="9">
        <f>VLOOKUP(E485,'2018_commission_structure'!$A$22:$I$24,9,FALSE)</f>
        <v>500000</v>
      </c>
      <c r="J485" s="7">
        <f t="shared" si="71"/>
        <v>625000</v>
      </c>
      <c r="K485" s="8">
        <f t="shared" si="72"/>
        <v>750000</v>
      </c>
      <c r="L485" s="9">
        <f t="shared" si="73"/>
        <v>1000000</v>
      </c>
      <c r="M485" s="10">
        <f t="shared" si="74"/>
        <v>1.538894</v>
      </c>
      <c r="N485" t="str">
        <f t="shared" si="75"/>
        <v>150-200%</v>
      </c>
      <c r="O485" s="9">
        <f>MIN(I485, H485)*INDEX('2018_commission_structure'!$A$21:$I$24,
MATCH($E485, '2018_commission_structure'!$A$21:$A$24,0),
MATCH(O$1, '2018_commission_structure'!$A$21:$I$21,0))</f>
        <v>50000</v>
      </c>
      <c r="P485" s="2">
        <f>IF(H485&gt;I485, MIN(H485-I485, J485-I485)*
INDEX('2018_commission_structure'!$A$21:$I$24,
MATCH($E485, '2018_commission_structure'!$A$21:$A$24, 0),
MATCH(P$1, '2018_commission_structure'!$A$21:$I$21, 0)), 0)</f>
        <v>18750</v>
      </c>
      <c r="Q485" s="2">
        <f>IF(H485&gt;J485, MIN(H485-J485, K485-J485)*
INDEX('2018_commission_structure'!$A$21:$I$24,
MATCH($E485, '2018_commission_structure'!$A$21:$A$24, 0),
MATCH(Q$1, '2018_commission_structure'!$A$21:$I$21, 0)), 0)</f>
        <v>22500</v>
      </c>
      <c r="R485" s="2">
        <f>IF($H485&gt;K485,MIN($H485-K485,L485-K485)*INDEX('2018_commission_structure'!$A$21:$I$24,MATCH($E485,'2018_commission_structure'!$A$21:$A$24,0),MATCH('calculations '!R$1,'2018_commission_structure'!$A$21:$I$21,0)),0)</f>
        <v>4278.34</v>
      </c>
      <c r="S485" s="2">
        <f>IF($H485&gt;L485, ($H485-L485) *INDEX('2018_commission_structure'!$A$21:$I$24,MATCH($E485, '2018_commission_structure'!$A$21:$A$24,0),MATCH(S$1, '2018_commission_structure'!$A$21:$I$21,0)), 0)</f>
        <v>0</v>
      </c>
      <c r="T485" s="2">
        <f t="shared" si="76"/>
        <v>95528.34</v>
      </c>
      <c r="U485" s="2">
        <f t="shared" si="77"/>
        <v>136244.34</v>
      </c>
      <c r="V485" s="2">
        <f>MIN(I485, H485)*INDEX('2018_commission_structure'!$A$15:$I$18,MATCH($E485, '2018_commission_structure'!$A$15:$A$18,0),MATCH(V$1, '2018_commission_structure'!$A$15:$I$15,0))</f>
        <v>60000</v>
      </c>
      <c r="W485" s="2">
        <f>IF(H485&gt;I485, MIN(H485-I485, J485-I485)*INDEX('2018_commission_structure'!$A$15:$I$18,MATCH($E485, '2018_commission_structure'!$A$15:$A$18, 0),MATCH(W$1,'2018_commission_structure'!$A$15:$I$15, 0)), 0)</f>
        <v>21250</v>
      </c>
      <c r="X485" s="2">
        <f>IF(H485&gt;J485, MIN(H485-J485, K485-J485)*INDEX('2018_commission_structure'!$A$15:$I$24,MATCH($E485, '2018_commission_structure'!$A$15:$A$18, 0),MATCH(X$1, '2018_commission_structure'!$A$15:$I$15, 0)), 0)</f>
        <v>25000</v>
      </c>
      <c r="Y485" s="2">
        <f>IF($H485&gt;K485,MIN($H485-K485,L485-K485)*INDEX('2018_commission_structure'!$A$15:$I$24,MATCH($E485,'2018_commission_structure'!$A$15:$A$18,0),MATCH('calculations '!Y$1,'2018_commission_structure'!$A$15:$I$15,0)),0)</f>
        <v>4278.34</v>
      </c>
      <c r="Z485" s="2">
        <f>IF($H485&gt;L485, ($H485-L485) *INDEX('2018_commission_structure'!$A$15:$I$24,MATCH($E485, '2018_commission_structure'!$A$15:$A$18,0),MATCH(Z$1, '2018_commission_structure'!$A$15:$I$15,0)), 0)</f>
        <v>0</v>
      </c>
      <c r="AA485" s="9">
        <f t="shared" si="78"/>
        <v>110528.34</v>
      </c>
      <c r="AB485" s="9">
        <f t="shared" si="79"/>
        <v>151244.34</v>
      </c>
    </row>
    <row r="486" spans="1:28" x14ac:dyDescent="0.25">
      <c r="A486" t="str">
        <f t="shared" si="70"/>
        <v>Bernice Nucci</v>
      </c>
      <c r="B486">
        <v>3133221701</v>
      </c>
      <c r="C486" t="s">
        <v>956</v>
      </c>
      <c r="D486" t="s">
        <v>957</v>
      </c>
      <c r="E486" t="s">
        <v>29</v>
      </c>
      <c r="F486" s="6">
        <v>71686</v>
      </c>
      <c r="G486">
        <f>COUNTIF(deals_closed!D:D,'calculations '!B486)</f>
        <v>14</v>
      </c>
      <c r="H486" s="6">
        <f>SUMIF(deals_closed!D:D,'calculations '!B486,deals_closed!C:C)</f>
        <v>542057</v>
      </c>
      <c r="I486" s="9">
        <f>VLOOKUP(E486,'2018_commission_structure'!$A$22:$I$24,9,FALSE)</f>
        <v>600000</v>
      </c>
      <c r="J486" s="7">
        <f t="shared" si="71"/>
        <v>750000</v>
      </c>
      <c r="K486" s="8">
        <f t="shared" si="72"/>
        <v>900000</v>
      </c>
      <c r="L486" s="9">
        <f t="shared" si="73"/>
        <v>1200000</v>
      </c>
      <c r="M486" s="10">
        <f t="shared" si="74"/>
        <v>0.90342833333333339</v>
      </c>
      <c r="N486" t="str">
        <f t="shared" si="75"/>
        <v>0-100%</v>
      </c>
      <c r="O486" s="9">
        <f>MIN(I486, H486)*INDEX('2018_commission_structure'!$A$21:$I$24,
MATCH($E486, '2018_commission_structure'!$A$21:$A$24,0),
MATCH(O$1, '2018_commission_structure'!$A$21:$I$21,0))</f>
        <v>70467.41</v>
      </c>
      <c r="P486" s="2">
        <f>IF(H486&gt;I486, MIN(H486-I486, J486-I486)*
INDEX('2018_commission_structure'!$A$21:$I$24,
MATCH($E486, '2018_commission_structure'!$A$21:$A$24, 0),
MATCH(P$1, '2018_commission_structure'!$A$21:$I$21, 0)), 0)</f>
        <v>0</v>
      </c>
      <c r="Q486" s="2">
        <f>IF(H486&gt;J486, MIN(H486-J486, K486-J486)*
INDEX('2018_commission_structure'!$A$21:$I$24,
MATCH($E486, '2018_commission_structure'!$A$21:$A$24, 0),
MATCH(Q$1, '2018_commission_structure'!$A$21:$I$21, 0)), 0)</f>
        <v>0</v>
      </c>
      <c r="R486" s="2">
        <f>IF($H486&gt;K486,MIN($H486-K486,L486-K486)*INDEX('2018_commission_structure'!$A$21:$I$24,MATCH($E486,'2018_commission_structure'!$A$21:$A$24,0),MATCH('calculations '!R$1,'2018_commission_structure'!$A$21:$I$21,0)),0)</f>
        <v>0</v>
      </c>
      <c r="S486" s="2">
        <f>IF($H486&gt;L486, ($H486-L486) *INDEX('2018_commission_structure'!$A$21:$I$24,MATCH($E486, '2018_commission_structure'!$A$21:$A$24,0),MATCH(S$1, '2018_commission_structure'!$A$21:$I$21,0)), 0)</f>
        <v>0</v>
      </c>
      <c r="T486" s="2">
        <f t="shared" si="76"/>
        <v>70467.41</v>
      </c>
      <c r="U486" s="2">
        <f t="shared" si="77"/>
        <v>142153.41</v>
      </c>
      <c r="V486" s="2">
        <f>MIN(I486, H486)*INDEX('2018_commission_structure'!$A$15:$I$18,MATCH($E486, '2018_commission_structure'!$A$15:$A$18,0),MATCH(V$1, '2018_commission_structure'!$A$15:$I$15,0))</f>
        <v>81308.55</v>
      </c>
      <c r="W486" s="2">
        <f>IF(H486&gt;I486, MIN(H486-I486, J486-I486)*INDEX('2018_commission_structure'!$A$15:$I$18,MATCH($E486, '2018_commission_structure'!$A$15:$A$18, 0),MATCH(W$1,'2018_commission_structure'!$A$15:$I$15, 0)), 0)</f>
        <v>0</v>
      </c>
      <c r="X486" s="2">
        <f>IF(H486&gt;J486, MIN(H486-J486, K486-J486)*INDEX('2018_commission_structure'!$A$15:$I$24,MATCH($E486, '2018_commission_structure'!$A$15:$A$18, 0),MATCH(X$1, '2018_commission_structure'!$A$15:$I$15, 0)), 0)</f>
        <v>0</v>
      </c>
      <c r="Y486" s="2">
        <f>IF($H486&gt;K486,MIN($H486-K486,L486-K486)*INDEX('2018_commission_structure'!$A$15:$I$24,MATCH($E486,'2018_commission_structure'!$A$15:$A$18,0),MATCH('calculations '!Y$1,'2018_commission_structure'!$A$15:$I$15,0)),0)</f>
        <v>0</v>
      </c>
      <c r="Z486" s="2">
        <f>IF($H486&gt;L486, ($H486-L486) *INDEX('2018_commission_structure'!$A$15:$I$24,MATCH($E486, '2018_commission_structure'!$A$15:$A$18,0),MATCH(Z$1, '2018_commission_structure'!$A$15:$I$15,0)), 0)</f>
        <v>0</v>
      </c>
      <c r="AA486" s="9">
        <f t="shared" si="78"/>
        <v>81308.55</v>
      </c>
      <c r="AB486" s="9">
        <f t="shared" si="79"/>
        <v>152994.54999999999</v>
      </c>
    </row>
    <row r="487" spans="1:28" x14ac:dyDescent="0.25">
      <c r="A487" t="str">
        <f t="shared" si="70"/>
        <v>Isadora Davana</v>
      </c>
      <c r="B487">
        <v>7011563598</v>
      </c>
      <c r="C487" t="s">
        <v>958</v>
      </c>
      <c r="D487" t="s">
        <v>959</v>
      </c>
      <c r="E487" t="s">
        <v>7</v>
      </c>
      <c r="F487" s="6">
        <v>30113</v>
      </c>
      <c r="G487">
        <f>COUNTIF(deals_closed!D:D,'calculations '!B487)</f>
        <v>18</v>
      </c>
      <c r="H487" s="6">
        <f>SUMIF(deals_closed!D:D,'calculations '!B487,deals_closed!C:C)</f>
        <v>664135</v>
      </c>
      <c r="I487" s="9">
        <f>VLOOKUP(E487,'2018_commission_structure'!$A$22:$I$24,9,FALSE)</f>
        <v>500000</v>
      </c>
      <c r="J487" s="7">
        <f t="shared" si="71"/>
        <v>625000</v>
      </c>
      <c r="K487" s="8">
        <f t="shared" si="72"/>
        <v>750000</v>
      </c>
      <c r="L487" s="9">
        <f t="shared" si="73"/>
        <v>1000000</v>
      </c>
      <c r="M487" s="10">
        <f t="shared" si="74"/>
        <v>1.3282700000000001</v>
      </c>
      <c r="N487" t="str">
        <f t="shared" si="75"/>
        <v>125-150%</v>
      </c>
      <c r="O487" s="9">
        <f>MIN(I487, H487)*INDEX('2018_commission_structure'!$A$21:$I$24,
MATCH($E487, '2018_commission_structure'!$A$21:$A$24,0),
MATCH(O$1, '2018_commission_structure'!$A$21:$I$21,0))</f>
        <v>50000</v>
      </c>
      <c r="P487" s="2">
        <f>IF(H487&gt;I487, MIN(H487-I487, J487-I487)*
INDEX('2018_commission_structure'!$A$21:$I$24,
MATCH($E487, '2018_commission_structure'!$A$21:$A$24, 0),
MATCH(P$1, '2018_commission_structure'!$A$21:$I$21, 0)), 0)</f>
        <v>18750</v>
      </c>
      <c r="Q487" s="2">
        <f>IF(H487&gt;J487, MIN(H487-J487, K487-J487)*
INDEX('2018_commission_structure'!$A$21:$I$24,
MATCH($E487, '2018_commission_structure'!$A$21:$A$24, 0),
MATCH(Q$1, '2018_commission_structure'!$A$21:$I$21, 0)), 0)</f>
        <v>7044.3</v>
      </c>
      <c r="R487" s="2">
        <f>IF($H487&gt;K487,MIN($H487-K487,L487-K487)*INDEX('2018_commission_structure'!$A$21:$I$24,MATCH($E487,'2018_commission_structure'!$A$21:$A$24,0),MATCH('calculations '!R$1,'2018_commission_structure'!$A$21:$I$21,0)),0)</f>
        <v>0</v>
      </c>
      <c r="S487" s="2">
        <f>IF($H487&gt;L487, ($H487-L487) *INDEX('2018_commission_structure'!$A$21:$I$24,MATCH($E487, '2018_commission_structure'!$A$21:$A$24,0),MATCH(S$1, '2018_commission_structure'!$A$21:$I$21,0)), 0)</f>
        <v>0</v>
      </c>
      <c r="T487" s="2">
        <f t="shared" si="76"/>
        <v>75794.3</v>
      </c>
      <c r="U487" s="2">
        <f t="shared" si="77"/>
        <v>105907.3</v>
      </c>
      <c r="V487" s="2">
        <f>MIN(I487, H487)*INDEX('2018_commission_structure'!$A$15:$I$18,MATCH($E487, '2018_commission_structure'!$A$15:$A$18,0),MATCH(V$1, '2018_commission_structure'!$A$15:$I$15,0))</f>
        <v>60000</v>
      </c>
      <c r="W487" s="2">
        <f>IF(H487&gt;I487, MIN(H487-I487, J487-I487)*INDEX('2018_commission_structure'!$A$15:$I$18,MATCH($E487, '2018_commission_structure'!$A$15:$A$18, 0),MATCH(W$1,'2018_commission_structure'!$A$15:$I$15, 0)), 0)</f>
        <v>21250</v>
      </c>
      <c r="X487" s="2">
        <f>IF(H487&gt;J487, MIN(H487-J487, K487-J487)*INDEX('2018_commission_structure'!$A$15:$I$24,MATCH($E487, '2018_commission_structure'!$A$15:$A$18, 0),MATCH(X$1, '2018_commission_structure'!$A$15:$I$15, 0)), 0)</f>
        <v>7827</v>
      </c>
      <c r="Y487" s="2">
        <f>IF($H487&gt;K487,MIN($H487-K487,L487-K487)*INDEX('2018_commission_structure'!$A$15:$I$24,MATCH($E487,'2018_commission_structure'!$A$15:$A$18,0),MATCH('calculations '!Y$1,'2018_commission_structure'!$A$15:$I$15,0)),0)</f>
        <v>0</v>
      </c>
      <c r="Z487" s="2">
        <f>IF($H487&gt;L487, ($H487-L487) *INDEX('2018_commission_structure'!$A$15:$I$24,MATCH($E487, '2018_commission_structure'!$A$15:$A$18,0),MATCH(Z$1, '2018_commission_structure'!$A$15:$I$15,0)), 0)</f>
        <v>0</v>
      </c>
      <c r="AA487" s="9">
        <f t="shared" si="78"/>
        <v>89077</v>
      </c>
      <c r="AB487" s="9">
        <f t="shared" si="79"/>
        <v>119190</v>
      </c>
    </row>
    <row r="488" spans="1:28" x14ac:dyDescent="0.25">
      <c r="A488" t="str">
        <f t="shared" si="70"/>
        <v>Javier Andriolli</v>
      </c>
      <c r="B488">
        <v>9529277938</v>
      </c>
      <c r="C488" t="s">
        <v>960</v>
      </c>
      <c r="D488" t="s">
        <v>961</v>
      </c>
      <c r="E488" t="s">
        <v>10</v>
      </c>
      <c r="F488" s="6">
        <v>110731</v>
      </c>
      <c r="G488">
        <f>COUNTIF(deals_closed!D:D,'calculations '!B488)</f>
        <v>23</v>
      </c>
      <c r="H488" s="6">
        <f>SUMIF(deals_closed!D:D,'calculations '!B488,deals_closed!C:C)</f>
        <v>633741</v>
      </c>
      <c r="I488" s="9">
        <f>VLOOKUP(E488,'2018_commission_structure'!$A$22:$I$24,9,FALSE)</f>
        <v>750000</v>
      </c>
      <c r="J488" s="7">
        <f t="shared" si="71"/>
        <v>937500</v>
      </c>
      <c r="K488" s="8">
        <f t="shared" si="72"/>
        <v>1125000</v>
      </c>
      <c r="L488" s="9">
        <f t="shared" si="73"/>
        <v>1500000</v>
      </c>
      <c r="M488" s="10">
        <f t="shared" si="74"/>
        <v>0.84498799999999996</v>
      </c>
      <c r="N488" t="str">
        <f t="shared" si="75"/>
        <v>0-100%</v>
      </c>
      <c r="O488" s="9">
        <f>MIN(I488, H488)*INDEX('2018_commission_structure'!$A$21:$I$24,
MATCH($E488, '2018_commission_structure'!$A$21:$A$24,0),
MATCH(O$1, '2018_commission_structure'!$A$21:$I$21,0))</f>
        <v>95061.15</v>
      </c>
      <c r="P488" s="2">
        <f>IF(H488&gt;I488, MIN(H488-I488, J488-I488)*
INDEX('2018_commission_structure'!$A$21:$I$24,
MATCH($E488, '2018_commission_structure'!$A$21:$A$24, 0),
MATCH(P$1, '2018_commission_structure'!$A$21:$I$21, 0)), 0)</f>
        <v>0</v>
      </c>
      <c r="Q488" s="2">
        <f>IF(H488&gt;J488, MIN(H488-J488, K488-J488)*
INDEX('2018_commission_structure'!$A$21:$I$24,
MATCH($E488, '2018_commission_structure'!$A$21:$A$24, 0),
MATCH(Q$1, '2018_commission_structure'!$A$21:$I$21, 0)), 0)</f>
        <v>0</v>
      </c>
      <c r="R488" s="2">
        <f>IF($H488&gt;K488,MIN($H488-K488,L488-K488)*INDEX('2018_commission_structure'!$A$21:$I$24,MATCH($E488,'2018_commission_structure'!$A$21:$A$24,0),MATCH('calculations '!R$1,'2018_commission_structure'!$A$21:$I$21,0)),0)</f>
        <v>0</v>
      </c>
      <c r="S488" s="2">
        <f>IF($H488&gt;L488, ($H488-L488) *INDEX('2018_commission_structure'!$A$21:$I$24,MATCH($E488, '2018_commission_structure'!$A$21:$A$24,0),MATCH(S$1, '2018_commission_structure'!$A$21:$I$21,0)), 0)</f>
        <v>0</v>
      </c>
      <c r="T488" s="2">
        <f t="shared" si="76"/>
        <v>95061.15</v>
      </c>
      <c r="U488" s="2">
        <f t="shared" si="77"/>
        <v>205792.15</v>
      </c>
      <c r="V488" s="2">
        <f>MIN(I488, H488)*INDEX('2018_commission_structure'!$A$15:$I$18,MATCH($E488, '2018_commission_structure'!$A$15:$A$18,0),MATCH(V$1, '2018_commission_structure'!$A$15:$I$15,0))</f>
        <v>95061.15</v>
      </c>
      <c r="W488" s="2">
        <f>IF(H488&gt;I488, MIN(H488-I488, J488-I488)*INDEX('2018_commission_structure'!$A$15:$I$18,MATCH($E488, '2018_commission_structure'!$A$15:$A$18, 0),MATCH(W$1,'2018_commission_structure'!$A$15:$I$15, 0)), 0)</f>
        <v>0</v>
      </c>
      <c r="X488" s="2">
        <f>IF(H488&gt;J488, MIN(H488-J488, K488-J488)*INDEX('2018_commission_structure'!$A$15:$I$24,MATCH($E488, '2018_commission_structure'!$A$15:$A$18, 0),MATCH(X$1, '2018_commission_structure'!$A$15:$I$15, 0)), 0)</f>
        <v>0</v>
      </c>
      <c r="Y488" s="2">
        <f>IF($H488&gt;K488,MIN($H488-K488,L488-K488)*INDEX('2018_commission_structure'!$A$15:$I$24,MATCH($E488,'2018_commission_structure'!$A$15:$A$18,0),MATCH('calculations '!Y$1,'2018_commission_structure'!$A$15:$I$15,0)),0)</f>
        <v>0</v>
      </c>
      <c r="Z488" s="2">
        <f>IF($H488&gt;L488, ($H488-L488) *INDEX('2018_commission_structure'!$A$15:$I$24,MATCH($E488, '2018_commission_structure'!$A$15:$A$18,0),MATCH(Z$1, '2018_commission_structure'!$A$15:$I$15,0)), 0)</f>
        <v>0</v>
      </c>
      <c r="AA488" s="9">
        <f t="shared" si="78"/>
        <v>95061.15</v>
      </c>
      <c r="AB488" s="9">
        <f t="shared" si="79"/>
        <v>205792.15</v>
      </c>
    </row>
    <row r="489" spans="1:28" x14ac:dyDescent="0.25">
      <c r="A489" t="str">
        <f t="shared" si="70"/>
        <v>Hillary Westphalen</v>
      </c>
      <c r="B489">
        <v>5234982726</v>
      </c>
      <c r="C489" t="s">
        <v>962</v>
      </c>
      <c r="D489" t="s">
        <v>963</v>
      </c>
      <c r="E489" t="s">
        <v>10</v>
      </c>
      <c r="F489" s="6">
        <v>110384</v>
      </c>
      <c r="G489">
        <f>COUNTIF(deals_closed!D:D,'calculations '!B489)</f>
        <v>21</v>
      </c>
      <c r="H489" s="6">
        <f>SUMIF(deals_closed!D:D,'calculations '!B489,deals_closed!C:C)</f>
        <v>743306</v>
      </c>
      <c r="I489" s="9">
        <f>VLOOKUP(E489,'2018_commission_structure'!$A$22:$I$24,9,FALSE)</f>
        <v>750000</v>
      </c>
      <c r="J489" s="7">
        <f t="shared" si="71"/>
        <v>937500</v>
      </c>
      <c r="K489" s="8">
        <f t="shared" si="72"/>
        <v>1125000</v>
      </c>
      <c r="L489" s="9">
        <f t="shared" si="73"/>
        <v>1500000</v>
      </c>
      <c r="M489" s="10">
        <f t="shared" si="74"/>
        <v>0.99107466666666666</v>
      </c>
      <c r="N489" t="str">
        <f t="shared" si="75"/>
        <v>0-100%</v>
      </c>
      <c r="O489" s="9">
        <f>MIN(I489, H489)*INDEX('2018_commission_structure'!$A$21:$I$24,
MATCH($E489, '2018_commission_structure'!$A$21:$A$24,0),
MATCH(O$1, '2018_commission_structure'!$A$21:$I$21,0))</f>
        <v>111495.9</v>
      </c>
      <c r="P489" s="2">
        <f>IF(H489&gt;I489, MIN(H489-I489, J489-I489)*
INDEX('2018_commission_structure'!$A$21:$I$24,
MATCH($E489, '2018_commission_structure'!$A$21:$A$24, 0),
MATCH(P$1, '2018_commission_structure'!$A$21:$I$21, 0)), 0)</f>
        <v>0</v>
      </c>
      <c r="Q489" s="2">
        <f>IF(H489&gt;J489, MIN(H489-J489, K489-J489)*
INDEX('2018_commission_structure'!$A$21:$I$24,
MATCH($E489, '2018_commission_structure'!$A$21:$A$24, 0),
MATCH(Q$1, '2018_commission_structure'!$A$21:$I$21, 0)), 0)</f>
        <v>0</v>
      </c>
      <c r="R489" s="2">
        <f>IF($H489&gt;K489,MIN($H489-K489,L489-K489)*INDEX('2018_commission_structure'!$A$21:$I$24,MATCH($E489,'2018_commission_structure'!$A$21:$A$24,0),MATCH('calculations '!R$1,'2018_commission_structure'!$A$21:$I$21,0)),0)</f>
        <v>0</v>
      </c>
      <c r="S489" s="2">
        <f>IF($H489&gt;L489, ($H489-L489) *INDEX('2018_commission_structure'!$A$21:$I$24,MATCH($E489, '2018_commission_structure'!$A$21:$A$24,0),MATCH(S$1, '2018_commission_structure'!$A$21:$I$21,0)), 0)</f>
        <v>0</v>
      </c>
      <c r="T489" s="2">
        <f t="shared" si="76"/>
        <v>111495.9</v>
      </c>
      <c r="U489" s="2">
        <f t="shared" si="77"/>
        <v>221879.9</v>
      </c>
      <c r="V489" s="2">
        <f>MIN(I489, H489)*INDEX('2018_commission_structure'!$A$15:$I$18,MATCH($E489, '2018_commission_structure'!$A$15:$A$18,0),MATCH(V$1, '2018_commission_structure'!$A$15:$I$15,0))</f>
        <v>111495.9</v>
      </c>
      <c r="W489" s="2">
        <f>IF(H489&gt;I489, MIN(H489-I489, J489-I489)*INDEX('2018_commission_structure'!$A$15:$I$18,MATCH($E489, '2018_commission_structure'!$A$15:$A$18, 0),MATCH(W$1,'2018_commission_structure'!$A$15:$I$15, 0)), 0)</f>
        <v>0</v>
      </c>
      <c r="X489" s="2">
        <f>IF(H489&gt;J489, MIN(H489-J489, K489-J489)*INDEX('2018_commission_structure'!$A$15:$I$24,MATCH($E489, '2018_commission_structure'!$A$15:$A$18, 0),MATCH(X$1, '2018_commission_structure'!$A$15:$I$15, 0)), 0)</f>
        <v>0</v>
      </c>
      <c r="Y489" s="2">
        <f>IF($H489&gt;K489,MIN($H489-K489,L489-K489)*INDEX('2018_commission_structure'!$A$15:$I$24,MATCH($E489,'2018_commission_structure'!$A$15:$A$18,0),MATCH('calculations '!Y$1,'2018_commission_structure'!$A$15:$I$15,0)),0)</f>
        <v>0</v>
      </c>
      <c r="Z489" s="2">
        <f>IF($H489&gt;L489, ($H489-L489) *INDEX('2018_commission_structure'!$A$15:$I$24,MATCH($E489, '2018_commission_structure'!$A$15:$A$18,0),MATCH(Z$1, '2018_commission_structure'!$A$15:$I$15,0)), 0)</f>
        <v>0</v>
      </c>
      <c r="AA489" s="9">
        <f t="shared" si="78"/>
        <v>111495.9</v>
      </c>
      <c r="AB489" s="9">
        <f t="shared" si="79"/>
        <v>221879.9</v>
      </c>
    </row>
    <row r="490" spans="1:28" x14ac:dyDescent="0.25">
      <c r="A490" t="str">
        <f t="shared" si="70"/>
        <v>Lorie Bamblett</v>
      </c>
      <c r="B490">
        <v>492630925</v>
      </c>
      <c r="C490" t="s">
        <v>964</v>
      </c>
      <c r="D490" t="s">
        <v>965</v>
      </c>
      <c r="E490" t="s">
        <v>10</v>
      </c>
      <c r="F490" s="6">
        <v>112873</v>
      </c>
      <c r="G490">
        <f>COUNTIF(deals_closed!D:D,'calculations '!B490)</f>
        <v>17</v>
      </c>
      <c r="H490" s="6">
        <f>SUMIF(deals_closed!D:D,'calculations '!B490,deals_closed!C:C)</f>
        <v>617946</v>
      </c>
      <c r="I490" s="9">
        <f>VLOOKUP(E490,'2018_commission_structure'!$A$22:$I$24,9,FALSE)</f>
        <v>750000</v>
      </c>
      <c r="J490" s="7">
        <f t="shared" si="71"/>
        <v>937500</v>
      </c>
      <c r="K490" s="8">
        <f t="shared" si="72"/>
        <v>1125000</v>
      </c>
      <c r="L490" s="9">
        <f t="shared" si="73"/>
        <v>1500000</v>
      </c>
      <c r="M490" s="10">
        <f t="shared" si="74"/>
        <v>0.82392799999999999</v>
      </c>
      <c r="N490" t="str">
        <f t="shared" si="75"/>
        <v>0-100%</v>
      </c>
      <c r="O490" s="9">
        <f>MIN(I490, H490)*INDEX('2018_commission_structure'!$A$21:$I$24,
MATCH($E490, '2018_commission_structure'!$A$21:$A$24,0),
MATCH(O$1, '2018_commission_structure'!$A$21:$I$21,0))</f>
        <v>92691.9</v>
      </c>
      <c r="P490" s="2">
        <f>IF(H490&gt;I490, MIN(H490-I490, J490-I490)*
INDEX('2018_commission_structure'!$A$21:$I$24,
MATCH($E490, '2018_commission_structure'!$A$21:$A$24, 0),
MATCH(P$1, '2018_commission_structure'!$A$21:$I$21, 0)), 0)</f>
        <v>0</v>
      </c>
      <c r="Q490" s="2">
        <f>IF(H490&gt;J490, MIN(H490-J490, K490-J490)*
INDEX('2018_commission_structure'!$A$21:$I$24,
MATCH($E490, '2018_commission_structure'!$A$21:$A$24, 0),
MATCH(Q$1, '2018_commission_structure'!$A$21:$I$21, 0)), 0)</f>
        <v>0</v>
      </c>
      <c r="R490" s="2">
        <f>IF($H490&gt;K490,MIN($H490-K490,L490-K490)*INDEX('2018_commission_structure'!$A$21:$I$24,MATCH($E490,'2018_commission_structure'!$A$21:$A$24,0),MATCH('calculations '!R$1,'2018_commission_structure'!$A$21:$I$21,0)),0)</f>
        <v>0</v>
      </c>
      <c r="S490" s="2">
        <f>IF($H490&gt;L490, ($H490-L490) *INDEX('2018_commission_structure'!$A$21:$I$24,MATCH($E490, '2018_commission_structure'!$A$21:$A$24,0),MATCH(S$1, '2018_commission_structure'!$A$21:$I$21,0)), 0)</f>
        <v>0</v>
      </c>
      <c r="T490" s="2">
        <f t="shared" si="76"/>
        <v>92691.9</v>
      </c>
      <c r="U490" s="2">
        <f t="shared" si="77"/>
        <v>205564.9</v>
      </c>
      <c r="V490" s="2">
        <f>MIN(I490, H490)*INDEX('2018_commission_structure'!$A$15:$I$18,MATCH($E490, '2018_commission_structure'!$A$15:$A$18,0),MATCH(V$1, '2018_commission_structure'!$A$15:$I$15,0))</f>
        <v>92691.9</v>
      </c>
      <c r="W490" s="2">
        <f>IF(H490&gt;I490, MIN(H490-I490, J490-I490)*INDEX('2018_commission_structure'!$A$15:$I$18,MATCH($E490, '2018_commission_structure'!$A$15:$A$18, 0),MATCH(W$1,'2018_commission_structure'!$A$15:$I$15, 0)), 0)</f>
        <v>0</v>
      </c>
      <c r="X490" s="2">
        <f>IF(H490&gt;J490, MIN(H490-J490, K490-J490)*INDEX('2018_commission_structure'!$A$15:$I$24,MATCH($E490, '2018_commission_structure'!$A$15:$A$18, 0),MATCH(X$1, '2018_commission_structure'!$A$15:$I$15, 0)), 0)</f>
        <v>0</v>
      </c>
      <c r="Y490" s="2">
        <f>IF($H490&gt;K490,MIN($H490-K490,L490-K490)*INDEX('2018_commission_structure'!$A$15:$I$24,MATCH($E490,'2018_commission_structure'!$A$15:$A$18,0),MATCH('calculations '!Y$1,'2018_commission_structure'!$A$15:$I$15,0)),0)</f>
        <v>0</v>
      </c>
      <c r="Z490" s="2">
        <f>IF($H490&gt;L490, ($H490-L490) *INDEX('2018_commission_structure'!$A$15:$I$24,MATCH($E490, '2018_commission_structure'!$A$15:$A$18,0),MATCH(Z$1, '2018_commission_structure'!$A$15:$I$15,0)), 0)</f>
        <v>0</v>
      </c>
      <c r="AA490" s="9">
        <f t="shared" si="78"/>
        <v>92691.9</v>
      </c>
      <c r="AB490" s="9">
        <f t="shared" si="79"/>
        <v>205564.9</v>
      </c>
    </row>
    <row r="491" spans="1:28" x14ac:dyDescent="0.25">
      <c r="A491" t="str">
        <f t="shared" si="70"/>
        <v>Trude Lindenbluth</v>
      </c>
      <c r="B491">
        <v>9128677390</v>
      </c>
      <c r="C491" t="s">
        <v>966</v>
      </c>
      <c r="D491" t="s">
        <v>967</v>
      </c>
      <c r="E491" t="s">
        <v>10</v>
      </c>
      <c r="F491" s="6">
        <v>87419</v>
      </c>
      <c r="G491">
        <f>COUNTIF(deals_closed!D:D,'calculations '!B491)</f>
        <v>23</v>
      </c>
      <c r="H491" s="6">
        <f>SUMIF(deals_closed!D:D,'calculations '!B491,deals_closed!C:C)</f>
        <v>814416</v>
      </c>
      <c r="I491" s="9">
        <f>VLOOKUP(E491,'2018_commission_structure'!$A$22:$I$24,9,FALSE)</f>
        <v>750000</v>
      </c>
      <c r="J491" s="7">
        <f t="shared" si="71"/>
        <v>937500</v>
      </c>
      <c r="K491" s="8">
        <f t="shared" si="72"/>
        <v>1125000</v>
      </c>
      <c r="L491" s="9">
        <f t="shared" si="73"/>
        <v>1500000</v>
      </c>
      <c r="M491" s="10">
        <f t="shared" si="74"/>
        <v>1.085888</v>
      </c>
      <c r="N491" t="str">
        <f t="shared" si="75"/>
        <v>100-125%</v>
      </c>
      <c r="O491" s="9">
        <f>MIN(I491, H491)*INDEX('2018_commission_structure'!$A$21:$I$24,
MATCH($E491, '2018_commission_structure'!$A$21:$A$24,0),
MATCH(O$1, '2018_commission_structure'!$A$21:$I$21,0))</f>
        <v>112500</v>
      </c>
      <c r="P491" s="2">
        <f>IF(H491&gt;I491, MIN(H491-I491, J491-I491)*
INDEX('2018_commission_structure'!$A$21:$I$24,
MATCH($E491, '2018_commission_structure'!$A$21:$A$24, 0),
MATCH(P$1, '2018_commission_structure'!$A$21:$I$21, 0)), 0)</f>
        <v>12239.04</v>
      </c>
      <c r="Q491" s="2">
        <f>IF(H491&gt;J491, MIN(H491-J491, K491-J491)*
INDEX('2018_commission_structure'!$A$21:$I$24,
MATCH($E491, '2018_commission_structure'!$A$21:$A$24, 0),
MATCH(Q$1, '2018_commission_structure'!$A$21:$I$21, 0)), 0)</f>
        <v>0</v>
      </c>
      <c r="R491" s="2">
        <f>IF($H491&gt;K491,MIN($H491-K491,L491-K491)*INDEX('2018_commission_structure'!$A$21:$I$24,MATCH($E491,'2018_commission_structure'!$A$21:$A$24,0),MATCH('calculations '!R$1,'2018_commission_structure'!$A$21:$I$21,0)),0)</f>
        <v>0</v>
      </c>
      <c r="S491" s="2">
        <f>IF($H491&gt;L491, ($H491-L491) *INDEX('2018_commission_structure'!$A$21:$I$24,MATCH($E491, '2018_commission_structure'!$A$21:$A$24,0),MATCH(S$1, '2018_commission_structure'!$A$21:$I$21,0)), 0)</f>
        <v>0</v>
      </c>
      <c r="T491" s="2">
        <f t="shared" si="76"/>
        <v>124739.04000000001</v>
      </c>
      <c r="U491" s="2">
        <f t="shared" si="77"/>
        <v>212158.04</v>
      </c>
      <c r="V491" s="2">
        <f>MIN(I491, H491)*INDEX('2018_commission_structure'!$A$15:$I$18,MATCH($E491, '2018_commission_structure'!$A$15:$A$18,0),MATCH(V$1, '2018_commission_structure'!$A$15:$I$15,0))</f>
        <v>112500</v>
      </c>
      <c r="W491" s="2">
        <f>IF(H491&gt;I491, MIN(H491-I491, J491-I491)*INDEX('2018_commission_structure'!$A$15:$I$18,MATCH($E491, '2018_commission_structure'!$A$15:$A$18, 0),MATCH(W$1,'2018_commission_structure'!$A$15:$I$15, 0)), 0)</f>
        <v>14171.52</v>
      </c>
      <c r="X491" s="2">
        <f>IF(H491&gt;J491, MIN(H491-J491, K491-J491)*INDEX('2018_commission_structure'!$A$15:$I$24,MATCH($E491, '2018_commission_structure'!$A$15:$A$18, 0),MATCH(X$1, '2018_commission_structure'!$A$15:$I$15, 0)), 0)</f>
        <v>0</v>
      </c>
      <c r="Y491" s="2">
        <f>IF($H491&gt;K491,MIN($H491-K491,L491-K491)*INDEX('2018_commission_structure'!$A$15:$I$24,MATCH($E491,'2018_commission_structure'!$A$15:$A$18,0),MATCH('calculations '!Y$1,'2018_commission_structure'!$A$15:$I$15,0)),0)</f>
        <v>0</v>
      </c>
      <c r="Z491" s="2">
        <f>IF($H491&gt;L491, ($H491-L491) *INDEX('2018_commission_structure'!$A$15:$I$24,MATCH($E491, '2018_commission_structure'!$A$15:$A$18,0),MATCH(Z$1, '2018_commission_structure'!$A$15:$I$15,0)), 0)</f>
        <v>0</v>
      </c>
      <c r="AA491" s="9">
        <f t="shared" si="78"/>
        <v>126671.52</v>
      </c>
      <c r="AB491" s="9">
        <f t="shared" si="79"/>
        <v>214090.52000000002</v>
      </c>
    </row>
    <row r="492" spans="1:28" x14ac:dyDescent="0.25">
      <c r="A492" t="str">
        <f t="shared" si="70"/>
        <v>Caro Farrington</v>
      </c>
      <c r="B492">
        <v>1192770250</v>
      </c>
      <c r="C492" t="s">
        <v>968</v>
      </c>
      <c r="D492" t="s">
        <v>969</v>
      </c>
      <c r="E492" t="s">
        <v>10</v>
      </c>
      <c r="F492" s="6">
        <v>108380</v>
      </c>
      <c r="G492">
        <f>COUNTIF(deals_closed!D:D,'calculations '!B492)</f>
        <v>29</v>
      </c>
      <c r="H492" s="6">
        <f>SUMIF(deals_closed!D:D,'calculations '!B492,deals_closed!C:C)</f>
        <v>1086845</v>
      </c>
      <c r="I492" s="9">
        <f>VLOOKUP(E492,'2018_commission_structure'!$A$22:$I$24,9,FALSE)</f>
        <v>750000</v>
      </c>
      <c r="J492" s="7">
        <f t="shared" si="71"/>
        <v>937500</v>
      </c>
      <c r="K492" s="8">
        <f t="shared" si="72"/>
        <v>1125000</v>
      </c>
      <c r="L492" s="9">
        <f t="shared" si="73"/>
        <v>1500000</v>
      </c>
      <c r="M492" s="10">
        <f t="shared" si="74"/>
        <v>1.4491266666666667</v>
      </c>
      <c r="N492" t="str">
        <f t="shared" si="75"/>
        <v>125-150%</v>
      </c>
      <c r="O492" s="9">
        <f>MIN(I492, H492)*INDEX('2018_commission_structure'!$A$21:$I$24,
MATCH($E492, '2018_commission_structure'!$A$21:$A$24,0),
MATCH(O$1, '2018_commission_structure'!$A$21:$I$21,0))</f>
        <v>112500</v>
      </c>
      <c r="P492" s="2">
        <f>IF(H492&gt;I492, MIN(H492-I492, J492-I492)*
INDEX('2018_commission_structure'!$A$21:$I$24,
MATCH($E492, '2018_commission_structure'!$A$21:$A$24, 0),
MATCH(P$1, '2018_commission_structure'!$A$21:$I$21, 0)), 0)</f>
        <v>35625</v>
      </c>
      <c r="Q492" s="2">
        <f>IF(H492&gt;J492, MIN(H492-J492, K492-J492)*
INDEX('2018_commission_structure'!$A$21:$I$24,
MATCH($E492, '2018_commission_structure'!$A$21:$A$24, 0),
MATCH(Q$1, '2018_commission_structure'!$A$21:$I$21, 0)), 0)</f>
        <v>34349.35</v>
      </c>
      <c r="R492" s="2">
        <f>IF($H492&gt;K492,MIN($H492-K492,L492-K492)*INDEX('2018_commission_structure'!$A$21:$I$24,MATCH($E492,'2018_commission_structure'!$A$21:$A$24,0),MATCH('calculations '!R$1,'2018_commission_structure'!$A$21:$I$21,0)),0)</f>
        <v>0</v>
      </c>
      <c r="S492" s="2">
        <f>IF($H492&gt;L492, ($H492-L492) *INDEX('2018_commission_structure'!$A$21:$I$24,MATCH($E492, '2018_commission_structure'!$A$21:$A$24,0),MATCH(S$1, '2018_commission_structure'!$A$21:$I$21,0)), 0)</f>
        <v>0</v>
      </c>
      <c r="T492" s="2">
        <f t="shared" si="76"/>
        <v>182474.35</v>
      </c>
      <c r="U492" s="2">
        <f t="shared" si="77"/>
        <v>290854.34999999998</v>
      </c>
      <c r="V492" s="2">
        <f>MIN(I492, H492)*INDEX('2018_commission_structure'!$A$15:$I$18,MATCH($E492, '2018_commission_structure'!$A$15:$A$18,0),MATCH(V$1, '2018_commission_structure'!$A$15:$I$15,0))</f>
        <v>112500</v>
      </c>
      <c r="W492" s="2">
        <f>IF(H492&gt;I492, MIN(H492-I492, J492-I492)*INDEX('2018_commission_structure'!$A$15:$I$18,MATCH($E492, '2018_commission_structure'!$A$15:$A$18, 0),MATCH(W$1,'2018_commission_structure'!$A$15:$I$15, 0)), 0)</f>
        <v>41250</v>
      </c>
      <c r="X492" s="2">
        <f>IF(H492&gt;J492, MIN(H492-J492, K492-J492)*INDEX('2018_commission_structure'!$A$15:$I$24,MATCH($E492, '2018_commission_structure'!$A$15:$A$18, 0),MATCH(X$1, '2018_commission_structure'!$A$15:$I$15, 0)), 0)</f>
        <v>37336.25</v>
      </c>
      <c r="Y492" s="2">
        <f>IF($H492&gt;K492,MIN($H492-K492,L492-K492)*INDEX('2018_commission_structure'!$A$15:$I$24,MATCH($E492,'2018_commission_structure'!$A$15:$A$18,0),MATCH('calculations '!Y$1,'2018_commission_structure'!$A$15:$I$15,0)),0)</f>
        <v>0</v>
      </c>
      <c r="Z492" s="2">
        <f>IF($H492&gt;L492, ($H492-L492) *INDEX('2018_commission_structure'!$A$15:$I$24,MATCH($E492, '2018_commission_structure'!$A$15:$A$18,0),MATCH(Z$1, '2018_commission_structure'!$A$15:$I$15,0)), 0)</f>
        <v>0</v>
      </c>
      <c r="AA492" s="9">
        <f t="shared" si="78"/>
        <v>191086.25</v>
      </c>
      <c r="AB492" s="9">
        <f t="shared" si="79"/>
        <v>299466.25</v>
      </c>
    </row>
    <row r="493" spans="1:28" x14ac:dyDescent="0.25">
      <c r="A493" t="str">
        <f t="shared" si="70"/>
        <v>Ophelia Renak</v>
      </c>
      <c r="B493">
        <v>7118642576</v>
      </c>
      <c r="C493" t="s">
        <v>970</v>
      </c>
      <c r="D493" t="s">
        <v>971</v>
      </c>
      <c r="E493" t="s">
        <v>7</v>
      </c>
      <c r="F493" s="6">
        <v>31307</v>
      </c>
      <c r="G493">
        <f>COUNTIF(deals_closed!D:D,'calculations '!B493)</f>
        <v>19</v>
      </c>
      <c r="H493" s="6">
        <f>SUMIF(deals_closed!D:D,'calculations '!B493,deals_closed!C:C)</f>
        <v>707519</v>
      </c>
      <c r="I493" s="9">
        <f>VLOOKUP(E493,'2018_commission_structure'!$A$22:$I$24,9,FALSE)</f>
        <v>500000</v>
      </c>
      <c r="J493" s="7">
        <f t="shared" si="71"/>
        <v>625000</v>
      </c>
      <c r="K493" s="8">
        <f t="shared" si="72"/>
        <v>750000</v>
      </c>
      <c r="L493" s="9">
        <f t="shared" si="73"/>
        <v>1000000</v>
      </c>
      <c r="M493" s="10">
        <f t="shared" si="74"/>
        <v>1.415038</v>
      </c>
      <c r="N493" t="str">
        <f t="shared" si="75"/>
        <v>125-150%</v>
      </c>
      <c r="O493" s="9">
        <f>MIN(I493, H493)*INDEX('2018_commission_structure'!$A$21:$I$24,
MATCH($E493, '2018_commission_structure'!$A$21:$A$24,0),
MATCH(O$1, '2018_commission_structure'!$A$21:$I$21,0))</f>
        <v>50000</v>
      </c>
      <c r="P493" s="2">
        <f>IF(H493&gt;I493, MIN(H493-I493, J493-I493)*
INDEX('2018_commission_structure'!$A$21:$I$24,
MATCH($E493, '2018_commission_structure'!$A$21:$A$24, 0),
MATCH(P$1, '2018_commission_structure'!$A$21:$I$21, 0)), 0)</f>
        <v>18750</v>
      </c>
      <c r="Q493" s="2">
        <f>IF(H493&gt;J493, MIN(H493-J493, K493-J493)*
INDEX('2018_commission_structure'!$A$21:$I$24,
MATCH($E493, '2018_commission_structure'!$A$21:$A$24, 0),
MATCH(Q$1, '2018_commission_structure'!$A$21:$I$21, 0)), 0)</f>
        <v>14853.42</v>
      </c>
      <c r="R493" s="2">
        <f>IF($H493&gt;K493,MIN($H493-K493,L493-K493)*INDEX('2018_commission_structure'!$A$21:$I$24,MATCH($E493,'2018_commission_structure'!$A$21:$A$24,0),MATCH('calculations '!R$1,'2018_commission_structure'!$A$21:$I$21,0)),0)</f>
        <v>0</v>
      </c>
      <c r="S493" s="2">
        <f>IF($H493&gt;L493, ($H493-L493) *INDEX('2018_commission_structure'!$A$21:$I$24,MATCH($E493, '2018_commission_structure'!$A$21:$A$24,0),MATCH(S$1, '2018_commission_structure'!$A$21:$I$21,0)), 0)</f>
        <v>0</v>
      </c>
      <c r="T493" s="2">
        <f t="shared" si="76"/>
        <v>83603.42</v>
      </c>
      <c r="U493" s="2">
        <f t="shared" si="77"/>
        <v>114910.42</v>
      </c>
      <c r="V493" s="2">
        <f>MIN(I493, H493)*INDEX('2018_commission_structure'!$A$15:$I$18,MATCH($E493, '2018_commission_structure'!$A$15:$A$18,0),MATCH(V$1, '2018_commission_structure'!$A$15:$I$15,0))</f>
        <v>60000</v>
      </c>
      <c r="W493" s="2">
        <f>IF(H493&gt;I493, MIN(H493-I493, J493-I493)*INDEX('2018_commission_structure'!$A$15:$I$18,MATCH($E493, '2018_commission_structure'!$A$15:$A$18, 0),MATCH(W$1,'2018_commission_structure'!$A$15:$I$15, 0)), 0)</f>
        <v>21250</v>
      </c>
      <c r="X493" s="2">
        <f>IF(H493&gt;J493, MIN(H493-J493, K493-J493)*INDEX('2018_commission_structure'!$A$15:$I$24,MATCH($E493, '2018_commission_structure'!$A$15:$A$18, 0),MATCH(X$1, '2018_commission_structure'!$A$15:$I$15, 0)), 0)</f>
        <v>16503.8</v>
      </c>
      <c r="Y493" s="2">
        <f>IF($H493&gt;K493,MIN($H493-K493,L493-K493)*INDEX('2018_commission_structure'!$A$15:$I$24,MATCH($E493,'2018_commission_structure'!$A$15:$A$18,0),MATCH('calculations '!Y$1,'2018_commission_structure'!$A$15:$I$15,0)),0)</f>
        <v>0</v>
      </c>
      <c r="Z493" s="2">
        <f>IF($H493&gt;L493, ($H493-L493) *INDEX('2018_commission_structure'!$A$15:$I$24,MATCH($E493, '2018_commission_structure'!$A$15:$A$18,0),MATCH(Z$1, '2018_commission_structure'!$A$15:$I$15,0)), 0)</f>
        <v>0</v>
      </c>
      <c r="AA493" s="9">
        <f t="shared" si="78"/>
        <v>97753.8</v>
      </c>
      <c r="AB493" s="9">
        <f t="shared" si="79"/>
        <v>129060.8</v>
      </c>
    </row>
    <row r="494" spans="1:28" x14ac:dyDescent="0.25">
      <c r="A494" t="str">
        <f t="shared" si="70"/>
        <v>Joane O' Mulderrig</v>
      </c>
      <c r="B494">
        <v>5629875752</v>
      </c>
      <c r="C494" t="s">
        <v>972</v>
      </c>
      <c r="D494" t="s">
        <v>973</v>
      </c>
      <c r="E494" t="s">
        <v>10</v>
      </c>
      <c r="F494" s="6">
        <v>107750</v>
      </c>
      <c r="G494">
        <f>COUNTIF(deals_closed!D:D,'calculations '!B494)</f>
        <v>17</v>
      </c>
      <c r="H494" s="6">
        <f>SUMIF(deals_closed!D:D,'calculations '!B494,deals_closed!C:C)</f>
        <v>586374</v>
      </c>
      <c r="I494" s="9">
        <f>VLOOKUP(E494,'2018_commission_structure'!$A$22:$I$24,9,FALSE)</f>
        <v>750000</v>
      </c>
      <c r="J494" s="7">
        <f t="shared" si="71"/>
        <v>937500</v>
      </c>
      <c r="K494" s="8">
        <f t="shared" si="72"/>
        <v>1125000</v>
      </c>
      <c r="L494" s="9">
        <f t="shared" si="73"/>
        <v>1500000</v>
      </c>
      <c r="M494" s="10">
        <f t="shared" si="74"/>
        <v>0.78183199999999997</v>
      </c>
      <c r="N494" t="str">
        <f t="shared" si="75"/>
        <v>0-100%</v>
      </c>
      <c r="O494" s="9">
        <f>MIN(I494, H494)*INDEX('2018_commission_structure'!$A$21:$I$24,
MATCH($E494, '2018_commission_structure'!$A$21:$A$24,0),
MATCH(O$1, '2018_commission_structure'!$A$21:$I$21,0))</f>
        <v>87956.099999999991</v>
      </c>
      <c r="P494" s="2">
        <f>IF(H494&gt;I494, MIN(H494-I494, J494-I494)*
INDEX('2018_commission_structure'!$A$21:$I$24,
MATCH($E494, '2018_commission_structure'!$A$21:$A$24, 0),
MATCH(P$1, '2018_commission_structure'!$A$21:$I$21, 0)), 0)</f>
        <v>0</v>
      </c>
      <c r="Q494" s="2">
        <f>IF(H494&gt;J494, MIN(H494-J494, K494-J494)*
INDEX('2018_commission_structure'!$A$21:$I$24,
MATCH($E494, '2018_commission_structure'!$A$21:$A$24, 0),
MATCH(Q$1, '2018_commission_structure'!$A$21:$I$21, 0)), 0)</f>
        <v>0</v>
      </c>
      <c r="R494" s="2">
        <f>IF($H494&gt;K494,MIN($H494-K494,L494-K494)*INDEX('2018_commission_structure'!$A$21:$I$24,MATCH($E494,'2018_commission_structure'!$A$21:$A$24,0),MATCH('calculations '!R$1,'2018_commission_structure'!$A$21:$I$21,0)),0)</f>
        <v>0</v>
      </c>
      <c r="S494" s="2">
        <f>IF($H494&gt;L494, ($H494-L494) *INDEX('2018_commission_structure'!$A$21:$I$24,MATCH($E494, '2018_commission_structure'!$A$21:$A$24,0),MATCH(S$1, '2018_commission_structure'!$A$21:$I$21,0)), 0)</f>
        <v>0</v>
      </c>
      <c r="T494" s="2">
        <f t="shared" si="76"/>
        <v>87956.099999999991</v>
      </c>
      <c r="U494" s="2">
        <f t="shared" si="77"/>
        <v>195706.09999999998</v>
      </c>
      <c r="V494" s="2">
        <f>MIN(I494, H494)*INDEX('2018_commission_structure'!$A$15:$I$18,MATCH($E494, '2018_commission_structure'!$A$15:$A$18,0),MATCH(V$1, '2018_commission_structure'!$A$15:$I$15,0))</f>
        <v>87956.099999999991</v>
      </c>
      <c r="W494" s="2">
        <f>IF(H494&gt;I494, MIN(H494-I494, J494-I494)*INDEX('2018_commission_structure'!$A$15:$I$18,MATCH($E494, '2018_commission_structure'!$A$15:$A$18, 0),MATCH(W$1,'2018_commission_structure'!$A$15:$I$15, 0)), 0)</f>
        <v>0</v>
      </c>
      <c r="X494" s="2">
        <f>IF(H494&gt;J494, MIN(H494-J494, K494-J494)*INDEX('2018_commission_structure'!$A$15:$I$24,MATCH($E494, '2018_commission_structure'!$A$15:$A$18, 0),MATCH(X$1, '2018_commission_structure'!$A$15:$I$15, 0)), 0)</f>
        <v>0</v>
      </c>
      <c r="Y494" s="2">
        <f>IF($H494&gt;K494,MIN($H494-K494,L494-K494)*INDEX('2018_commission_structure'!$A$15:$I$24,MATCH($E494,'2018_commission_structure'!$A$15:$A$18,0),MATCH('calculations '!Y$1,'2018_commission_structure'!$A$15:$I$15,0)),0)</f>
        <v>0</v>
      </c>
      <c r="Z494" s="2">
        <f>IF($H494&gt;L494, ($H494-L494) *INDEX('2018_commission_structure'!$A$15:$I$24,MATCH($E494, '2018_commission_structure'!$A$15:$A$18,0),MATCH(Z$1, '2018_commission_structure'!$A$15:$I$15,0)), 0)</f>
        <v>0</v>
      </c>
      <c r="AA494" s="9">
        <f t="shared" si="78"/>
        <v>87956.099999999991</v>
      </c>
      <c r="AB494" s="9">
        <f t="shared" si="79"/>
        <v>195706.09999999998</v>
      </c>
    </row>
    <row r="495" spans="1:28" x14ac:dyDescent="0.25">
      <c r="A495" t="str">
        <f t="shared" si="70"/>
        <v>Alene Barneveld</v>
      </c>
      <c r="B495">
        <v>8808097757</v>
      </c>
      <c r="C495" t="s">
        <v>974</v>
      </c>
      <c r="D495" t="s">
        <v>975</v>
      </c>
      <c r="E495" t="s">
        <v>7</v>
      </c>
      <c r="F495" s="6">
        <v>49051</v>
      </c>
      <c r="G495">
        <f>COUNTIF(deals_closed!D:D,'calculations '!B495)</f>
        <v>25</v>
      </c>
      <c r="H495" s="6">
        <f>SUMIF(deals_closed!D:D,'calculations '!B495,deals_closed!C:C)</f>
        <v>959690</v>
      </c>
      <c r="I495" s="9">
        <f>VLOOKUP(E495,'2018_commission_structure'!$A$22:$I$24,9,FALSE)</f>
        <v>500000</v>
      </c>
      <c r="J495" s="7">
        <f t="shared" si="71"/>
        <v>625000</v>
      </c>
      <c r="K495" s="8">
        <f t="shared" si="72"/>
        <v>750000</v>
      </c>
      <c r="L495" s="9">
        <f t="shared" si="73"/>
        <v>1000000</v>
      </c>
      <c r="M495" s="10">
        <f t="shared" si="74"/>
        <v>1.9193800000000001</v>
      </c>
      <c r="N495" t="str">
        <f t="shared" si="75"/>
        <v>150-200%</v>
      </c>
      <c r="O495" s="9">
        <f>MIN(I495, H495)*INDEX('2018_commission_structure'!$A$21:$I$24,
MATCH($E495, '2018_commission_structure'!$A$21:$A$24,0),
MATCH(O$1, '2018_commission_structure'!$A$21:$I$21,0))</f>
        <v>50000</v>
      </c>
      <c r="P495" s="2">
        <f>IF(H495&gt;I495, MIN(H495-I495, J495-I495)*
INDEX('2018_commission_structure'!$A$21:$I$24,
MATCH($E495, '2018_commission_structure'!$A$21:$A$24, 0),
MATCH(P$1, '2018_commission_structure'!$A$21:$I$21, 0)), 0)</f>
        <v>18750</v>
      </c>
      <c r="Q495" s="2">
        <f>IF(H495&gt;J495, MIN(H495-J495, K495-J495)*
INDEX('2018_commission_structure'!$A$21:$I$24,
MATCH($E495, '2018_commission_structure'!$A$21:$A$24, 0),
MATCH(Q$1, '2018_commission_structure'!$A$21:$I$21, 0)), 0)</f>
        <v>22500</v>
      </c>
      <c r="R495" s="2">
        <f>IF($H495&gt;K495,MIN($H495-K495,L495-K495)*INDEX('2018_commission_structure'!$A$21:$I$24,MATCH($E495,'2018_commission_structure'!$A$21:$A$24,0),MATCH('calculations '!R$1,'2018_commission_structure'!$A$21:$I$21,0)),0)</f>
        <v>46131.8</v>
      </c>
      <c r="S495" s="2">
        <f>IF($H495&gt;L495, ($H495-L495) *INDEX('2018_commission_structure'!$A$21:$I$24,MATCH($E495, '2018_commission_structure'!$A$21:$A$24,0),MATCH(S$1, '2018_commission_structure'!$A$21:$I$21,0)), 0)</f>
        <v>0</v>
      </c>
      <c r="T495" s="2">
        <f t="shared" si="76"/>
        <v>137381.79999999999</v>
      </c>
      <c r="U495" s="2">
        <f t="shared" si="77"/>
        <v>186432.8</v>
      </c>
      <c r="V495" s="2">
        <f>MIN(I495, H495)*INDEX('2018_commission_structure'!$A$15:$I$18,MATCH($E495, '2018_commission_structure'!$A$15:$A$18,0),MATCH(V$1, '2018_commission_structure'!$A$15:$I$15,0))</f>
        <v>60000</v>
      </c>
      <c r="W495" s="2">
        <f>IF(H495&gt;I495, MIN(H495-I495, J495-I495)*INDEX('2018_commission_structure'!$A$15:$I$18,MATCH($E495, '2018_commission_structure'!$A$15:$A$18, 0),MATCH(W$1,'2018_commission_structure'!$A$15:$I$15, 0)), 0)</f>
        <v>21250</v>
      </c>
      <c r="X495" s="2">
        <f>IF(H495&gt;J495, MIN(H495-J495, K495-J495)*INDEX('2018_commission_structure'!$A$15:$I$24,MATCH($E495, '2018_commission_structure'!$A$15:$A$18, 0),MATCH(X$1, '2018_commission_structure'!$A$15:$I$15, 0)), 0)</f>
        <v>25000</v>
      </c>
      <c r="Y495" s="2">
        <f>IF($H495&gt;K495,MIN($H495-K495,L495-K495)*INDEX('2018_commission_structure'!$A$15:$I$24,MATCH($E495,'2018_commission_structure'!$A$15:$A$18,0),MATCH('calculations '!Y$1,'2018_commission_structure'!$A$15:$I$15,0)),0)</f>
        <v>46131.8</v>
      </c>
      <c r="Z495" s="2">
        <f>IF($H495&gt;L495, ($H495-L495) *INDEX('2018_commission_structure'!$A$15:$I$24,MATCH($E495, '2018_commission_structure'!$A$15:$A$18,0),MATCH(Z$1, '2018_commission_structure'!$A$15:$I$15,0)), 0)</f>
        <v>0</v>
      </c>
      <c r="AA495" s="9">
        <f t="shared" si="78"/>
        <v>152381.79999999999</v>
      </c>
      <c r="AB495" s="9">
        <f t="shared" si="79"/>
        <v>201432.8</v>
      </c>
    </row>
    <row r="496" spans="1:28" x14ac:dyDescent="0.25">
      <c r="A496" t="str">
        <f t="shared" si="70"/>
        <v>Sibeal Stirman</v>
      </c>
      <c r="B496">
        <v>5358183647</v>
      </c>
      <c r="C496" t="s">
        <v>976</v>
      </c>
      <c r="D496" t="s">
        <v>977</v>
      </c>
      <c r="E496" t="s">
        <v>10</v>
      </c>
      <c r="F496" s="6">
        <v>87403</v>
      </c>
      <c r="G496">
        <f>COUNTIF(deals_closed!D:D,'calculations '!B496)</f>
        <v>28</v>
      </c>
      <c r="H496" s="6">
        <f>SUMIF(deals_closed!D:D,'calculations '!B496,deals_closed!C:C)</f>
        <v>948183</v>
      </c>
      <c r="I496" s="9">
        <f>VLOOKUP(E496,'2018_commission_structure'!$A$22:$I$24,9,FALSE)</f>
        <v>750000</v>
      </c>
      <c r="J496" s="7">
        <f t="shared" si="71"/>
        <v>937500</v>
      </c>
      <c r="K496" s="8">
        <f t="shared" si="72"/>
        <v>1125000</v>
      </c>
      <c r="L496" s="9">
        <f t="shared" si="73"/>
        <v>1500000</v>
      </c>
      <c r="M496" s="10">
        <f t="shared" si="74"/>
        <v>1.2642439999999999</v>
      </c>
      <c r="N496" t="str">
        <f t="shared" si="75"/>
        <v>125-150%</v>
      </c>
      <c r="O496" s="9">
        <f>MIN(I496, H496)*INDEX('2018_commission_structure'!$A$21:$I$24,
MATCH($E496, '2018_commission_structure'!$A$21:$A$24,0),
MATCH(O$1, '2018_commission_structure'!$A$21:$I$21,0))</f>
        <v>112500</v>
      </c>
      <c r="P496" s="2">
        <f>IF(H496&gt;I496, MIN(H496-I496, J496-I496)*
INDEX('2018_commission_structure'!$A$21:$I$24,
MATCH($E496, '2018_commission_structure'!$A$21:$A$24, 0),
MATCH(P$1, '2018_commission_structure'!$A$21:$I$21, 0)), 0)</f>
        <v>35625</v>
      </c>
      <c r="Q496" s="2">
        <f>IF(H496&gt;J496, MIN(H496-J496, K496-J496)*
INDEX('2018_commission_structure'!$A$21:$I$24,
MATCH($E496, '2018_commission_structure'!$A$21:$A$24, 0),
MATCH(Q$1, '2018_commission_structure'!$A$21:$I$21, 0)), 0)</f>
        <v>2457.09</v>
      </c>
      <c r="R496" s="2">
        <f>IF($H496&gt;K496,MIN($H496-K496,L496-K496)*INDEX('2018_commission_structure'!$A$21:$I$24,MATCH($E496,'2018_commission_structure'!$A$21:$A$24,0),MATCH('calculations '!R$1,'2018_commission_structure'!$A$21:$I$21,0)),0)</f>
        <v>0</v>
      </c>
      <c r="S496" s="2">
        <f>IF($H496&gt;L496, ($H496-L496) *INDEX('2018_commission_structure'!$A$21:$I$24,MATCH($E496, '2018_commission_structure'!$A$21:$A$24,0),MATCH(S$1, '2018_commission_structure'!$A$21:$I$21,0)), 0)</f>
        <v>0</v>
      </c>
      <c r="T496" s="2">
        <f t="shared" si="76"/>
        <v>150582.09</v>
      </c>
      <c r="U496" s="2">
        <f t="shared" si="77"/>
        <v>237985.09</v>
      </c>
      <c r="V496" s="2">
        <f>MIN(I496, H496)*INDEX('2018_commission_structure'!$A$15:$I$18,MATCH($E496, '2018_commission_structure'!$A$15:$A$18,0),MATCH(V$1, '2018_commission_structure'!$A$15:$I$15,0))</f>
        <v>112500</v>
      </c>
      <c r="W496" s="2">
        <f>IF(H496&gt;I496, MIN(H496-I496, J496-I496)*INDEX('2018_commission_structure'!$A$15:$I$18,MATCH($E496, '2018_commission_structure'!$A$15:$A$18, 0),MATCH(W$1,'2018_commission_structure'!$A$15:$I$15, 0)), 0)</f>
        <v>41250</v>
      </c>
      <c r="X496" s="2">
        <f>IF(H496&gt;J496, MIN(H496-J496, K496-J496)*INDEX('2018_commission_structure'!$A$15:$I$24,MATCH($E496, '2018_commission_structure'!$A$15:$A$18, 0),MATCH(X$1, '2018_commission_structure'!$A$15:$I$15, 0)), 0)</f>
        <v>2670.75</v>
      </c>
      <c r="Y496" s="2">
        <f>IF($H496&gt;K496,MIN($H496-K496,L496-K496)*INDEX('2018_commission_structure'!$A$15:$I$24,MATCH($E496,'2018_commission_structure'!$A$15:$A$18,0),MATCH('calculations '!Y$1,'2018_commission_structure'!$A$15:$I$15,0)),0)</f>
        <v>0</v>
      </c>
      <c r="Z496" s="2">
        <f>IF($H496&gt;L496, ($H496-L496) *INDEX('2018_commission_structure'!$A$15:$I$24,MATCH($E496, '2018_commission_structure'!$A$15:$A$18,0),MATCH(Z$1, '2018_commission_structure'!$A$15:$I$15,0)), 0)</f>
        <v>0</v>
      </c>
      <c r="AA496" s="9">
        <f t="shared" si="78"/>
        <v>156420.75</v>
      </c>
      <c r="AB496" s="9">
        <f t="shared" si="79"/>
        <v>243823.75</v>
      </c>
    </row>
    <row r="497" spans="1:28" x14ac:dyDescent="0.25">
      <c r="A497" t="str">
        <f t="shared" si="70"/>
        <v>Pansie Lingley</v>
      </c>
      <c r="B497">
        <v>1549399640</v>
      </c>
      <c r="C497" t="s">
        <v>978</v>
      </c>
      <c r="D497" t="s">
        <v>979</v>
      </c>
      <c r="E497" t="s">
        <v>7</v>
      </c>
      <c r="F497" s="6">
        <v>31856</v>
      </c>
      <c r="G497">
        <f>COUNTIF(deals_closed!D:D,'calculations '!B497)</f>
        <v>28</v>
      </c>
      <c r="H497" s="6">
        <f>SUMIF(deals_closed!D:D,'calculations '!B497,deals_closed!C:C)</f>
        <v>988078</v>
      </c>
      <c r="I497" s="9">
        <f>VLOOKUP(E497,'2018_commission_structure'!$A$22:$I$24,9,FALSE)</f>
        <v>500000</v>
      </c>
      <c r="J497" s="7">
        <f t="shared" si="71"/>
        <v>625000</v>
      </c>
      <c r="K497" s="8">
        <f t="shared" si="72"/>
        <v>750000</v>
      </c>
      <c r="L497" s="9">
        <f t="shared" si="73"/>
        <v>1000000</v>
      </c>
      <c r="M497" s="10">
        <f t="shared" si="74"/>
        <v>1.976156</v>
      </c>
      <c r="N497" t="str">
        <f t="shared" si="75"/>
        <v>150-200%</v>
      </c>
      <c r="O497" s="9">
        <f>MIN(I497, H497)*INDEX('2018_commission_structure'!$A$21:$I$24,
MATCH($E497, '2018_commission_structure'!$A$21:$A$24,0),
MATCH(O$1, '2018_commission_structure'!$A$21:$I$21,0))</f>
        <v>50000</v>
      </c>
      <c r="P497" s="2">
        <f>IF(H497&gt;I497, MIN(H497-I497, J497-I497)*
INDEX('2018_commission_structure'!$A$21:$I$24,
MATCH($E497, '2018_commission_structure'!$A$21:$A$24, 0),
MATCH(P$1, '2018_commission_structure'!$A$21:$I$21, 0)), 0)</f>
        <v>18750</v>
      </c>
      <c r="Q497" s="2">
        <f>IF(H497&gt;J497, MIN(H497-J497, K497-J497)*
INDEX('2018_commission_structure'!$A$21:$I$24,
MATCH($E497, '2018_commission_structure'!$A$21:$A$24, 0),
MATCH(Q$1, '2018_commission_structure'!$A$21:$I$21, 0)), 0)</f>
        <v>22500</v>
      </c>
      <c r="R497" s="2">
        <f>IF($H497&gt;K497,MIN($H497-K497,L497-K497)*INDEX('2018_commission_structure'!$A$21:$I$24,MATCH($E497,'2018_commission_structure'!$A$21:$A$24,0),MATCH('calculations '!R$1,'2018_commission_structure'!$A$21:$I$21,0)),0)</f>
        <v>52377.16</v>
      </c>
      <c r="S497" s="2">
        <f>IF($H497&gt;L497, ($H497-L497) *INDEX('2018_commission_structure'!$A$21:$I$24,MATCH($E497, '2018_commission_structure'!$A$21:$A$24,0),MATCH(S$1, '2018_commission_structure'!$A$21:$I$21,0)), 0)</f>
        <v>0</v>
      </c>
      <c r="T497" s="2">
        <f t="shared" si="76"/>
        <v>143627.16</v>
      </c>
      <c r="U497" s="2">
        <f t="shared" si="77"/>
        <v>175483.16</v>
      </c>
      <c r="V497" s="2">
        <f>MIN(I497, H497)*INDEX('2018_commission_structure'!$A$15:$I$18,MATCH($E497, '2018_commission_structure'!$A$15:$A$18,0),MATCH(V$1, '2018_commission_structure'!$A$15:$I$15,0))</f>
        <v>60000</v>
      </c>
      <c r="W497" s="2">
        <f>IF(H497&gt;I497, MIN(H497-I497, J497-I497)*INDEX('2018_commission_structure'!$A$15:$I$18,MATCH($E497, '2018_commission_structure'!$A$15:$A$18, 0),MATCH(W$1,'2018_commission_structure'!$A$15:$I$15, 0)), 0)</f>
        <v>21250</v>
      </c>
      <c r="X497" s="2">
        <f>IF(H497&gt;J497, MIN(H497-J497, K497-J497)*INDEX('2018_commission_structure'!$A$15:$I$24,MATCH($E497, '2018_commission_structure'!$A$15:$A$18, 0),MATCH(X$1, '2018_commission_structure'!$A$15:$I$15, 0)), 0)</f>
        <v>25000</v>
      </c>
      <c r="Y497" s="2">
        <f>IF($H497&gt;K497,MIN($H497-K497,L497-K497)*INDEX('2018_commission_structure'!$A$15:$I$24,MATCH($E497,'2018_commission_structure'!$A$15:$A$18,0),MATCH('calculations '!Y$1,'2018_commission_structure'!$A$15:$I$15,0)),0)</f>
        <v>52377.16</v>
      </c>
      <c r="Z497" s="2">
        <f>IF($H497&gt;L497, ($H497-L497) *INDEX('2018_commission_structure'!$A$15:$I$24,MATCH($E497, '2018_commission_structure'!$A$15:$A$18,0),MATCH(Z$1, '2018_commission_structure'!$A$15:$I$15,0)), 0)</f>
        <v>0</v>
      </c>
      <c r="AA497" s="9">
        <f t="shared" si="78"/>
        <v>158627.16</v>
      </c>
      <c r="AB497" s="9">
        <f t="shared" si="79"/>
        <v>190483.16</v>
      </c>
    </row>
    <row r="498" spans="1:28" x14ac:dyDescent="0.25">
      <c r="A498" t="str">
        <f t="shared" si="70"/>
        <v>Sunny Glyne</v>
      </c>
      <c r="B498">
        <v>2579936017</v>
      </c>
      <c r="C498" t="s">
        <v>980</v>
      </c>
      <c r="D498" t="s">
        <v>981</v>
      </c>
      <c r="E498" t="s">
        <v>10</v>
      </c>
      <c r="F498" s="6">
        <v>97827</v>
      </c>
      <c r="G498">
        <f>COUNTIF(deals_closed!D:D,'calculations '!B498)</f>
        <v>14</v>
      </c>
      <c r="H498" s="6">
        <f>SUMIF(deals_closed!D:D,'calculations '!B498,deals_closed!C:C)</f>
        <v>400289</v>
      </c>
      <c r="I498" s="9">
        <f>VLOOKUP(E498,'2018_commission_structure'!$A$22:$I$24,9,FALSE)</f>
        <v>750000</v>
      </c>
      <c r="J498" s="7">
        <f t="shared" si="71"/>
        <v>937500</v>
      </c>
      <c r="K498" s="8">
        <f t="shared" si="72"/>
        <v>1125000</v>
      </c>
      <c r="L498" s="9">
        <f t="shared" si="73"/>
        <v>1500000</v>
      </c>
      <c r="M498" s="10">
        <f t="shared" si="74"/>
        <v>0.53371866666666667</v>
      </c>
      <c r="N498" t="str">
        <f t="shared" si="75"/>
        <v>0-100%</v>
      </c>
      <c r="O498" s="9">
        <f>MIN(I498, H498)*INDEX('2018_commission_structure'!$A$21:$I$24,
MATCH($E498, '2018_commission_structure'!$A$21:$A$24,0),
MATCH(O$1, '2018_commission_structure'!$A$21:$I$21,0))</f>
        <v>60043.35</v>
      </c>
      <c r="P498" s="2">
        <f>IF(H498&gt;I498, MIN(H498-I498, J498-I498)*
INDEX('2018_commission_structure'!$A$21:$I$24,
MATCH($E498, '2018_commission_structure'!$A$21:$A$24, 0),
MATCH(P$1, '2018_commission_structure'!$A$21:$I$21, 0)), 0)</f>
        <v>0</v>
      </c>
      <c r="Q498" s="2">
        <f>IF(H498&gt;J498, MIN(H498-J498, K498-J498)*
INDEX('2018_commission_structure'!$A$21:$I$24,
MATCH($E498, '2018_commission_structure'!$A$21:$A$24, 0),
MATCH(Q$1, '2018_commission_structure'!$A$21:$I$21, 0)), 0)</f>
        <v>0</v>
      </c>
      <c r="R498" s="2">
        <f>IF($H498&gt;K498,MIN($H498-K498,L498-K498)*INDEX('2018_commission_structure'!$A$21:$I$24,MATCH($E498,'2018_commission_structure'!$A$21:$A$24,0),MATCH('calculations '!R$1,'2018_commission_structure'!$A$21:$I$21,0)),0)</f>
        <v>0</v>
      </c>
      <c r="S498" s="2">
        <f>IF($H498&gt;L498, ($H498-L498) *INDEX('2018_commission_structure'!$A$21:$I$24,MATCH($E498, '2018_commission_structure'!$A$21:$A$24,0),MATCH(S$1, '2018_commission_structure'!$A$21:$I$21,0)), 0)</f>
        <v>0</v>
      </c>
      <c r="T498" s="2">
        <f t="shared" si="76"/>
        <v>60043.35</v>
      </c>
      <c r="U498" s="2">
        <f t="shared" si="77"/>
        <v>157870.35</v>
      </c>
      <c r="V498" s="2">
        <f>MIN(I498, H498)*INDEX('2018_commission_structure'!$A$15:$I$18,MATCH($E498, '2018_commission_structure'!$A$15:$A$18,0),MATCH(V$1, '2018_commission_structure'!$A$15:$I$15,0))</f>
        <v>60043.35</v>
      </c>
      <c r="W498" s="2">
        <f>IF(H498&gt;I498, MIN(H498-I498, J498-I498)*INDEX('2018_commission_structure'!$A$15:$I$18,MATCH($E498, '2018_commission_structure'!$A$15:$A$18, 0),MATCH(W$1,'2018_commission_structure'!$A$15:$I$15, 0)), 0)</f>
        <v>0</v>
      </c>
      <c r="X498" s="2">
        <f>IF(H498&gt;J498, MIN(H498-J498, K498-J498)*INDEX('2018_commission_structure'!$A$15:$I$24,MATCH($E498, '2018_commission_structure'!$A$15:$A$18, 0),MATCH(X$1, '2018_commission_structure'!$A$15:$I$15, 0)), 0)</f>
        <v>0</v>
      </c>
      <c r="Y498" s="2">
        <f>IF($H498&gt;K498,MIN($H498-K498,L498-K498)*INDEX('2018_commission_structure'!$A$15:$I$24,MATCH($E498,'2018_commission_structure'!$A$15:$A$18,0),MATCH('calculations '!Y$1,'2018_commission_structure'!$A$15:$I$15,0)),0)</f>
        <v>0</v>
      </c>
      <c r="Z498" s="2">
        <f>IF($H498&gt;L498, ($H498-L498) *INDEX('2018_commission_structure'!$A$15:$I$24,MATCH($E498, '2018_commission_structure'!$A$15:$A$18,0),MATCH(Z$1, '2018_commission_structure'!$A$15:$I$15,0)), 0)</f>
        <v>0</v>
      </c>
      <c r="AA498" s="9">
        <f t="shared" si="78"/>
        <v>60043.35</v>
      </c>
      <c r="AB498" s="9">
        <f t="shared" si="79"/>
        <v>157870.35</v>
      </c>
    </row>
    <row r="499" spans="1:28" x14ac:dyDescent="0.25">
      <c r="A499" t="str">
        <f t="shared" si="70"/>
        <v>Letti Howarth</v>
      </c>
      <c r="B499">
        <v>5588978080</v>
      </c>
      <c r="C499" t="s">
        <v>982</v>
      </c>
      <c r="D499" t="s">
        <v>983</v>
      </c>
      <c r="E499" t="s">
        <v>29</v>
      </c>
      <c r="F499" s="6">
        <v>51565</v>
      </c>
      <c r="G499">
        <f>COUNTIF(deals_closed!D:D,'calculations '!B499)</f>
        <v>23</v>
      </c>
      <c r="H499" s="6">
        <f>SUMIF(deals_closed!D:D,'calculations '!B499,deals_closed!C:C)</f>
        <v>773302</v>
      </c>
      <c r="I499" s="9">
        <f>VLOOKUP(E499,'2018_commission_structure'!$A$22:$I$24,9,FALSE)</f>
        <v>600000</v>
      </c>
      <c r="J499" s="7">
        <f t="shared" si="71"/>
        <v>750000</v>
      </c>
      <c r="K499" s="8">
        <f t="shared" si="72"/>
        <v>900000</v>
      </c>
      <c r="L499" s="9">
        <f t="shared" si="73"/>
        <v>1200000</v>
      </c>
      <c r="M499" s="10">
        <f t="shared" si="74"/>
        <v>1.2888366666666666</v>
      </c>
      <c r="N499" t="str">
        <f t="shared" si="75"/>
        <v>125-150%</v>
      </c>
      <c r="O499" s="9">
        <f>MIN(I499, H499)*INDEX('2018_commission_structure'!$A$21:$I$24,
MATCH($E499, '2018_commission_structure'!$A$21:$A$24,0),
MATCH(O$1, '2018_commission_structure'!$A$21:$I$21,0))</f>
        <v>78000</v>
      </c>
      <c r="P499" s="2">
        <f>IF(H499&gt;I499, MIN(H499-I499, J499-I499)*
INDEX('2018_commission_structure'!$A$21:$I$24,
MATCH($E499, '2018_commission_structure'!$A$21:$A$24, 0),
MATCH(P$1, '2018_commission_structure'!$A$21:$I$21, 0)), 0)</f>
        <v>25500.000000000004</v>
      </c>
      <c r="Q499" s="2">
        <f>IF(H499&gt;J499, MIN(H499-J499, K499-J499)*
INDEX('2018_commission_structure'!$A$21:$I$24,
MATCH($E499, '2018_commission_structure'!$A$21:$A$24, 0),
MATCH(Q$1, '2018_commission_structure'!$A$21:$I$21, 0)), 0)</f>
        <v>4893.42</v>
      </c>
      <c r="R499" s="2">
        <f>IF($H499&gt;K499,MIN($H499-K499,L499-K499)*INDEX('2018_commission_structure'!$A$21:$I$24,MATCH($E499,'2018_commission_structure'!$A$21:$A$24,0),MATCH('calculations '!R$1,'2018_commission_structure'!$A$21:$I$21,0)),0)</f>
        <v>0</v>
      </c>
      <c r="S499" s="2">
        <f>IF($H499&gt;L499, ($H499-L499) *INDEX('2018_commission_structure'!$A$21:$I$24,MATCH($E499, '2018_commission_structure'!$A$21:$A$24,0),MATCH(S$1, '2018_commission_structure'!$A$21:$I$21,0)), 0)</f>
        <v>0</v>
      </c>
      <c r="T499" s="2">
        <f t="shared" si="76"/>
        <v>108393.42</v>
      </c>
      <c r="U499" s="2">
        <f t="shared" si="77"/>
        <v>159958.41999999998</v>
      </c>
      <c r="V499" s="2">
        <f>MIN(I499, H499)*INDEX('2018_commission_structure'!$A$15:$I$18,MATCH($E499, '2018_commission_structure'!$A$15:$A$18,0),MATCH(V$1, '2018_commission_structure'!$A$15:$I$15,0))</f>
        <v>90000</v>
      </c>
      <c r="W499" s="2">
        <f>IF(H499&gt;I499, MIN(H499-I499, J499-I499)*INDEX('2018_commission_structure'!$A$15:$I$18,MATCH($E499, '2018_commission_structure'!$A$15:$A$18, 0),MATCH(W$1,'2018_commission_structure'!$A$15:$I$15, 0)), 0)</f>
        <v>27000</v>
      </c>
      <c r="X499" s="2">
        <f>IF(H499&gt;J499, MIN(H499-J499, K499-J499)*INDEX('2018_commission_structure'!$A$15:$I$24,MATCH($E499, '2018_commission_structure'!$A$15:$A$18, 0),MATCH(X$1, '2018_commission_structure'!$A$15:$I$15, 0)), 0)</f>
        <v>5825.5</v>
      </c>
      <c r="Y499" s="2">
        <f>IF($H499&gt;K499,MIN($H499-K499,L499-K499)*INDEX('2018_commission_structure'!$A$15:$I$24,MATCH($E499,'2018_commission_structure'!$A$15:$A$18,0),MATCH('calculations '!Y$1,'2018_commission_structure'!$A$15:$I$15,0)),0)</f>
        <v>0</v>
      </c>
      <c r="Z499" s="2">
        <f>IF($H499&gt;L499, ($H499-L499) *INDEX('2018_commission_structure'!$A$15:$I$24,MATCH($E499, '2018_commission_structure'!$A$15:$A$18,0),MATCH(Z$1, '2018_commission_structure'!$A$15:$I$15,0)), 0)</f>
        <v>0</v>
      </c>
      <c r="AA499" s="9">
        <f t="shared" si="78"/>
        <v>122825.5</v>
      </c>
      <c r="AB499" s="9">
        <f t="shared" si="79"/>
        <v>174390.5</v>
      </c>
    </row>
    <row r="500" spans="1:28" x14ac:dyDescent="0.25">
      <c r="A500" t="str">
        <f t="shared" si="70"/>
        <v>Noelyn Vankin</v>
      </c>
      <c r="B500">
        <v>7411705322</v>
      </c>
      <c r="C500" t="s">
        <v>984</v>
      </c>
      <c r="D500" t="s">
        <v>985</v>
      </c>
      <c r="E500" t="s">
        <v>10</v>
      </c>
      <c r="F500" s="6">
        <v>105645</v>
      </c>
      <c r="G500">
        <f>COUNTIF(deals_closed!D:D,'calculations '!B500)</f>
        <v>21</v>
      </c>
      <c r="H500" s="6">
        <f>SUMIF(deals_closed!D:D,'calculations '!B500,deals_closed!C:C)</f>
        <v>838801</v>
      </c>
      <c r="I500" s="9">
        <f>VLOOKUP(E500,'2018_commission_structure'!$A$22:$I$24,9,FALSE)</f>
        <v>750000</v>
      </c>
      <c r="J500" s="7">
        <f t="shared" si="71"/>
        <v>937500</v>
      </c>
      <c r="K500" s="8">
        <f t="shared" si="72"/>
        <v>1125000</v>
      </c>
      <c r="L500" s="9">
        <f t="shared" si="73"/>
        <v>1500000</v>
      </c>
      <c r="M500" s="10">
        <f t="shared" si="74"/>
        <v>1.1184013333333334</v>
      </c>
      <c r="N500" t="str">
        <f t="shared" si="75"/>
        <v>100-125%</v>
      </c>
      <c r="O500" s="9">
        <f>MIN(I500, H500)*INDEX('2018_commission_structure'!$A$21:$I$24,
MATCH($E500, '2018_commission_structure'!$A$21:$A$24,0),
MATCH(O$1, '2018_commission_structure'!$A$21:$I$21,0))</f>
        <v>112500</v>
      </c>
      <c r="P500" s="2">
        <f>IF(H500&gt;I500, MIN(H500-I500, J500-I500)*
INDEX('2018_commission_structure'!$A$21:$I$24,
MATCH($E500, '2018_commission_structure'!$A$21:$A$24, 0),
MATCH(P$1, '2018_commission_structure'!$A$21:$I$21, 0)), 0)</f>
        <v>16872.189999999999</v>
      </c>
      <c r="Q500" s="2">
        <f>IF(H500&gt;J500, MIN(H500-J500, K500-J500)*
INDEX('2018_commission_structure'!$A$21:$I$24,
MATCH($E500, '2018_commission_structure'!$A$21:$A$24, 0),
MATCH(Q$1, '2018_commission_structure'!$A$21:$I$21, 0)), 0)</f>
        <v>0</v>
      </c>
      <c r="R500" s="2">
        <f>IF($H500&gt;K500,MIN($H500-K500,L500-K500)*INDEX('2018_commission_structure'!$A$21:$I$24,MATCH($E500,'2018_commission_structure'!$A$21:$A$24,0),MATCH('calculations '!R$1,'2018_commission_structure'!$A$21:$I$21,0)),0)</f>
        <v>0</v>
      </c>
      <c r="S500" s="2">
        <f>IF($H500&gt;L500, ($H500-L500) *INDEX('2018_commission_structure'!$A$21:$I$24,MATCH($E500, '2018_commission_structure'!$A$21:$A$24,0),MATCH(S$1, '2018_commission_structure'!$A$21:$I$21,0)), 0)</f>
        <v>0</v>
      </c>
      <c r="T500" s="2">
        <f t="shared" si="76"/>
        <v>129372.19</v>
      </c>
      <c r="U500" s="2">
        <f t="shared" si="77"/>
        <v>235017.19</v>
      </c>
      <c r="V500" s="2">
        <f>MIN(I500, H500)*INDEX('2018_commission_structure'!$A$15:$I$18,MATCH($E500, '2018_commission_structure'!$A$15:$A$18,0),MATCH(V$1, '2018_commission_structure'!$A$15:$I$15,0))</f>
        <v>112500</v>
      </c>
      <c r="W500" s="2">
        <f>IF(H500&gt;I500, MIN(H500-I500, J500-I500)*INDEX('2018_commission_structure'!$A$15:$I$18,MATCH($E500, '2018_commission_structure'!$A$15:$A$18, 0),MATCH(W$1,'2018_commission_structure'!$A$15:$I$15, 0)), 0)</f>
        <v>19536.22</v>
      </c>
      <c r="X500" s="2">
        <f>IF(H500&gt;J500, MIN(H500-J500, K500-J500)*INDEX('2018_commission_structure'!$A$15:$I$24,MATCH($E500, '2018_commission_structure'!$A$15:$A$18, 0),MATCH(X$1, '2018_commission_structure'!$A$15:$I$15, 0)), 0)</f>
        <v>0</v>
      </c>
      <c r="Y500" s="2">
        <f>IF($H500&gt;K500,MIN($H500-K500,L500-K500)*INDEX('2018_commission_structure'!$A$15:$I$24,MATCH($E500,'2018_commission_structure'!$A$15:$A$18,0),MATCH('calculations '!Y$1,'2018_commission_structure'!$A$15:$I$15,0)),0)</f>
        <v>0</v>
      </c>
      <c r="Z500" s="2">
        <f>IF($H500&gt;L500, ($H500-L500) *INDEX('2018_commission_structure'!$A$15:$I$24,MATCH($E500, '2018_commission_structure'!$A$15:$A$18,0),MATCH(Z$1, '2018_commission_structure'!$A$15:$I$15,0)), 0)</f>
        <v>0</v>
      </c>
      <c r="AA500" s="9">
        <f t="shared" si="78"/>
        <v>132036.22</v>
      </c>
      <c r="AB500" s="9">
        <f t="shared" si="79"/>
        <v>237681.22</v>
      </c>
    </row>
    <row r="501" spans="1:28" x14ac:dyDescent="0.25">
      <c r="A501" t="str">
        <f t="shared" si="70"/>
        <v>Adaline Waud</v>
      </c>
      <c r="B501">
        <v>9726644925</v>
      </c>
      <c r="C501" t="s">
        <v>986</v>
      </c>
      <c r="D501" t="s">
        <v>987</v>
      </c>
      <c r="E501" t="s">
        <v>7</v>
      </c>
      <c r="F501" s="6">
        <v>51437</v>
      </c>
      <c r="G501">
        <f>COUNTIF(deals_closed!D:D,'calculations '!B501)</f>
        <v>12</v>
      </c>
      <c r="H501" s="6">
        <f>SUMIF(deals_closed!D:D,'calculations '!B501,deals_closed!C:C)</f>
        <v>358744</v>
      </c>
      <c r="I501" s="9">
        <f>VLOOKUP(E501,'2018_commission_structure'!$A$22:$I$24,9,FALSE)</f>
        <v>500000</v>
      </c>
      <c r="J501" s="7">
        <f t="shared" si="71"/>
        <v>625000</v>
      </c>
      <c r="K501" s="8">
        <f t="shared" si="72"/>
        <v>750000</v>
      </c>
      <c r="L501" s="9">
        <f t="shared" si="73"/>
        <v>1000000</v>
      </c>
      <c r="M501" s="10">
        <f t="shared" si="74"/>
        <v>0.71748800000000001</v>
      </c>
      <c r="N501" t="str">
        <f t="shared" si="75"/>
        <v>0-100%</v>
      </c>
      <c r="O501" s="9">
        <f>MIN(I501, H501)*INDEX('2018_commission_structure'!$A$21:$I$24,
MATCH($E501, '2018_commission_structure'!$A$21:$A$24,0),
MATCH(O$1, '2018_commission_structure'!$A$21:$I$21,0))</f>
        <v>35874.400000000001</v>
      </c>
      <c r="P501" s="2">
        <f>IF(H501&gt;I501, MIN(H501-I501, J501-I501)*
INDEX('2018_commission_structure'!$A$21:$I$24,
MATCH($E501, '2018_commission_structure'!$A$21:$A$24, 0),
MATCH(P$1, '2018_commission_structure'!$A$21:$I$21, 0)), 0)</f>
        <v>0</v>
      </c>
      <c r="Q501" s="2">
        <f>IF(H501&gt;J501, MIN(H501-J501, K501-J501)*
INDEX('2018_commission_structure'!$A$21:$I$24,
MATCH($E501, '2018_commission_structure'!$A$21:$A$24, 0),
MATCH(Q$1, '2018_commission_structure'!$A$21:$I$21, 0)), 0)</f>
        <v>0</v>
      </c>
      <c r="R501" s="2">
        <f>IF($H501&gt;K501,MIN($H501-K501,L501-K501)*INDEX('2018_commission_structure'!$A$21:$I$24,MATCH($E501,'2018_commission_structure'!$A$21:$A$24,0),MATCH('calculations '!R$1,'2018_commission_structure'!$A$21:$I$21,0)),0)</f>
        <v>0</v>
      </c>
      <c r="S501" s="2">
        <f>IF($H501&gt;L501, ($H501-L501) *INDEX('2018_commission_structure'!$A$21:$I$24,MATCH($E501, '2018_commission_structure'!$A$21:$A$24,0),MATCH(S$1, '2018_commission_structure'!$A$21:$I$21,0)), 0)</f>
        <v>0</v>
      </c>
      <c r="T501" s="2">
        <f t="shared" si="76"/>
        <v>35874.400000000001</v>
      </c>
      <c r="U501" s="2">
        <f t="shared" si="77"/>
        <v>87311.4</v>
      </c>
      <c r="V501" s="2">
        <f>MIN(I501, H501)*INDEX('2018_commission_structure'!$A$15:$I$18,MATCH($E501, '2018_commission_structure'!$A$15:$A$18,0),MATCH(V$1, '2018_commission_structure'!$A$15:$I$15,0))</f>
        <v>43049.279999999999</v>
      </c>
      <c r="W501" s="2">
        <f>IF(H501&gt;I501, MIN(H501-I501, J501-I501)*INDEX('2018_commission_structure'!$A$15:$I$18,MATCH($E501, '2018_commission_structure'!$A$15:$A$18, 0),MATCH(W$1,'2018_commission_structure'!$A$15:$I$15, 0)), 0)</f>
        <v>0</v>
      </c>
      <c r="X501" s="2">
        <f>IF(H501&gt;J501, MIN(H501-J501, K501-J501)*INDEX('2018_commission_structure'!$A$15:$I$24,MATCH($E501, '2018_commission_structure'!$A$15:$A$18, 0),MATCH(X$1, '2018_commission_structure'!$A$15:$I$15, 0)), 0)</f>
        <v>0</v>
      </c>
      <c r="Y501" s="2">
        <f>IF($H501&gt;K501,MIN($H501-K501,L501-K501)*INDEX('2018_commission_structure'!$A$15:$I$24,MATCH($E501,'2018_commission_structure'!$A$15:$A$18,0),MATCH('calculations '!Y$1,'2018_commission_structure'!$A$15:$I$15,0)),0)</f>
        <v>0</v>
      </c>
      <c r="Z501" s="2">
        <f>IF($H501&gt;L501, ($H501-L501) *INDEX('2018_commission_structure'!$A$15:$I$24,MATCH($E501, '2018_commission_structure'!$A$15:$A$18,0),MATCH(Z$1, '2018_commission_structure'!$A$15:$I$15,0)), 0)</f>
        <v>0</v>
      </c>
      <c r="AA501" s="9">
        <f t="shared" si="78"/>
        <v>43049.279999999999</v>
      </c>
      <c r="AB501" s="9">
        <f t="shared" si="79"/>
        <v>94486.28</v>
      </c>
    </row>
    <row r="502" spans="1:28" x14ac:dyDescent="0.25">
      <c r="A502" t="str">
        <f t="shared" si="70"/>
        <v>Reagan Jubert</v>
      </c>
      <c r="B502">
        <v>4768254810</v>
      </c>
      <c r="C502" t="s">
        <v>988</v>
      </c>
      <c r="D502" t="s">
        <v>989</v>
      </c>
      <c r="E502" t="s">
        <v>7</v>
      </c>
      <c r="F502" s="6">
        <v>39511</v>
      </c>
      <c r="G502">
        <f>COUNTIF(deals_closed!D:D,'calculations '!B502)</f>
        <v>21</v>
      </c>
      <c r="H502" s="6">
        <f>SUMIF(deals_closed!D:D,'calculations '!B502,deals_closed!C:C)</f>
        <v>662952</v>
      </c>
      <c r="I502" s="9">
        <f>VLOOKUP(E502,'2018_commission_structure'!$A$22:$I$24,9,FALSE)</f>
        <v>500000</v>
      </c>
      <c r="J502" s="7">
        <f t="shared" si="71"/>
        <v>625000</v>
      </c>
      <c r="K502" s="8">
        <f t="shared" si="72"/>
        <v>750000</v>
      </c>
      <c r="L502" s="9">
        <f t="shared" si="73"/>
        <v>1000000</v>
      </c>
      <c r="M502" s="10">
        <f t="shared" si="74"/>
        <v>1.325904</v>
      </c>
      <c r="N502" t="str">
        <f t="shared" si="75"/>
        <v>125-150%</v>
      </c>
      <c r="O502" s="9">
        <f>MIN(I502, H502)*INDEX('2018_commission_structure'!$A$21:$I$24,
MATCH($E502, '2018_commission_structure'!$A$21:$A$24,0),
MATCH(O$1, '2018_commission_structure'!$A$21:$I$21,0))</f>
        <v>50000</v>
      </c>
      <c r="P502" s="2">
        <f>IF(H502&gt;I502, MIN(H502-I502, J502-I502)*
INDEX('2018_commission_structure'!$A$21:$I$24,
MATCH($E502, '2018_commission_structure'!$A$21:$A$24, 0),
MATCH(P$1, '2018_commission_structure'!$A$21:$I$21, 0)), 0)</f>
        <v>18750</v>
      </c>
      <c r="Q502" s="2">
        <f>IF(H502&gt;J502, MIN(H502-J502, K502-J502)*
INDEX('2018_commission_structure'!$A$21:$I$24,
MATCH($E502, '2018_commission_structure'!$A$21:$A$24, 0),
MATCH(Q$1, '2018_commission_structure'!$A$21:$I$21, 0)), 0)</f>
        <v>6831.36</v>
      </c>
      <c r="R502" s="2">
        <f>IF($H502&gt;K502,MIN($H502-K502,L502-K502)*INDEX('2018_commission_structure'!$A$21:$I$24,MATCH($E502,'2018_commission_structure'!$A$21:$A$24,0),MATCH('calculations '!R$1,'2018_commission_structure'!$A$21:$I$21,0)),0)</f>
        <v>0</v>
      </c>
      <c r="S502" s="2">
        <f>IF($H502&gt;L502, ($H502-L502) *INDEX('2018_commission_structure'!$A$21:$I$24,MATCH($E502, '2018_commission_structure'!$A$21:$A$24,0),MATCH(S$1, '2018_commission_structure'!$A$21:$I$21,0)), 0)</f>
        <v>0</v>
      </c>
      <c r="T502" s="2">
        <f t="shared" si="76"/>
        <v>75581.36</v>
      </c>
      <c r="U502" s="2">
        <f t="shared" si="77"/>
        <v>115092.36</v>
      </c>
      <c r="V502" s="2">
        <f>MIN(I502, H502)*INDEX('2018_commission_structure'!$A$15:$I$18,MATCH($E502, '2018_commission_structure'!$A$15:$A$18,0),MATCH(V$1, '2018_commission_structure'!$A$15:$I$15,0))</f>
        <v>60000</v>
      </c>
      <c r="W502" s="2">
        <f>IF(H502&gt;I502, MIN(H502-I502, J502-I502)*INDEX('2018_commission_structure'!$A$15:$I$18,MATCH($E502, '2018_commission_structure'!$A$15:$A$18, 0),MATCH(W$1,'2018_commission_structure'!$A$15:$I$15, 0)), 0)</f>
        <v>21250</v>
      </c>
      <c r="X502" s="2">
        <f>IF(H502&gt;J502, MIN(H502-J502, K502-J502)*INDEX('2018_commission_structure'!$A$15:$I$24,MATCH($E502, '2018_commission_structure'!$A$15:$A$18, 0),MATCH(X$1, '2018_commission_structure'!$A$15:$I$15, 0)), 0)</f>
        <v>7590.4000000000005</v>
      </c>
      <c r="Y502" s="2">
        <f>IF($H502&gt;K502,MIN($H502-K502,L502-K502)*INDEX('2018_commission_structure'!$A$15:$I$24,MATCH($E502,'2018_commission_structure'!$A$15:$A$18,0),MATCH('calculations '!Y$1,'2018_commission_structure'!$A$15:$I$15,0)),0)</f>
        <v>0</v>
      </c>
      <c r="Z502" s="2">
        <f>IF($H502&gt;L502, ($H502-L502) *INDEX('2018_commission_structure'!$A$15:$I$24,MATCH($E502, '2018_commission_structure'!$A$15:$A$18,0),MATCH(Z$1, '2018_commission_structure'!$A$15:$I$15,0)), 0)</f>
        <v>0</v>
      </c>
      <c r="AA502" s="9">
        <f t="shared" si="78"/>
        <v>88840.4</v>
      </c>
      <c r="AB502" s="9">
        <f t="shared" si="79"/>
        <v>128351.4</v>
      </c>
    </row>
    <row r="503" spans="1:28" x14ac:dyDescent="0.25">
      <c r="A503" t="str">
        <f t="shared" si="70"/>
        <v>Talbot Kynett</v>
      </c>
      <c r="B503">
        <v>8640079943</v>
      </c>
      <c r="C503" t="s">
        <v>990</v>
      </c>
      <c r="D503" t="s">
        <v>991</v>
      </c>
      <c r="E503" t="s">
        <v>29</v>
      </c>
      <c r="F503" s="6">
        <v>73941</v>
      </c>
      <c r="G503">
        <f>COUNTIF(deals_closed!D:D,'calculations '!B503)</f>
        <v>25</v>
      </c>
      <c r="H503" s="6">
        <f>SUMIF(deals_closed!D:D,'calculations '!B503,deals_closed!C:C)</f>
        <v>793388</v>
      </c>
      <c r="I503" s="9">
        <f>VLOOKUP(E503,'2018_commission_structure'!$A$22:$I$24,9,FALSE)</f>
        <v>600000</v>
      </c>
      <c r="J503" s="7">
        <f t="shared" si="71"/>
        <v>750000</v>
      </c>
      <c r="K503" s="8">
        <f t="shared" si="72"/>
        <v>900000</v>
      </c>
      <c r="L503" s="9">
        <f t="shared" si="73"/>
        <v>1200000</v>
      </c>
      <c r="M503" s="10">
        <f t="shared" si="74"/>
        <v>1.3223133333333332</v>
      </c>
      <c r="N503" t="str">
        <f t="shared" si="75"/>
        <v>125-150%</v>
      </c>
      <c r="O503" s="9">
        <f>MIN(I503, H503)*INDEX('2018_commission_structure'!$A$21:$I$24,
MATCH($E503, '2018_commission_structure'!$A$21:$A$24,0),
MATCH(O$1, '2018_commission_structure'!$A$21:$I$21,0))</f>
        <v>78000</v>
      </c>
      <c r="P503" s="2">
        <f>IF(H503&gt;I503, MIN(H503-I503, J503-I503)*
INDEX('2018_commission_structure'!$A$21:$I$24,
MATCH($E503, '2018_commission_structure'!$A$21:$A$24, 0),
MATCH(P$1, '2018_commission_structure'!$A$21:$I$21, 0)), 0)</f>
        <v>25500.000000000004</v>
      </c>
      <c r="Q503" s="2">
        <f>IF(H503&gt;J503, MIN(H503-J503, K503-J503)*
INDEX('2018_commission_structure'!$A$21:$I$24,
MATCH($E503, '2018_commission_structure'!$A$21:$A$24, 0),
MATCH(Q$1, '2018_commission_structure'!$A$21:$I$21, 0)), 0)</f>
        <v>9111.48</v>
      </c>
      <c r="R503" s="2">
        <f>IF($H503&gt;K503,MIN($H503-K503,L503-K503)*INDEX('2018_commission_structure'!$A$21:$I$24,MATCH($E503,'2018_commission_structure'!$A$21:$A$24,0),MATCH('calculations '!R$1,'2018_commission_structure'!$A$21:$I$21,0)),0)</f>
        <v>0</v>
      </c>
      <c r="S503" s="2">
        <f>IF($H503&gt;L503, ($H503-L503) *INDEX('2018_commission_structure'!$A$21:$I$24,MATCH($E503, '2018_commission_structure'!$A$21:$A$24,0),MATCH(S$1, '2018_commission_structure'!$A$21:$I$21,0)), 0)</f>
        <v>0</v>
      </c>
      <c r="T503" s="2">
        <f t="shared" si="76"/>
        <v>112611.48</v>
      </c>
      <c r="U503" s="2">
        <f t="shared" si="77"/>
        <v>186552.47999999998</v>
      </c>
      <c r="V503" s="2">
        <f>MIN(I503, H503)*INDEX('2018_commission_structure'!$A$15:$I$18,MATCH($E503, '2018_commission_structure'!$A$15:$A$18,0),MATCH(V$1, '2018_commission_structure'!$A$15:$I$15,0))</f>
        <v>90000</v>
      </c>
      <c r="W503" s="2">
        <f>IF(H503&gt;I503, MIN(H503-I503, J503-I503)*INDEX('2018_commission_structure'!$A$15:$I$18,MATCH($E503, '2018_commission_structure'!$A$15:$A$18, 0),MATCH(W$1,'2018_commission_structure'!$A$15:$I$15, 0)), 0)</f>
        <v>27000</v>
      </c>
      <c r="X503" s="2">
        <f>IF(H503&gt;J503, MIN(H503-J503, K503-J503)*INDEX('2018_commission_structure'!$A$15:$I$24,MATCH($E503, '2018_commission_structure'!$A$15:$A$18, 0),MATCH(X$1, '2018_commission_structure'!$A$15:$I$15, 0)), 0)</f>
        <v>10847</v>
      </c>
      <c r="Y503" s="2">
        <f>IF($H503&gt;K503,MIN($H503-K503,L503-K503)*INDEX('2018_commission_structure'!$A$15:$I$24,MATCH($E503,'2018_commission_structure'!$A$15:$A$18,0),MATCH('calculations '!Y$1,'2018_commission_structure'!$A$15:$I$15,0)),0)</f>
        <v>0</v>
      </c>
      <c r="Z503" s="2">
        <f>IF($H503&gt;L503, ($H503-L503) *INDEX('2018_commission_structure'!$A$15:$I$24,MATCH($E503, '2018_commission_structure'!$A$15:$A$18,0),MATCH(Z$1, '2018_commission_structure'!$A$15:$I$15,0)), 0)</f>
        <v>0</v>
      </c>
      <c r="AA503" s="9">
        <f t="shared" si="78"/>
        <v>127847</v>
      </c>
      <c r="AB503" s="9">
        <f t="shared" si="79"/>
        <v>201788</v>
      </c>
    </row>
    <row r="504" spans="1:28" x14ac:dyDescent="0.25">
      <c r="A504" t="str">
        <f t="shared" si="70"/>
        <v>Lazar Durant</v>
      </c>
      <c r="B504">
        <v>5479449389</v>
      </c>
      <c r="C504" t="s">
        <v>992</v>
      </c>
      <c r="D504" t="s">
        <v>377</v>
      </c>
      <c r="E504" t="s">
        <v>29</v>
      </c>
      <c r="F504" s="6">
        <v>63693</v>
      </c>
      <c r="G504">
        <f>COUNTIF(deals_closed!D:D,'calculations '!B504)</f>
        <v>15</v>
      </c>
      <c r="H504" s="6">
        <f>SUMIF(deals_closed!D:D,'calculations '!B504,deals_closed!C:C)</f>
        <v>593430</v>
      </c>
      <c r="I504" s="9">
        <f>VLOOKUP(E504,'2018_commission_structure'!$A$22:$I$24,9,FALSE)</f>
        <v>600000</v>
      </c>
      <c r="J504" s="7">
        <f t="shared" si="71"/>
        <v>750000</v>
      </c>
      <c r="K504" s="8">
        <f t="shared" si="72"/>
        <v>900000</v>
      </c>
      <c r="L504" s="9">
        <f t="shared" si="73"/>
        <v>1200000</v>
      </c>
      <c r="M504" s="10">
        <f t="shared" si="74"/>
        <v>0.98904999999999998</v>
      </c>
      <c r="N504" t="str">
        <f t="shared" si="75"/>
        <v>0-100%</v>
      </c>
      <c r="O504" s="9">
        <f>MIN(I504, H504)*INDEX('2018_commission_structure'!$A$21:$I$24,
MATCH($E504, '2018_commission_structure'!$A$21:$A$24,0),
MATCH(O$1, '2018_commission_structure'!$A$21:$I$21,0))</f>
        <v>77145.900000000009</v>
      </c>
      <c r="P504" s="2">
        <f>IF(H504&gt;I504, MIN(H504-I504, J504-I504)*
INDEX('2018_commission_structure'!$A$21:$I$24,
MATCH($E504, '2018_commission_structure'!$A$21:$A$24, 0),
MATCH(P$1, '2018_commission_structure'!$A$21:$I$21, 0)), 0)</f>
        <v>0</v>
      </c>
      <c r="Q504" s="2">
        <f>IF(H504&gt;J504, MIN(H504-J504, K504-J504)*
INDEX('2018_commission_structure'!$A$21:$I$24,
MATCH($E504, '2018_commission_structure'!$A$21:$A$24, 0),
MATCH(Q$1, '2018_commission_structure'!$A$21:$I$21, 0)), 0)</f>
        <v>0</v>
      </c>
      <c r="R504" s="2">
        <f>IF($H504&gt;K504,MIN($H504-K504,L504-K504)*INDEX('2018_commission_structure'!$A$21:$I$24,MATCH($E504,'2018_commission_structure'!$A$21:$A$24,0),MATCH('calculations '!R$1,'2018_commission_structure'!$A$21:$I$21,0)),0)</f>
        <v>0</v>
      </c>
      <c r="S504" s="2">
        <f>IF($H504&gt;L504, ($H504-L504) *INDEX('2018_commission_structure'!$A$21:$I$24,MATCH($E504, '2018_commission_structure'!$A$21:$A$24,0),MATCH(S$1, '2018_commission_structure'!$A$21:$I$21,0)), 0)</f>
        <v>0</v>
      </c>
      <c r="T504" s="2">
        <f t="shared" si="76"/>
        <v>77145.900000000009</v>
      </c>
      <c r="U504" s="2">
        <f t="shared" si="77"/>
        <v>140838.90000000002</v>
      </c>
      <c r="V504" s="2">
        <f>MIN(I504, H504)*INDEX('2018_commission_structure'!$A$15:$I$18,MATCH($E504, '2018_commission_structure'!$A$15:$A$18,0),MATCH(V$1, '2018_commission_structure'!$A$15:$I$15,0))</f>
        <v>89014.5</v>
      </c>
      <c r="W504" s="2">
        <f>IF(H504&gt;I504, MIN(H504-I504, J504-I504)*INDEX('2018_commission_structure'!$A$15:$I$18,MATCH($E504, '2018_commission_structure'!$A$15:$A$18, 0),MATCH(W$1,'2018_commission_structure'!$A$15:$I$15, 0)), 0)</f>
        <v>0</v>
      </c>
      <c r="X504" s="2">
        <f>IF(H504&gt;J504, MIN(H504-J504, K504-J504)*INDEX('2018_commission_structure'!$A$15:$I$24,MATCH($E504, '2018_commission_structure'!$A$15:$A$18, 0),MATCH(X$1, '2018_commission_structure'!$A$15:$I$15, 0)), 0)</f>
        <v>0</v>
      </c>
      <c r="Y504" s="2">
        <f>IF($H504&gt;K504,MIN($H504-K504,L504-K504)*INDEX('2018_commission_structure'!$A$15:$I$24,MATCH($E504,'2018_commission_structure'!$A$15:$A$18,0),MATCH('calculations '!Y$1,'2018_commission_structure'!$A$15:$I$15,0)),0)</f>
        <v>0</v>
      </c>
      <c r="Z504" s="2">
        <f>IF($H504&gt;L504, ($H504-L504) *INDEX('2018_commission_structure'!$A$15:$I$24,MATCH($E504, '2018_commission_structure'!$A$15:$A$18,0),MATCH(Z$1, '2018_commission_structure'!$A$15:$I$15,0)), 0)</f>
        <v>0</v>
      </c>
      <c r="AA504" s="9">
        <f t="shared" si="78"/>
        <v>89014.5</v>
      </c>
      <c r="AB504" s="9">
        <f t="shared" si="79"/>
        <v>152707.5</v>
      </c>
    </row>
    <row r="505" spans="1:28" x14ac:dyDescent="0.25">
      <c r="A505" t="str">
        <f t="shared" si="70"/>
        <v>Margit Dransfield</v>
      </c>
      <c r="B505">
        <v>6776868107</v>
      </c>
      <c r="C505" t="s">
        <v>993</v>
      </c>
      <c r="D505" t="s">
        <v>994</v>
      </c>
      <c r="E505" t="s">
        <v>10</v>
      </c>
      <c r="F505" s="6">
        <v>86367</v>
      </c>
      <c r="G505">
        <f>COUNTIF(deals_closed!D:D,'calculations '!B505)</f>
        <v>19</v>
      </c>
      <c r="H505" s="6">
        <f>SUMIF(deals_closed!D:D,'calculations '!B505,deals_closed!C:C)</f>
        <v>620798</v>
      </c>
      <c r="I505" s="9">
        <f>VLOOKUP(E505,'2018_commission_structure'!$A$22:$I$24,9,FALSE)</f>
        <v>750000</v>
      </c>
      <c r="J505" s="7">
        <f t="shared" si="71"/>
        <v>937500</v>
      </c>
      <c r="K505" s="8">
        <f t="shared" si="72"/>
        <v>1125000</v>
      </c>
      <c r="L505" s="9">
        <f t="shared" si="73"/>
        <v>1500000</v>
      </c>
      <c r="M505" s="10">
        <f t="shared" si="74"/>
        <v>0.82773066666666661</v>
      </c>
      <c r="N505" t="str">
        <f t="shared" si="75"/>
        <v>0-100%</v>
      </c>
      <c r="O505" s="9">
        <f>MIN(I505, H505)*INDEX('2018_commission_structure'!$A$21:$I$24,
MATCH($E505, '2018_commission_structure'!$A$21:$A$24,0),
MATCH(O$1, '2018_commission_structure'!$A$21:$I$21,0))</f>
        <v>93119.7</v>
      </c>
      <c r="P505" s="2">
        <f>IF(H505&gt;I505, MIN(H505-I505, J505-I505)*
INDEX('2018_commission_structure'!$A$21:$I$24,
MATCH($E505, '2018_commission_structure'!$A$21:$A$24, 0),
MATCH(P$1, '2018_commission_structure'!$A$21:$I$21, 0)), 0)</f>
        <v>0</v>
      </c>
      <c r="Q505" s="2">
        <f>IF(H505&gt;J505, MIN(H505-J505, K505-J505)*
INDEX('2018_commission_structure'!$A$21:$I$24,
MATCH($E505, '2018_commission_structure'!$A$21:$A$24, 0),
MATCH(Q$1, '2018_commission_structure'!$A$21:$I$21, 0)), 0)</f>
        <v>0</v>
      </c>
      <c r="R505" s="2">
        <f>IF($H505&gt;K505,MIN($H505-K505,L505-K505)*INDEX('2018_commission_structure'!$A$21:$I$24,MATCH($E505,'2018_commission_structure'!$A$21:$A$24,0),MATCH('calculations '!R$1,'2018_commission_structure'!$A$21:$I$21,0)),0)</f>
        <v>0</v>
      </c>
      <c r="S505" s="2">
        <f>IF($H505&gt;L505, ($H505-L505) *INDEX('2018_commission_structure'!$A$21:$I$24,MATCH($E505, '2018_commission_structure'!$A$21:$A$24,0),MATCH(S$1, '2018_commission_structure'!$A$21:$I$21,0)), 0)</f>
        <v>0</v>
      </c>
      <c r="T505" s="2">
        <f t="shared" si="76"/>
        <v>93119.7</v>
      </c>
      <c r="U505" s="2">
        <f t="shared" si="77"/>
        <v>179486.7</v>
      </c>
      <c r="V505" s="2">
        <f>MIN(I505, H505)*INDEX('2018_commission_structure'!$A$15:$I$18,MATCH($E505, '2018_commission_structure'!$A$15:$A$18,0),MATCH(V$1, '2018_commission_structure'!$A$15:$I$15,0))</f>
        <v>93119.7</v>
      </c>
      <c r="W505" s="2">
        <f>IF(H505&gt;I505, MIN(H505-I505, J505-I505)*INDEX('2018_commission_structure'!$A$15:$I$18,MATCH($E505, '2018_commission_structure'!$A$15:$A$18, 0),MATCH(W$1,'2018_commission_structure'!$A$15:$I$15, 0)), 0)</f>
        <v>0</v>
      </c>
      <c r="X505" s="2">
        <f>IF(H505&gt;J505, MIN(H505-J505, K505-J505)*INDEX('2018_commission_structure'!$A$15:$I$24,MATCH($E505, '2018_commission_structure'!$A$15:$A$18, 0),MATCH(X$1, '2018_commission_structure'!$A$15:$I$15, 0)), 0)</f>
        <v>0</v>
      </c>
      <c r="Y505" s="2">
        <f>IF($H505&gt;K505,MIN($H505-K505,L505-K505)*INDEX('2018_commission_structure'!$A$15:$I$24,MATCH($E505,'2018_commission_structure'!$A$15:$A$18,0),MATCH('calculations '!Y$1,'2018_commission_structure'!$A$15:$I$15,0)),0)</f>
        <v>0</v>
      </c>
      <c r="Z505" s="2">
        <f>IF($H505&gt;L505, ($H505-L505) *INDEX('2018_commission_structure'!$A$15:$I$24,MATCH($E505, '2018_commission_structure'!$A$15:$A$18,0),MATCH(Z$1, '2018_commission_structure'!$A$15:$I$15,0)), 0)</f>
        <v>0</v>
      </c>
      <c r="AA505" s="9">
        <f t="shared" si="78"/>
        <v>93119.7</v>
      </c>
      <c r="AB505" s="9">
        <f t="shared" si="79"/>
        <v>179486.7</v>
      </c>
    </row>
    <row r="506" spans="1:28" x14ac:dyDescent="0.25">
      <c r="A506" t="str">
        <f t="shared" si="70"/>
        <v>Lucina Farndon</v>
      </c>
      <c r="B506">
        <v>2698184272</v>
      </c>
      <c r="C506" t="s">
        <v>995</v>
      </c>
      <c r="D506" t="s">
        <v>996</v>
      </c>
      <c r="E506" t="s">
        <v>10</v>
      </c>
      <c r="F506" s="6">
        <v>119400</v>
      </c>
      <c r="G506">
        <f>COUNTIF(deals_closed!D:D,'calculations '!B506)</f>
        <v>26</v>
      </c>
      <c r="H506" s="6">
        <f>SUMIF(deals_closed!D:D,'calculations '!B506,deals_closed!C:C)</f>
        <v>805390</v>
      </c>
      <c r="I506" s="9">
        <f>VLOOKUP(E506,'2018_commission_structure'!$A$22:$I$24,9,FALSE)</f>
        <v>750000</v>
      </c>
      <c r="J506" s="7">
        <f t="shared" si="71"/>
        <v>937500</v>
      </c>
      <c r="K506" s="8">
        <f t="shared" si="72"/>
        <v>1125000</v>
      </c>
      <c r="L506" s="9">
        <f t="shared" si="73"/>
        <v>1500000</v>
      </c>
      <c r="M506" s="10">
        <f t="shared" si="74"/>
        <v>1.0738533333333333</v>
      </c>
      <c r="N506" t="str">
        <f t="shared" si="75"/>
        <v>100-125%</v>
      </c>
      <c r="O506" s="9">
        <f>MIN(I506, H506)*INDEX('2018_commission_structure'!$A$21:$I$24,
MATCH($E506, '2018_commission_structure'!$A$21:$A$24,0),
MATCH(O$1, '2018_commission_structure'!$A$21:$I$21,0))</f>
        <v>112500</v>
      </c>
      <c r="P506" s="2">
        <f>IF(H506&gt;I506, MIN(H506-I506, J506-I506)*
INDEX('2018_commission_structure'!$A$21:$I$24,
MATCH($E506, '2018_commission_structure'!$A$21:$A$24, 0),
MATCH(P$1, '2018_commission_structure'!$A$21:$I$21, 0)), 0)</f>
        <v>10524.1</v>
      </c>
      <c r="Q506" s="2">
        <f>IF(H506&gt;J506, MIN(H506-J506, K506-J506)*
INDEX('2018_commission_structure'!$A$21:$I$24,
MATCH($E506, '2018_commission_structure'!$A$21:$A$24, 0),
MATCH(Q$1, '2018_commission_structure'!$A$21:$I$21, 0)), 0)</f>
        <v>0</v>
      </c>
      <c r="R506" s="2">
        <f>IF($H506&gt;K506,MIN($H506-K506,L506-K506)*INDEX('2018_commission_structure'!$A$21:$I$24,MATCH($E506,'2018_commission_structure'!$A$21:$A$24,0),MATCH('calculations '!R$1,'2018_commission_structure'!$A$21:$I$21,0)),0)</f>
        <v>0</v>
      </c>
      <c r="S506" s="2">
        <f>IF($H506&gt;L506, ($H506-L506) *INDEX('2018_commission_structure'!$A$21:$I$24,MATCH($E506, '2018_commission_structure'!$A$21:$A$24,0),MATCH(S$1, '2018_commission_structure'!$A$21:$I$21,0)), 0)</f>
        <v>0</v>
      </c>
      <c r="T506" s="2">
        <f t="shared" si="76"/>
        <v>123024.1</v>
      </c>
      <c r="U506" s="2">
        <f t="shared" si="77"/>
        <v>242424.1</v>
      </c>
      <c r="V506" s="2">
        <f>MIN(I506, H506)*INDEX('2018_commission_structure'!$A$15:$I$18,MATCH($E506, '2018_commission_structure'!$A$15:$A$18,0),MATCH(V$1, '2018_commission_structure'!$A$15:$I$15,0))</f>
        <v>112500</v>
      </c>
      <c r="W506" s="2">
        <f>IF(H506&gt;I506, MIN(H506-I506, J506-I506)*INDEX('2018_commission_structure'!$A$15:$I$18,MATCH($E506, '2018_commission_structure'!$A$15:$A$18, 0),MATCH(W$1,'2018_commission_structure'!$A$15:$I$15, 0)), 0)</f>
        <v>12185.8</v>
      </c>
      <c r="X506" s="2">
        <f>IF(H506&gt;J506, MIN(H506-J506, K506-J506)*INDEX('2018_commission_structure'!$A$15:$I$24,MATCH($E506, '2018_commission_structure'!$A$15:$A$18, 0),MATCH(X$1, '2018_commission_structure'!$A$15:$I$15, 0)), 0)</f>
        <v>0</v>
      </c>
      <c r="Y506" s="2">
        <f>IF($H506&gt;K506,MIN($H506-K506,L506-K506)*INDEX('2018_commission_structure'!$A$15:$I$24,MATCH($E506,'2018_commission_structure'!$A$15:$A$18,0),MATCH('calculations '!Y$1,'2018_commission_structure'!$A$15:$I$15,0)),0)</f>
        <v>0</v>
      </c>
      <c r="Z506" s="2">
        <f>IF($H506&gt;L506, ($H506-L506) *INDEX('2018_commission_structure'!$A$15:$I$24,MATCH($E506, '2018_commission_structure'!$A$15:$A$18,0),MATCH(Z$1, '2018_commission_structure'!$A$15:$I$15,0)), 0)</f>
        <v>0</v>
      </c>
      <c r="AA506" s="9">
        <f t="shared" si="78"/>
        <v>124685.8</v>
      </c>
      <c r="AB506" s="9">
        <f t="shared" si="79"/>
        <v>244085.8</v>
      </c>
    </row>
    <row r="507" spans="1:28" x14ac:dyDescent="0.25">
      <c r="A507" t="str">
        <f t="shared" si="70"/>
        <v>Fabe Hutchinges</v>
      </c>
      <c r="B507">
        <v>2191014690</v>
      </c>
      <c r="C507" t="s">
        <v>997</v>
      </c>
      <c r="D507" t="s">
        <v>998</v>
      </c>
      <c r="E507" t="s">
        <v>7</v>
      </c>
      <c r="F507" s="6">
        <v>58448</v>
      </c>
      <c r="G507">
        <f>COUNTIF(deals_closed!D:D,'calculations '!B507)</f>
        <v>17</v>
      </c>
      <c r="H507" s="6">
        <f>SUMIF(deals_closed!D:D,'calculations '!B507,deals_closed!C:C)</f>
        <v>545501</v>
      </c>
      <c r="I507" s="9">
        <f>VLOOKUP(E507,'2018_commission_structure'!$A$22:$I$24,9,FALSE)</f>
        <v>500000</v>
      </c>
      <c r="J507" s="7">
        <f t="shared" si="71"/>
        <v>625000</v>
      </c>
      <c r="K507" s="8">
        <f t="shared" si="72"/>
        <v>750000</v>
      </c>
      <c r="L507" s="9">
        <f t="shared" si="73"/>
        <v>1000000</v>
      </c>
      <c r="M507" s="10">
        <f t="shared" si="74"/>
        <v>1.091002</v>
      </c>
      <c r="N507" t="str">
        <f t="shared" si="75"/>
        <v>100-125%</v>
      </c>
      <c r="O507" s="9">
        <f>MIN(I507, H507)*INDEX('2018_commission_structure'!$A$21:$I$24,
MATCH($E507, '2018_commission_structure'!$A$21:$A$24,0),
MATCH(O$1, '2018_commission_structure'!$A$21:$I$21,0))</f>
        <v>50000</v>
      </c>
      <c r="P507" s="2">
        <f>IF(H507&gt;I507, MIN(H507-I507, J507-I507)*
INDEX('2018_commission_structure'!$A$21:$I$24,
MATCH($E507, '2018_commission_structure'!$A$21:$A$24, 0),
MATCH(P$1, '2018_commission_structure'!$A$21:$I$21, 0)), 0)</f>
        <v>6825.15</v>
      </c>
      <c r="Q507" s="2">
        <f>IF(H507&gt;J507, MIN(H507-J507, K507-J507)*
INDEX('2018_commission_structure'!$A$21:$I$24,
MATCH($E507, '2018_commission_structure'!$A$21:$A$24, 0),
MATCH(Q$1, '2018_commission_structure'!$A$21:$I$21, 0)), 0)</f>
        <v>0</v>
      </c>
      <c r="R507" s="2">
        <f>IF($H507&gt;K507,MIN($H507-K507,L507-K507)*INDEX('2018_commission_structure'!$A$21:$I$24,MATCH($E507,'2018_commission_structure'!$A$21:$A$24,0),MATCH('calculations '!R$1,'2018_commission_structure'!$A$21:$I$21,0)),0)</f>
        <v>0</v>
      </c>
      <c r="S507" s="2">
        <f>IF($H507&gt;L507, ($H507-L507) *INDEX('2018_commission_structure'!$A$21:$I$24,MATCH($E507, '2018_commission_structure'!$A$21:$A$24,0),MATCH(S$1, '2018_commission_structure'!$A$21:$I$21,0)), 0)</f>
        <v>0</v>
      </c>
      <c r="T507" s="2">
        <f t="shared" si="76"/>
        <v>56825.15</v>
      </c>
      <c r="U507" s="2">
        <f t="shared" si="77"/>
        <v>115273.15</v>
      </c>
      <c r="V507" s="2">
        <f>MIN(I507, H507)*INDEX('2018_commission_structure'!$A$15:$I$18,MATCH($E507, '2018_commission_structure'!$A$15:$A$18,0),MATCH(V$1, '2018_commission_structure'!$A$15:$I$15,0))</f>
        <v>60000</v>
      </c>
      <c r="W507" s="2">
        <f>IF(H507&gt;I507, MIN(H507-I507, J507-I507)*INDEX('2018_commission_structure'!$A$15:$I$18,MATCH($E507, '2018_commission_structure'!$A$15:$A$18, 0),MATCH(W$1,'2018_commission_structure'!$A$15:$I$15, 0)), 0)</f>
        <v>7735.170000000001</v>
      </c>
      <c r="X507" s="2">
        <f>IF(H507&gt;J507, MIN(H507-J507, K507-J507)*INDEX('2018_commission_structure'!$A$15:$I$24,MATCH($E507, '2018_commission_structure'!$A$15:$A$18, 0),MATCH(X$1, '2018_commission_structure'!$A$15:$I$15, 0)), 0)</f>
        <v>0</v>
      </c>
      <c r="Y507" s="2">
        <f>IF($H507&gt;K507,MIN($H507-K507,L507-K507)*INDEX('2018_commission_structure'!$A$15:$I$24,MATCH($E507,'2018_commission_structure'!$A$15:$A$18,0),MATCH('calculations '!Y$1,'2018_commission_structure'!$A$15:$I$15,0)),0)</f>
        <v>0</v>
      </c>
      <c r="Z507" s="2">
        <f>IF($H507&gt;L507, ($H507-L507) *INDEX('2018_commission_structure'!$A$15:$I$24,MATCH($E507, '2018_commission_structure'!$A$15:$A$18,0),MATCH(Z$1, '2018_commission_structure'!$A$15:$I$15,0)), 0)</f>
        <v>0</v>
      </c>
      <c r="AA507" s="9">
        <f t="shared" si="78"/>
        <v>67735.17</v>
      </c>
      <c r="AB507" s="9">
        <f t="shared" si="79"/>
        <v>126183.17</v>
      </c>
    </row>
    <row r="508" spans="1:28" x14ac:dyDescent="0.25">
      <c r="A508" t="str">
        <f t="shared" si="70"/>
        <v>Verine Gouldstone</v>
      </c>
      <c r="B508">
        <v>806065796</v>
      </c>
      <c r="C508" t="s">
        <v>999</v>
      </c>
      <c r="D508" t="s">
        <v>1000</v>
      </c>
      <c r="E508" t="s">
        <v>10</v>
      </c>
      <c r="F508" s="6">
        <v>109896</v>
      </c>
      <c r="G508">
        <f>COUNTIF(deals_closed!D:D,'calculations '!B508)</f>
        <v>17</v>
      </c>
      <c r="H508" s="6">
        <f>SUMIF(deals_closed!D:D,'calculations '!B508,deals_closed!C:C)</f>
        <v>619591</v>
      </c>
      <c r="I508" s="9">
        <f>VLOOKUP(E508,'2018_commission_structure'!$A$22:$I$24,9,FALSE)</f>
        <v>750000</v>
      </c>
      <c r="J508" s="7">
        <f t="shared" si="71"/>
        <v>937500</v>
      </c>
      <c r="K508" s="8">
        <f t="shared" si="72"/>
        <v>1125000</v>
      </c>
      <c r="L508" s="9">
        <f t="shared" si="73"/>
        <v>1500000</v>
      </c>
      <c r="M508" s="10">
        <f t="shared" si="74"/>
        <v>0.82612133333333337</v>
      </c>
      <c r="N508" t="str">
        <f t="shared" si="75"/>
        <v>0-100%</v>
      </c>
      <c r="O508" s="9">
        <f>MIN(I508, H508)*INDEX('2018_commission_structure'!$A$21:$I$24,
MATCH($E508, '2018_commission_structure'!$A$21:$A$24,0),
MATCH(O$1, '2018_commission_structure'!$A$21:$I$21,0))</f>
        <v>92938.65</v>
      </c>
      <c r="P508" s="2">
        <f>IF(H508&gt;I508, MIN(H508-I508, J508-I508)*
INDEX('2018_commission_structure'!$A$21:$I$24,
MATCH($E508, '2018_commission_structure'!$A$21:$A$24, 0),
MATCH(P$1, '2018_commission_structure'!$A$21:$I$21, 0)), 0)</f>
        <v>0</v>
      </c>
      <c r="Q508" s="2">
        <f>IF(H508&gt;J508, MIN(H508-J508, K508-J508)*
INDEX('2018_commission_structure'!$A$21:$I$24,
MATCH($E508, '2018_commission_structure'!$A$21:$A$24, 0),
MATCH(Q$1, '2018_commission_structure'!$A$21:$I$21, 0)), 0)</f>
        <v>0</v>
      </c>
      <c r="R508" s="2">
        <f>IF($H508&gt;K508,MIN($H508-K508,L508-K508)*INDEX('2018_commission_structure'!$A$21:$I$24,MATCH($E508,'2018_commission_structure'!$A$21:$A$24,0),MATCH('calculations '!R$1,'2018_commission_structure'!$A$21:$I$21,0)),0)</f>
        <v>0</v>
      </c>
      <c r="S508" s="2">
        <f>IF($H508&gt;L508, ($H508-L508) *INDEX('2018_commission_structure'!$A$21:$I$24,MATCH($E508, '2018_commission_structure'!$A$21:$A$24,0),MATCH(S$1, '2018_commission_structure'!$A$21:$I$21,0)), 0)</f>
        <v>0</v>
      </c>
      <c r="T508" s="2">
        <f t="shared" si="76"/>
        <v>92938.65</v>
      </c>
      <c r="U508" s="2">
        <f t="shared" si="77"/>
        <v>202834.65</v>
      </c>
      <c r="V508" s="2">
        <f>MIN(I508, H508)*INDEX('2018_commission_structure'!$A$15:$I$18,MATCH($E508, '2018_commission_structure'!$A$15:$A$18,0),MATCH(V$1, '2018_commission_structure'!$A$15:$I$15,0))</f>
        <v>92938.65</v>
      </c>
      <c r="W508" s="2">
        <f>IF(H508&gt;I508, MIN(H508-I508, J508-I508)*INDEX('2018_commission_structure'!$A$15:$I$18,MATCH($E508, '2018_commission_structure'!$A$15:$A$18, 0),MATCH(W$1,'2018_commission_structure'!$A$15:$I$15, 0)), 0)</f>
        <v>0</v>
      </c>
      <c r="X508" s="2">
        <f>IF(H508&gt;J508, MIN(H508-J508, K508-J508)*INDEX('2018_commission_structure'!$A$15:$I$24,MATCH($E508, '2018_commission_structure'!$A$15:$A$18, 0),MATCH(X$1, '2018_commission_structure'!$A$15:$I$15, 0)), 0)</f>
        <v>0</v>
      </c>
      <c r="Y508" s="2">
        <f>IF($H508&gt;K508,MIN($H508-K508,L508-K508)*INDEX('2018_commission_structure'!$A$15:$I$24,MATCH($E508,'2018_commission_structure'!$A$15:$A$18,0),MATCH('calculations '!Y$1,'2018_commission_structure'!$A$15:$I$15,0)),0)</f>
        <v>0</v>
      </c>
      <c r="Z508" s="2">
        <f>IF($H508&gt;L508, ($H508-L508) *INDEX('2018_commission_structure'!$A$15:$I$24,MATCH($E508, '2018_commission_structure'!$A$15:$A$18,0),MATCH(Z$1, '2018_commission_structure'!$A$15:$I$15,0)), 0)</f>
        <v>0</v>
      </c>
      <c r="AA508" s="9">
        <f t="shared" si="78"/>
        <v>92938.65</v>
      </c>
      <c r="AB508" s="9">
        <f t="shared" si="79"/>
        <v>202834.65</v>
      </c>
    </row>
    <row r="509" spans="1:28" x14ac:dyDescent="0.25">
      <c r="A509" t="str">
        <f t="shared" si="70"/>
        <v>Tammy Lenden</v>
      </c>
      <c r="B509">
        <v>9561367408</v>
      </c>
      <c r="C509" t="s">
        <v>1001</v>
      </c>
      <c r="D509" t="s">
        <v>1002</v>
      </c>
      <c r="E509" t="s">
        <v>29</v>
      </c>
      <c r="F509" s="6">
        <v>62798</v>
      </c>
      <c r="G509">
        <f>COUNTIF(deals_closed!D:D,'calculations '!B509)</f>
        <v>18</v>
      </c>
      <c r="H509" s="6">
        <f>SUMIF(deals_closed!D:D,'calculations '!B509,deals_closed!C:C)</f>
        <v>621016</v>
      </c>
      <c r="I509" s="9">
        <f>VLOOKUP(E509,'2018_commission_structure'!$A$22:$I$24,9,FALSE)</f>
        <v>600000</v>
      </c>
      <c r="J509" s="7">
        <f t="shared" si="71"/>
        <v>750000</v>
      </c>
      <c r="K509" s="8">
        <f t="shared" si="72"/>
        <v>900000</v>
      </c>
      <c r="L509" s="9">
        <f t="shared" si="73"/>
        <v>1200000</v>
      </c>
      <c r="M509" s="10">
        <f t="shared" si="74"/>
        <v>1.0350266666666668</v>
      </c>
      <c r="N509" t="str">
        <f t="shared" si="75"/>
        <v>100-125%</v>
      </c>
      <c r="O509" s="9">
        <f>MIN(I509, H509)*INDEX('2018_commission_structure'!$A$21:$I$24,
MATCH($E509, '2018_commission_structure'!$A$21:$A$24,0),
MATCH(O$1, '2018_commission_structure'!$A$21:$I$21,0))</f>
        <v>78000</v>
      </c>
      <c r="P509" s="2">
        <f>IF(H509&gt;I509, MIN(H509-I509, J509-I509)*
INDEX('2018_commission_structure'!$A$21:$I$24,
MATCH($E509, '2018_commission_structure'!$A$21:$A$24, 0),
MATCH(P$1, '2018_commission_structure'!$A$21:$I$21, 0)), 0)</f>
        <v>3572.7200000000003</v>
      </c>
      <c r="Q509" s="2">
        <f>IF(H509&gt;J509, MIN(H509-J509, K509-J509)*
INDEX('2018_commission_structure'!$A$21:$I$24,
MATCH($E509, '2018_commission_structure'!$A$21:$A$24, 0),
MATCH(Q$1, '2018_commission_structure'!$A$21:$I$21, 0)), 0)</f>
        <v>0</v>
      </c>
      <c r="R509" s="2">
        <f>IF($H509&gt;K509,MIN($H509-K509,L509-K509)*INDEX('2018_commission_structure'!$A$21:$I$24,MATCH($E509,'2018_commission_structure'!$A$21:$A$24,0),MATCH('calculations '!R$1,'2018_commission_structure'!$A$21:$I$21,0)),0)</f>
        <v>0</v>
      </c>
      <c r="S509" s="2">
        <f>IF($H509&gt;L509, ($H509-L509) *INDEX('2018_commission_structure'!$A$21:$I$24,MATCH($E509, '2018_commission_structure'!$A$21:$A$24,0),MATCH(S$1, '2018_commission_structure'!$A$21:$I$21,0)), 0)</f>
        <v>0</v>
      </c>
      <c r="T509" s="2">
        <f t="shared" si="76"/>
        <v>81572.72</v>
      </c>
      <c r="U509" s="2">
        <f t="shared" si="77"/>
        <v>144370.72</v>
      </c>
      <c r="V509" s="2">
        <f>MIN(I509, H509)*INDEX('2018_commission_structure'!$A$15:$I$18,MATCH($E509, '2018_commission_structure'!$A$15:$A$18,0),MATCH(V$1, '2018_commission_structure'!$A$15:$I$15,0))</f>
        <v>90000</v>
      </c>
      <c r="W509" s="2">
        <f>IF(H509&gt;I509, MIN(H509-I509, J509-I509)*INDEX('2018_commission_structure'!$A$15:$I$18,MATCH($E509, '2018_commission_structure'!$A$15:$A$18, 0),MATCH(W$1,'2018_commission_structure'!$A$15:$I$15, 0)), 0)</f>
        <v>3782.8799999999997</v>
      </c>
      <c r="X509" s="2">
        <f>IF(H509&gt;J509, MIN(H509-J509, K509-J509)*INDEX('2018_commission_structure'!$A$15:$I$24,MATCH($E509, '2018_commission_structure'!$A$15:$A$18, 0),MATCH(X$1, '2018_commission_structure'!$A$15:$I$15, 0)), 0)</f>
        <v>0</v>
      </c>
      <c r="Y509" s="2">
        <f>IF($H509&gt;K509,MIN($H509-K509,L509-K509)*INDEX('2018_commission_structure'!$A$15:$I$24,MATCH($E509,'2018_commission_structure'!$A$15:$A$18,0),MATCH('calculations '!Y$1,'2018_commission_structure'!$A$15:$I$15,0)),0)</f>
        <v>0</v>
      </c>
      <c r="Z509" s="2">
        <f>IF($H509&gt;L509, ($H509-L509) *INDEX('2018_commission_structure'!$A$15:$I$24,MATCH($E509, '2018_commission_structure'!$A$15:$A$18,0),MATCH(Z$1, '2018_commission_structure'!$A$15:$I$15,0)), 0)</f>
        <v>0</v>
      </c>
      <c r="AA509" s="9">
        <f t="shared" si="78"/>
        <v>93782.88</v>
      </c>
      <c r="AB509" s="9">
        <f t="shared" si="79"/>
        <v>156580.88</v>
      </c>
    </row>
    <row r="510" spans="1:28" x14ac:dyDescent="0.25">
      <c r="A510" t="str">
        <f t="shared" si="70"/>
        <v>Iago Epine</v>
      </c>
      <c r="B510">
        <v>2492824950</v>
      </c>
      <c r="C510" t="s">
        <v>1003</v>
      </c>
      <c r="D510" t="s">
        <v>1004</v>
      </c>
      <c r="E510" t="s">
        <v>10</v>
      </c>
      <c r="F510" s="6">
        <v>86703</v>
      </c>
      <c r="G510">
        <f>COUNTIF(deals_closed!D:D,'calculations '!B510)</f>
        <v>28</v>
      </c>
      <c r="H510" s="6">
        <f>SUMIF(deals_closed!D:D,'calculations '!B510,deals_closed!C:C)</f>
        <v>900340</v>
      </c>
      <c r="I510" s="9">
        <f>VLOOKUP(E510,'2018_commission_structure'!$A$22:$I$24,9,FALSE)</f>
        <v>750000</v>
      </c>
      <c r="J510" s="7">
        <f t="shared" si="71"/>
        <v>937500</v>
      </c>
      <c r="K510" s="8">
        <f t="shared" si="72"/>
        <v>1125000</v>
      </c>
      <c r="L510" s="9">
        <f t="shared" si="73"/>
        <v>1500000</v>
      </c>
      <c r="M510" s="10">
        <f t="shared" si="74"/>
        <v>1.2004533333333334</v>
      </c>
      <c r="N510" t="str">
        <f t="shared" si="75"/>
        <v>100-125%</v>
      </c>
      <c r="O510" s="9">
        <f>MIN(I510, H510)*INDEX('2018_commission_structure'!$A$21:$I$24,
MATCH($E510, '2018_commission_structure'!$A$21:$A$24,0),
MATCH(O$1, '2018_commission_structure'!$A$21:$I$21,0))</f>
        <v>112500</v>
      </c>
      <c r="P510" s="2">
        <f>IF(H510&gt;I510, MIN(H510-I510, J510-I510)*
INDEX('2018_commission_structure'!$A$21:$I$24,
MATCH($E510, '2018_commission_structure'!$A$21:$A$24, 0),
MATCH(P$1, '2018_commission_structure'!$A$21:$I$21, 0)), 0)</f>
        <v>28564.6</v>
      </c>
      <c r="Q510" s="2">
        <f>IF(H510&gt;J510, MIN(H510-J510, K510-J510)*
INDEX('2018_commission_structure'!$A$21:$I$24,
MATCH($E510, '2018_commission_structure'!$A$21:$A$24, 0),
MATCH(Q$1, '2018_commission_structure'!$A$21:$I$21, 0)), 0)</f>
        <v>0</v>
      </c>
      <c r="R510" s="2">
        <f>IF($H510&gt;K510,MIN($H510-K510,L510-K510)*INDEX('2018_commission_structure'!$A$21:$I$24,MATCH($E510,'2018_commission_structure'!$A$21:$A$24,0),MATCH('calculations '!R$1,'2018_commission_structure'!$A$21:$I$21,0)),0)</f>
        <v>0</v>
      </c>
      <c r="S510" s="2">
        <f>IF($H510&gt;L510, ($H510-L510) *INDEX('2018_commission_structure'!$A$21:$I$24,MATCH($E510, '2018_commission_structure'!$A$21:$A$24,0),MATCH(S$1, '2018_commission_structure'!$A$21:$I$21,0)), 0)</f>
        <v>0</v>
      </c>
      <c r="T510" s="2">
        <f t="shared" si="76"/>
        <v>141064.6</v>
      </c>
      <c r="U510" s="2">
        <f t="shared" si="77"/>
        <v>227767.6</v>
      </c>
      <c r="V510" s="2">
        <f>MIN(I510, H510)*INDEX('2018_commission_structure'!$A$15:$I$18,MATCH($E510, '2018_commission_structure'!$A$15:$A$18,0),MATCH(V$1, '2018_commission_structure'!$A$15:$I$15,0))</f>
        <v>112500</v>
      </c>
      <c r="W510" s="2">
        <f>IF(H510&gt;I510, MIN(H510-I510, J510-I510)*INDEX('2018_commission_structure'!$A$15:$I$18,MATCH($E510, '2018_commission_structure'!$A$15:$A$18, 0),MATCH(W$1,'2018_commission_structure'!$A$15:$I$15, 0)), 0)</f>
        <v>33074.800000000003</v>
      </c>
      <c r="X510" s="2">
        <f>IF(H510&gt;J510, MIN(H510-J510, K510-J510)*INDEX('2018_commission_structure'!$A$15:$I$24,MATCH($E510, '2018_commission_structure'!$A$15:$A$18, 0),MATCH(X$1, '2018_commission_structure'!$A$15:$I$15, 0)), 0)</f>
        <v>0</v>
      </c>
      <c r="Y510" s="2">
        <f>IF($H510&gt;K510,MIN($H510-K510,L510-K510)*INDEX('2018_commission_structure'!$A$15:$I$24,MATCH($E510,'2018_commission_structure'!$A$15:$A$18,0),MATCH('calculations '!Y$1,'2018_commission_structure'!$A$15:$I$15,0)),0)</f>
        <v>0</v>
      </c>
      <c r="Z510" s="2">
        <f>IF($H510&gt;L510, ($H510-L510) *INDEX('2018_commission_structure'!$A$15:$I$24,MATCH($E510, '2018_commission_structure'!$A$15:$A$18,0),MATCH(Z$1, '2018_commission_structure'!$A$15:$I$15,0)), 0)</f>
        <v>0</v>
      </c>
      <c r="AA510" s="9">
        <f t="shared" si="78"/>
        <v>145574.79999999999</v>
      </c>
      <c r="AB510" s="9">
        <f t="shared" si="79"/>
        <v>232277.8</v>
      </c>
    </row>
    <row r="511" spans="1:28" x14ac:dyDescent="0.25">
      <c r="A511" t="str">
        <f t="shared" si="70"/>
        <v>Georgie Seyler</v>
      </c>
      <c r="B511">
        <v>3021692982</v>
      </c>
      <c r="C511" t="s">
        <v>1005</v>
      </c>
      <c r="D511" t="s">
        <v>1006</v>
      </c>
      <c r="E511" t="s">
        <v>29</v>
      </c>
      <c r="F511" s="6">
        <v>50377</v>
      </c>
      <c r="G511">
        <f>COUNTIF(deals_closed!D:D,'calculations '!B511)</f>
        <v>19</v>
      </c>
      <c r="H511" s="6">
        <f>SUMIF(deals_closed!D:D,'calculations '!B511,deals_closed!C:C)</f>
        <v>718836</v>
      </c>
      <c r="I511" s="9">
        <f>VLOOKUP(E511,'2018_commission_structure'!$A$22:$I$24,9,FALSE)</f>
        <v>600000</v>
      </c>
      <c r="J511" s="7">
        <f t="shared" si="71"/>
        <v>750000</v>
      </c>
      <c r="K511" s="8">
        <f t="shared" si="72"/>
        <v>900000</v>
      </c>
      <c r="L511" s="9">
        <f t="shared" si="73"/>
        <v>1200000</v>
      </c>
      <c r="M511" s="10">
        <f t="shared" si="74"/>
        <v>1.1980599999999999</v>
      </c>
      <c r="N511" t="str">
        <f t="shared" si="75"/>
        <v>100-125%</v>
      </c>
      <c r="O511" s="9">
        <f>MIN(I511, H511)*INDEX('2018_commission_structure'!$A$21:$I$24,
MATCH($E511, '2018_commission_structure'!$A$21:$A$24,0),
MATCH(O$1, '2018_commission_structure'!$A$21:$I$21,0))</f>
        <v>78000</v>
      </c>
      <c r="P511" s="2">
        <f>IF(H511&gt;I511, MIN(H511-I511, J511-I511)*
INDEX('2018_commission_structure'!$A$21:$I$24,
MATCH($E511, '2018_commission_structure'!$A$21:$A$24, 0),
MATCH(P$1, '2018_commission_structure'!$A$21:$I$21, 0)), 0)</f>
        <v>20202.120000000003</v>
      </c>
      <c r="Q511" s="2">
        <f>IF(H511&gt;J511, MIN(H511-J511, K511-J511)*
INDEX('2018_commission_structure'!$A$21:$I$24,
MATCH($E511, '2018_commission_structure'!$A$21:$A$24, 0),
MATCH(Q$1, '2018_commission_structure'!$A$21:$I$21, 0)), 0)</f>
        <v>0</v>
      </c>
      <c r="R511" s="2">
        <f>IF($H511&gt;K511,MIN($H511-K511,L511-K511)*INDEX('2018_commission_structure'!$A$21:$I$24,MATCH($E511,'2018_commission_structure'!$A$21:$A$24,0),MATCH('calculations '!R$1,'2018_commission_structure'!$A$21:$I$21,0)),0)</f>
        <v>0</v>
      </c>
      <c r="S511" s="2">
        <f>IF($H511&gt;L511, ($H511-L511) *INDEX('2018_commission_structure'!$A$21:$I$24,MATCH($E511, '2018_commission_structure'!$A$21:$A$24,0),MATCH(S$1, '2018_commission_structure'!$A$21:$I$21,0)), 0)</f>
        <v>0</v>
      </c>
      <c r="T511" s="2">
        <f t="shared" si="76"/>
        <v>98202.12</v>
      </c>
      <c r="U511" s="2">
        <f t="shared" si="77"/>
        <v>148579.12</v>
      </c>
      <c r="V511" s="2">
        <f>MIN(I511, H511)*INDEX('2018_commission_structure'!$A$15:$I$18,MATCH($E511, '2018_commission_structure'!$A$15:$A$18,0),MATCH(V$1, '2018_commission_structure'!$A$15:$I$15,0))</f>
        <v>90000</v>
      </c>
      <c r="W511" s="2">
        <f>IF(H511&gt;I511, MIN(H511-I511, J511-I511)*INDEX('2018_commission_structure'!$A$15:$I$18,MATCH($E511, '2018_commission_structure'!$A$15:$A$18, 0),MATCH(W$1,'2018_commission_structure'!$A$15:$I$15, 0)), 0)</f>
        <v>21390.48</v>
      </c>
      <c r="X511" s="2">
        <f>IF(H511&gt;J511, MIN(H511-J511, K511-J511)*INDEX('2018_commission_structure'!$A$15:$I$24,MATCH($E511, '2018_commission_structure'!$A$15:$A$18, 0),MATCH(X$1, '2018_commission_structure'!$A$15:$I$15, 0)), 0)</f>
        <v>0</v>
      </c>
      <c r="Y511" s="2">
        <f>IF($H511&gt;K511,MIN($H511-K511,L511-K511)*INDEX('2018_commission_structure'!$A$15:$I$24,MATCH($E511,'2018_commission_structure'!$A$15:$A$18,0),MATCH('calculations '!Y$1,'2018_commission_structure'!$A$15:$I$15,0)),0)</f>
        <v>0</v>
      </c>
      <c r="Z511" s="2">
        <f>IF($H511&gt;L511, ($H511-L511) *INDEX('2018_commission_structure'!$A$15:$I$24,MATCH($E511, '2018_commission_structure'!$A$15:$A$18,0),MATCH(Z$1, '2018_commission_structure'!$A$15:$I$15,0)), 0)</f>
        <v>0</v>
      </c>
      <c r="AA511" s="9">
        <f t="shared" si="78"/>
        <v>111390.48</v>
      </c>
      <c r="AB511" s="9">
        <f t="shared" si="79"/>
        <v>161767.47999999998</v>
      </c>
    </row>
    <row r="512" spans="1:28" x14ac:dyDescent="0.25">
      <c r="A512" t="str">
        <f t="shared" si="70"/>
        <v>Bennie Drayton</v>
      </c>
      <c r="B512">
        <v>8238030943</v>
      </c>
      <c r="C512" t="s">
        <v>1007</v>
      </c>
      <c r="D512" t="s">
        <v>1008</v>
      </c>
      <c r="E512" t="s">
        <v>10</v>
      </c>
      <c r="F512" s="6">
        <v>118977</v>
      </c>
      <c r="G512">
        <f>COUNTIF(deals_closed!D:D,'calculations '!B512)</f>
        <v>23</v>
      </c>
      <c r="H512" s="6">
        <f>SUMIF(deals_closed!D:D,'calculations '!B512,deals_closed!C:C)</f>
        <v>842895</v>
      </c>
      <c r="I512" s="9">
        <f>VLOOKUP(E512,'2018_commission_structure'!$A$22:$I$24,9,FALSE)</f>
        <v>750000</v>
      </c>
      <c r="J512" s="7">
        <f t="shared" si="71"/>
        <v>937500</v>
      </c>
      <c r="K512" s="8">
        <f t="shared" si="72"/>
        <v>1125000</v>
      </c>
      <c r="L512" s="9">
        <f t="shared" si="73"/>
        <v>1500000</v>
      </c>
      <c r="M512" s="10">
        <f t="shared" si="74"/>
        <v>1.1238600000000001</v>
      </c>
      <c r="N512" t="str">
        <f t="shared" si="75"/>
        <v>100-125%</v>
      </c>
      <c r="O512" s="9">
        <f>MIN(I512, H512)*INDEX('2018_commission_structure'!$A$21:$I$24,
MATCH($E512, '2018_commission_structure'!$A$21:$A$24,0),
MATCH(O$1, '2018_commission_structure'!$A$21:$I$21,0))</f>
        <v>112500</v>
      </c>
      <c r="P512" s="2">
        <f>IF(H512&gt;I512, MIN(H512-I512, J512-I512)*
INDEX('2018_commission_structure'!$A$21:$I$24,
MATCH($E512, '2018_commission_structure'!$A$21:$A$24, 0),
MATCH(P$1, '2018_commission_structure'!$A$21:$I$21, 0)), 0)</f>
        <v>17650.05</v>
      </c>
      <c r="Q512" s="2">
        <f>IF(H512&gt;J512, MIN(H512-J512, K512-J512)*
INDEX('2018_commission_structure'!$A$21:$I$24,
MATCH($E512, '2018_commission_structure'!$A$21:$A$24, 0),
MATCH(Q$1, '2018_commission_structure'!$A$21:$I$21, 0)), 0)</f>
        <v>0</v>
      </c>
      <c r="R512" s="2">
        <f>IF($H512&gt;K512,MIN($H512-K512,L512-K512)*INDEX('2018_commission_structure'!$A$21:$I$24,MATCH($E512,'2018_commission_structure'!$A$21:$A$24,0),MATCH('calculations '!R$1,'2018_commission_structure'!$A$21:$I$21,0)),0)</f>
        <v>0</v>
      </c>
      <c r="S512" s="2">
        <f>IF($H512&gt;L512, ($H512-L512) *INDEX('2018_commission_structure'!$A$21:$I$24,MATCH($E512, '2018_commission_structure'!$A$21:$A$24,0),MATCH(S$1, '2018_commission_structure'!$A$21:$I$21,0)), 0)</f>
        <v>0</v>
      </c>
      <c r="T512" s="2">
        <f t="shared" si="76"/>
        <v>130150.05</v>
      </c>
      <c r="U512" s="2">
        <f t="shared" si="77"/>
        <v>249127.05</v>
      </c>
      <c r="V512" s="2">
        <f>MIN(I512, H512)*INDEX('2018_commission_structure'!$A$15:$I$18,MATCH($E512, '2018_commission_structure'!$A$15:$A$18,0),MATCH(V$1, '2018_commission_structure'!$A$15:$I$15,0))</f>
        <v>112500</v>
      </c>
      <c r="W512" s="2">
        <f>IF(H512&gt;I512, MIN(H512-I512, J512-I512)*INDEX('2018_commission_structure'!$A$15:$I$18,MATCH($E512, '2018_commission_structure'!$A$15:$A$18, 0),MATCH(W$1,'2018_commission_structure'!$A$15:$I$15, 0)), 0)</f>
        <v>20436.900000000001</v>
      </c>
      <c r="X512" s="2">
        <f>IF(H512&gt;J512, MIN(H512-J512, K512-J512)*INDEX('2018_commission_structure'!$A$15:$I$24,MATCH($E512, '2018_commission_structure'!$A$15:$A$18, 0),MATCH(X$1, '2018_commission_structure'!$A$15:$I$15, 0)), 0)</f>
        <v>0</v>
      </c>
      <c r="Y512" s="2">
        <f>IF($H512&gt;K512,MIN($H512-K512,L512-K512)*INDEX('2018_commission_structure'!$A$15:$I$24,MATCH($E512,'2018_commission_structure'!$A$15:$A$18,0),MATCH('calculations '!Y$1,'2018_commission_structure'!$A$15:$I$15,0)),0)</f>
        <v>0</v>
      </c>
      <c r="Z512" s="2">
        <f>IF($H512&gt;L512, ($H512-L512) *INDEX('2018_commission_structure'!$A$15:$I$24,MATCH($E512, '2018_commission_structure'!$A$15:$A$18,0),MATCH(Z$1, '2018_commission_structure'!$A$15:$I$15,0)), 0)</f>
        <v>0</v>
      </c>
      <c r="AA512" s="9">
        <f t="shared" si="78"/>
        <v>132936.9</v>
      </c>
      <c r="AB512" s="9">
        <f t="shared" si="79"/>
        <v>251913.9</v>
      </c>
    </row>
    <row r="513" spans="1:28" x14ac:dyDescent="0.25">
      <c r="A513" t="str">
        <f t="shared" si="70"/>
        <v>Bess Kubelka</v>
      </c>
      <c r="B513">
        <v>6383978705</v>
      </c>
      <c r="C513" t="s">
        <v>1009</v>
      </c>
      <c r="D513" t="s">
        <v>1010</v>
      </c>
      <c r="E513" t="s">
        <v>10</v>
      </c>
      <c r="F513" s="6">
        <v>95027</v>
      </c>
      <c r="G513">
        <f>COUNTIF(deals_closed!D:D,'calculations '!B513)</f>
        <v>18</v>
      </c>
      <c r="H513" s="6">
        <f>SUMIF(deals_closed!D:D,'calculations '!B513,deals_closed!C:C)</f>
        <v>720527</v>
      </c>
      <c r="I513" s="9">
        <f>VLOOKUP(E513,'2018_commission_structure'!$A$22:$I$24,9,FALSE)</f>
        <v>750000</v>
      </c>
      <c r="J513" s="7">
        <f t="shared" si="71"/>
        <v>937500</v>
      </c>
      <c r="K513" s="8">
        <f t="shared" si="72"/>
        <v>1125000</v>
      </c>
      <c r="L513" s="9">
        <f t="shared" si="73"/>
        <v>1500000</v>
      </c>
      <c r="M513" s="10">
        <f t="shared" si="74"/>
        <v>0.9607026666666667</v>
      </c>
      <c r="N513" t="str">
        <f t="shared" si="75"/>
        <v>0-100%</v>
      </c>
      <c r="O513" s="9">
        <f>MIN(I513, H513)*INDEX('2018_commission_structure'!$A$21:$I$24,
MATCH($E513, '2018_commission_structure'!$A$21:$A$24,0),
MATCH(O$1, '2018_commission_structure'!$A$21:$I$21,0))</f>
        <v>108079.05</v>
      </c>
      <c r="P513" s="2">
        <f>IF(H513&gt;I513, MIN(H513-I513, J513-I513)*
INDEX('2018_commission_structure'!$A$21:$I$24,
MATCH($E513, '2018_commission_structure'!$A$21:$A$24, 0),
MATCH(P$1, '2018_commission_structure'!$A$21:$I$21, 0)), 0)</f>
        <v>0</v>
      </c>
      <c r="Q513" s="2">
        <f>IF(H513&gt;J513, MIN(H513-J513, K513-J513)*
INDEX('2018_commission_structure'!$A$21:$I$24,
MATCH($E513, '2018_commission_structure'!$A$21:$A$24, 0),
MATCH(Q$1, '2018_commission_structure'!$A$21:$I$21, 0)), 0)</f>
        <v>0</v>
      </c>
      <c r="R513" s="2">
        <f>IF($H513&gt;K513,MIN($H513-K513,L513-K513)*INDEX('2018_commission_structure'!$A$21:$I$24,MATCH($E513,'2018_commission_structure'!$A$21:$A$24,0),MATCH('calculations '!R$1,'2018_commission_structure'!$A$21:$I$21,0)),0)</f>
        <v>0</v>
      </c>
      <c r="S513" s="2">
        <f>IF($H513&gt;L513, ($H513-L513) *INDEX('2018_commission_structure'!$A$21:$I$24,MATCH($E513, '2018_commission_structure'!$A$21:$A$24,0),MATCH(S$1, '2018_commission_structure'!$A$21:$I$21,0)), 0)</f>
        <v>0</v>
      </c>
      <c r="T513" s="2">
        <f t="shared" si="76"/>
        <v>108079.05</v>
      </c>
      <c r="U513" s="2">
        <f t="shared" si="77"/>
        <v>203106.05</v>
      </c>
      <c r="V513" s="2">
        <f>MIN(I513, H513)*INDEX('2018_commission_structure'!$A$15:$I$18,MATCH($E513, '2018_commission_structure'!$A$15:$A$18,0),MATCH(V$1, '2018_commission_structure'!$A$15:$I$15,0))</f>
        <v>108079.05</v>
      </c>
      <c r="W513" s="2">
        <f>IF(H513&gt;I513, MIN(H513-I513, J513-I513)*INDEX('2018_commission_structure'!$A$15:$I$18,MATCH($E513, '2018_commission_structure'!$A$15:$A$18, 0),MATCH(W$1,'2018_commission_structure'!$A$15:$I$15, 0)), 0)</f>
        <v>0</v>
      </c>
      <c r="X513" s="2">
        <f>IF(H513&gt;J513, MIN(H513-J513, K513-J513)*INDEX('2018_commission_structure'!$A$15:$I$24,MATCH($E513, '2018_commission_structure'!$A$15:$A$18, 0),MATCH(X$1, '2018_commission_structure'!$A$15:$I$15, 0)), 0)</f>
        <v>0</v>
      </c>
      <c r="Y513" s="2">
        <f>IF($H513&gt;K513,MIN($H513-K513,L513-K513)*INDEX('2018_commission_structure'!$A$15:$I$24,MATCH($E513,'2018_commission_structure'!$A$15:$A$18,0),MATCH('calculations '!Y$1,'2018_commission_structure'!$A$15:$I$15,0)),0)</f>
        <v>0</v>
      </c>
      <c r="Z513" s="2">
        <f>IF($H513&gt;L513, ($H513-L513) *INDEX('2018_commission_structure'!$A$15:$I$24,MATCH($E513, '2018_commission_structure'!$A$15:$A$18,0),MATCH(Z$1, '2018_commission_structure'!$A$15:$I$15,0)), 0)</f>
        <v>0</v>
      </c>
      <c r="AA513" s="9">
        <f t="shared" si="78"/>
        <v>108079.05</v>
      </c>
      <c r="AB513" s="9">
        <f t="shared" si="79"/>
        <v>203106.05</v>
      </c>
    </row>
    <row r="514" spans="1:28" x14ac:dyDescent="0.25">
      <c r="A514" t="str">
        <f t="shared" ref="A514:A577" si="80">C514&amp;" "&amp;D514</f>
        <v>Evania Grime</v>
      </c>
      <c r="B514">
        <v>3661649302</v>
      </c>
      <c r="C514" t="s">
        <v>1011</v>
      </c>
      <c r="D514" t="s">
        <v>1012</v>
      </c>
      <c r="E514" t="s">
        <v>7</v>
      </c>
      <c r="F514" s="6">
        <v>59438</v>
      </c>
      <c r="G514">
        <f>COUNTIF(deals_closed!D:D,'calculations '!B514)</f>
        <v>35</v>
      </c>
      <c r="H514" s="6">
        <f>SUMIF(deals_closed!D:D,'calculations '!B514,deals_closed!C:C)</f>
        <v>1196909</v>
      </c>
      <c r="I514" s="9">
        <f>VLOOKUP(E514,'2018_commission_structure'!$A$22:$I$24,9,FALSE)</f>
        <v>500000</v>
      </c>
      <c r="J514" s="7">
        <f t="shared" si="71"/>
        <v>625000</v>
      </c>
      <c r="K514" s="8">
        <f t="shared" si="72"/>
        <v>750000</v>
      </c>
      <c r="L514" s="9">
        <f t="shared" si="73"/>
        <v>1000000</v>
      </c>
      <c r="M514" s="10">
        <f t="shared" si="74"/>
        <v>2.393818</v>
      </c>
      <c r="N514" t="str">
        <f t="shared" si="75"/>
        <v>&gt;200%</v>
      </c>
      <c r="O514" s="9">
        <f>MIN(I514, H514)*INDEX('2018_commission_structure'!$A$21:$I$24,
MATCH($E514, '2018_commission_structure'!$A$21:$A$24,0),
MATCH(O$1, '2018_commission_structure'!$A$21:$I$21,0))</f>
        <v>50000</v>
      </c>
      <c r="P514" s="2">
        <f>IF(H514&gt;I514, MIN(H514-I514, J514-I514)*
INDEX('2018_commission_structure'!$A$21:$I$24,
MATCH($E514, '2018_commission_structure'!$A$21:$A$24, 0),
MATCH(P$1, '2018_commission_structure'!$A$21:$I$21, 0)), 0)</f>
        <v>18750</v>
      </c>
      <c r="Q514" s="2">
        <f>IF(H514&gt;J514, MIN(H514-J514, K514-J514)*
INDEX('2018_commission_structure'!$A$21:$I$24,
MATCH($E514, '2018_commission_structure'!$A$21:$A$24, 0),
MATCH(Q$1, '2018_commission_structure'!$A$21:$I$21, 0)), 0)</f>
        <v>22500</v>
      </c>
      <c r="R514" s="2">
        <f>IF($H514&gt;K514,MIN($H514-K514,L514-K514)*INDEX('2018_commission_structure'!$A$21:$I$24,MATCH($E514,'2018_commission_structure'!$A$21:$A$24,0),MATCH('calculations '!R$1,'2018_commission_structure'!$A$21:$I$21,0)),0)</f>
        <v>55000</v>
      </c>
      <c r="S514" s="2">
        <f>IF($H514&gt;L514, ($H514-L514) *INDEX('2018_commission_structure'!$A$21:$I$24,MATCH($E514, '2018_commission_structure'!$A$21:$A$24,0),MATCH(S$1, '2018_commission_structure'!$A$21:$I$21,0)), 0)</f>
        <v>19690.900000000001</v>
      </c>
      <c r="T514" s="2">
        <f t="shared" si="76"/>
        <v>165940.9</v>
      </c>
      <c r="U514" s="2">
        <f t="shared" si="77"/>
        <v>225378.9</v>
      </c>
      <c r="V514" s="2">
        <f>MIN(I514, H514)*INDEX('2018_commission_structure'!$A$15:$I$18,MATCH($E514, '2018_commission_structure'!$A$15:$A$18,0),MATCH(V$1, '2018_commission_structure'!$A$15:$I$15,0))</f>
        <v>60000</v>
      </c>
      <c r="W514" s="2">
        <f>IF(H514&gt;I514, MIN(H514-I514, J514-I514)*INDEX('2018_commission_structure'!$A$15:$I$18,MATCH($E514, '2018_commission_structure'!$A$15:$A$18, 0),MATCH(W$1,'2018_commission_structure'!$A$15:$I$15, 0)), 0)</f>
        <v>21250</v>
      </c>
      <c r="X514" s="2">
        <f>IF(H514&gt;J514, MIN(H514-J514, K514-J514)*INDEX('2018_commission_structure'!$A$15:$I$24,MATCH($E514, '2018_commission_structure'!$A$15:$A$18, 0),MATCH(X$1, '2018_commission_structure'!$A$15:$I$15, 0)), 0)</f>
        <v>25000</v>
      </c>
      <c r="Y514" s="2">
        <f>IF($H514&gt;K514,MIN($H514-K514,L514-K514)*INDEX('2018_commission_structure'!$A$15:$I$24,MATCH($E514,'2018_commission_structure'!$A$15:$A$18,0),MATCH('calculations '!Y$1,'2018_commission_structure'!$A$15:$I$15,0)),0)</f>
        <v>55000</v>
      </c>
      <c r="Z514" s="2">
        <f>IF($H514&gt;L514, ($H514-L514) *INDEX('2018_commission_structure'!$A$15:$I$24,MATCH($E514, '2018_commission_structure'!$A$15:$A$18,0),MATCH(Z$1, '2018_commission_structure'!$A$15:$I$15,0)), 0)</f>
        <v>19690.900000000001</v>
      </c>
      <c r="AA514" s="9">
        <f t="shared" si="78"/>
        <v>180940.9</v>
      </c>
      <c r="AB514" s="9">
        <f t="shared" si="79"/>
        <v>240378.9</v>
      </c>
    </row>
    <row r="515" spans="1:28" x14ac:dyDescent="0.25">
      <c r="A515" t="str">
        <f t="shared" si="80"/>
        <v>Avivah Sante</v>
      </c>
      <c r="B515">
        <v>1962975932</v>
      </c>
      <c r="C515" t="s">
        <v>1013</v>
      </c>
      <c r="D515" t="s">
        <v>1014</v>
      </c>
      <c r="E515" t="s">
        <v>10</v>
      </c>
      <c r="F515" s="6">
        <v>111530</v>
      </c>
      <c r="G515">
        <f>COUNTIF(deals_closed!D:D,'calculations '!B515)</f>
        <v>10</v>
      </c>
      <c r="H515" s="6">
        <f>SUMIF(deals_closed!D:D,'calculations '!B515,deals_closed!C:C)</f>
        <v>303175</v>
      </c>
      <c r="I515" s="9">
        <f>VLOOKUP(E515,'2018_commission_structure'!$A$22:$I$24,9,FALSE)</f>
        <v>750000</v>
      </c>
      <c r="J515" s="7">
        <f t="shared" ref="J515:J578" si="81">I515*1.25</f>
        <v>937500</v>
      </c>
      <c r="K515" s="8">
        <f t="shared" ref="K515:K578" si="82">I515*1.5</f>
        <v>1125000</v>
      </c>
      <c r="L515" s="9">
        <f t="shared" ref="L515:L578" si="83">I515*2</f>
        <v>1500000</v>
      </c>
      <c r="M515" s="10">
        <f t="shared" ref="M515:M578" si="84">H515/I515</f>
        <v>0.40423333333333333</v>
      </c>
      <c r="N515" t="str">
        <f t="shared" ref="N515:N578" si="85">IF(M515&lt;=1, "0-100%",
IF(M515&lt;=1.25, "100-125%",
IF(M515&lt;=1.5, "125-150%",
IF(M515&lt;=2, "150-200%", "&gt;200%"))))</f>
        <v>0-100%</v>
      </c>
      <c r="O515" s="9">
        <f>MIN(I515, H515)*INDEX('2018_commission_structure'!$A$21:$I$24,
MATCH($E515, '2018_commission_structure'!$A$21:$A$24,0),
MATCH(O$1, '2018_commission_structure'!$A$21:$I$21,0))</f>
        <v>45476.25</v>
      </c>
      <c r="P515" s="2">
        <f>IF(H515&gt;I515, MIN(H515-I515, J515-I515)*
INDEX('2018_commission_structure'!$A$21:$I$24,
MATCH($E515, '2018_commission_structure'!$A$21:$A$24, 0),
MATCH(P$1, '2018_commission_structure'!$A$21:$I$21, 0)), 0)</f>
        <v>0</v>
      </c>
      <c r="Q515" s="2">
        <f>IF(H515&gt;J515, MIN(H515-J515, K515-J515)*
INDEX('2018_commission_structure'!$A$21:$I$24,
MATCH($E515, '2018_commission_structure'!$A$21:$A$24, 0),
MATCH(Q$1, '2018_commission_structure'!$A$21:$I$21, 0)), 0)</f>
        <v>0</v>
      </c>
      <c r="R515" s="2">
        <f>IF($H515&gt;K515,MIN($H515-K515,L515-K515)*INDEX('2018_commission_structure'!$A$21:$I$24,MATCH($E515,'2018_commission_structure'!$A$21:$A$24,0),MATCH('calculations '!R$1,'2018_commission_structure'!$A$21:$I$21,0)),0)</f>
        <v>0</v>
      </c>
      <c r="S515" s="2">
        <f>IF($H515&gt;L515, ($H515-L515) *INDEX('2018_commission_structure'!$A$21:$I$24,MATCH($E515, '2018_commission_structure'!$A$21:$A$24,0),MATCH(S$1, '2018_commission_structure'!$A$21:$I$21,0)), 0)</f>
        <v>0</v>
      </c>
      <c r="T515" s="2">
        <f t="shared" ref="T515:T578" si="86">SUM(O515:S515)</f>
        <v>45476.25</v>
      </c>
      <c r="U515" s="2">
        <f t="shared" ref="U515:U578" si="87">SUM(T515+F515)</f>
        <v>157006.25</v>
      </c>
      <c r="V515" s="2">
        <f>MIN(I515, H515)*INDEX('2018_commission_structure'!$A$15:$I$18,MATCH($E515, '2018_commission_structure'!$A$15:$A$18,0),MATCH(V$1, '2018_commission_structure'!$A$15:$I$15,0))</f>
        <v>45476.25</v>
      </c>
      <c r="W515" s="2">
        <f>IF(H515&gt;I515, MIN(H515-I515, J515-I515)*INDEX('2018_commission_structure'!$A$15:$I$18,MATCH($E515, '2018_commission_structure'!$A$15:$A$18, 0),MATCH(W$1,'2018_commission_structure'!$A$15:$I$15, 0)), 0)</f>
        <v>0</v>
      </c>
      <c r="X515" s="2">
        <f>IF(H515&gt;J515, MIN(H515-J515, K515-J515)*INDEX('2018_commission_structure'!$A$15:$I$24,MATCH($E515, '2018_commission_structure'!$A$15:$A$18, 0),MATCH(X$1, '2018_commission_structure'!$A$15:$I$15, 0)), 0)</f>
        <v>0</v>
      </c>
      <c r="Y515" s="2">
        <f>IF($H515&gt;K515,MIN($H515-K515,L515-K515)*INDEX('2018_commission_structure'!$A$15:$I$24,MATCH($E515,'2018_commission_structure'!$A$15:$A$18,0),MATCH('calculations '!Y$1,'2018_commission_structure'!$A$15:$I$15,0)),0)</f>
        <v>0</v>
      </c>
      <c r="Z515" s="2">
        <f>IF($H515&gt;L515, ($H515-L515) *INDEX('2018_commission_structure'!$A$15:$I$24,MATCH($E515, '2018_commission_structure'!$A$15:$A$18,0),MATCH(Z$1, '2018_commission_structure'!$A$15:$I$15,0)), 0)</f>
        <v>0</v>
      </c>
      <c r="AA515" s="9">
        <f t="shared" ref="AA515:AA578" si="88">SUM(V515:Z515)</f>
        <v>45476.25</v>
      </c>
      <c r="AB515" s="9">
        <f t="shared" ref="AB515:AB578" si="89">AA515+F515</f>
        <v>157006.25</v>
      </c>
    </row>
    <row r="516" spans="1:28" x14ac:dyDescent="0.25">
      <c r="A516" t="str">
        <f t="shared" si="80"/>
        <v>Zebedee Lewzey</v>
      </c>
      <c r="B516">
        <v>5623178685</v>
      </c>
      <c r="C516" t="s">
        <v>1015</v>
      </c>
      <c r="D516" t="s">
        <v>1016</v>
      </c>
      <c r="E516" t="s">
        <v>29</v>
      </c>
      <c r="F516" s="6">
        <v>51223</v>
      </c>
      <c r="G516">
        <f>COUNTIF(deals_closed!D:D,'calculations '!B516)</f>
        <v>21</v>
      </c>
      <c r="H516" s="6">
        <f>SUMIF(deals_closed!D:D,'calculations '!B516,deals_closed!C:C)</f>
        <v>662174</v>
      </c>
      <c r="I516" s="9">
        <f>VLOOKUP(E516,'2018_commission_structure'!$A$22:$I$24,9,FALSE)</f>
        <v>600000</v>
      </c>
      <c r="J516" s="7">
        <f t="shared" si="81"/>
        <v>750000</v>
      </c>
      <c r="K516" s="8">
        <f t="shared" si="82"/>
        <v>900000</v>
      </c>
      <c r="L516" s="9">
        <f t="shared" si="83"/>
        <v>1200000</v>
      </c>
      <c r="M516" s="10">
        <f t="shared" si="84"/>
        <v>1.1036233333333334</v>
      </c>
      <c r="N516" t="str">
        <f t="shared" si="85"/>
        <v>100-125%</v>
      </c>
      <c r="O516" s="9">
        <f>MIN(I516, H516)*INDEX('2018_commission_structure'!$A$21:$I$24,
MATCH($E516, '2018_commission_structure'!$A$21:$A$24,0),
MATCH(O$1, '2018_commission_structure'!$A$21:$I$21,0))</f>
        <v>78000</v>
      </c>
      <c r="P516" s="2">
        <f>IF(H516&gt;I516, MIN(H516-I516, J516-I516)*
INDEX('2018_commission_structure'!$A$21:$I$24,
MATCH($E516, '2018_commission_structure'!$A$21:$A$24, 0),
MATCH(P$1, '2018_commission_structure'!$A$21:$I$21, 0)), 0)</f>
        <v>10569.58</v>
      </c>
      <c r="Q516" s="2">
        <f>IF(H516&gt;J516, MIN(H516-J516, K516-J516)*
INDEX('2018_commission_structure'!$A$21:$I$24,
MATCH($E516, '2018_commission_structure'!$A$21:$A$24, 0),
MATCH(Q$1, '2018_commission_structure'!$A$21:$I$21, 0)), 0)</f>
        <v>0</v>
      </c>
      <c r="R516" s="2">
        <f>IF($H516&gt;K516,MIN($H516-K516,L516-K516)*INDEX('2018_commission_structure'!$A$21:$I$24,MATCH($E516,'2018_commission_structure'!$A$21:$A$24,0),MATCH('calculations '!R$1,'2018_commission_structure'!$A$21:$I$21,0)),0)</f>
        <v>0</v>
      </c>
      <c r="S516" s="2">
        <f>IF($H516&gt;L516, ($H516-L516) *INDEX('2018_commission_structure'!$A$21:$I$24,MATCH($E516, '2018_commission_structure'!$A$21:$A$24,0),MATCH(S$1, '2018_commission_structure'!$A$21:$I$21,0)), 0)</f>
        <v>0</v>
      </c>
      <c r="T516" s="2">
        <f t="shared" si="86"/>
        <v>88569.58</v>
      </c>
      <c r="U516" s="2">
        <f t="shared" si="87"/>
        <v>139792.58000000002</v>
      </c>
      <c r="V516" s="2">
        <f>MIN(I516, H516)*INDEX('2018_commission_structure'!$A$15:$I$18,MATCH($E516, '2018_commission_structure'!$A$15:$A$18,0),MATCH(V$1, '2018_commission_structure'!$A$15:$I$15,0))</f>
        <v>90000</v>
      </c>
      <c r="W516" s="2">
        <f>IF(H516&gt;I516, MIN(H516-I516, J516-I516)*INDEX('2018_commission_structure'!$A$15:$I$18,MATCH($E516, '2018_commission_structure'!$A$15:$A$18, 0),MATCH(W$1,'2018_commission_structure'!$A$15:$I$15, 0)), 0)</f>
        <v>11191.32</v>
      </c>
      <c r="X516" s="2">
        <f>IF(H516&gt;J516, MIN(H516-J516, K516-J516)*INDEX('2018_commission_structure'!$A$15:$I$24,MATCH($E516, '2018_commission_structure'!$A$15:$A$18, 0),MATCH(X$1, '2018_commission_structure'!$A$15:$I$15, 0)), 0)</f>
        <v>0</v>
      </c>
      <c r="Y516" s="2">
        <f>IF($H516&gt;K516,MIN($H516-K516,L516-K516)*INDEX('2018_commission_structure'!$A$15:$I$24,MATCH($E516,'2018_commission_structure'!$A$15:$A$18,0),MATCH('calculations '!Y$1,'2018_commission_structure'!$A$15:$I$15,0)),0)</f>
        <v>0</v>
      </c>
      <c r="Z516" s="2">
        <f>IF($H516&gt;L516, ($H516-L516) *INDEX('2018_commission_structure'!$A$15:$I$24,MATCH($E516, '2018_commission_structure'!$A$15:$A$18,0),MATCH(Z$1, '2018_commission_structure'!$A$15:$I$15,0)), 0)</f>
        <v>0</v>
      </c>
      <c r="AA516" s="9">
        <f t="shared" si="88"/>
        <v>101191.32</v>
      </c>
      <c r="AB516" s="9">
        <f t="shared" si="89"/>
        <v>152414.32</v>
      </c>
    </row>
    <row r="517" spans="1:28" x14ac:dyDescent="0.25">
      <c r="A517" t="str">
        <f t="shared" si="80"/>
        <v>Wenona Pawlik</v>
      </c>
      <c r="B517">
        <v>453763030</v>
      </c>
      <c r="C517" t="s">
        <v>1017</v>
      </c>
      <c r="D517" t="s">
        <v>1018</v>
      </c>
      <c r="E517" t="s">
        <v>29</v>
      </c>
      <c r="F517" s="6">
        <v>65782</v>
      </c>
      <c r="G517">
        <f>COUNTIF(deals_closed!D:D,'calculations '!B517)</f>
        <v>22</v>
      </c>
      <c r="H517" s="6">
        <f>SUMIF(deals_closed!D:D,'calculations '!B517,deals_closed!C:C)</f>
        <v>711633</v>
      </c>
      <c r="I517" s="9">
        <f>VLOOKUP(E517,'2018_commission_structure'!$A$22:$I$24,9,FALSE)</f>
        <v>600000</v>
      </c>
      <c r="J517" s="7">
        <f t="shared" si="81"/>
        <v>750000</v>
      </c>
      <c r="K517" s="8">
        <f t="shared" si="82"/>
        <v>900000</v>
      </c>
      <c r="L517" s="9">
        <f t="shared" si="83"/>
        <v>1200000</v>
      </c>
      <c r="M517" s="10">
        <f t="shared" si="84"/>
        <v>1.1860550000000001</v>
      </c>
      <c r="N517" t="str">
        <f t="shared" si="85"/>
        <v>100-125%</v>
      </c>
      <c r="O517" s="9">
        <f>MIN(I517, H517)*INDEX('2018_commission_structure'!$A$21:$I$24,
MATCH($E517, '2018_commission_structure'!$A$21:$A$24,0),
MATCH(O$1, '2018_commission_structure'!$A$21:$I$21,0))</f>
        <v>78000</v>
      </c>
      <c r="P517" s="2">
        <f>IF(H517&gt;I517, MIN(H517-I517, J517-I517)*
INDEX('2018_commission_structure'!$A$21:$I$24,
MATCH($E517, '2018_commission_structure'!$A$21:$A$24, 0),
MATCH(P$1, '2018_commission_structure'!$A$21:$I$21, 0)), 0)</f>
        <v>18977.61</v>
      </c>
      <c r="Q517" s="2">
        <f>IF(H517&gt;J517, MIN(H517-J517, K517-J517)*
INDEX('2018_commission_structure'!$A$21:$I$24,
MATCH($E517, '2018_commission_structure'!$A$21:$A$24, 0),
MATCH(Q$1, '2018_commission_structure'!$A$21:$I$21, 0)), 0)</f>
        <v>0</v>
      </c>
      <c r="R517" s="2">
        <f>IF($H517&gt;K517,MIN($H517-K517,L517-K517)*INDEX('2018_commission_structure'!$A$21:$I$24,MATCH($E517,'2018_commission_structure'!$A$21:$A$24,0),MATCH('calculations '!R$1,'2018_commission_structure'!$A$21:$I$21,0)),0)</f>
        <v>0</v>
      </c>
      <c r="S517" s="2">
        <f>IF($H517&gt;L517, ($H517-L517) *INDEX('2018_commission_structure'!$A$21:$I$24,MATCH($E517, '2018_commission_structure'!$A$21:$A$24,0),MATCH(S$1, '2018_commission_structure'!$A$21:$I$21,0)), 0)</f>
        <v>0</v>
      </c>
      <c r="T517" s="2">
        <f t="shared" si="86"/>
        <v>96977.61</v>
      </c>
      <c r="U517" s="2">
        <f t="shared" si="87"/>
        <v>162759.60999999999</v>
      </c>
      <c r="V517" s="2">
        <f>MIN(I517, H517)*INDEX('2018_commission_structure'!$A$15:$I$18,MATCH($E517, '2018_commission_structure'!$A$15:$A$18,0),MATCH(V$1, '2018_commission_structure'!$A$15:$I$15,0))</f>
        <v>90000</v>
      </c>
      <c r="W517" s="2">
        <f>IF(H517&gt;I517, MIN(H517-I517, J517-I517)*INDEX('2018_commission_structure'!$A$15:$I$18,MATCH($E517, '2018_commission_structure'!$A$15:$A$18, 0),MATCH(W$1,'2018_commission_structure'!$A$15:$I$15, 0)), 0)</f>
        <v>20093.939999999999</v>
      </c>
      <c r="X517" s="2">
        <f>IF(H517&gt;J517, MIN(H517-J517, K517-J517)*INDEX('2018_commission_structure'!$A$15:$I$24,MATCH($E517, '2018_commission_structure'!$A$15:$A$18, 0),MATCH(X$1, '2018_commission_structure'!$A$15:$I$15, 0)), 0)</f>
        <v>0</v>
      </c>
      <c r="Y517" s="2">
        <f>IF($H517&gt;K517,MIN($H517-K517,L517-K517)*INDEX('2018_commission_structure'!$A$15:$I$24,MATCH($E517,'2018_commission_structure'!$A$15:$A$18,0),MATCH('calculations '!Y$1,'2018_commission_structure'!$A$15:$I$15,0)),0)</f>
        <v>0</v>
      </c>
      <c r="Z517" s="2">
        <f>IF($H517&gt;L517, ($H517-L517) *INDEX('2018_commission_structure'!$A$15:$I$24,MATCH($E517, '2018_commission_structure'!$A$15:$A$18,0),MATCH(Z$1, '2018_commission_structure'!$A$15:$I$15,0)), 0)</f>
        <v>0</v>
      </c>
      <c r="AA517" s="9">
        <f t="shared" si="88"/>
        <v>110093.94</v>
      </c>
      <c r="AB517" s="9">
        <f t="shared" si="89"/>
        <v>175875.94</v>
      </c>
    </row>
    <row r="518" spans="1:28" x14ac:dyDescent="0.25">
      <c r="A518" t="str">
        <f t="shared" si="80"/>
        <v>Derk Latham</v>
      </c>
      <c r="B518">
        <v>5211527984</v>
      </c>
      <c r="C518" t="s">
        <v>1019</v>
      </c>
      <c r="D518" t="s">
        <v>1020</v>
      </c>
      <c r="E518" t="s">
        <v>7</v>
      </c>
      <c r="F518" s="6">
        <v>37869</v>
      </c>
      <c r="G518">
        <f>COUNTIF(deals_closed!D:D,'calculations '!B518)</f>
        <v>26</v>
      </c>
      <c r="H518" s="6">
        <f>SUMIF(deals_closed!D:D,'calculations '!B518,deals_closed!C:C)</f>
        <v>788945</v>
      </c>
      <c r="I518" s="9">
        <f>VLOOKUP(E518,'2018_commission_structure'!$A$22:$I$24,9,FALSE)</f>
        <v>500000</v>
      </c>
      <c r="J518" s="7">
        <f t="shared" si="81"/>
        <v>625000</v>
      </c>
      <c r="K518" s="8">
        <f t="shared" si="82"/>
        <v>750000</v>
      </c>
      <c r="L518" s="9">
        <f t="shared" si="83"/>
        <v>1000000</v>
      </c>
      <c r="M518" s="10">
        <f t="shared" si="84"/>
        <v>1.57789</v>
      </c>
      <c r="N518" t="str">
        <f t="shared" si="85"/>
        <v>150-200%</v>
      </c>
      <c r="O518" s="9">
        <f>MIN(I518, H518)*INDEX('2018_commission_structure'!$A$21:$I$24,
MATCH($E518, '2018_commission_structure'!$A$21:$A$24,0),
MATCH(O$1, '2018_commission_structure'!$A$21:$I$21,0))</f>
        <v>50000</v>
      </c>
      <c r="P518" s="2">
        <f>IF(H518&gt;I518, MIN(H518-I518, J518-I518)*
INDEX('2018_commission_structure'!$A$21:$I$24,
MATCH($E518, '2018_commission_structure'!$A$21:$A$24, 0),
MATCH(P$1, '2018_commission_structure'!$A$21:$I$21, 0)), 0)</f>
        <v>18750</v>
      </c>
      <c r="Q518" s="2">
        <f>IF(H518&gt;J518, MIN(H518-J518, K518-J518)*
INDEX('2018_commission_structure'!$A$21:$I$24,
MATCH($E518, '2018_commission_structure'!$A$21:$A$24, 0),
MATCH(Q$1, '2018_commission_structure'!$A$21:$I$21, 0)), 0)</f>
        <v>22500</v>
      </c>
      <c r="R518" s="2">
        <f>IF($H518&gt;K518,MIN($H518-K518,L518-K518)*INDEX('2018_commission_structure'!$A$21:$I$24,MATCH($E518,'2018_commission_structure'!$A$21:$A$24,0),MATCH('calculations '!R$1,'2018_commission_structure'!$A$21:$I$21,0)),0)</f>
        <v>8567.9</v>
      </c>
      <c r="S518" s="2">
        <f>IF($H518&gt;L518, ($H518-L518) *INDEX('2018_commission_structure'!$A$21:$I$24,MATCH($E518, '2018_commission_structure'!$A$21:$A$24,0),MATCH(S$1, '2018_commission_structure'!$A$21:$I$21,0)), 0)</f>
        <v>0</v>
      </c>
      <c r="T518" s="2">
        <f t="shared" si="86"/>
        <v>99817.9</v>
      </c>
      <c r="U518" s="2">
        <f t="shared" si="87"/>
        <v>137686.9</v>
      </c>
      <c r="V518" s="2">
        <f>MIN(I518, H518)*INDEX('2018_commission_structure'!$A$15:$I$18,MATCH($E518, '2018_commission_structure'!$A$15:$A$18,0),MATCH(V$1, '2018_commission_structure'!$A$15:$I$15,0))</f>
        <v>60000</v>
      </c>
      <c r="W518" s="2">
        <f>IF(H518&gt;I518, MIN(H518-I518, J518-I518)*INDEX('2018_commission_structure'!$A$15:$I$18,MATCH($E518, '2018_commission_structure'!$A$15:$A$18, 0),MATCH(W$1,'2018_commission_structure'!$A$15:$I$15, 0)), 0)</f>
        <v>21250</v>
      </c>
      <c r="X518" s="2">
        <f>IF(H518&gt;J518, MIN(H518-J518, K518-J518)*INDEX('2018_commission_structure'!$A$15:$I$24,MATCH($E518, '2018_commission_structure'!$A$15:$A$18, 0),MATCH(X$1, '2018_commission_structure'!$A$15:$I$15, 0)), 0)</f>
        <v>25000</v>
      </c>
      <c r="Y518" s="2">
        <f>IF($H518&gt;K518,MIN($H518-K518,L518-K518)*INDEX('2018_commission_structure'!$A$15:$I$24,MATCH($E518,'2018_commission_structure'!$A$15:$A$18,0),MATCH('calculations '!Y$1,'2018_commission_structure'!$A$15:$I$15,0)),0)</f>
        <v>8567.9</v>
      </c>
      <c r="Z518" s="2">
        <f>IF($H518&gt;L518, ($H518-L518) *INDEX('2018_commission_structure'!$A$15:$I$24,MATCH($E518, '2018_commission_structure'!$A$15:$A$18,0),MATCH(Z$1, '2018_commission_structure'!$A$15:$I$15,0)), 0)</f>
        <v>0</v>
      </c>
      <c r="AA518" s="9">
        <f t="shared" si="88"/>
        <v>114817.9</v>
      </c>
      <c r="AB518" s="9">
        <f t="shared" si="89"/>
        <v>152686.9</v>
      </c>
    </row>
    <row r="519" spans="1:28" x14ac:dyDescent="0.25">
      <c r="A519" t="str">
        <f t="shared" si="80"/>
        <v>Christina Augar</v>
      </c>
      <c r="B519">
        <v>1659448174</v>
      </c>
      <c r="C519" t="s">
        <v>1021</v>
      </c>
      <c r="D519" t="s">
        <v>1022</v>
      </c>
      <c r="E519" t="s">
        <v>10</v>
      </c>
      <c r="F519" s="6">
        <v>79013</v>
      </c>
      <c r="G519">
        <f>COUNTIF(deals_closed!D:D,'calculations '!B519)</f>
        <v>18</v>
      </c>
      <c r="H519" s="6">
        <f>SUMIF(deals_closed!D:D,'calculations '!B519,deals_closed!C:C)</f>
        <v>597842</v>
      </c>
      <c r="I519" s="9">
        <f>VLOOKUP(E519,'2018_commission_structure'!$A$22:$I$24,9,FALSE)</f>
        <v>750000</v>
      </c>
      <c r="J519" s="7">
        <f t="shared" si="81"/>
        <v>937500</v>
      </c>
      <c r="K519" s="8">
        <f t="shared" si="82"/>
        <v>1125000</v>
      </c>
      <c r="L519" s="9">
        <f t="shared" si="83"/>
        <v>1500000</v>
      </c>
      <c r="M519" s="10">
        <f t="shared" si="84"/>
        <v>0.79712266666666665</v>
      </c>
      <c r="N519" t="str">
        <f t="shared" si="85"/>
        <v>0-100%</v>
      </c>
      <c r="O519" s="9">
        <f>MIN(I519, H519)*INDEX('2018_commission_structure'!$A$21:$I$24,
MATCH($E519, '2018_commission_structure'!$A$21:$A$24,0),
MATCH(O$1, '2018_commission_structure'!$A$21:$I$21,0))</f>
        <v>89676.3</v>
      </c>
      <c r="P519" s="2">
        <f>IF(H519&gt;I519, MIN(H519-I519, J519-I519)*
INDEX('2018_commission_structure'!$A$21:$I$24,
MATCH($E519, '2018_commission_structure'!$A$21:$A$24, 0),
MATCH(P$1, '2018_commission_structure'!$A$21:$I$21, 0)), 0)</f>
        <v>0</v>
      </c>
      <c r="Q519" s="2">
        <f>IF(H519&gt;J519, MIN(H519-J519, K519-J519)*
INDEX('2018_commission_structure'!$A$21:$I$24,
MATCH($E519, '2018_commission_structure'!$A$21:$A$24, 0),
MATCH(Q$1, '2018_commission_structure'!$A$21:$I$21, 0)), 0)</f>
        <v>0</v>
      </c>
      <c r="R519" s="2">
        <f>IF($H519&gt;K519,MIN($H519-K519,L519-K519)*INDEX('2018_commission_structure'!$A$21:$I$24,MATCH($E519,'2018_commission_structure'!$A$21:$A$24,0),MATCH('calculations '!R$1,'2018_commission_structure'!$A$21:$I$21,0)),0)</f>
        <v>0</v>
      </c>
      <c r="S519" s="2">
        <f>IF($H519&gt;L519, ($H519-L519) *INDEX('2018_commission_structure'!$A$21:$I$24,MATCH($E519, '2018_commission_structure'!$A$21:$A$24,0),MATCH(S$1, '2018_commission_structure'!$A$21:$I$21,0)), 0)</f>
        <v>0</v>
      </c>
      <c r="T519" s="2">
        <f t="shared" si="86"/>
        <v>89676.3</v>
      </c>
      <c r="U519" s="2">
        <f t="shared" si="87"/>
        <v>168689.3</v>
      </c>
      <c r="V519" s="2">
        <f>MIN(I519, H519)*INDEX('2018_commission_structure'!$A$15:$I$18,MATCH($E519, '2018_commission_structure'!$A$15:$A$18,0),MATCH(V$1, '2018_commission_structure'!$A$15:$I$15,0))</f>
        <v>89676.3</v>
      </c>
      <c r="W519" s="2">
        <f>IF(H519&gt;I519, MIN(H519-I519, J519-I519)*INDEX('2018_commission_structure'!$A$15:$I$18,MATCH($E519, '2018_commission_structure'!$A$15:$A$18, 0),MATCH(W$1,'2018_commission_structure'!$A$15:$I$15, 0)), 0)</f>
        <v>0</v>
      </c>
      <c r="X519" s="2">
        <f>IF(H519&gt;J519, MIN(H519-J519, K519-J519)*INDEX('2018_commission_structure'!$A$15:$I$24,MATCH($E519, '2018_commission_structure'!$A$15:$A$18, 0),MATCH(X$1, '2018_commission_structure'!$A$15:$I$15, 0)), 0)</f>
        <v>0</v>
      </c>
      <c r="Y519" s="2">
        <f>IF($H519&gt;K519,MIN($H519-K519,L519-K519)*INDEX('2018_commission_structure'!$A$15:$I$24,MATCH($E519,'2018_commission_structure'!$A$15:$A$18,0),MATCH('calculations '!Y$1,'2018_commission_structure'!$A$15:$I$15,0)),0)</f>
        <v>0</v>
      </c>
      <c r="Z519" s="2">
        <f>IF($H519&gt;L519, ($H519-L519) *INDEX('2018_commission_structure'!$A$15:$I$24,MATCH($E519, '2018_commission_structure'!$A$15:$A$18,0),MATCH(Z$1, '2018_commission_structure'!$A$15:$I$15,0)), 0)</f>
        <v>0</v>
      </c>
      <c r="AA519" s="9">
        <f t="shared" si="88"/>
        <v>89676.3</v>
      </c>
      <c r="AB519" s="9">
        <f t="shared" si="89"/>
        <v>168689.3</v>
      </c>
    </row>
    <row r="520" spans="1:28" x14ac:dyDescent="0.25">
      <c r="A520" t="str">
        <f t="shared" si="80"/>
        <v>Minetta Claeskens</v>
      </c>
      <c r="B520">
        <v>5637692440</v>
      </c>
      <c r="C520" t="s">
        <v>728</v>
      </c>
      <c r="D520" t="s">
        <v>1023</v>
      </c>
      <c r="E520" t="s">
        <v>29</v>
      </c>
      <c r="F520" s="6">
        <v>63493</v>
      </c>
      <c r="G520">
        <f>COUNTIF(deals_closed!D:D,'calculations '!B520)</f>
        <v>16</v>
      </c>
      <c r="H520" s="6">
        <f>SUMIF(deals_closed!D:D,'calculations '!B520,deals_closed!C:C)</f>
        <v>531435</v>
      </c>
      <c r="I520" s="9">
        <f>VLOOKUP(E520,'2018_commission_structure'!$A$22:$I$24,9,FALSE)</f>
        <v>600000</v>
      </c>
      <c r="J520" s="7">
        <f t="shared" si="81"/>
        <v>750000</v>
      </c>
      <c r="K520" s="8">
        <f t="shared" si="82"/>
        <v>900000</v>
      </c>
      <c r="L520" s="9">
        <f t="shared" si="83"/>
        <v>1200000</v>
      </c>
      <c r="M520" s="10">
        <f t="shared" si="84"/>
        <v>0.88572499999999998</v>
      </c>
      <c r="N520" t="str">
        <f t="shared" si="85"/>
        <v>0-100%</v>
      </c>
      <c r="O520" s="9">
        <f>MIN(I520, H520)*INDEX('2018_commission_structure'!$A$21:$I$24,
MATCH($E520, '2018_commission_structure'!$A$21:$A$24,0),
MATCH(O$1, '2018_commission_structure'!$A$21:$I$21,0))</f>
        <v>69086.55</v>
      </c>
      <c r="P520" s="2">
        <f>IF(H520&gt;I520, MIN(H520-I520, J520-I520)*
INDEX('2018_commission_structure'!$A$21:$I$24,
MATCH($E520, '2018_commission_structure'!$A$21:$A$24, 0),
MATCH(P$1, '2018_commission_structure'!$A$21:$I$21, 0)), 0)</f>
        <v>0</v>
      </c>
      <c r="Q520" s="2">
        <f>IF(H520&gt;J520, MIN(H520-J520, K520-J520)*
INDEX('2018_commission_structure'!$A$21:$I$24,
MATCH($E520, '2018_commission_structure'!$A$21:$A$24, 0),
MATCH(Q$1, '2018_commission_structure'!$A$21:$I$21, 0)), 0)</f>
        <v>0</v>
      </c>
      <c r="R520" s="2">
        <f>IF($H520&gt;K520,MIN($H520-K520,L520-K520)*INDEX('2018_commission_structure'!$A$21:$I$24,MATCH($E520,'2018_commission_structure'!$A$21:$A$24,0),MATCH('calculations '!R$1,'2018_commission_structure'!$A$21:$I$21,0)),0)</f>
        <v>0</v>
      </c>
      <c r="S520" s="2">
        <f>IF($H520&gt;L520, ($H520-L520) *INDEX('2018_commission_structure'!$A$21:$I$24,MATCH($E520, '2018_commission_structure'!$A$21:$A$24,0),MATCH(S$1, '2018_commission_structure'!$A$21:$I$21,0)), 0)</f>
        <v>0</v>
      </c>
      <c r="T520" s="2">
        <f t="shared" si="86"/>
        <v>69086.55</v>
      </c>
      <c r="U520" s="2">
        <f t="shared" si="87"/>
        <v>132579.54999999999</v>
      </c>
      <c r="V520" s="2">
        <f>MIN(I520, H520)*INDEX('2018_commission_structure'!$A$15:$I$18,MATCH($E520, '2018_commission_structure'!$A$15:$A$18,0),MATCH(V$1, '2018_commission_structure'!$A$15:$I$15,0))</f>
        <v>79715.25</v>
      </c>
      <c r="W520" s="2">
        <f>IF(H520&gt;I520, MIN(H520-I520, J520-I520)*INDEX('2018_commission_structure'!$A$15:$I$18,MATCH($E520, '2018_commission_structure'!$A$15:$A$18, 0),MATCH(W$1,'2018_commission_structure'!$A$15:$I$15, 0)), 0)</f>
        <v>0</v>
      </c>
      <c r="X520" s="2">
        <f>IF(H520&gt;J520, MIN(H520-J520, K520-J520)*INDEX('2018_commission_structure'!$A$15:$I$24,MATCH($E520, '2018_commission_structure'!$A$15:$A$18, 0),MATCH(X$1, '2018_commission_structure'!$A$15:$I$15, 0)), 0)</f>
        <v>0</v>
      </c>
      <c r="Y520" s="2">
        <f>IF($H520&gt;K520,MIN($H520-K520,L520-K520)*INDEX('2018_commission_structure'!$A$15:$I$24,MATCH($E520,'2018_commission_structure'!$A$15:$A$18,0),MATCH('calculations '!Y$1,'2018_commission_structure'!$A$15:$I$15,0)),0)</f>
        <v>0</v>
      </c>
      <c r="Z520" s="2">
        <f>IF($H520&gt;L520, ($H520-L520) *INDEX('2018_commission_structure'!$A$15:$I$24,MATCH($E520, '2018_commission_structure'!$A$15:$A$18,0),MATCH(Z$1, '2018_commission_structure'!$A$15:$I$15,0)), 0)</f>
        <v>0</v>
      </c>
      <c r="AA520" s="9">
        <f t="shared" si="88"/>
        <v>79715.25</v>
      </c>
      <c r="AB520" s="9">
        <f t="shared" si="89"/>
        <v>143208.25</v>
      </c>
    </row>
    <row r="521" spans="1:28" x14ac:dyDescent="0.25">
      <c r="A521" t="str">
        <f t="shared" si="80"/>
        <v>Jermayne O'Grady</v>
      </c>
      <c r="B521">
        <v>6637560367</v>
      </c>
      <c r="C521" t="s">
        <v>670</v>
      </c>
      <c r="D521" t="s">
        <v>1024</v>
      </c>
      <c r="E521" t="s">
        <v>7</v>
      </c>
      <c r="F521" s="6">
        <v>56008</v>
      </c>
      <c r="G521">
        <f>COUNTIF(deals_closed!D:D,'calculations '!B521)</f>
        <v>20</v>
      </c>
      <c r="H521" s="6">
        <f>SUMIF(deals_closed!D:D,'calculations '!B521,deals_closed!C:C)</f>
        <v>665204</v>
      </c>
      <c r="I521" s="9">
        <f>VLOOKUP(E521,'2018_commission_structure'!$A$22:$I$24,9,FALSE)</f>
        <v>500000</v>
      </c>
      <c r="J521" s="7">
        <f t="shared" si="81"/>
        <v>625000</v>
      </c>
      <c r="K521" s="8">
        <f t="shared" si="82"/>
        <v>750000</v>
      </c>
      <c r="L521" s="9">
        <f t="shared" si="83"/>
        <v>1000000</v>
      </c>
      <c r="M521" s="10">
        <f t="shared" si="84"/>
        <v>1.330408</v>
      </c>
      <c r="N521" t="str">
        <f t="shared" si="85"/>
        <v>125-150%</v>
      </c>
      <c r="O521" s="9">
        <f>MIN(I521, H521)*INDEX('2018_commission_structure'!$A$21:$I$24,
MATCH($E521, '2018_commission_structure'!$A$21:$A$24,0),
MATCH(O$1, '2018_commission_structure'!$A$21:$I$21,0))</f>
        <v>50000</v>
      </c>
      <c r="P521" s="2">
        <f>IF(H521&gt;I521, MIN(H521-I521, J521-I521)*
INDEX('2018_commission_structure'!$A$21:$I$24,
MATCH($E521, '2018_commission_structure'!$A$21:$A$24, 0),
MATCH(P$1, '2018_commission_structure'!$A$21:$I$21, 0)), 0)</f>
        <v>18750</v>
      </c>
      <c r="Q521" s="2">
        <f>IF(H521&gt;J521, MIN(H521-J521, K521-J521)*
INDEX('2018_commission_structure'!$A$21:$I$24,
MATCH($E521, '2018_commission_structure'!$A$21:$A$24, 0),
MATCH(Q$1, '2018_commission_structure'!$A$21:$I$21, 0)), 0)</f>
        <v>7236.7199999999993</v>
      </c>
      <c r="R521" s="2">
        <f>IF($H521&gt;K521,MIN($H521-K521,L521-K521)*INDEX('2018_commission_structure'!$A$21:$I$24,MATCH($E521,'2018_commission_structure'!$A$21:$A$24,0),MATCH('calculations '!R$1,'2018_commission_structure'!$A$21:$I$21,0)),0)</f>
        <v>0</v>
      </c>
      <c r="S521" s="2">
        <f>IF($H521&gt;L521, ($H521-L521) *INDEX('2018_commission_structure'!$A$21:$I$24,MATCH($E521, '2018_commission_structure'!$A$21:$A$24,0),MATCH(S$1, '2018_commission_structure'!$A$21:$I$21,0)), 0)</f>
        <v>0</v>
      </c>
      <c r="T521" s="2">
        <f t="shared" si="86"/>
        <v>75986.720000000001</v>
      </c>
      <c r="U521" s="2">
        <f t="shared" si="87"/>
        <v>131994.72</v>
      </c>
      <c r="V521" s="2">
        <f>MIN(I521, H521)*INDEX('2018_commission_structure'!$A$15:$I$18,MATCH($E521, '2018_commission_structure'!$A$15:$A$18,0),MATCH(V$1, '2018_commission_structure'!$A$15:$I$15,0))</f>
        <v>60000</v>
      </c>
      <c r="W521" s="2">
        <f>IF(H521&gt;I521, MIN(H521-I521, J521-I521)*INDEX('2018_commission_structure'!$A$15:$I$18,MATCH($E521, '2018_commission_structure'!$A$15:$A$18, 0),MATCH(W$1,'2018_commission_structure'!$A$15:$I$15, 0)), 0)</f>
        <v>21250</v>
      </c>
      <c r="X521" s="2">
        <f>IF(H521&gt;J521, MIN(H521-J521, K521-J521)*INDEX('2018_commission_structure'!$A$15:$I$24,MATCH($E521, '2018_commission_structure'!$A$15:$A$18, 0),MATCH(X$1, '2018_commission_structure'!$A$15:$I$15, 0)), 0)</f>
        <v>8040.8</v>
      </c>
      <c r="Y521" s="2">
        <f>IF($H521&gt;K521,MIN($H521-K521,L521-K521)*INDEX('2018_commission_structure'!$A$15:$I$24,MATCH($E521,'2018_commission_structure'!$A$15:$A$18,0),MATCH('calculations '!Y$1,'2018_commission_structure'!$A$15:$I$15,0)),0)</f>
        <v>0</v>
      </c>
      <c r="Z521" s="2">
        <f>IF($H521&gt;L521, ($H521-L521) *INDEX('2018_commission_structure'!$A$15:$I$24,MATCH($E521, '2018_commission_structure'!$A$15:$A$18,0),MATCH(Z$1, '2018_commission_structure'!$A$15:$I$15,0)), 0)</f>
        <v>0</v>
      </c>
      <c r="AA521" s="9">
        <f t="shared" si="88"/>
        <v>89290.8</v>
      </c>
      <c r="AB521" s="9">
        <f t="shared" si="89"/>
        <v>145298.79999999999</v>
      </c>
    </row>
    <row r="522" spans="1:28" x14ac:dyDescent="0.25">
      <c r="A522" t="str">
        <f t="shared" si="80"/>
        <v>Peter Aps</v>
      </c>
      <c r="B522">
        <v>7621218967</v>
      </c>
      <c r="C522" t="s">
        <v>1025</v>
      </c>
      <c r="D522" t="s">
        <v>1026</v>
      </c>
      <c r="E522" t="s">
        <v>7</v>
      </c>
      <c r="F522" s="6">
        <v>49456</v>
      </c>
      <c r="G522">
        <f>COUNTIF(deals_closed!D:D,'calculations '!B522)</f>
        <v>20</v>
      </c>
      <c r="H522" s="6">
        <f>SUMIF(deals_closed!D:D,'calculations '!B522,deals_closed!C:C)</f>
        <v>711184</v>
      </c>
      <c r="I522" s="9">
        <f>VLOOKUP(E522,'2018_commission_structure'!$A$22:$I$24,9,FALSE)</f>
        <v>500000</v>
      </c>
      <c r="J522" s="7">
        <f t="shared" si="81"/>
        <v>625000</v>
      </c>
      <c r="K522" s="8">
        <f t="shared" si="82"/>
        <v>750000</v>
      </c>
      <c r="L522" s="9">
        <f t="shared" si="83"/>
        <v>1000000</v>
      </c>
      <c r="M522" s="10">
        <f t="shared" si="84"/>
        <v>1.4223680000000001</v>
      </c>
      <c r="N522" t="str">
        <f t="shared" si="85"/>
        <v>125-150%</v>
      </c>
      <c r="O522" s="9">
        <f>MIN(I522, H522)*INDEX('2018_commission_structure'!$A$21:$I$24,
MATCH($E522, '2018_commission_structure'!$A$21:$A$24,0),
MATCH(O$1, '2018_commission_structure'!$A$21:$I$21,0))</f>
        <v>50000</v>
      </c>
      <c r="P522" s="2">
        <f>IF(H522&gt;I522, MIN(H522-I522, J522-I522)*
INDEX('2018_commission_structure'!$A$21:$I$24,
MATCH($E522, '2018_commission_structure'!$A$21:$A$24, 0),
MATCH(P$1, '2018_commission_structure'!$A$21:$I$21, 0)), 0)</f>
        <v>18750</v>
      </c>
      <c r="Q522" s="2">
        <f>IF(H522&gt;J522, MIN(H522-J522, K522-J522)*
INDEX('2018_commission_structure'!$A$21:$I$24,
MATCH($E522, '2018_commission_structure'!$A$21:$A$24, 0),
MATCH(Q$1, '2018_commission_structure'!$A$21:$I$21, 0)), 0)</f>
        <v>15513.119999999999</v>
      </c>
      <c r="R522" s="2">
        <f>IF($H522&gt;K522,MIN($H522-K522,L522-K522)*INDEX('2018_commission_structure'!$A$21:$I$24,MATCH($E522,'2018_commission_structure'!$A$21:$A$24,0),MATCH('calculations '!R$1,'2018_commission_structure'!$A$21:$I$21,0)),0)</f>
        <v>0</v>
      </c>
      <c r="S522" s="2">
        <f>IF($H522&gt;L522, ($H522-L522) *INDEX('2018_commission_structure'!$A$21:$I$24,MATCH($E522, '2018_commission_structure'!$A$21:$A$24,0),MATCH(S$1, '2018_commission_structure'!$A$21:$I$21,0)), 0)</f>
        <v>0</v>
      </c>
      <c r="T522" s="2">
        <f t="shared" si="86"/>
        <v>84263.12</v>
      </c>
      <c r="U522" s="2">
        <f t="shared" si="87"/>
        <v>133719.12</v>
      </c>
      <c r="V522" s="2">
        <f>MIN(I522, H522)*INDEX('2018_commission_structure'!$A$15:$I$18,MATCH($E522, '2018_commission_structure'!$A$15:$A$18,0),MATCH(V$1, '2018_commission_structure'!$A$15:$I$15,0))</f>
        <v>60000</v>
      </c>
      <c r="W522" s="2">
        <f>IF(H522&gt;I522, MIN(H522-I522, J522-I522)*INDEX('2018_commission_structure'!$A$15:$I$18,MATCH($E522, '2018_commission_structure'!$A$15:$A$18, 0),MATCH(W$1,'2018_commission_structure'!$A$15:$I$15, 0)), 0)</f>
        <v>21250</v>
      </c>
      <c r="X522" s="2">
        <f>IF(H522&gt;J522, MIN(H522-J522, K522-J522)*INDEX('2018_commission_structure'!$A$15:$I$24,MATCH($E522, '2018_commission_structure'!$A$15:$A$18, 0),MATCH(X$1, '2018_commission_structure'!$A$15:$I$15, 0)), 0)</f>
        <v>17236.8</v>
      </c>
      <c r="Y522" s="2">
        <f>IF($H522&gt;K522,MIN($H522-K522,L522-K522)*INDEX('2018_commission_structure'!$A$15:$I$24,MATCH($E522,'2018_commission_structure'!$A$15:$A$18,0),MATCH('calculations '!Y$1,'2018_commission_structure'!$A$15:$I$15,0)),0)</f>
        <v>0</v>
      </c>
      <c r="Z522" s="2">
        <f>IF($H522&gt;L522, ($H522-L522) *INDEX('2018_commission_structure'!$A$15:$I$24,MATCH($E522, '2018_commission_structure'!$A$15:$A$18,0),MATCH(Z$1, '2018_commission_structure'!$A$15:$I$15,0)), 0)</f>
        <v>0</v>
      </c>
      <c r="AA522" s="9">
        <f t="shared" si="88"/>
        <v>98486.8</v>
      </c>
      <c r="AB522" s="9">
        <f t="shared" si="89"/>
        <v>147942.79999999999</v>
      </c>
    </row>
    <row r="523" spans="1:28" x14ac:dyDescent="0.25">
      <c r="A523" t="str">
        <f t="shared" si="80"/>
        <v>Eustacia Creamer</v>
      </c>
      <c r="B523">
        <v>6293335589</v>
      </c>
      <c r="C523" t="s">
        <v>1027</v>
      </c>
      <c r="D523" t="s">
        <v>1028</v>
      </c>
      <c r="E523" t="s">
        <v>7</v>
      </c>
      <c r="F523" s="6">
        <v>40857</v>
      </c>
      <c r="G523">
        <f>COUNTIF(deals_closed!D:D,'calculations '!B523)</f>
        <v>13</v>
      </c>
      <c r="H523" s="6">
        <f>SUMIF(deals_closed!D:D,'calculations '!B523,deals_closed!C:C)</f>
        <v>479942</v>
      </c>
      <c r="I523" s="9">
        <f>VLOOKUP(E523,'2018_commission_structure'!$A$22:$I$24,9,FALSE)</f>
        <v>500000</v>
      </c>
      <c r="J523" s="7">
        <f t="shared" si="81"/>
        <v>625000</v>
      </c>
      <c r="K523" s="8">
        <f t="shared" si="82"/>
        <v>750000</v>
      </c>
      <c r="L523" s="9">
        <f t="shared" si="83"/>
        <v>1000000</v>
      </c>
      <c r="M523" s="10">
        <f t="shared" si="84"/>
        <v>0.95988399999999996</v>
      </c>
      <c r="N523" t="str">
        <f t="shared" si="85"/>
        <v>0-100%</v>
      </c>
      <c r="O523" s="9">
        <f>MIN(I523, H523)*INDEX('2018_commission_structure'!$A$21:$I$24,
MATCH($E523, '2018_commission_structure'!$A$21:$A$24,0),
MATCH(O$1, '2018_commission_structure'!$A$21:$I$21,0))</f>
        <v>47994.200000000004</v>
      </c>
      <c r="P523" s="2">
        <f>IF(H523&gt;I523, MIN(H523-I523, J523-I523)*
INDEX('2018_commission_structure'!$A$21:$I$24,
MATCH($E523, '2018_commission_structure'!$A$21:$A$24, 0),
MATCH(P$1, '2018_commission_structure'!$A$21:$I$21, 0)), 0)</f>
        <v>0</v>
      </c>
      <c r="Q523" s="2">
        <f>IF(H523&gt;J523, MIN(H523-J523, K523-J523)*
INDEX('2018_commission_structure'!$A$21:$I$24,
MATCH($E523, '2018_commission_structure'!$A$21:$A$24, 0),
MATCH(Q$1, '2018_commission_structure'!$A$21:$I$21, 0)), 0)</f>
        <v>0</v>
      </c>
      <c r="R523" s="2">
        <f>IF($H523&gt;K523,MIN($H523-K523,L523-K523)*INDEX('2018_commission_structure'!$A$21:$I$24,MATCH($E523,'2018_commission_structure'!$A$21:$A$24,0),MATCH('calculations '!R$1,'2018_commission_structure'!$A$21:$I$21,0)),0)</f>
        <v>0</v>
      </c>
      <c r="S523" s="2">
        <f>IF($H523&gt;L523, ($H523-L523) *INDEX('2018_commission_structure'!$A$21:$I$24,MATCH($E523, '2018_commission_structure'!$A$21:$A$24,0),MATCH(S$1, '2018_commission_structure'!$A$21:$I$21,0)), 0)</f>
        <v>0</v>
      </c>
      <c r="T523" s="2">
        <f t="shared" si="86"/>
        <v>47994.200000000004</v>
      </c>
      <c r="U523" s="2">
        <f t="shared" si="87"/>
        <v>88851.200000000012</v>
      </c>
      <c r="V523" s="2">
        <f>MIN(I523, H523)*INDEX('2018_commission_structure'!$A$15:$I$18,MATCH($E523, '2018_commission_structure'!$A$15:$A$18,0),MATCH(V$1, '2018_commission_structure'!$A$15:$I$15,0))</f>
        <v>57593.04</v>
      </c>
      <c r="W523" s="2">
        <f>IF(H523&gt;I523, MIN(H523-I523, J523-I523)*INDEX('2018_commission_structure'!$A$15:$I$18,MATCH($E523, '2018_commission_structure'!$A$15:$A$18, 0),MATCH(W$1,'2018_commission_structure'!$A$15:$I$15, 0)), 0)</f>
        <v>0</v>
      </c>
      <c r="X523" s="2">
        <f>IF(H523&gt;J523, MIN(H523-J523, K523-J523)*INDEX('2018_commission_structure'!$A$15:$I$24,MATCH($E523, '2018_commission_structure'!$A$15:$A$18, 0),MATCH(X$1, '2018_commission_structure'!$A$15:$I$15, 0)), 0)</f>
        <v>0</v>
      </c>
      <c r="Y523" s="2">
        <f>IF($H523&gt;K523,MIN($H523-K523,L523-K523)*INDEX('2018_commission_structure'!$A$15:$I$24,MATCH($E523,'2018_commission_structure'!$A$15:$A$18,0),MATCH('calculations '!Y$1,'2018_commission_structure'!$A$15:$I$15,0)),0)</f>
        <v>0</v>
      </c>
      <c r="Z523" s="2">
        <f>IF($H523&gt;L523, ($H523-L523) *INDEX('2018_commission_structure'!$A$15:$I$24,MATCH($E523, '2018_commission_structure'!$A$15:$A$18,0),MATCH(Z$1, '2018_commission_structure'!$A$15:$I$15,0)), 0)</f>
        <v>0</v>
      </c>
      <c r="AA523" s="9">
        <f t="shared" si="88"/>
        <v>57593.04</v>
      </c>
      <c r="AB523" s="9">
        <f t="shared" si="89"/>
        <v>98450.040000000008</v>
      </c>
    </row>
    <row r="524" spans="1:28" x14ac:dyDescent="0.25">
      <c r="A524" t="str">
        <f t="shared" si="80"/>
        <v>Adolf Underhill</v>
      </c>
      <c r="B524">
        <v>8127128031</v>
      </c>
      <c r="C524" t="s">
        <v>1029</v>
      </c>
      <c r="D524" t="s">
        <v>1030</v>
      </c>
      <c r="E524" t="s">
        <v>29</v>
      </c>
      <c r="F524" s="6">
        <v>77872</v>
      </c>
      <c r="G524">
        <f>COUNTIF(deals_closed!D:D,'calculations '!B524)</f>
        <v>17</v>
      </c>
      <c r="H524" s="6">
        <f>SUMIF(deals_closed!D:D,'calculations '!B524,deals_closed!C:C)</f>
        <v>522770</v>
      </c>
      <c r="I524" s="9">
        <f>VLOOKUP(E524,'2018_commission_structure'!$A$22:$I$24,9,FALSE)</f>
        <v>600000</v>
      </c>
      <c r="J524" s="7">
        <f t="shared" si="81"/>
        <v>750000</v>
      </c>
      <c r="K524" s="8">
        <f t="shared" si="82"/>
        <v>900000</v>
      </c>
      <c r="L524" s="9">
        <f t="shared" si="83"/>
        <v>1200000</v>
      </c>
      <c r="M524" s="10">
        <f t="shared" si="84"/>
        <v>0.8712833333333333</v>
      </c>
      <c r="N524" t="str">
        <f t="shared" si="85"/>
        <v>0-100%</v>
      </c>
      <c r="O524" s="9">
        <f>MIN(I524, H524)*INDEX('2018_commission_structure'!$A$21:$I$24,
MATCH($E524, '2018_commission_structure'!$A$21:$A$24,0),
MATCH(O$1, '2018_commission_structure'!$A$21:$I$21,0))</f>
        <v>67960.100000000006</v>
      </c>
      <c r="P524" s="2">
        <f>IF(H524&gt;I524, MIN(H524-I524, J524-I524)*
INDEX('2018_commission_structure'!$A$21:$I$24,
MATCH($E524, '2018_commission_structure'!$A$21:$A$24, 0),
MATCH(P$1, '2018_commission_structure'!$A$21:$I$21, 0)), 0)</f>
        <v>0</v>
      </c>
      <c r="Q524" s="2">
        <f>IF(H524&gt;J524, MIN(H524-J524, K524-J524)*
INDEX('2018_commission_structure'!$A$21:$I$24,
MATCH($E524, '2018_commission_structure'!$A$21:$A$24, 0),
MATCH(Q$1, '2018_commission_structure'!$A$21:$I$21, 0)), 0)</f>
        <v>0</v>
      </c>
      <c r="R524" s="2">
        <f>IF($H524&gt;K524,MIN($H524-K524,L524-K524)*INDEX('2018_commission_structure'!$A$21:$I$24,MATCH($E524,'2018_commission_structure'!$A$21:$A$24,0),MATCH('calculations '!R$1,'2018_commission_structure'!$A$21:$I$21,0)),0)</f>
        <v>0</v>
      </c>
      <c r="S524" s="2">
        <f>IF($H524&gt;L524, ($H524-L524) *INDEX('2018_commission_structure'!$A$21:$I$24,MATCH($E524, '2018_commission_structure'!$A$21:$A$24,0),MATCH(S$1, '2018_commission_structure'!$A$21:$I$21,0)), 0)</f>
        <v>0</v>
      </c>
      <c r="T524" s="2">
        <f t="shared" si="86"/>
        <v>67960.100000000006</v>
      </c>
      <c r="U524" s="2">
        <f t="shared" si="87"/>
        <v>145832.1</v>
      </c>
      <c r="V524" s="2">
        <f>MIN(I524, H524)*INDEX('2018_commission_structure'!$A$15:$I$18,MATCH($E524, '2018_commission_structure'!$A$15:$A$18,0),MATCH(V$1, '2018_commission_structure'!$A$15:$I$15,0))</f>
        <v>78415.5</v>
      </c>
      <c r="W524" s="2">
        <f>IF(H524&gt;I524, MIN(H524-I524, J524-I524)*INDEX('2018_commission_structure'!$A$15:$I$18,MATCH($E524, '2018_commission_structure'!$A$15:$A$18, 0),MATCH(W$1,'2018_commission_structure'!$A$15:$I$15, 0)), 0)</f>
        <v>0</v>
      </c>
      <c r="X524" s="2">
        <f>IF(H524&gt;J524, MIN(H524-J524, K524-J524)*INDEX('2018_commission_structure'!$A$15:$I$24,MATCH($E524, '2018_commission_structure'!$A$15:$A$18, 0),MATCH(X$1, '2018_commission_structure'!$A$15:$I$15, 0)), 0)</f>
        <v>0</v>
      </c>
      <c r="Y524" s="2">
        <f>IF($H524&gt;K524,MIN($H524-K524,L524-K524)*INDEX('2018_commission_structure'!$A$15:$I$24,MATCH($E524,'2018_commission_structure'!$A$15:$A$18,0),MATCH('calculations '!Y$1,'2018_commission_structure'!$A$15:$I$15,0)),0)</f>
        <v>0</v>
      </c>
      <c r="Z524" s="2">
        <f>IF($H524&gt;L524, ($H524-L524) *INDEX('2018_commission_structure'!$A$15:$I$24,MATCH($E524, '2018_commission_structure'!$A$15:$A$18,0),MATCH(Z$1, '2018_commission_structure'!$A$15:$I$15,0)), 0)</f>
        <v>0</v>
      </c>
      <c r="AA524" s="9">
        <f t="shared" si="88"/>
        <v>78415.5</v>
      </c>
      <c r="AB524" s="9">
        <f t="shared" si="89"/>
        <v>156287.5</v>
      </c>
    </row>
    <row r="525" spans="1:28" x14ac:dyDescent="0.25">
      <c r="A525" t="str">
        <f t="shared" si="80"/>
        <v>Cory Duplan</v>
      </c>
      <c r="B525">
        <v>9013891098</v>
      </c>
      <c r="C525" t="s">
        <v>1031</v>
      </c>
      <c r="D525" t="s">
        <v>1032</v>
      </c>
      <c r="E525" t="s">
        <v>10</v>
      </c>
      <c r="F525" s="6">
        <v>102308</v>
      </c>
      <c r="G525">
        <f>COUNTIF(deals_closed!D:D,'calculations '!B525)</f>
        <v>21</v>
      </c>
      <c r="H525" s="6">
        <f>SUMIF(deals_closed!D:D,'calculations '!B525,deals_closed!C:C)</f>
        <v>681893</v>
      </c>
      <c r="I525" s="9">
        <f>VLOOKUP(E525,'2018_commission_structure'!$A$22:$I$24,9,FALSE)</f>
        <v>750000</v>
      </c>
      <c r="J525" s="7">
        <f t="shared" si="81"/>
        <v>937500</v>
      </c>
      <c r="K525" s="8">
        <f t="shared" si="82"/>
        <v>1125000</v>
      </c>
      <c r="L525" s="9">
        <f t="shared" si="83"/>
        <v>1500000</v>
      </c>
      <c r="M525" s="10">
        <f t="shared" si="84"/>
        <v>0.9091906666666667</v>
      </c>
      <c r="N525" t="str">
        <f t="shared" si="85"/>
        <v>0-100%</v>
      </c>
      <c r="O525" s="9">
        <f>MIN(I525, H525)*INDEX('2018_commission_structure'!$A$21:$I$24,
MATCH($E525, '2018_commission_structure'!$A$21:$A$24,0),
MATCH(O$1, '2018_commission_structure'!$A$21:$I$21,0))</f>
        <v>102283.95</v>
      </c>
      <c r="P525" s="2">
        <f>IF(H525&gt;I525, MIN(H525-I525, J525-I525)*
INDEX('2018_commission_structure'!$A$21:$I$24,
MATCH($E525, '2018_commission_structure'!$A$21:$A$24, 0),
MATCH(P$1, '2018_commission_structure'!$A$21:$I$21, 0)), 0)</f>
        <v>0</v>
      </c>
      <c r="Q525" s="2">
        <f>IF(H525&gt;J525, MIN(H525-J525, K525-J525)*
INDEX('2018_commission_structure'!$A$21:$I$24,
MATCH($E525, '2018_commission_structure'!$A$21:$A$24, 0),
MATCH(Q$1, '2018_commission_structure'!$A$21:$I$21, 0)), 0)</f>
        <v>0</v>
      </c>
      <c r="R525" s="2">
        <f>IF($H525&gt;K525,MIN($H525-K525,L525-K525)*INDEX('2018_commission_structure'!$A$21:$I$24,MATCH($E525,'2018_commission_structure'!$A$21:$A$24,0),MATCH('calculations '!R$1,'2018_commission_structure'!$A$21:$I$21,0)),0)</f>
        <v>0</v>
      </c>
      <c r="S525" s="2">
        <f>IF($H525&gt;L525, ($H525-L525) *INDEX('2018_commission_structure'!$A$21:$I$24,MATCH($E525, '2018_commission_structure'!$A$21:$A$24,0),MATCH(S$1, '2018_commission_structure'!$A$21:$I$21,0)), 0)</f>
        <v>0</v>
      </c>
      <c r="T525" s="2">
        <f t="shared" si="86"/>
        <v>102283.95</v>
      </c>
      <c r="U525" s="2">
        <f t="shared" si="87"/>
        <v>204591.95</v>
      </c>
      <c r="V525" s="2">
        <f>MIN(I525, H525)*INDEX('2018_commission_structure'!$A$15:$I$18,MATCH($E525, '2018_commission_structure'!$A$15:$A$18,0),MATCH(V$1, '2018_commission_structure'!$A$15:$I$15,0))</f>
        <v>102283.95</v>
      </c>
      <c r="W525" s="2">
        <f>IF(H525&gt;I525, MIN(H525-I525, J525-I525)*INDEX('2018_commission_structure'!$A$15:$I$18,MATCH($E525, '2018_commission_structure'!$A$15:$A$18, 0),MATCH(W$1,'2018_commission_structure'!$A$15:$I$15, 0)), 0)</f>
        <v>0</v>
      </c>
      <c r="X525" s="2">
        <f>IF(H525&gt;J525, MIN(H525-J525, K525-J525)*INDEX('2018_commission_structure'!$A$15:$I$24,MATCH($E525, '2018_commission_structure'!$A$15:$A$18, 0),MATCH(X$1, '2018_commission_structure'!$A$15:$I$15, 0)), 0)</f>
        <v>0</v>
      </c>
      <c r="Y525" s="2">
        <f>IF($H525&gt;K525,MIN($H525-K525,L525-K525)*INDEX('2018_commission_structure'!$A$15:$I$24,MATCH($E525,'2018_commission_structure'!$A$15:$A$18,0),MATCH('calculations '!Y$1,'2018_commission_structure'!$A$15:$I$15,0)),0)</f>
        <v>0</v>
      </c>
      <c r="Z525" s="2">
        <f>IF($H525&gt;L525, ($H525-L525) *INDEX('2018_commission_structure'!$A$15:$I$24,MATCH($E525, '2018_commission_structure'!$A$15:$A$18,0),MATCH(Z$1, '2018_commission_structure'!$A$15:$I$15,0)), 0)</f>
        <v>0</v>
      </c>
      <c r="AA525" s="9">
        <f t="shared" si="88"/>
        <v>102283.95</v>
      </c>
      <c r="AB525" s="9">
        <f t="shared" si="89"/>
        <v>204591.95</v>
      </c>
    </row>
    <row r="526" spans="1:28" x14ac:dyDescent="0.25">
      <c r="A526" t="str">
        <f t="shared" si="80"/>
        <v>Cairistiona Lyver</v>
      </c>
      <c r="B526">
        <v>1545110042</v>
      </c>
      <c r="C526" t="s">
        <v>1033</v>
      </c>
      <c r="D526" t="s">
        <v>1034</v>
      </c>
      <c r="E526" t="s">
        <v>29</v>
      </c>
      <c r="F526" s="6">
        <v>79134</v>
      </c>
      <c r="G526">
        <f>COUNTIF(deals_closed!D:D,'calculations '!B526)</f>
        <v>20</v>
      </c>
      <c r="H526" s="6">
        <f>SUMIF(deals_closed!D:D,'calculations '!B526,deals_closed!C:C)</f>
        <v>755828</v>
      </c>
      <c r="I526" s="9">
        <f>VLOOKUP(E526,'2018_commission_structure'!$A$22:$I$24,9,FALSE)</f>
        <v>600000</v>
      </c>
      <c r="J526" s="7">
        <f t="shared" si="81"/>
        <v>750000</v>
      </c>
      <c r="K526" s="8">
        <f t="shared" si="82"/>
        <v>900000</v>
      </c>
      <c r="L526" s="9">
        <f t="shared" si="83"/>
        <v>1200000</v>
      </c>
      <c r="M526" s="10">
        <f t="shared" si="84"/>
        <v>1.2597133333333332</v>
      </c>
      <c r="N526" t="str">
        <f t="shared" si="85"/>
        <v>125-150%</v>
      </c>
      <c r="O526" s="9">
        <f>MIN(I526, H526)*INDEX('2018_commission_structure'!$A$21:$I$24,
MATCH($E526, '2018_commission_structure'!$A$21:$A$24,0),
MATCH(O$1, '2018_commission_structure'!$A$21:$I$21,0))</f>
        <v>78000</v>
      </c>
      <c r="P526" s="2">
        <f>IF(H526&gt;I526, MIN(H526-I526, J526-I526)*
INDEX('2018_commission_structure'!$A$21:$I$24,
MATCH($E526, '2018_commission_structure'!$A$21:$A$24, 0),
MATCH(P$1, '2018_commission_structure'!$A$21:$I$21, 0)), 0)</f>
        <v>25500.000000000004</v>
      </c>
      <c r="Q526" s="2">
        <f>IF(H526&gt;J526, MIN(H526-J526, K526-J526)*
INDEX('2018_commission_structure'!$A$21:$I$24,
MATCH($E526, '2018_commission_structure'!$A$21:$A$24, 0),
MATCH(Q$1, '2018_commission_structure'!$A$21:$I$21, 0)), 0)</f>
        <v>1223.8799999999999</v>
      </c>
      <c r="R526" s="2">
        <f>IF($H526&gt;K526,MIN($H526-K526,L526-K526)*INDEX('2018_commission_structure'!$A$21:$I$24,MATCH($E526,'2018_commission_structure'!$A$21:$A$24,0),MATCH('calculations '!R$1,'2018_commission_structure'!$A$21:$I$21,0)),0)</f>
        <v>0</v>
      </c>
      <c r="S526" s="2">
        <f>IF($H526&gt;L526, ($H526-L526) *INDEX('2018_commission_structure'!$A$21:$I$24,MATCH($E526, '2018_commission_structure'!$A$21:$A$24,0),MATCH(S$1, '2018_commission_structure'!$A$21:$I$21,0)), 0)</f>
        <v>0</v>
      </c>
      <c r="T526" s="2">
        <f t="shared" si="86"/>
        <v>104723.88</v>
      </c>
      <c r="U526" s="2">
        <f t="shared" si="87"/>
        <v>183857.88</v>
      </c>
      <c r="V526" s="2">
        <f>MIN(I526, H526)*INDEX('2018_commission_structure'!$A$15:$I$18,MATCH($E526, '2018_commission_structure'!$A$15:$A$18,0),MATCH(V$1, '2018_commission_structure'!$A$15:$I$15,0))</f>
        <v>90000</v>
      </c>
      <c r="W526" s="2">
        <f>IF(H526&gt;I526, MIN(H526-I526, J526-I526)*INDEX('2018_commission_structure'!$A$15:$I$18,MATCH($E526, '2018_commission_structure'!$A$15:$A$18, 0),MATCH(W$1,'2018_commission_structure'!$A$15:$I$15, 0)), 0)</f>
        <v>27000</v>
      </c>
      <c r="X526" s="2">
        <f>IF(H526&gt;J526, MIN(H526-J526, K526-J526)*INDEX('2018_commission_structure'!$A$15:$I$24,MATCH($E526, '2018_commission_structure'!$A$15:$A$18, 0),MATCH(X$1, '2018_commission_structure'!$A$15:$I$15, 0)), 0)</f>
        <v>1457</v>
      </c>
      <c r="Y526" s="2">
        <f>IF($H526&gt;K526,MIN($H526-K526,L526-K526)*INDEX('2018_commission_structure'!$A$15:$I$24,MATCH($E526,'2018_commission_structure'!$A$15:$A$18,0),MATCH('calculations '!Y$1,'2018_commission_structure'!$A$15:$I$15,0)),0)</f>
        <v>0</v>
      </c>
      <c r="Z526" s="2">
        <f>IF($H526&gt;L526, ($H526-L526) *INDEX('2018_commission_structure'!$A$15:$I$24,MATCH($E526, '2018_commission_structure'!$A$15:$A$18,0),MATCH(Z$1, '2018_commission_structure'!$A$15:$I$15,0)), 0)</f>
        <v>0</v>
      </c>
      <c r="AA526" s="9">
        <f t="shared" si="88"/>
        <v>118457</v>
      </c>
      <c r="AB526" s="9">
        <f t="shared" si="89"/>
        <v>197591</v>
      </c>
    </row>
    <row r="527" spans="1:28" x14ac:dyDescent="0.25">
      <c r="A527" t="str">
        <f t="shared" si="80"/>
        <v>Kiley Lartice</v>
      </c>
      <c r="B527">
        <v>9815158015</v>
      </c>
      <c r="C527" t="s">
        <v>1035</v>
      </c>
      <c r="D527" t="s">
        <v>1036</v>
      </c>
      <c r="E527" t="s">
        <v>7</v>
      </c>
      <c r="F527" s="6">
        <v>64013</v>
      </c>
      <c r="G527">
        <f>COUNTIF(deals_closed!D:D,'calculations '!B527)</f>
        <v>22</v>
      </c>
      <c r="H527" s="6">
        <f>SUMIF(deals_closed!D:D,'calculations '!B527,deals_closed!C:C)</f>
        <v>788832</v>
      </c>
      <c r="I527" s="9">
        <f>VLOOKUP(E527,'2018_commission_structure'!$A$22:$I$24,9,FALSE)</f>
        <v>500000</v>
      </c>
      <c r="J527" s="7">
        <f t="shared" si="81"/>
        <v>625000</v>
      </c>
      <c r="K527" s="8">
        <f t="shared" si="82"/>
        <v>750000</v>
      </c>
      <c r="L527" s="9">
        <f t="shared" si="83"/>
        <v>1000000</v>
      </c>
      <c r="M527" s="10">
        <f t="shared" si="84"/>
        <v>1.577664</v>
      </c>
      <c r="N527" t="str">
        <f t="shared" si="85"/>
        <v>150-200%</v>
      </c>
      <c r="O527" s="9">
        <f>MIN(I527, H527)*INDEX('2018_commission_structure'!$A$21:$I$24,
MATCH($E527, '2018_commission_structure'!$A$21:$A$24,0),
MATCH(O$1, '2018_commission_structure'!$A$21:$I$21,0))</f>
        <v>50000</v>
      </c>
      <c r="P527" s="2">
        <f>IF(H527&gt;I527, MIN(H527-I527, J527-I527)*
INDEX('2018_commission_structure'!$A$21:$I$24,
MATCH($E527, '2018_commission_structure'!$A$21:$A$24, 0),
MATCH(P$1, '2018_commission_structure'!$A$21:$I$21, 0)), 0)</f>
        <v>18750</v>
      </c>
      <c r="Q527" s="2">
        <f>IF(H527&gt;J527, MIN(H527-J527, K527-J527)*
INDEX('2018_commission_structure'!$A$21:$I$24,
MATCH($E527, '2018_commission_structure'!$A$21:$A$24, 0),
MATCH(Q$1, '2018_commission_structure'!$A$21:$I$21, 0)), 0)</f>
        <v>22500</v>
      </c>
      <c r="R527" s="2">
        <f>IF($H527&gt;K527,MIN($H527-K527,L527-K527)*INDEX('2018_commission_structure'!$A$21:$I$24,MATCH($E527,'2018_commission_structure'!$A$21:$A$24,0),MATCH('calculations '!R$1,'2018_commission_structure'!$A$21:$I$21,0)),0)</f>
        <v>8543.0400000000009</v>
      </c>
      <c r="S527" s="2">
        <f>IF($H527&gt;L527, ($H527-L527) *INDEX('2018_commission_structure'!$A$21:$I$24,MATCH($E527, '2018_commission_structure'!$A$21:$A$24,0),MATCH(S$1, '2018_commission_structure'!$A$21:$I$21,0)), 0)</f>
        <v>0</v>
      </c>
      <c r="T527" s="2">
        <f t="shared" si="86"/>
        <v>99793.040000000008</v>
      </c>
      <c r="U527" s="2">
        <f t="shared" si="87"/>
        <v>163806.04</v>
      </c>
      <c r="V527" s="2">
        <f>MIN(I527, H527)*INDEX('2018_commission_structure'!$A$15:$I$18,MATCH($E527, '2018_commission_structure'!$A$15:$A$18,0),MATCH(V$1, '2018_commission_structure'!$A$15:$I$15,0))</f>
        <v>60000</v>
      </c>
      <c r="W527" s="2">
        <f>IF(H527&gt;I527, MIN(H527-I527, J527-I527)*INDEX('2018_commission_structure'!$A$15:$I$18,MATCH($E527, '2018_commission_structure'!$A$15:$A$18, 0),MATCH(W$1,'2018_commission_structure'!$A$15:$I$15, 0)), 0)</f>
        <v>21250</v>
      </c>
      <c r="X527" s="2">
        <f>IF(H527&gt;J527, MIN(H527-J527, K527-J527)*INDEX('2018_commission_structure'!$A$15:$I$24,MATCH($E527, '2018_commission_structure'!$A$15:$A$18, 0),MATCH(X$1, '2018_commission_structure'!$A$15:$I$15, 0)), 0)</f>
        <v>25000</v>
      </c>
      <c r="Y527" s="2">
        <f>IF($H527&gt;K527,MIN($H527-K527,L527-K527)*INDEX('2018_commission_structure'!$A$15:$I$24,MATCH($E527,'2018_commission_structure'!$A$15:$A$18,0),MATCH('calculations '!Y$1,'2018_commission_structure'!$A$15:$I$15,0)),0)</f>
        <v>8543.0400000000009</v>
      </c>
      <c r="Z527" s="2">
        <f>IF($H527&gt;L527, ($H527-L527) *INDEX('2018_commission_structure'!$A$15:$I$24,MATCH($E527, '2018_commission_structure'!$A$15:$A$18,0),MATCH(Z$1, '2018_commission_structure'!$A$15:$I$15,0)), 0)</f>
        <v>0</v>
      </c>
      <c r="AA527" s="9">
        <f t="shared" si="88"/>
        <v>114793.04000000001</v>
      </c>
      <c r="AB527" s="9">
        <f t="shared" si="89"/>
        <v>178806.04</v>
      </c>
    </row>
    <row r="528" spans="1:28" x14ac:dyDescent="0.25">
      <c r="A528" t="str">
        <f t="shared" si="80"/>
        <v>Austine Wyer</v>
      </c>
      <c r="B528">
        <v>8565880958</v>
      </c>
      <c r="C528" t="s">
        <v>1037</v>
      </c>
      <c r="D528" t="s">
        <v>1038</v>
      </c>
      <c r="E528" t="s">
        <v>29</v>
      </c>
      <c r="F528" s="6">
        <v>55355</v>
      </c>
      <c r="G528">
        <f>COUNTIF(deals_closed!D:D,'calculations '!B528)</f>
        <v>20</v>
      </c>
      <c r="H528" s="6">
        <f>SUMIF(deals_closed!D:D,'calculations '!B528,deals_closed!C:C)</f>
        <v>794819</v>
      </c>
      <c r="I528" s="9">
        <f>VLOOKUP(E528,'2018_commission_structure'!$A$22:$I$24,9,FALSE)</f>
        <v>600000</v>
      </c>
      <c r="J528" s="7">
        <f t="shared" si="81"/>
        <v>750000</v>
      </c>
      <c r="K528" s="8">
        <f t="shared" si="82"/>
        <v>900000</v>
      </c>
      <c r="L528" s="9">
        <f t="shared" si="83"/>
        <v>1200000</v>
      </c>
      <c r="M528" s="10">
        <f t="shared" si="84"/>
        <v>1.3246983333333333</v>
      </c>
      <c r="N528" t="str">
        <f t="shared" si="85"/>
        <v>125-150%</v>
      </c>
      <c r="O528" s="9">
        <f>MIN(I528, H528)*INDEX('2018_commission_structure'!$A$21:$I$24,
MATCH($E528, '2018_commission_structure'!$A$21:$A$24,0),
MATCH(O$1, '2018_commission_structure'!$A$21:$I$21,0))</f>
        <v>78000</v>
      </c>
      <c r="P528" s="2">
        <f>IF(H528&gt;I528, MIN(H528-I528, J528-I528)*
INDEX('2018_commission_structure'!$A$21:$I$24,
MATCH($E528, '2018_commission_structure'!$A$21:$A$24, 0),
MATCH(P$1, '2018_commission_structure'!$A$21:$I$21, 0)), 0)</f>
        <v>25500.000000000004</v>
      </c>
      <c r="Q528" s="2">
        <f>IF(H528&gt;J528, MIN(H528-J528, K528-J528)*
INDEX('2018_commission_structure'!$A$21:$I$24,
MATCH($E528, '2018_commission_structure'!$A$21:$A$24, 0),
MATCH(Q$1, '2018_commission_structure'!$A$21:$I$21, 0)), 0)</f>
        <v>9411.99</v>
      </c>
      <c r="R528" s="2">
        <f>IF($H528&gt;K528,MIN($H528-K528,L528-K528)*INDEX('2018_commission_structure'!$A$21:$I$24,MATCH($E528,'2018_commission_structure'!$A$21:$A$24,0),MATCH('calculations '!R$1,'2018_commission_structure'!$A$21:$I$21,0)),0)</f>
        <v>0</v>
      </c>
      <c r="S528" s="2">
        <f>IF($H528&gt;L528, ($H528-L528) *INDEX('2018_commission_structure'!$A$21:$I$24,MATCH($E528, '2018_commission_structure'!$A$21:$A$24,0),MATCH(S$1, '2018_commission_structure'!$A$21:$I$21,0)), 0)</f>
        <v>0</v>
      </c>
      <c r="T528" s="2">
        <f t="shared" si="86"/>
        <v>112911.99</v>
      </c>
      <c r="U528" s="2">
        <f t="shared" si="87"/>
        <v>168266.99</v>
      </c>
      <c r="V528" s="2">
        <f>MIN(I528, H528)*INDEX('2018_commission_structure'!$A$15:$I$18,MATCH($E528, '2018_commission_structure'!$A$15:$A$18,0),MATCH(V$1, '2018_commission_structure'!$A$15:$I$15,0))</f>
        <v>90000</v>
      </c>
      <c r="W528" s="2">
        <f>IF(H528&gt;I528, MIN(H528-I528, J528-I528)*INDEX('2018_commission_structure'!$A$15:$I$18,MATCH($E528, '2018_commission_structure'!$A$15:$A$18, 0),MATCH(W$1,'2018_commission_structure'!$A$15:$I$15, 0)), 0)</f>
        <v>27000</v>
      </c>
      <c r="X528" s="2">
        <f>IF(H528&gt;J528, MIN(H528-J528, K528-J528)*INDEX('2018_commission_structure'!$A$15:$I$24,MATCH($E528, '2018_commission_structure'!$A$15:$A$18, 0),MATCH(X$1, '2018_commission_structure'!$A$15:$I$15, 0)), 0)</f>
        <v>11204.75</v>
      </c>
      <c r="Y528" s="2">
        <f>IF($H528&gt;K528,MIN($H528-K528,L528-K528)*INDEX('2018_commission_structure'!$A$15:$I$24,MATCH($E528,'2018_commission_structure'!$A$15:$A$18,0),MATCH('calculations '!Y$1,'2018_commission_structure'!$A$15:$I$15,0)),0)</f>
        <v>0</v>
      </c>
      <c r="Z528" s="2">
        <f>IF($H528&gt;L528, ($H528-L528) *INDEX('2018_commission_structure'!$A$15:$I$24,MATCH($E528, '2018_commission_structure'!$A$15:$A$18,0),MATCH(Z$1, '2018_commission_structure'!$A$15:$I$15,0)), 0)</f>
        <v>0</v>
      </c>
      <c r="AA528" s="9">
        <f t="shared" si="88"/>
        <v>128204.75</v>
      </c>
      <c r="AB528" s="9">
        <f t="shared" si="89"/>
        <v>183559.75</v>
      </c>
    </row>
    <row r="529" spans="1:28" x14ac:dyDescent="0.25">
      <c r="A529" t="str">
        <f t="shared" si="80"/>
        <v>Janenna Dailey</v>
      </c>
      <c r="B529">
        <v>7783641539</v>
      </c>
      <c r="C529" t="s">
        <v>1039</v>
      </c>
      <c r="D529" t="s">
        <v>1040</v>
      </c>
      <c r="E529" t="s">
        <v>10</v>
      </c>
      <c r="F529" s="6">
        <v>109301</v>
      </c>
      <c r="G529">
        <f>COUNTIF(deals_closed!D:D,'calculations '!B529)</f>
        <v>20</v>
      </c>
      <c r="H529" s="6">
        <f>SUMIF(deals_closed!D:D,'calculations '!B529,deals_closed!C:C)</f>
        <v>729594</v>
      </c>
      <c r="I529" s="9">
        <f>VLOOKUP(E529,'2018_commission_structure'!$A$22:$I$24,9,FALSE)</f>
        <v>750000</v>
      </c>
      <c r="J529" s="7">
        <f t="shared" si="81"/>
        <v>937500</v>
      </c>
      <c r="K529" s="8">
        <f t="shared" si="82"/>
        <v>1125000</v>
      </c>
      <c r="L529" s="9">
        <f t="shared" si="83"/>
        <v>1500000</v>
      </c>
      <c r="M529" s="10">
        <f t="shared" si="84"/>
        <v>0.97279199999999999</v>
      </c>
      <c r="N529" t="str">
        <f t="shared" si="85"/>
        <v>0-100%</v>
      </c>
      <c r="O529" s="9">
        <f>MIN(I529, H529)*INDEX('2018_commission_structure'!$A$21:$I$24,
MATCH($E529, '2018_commission_structure'!$A$21:$A$24,0),
MATCH(O$1, '2018_commission_structure'!$A$21:$I$21,0))</f>
        <v>109439.09999999999</v>
      </c>
      <c r="P529" s="2">
        <f>IF(H529&gt;I529, MIN(H529-I529, J529-I529)*
INDEX('2018_commission_structure'!$A$21:$I$24,
MATCH($E529, '2018_commission_structure'!$A$21:$A$24, 0),
MATCH(P$1, '2018_commission_structure'!$A$21:$I$21, 0)), 0)</f>
        <v>0</v>
      </c>
      <c r="Q529" s="2">
        <f>IF(H529&gt;J529, MIN(H529-J529, K529-J529)*
INDEX('2018_commission_structure'!$A$21:$I$24,
MATCH($E529, '2018_commission_structure'!$A$21:$A$24, 0),
MATCH(Q$1, '2018_commission_structure'!$A$21:$I$21, 0)), 0)</f>
        <v>0</v>
      </c>
      <c r="R529" s="2">
        <f>IF($H529&gt;K529,MIN($H529-K529,L529-K529)*INDEX('2018_commission_structure'!$A$21:$I$24,MATCH($E529,'2018_commission_structure'!$A$21:$A$24,0),MATCH('calculations '!R$1,'2018_commission_structure'!$A$21:$I$21,0)),0)</f>
        <v>0</v>
      </c>
      <c r="S529" s="2">
        <f>IF($H529&gt;L529, ($H529-L529) *INDEX('2018_commission_structure'!$A$21:$I$24,MATCH($E529, '2018_commission_structure'!$A$21:$A$24,0),MATCH(S$1, '2018_commission_structure'!$A$21:$I$21,0)), 0)</f>
        <v>0</v>
      </c>
      <c r="T529" s="2">
        <f t="shared" si="86"/>
        <v>109439.09999999999</v>
      </c>
      <c r="U529" s="2">
        <f t="shared" si="87"/>
        <v>218740.09999999998</v>
      </c>
      <c r="V529" s="2">
        <f>MIN(I529, H529)*INDEX('2018_commission_structure'!$A$15:$I$18,MATCH($E529, '2018_commission_structure'!$A$15:$A$18,0),MATCH(V$1, '2018_commission_structure'!$A$15:$I$15,0))</f>
        <v>109439.09999999999</v>
      </c>
      <c r="W529" s="2">
        <f>IF(H529&gt;I529, MIN(H529-I529, J529-I529)*INDEX('2018_commission_structure'!$A$15:$I$18,MATCH($E529, '2018_commission_structure'!$A$15:$A$18, 0),MATCH(W$1,'2018_commission_structure'!$A$15:$I$15, 0)), 0)</f>
        <v>0</v>
      </c>
      <c r="X529" s="2">
        <f>IF(H529&gt;J529, MIN(H529-J529, K529-J529)*INDEX('2018_commission_structure'!$A$15:$I$24,MATCH($E529, '2018_commission_structure'!$A$15:$A$18, 0),MATCH(X$1, '2018_commission_structure'!$A$15:$I$15, 0)), 0)</f>
        <v>0</v>
      </c>
      <c r="Y529" s="2">
        <f>IF($H529&gt;K529,MIN($H529-K529,L529-K529)*INDEX('2018_commission_structure'!$A$15:$I$24,MATCH($E529,'2018_commission_structure'!$A$15:$A$18,0),MATCH('calculations '!Y$1,'2018_commission_structure'!$A$15:$I$15,0)),0)</f>
        <v>0</v>
      </c>
      <c r="Z529" s="2">
        <f>IF($H529&gt;L529, ($H529-L529) *INDEX('2018_commission_structure'!$A$15:$I$24,MATCH($E529, '2018_commission_structure'!$A$15:$A$18,0),MATCH(Z$1, '2018_commission_structure'!$A$15:$I$15,0)), 0)</f>
        <v>0</v>
      </c>
      <c r="AA529" s="9">
        <f t="shared" si="88"/>
        <v>109439.09999999999</v>
      </c>
      <c r="AB529" s="9">
        <f t="shared" si="89"/>
        <v>218740.09999999998</v>
      </c>
    </row>
    <row r="530" spans="1:28" x14ac:dyDescent="0.25">
      <c r="A530" t="str">
        <f t="shared" si="80"/>
        <v>Alfi Duesberry</v>
      </c>
      <c r="B530">
        <v>9340388305</v>
      </c>
      <c r="C530" t="s">
        <v>1041</v>
      </c>
      <c r="D530" t="s">
        <v>1042</v>
      </c>
      <c r="E530" t="s">
        <v>29</v>
      </c>
      <c r="F530" s="6">
        <v>59920</v>
      </c>
      <c r="G530">
        <f>COUNTIF(deals_closed!D:D,'calculations '!B530)</f>
        <v>18</v>
      </c>
      <c r="H530" s="6">
        <f>SUMIF(deals_closed!D:D,'calculations '!B530,deals_closed!C:C)</f>
        <v>607215</v>
      </c>
      <c r="I530" s="9">
        <f>VLOOKUP(E530,'2018_commission_structure'!$A$22:$I$24,9,FALSE)</f>
        <v>600000</v>
      </c>
      <c r="J530" s="7">
        <f t="shared" si="81"/>
        <v>750000</v>
      </c>
      <c r="K530" s="8">
        <f t="shared" si="82"/>
        <v>900000</v>
      </c>
      <c r="L530" s="9">
        <f t="shared" si="83"/>
        <v>1200000</v>
      </c>
      <c r="M530" s="10">
        <f t="shared" si="84"/>
        <v>1.012025</v>
      </c>
      <c r="N530" t="str">
        <f t="shared" si="85"/>
        <v>100-125%</v>
      </c>
      <c r="O530" s="9">
        <f>MIN(I530, H530)*INDEX('2018_commission_structure'!$A$21:$I$24,
MATCH($E530, '2018_commission_structure'!$A$21:$A$24,0),
MATCH(O$1, '2018_commission_structure'!$A$21:$I$21,0))</f>
        <v>78000</v>
      </c>
      <c r="P530" s="2">
        <f>IF(H530&gt;I530, MIN(H530-I530, J530-I530)*
INDEX('2018_commission_structure'!$A$21:$I$24,
MATCH($E530, '2018_commission_structure'!$A$21:$A$24, 0),
MATCH(P$1, '2018_commission_structure'!$A$21:$I$21, 0)), 0)</f>
        <v>1226.5500000000002</v>
      </c>
      <c r="Q530" s="2">
        <f>IF(H530&gt;J530, MIN(H530-J530, K530-J530)*
INDEX('2018_commission_structure'!$A$21:$I$24,
MATCH($E530, '2018_commission_structure'!$A$21:$A$24, 0),
MATCH(Q$1, '2018_commission_structure'!$A$21:$I$21, 0)), 0)</f>
        <v>0</v>
      </c>
      <c r="R530" s="2">
        <f>IF($H530&gt;K530,MIN($H530-K530,L530-K530)*INDEX('2018_commission_structure'!$A$21:$I$24,MATCH($E530,'2018_commission_structure'!$A$21:$A$24,0),MATCH('calculations '!R$1,'2018_commission_structure'!$A$21:$I$21,0)),0)</f>
        <v>0</v>
      </c>
      <c r="S530" s="2">
        <f>IF($H530&gt;L530, ($H530-L530) *INDEX('2018_commission_structure'!$A$21:$I$24,MATCH($E530, '2018_commission_structure'!$A$21:$A$24,0),MATCH(S$1, '2018_commission_structure'!$A$21:$I$21,0)), 0)</f>
        <v>0</v>
      </c>
      <c r="T530" s="2">
        <f t="shared" si="86"/>
        <v>79226.55</v>
      </c>
      <c r="U530" s="2">
        <f t="shared" si="87"/>
        <v>139146.54999999999</v>
      </c>
      <c r="V530" s="2">
        <f>MIN(I530, H530)*INDEX('2018_commission_structure'!$A$15:$I$18,MATCH($E530, '2018_commission_structure'!$A$15:$A$18,0),MATCH(V$1, '2018_commission_structure'!$A$15:$I$15,0))</f>
        <v>90000</v>
      </c>
      <c r="W530" s="2">
        <f>IF(H530&gt;I530, MIN(H530-I530, J530-I530)*INDEX('2018_commission_structure'!$A$15:$I$18,MATCH($E530, '2018_commission_structure'!$A$15:$A$18, 0),MATCH(W$1,'2018_commission_structure'!$A$15:$I$15, 0)), 0)</f>
        <v>1298.7</v>
      </c>
      <c r="X530" s="2">
        <f>IF(H530&gt;J530, MIN(H530-J530, K530-J530)*INDEX('2018_commission_structure'!$A$15:$I$24,MATCH($E530, '2018_commission_structure'!$A$15:$A$18, 0),MATCH(X$1, '2018_commission_structure'!$A$15:$I$15, 0)), 0)</f>
        <v>0</v>
      </c>
      <c r="Y530" s="2">
        <f>IF($H530&gt;K530,MIN($H530-K530,L530-K530)*INDEX('2018_commission_structure'!$A$15:$I$24,MATCH($E530,'2018_commission_structure'!$A$15:$A$18,0),MATCH('calculations '!Y$1,'2018_commission_structure'!$A$15:$I$15,0)),0)</f>
        <v>0</v>
      </c>
      <c r="Z530" s="2">
        <f>IF($H530&gt;L530, ($H530-L530) *INDEX('2018_commission_structure'!$A$15:$I$24,MATCH($E530, '2018_commission_structure'!$A$15:$A$18,0),MATCH(Z$1, '2018_commission_structure'!$A$15:$I$15,0)), 0)</f>
        <v>0</v>
      </c>
      <c r="AA530" s="9">
        <f t="shared" si="88"/>
        <v>91298.7</v>
      </c>
      <c r="AB530" s="9">
        <f t="shared" si="89"/>
        <v>151218.70000000001</v>
      </c>
    </row>
    <row r="531" spans="1:28" x14ac:dyDescent="0.25">
      <c r="A531" t="str">
        <f t="shared" si="80"/>
        <v>Rosella Zamora</v>
      </c>
      <c r="B531">
        <v>7966083349</v>
      </c>
      <c r="C531" t="s">
        <v>1043</v>
      </c>
      <c r="D531" t="s">
        <v>1044</v>
      </c>
      <c r="E531" t="s">
        <v>7</v>
      </c>
      <c r="F531" s="6">
        <v>36923</v>
      </c>
      <c r="G531">
        <f>COUNTIF(deals_closed!D:D,'calculations '!B531)</f>
        <v>25</v>
      </c>
      <c r="H531" s="6">
        <f>SUMIF(deals_closed!D:D,'calculations '!B531,deals_closed!C:C)</f>
        <v>838575</v>
      </c>
      <c r="I531" s="9">
        <f>VLOOKUP(E531,'2018_commission_structure'!$A$22:$I$24,9,FALSE)</f>
        <v>500000</v>
      </c>
      <c r="J531" s="7">
        <f t="shared" si="81"/>
        <v>625000</v>
      </c>
      <c r="K531" s="8">
        <f t="shared" si="82"/>
        <v>750000</v>
      </c>
      <c r="L531" s="9">
        <f t="shared" si="83"/>
        <v>1000000</v>
      </c>
      <c r="M531" s="10">
        <f t="shared" si="84"/>
        <v>1.6771499999999999</v>
      </c>
      <c r="N531" t="str">
        <f t="shared" si="85"/>
        <v>150-200%</v>
      </c>
      <c r="O531" s="9">
        <f>MIN(I531, H531)*INDEX('2018_commission_structure'!$A$21:$I$24,
MATCH($E531, '2018_commission_structure'!$A$21:$A$24,0),
MATCH(O$1, '2018_commission_structure'!$A$21:$I$21,0))</f>
        <v>50000</v>
      </c>
      <c r="P531" s="2">
        <f>IF(H531&gt;I531, MIN(H531-I531, J531-I531)*
INDEX('2018_commission_structure'!$A$21:$I$24,
MATCH($E531, '2018_commission_structure'!$A$21:$A$24, 0),
MATCH(P$1, '2018_commission_structure'!$A$21:$I$21, 0)), 0)</f>
        <v>18750</v>
      </c>
      <c r="Q531" s="2">
        <f>IF(H531&gt;J531, MIN(H531-J531, K531-J531)*
INDEX('2018_commission_structure'!$A$21:$I$24,
MATCH($E531, '2018_commission_structure'!$A$21:$A$24, 0),
MATCH(Q$1, '2018_commission_structure'!$A$21:$I$21, 0)), 0)</f>
        <v>22500</v>
      </c>
      <c r="R531" s="2">
        <f>IF($H531&gt;K531,MIN($H531-K531,L531-K531)*INDEX('2018_commission_structure'!$A$21:$I$24,MATCH($E531,'2018_commission_structure'!$A$21:$A$24,0),MATCH('calculations '!R$1,'2018_commission_structure'!$A$21:$I$21,0)),0)</f>
        <v>19486.5</v>
      </c>
      <c r="S531" s="2">
        <f>IF($H531&gt;L531, ($H531-L531) *INDEX('2018_commission_structure'!$A$21:$I$24,MATCH($E531, '2018_commission_structure'!$A$21:$A$24,0),MATCH(S$1, '2018_commission_structure'!$A$21:$I$21,0)), 0)</f>
        <v>0</v>
      </c>
      <c r="T531" s="2">
        <f t="shared" si="86"/>
        <v>110736.5</v>
      </c>
      <c r="U531" s="2">
        <f t="shared" si="87"/>
        <v>147659.5</v>
      </c>
      <c r="V531" s="2">
        <f>MIN(I531, H531)*INDEX('2018_commission_structure'!$A$15:$I$18,MATCH($E531, '2018_commission_structure'!$A$15:$A$18,0),MATCH(V$1, '2018_commission_structure'!$A$15:$I$15,0))</f>
        <v>60000</v>
      </c>
      <c r="W531" s="2">
        <f>IF(H531&gt;I531, MIN(H531-I531, J531-I531)*INDEX('2018_commission_structure'!$A$15:$I$18,MATCH($E531, '2018_commission_structure'!$A$15:$A$18, 0),MATCH(W$1,'2018_commission_structure'!$A$15:$I$15, 0)), 0)</f>
        <v>21250</v>
      </c>
      <c r="X531" s="2">
        <f>IF(H531&gt;J531, MIN(H531-J531, K531-J531)*INDEX('2018_commission_structure'!$A$15:$I$24,MATCH($E531, '2018_commission_structure'!$A$15:$A$18, 0),MATCH(X$1, '2018_commission_structure'!$A$15:$I$15, 0)), 0)</f>
        <v>25000</v>
      </c>
      <c r="Y531" s="2">
        <f>IF($H531&gt;K531,MIN($H531-K531,L531-K531)*INDEX('2018_commission_structure'!$A$15:$I$24,MATCH($E531,'2018_commission_structure'!$A$15:$A$18,0),MATCH('calculations '!Y$1,'2018_commission_structure'!$A$15:$I$15,0)),0)</f>
        <v>19486.5</v>
      </c>
      <c r="Z531" s="2">
        <f>IF($H531&gt;L531, ($H531-L531) *INDEX('2018_commission_structure'!$A$15:$I$24,MATCH($E531, '2018_commission_structure'!$A$15:$A$18,0),MATCH(Z$1, '2018_commission_structure'!$A$15:$I$15,0)), 0)</f>
        <v>0</v>
      </c>
      <c r="AA531" s="9">
        <f t="shared" si="88"/>
        <v>125736.5</v>
      </c>
      <c r="AB531" s="9">
        <f t="shared" si="89"/>
        <v>162659.5</v>
      </c>
    </row>
    <row r="532" spans="1:28" x14ac:dyDescent="0.25">
      <c r="A532" t="str">
        <f t="shared" si="80"/>
        <v>Julianna Dunklee</v>
      </c>
      <c r="B532">
        <v>1599457717</v>
      </c>
      <c r="C532" t="s">
        <v>1045</v>
      </c>
      <c r="D532" t="s">
        <v>1046</v>
      </c>
      <c r="E532" t="s">
        <v>7</v>
      </c>
      <c r="F532" s="6">
        <v>33272</v>
      </c>
      <c r="G532">
        <f>COUNTIF(deals_closed!D:D,'calculations '!B532)</f>
        <v>13</v>
      </c>
      <c r="H532" s="6">
        <f>SUMIF(deals_closed!D:D,'calculations '!B532,deals_closed!C:C)</f>
        <v>417717</v>
      </c>
      <c r="I532" s="9">
        <f>VLOOKUP(E532,'2018_commission_structure'!$A$22:$I$24,9,FALSE)</f>
        <v>500000</v>
      </c>
      <c r="J532" s="7">
        <f t="shared" si="81"/>
        <v>625000</v>
      </c>
      <c r="K532" s="8">
        <f t="shared" si="82"/>
        <v>750000</v>
      </c>
      <c r="L532" s="9">
        <f t="shared" si="83"/>
        <v>1000000</v>
      </c>
      <c r="M532" s="10">
        <f t="shared" si="84"/>
        <v>0.83543400000000001</v>
      </c>
      <c r="N532" t="str">
        <f t="shared" si="85"/>
        <v>0-100%</v>
      </c>
      <c r="O532" s="9">
        <f>MIN(I532, H532)*INDEX('2018_commission_structure'!$A$21:$I$24,
MATCH($E532, '2018_commission_structure'!$A$21:$A$24,0),
MATCH(O$1, '2018_commission_structure'!$A$21:$I$21,0))</f>
        <v>41771.700000000004</v>
      </c>
      <c r="P532" s="2">
        <f>IF(H532&gt;I532, MIN(H532-I532, J532-I532)*
INDEX('2018_commission_structure'!$A$21:$I$24,
MATCH($E532, '2018_commission_structure'!$A$21:$A$24, 0),
MATCH(P$1, '2018_commission_structure'!$A$21:$I$21, 0)), 0)</f>
        <v>0</v>
      </c>
      <c r="Q532" s="2">
        <f>IF(H532&gt;J532, MIN(H532-J532, K532-J532)*
INDEX('2018_commission_structure'!$A$21:$I$24,
MATCH($E532, '2018_commission_structure'!$A$21:$A$24, 0),
MATCH(Q$1, '2018_commission_structure'!$A$21:$I$21, 0)), 0)</f>
        <v>0</v>
      </c>
      <c r="R532" s="2">
        <f>IF($H532&gt;K532,MIN($H532-K532,L532-K532)*INDEX('2018_commission_structure'!$A$21:$I$24,MATCH($E532,'2018_commission_structure'!$A$21:$A$24,0),MATCH('calculations '!R$1,'2018_commission_structure'!$A$21:$I$21,0)),0)</f>
        <v>0</v>
      </c>
      <c r="S532" s="2">
        <f>IF($H532&gt;L532, ($H532-L532) *INDEX('2018_commission_structure'!$A$21:$I$24,MATCH($E532, '2018_commission_structure'!$A$21:$A$24,0),MATCH(S$1, '2018_commission_structure'!$A$21:$I$21,0)), 0)</f>
        <v>0</v>
      </c>
      <c r="T532" s="2">
        <f t="shared" si="86"/>
        <v>41771.700000000004</v>
      </c>
      <c r="U532" s="2">
        <f t="shared" si="87"/>
        <v>75043.700000000012</v>
      </c>
      <c r="V532" s="2">
        <f>MIN(I532, H532)*INDEX('2018_commission_structure'!$A$15:$I$18,MATCH($E532, '2018_commission_structure'!$A$15:$A$18,0),MATCH(V$1, '2018_commission_structure'!$A$15:$I$15,0))</f>
        <v>50126.04</v>
      </c>
      <c r="W532" s="2">
        <f>IF(H532&gt;I532, MIN(H532-I532, J532-I532)*INDEX('2018_commission_structure'!$A$15:$I$18,MATCH($E532, '2018_commission_structure'!$A$15:$A$18, 0),MATCH(W$1,'2018_commission_structure'!$A$15:$I$15, 0)), 0)</f>
        <v>0</v>
      </c>
      <c r="X532" s="2">
        <f>IF(H532&gt;J532, MIN(H532-J532, K532-J532)*INDEX('2018_commission_structure'!$A$15:$I$24,MATCH($E532, '2018_commission_structure'!$A$15:$A$18, 0),MATCH(X$1, '2018_commission_structure'!$A$15:$I$15, 0)), 0)</f>
        <v>0</v>
      </c>
      <c r="Y532" s="2">
        <f>IF($H532&gt;K532,MIN($H532-K532,L532-K532)*INDEX('2018_commission_structure'!$A$15:$I$24,MATCH($E532,'2018_commission_structure'!$A$15:$A$18,0),MATCH('calculations '!Y$1,'2018_commission_structure'!$A$15:$I$15,0)),0)</f>
        <v>0</v>
      </c>
      <c r="Z532" s="2">
        <f>IF($H532&gt;L532, ($H532-L532) *INDEX('2018_commission_structure'!$A$15:$I$24,MATCH($E532, '2018_commission_structure'!$A$15:$A$18,0),MATCH(Z$1, '2018_commission_structure'!$A$15:$I$15,0)), 0)</f>
        <v>0</v>
      </c>
      <c r="AA532" s="9">
        <f t="shared" si="88"/>
        <v>50126.04</v>
      </c>
      <c r="AB532" s="9">
        <f t="shared" si="89"/>
        <v>83398.040000000008</v>
      </c>
    </row>
    <row r="533" spans="1:28" x14ac:dyDescent="0.25">
      <c r="A533" t="str">
        <f t="shared" si="80"/>
        <v>Aviva Shayes</v>
      </c>
      <c r="B533">
        <v>6253520369</v>
      </c>
      <c r="C533" t="s">
        <v>1047</v>
      </c>
      <c r="D533" t="s">
        <v>1048</v>
      </c>
      <c r="E533" t="s">
        <v>29</v>
      </c>
      <c r="F533" s="6">
        <v>57050</v>
      </c>
      <c r="G533">
        <f>COUNTIF(deals_closed!D:D,'calculations '!B533)</f>
        <v>19</v>
      </c>
      <c r="H533" s="6">
        <f>SUMIF(deals_closed!D:D,'calculations '!B533,deals_closed!C:C)</f>
        <v>604575</v>
      </c>
      <c r="I533" s="9">
        <f>VLOOKUP(E533,'2018_commission_structure'!$A$22:$I$24,9,FALSE)</f>
        <v>600000</v>
      </c>
      <c r="J533" s="7">
        <f t="shared" si="81"/>
        <v>750000</v>
      </c>
      <c r="K533" s="8">
        <f t="shared" si="82"/>
        <v>900000</v>
      </c>
      <c r="L533" s="9">
        <f t="shared" si="83"/>
        <v>1200000</v>
      </c>
      <c r="M533" s="10">
        <f t="shared" si="84"/>
        <v>1.007625</v>
      </c>
      <c r="N533" t="str">
        <f t="shared" si="85"/>
        <v>100-125%</v>
      </c>
      <c r="O533" s="9">
        <f>MIN(I533, H533)*INDEX('2018_commission_structure'!$A$21:$I$24,
MATCH($E533, '2018_commission_structure'!$A$21:$A$24,0),
MATCH(O$1, '2018_commission_structure'!$A$21:$I$21,0))</f>
        <v>78000</v>
      </c>
      <c r="P533" s="2">
        <f>IF(H533&gt;I533, MIN(H533-I533, J533-I533)*
INDEX('2018_commission_structure'!$A$21:$I$24,
MATCH($E533, '2018_commission_structure'!$A$21:$A$24, 0),
MATCH(P$1, '2018_commission_structure'!$A$21:$I$21, 0)), 0)</f>
        <v>777.75</v>
      </c>
      <c r="Q533" s="2">
        <f>IF(H533&gt;J533, MIN(H533-J533, K533-J533)*
INDEX('2018_commission_structure'!$A$21:$I$24,
MATCH($E533, '2018_commission_structure'!$A$21:$A$24, 0),
MATCH(Q$1, '2018_commission_structure'!$A$21:$I$21, 0)), 0)</f>
        <v>0</v>
      </c>
      <c r="R533" s="2">
        <f>IF($H533&gt;K533,MIN($H533-K533,L533-K533)*INDEX('2018_commission_structure'!$A$21:$I$24,MATCH($E533,'2018_commission_structure'!$A$21:$A$24,0),MATCH('calculations '!R$1,'2018_commission_structure'!$A$21:$I$21,0)),0)</f>
        <v>0</v>
      </c>
      <c r="S533" s="2">
        <f>IF($H533&gt;L533, ($H533-L533) *INDEX('2018_commission_structure'!$A$21:$I$24,MATCH($E533, '2018_commission_structure'!$A$21:$A$24,0),MATCH(S$1, '2018_commission_structure'!$A$21:$I$21,0)), 0)</f>
        <v>0</v>
      </c>
      <c r="T533" s="2">
        <f t="shared" si="86"/>
        <v>78777.75</v>
      </c>
      <c r="U533" s="2">
        <f t="shared" si="87"/>
        <v>135827.75</v>
      </c>
      <c r="V533" s="2">
        <f>MIN(I533, H533)*INDEX('2018_commission_structure'!$A$15:$I$18,MATCH($E533, '2018_commission_structure'!$A$15:$A$18,0),MATCH(V$1, '2018_commission_structure'!$A$15:$I$15,0))</f>
        <v>90000</v>
      </c>
      <c r="W533" s="2">
        <f>IF(H533&gt;I533, MIN(H533-I533, J533-I533)*INDEX('2018_commission_structure'!$A$15:$I$18,MATCH($E533, '2018_commission_structure'!$A$15:$A$18, 0),MATCH(W$1,'2018_commission_structure'!$A$15:$I$15, 0)), 0)</f>
        <v>823.5</v>
      </c>
      <c r="X533" s="2">
        <f>IF(H533&gt;J533, MIN(H533-J533, K533-J533)*INDEX('2018_commission_structure'!$A$15:$I$24,MATCH($E533, '2018_commission_structure'!$A$15:$A$18, 0),MATCH(X$1, '2018_commission_structure'!$A$15:$I$15, 0)), 0)</f>
        <v>0</v>
      </c>
      <c r="Y533" s="2">
        <f>IF($H533&gt;K533,MIN($H533-K533,L533-K533)*INDEX('2018_commission_structure'!$A$15:$I$24,MATCH($E533,'2018_commission_structure'!$A$15:$A$18,0),MATCH('calculations '!Y$1,'2018_commission_structure'!$A$15:$I$15,0)),0)</f>
        <v>0</v>
      </c>
      <c r="Z533" s="2">
        <f>IF($H533&gt;L533, ($H533-L533) *INDEX('2018_commission_structure'!$A$15:$I$24,MATCH($E533, '2018_commission_structure'!$A$15:$A$18,0),MATCH(Z$1, '2018_commission_structure'!$A$15:$I$15,0)), 0)</f>
        <v>0</v>
      </c>
      <c r="AA533" s="9">
        <f t="shared" si="88"/>
        <v>90823.5</v>
      </c>
      <c r="AB533" s="9">
        <f t="shared" si="89"/>
        <v>147873.5</v>
      </c>
    </row>
    <row r="534" spans="1:28" x14ac:dyDescent="0.25">
      <c r="A534" t="str">
        <f t="shared" si="80"/>
        <v>Wendel Hulmes</v>
      </c>
      <c r="B534">
        <v>8054305400</v>
      </c>
      <c r="C534" t="s">
        <v>870</v>
      </c>
      <c r="D534" t="s">
        <v>1049</v>
      </c>
      <c r="E534" t="s">
        <v>10</v>
      </c>
      <c r="F534" s="6">
        <v>101542</v>
      </c>
      <c r="G534">
        <f>COUNTIF(deals_closed!D:D,'calculations '!B534)</f>
        <v>19</v>
      </c>
      <c r="H534" s="6">
        <f>SUMIF(deals_closed!D:D,'calculations '!B534,deals_closed!C:C)</f>
        <v>676232</v>
      </c>
      <c r="I534" s="9">
        <f>VLOOKUP(E534,'2018_commission_structure'!$A$22:$I$24,9,FALSE)</f>
        <v>750000</v>
      </c>
      <c r="J534" s="7">
        <f t="shared" si="81"/>
        <v>937500</v>
      </c>
      <c r="K534" s="8">
        <f t="shared" si="82"/>
        <v>1125000</v>
      </c>
      <c r="L534" s="9">
        <f t="shared" si="83"/>
        <v>1500000</v>
      </c>
      <c r="M534" s="10">
        <f t="shared" si="84"/>
        <v>0.9016426666666667</v>
      </c>
      <c r="N534" t="str">
        <f t="shared" si="85"/>
        <v>0-100%</v>
      </c>
      <c r="O534" s="9">
        <f>MIN(I534, H534)*INDEX('2018_commission_structure'!$A$21:$I$24,
MATCH($E534, '2018_commission_structure'!$A$21:$A$24,0),
MATCH(O$1, '2018_commission_structure'!$A$21:$I$21,0))</f>
        <v>101434.8</v>
      </c>
      <c r="P534" s="2">
        <f>IF(H534&gt;I534, MIN(H534-I534, J534-I534)*
INDEX('2018_commission_structure'!$A$21:$I$24,
MATCH($E534, '2018_commission_structure'!$A$21:$A$24, 0),
MATCH(P$1, '2018_commission_structure'!$A$21:$I$21, 0)), 0)</f>
        <v>0</v>
      </c>
      <c r="Q534" s="2">
        <f>IF(H534&gt;J534, MIN(H534-J534, K534-J534)*
INDEX('2018_commission_structure'!$A$21:$I$24,
MATCH($E534, '2018_commission_structure'!$A$21:$A$24, 0),
MATCH(Q$1, '2018_commission_structure'!$A$21:$I$21, 0)), 0)</f>
        <v>0</v>
      </c>
      <c r="R534" s="2">
        <f>IF($H534&gt;K534,MIN($H534-K534,L534-K534)*INDEX('2018_commission_structure'!$A$21:$I$24,MATCH($E534,'2018_commission_structure'!$A$21:$A$24,0),MATCH('calculations '!R$1,'2018_commission_structure'!$A$21:$I$21,0)),0)</f>
        <v>0</v>
      </c>
      <c r="S534" s="2">
        <f>IF($H534&gt;L534, ($H534-L534) *INDEX('2018_commission_structure'!$A$21:$I$24,MATCH($E534, '2018_commission_structure'!$A$21:$A$24,0),MATCH(S$1, '2018_commission_structure'!$A$21:$I$21,0)), 0)</f>
        <v>0</v>
      </c>
      <c r="T534" s="2">
        <f t="shared" si="86"/>
        <v>101434.8</v>
      </c>
      <c r="U534" s="2">
        <f t="shared" si="87"/>
        <v>202976.8</v>
      </c>
      <c r="V534" s="2">
        <f>MIN(I534, H534)*INDEX('2018_commission_structure'!$A$15:$I$18,MATCH($E534, '2018_commission_structure'!$A$15:$A$18,0),MATCH(V$1, '2018_commission_structure'!$A$15:$I$15,0))</f>
        <v>101434.8</v>
      </c>
      <c r="W534" s="2">
        <f>IF(H534&gt;I534, MIN(H534-I534, J534-I534)*INDEX('2018_commission_structure'!$A$15:$I$18,MATCH($E534, '2018_commission_structure'!$A$15:$A$18, 0),MATCH(W$1,'2018_commission_structure'!$A$15:$I$15, 0)), 0)</f>
        <v>0</v>
      </c>
      <c r="X534" s="2">
        <f>IF(H534&gt;J534, MIN(H534-J534, K534-J534)*INDEX('2018_commission_structure'!$A$15:$I$24,MATCH($E534, '2018_commission_structure'!$A$15:$A$18, 0),MATCH(X$1, '2018_commission_structure'!$A$15:$I$15, 0)), 0)</f>
        <v>0</v>
      </c>
      <c r="Y534" s="2">
        <f>IF($H534&gt;K534,MIN($H534-K534,L534-K534)*INDEX('2018_commission_structure'!$A$15:$I$24,MATCH($E534,'2018_commission_structure'!$A$15:$A$18,0),MATCH('calculations '!Y$1,'2018_commission_structure'!$A$15:$I$15,0)),0)</f>
        <v>0</v>
      </c>
      <c r="Z534" s="2">
        <f>IF($H534&gt;L534, ($H534-L534) *INDEX('2018_commission_structure'!$A$15:$I$24,MATCH($E534, '2018_commission_structure'!$A$15:$A$18,0),MATCH(Z$1, '2018_commission_structure'!$A$15:$I$15,0)), 0)</f>
        <v>0</v>
      </c>
      <c r="AA534" s="9">
        <f t="shared" si="88"/>
        <v>101434.8</v>
      </c>
      <c r="AB534" s="9">
        <f t="shared" si="89"/>
        <v>202976.8</v>
      </c>
    </row>
    <row r="535" spans="1:28" x14ac:dyDescent="0.25">
      <c r="A535" t="str">
        <f t="shared" si="80"/>
        <v>Terri Dorn</v>
      </c>
      <c r="B535">
        <v>5795848808</v>
      </c>
      <c r="C535" t="s">
        <v>518</v>
      </c>
      <c r="D535" t="s">
        <v>1050</v>
      </c>
      <c r="E535" t="s">
        <v>10</v>
      </c>
      <c r="F535" s="6">
        <v>92315</v>
      </c>
      <c r="G535">
        <f>COUNTIF(deals_closed!D:D,'calculations '!B535)</f>
        <v>30</v>
      </c>
      <c r="H535" s="6">
        <f>SUMIF(deals_closed!D:D,'calculations '!B535,deals_closed!C:C)</f>
        <v>1039370</v>
      </c>
      <c r="I535" s="9">
        <f>VLOOKUP(E535,'2018_commission_structure'!$A$22:$I$24,9,FALSE)</f>
        <v>750000</v>
      </c>
      <c r="J535" s="7">
        <f t="shared" si="81"/>
        <v>937500</v>
      </c>
      <c r="K535" s="8">
        <f t="shared" si="82"/>
        <v>1125000</v>
      </c>
      <c r="L535" s="9">
        <f t="shared" si="83"/>
        <v>1500000</v>
      </c>
      <c r="M535" s="10">
        <f t="shared" si="84"/>
        <v>1.3858266666666668</v>
      </c>
      <c r="N535" t="str">
        <f t="shared" si="85"/>
        <v>125-150%</v>
      </c>
      <c r="O535" s="9">
        <f>MIN(I535, H535)*INDEX('2018_commission_structure'!$A$21:$I$24,
MATCH($E535, '2018_commission_structure'!$A$21:$A$24,0),
MATCH(O$1, '2018_commission_structure'!$A$21:$I$21,0))</f>
        <v>112500</v>
      </c>
      <c r="P535" s="2">
        <f>IF(H535&gt;I535, MIN(H535-I535, J535-I535)*
INDEX('2018_commission_structure'!$A$21:$I$24,
MATCH($E535, '2018_commission_structure'!$A$21:$A$24, 0),
MATCH(P$1, '2018_commission_structure'!$A$21:$I$21, 0)), 0)</f>
        <v>35625</v>
      </c>
      <c r="Q535" s="2">
        <f>IF(H535&gt;J535, MIN(H535-J535, K535-J535)*
INDEX('2018_commission_structure'!$A$21:$I$24,
MATCH($E535, '2018_commission_structure'!$A$21:$A$24, 0),
MATCH(Q$1, '2018_commission_structure'!$A$21:$I$21, 0)), 0)</f>
        <v>23430.100000000002</v>
      </c>
      <c r="R535" s="2">
        <f>IF($H535&gt;K535,MIN($H535-K535,L535-K535)*INDEX('2018_commission_structure'!$A$21:$I$24,MATCH($E535,'2018_commission_structure'!$A$21:$A$24,0),MATCH('calculations '!R$1,'2018_commission_structure'!$A$21:$I$21,0)),0)</f>
        <v>0</v>
      </c>
      <c r="S535" s="2">
        <f>IF($H535&gt;L535, ($H535-L535) *INDEX('2018_commission_structure'!$A$21:$I$24,MATCH($E535, '2018_commission_structure'!$A$21:$A$24,0),MATCH(S$1, '2018_commission_structure'!$A$21:$I$21,0)), 0)</f>
        <v>0</v>
      </c>
      <c r="T535" s="2">
        <f t="shared" si="86"/>
        <v>171555.1</v>
      </c>
      <c r="U535" s="2">
        <f t="shared" si="87"/>
        <v>263870.09999999998</v>
      </c>
      <c r="V535" s="2">
        <f>MIN(I535, H535)*INDEX('2018_commission_structure'!$A$15:$I$18,MATCH($E535, '2018_commission_structure'!$A$15:$A$18,0),MATCH(V$1, '2018_commission_structure'!$A$15:$I$15,0))</f>
        <v>112500</v>
      </c>
      <c r="W535" s="2">
        <f>IF(H535&gt;I535, MIN(H535-I535, J535-I535)*INDEX('2018_commission_structure'!$A$15:$I$18,MATCH($E535, '2018_commission_structure'!$A$15:$A$18, 0),MATCH(W$1,'2018_commission_structure'!$A$15:$I$15, 0)), 0)</f>
        <v>41250</v>
      </c>
      <c r="X535" s="2">
        <f>IF(H535&gt;J535, MIN(H535-J535, K535-J535)*INDEX('2018_commission_structure'!$A$15:$I$24,MATCH($E535, '2018_commission_structure'!$A$15:$A$18, 0),MATCH(X$1, '2018_commission_structure'!$A$15:$I$15, 0)), 0)</f>
        <v>25467.5</v>
      </c>
      <c r="Y535" s="2">
        <f>IF($H535&gt;K535,MIN($H535-K535,L535-K535)*INDEX('2018_commission_structure'!$A$15:$I$24,MATCH($E535,'2018_commission_structure'!$A$15:$A$18,0),MATCH('calculations '!Y$1,'2018_commission_structure'!$A$15:$I$15,0)),0)</f>
        <v>0</v>
      </c>
      <c r="Z535" s="2">
        <f>IF($H535&gt;L535, ($H535-L535) *INDEX('2018_commission_structure'!$A$15:$I$24,MATCH($E535, '2018_commission_structure'!$A$15:$A$18,0),MATCH(Z$1, '2018_commission_structure'!$A$15:$I$15,0)), 0)</f>
        <v>0</v>
      </c>
      <c r="AA535" s="9">
        <f t="shared" si="88"/>
        <v>179217.5</v>
      </c>
      <c r="AB535" s="9">
        <f t="shared" si="89"/>
        <v>271532.5</v>
      </c>
    </row>
    <row r="536" spans="1:28" x14ac:dyDescent="0.25">
      <c r="A536" t="str">
        <f t="shared" si="80"/>
        <v>Rodina Calloway</v>
      </c>
      <c r="B536">
        <v>7249524151</v>
      </c>
      <c r="C536" t="s">
        <v>276</v>
      </c>
      <c r="D536" t="s">
        <v>1051</v>
      </c>
      <c r="E536" t="s">
        <v>10</v>
      </c>
      <c r="F536" s="6">
        <v>77547</v>
      </c>
      <c r="G536">
        <f>COUNTIF(deals_closed!D:D,'calculations '!B536)</f>
        <v>13</v>
      </c>
      <c r="H536" s="6">
        <f>SUMIF(deals_closed!D:D,'calculations '!B536,deals_closed!C:C)</f>
        <v>616122</v>
      </c>
      <c r="I536" s="9">
        <f>VLOOKUP(E536,'2018_commission_structure'!$A$22:$I$24,9,FALSE)</f>
        <v>750000</v>
      </c>
      <c r="J536" s="7">
        <f t="shared" si="81"/>
        <v>937500</v>
      </c>
      <c r="K536" s="8">
        <f t="shared" si="82"/>
        <v>1125000</v>
      </c>
      <c r="L536" s="9">
        <f t="shared" si="83"/>
        <v>1500000</v>
      </c>
      <c r="M536" s="10">
        <f t="shared" si="84"/>
        <v>0.821496</v>
      </c>
      <c r="N536" t="str">
        <f t="shared" si="85"/>
        <v>0-100%</v>
      </c>
      <c r="O536" s="9">
        <f>MIN(I536, H536)*INDEX('2018_commission_structure'!$A$21:$I$24,
MATCH($E536, '2018_commission_structure'!$A$21:$A$24,0),
MATCH(O$1, '2018_commission_structure'!$A$21:$I$21,0))</f>
        <v>92418.3</v>
      </c>
      <c r="P536" s="2">
        <f>IF(H536&gt;I536, MIN(H536-I536, J536-I536)*
INDEX('2018_commission_structure'!$A$21:$I$24,
MATCH($E536, '2018_commission_structure'!$A$21:$A$24, 0),
MATCH(P$1, '2018_commission_structure'!$A$21:$I$21, 0)), 0)</f>
        <v>0</v>
      </c>
      <c r="Q536" s="2">
        <f>IF(H536&gt;J536, MIN(H536-J536, K536-J536)*
INDEX('2018_commission_structure'!$A$21:$I$24,
MATCH($E536, '2018_commission_structure'!$A$21:$A$24, 0),
MATCH(Q$1, '2018_commission_structure'!$A$21:$I$21, 0)), 0)</f>
        <v>0</v>
      </c>
      <c r="R536" s="2">
        <f>IF($H536&gt;K536,MIN($H536-K536,L536-K536)*INDEX('2018_commission_structure'!$A$21:$I$24,MATCH($E536,'2018_commission_structure'!$A$21:$A$24,0),MATCH('calculations '!R$1,'2018_commission_structure'!$A$21:$I$21,0)),0)</f>
        <v>0</v>
      </c>
      <c r="S536" s="2">
        <f>IF($H536&gt;L536, ($H536-L536) *INDEX('2018_commission_structure'!$A$21:$I$24,MATCH($E536, '2018_commission_structure'!$A$21:$A$24,0),MATCH(S$1, '2018_commission_structure'!$A$21:$I$21,0)), 0)</f>
        <v>0</v>
      </c>
      <c r="T536" s="2">
        <f t="shared" si="86"/>
        <v>92418.3</v>
      </c>
      <c r="U536" s="2">
        <f t="shared" si="87"/>
        <v>169965.3</v>
      </c>
      <c r="V536" s="2">
        <f>MIN(I536, H536)*INDEX('2018_commission_structure'!$A$15:$I$18,MATCH($E536, '2018_commission_structure'!$A$15:$A$18,0),MATCH(V$1, '2018_commission_structure'!$A$15:$I$15,0))</f>
        <v>92418.3</v>
      </c>
      <c r="W536" s="2">
        <f>IF(H536&gt;I536, MIN(H536-I536, J536-I536)*INDEX('2018_commission_structure'!$A$15:$I$18,MATCH($E536, '2018_commission_structure'!$A$15:$A$18, 0),MATCH(W$1,'2018_commission_structure'!$A$15:$I$15, 0)), 0)</f>
        <v>0</v>
      </c>
      <c r="X536" s="2">
        <f>IF(H536&gt;J536, MIN(H536-J536, K536-J536)*INDEX('2018_commission_structure'!$A$15:$I$24,MATCH($E536, '2018_commission_structure'!$A$15:$A$18, 0),MATCH(X$1, '2018_commission_structure'!$A$15:$I$15, 0)), 0)</f>
        <v>0</v>
      </c>
      <c r="Y536" s="2">
        <f>IF($H536&gt;K536,MIN($H536-K536,L536-K536)*INDEX('2018_commission_structure'!$A$15:$I$24,MATCH($E536,'2018_commission_structure'!$A$15:$A$18,0),MATCH('calculations '!Y$1,'2018_commission_structure'!$A$15:$I$15,0)),0)</f>
        <v>0</v>
      </c>
      <c r="Z536" s="2">
        <f>IF($H536&gt;L536, ($H536-L536) *INDEX('2018_commission_structure'!$A$15:$I$24,MATCH($E536, '2018_commission_structure'!$A$15:$A$18,0),MATCH(Z$1, '2018_commission_structure'!$A$15:$I$15,0)), 0)</f>
        <v>0</v>
      </c>
      <c r="AA536" s="9">
        <f t="shared" si="88"/>
        <v>92418.3</v>
      </c>
      <c r="AB536" s="9">
        <f t="shared" si="89"/>
        <v>169965.3</v>
      </c>
    </row>
    <row r="537" spans="1:28" x14ac:dyDescent="0.25">
      <c r="A537" t="str">
        <f t="shared" si="80"/>
        <v>Adena Kop</v>
      </c>
      <c r="B537">
        <v>3235176993</v>
      </c>
      <c r="C537" t="s">
        <v>1052</v>
      </c>
      <c r="D537" t="s">
        <v>1053</v>
      </c>
      <c r="E537" t="s">
        <v>7</v>
      </c>
      <c r="F537" s="6">
        <v>60549</v>
      </c>
      <c r="G537">
        <f>COUNTIF(deals_closed!D:D,'calculations '!B537)</f>
        <v>15</v>
      </c>
      <c r="H537" s="6">
        <f>SUMIF(deals_closed!D:D,'calculations '!B537,deals_closed!C:C)</f>
        <v>451004</v>
      </c>
      <c r="I537" s="9">
        <f>VLOOKUP(E537,'2018_commission_structure'!$A$22:$I$24,9,FALSE)</f>
        <v>500000</v>
      </c>
      <c r="J537" s="7">
        <f t="shared" si="81"/>
        <v>625000</v>
      </c>
      <c r="K537" s="8">
        <f t="shared" si="82"/>
        <v>750000</v>
      </c>
      <c r="L537" s="9">
        <f t="shared" si="83"/>
        <v>1000000</v>
      </c>
      <c r="M537" s="10">
        <f t="shared" si="84"/>
        <v>0.90200800000000003</v>
      </c>
      <c r="N537" t="str">
        <f t="shared" si="85"/>
        <v>0-100%</v>
      </c>
      <c r="O537" s="9">
        <f>MIN(I537, H537)*INDEX('2018_commission_structure'!$A$21:$I$24,
MATCH($E537, '2018_commission_structure'!$A$21:$A$24,0),
MATCH(O$1, '2018_commission_structure'!$A$21:$I$21,0))</f>
        <v>45100.4</v>
      </c>
      <c r="P537" s="2">
        <f>IF(H537&gt;I537, MIN(H537-I537, J537-I537)*
INDEX('2018_commission_structure'!$A$21:$I$24,
MATCH($E537, '2018_commission_structure'!$A$21:$A$24, 0),
MATCH(P$1, '2018_commission_structure'!$A$21:$I$21, 0)), 0)</f>
        <v>0</v>
      </c>
      <c r="Q537" s="2">
        <f>IF(H537&gt;J537, MIN(H537-J537, K537-J537)*
INDEX('2018_commission_structure'!$A$21:$I$24,
MATCH($E537, '2018_commission_structure'!$A$21:$A$24, 0),
MATCH(Q$1, '2018_commission_structure'!$A$21:$I$21, 0)), 0)</f>
        <v>0</v>
      </c>
      <c r="R537" s="2">
        <f>IF($H537&gt;K537,MIN($H537-K537,L537-K537)*INDEX('2018_commission_structure'!$A$21:$I$24,MATCH($E537,'2018_commission_structure'!$A$21:$A$24,0),MATCH('calculations '!R$1,'2018_commission_structure'!$A$21:$I$21,0)),0)</f>
        <v>0</v>
      </c>
      <c r="S537" s="2">
        <f>IF($H537&gt;L537, ($H537-L537) *INDEX('2018_commission_structure'!$A$21:$I$24,MATCH($E537, '2018_commission_structure'!$A$21:$A$24,0),MATCH(S$1, '2018_commission_structure'!$A$21:$I$21,0)), 0)</f>
        <v>0</v>
      </c>
      <c r="T537" s="2">
        <f t="shared" si="86"/>
        <v>45100.4</v>
      </c>
      <c r="U537" s="2">
        <f t="shared" si="87"/>
        <v>105649.4</v>
      </c>
      <c r="V537" s="2">
        <f>MIN(I537, H537)*INDEX('2018_commission_structure'!$A$15:$I$18,MATCH($E537, '2018_commission_structure'!$A$15:$A$18,0),MATCH(V$1, '2018_commission_structure'!$A$15:$I$15,0))</f>
        <v>54120.479999999996</v>
      </c>
      <c r="W537" s="2">
        <f>IF(H537&gt;I537, MIN(H537-I537, J537-I537)*INDEX('2018_commission_structure'!$A$15:$I$18,MATCH($E537, '2018_commission_structure'!$A$15:$A$18, 0),MATCH(W$1,'2018_commission_structure'!$A$15:$I$15, 0)), 0)</f>
        <v>0</v>
      </c>
      <c r="X537" s="2">
        <f>IF(H537&gt;J537, MIN(H537-J537, K537-J537)*INDEX('2018_commission_structure'!$A$15:$I$24,MATCH($E537, '2018_commission_structure'!$A$15:$A$18, 0),MATCH(X$1, '2018_commission_structure'!$A$15:$I$15, 0)), 0)</f>
        <v>0</v>
      </c>
      <c r="Y537" s="2">
        <f>IF($H537&gt;K537,MIN($H537-K537,L537-K537)*INDEX('2018_commission_structure'!$A$15:$I$24,MATCH($E537,'2018_commission_structure'!$A$15:$A$18,0),MATCH('calculations '!Y$1,'2018_commission_structure'!$A$15:$I$15,0)),0)</f>
        <v>0</v>
      </c>
      <c r="Z537" s="2">
        <f>IF($H537&gt;L537, ($H537-L537) *INDEX('2018_commission_structure'!$A$15:$I$24,MATCH($E537, '2018_commission_structure'!$A$15:$A$18,0),MATCH(Z$1, '2018_commission_structure'!$A$15:$I$15,0)), 0)</f>
        <v>0</v>
      </c>
      <c r="AA537" s="9">
        <f t="shared" si="88"/>
        <v>54120.479999999996</v>
      </c>
      <c r="AB537" s="9">
        <f t="shared" si="89"/>
        <v>114669.48</v>
      </c>
    </row>
    <row r="538" spans="1:28" x14ac:dyDescent="0.25">
      <c r="A538" t="str">
        <f t="shared" si="80"/>
        <v>Rosina Kener</v>
      </c>
      <c r="B538">
        <v>2565290632</v>
      </c>
      <c r="C538" t="s">
        <v>1054</v>
      </c>
      <c r="D538" t="s">
        <v>1055</v>
      </c>
      <c r="E538" t="s">
        <v>10</v>
      </c>
      <c r="F538" s="6">
        <v>81538</v>
      </c>
      <c r="G538">
        <f>COUNTIF(deals_closed!D:D,'calculations '!B538)</f>
        <v>16</v>
      </c>
      <c r="H538" s="6">
        <f>SUMIF(deals_closed!D:D,'calculations '!B538,deals_closed!C:C)</f>
        <v>535073</v>
      </c>
      <c r="I538" s="9">
        <f>VLOOKUP(E538,'2018_commission_structure'!$A$22:$I$24,9,FALSE)</f>
        <v>750000</v>
      </c>
      <c r="J538" s="7">
        <f t="shared" si="81"/>
        <v>937500</v>
      </c>
      <c r="K538" s="8">
        <f t="shared" si="82"/>
        <v>1125000</v>
      </c>
      <c r="L538" s="9">
        <f t="shared" si="83"/>
        <v>1500000</v>
      </c>
      <c r="M538" s="10">
        <f t="shared" si="84"/>
        <v>0.71343066666666666</v>
      </c>
      <c r="N538" t="str">
        <f t="shared" si="85"/>
        <v>0-100%</v>
      </c>
      <c r="O538" s="9">
        <f>MIN(I538, H538)*INDEX('2018_commission_structure'!$A$21:$I$24,
MATCH($E538, '2018_commission_structure'!$A$21:$A$24,0),
MATCH(O$1, '2018_commission_structure'!$A$21:$I$21,0))</f>
        <v>80260.95</v>
      </c>
      <c r="P538" s="2">
        <f>IF(H538&gt;I538, MIN(H538-I538, J538-I538)*
INDEX('2018_commission_structure'!$A$21:$I$24,
MATCH($E538, '2018_commission_structure'!$A$21:$A$24, 0),
MATCH(P$1, '2018_commission_structure'!$A$21:$I$21, 0)), 0)</f>
        <v>0</v>
      </c>
      <c r="Q538" s="2">
        <f>IF(H538&gt;J538, MIN(H538-J538, K538-J538)*
INDEX('2018_commission_structure'!$A$21:$I$24,
MATCH($E538, '2018_commission_structure'!$A$21:$A$24, 0),
MATCH(Q$1, '2018_commission_structure'!$A$21:$I$21, 0)), 0)</f>
        <v>0</v>
      </c>
      <c r="R538" s="2">
        <f>IF($H538&gt;K538,MIN($H538-K538,L538-K538)*INDEX('2018_commission_structure'!$A$21:$I$24,MATCH($E538,'2018_commission_structure'!$A$21:$A$24,0),MATCH('calculations '!R$1,'2018_commission_structure'!$A$21:$I$21,0)),0)</f>
        <v>0</v>
      </c>
      <c r="S538" s="2">
        <f>IF($H538&gt;L538, ($H538-L538) *INDEX('2018_commission_structure'!$A$21:$I$24,MATCH($E538, '2018_commission_structure'!$A$21:$A$24,0),MATCH(S$1, '2018_commission_structure'!$A$21:$I$21,0)), 0)</f>
        <v>0</v>
      </c>
      <c r="T538" s="2">
        <f t="shared" si="86"/>
        <v>80260.95</v>
      </c>
      <c r="U538" s="2">
        <f t="shared" si="87"/>
        <v>161798.95000000001</v>
      </c>
      <c r="V538" s="2">
        <f>MIN(I538, H538)*INDEX('2018_commission_structure'!$A$15:$I$18,MATCH($E538, '2018_commission_structure'!$A$15:$A$18,0),MATCH(V$1, '2018_commission_structure'!$A$15:$I$15,0))</f>
        <v>80260.95</v>
      </c>
      <c r="W538" s="2">
        <f>IF(H538&gt;I538, MIN(H538-I538, J538-I538)*INDEX('2018_commission_structure'!$A$15:$I$18,MATCH($E538, '2018_commission_structure'!$A$15:$A$18, 0),MATCH(W$1,'2018_commission_structure'!$A$15:$I$15, 0)), 0)</f>
        <v>0</v>
      </c>
      <c r="X538" s="2">
        <f>IF(H538&gt;J538, MIN(H538-J538, K538-J538)*INDEX('2018_commission_structure'!$A$15:$I$24,MATCH($E538, '2018_commission_structure'!$A$15:$A$18, 0),MATCH(X$1, '2018_commission_structure'!$A$15:$I$15, 0)), 0)</f>
        <v>0</v>
      </c>
      <c r="Y538" s="2">
        <f>IF($H538&gt;K538,MIN($H538-K538,L538-K538)*INDEX('2018_commission_structure'!$A$15:$I$24,MATCH($E538,'2018_commission_structure'!$A$15:$A$18,0),MATCH('calculations '!Y$1,'2018_commission_structure'!$A$15:$I$15,0)),0)</f>
        <v>0</v>
      </c>
      <c r="Z538" s="2">
        <f>IF($H538&gt;L538, ($H538-L538) *INDEX('2018_commission_structure'!$A$15:$I$24,MATCH($E538, '2018_commission_structure'!$A$15:$A$18,0),MATCH(Z$1, '2018_commission_structure'!$A$15:$I$15,0)), 0)</f>
        <v>0</v>
      </c>
      <c r="AA538" s="9">
        <f t="shared" si="88"/>
        <v>80260.95</v>
      </c>
      <c r="AB538" s="9">
        <f t="shared" si="89"/>
        <v>161798.95000000001</v>
      </c>
    </row>
    <row r="539" spans="1:28" x14ac:dyDescent="0.25">
      <c r="A539" t="str">
        <f t="shared" si="80"/>
        <v>Mendel Iscowitz</v>
      </c>
      <c r="B539">
        <v>1718344562</v>
      </c>
      <c r="C539" t="s">
        <v>1056</v>
      </c>
      <c r="D539" t="s">
        <v>1057</v>
      </c>
      <c r="E539" t="s">
        <v>10</v>
      </c>
      <c r="F539" s="6">
        <v>106547</v>
      </c>
      <c r="G539">
        <f>COUNTIF(deals_closed!D:D,'calculations '!B539)</f>
        <v>20</v>
      </c>
      <c r="H539" s="6">
        <f>SUMIF(deals_closed!D:D,'calculations '!B539,deals_closed!C:C)</f>
        <v>634582</v>
      </c>
      <c r="I539" s="9">
        <f>VLOOKUP(E539,'2018_commission_structure'!$A$22:$I$24,9,FALSE)</f>
        <v>750000</v>
      </c>
      <c r="J539" s="7">
        <f t="shared" si="81"/>
        <v>937500</v>
      </c>
      <c r="K539" s="8">
        <f t="shared" si="82"/>
        <v>1125000</v>
      </c>
      <c r="L539" s="9">
        <f t="shared" si="83"/>
        <v>1500000</v>
      </c>
      <c r="M539" s="10">
        <f t="shared" si="84"/>
        <v>0.84610933333333338</v>
      </c>
      <c r="N539" t="str">
        <f t="shared" si="85"/>
        <v>0-100%</v>
      </c>
      <c r="O539" s="9">
        <f>MIN(I539, H539)*INDEX('2018_commission_structure'!$A$21:$I$24,
MATCH($E539, '2018_commission_structure'!$A$21:$A$24,0),
MATCH(O$1, '2018_commission_structure'!$A$21:$I$21,0))</f>
        <v>95187.3</v>
      </c>
      <c r="P539" s="2">
        <f>IF(H539&gt;I539, MIN(H539-I539, J539-I539)*
INDEX('2018_commission_structure'!$A$21:$I$24,
MATCH($E539, '2018_commission_structure'!$A$21:$A$24, 0),
MATCH(P$1, '2018_commission_structure'!$A$21:$I$21, 0)), 0)</f>
        <v>0</v>
      </c>
      <c r="Q539" s="2">
        <f>IF(H539&gt;J539, MIN(H539-J539, K539-J539)*
INDEX('2018_commission_structure'!$A$21:$I$24,
MATCH($E539, '2018_commission_structure'!$A$21:$A$24, 0),
MATCH(Q$1, '2018_commission_structure'!$A$21:$I$21, 0)), 0)</f>
        <v>0</v>
      </c>
      <c r="R539" s="2">
        <f>IF($H539&gt;K539,MIN($H539-K539,L539-K539)*INDEX('2018_commission_structure'!$A$21:$I$24,MATCH($E539,'2018_commission_structure'!$A$21:$A$24,0),MATCH('calculations '!R$1,'2018_commission_structure'!$A$21:$I$21,0)),0)</f>
        <v>0</v>
      </c>
      <c r="S539" s="2">
        <f>IF($H539&gt;L539, ($H539-L539) *INDEX('2018_commission_structure'!$A$21:$I$24,MATCH($E539, '2018_commission_structure'!$A$21:$A$24,0),MATCH(S$1, '2018_commission_structure'!$A$21:$I$21,0)), 0)</f>
        <v>0</v>
      </c>
      <c r="T539" s="2">
        <f t="shared" si="86"/>
        <v>95187.3</v>
      </c>
      <c r="U539" s="2">
        <f t="shared" si="87"/>
        <v>201734.3</v>
      </c>
      <c r="V539" s="2">
        <f>MIN(I539, H539)*INDEX('2018_commission_structure'!$A$15:$I$18,MATCH($E539, '2018_commission_structure'!$A$15:$A$18,0),MATCH(V$1, '2018_commission_structure'!$A$15:$I$15,0))</f>
        <v>95187.3</v>
      </c>
      <c r="W539" s="2">
        <f>IF(H539&gt;I539, MIN(H539-I539, J539-I539)*INDEX('2018_commission_structure'!$A$15:$I$18,MATCH($E539, '2018_commission_structure'!$A$15:$A$18, 0),MATCH(W$1,'2018_commission_structure'!$A$15:$I$15, 0)), 0)</f>
        <v>0</v>
      </c>
      <c r="X539" s="2">
        <f>IF(H539&gt;J539, MIN(H539-J539, K539-J539)*INDEX('2018_commission_structure'!$A$15:$I$24,MATCH($E539, '2018_commission_structure'!$A$15:$A$18, 0),MATCH(X$1, '2018_commission_structure'!$A$15:$I$15, 0)), 0)</f>
        <v>0</v>
      </c>
      <c r="Y539" s="2">
        <f>IF($H539&gt;K539,MIN($H539-K539,L539-K539)*INDEX('2018_commission_structure'!$A$15:$I$24,MATCH($E539,'2018_commission_structure'!$A$15:$A$18,0),MATCH('calculations '!Y$1,'2018_commission_structure'!$A$15:$I$15,0)),0)</f>
        <v>0</v>
      </c>
      <c r="Z539" s="2">
        <f>IF($H539&gt;L539, ($H539-L539) *INDEX('2018_commission_structure'!$A$15:$I$24,MATCH($E539, '2018_commission_structure'!$A$15:$A$18,0),MATCH(Z$1, '2018_commission_structure'!$A$15:$I$15,0)), 0)</f>
        <v>0</v>
      </c>
      <c r="AA539" s="9">
        <f t="shared" si="88"/>
        <v>95187.3</v>
      </c>
      <c r="AB539" s="9">
        <f t="shared" si="89"/>
        <v>201734.3</v>
      </c>
    </row>
    <row r="540" spans="1:28" x14ac:dyDescent="0.25">
      <c r="A540" t="str">
        <f t="shared" si="80"/>
        <v>Hillyer Garrique</v>
      </c>
      <c r="B540">
        <v>5082945165</v>
      </c>
      <c r="C540" t="s">
        <v>1058</v>
      </c>
      <c r="D540" t="s">
        <v>1059</v>
      </c>
      <c r="E540" t="s">
        <v>7</v>
      </c>
      <c r="F540" s="6">
        <v>57158</v>
      </c>
      <c r="G540">
        <f>COUNTIF(deals_closed!D:D,'calculations '!B540)</f>
        <v>22</v>
      </c>
      <c r="H540" s="6">
        <f>SUMIF(deals_closed!D:D,'calculations '!B540,deals_closed!C:C)</f>
        <v>676061</v>
      </c>
      <c r="I540" s="9">
        <f>VLOOKUP(E540,'2018_commission_structure'!$A$22:$I$24,9,FALSE)</f>
        <v>500000</v>
      </c>
      <c r="J540" s="7">
        <f t="shared" si="81"/>
        <v>625000</v>
      </c>
      <c r="K540" s="8">
        <f t="shared" si="82"/>
        <v>750000</v>
      </c>
      <c r="L540" s="9">
        <f t="shared" si="83"/>
        <v>1000000</v>
      </c>
      <c r="M540" s="10">
        <f t="shared" si="84"/>
        <v>1.352122</v>
      </c>
      <c r="N540" t="str">
        <f t="shared" si="85"/>
        <v>125-150%</v>
      </c>
      <c r="O540" s="9">
        <f>MIN(I540, H540)*INDEX('2018_commission_structure'!$A$21:$I$24,
MATCH($E540, '2018_commission_structure'!$A$21:$A$24,0),
MATCH(O$1, '2018_commission_structure'!$A$21:$I$21,0))</f>
        <v>50000</v>
      </c>
      <c r="P540" s="2">
        <f>IF(H540&gt;I540, MIN(H540-I540, J540-I540)*
INDEX('2018_commission_structure'!$A$21:$I$24,
MATCH($E540, '2018_commission_structure'!$A$21:$A$24, 0),
MATCH(P$1, '2018_commission_structure'!$A$21:$I$21, 0)), 0)</f>
        <v>18750</v>
      </c>
      <c r="Q540" s="2">
        <f>IF(H540&gt;J540, MIN(H540-J540, K540-J540)*
INDEX('2018_commission_structure'!$A$21:$I$24,
MATCH($E540, '2018_commission_structure'!$A$21:$A$24, 0),
MATCH(Q$1, '2018_commission_structure'!$A$21:$I$21, 0)), 0)</f>
        <v>9190.98</v>
      </c>
      <c r="R540" s="2">
        <f>IF($H540&gt;K540,MIN($H540-K540,L540-K540)*INDEX('2018_commission_structure'!$A$21:$I$24,MATCH($E540,'2018_commission_structure'!$A$21:$A$24,0),MATCH('calculations '!R$1,'2018_commission_structure'!$A$21:$I$21,0)),0)</f>
        <v>0</v>
      </c>
      <c r="S540" s="2">
        <f>IF($H540&gt;L540, ($H540-L540) *INDEX('2018_commission_structure'!$A$21:$I$24,MATCH($E540, '2018_commission_structure'!$A$21:$A$24,0),MATCH(S$1, '2018_commission_structure'!$A$21:$I$21,0)), 0)</f>
        <v>0</v>
      </c>
      <c r="T540" s="2">
        <f t="shared" si="86"/>
        <v>77940.98</v>
      </c>
      <c r="U540" s="2">
        <f t="shared" si="87"/>
        <v>135098.97999999998</v>
      </c>
      <c r="V540" s="2">
        <f>MIN(I540, H540)*INDEX('2018_commission_structure'!$A$15:$I$18,MATCH($E540, '2018_commission_structure'!$A$15:$A$18,0),MATCH(V$1, '2018_commission_structure'!$A$15:$I$15,0))</f>
        <v>60000</v>
      </c>
      <c r="W540" s="2">
        <f>IF(H540&gt;I540, MIN(H540-I540, J540-I540)*INDEX('2018_commission_structure'!$A$15:$I$18,MATCH($E540, '2018_commission_structure'!$A$15:$A$18, 0),MATCH(W$1,'2018_commission_structure'!$A$15:$I$15, 0)), 0)</f>
        <v>21250</v>
      </c>
      <c r="X540" s="2">
        <f>IF(H540&gt;J540, MIN(H540-J540, K540-J540)*INDEX('2018_commission_structure'!$A$15:$I$24,MATCH($E540, '2018_commission_structure'!$A$15:$A$18, 0),MATCH(X$1, '2018_commission_structure'!$A$15:$I$15, 0)), 0)</f>
        <v>10212.200000000001</v>
      </c>
      <c r="Y540" s="2">
        <f>IF($H540&gt;K540,MIN($H540-K540,L540-K540)*INDEX('2018_commission_structure'!$A$15:$I$24,MATCH($E540,'2018_commission_structure'!$A$15:$A$18,0),MATCH('calculations '!Y$1,'2018_commission_structure'!$A$15:$I$15,0)),0)</f>
        <v>0</v>
      </c>
      <c r="Z540" s="2">
        <f>IF($H540&gt;L540, ($H540-L540) *INDEX('2018_commission_structure'!$A$15:$I$24,MATCH($E540, '2018_commission_structure'!$A$15:$A$18,0),MATCH(Z$1, '2018_commission_structure'!$A$15:$I$15,0)), 0)</f>
        <v>0</v>
      </c>
      <c r="AA540" s="9">
        <f t="shared" si="88"/>
        <v>91462.2</v>
      </c>
      <c r="AB540" s="9">
        <f t="shared" si="89"/>
        <v>148620.20000000001</v>
      </c>
    </row>
    <row r="541" spans="1:28" x14ac:dyDescent="0.25">
      <c r="A541" t="str">
        <f t="shared" si="80"/>
        <v>Luisa Antic</v>
      </c>
      <c r="B541">
        <v>5191866150</v>
      </c>
      <c r="C541" t="s">
        <v>1060</v>
      </c>
      <c r="D541" t="s">
        <v>1061</v>
      </c>
      <c r="E541" t="s">
        <v>10</v>
      </c>
      <c r="F541" s="6">
        <v>112098</v>
      </c>
      <c r="G541">
        <f>COUNTIF(deals_closed!D:D,'calculations '!B541)</f>
        <v>15</v>
      </c>
      <c r="H541" s="6">
        <f>SUMIF(deals_closed!D:D,'calculations '!B541,deals_closed!C:C)</f>
        <v>430513</v>
      </c>
      <c r="I541" s="9">
        <f>VLOOKUP(E541,'2018_commission_structure'!$A$22:$I$24,9,FALSE)</f>
        <v>750000</v>
      </c>
      <c r="J541" s="7">
        <f t="shared" si="81"/>
        <v>937500</v>
      </c>
      <c r="K541" s="8">
        <f t="shared" si="82"/>
        <v>1125000</v>
      </c>
      <c r="L541" s="9">
        <f t="shared" si="83"/>
        <v>1500000</v>
      </c>
      <c r="M541" s="10">
        <f t="shared" si="84"/>
        <v>0.57401733333333338</v>
      </c>
      <c r="N541" t="str">
        <f t="shared" si="85"/>
        <v>0-100%</v>
      </c>
      <c r="O541" s="9">
        <f>MIN(I541, H541)*INDEX('2018_commission_structure'!$A$21:$I$24,
MATCH($E541, '2018_commission_structure'!$A$21:$A$24,0),
MATCH(O$1, '2018_commission_structure'!$A$21:$I$21,0))</f>
        <v>64576.95</v>
      </c>
      <c r="P541" s="2">
        <f>IF(H541&gt;I541, MIN(H541-I541, J541-I541)*
INDEX('2018_commission_structure'!$A$21:$I$24,
MATCH($E541, '2018_commission_structure'!$A$21:$A$24, 0),
MATCH(P$1, '2018_commission_structure'!$A$21:$I$21, 0)), 0)</f>
        <v>0</v>
      </c>
      <c r="Q541" s="2">
        <f>IF(H541&gt;J541, MIN(H541-J541, K541-J541)*
INDEX('2018_commission_structure'!$A$21:$I$24,
MATCH($E541, '2018_commission_structure'!$A$21:$A$24, 0),
MATCH(Q$1, '2018_commission_structure'!$A$21:$I$21, 0)), 0)</f>
        <v>0</v>
      </c>
      <c r="R541" s="2">
        <f>IF($H541&gt;K541,MIN($H541-K541,L541-K541)*INDEX('2018_commission_structure'!$A$21:$I$24,MATCH($E541,'2018_commission_structure'!$A$21:$A$24,0),MATCH('calculations '!R$1,'2018_commission_structure'!$A$21:$I$21,0)),0)</f>
        <v>0</v>
      </c>
      <c r="S541" s="2">
        <f>IF($H541&gt;L541, ($H541-L541) *INDEX('2018_commission_structure'!$A$21:$I$24,MATCH($E541, '2018_commission_structure'!$A$21:$A$24,0),MATCH(S$1, '2018_commission_structure'!$A$21:$I$21,0)), 0)</f>
        <v>0</v>
      </c>
      <c r="T541" s="2">
        <f t="shared" si="86"/>
        <v>64576.95</v>
      </c>
      <c r="U541" s="2">
        <f t="shared" si="87"/>
        <v>176674.95</v>
      </c>
      <c r="V541" s="2">
        <f>MIN(I541, H541)*INDEX('2018_commission_structure'!$A$15:$I$18,MATCH($E541, '2018_commission_structure'!$A$15:$A$18,0),MATCH(V$1, '2018_commission_structure'!$A$15:$I$15,0))</f>
        <v>64576.95</v>
      </c>
      <c r="W541" s="2">
        <f>IF(H541&gt;I541, MIN(H541-I541, J541-I541)*INDEX('2018_commission_structure'!$A$15:$I$18,MATCH($E541, '2018_commission_structure'!$A$15:$A$18, 0),MATCH(W$1,'2018_commission_structure'!$A$15:$I$15, 0)), 0)</f>
        <v>0</v>
      </c>
      <c r="X541" s="2">
        <f>IF(H541&gt;J541, MIN(H541-J541, K541-J541)*INDEX('2018_commission_structure'!$A$15:$I$24,MATCH($E541, '2018_commission_structure'!$A$15:$A$18, 0),MATCH(X$1, '2018_commission_structure'!$A$15:$I$15, 0)), 0)</f>
        <v>0</v>
      </c>
      <c r="Y541" s="2">
        <f>IF($H541&gt;K541,MIN($H541-K541,L541-K541)*INDEX('2018_commission_structure'!$A$15:$I$24,MATCH($E541,'2018_commission_structure'!$A$15:$A$18,0),MATCH('calculations '!Y$1,'2018_commission_structure'!$A$15:$I$15,0)),0)</f>
        <v>0</v>
      </c>
      <c r="Z541" s="2">
        <f>IF($H541&gt;L541, ($H541-L541) *INDEX('2018_commission_structure'!$A$15:$I$24,MATCH($E541, '2018_commission_structure'!$A$15:$A$18,0),MATCH(Z$1, '2018_commission_structure'!$A$15:$I$15,0)), 0)</f>
        <v>0</v>
      </c>
      <c r="AA541" s="9">
        <f t="shared" si="88"/>
        <v>64576.95</v>
      </c>
      <c r="AB541" s="9">
        <f t="shared" si="89"/>
        <v>176674.95</v>
      </c>
    </row>
    <row r="542" spans="1:28" x14ac:dyDescent="0.25">
      <c r="A542" t="str">
        <f t="shared" si="80"/>
        <v>Clyve Dayley</v>
      </c>
      <c r="B542">
        <v>6531376252</v>
      </c>
      <c r="C542" t="s">
        <v>1062</v>
      </c>
      <c r="D542" t="s">
        <v>1063</v>
      </c>
      <c r="E542" t="s">
        <v>29</v>
      </c>
      <c r="F542" s="6">
        <v>69272</v>
      </c>
      <c r="G542">
        <f>COUNTIF(deals_closed!D:D,'calculations '!B542)</f>
        <v>23</v>
      </c>
      <c r="H542" s="6">
        <f>SUMIF(deals_closed!D:D,'calculations '!B542,deals_closed!C:C)</f>
        <v>793429</v>
      </c>
      <c r="I542" s="9">
        <f>VLOOKUP(E542,'2018_commission_structure'!$A$22:$I$24,9,FALSE)</f>
        <v>600000</v>
      </c>
      <c r="J542" s="7">
        <f t="shared" si="81"/>
        <v>750000</v>
      </c>
      <c r="K542" s="8">
        <f t="shared" si="82"/>
        <v>900000</v>
      </c>
      <c r="L542" s="9">
        <f t="shared" si="83"/>
        <v>1200000</v>
      </c>
      <c r="M542" s="10">
        <f t="shared" si="84"/>
        <v>1.3223816666666666</v>
      </c>
      <c r="N542" t="str">
        <f t="shared" si="85"/>
        <v>125-150%</v>
      </c>
      <c r="O542" s="9">
        <f>MIN(I542, H542)*INDEX('2018_commission_structure'!$A$21:$I$24,
MATCH($E542, '2018_commission_structure'!$A$21:$A$24,0),
MATCH(O$1, '2018_commission_structure'!$A$21:$I$21,0))</f>
        <v>78000</v>
      </c>
      <c r="P542" s="2">
        <f>IF(H542&gt;I542, MIN(H542-I542, J542-I542)*
INDEX('2018_commission_structure'!$A$21:$I$24,
MATCH($E542, '2018_commission_structure'!$A$21:$A$24, 0),
MATCH(P$1, '2018_commission_structure'!$A$21:$I$21, 0)), 0)</f>
        <v>25500.000000000004</v>
      </c>
      <c r="Q542" s="2">
        <f>IF(H542&gt;J542, MIN(H542-J542, K542-J542)*
INDEX('2018_commission_structure'!$A$21:$I$24,
MATCH($E542, '2018_commission_structure'!$A$21:$A$24, 0),
MATCH(Q$1, '2018_commission_structure'!$A$21:$I$21, 0)), 0)</f>
        <v>9120.09</v>
      </c>
      <c r="R542" s="2">
        <f>IF($H542&gt;K542,MIN($H542-K542,L542-K542)*INDEX('2018_commission_structure'!$A$21:$I$24,MATCH($E542,'2018_commission_structure'!$A$21:$A$24,0),MATCH('calculations '!R$1,'2018_commission_structure'!$A$21:$I$21,0)),0)</f>
        <v>0</v>
      </c>
      <c r="S542" s="2">
        <f>IF($H542&gt;L542, ($H542-L542) *INDEX('2018_commission_structure'!$A$21:$I$24,MATCH($E542, '2018_commission_structure'!$A$21:$A$24,0),MATCH(S$1, '2018_commission_structure'!$A$21:$I$21,0)), 0)</f>
        <v>0</v>
      </c>
      <c r="T542" s="2">
        <f t="shared" si="86"/>
        <v>112620.09</v>
      </c>
      <c r="U542" s="2">
        <f t="shared" si="87"/>
        <v>181892.09</v>
      </c>
      <c r="V542" s="2">
        <f>MIN(I542, H542)*INDEX('2018_commission_structure'!$A$15:$I$18,MATCH($E542, '2018_commission_structure'!$A$15:$A$18,0),MATCH(V$1, '2018_commission_structure'!$A$15:$I$15,0))</f>
        <v>90000</v>
      </c>
      <c r="W542" s="2">
        <f>IF(H542&gt;I542, MIN(H542-I542, J542-I542)*INDEX('2018_commission_structure'!$A$15:$I$18,MATCH($E542, '2018_commission_structure'!$A$15:$A$18, 0),MATCH(W$1,'2018_commission_structure'!$A$15:$I$15, 0)), 0)</f>
        <v>27000</v>
      </c>
      <c r="X542" s="2">
        <f>IF(H542&gt;J542, MIN(H542-J542, K542-J542)*INDEX('2018_commission_structure'!$A$15:$I$24,MATCH($E542, '2018_commission_structure'!$A$15:$A$18, 0),MATCH(X$1, '2018_commission_structure'!$A$15:$I$15, 0)), 0)</f>
        <v>10857.25</v>
      </c>
      <c r="Y542" s="2">
        <f>IF($H542&gt;K542,MIN($H542-K542,L542-K542)*INDEX('2018_commission_structure'!$A$15:$I$24,MATCH($E542,'2018_commission_structure'!$A$15:$A$18,0),MATCH('calculations '!Y$1,'2018_commission_structure'!$A$15:$I$15,0)),0)</f>
        <v>0</v>
      </c>
      <c r="Z542" s="2">
        <f>IF($H542&gt;L542, ($H542-L542) *INDEX('2018_commission_structure'!$A$15:$I$24,MATCH($E542, '2018_commission_structure'!$A$15:$A$18,0),MATCH(Z$1, '2018_commission_structure'!$A$15:$I$15,0)), 0)</f>
        <v>0</v>
      </c>
      <c r="AA542" s="9">
        <f t="shared" si="88"/>
        <v>127857.25</v>
      </c>
      <c r="AB542" s="9">
        <f t="shared" si="89"/>
        <v>197129.25</v>
      </c>
    </row>
    <row r="543" spans="1:28" x14ac:dyDescent="0.25">
      <c r="A543" t="str">
        <f t="shared" si="80"/>
        <v>Jessie Peabody</v>
      </c>
      <c r="B543">
        <v>6695538166</v>
      </c>
      <c r="C543" t="s">
        <v>1064</v>
      </c>
      <c r="D543" t="s">
        <v>1065</v>
      </c>
      <c r="E543" t="s">
        <v>29</v>
      </c>
      <c r="F543" s="6">
        <v>72309</v>
      </c>
      <c r="G543">
        <f>COUNTIF(deals_closed!D:D,'calculations '!B543)</f>
        <v>22</v>
      </c>
      <c r="H543" s="6">
        <f>SUMIF(deals_closed!D:D,'calculations '!B543,deals_closed!C:C)</f>
        <v>782719</v>
      </c>
      <c r="I543" s="9">
        <f>VLOOKUP(E543,'2018_commission_structure'!$A$22:$I$24,9,FALSE)</f>
        <v>600000</v>
      </c>
      <c r="J543" s="7">
        <f t="shared" si="81"/>
        <v>750000</v>
      </c>
      <c r="K543" s="8">
        <f t="shared" si="82"/>
        <v>900000</v>
      </c>
      <c r="L543" s="9">
        <f t="shared" si="83"/>
        <v>1200000</v>
      </c>
      <c r="M543" s="10">
        <f t="shared" si="84"/>
        <v>1.3045316666666666</v>
      </c>
      <c r="N543" t="str">
        <f t="shared" si="85"/>
        <v>125-150%</v>
      </c>
      <c r="O543" s="9">
        <f>MIN(I543, H543)*INDEX('2018_commission_structure'!$A$21:$I$24,
MATCH($E543, '2018_commission_structure'!$A$21:$A$24,0),
MATCH(O$1, '2018_commission_structure'!$A$21:$I$21,0))</f>
        <v>78000</v>
      </c>
      <c r="P543" s="2">
        <f>IF(H543&gt;I543, MIN(H543-I543, J543-I543)*
INDEX('2018_commission_structure'!$A$21:$I$24,
MATCH($E543, '2018_commission_structure'!$A$21:$A$24, 0),
MATCH(P$1, '2018_commission_structure'!$A$21:$I$21, 0)), 0)</f>
        <v>25500.000000000004</v>
      </c>
      <c r="Q543" s="2">
        <f>IF(H543&gt;J543, MIN(H543-J543, K543-J543)*
INDEX('2018_commission_structure'!$A$21:$I$24,
MATCH($E543, '2018_commission_structure'!$A$21:$A$24, 0),
MATCH(Q$1, '2018_commission_structure'!$A$21:$I$21, 0)), 0)</f>
        <v>6870.99</v>
      </c>
      <c r="R543" s="2">
        <f>IF($H543&gt;K543,MIN($H543-K543,L543-K543)*INDEX('2018_commission_structure'!$A$21:$I$24,MATCH($E543,'2018_commission_structure'!$A$21:$A$24,0),MATCH('calculations '!R$1,'2018_commission_structure'!$A$21:$I$21,0)),0)</f>
        <v>0</v>
      </c>
      <c r="S543" s="2">
        <f>IF($H543&gt;L543, ($H543-L543) *INDEX('2018_commission_structure'!$A$21:$I$24,MATCH($E543, '2018_commission_structure'!$A$21:$A$24,0),MATCH(S$1, '2018_commission_structure'!$A$21:$I$21,0)), 0)</f>
        <v>0</v>
      </c>
      <c r="T543" s="2">
        <f t="shared" si="86"/>
        <v>110370.99</v>
      </c>
      <c r="U543" s="2">
        <f t="shared" si="87"/>
        <v>182679.99</v>
      </c>
      <c r="V543" s="2">
        <f>MIN(I543, H543)*INDEX('2018_commission_structure'!$A$15:$I$18,MATCH($E543, '2018_commission_structure'!$A$15:$A$18,0),MATCH(V$1, '2018_commission_structure'!$A$15:$I$15,0))</f>
        <v>90000</v>
      </c>
      <c r="W543" s="2">
        <f>IF(H543&gt;I543, MIN(H543-I543, J543-I543)*INDEX('2018_commission_structure'!$A$15:$I$18,MATCH($E543, '2018_commission_structure'!$A$15:$A$18, 0),MATCH(W$1,'2018_commission_structure'!$A$15:$I$15, 0)), 0)</f>
        <v>27000</v>
      </c>
      <c r="X543" s="2">
        <f>IF(H543&gt;J543, MIN(H543-J543, K543-J543)*INDEX('2018_commission_structure'!$A$15:$I$24,MATCH($E543, '2018_commission_structure'!$A$15:$A$18, 0),MATCH(X$1, '2018_commission_structure'!$A$15:$I$15, 0)), 0)</f>
        <v>8179.75</v>
      </c>
      <c r="Y543" s="2">
        <f>IF($H543&gt;K543,MIN($H543-K543,L543-K543)*INDEX('2018_commission_structure'!$A$15:$I$24,MATCH($E543,'2018_commission_structure'!$A$15:$A$18,0),MATCH('calculations '!Y$1,'2018_commission_structure'!$A$15:$I$15,0)),0)</f>
        <v>0</v>
      </c>
      <c r="Z543" s="2">
        <f>IF($H543&gt;L543, ($H543-L543) *INDEX('2018_commission_structure'!$A$15:$I$24,MATCH($E543, '2018_commission_structure'!$A$15:$A$18,0),MATCH(Z$1, '2018_commission_structure'!$A$15:$I$15,0)), 0)</f>
        <v>0</v>
      </c>
      <c r="AA543" s="9">
        <f t="shared" si="88"/>
        <v>125179.75</v>
      </c>
      <c r="AB543" s="9">
        <f t="shared" si="89"/>
        <v>197488.75</v>
      </c>
    </row>
    <row r="544" spans="1:28" x14ac:dyDescent="0.25">
      <c r="A544" t="str">
        <f t="shared" si="80"/>
        <v>Alberto Morgan</v>
      </c>
      <c r="B544">
        <v>3609467622</v>
      </c>
      <c r="C544" t="s">
        <v>1066</v>
      </c>
      <c r="D544" t="s">
        <v>1067</v>
      </c>
      <c r="E544" t="s">
        <v>7</v>
      </c>
      <c r="F544" s="6">
        <v>45564</v>
      </c>
      <c r="G544">
        <f>COUNTIF(deals_closed!D:D,'calculations '!B544)</f>
        <v>17</v>
      </c>
      <c r="H544" s="6">
        <f>SUMIF(deals_closed!D:D,'calculations '!B544,deals_closed!C:C)</f>
        <v>471173</v>
      </c>
      <c r="I544" s="9">
        <f>VLOOKUP(E544,'2018_commission_structure'!$A$22:$I$24,9,FALSE)</f>
        <v>500000</v>
      </c>
      <c r="J544" s="7">
        <f t="shared" si="81"/>
        <v>625000</v>
      </c>
      <c r="K544" s="8">
        <f t="shared" si="82"/>
        <v>750000</v>
      </c>
      <c r="L544" s="9">
        <f t="shared" si="83"/>
        <v>1000000</v>
      </c>
      <c r="M544" s="10">
        <f t="shared" si="84"/>
        <v>0.94234600000000002</v>
      </c>
      <c r="N544" t="str">
        <f t="shared" si="85"/>
        <v>0-100%</v>
      </c>
      <c r="O544" s="9">
        <f>MIN(I544, H544)*INDEX('2018_commission_structure'!$A$21:$I$24,
MATCH($E544, '2018_commission_structure'!$A$21:$A$24,0),
MATCH(O$1, '2018_commission_structure'!$A$21:$I$21,0))</f>
        <v>47117.3</v>
      </c>
      <c r="P544" s="2">
        <f>IF(H544&gt;I544, MIN(H544-I544, J544-I544)*
INDEX('2018_commission_structure'!$A$21:$I$24,
MATCH($E544, '2018_commission_structure'!$A$21:$A$24, 0),
MATCH(P$1, '2018_commission_structure'!$A$21:$I$21, 0)), 0)</f>
        <v>0</v>
      </c>
      <c r="Q544" s="2">
        <f>IF(H544&gt;J544, MIN(H544-J544, K544-J544)*
INDEX('2018_commission_structure'!$A$21:$I$24,
MATCH($E544, '2018_commission_structure'!$A$21:$A$24, 0),
MATCH(Q$1, '2018_commission_structure'!$A$21:$I$21, 0)), 0)</f>
        <v>0</v>
      </c>
      <c r="R544" s="2">
        <f>IF($H544&gt;K544,MIN($H544-K544,L544-K544)*INDEX('2018_commission_structure'!$A$21:$I$24,MATCH($E544,'2018_commission_structure'!$A$21:$A$24,0),MATCH('calculations '!R$1,'2018_commission_structure'!$A$21:$I$21,0)),0)</f>
        <v>0</v>
      </c>
      <c r="S544" s="2">
        <f>IF($H544&gt;L544, ($H544-L544) *INDEX('2018_commission_structure'!$A$21:$I$24,MATCH($E544, '2018_commission_structure'!$A$21:$A$24,0),MATCH(S$1, '2018_commission_structure'!$A$21:$I$21,0)), 0)</f>
        <v>0</v>
      </c>
      <c r="T544" s="2">
        <f t="shared" si="86"/>
        <v>47117.3</v>
      </c>
      <c r="U544" s="2">
        <f t="shared" si="87"/>
        <v>92681.3</v>
      </c>
      <c r="V544" s="2">
        <f>MIN(I544, H544)*INDEX('2018_commission_structure'!$A$15:$I$18,MATCH($E544, '2018_commission_structure'!$A$15:$A$18,0),MATCH(V$1, '2018_commission_structure'!$A$15:$I$15,0))</f>
        <v>56540.759999999995</v>
      </c>
      <c r="W544" s="2">
        <f>IF(H544&gt;I544, MIN(H544-I544, J544-I544)*INDEX('2018_commission_structure'!$A$15:$I$18,MATCH($E544, '2018_commission_structure'!$A$15:$A$18, 0),MATCH(W$1,'2018_commission_structure'!$A$15:$I$15, 0)), 0)</f>
        <v>0</v>
      </c>
      <c r="X544" s="2">
        <f>IF(H544&gt;J544, MIN(H544-J544, K544-J544)*INDEX('2018_commission_structure'!$A$15:$I$24,MATCH($E544, '2018_commission_structure'!$A$15:$A$18, 0),MATCH(X$1, '2018_commission_structure'!$A$15:$I$15, 0)), 0)</f>
        <v>0</v>
      </c>
      <c r="Y544" s="2">
        <f>IF($H544&gt;K544,MIN($H544-K544,L544-K544)*INDEX('2018_commission_structure'!$A$15:$I$24,MATCH($E544,'2018_commission_structure'!$A$15:$A$18,0),MATCH('calculations '!Y$1,'2018_commission_structure'!$A$15:$I$15,0)),0)</f>
        <v>0</v>
      </c>
      <c r="Z544" s="2">
        <f>IF($H544&gt;L544, ($H544-L544) *INDEX('2018_commission_structure'!$A$15:$I$24,MATCH($E544, '2018_commission_structure'!$A$15:$A$18,0),MATCH(Z$1, '2018_commission_structure'!$A$15:$I$15,0)), 0)</f>
        <v>0</v>
      </c>
      <c r="AA544" s="9">
        <f t="shared" si="88"/>
        <v>56540.759999999995</v>
      </c>
      <c r="AB544" s="9">
        <f t="shared" si="89"/>
        <v>102104.76</v>
      </c>
    </row>
    <row r="545" spans="1:28" x14ac:dyDescent="0.25">
      <c r="A545" t="str">
        <f t="shared" si="80"/>
        <v>Bengt Shillum</v>
      </c>
      <c r="B545">
        <v>8481632066</v>
      </c>
      <c r="C545" t="s">
        <v>1068</v>
      </c>
      <c r="D545" t="s">
        <v>1069</v>
      </c>
      <c r="E545" t="s">
        <v>10</v>
      </c>
      <c r="F545" s="6">
        <v>87295</v>
      </c>
      <c r="G545">
        <f>COUNTIF(deals_closed!D:D,'calculations '!B545)</f>
        <v>14</v>
      </c>
      <c r="H545" s="6">
        <f>SUMIF(deals_closed!D:D,'calculations '!B545,deals_closed!C:C)</f>
        <v>445257</v>
      </c>
      <c r="I545" s="9">
        <f>VLOOKUP(E545,'2018_commission_structure'!$A$22:$I$24,9,FALSE)</f>
        <v>750000</v>
      </c>
      <c r="J545" s="7">
        <f t="shared" si="81"/>
        <v>937500</v>
      </c>
      <c r="K545" s="8">
        <f t="shared" si="82"/>
        <v>1125000</v>
      </c>
      <c r="L545" s="9">
        <f t="shared" si="83"/>
        <v>1500000</v>
      </c>
      <c r="M545" s="10">
        <f t="shared" si="84"/>
        <v>0.59367599999999998</v>
      </c>
      <c r="N545" t="str">
        <f t="shared" si="85"/>
        <v>0-100%</v>
      </c>
      <c r="O545" s="9">
        <f>MIN(I545, H545)*INDEX('2018_commission_structure'!$A$21:$I$24,
MATCH($E545, '2018_commission_structure'!$A$21:$A$24,0),
MATCH(O$1, '2018_commission_structure'!$A$21:$I$21,0))</f>
        <v>66788.55</v>
      </c>
      <c r="P545" s="2">
        <f>IF(H545&gt;I545, MIN(H545-I545, J545-I545)*
INDEX('2018_commission_structure'!$A$21:$I$24,
MATCH($E545, '2018_commission_structure'!$A$21:$A$24, 0),
MATCH(P$1, '2018_commission_structure'!$A$21:$I$21, 0)), 0)</f>
        <v>0</v>
      </c>
      <c r="Q545" s="2">
        <f>IF(H545&gt;J545, MIN(H545-J545, K545-J545)*
INDEX('2018_commission_structure'!$A$21:$I$24,
MATCH($E545, '2018_commission_structure'!$A$21:$A$24, 0),
MATCH(Q$1, '2018_commission_structure'!$A$21:$I$21, 0)), 0)</f>
        <v>0</v>
      </c>
      <c r="R545" s="2">
        <f>IF($H545&gt;K545,MIN($H545-K545,L545-K545)*INDEX('2018_commission_structure'!$A$21:$I$24,MATCH($E545,'2018_commission_structure'!$A$21:$A$24,0),MATCH('calculations '!R$1,'2018_commission_structure'!$A$21:$I$21,0)),0)</f>
        <v>0</v>
      </c>
      <c r="S545" s="2">
        <f>IF($H545&gt;L545, ($H545-L545) *INDEX('2018_commission_structure'!$A$21:$I$24,MATCH($E545, '2018_commission_structure'!$A$21:$A$24,0),MATCH(S$1, '2018_commission_structure'!$A$21:$I$21,0)), 0)</f>
        <v>0</v>
      </c>
      <c r="T545" s="2">
        <f t="shared" si="86"/>
        <v>66788.55</v>
      </c>
      <c r="U545" s="2">
        <f t="shared" si="87"/>
        <v>154083.54999999999</v>
      </c>
      <c r="V545" s="2">
        <f>MIN(I545, H545)*INDEX('2018_commission_structure'!$A$15:$I$18,MATCH($E545, '2018_commission_structure'!$A$15:$A$18,0),MATCH(V$1, '2018_commission_structure'!$A$15:$I$15,0))</f>
        <v>66788.55</v>
      </c>
      <c r="W545" s="2">
        <f>IF(H545&gt;I545, MIN(H545-I545, J545-I545)*INDEX('2018_commission_structure'!$A$15:$I$18,MATCH($E545, '2018_commission_structure'!$A$15:$A$18, 0),MATCH(W$1,'2018_commission_structure'!$A$15:$I$15, 0)), 0)</f>
        <v>0</v>
      </c>
      <c r="X545" s="2">
        <f>IF(H545&gt;J545, MIN(H545-J545, K545-J545)*INDEX('2018_commission_structure'!$A$15:$I$24,MATCH($E545, '2018_commission_structure'!$A$15:$A$18, 0),MATCH(X$1, '2018_commission_structure'!$A$15:$I$15, 0)), 0)</f>
        <v>0</v>
      </c>
      <c r="Y545" s="2">
        <f>IF($H545&gt;K545,MIN($H545-K545,L545-K545)*INDEX('2018_commission_structure'!$A$15:$I$24,MATCH($E545,'2018_commission_structure'!$A$15:$A$18,0),MATCH('calculations '!Y$1,'2018_commission_structure'!$A$15:$I$15,0)),0)</f>
        <v>0</v>
      </c>
      <c r="Z545" s="2">
        <f>IF($H545&gt;L545, ($H545-L545) *INDEX('2018_commission_structure'!$A$15:$I$24,MATCH($E545, '2018_commission_structure'!$A$15:$A$18,0),MATCH(Z$1, '2018_commission_structure'!$A$15:$I$15,0)), 0)</f>
        <v>0</v>
      </c>
      <c r="AA545" s="9">
        <f t="shared" si="88"/>
        <v>66788.55</v>
      </c>
      <c r="AB545" s="9">
        <f t="shared" si="89"/>
        <v>154083.54999999999</v>
      </c>
    </row>
    <row r="546" spans="1:28" x14ac:dyDescent="0.25">
      <c r="A546" t="str">
        <f t="shared" si="80"/>
        <v>Vania Tolefree</v>
      </c>
      <c r="B546">
        <v>2234966051</v>
      </c>
      <c r="C546" t="s">
        <v>1070</v>
      </c>
      <c r="D546" t="s">
        <v>1071</v>
      </c>
      <c r="E546" t="s">
        <v>10</v>
      </c>
      <c r="F546" s="6">
        <v>100058</v>
      </c>
      <c r="G546">
        <f>COUNTIF(deals_closed!D:D,'calculations '!B546)</f>
        <v>21</v>
      </c>
      <c r="H546" s="6">
        <f>SUMIF(deals_closed!D:D,'calculations '!B546,deals_closed!C:C)</f>
        <v>699976</v>
      </c>
      <c r="I546" s="9">
        <f>VLOOKUP(E546,'2018_commission_structure'!$A$22:$I$24,9,FALSE)</f>
        <v>750000</v>
      </c>
      <c r="J546" s="7">
        <f t="shared" si="81"/>
        <v>937500</v>
      </c>
      <c r="K546" s="8">
        <f t="shared" si="82"/>
        <v>1125000</v>
      </c>
      <c r="L546" s="9">
        <f t="shared" si="83"/>
        <v>1500000</v>
      </c>
      <c r="M546" s="10">
        <f t="shared" si="84"/>
        <v>0.93330133333333332</v>
      </c>
      <c r="N546" t="str">
        <f t="shared" si="85"/>
        <v>0-100%</v>
      </c>
      <c r="O546" s="9">
        <f>MIN(I546, H546)*INDEX('2018_commission_structure'!$A$21:$I$24,
MATCH($E546, '2018_commission_structure'!$A$21:$A$24,0),
MATCH(O$1, '2018_commission_structure'!$A$21:$I$21,0))</f>
        <v>104996.4</v>
      </c>
      <c r="P546" s="2">
        <f>IF(H546&gt;I546, MIN(H546-I546, J546-I546)*
INDEX('2018_commission_structure'!$A$21:$I$24,
MATCH($E546, '2018_commission_structure'!$A$21:$A$24, 0),
MATCH(P$1, '2018_commission_structure'!$A$21:$I$21, 0)), 0)</f>
        <v>0</v>
      </c>
      <c r="Q546" s="2">
        <f>IF(H546&gt;J546, MIN(H546-J546, K546-J546)*
INDEX('2018_commission_structure'!$A$21:$I$24,
MATCH($E546, '2018_commission_structure'!$A$21:$A$24, 0),
MATCH(Q$1, '2018_commission_structure'!$A$21:$I$21, 0)), 0)</f>
        <v>0</v>
      </c>
      <c r="R546" s="2">
        <f>IF($H546&gt;K546,MIN($H546-K546,L546-K546)*INDEX('2018_commission_structure'!$A$21:$I$24,MATCH($E546,'2018_commission_structure'!$A$21:$A$24,0),MATCH('calculations '!R$1,'2018_commission_structure'!$A$21:$I$21,0)),0)</f>
        <v>0</v>
      </c>
      <c r="S546" s="2">
        <f>IF($H546&gt;L546, ($H546-L546) *INDEX('2018_commission_structure'!$A$21:$I$24,MATCH($E546, '2018_commission_structure'!$A$21:$A$24,0),MATCH(S$1, '2018_commission_structure'!$A$21:$I$21,0)), 0)</f>
        <v>0</v>
      </c>
      <c r="T546" s="2">
        <f t="shared" si="86"/>
        <v>104996.4</v>
      </c>
      <c r="U546" s="2">
        <f t="shared" si="87"/>
        <v>205054.4</v>
      </c>
      <c r="V546" s="2">
        <f>MIN(I546, H546)*INDEX('2018_commission_structure'!$A$15:$I$18,MATCH($E546, '2018_commission_structure'!$A$15:$A$18,0),MATCH(V$1, '2018_commission_structure'!$A$15:$I$15,0))</f>
        <v>104996.4</v>
      </c>
      <c r="W546" s="2">
        <f>IF(H546&gt;I546, MIN(H546-I546, J546-I546)*INDEX('2018_commission_structure'!$A$15:$I$18,MATCH($E546, '2018_commission_structure'!$A$15:$A$18, 0),MATCH(W$1,'2018_commission_structure'!$A$15:$I$15, 0)), 0)</f>
        <v>0</v>
      </c>
      <c r="X546" s="2">
        <f>IF(H546&gt;J546, MIN(H546-J546, K546-J546)*INDEX('2018_commission_structure'!$A$15:$I$24,MATCH($E546, '2018_commission_structure'!$A$15:$A$18, 0),MATCH(X$1, '2018_commission_structure'!$A$15:$I$15, 0)), 0)</f>
        <v>0</v>
      </c>
      <c r="Y546" s="2">
        <f>IF($H546&gt;K546,MIN($H546-K546,L546-K546)*INDEX('2018_commission_structure'!$A$15:$I$24,MATCH($E546,'2018_commission_structure'!$A$15:$A$18,0),MATCH('calculations '!Y$1,'2018_commission_structure'!$A$15:$I$15,0)),0)</f>
        <v>0</v>
      </c>
      <c r="Z546" s="2">
        <f>IF($H546&gt;L546, ($H546-L546) *INDEX('2018_commission_structure'!$A$15:$I$24,MATCH($E546, '2018_commission_structure'!$A$15:$A$18,0),MATCH(Z$1, '2018_commission_structure'!$A$15:$I$15,0)), 0)</f>
        <v>0</v>
      </c>
      <c r="AA546" s="9">
        <f t="shared" si="88"/>
        <v>104996.4</v>
      </c>
      <c r="AB546" s="9">
        <f t="shared" si="89"/>
        <v>205054.4</v>
      </c>
    </row>
    <row r="547" spans="1:28" x14ac:dyDescent="0.25">
      <c r="A547" t="str">
        <f t="shared" si="80"/>
        <v>Idell Haskew</v>
      </c>
      <c r="B547">
        <v>8603912793</v>
      </c>
      <c r="C547" t="s">
        <v>1072</v>
      </c>
      <c r="D547" t="s">
        <v>1073</v>
      </c>
      <c r="E547" t="s">
        <v>10</v>
      </c>
      <c r="F547" s="6">
        <v>107802</v>
      </c>
      <c r="G547">
        <f>COUNTIF(deals_closed!D:D,'calculations '!B547)</f>
        <v>20</v>
      </c>
      <c r="H547" s="6">
        <f>SUMIF(deals_closed!D:D,'calculations '!B547,deals_closed!C:C)</f>
        <v>665332</v>
      </c>
      <c r="I547" s="9">
        <f>VLOOKUP(E547,'2018_commission_structure'!$A$22:$I$24,9,FALSE)</f>
        <v>750000</v>
      </c>
      <c r="J547" s="7">
        <f t="shared" si="81"/>
        <v>937500</v>
      </c>
      <c r="K547" s="8">
        <f t="shared" si="82"/>
        <v>1125000</v>
      </c>
      <c r="L547" s="9">
        <f t="shared" si="83"/>
        <v>1500000</v>
      </c>
      <c r="M547" s="10">
        <f t="shared" si="84"/>
        <v>0.88710933333333331</v>
      </c>
      <c r="N547" t="str">
        <f t="shared" si="85"/>
        <v>0-100%</v>
      </c>
      <c r="O547" s="9">
        <f>MIN(I547, H547)*INDEX('2018_commission_structure'!$A$21:$I$24,
MATCH($E547, '2018_commission_structure'!$A$21:$A$24,0),
MATCH(O$1, '2018_commission_structure'!$A$21:$I$21,0))</f>
        <v>99799.8</v>
      </c>
      <c r="P547" s="2">
        <f>IF(H547&gt;I547, MIN(H547-I547, J547-I547)*
INDEX('2018_commission_structure'!$A$21:$I$24,
MATCH($E547, '2018_commission_structure'!$A$21:$A$24, 0),
MATCH(P$1, '2018_commission_structure'!$A$21:$I$21, 0)), 0)</f>
        <v>0</v>
      </c>
      <c r="Q547" s="2">
        <f>IF(H547&gt;J547, MIN(H547-J547, K547-J547)*
INDEX('2018_commission_structure'!$A$21:$I$24,
MATCH($E547, '2018_commission_structure'!$A$21:$A$24, 0),
MATCH(Q$1, '2018_commission_structure'!$A$21:$I$21, 0)), 0)</f>
        <v>0</v>
      </c>
      <c r="R547" s="2">
        <f>IF($H547&gt;K547,MIN($H547-K547,L547-K547)*INDEX('2018_commission_structure'!$A$21:$I$24,MATCH($E547,'2018_commission_structure'!$A$21:$A$24,0),MATCH('calculations '!R$1,'2018_commission_structure'!$A$21:$I$21,0)),0)</f>
        <v>0</v>
      </c>
      <c r="S547" s="2">
        <f>IF($H547&gt;L547, ($H547-L547) *INDEX('2018_commission_structure'!$A$21:$I$24,MATCH($E547, '2018_commission_structure'!$A$21:$A$24,0),MATCH(S$1, '2018_commission_structure'!$A$21:$I$21,0)), 0)</f>
        <v>0</v>
      </c>
      <c r="T547" s="2">
        <f t="shared" si="86"/>
        <v>99799.8</v>
      </c>
      <c r="U547" s="2">
        <f t="shared" si="87"/>
        <v>207601.8</v>
      </c>
      <c r="V547" s="2">
        <f>MIN(I547, H547)*INDEX('2018_commission_structure'!$A$15:$I$18,MATCH($E547, '2018_commission_structure'!$A$15:$A$18,0),MATCH(V$1, '2018_commission_structure'!$A$15:$I$15,0))</f>
        <v>99799.8</v>
      </c>
      <c r="W547" s="2">
        <f>IF(H547&gt;I547, MIN(H547-I547, J547-I547)*INDEX('2018_commission_structure'!$A$15:$I$18,MATCH($E547, '2018_commission_structure'!$A$15:$A$18, 0),MATCH(W$1,'2018_commission_structure'!$A$15:$I$15, 0)), 0)</f>
        <v>0</v>
      </c>
      <c r="X547" s="2">
        <f>IF(H547&gt;J547, MIN(H547-J547, K547-J547)*INDEX('2018_commission_structure'!$A$15:$I$24,MATCH($E547, '2018_commission_structure'!$A$15:$A$18, 0),MATCH(X$1, '2018_commission_structure'!$A$15:$I$15, 0)), 0)</f>
        <v>0</v>
      </c>
      <c r="Y547" s="2">
        <f>IF($H547&gt;K547,MIN($H547-K547,L547-K547)*INDEX('2018_commission_structure'!$A$15:$I$24,MATCH($E547,'2018_commission_structure'!$A$15:$A$18,0),MATCH('calculations '!Y$1,'2018_commission_structure'!$A$15:$I$15,0)),0)</f>
        <v>0</v>
      </c>
      <c r="Z547" s="2">
        <f>IF($H547&gt;L547, ($H547-L547) *INDEX('2018_commission_structure'!$A$15:$I$24,MATCH($E547, '2018_commission_structure'!$A$15:$A$18,0),MATCH(Z$1, '2018_commission_structure'!$A$15:$I$15,0)), 0)</f>
        <v>0</v>
      </c>
      <c r="AA547" s="9">
        <f t="shared" si="88"/>
        <v>99799.8</v>
      </c>
      <c r="AB547" s="9">
        <f t="shared" si="89"/>
        <v>207601.8</v>
      </c>
    </row>
    <row r="548" spans="1:28" x14ac:dyDescent="0.25">
      <c r="A548" t="str">
        <f t="shared" si="80"/>
        <v>Shayne Millin</v>
      </c>
      <c r="B548">
        <v>6322781804</v>
      </c>
      <c r="C548" t="s">
        <v>938</v>
      </c>
      <c r="D548" t="s">
        <v>1074</v>
      </c>
      <c r="E548" t="s">
        <v>10</v>
      </c>
      <c r="F548" s="6">
        <v>124518</v>
      </c>
      <c r="G548">
        <f>COUNTIF(deals_closed!D:D,'calculations '!B548)</f>
        <v>23</v>
      </c>
      <c r="H548" s="6">
        <f>SUMIF(deals_closed!D:D,'calculations '!B548,deals_closed!C:C)</f>
        <v>893891</v>
      </c>
      <c r="I548" s="9">
        <f>VLOOKUP(E548,'2018_commission_structure'!$A$22:$I$24,9,FALSE)</f>
        <v>750000</v>
      </c>
      <c r="J548" s="7">
        <f t="shared" si="81"/>
        <v>937500</v>
      </c>
      <c r="K548" s="8">
        <f t="shared" si="82"/>
        <v>1125000</v>
      </c>
      <c r="L548" s="9">
        <f t="shared" si="83"/>
        <v>1500000</v>
      </c>
      <c r="M548" s="10">
        <f t="shared" si="84"/>
        <v>1.1918546666666667</v>
      </c>
      <c r="N548" t="str">
        <f t="shared" si="85"/>
        <v>100-125%</v>
      </c>
      <c r="O548" s="9">
        <f>MIN(I548, H548)*INDEX('2018_commission_structure'!$A$21:$I$24,
MATCH($E548, '2018_commission_structure'!$A$21:$A$24,0),
MATCH(O$1, '2018_commission_structure'!$A$21:$I$21,0))</f>
        <v>112500</v>
      </c>
      <c r="P548" s="2">
        <f>IF(H548&gt;I548, MIN(H548-I548, J548-I548)*
INDEX('2018_commission_structure'!$A$21:$I$24,
MATCH($E548, '2018_commission_structure'!$A$21:$A$24, 0),
MATCH(P$1, '2018_commission_structure'!$A$21:$I$21, 0)), 0)</f>
        <v>27339.29</v>
      </c>
      <c r="Q548" s="2">
        <f>IF(H548&gt;J548, MIN(H548-J548, K548-J548)*
INDEX('2018_commission_structure'!$A$21:$I$24,
MATCH($E548, '2018_commission_structure'!$A$21:$A$24, 0),
MATCH(Q$1, '2018_commission_structure'!$A$21:$I$21, 0)), 0)</f>
        <v>0</v>
      </c>
      <c r="R548" s="2">
        <f>IF($H548&gt;K548,MIN($H548-K548,L548-K548)*INDEX('2018_commission_structure'!$A$21:$I$24,MATCH($E548,'2018_commission_structure'!$A$21:$A$24,0),MATCH('calculations '!R$1,'2018_commission_structure'!$A$21:$I$21,0)),0)</f>
        <v>0</v>
      </c>
      <c r="S548" s="2">
        <f>IF($H548&gt;L548, ($H548-L548) *INDEX('2018_commission_structure'!$A$21:$I$24,MATCH($E548, '2018_commission_structure'!$A$21:$A$24,0),MATCH(S$1, '2018_commission_structure'!$A$21:$I$21,0)), 0)</f>
        <v>0</v>
      </c>
      <c r="T548" s="2">
        <f t="shared" si="86"/>
        <v>139839.29</v>
      </c>
      <c r="U548" s="2">
        <f t="shared" si="87"/>
        <v>264357.29000000004</v>
      </c>
      <c r="V548" s="2">
        <f>MIN(I548, H548)*INDEX('2018_commission_structure'!$A$15:$I$18,MATCH($E548, '2018_commission_structure'!$A$15:$A$18,0),MATCH(V$1, '2018_commission_structure'!$A$15:$I$15,0))</f>
        <v>112500</v>
      </c>
      <c r="W548" s="2">
        <f>IF(H548&gt;I548, MIN(H548-I548, J548-I548)*INDEX('2018_commission_structure'!$A$15:$I$18,MATCH($E548, '2018_commission_structure'!$A$15:$A$18, 0),MATCH(W$1,'2018_commission_structure'!$A$15:$I$15, 0)), 0)</f>
        <v>31656.02</v>
      </c>
      <c r="X548" s="2">
        <f>IF(H548&gt;J548, MIN(H548-J548, K548-J548)*INDEX('2018_commission_structure'!$A$15:$I$24,MATCH($E548, '2018_commission_structure'!$A$15:$A$18, 0),MATCH(X$1, '2018_commission_structure'!$A$15:$I$15, 0)), 0)</f>
        <v>0</v>
      </c>
      <c r="Y548" s="2">
        <f>IF($H548&gt;K548,MIN($H548-K548,L548-K548)*INDEX('2018_commission_structure'!$A$15:$I$24,MATCH($E548,'2018_commission_structure'!$A$15:$A$18,0),MATCH('calculations '!Y$1,'2018_commission_structure'!$A$15:$I$15,0)),0)</f>
        <v>0</v>
      </c>
      <c r="Z548" s="2">
        <f>IF($H548&gt;L548, ($H548-L548) *INDEX('2018_commission_structure'!$A$15:$I$24,MATCH($E548, '2018_commission_structure'!$A$15:$A$18,0),MATCH(Z$1, '2018_commission_structure'!$A$15:$I$15,0)), 0)</f>
        <v>0</v>
      </c>
      <c r="AA548" s="9">
        <f t="shared" si="88"/>
        <v>144156.01999999999</v>
      </c>
      <c r="AB548" s="9">
        <f t="shared" si="89"/>
        <v>268674.02</v>
      </c>
    </row>
    <row r="549" spans="1:28" x14ac:dyDescent="0.25">
      <c r="A549" t="str">
        <f t="shared" si="80"/>
        <v>Rufe Smerdon</v>
      </c>
      <c r="B549">
        <v>9287480133</v>
      </c>
      <c r="C549" t="s">
        <v>1075</v>
      </c>
      <c r="D549" t="s">
        <v>1076</v>
      </c>
      <c r="E549" t="s">
        <v>10</v>
      </c>
      <c r="F549" s="6">
        <v>98734</v>
      </c>
      <c r="G549">
        <f>COUNTIF(deals_closed!D:D,'calculations '!B549)</f>
        <v>18</v>
      </c>
      <c r="H549" s="6">
        <f>SUMIF(deals_closed!D:D,'calculations '!B549,deals_closed!C:C)</f>
        <v>704901</v>
      </c>
      <c r="I549" s="9">
        <f>VLOOKUP(E549,'2018_commission_structure'!$A$22:$I$24,9,FALSE)</f>
        <v>750000</v>
      </c>
      <c r="J549" s="7">
        <f t="shared" si="81"/>
        <v>937500</v>
      </c>
      <c r="K549" s="8">
        <f t="shared" si="82"/>
        <v>1125000</v>
      </c>
      <c r="L549" s="9">
        <f t="shared" si="83"/>
        <v>1500000</v>
      </c>
      <c r="M549" s="10">
        <f t="shared" si="84"/>
        <v>0.93986800000000004</v>
      </c>
      <c r="N549" t="str">
        <f t="shared" si="85"/>
        <v>0-100%</v>
      </c>
      <c r="O549" s="9">
        <f>MIN(I549, H549)*INDEX('2018_commission_structure'!$A$21:$I$24,
MATCH($E549, '2018_commission_structure'!$A$21:$A$24,0),
MATCH(O$1, '2018_commission_structure'!$A$21:$I$21,0))</f>
        <v>105735.15</v>
      </c>
      <c r="P549" s="2">
        <f>IF(H549&gt;I549, MIN(H549-I549, J549-I549)*
INDEX('2018_commission_structure'!$A$21:$I$24,
MATCH($E549, '2018_commission_structure'!$A$21:$A$24, 0),
MATCH(P$1, '2018_commission_structure'!$A$21:$I$21, 0)), 0)</f>
        <v>0</v>
      </c>
      <c r="Q549" s="2">
        <f>IF(H549&gt;J549, MIN(H549-J549, K549-J549)*
INDEX('2018_commission_structure'!$A$21:$I$24,
MATCH($E549, '2018_commission_structure'!$A$21:$A$24, 0),
MATCH(Q$1, '2018_commission_structure'!$A$21:$I$21, 0)), 0)</f>
        <v>0</v>
      </c>
      <c r="R549" s="2">
        <f>IF($H549&gt;K549,MIN($H549-K549,L549-K549)*INDEX('2018_commission_structure'!$A$21:$I$24,MATCH($E549,'2018_commission_structure'!$A$21:$A$24,0),MATCH('calculations '!R$1,'2018_commission_structure'!$A$21:$I$21,0)),0)</f>
        <v>0</v>
      </c>
      <c r="S549" s="2">
        <f>IF($H549&gt;L549, ($H549-L549) *INDEX('2018_commission_structure'!$A$21:$I$24,MATCH($E549, '2018_commission_structure'!$A$21:$A$24,0),MATCH(S$1, '2018_commission_structure'!$A$21:$I$21,0)), 0)</f>
        <v>0</v>
      </c>
      <c r="T549" s="2">
        <f t="shared" si="86"/>
        <v>105735.15</v>
      </c>
      <c r="U549" s="2">
        <f t="shared" si="87"/>
        <v>204469.15</v>
      </c>
      <c r="V549" s="2">
        <f>MIN(I549, H549)*INDEX('2018_commission_structure'!$A$15:$I$18,MATCH($E549, '2018_commission_structure'!$A$15:$A$18,0),MATCH(V$1, '2018_commission_structure'!$A$15:$I$15,0))</f>
        <v>105735.15</v>
      </c>
      <c r="W549" s="2">
        <f>IF(H549&gt;I549, MIN(H549-I549, J549-I549)*INDEX('2018_commission_structure'!$A$15:$I$18,MATCH($E549, '2018_commission_structure'!$A$15:$A$18, 0),MATCH(W$1,'2018_commission_structure'!$A$15:$I$15, 0)), 0)</f>
        <v>0</v>
      </c>
      <c r="X549" s="2">
        <f>IF(H549&gt;J549, MIN(H549-J549, K549-J549)*INDEX('2018_commission_structure'!$A$15:$I$24,MATCH($E549, '2018_commission_structure'!$A$15:$A$18, 0),MATCH(X$1, '2018_commission_structure'!$A$15:$I$15, 0)), 0)</f>
        <v>0</v>
      </c>
      <c r="Y549" s="2">
        <f>IF($H549&gt;K549,MIN($H549-K549,L549-K549)*INDEX('2018_commission_structure'!$A$15:$I$24,MATCH($E549,'2018_commission_structure'!$A$15:$A$18,0),MATCH('calculations '!Y$1,'2018_commission_structure'!$A$15:$I$15,0)),0)</f>
        <v>0</v>
      </c>
      <c r="Z549" s="2">
        <f>IF($H549&gt;L549, ($H549-L549) *INDEX('2018_commission_structure'!$A$15:$I$24,MATCH($E549, '2018_commission_structure'!$A$15:$A$18,0),MATCH(Z$1, '2018_commission_structure'!$A$15:$I$15,0)), 0)</f>
        <v>0</v>
      </c>
      <c r="AA549" s="9">
        <f t="shared" si="88"/>
        <v>105735.15</v>
      </c>
      <c r="AB549" s="9">
        <f t="shared" si="89"/>
        <v>204469.15</v>
      </c>
    </row>
    <row r="550" spans="1:28" x14ac:dyDescent="0.25">
      <c r="A550" t="str">
        <f t="shared" si="80"/>
        <v>Tallie Buckner</v>
      </c>
      <c r="B550">
        <v>7427985850</v>
      </c>
      <c r="C550" t="s">
        <v>1077</v>
      </c>
      <c r="D550" t="s">
        <v>1078</v>
      </c>
      <c r="E550" t="s">
        <v>10</v>
      </c>
      <c r="F550" s="6">
        <v>77743</v>
      </c>
      <c r="G550">
        <f>COUNTIF(deals_closed!D:D,'calculations '!B550)</f>
        <v>21</v>
      </c>
      <c r="H550" s="6">
        <f>SUMIF(deals_closed!D:D,'calculations '!B550,deals_closed!C:C)</f>
        <v>764254</v>
      </c>
      <c r="I550" s="9">
        <f>VLOOKUP(E550,'2018_commission_structure'!$A$22:$I$24,9,FALSE)</f>
        <v>750000</v>
      </c>
      <c r="J550" s="7">
        <f t="shared" si="81"/>
        <v>937500</v>
      </c>
      <c r="K550" s="8">
        <f t="shared" si="82"/>
        <v>1125000</v>
      </c>
      <c r="L550" s="9">
        <f t="shared" si="83"/>
        <v>1500000</v>
      </c>
      <c r="M550" s="10">
        <f t="shared" si="84"/>
        <v>1.0190053333333333</v>
      </c>
      <c r="N550" t="str">
        <f t="shared" si="85"/>
        <v>100-125%</v>
      </c>
      <c r="O550" s="9">
        <f>MIN(I550, H550)*INDEX('2018_commission_structure'!$A$21:$I$24,
MATCH($E550, '2018_commission_structure'!$A$21:$A$24,0),
MATCH(O$1, '2018_commission_structure'!$A$21:$I$21,0))</f>
        <v>112500</v>
      </c>
      <c r="P550" s="2">
        <f>IF(H550&gt;I550, MIN(H550-I550, J550-I550)*
INDEX('2018_commission_structure'!$A$21:$I$24,
MATCH($E550, '2018_commission_structure'!$A$21:$A$24, 0),
MATCH(P$1, '2018_commission_structure'!$A$21:$I$21, 0)), 0)</f>
        <v>2708.26</v>
      </c>
      <c r="Q550" s="2">
        <f>IF(H550&gt;J550, MIN(H550-J550, K550-J550)*
INDEX('2018_commission_structure'!$A$21:$I$24,
MATCH($E550, '2018_commission_structure'!$A$21:$A$24, 0),
MATCH(Q$1, '2018_commission_structure'!$A$21:$I$21, 0)), 0)</f>
        <v>0</v>
      </c>
      <c r="R550" s="2">
        <f>IF($H550&gt;K550,MIN($H550-K550,L550-K550)*INDEX('2018_commission_structure'!$A$21:$I$24,MATCH($E550,'2018_commission_structure'!$A$21:$A$24,0),MATCH('calculations '!R$1,'2018_commission_structure'!$A$21:$I$21,0)),0)</f>
        <v>0</v>
      </c>
      <c r="S550" s="2">
        <f>IF($H550&gt;L550, ($H550-L550) *INDEX('2018_commission_structure'!$A$21:$I$24,MATCH($E550, '2018_commission_structure'!$A$21:$A$24,0),MATCH(S$1, '2018_commission_structure'!$A$21:$I$21,0)), 0)</f>
        <v>0</v>
      </c>
      <c r="T550" s="2">
        <f t="shared" si="86"/>
        <v>115208.26</v>
      </c>
      <c r="U550" s="2">
        <f t="shared" si="87"/>
        <v>192951.26</v>
      </c>
      <c r="V550" s="2">
        <f>MIN(I550, H550)*INDEX('2018_commission_structure'!$A$15:$I$18,MATCH($E550, '2018_commission_structure'!$A$15:$A$18,0),MATCH(V$1, '2018_commission_structure'!$A$15:$I$15,0))</f>
        <v>112500</v>
      </c>
      <c r="W550" s="2">
        <f>IF(H550&gt;I550, MIN(H550-I550, J550-I550)*INDEX('2018_commission_structure'!$A$15:$I$18,MATCH($E550, '2018_commission_structure'!$A$15:$A$18, 0),MATCH(W$1,'2018_commission_structure'!$A$15:$I$15, 0)), 0)</f>
        <v>3135.88</v>
      </c>
      <c r="X550" s="2">
        <f>IF(H550&gt;J550, MIN(H550-J550, K550-J550)*INDEX('2018_commission_structure'!$A$15:$I$24,MATCH($E550, '2018_commission_structure'!$A$15:$A$18, 0),MATCH(X$1, '2018_commission_structure'!$A$15:$I$15, 0)), 0)</f>
        <v>0</v>
      </c>
      <c r="Y550" s="2">
        <f>IF($H550&gt;K550,MIN($H550-K550,L550-K550)*INDEX('2018_commission_structure'!$A$15:$I$24,MATCH($E550,'2018_commission_structure'!$A$15:$A$18,0),MATCH('calculations '!Y$1,'2018_commission_structure'!$A$15:$I$15,0)),0)</f>
        <v>0</v>
      </c>
      <c r="Z550" s="2">
        <f>IF($H550&gt;L550, ($H550-L550) *INDEX('2018_commission_structure'!$A$15:$I$24,MATCH($E550, '2018_commission_structure'!$A$15:$A$18,0),MATCH(Z$1, '2018_commission_structure'!$A$15:$I$15,0)), 0)</f>
        <v>0</v>
      </c>
      <c r="AA550" s="9">
        <f t="shared" si="88"/>
        <v>115635.88</v>
      </c>
      <c r="AB550" s="9">
        <f t="shared" si="89"/>
        <v>193378.88</v>
      </c>
    </row>
    <row r="551" spans="1:28" x14ac:dyDescent="0.25">
      <c r="A551" t="str">
        <f t="shared" si="80"/>
        <v>Christabella Timblett</v>
      </c>
      <c r="B551">
        <v>4328154427</v>
      </c>
      <c r="C551" t="s">
        <v>1079</v>
      </c>
      <c r="D551" t="s">
        <v>1080</v>
      </c>
      <c r="E551" t="s">
        <v>7</v>
      </c>
      <c r="F551" s="6">
        <v>34691</v>
      </c>
      <c r="G551">
        <f>COUNTIF(deals_closed!D:D,'calculations '!B551)</f>
        <v>20</v>
      </c>
      <c r="H551" s="6">
        <f>SUMIF(deals_closed!D:D,'calculations '!B551,deals_closed!C:C)</f>
        <v>637072</v>
      </c>
      <c r="I551" s="9">
        <f>VLOOKUP(E551,'2018_commission_structure'!$A$22:$I$24,9,FALSE)</f>
        <v>500000</v>
      </c>
      <c r="J551" s="7">
        <f t="shared" si="81"/>
        <v>625000</v>
      </c>
      <c r="K551" s="8">
        <f t="shared" si="82"/>
        <v>750000</v>
      </c>
      <c r="L551" s="9">
        <f t="shared" si="83"/>
        <v>1000000</v>
      </c>
      <c r="M551" s="10">
        <f t="shared" si="84"/>
        <v>1.2741439999999999</v>
      </c>
      <c r="N551" t="str">
        <f t="shared" si="85"/>
        <v>125-150%</v>
      </c>
      <c r="O551" s="9">
        <f>MIN(I551, H551)*INDEX('2018_commission_structure'!$A$21:$I$24,
MATCH($E551, '2018_commission_structure'!$A$21:$A$24,0),
MATCH(O$1, '2018_commission_structure'!$A$21:$I$21,0))</f>
        <v>50000</v>
      </c>
      <c r="P551" s="2">
        <f>IF(H551&gt;I551, MIN(H551-I551, J551-I551)*
INDEX('2018_commission_structure'!$A$21:$I$24,
MATCH($E551, '2018_commission_structure'!$A$21:$A$24, 0),
MATCH(P$1, '2018_commission_structure'!$A$21:$I$21, 0)), 0)</f>
        <v>18750</v>
      </c>
      <c r="Q551" s="2">
        <f>IF(H551&gt;J551, MIN(H551-J551, K551-J551)*
INDEX('2018_commission_structure'!$A$21:$I$24,
MATCH($E551, '2018_commission_structure'!$A$21:$A$24, 0),
MATCH(Q$1, '2018_commission_structure'!$A$21:$I$21, 0)), 0)</f>
        <v>2172.96</v>
      </c>
      <c r="R551" s="2">
        <f>IF($H551&gt;K551,MIN($H551-K551,L551-K551)*INDEX('2018_commission_structure'!$A$21:$I$24,MATCH($E551,'2018_commission_structure'!$A$21:$A$24,0),MATCH('calculations '!R$1,'2018_commission_structure'!$A$21:$I$21,0)),0)</f>
        <v>0</v>
      </c>
      <c r="S551" s="2">
        <f>IF($H551&gt;L551, ($H551-L551) *INDEX('2018_commission_structure'!$A$21:$I$24,MATCH($E551, '2018_commission_structure'!$A$21:$A$24,0),MATCH(S$1, '2018_commission_structure'!$A$21:$I$21,0)), 0)</f>
        <v>0</v>
      </c>
      <c r="T551" s="2">
        <f t="shared" si="86"/>
        <v>70922.960000000006</v>
      </c>
      <c r="U551" s="2">
        <f t="shared" si="87"/>
        <v>105613.96</v>
      </c>
      <c r="V551" s="2">
        <f>MIN(I551, H551)*INDEX('2018_commission_structure'!$A$15:$I$18,MATCH($E551, '2018_commission_structure'!$A$15:$A$18,0),MATCH(V$1, '2018_commission_structure'!$A$15:$I$15,0))</f>
        <v>60000</v>
      </c>
      <c r="W551" s="2">
        <f>IF(H551&gt;I551, MIN(H551-I551, J551-I551)*INDEX('2018_commission_structure'!$A$15:$I$18,MATCH($E551, '2018_commission_structure'!$A$15:$A$18, 0),MATCH(W$1,'2018_commission_structure'!$A$15:$I$15, 0)), 0)</f>
        <v>21250</v>
      </c>
      <c r="X551" s="2">
        <f>IF(H551&gt;J551, MIN(H551-J551, K551-J551)*INDEX('2018_commission_structure'!$A$15:$I$24,MATCH($E551, '2018_commission_structure'!$A$15:$A$18, 0),MATCH(X$1, '2018_commission_structure'!$A$15:$I$15, 0)), 0)</f>
        <v>2414.4</v>
      </c>
      <c r="Y551" s="2">
        <f>IF($H551&gt;K551,MIN($H551-K551,L551-K551)*INDEX('2018_commission_structure'!$A$15:$I$24,MATCH($E551,'2018_commission_structure'!$A$15:$A$18,0),MATCH('calculations '!Y$1,'2018_commission_structure'!$A$15:$I$15,0)),0)</f>
        <v>0</v>
      </c>
      <c r="Z551" s="2">
        <f>IF($H551&gt;L551, ($H551-L551) *INDEX('2018_commission_structure'!$A$15:$I$24,MATCH($E551, '2018_commission_structure'!$A$15:$A$18,0),MATCH(Z$1, '2018_commission_structure'!$A$15:$I$15,0)), 0)</f>
        <v>0</v>
      </c>
      <c r="AA551" s="9">
        <f t="shared" si="88"/>
        <v>83664.399999999994</v>
      </c>
      <c r="AB551" s="9">
        <f t="shared" si="89"/>
        <v>118355.4</v>
      </c>
    </row>
    <row r="552" spans="1:28" x14ac:dyDescent="0.25">
      <c r="A552" t="str">
        <f t="shared" si="80"/>
        <v>Pacorro Balden</v>
      </c>
      <c r="B552">
        <v>5077974136</v>
      </c>
      <c r="C552" t="s">
        <v>1081</v>
      </c>
      <c r="D552" t="s">
        <v>1082</v>
      </c>
      <c r="E552" t="s">
        <v>10</v>
      </c>
      <c r="F552" s="6">
        <v>94733</v>
      </c>
      <c r="G552">
        <f>COUNTIF(deals_closed!D:D,'calculations '!B552)</f>
        <v>19</v>
      </c>
      <c r="H552" s="6">
        <f>SUMIF(deals_closed!D:D,'calculations '!B552,deals_closed!C:C)</f>
        <v>596790</v>
      </c>
      <c r="I552" s="9">
        <f>VLOOKUP(E552,'2018_commission_structure'!$A$22:$I$24,9,FALSE)</f>
        <v>750000</v>
      </c>
      <c r="J552" s="7">
        <f t="shared" si="81"/>
        <v>937500</v>
      </c>
      <c r="K552" s="8">
        <f t="shared" si="82"/>
        <v>1125000</v>
      </c>
      <c r="L552" s="9">
        <f t="shared" si="83"/>
        <v>1500000</v>
      </c>
      <c r="M552" s="10">
        <f t="shared" si="84"/>
        <v>0.79571999999999998</v>
      </c>
      <c r="N552" t="str">
        <f t="shared" si="85"/>
        <v>0-100%</v>
      </c>
      <c r="O552" s="9">
        <f>MIN(I552, H552)*INDEX('2018_commission_structure'!$A$21:$I$24,
MATCH($E552, '2018_commission_structure'!$A$21:$A$24,0),
MATCH(O$1, '2018_commission_structure'!$A$21:$I$21,0))</f>
        <v>89518.5</v>
      </c>
      <c r="P552" s="2">
        <f>IF(H552&gt;I552, MIN(H552-I552, J552-I552)*
INDEX('2018_commission_structure'!$A$21:$I$24,
MATCH($E552, '2018_commission_structure'!$A$21:$A$24, 0),
MATCH(P$1, '2018_commission_structure'!$A$21:$I$21, 0)), 0)</f>
        <v>0</v>
      </c>
      <c r="Q552" s="2">
        <f>IF(H552&gt;J552, MIN(H552-J552, K552-J552)*
INDEX('2018_commission_structure'!$A$21:$I$24,
MATCH($E552, '2018_commission_structure'!$A$21:$A$24, 0),
MATCH(Q$1, '2018_commission_structure'!$A$21:$I$21, 0)), 0)</f>
        <v>0</v>
      </c>
      <c r="R552" s="2">
        <f>IF($H552&gt;K552,MIN($H552-K552,L552-K552)*INDEX('2018_commission_structure'!$A$21:$I$24,MATCH($E552,'2018_commission_structure'!$A$21:$A$24,0),MATCH('calculations '!R$1,'2018_commission_structure'!$A$21:$I$21,0)),0)</f>
        <v>0</v>
      </c>
      <c r="S552" s="2">
        <f>IF($H552&gt;L552, ($H552-L552) *INDEX('2018_commission_structure'!$A$21:$I$24,MATCH($E552, '2018_commission_structure'!$A$21:$A$24,0),MATCH(S$1, '2018_commission_structure'!$A$21:$I$21,0)), 0)</f>
        <v>0</v>
      </c>
      <c r="T552" s="2">
        <f t="shared" si="86"/>
        <v>89518.5</v>
      </c>
      <c r="U552" s="2">
        <f t="shared" si="87"/>
        <v>184251.5</v>
      </c>
      <c r="V552" s="2">
        <f>MIN(I552, H552)*INDEX('2018_commission_structure'!$A$15:$I$18,MATCH($E552, '2018_commission_structure'!$A$15:$A$18,0),MATCH(V$1, '2018_commission_structure'!$A$15:$I$15,0))</f>
        <v>89518.5</v>
      </c>
      <c r="W552" s="2">
        <f>IF(H552&gt;I552, MIN(H552-I552, J552-I552)*INDEX('2018_commission_structure'!$A$15:$I$18,MATCH($E552, '2018_commission_structure'!$A$15:$A$18, 0),MATCH(W$1,'2018_commission_structure'!$A$15:$I$15, 0)), 0)</f>
        <v>0</v>
      </c>
      <c r="X552" s="2">
        <f>IF(H552&gt;J552, MIN(H552-J552, K552-J552)*INDEX('2018_commission_structure'!$A$15:$I$24,MATCH($E552, '2018_commission_structure'!$A$15:$A$18, 0),MATCH(X$1, '2018_commission_structure'!$A$15:$I$15, 0)), 0)</f>
        <v>0</v>
      </c>
      <c r="Y552" s="2">
        <f>IF($H552&gt;K552,MIN($H552-K552,L552-K552)*INDEX('2018_commission_structure'!$A$15:$I$24,MATCH($E552,'2018_commission_structure'!$A$15:$A$18,0),MATCH('calculations '!Y$1,'2018_commission_structure'!$A$15:$I$15,0)),0)</f>
        <v>0</v>
      </c>
      <c r="Z552" s="2">
        <f>IF($H552&gt;L552, ($H552-L552) *INDEX('2018_commission_structure'!$A$15:$I$24,MATCH($E552, '2018_commission_structure'!$A$15:$A$18,0),MATCH(Z$1, '2018_commission_structure'!$A$15:$I$15,0)), 0)</f>
        <v>0</v>
      </c>
      <c r="AA552" s="9">
        <f t="shared" si="88"/>
        <v>89518.5</v>
      </c>
      <c r="AB552" s="9">
        <f t="shared" si="89"/>
        <v>184251.5</v>
      </c>
    </row>
    <row r="553" spans="1:28" x14ac:dyDescent="0.25">
      <c r="A553" t="str">
        <f t="shared" si="80"/>
        <v>Elizabet Kentish</v>
      </c>
      <c r="B553">
        <v>9621331862</v>
      </c>
      <c r="C553" t="s">
        <v>1083</v>
      </c>
      <c r="D553" t="s">
        <v>1084</v>
      </c>
      <c r="E553" t="s">
        <v>10</v>
      </c>
      <c r="F553" s="6">
        <v>91656</v>
      </c>
      <c r="G553">
        <f>COUNTIF(deals_closed!D:D,'calculations '!B553)</f>
        <v>14</v>
      </c>
      <c r="H553" s="6">
        <f>SUMIF(deals_closed!D:D,'calculations '!B553,deals_closed!C:C)</f>
        <v>454708</v>
      </c>
      <c r="I553" s="9">
        <f>VLOOKUP(E553,'2018_commission_structure'!$A$22:$I$24,9,FALSE)</f>
        <v>750000</v>
      </c>
      <c r="J553" s="7">
        <f t="shared" si="81"/>
        <v>937500</v>
      </c>
      <c r="K553" s="8">
        <f t="shared" si="82"/>
        <v>1125000</v>
      </c>
      <c r="L553" s="9">
        <f t="shared" si="83"/>
        <v>1500000</v>
      </c>
      <c r="M553" s="10">
        <f t="shared" si="84"/>
        <v>0.60627733333333333</v>
      </c>
      <c r="N553" t="str">
        <f t="shared" si="85"/>
        <v>0-100%</v>
      </c>
      <c r="O553" s="9">
        <f>MIN(I553, H553)*INDEX('2018_commission_structure'!$A$21:$I$24,
MATCH($E553, '2018_commission_structure'!$A$21:$A$24,0),
MATCH(O$1, '2018_commission_structure'!$A$21:$I$21,0))</f>
        <v>68206.2</v>
      </c>
      <c r="P553" s="2">
        <f>IF(H553&gt;I553, MIN(H553-I553, J553-I553)*
INDEX('2018_commission_structure'!$A$21:$I$24,
MATCH($E553, '2018_commission_structure'!$A$21:$A$24, 0),
MATCH(P$1, '2018_commission_structure'!$A$21:$I$21, 0)), 0)</f>
        <v>0</v>
      </c>
      <c r="Q553" s="2">
        <f>IF(H553&gt;J553, MIN(H553-J553, K553-J553)*
INDEX('2018_commission_structure'!$A$21:$I$24,
MATCH($E553, '2018_commission_structure'!$A$21:$A$24, 0),
MATCH(Q$1, '2018_commission_structure'!$A$21:$I$21, 0)), 0)</f>
        <v>0</v>
      </c>
      <c r="R553" s="2">
        <f>IF($H553&gt;K553,MIN($H553-K553,L553-K553)*INDEX('2018_commission_structure'!$A$21:$I$24,MATCH($E553,'2018_commission_structure'!$A$21:$A$24,0),MATCH('calculations '!R$1,'2018_commission_structure'!$A$21:$I$21,0)),0)</f>
        <v>0</v>
      </c>
      <c r="S553" s="2">
        <f>IF($H553&gt;L553, ($H553-L553) *INDEX('2018_commission_structure'!$A$21:$I$24,MATCH($E553, '2018_commission_structure'!$A$21:$A$24,0),MATCH(S$1, '2018_commission_structure'!$A$21:$I$21,0)), 0)</f>
        <v>0</v>
      </c>
      <c r="T553" s="2">
        <f t="shared" si="86"/>
        <v>68206.2</v>
      </c>
      <c r="U553" s="2">
        <f t="shared" si="87"/>
        <v>159862.20000000001</v>
      </c>
      <c r="V553" s="2">
        <f>MIN(I553, H553)*INDEX('2018_commission_structure'!$A$15:$I$18,MATCH($E553, '2018_commission_structure'!$A$15:$A$18,0),MATCH(V$1, '2018_commission_structure'!$A$15:$I$15,0))</f>
        <v>68206.2</v>
      </c>
      <c r="W553" s="2">
        <f>IF(H553&gt;I553, MIN(H553-I553, J553-I553)*INDEX('2018_commission_structure'!$A$15:$I$18,MATCH($E553, '2018_commission_structure'!$A$15:$A$18, 0),MATCH(W$1,'2018_commission_structure'!$A$15:$I$15, 0)), 0)</f>
        <v>0</v>
      </c>
      <c r="X553" s="2">
        <f>IF(H553&gt;J553, MIN(H553-J553, K553-J553)*INDEX('2018_commission_structure'!$A$15:$I$24,MATCH($E553, '2018_commission_structure'!$A$15:$A$18, 0),MATCH(X$1, '2018_commission_structure'!$A$15:$I$15, 0)), 0)</f>
        <v>0</v>
      </c>
      <c r="Y553" s="2">
        <f>IF($H553&gt;K553,MIN($H553-K553,L553-K553)*INDEX('2018_commission_structure'!$A$15:$I$24,MATCH($E553,'2018_commission_structure'!$A$15:$A$18,0),MATCH('calculations '!Y$1,'2018_commission_structure'!$A$15:$I$15,0)),0)</f>
        <v>0</v>
      </c>
      <c r="Z553" s="2">
        <f>IF($H553&gt;L553, ($H553-L553) *INDEX('2018_commission_structure'!$A$15:$I$24,MATCH($E553, '2018_commission_structure'!$A$15:$A$18,0),MATCH(Z$1, '2018_commission_structure'!$A$15:$I$15,0)), 0)</f>
        <v>0</v>
      </c>
      <c r="AA553" s="9">
        <f t="shared" si="88"/>
        <v>68206.2</v>
      </c>
      <c r="AB553" s="9">
        <f t="shared" si="89"/>
        <v>159862.20000000001</v>
      </c>
    </row>
    <row r="554" spans="1:28" x14ac:dyDescent="0.25">
      <c r="A554" t="str">
        <f t="shared" si="80"/>
        <v>Cecilius Messam</v>
      </c>
      <c r="B554">
        <v>6720857681</v>
      </c>
      <c r="C554" t="s">
        <v>1085</v>
      </c>
      <c r="D554" t="s">
        <v>1086</v>
      </c>
      <c r="E554" t="s">
        <v>29</v>
      </c>
      <c r="F554" s="6">
        <v>73093</v>
      </c>
      <c r="G554">
        <f>COUNTIF(deals_closed!D:D,'calculations '!B554)</f>
        <v>22</v>
      </c>
      <c r="H554" s="6">
        <f>SUMIF(deals_closed!D:D,'calculations '!B554,deals_closed!C:C)</f>
        <v>800141</v>
      </c>
      <c r="I554" s="9">
        <f>VLOOKUP(E554,'2018_commission_structure'!$A$22:$I$24,9,FALSE)</f>
        <v>600000</v>
      </c>
      <c r="J554" s="7">
        <f t="shared" si="81"/>
        <v>750000</v>
      </c>
      <c r="K554" s="8">
        <f t="shared" si="82"/>
        <v>900000</v>
      </c>
      <c r="L554" s="9">
        <f t="shared" si="83"/>
        <v>1200000</v>
      </c>
      <c r="M554" s="10">
        <f t="shared" si="84"/>
        <v>1.3335683333333332</v>
      </c>
      <c r="N554" t="str">
        <f t="shared" si="85"/>
        <v>125-150%</v>
      </c>
      <c r="O554" s="9">
        <f>MIN(I554, H554)*INDEX('2018_commission_structure'!$A$21:$I$24,
MATCH($E554, '2018_commission_structure'!$A$21:$A$24,0),
MATCH(O$1, '2018_commission_structure'!$A$21:$I$21,0))</f>
        <v>78000</v>
      </c>
      <c r="P554" s="2">
        <f>IF(H554&gt;I554, MIN(H554-I554, J554-I554)*
INDEX('2018_commission_structure'!$A$21:$I$24,
MATCH($E554, '2018_commission_structure'!$A$21:$A$24, 0),
MATCH(P$1, '2018_commission_structure'!$A$21:$I$21, 0)), 0)</f>
        <v>25500.000000000004</v>
      </c>
      <c r="Q554" s="2">
        <f>IF(H554&gt;J554, MIN(H554-J554, K554-J554)*
INDEX('2018_commission_structure'!$A$21:$I$24,
MATCH($E554, '2018_commission_structure'!$A$21:$A$24, 0),
MATCH(Q$1, '2018_commission_structure'!$A$21:$I$21, 0)), 0)</f>
        <v>10529.609999999999</v>
      </c>
      <c r="R554" s="2">
        <f>IF($H554&gt;K554,MIN($H554-K554,L554-K554)*INDEX('2018_commission_structure'!$A$21:$I$24,MATCH($E554,'2018_commission_structure'!$A$21:$A$24,0),MATCH('calculations '!R$1,'2018_commission_structure'!$A$21:$I$21,0)),0)</f>
        <v>0</v>
      </c>
      <c r="S554" s="2">
        <f>IF($H554&gt;L554, ($H554-L554) *INDEX('2018_commission_structure'!$A$21:$I$24,MATCH($E554, '2018_commission_structure'!$A$21:$A$24,0),MATCH(S$1, '2018_commission_structure'!$A$21:$I$21,0)), 0)</f>
        <v>0</v>
      </c>
      <c r="T554" s="2">
        <f t="shared" si="86"/>
        <v>114029.61</v>
      </c>
      <c r="U554" s="2">
        <f t="shared" si="87"/>
        <v>187122.61</v>
      </c>
      <c r="V554" s="2">
        <f>MIN(I554, H554)*INDEX('2018_commission_structure'!$A$15:$I$18,MATCH($E554, '2018_commission_structure'!$A$15:$A$18,0),MATCH(V$1, '2018_commission_structure'!$A$15:$I$15,0))</f>
        <v>90000</v>
      </c>
      <c r="W554" s="2">
        <f>IF(H554&gt;I554, MIN(H554-I554, J554-I554)*INDEX('2018_commission_structure'!$A$15:$I$18,MATCH($E554, '2018_commission_structure'!$A$15:$A$18, 0),MATCH(W$1,'2018_commission_structure'!$A$15:$I$15, 0)), 0)</f>
        <v>27000</v>
      </c>
      <c r="X554" s="2">
        <f>IF(H554&gt;J554, MIN(H554-J554, K554-J554)*INDEX('2018_commission_structure'!$A$15:$I$24,MATCH($E554, '2018_commission_structure'!$A$15:$A$18, 0),MATCH(X$1, '2018_commission_structure'!$A$15:$I$15, 0)), 0)</f>
        <v>12535.25</v>
      </c>
      <c r="Y554" s="2">
        <f>IF($H554&gt;K554,MIN($H554-K554,L554-K554)*INDEX('2018_commission_structure'!$A$15:$I$24,MATCH($E554,'2018_commission_structure'!$A$15:$A$18,0),MATCH('calculations '!Y$1,'2018_commission_structure'!$A$15:$I$15,0)),0)</f>
        <v>0</v>
      </c>
      <c r="Z554" s="2">
        <f>IF($H554&gt;L554, ($H554-L554) *INDEX('2018_commission_structure'!$A$15:$I$24,MATCH($E554, '2018_commission_structure'!$A$15:$A$18,0),MATCH(Z$1, '2018_commission_structure'!$A$15:$I$15,0)), 0)</f>
        <v>0</v>
      </c>
      <c r="AA554" s="9">
        <f t="shared" si="88"/>
        <v>129535.25</v>
      </c>
      <c r="AB554" s="9">
        <f t="shared" si="89"/>
        <v>202628.25</v>
      </c>
    </row>
    <row r="555" spans="1:28" x14ac:dyDescent="0.25">
      <c r="A555" t="str">
        <f t="shared" si="80"/>
        <v>Aurelie Pickaver</v>
      </c>
      <c r="B555">
        <v>4502817627</v>
      </c>
      <c r="C555" t="s">
        <v>1087</v>
      </c>
      <c r="D555" t="s">
        <v>1088</v>
      </c>
      <c r="E555" t="s">
        <v>7</v>
      </c>
      <c r="F555" s="6">
        <v>63908</v>
      </c>
      <c r="G555">
        <f>COUNTIF(deals_closed!D:D,'calculations '!B555)</f>
        <v>17</v>
      </c>
      <c r="H555" s="6">
        <f>SUMIF(deals_closed!D:D,'calculations '!B555,deals_closed!C:C)</f>
        <v>695501</v>
      </c>
      <c r="I555" s="9">
        <f>VLOOKUP(E555,'2018_commission_structure'!$A$22:$I$24,9,FALSE)</f>
        <v>500000</v>
      </c>
      <c r="J555" s="7">
        <f t="shared" si="81"/>
        <v>625000</v>
      </c>
      <c r="K555" s="8">
        <f t="shared" si="82"/>
        <v>750000</v>
      </c>
      <c r="L555" s="9">
        <f t="shared" si="83"/>
        <v>1000000</v>
      </c>
      <c r="M555" s="10">
        <f t="shared" si="84"/>
        <v>1.3910020000000001</v>
      </c>
      <c r="N555" t="str">
        <f t="shared" si="85"/>
        <v>125-150%</v>
      </c>
      <c r="O555" s="9">
        <f>MIN(I555, H555)*INDEX('2018_commission_structure'!$A$21:$I$24,
MATCH($E555, '2018_commission_structure'!$A$21:$A$24,0),
MATCH(O$1, '2018_commission_structure'!$A$21:$I$21,0))</f>
        <v>50000</v>
      </c>
      <c r="P555" s="2">
        <f>IF(H555&gt;I555, MIN(H555-I555, J555-I555)*
INDEX('2018_commission_structure'!$A$21:$I$24,
MATCH($E555, '2018_commission_structure'!$A$21:$A$24, 0),
MATCH(P$1, '2018_commission_structure'!$A$21:$I$21, 0)), 0)</f>
        <v>18750</v>
      </c>
      <c r="Q555" s="2">
        <f>IF(H555&gt;J555, MIN(H555-J555, K555-J555)*
INDEX('2018_commission_structure'!$A$21:$I$24,
MATCH($E555, '2018_commission_structure'!$A$21:$A$24, 0),
MATCH(Q$1, '2018_commission_structure'!$A$21:$I$21, 0)), 0)</f>
        <v>12690.18</v>
      </c>
      <c r="R555" s="2">
        <f>IF($H555&gt;K555,MIN($H555-K555,L555-K555)*INDEX('2018_commission_structure'!$A$21:$I$24,MATCH($E555,'2018_commission_structure'!$A$21:$A$24,0),MATCH('calculations '!R$1,'2018_commission_structure'!$A$21:$I$21,0)),0)</f>
        <v>0</v>
      </c>
      <c r="S555" s="2">
        <f>IF($H555&gt;L555, ($H555-L555) *INDEX('2018_commission_structure'!$A$21:$I$24,MATCH($E555, '2018_commission_structure'!$A$21:$A$24,0),MATCH(S$1, '2018_commission_structure'!$A$21:$I$21,0)), 0)</f>
        <v>0</v>
      </c>
      <c r="T555" s="2">
        <f t="shared" si="86"/>
        <v>81440.179999999993</v>
      </c>
      <c r="U555" s="2">
        <f t="shared" si="87"/>
        <v>145348.18</v>
      </c>
      <c r="V555" s="2">
        <f>MIN(I555, H555)*INDEX('2018_commission_structure'!$A$15:$I$18,MATCH($E555, '2018_commission_structure'!$A$15:$A$18,0),MATCH(V$1, '2018_commission_structure'!$A$15:$I$15,0))</f>
        <v>60000</v>
      </c>
      <c r="W555" s="2">
        <f>IF(H555&gt;I555, MIN(H555-I555, J555-I555)*INDEX('2018_commission_structure'!$A$15:$I$18,MATCH($E555, '2018_commission_structure'!$A$15:$A$18, 0),MATCH(W$1,'2018_commission_structure'!$A$15:$I$15, 0)), 0)</f>
        <v>21250</v>
      </c>
      <c r="X555" s="2">
        <f>IF(H555&gt;J555, MIN(H555-J555, K555-J555)*INDEX('2018_commission_structure'!$A$15:$I$24,MATCH($E555, '2018_commission_structure'!$A$15:$A$18, 0),MATCH(X$1, '2018_commission_structure'!$A$15:$I$15, 0)), 0)</f>
        <v>14100.2</v>
      </c>
      <c r="Y555" s="2">
        <f>IF($H555&gt;K555,MIN($H555-K555,L555-K555)*INDEX('2018_commission_structure'!$A$15:$I$24,MATCH($E555,'2018_commission_structure'!$A$15:$A$18,0),MATCH('calculations '!Y$1,'2018_commission_structure'!$A$15:$I$15,0)),0)</f>
        <v>0</v>
      </c>
      <c r="Z555" s="2">
        <f>IF($H555&gt;L555, ($H555-L555) *INDEX('2018_commission_structure'!$A$15:$I$24,MATCH($E555, '2018_commission_structure'!$A$15:$A$18,0),MATCH(Z$1, '2018_commission_structure'!$A$15:$I$15,0)), 0)</f>
        <v>0</v>
      </c>
      <c r="AA555" s="9">
        <f t="shared" si="88"/>
        <v>95350.2</v>
      </c>
      <c r="AB555" s="9">
        <f t="shared" si="89"/>
        <v>159258.20000000001</v>
      </c>
    </row>
    <row r="556" spans="1:28" x14ac:dyDescent="0.25">
      <c r="A556" t="str">
        <f t="shared" si="80"/>
        <v>Huey Strognell</v>
      </c>
      <c r="B556">
        <v>7794042674</v>
      </c>
      <c r="C556" t="s">
        <v>1089</v>
      </c>
      <c r="D556" t="s">
        <v>1090</v>
      </c>
      <c r="E556" t="s">
        <v>7</v>
      </c>
      <c r="F556" s="6">
        <v>48616</v>
      </c>
      <c r="G556">
        <f>COUNTIF(deals_closed!D:D,'calculations '!B556)</f>
        <v>26</v>
      </c>
      <c r="H556" s="6">
        <f>SUMIF(deals_closed!D:D,'calculations '!B556,deals_closed!C:C)</f>
        <v>937273</v>
      </c>
      <c r="I556" s="9">
        <f>VLOOKUP(E556,'2018_commission_structure'!$A$22:$I$24,9,FALSE)</f>
        <v>500000</v>
      </c>
      <c r="J556" s="7">
        <f t="shared" si="81"/>
        <v>625000</v>
      </c>
      <c r="K556" s="8">
        <f t="shared" si="82"/>
        <v>750000</v>
      </c>
      <c r="L556" s="9">
        <f t="shared" si="83"/>
        <v>1000000</v>
      </c>
      <c r="M556" s="10">
        <f t="shared" si="84"/>
        <v>1.874546</v>
      </c>
      <c r="N556" t="str">
        <f t="shared" si="85"/>
        <v>150-200%</v>
      </c>
      <c r="O556" s="9">
        <f>MIN(I556, H556)*INDEX('2018_commission_structure'!$A$21:$I$24,
MATCH($E556, '2018_commission_structure'!$A$21:$A$24,0),
MATCH(O$1, '2018_commission_structure'!$A$21:$I$21,0))</f>
        <v>50000</v>
      </c>
      <c r="P556" s="2">
        <f>IF(H556&gt;I556, MIN(H556-I556, J556-I556)*
INDEX('2018_commission_structure'!$A$21:$I$24,
MATCH($E556, '2018_commission_structure'!$A$21:$A$24, 0),
MATCH(P$1, '2018_commission_structure'!$A$21:$I$21, 0)), 0)</f>
        <v>18750</v>
      </c>
      <c r="Q556" s="2">
        <f>IF(H556&gt;J556, MIN(H556-J556, K556-J556)*
INDEX('2018_commission_structure'!$A$21:$I$24,
MATCH($E556, '2018_commission_structure'!$A$21:$A$24, 0),
MATCH(Q$1, '2018_commission_structure'!$A$21:$I$21, 0)), 0)</f>
        <v>22500</v>
      </c>
      <c r="R556" s="2">
        <f>IF($H556&gt;K556,MIN($H556-K556,L556-K556)*INDEX('2018_commission_structure'!$A$21:$I$24,MATCH($E556,'2018_commission_structure'!$A$21:$A$24,0),MATCH('calculations '!R$1,'2018_commission_structure'!$A$21:$I$21,0)),0)</f>
        <v>41200.06</v>
      </c>
      <c r="S556" s="2">
        <f>IF($H556&gt;L556, ($H556-L556) *INDEX('2018_commission_structure'!$A$21:$I$24,MATCH($E556, '2018_commission_structure'!$A$21:$A$24,0),MATCH(S$1, '2018_commission_structure'!$A$21:$I$21,0)), 0)</f>
        <v>0</v>
      </c>
      <c r="T556" s="2">
        <f t="shared" si="86"/>
        <v>132450.06</v>
      </c>
      <c r="U556" s="2">
        <f t="shared" si="87"/>
        <v>181066.06</v>
      </c>
      <c r="V556" s="2">
        <f>MIN(I556, H556)*INDEX('2018_commission_structure'!$A$15:$I$18,MATCH($E556, '2018_commission_structure'!$A$15:$A$18,0),MATCH(V$1, '2018_commission_structure'!$A$15:$I$15,0))</f>
        <v>60000</v>
      </c>
      <c r="W556" s="2">
        <f>IF(H556&gt;I556, MIN(H556-I556, J556-I556)*INDEX('2018_commission_structure'!$A$15:$I$18,MATCH($E556, '2018_commission_structure'!$A$15:$A$18, 0),MATCH(W$1,'2018_commission_structure'!$A$15:$I$15, 0)), 0)</f>
        <v>21250</v>
      </c>
      <c r="X556" s="2">
        <f>IF(H556&gt;J556, MIN(H556-J556, K556-J556)*INDEX('2018_commission_structure'!$A$15:$I$24,MATCH($E556, '2018_commission_structure'!$A$15:$A$18, 0),MATCH(X$1, '2018_commission_structure'!$A$15:$I$15, 0)), 0)</f>
        <v>25000</v>
      </c>
      <c r="Y556" s="2">
        <f>IF($H556&gt;K556,MIN($H556-K556,L556-K556)*INDEX('2018_commission_structure'!$A$15:$I$24,MATCH($E556,'2018_commission_structure'!$A$15:$A$18,0),MATCH('calculations '!Y$1,'2018_commission_structure'!$A$15:$I$15,0)),0)</f>
        <v>41200.06</v>
      </c>
      <c r="Z556" s="2">
        <f>IF($H556&gt;L556, ($H556-L556) *INDEX('2018_commission_structure'!$A$15:$I$24,MATCH($E556, '2018_commission_structure'!$A$15:$A$18,0),MATCH(Z$1, '2018_commission_structure'!$A$15:$I$15,0)), 0)</f>
        <v>0</v>
      </c>
      <c r="AA556" s="9">
        <f t="shared" si="88"/>
        <v>147450.06</v>
      </c>
      <c r="AB556" s="9">
        <f t="shared" si="89"/>
        <v>196066.06</v>
      </c>
    </row>
    <row r="557" spans="1:28" x14ac:dyDescent="0.25">
      <c r="A557" t="str">
        <f t="shared" si="80"/>
        <v>Lawrence Minchindon</v>
      </c>
      <c r="B557">
        <v>7637608875</v>
      </c>
      <c r="C557" t="s">
        <v>1091</v>
      </c>
      <c r="D557" t="s">
        <v>1092</v>
      </c>
      <c r="E557" t="s">
        <v>7</v>
      </c>
      <c r="F557" s="6">
        <v>49539</v>
      </c>
      <c r="G557">
        <f>COUNTIF(deals_closed!D:D,'calculations '!B557)</f>
        <v>20</v>
      </c>
      <c r="H557" s="6">
        <f>SUMIF(deals_closed!D:D,'calculations '!B557,deals_closed!C:C)</f>
        <v>712930</v>
      </c>
      <c r="I557" s="9">
        <f>VLOOKUP(E557,'2018_commission_structure'!$A$22:$I$24,9,FALSE)</f>
        <v>500000</v>
      </c>
      <c r="J557" s="7">
        <f t="shared" si="81"/>
        <v>625000</v>
      </c>
      <c r="K557" s="8">
        <f t="shared" si="82"/>
        <v>750000</v>
      </c>
      <c r="L557" s="9">
        <f t="shared" si="83"/>
        <v>1000000</v>
      </c>
      <c r="M557" s="10">
        <f t="shared" si="84"/>
        <v>1.4258599999999999</v>
      </c>
      <c r="N557" t="str">
        <f t="shared" si="85"/>
        <v>125-150%</v>
      </c>
      <c r="O557" s="9">
        <f>MIN(I557, H557)*INDEX('2018_commission_structure'!$A$21:$I$24,
MATCH($E557, '2018_commission_structure'!$A$21:$A$24,0),
MATCH(O$1, '2018_commission_structure'!$A$21:$I$21,0))</f>
        <v>50000</v>
      </c>
      <c r="P557" s="2">
        <f>IF(H557&gt;I557, MIN(H557-I557, J557-I557)*
INDEX('2018_commission_structure'!$A$21:$I$24,
MATCH($E557, '2018_commission_structure'!$A$21:$A$24, 0),
MATCH(P$1, '2018_commission_structure'!$A$21:$I$21, 0)), 0)</f>
        <v>18750</v>
      </c>
      <c r="Q557" s="2">
        <f>IF(H557&gt;J557, MIN(H557-J557, K557-J557)*
INDEX('2018_commission_structure'!$A$21:$I$24,
MATCH($E557, '2018_commission_structure'!$A$21:$A$24, 0),
MATCH(Q$1, '2018_commission_structure'!$A$21:$I$21, 0)), 0)</f>
        <v>15827.4</v>
      </c>
      <c r="R557" s="2">
        <f>IF($H557&gt;K557,MIN($H557-K557,L557-K557)*INDEX('2018_commission_structure'!$A$21:$I$24,MATCH($E557,'2018_commission_structure'!$A$21:$A$24,0),MATCH('calculations '!R$1,'2018_commission_structure'!$A$21:$I$21,0)),0)</f>
        <v>0</v>
      </c>
      <c r="S557" s="2">
        <f>IF($H557&gt;L557, ($H557-L557) *INDEX('2018_commission_structure'!$A$21:$I$24,MATCH($E557, '2018_commission_structure'!$A$21:$A$24,0),MATCH(S$1, '2018_commission_structure'!$A$21:$I$21,0)), 0)</f>
        <v>0</v>
      </c>
      <c r="T557" s="2">
        <f t="shared" si="86"/>
        <v>84577.4</v>
      </c>
      <c r="U557" s="2">
        <f t="shared" si="87"/>
        <v>134116.4</v>
      </c>
      <c r="V557" s="2">
        <f>MIN(I557, H557)*INDEX('2018_commission_structure'!$A$15:$I$18,MATCH($E557, '2018_commission_structure'!$A$15:$A$18,0),MATCH(V$1, '2018_commission_structure'!$A$15:$I$15,0))</f>
        <v>60000</v>
      </c>
      <c r="W557" s="2">
        <f>IF(H557&gt;I557, MIN(H557-I557, J557-I557)*INDEX('2018_commission_structure'!$A$15:$I$18,MATCH($E557, '2018_commission_structure'!$A$15:$A$18, 0),MATCH(W$1,'2018_commission_structure'!$A$15:$I$15, 0)), 0)</f>
        <v>21250</v>
      </c>
      <c r="X557" s="2">
        <f>IF(H557&gt;J557, MIN(H557-J557, K557-J557)*INDEX('2018_commission_structure'!$A$15:$I$24,MATCH($E557, '2018_commission_structure'!$A$15:$A$18, 0),MATCH(X$1, '2018_commission_structure'!$A$15:$I$15, 0)), 0)</f>
        <v>17586</v>
      </c>
      <c r="Y557" s="2">
        <f>IF($H557&gt;K557,MIN($H557-K557,L557-K557)*INDEX('2018_commission_structure'!$A$15:$I$24,MATCH($E557,'2018_commission_structure'!$A$15:$A$18,0),MATCH('calculations '!Y$1,'2018_commission_structure'!$A$15:$I$15,0)),0)</f>
        <v>0</v>
      </c>
      <c r="Z557" s="2">
        <f>IF($H557&gt;L557, ($H557-L557) *INDEX('2018_commission_structure'!$A$15:$I$24,MATCH($E557, '2018_commission_structure'!$A$15:$A$18,0),MATCH(Z$1, '2018_commission_structure'!$A$15:$I$15,0)), 0)</f>
        <v>0</v>
      </c>
      <c r="AA557" s="9">
        <f t="shared" si="88"/>
        <v>98836</v>
      </c>
      <c r="AB557" s="9">
        <f t="shared" si="89"/>
        <v>148375</v>
      </c>
    </row>
    <row r="558" spans="1:28" x14ac:dyDescent="0.25">
      <c r="A558" t="str">
        <f t="shared" si="80"/>
        <v>Ivan Gonzalo</v>
      </c>
      <c r="B558">
        <v>2411473303</v>
      </c>
      <c r="C558" t="s">
        <v>1093</v>
      </c>
      <c r="D558" t="s">
        <v>395</v>
      </c>
      <c r="E558" t="s">
        <v>29</v>
      </c>
      <c r="F558" s="6">
        <v>76803</v>
      </c>
      <c r="G558">
        <f>COUNTIF(deals_closed!D:D,'calculations '!B558)</f>
        <v>14</v>
      </c>
      <c r="H558" s="6">
        <f>SUMIF(deals_closed!D:D,'calculations '!B558,deals_closed!C:C)</f>
        <v>480741</v>
      </c>
      <c r="I558" s="9">
        <f>VLOOKUP(E558,'2018_commission_structure'!$A$22:$I$24,9,FALSE)</f>
        <v>600000</v>
      </c>
      <c r="J558" s="7">
        <f t="shared" si="81"/>
        <v>750000</v>
      </c>
      <c r="K558" s="8">
        <f t="shared" si="82"/>
        <v>900000</v>
      </c>
      <c r="L558" s="9">
        <f t="shared" si="83"/>
        <v>1200000</v>
      </c>
      <c r="M558" s="10">
        <f t="shared" si="84"/>
        <v>0.80123500000000003</v>
      </c>
      <c r="N558" t="str">
        <f t="shared" si="85"/>
        <v>0-100%</v>
      </c>
      <c r="O558" s="9">
        <f>MIN(I558, H558)*INDEX('2018_commission_structure'!$A$21:$I$24,
MATCH($E558, '2018_commission_structure'!$A$21:$A$24,0),
MATCH(O$1, '2018_commission_structure'!$A$21:$I$21,0))</f>
        <v>62496.33</v>
      </c>
      <c r="P558" s="2">
        <f>IF(H558&gt;I558, MIN(H558-I558, J558-I558)*
INDEX('2018_commission_structure'!$A$21:$I$24,
MATCH($E558, '2018_commission_structure'!$A$21:$A$24, 0),
MATCH(P$1, '2018_commission_structure'!$A$21:$I$21, 0)), 0)</f>
        <v>0</v>
      </c>
      <c r="Q558" s="2">
        <f>IF(H558&gt;J558, MIN(H558-J558, K558-J558)*
INDEX('2018_commission_structure'!$A$21:$I$24,
MATCH($E558, '2018_commission_structure'!$A$21:$A$24, 0),
MATCH(Q$1, '2018_commission_structure'!$A$21:$I$21, 0)), 0)</f>
        <v>0</v>
      </c>
      <c r="R558" s="2">
        <f>IF($H558&gt;K558,MIN($H558-K558,L558-K558)*INDEX('2018_commission_structure'!$A$21:$I$24,MATCH($E558,'2018_commission_structure'!$A$21:$A$24,0),MATCH('calculations '!R$1,'2018_commission_structure'!$A$21:$I$21,0)),0)</f>
        <v>0</v>
      </c>
      <c r="S558" s="2">
        <f>IF($H558&gt;L558, ($H558-L558) *INDEX('2018_commission_structure'!$A$21:$I$24,MATCH($E558, '2018_commission_structure'!$A$21:$A$24,0),MATCH(S$1, '2018_commission_structure'!$A$21:$I$21,0)), 0)</f>
        <v>0</v>
      </c>
      <c r="T558" s="2">
        <f t="shared" si="86"/>
        <v>62496.33</v>
      </c>
      <c r="U558" s="2">
        <f t="shared" si="87"/>
        <v>139299.33000000002</v>
      </c>
      <c r="V558" s="2">
        <f>MIN(I558, H558)*INDEX('2018_commission_structure'!$A$15:$I$18,MATCH($E558, '2018_commission_structure'!$A$15:$A$18,0),MATCH(V$1, '2018_commission_structure'!$A$15:$I$15,0))</f>
        <v>72111.149999999994</v>
      </c>
      <c r="W558" s="2">
        <f>IF(H558&gt;I558, MIN(H558-I558, J558-I558)*INDEX('2018_commission_structure'!$A$15:$I$18,MATCH($E558, '2018_commission_structure'!$A$15:$A$18, 0),MATCH(W$1,'2018_commission_structure'!$A$15:$I$15, 0)), 0)</f>
        <v>0</v>
      </c>
      <c r="X558" s="2">
        <f>IF(H558&gt;J558, MIN(H558-J558, K558-J558)*INDEX('2018_commission_structure'!$A$15:$I$24,MATCH($E558, '2018_commission_structure'!$A$15:$A$18, 0),MATCH(X$1, '2018_commission_structure'!$A$15:$I$15, 0)), 0)</f>
        <v>0</v>
      </c>
      <c r="Y558" s="2">
        <f>IF($H558&gt;K558,MIN($H558-K558,L558-K558)*INDEX('2018_commission_structure'!$A$15:$I$24,MATCH($E558,'2018_commission_structure'!$A$15:$A$18,0),MATCH('calculations '!Y$1,'2018_commission_structure'!$A$15:$I$15,0)),0)</f>
        <v>0</v>
      </c>
      <c r="Z558" s="2">
        <f>IF($H558&gt;L558, ($H558-L558) *INDEX('2018_commission_structure'!$A$15:$I$24,MATCH($E558, '2018_commission_structure'!$A$15:$A$18,0),MATCH(Z$1, '2018_commission_structure'!$A$15:$I$15,0)), 0)</f>
        <v>0</v>
      </c>
      <c r="AA558" s="9">
        <f t="shared" si="88"/>
        <v>72111.149999999994</v>
      </c>
      <c r="AB558" s="9">
        <f t="shared" si="89"/>
        <v>148914.15</v>
      </c>
    </row>
    <row r="559" spans="1:28" x14ac:dyDescent="0.25">
      <c r="A559" t="str">
        <f t="shared" si="80"/>
        <v>Gar Mueller</v>
      </c>
      <c r="B559">
        <v>9369490930</v>
      </c>
      <c r="C559" t="s">
        <v>1094</v>
      </c>
      <c r="D559" t="s">
        <v>1095</v>
      </c>
      <c r="E559" t="s">
        <v>7</v>
      </c>
      <c r="F559" s="6">
        <v>47086</v>
      </c>
      <c r="G559">
        <f>COUNTIF(deals_closed!D:D,'calculations '!B559)</f>
        <v>14</v>
      </c>
      <c r="H559" s="6">
        <f>SUMIF(deals_closed!D:D,'calculations '!B559,deals_closed!C:C)</f>
        <v>445836</v>
      </c>
      <c r="I559" s="9">
        <f>VLOOKUP(E559,'2018_commission_structure'!$A$22:$I$24,9,FALSE)</f>
        <v>500000</v>
      </c>
      <c r="J559" s="7">
        <f t="shared" si="81"/>
        <v>625000</v>
      </c>
      <c r="K559" s="8">
        <f t="shared" si="82"/>
        <v>750000</v>
      </c>
      <c r="L559" s="9">
        <f t="shared" si="83"/>
        <v>1000000</v>
      </c>
      <c r="M559" s="10">
        <f t="shared" si="84"/>
        <v>0.89167200000000002</v>
      </c>
      <c r="N559" t="str">
        <f t="shared" si="85"/>
        <v>0-100%</v>
      </c>
      <c r="O559" s="9">
        <f>MIN(I559, H559)*INDEX('2018_commission_structure'!$A$21:$I$24,
MATCH($E559, '2018_commission_structure'!$A$21:$A$24,0),
MATCH(O$1, '2018_commission_structure'!$A$21:$I$21,0))</f>
        <v>44583.600000000006</v>
      </c>
      <c r="P559" s="2">
        <f>IF(H559&gt;I559, MIN(H559-I559, J559-I559)*
INDEX('2018_commission_structure'!$A$21:$I$24,
MATCH($E559, '2018_commission_structure'!$A$21:$A$24, 0),
MATCH(P$1, '2018_commission_structure'!$A$21:$I$21, 0)), 0)</f>
        <v>0</v>
      </c>
      <c r="Q559" s="2">
        <f>IF(H559&gt;J559, MIN(H559-J559, K559-J559)*
INDEX('2018_commission_structure'!$A$21:$I$24,
MATCH($E559, '2018_commission_structure'!$A$21:$A$24, 0),
MATCH(Q$1, '2018_commission_structure'!$A$21:$I$21, 0)), 0)</f>
        <v>0</v>
      </c>
      <c r="R559" s="2">
        <f>IF($H559&gt;K559,MIN($H559-K559,L559-K559)*INDEX('2018_commission_structure'!$A$21:$I$24,MATCH($E559,'2018_commission_structure'!$A$21:$A$24,0),MATCH('calculations '!R$1,'2018_commission_structure'!$A$21:$I$21,0)),0)</f>
        <v>0</v>
      </c>
      <c r="S559" s="2">
        <f>IF($H559&gt;L559, ($H559-L559) *INDEX('2018_commission_structure'!$A$21:$I$24,MATCH($E559, '2018_commission_structure'!$A$21:$A$24,0),MATCH(S$1, '2018_commission_structure'!$A$21:$I$21,0)), 0)</f>
        <v>0</v>
      </c>
      <c r="T559" s="2">
        <f t="shared" si="86"/>
        <v>44583.600000000006</v>
      </c>
      <c r="U559" s="2">
        <f t="shared" si="87"/>
        <v>91669.6</v>
      </c>
      <c r="V559" s="2">
        <f>MIN(I559, H559)*INDEX('2018_commission_structure'!$A$15:$I$18,MATCH($E559, '2018_commission_structure'!$A$15:$A$18,0),MATCH(V$1, '2018_commission_structure'!$A$15:$I$15,0))</f>
        <v>53500.32</v>
      </c>
      <c r="W559" s="2">
        <f>IF(H559&gt;I559, MIN(H559-I559, J559-I559)*INDEX('2018_commission_structure'!$A$15:$I$18,MATCH($E559, '2018_commission_structure'!$A$15:$A$18, 0),MATCH(W$1,'2018_commission_structure'!$A$15:$I$15, 0)), 0)</f>
        <v>0</v>
      </c>
      <c r="X559" s="2">
        <f>IF(H559&gt;J559, MIN(H559-J559, K559-J559)*INDEX('2018_commission_structure'!$A$15:$I$24,MATCH($E559, '2018_commission_structure'!$A$15:$A$18, 0),MATCH(X$1, '2018_commission_structure'!$A$15:$I$15, 0)), 0)</f>
        <v>0</v>
      </c>
      <c r="Y559" s="2">
        <f>IF($H559&gt;K559,MIN($H559-K559,L559-K559)*INDEX('2018_commission_structure'!$A$15:$I$24,MATCH($E559,'2018_commission_structure'!$A$15:$A$18,0),MATCH('calculations '!Y$1,'2018_commission_structure'!$A$15:$I$15,0)),0)</f>
        <v>0</v>
      </c>
      <c r="Z559" s="2">
        <f>IF($H559&gt;L559, ($H559-L559) *INDEX('2018_commission_structure'!$A$15:$I$24,MATCH($E559, '2018_commission_structure'!$A$15:$A$18,0),MATCH(Z$1, '2018_commission_structure'!$A$15:$I$15,0)), 0)</f>
        <v>0</v>
      </c>
      <c r="AA559" s="9">
        <f t="shared" si="88"/>
        <v>53500.32</v>
      </c>
      <c r="AB559" s="9">
        <f t="shared" si="89"/>
        <v>100586.32</v>
      </c>
    </row>
    <row r="560" spans="1:28" x14ac:dyDescent="0.25">
      <c r="A560" t="str">
        <f t="shared" si="80"/>
        <v>Travers Nequest</v>
      </c>
      <c r="B560">
        <v>1252810490</v>
      </c>
      <c r="C560" t="s">
        <v>1096</v>
      </c>
      <c r="D560" t="s">
        <v>1097</v>
      </c>
      <c r="E560" t="s">
        <v>10</v>
      </c>
      <c r="F560" s="6">
        <v>89013</v>
      </c>
      <c r="G560">
        <f>COUNTIF(deals_closed!D:D,'calculations '!B560)</f>
        <v>11</v>
      </c>
      <c r="H560" s="6">
        <f>SUMIF(deals_closed!D:D,'calculations '!B560,deals_closed!C:C)</f>
        <v>381274</v>
      </c>
      <c r="I560" s="9">
        <f>VLOOKUP(E560,'2018_commission_structure'!$A$22:$I$24,9,FALSE)</f>
        <v>750000</v>
      </c>
      <c r="J560" s="7">
        <f t="shared" si="81"/>
        <v>937500</v>
      </c>
      <c r="K560" s="8">
        <f t="shared" si="82"/>
        <v>1125000</v>
      </c>
      <c r="L560" s="9">
        <f t="shared" si="83"/>
        <v>1500000</v>
      </c>
      <c r="M560" s="10">
        <f t="shared" si="84"/>
        <v>0.50836533333333334</v>
      </c>
      <c r="N560" t="str">
        <f t="shared" si="85"/>
        <v>0-100%</v>
      </c>
      <c r="O560" s="9">
        <f>MIN(I560, H560)*INDEX('2018_commission_structure'!$A$21:$I$24,
MATCH($E560, '2018_commission_structure'!$A$21:$A$24,0),
MATCH(O$1, '2018_commission_structure'!$A$21:$I$21,0))</f>
        <v>57191.1</v>
      </c>
      <c r="P560" s="2">
        <f>IF(H560&gt;I560, MIN(H560-I560, J560-I560)*
INDEX('2018_commission_structure'!$A$21:$I$24,
MATCH($E560, '2018_commission_structure'!$A$21:$A$24, 0),
MATCH(P$1, '2018_commission_structure'!$A$21:$I$21, 0)), 0)</f>
        <v>0</v>
      </c>
      <c r="Q560" s="2">
        <f>IF(H560&gt;J560, MIN(H560-J560, K560-J560)*
INDEX('2018_commission_structure'!$A$21:$I$24,
MATCH($E560, '2018_commission_structure'!$A$21:$A$24, 0),
MATCH(Q$1, '2018_commission_structure'!$A$21:$I$21, 0)), 0)</f>
        <v>0</v>
      </c>
      <c r="R560" s="2">
        <f>IF($H560&gt;K560,MIN($H560-K560,L560-K560)*INDEX('2018_commission_structure'!$A$21:$I$24,MATCH($E560,'2018_commission_structure'!$A$21:$A$24,0),MATCH('calculations '!R$1,'2018_commission_structure'!$A$21:$I$21,0)),0)</f>
        <v>0</v>
      </c>
      <c r="S560" s="2">
        <f>IF($H560&gt;L560, ($H560-L560) *INDEX('2018_commission_structure'!$A$21:$I$24,MATCH($E560, '2018_commission_structure'!$A$21:$A$24,0),MATCH(S$1, '2018_commission_structure'!$A$21:$I$21,0)), 0)</f>
        <v>0</v>
      </c>
      <c r="T560" s="2">
        <f t="shared" si="86"/>
        <v>57191.1</v>
      </c>
      <c r="U560" s="2">
        <f t="shared" si="87"/>
        <v>146204.1</v>
      </c>
      <c r="V560" s="2">
        <f>MIN(I560, H560)*INDEX('2018_commission_structure'!$A$15:$I$18,MATCH($E560, '2018_commission_structure'!$A$15:$A$18,0),MATCH(V$1, '2018_commission_structure'!$A$15:$I$15,0))</f>
        <v>57191.1</v>
      </c>
      <c r="W560" s="2">
        <f>IF(H560&gt;I560, MIN(H560-I560, J560-I560)*INDEX('2018_commission_structure'!$A$15:$I$18,MATCH($E560, '2018_commission_structure'!$A$15:$A$18, 0),MATCH(W$1,'2018_commission_structure'!$A$15:$I$15, 0)), 0)</f>
        <v>0</v>
      </c>
      <c r="X560" s="2">
        <f>IF(H560&gt;J560, MIN(H560-J560, K560-J560)*INDEX('2018_commission_structure'!$A$15:$I$24,MATCH($E560, '2018_commission_structure'!$A$15:$A$18, 0),MATCH(X$1, '2018_commission_structure'!$A$15:$I$15, 0)), 0)</f>
        <v>0</v>
      </c>
      <c r="Y560" s="2">
        <f>IF($H560&gt;K560,MIN($H560-K560,L560-K560)*INDEX('2018_commission_structure'!$A$15:$I$24,MATCH($E560,'2018_commission_structure'!$A$15:$A$18,0),MATCH('calculations '!Y$1,'2018_commission_structure'!$A$15:$I$15,0)),0)</f>
        <v>0</v>
      </c>
      <c r="Z560" s="2">
        <f>IF($H560&gt;L560, ($H560-L560) *INDEX('2018_commission_structure'!$A$15:$I$24,MATCH($E560, '2018_commission_structure'!$A$15:$A$18,0),MATCH(Z$1, '2018_commission_structure'!$A$15:$I$15,0)), 0)</f>
        <v>0</v>
      </c>
      <c r="AA560" s="9">
        <f t="shared" si="88"/>
        <v>57191.1</v>
      </c>
      <c r="AB560" s="9">
        <f t="shared" si="89"/>
        <v>146204.1</v>
      </c>
    </row>
    <row r="561" spans="1:28" x14ac:dyDescent="0.25">
      <c r="A561" t="str">
        <f t="shared" si="80"/>
        <v>Mauricio Smooth</v>
      </c>
      <c r="B561">
        <v>7760701055</v>
      </c>
      <c r="C561" t="s">
        <v>1098</v>
      </c>
      <c r="D561" t="s">
        <v>1099</v>
      </c>
      <c r="E561" t="s">
        <v>29</v>
      </c>
      <c r="F561" s="6">
        <v>63518</v>
      </c>
      <c r="G561">
        <f>COUNTIF(deals_closed!D:D,'calculations '!B561)</f>
        <v>24</v>
      </c>
      <c r="H561" s="6">
        <f>SUMIF(deals_closed!D:D,'calculations '!B561,deals_closed!C:C)</f>
        <v>820444</v>
      </c>
      <c r="I561" s="9">
        <f>VLOOKUP(E561,'2018_commission_structure'!$A$22:$I$24,9,FALSE)</f>
        <v>600000</v>
      </c>
      <c r="J561" s="7">
        <f t="shared" si="81"/>
        <v>750000</v>
      </c>
      <c r="K561" s="8">
        <f t="shared" si="82"/>
        <v>900000</v>
      </c>
      <c r="L561" s="9">
        <f t="shared" si="83"/>
        <v>1200000</v>
      </c>
      <c r="M561" s="10">
        <f t="shared" si="84"/>
        <v>1.3674066666666667</v>
      </c>
      <c r="N561" t="str">
        <f t="shared" si="85"/>
        <v>125-150%</v>
      </c>
      <c r="O561" s="9">
        <f>MIN(I561, H561)*INDEX('2018_commission_structure'!$A$21:$I$24,
MATCH($E561, '2018_commission_structure'!$A$21:$A$24,0),
MATCH(O$1, '2018_commission_structure'!$A$21:$I$21,0))</f>
        <v>78000</v>
      </c>
      <c r="P561" s="2">
        <f>IF(H561&gt;I561, MIN(H561-I561, J561-I561)*
INDEX('2018_commission_structure'!$A$21:$I$24,
MATCH($E561, '2018_commission_structure'!$A$21:$A$24, 0),
MATCH(P$1, '2018_commission_structure'!$A$21:$I$21, 0)), 0)</f>
        <v>25500.000000000004</v>
      </c>
      <c r="Q561" s="2">
        <f>IF(H561&gt;J561, MIN(H561-J561, K561-J561)*
INDEX('2018_commission_structure'!$A$21:$I$24,
MATCH($E561, '2018_commission_structure'!$A$21:$A$24, 0),
MATCH(Q$1, '2018_commission_structure'!$A$21:$I$21, 0)), 0)</f>
        <v>14793.24</v>
      </c>
      <c r="R561" s="2">
        <f>IF($H561&gt;K561,MIN($H561-K561,L561-K561)*INDEX('2018_commission_structure'!$A$21:$I$24,MATCH($E561,'2018_commission_structure'!$A$21:$A$24,0),MATCH('calculations '!R$1,'2018_commission_structure'!$A$21:$I$21,0)),0)</f>
        <v>0</v>
      </c>
      <c r="S561" s="2">
        <f>IF($H561&gt;L561, ($H561-L561) *INDEX('2018_commission_structure'!$A$21:$I$24,MATCH($E561, '2018_commission_structure'!$A$21:$A$24,0),MATCH(S$1, '2018_commission_structure'!$A$21:$I$21,0)), 0)</f>
        <v>0</v>
      </c>
      <c r="T561" s="2">
        <f t="shared" si="86"/>
        <v>118293.24</v>
      </c>
      <c r="U561" s="2">
        <f t="shared" si="87"/>
        <v>181811.24</v>
      </c>
      <c r="V561" s="2">
        <f>MIN(I561, H561)*INDEX('2018_commission_structure'!$A$15:$I$18,MATCH($E561, '2018_commission_structure'!$A$15:$A$18,0),MATCH(V$1, '2018_commission_structure'!$A$15:$I$15,0))</f>
        <v>90000</v>
      </c>
      <c r="W561" s="2">
        <f>IF(H561&gt;I561, MIN(H561-I561, J561-I561)*INDEX('2018_commission_structure'!$A$15:$I$18,MATCH($E561, '2018_commission_structure'!$A$15:$A$18, 0),MATCH(W$1,'2018_commission_structure'!$A$15:$I$15, 0)), 0)</f>
        <v>27000</v>
      </c>
      <c r="X561" s="2">
        <f>IF(H561&gt;J561, MIN(H561-J561, K561-J561)*INDEX('2018_commission_structure'!$A$15:$I$24,MATCH($E561, '2018_commission_structure'!$A$15:$A$18, 0),MATCH(X$1, '2018_commission_structure'!$A$15:$I$15, 0)), 0)</f>
        <v>17611</v>
      </c>
      <c r="Y561" s="2">
        <f>IF($H561&gt;K561,MIN($H561-K561,L561-K561)*INDEX('2018_commission_structure'!$A$15:$I$24,MATCH($E561,'2018_commission_structure'!$A$15:$A$18,0),MATCH('calculations '!Y$1,'2018_commission_structure'!$A$15:$I$15,0)),0)</f>
        <v>0</v>
      </c>
      <c r="Z561" s="2">
        <f>IF($H561&gt;L561, ($H561-L561) *INDEX('2018_commission_structure'!$A$15:$I$24,MATCH($E561, '2018_commission_structure'!$A$15:$A$18,0),MATCH(Z$1, '2018_commission_structure'!$A$15:$I$15,0)), 0)</f>
        <v>0</v>
      </c>
      <c r="AA561" s="9">
        <f t="shared" si="88"/>
        <v>134611</v>
      </c>
      <c r="AB561" s="9">
        <f t="shared" si="89"/>
        <v>198129</v>
      </c>
    </row>
    <row r="562" spans="1:28" x14ac:dyDescent="0.25">
      <c r="A562" t="str">
        <f t="shared" si="80"/>
        <v>Elroy Lenaghen</v>
      </c>
      <c r="B562">
        <v>8099854152</v>
      </c>
      <c r="C562" t="s">
        <v>925</v>
      </c>
      <c r="D562" t="s">
        <v>1100</v>
      </c>
      <c r="E562" t="s">
        <v>7</v>
      </c>
      <c r="F562" s="6">
        <v>33576</v>
      </c>
      <c r="G562">
        <f>COUNTIF(deals_closed!D:D,'calculations '!B562)</f>
        <v>20</v>
      </c>
      <c r="H562" s="6">
        <f>SUMIF(deals_closed!D:D,'calculations '!B562,deals_closed!C:C)</f>
        <v>729765</v>
      </c>
      <c r="I562" s="9">
        <f>VLOOKUP(E562,'2018_commission_structure'!$A$22:$I$24,9,FALSE)</f>
        <v>500000</v>
      </c>
      <c r="J562" s="7">
        <f t="shared" si="81"/>
        <v>625000</v>
      </c>
      <c r="K562" s="8">
        <f t="shared" si="82"/>
        <v>750000</v>
      </c>
      <c r="L562" s="9">
        <f t="shared" si="83"/>
        <v>1000000</v>
      </c>
      <c r="M562" s="10">
        <f t="shared" si="84"/>
        <v>1.45953</v>
      </c>
      <c r="N562" t="str">
        <f t="shared" si="85"/>
        <v>125-150%</v>
      </c>
      <c r="O562" s="9">
        <f>MIN(I562, H562)*INDEX('2018_commission_structure'!$A$21:$I$24,
MATCH($E562, '2018_commission_structure'!$A$21:$A$24,0),
MATCH(O$1, '2018_commission_structure'!$A$21:$I$21,0))</f>
        <v>50000</v>
      </c>
      <c r="P562" s="2">
        <f>IF(H562&gt;I562, MIN(H562-I562, J562-I562)*
INDEX('2018_commission_structure'!$A$21:$I$24,
MATCH($E562, '2018_commission_structure'!$A$21:$A$24, 0),
MATCH(P$1, '2018_commission_structure'!$A$21:$I$21, 0)), 0)</f>
        <v>18750</v>
      </c>
      <c r="Q562" s="2">
        <f>IF(H562&gt;J562, MIN(H562-J562, K562-J562)*
INDEX('2018_commission_structure'!$A$21:$I$24,
MATCH($E562, '2018_commission_structure'!$A$21:$A$24, 0),
MATCH(Q$1, '2018_commission_structure'!$A$21:$I$21, 0)), 0)</f>
        <v>18857.7</v>
      </c>
      <c r="R562" s="2">
        <f>IF($H562&gt;K562,MIN($H562-K562,L562-K562)*INDEX('2018_commission_structure'!$A$21:$I$24,MATCH($E562,'2018_commission_structure'!$A$21:$A$24,0),MATCH('calculations '!R$1,'2018_commission_structure'!$A$21:$I$21,0)),0)</f>
        <v>0</v>
      </c>
      <c r="S562" s="2">
        <f>IF($H562&gt;L562, ($H562-L562) *INDEX('2018_commission_structure'!$A$21:$I$24,MATCH($E562, '2018_commission_structure'!$A$21:$A$24,0),MATCH(S$1, '2018_commission_structure'!$A$21:$I$21,0)), 0)</f>
        <v>0</v>
      </c>
      <c r="T562" s="2">
        <f t="shared" si="86"/>
        <v>87607.7</v>
      </c>
      <c r="U562" s="2">
        <f t="shared" si="87"/>
        <v>121183.7</v>
      </c>
      <c r="V562" s="2">
        <f>MIN(I562, H562)*INDEX('2018_commission_structure'!$A$15:$I$18,MATCH($E562, '2018_commission_structure'!$A$15:$A$18,0),MATCH(V$1, '2018_commission_structure'!$A$15:$I$15,0))</f>
        <v>60000</v>
      </c>
      <c r="W562" s="2">
        <f>IF(H562&gt;I562, MIN(H562-I562, J562-I562)*INDEX('2018_commission_structure'!$A$15:$I$18,MATCH($E562, '2018_commission_structure'!$A$15:$A$18, 0),MATCH(W$1,'2018_commission_structure'!$A$15:$I$15, 0)), 0)</f>
        <v>21250</v>
      </c>
      <c r="X562" s="2">
        <f>IF(H562&gt;J562, MIN(H562-J562, K562-J562)*INDEX('2018_commission_structure'!$A$15:$I$24,MATCH($E562, '2018_commission_structure'!$A$15:$A$18, 0),MATCH(X$1, '2018_commission_structure'!$A$15:$I$15, 0)), 0)</f>
        <v>20953</v>
      </c>
      <c r="Y562" s="2">
        <f>IF($H562&gt;K562,MIN($H562-K562,L562-K562)*INDEX('2018_commission_structure'!$A$15:$I$24,MATCH($E562,'2018_commission_structure'!$A$15:$A$18,0),MATCH('calculations '!Y$1,'2018_commission_structure'!$A$15:$I$15,0)),0)</f>
        <v>0</v>
      </c>
      <c r="Z562" s="2">
        <f>IF($H562&gt;L562, ($H562-L562) *INDEX('2018_commission_structure'!$A$15:$I$24,MATCH($E562, '2018_commission_structure'!$A$15:$A$18,0),MATCH(Z$1, '2018_commission_structure'!$A$15:$I$15,0)), 0)</f>
        <v>0</v>
      </c>
      <c r="AA562" s="9">
        <f t="shared" si="88"/>
        <v>102203</v>
      </c>
      <c r="AB562" s="9">
        <f t="shared" si="89"/>
        <v>135779</v>
      </c>
    </row>
    <row r="563" spans="1:28" x14ac:dyDescent="0.25">
      <c r="A563" t="str">
        <f t="shared" si="80"/>
        <v>Elie Cantillion</v>
      </c>
      <c r="B563">
        <v>5623930522</v>
      </c>
      <c r="C563" t="s">
        <v>1101</v>
      </c>
      <c r="D563" t="s">
        <v>1102</v>
      </c>
      <c r="E563" t="s">
        <v>10</v>
      </c>
      <c r="F563" s="6">
        <v>80442</v>
      </c>
      <c r="G563">
        <f>COUNTIF(deals_closed!D:D,'calculations '!B563)</f>
        <v>24</v>
      </c>
      <c r="H563" s="6">
        <f>SUMIF(deals_closed!D:D,'calculations '!B563,deals_closed!C:C)</f>
        <v>850684</v>
      </c>
      <c r="I563" s="9">
        <f>VLOOKUP(E563,'2018_commission_structure'!$A$22:$I$24,9,FALSE)</f>
        <v>750000</v>
      </c>
      <c r="J563" s="7">
        <f t="shared" si="81"/>
        <v>937500</v>
      </c>
      <c r="K563" s="8">
        <f t="shared" si="82"/>
        <v>1125000</v>
      </c>
      <c r="L563" s="9">
        <f t="shared" si="83"/>
        <v>1500000</v>
      </c>
      <c r="M563" s="10">
        <f t="shared" si="84"/>
        <v>1.1342453333333333</v>
      </c>
      <c r="N563" t="str">
        <f t="shared" si="85"/>
        <v>100-125%</v>
      </c>
      <c r="O563" s="9">
        <f>MIN(I563, H563)*INDEX('2018_commission_structure'!$A$21:$I$24,
MATCH($E563, '2018_commission_structure'!$A$21:$A$24,0),
MATCH(O$1, '2018_commission_structure'!$A$21:$I$21,0))</f>
        <v>112500</v>
      </c>
      <c r="P563" s="2">
        <f>IF(H563&gt;I563, MIN(H563-I563, J563-I563)*
INDEX('2018_commission_structure'!$A$21:$I$24,
MATCH($E563, '2018_commission_structure'!$A$21:$A$24, 0),
MATCH(P$1, '2018_commission_structure'!$A$21:$I$21, 0)), 0)</f>
        <v>19129.96</v>
      </c>
      <c r="Q563" s="2">
        <f>IF(H563&gt;J563, MIN(H563-J563, K563-J563)*
INDEX('2018_commission_structure'!$A$21:$I$24,
MATCH($E563, '2018_commission_structure'!$A$21:$A$24, 0),
MATCH(Q$1, '2018_commission_structure'!$A$21:$I$21, 0)), 0)</f>
        <v>0</v>
      </c>
      <c r="R563" s="2">
        <f>IF($H563&gt;K563,MIN($H563-K563,L563-K563)*INDEX('2018_commission_structure'!$A$21:$I$24,MATCH($E563,'2018_commission_structure'!$A$21:$A$24,0),MATCH('calculations '!R$1,'2018_commission_structure'!$A$21:$I$21,0)),0)</f>
        <v>0</v>
      </c>
      <c r="S563" s="2">
        <f>IF($H563&gt;L563, ($H563-L563) *INDEX('2018_commission_structure'!$A$21:$I$24,MATCH($E563, '2018_commission_structure'!$A$21:$A$24,0),MATCH(S$1, '2018_commission_structure'!$A$21:$I$21,0)), 0)</f>
        <v>0</v>
      </c>
      <c r="T563" s="2">
        <f t="shared" si="86"/>
        <v>131629.96</v>
      </c>
      <c r="U563" s="2">
        <f t="shared" si="87"/>
        <v>212071.96</v>
      </c>
      <c r="V563" s="2">
        <f>MIN(I563, H563)*INDEX('2018_commission_structure'!$A$15:$I$18,MATCH($E563, '2018_commission_structure'!$A$15:$A$18,0),MATCH(V$1, '2018_commission_structure'!$A$15:$I$15,0))</f>
        <v>112500</v>
      </c>
      <c r="W563" s="2">
        <f>IF(H563&gt;I563, MIN(H563-I563, J563-I563)*INDEX('2018_commission_structure'!$A$15:$I$18,MATCH($E563, '2018_commission_structure'!$A$15:$A$18, 0),MATCH(W$1,'2018_commission_structure'!$A$15:$I$15, 0)), 0)</f>
        <v>22150.48</v>
      </c>
      <c r="X563" s="2">
        <f>IF(H563&gt;J563, MIN(H563-J563, K563-J563)*INDEX('2018_commission_structure'!$A$15:$I$24,MATCH($E563, '2018_commission_structure'!$A$15:$A$18, 0),MATCH(X$1, '2018_commission_structure'!$A$15:$I$15, 0)), 0)</f>
        <v>0</v>
      </c>
      <c r="Y563" s="2">
        <f>IF($H563&gt;K563,MIN($H563-K563,L563-K563)*INDEX('2018_commission_structure'!$A$15:$I$24,MATCH($E563,'2018_commission_structure'!$A$15:$A$18,0),MATCH('calculations '!Y$1,'2018_commission_structure'!$A$15:$I$15,0)),0)</f>
        <v>0</v>
      </c>
      <c r="Z563" s="2">
        <f>IF($H563&gt;L563, ($H563-L563) *INDEX('2018_commission_structure'!$A$15:$I$24,MATCH($E563, '2018_commission_structure'!$A$15:$A$18,0),MATCH(Z$1, '2018_commission_structure'!$A$15:$I$15,0)), 0)</f>
        <v>0</v>
      </c>
      <c r="AA563" s="9">
        <f t="shared" si="88"/>
        <v>134650.48000000001</v>
      </c>
      <c r="AB563" s="9">
        <f t="shared" si="89"/>
        <v>215092.48000000001</v>
      </c>
    </row>
    <row r="564" spans="1:28" x14ac:dyDescent="0.25">
      <c r="A564" t="str">
        <f t="shared" si="80"/>
        <v>Tuckie Mullenger</v>
      </c>
      <c r="B564">
        <v>3060876401</v>
      </c>
      <c r="C564" t="s">
        <v>1103</v>
      </c>
      <c r="D564" t="s">
        <v>1104</v>
      </c>
      <c r="E564" t="s">
        <v>7</v>
      </c>
      <c r="F564" s="6">
        <v>41863</v>
      </c>
      <c r="G564">
        <f>COUNTIF(deals_closed!D:D,'calculations '!B564)</f>
        <v>25</v>
      </c>
      <c r="H564" s="6">
        <f>SUMIF(deals_closed!D:D,'calculations '!B564,deals_closed!C:C)</f>
        <v>775801</v>
      </c>
      <c r="I564" s="9">
        <f>VLOOKUP(E564,'2018_commission_structure'!$A$22:$I$24,9,FALSE)</f>
        <v>500000</v>
      </c>
      <c r="J564" s="7">
        <f t="shared" si="81"/>
        <v>625000</v>
      </c>
      <c r="K564" s="8">
        <f t="shared" si="82"/>
        <v>750000</v>
      </c>
      <c r="L564" s="9">
        <f t="shared" si="83"/>
        <v>1000000</v>
      </c>
      <c r="M564" s="10">
        <f t="shared" si="84"/>
        <v>1.5516019999999999</v>
      </c>
      <c r="N564" t="str">
        <f t="shared" si="85"/>
        <v>150-200%</v>
      </c>
      <c r="O564" s="9">
        <f>MIN(I564, H564)*INDEX('2018_commission_structure'!$A$21:$I$24,
MATCH($E564, '2018_commission_structure'!$A$21:$A$24,0),
MATCH(O$1, '2018_commission_structure'!$A$21:$I$21,0))</f>
        <v>50000</v>
      </c>
      <c r="P564" s="2">
        <f>IF(H564&gt;I564, MIN(H564-I564, J564-I564)*
INDEX('2018_commission_structure'!$A$21:$I$24,
MATCH($E564, '2018_commission_structure'!$A$21:$A$24, 0),
MATCH(P$1, '2018_commission_structure'!$A$21:$I$21, 0)), 0)</f>
        <v>18750</v>
      </c>
      <c r="Q564" s="2">
        <f>IF(H564&gt;J564, MIN(H564-J564, K564-J564)*
INDEX('2018_commission_structure'!$A$21:$I$24,
MATCH($E564, '2018_commission_structure'!$A$21:$A$24, 0),
MATCH(Q$1, '2018_commission_structure'!$A$21:$I$21, 0)), 0)</f>
        <v>22500</v>
      </c>
      <c r="R564" s="2">
        <f>IF($H564&gt;K564,MIN($H564-K564,L564-K564)*INDEX('2018_commission_structure'!$A$21:$I$24,MATCH($E564,'2018_commission_structure'!$A$21:$A$24,0),MATCH('calculations '!R$1,'2018_commission_structure'!$A$21:$I$21,0)),0)</f>
        <v>5676.22</v>
      </c>
      <c r="S564" s="2">
        <f>IF($H564&gt;L564, ($H564-L564) *INDEX('2018_commission_structure'!$A$21:$I$24,MATCH($E564, '2018_commission_structure'!$A$21:$A$24,0),MATCH(S$1, '2018_commission_structure'!$A$21:$I$21,0)), 0)</f>
        <v>0</v>
      </c>
      <c r="T564" s="2">
        <f t="shared" si="86"/>
        <v>96926.22</v>
      </c>
      <c r="U564" s="2">
        <f t="shared" si="87"/>
        <v>138789.22</v>
      </c>
      <c r="V564" s="2">
        <f>MIN(I564, H564)*INDEX('2018_commission_structure'!$A$15:$I$18,MATCH($E564, '2018_commission_structure'!$A$15:$A$18,0),MATCH(V$1, '2018_commission_structure'!$A$15:$I$15,0))</f>
        <v>60000</v>
      </c>
      <c r="W564" s="2">
        <f>IF(H564&gt;I564, MIN(H564-I564, J564-I564)*INDEX('2018_commission_structure'!$A$15:$I$18,MATCH($E564, '2018_commission_structure'!$A$15:$A$18, 0),MATCH(W$1,'2018_commission_structure'!$A$15:$I$15, 0)), 0)</f>
        <v>21250</v>
      </c>
      <c r="X564" s="2">
        <f>IF(H564&gt;J564, MIN(H564-J564, K564-J564)*INDEX('2018_commission_structure'!$A$15:$I$24,MATCH($E564, '2018_commission_structure'!$A$15:$A$18, 0),MATCH(X$1, '2018_commission_structure'!$A$15:$I$15, 0)), 0)</f>
        <v>25000</v>
      </c>
      <c r="Y564" s="2">
        <f>IF($H564&gt;K564,MIN($H564-K564,L564-K564)*INDEX('2018_commission_structure'!$A$15:$I$24,MATCH($E564,'2018_commission_structure'!$A$15:$A$18,0),MATCH('calculations '!Y$1,'2018_commission_structure'!$A$15:$I$15,0)),0)</f>
        <v>5676.22</v>
      </c>
      <c r="Z564" s="2">
        <f>IF($H564&gt;L564, ($H564-L564) *INDEX('2018_commission_structure'!$A$15:$I$24,MATCH($E564, '2018_commission_structure'!$A$15:$A$18,0),MATCH(Z$1, '2018_commission_structure'!$A$15:$I$15,0)), 0)</f>
        <v>0</v>
      </c>
      <c r="AA564" s="9">
        <f t="shared" si="88"/>
        <v>111926.22</v>
      </c>
      <c r="AB564" s="9">
        <f t="shared" si="89"/>
        <v>153789.22</v>
      </c>
    </row>
    <row r="565" spans="1:28" x14ac:dyDescent="0.25">
      <c r="A565" t="str">
        <f t="shared" si="80"/>
        <v>Nichols Exton</v>
      </c>
      <c r="B565">
        <v>960994726</v>
      </c>
      <c r="C565" t="s">
        <v>1105</v>
      </c>
      <c r="D565" t="s">
        <v>372</v>
      </c>
      <c r="E565" t="s">
        <v>29</v>
      </c>
      <c r="F565" s="6">
        <v>76727</v>
      </c>
      <c r="G565">
        <f>COUNTIF(deals_closed!D:D,'calculations '!B565)</f>
        <v>20</v>
      </c>
      <c r="H565" s="6">
        <f>SUMIF(deals_closed!D:D,'calculations '!B565,deals_closed!C:C)</f>
        <v>746897</v>
      </c>
      <c r="I565" s="9">
        <f>VLOOKUP(E565,'2018_commission_structure'!$A$22:$I$24,9,FALSE)</f>
        <v>600000</v>
      </c>
      <c r="J565" s="7">
        <f t="shared" si="81"/>
        <v>750000</v>
      </c>
      <c r="K565" s="8">
        <f t="shared" si="82"/>
        <v>900000</v>
      </c>
      <c r="L565" s="9">
        <f t="shared" si="83"/>
        <v>1200000</v>
      </c>
      <c r="M565" s="10">
        <f t="shared" si="84"/>
        <v>1.2448283333333334</v>
      </c>
      <c r="N565" t="str">
        <f t="shared" si="85"/>
        <v>100-125%</v>
      </c>
      <c r="O565" s="9">
        <f>MIN(I565, H565)*INDEX('2018_commission_structure'!$A$21:$I$24,
MATCH($E565, '2018_commission_structure'!$A$21:$A$24,0),
MATCH(O$1, '2018_commission_structure'!$A$21:$I$21,0))</f>
        <v>78000</v>
      </c>
      <c r="P565" s="2">
        <f>IF(H565&gt;I565, MIN(H565-I565, J565-I565)*
INDEX('2018_commission_structure'!$A$21:$I$24,
MATCH($E565, '2018_commission_structure'!$A$21:$A$24, 0),
MATCH(P$1, '2018_commission_structure'!$A$21:$I$21, 0)), 0)</f>
        <v>24972.49</v>
      </c>
      <c r="Q565" s="2">
        <f>IF(H565&gt;J565, MIN(H565-J565, K565-J565)*
INDEX('2018_commission_structure'!$A$21:$I$24,
MATCH($E565, '2018_commission_structure'!$A$21:$A$24, 0),
MATCH(Q$1, '2018_commission_structure'!$A$21:$I$21, 0)), 0)</f>
        <v>0</v>
      </c>
      <c r="R565" s="2">
        <f>IF($H565&gt;K565,MIN($H565-K565,L565-K565)*INDEX('2018_commission_structure'!$A$21:$I$24,MATCH($E565,'2018_commission_structure'!$A$21:$A$24,0),MATCH('calculations '!R$1,'2018_commission_structure'!$A$21:$I$21,0)),0)</f>
        <v>0</v>
      </c>
      <c r="S565" s="2">
        <f>IF($H565&gt;L565, ($H565-L565) *INDEX('2018_commission_structure'!$A$21:$I$24,MATCH($E565, '2018_commission_structure'!$A$21:$A$24,0),MATCH(S$1, '2018_commission_structure'!$A$21:$I$21,0)), 0)</f>
        <v>0</v>
      </c>
      <c r="T565" s="2">
        <f t="shared" si="86"/>
        <v>102972.49</v>
      </c>
      <c r="U565" s="2">
        <f t="shared" si="87"/>
        <v>179699.49</v>
      </c>
      <c r="V565" s="2">
        <f>MIN(I565, H565)*INDEX('2018_commission_structure'!$A$15:$I$18,MATCH($E565, '2018_commission_structure'!$A$15:$A$18,0),MATCH(V$1, '2018_commission_structure'!$A$15:$I$15,0))</f>
        <v>90000</v>
      </c>
      <c r="W565" s="2">
        <f>IF(H565&gt;I565, MIN(H565-I565, J565-I565)*INDEX('2018_commission_structure'!$A$15:$I$18,MATCH($E565, '2018_commission_structure'!$A$15:$A$18, 0),MATCH(W$1,'2018_commission_structure'!$A$15:$I$15, 0)), 0)</f>
        <v>26441.46</v>
      </c>
      <c r="X565" s="2">
        <f>IF(H565&gt;J565, MIN(H565-J565, K565-J565)*INDEX('2018_commission_structure'!$A$15:$I$24,MATCH($E565, '2018_commission_structure'!$A$15:$A$18, 0),MATCH(X$1, '2018_commission_structure'!$A$15:$I$15, 0)), 0)</f>
        <v>0</v>
      </c>
      <c r="Y565" s="2">
        <f>IF($H565&gt;K565,MIN($H565-K565,L565-K565)*INDEX('2018_commission_structure'!$A$15:$I$24,MATCH($E565,'2018_commission_structure'!$A$15:$A$18,0),MATCH('calculations '!Y$1,'2018_commission_structure'!$A$15:$I$15,0)),0)</f>
        <v>0</v>
      </c>
      <c r="Z565" s="2">
        <f>IF($H565&gt;L565, ($H565-L565) *INDEX('2018_commission_structure'!$A$15:$I$24,MATCH($E565, '2018_commission_structure'!$A$15:$A$18,0),MATCH(Z$1, '2018_commission_structure'!$A$15:$I$15,0)), 0)</f>
        <v>0</v>
      </c>
      <c r="AA565" s="9">
        <f t="shared" si="88"/>
        <v>116441.45999999999</v>
      </c>
      <c r="AB565" s="9">
        <f t="shared" si="89"/>
        <v>193168.46</v>
      </c>
    </row>
    <row r="566" spans="1:28" x14ac:dyDescent="0.25">
      <c r="A566" t="str">
        <f t="shared" si="80"/>
        <v>Fraze Laing</v>
      </c>
      <c r="B566">
        <v>4306425231</v>
      </c>
      <c r="C566" t="s">
        <v>1106</v>
      </c>
      <c r="D566" t="s">
        <v>1107</v>
      </c>
      <c r="E566" t="s">
        <v>7</v>
      </c>
      <c r="F566" s="6">
        <v>44821</v>
      </c>
      <c r="G566">
        <f>COUNTIF(deals_closed!D:D,'calculations '!B566)</f>
        <v>18</v>
      </c>
      <c r="H566" s="6">
        <f>SUMIF(deals_closed!D:D,'calculations '!B566,deals_closed!C:C)</f>
        <v>671362</v>
      </c>
      <c r="I566" s="9">
        <f>VLOOKUP(E566,'2018_commission_structure'!$A$22:$I$24,9,FALSE)</f>
        <v>500000</v>
      </c>
      <c r="J566" s="7">
        <f t="shared" si="81"/>
        <v>625000</v>
      </c>
      <c r="K566" s="8">
        <f t="shared" si="82"/>
        <v>750000</v>
      </c>
      <c r="L566" s="9">
        <f t="shared" si="83"/>
        <v>1000000</v>
      </c>
      <c r="M566" s="10">
        <f t="shared" si="84"/>
        <v>1.342724</v>
      </c>
      <c r="N566" t="str">
        <f t="shared" si="85"/>
        <v>125-150%</v>
      </c>
      <c r="O566" s="9">
        <f>MIN(I566, H566)*INDEX('2018_commission_structure'!$A$21:$I$24,
MATCH($E566, '2018_commission_structure'!$A$21:$A$24,0),
MATCH(O$1, '2018_commission_structure'!$A$21:$I$21,0))</f>
        <v>50000</v>
      </c>
      <c r="P566" s="2">
        <f>IF(H566&gt;I566, MIN(H566-I566, J566-I566)*
INDEX('2018_commission_structure'!$A$21:$I$24,
MATCH($E566, '2018_commission_structure'!$A$21:$A$24, 0),
MATCH(P$1, '2018_commission_structure'!$A$21:$I$21, 0)), 0)</f>
        <v>18750</v>
      </c>
      <c r="Q566" s="2">
        <f>IF(H566&gt;J566, MIN(H566-J566, K566-J566)*
INDEX('2018_commission_structure'!$A$21:$I$24,
MATCH($E566, '2018_commission_structure'!$A$21:$A$24, 0),
MATCH(Q$1, '2018_commission_structure'!$A$21:$I$21, 0)), 0)</f>
        <v>8345.16</v>
      </c>
      <c r="R566" s="2">
        <f>IF($H566&gt;K566,MIN($H566-K566,L566-K566)*INDEX('2018_commission_structure'!$A$21:$I$24,MATCH($E566,'2018_commission_structure'!$A$21:$A$24,0),MATCH('calculations '!R$1,'2018_commission_structure'!$A$21:$I$21,0)),0)</f>
        <v>0</v>
      </c>
      <c r="S566" s="2">
        <f>IF($H566&gt;L566, ($H566-L566) *INDEX('2018_commission_structure'!$A$21:$I$24,MATCH($E566, '2018_commission_structure'!$A$21:$A$24,0),MATCH(S$1, '2018_commission_structure'!$A$21:$I$21,0)), 0)</f>
        <v>0</v>
      </c>
      <c r="T566" s="2">
        <f t="shared" si="86"/>
        <v>77095.16</v>
      </c>
      <c r="U566" s="2">
        <f t="shared" si="87"/>
        <v>121916.16</v>
      </c>
      <c r="V566" s="2">
        <f>MIN(I566, H566)*INDEX('2018_commission_structure'!$A$15:$I$18,MATCH($E566, '2018_commission_structure'!$A$15:$A$18,0),MATCH(V$1, '2018_commission_structure'!$A$15:$I$15,0))</f>
        <v>60000</v>
      </c>
      <c r="W566" s="2">
        <f>IF(H566&gt;I566, MIN(H566-I566, J566-I566)*INDEX('2018_commission_structure'!$A$15:$I$18,MATCH($E566, '2018_commission_structure'!$A$15:$A$18, 0),MATCH(W$1,'2018_commission_structure'!$A$15:$I$15, 0)), 0)</f>
        <v>21250</v>
      </c>
      <c r="X566" s="2">
        <f>IF(H566&gt;J566, MIN(H566-J566, K566-J566)*INDEX('2018_commission_structure'!$A$15:$I$24,MATCH($E566, '2018_commission_structure'!$A$15:$A$18, 0),MATCH(X$1, '2018_commission_structure'!$A$15:$I$15, 0)), 0)</f>
        <v>9272.4</v>
      </c>
      <c r="Y566" s="2">
        <f>IF($H566&gt;K566,MIN($H566-K566,L566-K566)*INDEX('2018_commission_structure'!$A$15:$I$24,MATCH($E566,'2018_commission_structure'!$A$15:$A$18,0),MATCH('calculations '!Y$1,'2018_commission_structure'!$A$15:$I$15,0)),0)</f>
        <v>0</v>
      </c>
      <c r="Z566" s="2">
        <f>IF($H566&gt;L566, ($H566-L566) *INDEX('2018_commission_structure'!$A$15:$I$24,MATCH($E566, '2018_commission_structure'!$A$15:$A$18,0),MATCH(Z$1, '2018_commission_structure'!$A$15:$I$15,0)), 0)</f>
        <v>0</v>
      </c>
      <c r="AA566" s="9">
        <f t="shared" si="88"/>
        <v>90522.4</v>
      </c>
      <c r="AB566" s="9">
        <f t="shared" si="89"/>
        <v>135343.4</v>
      </c>
    </row>
    <row r="567" spans="1:28" x14ac:dyDescent="0.25">
      <c r="A567" t="str">
        <f t="shared" si="80"/>
        <v>Erika Forsaith</v>
      </c>
      <c r="B567">
        <v>844376051</v>
      </c>
      <c r="C567" t="s">
        <v>1108</v>
      </c>
      <c r="D567" t="s">
        <v>1109</v>
      </c>
      <c r="E567" t="s">
        <v>7</v>
      </c>
      <c r="F567" s="6">
        <v>45096</v>
      </c>
      <c r="G567">
        <f>COUNTIF(deals_closed!D:D,'calculations '!B567)</f>
        <v>19</v>
      </c>
      <c r="H567" s="6">
        <f>SUMIF(deals_closed!D:D,'calculations '!B567,deals_closed!C:C)</f>
        <v>607396</v>
      </c>
      <c r="I567" s="9">
        <f>VLOOKUP(E567,'2018_commission_structure'!$A$22:$I$24,9,FALSE)</f>
        <v>500000</v>
      </c>
      <c r="J567" s="7">
        <f t="shared" si="81"/>
        <v>625000</v>
      </c>
      <c r="K567" s="8">
        <f t="shared" si="82"/>
        <v>750000</v>
      </c>
      <c r="L567" s="9">
        <f t="shared" si="83"/>
        <v>1000000</v>
      </c>
      <c r="M567" s="10">
        <f t="shared" si="84"/>
        <v>1.2147920000000001</v>
      </c>
      <c r="N567" t="str">
        <f t="shared" si="85"/>
        <v>100-125%</v>
      </c>
      <c r="O567" s="9">
        <f>MIN(I567, H567)*INDEX('2018_commission_structure'!$A$21:$I$24,
MATCH($E567, '2018_commission_structure'!$A$21:$A$24,0),
MATCH(O$1, '2018_commission_structure'!$A$21:$I$21,0))</f>
        <v>50000</v>
      </c>
      <c r="P567" s="2">
        <f>IF(H567&gt;I567, MIN(H567-I567, J567-I567)*
INDEX('2018_commission_structure'!$A$21:$I$24,
MATCH($E567, '2018_commission_structure'!$A$21:$A$24, 0),
MATCH(P$1, '2018_commission_structure'!$A$21:$I$21, 0)), 0)</f>
        <v>16109.4</v>
      </c>
      <c r="Q567" s="2">
        <f>IF(H567&gt;J567, MIN(H567-J567, K567-J567)*
INDEX('2018_commission_structure'!$A$21:$I$24,
MATCH($E567, '2018_commission_structure'!$A$21:$A$24, 0),
MATCH(Q$1, '2018_commission_structure'!$A$21:$I$21, 0)), 0)</f>
        <v>0</v>
      </c>
      <c r="R567" s="2">
        <f>IF($H567&gt;K567,MIN($H567-K567,L567-K567)*INDEX('2018_commission_structure'!$A$21:$I$24,MATCH($E567,'2018_commission_structure'!$A$21:$A$24,0),MATCH('calculations '!R$1,'2018_commission_structure'!$A$21:$I$21,0)),0)</f>
        <v>0</v>
      </c>
      <c r="S567" s="2">
        <f>IF($H567&gt;L567, ($H567-L567) *INDEX('2018_commission_structure'!$A$21:$I$24,MATCH($E567, '2018_commission_structure'!$A$21:$A$24,0),MATCH(S$1, '2018_commission_structure'!$A$21:$I$21,0)), 0)</f>
        <v>0</v>
      </c>
      <c r="T567" s="2">
        <f t="shared" si="86"/>
        <v>66109.399999999994</v>
      </c>
      <c r="U567" s="2">
        <f t="shared" si="87"/>
        <v>111205.4</v>
      </c>
      <c r="V567" s="2">
        <f>MIN(I567, H567)*INDEX('2018_commission_structure'!$A$15:$I$18,MATCH($E567, '2018_commission_structure'!$A$15:$A$18,0),MATCH(V$1, '2018_commission_structure'!$A$15:$I$15,0))</f>
        <v>60000</v>
      </c>
      <c r="W567" s="2">
        <f>IF(H567&gt;I567, MIN(H567-I567, J567-I567)*INDEX('2018_commission_structure'!$A$15:$I$18,MATCH($E567, '2018_commission_structure'!$A$15:$A$18, 0),MATCH(W$1,'2018_commission_structure'!$A$15:$I$15, 0)), 0)</f>
        <v>18257.32</v>
      </c>
      <c r="X567" s="2">
        <f>IF(H567&gt;J567, MIN(H567-J567, K567-J567)*INDEX('2018_commission_structure'!$A$15:$I$24,MATCH($E567, '2018_commission_structure'!$A$15:$A$18, 0),MATCH(X$1, '2018_commission_structure'!$A$15:$I$15, 0)), 0)</f>
        <v>0</v>
      </c>
      <c r="Y567" s="2">
        <f>IF($H567&gt;K567,MIN($H567-K567,L567-K567)*INDEX('2018_commission_structure'!$A$15:$I$24,MATCH($E567,'2018_commission_structure'!$A$15:$A$18,0),MATCH('calculations '!Y$1,'2018_commission_structure'!$A$15:$I$15,0)),0)</f>
        <v>0</v>
      </c>
      <c r="Z567" s="2">
        <f>IF($H567&gt;L567, ($H567-L567) *INDEX('2018_commission_structure'!$A$15:$I$24,MATCH($E567, '2018_commission_structure'!$A$15:$A$18,0),MATCH(Z$1, '2018_commission_structure'!$A$15:$I$15,0)), 0)</f>
        <v>0</v>
      </c>
      <c r="AA567" s="9">
        <f t="shared" si="88"/>
        <v>78257.320000000007</v>
      </c>
      <c r="AB567" s="9">
        <f t="shared" si="89"/>
        <v>123353.32</v>
      </c>
    </row>
    <row r="568" spans="1:28" x14ac:dyDescent="0.25">
      <c r="A568" t="str">
        <f t="shared" si="80"/>
        <v>Salli Gooda</v>
      </c>
      <c r="B568">
        <v>2074776004</v>
      </c>
      <c r="C568" t="s">
        <v>1110</v>
      </c>
      <c r="D568" t="s">
        <v>1111</v>
      </c>
      <c r="E568" t="s">
        <v>29</v>
      </c>
      <c r="F568" s="6">
        <v>77087</v>
      </c>
      <c r="G568">
        <f>COUNTIF(deals_closed!D:D,'calculations '!B568)</f>
        <v>21</v>
      </c>
      <c r="H568" s="6">
        <f>SUMIF(deals_closed!D:D,'calculations '!B568,deals_closed!C:C)</f>
        <v>805766</v>
      </c>
      <c r="I568" s="9">
        <f>VLOOKUP(E568,'2018_commission_structure'!$A$22:$I$24,9,FALSE)</f>
        <v>600000</v>
      </c>
      <c r="J568" s="7">
        <f t="shared" si="81"/>
        <v>750000</v>
      </c>
      <c r="K568" s="8">
        <f t="shared" si="82"/>
        <v>900000</v>
      </c>
      <c r="L568" s="9">
        <f t="shared" si="83"/>
        <v>1200000</v>
      </c>
      <c r="M568" s="10">
        <f t="shared" si="84"/>
        <v>1.3429433333333334</v>
      </c>
      <c r="N568" t="str">
        <f t="shared" si="85"/>
        <v>125-150%</v>
      </c>
      <c r="O568" s="9">
        <f>MIN(I568, H568)*INDEX('2018_commission_structure'!$A$21:$I$24,
MATCH($E568, '2018_commission_structure'!$A$21:$A$24,0),
MATCH(O$1, '2018_commission_structure'!$A$21:$I$21,0))</f>
        <v>78000</v>
      </c>
      <c r="P568" s="2">
        <f>IF(H568&gt;I568, MIN(H568-I568, J568-I568)*
INDEX('2018_commission_structure'!$A$21:$I$24,
MATCH($E568, '2018_commission_structure'!$A$21:$A$24, 0),
MATCH(P$1, '2018_commission_structure'!$A$21:$I$21, 0)), 0)</f>
        <v>25500.000000000004</v>
      </c>
      <c r="Q568" s="2">
        <f>IF(H568&gt;J568, MIN(H568-J568, K568-J568)*
INDEX('2018_commission_structure'!$A$21:$I$24,
MATCH($E568, '2018_commission_structure'!$A$21:$A$24, 0),
MATCH(Q$1, '2018_commission_structure'!$A$21:$I$21, 0)), 0)</f>
        <v>11710.859999999999</v>
      </c>
      <c r="R568" s="2">
        <f>IF($H568&gt;K568,MIN($H568-K568,L568-K568)*INDEX('2018_commission_structure'!$A$21:$I$24,MATCH($E568,'2018_commission_structure'!$A$21:$A$24,0),MATCH('calculations '!R$1,'2018_commission_structure'!$A$21:$I$21,0)),0)</f>
        <v>0</v>
      </c>
      <c r="S568" s="2">
        <f>IF($H568&gt;L568, ($H568-L568) *INDEX('2018_commission_structure'!$A$21:$I$24,MATCH($E568, '2018_commission_structure'!$A$21:$A$24,0),MATCH(S$1, '2018_commission_structure'!$A$21:$I$21,0)), 0)</f>
        <v>0</v>
      </c>
      <c r="T568" s="2">
        <f t="shared" si="86"/>
        <v>115210.86</v>
      </c>
      <c r="U568" s="2">
        <f t="shared" si="87"/>
        <v>192297.86</v>
      </c>
      <c r="V568" s="2">
        <f>MIN(I568, H568)*INDEX('2018_commission_structure'!$A$15:$I$18,MATCH($E568, '2018_commission_structure'!$A$15:$A$18,0),MATCH(V$1, '2018_commission_structure'!$A$15:$I$15,0))</f>
        <v>90000</v>
      </c>
      <c r="W568" s="2">
        <f>IF(H568&gt;I568, MIN(H568-I568, J568-I568)*INDEX('2018_commission_structure'!$A$15:$I$18,MATCH($E568, '2018_commission_structure'!$A$15:$A$18, 0),MATCH(W$1,'2018_commission_structure'!$A$15:$I$15, 0)), 0)</f>
        <v>27000</v>
      </c>
      <c r="X568" s="2">
        <f>IF(H568&gt;J568, MIN(H568-J568, K568-J568)*INDEX('2018_commission_structure'!$A$15:$I$24,MATCH($E568, '2018_commission_structure'!$A$15:$A$18, 0),MATCH(X$1, '2018_commission_structure'!$A$15:$I$15, 0)), 0)</f>
        <v>13941.5</v>
      </c>
      <c r="Y568" s="2">
        <f>IF($H568&gt;K568,MIN($H568-K568,L568-K568)*INDEX('2018_commission_structure'!$A$15:$I$24,MATCH($E568,'2018_commission_structure'!$A$15:$A$18,0),MATCH('calculations '!Y$1,'2018_commission_structure'!$A$15:$I$15,0)),0)</f>
        <v>0</v>
      </c>
      <c r="Z568" s="2">
        <f>IF($H568&gt;L568, ($H568-L568) *INDEX('2018_commission_structure'!$A$15:$I$24,MATCH($E568, '2018_commission_structure'!$A$15:$A$18,0),MATCH(Z$1, '2018_commission_structure'!$A$15:$I$15,0)), 0)</f>
        <v>0</v>
      </c>
      <c r="AA568" s="9">
        <f t="shared" si="88"/>
        <v>130941.5</v>
      </c>
      <c r="AB568" s="9">
        <f t="shared" si="89"/>
        <v>208028.5</v>
      </c>
    </row>
    <row r="569" spans="1:28" x14ac:dyDescent="0.25">
      <c r="A569" t="str">
        <f t="shared" si="80"/>
        <v>Amalea Murty</v>
      </c>
      <c r="B569">
        <v>5998486889</v>
      </c>
      <c r="C569" t="s">
        <v>1112</v>
      </c>
      <c r="D569" t="s">
        <v>1113</v>
      </c>
      <c r="E569" t="s">
        <v>7</v>
      </c>
      <c r="F569" s="6">
        <v>57024</v>
      </c>
      <c r="G569">
        <f>COUNTIF(deals_closed!D:D,'calculations '!B569)</f>
        <v>21</v>
      </c>
      <c r="H569" s="6">
        <f>SUMIF(deals_closed!D:D,'calculations '!B569,deals_closed!C:C)</f>
        <v>654637</v>
      </c>
      <c r="I569" s="9">
        <f>VLOOKUP(E569,'2018_commission_structure'!$A$22:$I$24,9,FALSE)</f>
        <v>500000</v>
      </c>
      <c r="J569" s="7">
        <f t="shared" si="81"/>
        <v>625000</v>
      </c>
      <c r="K569" s="8">
        <f t="shared" si="82"/>
        <v>750000</v>
      </c>
      <c r="L569" s="9">
        <f t="shared" si="83"/>
        <v>1000000</v>
      </c>
      <c r="M569" s="10">
        <f t="shared" si="84"/>
        <v>1.309274</v>
      </c>
      <c r="N569" t="str">
        <f t="shared" si="85"/>
        <v>125-150%</v>
      </c>
      <c r="O569" s="9">
        <f>MIN(I569, H569)*INDEX('2018_commission_structure'!$A$21:$I$24,
MATCH($E569, '2018_commission_structure'!$A$21:$A$24,0),
MATCH(O$1, '2018_commission_structure'!$A$21:$I$21,0))</f>
        <v>50000</v>
      </c>
      <c r="P569" s="2">
        <f>IF(H569&gt;I569, MIN(H569-I569, J569-I569)*
INDEX('2018_commission_structure'!$A$21:$I$24,
MATCH($E569, '2018_commission_structure'!$A$21:$A$24, 0),
MATCH(P$1, '2018_commission_structure'!$A$21:$I$21, 0)), 0)</f>
        <v>18750</v>
      </c>
      <c r="Q569" s="2">
        <f>IF(H569&gt;J569, MIN(H569-J569, K569-J569)*
INDEX('2018_commission_structure'!$A$21:$I$24,
MATCH($E569, '2018_commission_structure'!$A$21:$A$24, 0),
MATCH(Q$1, '2018_commission_structure'!$A$21:$I$21, 0)), 0)</f>
        <v>5334.66</v>
      </c>
      <c r="R569" s="2">
        <f>IF($H569&gt;K569,MIN($H569-K569,L569-K569)*INDEX('2018_commission_structure'!$A$21:$I$24,MATCH($E569,'2018_commission_structure'!$A$21:$A$24,0),MATCH('calculations '!R$1,'2018_commission_structure'!$A$21:$I$21,0)),0)</f>
        <v>0</v>
      </c>
      <c r="S569" s="2">
        <f>IF($H569&gt;L569, ($H569-L569) *INDEX('2018_commission_structure'!$A$21:$I$24,MATCH($E569, '2018_commission_structure'!$A$21:$A$24,0),MATCH(S$1, '2018_commission_structure'!$A$21:$I$21,0)), 0)</f>
        <v>0</v>
      </c>
      <c r="T569" s="2">
        <f t="shared" si="86"/>
        <v>74084.66</v>
      </c>
      <c r="U569" s="2">
        <f t="shared" si="87"/>
        <v>131108.66</v>
      </c>
      <c r="V569" s="2">
        <f>MIN(I569, H569)*INDEX('2018_commission_structure'!$A$15:$I$18,MATCH($E569, '2018_commission_structure'!$A$15:$A$18,0),MATCH(V$1, '2018_commission_structure'!$A$15:$I$15,0))</f>
        <v>60000</v>
      </c>
      <c r="W569" s="2">
        <f>IF(H569&gt;I569, MIN(H569-I569, J569-I569)*INDEX('2018_commission_structure'!$A$15:$I$18,MATCH($E569, '2018_commission_structure'!$A$15:$A$18, 0),MATCH(W$1,'2018_commission_structure'!$A$15:$I$15, 0)), 0)</f>
        <v>21250</v>
      </c>
      <c r="X569" s="2">
        <f>IF(H569&gt;J569, MIN(H569-J569, K569-J569)*INDEX('2018_commission_structure'!$A$15:$I$24,MATCH($E569, '2018_commission_structure'!$A$15:$A$18, 0),MATCH(X$1, '2018_commission_structure'!$A$15:$I$15, 0)), 0)</f>
        <v>5927.4000000000005</v>
      </c>
      <c r="Y569" s="2">
        <f>IF($H569&gt;K569,MIN($H569-K569,L569-K569)*INDEX('2018_commission_structure'!$A$15:$I$24,MATCH($E569,'2018_commission_structure'!$A$15:$A$18,0),MATCH('calculations '!Y$1,'2018_commission_structure'!$A$15:$I$15,0)),0)</f>
        <v>0</v>
      </c>
      <c r="Z569" s="2">
        <f>IF($H569&gt;L569, ($H569-L569) *INDEX('2018_commission_structure'!$A$15:$I$24,MATCH($E569, '2018_commission_structure'!$A$15:$A$18,0),MATCH(Z$1, '2018_commission_structure'!$A$15:$I$15,0)), 0)</f>
        <v>0</v>
      </c>
      <c r="AA569" s="9">
        <f t="shared" si="88"/>
        <v>87177.4</v>
      </c>
      <c r="AB569" s="9">
        <f t="shared" si="89"/>
        <v>144201.4</v>
      </c>
    </row>
    <row r="570" spans="1:28" x14ac:dyDescent="0.25">
      <c r="A570" t="str">
        <f t="shared" si="80"/>
        <v>Alexa Balch</v>
      </c>
      <c r="B570">
        <v>8069192305</v>
      </c>
      <c r="C570" t="s">
        <v>1114</v>
      </c>
      <c r="D570" t="s">
        <v>1115</v>
      </c>
      <c r="E570" t="s">
        <v>10</v>
      </c>
      <c r="F570" s="6">
        <v>78612</v>
      </c>
      <c r="G570">
        <f>COUNTIF(deals_closed!D:D,'calculations '!B570)</f>
        <v>23</v>
      </c>
      <c r="H570" s="6">
        <f>SUMIF(deals_closed!D:D,'calculations '!B570,deals_closed!C:C)</f>
        <v>825594</v>
      </c>
      <c r="I570" s="9">
        <f>VLOOKUP(E570,'2018_commission_structure'!$A$22:$I$24,9,FALSE)</f>
        <v>750000</v>
      </c>
      <c r="J570" s="7">
        <f t="shared" si="81"/>
        <v>937500</v>
      </c>
      <c r="K570" s="8">
        <f t="shared" si="82"/>
        <v>1125000</v>
      </c>
      <c r="L570" s="9">
        <f t="shared" si="83"/>
        <v>1500000</v>
      </c>
      <c r="M570" s="10">
        <f t="shared" si="84"/>
        <v>1.100792</v>
      </c>
      <c r="N570" t="str">
        <f t="shared" si="85"/>
        <v>100-125%</v>
      </c>
      <c r="O570" s="9">
        <f>MIN(I570, H570)*INDEX('2018_commission_structure'!$A$21:$I$24,
MATCH($E570, '2018_commission_structure'!$A$21:$A$24,0),
MATCH(O$1, '2018_commission_structure'!$A$21:$I$21,0))</f>
        <v>112500</v>
      </c>
      <c r="P570" s="2">
        <f>IF(H570&gt;I570, MIN(H570-I570, J570-I570)*
INDEX('2018_commission_structure'!$A$21:$I$24,
MATCH($E570, '2018_commission_structure'!$A$21:$A$24, 0),
MATCH(P$1, '2018_commission_structure'!$A$21:$I$21, 0)), 0)</f>
        <v>14362.86</v>
      </c>
      <c r="Q570" s="2">
        <f>IF(H570&gt;J570, MIN(H570-J570, K570-J570)*
INDEX('2018_commission_structure'!$A$21:$I$24,
MATCH($E570, '2018_commission_structure'!$A$21:$A$24, 0),
MATCH(Q$1, '2018_commission_structure'!$A$21:$I$21, 0)), 0)</f>
        <v>0</v>
      </c>
      <c r="R570" s="2">
        <f>IF($H570&gt;K570,MIN($H570-K570,L570-K570)*INDEX('2018_commission_structure'!$A$21:$I$24,MATCH($E570,'2018_commission_structure'!$A$21:$A$24,0),MATCH('calculations '!R$1,'2018_commission_structure'!$A$21:$I$21,0)),0)</f>
        <v>0</v>
      </c>
      <c r="S570" s="2">
        <f>IF($H570&gt;L570, ($H570-L570) *INDEX('2018_commission_structure'!$A$21:$I$24,MATCH($E570, '2018_commission_structure'!$A$21:$A$24,0),MATCH(S$1, '2018_commission_structure'!$A$21:$I$21,0)), 0)</f>
        <v>0</v>
      </c>
      <c r="T570" s="2">
        <f t="shared" si="86"/>
        <v>126862.86</v>
      </c>
      <c r="U570" s="2">
        <f t="shared" si="87"/>
        <v>205474.86</v>
      </c>
      <c r="V570" s="2">
        <f>MIN(I570, H570)*INDEX('2018_commission_structure'!$A$15:$I$18,MATCH($E570, '2018_commission_structure'!$A$15:$A$18,0),MATCH(V$1, '2018_commission_structure'!$A$15:$I$15,0))</f>
        <v>112500</v>
      </c>
      <c r="W570" s="2">
        <f>IF(H570&gt;I570, MIN(H570-I570, J570-I570)*INDEX('2018_commission_structure'!$A$15:$I$18,MATCH($E570, '2018_commission_structure'!$A$15:$A$18, 0),MATCH(W$1,'2018_commission_structure'!$A$15:$I$15, 0)), 0)</f>
        <v>16630.68</v>
      </c>
      <c r="X570" s="2">
        <f>IF(H570&gt;J570, MIN(H570-J570, K570-J570)*INDEX('2018_commission_structure'!$A$15:$I$24,MATCH($E570, '2018_commission_structure'!$A$15:$A$18, 0),MATCH(X$1, '2018_commission_structure'!$A$15:$I$15, 0)), 0)</f>
        <v>0</v>
      </c>
      <c r="Y570" s="2">
        <f>IF($H570&gt;K570,MIN($H570-K570,L570-K570)*INDEX('2018_commission_structure'!$A$15:$I$24,MATCH($E570,'2018_commission_structure'!$A$15:$A$18,0),MATCH('calculations '!Y$1,'2018_commission_structure'!$A$15:$I$15,0)),0)</f>
        <v>0</v>
      </c>
      <c r="Z570" s="2">
        <f>IF($H570&gt;L570, ($H570-L570) *INDEX('2018_commission_structure'!$A$15:$I$24,MATCH($E570, '2018_commission_structure'!$A$15:$A$18,0),MATCH(Z$1, '2018_commission_structure'!$A$15:$I$15,0)), 0)</f>
        <v>0</v>
      </c>
      <c r="AA570" s="9">
        <f t="shared" si="88"/>
        <v>129130.68</v>
      </c>
      <c r="AB570" s="9">
        <f t="shared" si="89"/>
        <v>207742.68</v>
      </c>
    </row>
    <row r="571" spans="1:28" x14ac:dyDescent="0.25">
      <c r="A571" t="str">
        <f t="shared" si="80"/>
        <v>Nolie Gonnin</v>
      </c>
      <c r="B571">
        <v>899126162</v>
      </c>
      <c r="C571" t="s">
        <v>1116</v>
      </c>
      <c r="D571" t="s">
        <v>1117</v>
      </c>
      <c r="E571" t="s">
        <v>29</v>
      </c>
      <c r="F571" s="6">
        <v>61001</v>
      </c>
      <c r="G571">
        <f>COUNTIF(deals_closed!D:D,'calculations '!B571)</f>
        <v>21</v>
      </c>
      <c r="H571" s="6">
        <f>SUMIF(deals_closed!D:D,'calculations '!B571,deals_closed!C:C)</f>
        <v>695781</v>
      </c>
      <c r="I571" s="9">
        <f>VLOOKUP(E571,'2018_commission_structure'!$A$22:$I$24,9,FALSE)</f>
        <v>600000</v>
      </c>
      <c r="J571" s="7">
        <f t="shared" si="81"/>
        <v>750000</v>
      </c>
      <c r="K571" s="8">
        <f t="shared" si="82"/>
        <v>900000</v>
      </c>
      <c r="L571" s="9">
        <f t="shared" si="83"/>
        <v>1200000</v>
      </c>
      <c r="M571" s="10">
        <f t="shared" si="84"/>
        <v>1.159635</v>
      </c>
      <c r="N571" t="str">
        <f t="shared" si="85"/>
        <v>100-125%</v>
      </c>
      <c r="O571" s="9">
        <f>MIN(I571, H571)*INDEX('2018_commission_structure'!$A$21:$I$24,
MATCH($E571, '2018_commission_structure'!$A$21:$A$24,0),
MATCH(O$1, '2018_commission_structure'!$A$21:$I$21,0))</f>
        <v>78000</v>
      </c>
      <c r="P571" s="2">
        <f>IF(H571&gt;I571, MIN(H571-I571, J571-I571)*
INDEX('2018_commission_structure'!$A$21:$I$24,
MATCH($E571, '2018_commission_structure'!$A$21:$A$24, 0),
MATCH(P$1, '2018_commission_structure'!$A$21:$I$21, 0)), 0)</f>
        <v>16282.77</v>
      </c>
      <c r="Q571" s="2">
        <f>IF(H571&gt;J571, MIN(H571-J571, K571-J571)*
INDEX('2018_commission_structure'!$A$21:$I$24,
MATCH($E571, '2018_commission_structure'!$A$21:$A$24, 0),
MATCH(Q$1, '2018_commission_structure'!$A$21:$I$21, 0)), 0)</f>
        <v>0</v>
      </c>
      <c r="R571" s="2">
        <f>IF($H571&gt;K571,MIN($H571-K571,L571-K571)*INDEX('2018_commission_structure'!$A$21:$I$24,MATCH($E571,'2018_commission_structure'!$A$21:$A$24,0),MATCH('calculations '!R$1,'2018_commission_structure'!$A$21:$I$21,0)),0)</f>
        <v>0</v>
      </c>
      <c r="S571" s="2">
        <f>IF($H571&gt;L571, ($H571-L571) *INDEX('2018_commission_structure'!$A$21:$I$24,MATCH($E571, '2018_commission_structure'!$A$21:$A$24,0),MATCH(S$1, '2018_commission_structure'!$A$21:$I$21,0)), 0)</f>
        <v>0</v>
      </c>
      <c r="T571" s="2">
        <f t="shared" si="86"/>
        <v>94282.77</v>
      </c>
      <c r="U571" s="2">
        <f t="shared" si="87"/>
        <v>155283.77000000002</v>
      </c>
      <c r="V571" s="2">
        <f>MIN(I571, H571)*INDEX('2018_commission_structure'!$A$15:$I$18,MATCH($E571, '2018_commission_structure'!$A$15:$A$18,0),MATCH(V$1, '2018_commission_structure'!$A$15:$I$15,0))</f>
        <v>90000</v>
      </c>
      <c r="W571" s="2">
        <f>IF(H571&gt;I571, MIN(H571-I571, J571-I571)*INDEX('2018_commission_structure'!$A$15:$I$18,MATCH($E571, '2018_commission_structure'!$A$15:$A$18, 0),MATCH(W$1,'2018_commission_structure'!$A$15:$I$15, 0)), 0)</f>
        <v>17240.579999999998</v>
      </c>
      <c r="X571" s="2">
        <f>IF(H571&gt;J571, MIN(H571-J571, K571-J571)*INDEX('2018_commission_structure'!$A$15:$I$24,MATCH($E571, '2018_commission_structure'!$A$15:$A$18, 0),MATCH(X$1, '2018_commission_structure'!$A$15:$I$15, 0)), 0)</f>
        <v>0</v>
      </c>
      <c r="Y571" s="2">
        <f>IF($H571&gt;K571,MIN($H571-K571,L571-K571)*INDEX('2018_commission_structure'!$A$15:$I$24,MATCH($E571,'2018_commission_structure'!$A$15:$A$18,0),MATCH('calculations '!Y$1,'2018_commission_structure'!$A$15:$I$15,0)),0)</f>
        <v>0</v>
      </c>
      <c r="Z571" s="2">
        <f>IF($H571&gt;L571, ($H571-L571) *INDEX('2018_commission_structure'!$A$15:$I$24,MATCH($E571, '2018_commission_structure'!$A$15:$A$18,0),MATCH(Z$1, '2018_commission_structure'!$A$15:$I$15,0)), 0)</f>
        <v>0</v>
      </c>
      <c r="AA571" s="9">
        <f t="shared" si="88"/>
        <v>107240.58</v>
      </c>
      <c r="AB571" s="9">
        <f t="shared" si="89"/>
        <v>168241.58000000002</v>
      </c>
    </row>
    <row r="572" spans="1:28" x14ac:dyDescent="0.25">
      <c r="A572" t="str">
        <f t="shared" si="80"/>
        <v>Orelia Philipson</v>
      </c>
      <c r="B572">
        <v>2575500974</v>
      </c>
      <c r="C572" t="s">
        <v>1118</v>
      </c>
      <c r="D572" t="s">
        <v>1119</v>
      </c>
      <c r="E572" t="s">
        <v>29</v>
      </c>
      <c r="F572" s="6">
        <v>66504</v>
      </c>
      <c r="G572">
        <f>COUNTIF(deals_closed!D:D,'calculations '!B572)</f>
        <v>28</v>
      </c>
      <c r="H572" s="6">
        <f>SUMIF(deals_closed!D:D,'calculations '!B572,deals_closed!C:C)</f>
        <v>966079</v>
      </c>
      <c r="I572" s="9">
        <f>VLOOKUP(E572,'2018_commission_structure'!$A$22:$I$24,9,FALSE)</f>
        <v>600000</v>
      </c>
      <c r="J572" s="7">
        <f t="shared" si="81"/>
        <v>750000</v>
      </c>
      <c r="K572" s="8">
        <f t="shared" si="82"/>
        <v>900000</v>
      </c>
      <c r="L572" s="9">
        <f t="shared" si="83"/>
        <v>1200000</v>
      </c>
      <c r="M572" s="10">
        <f t="shared" si="84"/>
        <v>1.6101316666666667</v>
      </c>
      <c r="N572" t="str">
        <f t="shared" si="85"/>
        <v>150-200%</v>
      </c>
      <c r="O572" s="9">
        <f>MIN(I572, H572)*INDEX('2018_commission_structure'!$A$21:$I$24,
MATCH($E572, '2018_commission_structure'!$A$21:$A$24,0),
MATCH(O$1, '2018_commission_structure'!$A$21:$I$21,0))</f>
        <v>78000</v>
      </c>
      <c r="P572" s="2">
        <f>IF(H572&gt;I572, MIN(H572-I572, J572-I572)*
INDEX('2018_commission_structure'!$A$21:$I$24,
MATCH($E572, '2018_commission_structure'!$A$21:$A$24, 0),
MATCH(P$1, '2018_commission_structure'!$A$21:$I$21, 0)), 0)</f>
        <v>25500.000000000004</v>
      </c>
      <c r="Q572" s="2">
        <f>IF(H572&gt;J572, MIN(H572-J572, K572-J572)*
INDEX('2018_commission_structure'!$A$21:$I$24,
MATCH($E572, '2018_commission_structure'!$A$21:$A$24, 0),
MATCH(Q$1, '2018_commission_structure'!$A$21:$I$21, 0)), 0)</f>
        <v>31500</v>
      </c>
      <c r="R572" s="2">
        <f>IF($H572&gt;K572,MIN($H572-K572,L572-K572)*INDEX('2018_commission_structure'!$A$21:$I$24,MATCH($E572,'2018_commission_structure'!$A$21:$A$24,0),MATCH('calculations '!R$1,'2018_commission_structure'!$A$21:$I$21,0)),0)</f>
        <v>17180.54</v>
      </c>
      <c r="S572" s="2">
        <f>IF($H572&gt;L572, ($H572-L572) *INDEX('2018_commission_structure'!$A$21:$I$24,MATCH($E572, '2018_commission_structure'!$A$21:$A$24,0),MATCH(S$1, '2018_commission_structure'!$A$21:$I$21,0)), 0)</f>
        <v>0</v>
      </c>
      <c r="T572" s="2">
        <f t="shared" si="86"/>
        <v>152180.54</v>
      </c>
      <c r="U572" s="2">
        <f t="shared" si="87"/>
        <v>218684.54</v>
      </c>
      <c r="V572" s="2">
        <f>MIN(I572, H572)*INDEX('2018_commission_structure'!$A$15:$I$18,MATCH($E572, '2018_commission_structure'!$A$15:$A$18,0),MATCH(V$1, '2018_commission_structure'!$A$15:$I$15,0))</f>
        <v>90000</v>
      </c>
      <c r="W572" s="2">
        <f>IF(H572&gt;I572, MIN(H572-I572, J572-I572)*INDEX('2018_commission_structure'!$A$15:$I$18,MATCH($E572, '2018_commission_structure'!$A$15:$A$18, 0),MATCH(W$1,'2018_commission_structure'!$A$15:$I$15, 0)), 0)</f>
        <v>27000</v>
      </c>
      <c r="X572" s="2">
        <f>IF(H572&gt;J572, MIN(H572-J572, K572-J572)*INDEX('2018_commission_structure'!$A$15:$I$24,MATCH($E572, '2018_commission_structure'!$A$15:$A$18, 0),MATCH(X$1, '2018_commission_structure'!$A$15:$I$15, 0)), 0)</f>
        <v>37500</v>
      </c>
      <c r="Y572" s="2">
        <f>IF($H572&gt;K572,MIN($H572-K572,L572-K572)*INDEX('2018_commission_structure'!$A$15:$I$24,MATCH($E572,'2018_commission_structure'!$A$15:$A$18,0),MATCH('calculations '!Y$1,'2018_commission_structure'!$A$15:$I$15,0)),0)</f>
        <v>19823.7</v>
      </c>
      <c r="Z572" s="2">
        <f>IF($H572&gt;L572, ($H572-L572) *INDEX('2018_commission_structure'!$A$15:$I$24,MATCH($E572, '2018_commission_structure'!$A$15:$A$18,0),MATCH(Z$1, '2018_commission_structure'!$A$15:$I$15,0)), 0)</f>
        <v>0</v>
      </c>
      <c r="AA572" s="9">
        <f t="shared" si="88"/>
        <v>174323.7</v>
      </c>
      <c r="AB572" s="9">
        <f t="shared" si="89"/>
        <v>240827.7</v>
      </c>
    </row>
    <row r="573" spans="1:28" x14ac:dyDescent="0.25">
      <c r="A573" t="str">
        <f t="shared" si="80"/>
        <v>Krisha Rotherham</v>
      </c>
      <c r="B573">
        <v>2561690342</v>
      </c>
      <c r="C573" t="s">
        <v>1120</v>
      </c>
      <c r="D573" t="s">
        <v>1121</v>
      </c>
      <c r="E573" t="s">
        <v>10</v>
      </c>
      <c r="F573" s="6">
        <v>121022</v>
      </c>
      <c r="G573">
        <f>COUNTIF(deals_closed!D:D,'calculations '!B573)</f>
        <v>25</v>
      </c>
      <c r="H573" s="6">
        <f>SUMIF(deals_closed!D:D,'calculations '!B573,deals_closed!C:C)</f>
        <v>858349</v>
      </c>
      <c r="I573" s="9">
        <f>VLOOKUP(E573,'2018_commission_structure'!$A$22:$I$24,9,FALSE)</f>
        <v>750000</v>
      </c>
      <c r="J573" s="7">
        <f t="shared" si="81"/>
        <v>937500</v>
      </c>
      <c r="K573" s="8">
        <f t="shared" si="82"/>
        <v>1125000</v>
      </c>
      <c r="L573" s="9">
        <f t="shared" si="83"/>
        <v>1500000</v>
      </c>
      <c r="M573" s="10">
        <f t="shared" si="84"/>
        <v>1.1444653333333332</v>
      </c>
      <c r="N573" t="str">
        <f t="shared" si="85"/>
        <v>100-125%</v>
      </c>
      <c r="O573" s="9">
        <f>MIN(I573, H573)*INDEX('2018_commission_structure'!$A$21:$I$24,
MATCH($E573, '2018_commission_structure'!$A$21:$A$24,0),
MATCH(O$1, '2018_commission_structure'!$A$21:$I$21,0))</f>
        <v>112500</v>
      </c>
      <c r="P573" s="2">
        <f>IF(H573&gt;I573, MIN(H573-I573, J573-I573)*
INDEX('2018_commission_structure'!$A$21:$I$24,
MATCH($E573, '2018_commission_structure'!$A$21:$A$24, 0),
MATCH(P$1, '2018_commission_structure'!$A$21:$I$21, 0)), 0)</f>
        <v>20586.310000000001</v>
      </c>
      <c r="Q573" s="2">
        <f>IF(H573&gt;J573, MIN(H573-J573, K573-J573)*
INDEX('2018_commission_structure'!$A$21:$I$24,
MATCH($E573, '2018_commission_structure'!$A$21:$A$24, 0),
MATCH(Q$1, '2018_commission_structure'!$A$21:$I$21, 0)), 0)</f>
        <v>0</v>
      </c>
      <c r="R573" s="2">
        <f>IF($H573&gt;K573,MIN($H573-K573,L573-K573)*INDEX('2018_commission_structure'!$A$21:$I$24,MATCH($E573,'2018_commission_structure'!$A$21:$A$24,0),MATCH('calculations '!R$1,'2018_commission_structure'!$A$21:$I$21,0)),0)</f>
        <v>0</v>
      </c>
      <c r="S573" s="2">
        <f>IF($H573&gt;L573, ($H573-L573) *INDEX('2018_commission_structure'!$A$21:$I$24,MATCH($E573, '2018_commission_structure'!$A$21:$A$24,0),MATCH(S$1, '2018_commission_structure'!$A$21:$I$21,0)), 0)</f>
        <v>0</v>
      </c>
      <c r="T573" s="2">
        <f t="shared" si="86"/>
        <v>133086.31</v>
      </c>
      <c r="U573" s="2">
        <f t="shared" si="87"/>
        <v>254108.31</v>
      </c>
      <c r="V573" s="2">
        <f>MIN(I573, H573)*INDEX('2018_commission_structure'!$A$15:$I$18,MATCH($E573, '2018_commission_structure'!$A$15:$A$18,0),MATCH(V$1, '2018_commission_structure'!$A$15:$I$15,0))</f>
        <v>112500</v>
      </c>
      <c r="W573" s="2">
        <f>IF(H573&gt;I573, MIN(H573-I573, J573-I573)*INDEX('2018_commission_structure'!$A$15:$I$18,MATCH($E573, '2018_commission_structure'!$A$15:$A$18, 0),MATCH(W$1,'2018_commission_structure'!$A$15:$I$15, 0)), 0)</f>
        <v>23836.78</v>
      </c>
      <c r="X573" s="2">
        <f>IF(H573&gt;J573, MIN(H573-J573, K573-J573)*INDEX('2018_commission_structure'!$A$15:$I$24,MATCH($E573, '2018_commission_structure'!$A$15:$A$18, 0),MATCH(X$1, '2018_commission_structure'!$A$15:$I$15, 0)), 0)</f>
        <v>0</v>
      </c>
      <c r="Y573" s="2">
        <f>IF($H573&gt;K573,MIN($H573-K573,L573-K573)*INDEX('2018_commission_structure'!$A$15:$I$24,MATCH($E573,'2018_commission_structure'!$A$15:$A$18,0),MATCH('calculations '!Y$1,'2018_commission_structure'!$A$15:$I$15,0)),0)</f>
        <v>0</v>
      </c>
      <c r="Z573" s="2">
        <f>IF($H573&gt;L573, ($H573-L573) *INDEX('2018_commission_structure'!$A$15:$I$24,MATCH($E573, '2018_commission_structure'!$A$15:$A$18,0),MATCH(Z$1, '2018_commission_structure'!$A$15:$I$15,0)), 0)</f>
        <v>0</v>
      </c>
      <c r="AA573" s="9">
        <f t="shared" si="88"/>
        <v>136336.78</v>
      </c>
      <c r="AB573" s="9">
        <f t="shared" si="89"/>
        <v>257358.78</v>
      </c>
    </row>
    <row r="574" spans="1:28" x14ac:dyDescent="0.25">
      <c r="A574" t="str">
        <f t="shared" si="80"/>
        <v>Elisabetta Martinec</v>
      </c>
      <c r="B574">
        <v>1969484233</v>
      </c>
      <c r="C574" t="s">
        <v>921</v>
      </c>
      <c r="D574" t="s">
        <v>1122</v>
      </c>
      <c r="E574" t="s">
        <v>7</v>
      </c>
      <c r="F574" s="6">
        <v>40510</v>
      </c>
      <c r="G574">
        <f>COUNTIF(deals_closed!D:D,'calculations '!B574)</f>
        <v>9</v>
      </c>
      <c r="H574" s="6">
        <f>SUMIF(deals_closed!D:D,'calculations '!B574,deals_closed!C:C)</f>
        <v>330864</v>
      </c>
      <c r="I574" s="9">
        <f>VLOOKUP(E574,'2018_commission_structure'!$A$22:$I$24,9,FALSE)</f>
        <v>500000</v>
      </c>
      <c r="J574" s="7">
        <f t="shared" si="81"/>
        <v>625000</v>
      </c>
      <c r="K574" s="8">
        <f t="shared" si="82"/>
        <v>750000</v>
      </c>
      <c r="L574" s="9">
        <f t="shared" si="83"/>
        <v>1000000</v>
      </c>
      <c r="M574" s="10">
        <f t="shared" si="84"/>
        <v>0.66172799999999998</v>
      </c>
      <c r="N574" t="str">
        <f t="shared" si="85"/>
        <v>0-100%</v>
      </c>
      <c r="O574" s="9">
        <f>MIN(I574, H574)*INDEX('2018_commission_structure'!$A$21:$I$24,
MATCH($E574, '2018_commission_structure'!$A$21:$A$24,0),
MATCH(O$1, '2018_commission_structure'!$A$21:$I$21,0))</f>
        <v>33086.400000000001</v>
      </c>
      <c r="P574" s="2">
        <f>IF(H574&gt;I574, MIN(H574-I574, J574-I574)*
INDEX('2018_commission_structure'!$A$21:$I$24,
MATCH($E574, '2018_commission_structure'!$A$21:$A$24, 0),
MATCH(P$1, '2018_commission_structure'!$A$21:$I$21, 0)), 0)</f>
        <v>0</v>
      </c>
      <c r="Q574" s="2">
        <f>IF(H574&gt;J574, MIN(H574-J574, K574-J574)*
INDEX('2018_commission_structure'!$A$21:$I$24,
MATCH($E574, '2018_commission_structure'!$A$21:$A$24, 0),
MATCH(Q$1, '2018_commission_structure'!$A$21:$I$21, 0)), 0)</f>
        <v>0</v>
      </c>
      <c r="R574" s="2">
        <f>IF($H574&gt;K574,MIN($H574-K574,L574-K574)*INDEX('2018_commission_structure'!$A$21:$I$24,MATCH($E574,'2018_commission_structure'!$A$21:$A$24,0),MATCH('calculations '!R$1,'2018_commission_structure'!$A$21:$I$21,0)),0)</f>
        <v>0</v>
      </c>
      <c r="S574" s="2">
        <f>IF($H574&gt;L574, ($H574-L574) *INDEX('2018_commission_structure'!$A$21:$I$24,MATCH($E574, '2018_commission_structure'!$A$21:$A$24,0),MATCH(S$1, '2018_commission_structure'!$A$21:$I$21,0)), 0)</f>
        <v>0</v>
      </c>
      <c r="T574" s="2">
        <f t="shared" si="86"/>
        <v>33086.400000000001</v>
      </c>
      <c r="U574" s="2">
        <f t="shared" si="87"/>
        <v>73596.399999999994</v>
      </c>
      <c r="V574" s="2">
        <f>MIN(I574, H574)*INDEX('2018_commission_structure'!$A$15:$I$18,MATCH($E574, '2018_commission_structure'!$A$15:$A$18,0),MATCH(V$1, '2018_commission_structure'!$A$15:$I$15,0))</f>
        <v>39703.68</v>
      </c>
      <c r="W574" s="2">
        <f>IF(H574&gt;I574, MIN(H574-I574, J574-I574)*INDEX('2018_commission_structure'!$A$15:$I$18,MATCH($E574, '2018_commission_structure'!$A$15:$A$18, 0),MATCH(W$1,'2018_commission_structure'!$A$15:$I$15, 0)), 0)</f>
        <v>0</v>
      </c>
      <c r="X574" s="2">
        <f>IF(H574&gt;J574, MIN(H574-J574, K574-J574)*INDEX('2018_commission_structure'!$A$15:$I$24,MATCH($E574, '2018_commission_structure'!$A$15:$A$18, 0),MATCH(X$1, '2018_commission_structure'!$A$15:$I$15, 0)), 0)</f>
        <v>0</v>
      </c>
      <c r="Y574" s="2">
        <f>IF($H574&gt;K574,MIN($H574-K574,L574-K574)*INDEX('2018_commission_structure'!$A$15:$I$24,MATCH($E574,'2018_commission_structure'!$A$15:$A$18,0),MATCH('calculations '!Y$1,'2018_commission_structure'!$A$15:$I$15,0)),0)</f>
        <v>0</v>
      </c>
      <c r="Z574" s="2">
        <f>IF($H574&gt;L574, ($H574-L574) *INDEX('2018_commission_structure'!$A$15:$I$24,MATCH($E574, '2018_commission_structure'!$A$15:$A$18,0),MATCH(Z$1, '2018_commission_structure'!$A$15:$I$15,0)), 0)</f>
        <v>0</v>
      </c>
      <c r="AA574" s="9">
        <f t="shared" si="88"/>
        <v>39703.68</v>
      </c>
      <c r="AB574" s="9">
        <f t="shared" si="89"/>
        <v>80213.679999999993</v>
      </c>
    </row>
    <row r="575" spans="1:28" x14ac:dyDescent="0.25">
      <c r="A575" t="str">
        <f t="shared" si="80"/>
        <v>Renaud Highwood</v>
      </c>
      <c r="B575">
        <v>5903124704</v>
      </c>
      <c r="C575" t="s">
        <v>1123</v>
      </c>
      <c r="D575" t="s">
        <v>1124</v>
      </c>
      <c r="E575" t="s">
        <v>10</v>
      </c>
      <c r="F575" s="6">
        <v>117483</v>
      </c>
      <c r="G575">
        <f>COUNTIF(deals_closed!D:D,'calculations '!B575)</f>
        <v>26</v>
      </c>
      <c r="H575" s="6">
        <f>SUMIF(deals_closed!D:D,'calculations '!B575,deals_closed!C:C)</f>
        <v>885649</v>
      </c>
      <c r="I575" s="9">
        <f>VLOOKUP(E575,'2018_commission_structure'!$A$22:$I$24,9,FALSE)</f>
        <v>750000</v>
      </c>
      <c r="J575" s="7">
        <f t="shared" si="81"/>
        <v>937500</v>
      </c>
      <c r="K575" s="8">
        <f t="shared" si="82"/>
        <v>1125000</v>
      </c>
      <c r="L575" s="9">
        <f t="shared" si="83"/>
        <v>1500000</v>
      </c>
      <c r="M575" s="10">
        <f t="shared" si="84"/>
        <v>1.1808653333333334</v>
      </c>
      <c r="N575" t="str">
        <f t="shared" si="85"/>
        <v>100-125%</v>
      </c>
      <c r="O575" s="9">
        <f>MIN(I575, H575)*INDEX('2018_commission_structure'!$A$21:$I$24,
MATCH($E575, '2018_commission_structure'!$A$21:$A$24,0),
MATCH(O$1, '2018_commission_structure'!$A$21:$I$21,0))</f>
        <v>112500</v>
      </c>
      <c r="P575" s="2">
        <f>IF(H575&gt;I575, MIN(H575-I575, J575-I575)*
INDEX('2018_commission_structure'!$A$21:$I$24,
MATCH($E575, '2018_commission_structure'!$A$21:$A$24, 0),
MATCH(P$1, '2018_commission_structure'!$A$21:$I$21, 0)), 0)</f>
        <v>25773.31</v>
      </c>
      <c r="Q575" s="2">
        <f>IF(H575&gt;J575, MIN(H575-J575, K575-J575)*
INDEX('2018_commission_structure'!$A$21:$I$24,
MATCH($E575, '2018_commission_structure'!$A$21:$A$24, 0),
MATCH(Q$1, '2018_commission_structure'!$A$21:$I$21, 0)), 0)</f>
        <v>0</v>
      </c>
      <c r="R575" s="2">
        <f>IF($H575&gt;K575,MIN($H575-K575,L575-K575)*INDEX('2018_commission_structure'!$A$21:$I$24,MATCH($E575,'2018_commission_structure'!$A$21:$A$24,0),MATCH('calculations '!R$1,'2018_commission_structure'!$A$21:$I$21,0)),0)</f>
        <v>0</v>
      </c>
      <c r="S575" s="2">
        <f>IF($H575&gt;L575, ($H575-L575) *INDEX('2018_commission_structure'!$A$21:$I$24,MATCH($E575, '2018_commission_structure'!$A$21:$A$24,0),MATCH(S$1, '2018_commission_structure'!$A$21:$I$21,0)), 0)</f>
        <v>0</v>
      </c>
      <c r="T575" s="2">
        <f t="shared" si="86"/>
        <v>138273.31</v>
      </c>
      <c r="U575" s="2">
        <f t="shared" si="87"/>
        <v>255756.31</v>
      </c>
      <c r="V575" s="2">
        <f>MIN(I575, H575)*INDEX('2018_commission_structure'!$A$15:$I$18,MATCH($E575, '2018_commission_structure'!$A$15:$A$18,0),MATCH(V$1, '2018_commission_structure'!$A$15:$I$15,0))</f>
        <v>112500</v>
      </c>
      <c r="W575" s="2">
        <f>IF(H575&gt;I575, MIN(H575-I575, J575-I575)*INDEX('2018_commission_structure'!$A$15:$I$18,MATCH($E575, '2018_commission_structure'!$A$15:$A$18, 0),MATCH(W$1,'2018_commission_structure'!$A$15:$I$15, 0)), 0)</f>
        <v>29842.78</v>
      </c>
      <c r="X575" s="2">
        <f>IF(H575&gt;J575, MIN(H575-J575, K575-J575)*INDEX('2018_commission_structure'!$A$15:$I$24,MATCH($E575, '2018_commission_structure'!$A$15:$A$18, 0),MATCH(X$1, '2018_commission_structure'!$A$15:$I$15, 0)), 0)</f>
        <v>0</v>
      </c>
      <c r="Y575" s="2">
        <f>IF($H575&gt;K575,MIN($H575-K575,L575-K575)*INDEX('2018_commission_structure'!$A$15:$I$24,MATCH($E575,'2018_commission_structure'!$A$15:$A$18,0),MATCH('calculations '!Y$1,'2018_commission_structure'!$A$15:$I$15,0)),0)</f>
        <v>0</v>
      </c>
      <c r="Z575" s="2">
        <f>IF($H575&gt;L575, ($H575-L575) *INDEX('2018_commission_structure'!$A$15:$I$24,MATCH($E575, '2018_commission_structure'!$A$15:$A$18,0),MATCH(Z$1, '2018_commission_structure'!$A$15:$I$15,0)), 0)</f>
        <v>0</v>
      </c>
      <c r="AA575" s="9">
        <f t="shared" si="88"/>
        <v>142342.78</v>
      </c>
      <c r="AB575" s="9">
        <f t="shared" si="89"/>
        <v>259825.78</v>
      </c>
    </row>
    <row r="576" spans="1:28" x14ac:dyDescent="0.25">
      <c r="A576" t="str">
        <f t="shared" si="80"/>
        <v>Chastity Benninger</v>
      </c>
      <c r="B576">
        <v>4487905370</v>
      </c>
      <c r="C576" t="s">
        <v>1125</v>
      </c>
      <c r="D576" t="s">
        <v>1126</v>
      </c>
      <c r="E576" t="s">
        <v>7</v>
      </c>
      <c r="F576" s="6">
        <v>63935</v>
      </c>
      <c r="G576">
        <f>COUNTIF(deals_closed!D:D,'calculations '!B576)</f>
        <v>21</v>
      </c>
      <c r="H576" s="6">
        <f>SUMIF(deals_closed!D:D,'calculations '!B576,deals_closed!C:C)</f>
        <v>624674</v>
      </c>
      <c r="I576" s="9">
        <f>VLOOKUP(E576,'2018_commission_structure'!$A$22:$I$24,9,FALSE)</f>
        <v>500000</v>
      </c>
      <c r="J576" s="7">
        <f t="shared" si="81"/>
        <v>625000</v>
      </c>
      <c r="K576" s="8">
        <f t="shared" si="82"/>
        <v>750000</v>
      </c>
      <c r="L576" s="9">
        <f t="shared" si="83"/>
        <v>1000000</v>
      </c>
      <c r="M576" s="10">
        <f t="shared" si="84"/>
        <v>1.2493479999999999</v>
      </c>
      <c r="N576" t="str">
        <f t="shared" si="85"/>
        <v>100-125%</v>
      </c>
      <c r="O576" s="9">
        <f>MIN(I576, H576)*INDEX('2018_commission_structure'!$A$21:$I$24,
MATCH($E576, '2018_commission_structure'!$A$21:$A$24,0),
MATCH(O$1, '2018_commission_structure'!$A$21:$I$21,0))</f>
        <v>50000</v>
      </c>
      <c r="P576" s="2">
        <f>IF(H576&gt;I576, MIN(H576-I576, J576-I576)*
INDEX('2018_commission_structure'!$A$21:$I$24,
MATCH($E576, '2018_commission_structure'!$A$21:$A$24, 0),
MATCH(P$1, '2018_commission_structure'!$A$21:$I$21, 0)), 0)</f>
        <v>18701.099999999999</v>
      </c>
      <c r="Q576" s="2">
        <f>IF(H576&gt;J576, MIN(H576-J576, K576-J576)*
INDEX('2018_commission_structure'!$A$21:$I$24,
MATCH($E576, '2018_commission_structure'!$A$21:$A$24, 0),
MATCH(Q$1, '2018_commission_structure'!$A$21:$I$21, 0)), 0)</f>
        <v>0</v>
      </c>
      <c r="R576" s="2">
        <f>IF($H576&gt;K576,MIN($H576-K576,L576-K576)*INDEX('2018_commission_structure'!$A$21:$I$24,MATCH($E576,'2018_commission_structure'!$A$21:$A$24,0),MATCH('calculations '!R$1,'2018_commission_structure'!$A$21:$I$21,0)),0)</f>
        <v>0</v>
      </c>
      <c r="S576" s="2">
        <f>IF($H576&gt;L576, ($H576-L576) *INDEX('2018_commission_structure'!$A$21:$I$24,MATCH($E576, '2018_commission_structure'!$A$21:$A$24,0),MATCH(S$1, '2018_commission_structure'!$A$21:$I$21,0)), 0)</f>
        <v>0</v>
      </c>
      <c r="T576" s="2">
        <f t="shared" si="86"/>
        <v>68701.100000000006</v>
      </c>
      <c r="U576" s="2">
        <f t="shared" si="87"/>
        <v>132636.1</v>
      </c>
      <c r="V576" s="2">
        <f>MIN(I576, H576)*INDEX('2018_commission_structure'!$A$15:$I$18,MATCH($E576, '2018_commission_structure'!$A$15:$A$18,0),MATCH(V$1, '2018_commission_structure'!$A$15:$I$15,0))</f>
        <v>60000</v>
      </c>
      <c r="W576" s="2">
        <f>IF(H576&gt;I576, MIN(H576-I576, J576-I576)*INDEX('2018_commission_structure'!$A$15:$I$18,MATCH($E576, '2018_commission_structure'!$A$15:$A$18, 0),MATCH(W$1,'2018_commission_structure'!$A$15:$I$15, 0)), 0)</f>
        <v>21194.58</v>
      </c>
      <c r="X576" s="2">
        <f>IF(H576&gt;J576, MIN(H576-J576, K576-J576)*INDEX('2018_commission_structure'!$A$15:$I$24,MATCH($E576, '2018_commission_structure'!$A$15:$A$18, 0),MATCH(X$1, '2018_commission_structure'!$A$15:$I$15, 0)), 0)</f>
        <v>0</v>
      </c>
      <c r="Y576" s="2">
        <f>IF($H576&gt;K576,MIN($H576-K576,L576-K576)*INDEX('2018_commission_structure'!$A$15:$I$24,MATCH($E576,'2018_commission_structure'!$A$15:$A$18,0),MATCH('calculations '!Y$1,'2018_commission_structure'!$A$15:$I$15,0)),0)</f>
        <v>0</v>
      </c>
      <c r="Z576" s="2">
        <f>IF($H576&gt;L576, ($H576-L576) *INDEX('2018_commission_structure'!$A$15:$I$24,MATCH($E576, '2018_commission_structure'!$A$15:$A$18,0),MATCH(Z$1, '2018_commission_structure'!$A$15:$I$15,0)), 0)</f>
        <v>0</v>
      </c>
      <c r="AA576" s="9">
        <f t="shared" si="88"/>
        <v>81194.58</v>
      </c>
      <c r="AB576" s="9">
        <f t="shared" si="89"/>
        <v>145129.58000000002</v>
      </c>
    </row>
    <row r="577" spans="1:28" x14ac:dyDescent="0.25">
      <c r="A577" t="str">
        <f t="shared" si="80"/>
        <v>Misty Whitrod</v>
      </c>
      <c r="B577">
        <v>9548500949</v>
      </c>
      <c r="C577" t="s">
        <v>1127</v>
      </c>
      <c r="D577" t="s">
        <v>1128</v>
      </c>
      <c r="E577" t="s">
        <v>7</v>
      </c>
      <c r="F577" s="6">
        <v>60056</v>
      </c>
      <c r="G577">
        <f>COUNTIF(deals_closed!D:D,'calculations '!B577)</f>
        <v>16</v>
      </c>
      <c r="H577" s="6">
        <f>SUMIF(deals_closed!D:D,'calculations '!B577,deals_closed!C:C)</f>
        <v>655776</v>
      </c>
      <c r="I577" s="9">
        <f>VLOOKUP(E577,'2018_commission_structure'!$A$22:$I$24,9,FALSE)</f>
        <v>500000</v>
      </c>
      <c r="J577" s="7">
        <f t="shared" si="81"/>
        <v>625000</v>
      </c>
      <c r="K577" s="8">
        <f t="shared" si="82"/>
        <v>750000</v>
      </c>
      <c r="L577" s="9">
        <f t="shared" si="83"/>
        <v>1000000</v>
      </c>
      <c r="M577" s="10">
        <f t="shared" si="84"/>
        <v>1.3115520000000001</v>
      </c>
      <c r="N577" t="str">
        <f t="shared" si="85"/>
        <v>125-150%</v>
      </c>
      <c r="O577" s="9">
        <f>MIN(I577, H577)*INDEX('2018_commission_structure'!$A$21:$I$24,
MATCH($E577, '2018_commission_structure'!$A$21:$A$24,0),
MATCH(O$1, '2018_commission_structure'!$A$21:$I$21,0))</f>
        <v>50000</v>
      </c>
      <c r="P577" s="2">
        <f>IF(H577&gt;I577, MIN(H577-I577, J577-I577)*
INDEX('2018_commission_structure'!$A$21:$I$24,
MATCH($E577, '2018_commission_structure'!$A$21:$A$24, 0),
MATCH(P$1, '2018_commission_structure'!$A$21:$I$21, 0)), 0)</f>
        <v>18750</v>
      </c>
      <c r="Q577" s="2">
        <f>IF(H577&gt;J577, MIN(H577-J577, K577-J577)*
INDEX('2018_commission_structure'!$A$21:$I$24,
MATCH($E577, '2018_commission_structure'!$A$21:$A$24, 0),
MATCH(Q$1, '2018_commission_structure'!$A$21:$I$21, 0)), 0)</f>
        <v>5539.6799999999994</v>
      </c>
      <c r="R577" s="2">
        <f>IF($H577&gt;K577,MIN($H577-K577,L577-K577)*INDEX('2018_commission_structure'!$A$21:$I$24,MATCH($E577,'2018_commission_structure'!$A$21:$A$24,0),MATCH('calculations '!R$1,'2018_commission_structure'!$A$21:$I$21,0)),0)</f>
        <v>0</v>
      </c>
      <c r="S577" s="2">
        <f>IF($H577&gt;L577, ($H577-L577) *INDEX('2018_commission_structure'!$A$21:$I$24,MATCH($E577, '2018_commission_structure'!$A$21:$A$24,0),MATCH(S$1, '2018_commission_structure'!$A$21:$I$21,0)), 0)</f>
        <v>0</v>
      </c>
      <c r="T577" s="2">
        <f t="shared" si="86"/>
        <v>74289.679999999993</v>
      </c>
      <c r="U577" s="2">
        <f t="shared" si="87"/>
        <v>134345.68</v>
      </c>
      <c r="V577" s="2">
        <f>MIN(I577, H577)*INDEX('2018_commission_structure'!$A$15:$I$18,MATCH($E577, '2018_commission_structure'!$A$15:$A$18,0),MATCH(V$1, '2018_commission_structure'!$A$15:$I$15,0))</f>
        <v>60000</v>
      </c>
      <c r="W577" s="2">
        <f>IF(H577&gt;I577, MIN(H577-I577, J577-I577)*INDEX('2018_commission_structure'!$A$15:$I$18,MATCH($E577, '2018_commission_structure'!$A$15:$A$18, 0),MATCH(W$1,'2018_commission_structure'!$A$15:$I$15, 0)), 0)</f>
        <v>21250</v>
      </c>
      <c r="X577" s="2">
        <f>IF(H577&gt;J577, MIN(H577-J577, K577-J577)*INDEX('2018_commission_structure'!$A$15:$I$24,MATCH($E577, '2018_commission_structure'!$A$15:$A$18, 0),MATCH(X$1, '2018_commission_structure'!$A$15:$I$15, 0)), 0)</f>
        <v>6155.2000000000007</v>
      </c>
      <c r="Y577" s="2">
        <f>IF($H577&gt;K577,MIN($H577-K577,L577-K577)*INDEX('2018_commission_structure'!$A$15:$I$24,MATCH($E577,'2018_commission_structure'!$A$15:$A$18,0),MATCH('calculations '!Y$1,'2018_commission_structure'!$A$15:$I$15,0)),0)</f>
        <v>0</v>
      </c>
      <c r="Z577" s="2">
        <f>IF($H577&gt;L577, ($H577-L577) *INDEX('2018_commission_structure'!$A$15:$I$24,MATCH($E577, '2018_commission_structure'!$A$15:$A$18,0),MATCH(Z$1, '2018_commission_structure'!$A$15:$I$15,0)), 0)</f>
        <v>0</v>
      </c>
      <c r="AA577" s="9">
        <f t="shared" si="88"/>
        <v>87405.2</v>
      </c>
      <c r="AB577" s="9">
        <f t="shared" si="89"/>
        <v>147461.20000000001</v>
      </c>
    </row>
    <row r="578" spans="1:28" x14ac:dyDescent="0.25">
      <c r="A578" t="str">
        <f t="shared" ref="A578:A641" si="90">C578&amp;" "&amp;D578</f>
        <v>Darwin Tinsley</v>
      </c>
      <c r="B578">
        <v>9547713507</v>
      </c>
      <c r="C578" t="s">
        <v>1129</v>
      </c>
      <c r="D578" t="s">
        <v>1130</v>
      </c>
      <c r="E578" t="s">
        <v>10</v>
      </c>
      <c r="F578" s="6">
        <v>80591</v>
      </c>
      <c r="G578">
        <f>COUNTIF(deals_closed!D:D,'calculations '!B578)</f>
        <v>19</v>
      </c>
      <c r="H578" s="6">
        <f>SUMIF(deals_closed!D:D,'calculations '!B578,deals_closed!C:C)</f>
        <v>762760</v>
      </c>
      <c r="I578" s="9">
        <f>VLOOKUP(E578,'2018_commission_structure'!$A$22:$I$24,9,FALSE)</f>
        <v>750000</v>
      </c>
      <c r="J578" s="7">
        <f t="shared" si="81"/>
        <v>937500</v>
      </c>
      <c r="K578" s="8">
        <f t="shared" si="82"/>
        <v>1125000</v>
      </c>
      <c r="L578" s="9">
        <f t="shared" si="83"/>
        <v>1500000</v>
      </c>
      <c r="M578" s="10">
        <f t="shared" si="84"/>
        <v>1.0170133333333333</v>
      </c>
      <c r="N578" t="str">
        <f t="shared" si="85"/>
        <v>100-125%</v>
      </c>
      <c r="O578" s="9">
        <f>MIN(I578, H578)*INDEX('2018_commission_structure'!$A$21:$I$24,
MATCH($E578, '2018_commission_structure'!$A$21:$A$24,0),
MATCH(O$1, '2018_commission_structure'!$A$21:$I$21,0))</f>
        <v>112500</v>
      </c>
      <c r="P578" s="2">
        <f>IF(H578&gt;I578, MIN(H578-I578, J578-I578)*
INDEX('2018_commission_structure'!$A$21:$I$24,
MATCH($E578, '2018_commission_structure'!$A$21:$A$24, 0),
MATCH(P$1, '2018_commission_structure'!$A$21:$I$21, 0)), 0)</f>
        <v>2424.4</v>
      </c>
      <c r="Q578" s="2">
        <f>IF(H578&gt;J578, MIN(H578-J578, K578-J578)*
INDEX('2018_commission_structure'!$A$21:$I$24,
MATCH($E578, '2018_commission_structure'!$A$21:$A$24, 0),
MATCH(Q$1, '2018_commission_structure'!$A$21:$I$21, 0)), 0)</f>
        <v>0</v>
      </c>
      <c r="R578" s="2">
        <f>IF($H578&gt;K578,MIN($H578-K578,L578-K578)*INDEX('2018_commission_structure'!$A$21:$I$24,MATCH($E578,'2018_commission_structure'!$A$21:$A$24,0),MATCH('calculations '!R$1,'2018_commission_structure'!$A$21:$I$21,0)),0)</f>
        <v>0</v>
      </c>
      <c r="S578" s="2">
        <f>IF($H578&gt;L578, ($H578-L578) *INDEX('2018_commission_structure'!$A$21:$I$24,MATCH($E578, '2018_commission_structure'!$A$21:$A$24,0),MATCH(S$1, '2018_commission_structure'!$A$21:$I$21,0)), 0)</f>
        <v>0</v>
      </c>
      <c r="T578" s="2">
        <f t="shared" si="86"/>
        <v>114924.4</v>
      </c>
      <c r="U578" s="2">
        <f t="shared" si="87"/>
        <v>195515.4</v>
      </c>
      <c r="V578" s="2">
        <f>MIN(I578, H578)*INDEX('2018_commission_structure'!$A$15:$I$18,MATCH($E578, '2018_commission_structure'!$A$15:$A$18,0),MATCH(V$1, '2018_commission_structure'!$A$15:$I$15,0))</f>
        <v>112500</v>
      </c>
      <c r="W578" s="2">
        <f>IF(H578&gt;I578, MIN(H578-I578, J578-I578)*INDEX('2018_commission_structure'!$A$15:$I$18,MATCH($E578, '2018_commission_structure'!$A$15:$A$18, 0),MATCH(W$1,'2018_commission_structure'!$A$15:$I$15, 0)), 0)</f>
        <v>2807.2</v>
      </c>
      <c r="X578" s="2">
        <f>IF(H578&gt;J578, MIN(H578-J578, K578-J578)*INDEX('2018_commission_structure'!$A$15:$I$24,MATCH($E578, '2018_commission_structure'!$A$15:$A$18, 0),MATCH(X$1, '2018_commission_structure'!$A$15:$I$15, 0)), 0)</f>
        <v>0</v>
      </c>
      <c r="Y578" s="2">
        <f>IF($H578&gt;K578,MIN($H578-K578,L578-K578)*INDEX('2018_commission_structure'!$A$15:$I$24,MATCH($E578,'2018_commission_structure'!$A$15:$A$18,0),MATCH('calculations '!Y$1,'2018_commission_structure'!$A$15:$I$15,0)),0)</f>
        <v>0</v>
      </c>
      <c r="Z578" s="2">
        <f>IF($H578&gt;L578, ($H578-L578) *INDEX('2018_commission_structure'!$A$15:$I$24,MATCH($E578, '2018_commission_structure'!$A$15:$A$18,0),MATCH(Z$1, '2018_commission_structure'!$A$15:$I$15,0)), 0)</f>
        <v>0</v>
      </c>
      <c r="AA578" s="9">
        <f t="shared" si="88"/>
        <v>115307.2</v>
      </c>
      <c r="AB578" s="9">
        <f t="shared" si="89"/>
        <v>195898.2</v>
      </c>
    </row>
    <row r="579" spans="1:28" x14ac:dyDescent="0.25">
      <c r="A579" t="str">
        <f t="shared" si="90"/>
        <v>Ddene Castree</v>
      </c>
      <c r="B579">
        <v>895027720</v>
      </c>
      <c r="C579" t="s">
        <v>1131</v>
      </c>
      <c r="D579" t="s">
        <v>1132</v>
      </c>
      <c r="E579" t="s">
        <v>10</v>
      </c>
      <c r="F579" s="6">
        <v>110424</v>
      </c>
      <c r="G579">
        <f>COUNTIF(deals_closed!D:D,'calculations '!B579)</f>
        <v>16</v>
      </c>
      <c r="H579" s="6">
        <f>SUMIF(deals_closed!D:D,'calculations '!B579,deals_closed!C:C)</f>
        <v>478308</v>
      </c>
      <c r="I579" s="9">
        <f>VLOOKUP(E579,'2018_commission_structure'!$A$22:$I$24,9,FALSE)</f>
        <v>750000</v>
      </c>
      <c r="J579" s="7">
        <f t="shared" ref="J579:J642" si="91">I579*1.25</f>
        <v>937500</v>
      </c>
      <c r="K579" s="8">
        <f t="shared" ref="K579:K642" si="92">I579*1.5</f>
        <v>1125000</v>
      </c>
      <c r="L579" s="9">
        <f t="shared" ref="L579:L642" si="93">I579*2</f>
        <v>1500000</v>
      </c>
      <c r="M579" s="10">
        <f t="shared" ref="M579:M642" si="94">H579/I579</f>
        <v>0.63774399999999998</v>
      </c>
      <c r="N579" t="str">
        <f t="shared" ref="N579:N642" si="95">IF(M579&lt;=1, "0-100%",
IF(M579&lt;=1.25, "100-125%",
IF(M579&lt;=1.5, "125-150%",
IF(M579&lt;=2, "150-200%", "&gt;200%"))))</f>
        <v>0-100%</v>
      </c>
      <c r="O579" s="9">
        <f>MIN(I579, H579)*INDEX('2018_commission_structure'!$A$21:$I$24,
MATCH($E579, '2018_commission_structure'!$A$21:$A$24,0),
MATCH(O$1, '2018_commission_structure'!$A$21:$I$21,0))</f>
        <v>71746.2</v>
      </c>
      <c r="P579" s="2">
        <f>IF(H579&gt;I579, MIN(H579-I579, J579-I579)*
INDEX('2018_commission_structure'!$A$21:$I$24,
MATCH($E579, '2018_commission_structure'!$A$21:$A$24, 0),
MATCH(P$1, '2018_commission_structure'!$A$21:$I$21, 0)), 0)</f>
        <v>0</v>
      </c>
      <c r="Q579" s="2">
        <f>IF(H579&gt;J579, MIN(H579-J579, K579-J579)*
INDEX('2018_commission_structure'!$A$21:$I$24,
MATCH($E579, '2018_commission_structure'!$A$21:$A$24, 0),
MATCH(Q$1, '2018_commission_structure'!$A$21:$I$21, 0)), 0)</f>
        <v>0</v>
      </c>
      <c r="R579" s="2">
        <f>IF($H579&gt;K579,MIN($H579-K579,L579-K579)*INDEX('2018_commission_structure'!$A$21:$I$24,MATCH($E579,'2018_commission_structure'!$A$21:$A$24,0),MATCH('calculations '!R$1,'2018_commission_structure'!$A$21:$I$21,0)),0)</f>
        <v>0</v>
      </c>
      <c r="S579" s="2">
        <f>IF($H579&gt;L579, ($H579-L579) *INDEX('2018_commission_structure'!$A$21:$I$24,MATCH($E579, '2018_commission_structure'!$A$21:$A$24,0),MATCH(S$1, '2018_commission_structure'!$A$21:$I$21,0)), 0)</f>
        <v>0</v>
      </c>
      <c r="T579" s="2">
        <f t="shared" ref="T579:T642" si="96">SUM(O579:S579)</f>
        <v>71746.2</v>
      </c>
      <c r="U579" s="2">
        <f t="shared" ref="U579:U642" si="97">SUM(T579+F579)</f>
        <v>182170.2</v>
      </c>
      <c r="V579" s="2">
        <f>MIN(I579, H579)*INDEX('2018_commission_structure'!$A$15:$I$18,MATCH($E579, '2018_commission_structure'!$A$15:$A$18,0),MATCH(V$1, '2018_commission_structure'!$A$15:$I$15,0))</f>
        <v>71746.2</v>
      </c>
      <c r="W579" s="2">
        <f>IF(H579&gt;I579, MIN(H579-I579, J579-I579)*INDEX('2018_commission_structure'!$A$15:$I$18,MATCH($E579, '2018_commission_structure'!$A$15:$A$18, 0),MATCH(W$1,'2018_commission_structure'!$A$15:$I$15, 0)), 0)</f>
        <v>0</v>
      </c>
      <c r="X579" s="2">
        <f>IF(H579&gt;J579, MIN(H579-J579, K579-J579)*INDEX('2018_commission_structure'!$A$15:$I$24,MATCH($E579, '2018_commission_structure'!$A$15:$A$18, 0),MATCH(X$1, '2018_commission_structure'!$A$15:$I$15, 0)), 0)</f>
        <v>0</v>
      </c>
      <c r="Y579" s="2">
        <f>IF($H579&gt;K579,MIN($H579-K579,L579-K579)*INDEX('2018_commission_structure'!$A$15:$I$24,MATCH($E579,'2018_commission_structure'!$A$15:$A$18,0),MATCH('calculations '!Y$1,'2018_commission_structure'!$A$15:$I$15,0)),0)</f>
        <v>0</v>
      </c>
      <c r="Z579" s="2">
        <f>IF($H579&gt;L579, ($H579-L579) *INDEX('2018_commission_structure'!$A$15:$I$24,MATCH($E579, '2018_commission_structure'!$A$15:$A$18,0),MATCH(Z$1, '2018_commission_structure'!$A$15:$I$15,0)), 0)</f>
        <v>0</v>
      </c>
      <c r="AA579" s="9">
        <f t="shared" ref="AA579:AA642" si="98">SUM(V579:Z579)</f>
        <v>71746.2</v>
      </c>
      <c r="AB579" s="9">
        <f t="shared" ref="AB579:AB642" si="99">AA579+F579</f>
        <v>182170.2</v>
      </c>
    </row>
    <row r="580" spans="1:28" x14ac:dyDescent="0.25">
      <c r="A580" t="str">
        <f t="shared" si="90"/>
        <v>Dexter Ewington</v>
      </c>
      <c r="B580">
        <v>7242677408</v>
      </c>
      <c r="C580" t="s">
        <v>1133</v>
      </c>
      <c r="D580" t="s">
        <v>1134</v>
      </c>
      <c r="E580" t="s">
        <v>10</v>
      </c>
      <c r="F580" s="6">
        <v>86868</v>
      </c>
      <c r="G580">
        <f>COUNTIF(deals_closed!D:D,'calculations '!B580)</f>
        <v>9</v>
      </c>
      <c r="H580" s="6">
        <f>SUMIF(deals_closed!D:D,'calculations '!B580,deals_closed!C:C)</f>
        <v>317530</v>
      </c>
      <c r="I580" s="9">
        <f>VLOOKUP(E580,'2018_commission_structure'!$A$22:$I$24,9,FALSE)</f>
        <v>750000</v>
      </c>
      <c r="J580" s="7">
        <f t="shared" si="91"/>
        <v>937500</v>
      </c>
      <c r="K580" s="8">
        <f t="shared" si="92"/>
        <v>1125000</v>
      </c>
      <c r="L580" s="9">
        <f t="shared" si="93"/>
        <v>1500000</v>
      </c>
      <c r="M580" s="10">
        <f t="shared" si="94"/>
        <v>0.42337333333333332</v>
      </c>
      <c r="N580" t="str">
        <f t="shared" si="95"/>
        <v>0-100%</v>
      </c>
      <c r="O580" s="9">
        <f>MIN(I580, H580)*INDEX('2018_commission_structure'!$A$21:$I$24,
MATCH($E580, '2018_commission_structure'!$A$21:$A$24,0),
MATCH(O$1, '2018_commission_structure'!$A$21:$I$21,0))</f>
        <v>47629.5</v>
      </c>
      <c r="P580" s="2">
        <f>IF(H580&gt;I580, MIN(H580-I580, J580-I580)*
INDEX('2018_commission_structure'!$A$21:$I$24,
MATCH($E580, '2018_commission_structure'!$A$21:$A$24, 0),
MATCH(P$1, '2018_commission_structure'!$A$21:$I$21, 0)), 0)</f>
        <v>0</v>
      </c>
      <c r="Q580" s="2">
        <f>IF(H580&gt;J580, MIN(H580-J580, K580-J580)*
INDEX('2018_commission_structure'!$A$21:$I$24,
MATCH($E580, '2018_commission_structure'!$A$21:$A$24, 0),
MATCH(Q$1, '2018_commission_structure'!$A$21:$I$21, 0)), 0)</f>
        <v>0</v>
      </c>
      <c r="R580" s="2">
        <f>IF($H580&gt;K580,MIN($H580-K580,L580-K580)*INDEX('2018_commission_structure'!$A$21:$I$24,MATCH($E580,'2018_commission_structure'!$A$21:$A$24,0),MATCH('calculations '!R$1,'2018_commission_structure'!$A$21:$I$21,0)),0)</f>
        <v>0</v>
      </c>
      <c r="S580" s="2">
        <f>IF($H580&gt;L580, ($H580-L580) *INDEX('2018_commission_structure'!$A$21:$I$24,MATCH($E580, '2018_commission_structure'!$A$21:$A$24,0),MATCH(S$1, '2018_commission_structure'!$A$21:$I$21,0)), 0)</f>
        <v>0</v>
      </c>
      <c r="T580" s="2">
        <f t="shared" si="96"/>
        <v>47629.5</v>
      </c>
      <c r="U580" s="2">
        <f t="shared" si="97"/>
        <v>134497.5</v>
      </c>
      <c r="V580" s="2">
        <f>MIN(I580, H580)*INDEX('2018_commission_structure'!$A$15:$I$18,MATCH($E580, '2018_commission_structure'!$A$15:$A$18,0),MATCH(V$1, '2018_commission_structure'!$A$15:$I$15,0))</f>
        <v>47629.5</v>
      </c>
      <c r="W580" s="2">
        <f>IF(H580&gt;I580, MIN(H580-I580, J580-I580)*INDEX('2018_commission_structure'!$A$15:$I$18,MATCH($E580, '2018_commission_structure'!$A$15:$A$18, 0),MATCH(W$1,'2018_commission_structure'!$A$15:$I$15, 0)), 0)</f>
        <v>0</v>
      </c>
      <c r="X580" s="2">
        <f>IF(H580&gt;J580, MIN(H580-J580, K580-J580)*INDEX('2018_commission_structure'!$A$15:$I$24,MATCH($E580, '2018_commission_structure'!$A$15:$A$18, 0),MATCH(X$1, '2018_commission_structure'!$A$15:$I$15, 0)), 0)</f>
        <v>0</v>
      </c>
      <c r="Y580" s="2">
        <f>IF($H580&gt;K580,MIN($H580-K580,L580-K580)*INDEX('2018_commission_structure'!$A$15:$I$24,MATCH($E580,'2018_commission_structure'!$A$15:$A$18,0),MATCH('calculations '!Y$1,'2018_commission_structure'!$A$15:$I$15,0)),0)</f>
        <v>0</v>
      </c>
      <c r="Z580" s="2">
        <f>IF($H580&gt;L580, ($H580-L580) *INDEX('2018_commission_structure'!$A$15:$I$24,MATCH($E580, '2018_commission_structure'!$A$15:$A$18,0),MATCH(Z$1, '2018_commission_structure'!$A$15:$I$15,0)), 0)</f>
        <v>0</v>
      </c>
      <c r="AA580" s="9">
        <f t="shared" si="98"/>
        <v>47629.5</v>
      </c>
      <c r="AB580" s="9">
        <f t="shared" si="99"/>
        <v>134497.5</v>
      </c>
    </row>
    <row r="581" spans="1:28" x14ac:dyDescent="0.25">
      <c r="A581" t="str">
        <f t="shared" si="90"/>
        <v>Titos Shelmardine</v>
      </c>
      <c r="B581">
        <v>7240169995</v>
      </c>
      <c r="C581" t="s">
        <v>280</v>
      </c>
      <c r="D581" t="s">
        <v>810</v>
      </c>
      <c r="E581" t="s">
        <v>7</v>
      </c>
      <c r="F581" s="6">
        <v>52553</v>
      </c>
      <c r="G581">
        <f>COUNTIF(deals_closed!D:D,'calculations '!B581)</f>
        <v>21</v>
      </c>
      <c r="H581" s="6">
        <f>SUMIF(deals_closed!D:D,'calculations '!B581,deals_closed!C:C)</f>
        <v>702700</v>
      </c>
      <c r="I581" s="9">
        <f>VLOOKUP(E581,'2018_commission_structure'!$A$22:$I$24,9,FALSE)</f>
        <v>500000</v>
      </c>
      <c r="J581" s="7">
        <f t="shared" si="91"/>
        <v>625000</v>
      </c>
      <c r="K581" s="8">
        <f t="shared" si="92"/>
        <v>750000</v>
      </c>
      <c r="L581" s="9">
        <f t="shared" si="93"/>
        <v>1000000</v>
      </c>
      <c r="M581" s="10">
        <f t="shared" si="94"/>
        <v>1.4054</v>
      </c>
      <c r="N581" t="str">
        <f t="shared" si="95"/>
        <v>125-150%</v>
      </c>
      <c r="O581" s="9">
        <f>MIN(I581, H581)*INDEX('2018_commission_structure'!$A$21:$I$24,
MATCH($E581, '2018_commission_structure'!$A$21:$A$24,0),
MATCH(O$1, '2018_commission_structure'!$A$21:$I$21,0))</f>
        <v>50000</v>
      </c>
      <c r="P581" s="2">
        <f>IF(H581&gt;I581, MIN(H581-I581, J581-I581)*
INDEX('2018_commission_structure'!$A$21:$I$24,
MATCH($E581, '2018_commission_structure'!$A$21:$A$24, 0),
MATCH(P$1, '2018_commission_structure'!$A$21:$I$21, 0)), 0)</f>
        <v>18750</v>
      </c>
      <c r="Q581" s="2">
        <f>IF(H581&gt;J581, MIN(H581-J581, K581-J581)*
INDEX('2018_commission_structure'!$A$21:$I$24,
MATCH($E581, '2018_commission_structure'!$A$21:$A$24, 0),
MATCH(Q$1, '2018_commission_structure'!$A$21:$I$21, 0)), 0)</f>
        <v>13986</v>
      </c>
      <c r="R581" s="2">
        <f>IF($H581&gt;K581,MIN($H581-K581,L581-K581)*INDEX('2018_commission_structure'!$A$21:$I$24,MATCH($E581,'2018_commission_structure'!$A$21:$A$24,0),MATCH('calculations '!R$1,'2018_commission_structure'!$A$21:$I$21,0)),0)</f>
        <v>0</v>
      </c>
      <c r="S581" s="2">
        <f>IF($H581&gt;L581, ($H581-L581) *INDEX('2018_commission_structure'!$A$21:$I$24,MATCH($E581, '2018_commission_structure'!$A$21:$A$24,0),MATCH(S$1, '2018_commission_structure'!$A$21:$I$21,0)), 0)</f>
        <v>0</v>
      </c>
      <c r="T581" s="2">
        <f t="shared" si="96"/>
        <v>82736</v>
      </c>
      <c r="U581" s="2">
        <f t="shared" si="97"/>
        <v>135289</v>
      </c>
      <c r="V581" s="2">
        <f>MIN(I581, H581)*INDEX('2018_commission_structure'!$A$15:$I$18,MATCH($E581, '2018_commission_structure'!$A$15:$A$18,0),MATCH(V$1, '2018_commission_structure'!$A$15:$I$15,0))</f>
        <v>60000</v>
      </c>
      <c r="W581" s="2">
        <f>IF(H581&gt;I581, MIN(H581-I581, J581-I581)*INDEX('2018_commission_structure'!$A$15:$I$18,MATCH($E581, '2018_commission_structure'!$A$15:$A$18, 0),MATCH(W$1,'2018_commission_structure'!$A$15:$I$15, 0)), 0)</f>
        <v>21250</v>
      </c>
      <c r="X581" s="2">
        <f>IF(H581&gt;J581, MIN(H581-J581, K581-J581)*INDEX('2018_commission_structure'!$A$15:$I$24,MATCH($E581, '2018_commission_structure'!$A$15:$A$18, 0),MATCH(X$1, '2018_commission_structure'!$A$15:$I$15, 0)), 0)</f>
        <v>15540</v>
      </c>
      <c r="Y581" s="2">
        <f>IF($H581&gt;K581,MIN($H581-K581,L581-K581)*INDEX('2018_commission_structure'!$A$15:$I$24,MATCH($E581,'2018_commission_structure'!$A$15:$A$18,0),MATCH('calculations '!Y$1,'2018_commission_structure'!$A$15:$I$15,0)),0)</f>
        <v>0</v>
      </c>
      <c r="Z581" s="2">
        <f>IF($H581&gt;L581, ($H581-L581) *INDEX('2018_commission_structure'!$A$15:$I$24,MATCH($E581, '2018_commission_structure'!$A$15:$A$18,0),MATCH(Z$1, '2018_commission_structure'!$A$15:$I$15,0)), 0)</f>
        <v>0</v>
      </c>
      <c r="AA581" s="9">
        <f t="shared" si="98"/>
        <v>96790</v>
      </c>
      <c r="AB581" s="9">
        <f t="shared" si="99"/>
        <v>149343</v>
      </c>
    </row>
    <row r="582" spans="1:28" x14ac:dyDescent="0.25">
      <c r="A582" t="str">
        <f t="shared" si="90"/>
        <v>Giorgio Suett</v>
      </c>
      <c r="B582">
        <v>9096285417</v>
      </c>
      <c r="C582" t="s">
        <v>1135</v>
      </c>
      <c r="D582" t="s">
        <v>1136</v>
      </c>
      <c r="E582" t="s">
        <v>7</v>
      </c>
      <c r="F582" s="6">
        <v>34150</v>
      </c>
      <c r="G582">
        <f>COUNTIF(deals_closed!D:D,'calculations '!B582)</f>
        <v>22</v>
      </c>
      <c r="H582" s="6">
        <f>SUMIF(deals_closed!D:D,'calculations '!B582,deals_closed!C:C)</f>
        <v>898061</v>
      </c>
      <c r="I582" s="9">
        <f>VLOOKUP(E582,'2018_commission_structure'!$A$22:$I$24,9,FALSE)</f>
        <v>500000</v>
      </c>
      <c r="J582" s="7">
        <f t="shared" si="91"/>
        <v>625000</v>
      </c>
      <c r="K582" s="8">
        <f t="shared" si="92"/>
        <v>750000</v>
      </c>
      <c r="L582" s="9">
        <f t="shared" si="93"/>
        <v>1000000</v>
      </c>
      <c r="M582" s="10">
        <f t="shared" si="94"/>
        <v>1.796122</v>
      </c>
      <c r="N582" t="str">
        <f t="shared" si="95"/>
        <v>150-200%</v>
      </c>
      <c r="O582" s="9">
        <f>MIN(I582, H582)*INDEX('2018_commission_structure'!$A$21:$I$24,
MATCH($E582, '2018_commission_structure'!$A$21:$A$24,0),
MATCH(O$1, '2018_commission_structure'!$A$21:$I$21,0))</f>
        <v>50000</v>
      </c>
      <c r="P582" s="2">
        <f>IF(H582&gt;I582, MIN(H582-I582, J582-I582)*
INDEX('2018_commission_structure'!$A$21:$I$24,
MATCH($E582, '2018_commission_structure'!$A$21:$A$24, 0),
MATCH(P$1, '2018_commission_structure'!$A$21:$I$21, 0)), 0)</f>
        <v>18750</v>
      </c>
      <c r="Q582" s="2">
        <f>IF(H582&gt;J582, MIN(H582-J582, K582-J582)*
INDEX('2018_commission_structure'!$A$21:$I$24,
MATCH($E582, '2018_commission_structure'!$A$21:$A$24, 0),
MATCH(Q$1, '2018_commission_structure'!$A$21:$I$21, 0)), 0)</f>
        <v>22500</v>
      </c>
      <c r="R582" s="2">
        <f>IF($H582&gt;K582,MIN($H582-K582,L582-K582)*INDEX('2018_commission_structure'!$A$21:$I$24,MATCH($E582,'2018_commission_structure'!$A$21:$A$24,0),MATCH('calculations '!R$1,'2018_commission_structure'!$A$21:$I$21,0)),0)</f>
        <v>32573.420000000002</v>
      </c>
      <c r="S582" s="2">
        <f>IF($H582&gt;L582, ($H582-L582) *INDEX('2018_commission_structure'!$A$21:$I$24,MATCH($E582, '2018_commission_structure'!$A$21:$A$24,0),MATCH(S$1, '2018_commission_structure'!$A$21:$I$21,0)), 0)</f>
        <v>0</v>
      </c>
      <c r="T582" s="2">
        <f t="shared" si="96"/>
        <v>123823.42</v>
      </c>
      <c r="U582" s="2">
        <f t="shared" si="97"/>
        <v>157973.41999999998</v>
      </c>
      <c r="V582" s="2">
        <f>MIN(I582, H582)*INDEX('2018_commission_structure'!$A$15:$I$18,MATCH($E582, '2018_commission_structure'!$A$15:$A$18,0),MATCH(V$1, '2018_commission_structure'!$A$15:$I$15,0))</f>
        <v>60000</v>
      </c>
      <c r="W582" s="2">
        <f>IF(H582&gt;I582, MIN(H582-I582, J582-I582)*INDEX('2018_commission_structure'!$A$15:$I$18,MATCH($E582, '2018_commission_structure'!$A$15:$A$18, 0),MATCH(W$1,'2018_commission_structure'!$A$15:$I$15, 0)), 0)</f>
        <v>21250</v>
      </c>
      <c r="X582" s="2">
        <f>IF(H582&gt;J582, MIN(H582-J582, K582-J582)*INDEX('2018_commission_structure'!$A$15:$I$24,MATCH($E582, '2018_commission_structure'!$A$15:$A$18, 0),MATCH(X$1, '2018_commission_structure'!$A$15:$I$15, 0)), 0)</f>
        <v>25000</v>
      </c>
      <c r="Y582" s="2">
        <f>IF($H582&gt;K582,MIN($H582-K582,L582-K582)*INDEX('2018_commission_structure'!$A$15:$I$24,MATCH($E582,'2018_commission_structure'!$A$15:$A$18,0),MATCH('calculations '!Y$1,'2018_commission_structure'!$A$15:$I$15,0)),0)</f>
        <v>32573.420000000002</v>
      </c>
      <c r="Z582" s="2">
        <f>IF($H582&gt;L582, ($H582-L582) *INDEX('2018_commission_structure'!$A$15:$I$24,MATCH($E582, '2018_commission_structure'!$A$15:$A$18,0),MATCH(Z$1, '2018_commission_structure'!$A$15:$I$15,0)), 0)</f>
        <v>0</v>
      </c>
      <c r="AA582" s="9">
        <f t="shared" si="98"/>
        <v>138823.42000000001</v>
      </c>
      <c r="AB582" s="9">
        <f t="shared" si="99"/>
        <v>172973.42</v>
      </c>
    </row>
    <row r="583" spans="1:28" x14ac:dyDescent="0.25">
      <c r="A583" t="str">
        <f t="shared" si="90"/>
        <v>Cherye Grunbaum</v>
      </c>
      <c r="B583">
        <v>2376099331</v>
      </c>
      <c r="C583" t="s">
        <v>1137</v>
      </c>
      <c r="D583" t="s">
        <v>1138</v>
      </c>
      <c r="E583" t="s">
        <v>7</v>
      </c>
      <c r="F583" s="6">
        <v>40035</v>
      </c>
      <c r="G583">
        <f>COUNTIF(deals_closed!D:D,'calculations '!B583)</f>
        <v>19</v>
      </c>
      <c r="H583" s="6">
        <f>SUMIF(deals_closed!D:D,'calculations '!B583,deals_closed!C:C)</f>
        <v>635564</v>
      </c>
      <c r="I583" s="9">
        <f>VLOOKUP(E583,'2018_commission_structure'!$A$22:$I$24,9,FALSE)</f>
        <v>500000</v>
      </c>
      <c r="J583" s="7">
        <f t="shared" si="91"/>
        <v>625000</v>
      </c>
      <c r="K583" s="8">
        <f t="shared" si="92"/>
        <v>750000</v>
      </c>
      <c r="L583" s="9">
        <f t="shared" si="93"/>
        <v>1000000</v>
      </c>
      <c r="M583" s="10">
        <f t="shared" si="94"/>
        <v>1.271128</v>
      </c>
      <c r="N583" t="str">
        <f t="shared" si="95"/>
        <v>125-150%</v>
      </c>
      <c r="O583" s="9">
        <f>MIN(I583, H583)*INDEX('2018_commission_structure'!$A$21:$I$24,
MATCH($E583, '2018_commission_structure'!$A$21:$A$24,0),
MATCH(O$1, '2018_commission_structure'!$A$21:$I$21,0))</f>
        <v>50000</v>
      </c>
      <c r="P583" s="2">
        <f>IF(H583&gt;I583, MIN(H583-I583, J583-I583)*
INDEX('2018_commission_structure'!$A$21:$I$24,
MATCH($E583, '2018_commission_structure'!$A$21:$A$24, 0),
MATCH(P$1, '2018_commission_structure'!$A$21:$I$21, 0)), 0)</f>
        <v>18750</v>
      </c>
      <c r="Q583" s="2">
        <f>IF(H583&gt;J583, MIN(H583-J583, K583-J583)*
INDEX('2018_commission_structure'!$A$21:$I$24,
MATCH($E583, '2018_commission_structure'!$A$21:$A$24, 0),
MATCH(Q$1, '2018_commission_structure'!$A$21:$I$21, 0)), 0)</f>
        <v>1901.52</v>
      </c>
      <c r="R583" s="2">
        <f>IF($H583&gt;K583,MIN($H583-K583,L583-K583)*INDEX('2018_commission_structure'!$A$21:$I$24,MATCH($E583,'2018_commission_structure'!$A$21:$A$24,0),MATCH('calculations '!R$1,'2018_commission_structure'!$A$21:$I$21,0)),0)</f>
        <v>0</v>
      </c>
      <c r="S583" s="2">
        <f>IF($H583&gt;L583, ($H583-L583) *INDEX('2018_commission_structure'!$A$21:$I$24,MATCH($E583, '2018_commission_structure'!$A$21:$A$24,0),MATCH(S$1, '2018_commission_structure'!$A$21:$I$21,0)), 0)</f>
        <v>0</v>
      </c>
      <c r="T583" s="2">
        <f t="shared" si="96"/>
        <v>70651.520000000004</v>
      </c>
      <c r="U583" s="2">
        <f t="shared" si="97"/>
        <v>110686.52</v>
      </c>
      <c r="V583" s="2">
        <f>MIN(I583, H583)*INDEX('2018_commission_structure'!$A$15:$I$18,MATCH($E583, '2018_commission_structure'!$A$15:$A$18,0),MATCH(V$1, '2018_commission_structure'!$A$15:$I$15,0))</f>
        <v>60000</v>
      </c>
      <c r="W583" s="2">
        <f>IF(H583&gt;I583, MIN(H583-I583, J583-I583)*INDEX('2018_commission_structure'!$A$15:$I$18,MATCH($E583, '2018_commission_structure'!$A$15:$A$18, 0),MATCH(W$1,'2018_commission_structure'!$A$15:$I$15, 0)), 0)</f>
        <v>21250</v>
      </c>
      <c r="X583" s="2">
        <f>IF(H583&gt;J583, MIN(H583-J583, K583-J583)*INDEX('2018_commission_structure'!$A$15:$I$24,MATCH($E583, '2018_commission_structure'!$A$15:$A$18, 0),MATCH(X$1, '2018_commission_structure'!$A$15:$I$15, 0)), 0)</f>
        <v>2112.8000000000002</v>
      </c>
      <c r="Y583" s="2">
        <f>IF($H583&gt;K583,MIN($H583-K583,L583-K583)*INDEX('2018_commission_structure'!$A$15:$I$24,MATCH($E583,'2018_commission_structure'!$A$15:$A$18,0),MATCH('calculations '!Y$1,'2018_commission_structure'!$A$15:$I$15,0)),0)</f>
        <v>0</v>
      </c>
      <c r="Z583" s="2">
        <f>IF($H583&gt;L583, ($H583-L583) *INDEX('2018_commission_structure'!$A$15:$I$24,MATCH($E583, '2018_commission_structure'!$A$15:$A$18,0),MATCH(Z$1, '2018_commission_structure'!$A$15:$I$15,0)), 0)</f>
        <v>0</v>
      </c>
      <c r="AA583" s="9">
        <f t="shared" si="98"/>
        <v>83362.8</v>
      </c>
      <c r="AB583" s="9">
        <f t="shared" si="99"/>
        <v>123397.8</v>
      </c>
    </row>
    <row r="584" spans="1:28" x14ac:dyDescent="0.25">
      <c r="A584" t="str">
        <f t="shared" si="90"/>
        <v>Duffy Grimsdyke</v>
      </c>
      <c r="B584">
        <v>797787712</v>
      </c>
      <c r="C584" t="s">
        <v>1139</v>
      </c>
      <c r="D584" t="s">
        <v>1140</v>
      </c>
      <c r="E584" t="s">
        <v>29</v>
      </c>
      <c r="F584" s="6">
        <v>53868</v>
      </c>
      <c r="G584">
        <f>COUNTIF(deals_closed!D:D,'calculations '!B584)</f>
        <v>13</v>
      </c>
      <c r="H584" s="6">
        <f>SUMIF(deals_closed!D:D,'calculations '!B584,deals_closed!C:C)</f>
        <v>382630</v>
      </c>
      <c r="I584" s="9">
        <f>VLOOKUP(E584,'2018_commission_structure'!$A$22:$I$24,9,FALSE)</f>
        <v>600000</v>
      </c>
      <c r="J584" s="7">
        <f t="shared" si="91"/>
        <v>750000</v>
      </c>
      <c r="K584" s="8">
        <f t="shared" si="92"/>
        <v>900000</v>
      </c>
      <c r="L584" s="9">
        <f t="shared" si="93"/>
        <v>1200000</v>
      </c>
      <c r="M584" s="10">
        <f t="shared" si="94"/>
        <v>0.63771666666666671</v>
      </c>
      <c r="N584" t="str">
        <f t="shared" si="95"/>
        <v>0-100%</v>
      </c>
      <c r="O584" s="9">
        <f>MIN(I584, H584)*INDEX('2018_commission_structure'!$A$21:$I$24,
MATCH($E584, '2018_commission_structure'!$A$21:$A$24,0),
MATCH(O$1, '2018_commission_structure'!$A$21:$I$21,0))</f>
        <v>49741.9</v>
      </c>
      <c r="P584" s="2">
        <f>IF(H584&gt;I584, MIN(H584-I584, J584-I584)*
INDEX('2018_commission_structure'!$A$21:$I$24,
MATCH($E584, '2018_commission_structure'!$A$21:$A$24, 0),
MATCH(P$1, '2018_commission_structure'!$A$21:$I$21, 0)), 0)</f>
        <v>0</v>
      </c>
      <c r="Q584" s="2">
        <f>IF(H584&gt;J584, MIN(H584-J584, K584-J584)*
INDEX('2018_commission_structure'!$A$21:$I$24,
MATCH($E584, '2018_commission_structure'!$A$21:$A$24, 0),
MATCH(Q$1, '2018_commission_structure'!$A$21:$I$21, 0)), 0)</f>
        <v>0</v>
      </c>
      <c r="R584" s="2">
        <f>IF($H584&gt;K584,MIN($H584-K584,L584-K584)*INDEX('2018_commission_structure'!$A$21:$I$24,MATCH($E584,'2018_commission_structure'!$A$21:$A$24,0),MATCH('calculations '!R$1,'2018_commission_structure'!$A$21:$I$21,0)),0)</f>
        <v>0</v>
      </c>
      <c r="S584" s="2">
        <f>IF($H584&gt;L584, ($H584-L584) *INDEX('2018_commission_structure'!$A$21:$I$24,MATCH($E584, '2018_commission_structure'!$A$21:$A$24,0),MATCH(S$1, '2018_commission_structure'!$A$21:$I$21,0)), 0)</f>
        <v>0</v>
      </c>
      <c r="T584" s="2">
        <f t="shared" si="96"/>
        <v>49741.9</v>
      </c>
      <c r="U584" s="2">
        <f t="shared" si="97"/>
        <v>103609.9</v>
      </c>
      <c r="V584" s="2">
        <f>MIN(I584, H584)*INDEX('2018_commission_structure'!$A$15:$I$18,MATCH($E584, '2018_commission_structure'!$A$15:$A$18,0),MATCH(V$1, '2018_commission_structure'!$A$15:$I$15,0))</f>
        <v>57394.5</v>
      </c>
      <c r="W584" s="2">
        <f>IF(H584&gt;I584, MIN(H584-I584, J584-I584)*INDEX('2018_commission_structure'!$A$15:$I$18,MATCH($E584, '2018_commission_structure'!$A$15:$A$18, 0),MATCH(W$1,'2018_commission_structure'!$A$15:$I$15, 0)), 0)</f>
        <v>0</v>
      </c>
      <c r="X584" s="2">
        <f>IF(H584&gt;J584, MIN(H584-J584, K584-J584)*INDEX('2018_commission_structure'!$A$15:$I$24,MATCH($E584, '2018_commission_structure'!$A$15:$A$18, 0),MATCH(X$1, '2018_commission_structure'!$A$15:$I$15, 0)), 0)</f>
        <v>0</v>
      </c>
      <c r="Y584" s="2">
        <f>IF($H584&gt;K584,MIN($H584-K584,L584-K584)*INDEX('2018_commission_structure'!$A$15:$I$24,MATCH($E584,'2018_commission_structure'!$A$15:$A$18,0),MATCH('calculations '!Y$1,'2018_commission_structure'!$A$15:$I$15,0)),0)</f>
        <v>0</v>
      </c>
      <c r="Z584" s="2">
        <f>IF($H584&gt;L584, ($H584-L584) *INDEX('2018_commission_structure'!$A$15:$I$24,MATCH($E584, '2018_commission_structure'!$A$15:$A$18,0),MATCH(Z$1, '2018_commission_structure'!$A$15:$I$15,0)), 0)</f>
        <v>0</v>
      </c>
      <c r="AA584" s="9">
        <f t="shared" si="98"/>
        <v>57394.5</v>
      </c>
      <c r="AB584" s="9">
        <f t="shared" si="99"/>
        <v>111262.5</v>
      </c>
    </row>
    <row r="585" spans="1:28" x14ac:dyDescent="0.25">
      <c r="A585" t="str">
        <f t="shared" si="90"/>
        <v>Barde Pound</v>
      </c>
      <c r="B585">
        <v>1028388519</v>
      </c>
      <c r="C585" t="s">
        <v>1141</v>
      </c>
      <c r="D585" t="s">
        <v>1142</v>
      </c>
      <c r="E585" t="s">
        <v>7</v>
      </c>
      <c r="F585" s="6">
        <v>35149</v>
      </c>
      <c r="G585">
        <f>COUNTIF(deals_closed!D:D,'calculations '!B585)</f>
        <v>17</v>
      </c>
      <c r="H585" s="6">
        <f>SUMIF(deals_closed!D:D,'calculations '!B585,deals_closed!C:C)</f>
        <v>563706</v>
      </c>
      <c r="I585" s="9">
        <f>VLOOKUP(E585,'2018_commission_structure'!$A$22:$I$24,9,FALSE)</f>
        <v>500000</v>
      </c>
      <c r="J585" s="7">
        <f t="shared" si="91"/>
        <v>625000</v>
      </c>
      <c r="K585" s="8">
        <f t="shared" si="92"/>
        <v>750000</v>
      </c>
      <c r="L585" s="9">
        <f t="shared" si="93"/>
        <v>1000000</v>
      </c>
      <c r="M585" s="10">
        <f t="shared" si="94"/>
        <v>1.1274120000000001</v>
      </c>
      <c r="N585" t="str">
        <f t="shared" si="95"/>
        <v>100-125%</v>
      </c>
      <c r="O585" s="9">
        <f>MIN(I585, H585)*INDEX('2018_commission_structure'!$A$21:$I$24,
MATCH($E585, '2018_commission_structure'!$A$21:$A$24,0),
MATCH(O$1, '2018_commission_structure'!$A$21:$I$21,0))</f>
        <v>50000</v>
      </c>
      <c r="P585" s="2">
        <f>IF(H585&gt;I585, MIN(H585-I585, J585-I585)*
INDEX('2018_commission_structure'!$A$21:$I$24,
MATCH($E585, '2018_commission_structure'!$A$21:$A$24, 0),
MATCH(P$1, '2018_commission_structure'!$A$21:$I$21, 0)), 0)</f>
        <v>9555.9</v>
      </c>
      <c r="Q585" s="2">
        <f>IF(H585&gt;J585, MIN(H585-J585, K585-J585)*
INDEX('2018_commission_structure'!$A$21:$I$24,
MATCH($E585, '2018_commission_structure'!$A$21:$A$24, 0),
MATCH(Q$1, '2018_commission_structure'!$A$21:$I$21, 0)), 0)</f>
        <v>0</v>
      </c>
      <c r="R585" s="2">
        <f>IF($H585&gt;K585,MIN($H585-K585,L585-K585)*INDEX('2018_commission_structure'!$A$21:$I$24,MATCH($E585,'2018_commission_structure'!$A$21:$A$24,0),MATCH('calculations '!R$1,'2018_commission_structure'!$A$21:$I$21,0)),0)</f>
        <v>0</v>
      </c>
      <c r="S585" s="2">
        <f>IF($H585&gt;L585, ($H585-L585) *INDEX('2018_commission_structure'!$A$21:$I$24,MATCH($E585, '2018_commission_structure'!$A$21:$A$24,0),MATCH(S$1, '2018_commission_structure'!$A$21:$I$21,0)), 0)</f>
        <v>0</v>
      </c>
      <c r="T585" s="2">
        <f t="shared" si="96"/>
        <v>59555.9</v>
      </c>
      <c r="U585" s="2">
        <f t="shared" si="97"/>
        <v>94704.9</v>
      </c>
      <c r="V585" s="2">
        <f>MIN(I585, H585)*INDEX('2018_commission_structure'!$A$15:$I$18,MATCH($E585, '2018_commission_structure'!$A$15:$A$18,0),MATCH(V$1, '2018_commission_structure'!$A$15:$I$15,0))</f>
        <v>60000</v>
      </c>
      <c r="W585" s="2">
        <f>IF(H585&gt;I585, MIN(H585-I585, J585-I585)*INDEX('2018_commission_structure'!$A$15:$I$18,MATCH($E585, '2018_commission_structure'!$A$15:$A$18, 0),MATCH(W$1,'2018_commission_structure'!$A$15:$I$15, 0)), 0)</f>
        <v>10830.02</v>
      </c>
      <c r="X585" s="2">
        <f>IF(H585&gt;J585, MIN(H585-J585, K585-J585)*INDEX('2018_commission_structure'!$A$15:$I$24,MATCH($E585, '2018_commission_structure'!$A$15:$A$18, 0),MATCH(X$1, '2018_commission_structure'!$A$15:$I$15, 0)), 0)</f>
        <v>0</v>
      </c>
      <c r="Y585" s="2">
        <f>IF($H585&gt;K585,MIN($H585-K585,L585-K585)*INDEX('2018_commission_structure'!$A$15:$I$24,MATCH($E585,'2018_commission_structure'!$A$15:$A$18,0),MATCH('calculations '!Y$1,'2018_commission_structure'!$A$15:$I$15,0)),0)</f>
        <v>0</v>
      </c>
      <c r="Z585" s="2">
        <f>IF($H585&gt;L585, ($H585-L585) *INDEX('2018_commission_structure'!$A$15:$I$24,MATCH($E585, '2018_commission_structure'!$A$15:$A$18,0),MATCH(Z$1, '2018_commission_structure'!$A$15:$I$15,0)), 0)</f>
        <v>0</v>
      </c>
      <c r="AA585" s="9">
        <f t="shared" si="98"/>
        <v>70830.02</v>
      </c>
      <c r="AB585" s="9">
        <f t="shared" si="99"/>
        <v>105979.02</v>
      </c>
    </row>
    <row r="586" spans="1:28" x14ac:dyDescent="0.25">
      <c r="A586" t="str">
        <f t="shared" si="90"/>
        <v>Nial Giovanazzi</v>
      </c>
      <c r="B586">
        <v>3600185284</v>
      </c>
      <c r="C586" t="s">
        <v>303</v>
      </c>
      <c r="D586" t="s">
        <v>1143</v>
      </c>
      <c r="E586" t="s">
        <v>29</v>
      </c>
      <c r="F586" s="6">
        <v>52134</v>
      </c>
      <c r="G586">
        <f>COUNTIF(deals_closed!D:D,'calculations '!B586)</f>
        <v>18</v>
      </c>
      <c r="H586" s="6">
        <f>SUMIF(deals_closed!D:D,'calculations '!B586,deals_closed!C:C)</f>
        <v>648709</v>
      </c>
      <c r="I586" s="9">
        <f>VLOOKUP(E586,'2018_commission_structure'!$A$22:$I$24,9,FALSE)</f>
        <v>600000</v>
      </c>
      <c r="J586" s="7">
        <f t="shared" si="91"/>
        <v>750000</v>
      </c>
      <c r="K586" s="8">
        <f t="shared" si="92"/>
        <v>900000</v>
      </c>
      <c r="L586" s="9">
        <f t="shared" si="93"/>
        <v>1200000</v>
      </c>
      <c r="M586" s="10">
        <f t="shared" si="94"/>
        <v>1.0811816666666667</v>
      </c>
      <c r="N586" t="str">
        <f t="shared" si="95"/>
        <v>100-125%</v>
      </c>
      <c r="O586" s="9">
        <f>MIN(I586, H586)*INDEX('2018_commission_structure'!$A$21:$I$24,
MATCH($E586, '2018_commission_structure'!$A$21:$A$24,0),
MATCH(O$1, '2018_commission_structure'!$A$21:$I$21,0))</f>
        <v>78000</v>
      </c>
      <c r="P586" s="2">
        <f>IF(H586&gt;I586, MIN(H586-I586, J586-I586)*
INDEX('2018_commission_structure'!$A$21:$I$24,
MATCH($E586, '2018_commission_structure'!$A$21:$A$24, 0),
MATCH(P$1, '2018_commission_structure'!$A$21:$I$21, 0)), 0)</f>
        <v>8280.5300000000007</v>
      </c>
      <c r="Q586" s="2">
        <f>IF(H586&gt;J586, MIN(H586-J586, K586-J586)*
INDEX('2018_commission_structure'!$A$21:$I$24,
MATCH($E586, '2018_commission_structure'!$A$21:$A$24, 0),
MATCH(Q$1, '2018_commission_structure'!$A$21:$I$21, 0)), 0)</f>
        <v>0</v>
      </c>
      <c r="R586" s="2">
        <f>IF($H586&gt;K586,MIN($H586-K586,L586-K586)*INDEX('2018_commission_structure'!$A$21:$I$24,MATCH($E586,'2018_commission_structure'!$A$21:$A$24,0),MATCH('calculations '!R$1,'2018_commission_structure'!$A$21:$I$21,0)),0)</f>
        <v>0</v>
      </c>
      <c r="S586" s="2">
        <f>IF($H586&gt;L586, ($H586-L586) *INDEX('2018_commission_structure'!$A$21:$I$24,MATCH($E586, '2018_commission_structure'!$A$21:$A$24,0),MATCH(S$1, '2018_commission_structure'!$A$21:$I$21,0)), 0)</f>
        <v>0</v>
      </c>
      <c r="T586" s="2">
        <f t="shared" si="96"/>
        <v>86280.53</v>
      </c>
      <c r="U586" s="2">
        <f t="shared" si="97"/>
        <v>138414.53</v>
      </c>
      <c r="V586" s="2">
        <f>MIN(I586, H586)*INDEX('2018_commission_structure'!$A$15:$I$18,MATCH($E586, '2018_commission_structure'!$A$15:$A$18,0),MATCH(V$1, '2018_commission_structure'!$A$15:$I$15,0))</f>
        <v>90000</v>
      </c>
      <c r="W586" s="2">
        <f>IF(H586&gt;I586, MIN(H586-I586, J586-I586)*INDEX('2018_commission_structure'!$A$15:$I$18,MATCH($E586, '2018_commission_structure'!$A$15:$A$18, 0),MATCH(W$1,'2018_commission_structure'!$A$15:$I$15, 0)), 0)</f>
        <v>8767.619999999999</v>
      </c>
      <c r="X586" s="2">
        <f>IF(H586&gt;J586, MIN(H586-J586, K586-J586)*INDEX('2018_commission_structure'!$A$15:$I$24,MATCH($E586, '2018_commission_structure'!$A$15:$A$18, 0),MATCH(X$1, '2018_commission_structure'!$A$15:$I$15, 0)), 0)</f>
        <v>0</v>
      </c>
      <c r="Y586" s="2">
        <f>IF($H586&gt;K586,MIN($H586-K586,L586-K586)*INDEX('2018_commission_structure'!$A$15:$I$24,MATCH($E586,'2018_commission_structure'!$A$15:$A$18,0),MATCH('calculations '!Y$1,'2018_commission_structure'!$A$15:$I$15,0)),0)</f>
        <v>0</v>
      </c>
      <c r="Z586" s="2">
        <f>IF($H586&gt;L586, ($H586-L586) *INDEX('2018_commission_structure'!$A$15:$I$24,MATCH($E586, '2018_commission_structure'!$A$15:$A$18,0),MATCH(Z$1, '2018_commission_structure'!$A$15:$I$15,0)), 0)</f>
        <v>0</v>
      </c>
      <c r="AA586" s="9">
        <f t="shared" si="98"/>
        <v>98767.62</v>
      </c>
      <c r="AB586" s="9">
        <f t="shared" si="99"/>
        <v>150901.62</v>
      </c>
    </row>
    <row r="587" spans="1:28" x14ac:dyDescent="0.25">
      <c r="A587" t="str">
        <f t="shared" si="90"/>
        <v>Erin Ducker</v>
      </c>
      <c r="B587">
        <v>247438790</v>
      </c>
      <c r="C587" t="s">
        <v>1144</v>
      </c>
      <c r="D587" t="s">
        <v>1145</v>
      </c>
      <c r="E587" t="s">
        <v>7</v>
      </c>
      <c r="F587" s="6">
        <v>57958</v>
      </c>
      <c r="G587">
        <f>COUNTIF(deals_closed!D:D,'calculations '!B587)</f>
        <v>12</v>
      </c>
      <c r="H587" s="6">
        <f>SUMIF(deals_closed!D:D,'calculations '!B587,deals_closed!C:C)</f>
        <v>328657</v>
      </c>
      <c r="I587" s="9">
        <f>VLOOKUP(E587,'2018_commission_structure'!$A$22:$I$24,9,FALSE)</f>
        <v>500000</v>
      </c>
      <c r="J587" s="7">
        <f t="shared" si="91"/>
        <v>625000</v>
      </c>
      <c r="K587" s="8">
        <f t="shared" si="92"/>
        <v>750000</v>
      </c>
      <c r="L587" s="9">
        <f t="shared" si="93"/>
        <v>1000000</v>
      </c>
      <c r="M587" s="10">
        <f t="shared" si="94"/>
        <v>0.65731399999999995</v>
      </c>
      <c r="N587" t="str">
        <f t="shared" si="95"/>
        <v>0-100%</v>
      </c>
      <c r="O587" s="9">
        <f>MIN(I587, H587)*INDEX('2018_commission_structure'!$A$21:$I$24,
MATCH($E587, '2018_commission_structure'!$A$21:$A$24,0),
MATCH(O$1, '2018_commission_structure'!$A$21:$I$21,0))</f>
        <v>32865.700000000004</v>
      </c>
      <c r="P587" s="2">
        <f>IF(H587&gt;I587, MIN(H587-I587, J587-I587)*
INDEX('2018_commission_structure'!$A$21:$I$24,
MATCH($E587, '2018_commission_structure'!$A$21:$A$24, 0),
MATCH(P$1, '2018_commission_structure'!$A$21:$I$21, 0)), 0)</f>
        <v>0</v>
      </c>
      <c r="Q587" s="2">
        <f>IF(H587&gt;J587, MIN(H587-J587, K587-J587)*
INDEX('2018_commission_structure'!$A$21:$I$24,
MATCH($E587, '2018_commission_structure'!$A$21:$A$24, 0),
MATCH(Q$1, '2018_commission_structure'!$A$21:$I$21, 0)), 0)</f>
        <v>0</v>
      </c>
      <c r="R587" s="2">
        <f>IF($H587&gt;K587,MIN($H587-K587,L587-K587)*INDEX('2018_commission_structure'!$A$21:$I$24,MATCH($E587,'2018_commission_structure'!$A$21:$A$24,0),MATCH('calculations '!R$1,'2018_commission_structure'!$A$21:$I$21,0)),0)</f>
        <v>0</v>
      </c>
      <c r="S587" s="2">
        <f>IF($H587&gt;L587, ($H587-L587) *INDEX('2018_commission_structure'!$A$21:$I$24,MATCH($E587, '2018_commission_structure'!$A$21:$A$24,0),MATCH(S$1, '2018_commission_structure'!$A$21:$I$21,0)), 0)</f>
        <v>0</v>
      </c>
      <c r="T587" s="2">
        <f t="shared" si="96"/>
        <v>32865.700000000004</v>
      </c>
      <c r="U587" s="2">
        <f t="shared" si="97"/>
        <v>90823.700000000012</v>
      </c>
      <c r="V587" s="2">
        <f>MIN(I587, H587)*INDEX('2018_commission_structure'!$A$15:$I$18,MATCH($E587, '2018_commission_structure'!$A$15:$A$18,0),MATCH(V$1, '2018_commission_structure'!$A$15:$I$15,0))</f>
        <v>39438.839999999997</v>
      </c>
      <c r="W587" s="2">
        <f>IF(H587&gt;I587, MIN(H587-I587, J587-I587)*INDEX('2018_commission_structure'!$A$15:$I$18,MATCH($E587, '2018_commission_structure'!$A$15:$A$18, 0),MATCH(W$1,'2018_commission_structure'!$A$15:$I$15, 0)), 0)</f>
        <v>0</v>
      </c>
      <c r="X587" s="2">
        <f>IF(H587&gt;J587, MIN(H587-J587, K587-J587)*INDEX('2018_commission_structure'!$A$15:$I$24,MATCH($E587, '2018_commission_structure'!$A$15:$A$18, 0),MATCH(X$1, '2018_commission_structure'!$A$15:$I$15, 0)), 0)</f>
        <v>0</v>
      </c>
      <c r="Y587" s="2">
        <f>IF($H587&gt;K587,MIN($H587-K587,L587-K587)*INDEX('2018_commission_structure'!$A$15:$I$24,MATCH($E587,'2018_commission_structure'!$A$15:$A$18,0),MATCH('calculations '!Y$1,'2018_commission_structure'!$A$15:$I$15,0)),0)</f>
        <v>0</v>
      </c>
      <c r="Z587" s="2">
        <f>IF($H587&gt;L587, ($H587-L587) *INDEX('2018_commission_structure'!$A$15:$I$24,MATCH($E587, '2018_commission_structure'!$A$15:$A$18,0),MATCH(Z$1, '2018_commission_structure'!$A$15:$I$15,0)), 0)</f>
        <v>0</v>
      </c>
      <c r="AA587" s="9">
        <f t="shared" si="98"/>
        <v>39438.839999999997</v>
      </c>
      <c r="AB587" s="9">
        <f t="shared" si="99"/>
        <v>97396.84</v>
      </c>
    </row>
    <row r="588" spans="1:28" x14ac:dyDescent="0.25">
      <c r="A588" t="str">
        <f t="shared" si="90"/>
        <v>Nicko Ledington</v>
      </c>
      <c r="B588">
        <v>4188124377</v>
      </c>
      <c r="C588" t="s">
        <v>1146</v>
      </c>
      <c r="D588" t="s">
        <v>1147</v>
      </c>
      <c r="E588" t="s">
        <v>7</v>
      </c>
      <c r="F588" s="6">
        <v>42063</v>
      </c>
      <c r="G588">
        <f>COUNTIF(deals_closed!D:D,'calculations '!B588)</f>
        <v>9</v>
      </c>
      <c r="H588" s="6">
        <f>SUMIF(deals_closed!D:D,'calculations '!B588,deals_closed!C:C)</f>
        <v>283269</v>
      </c>
      <c r="I588" s="9">
        <f>VLOOKUP(E588,'2018_commission_structure'!$A$22:$I$24,9,FALSE)</f>
        <v>500000</v>
      </c>
      <c r="J588" s="7">
        <f t="shared" si="91"/>
        <v>625000</v>
      </c>
      <c r="K588" s="8">
        <f t="shared" si="92"/>
        <v>750000</v>
      </c>
      <c r="L588" s="9">
        <f t="shared" si="93"/>
        <v>1000000</v>
      </c>
      <c r="M588" s="10">
        <f t="shared" si="94"/>
        <v>0.56653799999999999</v>
      </c>
      <c r="N588" t="str">
        <f t="shared" si="95"/>
        <v>0-100%</v>
      </c>
      <c r="O588" s="9">
        <f>MIN(I588, H588)*INDEX('2018_commission_structure'!$A$21:$I$24,
MATCH($E588, '2018_commission_structure'!$A$21:$A$24,0),
MATCH(O$1, '2018_commission_structure'!$A$21:$I$21,0))</f>
        <v>28326.9</v>
      </c>
      <c r="P588" s="2">
        <f>IF(H588&gt;I588, MIN(H588-I588, J588-I588)*
INDEX('2018_commission_structure'!$A$21:$I$24,
MATCH($E588, '2018_commission_structure'!$A$21:$A$24, 0),
MATCH(P$1, '2018_commission_structure'!$A$21:$I$21, 0)), 0)</f>
        <v>0</v>
      </c>
      <c r="Q588" s="2">
        <f>IF(H588&gt;J588, MIN(H588-J588, K588-J588)*
INDEX('2018_commission_structure'!$A$21:$I$24,
MATCH($E588, '2018_commission_structure'!$A$21:$A$24, 0),
MATCH(Q$1, '2018_commission_structure'!$A$21:$I$21, 0)), 0)</f>
        <v>0</v>
      </c>
      <c r="R588" s="2">
        <f>IF($H588&gt;K588,MIN($H588-K588,L588-K588)*INDEX('2018_commission_structure'!$A$21:$I$24,MATCH($E588,'2018_commission_structure'!$A$21:$A$24,0),MATCH('calculations '!R$1,'2018_commission_structure'!$A$21:$I$21,0)),0)</f>
        <v>0</v>
      </c>
      <c r="S588" s="2">
        <f>IF($H588&gt;L588, ($H588-L588) *INDEX('2018_commission_structure'!$A$21:$I$24,MATCH($E588, '2018_commission_structure'!$A$21:$A$24,0),MATCH(S$1, '2018_commission_structure'!$A$21:$I$21,0)), 0)</f>
        <v>0</v>
      </c>
      <c r="T588" s="2">
        <f t="shared" si="96"/>
        <v>28326.9</v>
      </c>
      <c r="U588" s="2">
        <f t="shared" si="97"/>
        <v>70389.899999999994</v>
      </c>
      <c r="V588" s="2">
        <f>MIN(I588, H588)*INDEX('2018_commission_structure'!$A$15:$I$18,MATCH($E588, '2018_commission_structure'!$A$15:$A$18,0),MATCH(V$1, '2018_commission_structure'!$A$15:$I$15,0))</f>
        <v>33992.28</v>
      </c>
      <c r="W588" s="2">
        <f>IF(H588&gt;I588, MIN(H588-I588, J588-I588)*INDEX('2018_commission_structure'!$A$15:$I$18,MATCH($E588, '2018_commission_structure'!$A$15:$A$18, 0),MATCH(W$1,'2018_commission_structure'!$A$15:$I$15, 0)), 0)</f>
        <v>0</v>
      </c>
      <c r="X588" s="2">
        <f>IF(H588&gt;J588, MIN(H588-J588, K588-J588)*INDEX('2018_commission_structure'!$A$15:$I$24,MATCH($E588, '2018_commission_structure'!$A$15:$A$18, 0),MATCH(X$1, '2018_commission_structure'!$A$15:$I$15, 0)), 0)</f>
        <v>0</v>
      </c>
      <c r="Y588" s="2">
        <f>IF($H588&gt;K588,MIN($H588-K588,L588-K588)*INDEX('2018_commission_structure'!$A$15:$I$24,MATCH($E588,'2018_commission_structure'!$A$15:$A$18,0),MATCH('calculations '!Y$1,'2018_commission_structure'!$A$15:$I$15,0)),0)</f>
        <v>0</v>
      </c>
      <c r="Z588" s="2">
        <f>IF($H588&gt;L588, ($H588-L588) *INDEX('2018_commission_structure'!$A$15:$I$24,MATCH($E588, '2018_commission_structure'!$A$15:$A$18,0),MATCH(Z$1, '2018_commission_structure'!$A$15:$I$15,0)), 0)</f>
        <v>0</v>
      </c>
      <c r="AA588" s="9">
        <f t="shared" si="98"/>
        <v>33992.28</v>
      </c>
      <c r="AB588" s="9">
        <f t="shared" si="99"/>
        <v>76055.28</v>
      </c>
    </row>
    <row r="589" spans="1:28" x14ac:dyDescent="0.25">
      <c r="A589" t="str">
        <f t="shared" si="90"/>
        <v>Damaris Metson</v>
      </c>
      <c r="B589">
        <v>471886378</v>
      </c>
      <c r="C589" t="s">
        <v>1148</v>
      </c>
      <c r="D589" t="s">
        <v>1149</v>
      </c>
      <c r="E589" t="s">
        <v>29</v>
      </c>
      <c r="F589" s="6">
        <v>65588</v>
      </c>
      <c r="G589">
        <f>COUNTIF(deals_closed!D:D,'calculations '!B589)</f>
        <v>21</v>
      </c>
      <c r="H589" s="6">
        <f>SUMIF(deals_closed!D:D,'calculations '!B589,deals_closed!C:C)</f>
        <v>721970</v>
      </c>
      <c r="I589" s="9">
        <f>VLOOKUP(E589,'2018_commission_structure'!$A$22:$I$24,9,FALSE)</f>
        <v>600000</v>
      </c>
      <c r="J589" s="7">
        <f t="shared" si="91"/>
        <v>750000</v>
      </c>
      <c r="K589" s="8">
        <f t="shared" si="92"/>
        <v>900000</v>
      </c>
      <c r="L589" s="9">
        <f t="shared" si="93"/>
        <v>1200000</v>
      </c>
      <c r="M589" s="10">
        <f t="shared" si="94"/>
        <v>1.2032833333333333</v>
      </c>
      <c r="N589" t="str">
        <f t="shared" si="95"/>
        <v>100-125%</v>
      </c>
      <c r="O589" s="9">
        <f>MIN(I589, H589)*INDEX('2018_commission_structure'!$A$21:$I$24,
MATCH($E589, '2018_commission_structure'!$A$21:$A$24,0),
MATCH(O$1, '2018_commission_structure'!$A$21:$I$21,0))</f>
        <v>78000</v>
      </c>
      <c r="P589" s="2">
        <f>IF(H589&gt;I589, MIN(H589-I589, J589-I589)*
INDEX('2018_commission_structure'!$A$21:$I$24,
MATCH($E589, '2018_commission_structure'!$A$21:$A$24, 0),
MATCH(P$1, '2018_commission_structure'!$A$21:$I$21, 0)), 0)</f>
        <v>20734.900000000001</v>
      </c>
      <c r="Q589" s="2">
        <f>IF(H589&gt;J589, MIN(H589-J589, K589-J589)*
INDEX('2018_commission_structure'!$A$21:$I$24,
MATCH($E589, '2018_commission_structure'!$A$21:$A$24, 0),
MATCH(Q$1, '2018_commission_structure'!$A$21:$I$21, 0)), 0)</f>
        <v>0</v>
      </c>
      <c r="R589" s="2">
        <f>IF($H589&gt;K589,MIN($H589-K589,L589-K589)*INDEX('2018_commission_structure'!$A$21:$I$24,MATCH($E589,'2018_commission_structure'!$A$21:$A$24,0),MATCH('calculations '!R$1,'2018_commission_structure'!$A$21:$I$21,0)),0)</f>
        <v>0</v>
      </c>
      <c r="S589" s="2">
        <f>IF($H589&gt;L589, ($H589-L589) *INDEX('2018_commission_structure'!$A$21:$I$24,MATCH($E589, '2018_commission_structure'!$A$21:$A$24,0),MATCH(S$1, '2018_commission_structure'!$A$21:$I$21,0)), 0)</f>
        <v>0</v>
      </c>
      <c r="T589" s="2">
        <f t="shared" si="96"/>
        <v>98734.9</v>
      </c>
      <c r="U589" s="2">
        <f t="shared" si="97"/>
        <v>164322.9</v>
      </c>
      <c r="V589" s="2">
        <f>MIN(I589, H589)*INDEX('2018_commission_structure'!$A$15:$I$18,MATCH($E589, '2018_commission_structure'!$A$15:$A$18,0),MATCH(V$1, '2018_commission_structure'!$A$15:$I$15,0))</f>
        <v>90000</v>
      </c>
      <c r="W589" s="2">
        <f>IF(H589&gt;I589, MIN(H589-I589, J589-I589)*INDEX('2018_commission_structure'!$A$15:$I$18,MATCH($E589, '2018_commission_structure'!$A$15:$A$18, 0),MATCH(W$1,'2018_commission_structure'!$A$15:$I$15, 0)), 0)</f>
        <v>21954.6</v>
      </c>
      <c r="X589" s="2">
        <f>IF(H589&gt;J589, MIN(H589-J589, K589-J589)*INDEX('2018_commission_structure'!$A$15:$I$24,MATCH($E589, '2018_commission_structure'!$A$15:$A$18, 0),MATCH(X$1, '2018_commission_structure'!$A$15:$I$15, 0)), 0)</f>
        <v>0</v>
      </c>
      <c r="Y589" s="2">
        <f>IF($H589&gt;K589,MIN($H589-K589,L589-K589)*INDEX('2018_commission_structure'!$A$15:$I$24,MATCH($E589,'2018_commission_structure'!$A$15:$A$18,0),MATCH('calculations '!Y$1,'2018_commission_structure'!$A$15:$I$15,0)),0)</f>
        <v>0</v>
      </c>
      <c r="Z589" s="2">
        <f>IF($H589&gt;L589, ($H589-L589) *INDEX('2018_commission_structure'!$A$15:$I$24,MATCH($E589, '2018_commission_structure'!$A$15:$A$18,0),MATCH(Z$1, '2018_commission_structure'!$A$15:$I$15,0)), 0)</f>
        <v>0</v>
      </c>
      <c r="AA589" s="9">
        <f t="shared" si="98"/>
        <v>111954.6</v>
      </c>
      <c r="AB589" s="9">
        <f t="shared" si="99"/>
        <v>177542.6</v>
      </c>
    </row>
    <row r="590" spans="1:28" x14ac:dyDescent="0.25">
      <c r="A590" t="str">
        <f t="shared" si="90"/>
        <v>Merrill Speakman</v>
      </c>
      <c r="B590">
        <v>4688336071</v>
      </c>
      <c r="C590" t="s">
        <v>1150</v>
      </c>
      <c r="D590" t="s">
        <v>1151</v>
      </c>
      <c r="E590" t="s">
        <v>10</v>
      </c>
      <c r="F590" s="6">
        <v>111549</v>
      </c>
      <c r="G590">
        <f>COUNTIF(deals_closed!D:D,'calculations '!B590)</f>
        <v>22</v>
      </c>
      <c r="H590" s="6">
        <f>SUMIF(deals_closed!D:D,'calculations '!B590,deals_closed!C:C)</f>
        <v>796327</v>
      </c>
      <c r="I590" s="9">
        <f>VLOOKUP(E590,'2018_commission_structure'!$A$22:$I$24,9,FALSE)</f>
        <v>750000</v>
      </c>
      <c r="J590" s="7">
        <f t="shared" si="91"/>
        <v>937500</v>
      </c>
      <c r="K590" s="8">
        <f t="shared" si="92"/>
        <v>1125000</v>
      </c>
      <c r="L590" s="9">
        <f t="shared" si="93"/>
        <v>1500000</v>
      </c>
      <c r="M590" s="10">
        <f t="shared" si="94"/>
        <v>1.0617693333333333</v>
      </c>
      <c r="N590" t="str">
        <f t="shared" si="95"/>
        <v>100-125%</v>
      </c>
      <c r="O590" s="9">
        <f>MIN(I590, H590)*INDEX('2018_commission_structure'!$A$21:$I$24,
MATCH($E590, '2018_commission_structure'!$A$21:$A$24,0),
MATCH(O$1, '2018_commission_structure'!$A$21:$I$21,0))</f>
        <v>112500</v>
      </c>
      <c r="P590" s="2">
        <f>IF(H590&gt;I590, MIN(H590-I590, J590-I590)*
INDEX('2018_commission_structure'!$A$21:$I$24,
MATCH($E590, '2018_commission_structure'!$A$21:$A$24, 0),
MATCH(P$1, '2018_commission_structure'!$A$21:$I$21, 0)), 0)</f>
        <v>8802.1299999999992</v>
      </c>
      <c r="Q590" s="2">
        <f>IF(H590&gt;J590, MIN(H590-J590, K590-J590)*
INDEX('2018_commission_structure'!$A$21:$I$24,
MATCH($E590, '2018_commission_structure'!$A$21:$A$24, 0),
MATCH(Q$1, '2018_commission_structure'!$A$21:$I$21, 0)), 0)</f>
        <v>0</v>
      </c>
      <c r="R590" s="2">
        <f>IF($H590&gt;K590,MIN($H590-K590,L590-K590)*INDEX('2018_commission_structure'!$A$21:$I$24,MATCH($E590,'2018_commission_structure'!$A$21:$A$24,0),MATCH('calculations '!R$1,'2018_commission_structure'!$A$21:$I$21,0)),0)</f>
        <v>0</v>
      </c>
      <c r="S590" s="2">
        <f>IF($H590&gt;L590, ($H590-L590) *INDEX('2018_commission_structure'!$A$21:$I$24,MATCH($E590, '2018_commission_structure'!$A$21:$A$24,0),MATCH(S$1, '2018_commission_structure'!$A$21:$I$21,0)), 0)</f>
        <v>0</v>
      </c>
      <c r="T590" s="2">
        <f t="shared" si="96"/>
        <v>121302.13</v>
      </c>
      <c r="U590" s="2">
        <f t="shared" si="97"/>
        <v>232851.13</v>
      </c>
      <c r="V590" s="2">
        <f>MIN(I590, H590)*INDEX('2018_commission_structure'!$A$15:$I$18,MATCH($E590, '2018_commission_structure'!$A$15:$A$18,0),MATCH(V$1, '2018_commission_structure'!$A$15:$I$15,0))</f>
        <v>112500</v>
      </c>
      <c r="W590" s="2">
        <f>IF(H590&gt;I590, MIN(H590-I590, J590-I590)*INDEX('2018_commission_structure'!$A$15:$I$18,MATCH($E590, '2018_commission_structure'!$A$15:$A$18, 0),MATCH(W$1,'2018_commission_structure'!$A$15:$I$15, 0)), 0)</f>
        <v>10191.94</v>
      </c>
      <c r="X590" s="2">
        <f>IF(H590&gt;J590, MIN(H590-J590, K590-J590)*INDEX('2018_commission_structure'!$A$15:$I$24,MATCH($E590, '2018_commission_structure'!$A$15:$A$18, 0),MATCH(X$1, '2018_commission_structure'!$A$15:$I$15, 0)), 0)</f>
        <v>0</v>
      </c>
      <c r="Y590" s="2">
        <f>IF($H590&gt;K590,MIN($H590-K590,L590-K590)*INDEX('2018_commission_structure'!$A$15:$I$24,MATCH($E590,'2018_commission_structure'!$A$15:$A$18,0),MATCH('calculations '!Y$1,'2018_commission_structure'!$A$15:$I$15,0)),0)</f>
        <v>0</v>
      </c>
      <c r="Z590" s="2">
        <f>IF($H590&gt;L590, ($H590-L590) *INDEX('2018_commission_structure'!$A$15:$I$24,MATCH($E590, '2018_commission_structure'!$A$15:$A$18,0),MATCH(Z$1, '2018_commission_structure'!$A$15:$I$15,0)), 0)</f>
        <v>0</v>
      </c>
      <c r="AA590" s="9">
        <f t="shared" si="98"/>
        <v>122691.94</v>
      </c>
      <c r="AB590" s="9">
        <f t="shared" si="99"/>
        <v>234240.94</v>
      </c>
    </row>
    <row r="591" spans="1:28" x14ac:dyDescent="0.25">
      <c r="A591" t="str">
        <f t="shared" si="90"/>
        <v>Darcie Hylands</v>
      </c>
      <c r="B591">
        <v>7778092905</v>
      </c>
      <c r="C591" t="s">
        <v>1152</v>
      </c>
      <c r="D591" t="s">
        <v>1153</v>
      </c>
      <c r="E591" t="s">
        <v>10</v>
      </c>
      <c r="F591" s="6">
        <v>121420</v>
      </c>
      <c r="G591">
        <f>COUNTIF(deals_closed!D:D,'calculations '!B591)</f>
        <v>25</v>
      </c>
      <c r="H591" s="6">
        <f>SUMIF(deals_closed!D:D,'calculations '!B591,deals_closed!C:C)</f>
        <v>880318</v>
      </c>
      <c r="I591" s="9">
        <f>VLOOKUP(E591,'2018_commission_structure'!$A$22:$I$24,9,FALSE)</f>
        <v>750000</v>
      </c>
      <c r="J591" s="7">
        <f t="shared" si="91"/>
        <v>937500</v>
      </c>
      <c r="K591" s="8">
        <f t="shared" si="92"/>
        <v>1125000</v>
      </c>
      <c r="L591" s="9">
        <f t="shared" si="93"/>
        <v>1500000</v>
      </c>
      <c r="M591" s="10">
        <f t="shared" si="94"/>
        <v>1.1737573333333333</v>
      </c>
      <c r="N591" t="str">
        <f t="shared" si="95"/>
        <v>100-125%</v>
      </c>
      <c r="O591" s="9">
        <f>MIN(I591, H591)*INDEX('2018_commission_structure'!$A$21:$I$24,
MATCH($E591, '2018_commission_structure'!$A$21:$A$24,0),
MATCH(O$1, '2018_commission_structure'!$A$21:$I$21,0))</f>
        <v>112500</v>
      </c>
      <c r="P591" s="2">
        <f>IF(H591&gt;I591, MIN(H591-I591, J591-I591)*
INDEX('2018_commission_structure'!$A$21:$I$24,
MATCH($E591, '2018_commission_structure'!$A$21:$A$24, 0),
MATCH(P$1, '2018_commission_structure'!$A$21:$I$21, 0)), 0)</f>
        <v>24760.420000000002</v>
      </c>
      <c r="Q591" s="2">
        <f>IF(H591&gt;J591, MIN(H591-J591, K591-J591)*
INDEX('2018_commission_structure'!$A$21:$I$24,
MATCH($E591, '2018_commission_structure'!$A$21:$A$24, 0),
MATCH(Q$1, '2018_commission_structure'!$A$21:$I$21, 0)), 0)</f>
        <v>0</v>
      </c>
      <c r="R591" s="2">
        <f>IF($H591&gt;K591,MIN($H591-K591,L591-K591)*INDEX('2018_commission_structure'!$A$21:$I$24,MATCH($E591,'2018_commission_structure'!$A$21:$A$24,0),MATCH('calculations '!R$1,'2018_commission_structure'!$A$21:$I$21,0)),0)</f>
        <v>0</v>
      </c>
      <c r="S591" s="2">
        <f>IF($H591&gt;L591, ($H591-L591) *INDEX('2018_commission_structure'!$A$21:$I$24,MATCH($E591, '2018_commission_structure'!$A$21:$A$24,0),MATCH(S$1, '2018_commission_structure'!$A$21:$I$21,0)), 0)</f>
        <v>0</v>
      </c>
      <c r="T591" s="2">
        <f t="shared" si="96"/>
        <v>137260.42000000001</v>
      </c>
      <c r="U591" s="2">
        <f t="shared" si="97"/>
        <v>258680.42</v>
      </c>
      <c r="V591" s="2">
        <f>MIN(I591, H591)*INDEX('2018_commission_structure'!$A$15:$I$18,MATCH($E591, '2018_commission_structure'!$A$15:$A$18,0),MATCH(V$1, '2018_commission_structure'!$A$15:$I$15,0))</f>
        <v>112500</v>
      </c>
      <c r="W591" s="2">
        <f>IF(H591&gt;I591, MIN(H591-I591, J591-I591)*INDEX('2018_commission_structure'!$A$15:$I$18,MATCH($E591, '2018_commission_structure'!$A$15:$A$18, 0),MATCH(W$1,'2018_commission_structure'!$A$15:$I$15, 0)), 0)</f>
        <v>28669.96</v>
      </c>
      <c r="X591" s="2">
        <f>IF(H591&gt;J591, MIN(H591-J591, K591-J591)*INDEX('2018_commission_structure'!$A$15:$I$24,MATCH($E591, '2018_commission_structure'!$A$15:$A$18, 0),MATCH(X$1, '2018_commission_structure'!$A$15:$I$15, 0)), 0)</f>
        <v>0</v>
      </c>
      <c r="Y591" s="2">
        <f>IF($H591&gt;K591,MIN($H591-K591,L591-K591)*INDEX('2018_commission_structure'!$A$15:$I$24,MATCH($E591,'2018_commission_structure'!$A$15:$A$18,0),MATCH('calculations '!Y$1,'2018_commission_structure'!$A$15:$I$15,0)),0)</f>
        <v>0</v>
      </c>
      <c r="Z591" s="2">
        <f>IF($H591&gt;L591, ($H591-L591) *INDEX('2018_commission_structure'!$A$15:$I$24,MATCH($E591, '2018_commission_structure'!$A$15:$A$18,0),MATCH(Z$1, '2018_commission_structure'!$A$15:$I$15,0)), 0)</f>
        <v>0</v>
      </c>
      <c r="AA591" s="9">
        <f t="shared" si="98"/>
        <v>141169.96</v>
      </c>
      <c r="AB591" s="9">
        <f t="shared" si="99"/>
        <v>262589.95999999996</v>
      </c>
    </row>
    <row r="592" spans="1:28" x14ac:dyDescent="0.25">
      <c r="A592" t="str">
        <f t="shared" si="90"/>
        <v>Tedmund Lardeux</v>
      </c>
      <c r="B592">
        <v>7338728615</v>
      </c>
      <c r="C592" t="s">
        <v>1154</v>
      </c>
      <c r="D592" t="s">
        <v>1155</v>
      </c>
      <c r="E592" t="s">
        <v>7</v>
      </c>
      <c r="F592" s="6">
        <v>61730</v>
      </c>
      <c r="G592">
        <f>COUNTIF(deals_closed!D:D,'calculations '!B592)</f>
        <v>27</v>
      </c>
      <c r="H592" s="6">
        <f>SUMIF(deals_closed!D:D,'calculations '!B592,deals_closed!C:C)</f>
        <v>939740</v>
      </c>
      <c r="I592" s="9">
        <f>VLOOKUP(E592,'2018_commission_structure'!$A$22:$I$24,9,FALSE)</f>
        <v>500000</v>
      </c>
      <c r="J592" s="7">
        <f t="shared" si="91"/>
        <v>625000</v>
      </c>
      <c r="K592" s="8">
        <f t="shared" si="92"/>
        <v>750000</v>
      </c>
      <c r="L592" s="9">
        <f t="shared" si="93"/>
        <v>1000000</v>
      </c>
      <c r="M592" s="10">
        <f t="shared" si="94"/>
        <v>1.87948</v>
      </c>
      <c r="N592" t="str">
        <f t="shared" si="95"/>
        <v>150-200%</v>
      </c>
      <c r="O592" s="9">
        <f>MIN(I592, H592)*INDEX('2018_commission_structure'!$A$21:$I$24,
MATCH($E592, '2018_commission_structure'!$A$21:$A$24,0),
MATCH(O$1, '2018_commission_structure'!$A$21:$I$21,0))</f>
        <v>50000</v>
      </c>
      <c r="P592" s="2">
        <f>IF(H592&gt;I592, MIN(H592-I592, J592-I592)*
INDEX('2018_commission_structure'!$A$21:$I$24,
MATCH($E592, '2018_commission_structure'!$A$21:$A$24, 0),
MATCH(P$1, '2018_commission_structure'!$A$21:$I$21, 0)), 0)</f>
        <v>18750</v>
      </c>
      <c r="Q592" s="2">
        <f>IF(H592&gt;J592, MIN(H592-J592, K592-J592)*
INDEX('2018_commission_structure'!$A$21:$I$24,
MATCH($E592, '2018_commission_structure'!$A$21:$A$24, 0),
MATCH(Q$1, '2018_commission_structure'!$A$21:$I$21, 0)), 0)</f>
        <v>22500</v>
      </c>
      <c r="R592" s="2">
        <f>IF($H592&gt;K592,MIN($H592-K592,L592-K592)*INDEX('2018_commission_structure'!$A$21:$I$24,MATCH($E592,'2018_commission_structure'!$A$21:$A$24,0),MATCH('calculations '!R$1,'2018_commission_structure'!$A$21:$I$21,0)),0)</f>
        <v>41742.800000000003</v>
      </c>
      <c r="S592" s="2">
        <f>IF($H592&gt;L592, ($H592-L592) *INDEX('2018_commission_structure'!$A$21:$I$24,MATCH($E592, '2018_commission_structure'!$A$21:$A$24,0),MATCH(S$1, '2018_commission_structure'!$A$21:$I$21,0)), 0)</f>
        <v>0</v>
      </c>
      <c r="T592" s="2">
        <f t="shared" si="96"/>
        <v>132992.79999999999</v>
      </c>
      <c r="U592" s="2">
        <f t="shared" si="97"/>
        <v>194722.8</v>
      </c>
      <c r="V592" s="2">
        <f>MIN(I592, H592)*INDEX('2018_commission_structure'!$A$15:$I$18,MATCH($E592, '2018_commission_structure'!$A$15:$A$18,0),MATCH(V$1, '2018_commission_structure'!$A$15:$I$15,0))</f>
        <v>60000</v>
      </c>
      <c r="W592" s="2">
        <f>IF(H592&gt;I592, MIN(H592-I592, J592-I592)*INDEX('2018_commission_structure'!$A$15:$I$18,MATCH($E592, '2018_commission_structure'!$A$15:$A$18, 0),MATCH(W$1,'2018_commission_structure'!$A$15:$I$15, 0)), 0)</f>
        <v>21250</v>
      </c>
      <c r="X592" s="2">
        <f>IF(H592&gt;J592, MIN(H592-J592, K592-J592)*INDEX('2018_commission_structure'!$A$15:$I$24,MATCH($E592, '2018_commission_structure'!$A$15:$A$18, 0),MATCH(X$1, '2018_commission_structure'!$A$15:$I$15, 0)), 0)</f>
        <v>25000</v>
      </c>
      <c r="Y592" s="2">
        <f>IF($H592&gt;K592,MIN($H592-K592,L592-K592)*INDEX('2018_commission_structure'!$A$15:$I$24,MATCH($E592,'2018_commission_structure'!$A$15:$A$18,0),MATCH('calculations '!Y$1,'2018_commission_structure'!$A$15:$I$15,0)),0)</f>
        <v>41742.800000000003</v>
      </c>
      <c r="Z592" s="2">
        <f>IF($H592&gt;L592, ($H592-L592) *INDEX('2018_commission_structure'!$A$15:$I$24,MATCH($E592, '2018_commission_structure'!$A$15:$A$18,0),MATCH(Z$1, '2018_commission_structure'!$A$15:$I$15,0)), 0)</f>
        <v>0</v>
      </c>
      <c r="AA592" s="9">
        <f t="shared" si="98"/>
        <v>147992.79999999999</v>
      </c>
      <c r="AB592" s="9">
        <f t="shared" si="99"/>
        <v>209722.8</v>
      </c>
    </row>
    <row r="593" spans="1:28" x14ac:dyDescent="0.25">
      <c r="A593" t="str">
        <f t="shared" si="90"/>
        <v>Jamil Regnard</v>
      </c>
      <c r="B593">
        <v>6724903874</v>
      </c>
      <c r="C593" t="s">
        <v>1156</v>
      </c>
      <c r="D593" t="s">
        <v>1157</v>
      </c>
      <c r="E593" t="s">
        <v>10</v>
      </c>
      <c r="F593" s="6">
        <v>118446</v>
      </c>
      <c r="G593">
        <f>COUNTIF(deals_closed!D:D,'calculations '!B593)</f>
        <v>22</v>
      </c>
      <c r="H593" s="6">
        <f>SUMIF(deals_closed!D:D,'calculations '!B593,deals_closed!C:C)</f>
        <v>640400</v>
      </c>
      <c r="I593" s="9">
        <f>VLOOKUP(E593,'2018_commission_structure'!$A$22:$I$24,9,FALSE)</f>
        <v>750000</v>
      </c>
      <c r="J593" s="7">
        <f t="shared" si="91"/>
        <v>937500</v>
      </c>
      <c r="K593" s="8">
        <f t="shared" si="92"/>
        <v>1125000</v>
      </c>
      <c r="L593" s="9">
        <f t="shared" si="93"/>
        <v>1500000</v>
      </c>
      <c r="M593" s="10">
        <f t="shared" si="94"/>
        <v>0.85386666666666666</v>
      </c>
      <c r="N593" t="str">
        <f t="shared" si="95"/>
        <v>0-100%</v>
      </c>
      <c r="O593" s="9">
        <f>MIN(I593, H593)*INDEX('2018_commission_structure'!$A$21:$I$24,
MATCH($E593, '2018_commission_structure'!$A$21:$A$24,0),
MATCH(O$1, '2018_commission_structure'!$A$21:$I$21,0))</f>
        <v>96060</v>
      </c>
      <c r="P593" s="2">
        <f>IF(H593&gt;I593, MIN(H593-I593, J593-I593)*
INDEX('2018_commission_structure'!$A$21:$I$24,
MATCH($E593, '2018_commission_structure'!$A$21:$A$24, 0),
MATCH(P$1, '2018_commission_structure'!$A$21:$I$21, 0)), 0)</f>
        <v>0</v>
      </c>
      <c r="Q593" s="2">
        <f>IF(H593&gt;J593, MIN(H593-J593, K593-J593)*
INDEX('2018_commission_structure'!$A$21:$I$24,
MATCH($E593, '2018_commission_structure'!$A$21:$A$24, 0),
MATCH(Q$1, '2018_commission_structure'!$A$21:$I$21, 0)), 0)</f>
        <v>0</v>
      </c>
      <c r="R593" s="2">
        <f>IF($H593&gt;K593,MIN($H593-K593,L593-K593)*INDEX('2018_commission_structure'!$A$21:$I$24,MATCH($E593,'2018_commission_structure'!$A$21:$A$24,0),MATCH('calculations '!R$1,'2018_commission_structure'!$A$21:$I$21,0)),0)</f>
        <v>0</v>
      </c>
      <c r="S593" s="2">
        <f>IF($H593&gt;L593, ($H593-L593) *INDEX('2018_commission_structure'!$A$21:$I$24,MATCH($E593, '2018_commission_structure'!$A$21:$A$24,0),MATCH(S$1, '2018_commission_structure'!$A$21:$I$21,0)), 0)</f>
        <v>0</v>
      </c>
      <c r="T593" s="2">
        <f t="shared" si="96"/>
        <v>96060</v>
      </c>
      <c r="U593" s="2">
        <f t="shared" si="97"/>
        <v>214506</v>
      </c>
      <c r="V593" s="2">
        <f>MIN(I593, H593)*INDEX('2018_commission_structure'!$A$15:$I$18,MATCH($E593, '2018_commission_structure'!$A$15:$A$18,0),MATCH(V$1, '2018_commission_structure'!$A$15:$I$15,0))</f>
        <v>96060</v>
      </c>
      <c r="W593" s="2">
        <f>IF(H593&gt;I593, MIN(H593-I593, J593-I593)*INDEX('2018_commission_structure'!$A$15:$I$18,MATCH($E593, '2018_commission_structure'!$A$15:$A$18, 0),MATCH(W$1,'2018_commission_structure'!$A$15:$I$15, 0)), 0)</f>
        <v>0</v>
      </c>
      <c r="X593" s="2">
        <f>IF(H593&gt;J593, MIN(H593-J593, K593-J593)*INDEX('2018_commission_structure'!$A$15:$I$24,MATCH($E593, '2018_commission_structure'!$A$15:$A$18, 0),MATCH(X$1, '2018_commission_structure'!$A$15:$I$15, 0)), 0)</f>
        <v>0</v>
      </c>
      <c r="Y593" s="2">
        <f>IF($H593&gt;K593,MIN($H593-K593,L593-K593)*INDEX('2018_commission_structure'!$A$15:$I$24,MATCH($E593,'2018_commission_structure'!$A$15:$A$18,0),MATCH('calculations '!Y$1,'2018_commission_structure'!$A$15:$I$15,0)),0)</f>
        <v>0</v>
      </c>
      <c r="Z593" s="2">
        <f>IF($H593&gt;L593, ($H593-L593) *INDEX('2018_commission_structure'!$A$15:$I$24,MATCH($E593, '2018_commission_structure'!$A$15:$A$18,0),MATCH(Z$1, '2018_commission_structure'!$A$15:$I$15,0)), 0)</f>
        <v>0</v>
      </c>
      <c r="AA593" s="9">
        <f t="shared" si="98"/>
        <v>96060</v>
      </c>
      <c r="AB593" s="9">
        <f t="shared" si="99"/>
        <v>214506</v>
      </c>
    </row>
    <row r="594" spans="1:28" x14ac:dyDescent="0.25">
      <c r="A594" t="str">
        <f t="shared" si="90"/>
        <v>Merrile Urrey</v>
      </c>
      <c r="B594">
        <v>2975315244</v>
      </c>
      <c r="C594" t="s">
        <v>1158</v>
      </c>
      <c r="D594" t="s">
        <v>1159</v>
      </c>
      <c r="E594" t="s">
        <v>10</v>
      </c>
      <c r="F594" s="6">
        <v>108445</v>
      </c>
      <c r="G594">
        <f>COUNTIF(deals_closed!D:D,'calculations '!B594)</f>
        <v>21</v>
      </c>
      <c r="H594" s="6">
        <f>SUMIF(deals_closed!D:D,'calculations '!B594,deals_closed!C:C)</f>
        <v>745518</v>
      </c>
      <c r="I594" s="9">
        <f>VLOOKUP(E594,'2018_commission_structure'!$A$22:$I$24,9,FALSE)</f>
        <v>750000</v>
      </c>
      <c r="J594" s="7">
        <f t="shared" si="91"/>
        <v>937500</v>
      </c>
      <c r="K594" s="8">
        <f t="shared" si="92"/>
        <v>1125000</v>
      </c>
      <c r="L594" s="9">
        <f t="shared" si="93"/>
        <v>1500000</v>
      </c>
      <c r="M594" s="10">
        <f t="shared" si="94"/>
        <v>0.99402400000000002</v>
      </c>
      <c r="N594" t="str">
        <f t="shared" si="95"/>
        <v>0-100%</v>
      </c>
      <c r="O594" s="9">
        <f>MIN(I594, H594)*INDEX('2018_commission_structure'!$A$21:$I$24,
MATCH($E594, '2018_commission_structure'!$A$21:$A$24,0),
MATCH(O$1, '2018_commission_structure'!$A$21:$I$21,0))</f>
        <v>111827.7</v>
      </c>
      <c r="P594" s="2">
        <f>IF(H594&gt;I594, MIN(H594-I594, J594-I594)*
INDEX('2018_commission_structure'!$A$21:$I$24,
MATCH($E594, '2018_commission_structure'!$A$21:$A$24, 0),
MATCH(P$1, '2018_commission_structure'!$A$21:$I$21, 0)), 0)</f>
        <v>0</v>
      </c>
      <c r="Q594" s="2">
        <f>IF(H594&gt;J594, MIN(H594-J594, K594-J594)*
INDEX('2018_commission_structure'!$A$21:$I$24,
MATCH($E594, '2018_commission_structure'!$A$21:$A$24, 0),
MATCH(Q$1, '2018_commission_structure'!$A$21:$I$21, 0)), 0)</f>
        <v>0</v>
      </c>
      <c r="R594" s="2">
        <f>IF($H594&gt;K594,MIN($H594-K594,L594-K594)*INDEX('2018_commission_structure'!$A$21:$I$24,MATCH($E594,'2018_commission_structure'!$A$21:$A$24,0),MATCH('calculations '!R$1,'2018_commission_structure'!$A$21:$I$21,0)),0)</f>
        <v>0</v>
      </c>
      <c r="S594" s="2">
        <f>IF($H594&gt;L594, ($H594-L594) *INDEX('2018_commission_structure'!$A$21:$I$24,MATCH($E594, '2018_commission_structure'!$A$21:$A$24,0),MATCH(S$1, '2018_commission_structure'!$A$21:$I$21,0)), 0)</f>
        <v>0</v>
      </c>
      <c r="T594" s="2">
        <f t="shared" si="96"/>
        <v>111827.7</v>
      </c>
      <c r="U594" s="2">
        <f t="shared" si="97"/>
        <v>220272.7</v>
      </c>
      <c r="V594" s="2">
        <f>MIN(I594, H594)*INDEX('2018_commission_structure'!$A$15:$I$18,MATCH($E594, '2018_commission_structure'!$A$15:$A$18,0),MATCH(V$1, '2018_commission_structure'!$A$15:$I$15,0))</f>
        <v>111827.7</v>
      </c>
      <c r="W594" s="2">
        <f>IF(H594&gt;I594, MIN(H594-I594, J594-I594)*INDEX('2018_commission_structure'!$A$15:$I$18,MATCH($E594, '2018_commission_structure'!$A$15:$A$18, 0),MATCH(W$1,'2018_commission_structure'!$A$15:$I$15, 0)), 0)</f>
        <v>0</v>
      </c>
      <c r="X594" s="2">
        <f>IF(H594&gt;J594, MIN(H594-J594, K594-J594)*INDEX('2018_commission_structure'!$A$15:$I$24,MATCH($E594, '2018_commission_structure'!$A$15:$A$18, 0),MATCH(X$1, '2018_commission_structure'!$A$15:$I$15, 0)), 0)</f>
        <v>0</v>
      </c>
      <c r="Y594" s="2">
        <f>IF($H594&gt;K594,MIN($H594-K594,L594-K594)*INDEX('2018_commission_structure'!$A$15:$I$24,MATCH($E594,'2018_commission_structure'!$A$15:$A$18,0),MATCH('calculations '!Y$1,'2018_commission_structure'!$A$15:$I$15,0)),0)</f>
        <v>0</v>
      </c>
      <c r="Z594" s="2">
        <f>IF($H594&gt;L594, ($H594-L594) *INDEX('2018_commission_structure'!$A$15:$I$24,MATCH($E594, '2018_commission_structure'!$A$15:$A$18,0),MATCH(Z$1, '2018_commission_structure'!$A$15:$I$15,0)), 0)</f>
        <v>0</v>
      </c>
      <c r="AA594" s="9">
        <f t="shared" si="98"/>
        <v>111827.7</v>
      </c>
      <c r="AB594" s="9">
        <f t="shared" si="99"/>
        <v>220272.7</v>
      </c>
    </row>
    <row r="595" spans="1:28" x14ac:dyDescent="0.25">
      <c r="A595" t="str">
        <f t="shared" si="90"/>
        <v>Jess Martini</v>
      </c>
      <c r="B595">
        <v>7628323464</v>
      </c>
      <c r="C595" t="s">
        <v>1160</v>
      </c>
      <c r="D595" t="s">
        <v>1161</v>
      </c>
      <c r="E595" t="s">
        <v>29</v>
      </c>
      <c r="F595" s="6">
        <v>79758</v>
      </c>
      <c r="G595">
        <f>COUNTIF(deals_closed!D:D,'calculations '!B595)</f>
        <v>19</v>
      </c>
      <c r="H595" s="6">
        <f>SUMIF(deals_closed!D:D,'calculations '!B595,deals_closed!C:C)</f>
        <v>694245</v>
      </c>
      <c r="I595" s="9">
        <f>VLOOKUP(E595,'2018_commission_structure'!$A$22:$I$24,9,FALSE)</f>
        <v>600000</v>
      </c>
      <c r="J595" s="7">
        <f t="shared" si="91"/>
        <v>750000</v>
      </c>
      <c r="K595" s="8">
        <f t="shared" si="92"/>
        <v>900000</v>
      </c>
      <c r="L595" s="9">
        <f t="shared" si="93"/>
        <v>1200000</v>
      </c>
      <c r="M595" s="10">
        <f t="shared" si="94"/>
        <v>1.1570750000000001</v>
      </c>
      <c r="N595" t="str">
        <f t="shared" si="95"/>
        <v>100-125%</v>
      </c>
      <c r="O595" s="9">
        <f>MIN(I595, H595)*INDEX('2018_commission_structure'!$A$21:$I$24,
MATCH($E595, '2018_commission_structure'!$A$21:$A$24,0),
MATCH(O$1, '2018_commission_structure'!$A$21:$I$21,0))</f>
        <v>78000</v>
      </c>
      <c r="P595" s="2">
        <f>IF(H595&gt;I595, MIN(H595-I595, J595-I595)*
INDEX('2018_commission_structure'!$A$21:$I$24,
MATCH($E595, '2018_commission_structure'!$A$21:$A$24, 0),
MATCH(P$1, '2018_commission_structure'!$A$21:$I$21, 0)), 0)</f>
        <v>16021.650000000001</v>
      </c>
      <c r="Q595" s="2">
        <f>IF(H595&gt;J595, MIN(H595-J595, K595-J595)*
INDEX('2018_commission_structure'!$A$21:$I$24,
MATCH($E595, '2018_commission_structure'!$A$21:$A$24, 0),
MATCH(Q$1, '2018_commission_structure'!$A$21:$I$21, 0)), 0)</f>
        <v>0</v>
      </c>
      <c r="R595" s="2">
        <f>IF($H595&gt;K595,MIN($H595-K595,L595-K595)*INDEX('2018_commission_structure'!$A$21:$I$24,MATCH($E595,'2018_commission_structure'!$A$21:$A$24,0),MATCH('calculations '!R$1,'2018_commission_structure'!$A$21:$I$21,0)),0)</f>
        <v>0</v>
      </c>
      <c r="S595" s="2">
        <f>IF($H595&gt;L595, ($H595-L595) *INDEX('2018_commission_structure'!$A$21:$I$24,MATCH($E595, '2018_commission_structure'!$A$21:$A$24,0),MATCH(S$1, '2018_commission_structure'!$A$21:$I$21,0)), 0)</f>
        <v>0</v>
      </c>
      <c r="T595" s="2">
        <f t="shared" si="96"/>
        <v>94021.65</v>
      </c>
      <c r="U595" s="2">
        <f t="shared" si="97"/>
        <v>173779.65</v>
      </c>
      <c r="V595" s="2">
        <f>MIN(I595, H595)*INDEX('2018_commission_structure'!$A$15:$I$18,MATCH($E595, '2018_commission_structure'!$A$15:$A$18,0),MATCH(V$1, '2018_commission_structure'!$A$15:$I$15,0))</f>
        <v>90000</v>
      </c>
      <c r="W595" s="2">
        <f>IF(H595&gt;I595, MIN(H595-I595, J595-I595)*INDEX('2018_commission_structure'!$A$15:$I$18,MATCH($E595, '2018_commission_structure'!$A$15:$A$18, 0),MATCH(W$1,'2018_commission_structure'!$A$15:$I$15, 0)), 0)</f>
        <v>16964.099999999999</v>
      </c>
      <c r="X595" s="2">
        <f>IF(H595&gt;J595, MIN(H595-J595, K595-J595)*INDEX('2018_commission_structure'!$A$15:$I$24,MATCH($E595, '2018_commission_structure'!$A$15:$A$18, 0),MATCH(X$1, '2018_commission_structure'!$A$15:$I$15, 0)), 0)</f>
        <v>0</v>
      </c>
      <c r="Y595" s="2">
        <f>IF($H595&gt;K595,MIN($H595-K595,L595-K595)*INDEX('2018_commission_structure'!$A$15:$I$24,MATCH($E595,'2018_commission_structure'!$A$15:$A$18,0),MATCH('calculations '!Y$1,'2018_commission_structure'!$A$15:$I$15,0)),0)</f>
        <v>0</v>
      </c>
      <c r="Z595" s="2">
        <f>IF($H595&gt;L595, ($H595-L595) *INDEX('2018_commission_structure'!$A$15:$I$24,MATCH($E595, '2018_commission_structure'!$A$15:$A$18,0),MATCH(Z$1, '2018_commission_structure'!$A$15:$I$15,0)), 0)</f>
        <v>0</v>
      </c>
      <c r="AA595" s="9">
        <f t="shared" si="98"/>
        <v>106964.1</v>
      </c>
      <c r="AB595" s="9">
        <f t="shared" si="99"/>
        <v>186722.1</v>
      </c>
    </row>
    <row r="596" spans="1:28" x14ac:dyDescent="0.25">
      <c r="A596" t="str">
        <f t="shared" si="90"/>
        <v>Sherwynd Southerell</v>
      </c>
      <c r="B596">
        <v>901154172</v>
      </c>
      <c r="C596" t="s">
        <v>1162</v>
      </c>
      <c r="D596" t="s">
        <v>1163</v>
      </c>
      <c r="E596" t="s">
        <v>29</v>
      </c>
      <c r="F596" s="6">
        <v>79983</v>
      </c>
      <c r="G596">
        <f>COUNTIF(deals_closed!D:D,'calculations '!B596)</f>
        <v>21</v>
      </c>
      <c r="H596" s="6">
        <f>SUMIF(deals_closed!D:D,'calculations '!B596,deals_closed!C:C)</f>
        <v>760550</v>
      </c>
      <c r="I596" s="9">
        <f>VLOOKUP(E596,'2018_commission_structure'!$A$22:$I$24,9,FALSE)</f>
        <v>600000</v>
      </c>
      <c r="J596" s="7">
        <f t="shared" si="91"/>
        <v>750000</v>
      </c>
      <c r="K596" s="8">
        <f t="shared" si="92"/>
        <v>900000</v>
      </c>
      <c r="L596" s="9">
        <f t="shared" si="93"/>
        <v>1200000</v>
      </c>
      <c r="M596" s="10">
        <f t="shared" si="94"/>
        <v>1.2675833333333333</v>
      </c>
      <c r="N596" t="str">
        <f t="shared" si="95"/>
        <v>125-150%</v>
      </c>
      <c r="O596" s="9">
        <f>MIN(I596, H596)*INDEX('2018_commission_structure'!$A$21:$I$24,
MATCH($E596, '2018_commission_structure'!$A$21:$A$24,0),
MATCH(O$1, '2018_commission_structure'!$A$21:$I$21,0))</f>
        <v>78000</v>
      </c>
      <c r="P596" s="2">
        <f>IF(H596&gt;I596, MIN(H596-I596, J596-I596)*
INDEX('2018_commission_structure'!$A$21:$I$24,
MATCH($E596, '2018_commission_structure'!$A$21:$A$24, 0),
MATCH(P$1, '2018_commission_structure'!$A$21:$I$21, 0)), 0)</f>
        <v>25500.000000000004</v>
      </c>
      <c r="Q596" s="2">
        <f>IF(H596&gt;J596, MIN(H596-J596, K596-J596)*
INDEX('2018_commission_structure'!$A$21:$I$24,
MATCH($E596, '2018_commission_structure'!$A$21:$A$24, 0),
MATCH(Q$1, '2018_commission_structure'!$A$21:$I$21, 0)), 0)</f>
        <v>2215.5</v>
      </c>
      <c r="R596" s="2">
        <f>IF($H596&gt;K596,MIN($H596-K596,L596-K596)*INDEX('2018_commission_structure'!$A$21:$I$24,MATCH($E596,'2018_commission_structure'!$A$21:$A$24,0),MATCH('calculations '!R$1,'2018_commission_structure'!$A$21:$I$21,0)),0)</f>
        <v>0</v>
      </c>
      <c r="S596" s="2">
        <f>IF($H596&gt;L596, ($H596-L596) *INDEX('2018_commission_structure'!$A$21:$I$24,MATCH($E596, '2018_commission_structure'!$A$21:$A$24,0),MATCH(S$1, '2018_commission_structure'!$A$21:$I$21,0)), 0)</f>
        <v>0</v>
      </c>
      <c r="T596" s="2">
        <f t="shared" si="96"/>
        <v>105715.5</v>
      </c>
      <c r="U596" s="2">
        <f t="shared" si="97"/>
        <v>185698.5</v>
      </c>
      <c r="V596" s="2">
        <f>MIN(I596, H596)*INDEX('2018_commission_structure'!$A$15:$I$18,MATCH($E596, '2018_commission_structure'!$A$15:$A$18,0),MATCH(V$1, '2018_commission_structure'!$A$15:$I$15,0))</f>
        <v>90000</v>
      </c>
      <c r="W596" s="2">
        <f>IF(H596&gt;I596, MIN(H596-I596, J596-I596)*INDEX('2018_commission_structure'!$A$15:$I$18,MATCH($E596, '2018_commission_structure'!$A$15:$A$18, 0),MATCH(W$1,'2018_commission_structure'!$A$15:$I$15, 0)), 0)</f>
        <v>27000</v>
      </c>
      <c r="X596" s="2">
        <f>IF(H596&gt;J596, MIN(H596-J596, K596-J596)*INDEX('2018_commission_structure'!$A$15:$I$24,MATCH($E596, '2018_commission_structure'!$A$15:$A$18, 0),MATCH(X$1, '2018_commission_structure'!$A$15:$I$15, 0)), 0)</f>
        <v>2637.5</v>
      </c>
      <c r="Y596" s="2">
        <f>IF($H596&gt;K596,MIN($H596-K596,L596-K596)*INDEX('2018_commission_structure'!$A$15:$I$24,MATCH($E596,'2018_commission_structure'!$A$15:$A$18,0),MATCH('calculations '!Y$1,'2018_commission_structure'!$A$15:$I$15,0)),0)</f>
        <v>0</v>
      </c>
      <c r="Z596" s="2">
        <f>IF($H596&gt;L596, ($H596-L596) *INDEX('2018_commission_structure'!$A$15:$I$24,MATCH($E596, '2018_commission_structure'!$A$15:$A$18,0),MATCH(Z$1, '2018_commission_structure'!$A$15:$I$15,0)), 0)</f>
        <v>0</v>
      </c>
      <c r="AA596" s="9">
        <f t="shared" si="98"/>
        <v>119637.5</v>
      </c>
      <c r="AB596" s="9">
        <f t="shared" si="99"/>
        <v>199620.5</v>
      </c>
    </row>
    <row r="597" spans="1:28" x14ac:dyDescent="0.25">
      <c r="A597" t="str">
        <f t="shared" si="90"/>
        <v>Lucky Whittlesey</v>
      </c>
      <c r="B597">
        <v>2958727874</v>
      </c>
      <c r="C597" t="s">
        <v>1164</v>
      </c>
      <c r="D597" t="s">
        <v>1165</v>
      </c>
      <c r="E597" t="s">
        <v>7</v>
      </c>
      <c r="F597" s="6">
        <v>43950</v>
      </c>
      <c r="G597">
        <f>COUNTIF(deals_closed!D:D,'calculations '!B597)</f>
        <v>16</v>
      </c>
      <c r="H597" s="6">
        <f>SUMIF(deals_closed!D:D,'calculations '!B597,deals_closed!C:C)</f>
        <v>542971</v>
      </c>
      <c r="I597" s="9">
        <f>VLOOKUP(E597,'2018_commission_structure'!$A$22:$I$24,9,FALSE)</f>
        <v>500000</v>
      </c>
      <c r="J597" s="7">
        <f t="shared" si="91"/>
        <v>625000</v>
      </c>
      <c r="K597" s="8">
        <f t="shared" si="92"/>
        <v>750000</v>
      </c>
      <c r="L597" s="9">
        <f t="shared" si="93"/>
        <v>1000000</v>
      </c>
      <c r="M597" s="10">
        <f t="shared" si="94"/>
        <v>1.085942</v>
      </c>
      <c r="N597" t="str">
        <f t="shared" si="95"/>
        <v>100-125%</v>
      </c>
      <c r="O597" s="9">
        <f>MIN(I597, H597)*INDEX('2018_commission_structure'!$A$21:$I$24,
MATCH($E597, '2018_commission_structure'!$A$21:$A$24,0),
MATCH(O$1, '2018_commission_structure'!$A$21:$I$21,0))</f>
        <v>50000</v>
      </c>
      <c r="P597" s="2">
        <f>IF(H597&gt;I597, MIN(H597-I597, J597-I597)*
INDEX('2018_commission_structure'!$A$21:$I$24,
MATCH($E597, '2018_commission_structure'!$A$21:$A$24, 0),
MATCH(P$1, '2018_commission_structure'!$A$21:$I$21, 0)), 0)</f>
        <v>6445.65</v>
      </c>
      <c r="Q597" s="2">
        <f>IF(H597&gt;J597, MIN(H597-J597, K597-J597)*
INDEX('2018_commission_structure'!$A$21:$I$24,
MATCH($E597, '2018_commission_structure'!$A$21:$A$24, 0),
MATCH(Q$1, '2018_commission_structure'!$A$21:$I$21, 0)), 0)</f>
        <v>0</v>
      </c>
      <c r="R597" s="2">
        <f>IF($H597&gt;K597,MIN($H597-K597,L597-K597)*INDEX('2018_commission_structure'!$A$21:$I$24,MATCH($E597,'2018_commission_structure'!$A$21:$A$24,0),MATCH('calculations '!R$1,'2018_commission_structure'!$A$21:$I$21,0)),0)</f>
        <v>0</v>
      </c>
      <c r="S597" s="2">
        <f>IF($H597&gt;L597, ($H597-L597) *INDEX('2018_commission_structure'!$A$21:$I$24,MATCH($E597, '2018_commission_structure'!$A$21:$A$24,0),MATCH(S$1, '2018_commission_structure'!$A$21:$I$21,0)), 0)</f>
        <v>0</v>
      </c>
      <c r="T597" s="2">
        <f t="shared" si="96"/>
        <v>56445.65</v>
      </c>
      <c r="U597" s="2">
        <f t="shared" si="97"/>
        <v>100395.65</v>
      </c>
      <c r="V597" s="2">
        <f>MIN(I597, H597)*INDEX('2018_commission_structure'!$A$15:$I$18,MATCH($E597, '2018_commission_structure'!$A$15:$A$18,0),MATCH(V$1, '2018_commission_structure'!$A$15:$I$15,0))</f>
        <v>60000</v>
      </c>
      <c r="W597" s="2">
        <f>IF(H597&gt;I597, MIN(H597-I597, J597-I597)*INDEX('2018_commission_structure'!$A$15:$I$18,MATCH($E597, '2018_commission_structure'!$A$15:$A$18, 0),MATCH(W$1,'2018_commission_structure'!$A$15:$I$15, 0)), 0)</f>
        <v>7305.0700000000006</v>
      </c>
      <c r="X597" s="2">
        <f>IF(H597&gt;J597, MIN(H597-J597, K597-J597)*INDEX('2018_commission_structure'!$A$15:$I$24,MATCH($E597, '2018_commission_structure'!$A$15:$A$18, 0),MATCH(X$1, '2018_commission_structure'!$A$15:$I$15, 0)), 0)</f>
        <v>0</v>
      </c>
      <c r="Y597" s="2">
        <f>IF($H597&gt;K597,MIN($H597-K597,L597-K597)*INDEX('2018_commission_structure'!$A$15:$I$24,MATCH($E597,'2018_commission_structure'!$A$15:$A$18,0),MATCH('calculations '!Y$1,'2018_commission_structure'!$A$15:$I$15,0)),0)</f>
        <v>0</v>
      </c>
      <c r="Z597" s="2">
        <f>IF($H597&gt;L597, ($H597-L597) *INDEX('2018_commission_structure'!$A$15:$I$24,MATCH($E597, '2018_commission_structure'!$A$15:$A$18,0),MATCH(Z$1, '2018_commission_structure'!$A$15:$I$15,0)), 0)</f>
        <v>0</v>
      </c>
      <c r="AA597" s="9">
        <f t="shared" si="98"/>
        <v>67305.070000000007</v>
      </c>
      <c r="AB597" s="9">
        <f t="shared" si="99"/>
        <v>111255.07</v>
      </c>
    </row>
    <row r="598" spans="1:28" x14ac:dyDescent="0.25">
      <c r="A598" t="str">
        <f t="shared" si="90"/>
        <v>Christan Dukesbury</v>
      </c>
      <c r="B598">
        <v>2307209530</v>
      </c>
      <c r="C598" t="s">
        <v>1166</v>
      </c>
      <c r="D598" t="s">
        <v>1167</v>
      </c>
      <c r="E598" t="s">
        <v>10</v>
      </c>
      <c r="F598" s="6">
        <v>115318</v>
      </c>
      <c r="G598">
        <f>COUNTIF(deals_closed!D:D,'calculations '!B598)</f>
        <v>26</v>
      </c>
      <c r="H598" s="6">
        <f>SUMIF(deals_closed!D:D,'calculations '!B598,deals_closed!C:C)</f>
        <v>961682</v>
      </c>
      <c r="I598" s="9">
        <f>VLOOKUP(E598,'2018_commission_structure'!$A$22:$I$24,9,FALSE)</f>
        <v>750000</v>
      </c>
      <c r="J598" s="7">
        <f t="shared" si="91"/>
        <v>937500</v>
      </c>
      <c r="K598" s="8">
        <f t="shared" si="92"/>
        <v>1125000</v>
      </c>
      <c r="L598" s="9">
        <f t="shared" si="93"/>
        <v>1500000</v>
      </c>
      <c r="M598" s="10">
        <f t="shared" si="94"/>
        <v>1.2822426666666666</v>
      </c>
      <c r="N598" t="str">
        <f t="shared" si="95"/>
        <v>125-150%</v>
      </c>
      <c r="O598" s="9">
        <f>MIN(I598, H598)*INDEX('2018_commission_structure'!$A$21:$I$24,
MATCH($E598, '2018_commission_structure'!$A$21:$A$24,0),
MATCH(O$1, '2018_commission_structure'!$A$21:$I$21,0))</f>
        <v>112500</v>
      </c>
      <c r="P598" s="2">
        <f>IF(H598&gt;I598, MIN(H598-I598, J598-I598)*
INDEX('2018_commission_structure'!$A$21:$I$24,
MATCH($E598, '2018_commission_structure'!$A$21:$A$24, 0),
MATCH(P$1, '2018_commission_structure'!$A$21:$I$21, 0)), 0)</f>
        <v>35625</v>
      </c>
      <c r="Q598" s="2">
        <f>IF(H598&gt;J598, MIN(H598-J598, K598-J598)*
INDEX('2018_commission_structure'!$A$21:$I$24,
MATCH($E598, '2018_commission_structure'!$A$21:$A$24, 0),
MATCH(Q$1, '2018_commission_structure'!$A$21:$I$21, 0)), 0)</f>
        <v>5561.8600000000006</v>
      </c>
      <c r="R598" s="2">
        <f>IF($H598&gt;K598,MIN($H598-K598,L598-K598)*INDEX('2018_commission_structure'!$A$21:$I$24,MATCH($E598,'2018_commission_structure'!$A$21:$A$24,0),MATCH('calculations '!R$1,'2018_commission_structure'!$A$21:$I$21,0)),0)</f>
        <v>0</v>
      </c>
      <c r="S598" s="2">
        <f>IF($H598&gt;L598, ($H598-L598) *INDEX('2018_commission_structure'!$A$21:$I$24,MATCH($E598, '2018_commission_structure'!$A$21:$A$24,0),MATCH(S$1, '2018_commission_structure'!$A$21:$I$21,0)), 0)</f>
        <v>0</v>
      </c>
      <c r="T598" s="2">
        <f t="shared" si="96"/>
        <v>153686.85999999999</v>
      </c>
      <c r="U598" s="2">
        <f t="shared" si="97"/>
        <v>269004.86</v>
      </c>
      <c r="V598" s="2">
        <f>MIN(I598, H598)*INDEX('2018_commission_structure'!$A$15:$I$18,MATCH($E598, '2018_commission_structure'!$A$15:$A$18,0),MATCH(V$1, '2018_commission_structure'!$A$15:$I$15,0))</f>
        <v>112500</v>
      </c>
      <c r="W598" s="2">
        <f>IF(H598&gt;I598, MIN(H598-I598, J598-I598)*INDEX('2018_commission_structure'!$A$15:$I$18,MATCH($E598, '2018_commission_structure'!$A$15:$A$18, 0),MATCH(W$1,'2018_commission_structure'!$A$15:$I$15, 0)), 0)</f>
        <v>41250</v>
      </c>
      <c r="X598" s="2">
        <f>IF(H598&gt;J598, MIN(H598-J598, K598-J598)*INDEX('2018_commission_structure'!$A$15:$I$24,MATCH($E598, '2018_commission_structure'!$A$15:$A$18, 0),MATCH(X$1, '2018_commission_structure'!$A$15:$I$15, 0)), 0)</f>
        <v>6045.5</v>
      </c>
      <c r="Y598" s="2">
        <f>IF($H598&gt;K598,MIN($H598-K598,L598-K598)*INDEX('2018_commission_structure'!$A$15:$I$24,MATCH($E598,'2018_commission_structure'!$A$15:$A$18,0),MATCH('calculations '!Y$1,'2018_commission_structure'!$A$15:$I$15,0)),0)</f>
        <v>0</v>
      </c>
      <c r="Z598" s="2">
        <f>IF($H598&gt;L598, ($H598-L598) *INDEX('2018_commission_structure'!$A$15:$I$24,MATCH($E598, '2018_commission_structure'!$A$15:$A$18,0),MATCH(Z$1, '2018_commission_structure'!$A$15:$I$15,0)), 0)</f>
        <v>0</v>
      </c>
      <c r="AA598" s="9">
        <f t="shared" si="98"/>
        <v>159795.5</v>
      </c>
      <c r="AB598" s="9">
        <f t="shared" si="99"/>
        <v>275113.5</v>
      </c>
    </row>
    <row r="599" spans="1:28" x14ac:dyDescent="0.25">
      <c r="A599" t="str">
        <f t="shared" si="90"/>
        <v>Melloney Brown</v>
      </c>
      <c r="B599">
        <v>3473885983</v>
      </c>
      <c r="C599" t="s">
        <v>1168</v>
      </c>
      <c r="D599" t="s">
        <v>1169</v>
      </c>
      <c r="E599" t="s">
        <v>10</v>
      </c>
      <c r="F599" s="6">
        <v>112137</v>
      </c>
      <c r="G599">
        <f>COUNTIF(deals_closed!D:D,'calculations '!B599)</f>
        <v>24</v>
      </c>
      <c r="H599" s="6">
        <f>SUMIF(deals_closed!D:D,'calculations '!B599,deals_closed!C:C)</f>
        <v>861253</v>
      </c>
      <c r="I599" s="9">
        <f>VLOOKUP(E599,'2018_commission_structure'!$A$22:$I$24,9,FALSE)</f>
        <v>750000</v>
      </c>
      <c r="J599" s="7">
        <f t="shared" si="91"/>
        <v>937500</v>
      </c>
      <c r="K599" s="8">
        <f t="shared" si="92"/>
        <v>1125000</v>
      </c>
      <c r="L599" s="9">
        <f t="shared" si="93"/>
        <v>1500000</v>
      </c>
      <c r="M599" s="10">
        <f t="shared" si="94"/>
        <v>1.1483373333333333</v>
      </c>
      <c r="N599" t="str">
        <f t="shared" si="95"/>
        <v>100-125%</v>
      </c>
      <c r="O599" s="9">
        <f>MIN(I599, H599)*INDEX('2018_commission_structure'!$A$21:$I$24,
MATCH($E599, '2018_commission_structure'!$A$21:$A$24,0),
MATCH(O$1, '2018_commission_structure'!$A$21:$I$21,0))</f>
        <v>112500</v>
      </c>
      <c r="P599" s="2">
        <f>IF(H599&gt;I599, MIN(H599-I599, J599-I599)*
INDEX('2018_commission_structure'!$A$21:$I$24,
MATCH($E599, '2018_commission_structure'!$A$21:$A$24, 0),
MATCH(P$1, '2018_commission_structure'!$A$21:$I$21, 0)), 0)</f>
        <v>21138.07</v>
      </c>
      <c r="Q599" s="2">
        <f>IF(H599&gt;J599, MIN(H599-J599, K599-J599)*
INDEX('2018_commission_structure'!$A$21:$I$24,
MATCH($E599, '2018_commission_structure'!$A$21:$A$24, 0),
MATCH(Q$1, '2018_commission_structure'!$A$21:$I$21, 0)), 0)</f>
        <v>0</v>
      </c>
      <c r="R599" s="2">
        <f>IF($H599&gt;K599,MIN($H599-K599,L599-K599)*INDEX('2018_commission_structure'!$A$21:$I$24,MATCH($E599,'2018_commission_structure'!$A$21:$A$24,0),MATCH('calculations '!R$1,'2018_commission_structure'!$A$21:$I$21,0)),0)</f>
        <v>0</v>
      </c>
      <c r="S599" s="2">
        <f>IF($H599&gt;L599, ($H599-L599) *INDEX('2018_commission_structure'!$A$21:$I$24,MATCH($E599, '2018_commission_structure'!$A$21:$A$24,0),MATCH(S$1, '2018_commission_structure'!$A$21:$I$21,0)), 0)</f>
        <v>0</v>
      </c>
      <c r="T599" s="2">
        <f t="shared" si="96"/>
        <v>133638.07</v>
      </c>
      <c r="U599" s="2">
        <f t="shared" si="97"/>
        <v>245775.07</v>
      </c>
      <c r="V599" s="2">
        <f>MIN(I599, H599)*INDEX('2018_commission_structure'!$A$15:$I$18,MATCH($E599, '2018_commission_structure'!$A$15:$A$18,0),MATCH(V$1, '2018_commission_structure'!$A$15:$I$15,0))</f>
        <v>112500</v>
      </c>
      <c r="W599" s="2">
        <f>IF(H599&gt;I599, MIN(H599-I599, J599-I599)*INDEX('2018_commission_structure'!$A$15:$I$18,MATCH($E599, '2018_commission_structure'!$A$15:$A$18, 0),MATCH(W$1,'2018_commission_structure'!$A$15:$I$15, 0)), 0)</f>
        <v>24475.66</v>
      </c>
      <c r="X599" s="2">
        <f>IF(H599&gt;J599, MIN(H599-J599, K599-J599)*INDEX('2018_commission_structure'!$A$15:$I$24,MATCH($E599, '2018_commission_structure'!$A$15:$A$18, 0),MATCH(X$1, '2018_commission_structure'!$A$15:$I$15, 0)), 0)</f>
        <v>0</v>
      </c>
      <c r="Y599" s="2">
        <f>IF($H599&gt;K599,MIN($H599-K599,L599-K599)*INDEX('2018_commission_structure'!$A$15:$I$24,MATCH($E599,'2018_commission_structure'!$A$15:$A$18,0),MATCH('calculations '!Y$1,'2018_commission_structure'!$A$15:$I$15,0)),0)</f>
        <v>0</v>
      </c>
      <c r="Z599" s="2">
        <f>IF($H599&gt;L599, ($H599-L599) *INDEX('2018_commission_structure'!$A$15:$I$24,MATCH($E599, '2018_commission_structure'!$A$15:$A$18,0),MATCH(Z$1, '2018_commission_structure'!$A$15:$I$15,0)), 0)</f>
        <v>0</v>
      </c>
      <c r="AA599" s="9">
        <f t="shared" si="98"/>
        <v>136975.66</v>
      </c>
      <c r="AB599" s="9">
        <f t="shared" si="99"/>
        <v>249112.66</v>
      </c>
    </row>
    <row r="600" spans="1:28" x14ac:dyDescent="0.25">
      <c r="A600" t="str">
        <f t="shared" si="90"/>
        <v>Emanuele Blackden</v>
      </c>
      <c r="B600">
        <v>4815280800</v>
      </c>
      <c r="C600" t="s">
        <v>222</v>
      </c>
      <c r="D600" t="s">
        <v>1170</v>
      </c>
      <c r="E600" t="s">
        <v>7</v>
      </c>
      <c r="F600" s="6">
        <v>38701</v>
      </c>
      <c r="G600">
        <f>COUNTIF(deals_closed!D:D,'calculations '!B600)</f>
        <v>18</v>
      </c>
      <c r="H600" s="6">
        <f>SUMIF(deals_closed!D:D,'calculations '!B600,deals_closed!C:C)</f>
        <v>589906</v>
      </c>
      <c r="I600" s="9">
        <f>VLOOKUP(E600,'2018_commission_structure'!$A$22:$I$24,9,FALSE)</f>
        <v>500000</v>
      </c>
      <c r="J600" s="7">
        <f t="shared" si="91"/>
        <v>625000</v>
      </c>
      <c r="K600" s="8">
        <f t="shared" si="92"/>
        <v>750000</v>
      </c>
      <c r="L600" s="9">
        <f t="shared" si="93"/>
        <v>1000000</v>
      </c>
      <c r="M600" s="10">
        <f t="shared" si="94"/>
        <v>1.1798120000000001</v>
      </c>
      <c r="N600" t="str">
        <f t="shared" si="95"/>
        <v>100-125%</v>
      </c>
      <c r="O600" s="9">
        <f>MIN(I600, H600)*INDEX('2018_commission_structure'!$A$21:$I$24,
MATCH($E600, '2018_commission_structure'!$A$21:$A$24,0),
MATCH(O$1, '2018_commission_structure'!$A$21:$I$21,0))</f>
        <v>50000</v>
      </c>
      <c r="P600" s="2">
        <f>IF(H600&gt;I600, MIN(H600-I600, J600-I600)*
INDEX('2018_commission_structure'!$A$21:$I$24,
MATCH($E600, '2018_commission_structure'!$A$21:$A$24, 0),
MATCH(P$1, '2018_commission_structure'!$A$21:$I$21, 0)), 0)</f>
        <v>13485.9</v>
      </c>
      <c r="Q600" s="2">
        <f>IF(H600&gt;J600, MIN(H600-J600, K600-J600)*
INDEX('2018_commission_structure'!$A$21:$I$24,
MATCH($E600, '2018_commission_structure'!$A$21:$A$24, 0),
MATCH(Q$1, '2018_commission_structure'!$A$21:$I$21, 0)), 0)</f>
        <v>0</v>
      </c>
      <c r="R600" s="2">
        <f>IF($H600&gt;K600,MIN($H600-K600,L600-K600)*INDEX('2018_commission_structure'!$A$21:$I$24,MATCH($E600,'2018_commission_structure'!$A$21:$A$24,0),MATCH('calculations '!R$1,'2018_commission_structure'!$A$21:$I$21,0)),0)</f>
        <v>0</v>
      </c>
      <c r="S600" s="2">
        <f>IF($H600&gt;L600, ($H600-L600) *INDEX('2018_commission_structure'!$A$21:$I$24,MATCH($E600, '2018_commission_structure'!$A$21:$A$24,0),MATCH(S$1, '2018_commission_structure'!$A$21:$I$21,0)), 0)</f>
        <v>0</v>
      </c>
      <c r="T600" s="2">
        <f t="shared" si="96"/>
        <v>63485.9</v>
      </c>
      <c r="U600" s="2">
        <f t="shared" si="97"/>
        <v>102186.9</v>
      </c>
      <c r="V600" s="2">
        <f>MIN(I600, H600)*INDEX('2018_commission_structure'!$A$15:$I$18,MATCH($E600, '2018_commission_structure'!$A$15:$A$18,0),MATCH(V$1, '2018_commission_structure'!$A$15:$I$15,0))</f>
        <v>60000</v>
      </c>
      <c r="W600" s="2">
        <f>IF(H600&gt;I600, MIN(H600-I600, J600-I600)*INDEX('2018_commission_structure'!$A$15:$I$18,MATCH($E600, '2018_commission_structure'!$A$15:$A$18, 0),MATCH(W$1,'2018_commission_structure'!$A$15:$I$15, 0)), 0)</f>
        <v>15284.02</v>
      </c>
      <c r="X600" s="2">
        <f>IF(H600&gt;J600, MIN(H600-J600, K600-J600)*INDEX('2018_commission_structure'!$A$15:$I$24,MATCH($E600, '2018_commission_structure'!$A$15:$A$18, 0),MATCH(X$1, '2018_commission_structure'!$A$15:$I$15, 0)), 0)</f>
        <v>0</v>
      </c>
      <c r="Y600" s="2">
        <f>IF($H600&gt;K600,MIN($H600-K600,L600-K600)*INDEX('2018_commission_structure'!$A$15:$I$24,MATCH($E600,'2018_commission_structure'!$A$15:$A$18,0),MATCH('calculations '!Y$1,'2018_commission_structure'!$A$15:$I$15,0)),0)</f>
        <v>0</v>
      </c>
      <c r="Z600" s="2">
        <f>IF($H600&gt;L600, ($H600-L600) *INDEX('2018_commission_structure'!$A$15:$I$24,MATCH($E600, '2018_commission_structure'!$A$15:$A$18,0),MATCH(Z$1, '2018_commission_structure'!$A$15:$I$15,0)), 0)</f>
        <v>0</v>
      </c>
      <c r="AA600" s="9">
        <f t="shared" si="98"/>
        <v>75284.02</v>
      </c>
      <c r="AB600" s="9">
        <f t="shared" si="99"/>
        <v>113985.02</v>
      </c>
    </row>
    <row r="601" spans="1:28" x14ac:dyDescent="0.25">
      <c r="A601" t="str">
        <f t="shared" si="90"/>
        <v>Florri Coldbath</v>
      </c>
      <c r="B601">
        <v>1990334539</v>
      </c>
      <c r="C601" t="s">
        <v>1171</v>
      </c>
      <c r="D601" t="s">
        <v>1172</v>
      </c>
      <c r="E601" t="s">
        <v>10</v>
      </c>
      <c r="F601" s="6">
        <v>122180</v>
      </c>
      <c r="G601">
        <f>COUNTIF(deals_closed!D:D,'calculations '!B601)</f>
        <v>25</v>
      </c>
      <c r="H601" s="6">
        <f>SUMIF(deals_closed!D:D,'calculations '!B601,deals_closed!C:C)</f>
        <v>833615</v>
      </c>
      <c r="I601" s="9">
        <f>VLOOKUP(E601,'2018_commission_structure'!$A$22:$I$24,9,FALSE)</f>
        <v>750000</v>
      </c>
      <c r="J601" s="7">
        <f t="shared" si="91"/>
        <v>937500</v>
      </c>
      <c r="K601" s="8">
        <f t="shared" si="92"/>
        <v>1125000</v>
      </c>
      <c r="L601" s="9">
        <f t="shared" si="93"/>
        <v>1500000</v>
      </c>
      <c r="M601" s="10">
        <f t="shared" si="94"/>
        <v>1.1114866666666667</v>
      </c>
      <c r="N601" t="str">
        <f t="shared" si="95"/>
        <v>100-125%</v>
      </c>
      <c r="O601" s="9">
        <f>MIN(I601, H601)*INDEX('2018_commission_structure'!$A$21:$I$24,
MATCH($E601, '2018_commission_structure'!$A$21:$A$24,0),
MATCH(O$1, '2018_commission_structure'!$A$21:$I$21,0))</f>
        <v>112500</v>
      </c>
      <c r="P601" s="2">
        <f>IF(H601&gt;I601, MIN(H601-I601, J601-I601)*
INDEX('2018_commission_structure'!$A$21:$I$24,
MATCH($E601, '2018_commission_structure'!$A$21:$A$24, 0),
MATCH(P$1, '2018_commission_structure'!$A$21:$I$21, 0)), 0)</f>
        <v>15886.85</v>
      </c>
      <c r="Q601" s="2">
        <f>IF(H601&gt;J601, MIN(H601-J601, K601-J601)*
INDEX('2018_commission_structure'!$A$21:$I$24,
MATCH($E601, '2018_commission_structure'!$A$21:$A$24, 0),
MATCH(Q$1, '2018_commission_structure'!$A$21:$I$21, 0)), 0)</f>
        <v>0</v>
      </c>
      <c r="R601" s="2">
        <f>IF($H601&gt;K601,MIN($H601-K601,L601-K601)*INDEX('2018_commission_structure'!$A$21:$I$24,MATCH($E601,'2018_commission_structure'!$A$21:$A$24,0),MATCH('calculations '!R$1,'2018_commission_structure'!$A$21:$I$21,0)),0)</f>
        <v>0</v>
      </c>
      <c r="S601" s="2">
        <f>IF($H601&gt;L601, ($H601-L601) *INDEX('2018_commission_structure'!$A$21:$I$24,MATCH($E601, '2018_commission_structure'!$A$21:$A$24,0),MATCH(S$1, '2018_commission_structure'!$A$21:$I$21,0)), 0)</f>
        <v>0</v>
      </c>
      <c r="T601" s="2">
        <f t="shared" si="96"/>
        <v>128386.85</v>
      </c>
      <c r="U601" s="2">
        <f t="shared" si="97"/>
        <v>250566.85</v>
      </c>
      <c r="V601" s="2">
        <f>MIN(I601, H601)*INDEX('2018_commission_structure'!$A$15:$I$18,MATCH($E601, '2018_commission_structure'!$A$15:$A$18,0),MATCH(V$1, '2018_commission_structure'!$A$15:$I$15,0))</f>
        <v>112500</v>
      </c>
      <c r="W601" s="2">
        <f>IF(H601&gt;I601, MIN(H601-I601, J601-I601)*INDEX('2018_commission_structure'!$A$15:$I$18,MATCH($E601, '2018_commission_structure'!$A$15:$A$18, 0),MATCH(W$1,'2018_commission_structure'!$A$15:$I$15, 0)), 0)</f>
        <v>18395.3</v>
      </c>
      <c r="X601" s="2">
        <f>IF(H601&gt;J601, MIN(H601-J601, K601-J601)*INDEX('2018_commission_structure'!$A$15:$I$24,MATCH($E601, '2018_commission_structure'!$A$15:$A$18, 0),MATCH(X$1, '2018_commission_structure'!$A$15:$I$15, 0)), 0)</f>
        <v>0</v>
      </c>
      <c r="Y601" s="2">
        <f>IF($H601&gt;K601,MIN($H601-K601,L601-K601)*INDEX('2018_commission_structure'!$A$15:$I$24,MATCH($E601,'2018_commission_structure'!$A$15:$A$18,0),MATCH('calculations '!Y$1,'2018_commission_structure'!$A$15:$I$15,0)),0)</f>
        <v>0</v>
      </c>
      <c r="Z601" s="2">
        <f>IF($H601&gt;L601, ($H601-L601) *INDEX('2018_commission_structure'!$A$15:$I$24,MATCH($E601, '2018_commission_structure'!$A$15:$A$18,0),MATCH(Z$1, '2018_commission_structure'!$A$15:$I$15,0)), 0)</f>
        <v>0</v>
      </c>
      <c r="AA601" s="9">
        <f t="shared" si="98"/>
        <v>130895.3</v>
      </c>
      <c r="AB601" s="9">
        <f t="shared" si="99"/>
        <v>253075.3</v>
      </c>
    </row>
    <row r="602" spans="1:28" x14ac:dyDescent="0.25">
      <c r="A602" t="str">
        <f t="shared" si="90"/>
        <v>Marvin Pochin</v>
      </c>
      <c r="B602">
        <v>3932861779</v>
      </c>
      <c r="C602" t="s">
        <v>1173</v>
      </c>
      <c r="D602" t="s">
        <v>1174</v>
      </c>
      <c r="E602" t="s">
        <v>29</v>
      </c>
      <c r="F602" s="6">
        <v>66367</v>
      </c>
      <c r="G602">
        <f>COUNTIF(deals_closed!D:D,'calculations '!B602)</f>
        <v>31</v>
      </c>
      <c r="H602" s="6">
        <f>SUMIF(deals_closed!D:D,'calculations '!B602,deals_closed!C:C)</f>
        <v>1005303</v>
      </c>
      <c r="I602" s="9">
        <f>VLOOKUP(E602,'2018_commission_structure'!$A$22:$I$24,9,FALSE)</f>
        <v>600000</v>
      </c>
      <c r="J602" s="7">
        <f t="shared" si="91"/>
        <v>750000</v>
      </c>
      <c r="K602" s="8">
        <f t="shared" si="92"/>
        <v>900000</v>
      </c>
      <c r="L602" s="9">
        <f t="shared" si="93"/>
        <v>1200000</v>
      </c>
      <c r="M602" s="10">
        <f t="shared" si="94"/>
        <v>1.675505</v>
      </c>
      <c r="N602" t="str">
        <f t="shared" si="95"/>
        <v>150-200%</v>
      </c>
      <c r="O602" s="9">
        <f>MIN(I602, H602)*INDEX('2018_commission_structure'!$A$21:$I$24,
MATCH($E602, '2018_commission_structure'!$A$21:$A$24,0),
MATCH(O$1, '2018_commission_structure'!$A$21:$I$21,0))</f>
        <v>78000</v>
      </c>
      <c r="P602" s="2">
        <f>IF(H602&gt;I602, MIN(H602-I602, J602-I602)*
INDEX('2018_commission_structure'!$A$21:$I$24,
MATCH($E602, '2018_commission_structure'!$A$21:$A$24, 0),
MATCH(P$1, '2018_commission_structure'!$A$21:$I$21, 0)), 0)</f>
        <v>25500.000000000004</v>
      </c>
      <c r="Q602" s="2">
        <f>IF(H602&gt;J602, MIN(H602-J602, K602-J602)*
INDEX('2018_commission_structure'!$A$21:$I$24,
MATCH($E602, '2018_commission_structure'!$A$21:$A$24, 0),
MATCH(Q$1, '2018_commission_structure'!$A$21:$I$21, 0)), 0)</f>
        <v>31500</v>
      </c>
      <c r="R602" s="2">
        <f>IF($H602&gt;K602,MIN($H602-K602,L602-K602)*INDEX('2018_commission_structure'!$A$21:$I$24,MATCH($E602,'2018_commission_structure'!$A$21:$A$24,0),MATCH('calculations '!R$1,'2018_commission_structure'!$A$21:$I$21,0)),0)</f>
        <v>27378.780000000002</v>
      </c>
      <c r="S602" s="2">
        <f>IF($H602&gt;L602, ($H602-L602) *INDEX('2018_commission_structure'!$A$21:$I$24,MATCH($E602, '2018_commission_structure'!$A$21:$A$24,0),MATCH(S$1, '2018_commission_structure'!$A$21:$I$21,0)), 0)</f>
        <v>0</v>
      </c>
      <c r="T602" s="2">
        <f t="shared" si="96"/>
        <v>162378.78</v>
      </c>
      <c r="U602" s="2">
        <f t="shared" si="97"/>
        <v>228745.78</v>
      </c>
      <c r="V602" s="2">
        <f>MIN(I602, H602)*INDEX('2018_commission_structure'!$A$15:$I$18,MATCH($E602, '2018_commission_structure'!$A$15:$A$18,0),MATCH(V$1, '2018_commission_structure'!$A$15:$I$15,0))</f>
        <v>90000</v>
      </c>
      <c r="W602" s="2">
        <f>IF(H602&gt;I602, MIN(H602-I602, J602-I602)*INDEX('2018_commission_structure'!$A$15:$I$18,MATCH($E602, '2018_commission_structure'!$A$15:$A$18, 0),MATCH(W$1,'2018_commission_structure'!$A$15:$I$15, 0)), 0)</f>
        <v>27000</v>
      </c>
      <c r="X602" s="2">
        <f>IF(H602&gt;J602, MIN(H602-J602, K602-J602)*INDEX('2018_commission_structure'!$A$15:$I$24,MATCH($E602, '2018_commission_structure'!$A$15:$A$18, 0),MATCH(X$1, '2018_commission_structure'!$A$15:$I$15, 0)), 0)</f>
        <v>37500</v>
      </c>
      <c r="Y602" s="2">
        <f>IF($H602&gt;K602,MIN($H602-K602,L602-K602)*INDEX('2018_commission_structure'!$A$15:$I$24,MATCH($E602,'2018_commission_structure'!$A$15:$A$18,0),MATCH('calculations '!Y$1,'2018_commission_structure'!$A$15:$I$15,0)),0)</f>
        <v>31590.899999999998</v>
      </c>
      <c r="Z602" s="2">
        <f>IF($H602&gt;L602, ($H602-L602) *INDEX('2018_commission_structure'!$A$15:$I$24,MATCH($E602, '2018_commission_structure'!$A$15:$A$18,0),MATCH(Z$1, '2018_commission_structure'!$A$15:$I$15,0)), 0)</f>
        <v>0</v>
      </c>
      <c r="AA602" s="9">
        <f t="shared" si="98"/>
        <v>186090.9</v>
      </c>
      <c r="AB602" s="9">
        <f t="shared" si="99"/>
        <v>252457.9</v>
      </c>
    </row>
    <row r="603" spans="1:28" x14ac:dyDescent="0.25">
      <c r="A603" t="str">
        <f t="shared" si="90"/>
        <v>Kalindi Hedin</v>
      </c>
      <c r="B603">
        <v>4839119791</v>
      </c>
      <c r="C603" t="s">
        <v>457</v>
      </c>
      <c r="D603" t="s">
        <v>1175</v>
      </c>
      <c r="E603" t="s">
        <v>10</v>
      </c>
      <c r="F603" s="6">
        <v>80045</v>
      </c>
      <c r="G603">
        <f>COUNTIF(deals_closed!D:D,'calculations '!B603)</f>
        <v>19</v>
      </c>
      <c r="H603" s="6">
        <f>SUMIF(deals_closed!D:D,'calculations '!B603,deals_closed!C:C)</f>
        <v>626420</v>
      </c>
      <c r="I603" s="9">
        <f>VLOOKUP(E603,'2018_commission_structure'!$A$22:$I$24,9,FALSE)</f>
        <v>750000</v>
      </c>
      <c r="J603" s="7">
        <f t="shared" si="91"/>
        <v>937500</v>
      </c>
      <c r="K603" s="8">
        <f t="shared" si="92"/>
        <v>1125000</v>
      </c>
      <c r="L603" s="9">
        <f t="shared" si="93"/>
        <v>1500000</v>
      </c>
      <c r="M603" s="10">
        <f t="shared" si="94"/>
        <v>0.83522666666666667</v>
      </c>
      <c r="N603" t="str">
        <f t="shared" si="95"/>
        <v>0-100%</v>
      </c>
      <c r="O603" s="9">
        <f>MIN(I603, H603)*INDEX('2018_commission_structure'!$A$21:$I$24,
MATCH($E603, '2018_commission_structure'!$A$21:$A$24,0),
MATCH(O$1, '2018_commission_structure'!$A$21:$I$21,0))</f>
        <v>93963</v>
      </c>
      <c r="P603" s="2">
        <f>IF(H603&gt;I603, MIN(H603-I603, J603-I603)*
INDEX('2018_commission_structure'!$A$21:$I$24,
MATCH($E603, '2018_commission_structure'!$A$21:$A$24, 0),
MATCH(P$1, '2018_commission_structure'!$A$21:$I$21, 0)), 0)</f>
        <v>0</v>
      </c>
      <c r="Q603" s="2">
        <f>IF(H603&gt;J603, MIN(H603-J603, K603-J603)*
INDEX('2018_commission_structure'!$A$21:$I$24,
MATCH($E603, '2018_commission_structure'!$A$21:$A$24, 0),
MATCH(Q$1, '2018_commission_structure'!$A$21:$I$21, 0)), 0)</f>
        <v>0</v>
      </c>
      <c r="R603" s="2">
        <f>IF($H603&gt;K603,MIN($H603-K603,L603-K603)*INDEX('2018_commission_structure'!$A$21:$I$24,MATCH($E603,'2018_commission_structure'!$A$21:$A$24,0),MATCH('calculations '!R$1,'2018_commission_structure'!$A$21:$I$21,0)),0)</f>
        <v>0</v>
      </c>
      <c r="S603" s="2">
        <f>IF($H603&gt;L603, ($H603-L603) *INDEX('2018_commission_structure'!$A$21:$I$24,MATCH($E603, '2018_commission_structure'!$A$21:$A$24,0),MATCH(S$1, '2018_commission_structure'!$A$21:$I$21,0)), 0)</f>
        <v>0</v>
      </c>
      <c r="T603" s="2">
        <f t="shared" si="96"/>
        <v>93963</v>
      </c>
      <c r="U603" s="2">
        <f t="shared" si="97"/>
        <v>174008</v>
      </c>
      <c r="V603" s="2">
        <f>MIN(I603, H603)*INDEX('2018_commission_structure'!$A$15:$I$18,MATCH($E603, '2018_commission_structure'!$A$15:$A$18,0),MATCH(V$1, '2018_commission_structure'!$A$15:$I$15,0))</f>
        <v>93963</v>
      </c>
      <c r="W603" s="2">
        <f>IF(H603&gt;I603, MIN(H603-I603, J603-I603)*INDEX('2018_commission_structure'!$A$15:$I$18,MATCH($E603, '2018_commission_structure'!$A$15:$A$18, 0),MATCH(W$1,'2018_commission_structure'!$A$15:$I$15, 0)), 0)</f>
        <v>0</v>
      </c>
      <c r="X603" s="2">
        <f>IF(H603&gt;J603, MIN(H603-J603, K603-J603)*INDEX('2018_commission_structure'!$A$15:$I$24,MATCH($E603, '2018_commission_structure'!$A$15:$A$18, 0),MATCH(X$1, '2018_commission_structure'!$A$15:$I$15, 0)), 0)</f>
        <v>0</v>
      </c>
      <c r="Y603" s="2">
        <f>IF($H603&gt;K603,MIN($H603-K603,L603-K603)*INDEX('2018_commission_structure'!$A$15:$I$24,MATCH($E603,'2018_commission_structure'!$A$15:$A$18,0),MATCH('calculations '!Y$1,'2018_commission_structure'!$A$15:$I$15,0)),0)</f>
        <v>0</v>
      </c>
      <c r="Z603" s="2">
        <f>IF($H603&gt;L603, ($H603-L603) *INDEX('2018_commission_structure'!$A$15:$I$24,MATCH($E603, '2018_commission_structure'!$A$15:$A$18,0),MATCH(Z$1, '2018_commission_structure'!$A$15:$I$15,0)), 0)</f>
        <v>0</v>
      </c>
      <c r="AA603" s="9">
        <f t="shared" si="98"/>
        <v>93963</v>
      </c>
      <c r="AB603" s="9">
        <f t="shared" si="99"/>
        <v>174008</v>
      </c>
    </row>
    <row r="604" spans="1:28" x14ac:dyDescent="0.25">
      <c r="A604" t="str">
        <f t="shared" si="90"/>
        <v>Sena Bartholomieu</v>
      </c>
      <c r="B604">
        <v>6850203894</v>
      </c>
      <c r="C604" t="s">
        <v>1176</v>
      </c>
      <c r="D604" t="s">
        <v>1177</v>
      </c>
      <c r="E604" t="s">
        <v>10</v>
      </c>
      <c r="F604" s="6">
        <v>114758</v>
      </c>
      <c r="G604">
        <f>COUNTIF(deals_closed!D:D,'calculations '!B604)</f>
        <v>15</v>
      </c>
      <c r="H604" s="6">
        <f>SUMIF(deals_closed!D:D,'calculations '!B604,deals_closed!C:C)</f>
        <v>500816</v>
      </c>
      <c r="I604" s="9">
        <f>VLOOKUP(E604,'2018_commission_structure'!$A$22:$I$24,9,FALSE)</f>
        <v>750000</v>
      </c>
      <c r="J604" s="7">
        <f t="shared" si="91"/>
        <v>937500</v>
      </c>
      <c r="K604" s="8">
        <f t="shared" si="92"/>
        <v>1125000</v>
      </c>
      <c r="L604" s="9">
        <f t="shared" si="93"/>
        <v>1500000</v>
      </c>
      <c r="M604" s="10">
        <f t="shared" si="94"/>
        <v>0.66775466666666672</v>
      </c>
      <c r="N604" t="str">
        <f t="shared" si="95"/>
        <v>0-100%</v>
      </c>
      <c r="O604" s="9">
        <f>MIN(I604, H604)*INDEX('2018_commission_structure'!$A$21:$I$24,
MATCH($E604, '2018_commission_structure'!$A$21:$A$24,0),
MATCH(O$1, '2018_commission_structure'!$A$21:$I$21,0))</f>
        <v>75122.399999999994</v>
      </c>
      <c r="P604" s="2">
        <f>IF(H604&gt;I604, MIN(H604-I604, J604-I604)*
INDEX('2018_commission_structure'!$A$21:$I$24,
MATCH($E604, '2018_commission_structure'!$A$21:$A$24, 0),
MATCH(P$1, '2018_commission_structure'!$A$21:$I$21, 0)), 0)</f>
        <v>0</v>
      </c>
      <c r="Q604" s="2">
        <f>IF(H604&gt;J604, MIN(H604-J604, K604-J604)*
INDEX('2018_commission_structure'!$A$21:$I$24,
MATCH($E604, '2018_commission_structure'!$A$21:$A$24, 0),
MATCH(Q$1, '2018_commission_structure'!$A$21:$I$21, 0)), 0)</f>
        <v>0</v>
      </c>
      <c r="R604" s="2">
        <f>IF($H604&gt;K604,MIN($H604-K604,L604-K604)*INDEX('2018_commission_structure'!$A$21:$I$24,MATCH($E604,'2018_commission_structure'!$A$21:$A$24,0),MATCH('calculations '!R$1,'2018_commission_structure'!$A$21:$I$21,0)),0)</f>
        <v>0</v>
      </c>
      <c r="S604" s="2">
        <f>IF($H604&gt;L604, ($H604-L604) *INDEX('2018_commission_structure'!$A$21:$I$24,MATCH($E604, '2018_commission_structure'!$A$21:$A$24,0),MATCH(S$1, '2018_commission_structure'!$A$21:$I$21,0)), 0)</f>
        <v>0</v>
      </c>
      <c r="T604" s="2">
        <f t="shared" si="96"/>
        <v>75122.399999999994</v>
      </c>
      <c r="U604" s="2">
        <f t="shared" si="97"/>
        <v>189880.4</v>
      </c>
      <c r="V604" s="2">
        <f>MIN(I604, H604)*INDEX('2018_commission_structure'!$A$15:$I$18,MATCH($E604, '2018_commission_structure'!$A$15:$A$18,0),MATCH(V$1, '2018_commission_structure'!$A$15:$I$15,0))</f>
        <v>75122.399999999994</v>
      </c>
      <c r="W604" s="2">
        <f>IF(H604&gt;I604, MIN(H604-I604, J604-I604)*INDEX('2018_commission_structure'!$A$15:$I$18,MATCH($E604, '2018_commission_structure'!$A$15:$A$18, 0),MATCH(W$1,'2018_commission_structure'!$A$15:$I$15, 0)), 0)</f>
        <v>0</v>
      </c>
      <c r="X604" s="2">
        <f>IF(H604&gt;J604, MIN(H604-J604, K604-J604)*INDEX('2018_commission_structure'!$A$15:$I$24,MATCH($E604, '2018_commission_structure'!$A$15:$A$18, 0),MATCH(X$1, '2018_commission_structure'!$A$15:$I$15, 0)), 0)</f>
        <v>0</v>
      </c>
      <c r="Y604" s="2">
        <f>IF($H604&gt;K604,MIN($H604-K604,L604-K604)*INDEX('2018_commission_structure'!$A$15:$I$24,MATCH($E604,'2018_commission_structure'!$A$15:$A$18,0),MATCH('calculations '!Y$1,'2018_commission_structure'!$A$15:$I$15,0)),0)</f>
        <v>0</v>
      </c>
      <c r="Z604" s="2">
        <f>IF($H604&gt;L604, ($H604-L604) *INDEX('2018_commission_structure'!$A$15:$I$24,MATCH($E604, '2018_commission_structure'!$A$15:$A$18,0),MATCH(Z$1, '2018_commission_structure'!$A$15:$I$15,0)), 0)</f>
        <v>0</v>
      </c>
      <c r="AA604" s="9">
        <f t="shared" si="98"/>
        <v>75122.399999999994</v>
      </c>
      <c r="AB604" s="9">
        <f t="shared" si="99"/>
        <v>189880.4</v>
      </c>
    </row>
    <row r="605" spans="1:28" x14ac:dyDescent="0.25">
      <c r="A605" t="str">
        <f t="shared" si="90"/>
        <v>Claudie Armin</v>
      </c>
      <c r="B605">
        <v>2280674246</v>
      </c>
      <c r="C605" t="s">
        <v>1178</v>
      </c>
      <c r="D605" t="s">
        <v>1179</v>
      </c>
      <c r="E605" t="s">
        <v>7</v>
      </c>
      <c r="F605" s="6">
        <v>62574</v>
      </c>
      <c r="G605">
        <f>COUNTIF(deals_closed!D:D,'calculations '!B605)</f>
        <v>13</v>
      </c>
      <c r="H605" s="6">
        <f>SUMIF(deals_closed!D:D,'calculations '!B605,deals_closed!C:C)</f>
        <v>416927</v>
      </c>
      <c r="I605" s="9">
        <f>VLOOKUP(E605,'2018_commission_structure'!$A$22:$I$24,9,FALSE)</f>
        <v>500000</v>
      </c>
      <c r="J605" s="7">
        <f t="shared" si="91"/>
        <v>625000</v>
      </c>
      <c r="K605" s="8">
        <f t="shared" si="92"/>
        <v>750000</v>
      </c>
      <c r="L605" s="9">
        <f t="shared" si="93"/>
        <v>1000000</v>
      </c>
      <c r="M605" s="10">
        <f t="shared" si="94"/>
        <v>0.83385399999999998</v>
      </c>
      <c r="N605" t="str">
        <f t="shared" si="95"/>
        <v>0-100%</v>
      </c>
      <c r="O605" s="9">
        <f>MIN(I605, H605)*INDEX('2018_commission_structure'!$A$21:$I$24,
MATCH($E605, '2018_commission_structure'!$A$21:$A$24,0),
MATCH(O$1, '2018_commission_structure'!$A$21:$I$21,0))</f>
        <v>41692.700000000004</v>
      </c>
      <c r="P605" s="2">
        <f>IF(H605&gt;I605, MIN(H605-I605, J605-I605)*
INDEX('2018_commission_structure'!$A$21:$I$24,
MATCH($E605, '2018_commission_structure'!$A$21:$A$24, 0),
MATCH(P$1, '2018_commission_structure'!$A$21:$I$21, 0)), 0)</f>
        <v>0</v>
      </c>
      <c r="Q605" s="2">
        <f>IF(H605&gt;J605, MIN(H605-J605, K605-J605)*
INDEX('2018_commission_structure'!$A$21:$I$24,
MATCH($E605, '2018_commission_structure'!$A$21:$A$24, 0),
MATCH(Q$1, '2018_commission_structure'!$A$21:$I$21, 0)), 0)</f>
        <v>0</v>
      </c>
      <c r="R605" s="2">
        <f>IF($H605&gt;K605,MIN($H605-K605,L605-K605)*INDEX('2018_commission_structure'!$A$21:$I$24,MATCH($E605,'2018_commission_structure'!$A$21:$A$24,0),MATCH('calculations '!R$1,'2018_commission_structure'!$A$21:$I$21,0)),0)</f>
        <v>0</v>
      </c>
      <c r="S605" s="2">
        <f>IF($H605&gt;L605, ($H605-L605) *INDEX('2018_commission_structure'!$A$21:$I$24,MATCH($E605, '2018_commission_structure'!$A$21:$A$24,0),MATCH(S$1, '2018_commission_structure'!$A$21:$I$21,0)), 0)</f>
        <v>0</v>
      </c>
      <c r="T605" s="2">
        <f t="shared" si="96"/>
        <v>41692.700000000004</v>
      </c>
      <c r="U605" s="2">
        <f t="shared" si="97"/>
        <v>104266.70000000001</v>
      </c>
      <c r="V605" s="2">
        <f>MIN(I605, H605)*INDEX('2018_commission_structure'!$A$15:$I$18,MATCH($E605, '2018_commission_structure'!$A$15:$A$18,0),MATCH(V$1, '2018_commission_structure'!$A$15:$I$15,0))</f>
        <v>50031.24</v>
      </c>
      <c r="W605" s="2">
        <f>IF(H605&gt;I605, MIN(H605-I605, J605-I605)*INDEX('2018_commission_structure'!$A$15:$I$18,MATCH($E605, '2018_commission_structure'!$A$15:$A$18, 0),MATCH(W$1,'2018_commission_structure'!$A$15:$I$15, 0)), 0)</f>
        <v>0</v>
      </c>
      <c r="X605" s="2">
        <f>IF(H605&gt;J605, MIN(H605-J605, K605-J605)*INDEX('2018_commission_structure'!$A$15:$I$24,MATCH($E605, '2018_commission_structure'!$A$15:$A$18, 0),MATCH(X$1, '2018_commission_structure'!$A$15:$I$15, 0)), 0)</f>
        <v>0</v>
      </c>
      <c r="Y605" s="2">
        <f>IF($H605&gt;K605,MIN($H605-K605,L605-K605)*INDEX('2018_commission_structure'!$A$15:$I$24,MATCH($E605,'2018_commission_structure'!$A$15:$A$18,0),MATCH('calculations '!Y$1,'2018_commission_structure'!$A$15:$I$15,0)),0)</f>
        <v>0</v>
      </c>
      <c r="Z605" s="2">
        <f>IF($H605&gt;L605, ($H605-L605) *INDEX('2018_commission_structure'!$A$15:$I$24,MATCH($E605, '2018_commission_structure'!$A$15:$A$18,0),MATCH(Z$1, '2018_commission_structure'!$A$15:$I$15,0)), 0)</f>
        <v>0</v>
      </c>
      <c r="AA605" s="9">
        <f t="shared" si="98"/>
        <v>50031.24</v>
      </c>
      <c r="AB605" s="9">
        <f t="shared" si="99"/>
        <v>112605.23999999999</v>
      </c>
    </row>
    <row r="606" spans="1:28" x14ac:dyDescent="0.25">
      <c r="A606" t="str">
        <f t="shared" si="90"/>
        <v>Cami Wagstaffe</v>
      </c>
      <c r="B606">
        <v>9114174103</v>
      </c>
      <c r="C606" t="s">
        <v>1180</v>
      </c>
      <c r="D606" t="s">
        <v>1181</v>
      </c>
      <c r="E606" t="s">
        <v>29</v>
      </c>
      <c r="F606" s="6">
        <v>71127</v>
      </c>
      <c r="G606">
        <f>COUNTIF(deals_closed!D:D,'calculations '!B606)</f>
        <v>20</v>
      </c>
      <c r="H606" s="6">
        <f>SUMIF(deals_closed!D:D,'calculations '!B606,deals_closed!C:C)</f>
        <v>653236</v>
      </c>
      <c r="I606" s="9">
        <f>VLOOKUP(E606,'2018_commission_structure'!$A$22:$I$24,9,FALSE)</f>
        <v>600000</v>
      </c>
      <c r="J606" s="7">
        <f t="shared" si="91"/>
        <v>750000</v>
      </c>
      <c r="K606" s="8">
        <f t="shared" si="92"/>
        <v>900000</v>
      </c>
      <c r="L606" s="9">
        <f t="shared" si="93"/>
        <v>1200000</v>
      </c>
      <c r="M606" s="10">
        <f t="shared" si="94"/>
        <v>1.0887266666666666</v>
      </c>
      <c r="N606" t="str">
        <f t="shared" si="95"/>
        <v>100-125%</v>
      </c>
      <c r="O606" s="9">
        <f>MIN(I606, H606)*INDEX('2018_commission_structure'!$A$21:$I$24,
MATCH($E606, '2018_commission_structure'!$A$21:$A$24,0),
MATCH(O$1, '2018_commission_structure'!$A$21:$I$21,0))</f>
        <v>78000</v>
      </c>
      <c r="P606" s="2">
        <f>IF(H606&gt;I606, MIN(H606-I606, J606-I606)*
INDEX('2018_commission_structure'!$A$21:$I$24,
MATCH($E606, '2018_commission_structure'!$A$21:$A$24, 0),
MATCH(P$1, '2018_commission_structure'!$A$21:$I$21, 0)), 0)</f>
        <v>9050.1200000000008</v>
      </c>
      <c r="Q606" s="2">
        <f>IF(H606&gt;J606, MIN(H606-J606, K606-J606)*
INDEX('2018_commission_structure'!$A$21:$I$24,
MATCH($E606, '2018_commission_structure'!$A$21:$A$24, 0),
MATCH(Q$1, '2018_commission_structure'!$A$21:$I$21, 0)), 0)</f>
        <v>0</v>
      </c>
      <c r="R606" s="2">
        <f>IF($H606&gt;K606,MIN($H606-K606,L606-K606)*INDEX('2018_commission_structure'!$A$21:$I$24,MATCH($E606,'2018_commission_structure'!$A$21:$A$24,0),MATCH('calculations '!R$1,'2018_commission_structure'!$A$21:$I$21,0)),0)</f>
        <v>0</v>
      </c>
      <c r="S606" s="2">
        <f>IF($H606&gt;L606, ($H606-L606) *INDEX('2018_commission_structure'!$A$21:$I$24,MATCH($E606, '2018_commission_structure'!$A$21:$A$24,0),MATCH(S$1, '2018_commission_structure'!$A$21:$I$21,0)), 0)</f>
        <v>0</v>
      </c>
      <c r="T606" s="2">
        <f t="shared" si="96"/>
        <v>87050.12</v>
      </c>
      <c r="U606" s="2">
        <f t="shared" si="97"/>
        <v>158177.12</v>
      </c>
      <c r="V606" s="2">
        <f>MIN(I606, H606)*INDEX('2018_commission_structure'!$A$15:$I$18,MATCH($E606, '2018_commission_structure'!$A$15:$A$18,0),MATCH(V$1, '2018_commission_structure'!$A$15:$I$15,0))</f>
        <v>90000</v>
      </c>
      <c r="W606" s="2">
        <f>IF(H606&gt;I606, MIN(H606-I606, J606-I606)*INDEX('2018_commission_structure'!$A$15:$I$18,MATCH($E606, '2018_commission_structure'!$A$15:$A$18, 0),MATCH(W$1,'2018_commission_structure'!$A$15:$I$15, 0)), 0)</f>
        <v>9582.48</v>
      </c>
      <c r="X606" s="2">
        <f>IF(H606&gt;J606, MIN(H606-J606, K606-J606)*INDEX('2018_commission_structure'!$A$15:$I$24,MATCH($E606, '2018_commission_structure'!$A$15:$A$18, 0),MATCH(X$1, '2018_commission_structure'!$A$15:$I$15, 0)), 0)</f>
        <v>0</v>
      </c>
      <c r="Y606" s="2">
        <f>IF($H606&gt;K606,MIN($H606-K606,L606-K606)*INDEX('2018_commission_structure'!$A$15:$I$24,MATCH($E606,'2018_commission_structure'!$A$15:$A$18,0),MATCH('calculations '!Y$1,'2018_commission_structure'!$A$15:$I$15,0)),0)</f>
        <v>0</v>
      </c>
      <c r="Z606" s="2">
        <f>IF($H606&gt;L606, ($H606-L606) *INDEX('2018_commission_structure'!$A$15:$I$24,MATCH($E606, '2018_commission_structure'!$A$15:$A$18,0),MATCH(Z$1, '2018_commission_structure'!$A$15:$I$15,0)), 0)</f>
        <v>0</v>
      </c>
      <c r="AA606" s="9">
        <f t="shared" si="98"/>
        <v>99582.48</v>
      </c>
      <c r="AB606" s="9">
        <f t="shared" si="99"/>
        <v>170709.47999999998</v>
      </c>
    </row>
    <row r="607" spans="1:28" x14ac:dyDescent="0.25">
      <c r="A607" t="str">
        <f t="shared" si="90"/>
        <v>Monty Spellward</v>
      </c>
      <c r="B607">
        <v>232367817</v>
      </c>
      <c r="C607" t="s">
        <v>1182</v>
      </c>
      <c r="D607" t="s">
        <v>1183</v>
      </c>
      <c r="E607" t="s">
        <v>10</v>
      </c>
      <c r="F607" s="6">
        <v>83247</v>
      </c>
      <c r="G607">
        <f>COUNTIF(deals_closed!D:D,'calculations '!B607)</f>
        <v>21</v>
      </c>
      <c r="H607" s="6">
        <f>SUMIF(deals_closed!D:D,'calculations '!B607,deals_closed!C:C)</f>
        <v>731557</v>
      </c>
      <c r="I607" s="9">
        <f>VLOOKUP(E607,'2018_commission_structure'!$A$22:$I$24,9,FALSE)</f>
        <v>750000</v>
      </c>
      <c r="J607" s="7">
        <f t="shared" si="91"/>
        <v>937500</v>
      </c>
      <c r="K607" s="8">
        <f t="shared" si="92"/>
        <v>1125000</v>
      </c>
      <c r="L607" s="9">
        <f t="shared" si="93"/>
        <v>1500000</v>
      </c>
      <c r="M607" s="10">
        <f t="shared" si="94"/>
        <v>0.97540933333333335</v>
      </c>
      <c r="N607" t="str">
        <f t="shared" si="95"/>
        <v>0-100%</v>
      </c>
      <c r="O607" s="9">
        <f>MIN(I607, H607)*INDEX('2018_commission_structure'!$A$21:$I$24,
MATCH($E607, '2018_commission_structure'!$A$21:$A$24,0),
MATCH(O$1, '2018_commission_structure'!$A$21:$I$21,0))</f>
        <v>109733.55</v>
      </c>
      <c r="P607" s="2">
        <f>IF(H607&gt;I607, MIN(H607-I607, J607-I607)*
INDEX('2018_commission_structure'!$A$21:$I$24,
MATCH($E607, '2018_commission_structure'!$A$21:$A$24, 0),
MATCH(P$1, '2018_commission_structure'!$A$21:$I$21, 0)), 0)</f>
        <v>0</v>
      </c>
      <c r="Q607" s="2">
        <f>IF(H607&gt;J607, MIN(H607-J607, K607-J607)*
INDEX('2018_commission_structure'!$A$21:$I$24,
MATCH($E607, '2018_commission_structure'!$A$21:$A$24, 0),
MATCH(Q$1, '2018_commission_structure'!$A$21:$I$21, 0)), 0)</f>
        <v>0</v>
      </c>
      <c r="R607" s="2">
        <f>IF($H607&gt;K607,MIN($H607-K607,L607-K607)*INDEX('2018_commission_structure'!$A$21:$I$24,MATCH($E607,'2018_commission_structure'!$A$21:$A$24,0),MATCH('calculations '!R$1,'2018_commission_structure'!$A$21:$I$21,0)),0)</f>
        <v>0</v>
      </c>
      <c r="S607" s="2">
        <f>IF($H607&gt;L607, ($H607-L607) *INDEX('2018_commission_structure'!$A$21:$I$24,MATCH($E607, '2018_commission_structure'!$A$21:$A$24,0),MATCH(S$1, '2018_commission_structure'!$A$21:$I$21,0)), 0)</f>
        <v>0</v>
      </c>
      <c r="T607" s="2">
        <f t="shared" si="96"/>
        <v>109733.55</v>
      </c>
      <c r="U607" s="2">
        <f t="shared" si="97"/>
        <v>192980.55</v>
      </c>
      <c r="V607" s="2">
        <f>MIN(I607, H607)*INDEX('2018_commission_structure'!$A$15:$I$18,MATCH($E607, '2018_commission_structure'!$A$15:$A$18,0),MATCH(V$1, '2018_commission_structure'!$A$15:$I$15,0))</f>
        <v>109733.55</v>
      </c>
      <c r="W607" s="2">
        <f>IF(H607&gt;I607, MIN(H607-I607, J607-I607)*INDEX('2018_commission_structure'!$A$15:$I$18,MATCH($E607, '2018_commission_structure'!$A$15:$A$18, 0),MATCH(W$1,'2018_commission_structure'!$A$15:$I$15, 0)), 0)</f>
        <v>0</v>
      </c>
      <c r="X607" s="2">
        <f>IF(H607&gt;J607, MIN(H607-J607, K607-J607)*INDEX('2018_commission_structure'!$A$15:$I$24,MATCH($E607, '2018_commission_structure'!$A$15:$A$18, 0),MATCH(X$1, '2018_commission_structure'!$A$15:$I$15, 0)), 0)</f>
        <v>0</v>
      </c>
      <c r="Y607" s="2">
        <f>IF($H607&gt;K607,MIN($H607-K607,L607-K607)*INDEX('2018_commission_structure'!$A$15:$I$24,MATCH($E607,'2018_commission_structure'!$A$15:$A$18,0),MATCH('calculations '!Y$1,'2018_commission_structure'!$A$15:$I$15,0)),0)</f>
        <v>0</v>
      </c>
      <c r="Z607" s="2">
        <f>IF($H607&gt;L607, ($H607-L607) *INDEX('2018_commission_structure'!$A$15:$I$24,MATCH($E607, '2018_commission_structure'!$A$15:$A$18,0),MATCH(Z$1, '2018_commission_structure'!$A$15:$I$15,0)), 0)</f>
        <v>0</v>
      </c>
      <c r="AA607" s="9">
        <f t="shared" si="98"/>
        <v>109733.55</v>
      </c>
      <c r="AB607" s="9">
        <f t="shared" si="99"/>
        <v>192980.55</v>
      </c>
    </row>
    <row r="608" spans="1:28" x14ac:dyDescent="0.25">
      <c r="A608" t="str">
        <f t="shared" si="90"/>
        <v>Vickie Jocic</v>
      </c>
      <c r="B608">
        <v>2255261316</v>
      </c>
      <c r="C608" t="s">
        <v>1184</v>
      </c>
      <c r="D608" t="s">
        <v>1185</v>
      </c>
      <c r="E608" t="s">
        <v>10</v>
      </c>
      <c r="F608" s="6">
        <v>116809</v>
      </c>
      <c r="G608">
        <f>COUNTIF(deals_closed!D:D,'calculations '!B608)</f>
        <v>15</v>
      </c>
      <c r="H608" s="6">
        <f>SUMIF(deals_closed!D:D,'calculations '!B608,deals_closed!C:C)</f>
        <v>563423</v>
      </c>
      <c r="I608" s="9">
        <f>VLOOKUP(E608,'2018_commission_structure'!$A$22:$I$24,9,FALSE)</f>
        <v>750000</v>
      </c>
      <c r="J608" s="7">
        <f t="shared" si="91"/>
        <v>937500</v>
      </c>
      <c r="K608" s="8">
        <f t="shared" si="92"/>
        <v>1125000</v>
      </c>
      <c r="L608" s="9">
        <f t="shared" si="93"/>
        <v>1500000</v>
      </c>
      <c r="M608" s="10">
        <f t="shared" si="94"/>
        <v>0.75123066666666671</v>
      </c>
      <c r="N608" t="str">
        <f t="shared" si="95"/>
        <v>0-100%</v>
      </c>
      <c r="O608" s="9">
        <f>MIN(I608, H608)*INDEX('2018_commission_structure'!$A$21:$I$24,
MATCH($E608, '2018_commission_structure'!$A$21:$A$24,0),
MATCH(O$1, '2018_commission_structure'!$A$21:$I$21,0))</f>
        <v>84513.45</v>
      </c>
      <c r="P608" s="2">
        <f>IF(H608&gt;I608, MIN(H608-I608, J608-I608)*
INDEX('2018_commission_structure'!$A$21:$I$24,
MATCH($E608, '2018_commission_structure'!$A$21:$A$24, 0),
MATCH(P$1, '2018_commission_structure'!$A$21:$I$21, 0)), 0)</f>
        <v>0</v>
      </c>
      <c r="Q608" s="2">
        <f>IF(H608&gt;J608, MIN(H608-J608, K608-J608)*
INDEX('2018_commission_structure'!$A$21:$I$24,
MATCH($E608, '2018_commission_structure'!$A$21:$A$24, 0),
MATCH(Q$1, '2018_commission_structure'!$A$21:$I$21, 0)), 0)</f>
        <v>0</v>
      </c>
      <c r="R608" s="2">
        <f>IF($H608&gt;K608,MIN($H608-K608,L608-K608)*INDEX('2018_commission_structure'!$A$21:$I$24,MATCH($E608,'2018_commission_structure'!$A$21:$A$24,0),MATCH('calculations '!R$1,'2018_commission_structure'!$A$21:$I$21,0)),0)</f>
        <v>0</v>
      </c>
      <c r="S608" s="2">
        <f>IF($H608&gt;L608, ($H608-L608) *INDEX('2018_commission_structure'!$A$21:$I$24,MATCH($E608, '2018_commission_structure'!$A$21:$A$24,0),MATCH(S$1, '2018_commission_structure'!$A$21:$I$21,0)), 0)</f>
        <v>0</v>
      </c>
      <c r="T608" s="2">
        <f t="shared" si="96"/>
        <v>84513.45</v>
      </c>
      <c r="U608" s="2">
        <f t="shared" si="97"/>
        <v>201322.45</v>
      </c>
      <c r="V608" s="2">
        <f>MIN(I608, H608)*INDEX('2018_commission_structure'!$A$15:$I$18,MATCH($E608, '2018_commission_structure'!$A$15:$A$18,0),MATCH(V$1, '2018_commission_structure'!$A$15:$I$15,0))</f>
        <v>84513.45</v>
      </c>
      <c r="W608" s="2">
        <f>IF(H608&gt;I608, MIN(H608-I608, J608-I608)*INDEX('2018_commission_structure'!$A$15:$I$18,MATCH($E608, '2018_commission_structure'!$A$15:$A$18, 0),MATCH(W$1,'2018_commission_structure'!$A$15:$I$15, 0)), 0)</f>
        <v>0</v>
      </c>
      <c r="X608" s="2">
        <f>IF(H608&gt;J608, MIN(H608-J608, K608-J608)*INDEX('2018_commission_structure'!$A$15:$I$24,MATCH($E608, '2018_commission_structure'!$A$15:$A$18, 0),MATCH(X$1, '2018_commission_structure'!$A$15:$I$15, 0)), 0)</f>
        <v>0</v>
      </c>
      <c r="Y608" s="2">
        <f>IF($H608&gt;K608,MIN($H608-K608,L608-K608)*INDEX('2018_commission_structure'!$A$15:$I$24,MATCH($E608,'2018_commission_structure'!$A$15:$A$18,0),MATCH('calculations '!Y$1,'2018_commission_structure'!$A$15:$I$15,0)),0)</f>
        <v>0</v>
      </c>
      <c r="Z608" s="2">
        <f>IF($H608&gt;L608, ($H608-L608) *INDEX('2018_commission_structure'!$A$15:$I$24,MATCH($E608, '2018_commission_structure'!$A$15:$A$18,0),MATCH(Z$1, '2018_commission_structure'!$A$15:$I$15,0)), 0)</f>
        <v>0</v>
      </c>
      <c r="AA608" s="9">
        <f t="shared" si="98"/>
        <v>84513.45</v>
      </c>
      <c r="AB608" s="9">
        <f t="shared" si="99"/>
        <v>201322.45</v>
      </c>
    </row>
    <row r="609" spans="1:28" x14ac:dyDescent="0.25">
      <c r="A609" t="str">
        <f t="shared" si="90"/>
        <v>Gayelord Coffin</v>
      </c>
      <c r="B609">
        <v>264454596</v>
      </c>
      <c r="C609" t="s">
        <v>824</v>
      </c>
      <c r="D609" t="s">
        <v>1186</v>
      </c>
      <c r="E609" t="s">
        <v>10</v>
      </c>
      <c r="F609" s="6">
        <v>83815</v>
      </c>
      <c r="G609">
        <f>COUNTIF(deals_closed!D:D,'calculations '!B609)</f>
        <v>19</v>
      </c>
      <c r="H609" s="6">
        <f>SUMIF(deals_closed!D:D,'calculations '!B609,deals_closed!C:C)</f>
        <v>739687</v>
      </c>
      <c r="I609" s="9">
        <f>VLOOKUP(E609,'2018_commission_structure'!$A$22:$I$24,9,FALSE)</f>
        <v>750000</v>
      </c>
      <c r="J609" s="7">
        <f t="shared" si="91"/>
        <v>937500</v>
      </c>
      <c r="K609" s="8">
        <f t="shared" si="92"/>
        <v>1125000</v>
      </c>
      <c r="L609" s="9">
        <f t="shared" si="93"/>
        <v>1500000</v>
      </c>
      <c r="M609" s="10">
        <f t="shared" si="94"/>
        <v>0.98624933333333331</v>
      </c>
      <c r="N609" t="str">
        <f t="shared" si="95"/>
        <v>0-100%</v>
      </c>
      <c r="O609" s="9">
        <f>MIN(I609, H609)*INDEX('2018_commission_structure'!$A$21:$I$24,
MATCH($E609, '2018_commission_structure'!$A$21:$A$24,0),
MATCH(O$1, '2018_commission_structure'!$A$21:$I$21,0))</f>
        <v>110953.05</v>
      </c>
      <c r="P609" s="2">
        <f>IF(H609&gt;I609, MIN(H609-I609, J609-I609)*
INDEX('2018_commission_structure'!$A$21:$I$24,
MATCH($E609, '2018_commission_structure'!$A$21:$A$24, 0),
MATCH(P$1, '2018_commission_structure'!$A$21:$I$21, 0)), 0)</f>
        <v>0</v>
      </c>
      <c r="Q609" s="2">
        <f>IF(H609&gt;J609, MIN(H609-J609, K609-J609)*
INDEX('2018_commission_structure'!$A$21:$I$24,
MATCH($E609, '2018_commission_structure'!$A$21:$A$24, 0),
MATCH(Q$1, '2018_commission_structure'!$A$21:$I$21, 0)), 0)</f>
        <v>0</v>
      </c>
      <c r="R609" s="2">
        <f>IF($H609&gt;K609,MIN($H609-K609,L609-K609)*INDEX('2018_commission_structure'!$A$21:$I$24,MATCH($E609,'2018_commission_structure'!$A$21:$A$24,0),MATCH('calculations '!R$1,'2018_commission_structure'!$A$21:$I$21,0)),0)</f>
        <v>0</v>
      </c>
      <c r="S609" s="2">
        <f>IF($H609&gt;L609, ($H609-L609) *INDEX('2018_commission_structure'!$A$21:$I$24,MATCH($E609, '2018_commission_structure'!$A$21:$A$24,0),MATCH(S$1, '2018_commission_structure'!$A$21:$I$21,0)), 0)</f>
        <v>0</v>
      </c>
      <c r="T609" s="2">
        <f t="shared" si="96"/>
        <v>110953.05</v>
      </c>
      <c r="U609" s="2">
        <f t="shared" si="97"/>
        <v>194768.05</v>
      </c>
      <c r="V609" s="2">
        <f>MIN(I609, H609)*INDEX('2018_commission_structure'!$A$15:$I$18,MATCH($E609, '2018_commission_structure'!$A$15:$A$18,0),MATCH(V$1, '2018_commission_structure'!$A$15:$I$15,0))</f>
        <v>110953.05</v>
      </c>
      <c r="W609" s="2">
        <f>IF(H609&gt;I609, MIN(H609-I609, J609-I609)*INDEX('2018_commission_structure'!$A$15:$I$18,MATCH($E609, '2018_commission_structure'!$A$15:$A$18, 0),MATCH(W$1,'2018_commission_structure'!$A$15:$I$15, 0)), 0)</f>
        <v>0</v>
      </c>
      <c r="X609" s="2">
        <f>IF(H609&gt;J609, MIN(H609-J609, K609-J609)*INDEX('2018_commission_structure'!$A$15:$I$24,MATCH($E609, '2018_commission_structure'!$A$15:$A$18, 0),MATCH(X$1, '2018_commission_structure'!$A$15:$I$15, 0)), 0)</f>
        <v>0</v>
      </c>
      <c r="Y609" s="2">
        <f>IF($H609&gt;K609,MIN($H609-K609,L609-K609)*INDEX('2018_commission_structure'!$A$15:$I$24,MATCH($E609,'2018_commission_structure'!$A$15:$A$18,0),MATCH('calculations '!Y$1,'2018_commission_structure'!$A$15:$I$15,0)),0)</f>
        <v>0</v>
      </c>
      <c r="Z609" s="2">
        <f>IF($H609&gt;L609, ($H609-L609) *INDEX('2018_commission_structure'!$A$15:$I$24,MATCH($E609, '2018_commission_structure'!$A$15:$A$18,0),MATCH(Z$1, '2018_commission_structure'!$A$15:$I$15,0)), 0)</f>
        <v>0</v>
      </c>
      <c r="AA609" s="9">
        <f t="shared" si="98"/>
        <v>110953.05</v>
      </c>
      <c r="AB609" s="9">
        <f t="shared" si="99"/>
        <v>194768.05</v>
      </c>
    </row>
    <row r="610" spans="1:28" x14ac:dyDescent="0.25">
      <c r="A610" t="str">
        <f t="shared" si="90"/>
        <v>Waldemar Vaggers</v>
      </c>
      <c r="B610">
        <v>1856596435</v>
      </c>
      <c r="C610" t="s">
        <v>1187</v>
      </c>
      <c r="D610" t="s">
        <v>1188</v>
      </c>
      <c r="E610" t="s">
        <v>10</v>
      </c>
      <c r="F610" s="6">
        <v>100859</v>
      </c>
      <c r="G610">
        <f>COUNTIF(deals_closed!D:D,'calculations '!B610)</f>
        <v>18</v>
      </c>
      <c r="H610" s="6">
        <f>SUMIF(deals_closed!D:D,'calculations '!B610,deals_closed!C:C)</f>
        <v>580833</v>
      </c>
      <c r="I610" s="9">
        <f>VLOOKUP(E610,'2018_commission_structure'!$A$22:$I$24,9,FALSE)</f>
        <v>750000</v>
      </c>
      <c r="J610" s="7">
        <f t="shared" si="91"/>
        <v>937500</v>
      </c>
      <c r="K610" s="8">
        <f t="shared" si="92"/>
        <v>1125000</v>
      </c>
      <c r="L610" s="9">
        <f t="shared" si="93"/>
        <v>1500000</v>
      </c>
      <c r="M610" s="10">
        <f t="shared" si="94"/>
        <v>0.77444400000000002</v>
      </c>
      <c r="N610" t="str">
        <f t="shared" si="95"/>
        <v>0-100%</v>
      </c>
      <c r="O610" s="9">
        <f>MIN(I610, H610)*INDEX('2018_commission_structure'!$A$21:$I$24,
MATCH($E610, '2018_commission_structure'!$A$21:$A$24,0),
MATCH(O$1, '2018_commission_structure'!$A$21:$I$21,0))</f>
        <v>87124.95</v>
      </c>
      <c r="P610" s="2">
        <f>IF(H610&gt;I610, MIN(H610-I610, J610-I610)*
INDEX('2018_commission_structure'!$A$21:$I$24,
MATCH($E610, '2018_commission_structure'!$A$21:$A$24, 0),
MATCH(P$1, '2018_commission_structure'!$A$21:$I$21, 0)), 0)</f>
        <v>0</v>
      </c>
      <c r="Q610" s="2">
        <f>IF(H610&gt;J610, MIN(H610-J610, K610-J610)*
INDEX('2018_commission_structure'!$A$21:$I$24,
MATCH($E610, '2018_commission_structure'!$A$21:$A$24, 0),
MATCH(Q$1, '2018_commission_structure'!$A$21:$I$21, 0)), 0)</f>
        <v>0</v>
      </c>
      <c r="R610" s="2">
        <f>IF($H610&gt;K610,MIN($H610-K610,L610-K610)*INDEX('2018_commission_structure'!$A$21:$I$24,MATCH($E610,'2018_commission_structure'!$A$21:$A$24,0),MATCH('calculations '!R$1,'2018_commission_structure'!$A$21:$I$21,0)),0)</f>
        <v>0</v>
      </c>
      <c r="S610" s="2">
        <f>IF($H610&gt;L610, ($H610-L610) *INDEX('2018_commission_structure'!$A$21:$I$24,MATCH($E610, '2018_commission_structure'!$A$21:$A$24,0),MATCH(S$1, '2018_commission_structure'!$A$21:$I$21,0)), 0)</f>
        <v>0</v>
      </c>
      <c r="T610" s="2">
        <f t="shared" si="96"/>
        <v>87124.95</v>
      </c>
      <c r="U610" s="2">
        <f t="shared" si="97"/>
        <v>187983.95</v>
      </c>
      <c r="V610" s="2">
        <f>MIN(I610, H610)*INDEX('2018_commission_structure'!$A$15:$I$18,MATCH($E610, '2018_commission_structure'!$A$15:$A$18,0),MATCH(V$1, '2018_commission_structure'!$A$15:$I$15,0))</f>
        <v>87124.95</v>
      </c>
      <c r="W610" s="2">
        <f>IF(H610&gt;I610, MIN(H610-I610, J610-I610)*INDEX('2018_commission_structure'!$A$15:$I$18,MATCH($E610, '2018_commission_structure'!$A$15:$A$18, 0),MATCH(W$1,'2018_commission_structure'!$A$15:$I$15, 0)), 0)</f>
        <v>0</v>
      </c>
      <c r="X610" s="2">
        <f>IF(H610&gt;J610, MIN(H610-J610, K610-J610)*INDEX('2018_commission_structure'!$A$15:$I$24,MATCH($E610, '2018_commission_structure'!$A$15:$A$18, 0),MATCH(X$1, '2018_commission_structure'!$A$15:$I$15, 0)), 0)</f>
        <v>0</v>
      </c>
      <c r="Y610" s="2">
        <f>IF($H610&gt;K610,MIN($H610-K610,L610-K610)*INDEX('2018_commission_structure'!$A$15:$I$24,MATCH($E610,'2018_commission_structure'!$A$15:$A$18,0),MATCH('calculations '!Y$1,'2018_commission_structure'!$A$15:$I$15,0)),0)</f>
        <v>0</v>
      </c>
      <c r="Z610" s="2">
        <f>IF($H610&gt;L610, ($H610-L610) *INDEX('2018_commission_structure'!$A$15:$I$24,MATCH($E610, '2018_commission_structure'!$A$15:$A$18,0),MATCH(Z$1, '2018_commission_structure'!$A$15:$I$15,0)), 0)</f>
        <v>0</v>
      </c>
      <c r="AA610" s="9">
        <f t="shared" si="98"/>
        <v>87124.95</v>
      </c>
      <c r="AB610" s="9">
        <f t="shared" si="99"/>
        <v>187983.95</v>
      </c>
    </row>
    <row r="611" spans="1:28" x14ac:dyDescent="0.25">
      <c r="A611" t="str">
        <f t="shared" si="90"/>
        <v>Hanson Hadigate</v>
      </c>
      <c r="B611">
        <v>8850022085</v>
      </c>
      <c r="C611" t="s">
        <v>1189</v>
      </c>
      <c r="D611" t="s">
        <v>1190</v>
      </c>
      <c r="E611" t="s">
        <v>7</v>
      </c>
      <c r="F611" s="6">
        <v>52669</v>
      </c>
      <c r="G611">
        <f>COUNTIF(deals_closed!D:D,'calculations '!B611)</f>
        <v>17</v>
      </c>
      <c r="H611" s="6">
        <f>SUMIF(deals_closed!D:D,'calculations '!B611,deals_closed!C:C)</f>
        <v>599910</v>
      </c>
      <c r="I611" s="9">
        <f>VLOOKUP(E611,'2018_commission_structure'!$A$22:$I$24,9,FALSE)</f>
        <v>500000</v>
      </c>
      <c r="J611" s="7">
        <f t="shared" si="91"/>
        <v>625000</v>
      </c>
      <c r="K611" s="8">
        <f t="shared" si="92"/>
        <v>750000</v>
      </c>
      <c r="L611" s="9">
        <f t="shared" si="93"/>
        <v>1000000</v>
      </c>
      <c r="M611" s="10">
        <f t="shared" si="94"/>
        <v>1.1998200000000001</v>
      </c>
      <c r="N611" t="str">
        <f t="shared" si="95"/>
        <v>100-125%</v>
      </c>
      <c r="O611" s="9">
        <f>MIN(I611, H611)*INDEX('2018_commission_structure'!$A$21:$I$24,
MATCH($E611, '2018_commission_structure'!$A$21:$A$24,0),
MATCH(O$1, '2018_commission_structure'!$A$21:$I$21,0))</f>
        <v>50000</v>
      </c>
      <c r="P611" s="2">
        <f>IF(H611&gt;I611, MIN(H611-I611, J611-I611)*
INDEX('2018_commission_structure'!$A$21:$I$24,
MATCH($E611, '2018_commission_structure'!$A$21:$A$24, 0),
MATCH(P$1, '2018_commission_structure'!$A$21:$I$21, 0)), 0)</f>
        <v>14986.5</v>
      </c>
      <c r="Q611" s="2">
        <f>IF(H611&gt;J611, MIN(H611-J611, K611-J611)*
INDEX('2018_commission_structure'!$A$21:$I$24,
MATCH($E611, '2018_commission_structure'!$A$21:$A$24, 0),
MATCH(Q$1, '2018_commission_structure'!$A$21:$I$21, 0)), 0)</f>
        <v>0</v>
      </c>
      <c r="R611" s="2">
        <f>IF($H611&gt;K611,MIN($H611-K611,L611-K611)*INDEX('2018_commission_structure'!$A$21:$I$24,MATCH($E611,'2018_commission_structure'!$A$21:$A$24,0),MATCH('calculations '!R$1,'2018_commission_structure'!$A$21:$I$21,0)),0)</f>
        <v>0</v>
      </c>
      <c r="S611" s="2">
        <f>IF($H611&gt;L611, ($H611-L611) *INDEX('2018_commission_structure'!$A$21:$I$24,MATCH($E611, '2018_commission_structure'!$A$21:$A$24,0),MATCH(S$1, '2018_commission_structure'!$A$21:$I$21,0)), 0)</f>
        <v>0</v>
      </c>
      <c r="T611" s="2">
        <f t="shared" si="96"/>
        <v>64986.5</v>
      </c>
      <c r="U611" s="2">
        <f t="shared" si="97"/>
        <v>117655.5</v>
      </c>
      <c r="V611" s="2">
        <f>MIN(I611, H611)*INDEX('2018_commission_structure'!$A$15:$I$18,MATCH($E611, '2018_commission_structure'!$A$15:$A$18,0),MATCH(V$1, '2018_commission_structure'!$A$15:$I$15,0))</f>
        <v>60000</v>
      </c>
      <c r="W611" s="2">
        <f>IF(H611&gt;I611, MIN(H611-I611, J611-I611)*INDEX('2018_commission_structure'!$A$15:$I$18,MATCH($E611, '2018_commission_structure'!$A$15:$A$18, 0),MATCH(W$1,'2018_commission_structure'!$A$15:$I$15, 0)), 0)</f>
        <v>16984.7</v>
      </c>
      <c r="X611" s="2">
        <f>IF(H611&gt;J611, MIN(H611-J611, K611-J611)*INDEX('2018_commission_structure'!$A$15:$I$24,MATCH($E611, '2018_commission_structure'!$A$15:$A$18, 0),MATCH(X$1, '2018_commission_structure'!$A$15:$I$15, 0)), 0)</f>
        <v>0</v>
      </c>
      <c r="Y611" s="2">
        <f>IF($H611&gt;K611,MIN($H611-K611,L611-K611)*INDEX('2018_commission_structure'!$A$15:$I$24,MATCH($E611,'2018_commission_structure'!$A$15:$A$18,0),MATCH('calculations '!Y$1,'2018_commission_structure'!$A$15:$I$15,0)),0)</f>
        <v>0</v>
      </c>
      <c r="Z611" s="2">
        <f>IF($H611&gt;L611, ($H611-L611) *INDEX('2018_commission_structure'!$A$15:$I$24,MATCH($E611, '2018_commission_structure'!$A$15:$A$18,0),MATCH(Z$1, '2018_commission_structure'!$A$15:$I$15,0)), 0)</f>
        <v>0</v>
      </c>
      <c r="AA611" s="9">
        <f t="shared" si="98"/>
        <v>76984.7</v>
      </c>
      <c r="AB611" s="9">
        <f t="shared" si="99"/>
        <v>129653.7</v>
      </c>
    </row>
    <row r="612" spans="1:28" x14ac:dyDescent="0.25">
      <c r="A612" t="str">
        <f t="shared" si="90"/>
        <v>Marie-jeanne Marrow</v>
      </c>
      <c r="B612">
        <v>7585281072</v>
      </c>
      <c r="C612" t="s">
        <v>1191</v>
      </c>
      <c r="D612" t="s">
        <v>1192</v>
      </c>
      <c r="E612" t="s">
        <v>7</v>
      </c>
      <c r="F612" s="6">
        <v>48015</v>
      </c>
      <c r="G612">
        <f>COUNTIF(deals_closed!D:D,'calculations '!B612)</f>
        <v>16</v>
      </c>
      <c r="H612" s="6">
        <f>SUMIF(deals_closed!D:D,'calculations '!B612,deals_closed!C:C)</f>
        <v>492886</v>
      </c>
      <c r="I612" s="9">
        <f>VLOOKUP(E612,'2018_commission_structure'!$A$22:$I$24,9,FALSE)</f>
        <v>500000</v>
      </c>
      <c r="J612" s="7">
        <f t="shared" si="91"/>
        <v>625000</v>
      </c>
      <c r="K612" s="8">
        <f t="shared" si="92"/>
        <v>750000</v>
      </c>
      <c r="L612" s="9">
        <f t="shared" si="93"/>
        <v>1000000</v>
      </c>
      <c r="M612" s="10">
        <f t="shared" si="94"/>
        <v>0.98577199999999998</v>
      </c>
      <c r="N612" t="str">
        <f t="shared" si="95"/>
        <v>0-100%</v>
      </c>
      <c r="O612" s="9">
        <f>MIN(I612, H612)*INDEX('2018_commission_structure'!$A$21:$I$24,
MATCH($E612, '2018_commission_structure'!$A$21:$A$24,0),
MATCH(O$1, '2018_commission_structure'!$A$21:$I$21,0))</f>
        <v>49288.600000000006</v>
      </c>
      <c r="P612" s="2">
        <f>IF(H612&gt;I612, MIN(H612-I612, J612-I612)*
INDEX('2018_commission_structure'!$A$21:$I$24,
MATCH($E612, '2018_commission_structure'!$A$21:$A$24, 0),
MATCH(P$1, '2018_commission_structure'!$A$21:$I$21, 0)), 0)</f>
        <v>0</v>
      </c>
      <c r="Q612" s="2">
        <f>IF(H612&gt;J612, MIN(H612-J612, K612-J612)*
INDEX('2018_commission_structure'!$A$21:$I$24,
MATCH($E612, '2018_commission_structure'!$A$21:$A$24, 0),
MATCH(Q$1, '2018_commission_structure'!$A$21:$I$21, 0)), 0)</f>
        <v>0</v>
      </c>
      <c r="R612" s="2">
        <f>IF($H612&gt;K612,MIN($H612-K612,L612-K612)*INDEX('2018_commission_structure'!$A$21:$I$24,MATCH($E612,'2018_commission_structure'!$A$21:$A$24,0),MATCH('calculations '!R$1,'2018_commission_structure'!$A$21:$I$21,0)),0)</f>
        <v>0</v>
      </c>
      <c r="S612" s="2">
        <f>IF($H612&gt;L612, ($H612-L612) *INDEX('2018_commission_structure'!$A$21:$I$24,MATCH($E612, '2018_commission_structure'!$A$21:$A$24,0),MATCH(S$1, '2018_commission_structure'!$A$21:$I$21,0)), 0)</f>
        <v>0</v>
      </c>
      <c r="T612" s="2">
        <f t="shared" si="96"/>
        <v>49288.600000000006</v>
      </c>
      <c r="U612" s="2">
        <f t="shared" si="97"/>
        <v>97303.6</v>
      </c>
      <c r="V612" s="2">
        <f>MIN(I612, H612)*INDEX('2018_commission_structure'!$A$15:$I$18,MATCH($E612, '2018_commission_structure'!$A$15:$A$18,0),MATCH(V$1, '2018_commission_structure'!$A$15:$I$15,0))</f>
        <v>59146.32</v>
      </c>
      <c r="W612" s="2">
        <f>IF(H612&gt;I612, MIN(H612-I612, J612-I612)*INDEX('2018_commission_structure'!$A$15:$I$18,MATCH($E612, '2018_commission_structure'!$A$15:$A$18, 0),MATCH(W$1,'2018_commission_structure'!$A$15:$I$15, 0)), 0)</f>
        <v>0</v>
      </c>
      <c r="X612" s="2">
        <f>IF(H612&gt;J612, MIN(H612-J612, K612-J612)*INDEX('2018_commission_structure'!$A$15:$I$24,MATCH($E612, '2018_commission_structure'!$A$15:$A$18, 0),MATCH(X$1, '2018_commission_structure'!$A$15:$I$15, 0)), 0)</f>
        <v>0</v>
      </c>
      <c r="Y612" s="2">
        <f>IF($H612&gt;K612,MIN($H612-K612,L612-K612)*INDEX('2018_commission_structure'!$A$15:$I$24,MATCH($E612,'2018_commission_structure'!$A$15:$A$18,0),MATCH('calculations '!Y$1,'2018_commission_structure'!$A$15:$I$15,0)),0)</f>
        <v>0</v>
      </c>
      <c r="Z612" s="2">
        <f>IF($H612&gt;L612, ($H612-L612) *INDEX('2018_commission_structure'!$A$15:$I$24,MATCH($E612, '2018_commission_structure'!$A$15:$A$18,0),MATCH(Z$1, '2018_commission_structure'!$A$15:$I$15,0)), 0)</f>
        <v>0</v>
      </c>
      <c r="AA612" s="9">
        <f t="shared" si="98"/>
        <v>59146.32</v>
      </c>
      <c r="AB612" s="9">
        <f t="shared" si="99"/>
        <v>107161.32</v>
      </c>
    </row>
    <row r="613" spans="1:28" x14ac:dyDescent="0.25">
      <c r="A613" t="str">
        <f t="shared" si="90"/>
        <v>Raff Menichini</v>
      </c>
      <c r="B613">
        <v>1079691642</v>
      </c>
      <c r="C613" t="s">
        <v>1193</v>
      </c>
      <c r="D613" t="s">
        <v>1194</v>
      </c>
      <c r="E613" t="s">
        <v>10</v>
      </c>
      <c r="F613" s="6">
        <v>113680</v>
      </c>
      <c r="G613">
        <f>COUNTIF(deals_closed!D:D,'calculations '!B613)</f>
        <v>19</v>
      </c>
      <c r="H613" s="6">
        <f>SUMIF(deals_closed!D:D,'calculations '!B613,deals_closed!C:C)</f>
        <v>648303</v>
      </c>
      <c r="I613" s="9">
        <f>VLOOKUP(E613,'2018_commission_structure'!$A$22:$I$24,9,FALSE)</f>
        <v>750000</v>
      </c>
      <c r="J613" s="7">
        <f t="shared" si="91"/>
        <v>937500</v>
      </c>
      <c r="K613" s="8">
        <f t="shared" si="92"/>
        <v>1125000</v>
      </c>
      <c r="L613" s="9">
        <f t="shared" si="93"/>
        <v>1500000</v>
      </c>
      <c r="M613" s="10">
        <f t="shared" si="94"/>
        <v>0.86440399999999995</v>
      </c>
      <c r="N613" t="str">
        <f t="shared" si="95"/>
        <v>0-100%</v>
      </c>
      <c r="O613" s="9">
        <f>MIN(I613, H613)*INDEX('2018_commission_structure'!$A$21:$I$24,
MATCH($E613, '2018_commission_structure'!$A$21:$A$24,0),
MATCH(O$1, '2018_commission_structure'!$A$21:$I$21,0))</f>
        <v>97245.45</v>
      </c>
      <c r="P613" s="2">
        <f>IF(H613&gt;I613, MIN(H613-I613, J613-I613)*
INDEX('2018_commission_structure'!$A$21:$I$24,
MATCH($E613, '2018_commission_structure'!$A$21:$A$24, 0),
MATCH(P$1, '2018_commission_structure'!$A$21:$I$21, 0)), 0)</f>
        <v>0</v>
      </c>
      <c r="Q613" s="2">
        <f>IF(H613&gt;J613, MIN(H613-J613, K613-J613)*
INDEX('2018_commission_structure'!$A$21:$I$24,
MATCH($E613, '2018_commission_structure'!$A$21:$A$24, 0),
MATCH(Q$1, '2018_commission_structure'!$A$21:$I$21, 0)), 0)</f>
        <v>0</v>
      </c>
      <c r="R613" s="2">
        <f>IF($H613&gt;K613,MIN($H613-K613,L613-K613)*INDEX('2018_commission_structure'!$A$21:$I$24,MATCH($E613,'2018_commission_structure'!$A$21:$A$24,0),MATCH('calculations '!R$1,'2018_commission_structure'!$A$21:$I$21,0)),0)</f>
        <v>0</v>
      </c>
      <c r="S613" s="2">
        <f>IF($H613&gt;L613, ($H613-L613) *INDEX('2018_commission_structure'!$A$21:$I$24,MATCH($E613, '2018_commission_structure'!$A$21:$A$24,0),MATCH(S$1, '2018_commission_structure'!$A$21:$I$21,0)), 0)</f>
        <v>0</v>
      </c>
      <c r="T613" s="2">
        <f t="shared" si="96"/>
        <v>97245.45</v>
      </c>
      <c r="U613" s="2">
        <f t="shared" si="97"/>
        <v>210925.45</v>
      </c>
      <c r="V613" s="2">
        <f>MIN(I613, H613)*INDEX('2018_commission_structure'!$A$15:$I$18,MATCH($E613, '2018_commission_structure'!$A$15:$A$18,0),MATCH(V$1, '2018_commission_structure'!$A$15:$I$15,0))</f>
        <v>97245.45</v>
      </c>
      <c r="W613" s="2">
        <f>IF(H613&gt;I613, MIN(H613-I613, J613-I613)*INDEX('2018_commission_structure'!$A$15:$I$18,MATCH($E613, '2018_commission_structure'!$A$15:$A$18, 0),MATCH(W$1,'2018_commission_structure'!$A$15:$I$15, 0)), 0)</f>
        <v>0</v>
      </c>
      <c r="X613" s="2">
        <f>IF(H613&gt;J613, MIN(H613-J613, K613-J613)*INDEX('2018_commission_structure'!$A$15:$I$24,MATCH($E613, '2018_commission_structure'!$A$15:$A$18, 0),MATCH(X$1, '2018_commission_structure'!$A$15:$I$15, 0)), 0)</f>
        <v>0</v>
      </c>
      <c r="Y613" s="2">
        <f>IF($H613&gt;K613,MIN($H613-K613,L613-K613)*INDEX('2018_commission_structure'!$A$15:$I$24,MATCH($E613,'2018_commission_structure'!$A$15:$A$18,0),MATCH('calculations '!Y$1,'2018_commission_structure'!$A$15:$I$15,0)),0)</f>
        <v>0</v>
      </c>
      <c r="Z613" s="2">
        <f>IF($H613&gt;L613, ($H613-L613) *INDEX('2018_commission_structure'!$A$15:$I$24,MATCH($E613, '2018_commission_structure'!$A$15:$A$18,0),MATCH(Z$1, '2018_commission_structure'!$A$15:$I$15,0)), 0)</f>
        <v>0</v>
      </c>
      <c r="AA613" s="9">
        <f t="shared" si="98"/>
        <v>97245.45</v>
      </c>
      <c r="AB613" s="9">
        <f t="shared" si="99"/>
        <v>210925.45</v>
      </c>
    </row>
    <row r="614" spans="1:28" x14ac:dyDescent="0.25">
      <c r="A614" t="str">
        <f t="shared" si="90"/>
        <v>Barbra Pistol</v>
      </c>
      <c r="B614">
        <v>5304381319</v>
      </c>
      <c r="C614" t="s">
        <v>1195</v>
      </c>
      <c r="D614" t="s">
        <v>1196</v>
      </c>
      <c r="E614" t="s">
        <v>29</v>
      </c>
      <c r="F614" s="6">
        <v>74438</v>
      </c>
      <c r="G614">
        <f>COUNTIF(deals_closed!D:D,'calculations '!B614)</f>
        <v>16</v>
      </c>
      <c r="H614" s="6">
        <f>SUMIF(deals_closed!D:D,'calculations '!B614,deals_closed!C:C)</f>
        <v>605237</v>
      </c>
      <c r="I614" s="9">
        <f>VLOOKUP(E614,'2018_commission_structure'!$A$22:$I$24,9,FALSE)</f>
        <v>600000</v>
      </c>
      <c r="J614" s="7">
        <f t="shared" si="91"/>
        <v>750000</v>
      </c>
      <c r="K614" s="8">
        <f t="shared" si="92"/>
        <v>900000</v>
      </c>
      <c r="L614" s="9">
        <f t="shared" si="93"/>
        <v>1200000</v>
      </c>
      <c r="M614" s="10">
        <f t="shared" si="94"/>
        <v>1.0087283333333332</v>
      </c>
      <c r="N614" t="str">
        <f t="shared" si="95"/>
        <v>100-125%</v>
      </c>
      <c r="O614" s="9">
        <f>MIN(I614, H614)*INDEX('2018_commission_structure'!$A$21:$I$24,
MATCH($E614, '2018_commission_structure'!$A$21:$A$24,0),
MATCH(O$1, '2018_commission_structure'!$A$21:$I$21,0))</f>
        <v>78000</v>
      </c>
      <c r="P614" s="2">
        <f>IF(H614&gt;I614, MIN(H614-I614, J614-I614)*
INDEX('2018_commission_structure'!$A$21:$I$24,
MATCH($E614, '2018_commission_structure'!$A$21:$A$24, 0),
MATCH(P$1, '2018_commission_structure'!$A$21:$I$21, 0)), 0)</f>
        <v>890.29000000000008</v>
      </c>
      <c r="Q614" s="2">
        <f>IF(H614&gt;J614, MIN(H614-J614, K614-J614)*
INDEX('2018_commission_structure'!$A$21:$I$24,
MATCH($E614, '2018_commission_structure'!$A$21:$A$24, 0),
MATCH(Q$1, '2018_commission_structure'!$A$21:$I$21, 0)), 0)</f>
        <v>0</v>
      </c>
      <c r="R614" s="2">
        <f>IF($H614&gt;K614,MIN($H614-K614,L614-K614)*INDEX('2018_commission_structure'!$A$21:$I$24,MATCH($E614,'2018_commission_structure'!$A$21:$A$24,0),MATCH('calculations '!R$1,'2018_commission_structure'!$A$21:$I$21,0)),0)</f>
        <v>0</v>
      </c>
      <c r="S614" s="2">
        <f>IF($H614&gt;L614, ($H614-L614) *INDEX('2018_commission_structure'!$A$21:$I$24,MATCH($E614, '2018_commission_structure'!$A$21:$A$24,0),MATCH(S$1, '2018_commission_structure'!$A$21:$I$21,0)), 0)</f>
        <v>0</v>
      </c>
      <c r="T614" s="2">
        <f t="shared" si="96"/>
        <v>78890.289999999994</v>
      </c>
      <c r="U614" s="2">
        <f t="shared" si="97"/>
        <v>153328.28999999998</v>
      </c>
      <c r="V614" s="2">
        <f>MIN(I614, H614)*INDEX('2018_commission_structure'!$A$15:$I$18,MATCH($E614, '2018_commission_structure'!$A$15:$A$18,0),MATCH(V$1, '2018_commission_structure'!$A$15:$I$15,0))</f>
        <v>90000</v>
      </c>
      <c r="W614" s="2">
        <f>IF(H614&gt;I614, MIN(H614-I614, J614-I614)*INDEX('2018_commission_structure'!$A$15:$I$18,MATCH($E614, '2018_commission_structure'!$A$15:$A$18, 0),MATCH(W$1,'2018_commission_structure'!$A$15:$I$15, 0)), 0)</f>
        <v>942.66</v>
      </c>
      <c r="X614" s="2">
        <f>IF(H614&gt;J614, MIN(H614-J614, K614-J614)*INDEX('2018_commission_structure'!$A$15:$I$24,MATCH($E614, '2018_commission_structure'!$A$15:$A$18, 0),MATCH(X$1, '2018_commission_structure'!$A$15:$I$15, 0)), 0)</f>
        <v>0</v>
      </c>
      <c r="Y614" s="2">
        <f>IF($H614&gt;K614,MIN($H614-K614,L614-K614)*INDEX('2018_commission_structure'!$A$15:$I$24,MATCH($E614,'2018_commission_structure'!$A$15:$A$18,0),MATCH('calculations '!Y$1,'2018_commission_structure'!$A$15:$I$15,0)),0)</f>
        <v>0</v>
      </c>
      <c r="Z614" s="2">
        <f>IF($H614&gt;L614, ($H614-L614) *INDEX('2018_commission_structure'!$A$15:$I$24,MATCH($E614, '2018_commission_structure'!$A$15:$A$18,0),MATCH(Z$1, '2018_commission_structure'!$A$15:$I$15,0)), 0)</f>
        <v>0</v>
      </c>
      <c r="AA614" s="9">
        <f t="shared" si="98"/>
        <v>90942.66</v>
      </c>
      <c r="AB614" s="9">
        <f t="shared" si="99"/>
        <v>165380.66</v>
      </c>
    </row>
    <row r="615" spans="1:28" x14ac:dyDescent="0.25">
      <c r="A615" t="str">
        <f t="shared" si="90"/>
        <v>Patin Scardifield</v>
      </c>
      <c r="B615">
        <v>2792636599</v>
      </c>
      <c r="C615" t="s">
        <v>1197</v>
      </c>
      <c r="D615" t="s">
        <v>1198</v>
      </c>
      <c r="E615" t="s">
        <v>10</v>
      </c>
      <c r="F615" s="6">
        <v>120373</v>
      </c>
      <c r="G615">
        <f>COUNTIF(deals_closed!D:D,'calculations '!B615)</f>
        <v>21</v>
      </c>
      <c r="H615" s="6">
        <f>SUMIF(deals_closed!D:D,'calculations '!B615,deals_closed!C:C)</f>
        <v>733491</v>
      </c>
      <c r="I615" s="9">
        <f>VLOOKUP(E615,'2018_commission_structure'!$A$22:$I$24,9,FALSE)</f>
        <v>750000</v>
      </c>
      <c r="J615" s="7">
        <f t="shared" si="91"/>
        <v>937500</v>
      </c>
      <c r="K615" s="8">
        <f t="shared" si="92"/>
        <v>1125000</v>
      </c>
      <c r="L615" s="9">
        <f t="shared" si="93"/>
        <v>1500000</v>
      </c>
      <c r="M615" s="10">
        <f t="shared" si="94"/>
        <v>0.97798799999999997</v>
      </c>
      <c r="N615" t="str">
        <f t="shared" si="95"/>
        <v>0-100%</v>
      </c>
      <c r="O615" s="9">
        <f>MIN(I615, H615)*INDEX('2018_commission_structure'!$A$21:$I$24,
MATCH($E615, '2018_commission_structure'!$A$21:$A$24,0),
MATCH(O$1, '2018_commission_structure'!$A$21:$I$21,0))</f>
        <v>110023.65</v>
      </c>
      <c r="P615" s="2">
        <f>IF(H615&gt;I615, MIN(H615-I615, J615-I615)*
INDEX('2018_commission_structure'!$A$21:$I$24,
MATCH($E615, '2018_commission_structure'!$A$21:$A$24, 0),
MATCH(P$1, '2018_commission_structure'!$A$21:$I$21, 0)), 0)</f>
        <v>0</v>
      </c>
      <c r="Q615" s="2">
        <f>IF(H615&gt;J615, MIN(H615-J615, K615-J615)*
INDEX('2018_commission_structure'!$A$21:$I$24,
MATCH($E615, '2018_commission_structure'!$A$21:$A$24, 0),
MATCH(Q$1, '2018_commission_structure'!$A$21:$I$21, 0)), 0)</f>
        <v>0</v>
      </c>
      <c r="R615" s="2">
        <f>IF($H615&gt;K615,MIN($H615-K615,L615-K615)*INDEX('2018_commission_structure'!$A$21:$I$24,MATCH($E615,'2018_commission_structure'!$A$21:$A$24,0),MATCH('calculations '!R$1,'2018_commission_structure'!$A$21:$I$21,0)),0)</f>
        <v>0</v>
      </c>
      <c r="S615" s="2">
        <f>IF($H615&gt;L615, ($H615-L615) *INDEX('2018_commission_structure'!$A$21:$I$24,MATCH($E615, '2018_commission_structure'!$A$21:$A$24,0),MATCH(S$1, '2018_commission_structure'!$A$21:$I$21,0)), 0)</f>
        <v>0</v>
      </c>
      <c r="T615" s="2">
        <f t="shared" si="96"/>
        <v>110023.65</v>
      </c>
      <c r="U615" s="2">
        <f t="shared" si="97"/>
        <v>230396.65</v>
      </c>
      <c r="V615" s="2">
        <f>MIN(I615, H615)*INDEX('2018_commission_structure'!$A$15:$I$18,MATCH($E615, '2018_commission_structure'!$A$15:$A$18,0),MATCH(V$1, '2018_commission_structure'!$A$15:$I$15,0))</f>
        <v>110023.65</v>
      </c>
      <c r="W615" s="2">
        <f>IF(H615&gt;I615, MIN(H615-I615, J615-I615)*INDEX('2018_commission_structure'!$A$15:$I$18,MATCH($E615, '2018_commission_structure'!$A$15:$A$18, 0),MATCH(W$1,'2018_commission_structure'!$A$15:$I$15, 0)), 0)</f>
        <v>0</v>
      </c>
      <c r="X615" s="2">
        <f>IF(H615&gt;J615, MIN(H615-J615, K615-J615)*INDEX('2018_commission_structure'!$A$15:$I$24,MATCH($E615, '2018_commission_structure'!$A$15:$A$18, 0),MATCH(X$1, '2018_commission_structure'!$A$15:$I$15, 0)), 0)</f>
        <v>0</v>
      </c>
      <c r="Y615" s="2">
        <f>IF($H615&gt;K615,MIN($H615-K615,L615-K615)*INDEX('2018_commission_structure'!$A$15:$I$24,MATCH($E615,'2018_commission_structure'!$A$15:$A$18,0),MATCH('calculations '!Y$1,'2018_commission_structure'!$A$15:$I$15,0)),0)</f>
        <v>0</v>
      </c>
      <c r="Z615" s="2">
        <f>IF($H615&gt;L615, ($H615-L615) *INDEX('2018_commission_structure'!$A$15:$I$24,MATCH($E615, '2018_commission_structure'!$A$15:$A$18,0),MATCH(Z$1, '2018_commission_structure'!$A$15:$I$15,0)), 0)</f>
        <v>0</v>
      </c>
      <c r="AA615" s="9">
        <f t="shared" si="98"/>
        <v>110023.65</v>
      </c>
      <c r="AB615" s="9">
        <f t="shared" si="99"/>
        <v>230396.65</v>
      </c>
    </row>
    <row r="616" spans="1:28" x14ac:dyDescent="0.25">
      <c r="A616" t="str">
        <f t="shared" si="90"/>
        <v>Webster Akerman</v>
      </c>
      <c r="B616">
        <v>8911781207</v>
      </c>
      <c r="C616" t="s">
        <v>1199</v>
      </c>
      <c r="D616" t="s">
        <v>1200</v>
      </c>
      <c r="E616" t="s">
        <v>29</v>
      </c>
      <c r="F616" s="6">
        <v>54392</v>
      </c>
      <c r="G616">
        <f>COUNTIF(deals_closed!D:D,'calculations '!B616)</f>
        <v>20</v>
      </c>
      <c r="H616" s="6">
        <f>SUMIF(deals_closed!D:D,'calculations '!B616,deals_closed!C:C)</f>
        <v>601807</v>
      </c>
      <c r="I616" s="9">
        <f>VLOOKUP(E616,'2018_commission_structure'!$A$22:$I$24,9,FALSE)</f>
        <v>600000</v>
      </c>
      <c r="J616" s="7">
        <f t="shared" si="91"/>
        <v>750000</v>
      </c>
      <c r="K616" s="8">
        <f t="shared" si="92"/>
        <v>900000</v>
      </c>
      <c r="L616" s="9">
        <f t="shared" si="93"/>
        <v>1200000</v>
      </c>
      <c r="M616" s="10">
        <f t="shared" si="94"/>
        <v>1.0030116666666666</v>
      </c>
      <c r="N616" t="str">
        <f t="shared" si="95"/>
        <v>100-125%</v>
      </c>
      <c r="O616" s="9">
        <f>MIN(I616, H616)*INDEX('2018_commission_structure'!$A$21:$I$24,
MATCH($E616, '2018_commission_structure'!$A$21:$A$24,0),
MATCH(O$1, '2018_commission_structure'!$A$21:$I$21,0))</f>
        <v>78000</v>
      </c>
      <c r="P616" s="2">
        <f>IF(H616&gt;I616, MIN(H616-I616, J616-I616)*
INDEX('2018_commission_structure'!$A$21:$I$24,
MATCH($E616, '2018_commission_structure'!$A$21:$A$24, 0),
MATCH(P$1, '2018_commission_structure'!$A$21:$I$21, 0)), 0)</f>
        <v>307.19</v>
      </c>
      <c r="Q616" s="2">
        <f>IF(H616&gt;J616, MIN(H616-J616, K616-J616)*
INDEX('2018_commission_structure'!$A$21:$I$24,
MATCH($E616, '2018_commission_structure'!$A$21:$A$24, 0),
MATCH(Q$1, '2018_commission_structure'!$A$21:$I$21, 0)), 0)</f>
        <v>0</v>
      </c>
      <c r="R616" s="2">
        <f>IF($H616&gt;K616,MIN($H616-K616,L616-K616)*INDEX('2018_commission_structure'!$A$21:$I$24,MATCH($E616,'2018_commission_structure'!$A$21:$A$24,0),MATCH('calculations '!R$1,'2018_commission_structure'!$A$21:$I$21,0)),0)</f>
        <v>0</v>
      </c>
      <c r="S616" s="2">
        <f>IF($H616&gt;L616, ($H616-L616) *INDEX('2018_commission_structure'!$A$21:$I$24,MATCH($E616, '2018_commission_structure'!$A$21:$A$24,0),MATCH(S$1, '2018_commission_structure'!$A$21:$I$21,0)), 0)</f>
        <v>0</v>
      </c>
      <c r="T616" s="2">
        <f t="shared" si="96"/>
        <v>78307.19</v>
      </c>
      <c r="U616" s="2">
        <f t="shared" si="97"/>
        <v>132699.19</v>
      </c>
      <c r="V616" s="2">
        <f>MIN(I616, H616)*INDEX('2018_commission_structure'!$A$15:$I$18,MATCH($E616, '2018_commission_structure'!$A$15:$A$18,0),MATCH(V$1, '2018_commission_structure'!$A$15:$I$15,0))</f>
        <v>90000</v>
      </c>
      <c r="W616" s="2">
        <f>IF(H616&gt;I616, MIN(H616-I616, J616-I616)*INDEX('2018_commission_structure'!$A$15:$I$18,MATCH($E616, '2018_commission_structure'!$A$15:$A$18, 0),MATCH(W$1,'2018_commission_structure'!$A$15:$I$15, 0)), 0)</f>
        <v>325.26</v>
      </c>
      <c r="X616" s="2">
        <f>IF(H616&gt;J616, MIN(H616-J616, K616-J616)*INDEX('2018_commission_structure'!$A$15:$I$24,MATCH($E616, '2018_commission_structure'!$A$15:$A$18, 0),MATCH(X$1, '2018_commission_structure'!$A$15:$I$15, 0)), 0)</f>
        <v>0</v>
      </c>
      <c r="Y616" s="2">
        <f>IF($H616&gt;K616,MIN($H616-K616,L616-K616)*INDEX('2018_commission_structure'!$A$15:$I$24,MATCH($E616,'2018_commission_structure'!$A$15:$A$18,0),MATCH('calculations '!Y$1,'2018_commission_structure'!$A$15:$I$15,0)),0)</f>
        <v>0</v>
      </c>
      <c r="Z616" s="2">
        <f>IF($H616&gt;L616, ($H616-L616) *INDEX('2018_commission_structure'!$A$15:$I$24,MATCH($E616, '2018_commission_structure'!$A$15:$A$18,0),MATCH(Z$1, '2018_commission_structure'!$A$15:$I$15,0)), 0)</f>
        <v>0</v>
      </c>
      <c r="AA616" s="9">
        <f t="shared" si="98"/>
        <v>90325.26</v>
      </c>
      <c r="AB616" s="9">
        <f t="shared" si="99"/>
        <v>144717.26</v>
      </c>
    </row>
    <row r="617" spans="1:28" x14ac:dyDescent="0.25">
      <c r="A617" t="str">
        <f t="shared" si="90"/>
        <v>Juliet Semered</v>
      </c>
      <c r="B617">
        <v>5984294621</v>
      </c>
      <c r="C617" t="s">
        <v>1201</v>
      </c>
      <c r="D617" t="s">
        <v>1202</v>
      </c>
      <c r="E617" t="s">
        <v>10</v>
      </c>
      <c r="F617" s="6">
        <v>89873</v>
      </c>
      <c r="G617">
        <f>COUNTIF(deals_closed!D:D,'calculations '!B617)</f>
        <v>28</v>
      </c>
      <c r="H617" s="6">
        <f>SUMIF(deals_closed!D:D,'calculations '!B617,deals_closed!C:C)</f>
        <v>982350</v>
      </c>
      <c r="I617" s="9">
        <f>VLOOKUP(E617,'2018_commission_structure'!$A$22:$I$24,9,FALSE)</f>
        <v>750000</v>
      </c>
      <c r="J617" s="7">
        <f t="shared" si="91"/>
        <v>937500</v>
      </c>
      <c r="K617" s="8">
        <f t="shared" si="92"/>
        <v>1125000</v>
      </c>
      <c r="L617" s="9">
        <f t="shared" si="93"/>
        <v>1500000</v>
      </c>
      <c r="M617" s="10">
        <f t="shared" si="94"/>
        <v>1.3098000000000001</v>
      </c>
      <c r="N617" t="str">
        <f t="shared" si="95"/>
        <v>125-150%</v>
      </c>
      <c r="O617" s="9">
        <f>MIN(I617, H617)*INDEX('2018_commission_structure'!$A$21:$I$24,
MATCH($E617, '2018_commission_structure'!$A$21:$A$24,0),
MATCH(O$1, '2018_commission_structure'!$A$21:$I$21,0))</f>
        <v>112500</v>
      </c>
      <c r="P617" s="2">
        <f>IF(H617&gt;I617, MIN(H617-I617, J617-I617)*
INDEX('2018_commission_structure'!$A$21:$I$24,
MATCH($E617, '2018_commission_structure'!$A$21:$A$24, 0),
MATCH(P$1, '2018_commission_structure'!$A$21:$I$21, 0)), 0)</f>
        <v>35625</v>
      </c>
      <c r="Q617" s="2">
        <f>IF(H617&gt;J617, MIN(H617-J617, K617-J617)*
INDEX('2018_commission_structure'!$A$21:$I$24,
MATCH($E617, '2018_commission_structure'!$A$21:$A$24, 0),
MATCH(Q$1, '2018_commission_structure'!$A$21:$I$21, 0)), 0)</f>
        <v>10315.5</v>
      </c>
      <c r="R617" s="2">
        <f>IF($H617&gt;K617,MIN($H617-K617,L617-K617)*INDEX('2018_commission_structure'!$A$21:$I$24,MATCH($E617,'2018_commission_structure'!$A$21:$A$24,0),MATCH('calculations '!R$1,'2018_commission_structure'!$A$21:$I$21,0)),0)</f>
        <v>0</v>
      </c>
      <c r="S617" s="2">
        <f>IF($H617&gt;L617, ($H617-L617) *INDEX('2018_commission_structure'!$A$21:$I$24,MATCH($E617, '2018_commission_structure'!$A$21:$A$24,0),MATCH(S$1, '2018_commission_structure'!$A$21:$I$21,0)), 0)</f>
        <v>0</v>
      </c>
      <c r="T617" s="2">
        <f t="shared" si="96"/>
        <v>158440.5</v>
      </c>
      <c r="U617" s="2">
        <f t="shared" si="97"/>
        <v>248313.5</v>
      </c>
      <c r="V617" s="2">
        <f>MIN(I617, H617)*INDEX('2018_commission_structure'!$A$15:$I$18,MATCH($E617, '2018_commission_structure'!$A$15:$A$18,0),MATCH(V$1, '2018_commission_structure'!$A$15:$I$15,0))</f>
        <v>112500</v>
      </c>
      <c r="W617" s="2">
        <f>IF(H617&gt;I617, MIN(H617-I617, J617-I617)*INDEX('2018_commission_structure'!$A$15:$I$18,MATCH($E617, '2018_commission_structure'!$A$15:$A$18, 0),MATCH(W$1,'2018_commission_structure'!$A$15:$I$15, 0)), 0)</f>
        <v>41250</v>
      </c>
      <c r="X617" s="2">
        <f>IF(H617&gt;J617, MIN(H617-J617, K617-J617)*INDEX('2018_commission_structure'!$A$15:$I$24,MATCH($E617, '2018_commission_structure'!$A$15:$A$18, 0),MATCH(X$1, '2018_commission_structure'!$A$15:$I$15, 0)), 0)</f>
        <v>11212.5</v>
      </c>
      <c r="Y617" s="2">
        <f>IF($H617&gt;K617,MIN($H617-K617,L617-K617)*INDEX('2018_commission_structure'!$A$15:$I$24,MATCH($E617,'2018_commission_structure'!$A$15:$A$18,0),MATCH('calculations '!Y$1,'2018_commission_structure'!$A$15:$I$15,0)),0)</f>
        <v>0</v>
      </c>
      <c r="Z617" s="2">
        <f>IF($H617&gt;L617, ($H617-L617) *INDEX('2018_commission_structure'!$A$15:$I$24,MATCH($E617, '2018_commission_structure'!$A$15:$A$18,0),MATCH(Z$1, '2018_commission_structure'!$A$15:$I$15,0)), 0)</f>
        <v>0</v>
      </c>
      <c r="AA617" s="9">
        <f t="shared" si="98"/>
        <v>164962.5</v>
      </c>
      <c r="AB617" s="9">
        <f t="shared" si="99"/>
        <v>254835.5</v>
      </c>
    </row>
    <row r="618" spans="1:28" x14ac:dyDescent="0.25">
      <c r="A618" t="str">
        <f t="shared" si="90"/>
        <v>Andris Worboy</v>
      </c>
      <c r="B618">
        <v>544760832</v>
      </c>
      <c r="C618" t="s">
        <v>1203</v>
      </c>
      <c r="D618" t="s">
        <v>1204</v>
      </c>
      <c r="E618" t="s">
        <v>7</v>
      </c>
      <c r="F618" s="6">
        <v>48646</v>
      </c>
      <c r="G618">
        <f>COUNTIF(deals_closed!D:D,'calculations '!B618)</f>
        <v>22</v>
      </c>
      <c r="H618" s="6">
        <f>SUMIF(deals_closed!D:D,'calculations '!B618,deals_closed!C:C)</f>
        <v>713140</v>
      </c>
      <c r="I618" s="9">
        <f>VLOOKUP(E618,'2018_commission_structure'!$A$22:$I$24,9,FALSE)</f>
        <v>500000</v>
      </c>
      <c r="J618" s="7">
        <f t="shared" si="91"/>
        <v>625000</v>
      </c>
      <c r="K618" s="8">
        <f t="shared" si="92"/>
        <v>750000</v>
      </c>
      <c r="L618" s="9">
        <f t="shared" si="93"/>
        <v>1000000</v>
      </c>
      <c r="M618" s="10">
        <f t="shared" si="94"/>
        <v>1.42628</v>
      </c>
      <c r="N618" t="str">
        <f t="shared" si="95"/>
        <v>125-150%</v>
      </c>
      <c r="O618" s="9">
        <f>MIN(I618, H618)*INDEX('2018_commission_structure'!$A$21:$I$24,
MATCH($E618, '2018_commission_structure'!$A$21:$A$24,0),
MATCH(O$1, '2018_commission_structure'!$A$21:$I$21,0))</f>
        <v>50000</v>
      </c>
      <c r="P618" s="2">
        <f>IF(H618&gt;I618, MIN(H618-I618, J618-I618)*
INDEX('2018_commission_structure'!$A$21:$I$24,
MATCH($E618, '2018_commission_structure'!$A$21:$A$24, 0),
MATCH(P$1, '2018_commission_structure'!$A$21:$I$21, 0)), 0)</f>
        <v>18750</v>
      </c>
      <c r="Q618" s="2">
        <f>IF(H618&gt;J618, MIN(H618-J618, K618-J618)*
INDEX('2018_commission_structure'!$A$21:$I$24,
MATCH($E618, '2018_commission_structure'!$A$21:$A$24, 0),
MATCH(Q$1, '2018_commission_structure'!$A$21:$I$21, 0)), 0)</f>
        <v>15865.199999999999</v>
      </c>
      <c r="R618" s="2">
        <f>IF($H618&gt;K618,MIN($H618-K618,L618-K618)*INDEX('2018_commission_structure'!$A$21:$I$24,MATCH($E618,'2018_commission_structure'!$A$21:$A$24,0),MATCH('calculations '!R$1,'2018_commission_structure'!$A$21:$I$21,0)),0)</f>
        <v>0</v>
      </c>
      <c r="S618" s="2">
        <f>IF($H618&gt;L618, ($H618-L618) *INDEX('2018_commission_structure'!$A$21:$I$24,MATCH($E618, '2018_commission_structure'!$A$21:$A$24,0),MATCH(S$1, '2018_commission_structure'!$A$21:$I$21,0)), 0)</f>
        <v>0</v>
      </c>
      <c r="T618" s="2">
        <f t="shared" si="96"/>
        <v>84615.2</v>
      </c>
      <c r="U618" s="2">
        <f t="shared" si="97"/>
        <v>133261.20000000001</v>
      </c>
      <c r="V618" s="2">
        <f>MIN(I618, H618)*INDEX('2018_commission_structure'!$A$15:$I$18,MATCH($E618, '2018_commission_structure'!$A$15:$A$18,0),MATCH(V$1, '2018_commission_structure'!$A$15:$I$15,0))</f>
        <v>60000</v>
      </c>
      <c r="W618" s="2">
        <f>IF(H618&gt;I618, MIN(H618-I618, J618-I618)*INDEX('2018_commission_structure'!$A$15:$I$18,MATCH($E618, '2018_commission_structure'!$A$15:$A$18, 0),MATCH(W$1,'2018_commission_structure'!$A$15:$I$15, 0)), 0)</f>
        <v>21250</v>
      </c>
      <c r="X618" s="2">
        <f>IF(H618&gt;J618, MIN(H618-J618, K618-J618)*INDEX('2018_commission_structure'!$A$15:$I$24,MATCH($E618, '2018_commission_structure'!$A$15:$A$18, 0),MATCH(X$1, '2018_commission_structure'!$A$15:$I$15, 0)), 0)</f>
        <v>17628</v>
      </c>
      <c r="Y618" s="2">
        <f>IF($H618&gt;K618,MIN($H618-K618,L618-K618)*INDEX('2018_commission_structure'!$A$15:$I$24,MATCH($E618,'2018_commission_structure'!$A$15:$A$18,0),MATCH('calculations '!Y$1,'2018_commission_structure'!$A$15:$I$15,0)),0)</f>
        <v>0</v>
      </c>
      <c r="Z618" s="2">
        <f>IF($H618&gt;L618, ($H618-L618) *INDEX('2018_commission_structure'!$A$15:$I$24,MATCH($E618, '2018_commission_structure'!$A$15:$A$18,0),MATCH(Z$1, '2018_commission_structure'!$A$15:$I$15,0)), 0)</f>
        <v>0</v>
      </c>
      <c r="AA618" s="9">
        <f t="shared" si="98"/>
        <v>98878</v>
      </c>
      <c r="AB618" s="9">
        <f t="shared" si="99"/>
        <v>147524</v>
      </c>
    </row>
    <row r="619" spans="1:28" x14ac:dyDescent="0.25">
      <c r="A619" t="str">
        <f t="shared" si="90"/>
        <v>Antonina Grammer</v>
      </c>
      <c r="B619">
        <v>3040116061</v>
      </c>
      <c r="C619" t="s">
        <v>1205</v>
      </c>
      <c r="D619" t="s">
        <v>1206</v>
      </c>
      <c r="E619" t="s">
        <v>29</v>
      </c>
      <c r="F619" s="6">
        <v>65836</v>
      </c>
      <c r="G619">
        <f>COUNTIF(deals_closed!D:D,'calculations '!B619)</f>
        <v>21</v>
      </c>
      <c r="H619" s="6">
        <f>SUMIF(deals_closed!D:D,'calculations '!B619,deals_closed!C:C)</f>
        <v>762478</v>
      </c>
      <c r="I619" s="9">
        <f>VLOOKUP(E619,'2018_commission_structure'!$A$22:$I$24,9,FALSE)</f>
        <v>600000</v>
      </c>
      <c r="J619" s="7">
        <f t="shared" si="91"/>
        <v>750000</v>
      </c>
      <c r="K619" s="8">
        <f t="shared" si="92"/>
        <v>900000</v>
      </c>
      <c r="L619" s="9">
        <f t="shared" si="93"/>
        <v>1200000</v>
      </c>
      <c r="M619" s="10">
        <f t="shared" si="94"/>
        <v>1.2707966666666666</v>
      </c>
      <c r="N619" t="str">
        <f t="shared" si="95"/>
        <v>125-150%</v>
      </c>
      <c r="O619" s="9">
        <f>MIN(I619, H619)*INDEX('2018_commission_structure'!$A$21:$I$24,
MATCH($E619, '2018_commission_structure'!$A$21:$A$24,0),
MATCH(O$1, '2018_commission_structure'!$A$21:$I$21,0))</f>
        <v>78000</v>
      </c>
      <c r="P619" s="2">
        <f>IF(H619&gt;I619, MIN(H619-I619, J619-I619)*
INDEX('2018_commission_structure'!$A$21:$I$24,
MATCH($E619, '2018_commission_structure'!$A$21:$A$24, 0),
MATCH(P$1, '2018_commission_structure'!$A$21:$I$21, 0)), 0)</f>
        <v>25500.000000000004</v>
      </c>
      <c r="Q619" s="2">
        <f>IF(H619&gt;J619, MIN(H619-J619, K619-J619)*
INDEX('2018_commission_structure'!$A$21:$I$24,
MATCH($E619, '2018_commission_structure'!$A$21:$A$24, 0),
MATCH(Q$1, '2018_commission_structure'!$A$21:$I$21, 0)), 0)</f>
        <v>2620.38</v>
      </c>
      <c r="R619" s="2">
        <f>IF($H619&gt;K619,MIN($H619-K619,L619-K619)*INDEX('2018_commission_structure'!$A$21:$I$24,MATCH($E619,'2018_commission_structure'!$A$21:$A$24,0),MATCH('calculations '!R$1,'2018_commission_structure'!$A$21:$I$21,0)),0)</f>
        <v>0</v>
      </c>
      <c r="S619" s="2">
        <f>IF($H619&gt;L619, ($H619-L619) *INDEX('2018_commission_structure'!$A$21:$I$24,MATCH($E619, '2018_commission_structure'!$A$21:$A$24,0),MATCH(S$1, '2018_commission_structure'!$A$21:$I$21,0)), 0)</f>
        <v>0</v>
      </c>
      <c r="T619" s="2">
        <f t="shared" si="96"/>
        <v>106120.38</v>
      </c>
      <c r="U619" s="2">
        <f t="shared" si="97"/>
        <v>171956.38</v>
      </c>
      <c r="V619" s="2">
        <f>MIN(I619, H619)*INDEX('2018_commission_structure'!$A$15:$I$18,MATCH($E619, '2018_commission_structure'!$A$15:$A$18,0),MATCH(V$1, '2018_commission_structure'!$A$15:$I$15,0))</f>
        <v>90000</v>
      </c>
      <c r="W619" s="2">
        <f>IF(H619&gt;I619, MIN(H619-I619, J619-I619)*INDEX('2018_commission_structure'!$A$15:$I$18,MATCH($E619, '2018_commission_structure'!$A$15:$A$18, 0),MATCH(W$1,'2018_commission_structure'!$A$15:$I$15, 0)), 0)</f>
        <v>27000</v>
      </c>
      <c r="X619" s="2">
        <f>IF(H619&gt;J619, MIN(H619-J619, K619-J619)*INDEX('2018_commission_structure'!$A$15:$I$24,MATCH($E619, '2018_commission_structure'!$A$15:$A$18, 0),MATCH(X$1, '2018_commission_structure'!$A$15:$I$15, 0)), 0)</f>
        <v>3119.5</v>
      </c>
      <c r="Y619" s="2">
        <f>IF($H619&gt;K619,MIN($H619-K619,L619-K619)*INDEX('2018_commission_structure'!$A$15:$I$24,MATCH($E619,'2018_commission_structure'!$A$15:$A$18,0),MATCH('calculations '!Y$1,'2018_commission_structure'!$A$15:$I$15,0)),0)</f>
        <v>0</v>
      </c>
      <c r="Z619" s="2">
        <f>IF($H619&gt;L619, ($H619-L619) *INDEX('2018_commission_structure'!$A$15:$I$24,MATCH($E619, '2018_commission_structure'!$A$15:$A$18,0),MATCH(Z$1, '2018_commission_structure'!$A$15:$I$15,0)), 0)</f>
        <v>0</v>
      </c>
      <c r="AA619" s="9">
        <f t="shared" si="98"/>
        <v>120119.5</v>
      </c>
      <c r="AB619" s="9">
        <f t="shared" si="99"/>
        <v>185955.5</v>
      </c>
    </row>
    <row r="620" spans="1:28" x14ac:dyDescent="0.25">
      <c r="A620" t="str">
        <f t="shared" si="90"/>
        <v>Rance Medwell</v>
      </c>
      <c r="B620">
        <v>2257563263</v>
      </c>
      <c r="C620" t="s">
        <v>1207</v>
      </c>
      <c r="D620" t="s">
        <v>1208</v>
      </c>
      <c r="E620" t="s">
        <v>29</v>
      </c>
      <c r="F620" s="6">
        <v>79120</v>
      </c>
      <c r="G620">
        <f>COUNTIF(deals_closed!D:D,'calculations '!B620)</f>
        <v>17</v>
      </c>
      <c r="H620" s="6">
        <f>SUMIF(deals_closed!D:D,'calculations '!B620,deals_closed!C:C)</f>
        <v>680087</v>
      </c>
      <c r="I620" s="9">
        <f>VLOOKUP(E620,'2018_commission_structure'!$A$22:$I$24,9,FALSE)</f>
        <v>600000</v>
      </c>
      <c r="J620" s="7">
        <f t="shared" si="91"/>
        <v>750000</v>
      </c>
      <c r="K620" s="8">
        <f t="shared" si="92"/>
        <v>900000</v>
      </c>
      <c r="L620" s="9">
        <f t="shared" si="93"/>
        <v>1200000</v>
      </c>
      <c r="M620" s="10">
        <f t="shared" si="94"/>
        <v>1.1334783333333334</v>
      </c>
      <c r="N620" t="str">
        <f t="shared" si="95"/>
        <v>100-125%</v>
      </c>
      <c r="O620" s="9">
        <f>MIN(I620, H620)*INDEX('2018_commission_structure'!$A$21:$I$24,
MATCH($E620, '2018_commission_structure'!$A$21:$A$24,0),
MATCH(O$1, '2018_commission_structure'!$A$21:$I$21,0))</f>
        <v>78000</v>
      </c>
      <c r="P620" s="2">
        <f>IF(H620&gt;I620, MIN(H620-I620, J620-I620)*
INDEX('2018_commission_structure'!$A$21:$I$24,
MATCH($E620, '2018_commission_structure'!$A$21:$A$24, 0),
MATCH(P$1, '2018_commission_structure'!$A$21:$I$21, 0)), 0)</f>
        <v>13614.79</v>
      </c>
      <c r="Q620" s="2">
        <f>IF(H620&gt;J620, MIN(H620-J620, K620-J620)*
INDEX('2018_commission_structure'!$A$21:$I$24,
MATCH($E620, '2018_commission_structure'!$A$21:$A$24, 0),
MATCH(Q$1, '2018_commission_structure'!$A$21:$I$21, 0)), 0)</f>
        <v>0</v>
      </c>
      <c r="R620" s="2">
        <f>IF($H620&gt;K620,MIN($H620-K620,L620-K620)*INDEX('2018_commission_structure'!$A$21:$I$24,MATCH($E620,'2018_commission_structure'!$A$21:$A$24,0),MATCH('calculations '!R$1,'2018_commission_structure'!$A$21:$I$21,0)),0)</f>
        <v>0</v>
      </c>
      <c r="S620" s="2">
        <f>IF($H620&gt;L620, ($H620-L620) *INDEX('2018_commission_structure'!$A$21:$I$24,MATCH($E620, '2018_commission_structure'!$A$21:$A$24,0),MATCH(S$1, '2018_commission_structure'!$A$21:$I$21,0)), 0)</f>
        <v>0</v>
      </c>
      <c r="T620" s="2">
        <f t="shared" si="96"/>
        <v>91614.790000000008</v>
      </c>
      <c r="U620" s="2">
        <f t="shared" si="97"/>
        <v>170734.79</v>
      </c>
      <c r="V620" s="2">
        <f>MIN(I620, H620)*INDEX('2018_commission_structure'!$A$15:$I$18,MATCH($E620, '2018_commission_structure'!$A$15:$A$18,0),MATCH(V$1, '2018_commission_structure'!$A$15:$I$15,0))</f>
        <v>90000</v>
      </c>
      <c r="W620" s="2">
        <f>IF(H620&gt;I620, MIN(H620-I620, J620-I620)*INDEX('2018_commission_structure'!$A$15:$I$18,MATCH($E620, '2018_commission_structure'!$A$15:$A$18, 0),MATCH(W$1,'2018_commission_structure'!$A$15:$I$15, 0)), 0)</f>
        <v>14415.66</v>
      </c>
      <c r="X620" s="2">
        <f>IF(H620&gt;J620, MIN(H620-J620, K620-J620)*INDEX('2018_commission_structure'!$A$15:$I$24,MATCH($E620, '2018_commission_structure'!$A$15:$A$18, 0),MATCH(X$1, '2018_commission_structure'!$A$15:$I$15, 0)), 0)</f>
        <v>0</v>
      </c>
      <c r="Y620" s="2">
        <f>IF($H620&gt;K620,MIN($H620-K620,L620-K620)*INDEX('2018_commission_structure'!$A$15:$I$24,MATCH($E620,'2018_commission_structure'!$A$15:$A$18,0),MATCH('calculations '!Y$1,'2018_commission_structure'!$A$15:$I$15,0)),0)</f>
        <v>0</v>
      </c>
      <c r="Z620" s="2">
        <f>IF($H620&gt;L620, ($H620-L620) *INDEX('2018_commission_structure'!$A$15:$I$24,MATCH($E620, '2018_commission_structure'!$A$15:$A$18,0),MATCH(Z$1, '2018_commission_structure'!$A$15:$I$15,0)), 0)</f>
        <v>0</v>
      </c>
      <c r="AA620" s="9">
        <f t="shared" si="98"/>
        <v>104415.66</v>
      </c>
      <c r="AB620" s="9">
        <f t="shared" si="99"/>
        <v>183535.66</v>
      </c>
    </row>
    <row r="621" spans="1:28" x14ac:dyDescent="0.25">
      <c r="A621" t="str">
        <f t="shared" si="90"/>
        <v>Derrik Bacchus</v>
      </c>
      <c r="B621">
        <v>263573389</v>
      </c>
      <c r="C621" t="s">
        <v>1209</v>
      </c>
      <c r="D621" t="s">
        <v>1210</v>
      </c>
      <c r="E621" t="s">
        <v>29</v>
      </c>
      <c r="F621" s="6">
        <v>69051</v>
      </c>
      <c r="G621">
        <f>COUNTIF(deals_closed!D:D,'calculations '!B621)</f>
        <v>19</v>
      </c>
      <c r="H621" s="6">
        <f>SUMIF(deals_closed!D:D,'calculations '!B621,deals_closed!C:C)</f>
        <v>749434</v>
      </c>
      <c r="I621" s="9">
        <f>VLOOKUP(E621,'2018_commission_structure'!$A$22:$I$24,9,FALSE)</f>
        <v>600000</v>
      </c>
      <c r="J621" s="7">
        <f t="shared" si="91"/>
        <v>750000</v>
      </c>
      <c r="K621" s="8">
        <f t="shared" si="92"/>
        <v>900000</v>
      </c>
      <c r="L621" s="9">
        <f t="shared" si="93"/>
        <v>1200000</v>
      </c>
      <c r="M621" s="10">
        <f t="shared" si="94"/>
        <v>1.2490566666666667</v>
      </c>
      <c r="N621" t="str">
        <f t="shared" si="95"/>
        <v>100-125%</v>
      </c>
      <c r="O621" s="9">
        <f>MIN(I621, H621)*INDEX('2018_commission_structure'!$A$21:$I$24,
MATCH($E621, '2018_commission_structure'!$A$21:$A$24,0),
MATCH(O$1, '2018_commission_structure'!$A$21:$I$21,0))</f>
        <v>78000</v>
      </c>
      <c r="P621" s="2">
        <f>IF(H621&gt;I621, MIN(H621-I621, J621-I621)*
INDEX('2018_commission_structure'!$A$21:$I$24,
MATCH($E621, '2018_commission_structure'!$A$21:$A$24, 0),
MATCH(P$1, '2018_commission_structure'!$A$21:$I$21, 0)), 0)</f>
        <v>25403.780000000002</v>
      </c>
      <c r="Q621" s="2">
        <f>IF(H621&gt;J621, MIN(H621-J621, K621-J621)*
INDEX('2018_commission_structure'!$A$21:$I$24,
MATCH($E621, '2018_commission_structure'!$A$21:$A$24, 0),
MATCH(Q$1, '2018_commission_structure'!$A$21:$I$21, 0)), 0)</f>
        <v>0</v>
      </c>
      <c r="R621" s="2">
        <f>IF($H621&gt;K621,MIN($H621-K621,L621-K621)*INDEX('2018_commission_structure'!$A$21:$I$24,MATCH($E621,'2018_commission_structure'!$A$21:$A$24,0),MATCH('calculations '!R$1,'2018_commission_structure'!$A$21:$I$21,0)),0)</f>
        <v>0</v>
      </c>
      <c r="S621" s="2">
        <f>IF($H621&gt;L621, ($H621-L621) *INDEX('2018_commission_structure'!$A$21:$I$24,MATCH($E621, '2018_commission_structure'!$A$21:$A$24,0),MATCH(S$1, '2018_commission_structure'!$A$21:$I$21,0)), 0)</f>
        <v>0</v>
      </c>
      <c r="T621" s="2">
        <f t="shared" si="96"/>
        <v>103403.78</v>
      </c>
      <c r="U621" s="2">
        <f t="shared" si="97"/>
        <v>172454.78</v>
      </c>
      <c r="V621" s="2">
        <f>MIN(I621, H621)*INDEX('2018_commission_structure'!$A$15:$I$18,MATCH($E621, '2018_commission_structure'!$A$15:$A$18,0),MATCH(V$1, '2018_commission_structure'!$A$15:$I$15,0))</f>
        <v>90000</v>
      </c>
      <c r="W621" s="2">
        <f>IF(H621&gt;I621, MIN(H621-I621, J621-I621)*INDEX('2018_commission_structure'!$A$15:$I$18,MATCH($E621, '2018_commission_structure'!$A$15:$A$18, 0),MATCH(W$1,'2018_commission_structure'!$A$15:$I$15, 0)), 0)</f>
        <v>26898.12</v>
      </c>
      <c r="X621" s="2">
        <f>IF(H621&gt;J621, MIN(H621-J621, K621-J621)*INDEX('2018_commission_structure'!$A$15:$I$24,MATCH($E621, '2018_commission_structure'!$A$15:$A$18, 0),MATCH(X$1, '2018_commission_structure'!$A$15:$I$15, 0)), 0)</f>
        <v>0</v>
      </c>
      <c r="Y621" s="2">
        <f>IF($H621&gt;K621,MIN($H621-K621,L621-K621)*INDEX('2018_commission_structure'!$A$15:$I$24,MATCH($E621,'2018_commission_structure'!$A$15:$A$18,0),MATCH('calculations '!Y$1,'2018_commission_structure'!$A$15:$I$15,0)),0)</f>
        <v>0</v>
      </c>
      <c r="Z621" s="2">
        <f>IF($H621&gt;L621, ($H621-L621) *INDEX('2018_commission_structure'!$A$15:$I$24,MATCH($E621, '2018_commission_structure'!$A$15:$A$18,0),MATCH(Z$1, '2018_commission_structure'!$A$15:$I$15,0)), 0)</f>
        <v>0</v>
      </c>
      <c r="AA621" s="9">
        <f t="shared" si="98"/>
        <v>116898.12</v>
      </c>
      <c r="AB621" s="9">
        <f t="shared" si="99"/>
        <v>185949.12</v>
      </c>
    </row>
    <row r="622" spans="1:28" x14ac:dyDescent="0.25">
      <c r="A622" t="str">
        <f t="shared" si="90"/>
        <v>Pietro Coenraets</v>
      </c>
      <c r="B622">
        <v>4578004252</v>
      </c>
      <c r="C622" t="s">
        <v>1211</v>
      </c>
      <c r="D622" t="s">
        <v>1212</v>
      </c>
      <c r="E622" t="s">
        <v>10</v>
      </c>
      <c r="F622" s="6">
        <v>114463</v>
      </c>
      <c r="G622">
        <f>COUNTIF(deals_closed!D:D,'calculations '!B622)</f>
        <v>24</v>
      </c>
      <c r="H622" s="6">
        <f>SUMIF(deals_closed!D:D,'calculations '!B622,deals_closed!C:C)</f>
        <v>819368</v>
      </c>
      <c r="I622" s="9">
        <f>VLOOKUP(E622,'2018_commission_structure'!$A$22:$I$24,9,FALSE)</f>
        <v>750000</v>
      </c>
      <c r="J622" s="7">
        <f t="shared" si="91"/>
        <v>937500</v>
      </c>
      <c r="K622" s="8">
        <f t="shared" si="92"/>
        <v>1125000</v>
      </c>
      <c r="L622" s="9">
        <f t="shared" si="93"/>
        <v>1500000</v>
      </c>
      <c r="M622" s="10">
        <f t="shared" si="94"/>
        <v>1.0924906666666667</v>
      </c>
      <c r="N622" t="str">
        <f t="shared" si="95"/>
        <v>100-125%</v>
      </c>
      <c r="O622" s="9">
        <f>MIN(I622, H622)*INDEX('2018_commission_structure'!$A$21:$I$24,
MATCH($E622, '2018_commission_structure'!$A$21:$A$24,0),
MATCH(O$1, '2018_commission_structure'!$A$21:$I$21,0))</f>
        <v>112500</v>
      </c>
      <c r="P622" s="2">
        <f>IF(H622&gt;I622, MIN(H622-I622, J622-I622)*
INDEX('2018_commission_structure'!$A$21:$I$24,
MATCH($E622, '2018_commission_structure'!$A$21:$A$24, 0),
MATCH(P$1, '2018_commission_structure'!$A$21:$I$21, 0)), 0)</f>
        <v>13179.92</v>
      </c>
      <c r="Q622" s="2">
        <f>IF(H622&gt;J622, MIN(H622-J622, K622-J622)*
INDEX('2018_commission_structure'!$A$21:$I$24,
MATCH($E622, '2018_commission_structure'!$A$21:$A$24, 0),
MATCH(Q$1, '2018_commission_structure'!$A$21:$I$21, 0)), 0)</f>
        <v>0</v>
      </c>
      <c r="R622" s="2">
        <f>IF($H622&gt;K622,MIN($H622-K622,L622-K622)*INDEX('2018_commission_structure'!$A$21:$I$24,MATCH($E622,'2018_commission_structure'!$A$21:$A$24,0),MATCH('calculations '!R$1,'2018_commission_structure'!$A$21:$I$21,0)),0)</f>
        <v>0</v>
      </c>
      <c r="S622" s="2">
        <f>IF($H622&gt;L622, ($H622-L622) *INDEX('2018_commission_structure'!$A$21:$I$24,MATCH($E622, '2018_commission_structure'!$A$21:$A$24,0),MATCH(S$1, '2018_commission_structure'!$A$21:$I$21,0)), 0)</f>
        <v>0</v>
      </c>
      <c r="T622" s="2">
        <f t="shared" si="96"/>
        <v>125679.92</v>
      </c>
      <c r="U622" s="2">
        <f t="shared" si="97"/>
        <v>240142.91999999998</v>
      </c>
      <c r="V622" s="2">
        <f>MIN(I622, H622)*INDEX('2018_commission_structure'!$A$15:$I$18,MATCH($E622, '2018_commission_structure'!$A$15:$A$18,0),MATCH(V$1, '2018_commission_structure'!$A$15:$I$15,0))</f>
        <v>112500</v>
      </c>
      <c r="W622" s="2">
        <f>IF(H622&gt;I622, MIN(H622-I622, J622-I622)*INDEX('2018_commission_structure'!$A$15:$I$18,MATCH($E622, '2018_commission_structure'!$A$15:$A$18, 0),MATCH(W$1,'2018_commission_structure'!$A$15:$I$15, 0)), 0)</f>
        <v>15260.960000000001</v>
      </c>
      <c r="X622" s="2">
        <f>IF(H622&gt;J622, MIN(H622-J622, K622-J622)*INDEX('2018_commission_structure'!$A$15:$I$24,MATCH($E622, '2018_commission_structure'!$A$15:$A$18, 0),MATCH(X$1, '2018_commission_structure'!$A$15:$I$15, 0)), 0)</f>
        <v>0</v>
      </c>
      <c r="Y622" s="2">
        <f>IF($H622&gt;K622,MIN($H622-K622,L622-K622)*INDEX('2018_commission_structure'!$A$15:$I$24,MATCH($E622,'2018_commission_structure'!$A$15:$A$18,0),MATCH('calculations '!Y$1,'2018_commission_structure'!$A$15:$I$15,0)),0)</f>
        <v>0</v>
      </c>
      <c r="Z622" s="2">
        <f>IF($H622&gt;L622, ($H622-L622) *INDEX('2018_commission_structure'!$A$15:$I$24,MATCH($E622, '2018_commission_structure'!$A$15:$A$18,0),MATCH(Z$1, '2018_commission_structure'!$A$15:$I$15,0)), 0)</f>
        <v>0</v>
      </c>
      <c r="AA622" s="9">
        <f t="shared" si="98"/>
        <v>127760.96000000001</v>
      </c>
      <c r="AB622" s="9">
        <f t="shared" si="99"/>
        <v>242223.96000000002</v>
      </c>
    </row>
    <row r="623" spans="1:28" x14ac:dyDescent="0.25">
      <c r="A623" t="str">
        <f t="shared" si="90"/>
        <v>Daile Kettel</v>
      </c>
      <c r="B623">
        <v>7473861379</v>
      </c>
      <c r="C623" t="s">
        <v>1213</v>
      </c>
      <c r="D623" t="s">
        <v>1214</v>
      </c>
      <c r="E623" t="s">
        <v>10</v>
      </c>
      <c r="F623" s="6">
        <v>89176</v>
      </c>
      <c r="G623">
        <f>COUNTIF(deals_closed!D:D,'calculations '!B623)</f>
        <v>22</v>
      </c>
      <c r="H623" s="6">
        <f>SUMIF(deals_closed!D:D,'calculations '!B623,deals_closed!C:C)</f>
        <v>817155</v>
      </c>
      <c r="I623" s="9">
        <f>VLOOKUP(E623,'2018_commission_structure'!$A$22:$I$24,9,FALSE)</f>
        <v>750000</v>
      </c>
      <c r="J623" s="7">
        <f t="shared" si="91"/>
        <v>937500</v>
      </c>
      <c r="K623" s="8">
        <f t="shared" si="92"/>
        <v>1125000</v>
      </c>
      <c r="L623" s="9">
        <f t="shared" si="93"/>
        <v>1500000</v>
      </c>
      <c r="M623" s="10">
        <f t="shared" si="94"/>
        <v>1.08954</v>
      </c>
      <c r="N623" t="str">
        <f t="shared" si="95"/>
        <v>100-125%</v>
      </c>
      <c r="O623" s="9">
        <f>MIN(I623, H623)*INDEX('2018_commission_structure'!$A$21:$I$24,
MATCH($E623, '2018_commission_structure'!$A$21:$A$24,0),
MATCH(O$1, '2018_commission_structure'!$A$21:$I$21,0))</f>
        <v>112500</v>
      </c>
      <c r="P623" s="2">
        <f>IF(H623&gt;I623, MIN(H623-I623, J623-I623)*
INDEX('2018_commission_structure'!$A$21:$I$24,
MATCH($E623, '2018_commission_structure'!$A$21:$A$24, 0),
MATCH(P$1, '2018_commission_structure'!$A$21:$I$21, 0)), 0)</f>
        <v>12759.45</v>
      </c>
      <c r="Q623" s="2">
        <f>IF(H623&gt;J623, MIN(H623-J623, K623-J623)*
INDEX('2018_commission_structure'!$A$21:$I$24,
MATCH($E623, '2018_commission_structure'!$A$21:$A$24, 0),
MATCH(Q$1, '2018_commission_structure'!$A$21:$I$21, 0)), 0)</f>
        <v>0</v>
      </c>
      <c r="R623" s="2">
        <f>IF($H623&gt;K623,MIN($H623-K623,L623-K623)*INDEX('2018_commission_structure'!$A$21:$I$24,MATCH($E623,'2018_commission_structure'!$A$21:$A$24,0),MATCH('calculations '!R$1,'2018_commission_structure'!$A$21:$I$21,0)),0)</f>
        <v>0</v>
      </c>
      <c r="S623" s="2">
        <f>IF($H623&gt;L623, ($H623-L623) *INDEX('2018_commission_structure'!$A$21:$I$24,MATCH($E623, '2018_commission_structure'!$A$21:$A$24,0),MATCH(S$1, '2018_commission_structure'!$A$21:$I$21,0)), 0)</f>
        <v>0</v>
      </c>
      <c r="T623" s="2">
        <f t="shared" si="96"/>
        <v>125259.45</v>
      </c>
      <c r="U623" s="2">
        <f t="shared" si="97"/>
        <v>214435.45</v>
      </c>
      <c r="V623" s="2">
        <f>MIN(I623, H623)*INDEX('2018_commission_structure'!$A$15:$I$18,MATCH($E623, '2018_commission_structure'!$A$15:$A$18,0),MATCH(V$1, '2018_commission_structure'!$A$15:$I$15,0))</f>
        <v>112500</v>
      </c>
      <c r="W623" s="2">
        <f>IF(H623&gt;I623, MIN(H623-I623, J623-I623)*INDEX('2018_commission_structure'!$A$15:$I$18,MATCH($E623, '2018_commission_structure'!$A$15:$A$18, 0),MATCH(W$1,'2018_commission_structure'!$A$15:$I$15, 0)), 0)</f>
        <v>14774.1</v>
      </c>
      <c r="X623" s="2">
        <f>IF(H623&gt;J623, MIN(H623-J623, K623-J623)*INDEX('2018_commission_structure'!$A$15:$I$24,MATCH($E623, '2018_commission_structure'!$A$15:$A$18, 0),MATCH(X$1, '2018_commission_structure'!$A$15:$I$15, 0)), 0)</f>
        <v>0</v>
      </c>
      <c r="Y623" s="2">
        <f>IF($H623&gt;K623,MIN($H623-K623,L623-K623)*INDEX('2018_commission_structure'!$A$15:$I$24,MATCH($E623,'2018_commission_structure'!$A$15:$A$18,0),MATCH('calculations '!Y$1,'2018_commission_structure'!$A$15:$I$15,0)),0)</f>
        <v>0</v>
      </c>
      <c r="Z623" s="2">
        <f>IF($H623&gt;L623, ($H623-L623) *INDEX('2018_commission_structure'!$A$15:$I$24,MATCH($E623, '2018_commission_structure'!$A$15:$A$18,0),MATCH(Z$1, '2018_commission_structure'!$A$15:$I$15,0)), 0)</f>
        <v>0</v>
      </c>
      <c r="AA623" s="9">
        <f t="shared" si="98"/>
        <v>127274.1</v>
      </c>
      <c r="AB623" s="9">
        <f t="shared" si="99"/>
        <v>216450.1</v>
      </c>
    </row>
    <row r="624" spans="1:28" x14ac:dyDescent="0.25">
      <c r="A624" t="str">
        <f t="shared" si="90"/>
        <v>Curry Coiley</v>
      </c>
      <c r="B624">
        <v>2138131904</v>
      </c>
      <c r="C624" t="s">
        <v>1215</v>
      </c>
      <c r="D624" t="s">
        <v>1216</v>
      </c>
      <c r="E624" t="s">
        <v>29</v>
      </c>
      <c r="F624" s="6">
        <v>56095</v>
      </c>
      <c r="G624">
        <f>COUNTIF(deals_closed!D:D,'calculations '!B624)</f>
        <v>25</v>
      </c>
      <c r="H624" s="6">
        <f>SUMIF(deals_closed!D:D,'calculations '!B624,deals_closed!C:C)</f>
        <v>739115</v>
      </c>
      <c r="I624" s="9">
        <f>VLOOKUP(E624,'2018_commission_structure'!$A$22:$I$24,9,FALSE)</f>
        <v>600000</v>
      </c>
      <c r="J624" s="7">
        <f t="shared" si="91"/>
        <v>750000</v>
      </c>
      <c r="K624" s="8">
        <f t="shared" si="92"/>
        <v>900000</v>
      </c>
      <c r="L624" s="9">
        <f t="shared" si="93"/>
        <v>1200000</v>
      </c>
      <c r="M624" s="10">
        <f t="shared" si="94"/>
        <v>1.2318583333333333</v>
      </c>
      <c r="N624" t="str">
        <f t="shared" si="95"/>
        <v>100-125%</v>
      </c>
      <c r="O624" s="9">
        <f>MIN(I624, H624)*INDEX('2018_commission_structure'!$A$21:$I$24,
MATCH($E624, '2018_commission_structure'!$A$21:$A$24,0),
MATCH(O$1, '2018_commission_structure'!$A$21:$I$21,0))</f>
        <v>78000</v>
      </c>
      <c r="P624" s="2">
        <f>IF(H624&gt;I624, MIN(H624-I624, J624-I624)*
INDEX('2018_commission_structure'!$A$21:$I$24,
MATCH($E624, '2018_commission_structure'!$A$21:$A$24, 0),
MATCH(P$1, '2018_commission_structure'!$A$21:$I$21, 0)), 0)</f>
        <v>23649.550000000003</v>
      </c>
      <c r="Q624" s="2">
        <f>IF(H624&gt;J624, MIN(H624-J624, K624-J624)*
INDEX('2018_commission_structure'!$A$21:$I$24,
MATCH($E624, '2018_commission_structure'!$A$21:$A$24, 0),
MATCH(Q$1, '2018_commission_structure'!$A$21:$I$21, 0)), 0)</f>
        <v>0</v>
      </c>
      <c r="R624" s="2">
        <f>IF($H624&gt;K624,MIN($H624-K624,L624-K624)*INDEX('2018_commission_structure'!$A$21:$I$24,MATCH($E624,'2018_commission_structure'!$A$21:$A$24,0),MATCH('calculations '!R$1,'2018_commission_structure'!$A$21:$I$21,0)),0)</f>
        <v>0</v>
      </c>
      <c r="S624" s="2">
        <f>IF($H624&gt;L624, ($H624-L624) *INDEX('2018_commission_structure'!$A$21:$I$24,MATCH($E624, '2018_commission_structure'!$A$21:$A$24,0),MATCH(S$1, '2018_commission_structure'!$A$21:$I$21,0)), 0)</f>
        <v>0</v>
      </c>
      <c r="T624" s="2">
        <f t="shared" si="96"/>
        <v>101649.55</v>
      </c>
      <c r="U624" s="2">
        <f t="shared" si="97"/>
        <v>157744.54999999999</v>
      </c>
      <c r="V624" s="2">
        <f>MIN(I624, H624)*INDEX('2018_commission_structure'!$A$15:$I$18,MATCH($E624, '2018_commission_structure'!$A$15:$A$18,0),MATCH(V$1, '2018_commission_structure'!$A$15:$I$15,0))</f>
        <v>90000</v>
      </c>
      <c r="W624" s="2">
        <f>IF(H624&gt;I624, MIN(H624-I624, J624-I624)*INDEX('2018_commission_structure'!$A$15:$I$18,MATCH($E624, '2018_commission_structure'!$A$15:$A$18, 0),MATCH(W$1,'2018_commission_structure'!$A$15:$I$15, 0)), 0)</f>
        <v>25040.7</v>
      </c>
      <c r="X624" s="2">
        <f>IF(H624&gt;J624, MIN(H624-J624, K624-J624)*INDEX('2018_commission_structure'!$A$15:$I$24,MATCH($E624, '2018_commission_structure'!$A$15:$A$18, 0),MATCH(X$1, '2018_commission_structure'!$A$15:$I$15, 0)), 0)</f>
        <v>0</v>
      </c>
      <c r="Y624" s="2">
        <f>IF($H624&gt;K624,MIN($H624-K624,L624-K624)*INDEX('2018_commission_structure'!$A$15:$I$24,MATCH($E624,'2018_commission_structure'!$A$15:$A$18,0),MATCH('calculations '!Y$1,'2018_commission_structure'!$A$15:$I$15,0)),0)</f>
        <v>0</v>
      </c>
      <c r="Z624" s="2">
        <f>IF($H624&gt;L624, ($H624-L624) *INDEX('2018_commission_structure'!$A$15:$I$24,MATCH($E624, '2018_commission_structure'!$A$15:$A$18,0),MATCH(Z$1, '2018_commission_structure'!$A$15:$I$15,0)), 0)</f>
        <v>0</v>
      </c>
      <c r="AA624" s="9">
        <f t="shared" si="98"/>
        <v>115040.7</v>
      </c>
      <c r="AB624" s="9">
        <f t="shared" si="99"/>
        <v>171135.7</v>
      </c>
    </row>
    <row r="625" spans="1:28" x14ac:dyDescent="0.25">
      <c r="A625" t="str">
        <f t="shared" si="90"/>
        <v>Antons Porkiss</v>
      </c>
      <c r="B625">
        <v>6284045549</v>
      </c>
      <c r="C625" t="s">
        <v>1217</v>
      </c>
      <c r="D625" t="s">
        <v>1218</v>
      </c>
      <c r="E625" t="s">
        <v>7</v>
      </c>
      <c r="F625" s="6">
        <v>61708</v>
      </c>
      <c r="G625">
        <f>COUNTIF(deals_closed!D:D,'calculations '!B625)</f>
        <v>18</v>
      </c>
      <c r="H625" s="6">
        <f>SUMIF(deals_closed!D:D,'calculations '!B625,deals_closed!C:C)</f>
        <v>585405</v>
      </c>
      <c r="I625" s="9">
        <f>VLOOKUP(E625,'2018_commission_structure'!$A$22:$I$24,9,FALSE)</f>
        <v>500000</v>
      </c>
      <c r="J625" s="7">
        <f t="shared" si="91"/>
        <v>625000</v>
      </c>
      <c r="K625" s="8">
        <f t="shared" si="92"/>
        <v>750000</v>
      </c>
      <c r="L625" s="9">
        <f t="shared" si="93"/>
        <v>1000000</v>
      </c>
      <c r="M625" s="10">
        <f t="shared" si="94"/>
        <v>1.1708099999999999</v>
      </c>
      <c r="N625" t="str">
        <f t="shared" si="95"/>
        <v>100-125%</v>
      </c>
      <c r="O625" s="9">
        <f>MIN(I625, H625)*INDEX('2018_commission_structure'!$A$21:$I$24,
MATCH($E625, '2018_commission_structure'!$A$21:$A$24,0),
MATCH(O$1, '2018_commission_structure'!$A$21:$I$21,0))</f>
        <v>50000</v>
      </c>
      <c r="P625" s="2">
        <f>IF(H625&gt;I625, MIN(H625-I625, J625-I625)*
INDEX('2018_commission_structure'!$A$21:$I$24,
MATCH($E625, '2018_commission_structure'!$A$21:$A$24, 0),
MATCH(P$1, '2018_commission_structure'!$A$21:$I$21, 0)), 0)</f>
        <v>12810.75</v>
      </c>
      <c r="Q625" s="2">
        <f>IF(H625&gt;J625, MIN(H625-J625, K625-J625)*
INDEX('2018_commission_structure'!$A$21:$I$24,
MATCH($E625, '2018_commission_structure'!$A$21:$A$24, 0),
MATCH(Q$1, '2018_commission_structure'!$A$21:$I$21, 0)), 0)</f>
        <v>0</v>
      </c>
      <c r="R625" s="2">
        <f>IF($H625&gt;K625,MIN($H625-K625,L625-K625)*INDEX('2018_commission_structure'!$A$21:$I$24,MATCH($E625,'2018_commission_structure'!$A$21:$A$24,0),MATCH('calculations '!R$1,'2018_commission_structure'!$A$21:$I$21,0)),0)</f>
        <v>0</v>
      </c>
      <c r="S625" s="2">
        <f>IF($H625&gt;L625, ($H625-L625) *INDEX('2018_commission_structure'!$A$21:$I$24,MATCH($E625, '2018_commission_structure'!$A$21:$A$24,0),MATCH(S$1, '2018_commission_structure'!$A$21:$I$21,0)), 0)</f>
        <v>0</v>
      </c>
      <c r="T625" s="2">
        <f t="shared" si="96"/>
        <v>62810.75</v>
      </c>
      <c r="U625" s="2">
        <f t="shared" si="97"/>
        <v>124518.75</v>
      </c>
      <c r="V625" s="2">
        <f>MIN(I625, H625)*INDEX('2018_commission_structure'!$A$15:$I$18,MATCH($E625, '2018_commission_structure'!$A$15:$A$18,0),MATCH(V$1, '2018_commission_structure'!$A$15:$I$15,0))</f>
        <v>60000</v>
      </c>
      <c r="W625" s="2">
        <f>IF(H625&gt;I625, MIN(H625-I625, J625-I625)*INDEX('2018_commission_structure'!$A$15:$I$18,MATCH($E625, '2018_commission_structure'!$A$15:$A$18, 0),MATCH(W$1,'2018_commission_structure'!$A$15:$I$15, 0)), 0)</f>
        <v>14518.85</v>
      </c>
      <c r="X625" s="2">
        <f>IF(H625&gt;J625, MIN(H625-J625, K625-J625)*INDEX('2018_commission_structure'!$A$15:$I$24,MATCH($E625, '2018_commission_structure'!$A$15:$A$18, 0),MATCH(X$1, '2018_commission_structure'!$A$15:$I$15, 0)), 0)</f>
        <v>0</v>
      </c>
      <c r="Y625" s="2">
        <f>IF($H625&gt;K625,MIN($H625-K625,L625-K625)*INDEX('2018_commission_structure'!$A$15:$I$24,MATCH($E625,'2018_commission_structure'!$A$15:$A$18,0),MATCH('calculations '!Y$1,'2018_commission_structure'!$A$15:$I$15,0)),0)</f>
        <v>0</v>
      </c>
      <c r="Z625" s="2">
        <f>IF($H625&gt;L625, ($H625-L625) *INDEX('2018_commission_structure'!$A$15:$I$24,MATCH($E625, '2018_commission_structure'!$A$15:$A$18,0),MATCH(Z$1, '2018_commission_structure'!$A$15:$I$15,0)), 0)</f>
        <v>0</v>
      </c>
      <c r="AA625" s="9">
        <f t="shared" si="98"/>
        <v>74518.850000000006</v>
      </c>
      <c r="AB625" s="9">
        <f t="shared" si="99"/>
        <v>136226.85</v>
      </c>
    </row>
    <row r="626" spans="1:28" x14ac:dyDescent="0.25">
      <c r="A626" t="str">
        <f t="shared" si="90"/>
        <v>Millie Shayler</v>
      </c>
      <c r="B626">
        <v>132027631</v>
      </c>
      <c r="C626" t="s">
        <v>1219</v>
      </c>
      <c r="D626" t="s">
        <v>1220</v>
      </c>
      <c r="E626" t="s">
        <v>29</v>
      </c>
      <c r="F626" s="6">
        <v>62126</v>
      </c>
      <c r="G626">
        <f>COUNTIF(deals_closed!D:D,'calculations '!B626)</f>
        <v>28</v>
      </c>
      <c r="H626" s="6">
        <f>SUMIF(deals_closed!D:D,'calculations '!B626,deals_closed!C:C)</f>
        <v>907833</v>
      </c>
      <c r="I626" s="9">
        <f>VLOOKUP(E626,'2018_commission_structure'!$A$22:$I$24,9,FALSE)</f>
        <v>600000</v>
      </c>
      <c r="J626" s="7">
        <f t="shared" si="91"/>
        <v>750000</v>
      </c>
      <c r="K626" s="8">
        <f t="shared" si="92"/>
        <v>900000</v>
      </c>
      <c r="L626" s="9">
        <f t="shared" si="93"/>
        <v>1200000</v>
      </c>
      <c r="M626" s="10">
        <f t="shared" si="94"/>
        <v>1.513055</v>
      </c>
      <c r="N626" t="str">
        <f t="shared" si="95"/>
        <v>150-200%</v>
      </c>
      <c r="O626" s="9">
        <f>MIN(I626, H626)*INDEX('2018_commission_structure'!$A$21:$I$24,
MATCH($E626, '2018_commission_structure'!$A$21:$A$24,0),
MATCH(O$1, '2018_commission_structure'!$A$21:$I$21,0))</f>
        <v>78000</v>
      </c>
      <c r="P626" s="2">
        <f>IF(H626&gt;I626, MIN(H626-I626, J626-I626)*
INDEX('2018_commission_structure'!$A$21:$I$24,
MATCH($E626, '2018_commission_structure'!$A$21:$A$24, 0),
MATCH(P$1, '2018_commission_structure'!$A$21:$I$21, 0)), 0)</f>
        <v>25500.000000000004</v>
      </c>
      <c r="Q626" s="2">
        <f>IF(H626&gt;J626, MIN(H626-J626, K626-J626)*
INDEX('2018_commission_structure'!$A$21:$I$24,
MATCH($E626, '2018_commission_structure'!$A$21:$A$24, 0),
MATCH(Q$1, '2018_commission_structure'!$A$21:$I$21, 0)), 0)</f>
        <v>31500</v>
      </c>
      <c r="R626" s="2">
        <f>IF($H626&gt;K626,MIN($H626-K626,L626-K626)*INDEX('2018_commission_structure'!$A$21:$I$24,MATCH($E626,'2018_commission_structure'!$A$21:$A$24,0),MATCH('calculations '!R$1,'2018_commission_structure'!$A$21:$I$21,0)),0)</f>
        <v>2036.5800000000002</v>
      </c>
      <c r="S626" s="2">
        <f>IF($H626&gt;L626, ($H626-L626) *INDEX('2018_commission_structure'!$A$21:$I$24,MATCH($E626, '2018_commission_structure'!$A$21:$A$24,0),MATCH(S$1, '2018_commission_structure'!$A$21:$I$21,0)), 0)</f>
        <v>0</v>
      </c>
      <c r="T626" s="2">
        <f t="shared" si="96"/>
        <v>137036.57999999999</v>
      </c>
      <c r="U626" s="2">
        <f t="shared" si="97"/>
        <v>199162.58</v>
      </c>
      <c r="V626" s="2">
        <f>MIN(I626, H626)*INDEX('2018_commission_structure'!$A$15:$I$18,MATCH($E626, '2018_commission_structure'!$A$15:$A$18,0),MATCH(V$1, '2018_commission_structure'!$A$15:$I$15,0))</f>
        <v>90000</v>
      </c>
      <c r="W626" s="2">
        <f>IF(H626&gt;I626, MIN(H626-I626, J626-I626)*INDEX('2018_commission_structure'!$A$15:$I$18,MATCH($E626, '2018_commission_structure'!$A$15:$A$18, 0),MATCH(W$1,'2018_commission_structure'!$A$15:$I$15, 0)), 0)</f>
        <v>27000</v>
      </c>
      <c r="X626" s="2">
        <f>IF(H626&gt;J626, MIN(H626-J626, K626-J626)*INDEX('2018_commission_structure'!$A$15:$I$24,MATCH($E626, '2018_commission_structure'!$A$15:$A$18, 0),MATCH(X$1, '2018_commission_structure'!$A$15:$I$15, 0)), 0)</f>
        <v>37500</v>
      </c>
      <c r="Y626" s="2">
        <f>IF($H626&gt;K626,MIN($H626-K626,L626-K626)*INDEX('2018_commission_structure'!$A$15:$I$24,MATCH($E626,'2018_commission_structure'!$A$15:$A$18,0),MATCH('calculations '!Y$1,'2018_commission_structure'!$A$15:$I$15,0)),0)</f>
        <v>2349.9</v>
      </c>
      <c r="Z626" s="2">
        <f>IF($H626&gt;L626, ($H626-L626) *INDEX('2018_commission_structure'!$A$15:$I$24,MATCH($E626, '2018_commission_structure'!$A$15:$A$18,0),MATCH(Z$1, '2018_commission_structure'!$A$15:$I$15,0)), 0)</f>
        <v>0</v>
      </c>
      <c r="AA626" s="9">
        <f t="shared" si="98"/>
        <v>156849.9</v>
      </c>
      <c r="AB626" s="9">
        <f t="shared" si="99"/>
        <v>218975.9</v>
      </c>
    </row>
    <row r="627" spans="1:28" x14ac:dyDescent="0.25">
      <c r="A627" t="str">
        <f t="shared" si="90"/>
        <v>Rossie Harget</v>
      </c>
      <c r="B627">
        <v>9965847037</v>
      </c>
      <c r="C627" t="s">
        <v>1221</v>
      </c>
      <c r="D627" t="s">
        <v>1222</v>
      </c>
      <c r="E627" t="s">
        <v>29</v>
      </c>
      <c r="F627" s="6">
        <v>76262</v>
      </c>
      <c r="G627">
        <f>COUNTIF(deals_closed!D:D,'calculations '!B627)</f>
        <v>23</v>
      </c>
      <c r="H627" s="6">
        <f>SUMIF(deals_closed!D:D,'calculations '!B627,deals_closed!C:C)</f>
        <v>854317</v>
      </c>
      <c r="I627" s="9">
        <f>VLOOKUP(E627,'2018_commission_structure'!$A$22:$I$24,9,FALSE)</f>
        <v>600000</v>
      </c>
      <c r="J627" s="7">
        <f t="shared" si="91"/>
        <v>750000</v>
      </c>
      <c r="K627" s="8">
        <f t="shared" si="92"/>
        <v>900000</v>
      </c>
      <c r="L627" s="9">
        <f t="shared" si="93"/>
        <v>1200000</v>
      </c>
      <c r="M627" s="10">
        <f t="shared" si="94"/>
        <v>1.4238616666666666</v>
      </c>
      <c r="N627" t="str">
        <f t="shared" si="95"/>
        <v>125-150%</v>
      </c>
      <c r="O627" s="9">
        <f>MIN(I627, H627)*INDEX('2018_commission_structure'!$A$21:$I$24,
MATCH($E627, '2018_commission_structure'!$A$21:$A$24,0),
MATCH(O$1, '2018_commission_structure'!$A$21:$I$21,0))</f>
        <v>78000</v>
      </c>
      <c r="P627" s="2">
        <f>IF(H627&gt;I627, MIN(H627-I627, J627-I627)*
INDEX('2018_commission_structure'!$A$21:$I$24,
MATCH($E627, '2018_commission_structure'!$A$21:$A$24, 0),
MATCH(P$1, '2018_commission_structure'!$A$21:$I$21, 0)), 0)</f>
        <v>25500.000000000004</v>
      </c>
      <c r="Q627" s="2">
        <f>IF(H627&gt;J627, MIN(H627-J627, K627-J627)*
INDEX('2018_commission_structure'!$A$21:$I$24,
MATCH($E627, '2018_commission_structure'!$A$21:$A$24, 0),
MATCH(Q$1, '2018_commission_structure'!$A$21:$I$21, 0)), 0)</f>
        <v>21906.57</v>
      </c>
      <c r="R627" s="2">
        <f>IF($H627&gt;K627,MIN($H627-K627,L627-K627)*INDEX('2018_commission_structure'!$A$21:$I$24,MATCH($E627,'2018_commission_structure'!$A$21:$A$24,0),MATCH('calculations '!R$1,'2018_commission_structure'!$A$21:$I$21,0)),0)</f>
        <v>0</v>
      </c>
      <c r="S627" s="2">
        <f>IF($H627&gt;L627, ($H627-L627) *INDEX('2018_commission_structure'!$A$21:$I$24,MATCH($E627, '2018_commission_structure'!$A$21:$A$24,0),MATCH(S$1, '2018_commission_structure'!$A$21:$I$21,0)), 0)</f>
        <v>0</v>
      </c>
      <c r="T627" s="2">
        <f t="shared" si="96"/>
        <v>125406.57</v>
      </c>
      <c r="U627" s="2">
        <f t="shared" si="97"/>
        <v>201668.57</v>
      </c>
      <c r="V627" s="2">
        <f>MIN(I627, H627)*INDEX('2018_commission_structure'!$A$15:$I$18,MATCH($E627, '2018_commission_structure'!$A$15:$A$18,0),MATCH(V$1, '2018_commission_structure'!$A$15:$I$15,0))</f>
        <v>90000</v>
      </c>
      <c r="W627" s="2">
        <f>IF(H627&gt;I627, MIN(H627-I627, J627-I627)*INDEX('2018_commission_structure'!$A$15:$I$18,MATCH($E627, '2018_commission_structure'!$A$15:$A$18, 0),MATCH(W$1,'2018_commission_structure'!$A$15:$I$15, 0)), 0)</f>
        <v>27000</v>
      </c>
      <c r="X627" s="2">
        <f>IF(H627&gt;J627, MIN(H627-J627, K627-J627)*INDEX('2018_commission_structure'!$A$15:$I$24,MATCH($E627, '2018_commission_structure'!$A$15:$A$18, 0),MATCH(X$1, '2018_commission_structure'!$A$15:$I$15, 0)), 0)</f>
        <v>26079.25</v>
      </c>
      <c r="Y627" s="2">
        <f>IF($H627&gt;K627,MIN($H627-K627,L627-K627)*INDEX('2018_commission_structure'!$A$15:$I$24,MATCH($E627,'2018_commission_structure'!$A$15:$A$18,0),MATCH('calculations '!Y$1,'2018_commission_structure'!$A$15:$I$15,0)),0)</f>
        <v>0</v>
      </c>
      <c r="Z627" s="2">
        <f>IF($H627&gt;L627, ($H627-L627) *INDEX('2018_commission_structure'!$A$15:$I$24,MATCH($E627, '2018_commission_structure'!$A$15:$A$18,0),MATCH(Z$1, '2018_commission_structure'!$A$15:$I$15,0)), 0)</f>
        <v>0</v>
      </c>
      <c r="AA627" s="9">
        <f t="shared" si="98"/>
        <v>143079.25</v>
      </c>
      <c r="AB627" s="9">
        <f t="shared" si="99"/>
        <v>219341.25</v>
      </c>
    </row>
    <row r="628" spans="1:28" x14ac:dyDescent="0.25">
      <c r="A628" t="str">
        <f t="shared" si="90"/>
        <v>Abram Hopfer</v>
      </c>
      <c r="B628">
        <v>8267733809</v>
      </c>
      <c r="C628" t="s">
        <v>1223</v>
      </c>
      <c r="D628" t="s">
        <v>1224</v>
      </c>
      <c r="E628" t="s">
        <v>7</v>
      </c>
      <c r="F628" s="6">
        <v>41928</v>
      </c>
      <c r="G628">
        <f>COUNTIF(deals_closed!D:D,'calculations '!B628)</f>
        <v>18</v>
      </c>
      <c r="H628" s="6">
        <f>SUMIF(deals_closed!D:D,'calculations '!B628,deals_closed!C:C)</f>
        <v>638085</v>
      </c>
      <c r="I628" s="9">
        <f>VLOOKUP(E628,'2018_commission_structure'!$A$22:$I$24,9,FALSE)</f>
        <v>500000</v>
      </c>
      <c r="J628" s="7">
        <f t="shared" si="91"/>
        <v>625000</v>
      </c>
      <c r="K628" s="8">
        <f t="shared" si="92"/>
        <v>750000</v>
      </c>
      <c r="L628" s="9">
        <f t="shared" si="93"/>
        <v>1000000</v>
      </c>
      <c r="M628" s="10">
        <f t="shared" si="94"/>
        <v>1.27617</v>
      </c>
      <c r="N628" t="str">
        <f t="shared" si="95"/>
        <v>125-150%</v>
      </c>
      <c r="O628" s="9">
        <f>MIN(I628, H628)*INDEX('2018_commission_structure'!$A$21:$I$24,
MATCH($E628, '2018_commission_structure'!$A$21:$A$24,0),
MATCH(O$1, '2018_commission_structure'!$A$21:$I$21,0))</f>
        <v>50000</v>
      </c>
      <c r="P628" s="2">
        <f>IF(H628&gt;I628, MIN(H628-I628, J628-I628)*
INDEX('2018_commission_structure'!$A$21:$I$24,
MATCH($E628, '2018_commission_structure'!$A$21:$A$24, 0),
MATCH(P$1, '2018_commission_structure'!$A$21:$I$21, 0)), 0)</f>
        <v>18750</v>
      </c>
      <c r="Q628" s="2">
        <f>IF(H628&gt;J628, MIN(H628-J628, K628-J628)*
INDEX('2018_commission_structure'!$A$21:$I$24,
MATCH($E628, '2018_commission_structure'!$A$21:$A$24, 0),
MATCH(Q$1, '2018_commission_structure'!$A$21:$I$21, 0)), 0)</f>
        <v>2355.2999999999997</v>
      </c>
      <c r="R628" s="2">
        <f>IF($H628&gt;K628,MIN($H628-K628,L628-K628)*INDEX('2018_commission_structure'!$A$21:$I$24,MATCH($E628,'2018_commission_structure'!$A$21:$A$24,0),MATCH('calculations '!R$1,'2018_commission_structure'!$A$21:$I$21,0)),0)</f>
        <v>0</v>
      </c>
      <c r="S628" s="2">
        <f>IF($H628&gt;L628, ($H628-L628) *INDEX('2018_commission_structure'!$A$21:$I$24,MATCH($E628, '2018_commission_structure'!$A$21:$A$24,0),MATCH(S$1, '2018_commission_structure'!$A$21:$I$21,0)), 0)</f>
        <v>0</v>
      </c>
      <c r="T628" s="2">
        <f t="shared" si="96"/>
        <v>71105.3</v>
      </c>
      <c r="U628" s="2">
        <f t="shared" si="97"/>
        <v>113033.3</v>
      </c>
      <c r="V628" s="2">
        <f>MIN(I628, H628)*INDEX('2018_commission_structure'!$A$15:$I$18,MATCH($E628, '2018_commission_structure'!$A$15:$A$18,0),MATCH(V$1, '2018_commission_structure'!$A$15:$I$15,0))</f>
        <v>60000</v>
      </c>
      <c r="W628" s="2">
        <f>IF(H628&gt;I628, MIN(H628-I628, J628-I628)*INDEX('2018_commission_structure'!$A$15:$I$18,MATCH($E628, '2018_commission_structure'!$A$15:$A$18, 0),MATCH(W$1,'2018_commission_structure'!$A$15:$I$15, 0)), 0)</f>
        <v>21250</v>
      </c>
      <c r="X628" s="2">
        <f>IF(H628&gt;J628, MIN(H628-J628, K628-J628)*INDEX('2018_commission_structure'!$A$15:$I$24,MATCH($E628, '2018_commission_structure'!$A$15:$A$18, 0),MATCH(X$1, '2018_commission_structure'!$A$15:$I$15, 0)), 0)</f>
        <v>2617</v>
      </c>
      <c r="Y628" s="2">
        <f>IF($H628&gt;K628,MIN($H628-K628,L628-K628)*INDEX('2018_commission_structure'!$A$15:$I$24,MATCH($E628,'2018_commission_structure'!$A$15:$A$18,0),MATCH('calculations '!Y$1,'2018_commission_structure'!$A$15:$I$15,0)),0)</f>
        <v>0</v>
      </c>
      <c r="Z628" s="2">
        <f>IF($H628&gt;L628, ($H628-L628) *INDEX('2018_commission_structure'!$A$15:$I$24,MATCH($E628, '2018_commission_structure'!$A$15:$A$18,0),MATCH(Z$1, '2018_commission_structure'!$A$15:$I$15,0)), 0)</f>
        <v>0</v>
      </c>
      <c r="AA628" s="9">
        <f t="shared" si="98"/>
        <v>83867</v>
      </c>
      <c r="AB628" s="9">
        <f t="shared" si="99"/>
        <v>125795</v>
      </c>
    </row>
    <row r="629" spans="1:28" x14ac:dyDescent="0.25">
      <c r="A629" t="str">
        <f t="shared" si="90"/>
        <v>Carree Crayker</v>
      </c>
      <c r="B629">
        <v>8065075959</v>
      </c>
      <c r="C629" t="s">
        <v>1225</v>
      </c>
      <c r="D629" t="s">
        <v>1226</v>
      </c>
      <c r="E629" t="s">
        <v>29</v>
      </c>
      <c r="F629" s="6">
        <v>73150</v>
      </c>
      <c r="G629">
        <f>COUNTIF(deals_closed!D:D,'calculations '!B629)</f>
        <v>21</v>
      </c>
      <c r="H629" s="6">
        <f>SUMIF(deals_closed!D:D,'calculations '!B629,deals_closed!C:C)</f>
        <v>772208</v>
      </c>
      <c r="I629" s="9">
        <f>VLOOKUP(E629,'2018_commission_structure'!$A$22:$I$24,9,FALSE)</f>
        <v>600000</v>
      </c>
      <c r="J629" s="7">
        <f t="shared" si="91"/>
        <v>750000</v>
      </c>
      <c r="K629" s="8">
        <f t="shared" si="92"/>
        <v>900000</v>
      </c>
      <c r="L629" s="9">
        <f t="shared" si="93"/>
        <v>1200000</v>
      </c>
      <c r="M629" s="10">
        <f t="shared" si="94"/>
        <v>1.2870133333333333</v>
      </c>
      <c r="N629" t="str">
        <f t="shared" si="95"/>
        <v>125-150%</v>
      </c>
      <c r="O629" s="9">
        <f>MIN(I629, H629)*INDEX('2018_commission_structure'!$A$21:$I$24,
MATCH($E629, '2018_commission_structure'!$A$21:$A$24,0),
MATCH(O$1, '2018_commission_structure'!$A$21:$I$21,0))</f>
        <v>78000</v>
      </c>
      <c r="P629" s="2">
        <f>IF(H629&gt;I629, MIN(H629-I629, J629-I629)*
INDEX('2018_commission_structure'!$A$21:$I$24,
MATCH($E629, '2018_commission_structure'!$A$21:$A$24, 0),
MATCH(P$1, '2018_commission_structure'!$A$21:$I$21, 0)), 0)</f>
        <v>25500.000000000004</v>
      </c>
      <c r="Q629" s="2">
        <f>IF(H629&gt;J629, MIN(H629-J629, K629-J629)*
INDEX('2018_commission_structure'!$A$21:$I$24,
MATCH($E629, '2018_commission_structure'!$A$21:$A$24, 0),
MATCH(Q$1, '2018_commission_structure'!$A$21:$I$21, 0)), 0)</f>
        <v>4663.6799999999994</v>
      </c>
      <c r="R629" s="2">
        <f>IF($H629&gt;K629,MIN($H629-K629,L629-K629)*INDEX('2018_commission_structure'!$A$21:$I$24,MATCH($E629,'2018_commission_structure'!$A$21:$A$24,0),MATCH('calculations '!R$1,'2018_commission_structure'!$A$21:$I$21,0)),0)</f>
        <v>0</v>
      </c>
      <c r="S629" s="2">
        <f>IF($H629&gt;L629, ($H629-L629) *INDEX('2018_commission_structure'!$A$21:$I$24,MATCH($E629, '2018_commission_structure'!$A$21:$A$24,0),MATCH(S$1, '2018_commission_structure'!$A$21:$I$21,0)), 0)</f>
        <v>0</v>
      </c>
      <c r="T629" s="2">
        <f t="shared" si="96"/>
        <v>108163.68</v>
      </c>
      <c r="U629" s="2">
        <f t="shared" si="97"/>
        <v>181313.68</v>
      </c>
      <c r="V629" s="2">
        <f>MIN(I629, H629)*INDEX('2018_commission_structure'!$A$15:$I$18,MATCH($E629, '2018_commission_structure'!$A$15:$A$18,0),MATCH(V$1, '2018_commission_structure'!$A$15:$I$15,0))</f>
        <v>90000</v>
      </c>
      <c r="W629" s="2">
        <f>IF(H629&gt;I629, MIN(H629-I629, J629-I629)*INDEX('2018_commission_structure'!$A$15:$I$18,MATCH($E629, '2018_commission_structure'!$A$15:$A$18, 0),MATCH(W$1,'2018_commission_structure'!$A$15:$I$15, 0)), 0)</f>
        <v>27000</v>
      </c>
      <c r="X629" s="2">
        <f>IF(H629&gt;J629, MIN(H629-J629, K629-J629)*INDEX('2018_commission_structure'!$A$15:$I$24,MATCH($E629, '2018_commission_structure'!$A$15:$A$18, 0),MATCH(X$1, '2018_commission_structure'!$A$15:$I$15, 0)), 0)</f>
        <v>5552</v>
      </c>
      <c r="Y629" s="2">
        <f>IF($H629&gt;K629,MIN($H629-K629,L629-K629)*INDEX('2018_commission_structure'!$A$15:$I$24,MATCH($E629,'2018_commission_structure'!$A$15:$A$18,0),MATCH('calculations '!Y$1,'2018_commission_structure'!$A$15:$I$15,0)),0)</f>
        <v>0</v>
      </c>
      <c r="Z629" s="2">
        <f>IF($H629&gt;L629, ($H629-L629) *INDEX('2018_commission_structure'!$A$15:$I$24,MATCH($E629, '2018_commission_structure'!$A$15:$A$18,0),MATCH(Z$1, '2018_commission_structure'!$A$15:$I$15,0)), 0)</f>
        <v>0</v>
      </c>
      <c r="AA629" s="9">
        <f t="shared" si="98"/>
        <v>122552</v>
      </c>
      <c r="AB629" s="9">
        <f t="shared" si="99"/>
        <v>195702</v>
      </c>
    </row>
    <row r="630" spans="1:28" x14ac:dyDescent="0.25">
      <c r="A630" t="str">
        <f t="shared" si="90"/>
        <v>Alyssa Forsyth</v>
      </c>
      <c r="B630">
        <v>9095573850</v>
      </c>
      <c r="C630" t="s">
        <v>1227</v>
      </c>
      <c r="D630" t="s">
        <v>1228</v>
      </c>
      <c r="E630" t="s">
        <v>7</v>
      </c>
      <c r="F630" s="6">
        <v>48251</v>
      </c>
      <c r="G630">
        <f>COUNTIF(deals_closed!D:D,'calculations '!B630)</f>
        <v>13</v>
      </c>
      <c r="H630" s="6">
        <f>SUMIF(deals_closed!D:D,'calculations '!B630,deals_closed!C:C)</f>
        <v>436976</v>
      </c>
      <c r="I630" s="9">
        <f>VLOOKUP(E630,'2018_commission_structure'!$A$22:$I$24,9,FALSE)</f>
        <v>500000</v>
      </c>
      <c r="J630" s="7">
        <f t="shared" si="91"/>
        <v>625000</v>
      </c>
      <c r="K630" s="8">
        <f t="shared" si="92"/>
        <v>750000</v>
      </c>
      <c r="L630" s="9">
        <f t="shared" si="93"/>
        <v>1000000</v>
      </c>
      <c r="M630" s="10">
        <f t="shared" si="94"/>
        <v>0.87395199999999995</v>
      </c>
      <c r="N630" t="str">
        <f t="shared" si="95"/>
        <v>0-100%</v>
      </c>
      <c r="O630" s="9">
        <f>MIN(I630, H630)*INDEX('2018_commission_structure'!$A$21:$I$24,
MATCH($E630, '2018_commission_structure'!$A$21:$A$24,0),
MATCH(O$1, '2018_commission_structure'!$A$21:$I$21,0))</f>
        <v>43697.600000000006</v>
      </c>
      <c r="P630" s="2">
        <f>IF(H630&gt;I630, MIN(H630-I630, J630-I630)*
INDEX('2018_commission_structure'!$A$21:$I$24,
MATCH($E630, '2018_commission_structure'!$A$21:$A$24, 0),
MATCH(P$1, '2018_commission_structure'!$A$21:$I$21, 0)), 0)</f>
        <v>0</v>
      </c>
      <c r="Q630" s="2">
        <f>IF(H630&gt;J630, MIN(H630-J630, K630-J630)*
INDEX('2018_commission_structure'!$A$21:$I$24,
MATCH($E630, '2018_commission_structure'!$A$21:$A$24, 0),
MATCH(Q$1, '2018_commission_structure'!$A$21:$I$21, 0)), 0)</f>
        <v>0</v>
      </c>
      <c r="R630" s="2">
        <f>IF($H630&gt;K630,MIN($H630-K630,L630-K630)*INDEX('2018_commission_structure'!$A$21:$I$24,MATCH($E630,'2018_commission_structure'!$A$21:$A$24,0),MATCH('calculations '!R$1,'2018_commission_structure'!$A$21:$I$21,0)),0)</f>
        <v>0</v>
      </c>
      <c r="S630" s="2">
        <f>IF($H630&gt;L630, ($H630-L630) *INDEX('2018_commission_structure'!$A$21:$I$24,MATCH($E630, '2018_commission_structure'!$A$21:$A$24,0),MATCH(S$1, '2018_commission_structure'!$A$21:$I$21,0)), 0)</f>
        <v>0</v>
      </c>
      <c r="T630" s="2">
        <f t="shared" si="96"/>
        <v>43697.600000000006</v>
      </c>
      <c r="U630" s="2">
        <f t="shared" si="97"/>
        <v>91948.6</v>
      </c>
      <c r="V630" s="2">
        <f>MIN(I630, H630)*INDEX('2018_commission_structure'!$A$15:$I$18,MATCH($E630, '2018_commission_structure'!$A$15:$A$18,0),MATCH(V$1, '2018_commission_structure'!$A$15:$I$15,0))</f>
        <v>52437.119999999995</v>
      </c>
      <c r="W630" s="2">
        <f>IF(H630&gt;I630, MIN(H630-I630, J630-I630)*INDEX('2018_commission_structure'!$A$15:$I$18,MATCH($E630, '2018_commission_structure'!$A$15:$A$18, 0),MATCH(W$1,'2018_commission_structure'!$A$15:$I$15, 0)), 0)</f>
        <v>0</v>
      </c>
      <c r="X630" s="2">
        <f>IF(H630&gt;J630, MIN(H630-J630, K630-J630)*INDEX('2018_commission_structure'!$A$15:$I$24,MATCH($E630, '2018_commission_structure'!$A$15:$A$18, 0),MATCH(X$1, '2018_commission_structure'!$A$15:$I$15, 0)), 0)</f>
        <v>0</v>
      </c>
      <c r="Y630" s="2">
        <f>IF($H630&gt;K630,MIN($H630-K630,L630-K630)*INDEX('2018_commission_structure'!$A$15:$I$24,MATCH($E630,'2018_commission_structure'!$A$15:$A$18,0),MATCH('calculations '!Y$1,'2018_commission_structure'!$A$15:$I$15,0)),0)</f>
        <v>0</v>
      </c>
      <c r="Z630" s="2">
        <f>IF($H630&gt;L630, ($H630-L630) *INDEX('2018_commission_structure'!$A$15:$I$24,MATCH($E630, '2018_commission_structure'!$A$15:$A$18,0),MATCH(Z$1, '2018_commission_structure'!$A$15:$I$15,0)), 0)</f>
        <v>0</v>
      </c>
      <c r="AA630" s="9">
        <f t="shared" si="98"/>
        <v>52437.119999999995</v>
      </c>
      <c r="AB630" s="9">
        <f t="shared" si="99"/>
        <v>100688.12</v>
      </c>
    </row>
    <row r="631" spans="1:28" x14ac:dyDescent="0.25">
      <c r="A631" t="str">
        <f t="shared" si="90"/>
        <v>Dyanne Simper</v>
      </c>
      <c r="B631">
        <v>4323727860</v>
      </c>
      <c r="C631" t="s">
        <v>1229</v>
      </c>
      <c r="D631" t="s">
        <v>1230</v>
      </c>
      <c r="E631" t="s">
        <v>7</v>
      </c>
      <c r="F631" s="6">
        <v>62832</v>
      </c>
      <c r="G631">
        <f>COUNTIF(deals_closed!D:D,'calculations '!B631)</f>
        <v>23</v>
      </c>
      <c r="H631" s="6">
        <f>SUMIF(deals_closed!D:D,'calculations '!B631,deals_closed!C:C)</f>
        <v>798230</v>
      </c>
      <c r="I631" s="9">
        <f>VLOOKUP(E631,'2018_commission_structure'!$A$22:$I$24,9,FALSE)</f>
        <v>500000</v>
      </c>
      <c r="J631" s="7">
        <f t="shared" si="91"/>
        <v>625000</v>
      </c>
      <c r="K631" s="8">
        <f t="shared" si="92"/>
        <v>750000</v>
      </c>
      <c r="L631" s="9">
        <f t="shared" si="93"/>
        <v>1000000</v>
      </c>
      <c r="M631" s="10">
        <f t="shared" si="94"/>
        <v>1.59646</v>
      </c>
      <c r="N631" t="str">
        <f t="shared" si="95"/>
        <v>150-200%</v>
      </c>
      <c r="O631" s="9">
        <f>MIN(I631, H631)*INDEX('2018_commission_structure'!$A$21:$I$24,
MATCH($E631, '2018_commission_structure'!$A$21:$A$24,0),
MATCH(O$1, '2018_commission_structure'!$A$21:$I$21,0))</f>
        <v>50000</v>
      </c>
      <c r="P631" s="2">
        <f>IF(H631&gt;I631, MIN(H631-I631, J631-I631)*
INDEX('2018_commission_structure'!$A$21:$I$24,
MATCH($E631, '2018_commission_structure'!$A$21:$A$24, 0),
MATCH(P$1, '2018_commission_structure'!$A$21:$I$21, 0)), 0)</f>
        <v>18750</v>
      </c>
      <c r="Q631" s="2">
        <f>IF(H631&gt;J631, MIN(H631-J631, K631-J631)*
INDEX('2018_commission_structure'!$A$21:$I$24,
MATCH($E631, '2018_commission_structure'!$A$21:$A$24, 0),
MATCH(Q$1, '2018_commission_structure'!$A$21:$I$21, 0)), 0)</f>
        <v>22500</v>
      </c>
      <c r="R631" s="2">
        <f>IF($H631&gt;K631,MIN($H631-K631,L631-K631)*INDEX('2018_commission_structure'!$A$21:$I$24,MATCH($E631,'2018_commission_structure'!$A$21:$A$24,0),MATCH('calculations '!R$1,'2018_commission_structure'!$A$21:$I$21,0)),0)</f>
        <v>10610.6</v>
      </c>
      <c r="S631" s="2">
        <f>IF($H631&gt;L631, ($H631-L631) *INDEX('2018_commission_structure'!$A$21:$I$24,MATCH($E631, '2018_commission_structure'!$A$21:$A$24,0),MATCH(S$1, '2018_commission_structure'!$A$21:$I$21,0)), 0)</f>
        <v>0</v>
      </c>
      <c r="T631" s="2">
        <f t="shared" si="96"/>
        <v>101860.6</v>
      </c>
      <c r="U631" s="2">
        <f t="shared" si="97"/>
        <v>164692.6</v>
      </c>
      <c r="V631" s="2">
        <f>MIN(I631, H631)*INDEX('2018_commission_structure'!$A$15:$I$18,MATCH($E631, '2018_commission_structure'!$A$15:$A$18,0),MATCH(V$1, '2018_commission_structure'!$A$15:$I$15,0))</f>
        <v>60000</v>
      </c>
      <c r="W631" s="2">
        <f>IF(H631&gt;I631, MIN(H631-I631, J631-I631)*INDEX('2018_commission_structure'!$A$15:$I$18,MATCH($E631, '2018_commission_structure'!$A$15:$A$18, 0),MATCH(W$1,'2018_commission_structure'!$A$15:$I$15, 0)), 0)</f>
        <v>21250</v>
      </c>
      <c r="X631" s="2">
        <f>IF(H631&gt;J631, MIN(H631-J631, K631-J631)*INDEX('2018_commission_structure'!$A$15:$I$24,MATCH($E631, '2018_commission_structure'!$A$15:$A$18, 0),MATCH(X$1, '2018_commission_structure'!$A$15:$I$15, 0)), 0)</f>
        <v>25000</v>
      </c>
      <c r="Y631" s="2">
        <f>IF($H631&gt;K631,MIN($H631-K631,L631-K631)*INDEX('2018_commission_structure'!$A$15:$I$24,MATCH($E631,'2018_commission_structure'!$A$15:$A$18,0),MATCH('calculations '!Y$1,'2018_commission_structure'!$A$15:$I$15,0)),0)</f>
        <v>10610.6</v>
      </c>
      <c r="Z631" s="2">
        <f>IF($H631&gt;L631, ($H631-L631) *INDEX('2018_commission_structure'!$A$15:$I$24,MATCH($E631, '2018_commission_structure'!$A$15:$A$18,0),MATCH(Z$1, '2018_commission_structure'!$A$15:$I$15,0)), 0)</f>
        <v>0</v>
      </c>
      <c r="AA631" s="9">
        <f t="shared" si="98"/>
        <v>116860.6</v>
      </c>
      <c r="AB631" s="9">
        <f t="shared" si="99"/>
        <v>179692.6</v>
      </c>
    </row>
    <row r="632" spans="1:28" x14ac:dyDescent="0.25">
      <c r="A632" t="str">
        <f t="shared" si="90"/>
        <v>Pren Shanahan</v>
      </c>
      <c r="B632">
        <v>8024322455</v>
      </c>
      <c r="C632" t="s">
        <v>1231</v>
      </c>
      <c r="D632" t="s">
        <v>1232</v>
      </c>
      <c r="E632" t="s">
        <v>29</v>
      </c>
      <c r="F632" s="6">
        <v>57634</v>
      </c>
      <c r="G632">
        <f>COUNTIF(deals_closed!D:D,'calculations '!B632)</f>
        <v>19</v>
      </c>
      <c r="H632" s="6">
        <f>SUMIF(deals_closed!D:D,'calculations '!B632,deals_closed!C:C)</f>
        <v>689635</v>
      </c>
      <c r="I632" s="9">
        <f>VLOOKUP(E632,'2018_commission_structure'!$A$22:$I$24,9,FALSE)</f>
        <v>600000</v>
      </c>
      <c r="J632" s="7">
        <f t="shared" si="91"/>
        <v>750000</v>
      </c>
      <c r="K632" s="8">
        <f t="shared" si="92"/>
        <v>900000</v>
      </c>
      <c r="L632" s="9">
        <f t="shared" si="93"/>
        <v>1200000</v>
      </c>
      <c r="M632" s="10">
        <f t="shared" si="94"/>
        <v>1.1493916666666666</v>
      </c>
      <c r="N632" t="str">
        <f t="shared" si="95"/>
        <v>100-125%</v>
      </c>
      <c r="O632" s="9">
        <f>MIN(I632, H632)*INDEX('2018_commission_structure'!$A$21:$I$24,
MATCH($E632, '2018_commission_structure'!$A$21:$A$24,0),
MATCH(O$1, '2018_commission_structure'!$A$21:$I$21,0))</f>
        <v>78000</v>
      </c>
      <c r="P632" s="2">
        <f>IF(H632&gt;I632, MIN(H632-I632, J632-I632)*
INDEX('2018_commission_structure'!$A$21:$I$24,
MATCH($E632, '2018_commission_structure'!$A$21:$A$24, 0),
MATCH(P$1, '2018_commission_structure'!$A$21:$I$21, 0)), 0)</f>
        <v>15237.95</v>
      </c>
      <c r="Q632" s="2">
        <f>IF(H632&gt;J632, MIN(H632-J632, K632-J632)*
INDEX('2018_commission_structure'!$A$21:$I$24,
MATCH($E632, '2018_commission_structure'!$A$21:$A$24, 0),
MATCH(Q$1, '2018_commission_structure'!$A$21:$I$21, 0)), 0)</f>
        <v>0</v>
      </c>
      <c r="R632" s="2">
        <f>IF($H632&gt;K632,MIN($H632-K632,L632-K632)*INDEX('2018_commission_structure'!$A$21:$I$24,MATCH($E632,'2018_commission_structure'!$A$21:$A$24,0),MATCH('calculations '!R$1,'2018_commission_structure'!$A$21:$I$21,0)),0)</f>
        <v>0</v>
      </c>
      <c r="S632" s="2">
        <f>IF($H632&gt;L632, ($H632-L632) *INDEX('2018_commission_structure'!$A$21:$I$24,MATCH($E632, '2018_commission_structure'!$A$21:$A$24,0),MATCH(S$1, '2018_commission_structure'!$A$21:$I$21,0)), 0)</f>
        <v>0</v>
      </c>
      <c r="T632" s="2">
        <f t="shared" si="96"/>
        <v>93237.95</v>
      </c>
      <c r="U632" s="2">
        <f t="shared" si="97"/>
        <v>150871.95000000001</v>
      </c>
      <c r="V632" s="2">
        <f>MIN(I632, H632)*INDEX('2018_commission_structure'!$A$15:$I$18,MATCH($E632, '2018_commission_structure'!$A$15:$A$18,0),MATCH(V$1, '2018_commission_structure'!$A$15:$I$15,0))</f>
        <v>90000</v>
      </c>
      <c r="W632" s="2">
        <f>IF(H632&gt;I632, MIN(H632-I632, J632-I632)*INDEX('2018_commission_structure'!$A$15:$I$18,MATCH($E632, '2018_commission_structure'!$A$15:$A$18, 0),MATCH(W$1,'2018_commission_structure'!$A$15:$I$15, 0)), 0)</f>
        <v>16134.3</v>
      </c>
      <c r="X632" s="2">
        <f>IF(H632&gt;J632, MIN(H632-J632, K632-J632)*INDEX('2018_commission_structure'!$A$15:$I$24,MATCH($E632, '2018_commission_structure'!$A$15:$A$18, 0),MATCH(X$1, '2018_commission_structure'!$A$15:$I$15, 0)), 0)</f>
        <v>0</v>
      </c>
      <c r="Y632" s="2">
        <f>IF($H632&gt;K632,MIN($H632-K632,L632-K632)*INDEX('2018_commission_structure'!$A$15:$I$24,MATCH($E632,'2018_commission_structure'!$A$15:$A$18,0),MATCH('calculations '!Y$1,'2018_commission_structure'!$A$15:$I$15,0)),0)</f>
        <v>0</v>
      </c>
      <c r="Z632" s="2">
        <f>IF($H632&gt;L632, ($H632-L632) *INDEX('2018_commission_structure'!$A$15:$I$24,MATCH($E632, '2018_commission_structure'!$A$15:$A$18,0),MATCH(Z$1, '2018_commission_structure'!$A$15:$I$15,0)), 0)</f>
        <v>0</v>
      </c>
      <c r="AA632" s="9">
        <f t="shared" si="98"/>
        <v>106134.3</v>
      </c>
      <c r="AB632" s="9">
        <f t="shared" si="99"/>
        <v>163768.29999999999</v>
      </c>
    </row>
    <row r="633" spans="1:28" x14ac:dyDescent="0.25">
      <c r="A633" t="str">
        <f t="shared" si="90"/>
        <v>Ollie Allsupp</v>
      </c>
      <c r="B633">
        <v>4256220232</v>
      </c>
      <c r="C633" t="s">
        <v>1233</v>
      </c>
      <c r="D633" t="s">
        <v>1234</v>
      </c>
      <c r="E633" t="s">
        <v>29</v>
      </c>
      <c r="F633" s="6">
        <v>63611</v>
      </c>
      <c r="G633">
        <f>COUNTIF(deals_closed!D:D,'calculations '!B633)</f>
        <v>22</v>
      </c>
      <c r="H633" s="6">
        <f>SUMIF(deals_closed!D:D,'calculations '!B633,deals_closed!C:C)</f>
        <v>780733</v>
      </c>
      <c r="I633" s="9">
        <f>VLOOKUP(E633,'2018_commission_structure'!$A$22:$I$24,9,FALSE)</f>
        <v>600000</v>
      </c>
      <c r="J633" s="7">
        <f t="shared" si="91"/>
        <v>750000</v>
      </c>
      <c r="K633" s="8">
        <f t="shared" si="92"/>
        <v>900000</v>
      </c>
      <c r="L633" s="9">
        <f t="shared" si="93"/>
        <v>1200000</v>
      </c>
      <c r="M633" s="10">
        <f t="shared" si="94"/>
        <v>1.3012216666666667</v>
      </c>
      <c r="N633" t="str">
        <f t="shared" si="95"/>
        <v>125-150%</v>
      </c>
      <c r="O633" s="9">
        <f>MIN(I633, H633)*INDEX('2018_commission_structure'!$A$21:$I$24,
MATCH($E633, '2018_commission_structure'!$A$21:$A$24,0),
MATCH(O$1, '2018_commission_structure'!$A$21:$I$21,0))</f>
        <v>78000</v>
      </c>
      <c r="P633" s="2">
        <f>IF(H633&gt;I633, MIN(H633-I633, J633-I633)*
INDEX('2018_commission_structure'!$A$21:$I$24,
MATCH($E633, '2018_commission_structure'!$A$21:$A$24, 0),
MATCH(P$1, '2018_commission_structure'!$A$21:$I$21, 0)), 0)</f>
        <v>25500.000000000004</v>
      </c>
      <c r="Q633" s="2">
        <f>IF(H633&gt;J633, MIN(H633-J633, K633-J633)*
INDEX('2018_commission_structure'!$A$21:$I$24,
MATCH($E633, '2018_commission_structure'!$A$21:$A$24, 0),
MATCH(Q$1, '2018_commission_structure'!$A$21:$I$21, 0)), 0)</f>
        <v>6453.9299999999994</v>
      </c>
      <c r="R633" s="2">
        <f>IF($H633&gt;K633,MIN($H633-K633,L633-K633)*INDEX('2018_commission_structure'!$A$21:$I$24,MATCH($E633,'2018_commission_structure'!$A$21:$A$24,0),MATCH('calculations '!R$1,'2018_commission_structure'!$A$21:$I$21,0)),0)</f>
        <v>0</v>
      </c>
      <c r="S633" s="2">
        <f>IF($H633&gt;L633, ($H633-L633) *INDEX('2018_commission_structure'!$A$21:$I$24,MATCH($E633, '2018_commission_structure'!$A$21:$A$24,0),MATCH(S$1, '2018_commission_structure'!$A$21:$I$21,0)), 0)</f>
        <v>0</v>
      </c>
      <c r="T633" s="2">
        <f t="shared" si="96"/>
        <v>109953.93</v>
      </c>
      <c r="U633" s="2">
        <f t="shared" si="97"/>
        <v>173564.93</v>
      </c>
      <c r="V633" s="2">
        <f>MIN(I633, H633)*INDEX('2018_commission_structure'!$A$15:$I$18,MATCH($E633, '2018_commission_structure'!$A$15:$A$18,0),MATCH(V$1, '2018_commission_structure'!$A$15:$I$15,0))</f>
        <v>90000</v>
      </c>
      <c r="W633" s="2">
        <f>IF(H633&gt;I633, MIN(H633-I633, J633-I633)*INDEX('2018_commission_structure'!$A$15:$I$18,MATCH($E633, '2018_commission_structure'!$A$15:$A$18, 0),MATCH(W$1,'2018_commission_structure'!$A$15:$I$15, 0)), 0)</f>
        <v>27000</v>
      </c>
      <c r="X633" s="2">
        <f>IF(H633&gt;J633, MIN(H633-J633, K633-J633)*INDEX('2018_commission_structure'!$A$15:$I$24,MATCH($E633, '2018_commission_structure'!$A$15:$A$18, 0),MATCH(X$1, '2018_commission_structure'!$A$15:$I$15, 0)), 0)</f>
        <v>7683.25</v>
      </c>
      <c r="Y633" s="2">
        <f>IF($H633&gt;K633,MIN($H633-K633,L633-K633)*INDEX('2018_commission_structure'!$A$15:$I$24,MATCH($E633,'2018_commission_structure'!$A$15:$A$18,0),MATCH('calculations '!Y$1,'2018_commission_structure'!$A$15:$I$15,0)),0)</f>
        <v>0</v>
      </c>
      <c r="Z633" s="2">
        <f>IF($H633&gt;L633, ($H633-L633) *INDEX('2018_commission_structure'!$A$15:$I$24,MATCH($E633, '2018_commission_structure'!$A$15:$A$18,0),MATCH(Z$1, '2018_commission_structure'!$A$15:$I$15,0)), 0)</f>
        <v>0</v>
      </c>
      <c r="AA633" s="9">
        <f t="shared" si="98"/>
        <v>124683.25</v>
      </c>
      <c r="AB633" s="9">
        <f t="shared" si="99"/>
        <v>188294.25</v>
      </c>
    </row>
    <row r="634" spans="1:28" x14ac:dyDescent="0.25">
      <c r="A634" t="str">
        <f t="shared" si="90"/>
        <v>Zaneta Swaddle</v>
      </c>
      <c r="B634">
        <v>650049144</v>
      </c>
      <c r="C634" t="s">
        <v>1235</v>
      </c>
      <c r="D634" t="s">
        <v>1236</v>
      </c>
      <c r="E634" t="s">
        <v>7</v>
      </c>
      <c r="F634" s="6">
        <v>42284</v>
      </c>
      <c r="G634">
        <f>COUNTIF(deals_closed!D:D,'calculations '!B634)</f>
        <v>21</v>
      </c>
      <c r="H634" s="6">
        <f>SUMIF(deals_closed!D:D,'calculations '!B634,deals_closed!C:C)</f>
        <v>685708</v>
      </c>
      <c r="I634" s="9">
        <f>VLOOKUP(E634,'2018_commission_structure'!$A$22:$I$24,9,FALSE)</f>
        <v>500000</v>
      </c>
      <c r="J634" s="7">
        <f t="shared" si="91"/>
        <v>625000</v>
      </c>
      <c r="K634" s="8">
        <f t="shared" si="92"/>
        <v>750000</v>
      </c>
      <c r="L634" s="9">
        <f t="shared" si="93"/>
        <v>1000000</v>
      </c>
      <c r="M634" s="10">
        <f t="shared" si="94"/>
        <v>1.371416</v>
      </c>
      <c r="N634" t="str">
        <f t="shared" si="95"/>
        <v>125-150%</v>
      </c>
      <c r="O634" s="9">
        <f>MIN(I634, H634)*INDEX('2018_commission_structure'!$A$21:$I$24,
MATCH($E634, '2018_commission_structure'!$A$21:$A$24,0),
MATCH(O$1, '2018_commission_structure'!$A$21:$I$21,0))</f>
        <v>50000</v>
      </c>
      <c r="P634" s="2">
        <f>IF(H634&gt;I634, MIN(H634-I634, J634-I634)*
INDEX('2018_commission_structure'!$A$21:$I$24,
MATCH($E634, '2018_commission_structure'!$A$21:$A$24, 0),
MATCH(P$1, '2018_commission_structure'!$A$21:$I$21, 0)), 0)</f>
        <v>18750</v>
      </c>
      <c r="Q634" s="2">
        <f>IF(H634&gt;J634, MIN(H634-J634, K634-J634)*
INDEX('2018_commission_structure'!$A$21:$I$24,
MATCH($E634, '2018_commission_structure'!$A$21:$A$24, 0),
MATCH(Q$1, '2018_commission_structure'!$A$21:$I$21, 0)), 0)</f>
        <v>10927.439999999999</v>
      </c>
      <c r="R634" s="2">
        <f>IF($H634&gt;K634,MIN($H634-K634,L634-K634)*INDEX('2018_commission_structure'!$A$21:$I$24,MATCH($E634,'2018_commission_structure'!$A$21:$A$24,0),MATCH('calculations '!R$1,'2018_commission_structure'!$A$21:$I$21,0)),0)</f>
        <v>0</v>
      </c>
      <c r="S634" s="2">
        <f>IF($H634&gt;L634, ($H634-L634) *INDEX('2018_commission_structure'!$A$21:$I$24,MATCH($E634, '2018_commission_structure'!$A$21:$A$24,0),MATCH(S$1, '2018_commission_structure'!$A$21:$I$21,0)), 0)</f>
        <v>0</v>
      </c>
      <c r="T634" s="2">
        <f t="shared" si="96"/>
        <v>79677.440000000002</v>
      </c>
      <c r="U634" s="2">
        <f t="shared" si="97"/>
        <v>121961.44</v>
      </c>
      <c r="V634" s="2">
        <f>MIN(I634, H634)*INDEX('2018_commission_structure'!$A$15:$I$18,MATCH($E634, '2018_commission_structure'!$A$15:$A$18,0),MATCH(V$1, '2018_commission_structure'!$A$15:$I$15,0))</f>
        <v>60000</v>
      </c>
      <c r="W634" s="2">
        <f>IF(H634&gt;I634, MIN(H634-I634, J634-I634)*INDEX('2018_commission_structure'!$A$15:$I$18,MATCH($E634, '2018_commission_structure'!$A$15:$A$18, 0),MATCH(W$1,'2018_commission_structure'!$A$15:$I$15, 0)), 0)</f>
        <v>21250</v>
      </c>
      <c r="X634" s="2">
        <f>IF(H634&gt;J634, MIN(H634-J634, K634-J634)*INDEX('2018_commission_structure'!$A$15:$I$24,MATCH($E634, '2018_commission_structure'!$A$15:$A$18, 0),MATCH(X$1, '2018_commission_structure'!$A$15:$I$15, 0)), 0)</f>
        <v>12141.6</v>
      </c>
      <c r="Y634" s="2">
        <f>IF($H634&gt;K634,MIN($H634-K634,L634-K634)*INDEX('2018_commission_structure'!$A$15:$I$24,MATCH($E634,'2018_commission_structure'!$A$15:$A$18,0),MATCH('calculations '!Y$1,'2018_commission_structure'!$A$15:$I$15,0)),0)</f>
        <v>0</v>
      </c>
      <c r="Z634" s="2">
        <f>IF($H634&gt;L634, ($H634-L634) *INDEX('2018_commission_structure'!$A$15:$I$24,MATCH($E634, '2018_commission_structure'!$A$15:$A$18,0),MATCH(Z$1, '2018_commission_structure'!$A$15:$I$15,0)), 0)</f>
        <v>0</v>
      </c>
      <c r="AA634" s="9">
        <f t="shared" si="98"/>
        <v>93391.6</v>
      </c>
      <c r="AB634" s="9">
        <f t="shared" si="99"/>
        <v>135675.6</v>
      </c>
    </row>
    <row r="635" spans="1:28" x14ac:dyDescent="0.25">
      <c r="A635" t="str">
        <f t="shared" si="90"/>
        <v>Hamlin Matchitt</v>
      </c>
      <c r="B635">
        <v>8788824691</v>
      </c>
      <c r="C635" t="s">
        <v>1237</v>
      </c>
      <c r="D635" t="s">
        <v>1238</v>
      </c>
      <c r="E635" t="s">
        <v>7</v>
      </c>
      <c r="F635" s="6">
        <v>36801</v>
      </c>
      <c r="G635">
        <f>COUNTIF(deals_closed!D:D,'calculations '!B635)</f>
        <v>15</v>
      </c>
      <c r="H635" s="6">
        <f>SUMIF(deals_closed!D:D,'calculations '!B635,deals_closed!C:C)</f>
        <v>555207</v>
      </c>
      <c r="I635" s="9">
        <f>VLOOKUP(E635,'2018_commission_structure'!$A$22:$I$24,9,FALSE)</f>
        <v>500000</v>
      </c>
      <c r="J635" s="7">
        <f t="shared" si="91"/>
        <v>625000</v>
      </c>
      <c r="K635" s="8">
        <f t="shared" si="92"/>
        <v>750000</v>
      </c>
      <c r="L635" s="9">
        <f t="shared" si="93"/>
        <v>1000000</v>
      </c>
      <c r="M635" s="10">
        <f t="shared" si="94"/>
        <v>1.110414</v>
      </c>
      <c r="N635" t="str">
        <f t="shared" si="95"/>
        <v>100-125%</v>
      </c>
      <c r="O635" s="9">
        <f>MIN(I635, H635)*INDEX('2018_commission_structure'!$A$21:$I$24,
MATCH($E635, '2018_commission_structure'!$A$21:$A$24,0),
MATCH(O$1, '2018_commission_structure'!$A$21:$I$21,0))</f>
        <v>50000</v>
      </c>
      <c r="P635" s="2">
        <f>IF(H635&gt;I635, MIN(H635-I635, J635-I635)*
INDEX('2018_commission_structure'!$A$21:$I$24,
MATCH($E635, '2018_commission_structure'!$A$21:$A$24, 0),
MATCH(P$1, '2018_commission_structure'!$A$21:$I$21, 0)), 0)</f>
        <v>8281.0499999999993</v>
      </c>
      <c r="Q635" s="2">
        <f>IF(H635&gt;J635, MIN(H635-J635, K635-J635)*
INDEX('2018_commission_structure'!$A$21:$I$24,
MATCH($E635, '2018_commission_structure'!$A$21:$A$24, 0),
MATCH(Q$1, '2018_commission_structure'!$A$21:$I$21, 0)), 0)</f>
        <v>0</v>
      </c>
      <c r="R635" s="2">
        <f>IF($H635&gt;K635,MIN($H635-K635,L635-K635)*INDEX('2018_commission_structure'!$A$21:$I$24,MATCH($E635,'2018_commission_structure'!$A$21:$A$24,0),MATCH('calculations '!R$1,'2018_commission_structure'!$A$21:$I$21,0)),0)</f>
        <v>0</v>
      </c>
      <c r="S635" s="2">
        <f>IF($H635&gt;L635, ($H635-L635) *INDEX('2018_commission_structure'!$A$21:$I$24,MATCH($E635, '2018_commission_structure'!$A$21:$A$24,0),MATCH(S$1, '2018_commission_structure'!$A$21:$I$21,0)), 0)</f>
        <v>0</v>
      </c>
      <c r="T635" s="2">
        <f t="shared" si="96"/>
        <v>58281.05</v>
      </c>
      <c r="U635" s="2">
        <f t="shared" si="97"/>
        <v>95082.05</v>
      </c>
      <c r="V635" s="2">
        <f>MIN(I635, H635)*INDEX('2018_commission_structure'!$A$15:$I$18,MATCH($E635, '2018_commission_structure'!$A$15:$A$18,0),MATCH(V$1, '2018_commission_structure'!$A$15:$I$15,0))</f>
        <v>60000</v>
      </c>
      <c r="W635" s="2">
        <f>IF(H635&gt;I635, MIN(H635-I635, J635-I635)*INDEX('2018_commission_structure'!$A$15:$I$18,MATCH($E635, '2018_commission_structure'!$A$15:$A$18, 0),MATCH(W$1,'2018_commission_structure'!$A$15:$I$15, 0)), 0)</f>
        <v>9385.19</v>
      </c>
      <c r="X635" s="2">
        <f>IF(H635&gt;J635, MIN(H635-J635, K635-J635)*INDEX('2018_commission_structure'!$A$15:$I$24,MATCH($E635, '2018_commission_structure'!$A$15:$A$18, 0),MATCH(X$1, '2018_commission_structure'!$A$15:$I$15, 0)), 0)</f>
        <v>0</v>
      </c>
      <c r="Y635" s="2">
        <f>IF($H635&gt;K635,MIN($H635-K635,L635-K635)*INDEX('2018_commission_structure'!$A$15:$I$24,MATCH($E635,'2018_commission_structure'!$A$15:$A$18,0),MATCH('calculations '!Y$1,'2018_commission_structure'!$A$15:$I$15,0)),0)</f>
        <v>0</v>
      </c>
      <c r="Z635" s="2">
        <f>IF($H635&gt;L635, ($H635-L635) *INDEX('2018_commission_structure'!$A$15:$I$24,MATCH($E635, '2018_commission_structure'!$A$15:$A$18,0),MATCH(Z$1, '2018_commission_structure'!$A$15:$I$15,0)), 0)</f>
        <v>0</v>
      </c>
      <c r="AA635" s="9">
        <f t="shared" si="98"/>
        <v>69385.19</v>
      </c>
      <c r="AB635" s="9">
        <f t="shared" si="99"/>
        <v>106186.19</v>
      </c>
    </row>
    <row r="636" spans="1:28" x14ac:dyDescent="0.25">
      <c r="A636" t="str">
        <f t="shared" si="90"/>
        <v>Lucila Fosh</v>
      </c>
      <c r="B636">
        <v>6732216945</v>
      </c>
      <c r="C636" t="s">
        <v>1239</v>
      </c>
      <c r="D636" t="s">
        <v>1240</v>
      </c>
      <c r="E636" t="s">
        <v>7</v>
      </c>
      <c r="F636" s="6">
        <v>35593</v>
      </c>
      <c r="G636">
        <f>COUNTIF(deals_closed!D:D,'calculations '!B636)</f>
        <v>24</v>
      </c>
      <c r="H636" s="6">
        <f>SUMIF(deals_closed!D:D,'calculations '!B636,deals_closed!C:C)</f>
        <v>818243</v>
      </c>
      <c r="I636" s="9">
        <f>VLOOKUP(E636,'2018_commission_structure'!$A$22:$I$24,9,FALSE)</f>
        <v>500000</v>
      </c>
      <c r="J636" s="7">
        <f t="shared" si="91"/>
        <v>625000</v>
      </c>
      <c r="K636" s="8">
        <f t="shared" si="92"/>
        <v>750000</v>
      </c>
      <c r="L636" s="9">
        <f t="shared" si="93"/>
        <v>1000000</v>
      </c>
      <c r="M636" s="10">
        <f t="shared" si="94"/>
        <v>1.6364860000000001</v>
      </c>
      <c r="N636" t="str">
        <f t="shared" si="95"/>
        <v>150-200%</v>
      </c>
      <c r="O636" s="9">
        <f>MIN(I636, H636)*INDEX('2018_commission_structure'!$A$21:$I$24,
MATCH($E636, '2018_commission_structure'!$A$21:$A$24,0),
MATCH(O$1, '2018_commission_structure'!$A$21:$I$21,0))</f>
        <v>50000</v>
      </c>
      <c r="P636" s="2">
        <f>IF(H636&gt;I636, MIN(H636-I636, J636-I636)*
INDEX('2018_commission_structure'!$A$21:$I$24,
MATCH($E636, '2018_commission_structure'!$A$21:$A$24, 0),
MATCH(P$1, '2018_commission_structure'!$A$21:$I$21, 0)), 0)</f>
        <v>18750</v>
      </c>
      <c r="Q636" s="2">
        <f>IF(H636&gt;J636, MIN(H636-J636, K636-J636)*
INDEX('2018_commission_structure'!$A$21:$I$24,
MATCH($E636, '2018_commission_structure'!$A$21:$A$24, 0),
MATCH(Q$1, '2018_commission_structure'!$A$21:$I$21, 0)), 0)</f>
        <v>22500</v>
      </c>
      <c r="R636" s="2">
        <f>IF($H636&gt;K636,MIN($H636-K636,L636-K636)*INDEX('2018_commission_structure'!$A$21:$I$24,MATCH($E636,'2018_commission_structure'!$A$21:$A$24,0),MATCH('calculations '!R$1,'2018_commission_structure'!$A$21:$I$21,0)),0)</f>
        <v>15013.460000000001</v>
      </c>
      <c r="S636" s="2">
        <f>IF($H636&gt;L636, ($H636-L636) *INDEX('2018_commission_structure'!$A$21:$I$24,MATCH($E636, '2018_commission_structure'!$A$21:$A$24,0),MATCH(S$1, '2018_commission_structure'!$A$21:$I$21,0)), 0)</f>
        <v>0</v>
      </c>
      <c r="T636" s="2">
        <f t="shared" si="96"/>
        <v>106263.46</v>
      </c>
      <c r="U636" s="2">
        <f t="shared" si="97"/>
        <v>141856.46000000002</v>
      </c>
      <c r="V636" s="2">
        <f>MIN(I636, H636)*INDEX('2018_commission_structure'!$A$15:$I$18,MATCH($E636, '2018_commission_structure'!$A$15:$A$18,0),MATCH(V$1, '2018_commission_structure'!$A$15:$I$15,0))</f>
        <v>60000</v>
      </c>
      <c r="W636" s="2">
        <f>IF(H636&gt;I636, MIN(H636-I636, J636-I636)*INDEX('2018_commission_structure'!$A$15:$I$18,MATCH($E636, '2018_commission_structure'!$A$15:$A$18, 0),MATCH(W$1,'2018_commission_structure'!$A$15:$I$15, 0)), 0)</f>
        <v>21250</v>
      </c>
      <c r="X636" s="2">
        <f>IF(H636&gt;J636, MIN(H636-J636, K636-J636)*INDEX('2018_commission_structure'!$A$15:$I$24,MATCH($E636, '2018_commission_structure'!$A$15:$A$18, 0),MATCH(X$1, '2018_commission_structure'!$A$15:$I$15, 0)), 0)</f>
        <v>25000</v>
      </c>
      <c r="Y636" s="2">
        <f>IF($H636&gt;K636,MIN($H636-K636,L636-K636)*INDEX('2018_commission_structure'!$A$15:$I$24,MATCH($E636,'2018_commission_structure'!$A$15:$A$18,0),MATCH('calculations '!Y$1,'2018_commission_structure'!$A$15:$I$15,0)),0)</f>
        <v>15013.460000000001</v>
      </c>
      <c r="Z636" s="2">
        <f>IF($H636&gt;L636, ($H636-L636) *INDEX('2018_commission_structure'!$A$15:$I$24,MATCH($E636, '2018_commission_structure'!$A$15:$A$18,0),MATCH(Z$1, '2018_commission_structure'!$A$15:$I$15,0)), 0)</f>
        <v>0</v>
      </c>
      <c r="AA636" s="9">
        <f t="shared" si="98"/>
        <v>121263.46</v>
      </c>
      <c r="AB636" s="9">
        <f t="shared" si="99"/>
        <v>156856.46000000002</v>
      </c>
    </row>
    <row r="637" spans="1:28" x14ac:dyDescent="0.25">
      <c r="A637" t="str">
        <f t="shared" si="90"/>
        <v>Chan Shillabeare</v>
      </c>
      <c r="B637">
        <v>6731572691</v>
      </c>
      <c r="C637" t="s">
        <v>1241</v>
      </c>
      <c r="D637" t="s">
        <v>1242</v>
      </c>
      <c r="E637" t="s">
        <v>7</v>
      </c>
      <c r="F637" s="6">
        <v>36362</v>
      </c>
      <c r="G637">
        <f>COUNTIF(deals_closed!D:D,'calculations '!B637)</f>
        <v>22</v>
      </c>
      <c r="H637" s="6">
        <f>SUMIF(deals_closed!D:D,'calculations '!B637,deals_closed!C:C)</f>
        <v>789839</v>
      </c>
      <c r="I637" s="9">
        <f>VLOOKUP(E637,'2018_commission_structure'!$A$22:$I$24,9,FALSE)</f>
        <v>500000</v>
      </c>
      <c r="J637" s="7">
        <f t="shared" si="91"/>
        <v>625000</v>
      </c>
      <c r="K637" s="8">
        <f t="shared" si="92"/>
        <v>750000</v>
      </c>
      <c r="L637" s="9">
        <f t="shared" si="93"/>
        <v>1000000</v>
      </c>
      <c r="M637" s="10">
        <f t="shared" si="94"/>
        <v>1.5796779999999999</v>
      </c>
      <c r="N637" t="str">
        <f t="shared" si="95"/>
        <v>150-200%</v>
      </c>
      <c r="O637" s="9">
        <f>MIN(I637, H637)*INDEX('2018_commission_structure'!$A$21:$I$24,
MATCH($E637, '2018_commission_structure'!$A$21:$A$24,0),
MATCH(O$1, '2018_commission_structure'!$A$21:$I$21,0))</f>
        <v>50000</v>
      </c>
      <c r="P637" s="2">
        <f>IF(H637&gt;I637, MIN(H637-I637, J637-I637)*
INDEX('2018_commission_structure'!$A$21:$I$24,
MATCH($E637, '2018_commission_structure'!$A$21:$A$24, 0),
MATCH(P$1, '2018_commission_structure'!$A$21:$I$21, 0)), 0)</f>
        <v>18750</v>
      </c>
      <c r="Q637" s="2">
        <f>IF(H637&gt;J637, MIN(H637-J637, K637-J637)*
INDEX('2018_commission_structure'!$A$21:$I$24,
MATCH($E637, '2018_commission_structure'!$A$21:$A$24, 0),
MATCH(Q$1, '2018_commission_structure'!$A$21:$I$21, 0)), 0)</f>
        <v>22500</v>
      </c>
      <c r="R637" s="2">
        <f>IF($H637&gt;K637,MIN($H637-K637,L637-K637)*INDEX('2018_commission_structure'!$A$21:$I$24,MATCH($E637,'2018_commission_structure'!$A$21:$A$24,0),MATCH('calculations '!R$1,'2018_commission_structure'!$A$21:$I$21,0)),0)</f>
        <v>8764.58</v>
      </c>
      <c r="S637" s="2">
        <f>IF($H637&gt;L637, ($H637-L637) *INDEX('2018_commission_structure'!$A$21:$I$24,MATCH($E637, '2018_commission_structure'!$A$21:$A$24,0),MATCH(S$1, '2018_commission_structure'!$A$21:$I$21,0)), 0)</f>
        <v>0</v>
      </c>
      <c r="T637" s="2">
        <f t="shared" si="96"/>
        <v>100014.58</v>
      </c>
      <c r="U637" s="2">
        <f t="shared" si="97"/>
        <v>136376.58000000002</v>
      </c>
      <c r="V637" s="2">
        <f>MIN(I637, H637)*INDEX('2018_commission_structure'!$A$15:$I$18,MATCH($E637, '2018_commission_structure'!$A$15:$A$18,0),MATCH(V$1, '2018_commission_structure'!$A$15:$I$15,0))</f>
        <v>60000</v>
      </c>
      <c r="W637" s="2">
        <f>IF(H637&gt;I637, MIN(H637-I637, J637-I637)*INDEX('2018_commission_structure'!$A$15:$I$18,MATCH($E637, '2018_commission_structure'!$A$15:$A$18, 0),MATCH(W$1,'2018_commission_structure'!$A$15:$I$15, 0)), 0)</f>
        <v>21250</v>
      </c>
      <c r="X637" s="2">
        <f>IF(H637&gt;J637, MIN(H637-J637, K637-J637)*INDEX('2018_commission_structure'!$A$15:$I$24,MATCH($E637, '2018_commission_structure'!$A$15:$A$18, 0),MATCH(X$1, '2018_commission_structure'!$A$15:$I$15, 0)), 0)</f>
        <v>25000</v>
      </c>
      <c r="Y637" s="2">
        <f>IF($H637&gt;K637,MIN($H637-K637,L637-K637)*INDEX('2018_commission_structure'!$A$15:$I$24,MATCH($E637,'2018_commission_structure'!$A$15:$A$18,0),MATCH('calculations '!Y$1,'2018_commission_structure'!$A$15:$I$15,0)),0)</f>
        <v>8764.58</v>
      </c>
      <c r="Z637" s="2">
        <f>IF($H637&gt;L637, ($H637-L637) *INDEX('2018_commission_structure'!$A$15:$I$24,MATCH($E637, '2018_commission_structure'!$A$15:$A$18,0),MATCH(Z$1, '2018_commission_structure'!$A$15:$I$15,0)), 0)</f>
        <v>0</v>
      </c>
      <c r="AA637" s="9">
        <f t="shared" si="98"/>
        <v>115014.58</v>
      </c>
      <c r="AB637" s="9">
        <f t="shared" si="99"/>
        <v>151376.58000000002</v>
      </c>
    </row>
    <row r="638" spans="1:28" x14ac:dyDescent="0.25">
      <c r="A638" t="str">
        <f t="shared" si="90"/>
        <v>Nathaniel Evered</v>
      </c>
      <c r="B638">
        <v>5684780105</v>
      </c>
      <c r="C638" t="s">
        <v>1243</v>
      </c>
      <c r="D638" t="s">
        <v>1244</v>
      </c>
      <c r="E638" t="s">
        <v>10</v>
      </c>
      <c r="F638" s="6">
        <v>99346</v>
      </c>
      <c r="G638">
        <f>COUNTIF(deals_closed!D:D,'calculations '!B638)</f>
        <v>16</v>
      </c>
      <c r="H638" s="6">
        <f>SUMIF(deals_closed!D:D,'calculations '!B638,deals_closed!C:C)</f>
        <v>633853</v>
      </c>
      <c r="I638" s="9">
        <f>VLOOKUP(E638,'2018_commission_structure'!$A$22:$I$24,9,FALSE)</f>
        <v>750000</v>
      </c>
      <c r="J638" s="7">
        <f t="shared" si="91"/>
        <v>937500</v>
      </c>
      <c r="K638" s="8">
        <f t="shared" si="92"/>
        <v>1125000</v>
      </c>
      <c r="L638" s="9">
        <f t="shared" si="93"/>
        <v>1500000</v>
      </c>
      <c r="M638" s="10">
        <f t="shared" si="94"/>
        <v>0.8451373333333333</v>
      </c>
      <c r="N638" t="str">
        <f t="shared" si="95"/>
        <v>0-100%</v>
      </c>
      <c r="O638" s="9">
        <f>MIN(I638, H638)*INDEX('2018_commission_structure'!$A$21:$I$24,
MATCH($E638, '2018_commission_structure'!$A$21:$A$24,0),
MATCH(O$1, '2018_commission_structure'!$A$21:$I$21,0))</f>
        <v>95077.95</v>
      </c>
      <c r="P638" s="2">
        <f>IF(H638&gt;I638, MIN(H638-I638, J638-I638)*
INDEX('2018_commission_structure'!$A$21:$I$24,
MATCH($E638, '2018_commission_structure'!$A$21:$A$24, 0),
MATCH(P$1, '2018_commission_structure'!$A$21:$I$21, 0)), 0)</f>
        <v>0</v>
      </c>
      <c r="Q638" s="2">
        <f>IF(H638&gt;J638, MIN(H638-J638, K638-J638)*
INDEX('2018_commission_structure'!$A$21:$I$24,
MATCH($E638, '2018_commission_structure'!$A$21:$A$24, 0),
MATCH(Q$1, '2018_commission_structure'!$A$21:$I$21, 0)), 0)</f>
        <v>0</v>
      </c>
      <c r="R638" s="2">
        <f>IF($H638&gt;K638,MIN($H638-K638,L638-K638)*INDEX('2018_commission_structure'!$A$21:$I$24,MATCH($E638,'2018_commission_structure'!$A$21:$A$24,0),MATCH('calculations '!R$1,'2018_commission_structure'!$A$21:$I$21,0)),0)</f>
        <v>0</v>
      </c>
      <c r="S638" s="2">
        <f>IF($H638&gt;L638, ($H638-L638) *INDEX('2018_commission_structure'!$A$21:$I$24,MATCH($E638, '2018_commission_structure'!$A$21:$A$24,0),MATCH(S$1, '2018_commission_structure'!$A$21:$I$21,0)), 0)</f>
        <v>0</v>
      </c>
      <c r="T638" s="2">
        <f t="shared" si="96"/>
        <v>95077.95</v>
      </c>
      <c r="U638" s="2">
        <f t="shared" si="97"/>
        <v>194423.95</v>
      </c>
      <c r="V638" s="2">
        <f>MIN(I638, H638)*INDEX('2018_commission_structure'!$A$15:$I$18,MATCH($E638, '2018_commission_structure'!$A$15:$A$18,0),MATCH(V$1, '2018_commission_structure'!$A$15:$I$15,0))</f>
        <v>95077.95</v>
      </c>
      <c r="W638" s="2">
        <f>IF(H638&gt;I638, MIN(H638-I638, J638-I638)*INDEX('2018_commission_structure'!$A$15:$I$18,MATCH($E638, '2018_commission_structure'!$A$15:$A$18, 0),MATCH(W$1,'2018_commission_structure'!$A$15:$I$15, 0)), 0)</f>
        <v>0</v>
      </c>
      <c r="X638" s="2">
        <f>IF(H638&gt;J638, MIN(H638-J638, K638-J638)*INDEX('2018_commission_structure'!$A$15:$I$24,MATCH($E638, '2018_commission_structure'!$A$15:$A$18, 0),MATCH(X$1, '2018_commission_structure'!$A$15:$I$15, 0)), 0)</f>
        <v>0</v>
      </c>
      <c r="Y638" s="2">
        <f>IF($H638&gt;K638,MIN($H638-K638,L638-K638)*INDEX('2018_commission_structure'!$A$15:$I$24,MATCH($E638,'2018_commission_structure'!$A$15:$A$18,0),MATCH('calculations '!Y$1,'2018_commission_structure'!$A$15:$I$15,0)),0)</f>
        <v>0</v>
      </c>
      <c r="Z638" s="2">
        <f>IF($H638&gt;L638, ($H638-L638) *INDEX('2018_commission_structure'!$A$15:$I$24,MATCH($E638, '2018_commission_structure'!$A$15:$A$18,0),MATCH(Z$1, '2018_commission_structure'!$A$15:$I$15,0)), 0)</f>
        <v>0</v>
      </c>
      <c r="AA638" s="9">
        <f t="shared" si="98"/>
        <v>95077.95</v>
      </c>
      <c r="AB638" s="9">
        <f t="shared" si="99"/>
        <v>194423.95</v>
      </c>
    </row>
    <row r="639" spans="1:28" x14ac:dyDescent="0.25">
      <c r="A639" t="str">
        <f t="shared" si="90"/>
        <v>Ddene Iddiens</v>
      </c>
      <c r="B639">
        <v>8277918739</v>
      </c>
      <c r="C639" t="s">
        <v>1131</v>
      </c>
      <c r="D639" t="s">
        <v>1245</v>
      </c>
      <c r="E639" t="s">
        <v>7</v>
      </c>
      <c r="F639" s="6">
        <v>42146</v>
      </c>
      <c r="G639">
        <f>COUNTIF(deals_closed!D:D,'calculations '!B639)</f>
        <v>15</v>
      </c>
      <c r="H639" s="6">
        <f>SUMIF(deals_closed!D:D,'calculations '!B639,deals_closed!C:C)</f>
        <v>505122</v>
      </c>
      <c r="I639" s="9">
        <f>VLOOKUP(E639,'2018_commission_structure'!$A$22:$I$24,9,FALSE)</f>
        <v>500000</v>
      </c>
      <c r="J639" s="7">
        <f t="shared" si="91"/>
        <v>625000</v>
      </c>
      <c r="K639" s="8">
        <f t="shared" si="92"/>
        <v>750000</v>
      </c>
      <c r="L639" s="9">
        <f t="shared" si="93"/>
        <v>1000000</v>
      </c>
      <c r="M639" s="10">
        <f t="shared" si="94"/>
        <v>1.0102439999999999</v>
      </c>
      <c r="N639" t="str">
        <f t="shared" si="95"/>
        <v>100-125%</v>
      </c>
      <c r="O639" s="9">
        <f>MIN(I639, H639)*INDEX('2018_commission_structure'!$A$21:$I$24,
MATCH($E639, '2018_commission_structure'!$A$21:$A$24,0),
MATCH(O$1, '2018_commission_structure'!$A$21:$I$21,0))</f>
        <v>50000</v>
      </c>
      <c r="P639" s="2">
        <f>IF(H639&gt;I639, MIN(H639-I639, J639-I639)*
INDEX('2018_commission_structure'!$A$21:$I$24,
MATCH($E639, '2018_commission_structure'!$A$21:$A$24, 0),
MATCH(P$1, '2018_commission_structure'!$A$21:$I$21, 0)), 0)</f>
        <v>768.3</v>
      </c>
      <c r="Q639" s="2">
        <f>IF(H639&gt;J639, MIN(H639-J639, K639-J639)*
INDEX('2018_commission_structure'!$A$21:$I$24,
MATCH($E639, '2018_commission_structure'!$A$21:$A$24, 0),
MATCH(Q$1, '2018_commission_structure'!$A$21:$I$21, 0)), 0)</f>
        <v>0</v>
      </c>
      <c r="R639" s="2">
        <f>IF($H639&gt;K639,MIN($H639-K639,L639-K639)*INDEX('2018_commission_structure'!$A$21:$I$24,MATCH($E639,'2018_commission_structure'!$A$21:$A$24,0),MATCH('calculations '!R$1,'2018_commission_structure'!$A$21:$I$21,0)),0)</f>
        <v>0</v>
      </c>
      <c r="S639" s="2">
        <f>IF($H639&gt;L639, ($H639-L639) *INDEX('2018_commission_structure'!$A$21:$I$24,MATCH($E639, '2018_commission_structure'!$A$21:$A$24,0),MATCH(S$1, '2018_commission_structure'!$A$21:$I$21,0)), 0)</f>
        <v>0</v>
      </c>
      <c r="T639" s="2">
        <f t="shared" si="96"/>
        <v>50768.3</v>
      </c>
      <c r="U639" s="2">
        <f t="shared" si="97"/>
        <v>92914.3</v>
      </c>
      <c r="V639" s="2">
        <f>MIN(I639, H639)*INDEX('2018_commission_structure'!$A$15:$I$18,MATCH($E639, '2018_commission_structure'!$A$15:$A$18,0),MATCH(V$1, '2018_commission_structure'!$A$15:$I$15,0))</f>
        <v>60000</v>
      </c>
      <c r="W639" s="2">
        <f>IF(H639&gt;I639, MIN(H639-I639, J639-I639)*INDEX('2018_commission_structure'!$A$15:$I$18,MATCH($E639, '2018_commission_structure'!$A$15:$A$18, 0),MATCH(W$1,'2018_commission_structure'!$A$15:$I$15, 0)), 0)</f>
        <v>870.74</v>
      </c>
      <c r="X639" s="2">
        <f>IF(H639&gt;J639, MIN(H639-J639, K639-J639)*INDEX('2018_commission_structure'!$A$15:$I$24,MATCH($E639, '2018_commission_structure'!$A$15:$A$18, 0),MATCH(X$1, '2018_commission_structure'!$A$15:$I$15, 0)), 0)</f>
        <v>0</v>
      </c>
      <c r="Y639" s="2">
        <f>IF($H639&gt;K639,MIN($H639-K639,L639-K639)*INDEX('2018_commission_structure'!$A$15:$I$24,MATCH($E639,'2018_commission_structure'!$A$15:$A$18,0),MATCH('calculations '!Y$1,'2018_commission_structure'!$A$15:$I$15,0)),0)</f>
        <v>0</v>
      </c>
      <c r="Z639" s="2">
        <f>IF($H639&gt;L639, ($H639-L639) *INDEX('2018_commission_structure'!$A$15:$I$24,MATCH($E639, '2018_commission_structure'!$A$15:$A$18,0),MATCH(Z$1, '2018_commission_structure'!$A$15:$I$15,0)), 0)</f>
        <v>0</v>
      </c>
      <c r="AA639" s="9">
        <f t="shared" si="98"/>
        <v>60870.74</v>
      </c>
      <c r="AB639" s="9">
        <f t="shared" si="99"/>
        <v>103016.73999999999</v>
      </c>
    </row>
    <row r="640" spans="1:28" x14ac:dyDescent="0.25">
      <c r="A640" t="str">
        <f t="shared" si="90"/>
        <v>Nikolos Santino</v>
      </c>
      <c r="B640">
        <v>4877108939</v>
      </c>
      <c r="C640" t="s">
        <v>1246</v>
      </c>
      <c r="D640" t="s">
        <v>1247</v>
      </c>
      <c r="E640" t="s">
        <v>10</v>
      </c>
      <c r="F640" s="6">
        <v>99554</v>
      </c>
      <c r="G640">
        <f>COUNTIF(deals_closed!D:D,'calculations '!B640)</f>
        <v>27</v>
      </c>
      <c r="H640" s="6">
        <f>SUMIF(deals_closed!D:D,'calculations '!B640,deals_closed!C:C)</f>
        <v>899816</v>
      </c>
      <c r="I640" s="9">
        <f>VLOOKUP(E640,'2018_commission_structure'!$A$22:$I$24,9,FALSE)</f>
        <v>750000</v>
      </c>
      <c r="J640" s="7">
        <f t="shared" si="91"/>
        <v>937500</v>
      </c>
      <c r="K640" s="8">
        <f t="shared" si="92"/>
        <v>1125000</v>
      </c>
      <c r="L640" s="9">
        <f t="shared" si="93"/>
        <v>1500000</v>
      </c>
      <c r="M640" s="10">
        <f t="shared" si="94"/>
        <v>1.1997546666666667</v>
      </c>
      <c r="N640" t="str">
        <f t="shared" si="95"/>
        <v>100-125%</v>
      </c>
      <c r="O640" s="9">
        <f>MIN(I640, H640)*INDEX('2018_commission_structure'!$A$21:$I$24,
MATCH($E640, '2018_commission_structure'!$A$21:$A$24,0),
MATCH(O$1, '2018_commission_structure'!$A$21:$I$21,0))</f>
        <v>112500</v>
      </c>
      <c r="P640" s="2">
        <f>IF(H640&gt;I640, MIN(H640-I640, J640-I640)*
INDEX('2018_commission_structure'!$A$21:$I$24,
MATCH($E640, '2018_commission_structure'!$A$21:$A$24, 0),
MATCH(P$1, '2018_commission_structure'!$A$21:$I$21, 0)), 0)</f>
        <v>28465.040000000001</v>
      </c>
      <c r="Q640" s="2">
        <f>IF(H640&gt;J640, MIN(H640-J640, K640-J640)*
INDEX('2018_commission_structure'!$A$21:$I$24,
MATCH($E640, '2018_commission_structure'!$A$21:$A$24, 0),
MATCH(Q$1, '2018_commission_structure'!$A$21:$I$21, 0)), 0)</f>
        <v>0</v>
      </c>
      <c r="R640" s="2">
        <f>IF($H640&gt;K640,MIN($H640-K640,L640-K640)*INDEX('2018_commission_structure'!$A$21:$I$24,MATCH($E640,'2018_commission_structure'!$A$21:$A$24,0),MATCH('calculations '!R$1,'2018_commission_structure'!$A$21:$I$21,0)),0)</f>
        <v>0</v>
      </c>
      <c r="S640" s="2">
        <f>IF($H640&gt;L640, ($H640-L640) *INDEX('2018_commission_structure'!$A$21:$I$24,MATCH($E640, '2018_commission_structure'!$A$21:$A$24,0),MATCH(S$1, '2018_commission_structure'!$A$21:$I$21,0)), 0)</f>
        <v>0</v>
      </c>
      <c r="T640" s="2">
        <f t="shared" si="96"/>
        <v>140965.04</v>
      </c>
      <c r="U640" s="2">
        <f t="shared" si="97"/>
        <v>240519.04000000001</v>
      </c>
      <c r="V640" s="2">
        <f>MIN(I640, H640)*INDEX('2018_commission_structure'!$A$15:$I$18,MATCH($E640, '2018_commission_structure'!$A$15:$A$18,0),MATCH(V$1, '2018_commission_structure'!$A$15:$I$15,0))</f>
        <v>112500</v>
      </c>
      <c r="W640" s="2">
        <f>IF(H640&gt;I640, MIN(H640-I640, J640-I640)*INDEX('2018_commission_structure'!$A$15:$I$18,MATCH($E640, '2018_commission_structure'!$A$15:$A$18, 0),MATCH(W$1,'2018_commission_structure'!$A$15:$I$15, 0)), 0)</f>
        <v>32959.519999999997</v>
      </c>
      <c r="X640" s="2">
        <f>IF(H640&gt;J640, MIN(H640-J640, K640-J640)*INDEX('2018_commission_structure'!$A$15:$I$24,MATCH($E640, '2018_commission_structure'!$A$15:$A$18, 0),MATCH(X$1, '2018_commission_structure'!$A$15:$I$15, 0)), 0)</f>
        <v>0</v>
      </c>
      <c r="Y640" s="2">
        <f>IF($H640&gt;K640,MIN($H640-K640,L640-K640)*INDEX('2018_commission_structure'!$A$15:$I$24,MATCH($E640,'2018_commission_structure'!$A$15:$A$18,0),MATCH('calculations '!Y$1,'2018_commission_structure'!$A$15:$I$15,0)),0)</f>
        <v>0</v>
      </c>
      <c r="Z640" s="2">
        <f>IF($H640&gt;L640, ($H640-L640) *INDEX('2018_commission_structure'!$A$15:$I$24,MATCH($E640, '2018_commission_structure'!$A$15:$A$18,0),MATCH(Z$1, '2018_commission_structure'!$A$15:$I$15,0)), 0)</f>
        <v>0</v>
      </c>
      <c r="AA640" s="9">
        <f t="shared" si="98"/>
        <v>145459.51999999999</v>
      </c>
      <c r="AB640" s="9">
        <f t="shared" si="99"/>
        <v>245013.52</v>
      </c>
    </row>
    <row r="641" spans="1:28" x14ac:dyDescent="0.25">
      <c r="A641" t="str">
        <f t="shared" si="90"/>
        <v>Barbi Ayshford</v>
      </c>
      <c r="B641">
        <v>5574535556</v>
      </c>
      <c r="C641" t="s">
        <v>880</v>
      </c>
      <c r="D641" t="s">
        <v>1248</v>
      </c>
      <c r="E641" t="s">
        <v>10</v>
      </c>
      <c r="F641" s="6">
        <v>116388</v>
      </c>
      <c r="G641">
        <f>COUNTIF(deals_closed!D:D,'calculations '!B641)</f>
        <v>28</v>
      </c>
      <c r="H641" s="6">
        <f>SUMIF(deals_closed!D:D,'calculations '!B641,deals_closed!C:C)</f>
        <v>869554</v>
      </c>
      <c r="I641" s="9">
        <f>VLOOKUP(E641,'2018_commission_structure'!$A$22:$I$24,9,FALSE)</f>
        <v>750000</v>
      </c>
      <c r="J641" s="7">
        <f t="shared" si="91"/>
        <v>937500</v>
      </c>
      <c r="K641" s="8">
        <f t="shared" si="92"/>
        <v>1125000</v>
      </c>
      <c r="L641" s="9">
        <f t="shared" si="93"/>
        <v>1500000</v>
      </c>
      <c r="M641" s="10">
        <f t="shared" si="94"/>
        <v>1.1594053333333334</v>
      </c>
      <c r="N641" t="str">
        <f t="shared" si="95"/>
        <v>100-125%</v>
      </c>
      <c r="O641" s="9">
        <f>MIN(I641, H641)*INDEX('2018_commission_structure'!$A$21:$I$24,
MATCH($E641, '2018_commission_structure'!$A$21:$A$24,0),
MATCH(O$1, '2018_commission_structure'!$A$21:$I$21,0))</f>
        <v>112500</v>
      </c>
      <c r="P641" s="2">
        <f>IF(H641&gt;I641, MIN(H641-I641, J641-I641)*
INDEX('2018_commission_structure'!$A$21:$I$24,
MATCH($E641, '2018_commission_structure'!$A$21:$A$24, 0),
MATCH(P$1, '2018_commission_structure'!$A$21:$I$21, 0)), 0)</f>
        <v>22715.260000000002</v>
      </c>
      <c r="Q641" s="2">
        <f>IF(H641&gt;J641, MIN(H641-J641, K641-J641)*
INDEX('2018_commission_structure'!$A$21:$I$24,
MATCH($E641, '2018_commission_structure'!$A$21:$A$24, 0),
MATCH(Q$1, '2018_commission_structure'!$A$21:$I$21, 0)), 0)</f>
        <v>0</v>
      </c>
      <c r="R641" s="2">
        <f>IF($H641&gt;K641,MIN($H641-K641,L641-K641)*INDEX('2018_commission_structure'!$A$21:$I$24,MATCH($E641,'2018_commission_structure'!$A$21:$A$24,0),MATCH('calculations '!R$1,'2018_commission_structure'!$A$21:$I$21,0)),0)</f>
        <v>0</v>
      </c>
      <c r="S641" s="2">
        <f>IF($H641&gt;L641, ($H641-L641) *INDEX('2018_commission_structure'!$A$21:$I$24,MATCH($E641, '2018_commission_structure'!$A$21:$A$24,0),MATCH(S$1, '2018_commission_structure'!$A$21:$I$21,0)), 0)</f>
        <v>0</v>
      </c>
      <c r="T641" s="2">
        <f t="shared" si="96"/>
        <v>135215.26</v>
      </c>
      <c r="U641" s="2">
        <f t="shared" si="97"/>
        <v>251603.26</v>
      </c>
      <c r="V641" s="2">
        <f>MIN(I641, H641)*INDEX('2018_commission_structure'!$A$15:$I$18,MATCH($E641, '2018_commission_structure'!$A$15:$A$18,0),MATCH(V$1, '2018_commission_structure'!$A$15:$I$15,0))</f>
        <v>112500</v>
      </c>
      <c r="W641" s="2">
        <f>IF(H641&gt;I641, MIN(H641-I641, J641-I641)*INDEX('2018_commission_structure'!$A$15:$I$18,MATCH($E641, '2018_commission_structure'!$A$15:$A$18, 0),MATCH(W$1,'2018_commission_structure'!$A$15:$I$15, 0)), 0)</f>
        <v>26301.88</v>
      </c>
      <c r="X641" s="2">
        <f>IF(H641&gt;J641, MIN(H641-J641, K641-J641)*INDEX('2018_commission_structure'!$A$15:$I$24,MATCH($E641, '2018_commission_structure'!$A$15:$A$18, 0),MATCH(X$1, '2018_commission_structure'!$A$15:$I$15, 0)), 0)</f>
        <v>0</v>
      </c>
      <c r="Y641" s="2">
        <f>IF($H641&gt;K641,MIN($H641-K641,L641-K641)*INDEX('2018_commission_structure'!$A$15:$I$24,MATCH($E641,'2018_commission_structure'!$A$15:$A$18,0),MATCH('calculations '!Y$1,'2018_commission_structure'!$A$15:$I$15,0)),0)</f>
        <v>0</v>
      </c>
      <c r="Z641" s="2">
        <f>IF($H641&gt;L641, ($H641-L641) *INDEX('2018_commission_structure'!$A$15:$I$24,MATCH($E641, '2018_commission_structure'!$A$15:$A$18,0),MATCH(Z$1, '2018_commission_structure'!$A$15:$I$15,0)), 0)</f>
        <v>0</v>
      </c>
      <c r="AA641" s="9">
        <f t="shared" si="98"/>
        <v>138801.88</v>
      </c>
      <c r="AB641" s="9">
        <f t="shared" si="99"/>
        <v>255189.88</v>
      </c>
    </row>
    <row r="642" spans="1:28" x14ac:dyDescent="0.25">
      <c r="A642" t="str">
        <f t="shared" ref="A642:A705" si="100">C642&amp;" "&amp;D642</f>
        <v>Pamela Banke</v>
      </c>
      <c r="B642">
        <v>5383734902</v>
      </c>
      <c r="C642" t="s">
        <v>1249</v>
      </c>
      <c r="D642" t="s">
        <v>1250</v>
      </c>
      <c r="E642" t="s">
        <v>10</v>
      </c>
      <c r="F642" s="6">
        <v>98117</v>
      </c>
      <c r="G642">
        <f>COUNTIF(deals_closed!D:D,'calculations '!B642)</f>
        <v>18</v>
      </c>
      <c r="H642" s="6">
        <f>SUMIF(deals_closed!D:D,'calculations '!B642,deals_closed!C:C)</f>
        <v>699755</v>
      </c>
      <c r="I642" s="9">
        <f>VLOOKUP(E642,'2018_commission_structure'!$A$22:$I$24,9,FALSE)</f>
        <v>750000</v>
      </c>
      <c r="J642" s="7">
        <f t="shared" si="91"/>
        <v>937500</v>
      </c>
      <c r="K642" s="8">
        <f t="shared" si="92"/>
        <v>1125000</v>
      </c>
      <c r="L642" s="9">
        <f t="shared" si="93"/>
        <v>1500000</v>
      </c>
      <c r="M642" s="10">
        <f t="shared" si="94"/>
        <v>0.93300666666666665</v>
      </c>
      <c r="N642" t="str">
        <f t="shared" si="95"/>
        <v>0-100%</v>
      </c>
      <c r="O642" s="9">
        <f>MIN(I642, H642)*INDEX('2018_commission_structure'!$A$21:$I$24,
MATCH($E642, '2018_commission_structure'!$A$21:$A$24,0),
MATCH(O$1, '2018_commission_structure'!$A$21:$I$21,0))</f>
        <v>104963.25</v>
      </c>
      <c r="P642" s="2">
        <f>IF(H642&gt;I642, MIN(H642-I642, J642-I642)*
INDEX('2018_commission_structure'!$A$21:$I$24,
MATCH($E642, '2018_commission_structure'!$A$21:$A$24, 0),
MATCH(P$1, '2018_commission_structure'!$A$21:$I$21, 0)), 0)</f>
        <v>0</v>
      </c>
      <c r="Q642" s="2">
        <f>IF(H642&gt;J642, MIN(H642-J642, K642-J642)*
INDEX('2018_commission_structure'!$A$21:$I$24,
MATCH($E642, '2018_commission_structure'!$A$21:$A$24, 0),
MATCH(Q$1, '2018_commission_structure'!$A$21:$I$21, 0)), 0)</f>
        <v>0</v>
      </c>
      <c r="R642" s="2">
        <f>IF($H642&gt;K642,MIN($H642-K642,L642-K642)*INDEX('2018_commission_structure'!$A$21:$I$24,MATCH($E642,'2018_commission_structure'!$A$21:$A$24,0),MATCH('calculations '!R$1,'2018_commission_structure'!$A$21:$I$21,0)),0)</f>
        <v>0</v>
      </c>
      <c r="S642" s="2">
        <f>IF($H642&gt;L642, ($H642-L642) *INDEX('2018_commission_structure'!$A$21:$I$24,MATCH($E642, '2018_commission_structure'!$A$21:$A$24,0),MATCH(S$1, '2018_commission_structure'!$A$21:$I$21,0)), 0)</f>
        <v>0</v>
      </c>
      <c r="T642" s="2">
        <f t="shared" si="96"/>
        <v>104963.25</v>
      </c>
      <c r="U642" s="2">
        <f t="shared" si="97"/>
        <v>203080.25</v>
      </c>
      <c r="V642" s="2">
        <f>MIN(I642, H642)*INDEX('2018_commission_structure'!$A$15:$I$18,MATCH($E642, '2018_commission_structure'!$A$15:$A$18,0),MATCH(V$1, '2018_commission_structure'!$A$15:$I$15,0))</f>
        <v>104963.25</v>
      </c>
      <c r="W642" s="2">
        <f>IF(H642&gt;I642, MIN(H642-I642, J642-I642)*INDEX('2018_commission_structure'!$A$15:$I$18,MATCH($E642, '2018_commission_structure'!$A$15:$A$18, 0),MATCH(W$1,'2018_commission_structure'!$A$15:$I$15, 0)), 0)</f>
        <v>0</v>
      </c>
      <c r="X642" s="2">
        <f>IF(H642&gt;J642, MIN(H642-J642, K642-J642)*INDEX('2018_commission_structure'!$A$15:$I$24,MATCH($E642, '2018_commission_structure'!$A$15:$A$18, 0),MATCH(X$1, '2018_commission_structure'!$A$15:$I$15, 0)), 0)</f>
        <v>0</v>
      </c>
      <c r="Y642" s="2">
        <f>IF($H642&gt;K642,MIN($H642-K642,L642-K642)*INDEX('2018_commission_structure'!$A$15:$I$24,MATCH($E642,'2018_commission_structure'!$A$15:$A$18,0),MATCH('calculations '!Y$1,'2018_commission_structure'!$A$15:$I$15,0)),0)</f>
        <v>0</v>
      </c>
      <c r="Z642" s="2">
        <f>IF($H642&gt;L642, ($H642-L642) *INDEX('2018_commission_structure'!$A$15:$I$24,MATCH($E642, '2018_commission_structure'!$A$15:$A$18,0),MATCH(Z$1, '2018_commission_structure'!$A$15:$I$15,0)), 0)</f>
        <v>0</v>
      </c>
      <c r="AA642" s="9">
        <f t="shared" si="98"/>
        <v>104963.25</v>
      </c>
      <c r="AB642" s="9">
        <f t="shared" si="99"/>
        <v>203080.25</v>
      </c>
    </row>
    <row r="643" spans="1:28" x14ac:dyDescent="0.25">
      <c r="A643" t="str">
        <f t="shared" si="100"/>
        <v>Anthe McNish</v>
      </c>
      <c r="B643">
        <v>7659816853</v>
      </c>
      <c r="C643" t="s">
        <v>1251</v>
      </c>
      <c r="D643" t="s">
        <v>1252</v>
      </c>
      <c r="E643" t="s">
        <v>29</v>
      </c>
      <c r="F643" s="6">
        <v>75955</v>
      </c>
      <c r="G643">
        <f>COUNTIF(deals_closed!D:D,'calculations '!B643)</f>
        <v>21</v>
      </c>
      <c r="H643" s="6">
        <f>SUMIF(deals_closed!D:D,'calculations '!B643,deals_closed!C:C)</f>
        <v>760093</v>
      </c>
      <c r="I643" s="9">
        <f>VLOOKUP(E643,'2018_commission_structure'!$A$22:$I$24,9,FALSE)</f>
        <v>600000</v>
      </c>
      <c r="J643" s="7">
        <f t="shared" ref="J643:J706" si="101">I643*1.25</f>
        <v>750000</v>
      </c>
      <c r="K643" s="8">
        <f t="shared" ref="K643:K706" si="102">I643*1.5</f>
        <v>900000</v>
      </c>
      <c r="L643" s="9">
        <f t="shared" ref="L643:L706" si="103">I643*2</f>
        <v>1200000</v>
      </c>
      <c r="M643" s="10">
        <f t="shared" ref="M643:M706" si="104">H643/I643</f>
        <v>1.2668216666666667</v>
      </c>
      <c r="N643" t="str">
        <f t="shared" ref="N643:N706" si="105">IF(M643&lt;=1, "0-100%",
IF(M643&lt;=1.25, "100-125%",
IF(M643&lt;=1.5, "125-150%",
IF(M643&lt;=2, "150-200%", "&gt;200%"))))</f>
        <v>125-150%</v>
      </c>
      <c r="O643" s="9">
        <f>MIN(I643, H643)*INDEX('2018_commission_structure'!$A$21:$I$24,
MATCH($E643, '2018_commission_structure'!$A$21:$A$24,0),
MATCH(O$1, '2018_commission_structure'!$A$21:$I$21,0))</f>
        <v>78000</v>
      </c>
      <c r="P643" s="2">
        <f>IF(H643&gt;I643, MIN(H643-I643, J643-I643)*
INDEX('2018_commission_structure'!$A$21:$I$24,
MATCH($E643, '2018_commission_structure'!$A$21:$A$24, 0),
MATCH(P$1, '2018_commission_structure'!$A$21:$I$21, 0)), 0)</f>
        <v>25500.000000000004</v>
      </c>
      <c r="Q643" s="2">
        <f>IF(H643&gt;J643, MIN(H643-J643, K643-J643)*
INDEX('2018_commission_structure'!$A$21:$I$24,
MATCH($E643, '2018_commission_structure'!$A$21:$A$24, 0),
MATCH(Q$1, '2018_commission_structure'!$A$21:$I$21, 0)), 0)</f>
        <v>2119.5299999999997</v>
      </c>
      <c r="R643" s="2">
        <f>IF($H643&gt;K643,MIN($H643-K643,L643-K643)*INDEX('2018_commission_structure'!$A$21:$I$24,MATCH($E643,'2018_commission_structure'!$A$21:$A$24,0),MATCH('calculations '!R$1,'2018_commission_structure'!$A$21:$I$21,0)),0)</f>
        <v>0</v>
      </c>
      <c r="S643" s="2">
        <f>IF($H643&gt;L643, ($H643-L643) *INDEX('2018_commission_structure'!$A$21:$I$24,MATCH($E643, '2018_commission_structure'!$A$21:$A$24,0),MATCH(S$1, '2018_commission_structure'!$A$21:$I$21,0)), 0)</f>
        <v>0</v>
      </c>
      <c r="T643" s="2">
        <f t="shared" ref="T643:T706" si="106">SUM(O643:S643)</f>
        <v>105619.53</v>
      </c>
      <c r="U643" s="2">
        <f t="shared" ref="U643:U706" si="107">SUM(T643+F643)</f>
        <v>181574.53</v>
      </c>
      <c r="V643" s="2">
        <f>MIN(I643, H643)*INDEX('2018_commission_structure'!$A$15:$I$18,MATCH($E643, '2018_commission_structure'!$A$15:$A$18,0),MATCH(V$1, '2018_commission_structure'!$A$15:$I$15,0))</f>
        <v>90000</v>
      </c>
      <c r="W643" s="2">
        <f>IF(H643&gt;I643, MIN(H643-I643, J643-I643)*INDEX('2018_commission_structure'!$A$15:$I$18,MATCH($E643, '2018_commission_structure'!$A$15:$A$18, 0),MATCH(W$1,'2018_commission_structure'!$A$15:$I$15, 0)), 0)</f>
        <v>27000</v>
      </c>
      <c r="X643" s="2">
        <f>IF(H643&gt;J643, MIN(H643-J643, K643-J643)*INDEX('2018_commission_structure'!$A$15:$I$24,MATCH($E643, '2018_commission_structure'!$A$15:$A$18, 0),MATCH(X$1, '2018_commission_structure'!$A$15:$I$15, 0)), 0)</f>
        <v>2523.25</v>
      </c>
      <c r="Y643" s="2">
        <f>IF($H643&gt;K643,MIN($H643-K643,L643-K643)*INDEX('2018_commission_structure'!$A$15:$I$24,MATCH($E643,'2018_commission_structure'!$A$15:$A$18,0),MATCH('calculations '!Y$1,'2018_commission_structure'!$A$15:$I$15,0)),0)</f>
        <v>0</v>
      </c>
      <c r="Z643" s="2">
        <f>IF($H643&gt;L643, ($H643-L643) *INDEX('2018_commission_structure'!$A$15:$I$24,MATCH($E643, '2018_commission_structure'!$A$15:$A$18,0),MATCH(Z$1, '2018_commission_structure'!$A$15:$I$15,0)), 0)</f>
        <v>0</v>
      </c>
      <c r="AA643" s="9">
        <f t="shared" ref="AA643:AA706" si="108">SUM(V643:Z643)</f>
        <v>119523.25</v>
      </c>
      <c r="AB643" s="9">
        <f t="shared" ref="AB643:AB706" si="109">AA643+F643</f>
        <v>195478.25</v>
      </c>
    </row>
    <row r="644" spans="1:28" x14ac:dyDescent="0.25">
      <c r="A644" t="str">
        <f t="shared" si="100"/>
        <v>Emilio Schimke</v>
      </c>
      <c r="B644">
        <v>8673837456</v>
      </c>
      <c r="C644" t="s">
        <v>1253</v>
      </c>
      <c r="D644" t="s">
        <v>1254</v>
      </c>
      <c r="E644" t="s">
        <v>29</v>
      </c>
      <c r="F644" s="6">
        <v>72725</v>
      </c>
      <c r="G644">
        <f>COUNTIF(deals_closed!D:D,'calculations '!B644)</f>
        <v>18</v>
      </c>
      <c r="H644" s="6">
        <f>SUMIF(deals_closed!D:D,'calculations '!B644,deals_closed!C:C)</f>
        <v>580079</v>
      </c>
      <c r="I644" s="9">
        <f>VLOOKUP(E644,'2018_commission_structure'!$A$22:$I$24,9,FALSE)</f>
        <v>600000</v>
      </c>
      <c r="J644" s="7">
        <f t="shared" si="101"/>
        <v>750000</v>
      </c>
      <c r="K644" s="8">
        <f t="shared" si="102"/>
        <v>900000</v>
      </c>
      <c r="L644" s="9">
        <f t="shared" si="103"/>
        <v>1200000</v>
      </c>
      <c r="M644" s="10">
        <f t="shared" si="104"/>
        <v>0.96679833333333332</v>
      </c>
      <c r="N644" t="str">
        <f t="shared" si="105"/>
        <v>0-100%</v>
      </c>
      <c r="O644" s="9">
        <f>MIN(I644, H644)*INDEX('2018_commission_structure'!$A$21:$I$24,
MATCH($E644, '2018_commission_structure'!$A$21:$A$24,0),
MATCH(O$1, '2018_commission_structure'!$A$21:$I$21,0))</f>
        <v>75410.27</v>
      </c>
      <c r="P644" s="2">
        <f>IF(H644&gt;I644, MIN(H644-I644, J644-I644)*
INDEX('2018_commission_structure'!$A$21:$I$24,
MATCH($E644, '2018_commission_structure'!$A$21:$A$24, 0),
MATCH(P$1, '2018_commission_structure'!$A$21:$I$21, 0)), 0)</f>
        <v>0</v>
      </c>
      <c r="Q644" s="2">
        <f>IF(H644&gt;J644, MIN(H644-J644, K644-J644)*
INDEX('2018_commission_structure'!$A$21:$I$24,
MATCH($E644, '2018_commission_structure'!$A$21:$A$24, 0),
MATCH(Q$1, '2018_commission_structure'!$A$21:$I$21, 0)), 0)</f>
        <v>0</v>
      </c>
      <c r="R644" s="2">
        <f>IF($H644&gt;K644,MIN($H644-K644,L644-K644)*INDEX('2018_commission_structure'!$A$21:$I$24,MATCH($E644,'2018_commission_structure'!$A$21:$A$24,0),MATCH('calculations '!R$1,'2018_commission_structure'!$A$21:$I$21,0)),0)</f>
        <v>0</v>
      </c>
      <c r="S644" s="2">
        <f>IF($H644&gt;L644, ($H644-L644) *INDEX('2018_commission_structure'!$A$21:$I$24,MATCH($E644, '2018_commission_structure'!$A$21:$A$24,0),MATCH(S$1, '2018_commission_structure'!$A$21:$I$21,0)), 0)</f>
        <v>0</v>
      </c>
      <c r="T644" s="2">
        <f t="shared" si="106"/>
        <v>75410.27</v>
      </c>
      <c r="U644" s="2">
        <f t="shared" si="107"/>
        <v>148135.27000000002</v>
      </c>
      <c r="V644" s="2">
        <f>MIN(I644, H644)*INDEX('2018_commission_structure'!$A$15:$I$18,MATCH($E644, '2018_commission_structure'!$A$15:$A$18,0),MATCH(V$1, '2018_commission_structure'!$A$15:$I$15,0))</f>
        <v>87011.849999999991</v>
      </c>
      <c r="W644" s="2">
        <f>IF(H644&gt;I644, MIN(H644-I644, J644-I644)*INDEX('2018_commission_structure'!$A$15:$I$18,MATCH($E644, '2018_commission_structure'!$A$15:$A$18, 0),MATCH(W$1,'2018_commission_structure'!$A$15:$I$15, 0)), 0)</f>
        <v>0</v>
      </c>
      <c r="X644" s="2">
        <f>IF(H644&gt;J644, MIN(H644-J644, K644-J644)*INDEX('2018_commission_structure'!$A$15:$I$24,MATCH($E644, '2018_commission_structure'!$A$15:$A$18, 0),MATCH(X$1, '2018_commission_structure'!$A$15:$I$15, 0)), 0)</f>
        <v>0</v>
      </c>
      <c r="Y644" s="2">
        <f>IF($H644&gt;K644,MIN($H644-K644,L644-K644)*INDEX('2018_commission_structure'!$A$15:$I$24,MATCH($E644,'2018_commission_structure'!$A$15:$A$18,0),MATCH('calculations '!Y$1,'2018_commission_structure'!$A$15:$I$15,0)),0)</f>
        <v>0</v>
      </c>
      <c r="Z644" s="2">
        <f>IF($H644&gt;L644, ($H644-L644) *INDEX('2018_commission_structure'!$A$15:$I$24,MATCH($E644, '2018_commission_structure'!$A$15:$A$18,0),MATCH(Z$1, '2018_commission_structure'!$A$15:$I$15,0)), 0)</f>
        <v>0</v>
      </c>
      <c r="AA644" s="9">
        <f t="shared" si="108"/>
        <v>87011.849999999991</v>
      </c>
      <c r="AB644" s="9">
        <f t="shared" si="109"/>
        <v>159736.84999999998</v>
      </c>
    </row>
    <row r="645" spans="1:28" x14ac:dyDescent="0.25">
      <c r="A645" t="str">
        <f t="shared" si="100"/>
        <v>Van Vedmore</v>
      </c>
      <c r="B645">
        <v>1887308636</v>
      </c>
      <c r="C645" t="s">
        <v>1255</v>
      </c>
      <c r="D645" t="s">
        <v>1256</v>
      </c>
      <c r="E645" t="s">
        <v>29</v>
      </c>
      <c r="F645" s="6">
        <v>67464</v>
      </c>
      <c r="G645">
        <f>COUNTIF(deals_closed!D:D,'calculations '!B645)</f>
        <v>26</v>
      </c>
      <c r="H645" s="6">
        <f>SUMIF(deals_closed!D:D,'calculations '!B645,deals_closed!C:C)</f>
        <v>941410</v>
      </c>
      <c r="I645" s="9">
        <f>VLOOKUP(E645,'2018_commission_structure'!$A$22:$I$24,9,FALSE)</f>
        <v>600000</v>
      </c>
      <c r="J645" s="7">
        <f t="shared" si="101"/>
        <v>750000</v>
      </c>
      <c r="K645" s="8">
        <f t="shared" si="102"/>
        <v>900000</v>
      </c>
      <c r="L645" s="9">
        <f t="shared" si="103"/>
        <v>1200000</v>
      </c>
      <c r="M645" s="10">
        <f t="shared" si="104"/>
        <v>1.5690166666666667</v>
      </c>
      <c r="N645" t="str">
        <f t="shared" si="105"/>
        <v>150-200%</v>
      </c>
      <c r="O645" s="9">
        <f>MIN(I645, H645)*INDEX('2018_commission_structure'!$A$21:$I$24,
MATCH($E645, '2018_commission_structure'!$A$21:$A$24,0),
MATCH(O$1, '2018_commission_structure'!$A$21:$I$21,0))</f>
        <v>78000</v>
      </c>
      <c r="P645" s="2">
        <f>IF(H645&gt;I645, MIN(H645-I645, J645-I645)*
INDEX('2018_commission_structure'!$A$21:$I$24,
MATCH($E645, '2018_commission_structure'!$A$21:$A$24, 0),
MATCH(P$1, '2018_commission_structure'!$A$21:$I$21, 0)), 0)</f>
        <v>25500.000000000004</v>
      </c>
      <c r="Q645" s="2">
        <f>IF(H645&gt;J645, MIN(H645-J645, K645-J645)*
INDEX('2018_commission_structure'!$A$21:$I$24,
MATCH($E645, '2018_commission_structure'!$A$21:$A$24, 0),
MATCH(Q$1, '2018_commission_structure'!$A$21:$I$21, 0)), 0)</f>
        <v>31500</v>
      </c>
      <c r="R645" s="2">
        <f>IF($H645&gt;K645,MIN($H645-K645,L645-K645)*INDEX('2018_commission_structure'!$A$21:$I$24,MATCH($E645,'2018_commission_structure'!$A$21:$A$24,0),MATCH('calculations '!R$1,'2018_commission_structure'!$A$21:$I$21,0)),0)</f>
        <v>10766.6</v>
      </c>
      <c r="S645" s="2">
        <f>IF($H645&gt;L645, ($H645-L645) *INDEX('2018_commission_structure'!$A$21:$I$24,MATCH($E645, '2018_commission_structure'!$A$21:$A$24,0),MATCH(S$1, '2018_commission_structure'!$A$21:$I$21,0)), 0)</f>
        <v>0</v>
      </c>
      <c r="T645" s="2">
        <f t="shared" si="106"/>
        <v>145766.6</v>
      </c>
      <c r="U645" s="2">
        <f t="shared" si="107"/>
        <v>213230.6</v>
      </c>
      <c r="V645" s="2">
        <f>MIN(I645, H645)*INDEX('2018_commission_structure'!$A$15:$I$18,MATCH($E645, '2018_commission_structure'!$A$15:$A$18,0),MATCH(V$1, '2018_commission_structure'!$A$15:$I$15,0))</f>
        <v>90000</v>
      </c>
      <c r="W645" s="2">
        <f>IF(H645&gt;I645, MIN(H645-I645, J645-I645)*INDEX('2018_commission_structure'!$A$15:$I$18,MATCH($E645, '2018_commission_structure'!$A$15:$A$18, 0),MATCH(W$1,'2018_commission_structure'!$A$15:$I$15, 0)), 0)</f>
        <v>27000</v>
      </c>
      <c r="X645" s="2">
        <f>IF(H645&gt;J645, MIN(H645-J645, K645-J645)*INDEX('2018_commission_structure'!$A$15:$I$24,MATCH($E645, '2018_commission_structure'!$A$15:$A$18, 0),MATCH(X$1, '2018_commission_structure'!$A$15:$I$15, 0)), 0)</f>
        <v>37500</v>
      </c>
      <c r="Y645" s="2">
        <f>IF($H645&gt;K645,MIN($H645-K645,L645-K645)*INDEX('2018_commission_structure'!$A$15:$I$24,MATCH($E645,'2018_commission_structure'!$A$15:$A$18,0),MATCH('calculations '!Y$1,'2018_commission_structure'!$A$15:$I$15,0)),0)</f>
        <v>12423</v>
      </c>
      <c r="Z645" s="2">
        <f>IF($H645&gt;L645, ($H645-L645) *INDEX('2018_commission_structure'!$A$15:$I$24,MATCH($E645, '2018_commission_structure'!$A$15:$A$18,0),MATCH(Z$1, '2018_commission_structure'!$A$15:$I$15,0)), 0)</f>
        <v>0</v>
      </c>
      <c r="AA645" s="9">
        <f t="shared" si="108"/>
        <v>166923</v>
      </c>
      <c r="AB645" s="9">
        <f t="shared" si="109"/>
        <v>234387</v>
      </c>
    </row>
    <row r="646" spans="1:28" x14ac:dyDescent="0.25">
      <c r="A646" t="str">
        <f t="shared" si="100"/>
        <v>Nicki Minnock</v>
      </c>
      <c r="B646">
        <v>9621571960</v>
      </c>
      <c r="C646" t="s">
        <v>1257</v>
      </c>
      <c r="D646" t="s">
        <v>1258</v>
      </c>
      <c r="E646" t="s">
        <v>29</v>
      </c>
      <c r="F646" s="6">
        <v>65646</v>
      </c>
      <c r="G646">
        <f>COUNTIF(deals_closed!D:D,'calculations '!B646)</f>
        <v>22</v>
      </c>
      <c r="H646" s="6">
        <f>SUMIF(deals_closed!D:D,'calculations '!B646,deals_closed!C:C)</f>
        <v>687722</v>
      </c>
      <c r="I646" s="9">
        <f>VLOOKUP(E646,'2018_commission_structure'!$A$22:$I$24,9,FALSE)</f>
        <v>600000</v>
      </c>
      <c r="J646" s="7">
        <f t="shared" si="101"/>
        <v>750000</v>
      </c>
      <c r="K646" s="8">
        <f t="shared" si="102"/>
        <v>900000</v>
      </c>
      <c r="L646" s="9">
        <f t="shared" si="103"/>
        <v>1200000</v>
      </c>
      <c r="M646" s="10">
        <f t="shared" si="104"/>
        <v>1.1462033333333332</v>
      </c>
      <c r="N646" t="str">
        <f t="shared" si="105"/>
        <v>100-125%</v>
      </c>
      <c r="O646" s="9">
        <f>MIN(I646, H646)*INDEX('2018_commission_structure'!$A$21:$I$24,
MATCH($E646, '2018_commission_structure'!$A$21:$A$24,0),
MATCH(O$1, '2018_commission_structure'!$A$21:$I$21,0))</f>
        <v>78000</v>
      </c>
      <c r="P646" s="2">
        <f>IF(H646&gt;I646, MIN(H646-I646, J646-I646)*
INDEX('2018_commission_structure'!$A$21:$I$24,
MATCH($E646, '2018_commission_structure'!$A$21:$A$24, 0),
MATCH(P$1, '2018_commission_structure'!$A$21:$I$21, 0)), 0)</f>
        <v>14912.740000000002</v>
      </c>
      <c r="Q646" s="2">
        <f>IF(H646&gt;J646, MIN(H646-J646, K646-J646)*
INDEX('2018_commission_structure'!$A$21:$I$24,
MATCH($E646, '2018_commission_structure'!$A$21:$A$24, 0),
MATCH(Q$1, '2018_commission_structure'!$A$21:$I$21, 0)), 0)</f>
        <v>0</v>
      </c>
      <c r="R646" s="2">
        <f>IF($H646&gt;K646,MIN($H646-K646,L646-K646)*INDEX('2018_commission_structure'!$A$21:$I$24,MATCH($E646,'2018_commission_structure'!$A$21:$A$24,0),MATCH('calculations '!R$1,'2018_commission_structure'!$A$21:$I$21,0)),0)</f>
        <v>0</v>
      </c>
      <c r="S646" s="2">
        <f>IF($H646&gt;L646, ($H646-L646) *INDEX('2018_commission_structure'!$A$21:$I$24,MATCH($E646, '2018_commission_structure'!$A$21:$A$24,0),MATCH(S$1, '2018_commission_structure'!$A$21:$I$21,0)), 0)</f>
        <v>0</v>
      </c>
      <c r="T646" s="2">
        <f t="shared" si="106"/>
        <v>92912.74</v>
      </c>
      <c r="U646" s="2">
        <f t="shared" si="107"/>
        <v>158558.74</v>
      </c>
      <c r="V646" s="2">
        <f>MIN(I646, H646)*INDEX('2018_commission_structure'!$A$15:$I$18,MATCH($E646, '2018_commission_structure'!$A$15:$A$18,0),MATCH(V$1, '2018_commission_structure'!$A$15:$I$15,0))</f>
        <v>90000</v>
      </c>
      <c r="W646" s="2">
        <f>IF(H646&gt;I646, MIN(H646-I646, J646-I646)*INDEX('2018_commission_structure'!$A$15:$I$18,MATCH($E646, '2018_commission_structure'!$A$15:$A$18, 0),MATCH(W$1,'2018_commission_structure'!$A$15:$I$15, 0)), 0)</f>
        <v>15789.96</v>
      </c>
      <c r="X646" s="2">
        <f>IF(H646&gt;J646, MIN(H646-J646, K646-J646)*INDEX('2018_commission_structure'!$A$15:$I$24,MATCH($E646, '2018_commission_structure'!$A$15:$A$18, 0),MATCH(X$1, '2018_commission_structure'!$A$15:$I$15, 0)), 0)</f>
        <v>0</v>
      </c>
      <c r="Y646" s="2">
        <f>IF($H646&gt;K646,MIN($H646-K646,L646-K646)*INDEX('2018_commission_structure'!$A$15:$I$24,MATCH($E646,'2018_commission_structure'!$A$15:$A$18,0),MATCH('calculations '!Y$1,'2018_commission_structure'!$A$15:$I$15,0)),0)</f>
        <v>0</v>
      </c>
      <c r="Z646" s="2">
        <f>IF($H646&gt;L646, ($H646-L646) *INDEX('2018_commission_structure'!$A$15:$I$24,MATCH($E646, '2018_commission_structure'!$A$15:$A$18,0),MATCH(Z$1, '2018_commission_structure'!$A$15:$I$15,0)), 0)</f>
        <v>0</v>
      </c>
      <c r="AA646" s="9">
        <f t="shared" si="108"/>
        <v>105789.95999999999</v>
      </c>
      <c r="AB646" s="9">
        <f t="shared" si="109"/>
        <v>171435.96</v>
      </c>
    </row>
    <row r="647" spans="1:28" x14ac:dyDescent="0.25">
      <c r="A647" t="str">
        <f t="shared" si="100"/>
        <v>Mildred Antonio</v>
      </c>
      <c r="B647">
        <v>502909099</v>
      </c>
      <c r="C647" t="s">
        <v>1259</v>
      </c>
      <c r="D647" t="s">
        <v>1260</v>
      </c>
      <c r="E647" t="s">
        <v>7</v>
      </c>
      <c r="F647" s="6">
        <v>43527</v>
      </c>
      <c r="G647">
        <f>COUNTIF(deals_closed!D:D,'calculations '!B647)</f>
        <v>18</v>
      </c>
      <c r="H647" s="6">
        <f>SUMIF(deals_closed!D:D,'calculations '!B647,deals_closed!C:C)</f>
        <v>635587</v>
      </c>
      <c r="I647" s="9">
        <f>VLOOKUP(E647,'2018_commission_structure'!$A$22:$I$24,9,FALSE)</f>
        <v>500000</v>
      </c>
      <c r="J647" s="7">
        <f t="shared" si="101"/>
        <v>625000</v>
      </c>
      <c r="K647" s="8">
        <f t="shared" si="102"/>
        <v>750000</v>
      </c>
      <c r="L647" s="9">
        <f t="shared" si="103"/>
        <v>1000000</v>
      </c>
      <c r="M647" s="10">
        <f t="shared" si="104"/>
        <v>1.271174</v>
      </c>
      <c r="N647" t="str">
        <f t="shared" si="105"/>
        <v>125-150%</v>
      </c>
      <c r="O647" s="9">
        <f>MIN(I647, H647)*INDEX('2018_commission_structure'!$A$21:$I$24,
MATCH($E647, '2018_commission_structure'!$A$21:$A$24,0),
MATCH(O$1, '2018_commission_structure'!$A$21:$I$21,0))</f>
        <v>50000</v>
      </c>
      <c r="P647" s="2">
        <f>IF(H647&gt;I647, MIN(H647-I647, J647-I647)*
INDEX('2018_commission_structure'!$A$21:$I$24,
MATCH($E647, '2018_commission_structure'!$A$21:$A$24, 0),
MATCH(P$1, '2018_commission_structure'!$A$21:$I$21, 0)), 0)</f>
        <v>18750</v>
      </c>
      <c r="Q647" s="2">
        <f>IF(H647&gt;J647, MIN(H647-J647, K647-J647)*
INDEX('2018_commission_structure'!$A$21:$I$24,
MATCH($E647, '2018_commission_structure'!$A$21:$A$24, 0),
MATCH(Q$1, '2018_commission_structure'!$A$21:$I$21, 0)), 0)</f>
        <v>1905.6599999999999</v>
      </c>
      <c r="R647" s="2">
        <f>IF($H647&gt;K647,MIN($H647-K647,L647-K647)*INDEX('2018_commission_structure'!$A$21:$I$24,MATCH($E647,'2018_commission_structure'!$A$21:$A$24,0),MATCH('calculations '!R$1,'2018_commission_structure'!$A$21:$I$21,0)),0)</f>
        <v>0</v>
      </c>
      <c r="S647" s="2">
        <f>IF($H647&gt;L647, ($H647-L647) *INDEX('2018_commission_structure'!$A$21:$I$24,MATCH($E647, '2018_commission_structure'!$A$21:$A$24,0),MATCH(S$1, '2018_commission_structure'!$A$21:$I$21,0)), 0)</f>
        <v>0</v>
      </c>
      <c r="T647" s="2">
        <f t="shared" si="106"/>
        <v>70655.66</v>
      </c>
      <c r="U647" s="2">
        <f t="shared" si="107"/>
        <v>114182.66</v>
      </c>
      <c r="V647" s="2">
        <f>MIN(I647, H647)*INDEX('2018_commission_structure'!$A$15:$I$18,MATCH($E647, '2018_commission_structure'!$A$15:$A$18,0),MATCH(V$1, '2018_commission_structure'!$A$15:$I$15,0))</f>
        <v>60000</v>
      </c>
      <c r="W647" s="2">
        <f>IF(H647&gt;I647, MIN(H647-I647, J647-I647)*INDEX('2018_commission_structure'!$A$15:$I$18,MATCH($E647, '2018_commission_structure'!$A$15:$A$18, 0),MATCH(W$1,'2018_commission_structure'!$A$15:$I$15, 0)), 0)</f>
        <v>21250</v>
      </c>
      <c r="X647" s="2">
        <f>IF(H647&gt;J647, MIN(H647-J647, K647-J647)*INDEX('2018_commission_structure'!$A$15:$I$24,MATCH($E647, '2018_commission_structure'!$A$15:$A$18, 0),MATCH(X$1, '2018_commission_structure'!$A$15:$I$15, 0)), 0)</f>
        <v>2117.4</v>
      </c>
      <c r="Y647" s="2">
        <f>IF($H647&gt;K647,MIN($H647-K647,L647-K647)*INDEX('2018_commission_structure'!$A$15:$I$24,MATCH($E647,'2018_commission_structure'!$A$15:$A$18,0),MATCH('calculations '!Y$1,'2018_commission_structure'!$A$15:$I$15,0)),0)</f>
        <v>0</v>
      </c>
      <c r="Z647" s="2">
        <f>IF($H647&gt;L647, ($H647-L647) *INDEX('2018_commission_structure'!$A$15:$I$24,MATCH($E647, '2018_commission_structure'!$A$15:$A$18,0),MATCH(Z$1, '2018_commission_structure'!$A$15:$I$15,0)), 0)</f>
        <v>0</v>
      </c>
      <c r="AA647" s="9">
        <f t="shared" si="108"/>
        <v>83367.399999999994</v>
      </c>
      <c r="AB647" s="9">
        <f t="shared" si="109"/>
        <v>126894.39999999999</v>
      </c>
    </row>
    <row r="648" spans="1:28" x14ac:dyDescent="0.25">
      <c r="A648" t="str">
        <f t="shared" si="100"/>
        <v>Rosalie Brankley</v>
      </c>
      <c r="B648">
        <v>4937054791</v>
      </c>
      <c r="C648" t="s">
        <v>1261</v>
      </c>
      <c r="D648" t="s">
        <v>1262</v>
      </c>
      <c r="E648" t="s">
        <v>29</v>
      </c>
      <c r="F648" s="6">
        <v>58630</v>
      </c>
      <c r="G648">
        <f>COUNTIF(deals_closed!D:D,'calculations '!B648)</f>
        <v>17</v>
      </c>
      <c r="H648" s="6">
        <f>SUMIF(deals_closed!D:D,'calculations '!B648,deals_closed!C:C)</f>
        <v>629139</v>
      </c>
      <c r="I648" s="9">
        <f>VLOOKUP(E648,'2018_commission_structure'!$A$22:$I$24,9,FALSE)</f>
        <v>600000</v>
      </c>
      <c r="J648" s="7">
        <f t="shared" si="101"/>
        <v>750000</v>
      </c>
      <c r="K648" s="8">
        <f t="shared" si="102"/>
        <v>900000</v>
      </c>
      <c r="L648" s="9">
        <f t="shared" si="103"/>
        <v>1200000</v>
      </c>
      <c r="M648" s="10">
        <f t="shared" si="104"/>
        <v>1.048565</v>
      </c>
      <c r="N648" t="str">
        <f t="shared" si="105"/>
        <v>100-125%</v>
      </c>
      <c r="O648" s="9">
        <f>MIN(I648, H648)*INDEX('2018_commission_structure'!$A$21:$I$24,
MATCH($E648, '2018_commission_structure'!$A$21:$A$24,0),
MATCH(O$1, '2018_commission_structure'!$A$21:$I$21,0))</f>
        <v>78000</v>
      </c>
      <c r="P648" s="2">
        <f>IF(H648&gt;I648, MIN(H648-I648, J648-I648)*
INDEX('2018_commission_structure'!$A$21:$I$24,
MATCH($E648, '2018_commission_structure'!$A$21:$A$24, 0),
MATCH(P$1, '2018_commission_structure'!$A$21:$I$21, 0)), 0)</f>
        <v>4953.63</v>
      </c>
      <c r="Q648" s="2">
        <f>IF(H648&gt;J648, MIN(H648-J648, K648-J648)*
INDEX('2018_commission_structure'!$A$21:$I$24,
MATCH($E648, '2018_commission_structure'!$A$21:$A$24, 0),
MATCH(Q$1, '2018_commission_structure'!$A$21:$I$21, 0)), 0)</f>
        <v>0</v>
      </c>
      <c r="R648" s="2">
        <f>IF($H648&gt;K648,MIN($H648-K648,L648-K648)*INDEX('2018_commission_structure'!$A$21:$I$24,MATCH($E648,'2018_commission_structure'!$A$21:$A$24,0),MATCH('calculations '!R$1,'2018_commission_structure'!$A$21:$I$21,0)),0)</f>
        <v>0</v>
      </c>
      <c r="S648" s="2">
        <f>IF($H648&gt;L648, ($H648-L648) *INDEX('2018_commission_structure'!$A$21:$I$24,MATCH($E648, '2018_commission_structure'!$A$21:$A$24,0),MATCH(S$1, '2018_commission_structure'!$A$21:$I$21,0)), 0)</f>
        <v>0</v>
      </c>
      <c r="T648" s="2">
        <f t="shared" si="106"/>
        <v>82953.63</v>
      </c>
      <c r="U648" s="2">
        <f t="shared" si="107"/>
        <v>141583.63</v>
      </c>
      <c r="V648" s="2">
        <f>MIN(I648, H648)*INDEX('2018_commission_structure'!$A$15:$I$18,MATCH($E648, '2018_commission_structure'!$A$15:$A$18,0),MATCH(V$1, '2018_commission_structure'!$A$15:$I$15,0))</f>
        <v>90000</v>
      </c>
      <c r="W648" s="2">
        <f>IF(H648&gt;I648, MIN(H648-I648, J648-I648)*INDEX('2018_commission_structure'!$A$15:$I$18,MATCH($E648, '2018_commission_structure'!$A$15:$A$18, 0),MATCH(W$1,'2018_commission_structure'!$A$15:$I$15, 0)), 0)</f>
        <v>5245.0199999999995</v>
      </c>
      <c r="X648" s="2">
        <f>IF(H648&gt;J648, MIN(H648-J648, K648-J648)*INDEX('2018_commission_structure'!$A$15:$I$24,MATCH($E648, '2018_commission_structure'!$A$15:$A$18, 0),MATCH(X$1, '2018_commission_structure'!$A$15:$I$15, 0)), 0)</f>
        <v>0</v>
      </c>
      <c r="Y648" s="2">
        <f>IF($H648&gt;K648,MIN($H648-K648,L648-K648)*INDEX('2018_commission_structure'!$A$15:$I$24,MATCH($E648,'2018_commission_structure'!$A$15:$A$18,0),MATCH('calculations '!Y$1,'2018_commission_structure'!$A$15:$I$15,0)),0)</f>
        <v>0</v>
      </c>
      <c r="Z648" s="2">
        <f>IF($H648&gt;L648, ($H648-L648) *INDEX('2018_commission_structure'!$A$15:$I$24,MATCH($E648, '2018_commission_structure'!$A$15:$A$18,0),MATCH(Z$1, '2018_commission_structure'!$A$15:$I$15,0)), 0)</f>
        <v>0</v>
      </c>
      <c r="AA648" s="9">
        <f t="shared" si="108"/>
        <v>95245.02</v>
      </c>
      <c r="AB648" s="9">
        <f t="shared" si="109"/>
        <v>153875.02000000002</v>
      </c>
    </row>
    <row r="649" spans="1:28" x14ac:dyDescent="0.25">
      <c r="A649" t="str">
        <f t="shared" si="100"/>
        <v>Josiah Pepi</v>
      </c>
      <c r="B649">
        <v>7436398989</v>
      </c>
      <c r="C649" t="s">
        <v>1263</v>
      </c>
      <c r="D649" t="s">
        <v>1264</v>
      </c>
      <c r="E649" t="s">
        <v>10</v>
      </c>
      <c r="F649" s="6">
        <v>117196</v>
      </c>
      <c r="G649">
        <f>COUNTIF(deals_closed!D:D,'calculations '!B649)</f>
        <v>14</v>
      </c>
      <c r="H649" s="6">
        <f>SUMIF(deals_closed!D:D,'calculations '!B649,deals_closed!C:C)</f>
        <v>595107</v>
      </c>
      <c r="I649" s="9">
        <f>VLOOKUP(E649,'2018_commission_structure'!$A$22:$I$24,9,FALSE)</f>
        <v>750000</v>
      </c>
      <c r="J649" s="7">
        <f t="shared" si="101"/>
        <v>937500</v>
      </c>
      <c r="K649" s="8">
        <f t="shared" si="102"/>
        <v>1125000</v>
      </c>
      <c r="L649" s="9">
        <f t="shared" si="103"/>
        <v>1500000</v>
      </c>
      <c r="M649" s="10">
        <f t="shared" si="104"/>
        <v>0.79347599999999996</v>
      </c>
      <c r="N649" t="str">
        <f t="shared" si="105"/>
        <v>0-100%</v>
      </c>
      <c r="O649" s="9">
        <f>MIN(I649, H649)*INDEX('2018_commission_structure'!$A$21:$I$24,
MATCH($E649, '2018_commission_structure'!$A$21:$A$24,0),
MATCH(O$1, '2018_commission_structure'!$A$21:$I$21,0))</f>
        <v>89266.05</v>
      </c>
      <c r="P649" s="2">
        <f>IF(H649&gt;I649, MIN(H649-I649, J649-I649)*
INDEX('2018_commission_structure'!$A$21:$I$24,
MATCH($E649, '2018_commission_structure'!$A$21:$A$24, 0),
MATCH(P$1, '2018_commission_structure'!$A$21:$I$21, 0)), 0)</f>
        <v>0</v>
      </c>
      <c r="Q649" s="2">
        <f>IF(H649&gt;J649, MIN(H649-J649, K649-J649)*
INDEX('2018_commission_structure'!$A$21:$I$24,
MATCH($E649, '2018_commission_structure'!$A$21:$A$24, 0),
MATCH(Q$1, '2018_commission_structure'!$A$21:$I$21, 0)), 0)</f>
        <v>0</v>
      </c>
      <c r="R649" s="2">
        <f>IF($H649&gt;K649,MIN($H649-K649,L649-K649)*INDEX('2018_commission_structure'!$A$21:$I$24,MATCH($E649,'2018_commission_structure'!$A$21:$A$24,0),MATCH('calculations '!R$1,'2018_commission_structure'!$A$21:$I$21,0)),0)</f>
        <v>0</v>
      </c>
      <c r="S649" s="2">
        <f>IF($H649&gt;L649, ($H649-L649) *INDEX('2018_commission_structure'!$A$21:$I$24,MATCH($E649, '2018_commission_structure'!$A$21:$A$24,0),MATCH(S$1, '2018_commission_structure'!$A$21:$I$21,0)), 0)</f>
        <v>0</v>
      </c>
      <c r="T649" s="2">
        <f t="shared" si="106"/>
        <v>89266.05</v>
      </c>
      <c r="U649" s="2">
        <f t="shared" si="107"/>
        <v>206462.05</v>
      </c>
      <c r="V649" s="2">
        <f>MIN(I649, H649)*INDEX('2018_commission_structure'!$A$15:$I$18,MATCH($E649, '2018_commission_structure'!$A$15:$A$18,0),MATCH(V$1, '2018_commission_structure'!$A$15:$I$15,0))</f>
        <v>89266.05</v>
      </c>
      <c r="W649" s="2">
        <f>IF(H649&gt;I649, MIN(H649-I649, J649-I649)*INDEX('2018_commission_structure'!$A$15:$I$18,MATCH($E649, '2018_commission_structure'!$A$15:$A$18, 0),MATCH(W$1,'2018_commission_structure'!$A$15:$I$15, 0)), 0)</f>
        <v>0</v>
      </c>
      <c r="X649" s="2">
        <f>IF(H649&gt;J649, MIN(H649-J649, K649-J649)*INDEX('2018_commission_structure'!$A$15:$I$24,MATCH($E649, '2018_commission_structure'!$A$15:$A$18, 0),MATCH(X$1, '2018_commission_structure'!$A$15:$I$15, 0)), 0)</f>
        <v>0</v>
      </c>
      <c r="Y649" s="2">
        <f>IF($H649&gt;K649,MIN($H649-K649,L649-K649)*INDEX('2018_commission_structure'!$A$15:$I$24,MATCH($E649,'2018_commission_structure'!$A$15:$A$18,0),MATCH('calculations '!Y$1,'2018_commission_structure'!$A$15:$I$15,0)),0)</f>
        <v>0</v>
      </c>
      <c r="Z649" s="2">
        <f>IF($H649&gt;L649, ($H649-L649) *INDEX('2018_commission_structure'!$A$15:$I$24,MATCH($E649, '2018_commission_structure'!$A$15:$A$18,0),MATCH(Z$1, '2018_commission_structure'!$A$15:$I$15,0)), 0)</f>
        <v>0</v>
      </c>
      <c r="AA649" s="9">
        <f t="shared" si="108"/>
        <v>89266.05</v>
      </c>
      <c r="AB649" s="9">
        <f t="shared" si="109"/>
        <v>206462.05</v>
      </c>
    </row>
    <row r="650" spans="1:28" x14ac:dyDescent="0.25">
      <c r="A650" t="str">
        <f t="shared" si="100"/>
        <v>Amandie McDyer</v>
      </c>
      <c r="B650">
        <v>7914395587</v>
      </c>
      <c r="C650" t="s">
        <v>1265</v>
      </c>
      <c r="D650" t="s">
        <v>1266</v>
      </c>
      <c r="E650" t="s">
        <v>29</v>
      </c>
      <c r="F650" s="6">
        <v>69724</v>
      </c>
      <c r="G650">
        <f>COUNTIF(deals_closed!D:D,'calculations '!B650)</f>
        <v>21</v>
      </c>
      <c r="H650" s="6">
        <f>SUMIF(deals_closed!D:D,'calculations '!B650,deals_closed!C:C)</f>
        <v>839903</v>
      </c>
      <c r="I650" s="9">
        <f>VLOOKUP(E650,'2018_commission_structure'!$A$22:$I$24,9,FALSE)</f>
        <v>600000</v>
      </c>
      <c r="J650" s="7">
        <f t="shared" si="101"/>
        <v>750000</v>
      </c>
      <c r="K650" s="8">
        <f t="shared" si="102"/>
        <v>900000</v>
      </c>
      <c r="L650" s="9">
        <f t="shared" si="103"/>
        <v>1200000</v>
      </c>
      <c r="M650" s="10">
        <f t="shared" si="104"/>
        <v>1.3998383333333333</v>
      </c>
      <c r="N650" t="str">
        <f t="shared" si="105"/>
        <v>125-150%</v>
      </c>
      <c r="O650" s="9">
        <f>MIN(I650, H650)*INDEX('2018_commission_structure'!$A$21:$I$24,
MATCH($E650, '2018_commission_structure'!$A$21:$A$24,0),
MATCH(O$1, '2018_commission_structure'!$A$21:$I$21,0))</f>
        <v>78000</v>
      </c>
      <c r="P650" s="2">
        <f>IF(H650&gt;I650, MIN(H650-I650, J650-I650)*
INDEX('2018_commission_structure'!$A$21:$I$24,
MATCH($E650, '2018_commission_structure'!$A$21:$A$24, 0),
MATCH(P$1, '2018_commission_structure'!$A$21:$I$21, 0)), 0)</f>
        <v>25500.000000000004</v>
      </c>
      <c r="Q650" s="2">
        <f>IF(H650&gt;J650, MIN(H650-J650, K650-J650)*
INDEX('2018_commission_structure'!$A$21:$I$24,
MATCH($E650, '2018_commission_structure'!$A$21:$A$24, 0),
MATCH(Q$1, '2018_commission_structure'!$A$21:$I$21, 0)), 0)</f>
        <v>18879.63</v>
      </c>
      <c r="R650" s="2">
        <f>IF($H650&gt;K650,MIN($H650-K650,L650-K650)*INDEX('2018_commission_structure'!$A$21:$I$24,MATCH($E650,'2018_commission_structure'!$A$21:$A$24,0),MATCH('calculations '!R$1,'2018_commission_structure'!$A$21:$I$21,0)),0)</f>
        <v>0</v>
      </c>
      <c r="S650" s="2">
        <f>IF($H650&gt;L650, ($H650-L650) *INDEX('2018_commission_structure'!$A$21:$I$24,MATCH($E650, '2018_commission_structure'!$A$21:$A$24,0),MATCH(S$1, '2018_commission_structure'!$A$21:$I$21,0)), 0)</f>
        <v>0</v>
      </c>
      <c r="T650" s="2">
        <f t="shared" si="106"/>
        <v>122379.63</v>
      </c>
      <c r="U650" s="2">
        <f t="shared" si="107"/>
        <v>192103.63</v>
      </c>
      <c r="V650" s="2">
        <f>MIN(I650, H650)*INDEX('2018_commission_structure'!$A$15:$I$18,MATCH($E650, '2018_commission_structure'!$A$15:$A$18,0),MATCH(V$1, '2018_commission_structure'!$A$15:$I$15,0))</f>
        <v>90000</v>
      </c>
      <c r="W650" s="2">
        <f>IF(H650&gt;I650, MIN(H650-I650, J650-I650)*INDEX('2018_commission_structure'!$A$15:$I$18,MATCH($E650, '2018_commission_structure'!$A$15:$A$18, 0),MATCH(W$1,'2018_commission_structure'!$A$15:$I$15, 0)), 0)</f>
        <v>27000</v>
      </c>
      <c r="X650" s="2">
        <f>IF(H650&gt;J650, MIN(H650-J650, K650-J650)*INDEX('2018_commission_structure'!$A$15:$I$24,MATCH($E650, '2018_commission_structure'!$A$15:$A$18, 0),MATCH(X$1, '2018_commission_structure'!$A$15:$I$15, 0)), 0)</f>
        <v>22475.75</v>
      </c>
      <c r="Y650" s="2">
        <f>IF($H650&gt;K650,MIN($H650-K650,L650-K650)*INDEX('2018_commission_structure'!$A$15:$I$24,MATCH($E650,'2018_commission_structure'!$A$15:$A$18,0),MATCH('calculations '!Y$1,'2018_commission_structure'!$A$15:$I$15,0)),0)</f>
        <v>0</v>
      </c>
      <c r="Z650" s="2">
        <f>IF($H650&gt;L650, ($H650-L650) *INDEX('2018_commission_structure'!$A$15:$I$24,MATCH($E650, '2018_commission_structure'!$A$15:$A$18,0),MATCH(Z$1, '2018_commission_structure'!$A$15:$I$15,0)), 0)</f>
        <v>0</v>
      </c>
      <c r="AA650" s="9">
        <f t="shared" si="108"/>
        <v>139475.75</v>
      </c>
      <c r="AB650" s="9">
        <f t="shared" si="109"/>
        <v>209199.75</v>
      </c>
    </row>
    <row r="651" spans="1:28" x14ac:dyDescent="0.25">
      <c r="A651" t="str">
        <f t="shared" si="100"/>
        <v>Kaitlin Greeveson</v>
      </c>
      <c r="B651">
        <v>9854387496</v>
      </c>
      <c r="C651" t="s">
        <v>1267</v>
      </c>
      <c r="D651" t="s">
        <v>1268</v>
      </c>
      <c r="E651" t="s">
        <v>10</v>
      </c>
      <c r="F651" s="6">
        <v>120820</v>
      </c>
      <c r="G651">
        <f>COUNTIF(deals_closed!D:D,'calculations '!B651)</f>
        <v>26</v>
      </c>
      <c r="H651" s="6">
        <f>SUMIF(deals_closed!D:D,'calculations '!B651,deals_closed!C:C)</f>
        <v>956782</v>
      </c>
      <c r="I651" s="9">
        <f>VLOOKUP(E651,'2018_commission_structure'!$A$22:$I$24,9,FALSE)</f>
        <v>750000</v>
      </c>
      <c r="J651" s="7">
        <f t="shared" si="101"/>
        <v>937500</v>
      </c>
      <c r="K651" s="8">
        <f t="shared" si="102"/>
        <v>1125000</v>
      </c>
      <c r="L651" s="9">
        <f t="shared" si="103"/>
        <v>1500000</v>
      </c>
      <c r="M651" s="10">
        <f t="shared" si="104"/>
        <v>1.2757093333333334</v>
      </c>
      <c r="N651" t="str">
        <f t="shared" si="105"/>
        <v>125-150%</v>
      </c>
      <c r="O651" s="9">
        <f>MIN(I651, H651)*INDEX('2018_commission_structure'!$A$21:$I$24,
MATCH($E651, '2018_commission_structure'!$A$21:$A$24,0),
MATCH(O$1, '2018_commission_structure'!$A$21:$I$21,0))</f>
        <v>112500</v>
      </c>
      <c r="P651" s="2">
        <f>IF(H651&gt;I651, MIN(H651-I651, J651-I651)*
INDEX('2018_commission_structure'!$A$21:$I$24,
MATCH($E651, '2018_commission_structure'!$A$21:$A$24, 0),
MATCH(P$1, '2018_commission_structure'!$A$21:$I$21, 0)), 0)</f>
        <v>35625</v>
      </c>
      <c r="Q651" s="2">
        <f>IF(H651&gt;J651, MIN(H651-J651, K651-J651)*
INDEX('2018_commission_structure'!$A$21:$I$24,
MATCH($E651, '2018_commission_structure'!$A$21:$A$24, 0),
MATCH(Q$1, '2018_commission_structure'!$A$21:$I$21, 0)), 0)</f>
        <v>4434.8600000000006</v>
      </c>
      <c r="R651" s="2">
        <f>IF($H651&gt;K651,MIN($H651-K651,L651-K651)*INDEX('2018_commission_structure'!$A$21:$I$24,MATCH($E651,'2018_commission_structure'!$A$21:$A$24,0),MATCH('calculations '!R$1,'2018_commission_structure'!$A$21:$I$21,0)),0)</f>
        <v>0</v>
      </c>
      <c r="S651" s="2">
        <f>IF($H651&gt;L651, ($H651-L651) *INDEX('2018_commission_structure'!$A$21:$I$24,MATCH($E651, '2018_commission_structure'!$A$21:$A$24,0),MATCH(S$1, '2018_commission_structure'!$A$21:$I$21,0)), 0)</f>
        <v>0</v>
      </c>
      <c r="T651" s="2">
        <f t="shared" si="106"/>
        <v>152559.85999999999</v>
      </c>
      <c r="U651" s="2">
        <f t="shared" si="107"/>
        <v>273379.86</v>
      </c>
      <c r="V651" s="2">
        <f>MIN(I651, H651)*INDEX('2018_commission_structure'!$A$15:$I$18,MATCH($E651, '2018_commission_structure'!$A$15:$A$18,0),MATCH(V$1, '2018_commission_structure'!$A$15:$I$15,0))</f>
        <v>112500</v>
      </c>
      <c r="W651" s="2">
        <f>IF(H651&gt;I651, MIN(H651-I651, J651-I651)*INDEX('2018_commission_structure'!$A$15:$I$18,MATCH($E651, '2018_commission_structure'!$A$15:$A$18, 0),MATCH(W$1,'2018_commission_structure'!$A$15:$I$15, 0)), 0)</f>
        <v>41250</v>
      </c>
      <c r="X651" s="2">
        <f>IF(H651&gt;J651, MIN(H651-J651, K651-J651)*INDEX('2018_commission_structure'!$A$15:$I$24,MATCH($E651, '2018_commission_structure'!$A$15:$A$18, 0),MATCH(X$1, '2018_commission_structure'!$A$15:$I$15, 0)), 0)</f>
        <v>4820.5</v>
      </c>
      <c r="Y651" s="2">
        <f>IF($H651&gt;K651,MIN($H651-K651,L651-K651)*INDEX('2018_commission_structure'!$A$15:$I$24,MATCH($E651,'2018_commission_structure'!$A$15:$A$18,0),MATCH('calculations '!Y$1,'2018_commission_structure'!$A$15:$I$15,0)),0)</f>
        <v>0</v>
      </c>
      <c r="Z651" s="2">
        <f>IF($H651&gt;L651, ($H651-L651) *INDEX('2018_commission_structure'!$A$15:$I$24,MATCH($E651, '2018_commission_structure'!$A$15:$A$18,0),MATCH(Z$1, '2018_commission_structure'!$A$15:$I$15,0)), 0)</f>
        <v>0</v>
      </c>
      <c r="AA651" s="9">
        <f t="shared" si="108"/>
        <v>158570.5</v>
      </c>
      <c r="AB651" s="9">
        <f t="shared" si="109"/>
        <v>279390.5</v>
      </c>
    </row>
    <row r="652" spans="1:28" x14ac:dyDescent="0.25">
      <c r="A652" t="str">
        <f t="shared" si="100"/>
        <v>Phillipe Shildrake</v>
      </c>
      <c r="B652">
        <v>6321654205</v>
      </c>
      <c r="C652" t="s">
        <v>691</v>
      </c>
      <c r="D652" t="s">
        <v>1269</v>
      </c>
      <c r="E652" t="s">
        <v>29</v>
      </c>
      <c r="F652" s="6">
        <v>78338</v>
      </c>
      <c r="G652">
        <f>COUNTIF(deals_closed!D:D,'calculations '!B652)</f>
        <v>18</v>
      </c>
      <c r="H652" s="6">
        <f>SUMIF(deals_closed!D:D,'calculations '!B652,deals_closed!C:C)</f>
        <v>732828</v>
      </c>
      <c r="I652" s="9">
        <f>VLOOKUP(E652,'2018_commission_structure'!$A$22:$I$24,9,FALSE)</f>
        <v>600000</v>
      </c>
      <c r="J652" s="7">
        <f t="shared" si="101"/>
        <v>750000</v>
      </c>
      <c r="K652" s="8">
        <f t="shared" si="102"/>
        <v>900000</v>
      </c>
      <c r="L652" s="9">
        <f t="shared" si="103"/>
        <v>1200000</v>
      </c>
      <c r="M652" s="10">
        <f t="shared" si="104"/>
        <v>1.2213799999999999</v>
      </c>
      <c r="N652" t="str">
        <f t="shared" si="105"/>
        <v>100-125%</v>
      </c>
      <c r="O652" s="9">
        <f>MIN(I652, H652)*INDEX('2018_commission_structure'!$A$21:$I$24,
MATCH($E652, '2018_commission_structure'!$A$21:$A$24,0),
MATCH(O$1, '2018_commission_structure'!$A$21:$I$21,0))</f>
        <v>78000</v>
      </c>
      <c r="P652" s="2">
        <f>IF(H652&gt;I652, MIN(H652-I652, J652-I652)*
INDEX('2018_commission_structure'!$A$21:$I$24,
MATCH($E652, '2018_commission_structure'!$A$21:$A$24, 0),
MATCH(P$1, '2018_commission_structure'!$A$21:$I$21, 0)), 0)</f>
        <v>22580.760000000002</v>
      </c>
      <c r="Q652" s="2">
        <f>IF(H652&gt;J652, MIN(H652-J652, K652-J652)*
INDEX('2018_commission_structure'!$A$21:$I$24,
MATCH($E652, '2018_commission_structure'!$A$21:$A$24, 0),
MATCH(Q$1, '2018_commission_structure'!$A$21:$I$21, 0)), 0)</f>
        <v>0</v>
      </c>
      <c r="R652" s="2">
        <f>IF($H652&gt;K652,MIN($H652-K652,L652-K652)*INDEX('2018_commission_structure'!$A$21:$I$24,MATCH($E652,'2018_commission_structure'!$A$21:$A$24,0),MATCH('calculations '!R$1,'2018_commission_structure'!$A$21:$I$21,0)),0)</f>
        <v>0</v>
      </c>
      <c r="S652" s="2">
        <f>IF($H652&gt;L652, ($H652-L652) *INDEX('2018_commission_structure'!$A$21:$I$24,MATCH($E652, '2018_commission_structure'!$A$21:$A$24,0),MATCH(S$1, '2018_commission_structure'!$A$21:$I$21,0)), 0)</f>
        <v>0</v>
      </c>
      <c r="T652" s="2">
        <f t="shared" si="106"/>
        <v>100580.76000000001</v>
      </c>
      <c r="U652" s="2">
        <f t="shared" si="107"/>
        <v>178918.76</v>
      </c>
      <c r="V652" s="2">
        <f>MIN(I652, H652)*INDEX('2018_commission_structure'!$A$15:$I$18,MATCH($E652, '2018_commission_structure'!$A$15:$A$18,0),MATCH(V$1, '2018_commission_structure'!$A$15:$I$15,0))</f>
        <v>90000</v>
      </c>
      <c r="W652" s="2">
        <f>IF(H652&gt;I652, MIN(H652-I652, J652-I652)*INDEX('2018_commission_structure'!$A$15:$I$18,MATCH($E652, '2018_commission_structure'!$A$15:$A$18, 0),MATCH(W$1,'2018_commission_structure'!$A$15:$I$15, 0)), 0)</f>
        <v>23909.040000000001</v>
      </c>
      <c r="X652" s="2">
        <f>IF(H652&gt;J652, MIN(H652-J652, K652-J652)*INDEX('2018_commission_structure'!$A$15:$I$24,MATCH($E652, '2018_commission_structure'!$A$15:$A$18, 0),MATCH(X$1, '2018_commission_structure'!$A$15:$I$15, 0)), 0)</f>
        <v>0</v>
      </c>
      <c r="Y652" s="2">
        <f>IF($H652&gt;K652,MIN($H652-K652,L652-K652)*INDEX('2018_commission_structure'!$A$15:$I$24,MATCH($E652,'2018_commission_structure'!$A$15:$A$18,0),MATCH('calculations '!Y$1,'2018_commission_structure'!$A$15:$I$15,0)),0)</f>
        <v>0</v>
      </c>
      <c r="Z652" s="2">
        <f>IF($H652&gt;L652, ($H652-L652) *INDEX('2018_commission_structure'!$A$15:$I$24,MATCH($E652, '2018_commission_structure'!$A$15:$A$18,0),MATCH(Z$1, '2018_commission_structure'!$A$15:$I$15,0)), 0)</f>
        <v>0</v>
      </c>
      <c r="AA652" s="9">
        <f t="shared" si="108"/>
        <v>113909.04000000001</v>
      </c>
      <c r="AB652" s="9">
        <f t="shared" si="109"/>
        <v>192247.04000000001</v>
      </c>
    </row>
    <row r="653" spans="1:28" x14ac:dyDescent="0.25">
      <c r="A653" t="str">
        <f t="shared" si="100"/>
        <v>Carleen Mingus</v>
      </c>
      <c r="B653">
        <v>3016741628</v>
      </c>
      <c r="C653" t="s">
        <v>1270</v>
      </c>
      <c r="D653" t="s">
        <v>1271</v>
      </c>
      <c r="E653" t="s">
        <v>10</v>
      </c>
      <c r="F653" s="6">
        <v>122851</v>
      </c>
      <c r="G653">
        <f>COUNTIF(deals_closed!D:D,'calculations '!B653)</f>
        <v>22</v>
      </c>
      <c r="H653" s="6">
        <f>SUMIF(deals_closed!D:D,'calculations '!B653,deals_closed!C:C)</f>
        <v>854591</v>
      </c>
      <c r="I653" s="9">
        <f>VLOOKUP(E653,'2018_commission_structure'!$A$22:$I$24,9,FALSE)</f>
        <v>750000</v>
      </c>
      <c r="J653" s="7">
        <f t="shared" si="101"/>
        <v>937500</v>
      </c>
      <c r="K653" s="8">
        <f t="shared" si="102"/>
        <v>1125000</v>
      </c>
      <c r="L653" s="9">
        <f t="shared" si="103"/>
        <v>1500000</v>
      </c>
      <c r="M653" s="10">
        <f t="shared" si="104"/>
        <v>1.1394546666666667</v>
      </c>
      <c r="N653" t="str">
        <f t="shared" si="105"/>
        <v>100-125%</v>
      </c>
      <c r="O653" s="9">
        <f>MIN(I653, H653)*INDEX('2018_commission_structure'!$A$21:$I$24,
MATCH($E653, '2018_commission_structure'!$A$21:$A$24,0),
MATCH(O$1, '2018_commission_structure'!$A$21:$I$21,0))</f>
        <v>112500</v>
      </c>
      <c r="P653" s="2">
        <f>IF(H653&gt;I653, MIN(H653-I653, J653-I653)*
INDEX('2018_commission_structure'!$A$21:$I$24,
MATCH($E653, '2018_commission_structure'!$A$21:$A$24, 0),
MATCH(P$1, '2018_commission_structure'!$A$21:$I$21, 0)), 0)</f>
        <v>19872.29</v>
      </c>
      <c r="Q653" s="2">
        <f>IF(H653&gt;J653, MIN(H653-J653, K653-J653)*
INDEX('2018_commission_structure'!$A$21:$I$24,
MATCH($E653, '2018_commission_structure'!$A$21:$A$24, 0),
MATCH(Q$1, '2018_commission_structure'!$A$21:$I$21, 0)), 0)</f>
        <v>0</v>
      </c>
      <c r="R653" s="2">
        <f>IF($H653&gt;K653,MIN($H653-K653,L653-K653)*INDEX('2018_commission_structure'!$A$21:$I$24,MATCH($E653,'2018_commission_structure'!$A$21:$A$24,0),MATCH('calculations '!R$1,'2018_commission_structure'!$A$21:$I$21,0)),0)</f>
        <v>0</v>
      </c>
      <c r="S653" s="2">
        <f>IF($H653&gt;L653, ($H653-L653) *INDEX('2018_commission_structure'!$A$21:$I$24,MATCH($E653, '2018_commission_structure'!$A$21:$A$24,0),MATCH(S$1, '2018_commission_structure'!$A$21:$I$21,0)), 0)</f>
        <v>0</v>
      </c>
      <c r="T653" s="2">
        <f t="shared" si="106"/>
        <v>132372.29</v>
      </c>
      <c r="U653" s="2">
        <f t="shared" si="107"/>
        <v>255223.29</v>
      </c>
      <c r="V653" s="2">
        <f>MIN(I653, H653)*INDEX('2018_commission_structure'!$A$15:$I$18,MATCH($E653, '2018_commission_structure'!$A$15:$A$18,0),MATCH(V$1, '2018_commission_structure'!$A$15:$I$15,0))</f>
        <v>112500</v>
      </c>
      <c r="W653" s="2">
        <f>IF(H653&gt;I653, MIN(H653-I653, J653-I653)*INDEX('2018_commission_structure'!$A$15:$I$18,MATCH($E653, '2018_commission_structure'!$A$15:$A$18, 0),MATCH(W$1,'2018_commission_structure'!$A$15:$I$15, 0)), 0)</f>
        <v>23010.02</v>
      </c>
      <c r="X653" s="2">
        <f>IF(H653&gt;J653, MIN(H653-J653, K653-J653)*INDEX('2018_commission_structure'!$A$15:$I$24,MATCH($E653, '2018_commission_structure'!$A$15:$A$18, 0),MATCH(X$1, '2018_commission_structure'!$A$15:$I$15, 0)), 0)</f>
        <v>0</v>
      </c>
      <c r="Y653" s="2">
        <f>IF($H653&gt;K653,MIN($H653-K653,L653-K653)*INDEX('2018_commission_structure'!$A$15:$I$24,MATCH($E653,'2018_commission_structure'!$A$15:$A$18,0),MATCH('calculations '!Y$1,'2018_commission_structure'!$A$15:$I$15,0)),0)</f>
        <v>0</v>
      </c>
      <c r="Z653" s="2">
        <f>IF($H653&gt;L653, ($H653-L653) *INDEX('2018_commission_structure'!$A$15:$I$24,MATCH($E653, '2018_commission_structure'!$A$15:$A$18,0),MATCH(Z$1, '2018_commission_structure'!$A$15:$I$15,0)), 0)</f>
        <v>0</v>
      </c>
      <c r="AA653" s="9">
        <f t="shared" si="108"/>
        <v>135510.01999999999</v>
      </c>
      <c r="AB653" s="9">
        <f t="shared" si="109"/>
        <v>258361.02</v>
      </c>
    </row>
    <row r="654" spans="1:28" x14ac:dyDescent="0.25">
      <c r="A654" t="str">
        <f t="shared" si="100"/>
        <v>Darin Landal</v>
      </c>
      <c r="B654">
        <v>7938954179</v>
      </c>
      <c r="C654" t="s">
        <v>1272</v>
      </c>
      <c r="D654" t="s">
        <v>1273</v>
      </c>
      <c r="E654" t="s">
        <v>7</v>
      </c>
      <c r="F654" s="6">
        <v>44924</v>
      </c>
      <c r="G654">
        <f>COUNTIF(deals_closed!D:D,'calculations '!B654)</f>
        <v>15</v>
      </c>
      <c r="H654" s="6">
        <f>SUMIF(deals_closed!D:D,'calculations '!B654,deals_closed!C:C)</f>
        <v>588871</v>
      </c>
      <c r="I654" s="9">
        <f>VLOOKUP(E654,'2018_commission_structure'!$A$22:$I$24,9,FALSE)</f>
        <v>500000</v>
      </c>
      <c r="J654" s="7">
        <f t="shared" si="101"/>
        <v>625000</v>
      </c>
      <c r="K654" s="8">
        <f t="shared" si="102"/>
        <v>750000</v>
      </c>
      <c r="L654" s="9">
        <f t="shared" si="103"/>
        <v>1000000</v>
      </c>
      <c r="M654" s="10">
        <f t="shared" si="104"/>
        <v>1.1777420000000001</v>
      </c>
      <c r="N654" t="str">
        <f t="shared" si="105"/>
        <v>100-125%</v>
      </c>
      <c r="O654" s="9">
        <f>MIN(I654, H654)*INDEX('2018_commission_structure'!$A$21:$I$24,
MATCH($E654, '2018_commission_structure'!$A$21:$A$24,0),
MATCH(O$1, '2018_commission_structure'!$A$21:$I$21,0))</f>
        <v>50000</v>
      </c>
      <c r="P654" s="2">
        <f>IF(H654&gt;I654, MIN(H654-I654, J654-I654)*
INDEX('2018_commission_structure'!$A$21:$I$24,
MATCH($E654, '2018_commission_structure'!$A$21:$A$24, 0),
MATCH(P$1, '2018_commission_structure'!$A$21:$I$21, 0)), 0)</f>
        <v>13330.65</v>
      </c>
      <c r="Q654" s="2">
        <f>IF(H654&gt;J654, MIN(H654-J654, K654-J654)*
INDEX('2018_commission_structure'!$A$21:$I$24,
MATCH($E654, '2018_commission_structure'!$A$21:$A$24, 0),
MATCH(Q$1, '2018_commission_structure'!$A$21:$I$21, 0)), 0)</f>
        <v>0</v>
      </c>
      <c r="R654" s="2">
        <f>IF($H654&gt;K654,MIN($H654-K654,L654-K654)*INDEX('2018_commission_structure'!$A$21:$I$24,MATCH($E654,'2018_commission_structure'!$A$21:$A$24,0),MATCH('calculations '!R$1,'2018_commission_structure'!$A$21:$I$21,0)),0)</f>
        <v>0</v>
      </c>
      <c r="S654" s="2">
        <f>IF($H654&gt;L654, ($H654-L654) *INDEX('2018_commission_structure'!$A$21:$I$24,MATCH($E654, '2018_commission_structure'!$A$21:$A$24,0),MATCH(S$1, '2018_commission_structure'!$A$21:$I$21,0)), 0)</f>
        <v>0</v>
      </c>
      <c r="T654" s="2">
        <f t="shared" si="106"/>
        <v>63330.65</v>
      </c>
      <c r="U654" s="2">
        <f t="shared" si="107"/>
        <v>108254.65</v>
      </c>
      <c r="V654" s="2">
        <f>MIN(I654, H654)*INDEX('2018_commission_structure'!$A$15:$I$18,MATCH($E654, '2018_commission_structure'!$A$15:$A$18,0),MATCH(V$1, '2018_commission_structure'!$A$15:$I$15,0))</f>
        <v>60000</v>
      </c>
      <c r="W654" s="2">
        <f>IF(H654&gt;I654, MIN(H654-I654, J654-I654)*INDEX('2018_commission_structure'!$A$15:$I$18,MATCH($E654, '2018_commission_structure'!$A$15:$A$18, 0),MATCH(W$1,'2018_commission_structure'!$A$15:$I$15, 0)), 0)</f>
        <v>15108.070000000002</v>
      </c>
      <c r="X654" s="2">
        <f>IF(H654&gt;J654, MIN(H654-J654, K654-J654)*INDEX('2018_commission_structure'!$A$15:$I$24,MATCH($E654, '2018_commission_structure'!$A$15:$A$18, 0),MATCH(X$1, '2018_commission_structure'!$A$15:$I$15, 0)), 0)</f>
        <v>0</v>
      </c>
      <c r="Y654" s="2">
        <f>IF($H654&gt;K654,MIN($H654-K654,L654-K654)*INDEX('2018_commission_structure'!$A$15:$I$24,MATCH($E654,'2018_commission_structure'!$A$15:$A$18,0),MATCH('calculations '!Y$1,'2018_commission_structure'!$A$15:$I$15,0)),0)</f>
        <v>0</v>
      </c>
      <c r="Z654" s="2">
        <f>IF($H654&gt;L654, ($H654-L654) *INDEX('2018_commission_structure'!$A$15:$I$24,MATCH($E654, '2018_commission_structure'!$A$15:$A$18,0),MATCH(Z$1, '2018_commission_structure'!$A$15:$I$15,0)), 0)</f>
        <v>0</v>
      </c>
      <c r="AA654" s="9">
        <f t="shared" si="108"/>
        <v>75108.070000000007</v>
      </c>
      <c r="AB654" s="9">
        <f t="shared" si="109"/>
        <v>120032.07</v>
      </c>
    </row>
    <row r="655" spans="1:28" x14ac:dyDescent="0.25">
      <c r="A655" t="str">
        <f t="shared" si="100"/>
        <v>Marjory Lindman</v>
      </c>
      <c r="B655">
        <v>7866715386</v>
      </c>
      <c r="C655" t="s">
        <v>1274</v>
      </c>
      <c r="D655" t="s">
        <v>1275</v>
      </c>
      <c r="E655" t="s">
        <v>29</v>
      </c>
      <c r="F655" s="6">
        <v>62143</v>
      </c>
      <c r="G655">
        <f>COUNTIF(deals_closed!D:D,'calculations '!B655)</f>
        <v>27</v>
      </c>
      <c r="H655" s="6">
        <f>SUMIF(deals_closed!D:D,'calculations '!B655,deals_closed!C:C)</f>
        <v>981577</v>
      </c>
      <c r="I655" s="9">
        <f>VLOOKUP(E655,'2018_commission_structure'!$A$22:$I$24,9,FALSE)</f>
        <v>600000</v>
      </c>
      <c r="J655" s="7">
        <f t="shared" si="101"/>
        <v>750000</v>
      </c>
      <c r="K655" s="8">
        <f t="shared" si="102"/>
        <v>900000</v>
      </c>
      <c r="L655" s="9">
        <f t="shared" si="103"/>
        <v>1200000</v>
      </c>
      <c r="M655" s="10">
        <f t="shared" si="104"/>
        <v>1.6359616666666668</v>
      </c>
      <c r="N655" t="str">
        <f t="shared" si="105"/>
        <v>150-200%</v>
      </c>
      <c r="O655" s="9">
        <f>MIN(I655, H655)*INDEX('2018_commission_structure'!$A$21:$I$24,
MATCH($E655, '2018_commission_structure'!$A$21:$A$24,0),
MATCH(O$1, '2018_commission_structure'!$A$21:$I$21,0))</f>
        <v>78000</v>
      </c>
      <c r="P655" s="2">
        <f>IF(H655&gt;I655, MIN(H655-I655, J655-I655)*
INDEX('2018_commission_structure'!$A$21:$I$24,
MATCH($E655, '2018_commission_structure'!$A$21:$A$24, 0),
MATCH(P$1, '2018_commission_structure'!$A$21:$I$21, 0)), 0)</f>
        <v>25500.000000000004</v>
      </c>
      <c r="Q655" s="2">
        <f>IF(H655&gt;J655, MIN(H655-J655, K655-J655)*
INDEX('2018_commission_structure'!$A$21:$I$24,
MATCH($E655, '2018_commission_structure'!$A$21:$A$24, 0),
MATCH(Q$1, '2018_commission_structure'!$A$21:$I$21, 0)), 0)</f>
        <v>31500</v>
      </c>
      <c r="R655" s="2">
        <f>IF($H655&gt;K655,MIN($H655-K655,L655-K655)*INDEX('2018_commission_structure'!$A$21:$I$24,MATCH($E655,'2018_commission_structure'!$A$21:$A$24,0),MATCH('calculations '!R$1,'2018_commission_structure'!$A$21:$I$21,0)),0)</f>
        <v>21210.02</v>
      </c>
      <c r="S655" s="2">
        <f>IF($H655&gt;L655, ($H655-L655) *INDEX('2018_commission_structure'!$A$21:$I$24,MATCH($E655, '2018_commission_structure'!$A$21:$A$24,0),MATCH(S$1, '2018_commission_structure'!$A$21:$I$21,0)), 0)</f>
        <v>0</v>
      </c>
      <c r="T655" s="2">
        <f t="shared" si="106"/>
        <v>156210.01999999999</v>
      </c>
      <c r="U655" s="2">
        <f t="shared" si="107"/>
        <v>218353.02</v>
      </c>
      <c r="V655" s="2">
        <f>MIN(I655, H655)*INDEX('2018_commission_structure'!$A$15:$I$18,MATCH($E655, '2018_commission_structure'!$A$15:$A$18,0),MATCH(V$1, '2018_commission_structure'!$A$15:$I$15,0))</f>
        <v>90000</v>
      </c>
      <c r="W655" s="2">
        <f>IF(H655&gt;I655, MIN(H655-I655, J655-I655)*INDEX('2018_commission_structure'!$A$15:$I$18,MATCH($E655, '2018_commission_structure'!$A$15:$A$18, 0),MATCH(W$1,'2018_commission_structure'!$A$15:$I$15, 0)), 0)</f>
        <v>27000</v>
      </c>
      <c r="X655" s="2">
        <f>IF(H655&gt;J655, MIN(H655-J655, K655-J655)*INDEX('2018_commission_structure'!$A$15:$I$24,MATCH($E655, '2018_commission_structure'!$A$15:$A$18, 0),MATCH(X$1, '2018_commission_structure'!$A$15:$I$15, 0)), 0)</f>
        <v>37500</v>
      </c>
      <c r="Y655" s="2">
        <f>IF($H655&gt;K655,MIN($H655-K655,L655-K655)*INDEX('2018_commission_structure'!$A$15:$I$24,MATCH($E655,'2018_commission_structure'!$A$15:$A$18,0),MATCH('calculations '!Y$1,'2018_commission_structure'!$A$15:$I$15,0)),0)</f>
        <v>24473.1</v>
      </c>
      <c r="Z655" s="2">
        <f>IF($H655&gt;L655, ($H655-L655) *INDEX('2018_commission_structure'!$A$15:$I$24,MATCH($E655, '2018_commission_structure'!$A$15:$A$18,0),MATCH(Z$1, '2018_commission_structure'!$A$15:$I$15,0)), 0)</f>
        <v>0</v>
      </c>
      <c r="AA655" s="9">
        <f t="shared" si="108"/>
        <v>178973.1</v>
      </c>
      <c r="AB655" s="9">
        <f t="shared" si="109"/>
        <v>241116.1</v>
      </c>
    </row>
    <row r="656" spans="1:28" x14ac:dyDescent="0.25">
      <c r="A656" t="str">
        <f t="shared" si="100"/>
        <v>Luisa Parradice</v>
      </c>
      <c r="B656">
        <v>7286297414</v>
      </c>
      <c r="C656" t="s">
        <v>1060</v>
      </c>
      <c r="D656" t="s">
        <v>1276</v>
      </c>
      <c r="E656" t="s">
        <v>7</v>
      </c>
      <c r="F656" s="6">
        <v>47678</v>
      </c>
      <c r="G656">
        <f>COUNTIF(deals_closed!D:D,'calculations '!B656)</f>
        <v>23</v>
      </c>
      <c r="H656" s="6">
        <f>SUMIF(deals_closed!D:D,'calculations '!B656,deals_closed!C:C)</f>
        <v>835659</v>
      </c>
      <c r="I656" s="9">
        <f>VLOOKUP(E656,'2018_commission_structure'!$A$22:$I$24,9,FALSE)</f>
        <v>500000</v>
      </c>
      <c r="J656" s="7">
        <f t="shared" si="101"/>
        <v>625000</v>
      </c>
      <c r="K656" s="8">
        <f t="shared" si="102"/>
        <v>750000</v>
      </c>
      <c r="L656" s="9">
        <f t="shared" si="103"/>
        <v>1000000</v>
      </c>
      <c r="M656" s="10">
        <f t="shared" si="104"/>
        <v>1.6713180000000001</v>
      </c>
      <c r="N656" t="str">
        <f t="shared" si="105"/>
        <v>150-200%</v>
      </c>
      <c r="O656" s="9">
        <f>MIN(I656, H656)*INDEX('2018_commission_structure'!$A$21:$I$24,
MATCH($E656, '2018_commission_structure'!$A$21:$A$24,0),
MATCH(O$1, '2018_commission_structure'!$A$21:$I$21,0))</f>
        <v>50000</v>
      </c>
      <c r="P656" s="2">
        <f>IF(H656&gt;I656, MIN(H656-I656, J656-I656)*
INDEX('2018_commission_structure'!$A$21:$I$24,
MATCH($E656, '2018_commission_structure'!$A$21:$A$24, 0),
MATCH(P$1, '2018_commission_structure'!$A$21:$I$21, 0)), 0)</f>
        <v>18750</v>
      </c>
      <c r="Q656" s="2">
        <f>IF(H656&gt;J656, MIN(H656-J656, K656-J656)*
INDEX('2018_commission_structure'!$A$21:$I$24,
MATCH($E656, '2018_commission_structure'!$A$21:$A$24, 0),
MATCH(Q$1, '2018_commission_structure'!$A$21:$I$21, 0)), 0)</f>
        <v>22500</v>
      </c>
      <c r="R656" s="2">
        <f>IF($H656&gt;K656,MIN($H656-K656,L656-K656)*INDEX('2018_commission_structure'!$A$21:$I$24,MATCH($E656,'2018_commission_structure'!$A$21:$A$24,0),MATCH('calculations '!R$1,'2018_commission_structure'!$A$21:$I$21,0)),0)</f>
        <v>18844.98</v>
      </c>
      <c r="S656" s="2">
        <f>IF($H656&gt;L656, ($H656-L656) *INDEX('2018_commission_structure'!$A$21:$I$24,MATCH($E656, '2018_commission_structure'!$A$21:$A$24,0),MATCH(S$1, '2018_commission_structure'!$A$21:$I$21,0)), 0)</f>
        <v>0</v>
      </c>
      <c r="T656" s="2">
        <f t="shared" si="106"/>
        <v>110094.98</v>
      </c>
      <c r="U656" s="2">
        <f t="shared" si="107"/>
        <v>157772.97999999998</v>
      </c>
      <c r="V656" s="2">
        <f>MIN(I656, H656)*INDEX('2018_commission_structure'!$A$15:$I$18,MATCH($E656, '2018_commission_structure'!$A$15:$A$18,0),MATCH(V$1, '2018_commission_structure'!$A$15:$I$15,0))</f>
        <v>60000</v>
      </c>
      <c r="W656" s="2">
        <f>IF(H656&gt;I656, MIN(H656-I656, J656-I656)*INDEX('2018_commission_structure'!$A$15:$I$18,MATCH($E656, '2018_commission_structure'!$A$15:$A$18, 0),MATCH(W$1,'2018_commission_structure'!$A$15:$I$15, 0)), 0)</f>
        <v>21250</v>
      </c>
      <c r="X656" s="2">
        <f>IF(H656&gt;J656, MIN(H656-J656, K656-J656)*INDEX('2018_commission_structure'!$A$15:$I$24,MATCH($E656, '2018_commission_structure'!$A$15:$A$18, 0),MATCH(X$1, '2018_commission_structure'!$A$15:$I$15, 0)), 0)</f>
        <v>25000</v>
      </c>
      <c r="Y656" s="2">
        <f>IF($H656&gt;K656,MIN($H656-K656,L656-K656)*INDEX('2018_commission_structure'!$A$15:$I$24,MATCH($E656,'2018_commission_structure'!$A$15:$A$18,0),MATCH('calculations '!Y$1,'2018_commission_structure'!$A$15:$I$15,0)),0)</f>
        <v>18844.98</v>
      </c>
      <c r="Z656" s="2">
        <f>IF($H656&gt;L656, ($H656-L656) *INDEX('2018_commission_structure'!$A$15:$I$24,MATCH($E656, '2018_commission_structure'!$A$15:$A$18,0),MATCH(Z$1, '2018_commission_structure'!$A$15:$I$15,0)), 0)</f>
        <v>0</v>
      </c>
      <c r="AA656" s="9">
        <f t="shared" si="108"/>
        <v>125094.98</v>
      </c>
      <c r="AB656" s="9">
        <f t="shared" si="109"/>
        <v>172772.97999999998</v>
      </c>
    </row>
    <row r="657" spans="1:28" x14ac:dyDescent="0.25">
      <c r="A657" t="str">
        <f t="shared" si="100"/>
        <v>Phillipe Greenroyd</v>
      </c>
      <c r="B657">
        <v>3867281491</v>
      </c>
      <c r="C657" t="s">
        <v>691</v>
      </c>
      <c r="D657" t="s">
        <v>1277</v>
      </c>
      <c r="E657" t="s">
        <v>7</v>
      </c>
      <c r="F657" s="6">
        <v>44350</v>
      </c>
      <c r="G657">
        <f>COUNTIF(deals_closed!D:D,'calculations '!B657)</f>
        <v>19</v>
      </c>
      <c r="H657" s="6">
        <f>SUMIF(deals_closed!D:D,'calculations '!B657,deals_closed!C:C)</f>
        <v>722389</v>
      </c>
      <c r="I657" s="9">
        <f>VLOOKUP(E657,'2018_commission_structure'!$A$22:$I$24,9,FALSE)</f>
        <v>500000</v>
      </c>
      <c r="J657" s="7">
        <f t="shared" si="101"/>
        <v>625000</v>
      </c>
      <c r="K657" s="8">
        <f t="shared" si="102"/>
        <v>750000</v>
      </c>
      <c r="L657" s="9">
        <f t="shared" si="103"/>
        <v>1000000</v>
      </c>
      <c r="M657" s="10">
        <f t="shared" si="104"/>
        <v>1.4447779999999999</v>
      </c>
      <c r="N657" t="str">
        <f t="shared" si="105"/>
        <v>125-150%</v>
      </c>
      <c r="O657" s="9">
        <f>MIN(I657, H657)*INDEX('2018_commission_structure'!$A$21:$I$24,
MATCH($E657, '2018_commission_structure'!$A$21:$A$24,0),
MATCH(O$1, '2018_commission_structure'!$A$21:$I$21,0))</f>
        <v>50000</v>
      </c>
      <c r="P657" s="2">
        <f>IF(H657&gt;I657, MIN(H657-I657, J657-I657)*
INDEX('2018_commission_structure'!$A$21:$I$24,
MATCH($E657, '2018_commission_structure'!$A$21:$A$24, 0),
MATCH(P$1, '2018_commission_structure'!$A$21:$I$21, 0)), 0)</f>
        <v>18750</v>
      </c>
      <c r="Q657" s="2">
        <f>IF(H657&gt;J657, MIN(H657-J657, K657-J657)*
INDEX('2018_commission_structure'!$A$21:$I$24,
MATCH($E657, '2018_commission_structure'!$A$21:$A$24, 0),
MATCH(Q$1, '2018_commission_structure'!$A$21:$I$21, 0)), 0)</f>
        <v>17530.02</v>
      </c>
      <c r="R657" s="2">
        <f>IF($H657&gt;K657,MIN($H657-K657,L657-K657)*INDEX('2018_commission_structure'!$A$21:$I$24,MATCH($E657,'2018_commission_structure'!$A$21:$A$24,0),MATCH('calculations '!R$1,'2018_commission_structure'!$A$21:$I$21,0)),0)</f>
        <v>0</v>
      </c>
      <c r="S657" s="2">
        <f>IF($H657&gt;L657, ($H657-L657) *INDEX('2018_commission_structure'!$A$21:$I$24,MATCH($E657, '2018_commission_structure'!$A$21:$A$24,0),MATCH(S$1, '2018_commission_structure'!$A$21:$I$21,0)), 0)</f>
        <v>0</v>
      </c>
      <c r="T657" s="2">
        <f t="shared" si="106"/>
        <v>86280.02</v>
      </c>
      <c r="U657" s="2">
        <f t="shared" si="107"/>
        <v>130630.02</v>
      </c>
      <c r="V657" s="2">
        <f>MIN(I657, H657)*INDEX('2018_commission_structure'!$A$15:$I$18,MATCH($E657, '2018_commission_structure'!$A$15:$A$18,0),MATCH(V$1, '2018_commission_structure'!$A$15:$I$15,0))</f>
        <v>60000</v>
      </c>
      <c r="W657" s="2">
        <f>IF(H657&gt;I657, MIN(H657-I657, J657-I657)*INDEX('2018_commission_structure'!$A$15:$I$18,MATCH($E657, '2018_commission_structure'!$A$15:$A$18, 0),MATCH(W$1,'2018_commission_structure'!$A$15:$I$15, 0)), 0)</f>
        <v>21250</v>
      </c>
      <c r="X657" s="2">
        <f>IF(H657&gt;J657, MIN(H657-J657, K657-J657)*INDEX('2018_commission_structure'!$A$15:$I$24,MATCH($E657, '2018_commission_structure'!$A$15:$A$18, 0),MATCH(X$1, '2018_commission_structure'!$A$15:$I$15, 0)), 0)</f>
        <v>19477.8</v>
      </c>
      <c r="Y657" s="2">
        <f>IF($H657&gt;K657,MIN($H657-K657,L657-K657)*INDEX('2018_commission_structure'!$A$15:$I$24,MATCH($E657,'2018_commission_structure'!$A$15:$A$18,0),MATCH('calculations '!Y$1,'2018_commission_structure'!$A$15:$I$15,0)),0)</f>
        <v>0</v>
      </c>
      <c r="Z657" s="2">
        <f>IF($H657&gt;L657, ($H657-L657) *INDEX('2018_commission_structure'!$A$15:$I$24,MATCH($E657, '2018_commission_structure'!$A$15:$A$18,0),MATCH(Z$1, '2018_commission_structure'!$A$15:$I$15,0)), 0)</f>
        <v>0</v>
      </c>
      <c r="AA657" s="9">
        <f t="shared" si="108"/>
        <v>100727.8</v>
      </c>
      <c r="AB657" s="9">
        <f t="shared" si="109"/>
        <v>145077.79999999999</v>
      </c>
    </row>
    <row r="658" spans="1:28" x14ac:dyDescent="0.25">
      <c r="A658" t="str">
        <f t="shared" si="100"/>
        <v>Norbert Segges</v>
      </c>
      <c r="B658">
        <v>9726268931</v>
      </c>
      <c r="C658" t="s">
        <v>1278</v>
      </c>
      <c r="D658" t="s">
        <v>1279</v>
      </c>
      <c r="E658" t="s">
        <v>29</v>
      </c>
      <c r="F658" s="6">
        <v>66956</v>
      </c>
      <c r="G658">
        <f>COUNTIF(deals_closed!D:D,'calculations '!B658)</f>
        <v>19</v>
      </c>
      <c r="H658" s="6">
        <f>SUMIF(deals_closed!D:D,'calculations '!B658,deals_closed!C:C)</f>
        <v>676097</v>
      </c>
      <c r="I658" s="9">
        <f>VLOOKUP(E658,'2018_commission_structure'!$A$22:$I$24,9,FALSE)</f>
        <v>600000</v>
      </c>
      <c r="J658" s="7">
        <f t="shared" si="101"/>
        <v>750000</v>
      </c>
      <c r="K658" s="8">
        <f t="shared" si="102"/>
        <v>900000</v>
      </c>
      <c r="L658" s="9">
        <f t="shared" si="103"/>
        <v>1200000</v>
      </c>
      <c r="M658" s="10">
        <f t="shared" si="104"/>
        <v>1.1268283333333333</v>
      </c>
      <c r="N658" t="str">
        <f t="shared" si="105"/>
        <v>100-125%</v>
      </c>
      <c r="O658" s="9">
        <f>MIN(I658, H658)*INDEX('2018_commission_structure'!$A$21:$I$24,
MATCH($E658, '2018_commission_structure'!$A$21:$A$24,0),
MATCH(O$1, '2018_commission_structure'!$A$21:$I$21,0))</f>
        <v>78000</v>
      </c>
      <c r="P658" s="2">
        <f>IF(H658&gt;I658, MIN(H658-I658, J658-I658)*
INDEX('2018_commission_structure'!$A$21:$I$24,
MATCH($E658, '2018_commission_structure'!$A$21:$A$24, 0),
MATCH(P$1, '2018_commission_structure'!$A$21:$I$21, 0)), 0)</f>
        <v>12936.490000000002</v>
      </c>
      <c r="Q658" s="2">
        <f>IF(H658&gt;J658, MIN(H658-J658, K658-J658)*
INDEX('2018_commission_structure'!$A$21:$I$24,
MATCH($E658, '2018_commission_structure'!$A$21:$A$24, 0),
MATCH(Q$1, '2018_commission_structure'!$A$21:$I$21, 0)), 0)</f>
        <v>0</v>
      </c>
      <c r="R658" s="2">
        <f>IF($H658&gt;K658,MIN($H658-K658,L658-K658)*INDEX('2018_commission_structure'!$A$21:$I$24,MATCH($E658,'2018_commission_structure'!$A$21:$A$24,0),MATCH('calculations '!R$1,'2018_commission_structure'!$A$21:$I$21,0)),0)</f>
        <v>0</v>
      </c>
      <c r="S658" s="2">
        <f>IF($H658&gt;L658, ($H658-L658) *INDEX('2018_commission_structure'!$A$21:$I$24,MATCH($E658, '2018_commission_structure'!$A$21:$A$24,0),MATCH(S$1, '2018_commission_structure'!$A$21:$I$21,0)), 0)</f>
        <v>0</v>
      </c>
      <c r="T658" s="2">
        <f t="shared" si="106"/>
        <v>90936.49</v>
      </c>
      <c r="U658" s="2">
        <f t="shared" si="107"/>
        <v>157892.49</v>
      </c>
      <c r="V658" s="2">
        <f>MIN(I658, H658)*INDEX('2018_commission_structure'!$A$15:$I$18,MATCH($E658, '2018_commission_structure'!$A$15:$A$18,0),MATCH(V$1, '2018_commission_structure'!$A$15:$I$15,0))</f>
        <v>90000</v>
      </c>
      <c r="W658" s="2">
        <f>IF(H658&gt;I658, MIN(H658-I658, J658-I658)*INDEX('2018_commission_structure'!$A$15:$I$18,MATCH($E658, '2018_commission_structure'!$A$15:$A$18, 0),MATCH(W$1,'2018_commission_structure'!$A$15:$I$15, 0)), 0)</f>
        <v>13697.46</v>
      </c>
      <c r="X658" s="2">
        <f>IF(H658&gt;J658, MIN(H658-J658, K658-J658)*INDEX('2018_commission_structure'!$A$15:$I$24,MATCH($E658, '2018_commission_structure'!$A$15:$A$18, 0),MATCH(X$1, '2018_commission_structure'!$A$15:$I$15, 0)), 0)</f>
        <v>0</v>
      </c>
      <c r="Y658" s="2">
        <f>IF($H658&gt;K658,MIN($H658-K658,L658-K658)*INDEX('2018_commission_structure'!$A$15:$I$24,MATCH($E658,'2018_commission_structure'!$A$15:$A$18,0),MATCH('calculations '!Y$1,'2018_commission_structure'!$A$15:$I$15,0)),0)</f>
        <v>0</v>
      </c>
      <c r="Z658" s="2">
        <f>IF($H658&gt;L658, ($H658-L658) *INDEX('2018_commission_structure'!$A$15:$I$24,MATCH($E658, '2018_commission_structure'!$A$15:$A$18,0),MATCH(Z$1, '2018_commission_structure'!$A$15:$I$15,0)), 0)</f>
        <v>0</v>
      </c>
      <c r="AA658" s="9">
        <f t="shared" si="108"/>
        <v>103697.45999999999</v>
      </c>
      <c r="AB658" s="9">
        <f t="shared" si="109"/>
        <v>170653.46</v>
      </c>
    </row>
    <row r="659" spans="1:28" x14ac:dyDescent="0.25">
      <c r="A659" t="str">
        <f t="shared" si="100"/>
        <v>Bianka Sertin</v>
      </c>
      <c r="B659">
        <v>4235594176</v>
      </c>
      <c r="C659" t="s">
        <v>1280</v>
      </c>
      <c r="D659" t="s">
        <v>1281</v>
      </c>
      <c r="E659" t="s">
        <v>7</v>
      </c>
      <c r="F659" s="6">
        <v>56533</v>
      </c>
      <c r="G659">
        <f>COUNTIF(deals_closed!D:D,'calculations '!B659)</f>
        <v>20</v>
      </c>
      <c r="H659" s="6">
        <f>SUMIF(deals_closed!D:D,'calculations '!B659,deals_closed!C:C)</f>
        <v>751419</v>
      </c>
      <c r="I659" s="9">
        <f>VLOOKUP(E659,'2018_commission_structure'!$A$22:$I$24,9,FALSE)</f>
        <v>500000</v>
      </c>
      <c r="J659" s="7">
        <f t="shared" si="101"/>
        <v>625000</v>
      </c>
      <c r="K659" s="8">
        <f t="shared" si="102"/>
        <v>750000</v>
      </c>
      <c r="L659" s="9">
        <f t="shared" si="103"/>
        <v>1000000</v>
      </c>
      <c r="M659" s="10">
        <f t="shared" si="104"/>
        <v>1.5028379999999999</v>
      </c>
      <c r="N659" t="str">
        <f t="shared" si="105"/>
        <v>150-200%</v>
      </c>
      <c r="O659" s="9">
        <f>MIN(I659, H659)*INDEX('2018_commission_structure'!$A$21:$I$24,
MATCH($E659, '2018_commission_structure'!$A$21:$A$24,0),
MATCH(O$1, '2018_commission_structure'!$A$21:$I$21,0))</f>
        <v>50000</v>
      </c>
      <c r="P659" s="2">
        <f>IF(H659&gt;I659, MIN(H659-I659, J659-I659)*
INDEX('2018_commission_structure'!$A$21:$I$24,
MATCH($E659, '2018_commission_structure'!$A$21:$A$24, 0),
MATCH(P$1, '2018_commission_structure'!$A$21:$I$21, 0)), 0)</f>
        <v>18750</v>
      </c>
      <c r="Q659" s="2">
        <f>IF(H659&gt;J659, MIN(H659-J659, K659-J659)*
INDEX('2018_commission_structure'!$A$21:$I$24,
MATCH($E659, '2018_commission_structure'!$A$21:$A$24, 0),
MATCH(Q$1, '2018_commission_structure'!$A$21:$I$21, 0)), 0)</f>
        <v>22500</v>
      </c>
      <c r="R659" s="2">
        <f>IF($H659&gt;K659,MIN($H659-K659,L659-K659)*INDEX('2018_commission_structure'!$A$21:$I$24,MATCH($E659,'2018_commission_structure'!$A$21:$A$24,0),MATCH('calculations '!R$1,'2018_commission_structure'!$A$21:$I$21,0)),0)</f>
        <v>312.18</v>
      </c>
      <c r="S659" s="2">
        <f>IF($H659&gt;L659, ($H659-L659) *INDEX('2018_commission_structure'!$A$21:$I$24,MATCH($E659, '2018_commission_structure'!$A$21:$A$24,0),MATCH(S$1, '2018_commission_structure'!$A$21:$I$21,0)), 0)</f>
        <v>0</v>
      </c>
      <c r="T659" s="2">
        <f t="shared" si="106"/>
        <v>91562.18</v>
      </c>
      <c r="U659" s="2">
        <f t="shared" si="107"/>
        <v>148095.18</v>
      </c>
      <c r="V659" s="2">
        <f>MIN(I659, H659)*INDEX('2018_commission_structure'!$A$15:$I$18,MATCH($E659, '2018_commission_structure'!$A$15:$A$18,0),MATCH(V$1, '2018_commission_structure'!$A$15:$I$15,0))</f>
        <v>60000</v>
      </c>
      <c r="W659" s="2">
        <f>IF(H659&gt;I659, MIN(H659-I659, J659-I659)*INDEX('2018_commission_structure'!$A$15:$I$18,MATCH($E659, '2018_commission_structure'!$A$15:$A$18, 0),MATCH(W$1,'2018_commission_structure'!$A$15:$I$15, 0)), 0)</f>
        <v>21250</v>
      </c>
      <c r="X659" s="2">
        <f>IF(H659&gt;J659, MIN(H659-J659, K659-J659)*INDEX('2018_commission_structure'!$A$15:$I$24,MATCH($E659, '2018_commission_structure'!$A$15:$A$18, 0),MATCH(X$1, '2018_commission_structure'!$A$15:$I$15, 0)), 0)</f>
        <v>25000</v>
      </c>
      <c r="Y659" s="2">
        <f>IF($H659&gt;K659,MIN($H659-K659,L659-K659)*INDEX('2018_commission_structure'!$A$15:$I$24,MATCH($E659,'2018_commission_structure'!$A$15:$A$18,0),MATCH('calculations '!Y$1,'2018_commission_structure'!$A$15:$I$15,0)),0)</f>
        <v>312.18</v>
      </c>
      <c r="Z659" s="2">
        <f>IF($H659&gt;L659, ($H659-L659) *INDEX('2018_commission_structure'!$A$15:$I$24,MATCH($E659, '2018_commission_structure'!$A$15:$A$18,0),MATCH(Z$1, '2018_commission_structure'!$A$15:$I$15,0)), 0)</f>
        <v>0</v>
      </c>
      <c r="AA659" s="9">
        <f t="shared" si="108"/>
        <v>106562.18</v>
      </c>
      <c r="AB659" s="9">
        <f t="shared" si="109"/>
        <v>163095.18</v>
      </c>
    </row>
    <row r="660" spans="1:28" x14ac:dyDescent="0.25">
      <c r="A660" t="str">
        <f t="shared" si="100"/>
        <v>Miguel Chasemore</v>
      </c>
      <c r="B660">
        <v>5405945366</v>
      </c>
      <c r="C660" t="s">
        <v>1282</v>
      </c>
      <c r="D660" t="s">
        <v>1283</v>
      </c>
      <c r="E660" t="s">
        <v>29</v>
      </c>
      <c r="F660" s="6">
        <v>68841</v>
      </c>
      <c r="G660">
        <f>COUNTIF(deals_closed!D:D,'calculations '!B660)</f>
        <v>16</v>
      </c>
      <c r="H660" s="6">
        <f>SUMIF(deals_closed!D:D,'calculations '!B660,deals_closed!C:C)</f>
        <v>585898</v>
      </c>
      <c r="I660" s="9">
        <f>VLOOKUP(E660,'2018_commission_structure'!$A$22:$I$24,9,FALSE)</f>
        <v>600000</v>
      </c>
      <c r="J660" s="7">
        <f t="shared" si="101"/>
        <v>750000</v>
      </c>
      <c r="K660" s="8">
        <f t="shared" si="102"/>
        <v>900000</v>
      </c>
      <c r="L660" s="9">
        <f t="shared" si="103"/>
        <v>1200000</v>
      </c>
      <c r="M660" s="10">
        <f t="shared" si="104"/>
        <v>0.97649666666666668</v>
      </c>
      <c r="N660" t="str">
        <f t="shared" si="105"/>
        <v>0-100%</v>
      </c>
      <c r="O660" s="9">
        <f>MIN(I660, H660)*INDEX('2018_commission_structure'!$A$21:$I$24,
MATCH($E660, '2018_commission_structure'!$A$21:$A$24,0),
MATCH(O$1, '2018_commission_structure'!$A$21:$I$21,0))</f>
        <v>76166.740000000005</v>
      </c>
      <c r="P660" s="2">
        <f>IF(H660&gt;I660, MIN(H660-I660, J660-I660)*
INDEX('2018_commission_structure'!$A$21:$I$24,
MATCH($E660, '2018_commission_structure'!$A$21:$A$24, 0),
MATCH(P$1, '2018_commission_structure'!$A$21:$I$21, 0)), 0)</f>
        <v>0</v>
      </c>
      <c r="Q660" s="2">
        <f>IF(H660&gt;J660, MIN(H660-J660, K660-J660)*
INDEX('2018_commission_structure'!$A$21:$I$24,
MATCH($E660, '2018_commission_structure'!$A$21:$A$24, 0),
MATCH(Q$1, '2018_commission_structure'!$A$21:$I$21, 0)), 0)</f>
        <v>0</v>
      </c>
      <c r="R660" s="2">
        <f>IF($H660&gt;K660,MIN($H660-K660,L660-K660)*INDEX('2018_commission_structure'!$A$21:$I$24,MATCH($E660,'2018_commission_structure'!$A$21:$A$24,0),MATCH('calculations '!R$1,'2018_commission_structure'!$A$21:$I$21,0)),0)</f>
        <v>0</v>
      </c>
      <c r="S660" s="2">
        <f>IF($H660&gt;L660, ($H660-L660) *INDEX('2018_commission_structure'!$A$21:$I$24,MATCH($E660, '2018_commission_structure'!$A$21:$A$24,0),MATCH(S$1, '2018_commission_structure'!$A$21:$I$21,0)), 0)</f>
        <v>0</v>
      </c>
      <c r="T660" s="2">
        <f t="shared" si="106"/>
        <v>76166.740000000005</v>
      </c>
      <c r="U660" s="2">
        <f t="shared" si="107"/>
        <v>145007.74</v>
      </c>
      <c r="V660" s="2">
        <f>MIN(I660, H660)*INDEX('2018_commission_structure'!$A$15:$I$18,MATCH($E660, '2018_commission_structure'!$A$15:$A$18,0),MATCH(V$1, '2018_commission_structure'!$A$15:$I$15,0))</f>
        <v>87884.7</v>
      </c>
      <c r="W660" s="2">
        <f>IF(H660&gt;I660, MIN(H660-I660, J660-I660)*INDEX('2018_commission_structure'!$A$15:$I$18,MATCH($E660, '2018_commission_structure'!$A$15:$A$18, 0),MATCH(W$1,'2018_commission_structure'!$A$15:$I$15, 0)), 0)</f>
        <v>0</v>
      </c>
      <c r="X660" s="2">
        <f>IF(H660&gt;J660, MIN(H660-J660, K660-J660)*INDEX('2018_commission_structure'!$A$15:$I$24,MATCH($E660, '2018_commission_structure'!$A$15:$A$18, 0),MATCH(X$1, '2018_commission_structure'!$A$15:$I$15, 0)), 0)</f>
        <v>0</v>
      </c>
      <c r="Y660" s="2">
        <f>IF($H660&gt;K660,MIN($H660-K660,L660-K660)*INDEX('2018_commission_structure'!$A$15:$I$24,MATCH($E660,'2018_commission_structure'!$A$15:$A$18,0),MATCH('calculations '!Y$1,'2018_commission_structure'!$A$15:$I$15,0)),0)</f>
        <v>0</v>
      </c>
      <c r="Z660" s="2">
        <f>IF($H660&gt;L660, ($H660-L660) *INDEX('2018_commission_structure'!$A$15:$I$24,MATCH($E660, '2018_commission_structure'!$A$15:$A$18,0),MATCH(Z$1, '2018_commission_structure'!$A$15:$I$15,0)), 0)</f>
        <v>0</v>
      </c>
      <c r="AA660" s="9">
        <f t="shared" si="108"/>
        <v>87884.7</v>
      </c>
      <c r="AB660" s="9">
        <f t="shared" si="109"/>
        <v>156725.70000000001</v>
      </c>
    </row>
    <row r="661" spans="1:28" x14ac:dyDescent="0.25">
      <c r="A661" t="str">
        <f t="shared" si="100"/>
        <v>Weylin Daouze</v>
      </c>
      <c r="B661">
        <v>7453397081</v>
      </c>
      <c r="C661" t="s">
        <v>1284</v>
      </c>
      <c r="D661" t="s">
        <v>1285</v>
      </c>
      <c r="E661" t="s">
        <v>10</v>
      </c>
      <c r="F661" s="6">
        <v>88012</v>
      </c>
      <c r="G661">
        <f>COUNTIF(deals_closed!D:D,'calculations '!B661)</f>
        <v>13</v>
      </c>
      <c r="H661" s="6">
        <f>SUMIF(deals_closed!D:D,'calculations '!B661,deals_closed!C:C)</f>
        <v>432502</v>
      </c>
      <c r="I661" s="9">
        <f>VLOOKUP(E661,'2018_commission_structure'!$A$22:$I$24,9,FALSE)</f>
        <v>750000</v>
      </c>
      <c r="J661" s="7">
        <f t="shared" si="101"/>
        <v>937500</v>
      </c>
      <c r="K661" s="8">
        <f t="shared" si="102"/>
        <v>1125000</v>
      </c>
      <c r="L661" s="9">
        <f t="shared" si="103"/>
        <v>1500000</v>
      </c>
      <c r="M661" s="10">
        <f t="shared" si="104"/>
        <v>0.57666933333333337</v>
      </c>
      <c r="N661" t="str">
        <f t="shared" si="105"/>
        <v>0-100%</v>
      </c>
      <c r="O661" s="9">
        <f>MIN(I661, H661)*INDEX('2018_commission_structure'!$A$21:$I$24,
MATCH($E661, '2018_commission_structure'!$A$21:$A$24,0),
MATCH(O$1, '2018_commission_structure'!$A$21:$I$21,0))</f>
        <v>64875.299999999996</v>
      </c>
      <c r="P661" s="2">
        <f>IF(H661&gt;I661, MIN(H661-I661, J661-I661)*
INDEX('2018_commission_structure'!$A$21:$I$24,
MATCH($E661, '2018_commission_structure'!$A$21:$A$24, 0),
MATCH(P$1, '2018_commission_structure'!$A$21:$I$21, 0)), 0)</f>
        <v>0</v>
      </c>
      <c r="Q661" s="2">
        <f>IF(H661&gt;J661, MIN(H661-J661, K661-J661)*
INDEX('2018_commission_structure'!$A$21:$I$24,
MATCH($E661, '2018_commission_structure'!$A$21:$A$24, 0),
MATCH(Q$1, '2018_commission_structure'!$A$21:$I$21, 0)), 0)</f>
        <v>0</v>
      </c>
      <c r="R661" s="2">
        <f>IF($H661&gt;K661,MIN($H661-K661,L661-K661)*INDEX('2018_commission_structure'!$A$21:$I$24,MATCH($E661,'2018_commission_structure'!$A$21:$A$24,0),MATCH('calculations '!R$1,'2018_commission_structure'!$A$21:$I$21,0)),0)</f>
        <v>0</v>
      </c>
      <c r="S661" s="2">
        <f>IF($H661&gt;L661, ($H661-L661) *INDEX('2018_commission_structure'!$A$21:$I$24,MATCH($E661, '2018_commission_structure'!$A$21:$A$24,0),MATCH(S$1, '2018_commission_structure'!$A$21:$I$21,0)), 0)</f>
        <v>0</v>
      </c>
      <c r="T661" s="2">
        <f t="shared" si="106"/>
        <v>64875.299999999996</v>
      </c>
      <c r="U661" s="2">
        <f t="shared" si="107"/>
        <v>152887.29999999999</v>
      </c>
      <c r="V661" s="2">
        <f>MIN(I661, H661)*INDEX('2018_commission_structure'!$A$15:$I$18,MATCH($E661, '2018_commission_structure'!$A$15:$A$18,0),MATCH(V$1, '2018_commission_structure'!$A$15:$I$15,0))</f>
        <v>64875.299999999996</v>
      </c>
      <c r="W661" s="2">
        <f>IF(H661&gt;I661, MIN(H661-I661, J661-I661)*INDEX('2018_commission_structure'!$A$15:$I$18,MATCH($E661, '2018_commission_structure'!$A$15:$A$18, 0),MATCH(W$1,'2018_commission_structure'!$A$15:$I$15, 0)), 0)</f>
        <v>0</v>
      </c>
      <c r="X661" s="2">
        <f>IF(H661&gt;J661, MIN(H661-J661, K661-J661)*INDEX('2018_commission_structure'!$A$15:$I$24,MATCH($E661, '2018_commission_structure'!$A$15:$A$18, 0),MATCH(X$1, '2018_commission_structure'!$A$15:$I$15, 0)), 0)</f>
        <v>0</v>
      </c>
      <c r="Y661" s="2">
        <f>IF($H661&gt;K661,MIN($H661-K661,L661-K661)*INDEX('2018_commission_structure'!$A$15:$I$24,MATCH($E661,'2018_commission_structure'!$A$15:$A$18,0),MATCH('calculations '!Y$1,'2018_commission_structure'!$A$15:$I$15,0)),0)</f>
        <v>0</v>
      </c>
      <c r="Z661" s="2">
        <f>IF($H661&gt;L661, ($H661-L661) *INDEX('2018_commission_structure'!$A$15:$I$24,MATCH($E661, '2018_commission_structure'!$A$15:$A$18,0),MATCH(Z$1, '2018_commission_structure'!$A$15:$I$15,0)), 0)</f>
        <v>0</v>
      </c>
      <c r="AA661" s="9">
        <f t="shared" si="108"/>
        <v>64875.299999999996</v>
      </c>
      <c r="AB661" s="9">
        <f t="shared" si="109"/>
        <v>152887.29999999999</v>
      </c>
    </row>
    <row r="662" spans="1:28" x14ac:dyDescent="0.25">
      <c r="A662" t="str">
        <f t="shared" si="100"/>
        <v>Winfred Siggee</v>
      </c>
      <c r="B662">
        <v>7268478941</v>
      </c>
      <c r="C662" t="s">
        <v>1286</v>
      </c>
      <c r="D662" t="s">
        <v>1287</v>
      </c>
      <c r="E662" t="s">
        <v>29</v>
      </c>
      <c r="F662" s="6">
        <v>62721</v>
      </c>
      <c r="G662">
        <f>COUNTIF(deals_closed!D:D,'calculations '!B662)</f>
        <v>18</v>
      </c>
      <c r="H662" s="6">
        <f>SUMIF(deals_closed!D:D,'calculations '!B662,deals_closed!C:C)</f>
        <v>695864</v>
      </c>
      <c r="I662" s="9">
        <f>VLOOKUP(E662,'2018_commission_structure'!$A$22:$I$24,9,FALSE)</f>
        <v>600000</v>
      </c>
      <c r="J662" s="7">
        <f t="shared" si="101"/>
        <v>750000</v>
      </c>
      <c r="K662" s="8">
        <f t="shared" si="102"/>
        <v>900000</v>
      </c>
      <c r="L662" s="9">
        <f t="shared" si="103"/>
        <v>1200000</v>
      </c>
      <c r="M662" s="10">
        <f t="shared" si="104"/>
        <v>1.1597733333333333</v>
      </c>
      <c r="N662" t="str">
        <f t="shared" si="105"/>
        <v>100-125%</v>
      </c>
      <c r="O662" s="9">
        <f>MIN(I662, H662)*INDEX('2018_commission_structure'!$A$21:$I$24,
MATCH($E662, '2018_commission_structure'!$A$21:$A$24,0),
MATCH(O$1, '2018_commission_structure'!$A$21:$I$21,0))</f>
        <v>78000</v>
      </c>
      <c r="P662" s="2">
        <f>IF(H662&gt;I662, MIN(H662-I662, J662-I662)*
INDEX('2018_commission_structure'!$A$21:$I$24,
MATCH($E662, '2018_commission_structure'!$A$21:$A$24, 0),
MATCH(P$1, '2018_commission_structure'!$A$21:$I$21, 0)), 0)</f>
        <v>16296.880000000001</v>
      </c>
      <c r="Q662" s="2">
        <f>IF(H662&gt;J662, MIN(H662-J662, K662-J662)*
INDEX('2018_commission_structure'!$A$21:$I$24,
MATCH($E662, '2018_commission_structure'!$A$21:$A$24, 0),
MATCH(Q$1, '2018_commission_structure'!$A$21:$I$21, 0)), 0)</f>
        <v>0</v>
      </c>
      <c r="R662" s="2">
        <f>IF($H662&gt;K662,MIN($H662-K662,L662-K662)*INDEX('2018_commission_structure'!$A$21:$I$24,MATCH($E662,'2018_commission_structure'!$A$21:$A$24,0),MATCH('calculations '!R$1,'2018_commission_structure'!$A$21:$I$21,0)),0)</f>
        <v>0</v>
      </c>
      <c r="S662" s="2">
        <f>IF($H662&gt;L662, ($H662-L662) *INDEX('2018_commission_structure'!$A$21:$I$24,MATCH($E662, '2018_commission_structure'!$A$21:$A$24,0),MATCH(S$1, '2018_commission_structure'!$A$21:$I$21,0)), 0)</f>
        <v>0</v>
      </c>
      <c r="T662" s="2">
        <f t="shared" si="106"/>
        <v>94296.88</v>
      </c>
      <c r="U662" s="2">
        <f t="shared" si="107"/>
        <v>157017.88</v>
      </c>
      <c r="V662" s="2">
        <f>MIN(I662, H662)*INDEX('2018_commission_structure'!$A$15:$I$18,MATCH($E662, '2018_commission_structure'!$A$15:$A$18,0),MATCH(V$1, '2018_commission_structure'!$A$15:$I$15,0))</f>
        <v>90000</v>
      </c>
      <c r="W662" s="2">
        <f>IF(H662&gt;I662, MIN(H662-I662, J662-I662)*INDEX('2018_commission_structure'!$A$15:$I$18,MATCH($E662, '2018_commission_structure'!$A$15:$A$18, 0),MATCH(W$1,'2018_commission_structure'!$A$15:$I$15, 0)), 0)</f>
        <v>17255.52</v>
      </c>
      <c r="X662" s="2">
        <f>IF(H662&gt;J662, MIN(H662-J662, K662-J662)*INDEX('2018_commission_structure'!$A$15:$I$24,MATCH($E662, '2018_commission_structure'!$A$15:$A$18, 0),MATCH(X$1, '2018_commission_structure'!$A$15:$I$15, 0)), 0)</f>
        <v>0</v>
      </c>
      <c r="Y662" s="2">
        <f>IF($H662&gt;K662,MIN($H662-K662,L662-K662)*INDEX('2018_commission_structure'!$A$15:$I$24,MATCH($E662,'2018_commission_structure'!$A$15:$A$18,0),MATCH('calculations '!Y$1,'2018_commission_structure'!$A$15:$I$15,0)),0)</f>
        <v>0</v>
      </c>
      <c r="Z662" s="2">
        <f>IF($H662&gt;L662, ($H662-L662) *INDEX('2018_commission_structure'!$A$15:$I$24,MATCH($E662, '2018_commission_structure'!$A$15:$A$18,0),MATCH(Z$1, '2018_commission_structure'!$A$15:$I$15,0)), 0)</f>
        <v>0</v>
      </c>
      <c r="AA662" s="9">
        <f t="shared" si="108"/>
        <v>107255.52</v>
      </c>
      <c r="AB662" s="9">
        <f t="shared" si="109"/>
        <v>169976.52000000002</v>
      </c>
    </row>
    <row r="663" spans="1:28" x14ac:dyDescent="0.25">
      <c r="A663" t="str">
        <f t="shared" si="100"/>
        <v>Nikolos Ruppeli</v>
      </c>
      <c r="B663">
        <v>1231429186</v>
      </c>
      <c r="C663" t="s">
        <v>1246</v>
      </c>
      <c r="D663" t="s">
        <v>1288</v>
      </c>
      <c r="E663" t="s">
        <v>7</v>
      </c>
      <c r="F663" s="6">
        <v>38588</v>
      </c>
      <c r="G663">
        <f>COUNTIF(deals_closed!D:D,'calculations '!B663)</f>
        <v>25</v>
      </c>
      <c r="H663" s="6">
        <f>SUMIF(deals_closed!D:D,'calculations '!B663,deals_closed!C:C)</f>
        <v>805047</v>
      </c>
      <c r="I663" s="9">
        <f>VLOOKUP(E663,'2018_commission_structure'!$A$22:$I$24,9,FALSE)</f>
        <v>500000</v>
      </c>
      <c r="J663" s="7">
        <f t="shared" si="101"/>
        <v>625000</v>
      </c>
      <c r="K663" s="8">
        <f t="shared" si="102"/>
        <v>750000</v>
      </c>
      <c r="L663" s="9">
        <f t="shared" si="103"/>
        <v>1000000</v>
      </c>
      <c r="M663" s="10">
        <f t="shared" si="104"/>
        <v>1.6100939999999999</v>
      </c>
      <c r="N663" t="str">
        <f t="shared" si="105"/>
        <v>150-200%</v>
      </c>
      <c r="O663" s="9">
        <f>MIN(I663, H663)*INDEX('2018_commission_structure'!$A$21:$I$24,
MATCH($E663, '2018_commission_structure'!$A$21:$A$24,0),
MATCH(O$1, '2018_commission_structure'!$A$21:$I$21,0))</f>
        <v>50000</v>
      </c>
      <c r="P663" s="2">
        <f>IF(H663&gt;I663, MIN(H663-I663, J663-I663)*
INDEX('2018_commission_structure'!$A$21:$I$24,
MATCH($E663, '2018_commission_structure'!$A$21:$A$24, 0),
MATCH(P$1, '2018_commission_structure'!$A$21:$I$21, 0)), 0)</f>
        <v>18750</v>
      </c>
      <c r="Q663" s="2">
        <f>IF(H663&gt;J663, MIN(H663-J663, K663-J663)*
INDEX('2018_commission_structure'!$A$21:$I$24,
MATCH($E663, '2018_commission_structure'!$A$21:$A$24, 0),
MATCH(Q$1, '2018_commission_structure'!$A$21:$I$21, 0)), 0)</f>
        <v>22500</v>
      </c>
      <c r="R663" s="2">
        <f>IF($H663&gt;K663,MIN($H663-K663,L663-K663)*INDEX('2018_commission_structure'!$A$21:$I$24,MATCH($E663,'2018_commission_structure'!$A$21:$A$24,0),MATCH('calculations '!R$1,'2018_commission_structure'!$A$21:$I$21,0)),0)</f>
        <v>12110.34</v>
      </c>
      <c r="S663" s="2">
        <f>IF($H663&gt;L663, ($H663-L663) *INDEX('2018_commission_structure'!$A$21:$I$24,MATCH($E663, '2018_commission_structure'!$A$21:$A$24,0),MATCH(S$1, '2018_commission_structure'!$A$21:$I$21,0)), 0)</f>
        <v>0</v>
      </c>
      <c r="T663" s="2">
        <f t="shared" si="106"/>
        <v>103360.34</v>
      </c>
      <c r="U663" s="2">
        <f t="shared" si="107"/>
        <v>141948.34</v>
      </c>
      <c r="V663" s="2">
        <f>MIN(I663, H663)*INDEX('2018_commission_structure'!$A$15:$I$18,MATCH($E663, '2018_commission_structure'!$A$15:$A$18,0),MATCH(V$1, '2018_commission_structure'!$A$15:$I$15,0))</f>
        <v>60000</v>
      </c>
      <c r="W663" s="2">
        <f>IF(H663&gt;I663, MIN(H663-I663, J663-I663)*INDEX('2018_commission_structure'!$A$15:$I$18,MATCH($E663, '2018_commission_structure'!$A$15:$A$18, 0),MATCH(W$1,'2018_commission_structure'!$A$15:$I$15, 0)), 0)</f>
        <v>21250</v>
      </c>
      <c r="X663" s="2">
        <f>IF(H663&gt;J663, MIN(H663-J663, K663-J663)*INDEX('2018_commission_structure'!$A$15:$I$24,MATCH($E663, '2018_commission_structure'!$A$15:$A$18, 0),MATCH(X$1, '2018_commission_structure'!$A$15:$I$15, 0)), 0)</f>
        <v>25000</v>
      </c>
      <c r="Y663" s="2">
        <f>IF($H663&gt;K663,MIN($H663-K663,L663-K663)*INDEX('2018_commission_structure'!$A$15:$I$24,MATCH($E663,'2018_commission_structure'!$A$15:$A$18,0),MATCH('calculations '!Y$1,'2018_commission_structure'!$A$15:$I$15,0)),0)</f>
        <v>12110.34</v>
      </c>
      <c r="Z663" s="2">
        <f>IF($H663&gt;L663, ($H663-L663) *INDEX('2018_commission_structure'!$A$15:$I$24,MATCH($E663, '2018_commission_structure'!$A$15:$A$18,0),MATCH(Z$1, '2018_commission_structure'!$A$15:$I$15,0)), 0)</f>
        <v>0</v>
      </c>
      <c r="AA663" s="9">
        <f t="shared" si="108"/>
        <v>118360.34</v>
      </c>
      <c r="AB663" s="9">
        <f t="shared" si="109"/>
        <v>156948.34</v>
      </c>
    </row>
    <row r="664" spans="1:28" x14ac:dyDescent="0.25">
      <c r="A664" t="str">
        <f t="shared" si="100"/>
        <v>Myrilla Purvey</v>
      </c>
      <c r="B664">
        <v>4638232353</v>
      </c>
      <c r="C664" t="s">
        <v>1289</v>
      </c>
      <c r="D664" t="s">
        <v>1290</v>
      </c>
      <c r="E664" t="s">
        <v>29</v>
      </c>
      <c r="F664" s="6">
        <v>66990</v>
      </c>
      <c r="G664">
        <f>COUNTIF(deals_closed!D:D,'calculations '!B664)</f>
        <v>24</v>
      </c>
      <c r="H664" s="6">
        <f>SUMIF(deals_closed!D:D,'calculations '!B664,deals_closed!C:C)</f>
        <v>800249</v>
      </c>
      <c r="I664" s="9">
        <f>VLOOKUP(E664,'2018_commission_structure'!$A$22:$I$24,9,FALSE)</f>
        <v>600000</v>
      </c>
      <c r="J664" s="7">
        <f t="shared" si="101"/>
        <v>750000</v>
      </c>
      <c r="K664" s="8">
        <f t="shared" si="102"/>
        <v>900000</v>
      </c>
      <c r="L664" s="9">
        <f t="shared" si="103"/>
        <v>1200000</v>
      </c>
      <c r="M664" s="10">
        <f t="shared" si="104"/>
        <v>1.3337483333333333</v>
      </c>
      <c r="N664" t="str">
        <f t="shared" si="105"/>
        <v>125-150%</v>
      </c>
      <c r="O664" s="9">
        <f>MIN(I664, H664)*INDEX('2018_commission_structure'!$A$21:$I$24,
MATCH($E664, '2018_commission_structure'!$A$21:$A$24,0),
MATCH(O$1, '2018_commission_structure'!$A$21:$I$21,0))</f>
        <v>78000</v>
      </c>
      <c r="P664" s="2">
        <f>IF(H664&gt;I664, MIN(H664-I664, J664-I664)*
INDEX('2018_commission_structure'!$A$21:$I$24,
MATCH($E664, '2018_commission_structure'!$A$21:$A$24, 0),
MATCH(P$1, '2018_commission_structure'!$A$21:$I$21, 0)), 0)</f>
        <v>25500.000000000004</v>
      </c>
      <c r="Q664" s="2">
        <f>IF(H664&gt;J664, MIN(H664-J664, K664-J664)*
INDEX('2018_commission_structure'!$A$21:$I$24,
MATCH($E664, '2018_commission_structure'!$A$21:$A$24, 0),
MATCH(Q$1, '2018_commission_structure'!$A$21:$I$21, 0)), 0)</f>
        <v>10552.289999999999</v>
      </c>
      <c r="R664" s="2">
        <f>IF($H664&gt;K664,MIN($H664-K664,L664-K664)*INDEX('2018_commission_structure'!$A$21:$I$24,MATCH($E664,'2018_commission_structure'!$A$21:$A$24,0),MATCH('calculations '!R$1,'2018_commission_structure'!$A$21:$I$21,0)),0)</f>
        <v>0</v>
      </c>
      <c r="S664" s="2">
        <f>IF($H664&gt;L664, ($H664-L664) *INDEX('2018_commission_structure'!$A$21:$I$24,MATCH($E664, '2018_commission_structure'!$A$21:$A$24,0),MATCH(S$1, '2018_commission_structure'!$A$21:$I$21,0)), 0)</f>
        <v>0</v>
      </c>
      <c r="T664" s="2">
        <f t="shared" si="106"/>
        <v>114052.29</v>
      </c>
      <c r="U664" s="2">
        <f t="shared" si="107"/>
        <v>181042.28999999998</v>
      </c>
      <c r="V664" s="2">
        <f>MIN(I664, H664)*INDEX('2018_commission_structure'!$A$15:$I$18,MATCH($E664, '2018_commission_structure'!$A$15:$A$18,0),MATCH(V$1, '2018_commission_structure'!$A$15:$I$15,0))</f>
        <v>90000</v>
      </c>
      <c r="W664" s="2">
        <f>IF(H664&gt;I664, MIN(H664-I664, J664-I664)*INDEX('2018_commission_structure'!$A$15:$I$18,MATCH($E664, '2018_commission_structure'!$A$15:$A$18, 0),MATCH(W$1,'2018_commission_structure'!$A$15:$I$15, 0)), 0)</f>
        <v>27000</v>
      </c>
      <c r="X664" s="2">
        <f>IF(H664&gt;J664, MIN(H664-J664, K664-J664)*INDEX('2018_commission_structure'!$A$15:$I$24,MATCH($E664, '2018_commission_structure'!$A$15:$A$18, 0),MATCH(X$1, '2018_commission_structure'!$A$15:$I$15, 0)), 0)</f>
        <v>12562.25</v>
      </c>
      <c r="Y664" s="2">
        <f>IF($H664&gt;K664,MIN($H664-K664,L664-K664)*INDEX('2018_commission_structure'!$A$15:$I$24,MATCH($E664,'2018_commission_structure'!$A$15:$A$18,0),MATCH('calculations '!Y$1,'2018_commission_structure'!$A$15:$I$15,0)),0)</f>
        <v>0</v>
      </c>
      <c r="Z664" s="2">
        <f>IF($H664&gt;L664, ($H664-L664) *INDEX('2018_commission_structure'!$A$15:$I$24,MATCH($E664, '2018_commission_structure'!$A$15:$A$18,0),MATCH(Z$1, '2018_commission_structure'!$A$15:$I$15,0)), 0)</f>
        <v>0</v>
      </c>
      <c r="AA664" s="9">
        <f t="shared" si="108"/>
        <v>129562.25</v>
      </c>
      <c r="AB664" s="9">
        <f t="shared" si="109"/>
        <v>196552.25</v>
      </c>
    </row>
    <row r="665" spans="1:28" x14ac:dyDescent="0.25">
      <c r="A665" t="str">
        <f t="shared" si="100"/>
        <v>Deena Leeming</v>
      </c>
      <c r="B665">
        <v>1743464649</v>
      </c>
      <c r="C665" t="s">
        <v>1291</v>
      </c>
      <c r="D665" t="s">
        <v>1292</v>
      </c>
      <c r="E665" t="s">
        <v>29</v>
      </c>
      <c r="F665" s="6">
        <v>62983</v>
      </c>
      <c r="G665">
        <f>COUNTIF(deals_closed!D:D,'calculations '!B665)</f>
        <v>21</v>
      </c>
      <c r="H665" s="6">
        <f>SUMIF(deals_closed!D:D,'calculations '!B665,deals_closed!C:C)</f>
        <v>689066</v>
      </c>
      <c r="I665" s="9">
        <f>VLOOKUP(E665,'2018_commission_structure'!$A$22:$I$24,9,FALSE)</f>
        <v>600000</v>
      </c>
      <c r="J665" s="7">
        <f t="shared" si="101"/>
        <v>750000</v>
      </c>
      <c r="K665" s="8">
        <f t="shared" si="102"/>
        <v>900000</v>
      </c>
      <c r="L665" s="9">
        <f t="shared" si="103"/>
        <v>1200000</v>
      </c>
      <c r="M665" s="10">
        <f t="shared" si="104"/>
        <v>1.1484433333333333</v>
      </c>
      <c r="N665" t="str">
        <f t="shared" si="105"/>
        <v>100-125%</v>
      </c>
      <c r="O665" s="9">
        <f>MIN(I665, H665)*INDEX('2018_commission_structure'!$A$21:$I$24,
MATCH($E665, '2018_commission_structure'!$A$21:$A$24,0),
MATCH(O$1, '2018_commission_structure'!$A$21:$I$21,0))</f>
        <v>78000</v>
      </c>
      <c r="P665" s="2">
        <f>IF(H665&gt;I665, MIN(H665-I665, J665-I665)*
INDEX('2018_commission_structure'!$A$21:$I$24,
MATCH($E665, '2018_commission_structure'!$A$21:$A$24, 0),
MATCH(P$1, '2018_commission_structure'!$A$21:$I$21, 0)), 0)</f>
        <v>15141.220000000001</v>
      </c>
      <c r="Q665" s="2">
        <f>IF(H665&gt;J665, MIN(H665-J665, K665-J665)*
INDEX('2018_commission_structure'!$A$21:$I$24,
MATCH($E665, '2018_commission_structure'!$A$21:$A$24, 0),
MATCH(Q$1, '2018_commission_structure'!$A$21:$I$21, 0)), 0)</f>
        <v>0</v>
      </c>
      <c r="R665" s="2">
        <f>IF($H665&gt;K665,MIN($H665-K665,L665-K665)*INDEX('2018_commission_structure'!$A$21:$I$24,MATCH($E665,'2018_commission_structure'!$A$21:$A$24,0),MATCH('calculations '!R$1,'2018_commission_structure'!$A$21:$I$21,0)),0)</f>
        <v>0</v>
      </c>
      <c r="S665" s="2">
        <f>IF($H665&gt;L665, ($H665-L665) *INDEX('2018_commission_structure'!$A$21:$I$24,MATCH($E665, '2018_commission_structure'!$A$21:$A$24,0),MATCH(S$1, '2018_commission_structure'!$A$21:$I$21,0)), 0)</f>
        <v>0</v>
      </c>
      <c r="T665" s="2">
        <f t="shared" si="106"/>
        <v>93141.22</v>
      </c>
      <c r="U665" s="2">
        <f t="shared" si="107"/>
        <v>156124.22</v>
      </c>
      <c r="V665" s="2">
        <f>MIN(I665, H665)*INDEX('2018_commission_structure'!$A$15:$I$18,MATCH($E665, '2018_commission_structure'!$A$15:$A$18,0),MATCH(V$1, '2018_commission_structure'!$A$15:$I$15,0))</f>
        <v>90000</v>
      </c>
      <c r="W665" s="2">
        <f>IF(H665&gt;I665, MIN(H665-I665, J665-I665)*INDEX('2018_commission_structure'!$A$15:$I$18,MATCH($E665, '2018_commission_structure'!$A$15:$A$18, 0),MATCH(W$1,'2018_commission_structure'!$A$15:$I$15, 0)), 0)</f>
        <v>16031.88</v>
      </c>
      <c r="X665" s="2">
        <f>IF(H665&gt;J665, MIN(H665-J665, K665-J665)*INDEX('2018_commission_structure'!$A$15:$I$24,MATCH($E665, '2018_commission_structure'!$A$15:$A$18, 0),MATCH(X$1, '2018_commission_structure'!$A$15:$I$15, 0)), 0)</f>
        <v>0</v>
      </c>
      <c r="Y665" s="2">
        <f>IF($H665&gt;K665,MIN($H665-K665,L665-K665)*INDEX('2018_commission_structure'!$A$15:$I$24,MATCH($E665,'2018_commission_structure'!$A$15:$A$18,0),MATCH('calculations '!Y$1,'2018_commission_structure'!$A$15:$I$15,0)),0)</f>
        <v>0</v>
      </c>
      <c r="Z665" s="2">
        <f>IF($H665&gt;L665, ($H665-L665) *INDEX('2018_commission_structure'!$A$15:$I$24,MATCH($E665, '2018_commission_structure'!$A$15:$A$18,0),MATCH(Z$1, '2018_commission_structure'!$A$15:$I$15,0)), 0)</f>
        <v>0</v>
      </c>
      <c r="AA665" s="9">
        <f t="shared" si="108"/>
        <v>106031.88</v>
      </c>
      <c r="AB665" s="9">
        <f t="shared" si="109"/>
        <v>169014.88</v>
      </c>
    </row>
    <row r="666" spans="1:28" x14ac:dyDescent="0.25">
      <c r="A666" t="str">
        <f t="shared" si="100"/>
        <v>Carri Howis</v>
      </c>
      <c r="B666">
        <v>5439294325</v>
      </c>
      <c r="C666" t="s">
        <v>1293</v>
      </c>
      <c r="D666" t="s">
        <v>132</v>
      </c>
      <c r="E666" t="s">
        <v>10</v>
      </c>
      <c r="F666" s="6">
        <v>94605</v>
      </c>
      <c r="G666">
        <f>COUNTIF(deals_closed!D:D,'calculations '!B666)</f>
        <v>23</v>
      </c>
      <c r="H666" s="6">
        <f>SUMIF(deals_closed!D:D,'calculations '!B666,deals_closed!C:C)</f>
        <v>732680</v>
      </c>
      <c r="I666" s="9">
        <f>VLOOKUP(E666,'2018_commission_structure'!$A$22:$I$24,9,FALSE)</f>
        <v>750000</v>
      </c>
      <c r="J666" s="7">
        <f t="shared" si="101"/>
        <v>937500</v>
      </c>
      <c r="K666" s="8">
        <f t="shared" si="102"/>
        <v>1125000</v>
      </c>
      <c r="L666" s="9">
        <f t="shared" si="103"/>
        <v>1500000</v>
      </c>
      <c r="M666" s="10">
        <f t="shared" si="104"/>
        <v>0.9769066666666667</v>
      </c>
      <c r="N666" t="str">
        <f t="shared" si="105"/>
        <v>0-100%</v>
      </c>
      <c r="O666" s="9">
        <f>MIN(I666, H666)*INDEX('2018_commission_structure'!$A$21:$I$24,
MATCH($E666, '2018_commission_structure'!$A$21:$A$24,0),
MATCH(O$1, '2018_commission_structure'!$A$21:$I$21,0))</f>
        <v>109902</v>
      </c>
      <c r="P666" s="2">
        <f>IF(H666&gt;I666, MIN(H666-I666, J666-I666)*
INDEX('2018_commission_structure'!$A$21:$I$24,
MATCH($E666, '2018_commission_structure'!$A$21:$A$24, 0),
MATCH(P$1, '2018_commission_structure'!$A$21:$I$21, 0)), 0)</f>
        <v>0</v>
      </c>
      <c r="Q666" s="2">
        <f>IF(H666&gt;J666, MIN(H666-J666, K666-J666)*
INDEX('2018_commission_structure'!$A$21:$I$24,
MATCH($E666, '2018_commission_structure'!$A$21:$A$24, 0),
MATCH(Q$1, '2018_commission_structure'!$A$21:$I$21, 0)), 0)</f>
        <v>0</v>
      </c>
      <c r="R666" s="2">
        <f>IF($H666&gt;K666,MIN($H666-K666,L666-K666)*INDEX('2018_commission_structure'!$A$21:$I$24,MATCH($E666,'2018_commission_structure'!$A$21:$A$24,0),MATCH('calculations '!R$1,'2018_commission_structure'!$A$21:$I$21,0)),0)</f>
        <v>0</v>
      </c>
      <c r="S666" s="2">
        <f>IF($H666&gt;L666, ($H666-L666) *INDEX('2018_commission_structure'!$A$21:$I$24,MATCH($E666, '2018_commission_structure'!$A$21:$A$24,0),MATCH(S$1, '2018_commission_structure'!$A$21:$I$21,0)), 0)</f>
        <v>0</v>
      </c>
      <c r="T666" s="2">
        <f t="shared" si="106"/>
        <v>109902</v>
      </c>
      <c r="U666" s="2">
        <f t="shared" si="107"/>
        <v>204507</v>
      </c>
      <c r="V666" s="2">
        <f>MIN(I666, H666)*INDEX('2018_commission_structure'!$A$15:$I$18,MATCH($E666, '2018_commission_structure'!$A$15:$A$18,0),MATCH(V$1, '2018_commission_structure'!$A$15:$I$15,0))</f>
        <v>109902</v>
      </c>
      <c r="W666" s="2">
        <f>IF(H666&gt;I666, MIN(H666-I666, J666-I666)*INDEX('2018_commission_structure'!$A$15:$I$18,MATCH($E666, '2018_commission_structure'!$A$15:$A$18, 0),MATCH(W$1,'2018_commission_structure'!$A$15:$I$15, 0)), 0)</f>
        <v>0</v>
      </c>
      <c r="X666" s="2">
        <f>IF(H666&gt;J666, MIN(H666-J666, K666-J666)*INDEX('2018_commission_structure'!$A$15:$I$24,MATCH($E666, '2018_commission_structure'!$A$15:$A$18, 0),MATCH(X$1, '2018_commission_structure'!$A$15:$I$15, 0)), 0)</f>
        <v>0</v>
      </c>
      <c r="Y666" s="2">
        <f>IF($H666&gt;K666,MIN($H666-K666,L666-K666)*INDEX('2018_commission_structure'!$A$15:$I$24,MATCH($E666,'2018_commission_structure'!$A$15:$A$18,0),MATCH('calculations '!Y$1,'2018_commission_structure'!$A$15:$I$15,0)),0)</f>
        <v>0</v>
      </c>
      <c r="Z666" s="2">
        <f>IF($H666&gt;L666, ($H666-L666) *INDEX('2018_commission_structure'!$A$15:$I$24,MATCH($E666, '2018_commission_structure'!$A$15:$A$18,0),MATCH(Z$1, '2018_commission_structure'!$A$15:$I$15,0)), 0)</f>
        <v>0</v>
      </c>
      <c r="AA666" s="9">
        <f t="shared" si="108"/>
        <v>109902</v>
      </c>
      <c r="AB666" s="9">
        <f t="shared" si="109"/>
        <v>204507</v>
      </c>
    </row>
    <row r="667" spans="1:28" x14ac:dyDescent="0.25">
      <c r="A667" t="str">
        <f t="shared" si="100"/>
        <v>Lesley Letford</v>
      </c>
      <c r="B667">
        <v>9305168396</v>
      </c>
      <c r="C667" t="s">
        <v>1294</v>
      </c>
      <c r="D667" t="s">
        <v>1295</v>
      </c>
      <c r="E667" t="s">
        <v>7</v>
      </c>
      <c r="F667" s="6">
        <v>56397</v>
      </c>
      <c r="G667">
        <f>COUNTIF(deals_closed!D:D,'calculations '!B667)</f>
        <v>19</v>
      </c>
      <c r="H667" s="6">
        <f>SUMIF(deals_closed!D:D,'calculations '!B667,deals_closed!C:C)</f>
        <v>749195</v>
      </c>
      <c r="I667" s="9">
        <f>VLOOKUP(E667,'2018_commission_structure'!$A$22:$I$24,9,FALSE)</f>
        <v>500000</v>
      </c>
      <c r="J667" s="7">
        <f t="shared" si="101"/>
        <v>625000</v>
      </c>
      <c r="K667" s="8">
        <f t="shared" si="102"/>
        <v>750000</v>
      </c>
      <c r="L667" s="9">
        <f t="shared" si="103"/>
        <v>1000000</v>
      </c>
      <c r="M667" s="10">
        <f t="shared" si="104"/>
        <v>1.4983900000000001</v>
      </c>
      <c r="N667" t="str">
        <f t="shared" si="105"/>
        <v>125-150%</v>
      </c>
      <c r="O667" s="9">
        <f>MIN(I667, H667)*INDEX('2018_commission_structure'!$A$21:$I$24,
MATCH($E667, '2018_commission_structure'!$A$21:$A$24,0),
MATCH(O$1, '2018_commission_structure'!$A$21:$I$21,0))</f>
        <v>50000</v>
      </c>
      <c r="P667" s="2">
        <f>IF(H667&gt;I667, MIN(H667-I667, J667-I667)*
INDEX('2018_commission_structure'!$A$21:$I$24,
MATCH($E667, '2018_commission_structure'!$A$21:$A$24, 0),
MATCH(P$1, '2018_commission_structure'!$A$21:$I$21, 0)), 0)</f>
        <v>18750</v>
      </c>
      <c r="Q667" s="2">
        <f>IF(H667&gt;J667, MIN(H667-J667, K667-J667)*
INDEX('2018_commission_structure'!$A$21:$I$24,
MATCH($E667, '2018_commission_structure'!$A$21:$A$24, 0),
MATCH(Q$1, '2018_commission_structure'!$A$21:$I$21, 0)), 0)</f>
        <v>22355.1</v>
      </c>
      <c r="R667" s="2">
        <f>IF($H667&gt;K667,MIN($H667-K667,L667-K667)*INDEX('2018_commission_structure'!$A$21:$I$24,MATCH($E667,'2018_commission_structure'!$A$21:$A$24,0),MATCH('calculations '!R$1,'2018_commission_structure'!$A$21:$I$21,0)),0)</f>
        <v>0</v>
      </c>
      <c r="S667" s="2">
        <f>IF($H667&gt;L667, ($H667-L667) *INDEX('2018_commission_structure'!$A$21:$I$24,MATCH($E667, '2018_commission_structure'!$A$21:$A$24,0),MATCH(S$1, '2018_commission_structure'!$A$21:$I$21,0)), 0)</f>
        <v>0</v>
      </c>
      <c r="T667" s="2">
        <f t="shared" si="106"/>
        <v>91105.1</v>
      </c>
      <c r="U667" s="2">
        <f t="shared" si="107"/>
        <v>147502.1</v>
      </c>
      <c r="V667" s="2">
        <f>MIN(I667, H667)*INDEX('2018_commission_structure'!$A$15:$I$18,MATCH($E667, '2018_commission_structure'!$A$15:$A$18,0),MATCH(V$1, '2018_commission_structure'!$A$15:$I$15,0))</f>
        <v>60000</v>
      </c>
      <c r="W667" s="2">
        <f>IF(H667&gt;I667, MIN(H667-I667, J667-I667)*INDEX('2018_commission_structure'!$A$15:$I$18,MATCH($E667, '2018_commission_structure'!$A$15:$A$18, 0),MATCH(W$1,'2018_commission_structure'!$A$15:$I$15, 0)), 0)</f>
        <v>21250</v>
      </c>
      <c r="X667" s="2">
        <f>IF(H667&gt;J667, MIN(H667-J667, K667-J667)*INDEX('2018_commission_structure'!$A$15:$I$24,MATCH($E667, '2018_commission_structure'!$A$15:$A$18, 0),MATCH(X$1, '2018_commission_structure'!$A$15:$I$15, 0)), 0)</f>
        <v>24839</v>
      </c>
      <c r="Y667" s="2">
        <f>IF($H667&gt;K667,MIN($H667-K667,L667-K667)*INDEX('2018_commission_structure'!$A$15:$I$24,MATCH($E667,'2018_commission_structure'!$A$15:$A$18,0),MATCH('calculations '!Y$1,'2018_commission_structure'!$A$15:$I$15,0)),0)</f>
        <v>0</v>
      </c>
      <c r="Z667" s="2">
        <f>IF($H667&gt;L667, ($H667-L667) *INDEX('2018_commission_structure'!$A$15:$I$24,MATCH($E667, '2018_commission_structure'!$A$15:$A$18,0),MATCH(Z$1, '2018_commission_structure'!$A$15:$I$15,0)), 0)</f>
        <v>0</v>
      </c>
      <c r="AA667" s="9">
        <f t="shared" si="108"/>
        <v>106089</v>
      </c>
      <c r="AB667" s="9">
        <f t="shared" si="109"/>
        <v>162486</v>
      </c>
    </row>
    <row r="668" spans="1:28" x14ac:dyDescent="0.25">
      <c r="A668" t="str">
        <f t="shared" si="100"/>
        <v>Madella Seabert</v>
      </c>
      <c r="B668">
        <v>6009848660</v>
      </c>
      <c r="C668" t="s">
        <v>1296</v>
      </c>
      <c r="D668" t="s">
        <v>1297</v>
      </c>
      <c r="E668" t="s">
        <v>10</v>
      </c>
      <c r="F668" s="6">
        <v>97912</v>
      </c>
      <c r="G668">
        <f>COUNTIF(deals_closed!D:D,'calculations '!B668)</f>
        <v>25</v>
      </c>
      <c r="H668" s="6">
        <f>SUMIF(deals_closed!D:D,'calculations '!B668,deals_closed!C:C)</f>
        <v>961796</v>
      </c>
      <c r="I668" s="9">
        <f>VLOOKUP(E668,'2018_commission_structure'!$A$22:$I$24,9,FALSE)</f>
        <v>750000</v>
      </c>
      <c r="J668" s="7">
        <f t="shared" si="101"/>
        <v>937500</v>
      </c>
      <c r="K668" s="8">
        <f t="shared" si="102"/>
        <v>1125000</v>
      </c>
      <c r="L668" s="9">
        <f t="shared" si="103"/>
        <v>1500000</v>
      </c>
      <c r="M668" s="10">
        <f t="shared" si="104"/>
        <v>1.2823946666666666</v>
      </c>
      <c r="N668" t="str">
        <f t="shared" si="105"/>
        <v>125-150%</v>
      </c>
      <c r="O668" s="9">
        <f>MIN(I668, H668)*INDEX('2018_commission_structure'!$A$21:$I$24,
MATCH($E668, '2018_commission_structure'!$A$21:$A$24,0),
MATCH(O$1, '2018_commission_structure'!$A$21:$I$21,0))</f>
        <v>112500</v>
      </c>
      <c r="P668" s="2">
        <f>IF(H668&gt;I668, MIN(H668-I668, J668-I668)*
INDEX('2018_commission_structure'!$A$21:$I$24,
MATCH($E668, '2018_commission_structure'!$A$21:$A$24, 0),
MATCH(P$1, '2018_commission_structure'!$A$21:$I$21, 0)), 0)</f>
        <v>35625</v>
      </c>
      <c r="Q668" s="2">
        <f>IF(H668&gt;J668, MIN(H668-J668, K668-J668)*
INDEX('2018_commission_structure'!$A$21:$I$24,
MATCH($E668, '2018_commission_structure'!$A$21:$A$24, 0),
MATCH(Q$1, '2018_commission_structure'!$A$21:$I$21, 0)), 0)</f>
        <v>5588.08</v>
      </c>
      <c r="R668" s="2">
        <f>IF($H668&gt;K668,MIN($H668-K668,L668-K668)*INDEX('2018_commission_structure'!$A$21:$I$24,MATCH($E668,'2018_commission_structure'!$A$21:$A$24,0),MATCH('calculations '!R$1,'2018_commission_structure'!$A$21:$I$21,0)),0)</f>
        <v>0</v>
      </c>
      <c r="S668" s="2">
        <f>IF($H668&gt;L668, ($H668-L668) *INDEX('2018_commission_structure'!$A$21:$I$24,MATCH($E668, '2018_commission_structure'!$A$21:$A$24,0),MATCH(S$1, '2018_commission_structure'!$A$21:$I$21,0)), 0)</f>
        <v>0</v>
      </c>
      <c r="T668" s="2">
        <f t="shared" si="106"/>
        <v>153713.07999999999</v>
      </c>
      <c r="U668" s="2">
        <f t="shared" si="107"/>
        <v>251625.08</v>
      </c>
      <c r="V668" s="2">
        <f>MIN(I668, H668)*INDEX('2018_commission_structure'!$A$15:$I$18,MATCH($E668, '2018_commission_structure'!$A$15:$A$18,0),MATCH(V$1, '2018_commission_structure'!$A$15:$I$15,0))</f>
        <v>112500</v>
      </c>
      <c r="W668" s="2">
        <f>IF(H668&gt;I668, MIN(H668-I668, J668-I668)*INDEX('2018_commission_structure'!$A$15:$I$18,MATCH($E668, '2018_commission_structure'!$A$15:$A$18, 0),MATCH(W$1,'2018_commission_structure'!$A$15:$I$15, 0)), 0)</f>
        <v>41250</v>
      </c>
      <c r="X668" s="2">
        <f>IF(H668&gt;J668, MIN(H668-J668, K668-J668)*INDEX('2018_commission_structure'!$A$15:$I$24,MATCH($E668, '2018_commission_structure'!$A$15:$A$18, 0),MATCH(X$1, '2018_commission_structure'!$A$15:$I$15, 0)), 0)</f>
        <v>6074</v>
      </c>
      <c r="Y668" s="2">
        <f>IF($H668&gt;K668,MIN($H668-K668,L668-K668)*INDEX('2018_commission_structure'!$A$15:$I$24,MATCH($E668,'2018_commission_structure'!$A$15:$A$18,0),MATCH('calculations '!Y$1,'2018_commission_structure'!$A$15:$I$15,0)),0)</f>
        <v>0</v>
      </c>
      <c r="Z668" s="2">
        <f>IF($H668&gt;L668, ($H668-L668) *INDEX('2018_commission_structure'!$A$15:$I$24,MATCH($E668, '2018_commission_structure'!$A$15:$A$18,0),MATCH(Z$1, '2018_commission_structure'!$A$15:$I$15,0)), 0)</f>
        <v>0</v>
      </c>
      <c r="AA668" s="9">
        <f t="shared" si="108"/>
        <v>159824</v>
      </c>
      <c r="AB668" s="9">
        <f t="shared" si="109"/>
        <v>257736</v>
      </c>
    </row>
    <row r="669" spans="1:28" x14ac:dyDescent="0.25">
      <c r="A669" t="str">
        <f t="shared" si="100"/>
        <v>Godard Truett</v>
      </c>
      <c r="B669">
        <v>8552526727</v>
      </c>
      <c r="C669" t="s">
        <v>1298</v>
      </c>
      <c r="D669" t="s">
        <v>1299</v>
      </c>
      <c r="E669" t="s">
        <v>29</v>
      </c>
      <c r="F669" s="6">
        <v>57147</v>
      </c>
      <c r="G669">
        <f>COUNTIF(deals_closed!D:D,'calculations '!B669)</f>
        <v>27</v>
      </c>
      <c r="H669" s="6">
        <f>SUMIF(deals_closed!D:D,'calculations '!B669,deals_closed!C:C)</f>
        <v>1005142</v>
      </c>
      <c r="I669" s="9">
        <f>VLOOKUP(E669,'2018_commission_structure'!$A$22:$I$24,9,FALSE)</f>
        <v>600000</v>
      </c>
      <c r="J669" s="7">
        <f t="shared" si="101"/>
        <v>750000</v>
      </c>
      <c r="K669" s="8">
        <f t="shared" si="102"/>
        <v>900000</v>
      </c>
      <c r="L669" s="9">
        <f t="shared" si="103"/>
        <v>1200000</v>
      </c>
      <c r="M669" s="10">
        <f t="shared" si="104"/>
        <v>1.6752366666666667</v>
      </c>
      <c r="N669" t="str">
        <f t="shared" si="105"/>
        <v>150-200%</v>
      </c>
      <c r="O669" s="9">
        <f>MIN(I669, H669)*INDEX('2018_commission_structure'!$A$21:$I$24,
MATCH($E669, '2018_commission_structure'!$A$21:$A$24,0),
MATCH(O$1, '2018_commission_structure'!$A$21:$I$21,0))</f>
        <v>78000</v>
      </c>
      <c r="P669" s="2">
        <f>IF(H669&gt;I669, MIN(H669-I669, J669-I669)*
INDEX('2018_commission_structure'!$A$21:$I$24,
MATCH($E669, '2018_commission_structure'!$A$21:$A$24, 0),
MATCH(P$1, '2018_commission_structure'!$A$21:$I$21, 0)), 0)</f>
        <v>25500.000000000004</v>
      </c>
      <c r="Q669" s="2">
        <f>IF(H669&gt;J669, MIN(H669-J669, K669-J669)*
INDEX('2018_commission_structure'!$A$21:$I$24,
MATCH($E669, '2018_commission_structure'!$A$21:$A$24, 0),
MATCH(Q$1, '2018_commission_structure'!$A$21:$I$21, 0)), 0)</f>
        <v>31500</v>
      </c>
      <c r="R669" s="2">
        <f>IF($H669&gt;K669,MIN($H669-K669,L669-K669)*INDEX('2018_commission_structure'!$A$21:$I$24,MATCH($E669,'2018_commission_structure'!$A$21:$A$24,0),MATCH('calculations '!R$1,'2018_commission_structure'!$A$21:$I$21,0)),0)</f>
        <v>27336.920000000002</v>
      </c>
      <c r="S669" s="2">
        <f>IF($H669&gt;L669, ($H669-L669) *INDEX('2018_commission_structure'!$A$21:$I$24,MATCH($E669, '2018_commission_structure'!$A$21:$A$24,0),MATCH(S$1, '2018_commission_structure'!$A$21:$I$21,0)), 0)</f>
        <v>0</v>
      </c>
      <c r="T669" s="2">
        <f t="shared" si="106"/>
        <v>162336.92000000001</v>
      </c>
      <c r="U669" s="2">
        <f t="shared" si="107"/>
        <v>219483.92</v>
      </c>
      <c r="V669" s="2">
        <f>MIN(I669, H669)*INDEX('2018_commission_structure'!$A$15:$I$18,MATCH($E669, '2018_commission_structure'!$A$15:$A$18,0),MATCH(V$1, '2018_commission_structure'!$A$15:$I$15,0))</f>
        <v>90000</v>
      </c>
      <c r="W669" s="2">
        <f>IF(H669&gt;I669, MIN(H669-I669, J669-I669)*INDEX('2018_commission_structure'!$A$15:$I$18,MATCH($E669, '2018_commission_structure'!$A$15:$A$18, 0),MATCH(W$1,'2018_commission_structure'!$A$15:$I$15, 0)), 0)</f>
        <v>27000</v>
      </c>
      <c r="X669" s="2">
        <f>IF(H669&gt;J669, MIN(H669-J669, K669-J669)*INDEX('2018_commission_structure'!$A$15:$I$24,MATCH($E669, '2018_commission_structure'!$A$15:$A$18, 0),MATCH(X$1, '2018_commission_structure'!$A$15:$I$15, 0)), 0)</f>
        <v>37500</v>
      </c>
      <c r="Y669" s="2">
        <f>IF($H669&gt;K669,MIN($H669-K669,L669-K669)*INDEX('2018_commission_structure'!$A$15:$I$24,MATCH($E669,'2018_commission_structure'!$A$15:$A$18,0),MATCH('calculations '!Y$1,'2018_commission_structure'!$A$15:$I$15,0)),0)</f>
        <v>31542.6</v>
      </c>
      <c r="Z669" s="2">
        <f>IF($H669&gt;L669, ($H669-L669) *INDEX('2018_commission_structure'!$A$15:$I$24,MATCH($E669, '2018_commission_structure'!$A$15:$A$18,0),MATCH(Z$1, '2018_commission_structure'!$A$15:$I$15,0)), 0)</f>
        <v>0</v>
      </c>
      <c r="AA669" s="9">
        <f t="shared" si="108"/>
        <v>186042.6</v>
      </c>
      <c r="AB669" s="9">
        <f t="shared" si="109"/>
        <v>243189.6</v>
      </c>
    </row>
    <row r="670" spans="1:28" x14ac:dyDescent="0.25">
      <c r="A670" t="str">
        <f t="shared" si="100"/>
        <v>Demetris Hazlegrove</v>
      </c>
      <c r="B670">
        <v>3580617389</v>
      </c>
      <c r="C670" t="s">
        <v>1300</v>
      </c>
      <c r="D670" t="s">
        <v>1301</v>
      </c>
      <c r="E670" t="s">
        <v>7</v>
      </c>
      <c r="F670" s="6">
        <v>30231</v>
      </c>
      <c r="G670">
        <f>COUNTIF(deals_closed!D:D,'calculations '!B670)</f>
        <v>18</v>
      </c>
      <c r="H670" s="6">
        <f>SUMIF(deals_closed!D:D,'calculations '!B670,deals_closed!C:C)</f>
        <v>577677</v>
      </c>
      <c r="I670" s="9">
        <f>VLOOKUP(E670,'2018_commission_structure'!$A$22:$I$24,9,FALSE)</f>
        <v>500000</v>
      </c>
      <c r="J670" s="7">
        <f t="shared" si="101"/>
        <v>625000</v>
      </c>
      <c r="K670" s="8">
        <f t="shared" si="102"/>
        <v>750000</v>
      </c>
      <c r="L670" s="9">
        <f t="shared" si="103"/>
        <v>1000000</v>
      </c>
      <c r="M670" s="10">
        <f t="shared" si="104"/>
        <v>1.155354</v>
      </c>
      <c r="N670" t="str">
        <f t="shared" si="105"/>
        <v>100-125%</v>
      </c>
      <c r="O670" s="9">
        <f>MIN(I670, H670)*INDEX('2018_commission_structure'!$A$21:$I$24,
MATCH($E670, '2018_commission_structure'!$A$21:$A$24,0),
MATCH(O$1, '2018_commission_structure'!$A$21:$I$21,0))</f>
        <v>50000</v>
      </c>
      <c r="P670" s="2">
        <f>IF(H670&gt;I670, MIN(H670-I670, J670-I670)*
INDEX('2018_commission_structure'!$A$21:$I$24,
MATCH($E670, '2018_commission_structure'!$A$21:$A$24, 0),
MATCH(P$1, '2018_commission_structure'!$A$21:$I$21, 0)), 0)</f>
        <v>11651.55</v>
      </c>
      <c r="Q670" s="2">
        <f>IF(H670&gt;J670, MIN(H670-J670, K670-J670)*
INDEX('2018_commission_structure'!$A$21:$I$24,
MATCH($E670, '2018_commission_structure'!$A$21:$A$24, 0),
MATCH(Q$1, '2018_commission_structure'!$A$21:$I$21, 0)), 0)</f>
        <v>0</v>
      </c>
      <c r="R670" s="2">
        <f>IF($H670&gt;K670,MIN($H670-K670,L670-K670)*INDEX('2018_commission_structure'!$A$21:$I$24,MATCH($E670,'2018_commission_structure'!$A$21:$A$24,0),MATCH('calculations '!R$1,'2018_commission_structure'!$A$21:$I$21,0)),0)</f>
        <v>0</v>
      </c>
      <c r="S670" s="2">
        <f>IF($H670&gt;L670, ($H670-L670) *INDEX('2018_commission_structure'!$A$21:$I$24,MATCH($E670, '2018_commission_structure'!$A$21:$A$24,0),MATCH(S$1, '2018_commission_structure'!$A$21:$I$21,0)), 0)</f>
        <v>0</v>
      </c>
      <c r="T670" s="2">
        <f t="shared" si="106"/>
        <v>61651.55</v>
      </c>
      <c r="U670" s="2">
        <f t="shared" si="107"/>
        <v>91882.55</v>
      </c>
      <c r="V670" s="2">
        <f>MIN(I670, H670)*INDEX('2018_commission_structure'!$A$15:$I$18,MATCH($E670, '2018_commission_structure'!$A$15:$A$18,0),MATCH(V$1, '2018_commission_structure'!$A$15:$I$15,0))</f>
        <v>60000</v>
      </c>
      <c r="W670" s="2">
        <f>IF(H670&gt;I670, MIN(H670-I670, J670-I670)*INDEX('2018_commission_structure'!$A$15:$I$18,MATCH($E670, '2018_commission_structure'!$A$15:$A$18, 0),MATCH(W$1,'2018_commission_structure'!$A$15:$I$15, 0)), 0)</f>
        <v>13205.09</v>
      </c>
      <c r="X670" s="2">
        <f>IF(H670&gt;J670, MIN(H670-J670, K670-J670)*INDEX('2018_commission_structure'!$A$15:$I$24,MATCH($E670, '2018_commission_structure'!$A$15:$A$18, 0),MATCH(X$1, '2018_commission_structure'!$A$15:$I$15, 0)), 0)</f>
        <v>0</v>
      </c>
      <c r="Y670" s="2">
        <f>IF($H670&gt;K670,MIN($H670-K670,L670-K670)*INDEX('2018_commission_structure'!$A$15:$I$24,MATCH($E670,'2018_commission_structure'!$A$15:$A$18,0),MATCH('calculations '!Y$1,'2018_commission_structure'!$A$15:$I$15,0)),0)</f>
        <v>0</v>
      </c>
      <c r="Z670" s="2">
        <f>IF($H670&gt;L670, ($H670-L670) *INDEX('2018_commission_structure'!$A$15:$I$24,MATCH($E670, '2018_commission_structure'!$A$15:$A$18,0),MATCH(Z$1, '2018_commission_structure'!$A$15:$I$15,0)), 0)</f>
        <v>0</v>
      </c>
      <c r="AA670" s="9">
        <f t="shared" si="108"/>
        <v>73205.09</v>
      </c>
      <c r="AB670" s="9">
        <f t="shared" si="109"/>
        <v>103436.09</v>
      </c>
    </row>
    <row r="671" spans="1:28" x14ac:dyDescent="0.25">
      <c r="A671" t="str">
        <f t="shared" si="100"/>
        <v>Zane Cheverton</v>
      </c>
      <c r="B671">
        <v>6520635286</v>
      </c>
      <c r="C671" t="s">
        <v>1302</v>
      </c>
      <c r="D671" t="s">
        <v>1303</v>
      </c>
      <c r="E671" t="s">
        <v>10</v>
      </c>
      <c r="F671" s="6">
        <v>113407</v>
      </c>
      <c r="G671">
        <f>COUNTIF(deals_closed!D:D,'calculations '!B671)</f>
        <v>14</v>
      </c>
      <c r="H671" s="6">
        <f>SUMIF(deals_closed!D:D,'calculations '!B671,deals_closed!C:C)</f>
        <v>471697</v>
      </c>
      <c r="I671" s="9">
        <f>VLOOKUP(E671,'2018_commission_structure'!$A$22:$I$24,9,FALSE)</f>
        <v>750000</v>
      </c>
      <c r="J671" s="7">
        <f t="shared" si="101"/>
        <v>937500</v>
      </c>
      <c r="K671" s="8">
        <f t="shared" si="102"/>
        <v>1125000</v>
      </c>
      <c r="L671" s="9">
        <f t="shared" si="103"/>
        <v>1500000</v>
      </c>
      <c r="M671" s="10">
        <f t="shared" si="104"/>
        <v>0.62892933333333334</v>
      </c>
      <c r="N671" t="str">
        <f t="shared" si="105"/>
        <v>0-100%</v>
      </c>
      <c r="O671" s="9">
        <f>MIN(I671, H671)*INDEX('2018_commission_structure'!$A$21:$I$24,
MATCH($E671, '2018_commission_structure'!$A$21:$A$24,0),
MATCH(O$1, '2018_commission_structure'!$A$21:$I$21,0))</f>
        <v>70754.55</v>
      </c>
      <c r="P671" s="2">
        <f>IF(H671&gt;I671, MIN(H671-I671, J671-I671)*
INDEX('2018_commission_structure'!$A$21:$I$24,
MATCH($E671, '2018_commission_structure'!$A$21:$A$24, 0),
MATCH(P$1, '2018_commission_structure'!$A$21:$I$21, 0)), 0)</f>
        <v>0</v>
      </c>
      <c r="Q671" s="2">
        <f>IF(H671&gt;J671, MIN(H671-J671, K671-J671)*
INDEX('2018_commission_structure'!$A$21:$I$24,
MATCH($E671, '2018_commission_structure'!$A$21:$A$24, 0),
MATCH(Q$1, '2018_commission_structure'!$A$21:$I$21, 0)), 0)</f>
        <v>0</v>
      </c>
      <c r="R671" s="2">
        <f>IF($H671&gt;K671,MIN($H671-K671,L671-K671)*INDEX('2018_commission_structure'!$A$21:$I$24,MATCH($E671,'2018_commission_structure'!$A$21:$A$24,0),MATCH('calculations '!R$1,'2018_commission_structure'!$A$21:$I$21,0)),0)</f>
        <v>0</v>
      </c>
      <c r="S671" s="2">
        <f>IF($H671&gt;L671, ($H671-L671) *INDEX('2018_commission_structure'!$A$21:$I$24,MATCH($E671, '2018_commission_structure'!$A$21:$A$24,0),MATCH(S$1, '2018_commission_structure'!$A$21:$I$21,0)), 0)</f>
        <v>0</v>
      </c>
      <c r="T671" s="2">
        <f t="shared" si="106"/>
        <v>70754.55</v>
      </c>
      <c r="U671" s="2">
        <f t="shared" si="107"/>
        <v>184161.55</v>
      </c>
      <c r="V671" s="2">
        <f>MIN(I671, H671)*INDEX('2018_commission_structure'!$A$15:$I$18,MATCH($E671, '2018_commission_structure'!$A$15:$A$18,0),MATCH(V$1, '2018_commission_structure'!$A$15:$I$15,0))</f>
        <v>70754.55</v>
      </c>
      <c r="W671" s="2">
        <f>IF(H671&gt;I671, MIN(H671-I671, J671-I671)*INDEX('2018_commission_structure'!$A$15:$I$18,MATCH($E671, '2018_commission_structure'!$A$15:$A$18, 0),MATCH(W$1,'2018_commission_structure'!$A$15:$I$15, 0)), 0)</f>
        <v>0</v>
      </c>
      <c r="X671" s="2">
        <f>IF(H671&gt;J671, MIN(H671-J671, K671-J671)*INDEX('2018_commission_structure'!$A$15:$I$24,MATCH($E671, '2018_commission_structure'!$A$15:$A$18, 0),MATCH(X$1, '2018_commission_structure'!$A$15:$I$15, 0)), 0)</f>
        <v>0</v>
      </c>
      <c r="Y671" s="2">
        <f>IF($H671&gt;K671,MIN($H671-K671,L671-K671)*INDEX('2018_commission_structure'!$A$15:$I$24,MATCH($E671,'2018_commission_structure'!$A$15:$A$18,0),MATCH('calculations '!Y$1,'2018_commission_structure'!$A$15:$I$15,0)),0)</f>
        <v>0</v>
      </c>
      <c r="Z671" s="2">
        <f>IF($H671&gt;L671, ($H671-L671) *INDEX('2018_commission_structure'!$A$15:$I$24,MATCH($E671, '2018_commission_structure'!$A$15:$A$18,0),MATCH(Z$1, '2018_commission_structure'!$A$15:$I$15,0)), 0)</f>
        <v>0</v>
      </c>
      <c r="AA671" s="9">
        <f t="shared" si="108"/>
        <v>70754.55</v>
      </c>
      <c r="AB671" s="9">
        <f t="shared" si="109"/>
        <v>184161.55</v>
      </c>
    </row>
    <row r="672" spans="1:28" x14ac:dyDescent="0.25">
      <c r="A672" t="str">
        <f t="shared" si="100"/>
        <v>Emmie Ivamy</v>
      </c>
      <c r="B672">
        <v>7070564503</v>
      </c>
      <c r="C672" t="s">
        <v>1304</v>
      </c>
      <c r="D672" t="s">
        <v>1305</v>
      </c>
      <c r="E672" t="s">
        <v>10</v>
      </c>
      <c r="F672" s="6">
        <v>107049</v>
      </c>
      <c r="G672">
        <f>COUNTIF(deals_closed!D:D,'calculations '!B672)</f>
        <v>22</v>
      </c>
      <c r="H672" s="6">
        <f>SUMIF(deals_closed!D:D,'calculations '!B672,deals_closed!C:C)</f>
        <v>711984</v>
      </c>
      <c r="I672" s="9">
        <f>VLOOKUP(E672,'2018_commission_structure'!$A$22:$I$24,9,FALSE)</f>
        <v>750000</v>
      </c>
      <c r="J672" s="7">
        <f t="shared" si="101"/>
        <v>937500</v>
      </c>
      <c r="K672" s="8">
        <f t="shared" si="102"/>
        <v>1125000</v>
      </c>
      <c r="L672" s="9">
        <f t="shared" si="103"/>
        <v>1500000</v>
      </c>
      <c r="M672" s="10">
        <f t="shared" si="104"/>
        <v>0.94931200000000004</v>
      </c>
      <c r="N672" t="str">
        <f t="shared" si="105"/>
        <v>0-100%</v>
      </c>
      <c r="O672" s="9">
        <f>MIN(I672, H672)*INDEX('2018_commission_structure'!$A$21:$I$24,
MATCH($E672, '2018_commission_structure'!$A$21:$A$24,0),
MATCH(O$1, '2018_commission_structure'!$A$21:$I$21,0))</f>
        <v>106797.59999999999</v>
      </c>
      <c r="P672" s="2">
        <f>IF(H672&gt;I672, MIN(H672-I672, J672-I672)*
INDEX('2018_commission_structure'!$A$21:$I$24,
MATCH($E672, '2018_commission_structure'!$A$21:$A$24, 0),
MATCH(P$1, '2018_commission_structure'!$A$21:$I$21, 0)), 0)</f>
        <v>0</v>
      </c>
      <c r="Q672" s="2">
        <f>IF(H672&gt;J672, MIN(H672-J672, K672-J672)*
INDEX('2018_commission_structure'!$A$21:$I$24,
MATCH($E672, '2018_commission_structure'!$A$21:$A$24, 0),
MATCH(Q$1, '2018_commission_structure'!$A$21:$I$21, 0)), 0)</f>
        <v>0</v>
      </c>
      <c r="R672" s="2">
        <f>IF($H672&gt;K672,MIN($H672-K672,L672-K672)*INDEX('2018_commission_structure'!$A$21:$I$24,MATCH($E672,'2018_commission_structure'!$A$21:$A$24,0),MATCH('calculations '!R$1,'2018_commission_structure'!$A$21:$I$21,0)),0)</f>
        <v>0</v>
      </c>
      <c r="S672" s="2">
        <f>IF($H672&gt;L672, ($H672-L672) *INDEX('2018_commission_structure'!$A$21:$I$24,MATCH($E672, '2018_commission_structure'!$A$21:$A$24,0),MATCH(S$1, '2018_commission_structure'!$A$21:$I$21,0)), 0)</f>
        <v>0</v>
      </c>
      <c r="T672" s="2">
        <f t="shared" si="106"/>
        <v>106797.59999999999</v>
      </c>
      <c r="U672" s="2">
        <f t="shared" si="107"/>
        <v>213846.59999999998</v>
      </c>
      <c r="V672" s="2">
        <f>MIN(I672, H672)*INDEX('2018_commission_structure'!$A$15:$I$18,MATCH($E672, '2018_commission_structure'!$A$15:$A$18,0),MATCH(V$1, '2018_commission_structure'!$A$15:$I$15,0))</f>
        <v>106797.59999999999</v>
      </c>
      <c r="W672" s="2">
        <f>IF(H672&gt;I672, MIN(H672-I672, J672-I672)*INDEX('2018_commission_structure'!$A$15:$I$18,MATCH($E672, '2018_commission_structure'!$A$15:$A$18, 0),MATCH(W$1,'2018_commission_structure'!$A$15:$I$15, 0)), 0)</f>
        <v>0</v>
      </c>
      <c r="X672" s="2">
        <f>IF(H672&gt;J672, MIN(H672-J672, K672-J672)*INDEX('2018_commission_structure'!$A$15:$I$24,MATCH($E672, '2018_commission_structure'!$A$15:$A$18, 0),MATCH(X$1, '2018_commission_structure'!$A$15:$I$15, 0)), 0)</f>
        <v>0</v>
      </c>
      <c r="Y672" s="2">
        <f>IF($H672&gt;K672,MIN($H672-K672,L672-K672)*INDEX('2018_commission_structure'!$A$15:$I$24,MATCH($E672,'2018_commission_structure'!$A$15:$A$18,0),MATCH('calculations '!Y$1,'2018_commission_structure'!$A$15:$I$15,0)),0)</f>
        <v>0</v>
      </c>
      <c r="Z672" s="2">
        <f>IF($H672&gt;L672, ($H672-L672) *INDEX('2018_commission_structure'!$A$15:$I$24,MATCH($E672, '2018_commission_structure'!$A$15:$A$18,0),MATCH(Z$1, '2018_commission_structure'!$A$15:$I$15,0)), 0)</f>
        <v>0</v>
      </c>
      <c r="AA672" s="9">
        <f t="shared" si="108"/>
        <v>106797.59999999999</v>
      </c>
      <c r="AB672" s="9">
        <f t="shared" si="109"/>
        <v>213846.59999999998</v>
      </c>
    </row>
    <row r="673" spans="1:28" x14ac:dyDescent="0.25">
      <c r="A673" t="str">
        <f t="shared" si="100"/>
        <v>Fulvia Aldie</v>
      </c>
      <c r="B673">
        <v>4862005330</v>
      </c>
      <c r="C673" t="s">
        <v>1306</v>
      </c>
      <c r="D673" t="s">
        <v>1307</v>
      </c>
      <c r="E673" t="s">
        <v>10</v>
      </c>
      <c r="F673" s="6">
        <v>85270</v>
      </c>
      <c r="G673">
        <f>COUNTIF(deals_closed!D:D,'calculations '!B673)</f>
        <v>27</v>
      </c>
      <c r="H673" s="6">
        <f>SUMIF(deals_closed!D:D,'calculations '!B673,deals_closed!C:C)</f>
        <v>909707</v>
      </c>
      <c r="I673" s="9">
        <f>VLOOKUP(E673,'2018_commission_structure'!$A$22:$I$24,9,FALSE)</f>
        <v>750000</v>
      </c>
      <c r="J673" s="7">
        <f t="shared" si="101"/>
        <v>937500</v>
      </c>
      <c r="K673" s="8">
        <f t="shared" si="102"/>
        <v>1125000</v>
      </c>
      <c r="L673" s="9">
        <f t="shared" si="103"/>
        <v>1500000</v>
      </c>
      <c r="M673" s="10">
        <f t="shared" si="104"/>
        <v>1.2129426666666667</v>
      </c>
      <c r="N673" t="str">
        <f t="shared" si="105"/>
        <v>100-125%</v>
      </c>
      <c r="O673" s="9">
        <f>MIN(I673, H673)*INDEX('2018_commission_structure'!$A$21:$I$24,
MATCH($E673, '2018_commission_structure'!$A$21:$A$24,0),
MATCH(O$1, '2018_commission_structure'!$A$21:$I$21,0))</f>
        <v>112500</v>
      </c>
      <c r="P673" s="2">
        <f>IF(H673&gt;I673, MIN(H673-I673, J673-I673)*
INDEX('2018_commission_structure'!$A$21:$I$24,
MATCH($E673, '2018_commission_structure'!$A$21:$A$24, 0),
MATCH(P$1, '2018_commission_structure'!$A$21:$I$21, 0)), 0)</f>
        <v>30344.33</v>
      </c>
      <c r="Q673" s="2">
        <f>IF(H673&gt;J673, MIN(H673-J673, K673-J673)*
INDEX('2018_commission_structure'!$A$21:$I$24,
MATCH($E673, '2018_commission_structure'!$A$21:$A$24, 0),
MATCH(Q$1, '2018_commission_structure'!$A$21:$I$21, 0)), 0)</f>
        <v>0</v>
      </c>
      <c r="R673" s="2">
        <f>IF($H673&gt;K673,MIN($H673-K673,L673-K673)*INDEX('2018_commission_structure'!$A$21:$I$24,MATCH($E673,'2018_commission_structure'!$A$21:$A$24,0),MATCH('calculations '!R$1,'2018_commission_structure'!$A$21:$I$21,0)),0)</f>
        <v>0</v>
      </c>
      <c r="S673" s="2">
        <f>IF($H673&gt;L673, ($H673-L673) *INDEX('2018_commission_structure'!$A$21:$I$24,MATCH($E673, '2018_commission_structure'!$A$21:$A$24,0),MATCH(S$1, '2018_commission_structure'!$A$21:$I$21,0)), 0)</f>
        <v>0</v>
      </c>
      <c r="T673" s="2">
        <f t="shared" si="106"/>
        <v>142844.33000000002</v>
      </c>
      <c r="U673" s="2">
        <f t="shared" si="107"/>
        <v>228114.33000000002</v>
      </c>
      <c r="V673" s="2">
        <f>MIN(I673, H673)*INDEX('2018_commission_structure'!$A$15:$I$18,MATCH($E673, '2018_commission_structure'!$A$15:$A$18,0),MATCH(V$1, '2018_commission_structure'!$A$15:$I$15,0))</f>
        <v>112500</v>
      </c>
      <c r="W673" s="2">
        <f>IF(H673&gt;I673, MIN(H673-I673, J673-I673)*INDEX('2018_commission_structure'!$A$15:$I$18,MATCH($E673, '2018_commission_structure'!$A$15:$A$18, 0),MATCH(W$1,'2018_commission_structure'!$A$15:$I$15, 0)), 0)</f>
        <v>35135.54</v>
      </c>
      <c r="X673" s="2">
        <f>IF(H673&gt;J673, MIN(H673-J673, K673-J673)*INDEX('2018_commission_structure'!$A$15:$I$24,MATCH($E673, '2018_commission_structure'!$A$15:$A$18, 0),MATCH(X$1, '2018_commission_structure'!$A$15:$I$15, 0)), 0)</f>
        <v>0</v>
      </c>
      <c r="Y673" s="2">
        <f>IF($H673&gt;K673,MIN($H673-K673,L673-K673)*INDEX('2018_commission_structure'!$A$15:$I$24,MATCH($E673,'2018_commission_structure'!$A$15:$A$18,0),MATCH('calculations '!Y$1,'2018_commission_structure'!$A$15:$I$15,0)),0)</f>
        <v>0</v>
      </c>
      <c r="Z673" s="2">
        <f>IF($H673&gt;L673, ($H673-L673) *INDEX('2018_commission_structure'!$A$15:$I$24,MATCH($E673, '2018_commission_structure'!$A$15:$A$18,0),MATCH(Z$1, '2018_commission_structure'!$A$15:$I$15,0)), 0)</f>
        <v>0</v>
      </c>
      <c r="AA673" s="9">
        <f t="shared" si="108"/>
        <v>147635.54</v>
      </c>
      <c r="AB673" s="9">
        <f t="shared" si="109"/>
        <v>232905.54</v>
      </c>
    </row>
    <row r="674" spans="1:28" x14ac:dyDescent="0.25">
      <c r="A674" t="str">
        <f t="shared" si="100"/>
        <v>Eal Ezzle</v>
      </c>
      <c r="B674">
        <v>7966879720</v>
      </c>
      <c r="C674" t="s">
        <v>1308</v>
      </c>
      <c r="D674" t="s">
        <v>1309</v>
      </c>
      <c r="E674" t="s">
        <v>7</v>
      </c>
      <c r="F674" s="6">
        <v>42251</v>
      </c>
      <c r="G674">
        <f>COUNTIF(deals_closed!D:D,'calculations '!B674)</f>
        <v>18</v>
      </c>
      <c r="H674" s="6">
        <f>SUMIF(deals_closed!D:D,'calculations '!B674,deals_closed!C:C)</f>
        <v>579015</v>
      </c>
      <c r="I674" s="9">
        <f>VLOOKUP(E674,'2018_commission_structure'!$A$22:$I$24,9,FALSE)</f>
        <v>500000</v>
      </c>
      <c r="J674" s="7">
        <f t="shared" si="101"/>
        <v>625000</v>
      </c>
      <c r="K674" s="8">
        <f t="shared" si="102"/>
        <v>750000</v>
      </c>
      <c r="L674" s="9">
        <f t="shared" si="103"/>
        <v>1000000</v>
      </c>
      <c r="M674" s="10">
        <f t="shared" si="104"/>
        <v>1.1580299999999999</v>
      </c>
      <c r="N674" t="str">
        <f t="shared" si="105"/>
        <v>100-125%</v>
      </c>
      <c r="O674" s="9">
        <f>MIN(I674, H674)*INDEX('2018_commission_structure'!$A$21:$I$24,
MATCH($E674, '2018_commission_structure'!$A$21:$A$24,0),
MATCH(O$1, '2018_commission_structure'!$A$21:$I$21,0))</f>
        <v>50000</v>
      </c>
      <c r="P674" s="2">
        <f>IF(H674&gt;I674, MIN(H674-I674, J674-I674)*
INDEX('2018_commission_structure'!$A$21:$I$24,
MATCH($E674, '2018_commission_structure'!$A$21:$A$24, 0),
MATCH(P$1, '2018_commission_structure'!$A$21:$I$21, 0)), 0)</f>
        <v>11852.25</v>
      </c>
      <c r="Q674" s="2">
        <f>IF(H674&gt;J674, MIN(H674-J674, K674-J674)*
INDEX('2018_commission_structure'!$A$21:$I$24,
MATCH($E674, '2018_commission_structure'!$A$21:$A$24, 0),
MATCH(Q$1, '2018_commission_structure'!$A$21:$I$21, 0)), 0)</f>
        <v>0</v>
      </c>
      <c r="R674" s="2">
        <f>IF($H674&gt;K674,MIN($H674-K674,L674-K674)*INDEX('2018_commission_structure'!$A$21:$I$24,MATCH($E674,'2018_commission_structure'!$A$21:$A$24,0),MATCH('calculations '!R$1,'2018_commission_structure'!$A$21:$I$21,0)),0)</f>
        <v>0</v>
      </c>
      <c r="S674" s="2">
        <f>IF($H674&gt;L674, ($H674-L674) *INDEX('2018_commission_structure'!$A$21:$I$24,MATCH($E674, '2018_commission_structure'!$A$21:$A$24,0),MATCH(S$1, '2018_commission_structure'!$A$21:$I$21,0)), 0)</f>
        <v>0</v>
      </c>
      <c r="T674" s="2">
        <f t="shared" si="106"/>
        <v>61852.25</v>
      </c>
      <c r="U674" s="2">
        <f t="shared" si="107"/>
        <v>104103.25</v>
      </c>
      <c r="V674" s="2">
        <f>MIN(I674, H674)*INDEX('2018_commission_structure'!$A$15:$I$18,MATCH($E674, '2018_commission_structure'!$A$15:$A$18,0),MATCH(V$1, '2018_commission_structure'!$A$15:$I$15,0))</f>
        <v>60000</v>
      </c>
      <c r="W674" s="2">
        <f>IF(H674&gt;I674, MIN(H674-I674, J674-I674)*INDEX('2018_commission_structure'!$A$15:$I$18,MATCH($E674, '2018_commission_structure'!$A$15:$A$18, 0),MATCH(W$1,'2018_commission_structure'!$A$15:$I$15, 0)), 0)</f>
        <v>13432.550000000001</v>
      </c>
      <c r="X674" s="2">
        <f>IF(H674&gt;J674, MIN(H674-J674, K674-J674)*INDEX('2018_commission_structure'!$A$15:$I$24,MATCH($E674, '2018_commission_structure'!$A$15:$A$18, 0),MATCH(X$1, '2018_commission_structure'!$A$15:$I$15, 0)), 0)</f>
        <v>0</v>
      </c>
      <c r="Y674" s="2">
        <f>IF($H674&gt;K674,MIN($H674-K674,L674-K674)*INDEX('2018_commission_structure'!$A$15:$I$24,MATCH($E674,'2018_commission_structure'!$A$15:$A$18,0),MATCH('calculations '!Y$1,'2018_commission_structure'!$A$15:$I$15,0)),0)</f>
        <v>0</v>
      </c>
      <c r="Z674" s="2">
        <f>IF($H674&gt;L674, ($H674-L674) *INDEX('2018_commission_structure'!$A$15:$I$24,MATCH($E674, '2018_commission_structure'!$A$15:$A$18,0),MATCH(Z$1, '2018_commission_structure'!$A$15:$I$15,0)), 0)</f>
        <v>0</v>
      </c>
      <c r="AA674" s="9">
        <f t="shared" si="108"/>
        <v>73432.55</v>
      </c>
      <c r="AB674" s="9">
        <f t="shared" si="109"/>
        <v>115683.55</v>
      </c>
    </row>
    <row r="675" spans="1:28" x14ac:dyDescent="0.25">
      <c r="A675" t="str">
        <f t="shared" si="100"/>
        <v>Brice O'Sheeryne</v>
      </c>
      <c r="B675">
        <v>992720575</v>
      </c>
      <c r="C675" t="s">
        <v>1310</v>
      </c>
      <c r="D675" t="s">
        <v>1311</v>
      </c>
      <c r="E675" t="s">
        <v>7</v>
      </c>
      <c r="F675" s="6">
        <v>49548</v>
      </c>
      <c r="G675">
        <f>COUNTIF(deals_closed!D:D,'calculations '!B675)</f>
        <v>25</v>
      </c>
      <c r="H675" s="6">
        <f>SUMIF(deals_closed!D:D,'calculations '!B675,deals_closed!C:C)</f>
        <v>778272</v>
      </c>
      <c r="I675" s="9">
        <f>VLOOKUP(E675,'2018_commission_structure'!$A$22:$I$24,9,FALSE)</f>
        <v>500000</v>
      </c>
      <c r="J675" s="7">
        <f t="shared" si="101"/>
        <v>625000</v>
      </c>
      <c r="K675" s="8">
        <f t="shared" si="102"/>
        <v>750000</v>
      </c>
      <c r="L675" s="9">
        <f t="shared" si="103"/>
        <v>1000000</v>
      </c>
      <c r="M675" s="10">
        <f t="shared" si="104"/>
        <v>1.5565439999999999</v>
      </c>
      <c r="N675" t="str">
        <f t="shared" si="105"/>
        <v>150-200%</v>
      </c>
      <c r="O675" s="9">
        <f>MIN(I675, H675)*INDEX('2018_commission_structure'!$A$21:$I$24,
MATCH($E675, '2018_commission_structure'!$A$21:$A$24,0),
MATCH(O$1, '2018_commission_structure'!$A$21:$I$21,0))</f>
        <v>50000</v>
      </c>
      <c r="P675" s="2">
        <f>IF(H675&gt;I675, MIN(H675-I675, J675-I675)*
INDEX('2018_commission_structure'!$A$21:$I$24,
MATCH($E675, '2018_commission_structure'!$A$21:$A$24, 0),
MATCH(P$1, '2018_commission_structure'!$A$21:$I$21, 0)), 0)</f>
        <v>18750</v>
      </c>
      <c r="Q675" s="2">
        <f>IF(H675&gt;J675, MIN(H675-J675, K675-J675)*
INDEX('2018_commission_structure'!$A$21:$I$24,
MATCH($E675, '2018_commission_structure'!$A$21:$A$24, 0),
MATCH(Q$1, '2018_commission_structure'!$A$21:$I$21, 0)), 0)</f>
        <v>22500</v>
      </c>
      <c r="R675" s="2">
        <f>IF($H675&gt;K675,MIN($H675-K675,L675-K675)*INDEX('2018_commission_structure'!$A$21:$I$24,MATCH($E675,'2018_commission_structure'!$A$21:$A$24,0),MATCH('calculations '!R$1,'2018_commission_structure'!$A$21:$I$21,0)),0)</f>
        <v>6219.84</v>
      </c>
      <c r="S675" s="2">
        <f>IF($H675&gt;L675, ($H675-L675) *INDEX('2018_commission_structure'!$A$21:$I$24,MATCH($E675, '2018_commission_structure'!$A$21:$A$24,0),MATCH(S$1, '2018_commission_structure'!$A$21:$I$21,0)), 0)</f>
        <v>0</v>
      </c>
      <c r="T675" s="2">
        <f t="shared" si="106"/>
        <v>97469.84</v>
      </c>
      <c r="U675" s="2">
        <f t="shared" si="107"/>
        <v>147017.84</v>
      </c>
      <c r="V675" s="2">
        <f>MIN(I675, H675)*INDEX('2018_commission_structure'!$A$15:$I$18,MATCH($E675, '2018_commission_structure'!$A$15:$A$18,0),MATCH(V$1, '2018_commission_structure'!$A$15:$I$15,0))</f>
        <v>60000</v>
      </c>
      <c r="W675" s="2">
        <f>IF(H675&gt;I675, MIN(H675-I675, J675-I675)*INDEX('2018_commission_structure'!$A$15:$I$18,MATCH($E675, '2018_commission_structure'!$A$15:$A$18, 0),MATCH(W$1,'2018_commission_structure'!$A$15:$I$15, 0)), 0)</f>
        <v>21250</v>
      </c>
      <c r="X675" s="2">
        <f>IF(H675&gt;J675, MIN(H675-J675, K675-J675)*INDEX('2018_commission_structure'!$A$15:$I$24,MATCH($E675, '2018_commission_structure'!$A$15:$A$18, 0),MATCH(X$1, '2018_commission_structure'!$A$15:$I$15, 0)), 0)</f>
        <v>25000</v>
      </c>
      <c r="Y675" s="2">
        <f>IF($H675&gt;K675,MIN($H675-K675,L675-K675)*INDEX('2018_commission_structure'!$A$15:$I$24,MATCH($E675,'2018_commission_structure'!$A$15:$A$18,0),MATCH('calculations '!Y$1,'2018_commission_structure'!$A$15:$I$15,0)),0)</f>
        <v>6219.84</v>
      </c>
      <c r="Z675" s="2">
        <f>IF($H675&gt;L675, ($H675-L675) *INDEX('2018_commission_structure'!$A$15:$I$24,MATCH($E675, '2018_commission_structure'!$A$15:$A$18,0),MATCH(Z$1, '2018_commission_structure'!$A$15:$I$15,0)), 0)</f>
        <v>0</v>
      </c>
      <c r="AA675" s="9">
        <f t="shared" si="108"/>
        <v>112469.84</v>
      </c>
      <c r="AB675" s="9">
        <f t="shared" si="109"/>
        <v>162017.84</v>
      </c>
    </row>
    <row r="676" spans="1:28" x14ac:dyDescent="0.25">
      <c r="A676" t="str">
        <f t="shared" si="100"/>
        <v>Vail Mailey</v>
      </c>
      <c r="B676">
        <v>7188904251</v>
      </c>
      <c r="C676" t="s">
        <v>1312</v>
      </c>
      <c r="D676" t="s">
        <v>1313</v>
      </c>
      <c r="E676" t="s">
        <v>10</v>
      </c>
      <c r="F676" s="6">
        <v>123195</v>
      </c>
      <c r="G676">
        <f>COUNTIF(deals_closed!D:D,'calculations '!B676)</f>
        <v>21</v>
      </c>
      <c r="H676" s="6">
        <f>SUMIF(deals_closed!D:D,'calculations '!B676,deals_closed!C:C)</f>
        <v>808246</v>
      </c>
      <c r="I676" s="9">
        <f>VLOOKUP(E676,'2018_commission_structure'!$A$22:$I$24,9,FALSE)</f>
        <v>750000</v>
      </c>
      <c r="J676" s="7">
        <f t="shared" si="101"/>
        <v>937500</v>
      </c>
      <c r="K676" s="8">
        <f t="shared" si="102"/>
        <v>1125000</v>
      </c>
      <c r="L676" s="9">
        <f t="shared" si="103"/>
        <v>1500000</v>
      </c>
      <c r="M676" s="10">
        <f t="shared" si="104"/>
        <v>1.0776613333333334</v>
      </c>
      <c r="N676" t="str">
        <f t="shared" si="105"/>
        <v>100-125%</v>
      </c>
      <c r="O676" s="9">
        <f>MIN(I676, H676)*INDEX('2018_commission_structure'!$A$21:$I$24,
MATCH($E676, '2018_commission_structure'!$A$21:$A$24,0),
MATCH(O$1, '2018_commission_structure'!$A$21:$I$21,0))</f>
        <v>112500</v>
      </c>
      <c r="P676" s="2">
        <f>IF(H676&gt;I676, MIN(H676-I676, J676-I676)*
INDEX('2018_commission_structure'!$A$21:$I$24,
MATCH($E676, '2018_commission_structure'!$A$21:$A$24, 0),
MATCH(P$1, '2018_commission_structure'!$A$21:$I$21, 0)), 0)</f>
        <v>11066.74</v>
      </c>
      <c r="Q676" s="2">
        <f>IF(H676&gt;J676, MIN(H676-J676, K676-J676)*
INDEX('2018_commission_structure'!$A$21:$I$24,
MATCH($E676, '2018_commission_structure'!$A$21:$A$24, 0),
MATCH(Q$1, '2018_commission_structure'!$A$21:$I$21, 0)), 0)</f>
        <v>0</v>
      </c>
      <c r="R676" s="2">
        <f>IF($H676&gt;K676,MIN($H676-K676,L676-K676)*INDEX('2018_commission_structure'!$A$21:$I$24,MATCH($E676,'2018_commission_structure'!$A$21:$A$24,0),MATCH('calculations '!R$1,'2018_commission_structure'!$A$21:$I$21,0)),0)</f>
        <v>0</v>
      </c>
      <c r="S676" s="2">
        <f>IF($H676&gt;L676, ($H676-L676) *INDEX('2018_commission_structure'!$A$21:$I$24,MATCH($E676, '2018_commission_structure'!$A$21:$A$24,0),MATCH(S$1, '2018_commission_structure'!$A$21:$I$21,0)), 0)</f>
        <v>0</v>
      </c>
      <c r="T676" s="2">
        <f t="shared" si="106"/>
        <v>123566.74</v>
      </c>
      <c r="U676" s="2">
        <f t="shared" si="107"/>
        <v>246761.74</v>
      </c>
      <c r="V676" s="2">
        <f>MIN(I676, H676)*INDEX('2018_commission_structure'!$A$15:$I$18,MATCH($E676, '2018_commission_structure'!$A$15:$A$18,0),MATCH(V$1, '2018_commission_structure'!$A$15:$I$15,0))</f>
        <v>112500</v>
      </c>
      <c r="W676" s="2">
        <f>IF(H676&gt;I676, MIN(H676-I676, J676-I676)*INDEX('2018_commission_structure'!$A$15:$I$18,MATCH($E676, '2018_commission_structure'!$A$15:$A$18, 0),MATCH(W$1,'2018_commission_structure'!$A$15:$I$15, 0)), 0)</f>
        <v>12814.12</v>
      </c>
      <c r="X676" s="2">
        <f>IF(H676&gt;J676, MIN(H676-J676, K676-J676)*INDEX('2018_commission_structure'!$A$15:$I$24,MATCH($E676, '2018_commission_structure'!$A$15:$A$18, 0),MATCH(X$1, '2018_commission_structure'!$A$15:$I$15, 0)), 0)</f>
        <v>0</v>
      </c>
      <c r="Y676" s="2">
        <f>IF($H676&gt;K676,MIN($H676-K676,L676-K676)*INDEX('2018_commission_structure'!$A$15:$I$24,MATCH($E676,'2018_commission_structure'!$A$15:$A$18,0),MATCH('calculations '!Y$1,'2018_commission_structure'!$A$15:$I$15,0)),0)</f>
        <v>0</v>
      </c>
      <c r="Z676" s="2">
        <f>IF($H676&gt;L676, ($H676-L676) *INDEX('2018_commission_structure'!$A$15:$I$24,MATCH($E676, '2018_commission_structure'!$A$15:$A$18,0),MATCH(Z$1, '2018_commission_structure'!$A$15:$I$15,0)), 0)</f>
        <v>0</v>
      </c>
      <c r="AA676" s="9">
        <f t="shared" si="108"/>
        <v>125314.12</v>
      </c>
      <c r="AB676" s="9">
        <f t="shared" si="109"/>
        <v>248509.12</v>
      </c>
    </row>
    <row r="677" spans="1:28" x14ac:dyDescent="0.25">
      <c r="A677" t="str">
        <f t="shared" si="100"/>
        <v>Maury Belshaw</v>
      </c>
      <c r="B677">
        <v>2353272215</v>
      </c>
      <c r="C677" t="s">
        <v>1314</v>
      </c>
      <c r="D677" t="s">
        <v>1315</v>
      </c>
      <c r="E677" t="s">
        <v>29</v>
      </c>
      <c r="F677" s="6">
        <v>70609</v>
      </c>
      <c r="G677">
        <f>COUNTIF(deals_closed!D:D,'calculations '!B677)</f>
        <v>26</v>
      </c>
      <c r="H677" s="6">
        <f>SUMIF(deals_closed!D:D,'calculations '!B677,deals_closed!C:C)</f>
        <v>1023789</v>
      </c>
      <c r="I677" s="9">
        <f>VLOOKUP(E677,'2018_commission_structure'!$A$22:$I$24,9,FALSE)</f>
        <v>600000</v>
      </c>
      <c r="J677" s="7">
        <f t="shared" si="101"/>
        <v>750000</v>
      </c>
      <c r="K677" s="8">
        <f t="shared" si="102"/>
        <v>900000</v>
      </c>
      <c r="L677" s="9">
        <f t="shared" si="103"/>
        <v>1200000</v>
      </c>
      <c r="M677" s="10">
        <f t="shared" si="104"/>
        <v>1.706315</v>
      </c>
      <c r="N677" t="str">
        <f t="shared" si="105"/>
        <v>150-200%</v>
      </c>
      <c r="O677" s="9">
        <f>MIN(I677, H677)*INDEX('2018_commission_structure'!$A$21:$I$24,
MATCH($E677, '2018_commission_structure'!$A$21:$A$24,0),
MATCH(O$1, '2018_commission_structure'!$A$21:$I$21,0))</f>
        <v>78000</v>
      </c>
      <c r="P677" s="2">
        <f>IF(H677&gt;I677, MIN(H677-I677, J677-I677)*
INDEX('2018_commission_structure'!$A$21:$I$24,
MATCH($E677, '2018_commission_structure'!$A$21:$A$24, 0),
MATCH(P$1, '2018_commission_structure'!$A$21:$I$21, 0)), 0)</f>
        <v>25500.000000000004</v>
      </c>
      <c r="Q677" s="2">
        <f>IF(H677&gt;J677, MIN(H677-J677, K677-J677)*
INDEX('2018_commission_structure'!$A$21:$I$24,
MATCH($E677, '2018_commission_structure'!$A$21:$A$24, 0),
MATCH(Q$1, '2018_commission_structure'!$A$21:$I$21, 0)), 0)</f>
        <v>31500</v>
      </c>
      <c r="R677" s="2">
        <f>IF($H677&gt;K677,MIN($H677-K677,L677-K677)*INDEX('2018_commission_structure'!$A$21:$I$24,MATCH($E677,'2018_commission_structure'!$A$21:$A$24,0),MATCH('calculations '!R$1,'2018_commission_structure'!$A$21:$I$21,0)),0)</f>
        <v>32185.14</v>
      </c>
      <c r="S677" s="2">
        <f>IF($H677&gt;L677, ($H677-L677) *INDEX('2018_commission_structure'!$A$21:$I$24,MATCH($E677, '2018_commission_structure'!$A$21:$A$24,0),MATCH(S$1, '2018_commission_structure'!$A$21:$I$21,0)), 0)</f>
        <v>0</v>
      </c>
      <c r="T677" s="2">
        <f t="shared" si="106"/>
        <v>167185.14000000001</v>
      </c>
      <c r="U677" s="2">
        <f t="shared" si="107"/>
        <v>237794.14</v>
      </c>
      <c r="V677" s="2">
        <f>MIN(I677, H677)*INDEX('2018_commission_structure'!$A$15:$I$18,MATCH($E677, '2018_commission_structure'!$A$15:$A$18,0),MATCH(V$1, '2018_commission_structure'!$A$15:$I$15,0))</f>
        <v>90000</v>
      </c>
      <c r="W677" s="2">
        <f>IF(H677&gt;I677, MIN(H677-I677, J677-I677)*INDEX('2018_commission_structure'!$A$15:$I$18,MATCH($E677, '2018_commission_structure'!$A$15:$A$18, 0),MATCH(W$1,'2018_commission_structure'!$A$15:$I$15, 0)), 0)</f>
        <v>27000</v>
      </c>
      <c r="X677" s="2">
        <f>IF(H677&gt;J677, MIN(H677-J677, K677-J677)*INDEX('2018_commission_structure'!$A$15:$I$24,MATCH($E677, '2018_commission_structure'!$A$15:$A$18, 0),MATCH(X$1, '2018_commission_structure'!$A$15:$I$15, 0)), 0)</f>
        <v>37500</v>
      </c>
      <c r="Y677" s="2">
        <f>IF($H677&gt;K677,MIN($H677-K677,L677-K677)*INDEX('2018_commission_structure'!$A$15:$I$24,MATCH($E677,'2018_commission_structure'!$A$15:$A$18,0),MATCH('calculations '!Y$1,'2018_commission_structure'!$A$15:$I$15,0)),0)</f>
        <v>37136.699999999997</v>
      </c>
      <c r="Z677" s="2">
        <f>IF($H677&gt;L677, ($H677-L677) *INDEX('2018_commission_structure'!$A$15:$I$24,MATCH($E677, '2018_commission_structure'!$A$15:$A$18,0),MATCH(Z$1, '2018_commission_structure'!$A$15:$I$15,0)), 0)</f>
        <v>0</v>
      </c>
      <c r="AA677" s="9">
        <f t="shared" si="108"/>
        <v>191636.7</v>
      </c>
      <c r="AB677" s="9">
        <f t="shared" si="109"/>
        <v>262245.7</v>
      </c>
    </row>
    <row r="678" spans="1:28" x14ac:dyDescent="0.25">
      <c r="A678" t="str">
        <f t="shared" si="100"/>
        <v>Vladimir Nassy</v>
      </c>
      <c r="B678">
        <v>3259018638</v>
      </c>
      <c r="C678" t="s">
        <v>1316</v>
      </c>
      <c r="D678" t="s">
        <v>1317</v>
      </c>
      <c r="E678" t="s">
        <v>7</v>
      </c>
      <c r="F678" s="6">
        <v>60364</v>
      </c>
      <c r="G678">
        <f>COUNTIF(deals_closed!D:D,'calculations '!B678)</f>
        <v>11</v>
      </c>
      <c r="H678" s="6">
        <f>SUMIF(deals_closed!D:D,'calculations '!B678,deals_closed!C:C)</f>
        <v>313642</v>
      </c>
      <c r="I678" s="9">
        <f>VLOOKUP(E678,'2018_commission_structure'!$A$22:$I$24,9,FALSE)</f>
        <v>500000</v>
      </c>
      <c r="J678" s="7">
        <f t="shared" si="101"/>
        <v>625000</v>
      </c>
      <c r="K678" s="8">
        <f t="shared" si="102"/>
        <v>750000</v>
      </c>
      <c r="L678" s="9">
        <f t="shared" si="103"/>
        <v>1000000</v>
      </c>
      <c r="M678" s="10">
        <f t="shared" si="104"/>
        <v>0.62728399999999995</v>
      </c>
      <c r="N678" t="str">
        <f t="shared" si="105"/>
        <v>0-100%</v>
      </c>
      <c r="O678" s="9">
        <f>MIN(I678, H678)*INDEX('2018_commission_structure'!$A$21:$I$24,
MATCH($E678, '2018_commission_structure'!$A$21:$A$24,0),
MATCH(O$1, '2018_commission_structure'!$A$21:$I$21,0))</f>
        <v>31364.2</v>
      </c>
      <c r="P678" s="2">
        <f>IF(H678&gt;I678, MIN(H678-I678, J678-I678)*
INDEX('2018_commission_structure'!$A$21:$I$24,
MATCH($E678, '2018_commission_structure'!$A$21:$A$24, 0),
MATCH(P$1, '2018_commission_structure'!$A$21:$I$21, 0)), 0)</f>
        <v>0</v>
      </c>
      <c r="Q678" s="2">
        <f>IF(H678&gt;J678, MIN(H678-J678, K678-J678)*
INDEX('2018_commission_structure'!$A$21:$I$24,
MATCH($E678, '2018_commission_structure'!$A$21:$A$24, 0),
MATCH(Q$1, '2018_commission_structure'!$A$21:$I$21, 0)), 0)</f>
        <v>0</v>
      </c>
      <c r="R678" s="2">
        <f>IF($H678&gt;K678,MIN($H678-K678,L678-K678)*INDEX('2018_commission_structure'!$A$21:$I$24,MATCH($E678,'2018_commission_structure'!$A$21:$A$24,0),MATCH('calculations '!R$1,'2018_commission_structure'!$A$21:$I$21,0)),0)</f>
        <v>0</v>
      </c>
      <c r="S678" s="2">
        <f>IF($H678&gt;L678, ($H678-L678) *INDEX('2018_commission_structure'!$A$21:$I$24,MATCH($E678, '2018_commission_structure'!$A$21:$A$24,0),MATCH(S$1, '2018_commission_structure'!$A$21:$I$21,0)), 0)</f>
        <v>0</v>
      </c>
      <c r="T678" s="2">
        <f t="shared" si="106"/>
        <v>31364.2</v>
      </c>
      <c r="U678" s="2">
        <f t="shared" si="107"/>
        <v>91728.2</v>
      </c>
      <c r="V678" s="2">
        <f>MIN(I678, H678)*INDEX('2018_commission_structure'!$A$15:$I$18,MATCH($E678, '2018_commission_structure'!$A$15:$A$18,0),MATCH(V$1, '2018_commission_structure'!$A$15:$I$15,0))</f>
        <v>37637.040000000001</v>
      </c>
      <c r="W678" s="2">
        <f>IF(H678&gt;I678, MIN(H678-I678, J678-I678)*INDEX('2018_commission_structure'!$A$15:$I$18,MATCH($E678, '2018_commission_structure'!$A$15:$A$18, 0),MATCH(W$1,'2018_commission_structure'!$A$15:$I$15, 0)), 0)</f>
        <v>0</v>
      </c>
      <c r="X678" s="2">
        <f>IF(H678&gt;J678, MIN(H678-J678, K678-J678)*INDEX('2018_commission_structure'!$A$15:$I$24,MATCH($E678, '2018_commission_structure'!$A$15:$A$18, 0),MATCH(X$1, '2018_commission_structure'!$A$15:$I$15, 0)), 0)</f>
        <v>0</v>
      </c>
      <c r="Y678" s="2">
        <f>IF($H678&gt;K678,MIN($H678-K678,L678-K678)*INDEX('2018_commission_structure'!$A$15:$I$24,MATCH($E678,'2018_commission_structure'!$A$15:$A$18,0),MATCH('calculations '!Y$1,'2018_commission_structure'!$A$15:$I$15,0)),0)</f>
        <v>0</v>
      </c>
      <c r="Z678" s="2">
        <f>IF($H678&gt;L678, ($H678-L678) *INDEX('2018_commission_structure'!$A$15:$I$24,MATCH($E678, '2018_commission_structure'!$A$15:$A$18,0),MATCH(Z$1, '2018_commission_structure'!$A$15:$I$15,0)), 0)</f>
        <v>0</v>
      </c>
      <c r="AA678" s="9">
        <f t="shared" si="108"/>
        <v>37637.040000000001</v>
      </c>
      <c r="AB678" s="9">
        <f t="shared" si="109"/>
        <v>98001.040000000008</v>
      </c>
    </row>
    <row r="679" spans="1:28" x14ac:dyDescent="0.25">
      <c r="A679" t="str">
        <f t="shared" si="100"/>
        <v>Martica Whyler</v>
      </c>
      <c r="B679">
        <v>1419116835</v>
      </c>
      <c r="C679" t="s">
        <v>878</v>
      </c>
      <c r="D679" t="s">
        <v>1318</v>
      </c>
      <c r="E679" t="s">
        <v>10</v>
      </c>
      <c r="F679" s="6">
        <v>117781</v>
      </c>
      <c r="G679">
        <f>COUNTIF(deals_closed!D:D,'calculations '!B679)</f>
        <v>18</v>
      </c>
      <c r="H679" s="6">
        <f>SUMIF(deals_closed!D:D,'calculations '!B679,deals_closed!C:C)</f>
        <v>544027</v>
      </c>
      <c r="I679" s="9">
        <f>VLOOKUP(E679,'2018_commission_structure'!$A$22:$I$24,9,FALSE)</f>
        <v>750000</v>
      </c>
      <c r="J679" s="7">
        <f t="shared" si="101"/>
        <v>937500</v>
      </c>
      <c r="K679" s="8">
        <f t="shared" si="102"/>
        <v>1125000</v>
      </c>
      <c r="L679" s="9">
        <f t="shared" si="103"/>
        <v>1500000</v>
      </c>
      <c r="M679" s="10">
        <f t="shared" si="104"/>
        <v>0.72536933333333331</v>
      </c>
      <c r="N679" t="str">
        <f t="shared" si="105"/>
        <v>0-100%</v>
      </c>
      <c r="O679" s="9">
        <f>MIN(I679, H679)*INDEX('2018_commission_structure'!$A$21:$I$24,
MATCH($E679, '2018_commission_structure'!$A$21:$A$24,0),
MATCH(O$1, '2018_commission_structure'!$A$21:$I$21,0))</f>
        <v>81604.05</v>
      </c>
      <c r="P679" s="2">
        <f>IF(H679&gt;I679, MIN(H679-I679, J679-I679)*
INDEX('2018_commission_structure'!$A$21:$I$24,
MATCH($E679, '2018_commission_structure'!$A$21:$A$24, 0),
MATCH(P$1, '2018_commission_structure'!$A$21:$I$21, 0)), 0)</f>
        <v>0</v>
      </c>
      <c r="Q679" s="2">
        <f>IF(H679&gt;J679, MIN(H679-J679, K679-J679)*
INDEX('2018_commission_structure'!$A$21:$I$24,
MATCH($E679, '2018_commission_structure'!$A$21:$A$24, 0),
MATCH(Q$1, '2018_commission_structure'!$A$21:$I$21, 0)), 0)</f>
        <v>0</v>
      </c>
      <c r="R679" s="2">
        <f>IF($H679&gt;K679,MIN($H679-K679,L679-K679)*INDEX('2018_commission_structure'!$A$21:$I$24,MATCH($E679,'2018_commission_structure'!$A$21:$A$24,0),MATCH('calculations '!R$1,'2018_commission_structure'!$A$21:$I$21,0)),0)</f>
        <v>0</v>
      </c>
      <c r="S679" s="2">
        <f>IF($H679&gt;L679, ($H679-L679) *INDEX('2018_commission_structure'!$A$21:$I$24,MATCH($E679, '2018_commission_structure'!$A$21:$A$24,0),MATCH(S$1, '2018_commission_structure'!$A$21:$I$21,0)), 0)</f>
        <v>0</v>
      </c>
      <c r="T679" s="2">
        <f t="shared" si="106"/>
        <v>81604.05</v>
      </c>
      <c r="U679" s="2">
        <f t="shared" si="107"/>
        <v>199385.05</v>
      </c>
      <c r="V679" s="2">
        <f>MIN(I679, H679)*INDEX('2018_commission_structure'!$A$15:$I$18,MATCH($E679, '2018_commission_structure'!$A$15:$A$18,0),MATCH(V$1, '2018_commission_structure'!$A$15:$I$15,0))</f>
        <v>81604.05</v>
      </c>
      <c r="W679" s="2">
        <f>IF(H679&gt;I679, MIN(H679-I679, J679-I679)*INDEX('2018_commission_structure'!$A$15:$I$18,MATCH($E679, '2018_commission_structure'!$A$15:$A$18, 0),MATCH(W$1,'2018_commission_structure'!$A$15:$I$15, 0)), 0)</f>
        <v>0</v>
      </c>
      <c r="X679" s="2">
        <f>IF(H679&gt;J679, MIN(H679-J679, K679-J679)*INDEX('2018_commission_structure'!$A$15:$I$24,MATCH($E679, '2018_commission_structure'!$A$15:$A$18, 0),MATCH(X$1, '2018_commission_structure'!$A$15:$I$15, 0)), 0)</f>
        <v>0</v>
      </c>
      <c r="Y679" s="2">
        <f>IF($H679&gt;K679,MIN($H679-K679,L679-K679)*INDEX('2018_commission_structure'!$A$15:$I$24,MATCH($E679,'2018_commission_structure'!$A$15:$A$18,0),MATCH('calculations '!Y$1,'2018_commission_structure'!$A$15:$I$15,0)),0)</f>
        <v>0</v>
      </c>
      <c r="Z679" s="2">
        <f>IF($H679&gt;L679, ($H679-L679) *INDEX('2018_commission_structure'!$A$15:$I$24,MATCH($E679, '2018_commission_structure'!$A$15:$A$18,0),MATCH(Z$1, '2018_commission_structure'!$A$15:$I$15,0)), 0)</f>
        <v>0</v>
      </c>
      <c r="AA679" s="9">
        <f t="shared" si="108"/>
        <v>81604.05</v>
      </c>
      <c r="AB679" s="9">
        <f t="shared" si="109"/>
        <v>199385.05</v>
      </c>
    </row>
    <row r="680" spans="1:28" x14ac:dyDescent="0.25">
      <c r="A680" t="str">
        <f t="shared" si="100"/>
        <v>Boycie Marten</v>
      </c>
      <c r="B680">
        <v>4920920075</v>
      </c>
      <c r="C680" t="s">
        <v>1319</v>
      </c>
      <c r="D680" t="s">
        <v>1320</v>
      </c>
      <c r="E680" t="s">
        <v>7</v>
      </c>
      <c r="F680" s="6">
        <v>54277</v>
      </c>
      <c r="G680">
        <f>COUNTIF(deals_closed!D:D,'calculations '!B680)</f>
        <v>21</v>
      </c>
      <c r="H680" s="6">
        <f>SUMIF(deals_closed!D:D,'calculations '!B680,deals_closed!C:C)</f>
        <v>732653</v>
      </c>
      <c r="I680" s="9">
        <f>VLOOKUP(E680,'2018_commission_structure'!$A$22:$I$24,9,FALSE)</f>
        <v>500000</v>
      </c>
      <c r="J680" s="7">
        <f t="shared" si="101"/>
        <v>625000</v>
      </c>
      <c r="K680" s="8">
        <f t="shared" si="102"/>
        <v>750000</v>
      </c>
      <c r="L680" s="9">
        <f t="shared" si="103"/>
        <v>1000000</v>
      </c>
      <c r="M680" s="10">
        <f t="shared" si="104"/>
        <v>1.465306</v>
      </c>
      <c r="N680" t="str">
        <f t="shared" si="105"/>
        <v>125-150%</v>
      </c>
      <c r="O680" s="9">
        <f>MIN(I680, H680)*INDEX('2018_commission_structure'!$A$21:$I$24,
MATCH($E680, '2018_commission_structure'!$A$21:$A$24,0),
MATCH(O$1, '2018_commission_structure'!$A$21:$I$21,0))</f>
        <v>50000</v>
      </c>
      <c r="P680" s="2">
        <f>IF(H680&gt;I680, MIN(H680-I680, J680-I680)*
INDEX('2018_commission_structure'!$A$21:$I$24,
MATCH($E680, '2018_commission_structure'!$A$21:$A$24, 0),
MATCH(P$1, '2018_commission_structure'!$A$21:$I$21, 0)), 0)</f>
        <v>18750</v>
      </c>
      <c r="Q680" s="2">
        <f>IF(H680&gt;J680, MIN(H680-J680, K680-J680)*
INDEX('2018_commission_structure'!$A$21:$I$24,
MATCH($E680, '2018_commission_structure'!$A$21:$A$24, 0),
MATCH(Q$1, '2018_commission_structure'!$A$21:$I$21, 0)), 0)</f>
        <v>19377.54</v>
      </c>
      <c r="R680" s="2">
        <f>IF($H680&gt;K680,MIN($H680-K680,L680-K680)*INDEX('2018_commission_structure'!$A$21:$I$24,MATCH($E680,'2018_commission_structure'!$A$21:$A$24,0),MATCH('calculations '!R$1,'2018_commission_structure'!$A$21:$I$21,0)),0)</f>
        <v>0</v>
      </c>
      <c r="S680" s="2">
        <f>IF($H680&gt;L680, ($H680-L680) *INDEX('2018_commission_structure'!$A$21:$I$24,MATCH($E680, '2018_commission_structure'!$A$21:$A$24,0),MATCH(S$1, '2018_commission_structure'!$A$21:$I$21,0)), 0)</f>
        <v>0</v>
      </c>
      <c r="T680" s="2">
        <f t="shared" si="106"/>
        <v>88127.540000000008</v>
      </c>
      <c r="U680" s="2">
        <f t="shared" si="107"/>
        <v>142404.54</v>
      </c>
      <c r="V680" s="2">
        <f>MIN(I680, H680)*INDEX('2018_commission_structure'!$A$15:$I$18,MATCH($E680, '2018_commission_structure'!$A$15:$A$18,0),MATCH(V$1, '2018_commission_structure'!$A$15:$I$15,0))</f>
        <v>60000</v>
      </c>
      <c r="W680" s="2">
        <f>IF(H680&gt;I680, MIN(H680-I680, J680-I680)*INDEX('2018_commission_structure'!$A$15:$I$18,MATCH($E680, '2018_commission_structure'!$A$15:$A$18, 0),MATCH(W$1,'2018_commission_structure'!$A$15:$I$15, 0)), 0)</f>
        <v>21250</v>
      </c>
      <c r="X680" s="2">
        <f>IF(H680&gt;J680, MIN(H680-J680, K680-J680)*INDEX('2018_commission_structure'!$A$15:$I$24,MATCH($E680, '2018_commission_structure'!$A$15:$A$18, 0),MATCH(X$1, '2018_commission_structure'!$A$15:$I$15, 0)), 0)</f>
        <v>21530.600000000002</v>
      </c>
      <c r="Y680" s="2">
        <f>IF($H680&gt;K680,MIN($H680-K680,L680-K680)*INDEX('2018_commission_structure'!$A$15:$I$24,MATCH($E680,'2018_commission_structure'!$A$15:$A$18,0),MATCH('calculations '!Y$1,'2018_commission_structure'!$A$15:$I$15,0)),0)</f>
        <v>0</v>
      </c>
      <c r="Z680" s="2">
        <f>IF($H680&gt;L680, ($H680-L680) *INDEX('2018_commission_structure'!$A$15:$I$24,MATCH($E680, '2018_commission_structure'!$A$15:$A$18,0),MATCH(Z$1, '2018_commission_structure'!$A$15:$I$15,0)), 0)</f>
        <v>0</v>
      </c>
      <c r="AA680" s="9">
        <f t="shared" si="108"/>
        <v>102780.6</v>
      </c>
      <c r="AB680" s="9">
        <f t="shared" si="109"/>
        <v>157057.60000000001</v>
      </c>
    </row>
    <row r="681" spans="1:28" x14ac:dyDescent="0.25">
      <c r="A681" t="str">
        <f t="shared" si="100"/>
        <v>Sebastiano Cloute</v>
      </c>
      <c r="B681">
        <v>3991175401</v>
      </c>
      <c r="C681" t="s">
        <v>1321</v>
      </c>
      <c r="D681" t="s">
        <v>1322</v>
      </c>
      <c r="E681" t="s">
        <v>10</v>
      </c>
      <c r="F681" s="6">
        <v>85616</v>
      </c>
      <c r="G681">
        <f>COUNTIF(deals_closed!D:D,'calculations '!B681)</f>
        <v>14</v>
      </c>
      <c r="H681" s="6">
        <f>SUMIF(deals_closed!D:D,'calculations '!B681,deals_closed!C:C)</f>
        <v>503861</v>
      </c>
      <c r="I681" s="9">
        <f>VLOOKUP(E681,'2018_commission_structure'!$A$22:$I$24,9,FALSE)</f>
        <v>750000</v>
      </c>
      <c r="J681" s="7">
        <f t="shared" si="101"/>
        <v>937500</v>
      </c>
      <c r="K681" s="8">
        <f t="shared" si="102"/>
        <v>1125000</v>
      </c>
      <c r="L681" s="9">
        <f t="shared" si="103"/>
        <v>1500000</v>
      </c>
      <c r="M681" s="10">
        <f t="shared" si="104"/>
        <v>0.67181466666666667</v>
      </c>
      <c r="N681" t="str">
        <f t="shared" si="105"/>
        <v>0-100%</v>
      </c>
      <c r="O681" s="9">
        <f>MIN(I681, H681)*INDEX('2018_commission_structure'!$A$21:$I$24,
MATCH($E681, '2018_commission_structure'!$A$21:$A$24,0),
MATCH(O$1, '2018_commission_structure'!$A$21:$I$21,0))</f>
        <v>75579.149999999994</v>
      </c>
      <c r="P681" s="2">
        <f>IF(H681&gt;I681, MIN(H681-I681, J681-I681)*
INDEX('2018_commission_structure'!$A$21:$I$24,
MATCH($E681, '2018_commission_structure'!$A$21:$A$24, 0),
MATCH(P$1, '2018_commission_structure'!$A$21:$I$21, 0)), 0)</f>
        <v>0</v>
      </c>
      <c r="Q681" s="2">
        <f>IF(H681&gt;J681, MIN(H681-J681, K681-J681)*
INDEX('2018_commission_structure'!$A$21:$I$24,
MATCH($E681, '2018_commission_structure'!$A$21:$A$24, 0),
MATCH(Q$1, '2018_commission_structure'!$A$21:$I$21, 0)), 0)</f>
        <v>0</v>
      </c>
      <c r="R681" s="2">
        <f>IF($H681&gt;K681,MIN($H681-K681,L681-K681)*INDEX('2018_commission_structure'!$A$21:$I$24,MATCH($E681,'2018_commission_structure'!$A$21:$A$24,0),MATCH('calculations '!R$1,'2018_commission_structure'!$A$21:$I$21,0)),0)</f>
        <v>0</v>
      </c>
      <c r="S681" s="2">
        <f>IF($H681&gt;L681, ($H681-L681) *INDEX('2018_commission_structure'!$A$21:$I$24,MATCH($E681, '2018_commission_structure'!$A$21:$A$24,0),MATCH(S$1, '2018_commission_structure'!$A$21:$I$21,0)), 0)</f>
        <v>0</v>
      </c>
      <c r="T681" s="2">
        <f t="shared" si="106"/>
        <v>75579.149999999994</v>
      </c>
      <c r="U681" s="2">
        <f t="shared" si="107"/>
        <v>161195.15</v>
      </c>
      <c r="V681" s="2">
        <f>MIN(I681, H681)*INDEX('2018_commission_structure'!$A$15:$I$18,MATCH($E681, '2018_commission_structure'!$A$15:$A$18,0),MATCH(V$1, '2018_commission_structure'!$A$15:$I$15,0))</f>
        <v>75579.149999999994</v>
      </c>
      <c r="W681" s="2">
        <f>IF(H681&gt;I681, MIN(H681-I681, J681-I681)*INDEX('2018_commission_structure'!$A$15:$I$18,MATCH($E681, '2018_commission_structure'!$A$15:$A$18, 0),MATCH(W$1,'2018_commission_structure'!$A$15:$I$15, 0)), 0)</f>
        <v>0</v>
      </c>
      <c r="X681" s="2">
        <f>IF(H681&gt;J681, MIN(H681-J681, K681-J681)*INDEX('2018_commission_structure'!$A$15:$I$24,MATCH($E681, '2018_commission_structure'!$A$15:$A$18, 0),MATCH(X$1, '2018_commission_structure'!$A$15:$I$15, 0)), 0)</f>
        <v>0</v>
      </c>
      <c r="Y681" s="2">
        <f>IF($H681&gt;K681,MIN($H681-K681,L681-K681)*INDEX('2018_commission_structure'!$A$15:$I$24,MATCH($E681,'2018_commission_structure'!$A$15:$A$18,0),MATCH('calculations '!Y$1,'2018_commission_structure'!$A$15:$I$15,0)),0)</f>
        <v>0</v>
      </c>
      <c r="Z681" s="2">
        <f>IF($H681&gt;L681, ($H681-L681) *INDEX('2018_commission_structure'!$A$15:$I$24,MATCH($E681, '2018_commission_structure'!$A$15:$A$18,0),MATCH(Z$1, '2018_commission_structure'!$A$15:$I$15,0)), 0)</f>
        <v>0</v>
      </c>
      <c r="AA681" s="9">
        <f t="shared" si="108"/>
        <v>75579.149999999994</v>
      </c>
      <c r="AB681" s="9">
        <f t="shared" si="109"/>
        <v>161195.15</v>
      </c>
    </row>
    <row r="682" spans="1:28" x14ac:dyDescent="0.25">
      <c r="A682" t="str">
        <f t="shared" si="100"/>
        <v>Amory Crasswell</v>
      </c>
      <c r="B682">
        <v>7243767311</v>
      </c>
      <c r="C682" t="s">
        <v>1323</v>
      </c>
      <c r="D682" t="s">
        <v>1324</v>
      </c>
      <c r="E682" t="s">
        <v>7</v>
      </c>
      <c r="F682" s="6">
        <v>30256</v>
      </c>
      <c r="G682">
        <f>COUNTIF(deals_closed!D:D,'calculations '!B682)</f>
        <v>22</v>
      </c>
      <c r="H682" s="6">
        <f>SUMIF(deals_closed!D:D,'calculations '!B682,deals_closed!C:C)</f>
        <v>742123</v>
      </c>
      <c r="I682" s="9">
        <f>VLOOKUP(E682,'2018_commission_structure'!$A$22:$I$24,9,FALSE)</f>
        <v>500000</v>
      </c>
      <c r="J682" s="7">
        <f t="shared" si="101"/>
        <v>625000</v>
      </c>
      <c r="K682" s="8">
        <f t="shared" si="102"/>
        <v>750000</v>
      </c>
      <c r="L682" s="9">
        <f t="shared" si="103"/>
        <v>1000000</v>
      </c>
      <c r="M682" s="10">
        <f t="shared" si="104"/>
        <v>1.484246</v>
      </c>
      <c r="N682" t="str">
        <f t="shared" si="105"/>
        <v>125-150%</v>
      </c>
      <c r="O682" s="9">
        <f>MIN(I682, H682)*INDEX('2018_commission_structure'!$A$21:$I$24,
MATCH($E682, '2018_commission_structure'!$A$21:$A$24,0),
MATCH(O$1, '2018_commission_structure'!$A$21:$I$21,0))</f>
        <v>50000</v>
      </c>
      <c r="P682" s="2">
        <f>IF(H682&gt;I682, MIN(H682-I682, J682-I682)*
INDEX('2018_commission_structure'!$A$21:$I$24,
MATCH($E682, '2018_commission_structure'!$A$21:$A$24, 0),
MATCH(P$1, '2018_commission_structure'!$A$21:$I$21, 0)), 0)</f>
        <v>18750</v>
      </c>
      <c r="Q682" s="2">
        <f>IF(H682&gt;J682, MIN(H682-J682, K682-J682)*
INDEX('2018_commission_structure'!$A$21:$I$24,
MATCH($E682, '2018_commission_structure'!$A$21:$A$24, 0),
MATCH(Q$1, '2018_commission_structure'!$A$21:$I$21, 0)), 0)</f>
        <v>21082.14</v>
      </c>
      <c r="R682" s="2">
        <f>IF($H682&gt;K682,MIN($H682-K682,L682-K682)*INDEX('2018_commission_structure'!$A$21:$I$24,MATCH($E682,'2018_commission_structure'!$A$21:$A$24,0),MATCH('calculations '!R$1,'2018_commission_structure'!$A$21:$I$21,0)),0)</f>
        <v>0</v>
      </c>
      <c r="S682" s="2">
        <f>IF($H682&gt;L682, ($H682-L682) *INDEX('2018_commission_structure'!$A$21:$I$24,MATCH($E682, '2018_commission_structure'!$A$21:$A$24,0),MATCH(S$1, '2018_commission_structure'!$A$21:$I$21,0)), 0)</f>
        <v>0</v>
      </c>
      <c r="T682" s="2">
        <f t="shared" si="106"/>
        <v>89832.14</v>
      </c>
      <c r="U682" s="2">
        <f t="shared" si="107"/>
        <v>120088.14</v>
      </c>
      <c r="V682" s="2">
        <f>MIN(I682, H682)*INDEX('2018_commission_structure'!$A$15:$I$18,MATCH($E682, '2018_commission_structure'!$A$15:$A$18,0),MATCH(V$1, '2018_commission_structure'!$A$15:$I$15,0))</f>
        <v>60000</v>
      </c>
      <c r="W682" s="2">
        <f>IF(H682&gt;I682, MIN(H682-I682, J682-I682)*INDEX('2018_commission_structure'!$A$15:$I$18,MATCH($E682, '2018_commission_structure'!$A$15:$A$18, 0),MATCH(W$1,'2018_commission_structure'!$A$15:$I$15, 0)), 0)</f>
        <v>21250</v>
      </c>
      <c r="X682" s="2">
        <f>IF(H682&gt;J682, MIN(H682-J682, K682-J682)*INDEX('2018_commission_structure'!$A$15:$I$24,MATCH($E682, '2018_commission_structure'!$A$15:$A$18, 0),MATCH(X$1, '2018_commission_structure'!$A$15:$I$15, 0)), 0)</f>
        <v>23424.600000000002</v>
      </c>
      <c r="Y682" s="2">
        <f>IF($H682&gt;K682,MIN($H682-K682,L682-K682)*INDEX('2018_commission_structure'!$A$15:$I$24,MATCH($E682,'2018_commission_structure'!$A$15:$A$18,0),MATCH('calculations '!Y$1,'2018_commission_structure'!$A$15:$I$15,0)),0)</f>
        <v>0</v>
      </c>
      <c r="Z682" s="2">
        <f>IF($H682&gt;L682, ($H682-L682) *INDEX('2018_commission_structure'!$A$15:$I$24,MATCH($E682, '2018_commission_structure'!$A$15:$A$18,0),MATCH(Z$1, '2018_commission_structure'!$A$15:$I$15,0)), 0)</f>
        <v>0</v>
      </c>
      <c r="AA682" s="9">
        <f t="shared" si="108"/>
        <v>104674.6</v>
      </c>
      <c r="AB682" s="9">
        <f t="shared" si="109"/>
        <v>134930.6</v>
      </c>
    </row>
    <row r="683" spans="1:28" x14ac:dyDescent="0.25">
      <c r="A683" t="str">
        <f t="shared" si="100"/>
        <v>Sergio Itzakovitz</v>
      </c>
      <c r="B683">
        <v>9820632102</v>
      </c>
      <c r="C683" t="s">
        <v>1325</v>
      </c>
      <c r="D683" t="s">
        <v>1326</v>
      </c>
      <c r="E683" t="s">
        <v>29</v>
      </c>
      <c r="F683" s="6">
        <v>52637</v>
      </c>
      <c r="G683">
        <f>COUNTIF(deals_closed!D:D,'calculations '!B683)</f>
        <v>9</v>
      </c>
      <c r="H683" s="6">
        <f>SUMIF(deals_closed!D:D,'calculations '!B683,deals_closed!C:C)</f>
        <v>229221</v>
      </c>
      <c r="I683" s="9">
        <f>VLOOKUP(E683,'2018_commission_structure'!$A$22:$I$24,9,FALSE)</f>
        <v>600000</v>
      </c>
      <c r="J683" s="7">
        <f t="shared" si="101"/>
        <v>750000</v>
      </c>
      <c r="K683" s="8">
        <f t="shared" si="102"/>
        <v>900000</v>
      </c>
      <c r="L683" s="9">
        <f t="shared" si="103"/>
        <v>1200000</v>
      </c>
      <c r="M683" s="10">
        <f t="shared" si="104"/>
        <v>0.38203500000000001</v>
      </c>
      <c r="N683" t="str">
        <f t="shared" si="105"/>
        <v>0-100%</v>
      </c>
      <c r="O683" s="9">
        <f>MIN(I683, H683)*INDEX('2018_commission_structure'!$A$21:$I$24,
MATCH($E683, '2018_commission_structure'!$A$21:$A$24,0),
MATCH(O$1, '2018_commission_structure'!$A$21:$I$21,0))</f>
        <v>29798.73</v>
      </c>
      <c r="P683" s="2">
        <f>IF(H683&gt;I683, MIN(H683-I683, J683-I683)*
INDEX('2018_commission_structure'!$A$21:$I$24,
MATCH($E683, '2018_commission_structure'!$A$21:$A$24, 0),
MATCH(P$1, '2018_commission_structure'!$A$21:$I$21, 0)), 0)</f>
        <v>0</v>
      </c>
      <c r="Q683" s="2">
        <f>IF(H683&gt;J683, MIN(H683-J683, K683-J683)*
INDEX('2018_commission_structure'!$A$21:$I$24,
MATCH($E683, '2018_commission_structure'!$A$21:$A$24, 0),
MATCH(Q$1, '2018_commission_structure'!$A$21:$I$21, 0)), 0)</f>
        <v>0</v>
      </c>
      <c r="R683" s="2">
        <f>IF($H683&gt;K683,MIN($H683-K683,L683-K683)*INDEX('2018_commission_structure'!$A$21:$I$24,MATCH($E683,'2018_commission_structure'!$A$21:$A$24,0),MATCH('calculations '!R$1,'2018_commission_structure'!$A$21:$I$21,0)),0)</f>
        <v>0</v>
      </c>
      <c r="S683" s="2">
        <f>IF($H683&gt;L683, ($H683-L683) *INDEX('2018_commission_structure'!$A$21:$I$24,MATCH($E683, '2018_commission_structure'!$A$21:$A$24,0),MATCH(S$1, '2018_commission_structure'!$A$21:$I$21,0)), 0)</f>
        <v>0</v>
      </c>
      <c r="T683" s="2">
        <f t="shared" si="106"/>
        <v>29798.73</v>
      </c>
      <c r="U683" s="2">
        <f t="shared" si="107"/>
        <v>82435.73</v>
      </c>
      <c r="V683" s="2">
        <f>MIN(I683, H683)*INDEX('2018_commission_structure'!$A$15:$I$18,MATCH($E683, '2018_commission_structure'!$A$15:$A$18,0),MATCH(V$1, '2018_commission_structure'!$A$15:$I$15,0))</f>
        <v>34383.15</v>
      </c>
      <c r="W683" s="2">
        <f>IF(H683&gt;I683, MIN(H683-I683, J683-I683)*INDEX('2018_commission_structure'!$A$15:$I$18,MATCH($E683, '2018_commission_structure'!$A$15:$A$18, 0),MATCH(W$1,'2018_commission_structure'!$A$15:$I$15, 0)), 0)</f>
        <v>0</v>
      </c>
      <c r="X683" s="2">
        <f>IF(H683&gt;J683, MIN(H683-J683, K683-J683)*INDEX('2018_commission_structure'!$A$15:$I$24,MATCH($E683, '2018_commission_structure'!$A$15:$A$18, 0),MATCH(X$1, '2018_commission_structure'!$A$15:$I$15, 0)), 0)</f>
        <v>0</v>
      </c>
      <c r="Y683" s="2">
        <f>IF($H683&gt;K683,MIN($H683-K683,L683-K683)*INDEX('2018_commission_structure'!$A$15:$I$24,MATCH($E683,'2018_commission_structure'!$A$15:$A$18,0),MATCH('calculations '!Y$1,'2018_commission_structure'!$A$15:$I$15,0)),0)</f>
        <v>0</v>
      </c>
      <c r="Z683" s="2">
        <f>IF($H683&gt;L683, ($H683-L683) *INDEX('2018_commission_structure'!$A$15:$I$24,MATCH($E683, '2018_commission_structure'!$A$15:$A$18,0),MATCH(Z$1, '2018_commission_structure'!$A$15:$I$15,0)), 0)</f>
        <v>0</v>
      </c>
      <c r="AA683" s="9">
        <f t="shared" si="108"/>
        <v>34383.15</v>
      </c>
      <c r="AB683" s="9">
        <f t="shared" si="109"/>
        <v>87020.15</v>
      </c>
    </row>
    <row r="684" spans="1:28" x14ac:dyDescent="0.25">
      <c r="A684" t="str">
        <f t="shared" si="100"/>
        <v>Donavon Cheer</v>
      </c>
      <c r="B684">
        <v>6007705854</v>
      </c>
      <c r="C684" t="s">
        <v>1327</v>
      </c>
      <c r="D684" t="s">
        <v>1328</v>
      </c>
      <c r="E684" t="s">
        <v>10</v>
      </c>
      <c r="F684" s="6">
        <v>107921</v>
      </c>
      <c r="G684">
        <f>COUNTIF(deals_closed!D:D,'calculations '!B684)</f>
        <v>23</v>
      </c>
      <c r="H684" s="6">
        <f>SUMIF(deals_closed!D:D,'calculations '!B684,deals_closed!C:C)</f>
        <v>825058</v>
      </c>
      <c r="I684" s="9">
        <f>VLOOKUP(E684,'2018_commission_structure'!$A$22:$I$24,9,FALSE)</f>
        <v>750000</v>
      </c>
      <c r="J684" s="7">
        <f t="shared" si="101"/>
        <v>937500</v>
      </c>
      <c r="K684" s="8">
        <f t="shared" si="102"/>
        <v>1125000</v>
      </c>
      <c r="L684" s="9">
        <f t="shared" si="103"/>
        <v>1500000</v>
      </c>
      <c r="M684" s="10">
        <f t="shared" si="104"/>
        <v>1.1000773333333334</v>
      </c>
      <c r="N684" t="str">
        <f t="shared" si="105"/>
        <v>100-125%</v>
      </c>
      <c r="O684" s="9">
        <f>MIN(I684, H684)*INDEX('2018_commission_structure'!$A$21:$I$24,
MATCH($E684, '2018_commission_structure'!$A$21:$A$24,0),
MATCH(O$1, '2018_commission_structure'!$A$21:$I$21,0))</f>
        <v>112500</v>
      </c>
      <c r="P684" s="2">
        <f>IF(H684&gt;I684, MIN(H684-I684, J684-I684)*
INDEX('2018_commission_structure'!$A$21:$I$24,
MATCH($E684, '2018_commission_structure'!$A$21:$A$24, 0),
MATCH(P$1, '2018_commission_structure'!$A$21:$I$21, 0)), 0)</f>
        <v>14261.02</v>
      </c>
      <c r="Q684" s="2">
        <f>IF(H684&gt;J684, MIN(H684-J684, K684-J684)*
INDEX('2018_commission_structure'!$A$21:$I$24,
MATCH($E684, '2018_commission_structure'!$A$21:$A$24, 0),
MATCH(Q$1, '2018_commission_structure'!$A$21:$I$21, 0)), 0)</f>
        <v>0</v>
      </c>
      <c r="R684" s="2">
        <f>IF($H684&gt;K684,MIN($H684-K684,L684-K684)*INDEX('2018_commission_structure'!$A$21:$I$24,MATCH($E684,'2018_commission_structure'!$A$21:$A$24,0),MATCH('calculations '!R$1,'2018_commission_structure'!$A$21:$I$21,0)),0)</f>
        <v>0</v>
      </c>
      <c r="S684" s="2">
        <f>IF($H684&gt;L684, ($H684-L684) *INDEX('2018_commission_structure'!$A$21:$I$24,MATCH($E684, '2018_commission_structure'!$A$21:$A$24,0),MATCH(S$1, '2018_commission_structure'!$A$21:$I$21,0)), 0)</f>
        <v>0</v>
      </c>
      <c r="T684" s="2">
        <f t="shared" si="106"/>
        <v>126761.02</v>
      </c>
      <c r="U684" s="2">
        <f t="shared" si="107"/>
        <v>234682.02000000002</v>
      </c>
      <c r="V684" s="2">
        <f>MIN(I684, H684)*INDEX('2018_commission_structure'!$A$15:$I$18,MATCH($E684, '2018_commission_structure'!$A$15:$A$18,0),MATCH(V$1, '2018_commission_structure'!$A$15:$I$15,0))</f>
        <v>112500</v>
      </c>
      <c r="W684" s="2">
        <f>IF(H684&gt;I684, MIN(H684-I684, J684-I684)*INDEX('2018_commission_structure'!$A$15:$I$18,MATCH($E684, '2018_commission_structure'!$A$15:$A$18, 0),MATCH(W$1,'2018_commission_structure'!$A$15:$I$15, 0)), 0)</f>
        <v>16512.759999999998</v>
      </c>
      <c r="X684" s="2">
        <f>IF(H684&gt;J684, MIN(H684-J684, K684-J684)*INDEX('2018_commission_structure'!$A$15:$I$24,MATCH($E684, '2018_commission_structure'!$A$15:$A$18, 0),MATCH(X$1, '2018_commission_structure'!$A$15:$I$15, 0)), 0)</f>
        <v>0</v>
      </c>
      <c r="Y684" s="2">
        <f>IF($H684&gt;K684,MIN($H684-K684,L684-K684)*INDEX('2018_commission_structure'!$A$15:$I$24,MATCH($E684,'2018_commission_structure'!$A$15:$A$18,0),MATCH('calculations '!Y$1,'2018_commission_structure'!$A$15:$I$15,0)),0)</f>
        <v>0</v>
      </c>
      <c r="Z684" s="2">
        <f>IF($H684&gt;L684, ($H684-L684) *INDEX('2018_commission_structure'!$A$15:$I$24,MATCH($E684, '2018_commission_structure'!$A$15:$A$18,0),MATCH(Z$1, '2018_commission_structure'!$A$15:$I$15,0)), 0)</f>
        <v>0</v>
      </c>
      <c r="AA684" s="9">
        <f t="shared" si="108"/>
        <v>129012.76</v>
      </c>
      <c r="AB684" s="9">
        <f t="shared" si="109"/>
        <v>236933.76000000001</v>
      </c>
    </row>
    <row r="685" spans="1:28" x14ac:dyDescent="0.25">
      <c r="A685" t="str">
        <f t="shared" si="100"/>
        <v>Kippar Ricardin</v>
      </c>
      <c r="B685">
        <v>4223282808</v>
      </c>
      <c r="C685" t="s">
        <v>1329</v>
      </c>
      <c r="D685" t="s">
        <v>1330</v>
      </c>
      <c r="E685" t="s">
        <v>7</v>
      </c>
      <c r="F685" s="6">
        <v>52880</v>
      </c>
      <c r="G685">
        <f>COUNTIF(deals_closed!D:D,'calculations '!B685)</f>
        <v>20</v>
      </c>
      <c r="H685" s="6">
        <f>SUMIF(deals_closed!D:D,'calculations '!B685,deals_closed!C:C)</f>
        <v>716416</v>
      </c>
      <c r="I685" s="9">
        <f>VLOOKUP(E685,'2018_commission_structure'!$A$22:$I$24,9,FALSE)</f>
        <v>500000</v>
      </c>
      <c r="J685" s="7">
        <f t="shared" si="101"/>
        <v>625000</v>
      </c>
      <c r="K685" s="8">
        <f t="shared" si="102"/>
        <v>750000</v>
      </c>
      <c r="L685" s="9">
        <f t="shared" si="103"/>
        <v>1000000</v>
      </c>
      <c r="M685" s="10">
        <f t="shared" si="104"/>
        <v>1.4328320000000001</v>
      </c>
      <c r="N685" t="str">
        <f t="shared" si="105"/>
        <v>125-150%</v>
      </c>
      <c r="O685" s="9">
        <f>MIN(I685, H685)*INDEX('2018_commission_structure'!$A$21:$I$24,
MATCH($E685, '2018_commission_structure'!$A$21:$A$24,0),
MATCH(O$1, '2018_commission_structure'!$A$21:$I$21,0))</f>
        <v>50000</v>
      </c>
      <c r="P685" s="2">
        <f>IF(H685&gt;I685, MIN(H685-I685, J685-I685)*
INDEX('2018_commission_structure'!$A$21:$I$24,
MATCH($E685, '2018_commission_structure'!$A$21:$A$24, 0),
MATCH(P$1, '2018_commission_structure'!$A$21:$I$21, 0)), 0)</f>
        <v>18750</v>
      </c>
      <c r="Q685" s="2">
        <f>IF(H685&gt;J685, MIN(H685-J685, K685-J685)*
INDEX('2018_commission_structure'!$A$21:$I$24,
MATCH($E685, '2018_commission_structure'!$A$21:$A$24, 0),
MATCH(Q$1, '2018_commission_structure'!$A$21:$I$21, 0)), 0)</f>
        <v>16454.88</v>
      </c>
      <c r="R685" s="2">
        <f>IF($H685&gt;K685,MIN($H685-K685,L685-K685)*INDEX('2018_commission_structure'!$A$21:$I$24,MATCH($E685,'2018_commission_structure'!$A$21:$A$24,0),MATCH('calculations '!R$1,'2018_commission_structure'!$A$21:$I$21,0)),0)</f>
        <v>0</v>
      </c>
      <c r="S685" s="2">
        <f>IF($H685&gt;L685, ($H685-L685) *INDEX('2018_commission_structure'!$A$21:$I$24,MATCH($E685, '2018_commission_structure'!$A$21:$A$24,0),MATCH(S$1, '2018_commission_structure'!$A$21:$I$21,0)), 0)</f>
        <v>0</v>
      </c>
      <c r="T685" s="2">
        <f t="shared" si="106"/>
        <v>85204.88</v>
      </c>
      <c r="U685" s="2">
        <f t="shared" si="107"/>
        <v>138084.88</v>
      </c>
      <c r="V685" s="2">
        <f>MIN(I685, H685)*INDEX('2018_commission_structure'!$A$15:$I$18,MATCH($E685, '2018_commission_structure'!$A$15:$A$18,0),MATCH(V$1, '2018_commission_structure'!$A$15:$I$15,0))</f>
        <v>60000</v>
      </c>
      <c r="W685" s="2">
        <f>IF(H685&gt;I685, MIN(H685-I685, J685-I685)*INDEX('2018_commission_structure'!$A$15:$I$18,MATCH($E685, '2018_commission_structure'!$A$15:$A$18, 0),MATCH(W$1,'2018_commission_structure'!$A$15:$I$15, 0)), 0)</f>
        <v>21250</v>
      </c>
      <c r="X685" s="2">
        <f>IF(H685&gt;J685, MIN(H685-J685, K685-J685)*INDEX('2018_commission_structure'!$A$15:$I$24,MATCH($E685, '2018_commission_structure'!$A$15:$A$18, 0),MATCH(X$1, '2018_commission_structure'!$A$15:$I$15, 0)), 0)</f>
        <v>18283.2</v>
      </c>
      <c r="Y685" s="2">
        <f>IF($H685&gt;K685,MIN($H685-K685,L685-K685)*INDEX('2018_commission_structure'!$A$15:$I$24,MATCH($E685,'2018_commission_structure'!$A$15:$A$18,0),MATCH('calculations '!Y$1,'2018_commission_structure'!$A$15:$I$15,0)),0)</f>
        <v>0</v>
      </c>
      <c r="Z685" s="2">
        <f>IF($H685&gt;L685, ($H685-L685) *INDEX('2018_commission_structure'!$A$15:$I$24,MATCH($E685, '2018_commission_structure'!$A$15:$A$18,0),MATCH(Z$1, '2018_commission_structure'!$A$15:$I$15,0)), 0)</f>
        <v>0</v>
      </c>
      <c r="AA685" s="9">
        <f t="shared" si="108"/>
        <v>99533.2</v>
      </c>
      <c r="AB685" s="9">
        <f t="shared" si="109"/>
        <v>152413.20000000001</v>
      </c>
    </row>
    <row r="686" spans="1:28" x14ac:dyDescent="0.25">
      <c r="A686" t="str">
        <f t="shared" si="100"/>
        <v>Barnabas Jozefczak</v>
      </c>
      <c r="B686">
        <v>1462166245</v>
      </c>
      <c r="C686" t="s">
        <v>1331</v>
      </c>
      <c r="D686" t="s">
        <v>1332</v>
      </c>
      <c r="E686" t="s">
        <v>7</v>
      </c>
      <c r="F686" s="6">
        <v>57979</v>
      </c>
      <c r="G686">
        <f>COUNTIF(deals_closed!D:D,'calculations '!B686)</f>
        <v>20</v>
      </c>
      <c r="H686" s="6">
        <f>SUMIF(deals_closed!D:D,'calculations '!B686,deals_closed!C:C)</f>
        <v>730353</v>
      </c>
      <c r="I686" s="9">
        <f>VLOOKUP(E686,'2018_commission_structure'!$A$22:$I$24,9,FALSE)</f>
        <v>500000</v>
      </c>
      <c r="J686" s="7">
        <f t="shared" si="101"/>
        <v>625000</v>
      </c>
      <c r="K686" s="8">
        <f t="shared" si="102"/>
        <v>750000</v>
      </c>
      <c r="L686" s="9">
        <f t="shared" si="103"/>
        <v>1000000</v>
      </c>
      <c r="M686" s="10">
        <f t="shared" si="104"/>
        <v>1.4607060000000001</v>
      </c>
      <c r="N686" t="str">
        <f t="shared" si="105"/>
        <v>125-150%</v>
      </c>
      <c r="O686" s="9">
        <f>MIN(I686, H686)*INDEX('2018_commission_structure'!$A$21:$I$24,
MATCH($E686, '2018_commission_structure'!$A$21:$A$24,0),
MATCH(O$1, '2018_commission_structure'!$A$21:$I$21,0))</f>
        <v>50000</v>
      </c>
      <c r="P686" s="2">
        <f>IF(H686&gt;I686, MIN(H686-I686, J686-I686)*
INDEX('2018_commission_structure'!$A$21:$I$24,
MATCH($E686, '2018_commission_structure'!$A$21:$A$24, 0),
MATCH(P$1, '2018_commission_structure'!$A$21:$I$21, 0)), 0)</f>
        <v>18750</v>
      </c>
      <c r="Q686" s="2">
        <f>IF(H686&gt;J686, MIN(H686-J686, K686-J686)*
INDEX('2018_commission_structure'!$A$21:$I$24,
MATCH($E686, '2018_commission_structure'!$A$21:$A$24, 0),
MATCH(Q$1, '2018_commission_structure'!$A$21:$I$21, 0)), 0)</f>
        <v>18963.54</v>
      </c>
      <c r="R686" s="2">
        <f>IF($H686&gt;K686,MIN($H686-K686,L686-K686)*INDEX('2018_commission_structure'!$A$21:$I$24,MATCH($E686,'2018_commission_structure'!$A$21:$A$24,0),MATCH('calculations '!R$1,'2018_commission_structure'!$A$21:$I$21,0)),0)</f>
        <v>0</v>
      </c>
      <c r="S686" s="2">
        <f>IF($H686&gt;L686, ($H686-L686) *INDEX('2018_commission_structure'!$A$21:$I$24,MATCH($E686, '2018_commission_structure'!$A$21:$A$24,0),MATCH(S$1, '2018_commission_structure'!$A$21:$I$21,0)), 0)</f>
        <v>0</v>
      </c>
      <c r="T686" s="2">
        <f t="shared" si="106"/>
        <v>87713.540000000008</v>
      </c>
      <c r="U686" s="2">
        <f t="shared" si="107"/>
        <v>145692.54</v>
      </c>
      <c r="V686" s="2">
        <f>MIN(I686, H686)*INDEX('2018_commission_structure'!$A$15:$I$18,MATCH($E686, '2018_commission_structure'!$A$15:$A$18,0),MATCH(V$1, '2018_commission_structure'!$A$15:$I$15,0))</f>
        <v>60000</v>
      </c>
      <c r="W686" s="2">
        <f>IF(H686&gt;I686, MIN(H686-I686, J686-I686)*INDEX('2018_commission_structure'!$A$15:$I$18,MATCH($E686, '2018_commission_structure'!$A$15:$A$18, 0),MATCH(W$1,'2018_commission_structure'!$A$15:$I$15, 0)), 0)</f>
        <v>21250</v>
      </c>
      <c r="X686" s="2">
        <f>IF(H686&gt;J686, MIN(H686-J686, K686-J686)*INDEX('2018_commission_structure'!$A$15:$I$24,MATCH($E686, '2018_commission_structure'!$A$15:$A$18, 0),MATCH(X$1, '2018_commission_structure'!$A$15:$I$15, 0)), 0)</f>
        <v>21070.600000000002</v>
      </c>
      <c r="Y686" s="2">
        <f>IF($H686&gt;K686,MIN($H686-K686,L686-K686)*INDEX('2018_commission_structure'!$A$15:$I$24,MATCH($E686,'2018_commission_structure'!$A$15:$A$18,0),MATCH('calculations '!Y$1,'2018_commission_structure'!$A$15:$I$15,0)),0)</f>
        <v>0</v>
      </c>
      <c r="Z686" s="2">
        <f>IF($H686&gt;L686, ($H686-L686) *INDEX('2018_commission_structure'!$A$15:$I$24,MATCH($E686, '2018_commission_structure'!$A$15:$A$18,0),MATCH(Z$1, '2018_commission_structure'!$A$15:$I$15,0)), 0)</f>
        <v>0</v>
      </c>
      <c r="AA686" s="9">
        <f t="shared" si="108"/>
        <v>102320.6</v>
      </c>
      <c r="AB686" s="9">
        <f t="shared" si="109"/>
        <v>160299.6</v>
      </c>
    </row>
    <row r="687" spans="1:28" x14ac:dyDescent="0.25">
      <c r="A687" t="str">
        <f t="shared" si="100"/>
        <v>Sheilakathryn Buckberry</v>
      </c>
      <c r="B687">
        <v>1565607864</v>
      </c>
      <c r="C687" t="s">
        <v>1333</v>
      </c>
      <c r="D687" t="s">
        <v>1334</v>
      </c>
      <c r="E687" t="s">
        <v>10</v>
      </c>
      <c r="F687" s="6">
        <v>75155</v>
      </c>
      <c r="G687">
        <f>COUNTIF(deals_closed!D:D,'calculations '!B687)</f>
        <v>13</v>
      </c>
      <c r="H687" s="6">
        <f>SUMIF(deals_closed!D:D,'calculations '!B687,deals_closed!C:C)</f>
        <v>474301</v>
      </c>
      <c r="I687" s="9">
        <f>VLOOKUP(E687,'2018_commission_structure'!$A$22:$I$24,9,FALSE)</f>
        <v>750000</v>
      </c>
      <c r="J687" s="7">
        <f t="shared" si="101"/>
        <v>937500</v>
      </c>
      <c r="K687" s="8">
        <f t="shared" si="102"/>
        <v>1125000</v>
      </c>
      <c r="L687" s="9">
        <f t="shared" si="103"/>
        <v>1500000</v>
      </c>
      <c r="M687" s="10">
        <f t="shared" si="104"/>
        <v>0.63240133333333337</v>
      </c>
      <c r="N687" t="str">
        <f t="shared" si="105"/>
        <v>0-100%</v>
      </c>
      <c r="O687" s="9">
        <f>MIN(I687, H687)*INDEX('2018_commission_structure'!$A$21:$I$24,
MATCH($E687, '2018_commission_structure'!$A$21:$A$24,0),
MATCH(O$1, '2018_commission_structure'!$A$21:$I$21,0))</f>
        <v>71145.149999999994</v>
      </c>
      <c r="P687" s="2">
        <f>IF(H687&gt;I687, MIN(H687-I687, J687-I687)*
INDEX('2018_commission_structure'!$A$21:$I$24,
MATCH($E687, '2018_commission_structure'!$A$21:$A$24, 0),
MATCH(P$1, '2018_commission_structure'!$A$21:$I$21, 0)), 0)</f>
        <v>0</v>
      </c>
      <c r="Q687" s="2">
        <f>IF(H687&gt;J687, MIN(H687-J687, K687-J687)*
INDEX('2018_commission_structure'!$A$21:$I$24,
MATCH($E687, '2018_commission_structure'!$A$21:$A$24, 0),
MATCH(Q$1, '2018_commission_structure'!$A$21:$I$21, 0)), 0)</f>
        <v>0</v>
      </c>
      <c r="R687" s="2">
        <f>IF($H687&gt;K687,MIN($H687-K687,L687-K687)*INDEX('2018_commission_structure'!$A$21:$I$24,MATCH($E687,'2018_commission_structure'!$A$21:$A$24,0),MATCH('calculations '!R$1,'2018_commission_structure'!$A$21:$I$21,0)),0)</f>
        <v>0</v>
      </c>
      <c r="S687" s="2">
        <f>IF($H687&gt;L687, ($H687-L687) *INDEX('2018_commission_structure'!$A$21:$I$24,MATCH($E687, '2018_commission_structure'!$A$21:$A$24,0),MATCH(S$1, '2018_commission_structure'!$A$21:$I$21,0)), 0)</f>
        <v>0</v>
      </c>
      <c r="T687" s="2">
        <f t="shared" si="106"/>
        <v>71145.149999999994</v>
      </c>
      <c r="U687" s="2">
        <f t="shared" si="107"/>
        <v>146300.15</v>
      </c>
      <c r="V687" s="2">
        <f>MIN(I687, H687)*INDEX('2018_commission_structure'!$A$15:$I$18,MATCH($E687, '2018_commission_structure'!$A$15:$A$18,0),MATCH(V$1, '2018_commission_structure'!$A$15:$I$15,0))</f>
        <v>71145.149999999994</v>
      </c>
      <c r="W687" s="2">
        <f>IF(H687&gt;I687, MIN(H687-I687, J687-I687)*INDEX('2018_commission_structure'!$A$15:$I$18,MATCH($E687, '2018_commission_structure'!$A$15:$A$18, 0),MATCH(W$1,'2018_commission_structure'!$A$15:$I$15, 0)), 0)</f>
        <v>0</v>
      </c>
      <c r="X687" s="2">
        <f>IF(H687&gt;J687, MIN(H687-J687, K687-J687)*INDEX('2018_commission_structure'!$A$15:$I$24,MATCH($E687, '2018_commission_structure'!$A$15:$A$18, 0),MATCH(X$1, '2018_commission_structure'!$A$15:$I$15, 0)), 0)</f>
        <v>0</v>
      </c>
      <c r="Y687" s="2">
        <f>IF($H687&gt;K687,MIN($H687-K687,L687-K687)*INDEX('2018_commission_structure'!$A$15:$I$24,MATCH($E687,'2018_commission_structure'!$A$15:$A$18,0),MATCH('calculations '!Y$1,'2018_commission_structure'!$A$15:$I$15,0)),0)</f>
        <v>0</v>
      </c>
      <c r="Z687" s="2">
        <f>IF($H687&gt;L687, ($H687-L687) *INDEX('2018_commission_structure'!$A$15:$I$24,MATCH($E687, '2018_commission_structure'!$A$15:$A$18,0),MATCH(Z$1, '2018_commission_structure'!$A$15:$I$15,0)), 0)</f>
        <v>0</v>
      </c>
      <c r="AA687" s="9">
        <f t="shared" si="108"/>
        <v>71145.149999999994</v>
      </c>
      <c r="AB687" s="9">
        <f t="shared" si="109"/>
        <v>146300.15</v>
      </c>
    </row>
    <row r="688" spans="1:28" x14ac:dyDescent="0.25">
      <c r="A688" t="str">
        <f t="shared" si="100"/>
        <v>Tani Haddock</v>
      </c>
      <c r="B688">
        <v>2524849899</v>
      </c>
      <c r="C688" t="s">
        <v>1335</v>
      </c>
      <c r="D688" t="s">
        <v>1336</v>
      </c>
      <c r="E688" t="s">
        <v>10</v>
      </c>
      <c r="F688" s="6">
        <v>121772</v>
      </c>
      <c r="G688">
        <f>COUNTIF(deals_closed!D:D,'calculations '!B688)</f>
        <v>21</v>
      </c>
      <c r="H688" s="6">
        <f>SUMIF(deals_closed!D:D,'calculations '!B688,deals_closed!C:C)</f>
        <v>747655</v>
      </c>
      <c r="I688" s="9">
        <f>VLOOKUP(E688,'2018_commission_structure'!$A$22:$I$24,9,FALSE)</f>
        <v>750000</v>
      </c>
      <c r="J688" s="7">
        <f t="shared" si="101"/>
        <v>937500</v>
      </c>
      <c r="K688" s="8">
        <f t="shared" si="102"/>
        <v>1125000</v>
      </c>
      <c r="L688" s="9">
        <f t="shared" si="103"/>
        <v>1500000</v>
      </c>
      <c r="M688" s="10">
        <f t="shared" si="104"/>
        <v>0.99687333333333328</v>
      </c>
      <c r="N688" t="str">
        <f t="shared" si="105"/>
        <v>0-100%</v>
      </c>
      <c r="O688" s="9">
        <f>MIN(I688, H688)*INDEX('2018_commission_structure'!$A$21:$I$24,
MATCH($E688, '2018_commission_structure'!$A$21:$A$24,0),
MATCH(O$1, '2018_commission_structure'!$A$21:$I$21,0))</f>
        <v>112148.25</v>
      </c>
      <c r="P688" s="2">
        <f>IF(H688&gt;I688, MIN(H688-I688, J688-I688)*
INDEX('2018_commission_structure'!$A$21:$I$24,
MATCH($E688, '2018_commission_structure'!$A$21:$A$24, 0),
MATCH(P$1, '2018_commission_structure'!$A$21:$I$21, 0)), 0)</f>
        <v>0</v>
      </c>
      <c r="Q688" s="2">
        <f>IF(H688&gt;J688, MIN(H688-J688, K688-J688)*
INDEX('2018_commission_structure'!$A$21:$I$24,
MATCH($E688, '2018_commission_structure'!$A$21:$A$24, 0),
MATCH(Q$1, '2018_commission_structure'!$A$21:$I$21, 0)), 0)</f>
        <v>0</v>
      </c>
      <c r="R688" s="2">
        <f>IF($H688&gt;K688,MIN($H688-K688,L688-K688)*INDEX('2018_commission_structure'!$A$21:$I$24,MATCH($E688,'2018_commission_structure'!$A$21:$A$24,0),MATCH('calculations '!R$1,'2018_commission_structure'!$A$21:$I$21,0)),0)</f>
        <v>0</v>
      </c>
      <c r="S688" s="2">
        <f>IF($H688&gt;L688, ($H688-L688) *INDEX('2018_commission_structure'!$A$21:$I$24,MATCH($E688, '2018_commission_structure'!$A$21:$A$24,0),MATCH(S$1, '2018_commission_structure'!$A$21:$I$21,0)), 0)</f>
        <v>0</v>
      </c>
      <c r="T688" s="2">
        <f t="shared" si="106"/>
        <v>112148.25</v>
      </c>
      <c r="U688" s="2">
        <f t="shared" si="107"/>
        <v>233920.25</v>
      </c>
      <c r="V688" s="2">
        <f>MIN(I688, H688)*INDEX('2018_commission_structure'!$A$15:$I$18,MATCH($E688, '2018_commission_structure'!$A$15:$A$18,0),MATCH(V$1, '2018_commission_structure'!$A$15:$I$15,0))</f>
        <v>112148.25</v>
      </c>
      <c r="W688" s="2">
        <f>IF(H688&gt;I688, MIN(H688-I688, J688-I688)*INDEX('2018_commission_structure'!$A$15:$I$18,MATCH($E688, '2018_commission_structure'!$A$15:$A$18, 0),MATCH(W$1,'2018_commission_structure'!$A$15:$I$15, 0)), 0)</f>
        <v>0</v>
      </c>
      <c r="X688" s="2">
        <f>IF(H688&gt;J688, MIN(H688-J688, K688-J688)*INDEX('2018_commission_structure'!$A$15:$I$24,MATCH($E688, '2018_commission_structure'!$A$15:$A$18, 0),MATCH(X$1, '2018_commission_structure'!$A$15:$I$15, 0)), 0)</f>
        <v>0</v>
      </c>
      <c r="Y688" s="2">
        <f>IF($H688&gt;K688,MIN($H688-K688,L688-K688)*INDEX('2018_commission_structure'!$A$15:$I$24,MATCH($E688,'2018_commission_structure'!$A$15:$A$18,0),MATCH('calculations '!Y$1,'2018_commission_structure'!$A$15:$I$15,0)),0)</f>
        <v>0</v>
      </c>
      <c r="Z688" s="2">
        <f>IF($H688&gt;L688, ($H688-L688) *INDEX('2018_commission_structure'!$A$15:$I$24,MATCH($E688, '2018_commission_structure'!$A$15:$A$18,0),MATCH(Z$1, '2018_commission_structure'!$A$15:$I$15,0)), 0)</f>
        <v>0</v>
      </c>
      <c r="AA688" s="9">
        <f t="shared" si="108"/>
        <v>112148.25</v>
      </c>
      <c r="AB688" s="9">
        <f t="shared" si="109"/>
        <v>233920.25</v>
      </c>
    </row>
    <row r="689" spans="1:28" x14ac:dyDescent="0.25">
      <c r="A689" t="str">
        <f t="shared" si="100"/>
        <v>Beaufort Rentcome</v>
      </c>
      <c r="B689">
        <v>8349606134</v>
      </c>
      <c r="C689" t="s">
        <v>1337</v>
      </c>
      <c r="D689" t="s">
        <v>1338</v>
      </c>
      <c r="E689" t="s">
        <v>7</v>
      </c>
      <c r="F689" s="6">
        <v>36618</v>
      </c>
      <c r="G689">
        <f>COUNTIF(deals_closed!D:D,'calculations '!B689)</f>
        <v>21</v>
      </c>
      <c r="H689" s="6">
        <f>SUMIF(deals_closed!D:D,'calculations '!B689,deals_closed!C:C)</f>
        <v>733725</v>
      </c>
      <c r="I689" s="9">
        <f>VLOOKUP(E689,'2018_commission_structure'!$A$22:$I$24,9,FALSE)</f>
        <v>500000</v>
      </c>
      <c r="J689" s="7">
        <f t="shared" si="101"/>
        <v>625000</v>
      </c>
      <c r="K689" s="8">
        <f t="shared" si="102"/>
        <v>750000</v>
      </c>
      <c r="L689" s="9">
        <f t="shared" si="103"/>
        <v>1000000</v>
      </c>
      <c r="M689" s="10">
        <f t="shared" si="104"/>
        <v>1.4674499999999999</v>
      </c>
      <c r="N689" t="str">
        <f t="shared" si="105"/>
        <v>125-150%</v>
      </c>
      <c r="O689" s="9">
        <f>MIN(I689, H689)*INDEX('2018_commission_structure'!$A$21:$I$24,
MATCH($E689, '2018_commission_structure'!$A$21:$A$24,0),
MATCH(O$1, '2018_commission_structure'!$A$21:$I$21,0))</f>
        <v>50000</v>
      </c>
      <c r="P689" s="2">
        <f>IF(H689&gt;I689, MIN(H689-I689, J689-I689)*
INDEX('2018_commission_structure'!$A$21:$I$24,
MATCH($E689, '2018_commission_structure'!$A$21:$A$24, 0),
MATCH(P$1, '2018_commission_structure'!$A$21:$I$21, 0)), 0)</f>
        <v>18750</v>
      </c>
      <c r="Q689" s="2">
        <f>IF(H689&gt;J689, MIN(H689-J689, K689-J689)*
INDEX('2018_commission_structure'!$A$21:$I$24,
MATCH($E689, '2018_commission_structure'!$A$21:$A$24, 0),
MATCH(Q$1, '2018_commission_structure'!$A$21:$I$21, 0)), 0)</f>
        <v>19570.5</v>
      </c>
      <c r="R689" s="2">
        <f>IF($H689&gt;K689,MIN($H689-K689,L689-K689)*INDEX('2018_commission_structure'!$A$21:$I$24,MATCH($E689,'2018_commission_structure'!$A$21:$A$24,0),MATCH('calculations '!R$1,'2018_commission_structure'!$A$21:$I$21,0)),0)</f>
        <v>0</v>
      </c>
      <c r="S689" s="2">
        <f>IF($H689&gt;L689, ($H689-L689) *INDEX('2018_commission_structure'!$A$21:$I$24,MATCH($E689, '2018_commission_structure'!$A$21:$A$24,0),MATCH(S$1, '2018_commission_structure'!$A$21:$I$21,0)), 0)</f>
        <v>0</v>
      </c>
      <c r="T689" s="2">
        <f t="shared" si="106"/>
        <v>88320.5</v>
      </c>
      <c r="U689" s="2">
        <f t="shared" si="107"/>
        <v>124938.5</v>
      </c>
      <c r="V689" s="2">
        <f>MIN(I689, H689)*INDEX('2018_commission_structure'!$A$15:$I$18,MATCH($E689, '2018_commission_structure'!$A$15:$A$18,0),MATCH(V$1, '2018_commission_structure'!$A$15:$I$15,0))</f>
        <v>60000</v>
      </c>
      <c r="W689" s="2">
        <f>IF(H689&gt;I689, MIN(H689-I689, J689-I689)*INDEX('2018_commission_structure'!$A$15:$I$18,MATCH($E689, '2018_commission_structure'!$A$15:$A$18, 0),MATCH(W$1,'2018_commission_structure'!$A$15:$I$15, 0)), 0)</f>
        <v>21250</v>
      </c>
      <c r="X689" s="2">
        <f>IF(H689&gt;J689, MIN(H689-J689, K689-J689)*INDEX('2018_commission_structure'!$A$15:$I$24,MATCH($E689, '2018_commission_structure'!$A$15:$A$18, 0),MATCH(X$1, '2018_commission_structure'!$A$15:$I$15, 0)), 0)</f>
        <v>21745</v>
      </c>
      <c r="Y689" s="2">
        <f>IF($H689&gt;K689,MIN($H689-K689,L689-K689)*INDEX('2018_commission_structure'!$A$15:$I$24,MATCH($E689,'2018_commission_structure'!$A$15:$A$18,0),MATCH('calculations '!Y$1,'2018_commission_structure'!$A$15:$I$15,0)),0)</f>
        <v>0</v>
      </c>
      <c r="Z689" s="2">
        <f>IF($H689&gt;L689, ($H689-L689) *INDEX('2018_commission_structure'!$A$15:$I$24,MATCH($E689, '2018_commission_structure'!$A$15:$A$18,0),MATCH(Z$1, '2018_commission_structure'!$A$15:$I$15,0)), 0)</f>
        <v>0</v>
      </c>
      <c r="AA689" s="9">
        <f t="shared" si="108"/>
        <v>102995</v>
      </c>
      <c r="AB689" s="9">
        <f t="shared" si="109"/>
        <v>139613</v>
      </c>
    </row>
    <row r="690" spans="1:28" x14ac:dyDescent="0.25">
      <c r="A690" t="str">
        <f t="shared" si="100"/>
        <v>Petronille Niles</v>
      </c>
      <c r="B690">
        <v>2060025532</v>
      </c>
      <c r="C690" t="s">
        <v>1339</v>
      </c>
      <c r="D690" t="s">
        <v>1340</v>
      </c>
      <c r="E690" t="s">
        <v>29</v>
      </c>
      <c r="F690" s="6">
        <v>53096</v>
      </c>
      <c r="G690">
        <f>COUNTIF(deals_closed!D:D,'calculations '!B690)</f>
        <v>19</v>
      </c>
      <c r="H690" s="6">
        <f>SUMIF(deals_closed!D:D,'calculations '!B690,deals_closed!C:C)</f>
        <v>588834</v>
      </c>
      <c r="I690" s="9">
        <f>VLOOKUP(E690,'2018_commission_structure'!$A$22:$I$24,9,FALSE)</f>
        <v>600000</v>
      </c>
      <c r="J690" s="7">
        <f t="shared" si="101"/>
        <v>750000</v>
      </c>
      <c r="K690" s="8">
        <f t="shared" si="102"/>
        <v>900000</v>
      </c>
      <c r="L690" s="9">
        <f t="shared" si="103"/>
        <v>1200000</v>
      </c>
      <c r="M690" s="10">
        <f t="shared" si="104"/>
        <v>0.98138999999999998</v>
      </c>
      <c r="N690" t="str">
        <f t="shared" si="105"/>
        <v>0-100%</v>
      </c>
      <c r="O690" s="9">
        <f>MIN(I690, H690)*INDEX('2018_commission_structure'!$A$21:$I$24,
MATCH($E690, '2018_commission_structure'!$A$21:$A$24,0),
MATCH(O$1, '2018_commission_structure'!$A$21:$I$21,0))</f>
        <v>76548.42</v>
      </c>
      <c r="P690" s="2">
        <f>IF(H690&gt;I690, MIN(H690-I690, J690-I690)*
INDEX('2018_commission_structure'!$A$21:$I$24,
MATCH($E690, '2018_commission_structure'!$A$21:$A$24, 0),
MATCH(P$1, '2018_commission_structure'!$A$21:$I$21, 0)), 0)</f>
        <v>0</v>
      </c>
      <c r="Q690" s="2">
        <f>IF(H690&gt;J690, MIN(H690-J690, K690-J690)*
INDEX('2018_commission_structure'!$A$21:$I$24,
MATCH($E690, '2018_commission_structure'!$A$21:$A$24, 0),
MATCH(Q$1, '2018_commission_structure'!$A$21:$I$21, 0)), 0)</f>
        <v>0</v>
      </c>
      <c r="R690" s="2">
        <f>IF($H690&gt;K690,MIN($H690-K690,L690-K690)*INDEX('2018_commission_structure'!$A$21:$I$24,MATCH($E690,'2018_commission_structure'!$A$21:$A$24,0),MATCH('calculations '!R$1,'2018_commission_structure'!$A$21:$I$21,0)),0)</f>
        <v>0</v>
      </c>
      <c r="S690" s="2">
        <f>IF($H690&gt;L690, ($H690-L690) *INDEX('2018_commission_structure'!$A$21:$I$24,MATCH($E690, '2018_commission_structure'!$A$21:$A$24,0),MATCH(S$1, '2018_commission_structure'!$A$21:$I$21,0)), 0)</f>
        <v>0</v>
      </c>
      <c r="T690" s="2">
        <f t="shared" si="106"/>
        <v>76548.42</v>
      </c>
      <c r="U690" s="2">
        <f t="shared" si="107"/>
        <v>129644.42</v>
      </c>
      <c r="V690" s="2">
        <f>MIN(I690, H690)*INDEX('2018_commission_structure'!$A$15:$I$18,MATCH($E690, '2018_commission_structure'!$A$15:$A$18,0),MATCH(V$1, '2018_commission_structure'!$A$15:$I$15,0))</f>
        <v>88325.099999999991</v>
      </c>
      <c r="W690" s="2">
        <f>IF(H690&gt;I690, MIN(H690-I690, J690-I690)*INDEX('2018_commission_structure'!$A$15:$I$18,MATCH($E690, '2018_commission_structure'!$A$15:$A$18, 0),MATCH(W$1,'2018_commission_structure'!$A$15:$I$15, 0)), 0)</f>
        <v>0</v>
      </c>
      <c r="X690" s="2">
        <f>IF(H690&gt;J690, MIN(H690-J690, K690-J690)*INDEX('2018_commission_structure'!$A$15:$I$24,MATCH($E690, '2018_commission_structure'!$A$15:$A$18, 0),MATCH(X$1, '2018_commission_structure'!$A$15:$I$15, 0)), 0)</f>
        <v>0</v>
      </c>
      <c r="Y690" s="2">
        <f>IF($H690&gt;K690,MIN($H690-K690,L690-K690)*INDEX('2018_commission_structure'!$A$15:$I$24,MATCH($E690,'2018_commission_structure'!$A$15:$A$18,0),MATCH('calculations '!Y$1,'2018_commission_structure'!$A$15:$I$15,0)),0)</f>
        <v>0</v>
      </c>
      <c r="Z690" s="2">
        <f>IF($H690&gt;L690, ($H690-L690) *INDEX('2018_commission_structure'!$A$15:$I$24,MATCH($E690, '2018_commission_structure'!$A$15:$A$18,0),MATCH(Z$1, '2018_commission_structure'!$A$15:$I$15,0)), 0)</f>
        <v>0</v>
      </c>
      <c r="AA690" s="9">
        <f t="shared" si="108"/>
        <v>88325.099999999991</v>
      </c>
      <c r="AB690" s="9">
        <f t="shared" si="109"/>
        <v>141421.09999999998</v>
      </c>
    </row>
    <row r="691" spans="1:28" x14ac:dyDescent="0.25">
      <c r="A691" t="str">
        <f t="shared" si="100"/>
        <v>Hillel Burdett</v>
      </c>
      <c r="B691">
        <v>2859566597</v>
      </c>
      <c r="C691" t="s">
        <v>453</v>
      </c>
      <c r="D691" t="s">
        <v>1341</v>
      </c>
      <c r="E691" t="s">
        <v>29</v>
      </c>
      <c r="F691" s="6">
        <v>76647</v>
      </c>
      <c r="G691">
        <f>COUNTIF(deals_closed!D:D,'calculations '!B691)</f>
        <v>7</v>
      </c>
      <c r="H691" s="6">
        <f>SUMIF(deals_closed!D:D,'calculations '!B691,deals_closed!C:C)</f>
        <v>334109</v>
      </c>
      <c r="I691" s="9">
        <f>VLOOKUP(E691,'2018_commission_structure'!$A$22:$I$24,9,FALSE)</f>
        <v>600000</v>
      </c>
      <c r="J691" s="7">
        <f t="shared" si="101"/>
        <v>750000</v>
      </c>
      <c r="K691" s="8">
        <f t="shared" si="102"/>
        <v>900000</v>
      </c>
      <c r="L691" s="9">
        <f t="shared" si="103"/>
        <v>1200000</v>
      </c>
      <c r="M691" s="10">
        <f t="shared" si="104"/>
        <v>0.55684833333333328</v>
      </c>
      <c r="N691" t="str">
        <f t="shared" si="105"/>
        <v>0-100%</v>
      </c>
      <c r="O691" s="9">
        <f>MIN(I691, H691)*INDEX('2018_commission_structure'!$A$21:$I$24,
MATCH($E691, '2018_commission_structure'!$A$21:$A$24,0),
MATCH(O$1, '2018_commission_structure'!$A$21:$I$21,0))</f>
        <v>43434.17</v>
      </c>
      <c r="P691" s="2">
        <f>IF(H691&gt;I691, MIN(H691-I691, J691-I691)*
INDEX('2018_commission_structure'!$A$21:$I$24,
MATCH($E691, '2018_commission_structure'!$A$21:$A$24, 0),
MATCH(P$1, '2018_commission_structure'!$A$21:$I$21, 0)), 0)</f>
        <v>0</v>
      </c>
      <c r="Q691" s="2">
        <f>IF(H691&gt;J691, MIN(H691-J691, K691-J691)*
INDEX('2018_commission_structure'!$A$21:$I$24,
MATCH($E691, '2018_commission_structure'!$A$21:$A$24, 0),
MATCH(Q$1, '2018_commission_structure'!$A$21:$I$21, 0)), 0)</f>
        <v>0</v>
      </c>
      <c r="R691" s="2">
        <f>IF($H691&gt;K691,MIN($H691-K691,L691-K691)*INDEX('2018_commission_structure'!$A$21:$I$24,MATCH($E691,'2018_commission_structure'!$A$21:$A$24,0),MATCH('calculations '!R$1,'2018_commission_structure'!$A$21:$I$21,0)),0)</f>
        <v>0</v>
      </c>
      <c r="S691" s="2">
        <f>IF($H691&gt;L691, ($H691-L691) *INDEX('2018_commission_structure'!$A$21:$I$24,MATCH($E691, '2018_commission_structure'!$A$21:$A$24,0),MATCH(S$1, '2018_commission_structure'!$A$21:$I$21,0)), 0)</f>
        <v>0</v>
      </c>
      <c r="T691" s="2">
        <f t="shared" si="106"/>
        <v>43434.17</v>
      </c>
      <c r="U691" s="2">
        <f t="shared" si="107"/>
        <v>120081.17</v>
      </c>
      <c r="V691" s="2">
        <f>MIN(I691, H691)*INDEX('2018_commission_structure'!$A$15:$I$18,MATCH($E691, '2018_commission_structure'!$A$15:$A$18,0),MATCH(V$1, '2018_commission_structure'!$A$15:$I$15,0))</f>
        <v>50116.35</v>
      </c>
      <c r="W691" s="2">
        <f>IF(H691&gt;I691, MIN(H691-I691, J691-I691)*INDEX('2018_commission_structure'!$A$15:$I$18,MATCH($E691, '2018_commission_structure'!$A$15:$A$18, 0),MATCH(W$1,'2018_commission_structure'!$A$15:$I$15, 0)), 0)</f>
        <v>0</v>
      </c>
      <c r="X691" s="2">
        <f>IF(H691&gt;J691, MIN(H691-J691, K691-J691)*INDEX('2018_commission_structure'!$A$15:$I$24,MATCH($E691, '2018_commission_structure'!$A$15:$A$18, 0),MATCH(X$1, '2018_commission_structure'!$A$15:$I$15, 0)), 0)</f>
        <v>0</v>
      </c>
      <c r="Y691" s="2">
        <f>IF($H691&gt;K691,MIN($H691-K691,L691-K691)*INDEX('2018_commission_structure'!$A$15:$I$24,MATCH($E691,'2018_commission_structure'!$A$15:$A$18,0),MATCH('calculations '!Y$1,'2018_commission_structure'!$A$15:$I$15,0)),0)</f>
        <v>0</v>
      </c>
      <c r="Z691" s="2">
        <f>IF($H691&gt;L691, ($H691-L691) *INDEX('2018_commission_structure'!$A$15:$I$24,MATCH($E691, '2018_commission_structure'!$A$15:$A$18,0),MATCH(Z$1, '2018_commission_structure'!$A$15:$I$15,0)), 0)</f>
        <v>0</v>
      </c>
      <c r="AA691" s="9">
        <f t="shared" si="108"/>
        <v>50116.35</v>
      </c>
      <c r="AB691" s="9">
        <f t="shared" si="109"/>
        <v>126763.35</v>
      </c>
    </row>
    <row r="692" spans="1:28" x14ac:dyDescent="0.25">
      <c r="A692" t="str">
        <f t="shared" si="100"/>
        <v>Shawna Powland</v>
      </c>
      <c r="B692">
        <v>2079803735</v>
      </c>
      <c r="C692" t="s">
        <v>1342</v>
      </c>
      <c r="D692" t="s">
        <v>1343</v>
      </c>
      <c r="E692" t="s">
        <v>7</v>
      </c>
      <c r="F692" s="6">
        <v>54843</v>
      </c>
      <c r="G692">
        <f>COUNTIF(deals_closed!D:D,'calculations '!B692)</f>
        <v>20</v>
      </c>
      <c r="H692" s="6">
        <f>SUMIF(deals_closed!D:D,'calculations '!B692,deals_closed!C:C)</f>
        <v>676256</v>
      </c>
      <c r="I692" s="9">
        <f>VLOOKUP(E692,'2018_commission_structure'!$A$22:$I$24,9,FALSE)</f>
        <v>500000</v>
      </c>
      <c r="J692" s="7">
        <f t="shared" si="101"/>
        <v>625000</v>
      </c>
      <c r="K692" s="8">
        <f t="shared" si="102"/>
        <v>750000</v>
      </c>
      <c r="L692" s="9">
        <f t="shared" si="103"/>
        <v>1000000</v>
      </c>
      <c r="M692" s="10">
        <f t="shared" si="104"/>
        <v>1.3525119999999999</v>
      </c>
      <c r="N692" t="str">
        <f t="shared" si="105"/>
        <v>125-150%</v>
      </c>
      <c r="O692" s="9">
        <f>MIN(I692, H692)*INDEX('2018_commission_structure'!$A$21:$I$24,
MATCH($E692, '2018_commission_structure'!$A$21:$A$24,0),
MATCH(O$1, '2018_commission_structure'!$A$21:$I$21,0))</f>
        <v>50000</v>
      </c>
      <c r="P692" s="2">
        <f>IF(H692&gt;I692, MIN(H692-I692, J692-I692)*
INDEX('2018_commission_structure'!$A$21:$I$24,
MATCH($E692, '2018_commission_structure'!$A$21:$A$24, 0),
MATCH(P$1, '2018_commission_structure'!$A$21:$I$21, 0)), 0)</f>
        <v>18750</v>
      </c>
      <c r="Q692" s="2">
        <f>IF(H692&gt;J692, MIN(H692-J692, K692-J692)*
INDEX('2018_commission_structure'!$A$21:$I$24,
MATCH($E692, '2018_commission_structure'!$A$21:$A$24, 0),
MATCH(Q$1, '2018_commission_structure'!$A$21:$I$21, 0)), 0)</f>
        <v>9226.08</v>
      </c>
      <c r="R692" s="2">
        <f>IF($H692&gt;K692,MIN($H692-K692,L692-K692)*INDEX('2018_commission_structure'!$A$21:$I$24,MATCH($E692,'2018_commission_structure'!$A$21:$A$24,0),MATCH('calculations '!R$1,'2018_commission_structure'!$A$21:$I$21,0)),0)</f>
        <v>0</v>
      </c>
      <c r="S692" s="2">
        <f>IF($H692&gt;L692, ($H692-L692) *INDEX('2018_commission_structure'!$A$21:$I$24,MATCH($E692, '2018_commission_structure'!$A$21:$A$24,0),MATCH(S$1, '2018_commission_structure'!$A$21:$I$21,0)), 0)</f>
        <v>0</v>
      </c>
      <c r="T692" s="2">
        <f t="shared" si="106"/>
        <v>77976.08</v>
      </c>
      <c r="U692" s="2">
        <f t="shared" si="107"/>
        <v>132819.08000000002</v>
      </c>
      <c r="V692" s="2">
        <f>MIN(I692, H692)*INDEX('2018_commission_structure'!$A$15:$I$18,MATCH($E692, '2018_commission_structure'!$A$15:$A$18,0),MATCH(V$1, '2018_commission_structure'!$A$15:$I$15,0))</f>
        <v>60000</v>
      </c>
      <c r="W692" s="2">
        <f>IF(H692&gt;I692, MIN(H692-I692, J692-I692)*INDEX('2018_commission_structure'!$A$15:$I$18,MATCH($E692, '2018_commission_structure'!$A$15:$A$18, 0),MATCH(W$1,'2018_commission_structure'!$A$15:$I$15, 0)), 0)</f>
        <v>21250</v>
      </c>
      <c r="X692" s="2">
        <f>IF(H692&gt;J692, MIN(H692-J692, K692-J692)*INDEX('2018_commission_structure'!$A$15:$I$24,MATCH($E692, '2018_commission_structure'!$A$15:$A$18, 0),MATCH(X$1, '2018_commission_structure'!$A$15:$I$15, 0)), 0)</f>
        <v>10251.200000000001</v>
      </c>
      <c r="Y692" s="2">
        <f>IF($H692&gt;K692,MIN($H692-K692,L692-K692)*INDEX('2018_commission_structure'!$A$15:$I$24,MATCH($E692,'2018_commission_structure'!$A$15:$A$18,0),MATCH('calculations '!Y$1,'2018_commission_structure'!$A$15:$I$15,0)),0)</f>
        <v>0</v>
      </c>
      <c r="Z692" s="2">
        <f>IF($H692&gt;L692, ($H692-L692) *INDEX('2018_commission_structure'!$A$15:$I$24,MATCH($E692, '2018_commission_structure'!$A$15:$A$18,0),MATCH(Z$1, '2018_commission_structure'!$A$15:$I$15,0)), 0)</f>
        <v>0</v>
      </c>
      <c r="AA692" s="9">
        <f t="shared" si="108"/>
        <v>91501.2</v>
      </c>
      <c r="AB692" s="9">
        <f t="shared" si="109"/>
        <v>146344.20000000001</v>
      </c>
    </row>
    <row r="693" spans="1:28" x14ac:dyDescent="0.25">
      <c r="A693" t="str">
        <f t="shared" si="100"/>
        <v>Simone Garz</v>
      </c>
      <c r="B693">
        <v>7205256240</v>
      </c>
      <c r="C693" t="s">
        <v>1344</v>
      </c>
      <c r="D693" t="s">
        <v>1345</v>
      </c>
      <c r="E693" t="s">
        <v>29</v>
      </c>
      <c r="F693" s="6">
        <v>78106</v>
      </c>
      <c r="G693">
        <f>COUNTIF(deals_closed!D:D,'calculations '!B693)</f>
        <v>17</v>
      </c>
      <c r="H693" s="6">
        <f>SUMIF(deals_closed!D:D,'calculations '!B693,deals_closed!C:C)</f>
        <v>638311</v>
      </c>
      <c r="I693" s="9">
        <f>VLOOKUP(E693,'2018_commission_structure'!$A$22:$I$24,9,FALSE)</f>
        <v>600000</v>
      </c>
      <c r="J693" s="7">
        <f t="shared" si="101"/>
        <v>750000</v>
      </c>
      <c r="K693" s="8">
        <f t="shared" si="102"/>
        <v>900000</v>
      </c>
      <c r="L693" s="9">
        <f t="shared" si="103"/>
        <v>1200000</v>
      </c>
      <c r="M693" s="10">
        <f t="shared" si="104"/>
        <v>1.0638516666666666</v>
      </c>
      <c r="N693" t="str">
        <f t="shared" si="105"/>
        <v>100-125%</v>
      </c>
      <c r="O693" s="9">
        <f>MIN(I693, H693)*INDEX('2018_commission_structure'!$A$21:$I$24,
MATCH($E693, '2018_commission_structure'!$A$21:$A$24,0),
MATCH(O$1, '2018_commission_structure'!$A$21:$I$21,0))</f>
        <v>78000</v>
      </c>
      <c r="P693" s="2">
        <f>IF(H693&gt;I693, MIN(H693-I693, J693-I693)*
INDEX('2018_commission_structure'!$A$21:$I$24,
MATCH($E693, '2018_commission_structure'!$A$21:$A$24, 0),
MATCH(P$1, '2018_commission_structure'!$A$21:$I$21, 0)), 0)</f>
        <v>6512.8700000000008</v>
      </c>
      <c r="Q693" s="2">
        <f>IF(H693&gt;J693, MIN(H693-J693, K693-J693)*
INDEX('2018_commission_structure'!$A$21:$I$24,
MATCH($E693, '2018_commission_structure'!$A$21:$A$24, 0),
MATCH(Q$1, '2018_commission_structure'!$A$21:$I$21, 0)), 0)</f>
        <v>0</v>
      </c>
      <c r="R693" s="2">
        <f>IF($H693&gt;K693,MIN($H693-K693,L693-K693)*INDEX('2018_commission_structure'!$A$21:$I$24,MATCH($E693,'2018_commission_structure'!$A$21:$A$24,0),MATCH('calculations '!R$1,'2018_commission_structure'!$A$21:$I$21,0)),0)</f>
        <v>0</v>
      </c>
      <c r="S693" s="2">
        <f>IF($H693&gt;L693, ($H693-L693) *INDEX('2018_commission_structure'!$A$21:$I$24,MATCH($E693, '2018_commission_structure'!$A$21:$A$24,0),MATCH(S$1, '2018_commission_structure'!$A$21:$I$21,0)), 0)</f>
        <v>0</v>
      </c>
      <c r="T693" s="2">
        <f t="shared" si="106"/>
        <v>84512.87</v>
      </c>
      <c r="U693" s="2">
        <f t="shared" si="107"/>
        <v>162618.87</v>
      </c>
      <c r="V693" s="2">
        <f>MIN(I693, H693)*INDEX('2018_commission_structure'!$A$15:$I$18,MATCH($E693, '2018_commission_structure'!$A$15:$A$18,0),MATCH(V$1, '2018_commission_structure'!$A$15:$I$15,0))</f>
        <v>90000</v>
      </c>
      <c r="W693" s="2">
        <f>IF(H693&gt;I693, MIN(H693-I693, J693-I693)*INDEX('2018_commission_structure'!$A$15:$I$18,MATCH($E693, '2018_commission_structure'!$A$15:$A$18, 0),MATCH(W$1,'2018_commission_structure'!$A$15:$I$15, 0)), 0)</f>
        <v>6895.98</v>
      </c>
      <c r="X693" s="2">
        <f>IF(H693&gt;J693, MIN(H693-J693, K693-J693)*INDEX('2018_commission_structure'!$A$15:$I$24,MATCH($E693, '2018_commission_structure'!$A$15:$A$18, 0),MATCH(X$1, '2018_commission_structure'!$A$15:$I$15, 0)), 0)</f>
        <v>0</v>
      </c>
      <c r="Y693" s="2">
        <f>IF($H693&gt;K693,MIN($H693-K693,L693-K693)*INDEX('2018_commission_structure'!$A$15:$I$24,MATCH($E693,'2018_commission_structure'!$A$15:$A$18,0),MATCH('calculations '!Y$1,'2018_commission_structure'!$A$15:$I$15,0)),0)</f>
        <v>0</v>
      </c>
      <c r="Z693" s="2">
        <f>IF($H693&gt;L693, ($H693-L693) *INDEX('2018_commission_structure'!$A$15:$I$24,MATCH($E693, '2018_commission_structure'!$A$15:$A$18,0),MATCH(Z$1, '2018_commission_structure'!$A$15:$I$15,0)), 0)</f>
        <v>0</v>
      </c>
      <c r="AA693" s="9">
        <f t="shared" si="108"/>
        <v>96895.98</v>
      </c>
      <c r="AB693" s="9">
        <f t="shared" si="109"/>
        <v>175001.97999999998</v>
      </c>
    </row>
    <row r="694" spans="1:28" x14ac:dyDescent="0.25">
      <c r="A694" t="str">
        <f t="shared" si="100"/>
        <v>Alric McNaught</v>
      </c>
      <c r="B694">
        <v>4639895275</v>
      </c>
      <c r="C694" t="s">
        <v>1346</v>
      </c>
      <c r="D694" t="s">
        <v>1347</v>
      </c>
      <c r="E694" t="s">
        <v>10</v>
      </c>
      <c r="F694" s="6">
        <v>80883</v>
      </c>
      <c r="G694">
        <f>COUNTIF(deals_closed!D:D,'calculations '!B694)</f>
        <v>18</v>
      </c>
      <c r="H694" s="6">
        <f>SUMIF(deals_closed!D:D,'calculations '!B694,deals_closed!C:C)</f>
        <v>622265</v>
      </c>
      <c r="I694" s="9">
        <f>VLOOKUP(E694,'2018_commission_structure'!$A$22:$I$24,9,FALSE)</f>
        <v>750000</v>
      </c>
      <c r="J694" s="7">
        <f t="shared" si="101"/>
        <v>937500</v>
      </c>
      <c r="K694" s="8">
        <f t="shared" si="102"/>
        <v>1125000</v>
      </c>
      <c r="L694" s="9">
        <f t="shared" si="103"/>
        <v>1500000</v>
      </c>
      <c r="M694" s="10">
        <f t="shared" si="104"/>
        <v>0.82968666666666668</v>
      </c>
      <c r="N694" t="str">
        <f t="shared" si="105"/>
        <v>0-100%</v>
      </c>
      <c r="O694" s="9">
        <f>MIN(I694, H694)*INDEX('2018_commission_structure'!$A$21:$I$24,
MATCH($E694, '2018_commission_structure'!$A$21:$A$24,0),
MATCH(O$1, '2018_commission_structure'!$A$21:$I$21,0))</f>
        <v>93339.75</v>
      </c>
      <c r="P694" s="2">
        <f>IF(H694&gt;I694, MIN(H694-I694, J694-I694)*
INDEX('2018_commission_structure'!$A$21:$I$24,
MATCH($E694, '2018_commission_structure'!$A$21:$A$24, 0),
MATCH(P$1, '2018_commission_structure'!$A$21:$I$21, 0)), 0)</f>
        <v>0</v>
      </c>
      <c r="Q694" s="2">
        <f>IF(H694&gt;J694, MIN(H694-J694, K694-J694)*
INDEX('2018_commission_structure'!$A$21:$I$24,
MATCH($E694, '2018_commission_structure'!$A$21:$A$24, 0),
MATCH(Q$1, '2018_commission_structure'!$A$21:$I$21, 0)), 0)</f>
        <v>0</v>
      </c>
      <c r="R694" s="2">
        <f>IF($H694&gt;K694,MIN($H694-K694,L694-K694)*INDEX('2018_commission_structure'!$A$21:$I$24,MATCH($E694,'2018_commission_structure'!$A$21:$A$24,0),MATCH('calculations '!R$1,'2018_commission_structure'!$A$21:$I$21,0)),0)</f>
        <v>0</v>
      </c>
      <c r="S694" s="2">
        <f>IF($H694&gt;L694, ($H694-L694) *INDEX('2018_commission_structure'!$A$21:$I$24,MATCH($E694, '2018_commission_structure'!$A$21:$A$24,0),MATCH(S$1, '2018_commission_structure'!$A$21:$I$21,0)), 0)</f>
        <v>0</v>
      </c>
      <c r="T694" s="2">
        <f t="shared" si="106"/>
        <v>93339.75</v>
      </c>
      <c r="U694" s="2">
        <f t="shared" si="107"/>
        <v>174222.75</v>
      </c>
      <c r="V694" s="2">
        <f>MIN(I694, H694)*INDEX('2018_commission_structure'!$A$15:$I$18,MATCH($E694, '2018_commission_structure'!$A$15:$A$18,0),MATCH(V$1, '2018_commission_structure'!$A$15:$I$15,0))</f>
        <v>93339.75</v>
      </c>
      <c r="W694" s="2">
        <f>IF(H694&gt;I694, MIN(H694-I694, J694-I694)*INDEX('2018_commission_structure'!$A$15:$I$18,MATCH($E694, '2018_commission_structure'!$A$15:$A$18, 0),MATCH(W$1,'2018_commission_structure'!$A$15:$I$15, 0)), 0)</f>
        <v>0</v>
      </c>
      <c r="X694" s="2">
        <f>IF(H694&gt;J694, MIN(H694-J694, K694-J694)*INDEX('2018_commission_structure'!$A$15:$I$24,MATCH($E694, '2018_commission_structure'!$A$15:$A$18, 0),MATCH(X$1, '2018_commission_structure'!$A$15:$I$15, 0)), 0)</f>
        <v>0</v>
      </c>
      <c r="Y694" s="2">
        <f>IF($H694&gt;K694,MIN($H694-K694,L694-K694)*INDEX('2018_commission_structure'!$A$15:$I$24,MATCH($E694,'2018_commission_structure'!$A$15:$A$18,0),MATCH('calculations '!Y$1,'2018_commission_structure'!$A$15:$I$15,0)),0)</f>
        <v>0</v>
      </c>
      <c r="Z694" s="2">
        <f>IF($H694&gt;L694, ($H694-L694) *INDEX('2018_commission_structure'!$A$15:$I$24,MATCH($E694, '2018_commission_structure'!$A$15:$A$18,0),MATCH(Z$1, '2018_commission_structure'!$A$15:$I$15,0)), 0)</f>
        <v>0</v>
      </c>
      <c r="AA694" s="9">
        <f t="shared" si="108"/>
        <v>93339.75</v>
      </c>
      <c r="AB694" s="9">
        <f t="shared" si="109"/>
        <v>174222.75</v>
      </c>
    </row>
    <row r="695" spans="1:28" x14ac:dyDescent="0.25">
      <c r="A695" t="str">
        <f t="shared" si="100"/>
        <v>Della Tapson</v>
      </c>
      <c r="B695">
        <v>7039995972</v>
      </c>
      <c r="C695" t="s">
        <v>1348</v>
      </c>
      <c r="D695" t="s">
        <v>1349</v>
      </c>
      <c r="E695" t="s">
        <v>29</v>
      </c>
      <c r="F695" s="6">
        <v>56729</v>
      </c>
      <c r="G695">
        <f>COUNTIF(deals_closed!D:D,'calculations '!B695)</f>
        <v>24</v>
      </c>
      <c r="H695" s="6">
        <f>SUMIF(deals_closed!D:D,'calculations '!B695,deals_closed!C:C)</f>
        <v>862767</v>
      </c>
      <c r="I695" s="9">
        <f>VLOOKUP(E695,'2018_commission_structure'!$A$22:$I$24,9,FALSE)</f>
        <v>600000</v>
      </c>
      <c r="J695" s="7">
        <f t="shared" si="101"/>
        <v>750000</v>
      </c>
      <c r="K695" s="8">
        <f t="shared" si="102"/>
        <v>900000</v>
      </c>
      <c r="L695" s="9">
        <f t="shared" si="103"/>
        <v>1200000</v>
      </c>
      <c r="M695" s="10">
        <f t="shared" si="104"/>
        <v>1.437945</v>
      </c>
      <c r="N695" t="str">
        <f t="shared" si="105"/>
        <v>125-150%</v>
      </c>
      <c r="O695" s="9">
        <f>MIN(I695, H695)*INDEX('2018_commission_structure'!$A$21:$I$24,
MATCH($E695, '2018_commission_structure'!$A$21:$A$24,0),
MATCH(O$1, '2018_commission_structure'!$A$21:$I$21,0))</f>
        <v>78000</v>
      </c>
      <c r="P695" s="2">
        <f>IF(H695&gt;I695, MIN(H695-I695, J695-I695)*
INDEX('2018_commission_structure'!$A$21:$I$24,
MATCH($E695, '2018_commission_structure'!$A$21:$A$24, 0),
MATCH(P$1, '2018_commission_structure'!$A$21:$I$21, 0)), 0)</f>
        <v>25500.000000000004</v>
      </c>
      <c r="Q695" s="2">
        <f>IF(H695&gt;J695, MIN(H695-J695, K695-J695)*
INDEX('2018_commission_structure'!$A$21:$I$24,
MATCH($E695, '2018_commission_structure'!$A$21:$A$24, 0),
MATCH(Q$1, '2018_commission_structure'!$A$21:$I$21, 0)), 0)</f>
        <v>23681.07</v>
      </c>
      <c r="R695" s="2">
        <f>IF($H695&gt;K695,MIN($H695-K695,L695-K695)*INDEX('2018_commission_structure'!$A$21:$I$24,MATCH($E695,'2018_commission_structure'!$A$21:$A$24,0),MATCH('calculations '!R$1,'2018_commission_structure'!$A$21:$I$21,0)),0)</f>
        <v>0</v>
      </c>
      <c r="S695" s="2">
        <f>IF($H695&gt;L695, ($H695-L695) *INDEX('2018_commission_structure'!$A$21:$I$24,MATCH($E695, '2018_commission_structure'!$A$21:$A$24,0),MATCH(S$1, '2018_commission_structure'!$A$21:$I$21,0)), 0)</f>
        <v>0</v>
      </c>
      <c r="T695" s="2">
        <f t="shared" si="106"/>
        <v>127181.07</v>
      </c>
      <c r="U695" s="2">
        <f t="shared" si="107"/>
        <v>183910.07</v>
      </c>
      <c r="V695" s="2">
        <f>MIN(I695, H695)*INDEX('2018_commission_structure'!$A$15:$I$18,MATCH($E695, '2018_commission_structure'!$A$15:$A$18,0),MATCH(V$1, '2018_commission_structure'!$A$15:$I$15,0))</f>
        <v>90000</v>
      </c>
      <c r="W695" s="2">
        <f>IF(H695&gt;I695, MIN(H695-I695, J695-I695)*INDEX('2018_commission_structure'!$A$15:$I$18,MATCH($E695, '2018_commission_structure'!$A$15:$A$18, 0),MATCH(W$1,'2018_commission_structure'!$A$15:$I$15, 0)), 0)</f>
        <v>27000</v>
      </c>
      <c r="X695" s="2">
        <f>IF(H695&gt;J695, MIN(H695-J695, K695-J695)*INDEX('2018_commission_structure'!$A$15:$I$24,MATCH($E695, '2018_commission_structure'!$A$15:$A$18, 0),MATCH(X$1, '2018_commission_structure'!$A$15:$I$15, 0)), 0)</f>
        <v>28191.75</v>
      </c>
      <c r="Y695" s="2">
        <f>IF($H695&gt;K695,MIN($H695-K695,L695-K695)*INDEX('2018_commission_structure'!$A$15:$I$24,MATCH($E695,'2018_commission_structure'!$A$15:$A$18,0),MATCH('calculations '!Y$1,'2018_commission_structure'!$A$15:$I$15,0)),0)</f>
        <v>0</v>
      </c>
      <c r="Z695" s="2">
        <f>IF($H695&gt;L695, ($H695-L695) *INDEX('2018_commission_structure'!$A$15:$I$24,MATCH($E695, '2018_commission_structure'!$A$15:$A$18,0),MATCH(Z$1, '2018_commission_structure'!$A$15:$I$15,0)), 0)</f>
        <v>0</v>
      </c>
      <c r="AA695" s="9">
        <f t="shared" si="108"/>
        <v>145191.75</v>
      </c>
      <c r="AB695" s="9">
        <f t="shared" si="109"/>
        <v>201920.75</v>
      </c>
    </row>
    <row r="696" spans="1:28" x14ac:dyDescent="0.25">
      <c r="A696" t="str">
        <f t="shared" si="100"/>
        <v>Cristina Seegar</v>
      </c>
      <c r="B696">
        <v>4396213212</v>
      </c>
      <c r="C696" t="s">
        <v>1350</v>
      </c>
      <c r="D696" t="s">
        <v>1351</v>
      </c>
      <c r="E696" t="s">
        <v>29</v>
      </c>
      <c r="F696" s="6">
        <v>60884</v>
      </c>
      <c r="G696">
        <f>COUNTIF(deals_closed!D:D,'calculations '!B696)</f>
        <v>20</v>
      </c>
      <c r="H696" s="6">
        <f>SUMIF(deals_closed!D:D,'calculations '!B696,deals_closed!C:C)</f>
        <v>634931</v>
      </c>
      <c r="I696" s="9">
        <f>VLOOKUP(E696,'2018_commission_structure'!$A$22:$I$24,9,FALSE)</f>
        <v>600000</v>
      </c>
      <c r="J696" s="7">
        <f t="shared" si="101"/>
        <v>750000</v>
      </c>
      <c r="K696" s="8">
        <f t="shared" si="102"/>
        <v>900000</v>
      </c>
      <c r="L696" s="9">
        <f t="shared" si="103"/>
        <v>1200000</v>
      </c>
      <c r="M696" s="10">
        <f t="shared" si="104"/>
        <v>1.0582183333333333</v>
      </c>
      <c r="N696" t="str">
        <f t="shared" si="105"/>
        <v>100-125%</v>
      </c>
      <c r="O696" s="9">
        <f>MIN(I696, H696)*INDEX('2018_commission_structure'!$A$21:$I$24,
MATCH($E696, '2018_commission_structure'!$A$21:$A$24,0),
MATCH(O$1, '2018_commission_structure'!$A$21:$I$21,0))</f>
        <v>78000</v>
      </c>
      <c r="P696" s="2">
        <f>IF(H696&gt;I696, MIN(H696-I696, J696-I696)*
INDEX('2018_commission_structure'!$A$21:$I$24,
MATCH($E696, '2018_commission_structure'!$A$21:$A$24, 0),
MATCH(P$1, '2018_commission_structure'!$A$21:$I$21, 0)), 0)</f>
        <v>5938.27</v>
      </c>
      <c r="Q696" s="2">
        <f>IF(H696&gt;J696, MIN(H696-J696, K696-J696)*
INDEX('2018_commission_structure'!$A$21:$I$24,
MATCH($E696, '2018_commission_structure'!$A$21:$A$24, 0),
MATCH(Q$1, '2018_commission_structure'!$A$21:$I$21, 0)), 0)</f>
        <v>0</v>
      </c>
      <c r="R696" s="2">
        <f>IF($H696&gt;K696,MIN($H696-K696,L696-K696)*INDEX('2018_commission_structure'!$A$21:$I$24,MATCH($E696,'2018_commission_structure'!$A$21:$A$24,0),MATCH('calculations '!R$1,'2018_commission_structure'!$A$21:$I$21,0)),0)</f>
        <v>0</v>
      </c>
      <c r="S696" s="2">
        <f>IF($H696&gt;L696, ($H696-L696) *INDEX('2018_commission_structure'!$A$21:$I$24,MATCH($E696, '2018_commission_structure'!$A$21:$A$24,0),MATCH(S$1, '2018_commission_structure'!$A$21:$I$21,0)), 0)</f>
        <v>0</v>
      </c>
      <c r="T696" s="2">
        <f t="shared" si="106"/>
        <v>83938.27</v>
      </c>
      <c r="U696" s="2">
        <f t="shared" si="107"/>
        <v>144822.27000000002</v>
      </c>
      <c r="V696" s="2">
        <f>MIN(I696, H696)*INDEX('2018_commission_structure'!$A$15:$I$18,MATCH($E696, '2018_commission_structure'!$A$15:$A$18,0),MATCH(V$1, '2018_commission_structure'!$A$15:$I$15,0))</f>
        <v>90000</v>
      </c>
      <c r="W696" s="2">
        <f>IF(H696&gt;I696, MIN(H696-I696, J696-I696)*INDEX('2018_commission_structure'!$A$15:$I$18,MATCH($E696, '2018_commission_structure'!$A$15:$A$18, 0),MATCH(W$1,'2018_commission_structure'!$A$15:$I$15, 0)), 0)</f>
        <v>6287.58</v>
      </c>
      <c r="X696" s="2">
        <f>IF(H696&gt;J696, MIN(H696-J696, K696-J696)*INDEX('2018_commission_structure'!$A$15:$I$24,MATCH($E696, '2018_commission_structure'!$A$15:$A$18, 0),MATCH(X$1, '2018_commission_structure'!$A$15:$I$15, 0)), 0)</f>
        <v>0</v>
      </c>
      <c r="Y696" s="2">
        <f>IF($H696&gt;K696,MIN($H696-K696,L696-K696)*INDEX('2018_commission_structure'!$A$15:$I$24,MATCH($E696,'2018_commission_structure'!$A$15:$A$18,0),MATCH('calculations '!Y$1,'2018_commission_structure'!$A$15:$I$15,0)),0)</f>
        <v>0</v>
      </c>
      <c r="Z696" s="2">
        <f>IF($H696&gt;L696, ($H696-L696) *INDEX('2018_commission_structure'!$A$15:$I$24,MATCH($E696, '2018_commission_structure'!$A$15:$A$18,0),MATCH(Z$1, '2018_commission_structure'!$A$15:$I$15,0)), 0)</f>
        <v>0</v>
      </c>
      <c r="AA696" s="9">
        <f t="shared" si="108"/>
        <v>96287.58</v>
      </c>
      <c r="AB696" s="9">
        <f t="shared" si="109"/>
        <v>157171.58000000002</v>
      </c>
    </row>
    <row r="697" spans="1:28" x14ac:dyDescent="0.25">
      <c r="A697" t="str">
        <f t="shared" si="100"/>
        <v>Osbourne Kuhnke</v>
      </c>
      <c r="B697">
        <v>7533163729</v>
      </c>
      <c r="C697" t="s">
        <v>1352</v>
      </c>
      <c r="D697" t="s">
        <v>1353</v>
      </c>
      <c r="E697" t="s">
        <v>10</v>
      </c>
      <c r="F697" s="6">
        <v>94545</v>
      </c>
      <c r="G697">
        <f>COUNTIF(deals_closed!D:D,'calculations '!B697)</f>
        <v>23</v>
      </c>
      <c r="H697" s="6">
        <f>SUMIF(deals_closed!D:D,'calculations '!B697,deals_closed!C:C)</f>
        <v>769342</v>
      </c>
      <c r="I697" s="9">
        <f>VLOOKUP(E697,'2018_commission_structure'!$A$22:$I$24,9,FALSE)</f>
        <v>750000</v>
      </c>
      <c r="J697" s="7">
        <f t="shared" si="101"/>
        <v>937500</v>
      </c>
      <c r="K697" s="8">
        <f t="shared" si="102"/>
        <v>1125000</v>
      </c>
      <c r="L697" s="9">
        <f t="shared" si="103"/>
        <v>1500000</v>
      </c>
      <c r="M697" s="10">
        <f t="shared" si="104"/>
        <v>1.0257893333333334</v>
      </c>
      <c r="N697" t="str">
        <f t="shared" si="105"/>
        <v>100-125%</v>
      </c>
      <c r="O697" s="9">
        <f>MIN(I697, H697)*INDEX('2018_commission_structure'!$A$21:$I$24,
MATCH($E697, '2018_commission_structure'!$A$21:$A$24,0),
MATCH(O$1, '2018_commission_structure'!$A$21:$I$21,0))</f>
        <v>112500</v>
      </c>
      <c r="P697" s="2">
        <f>IF(H697&gt;I697, MIN(H697-I697, J697-I697)*
INDEX('2018_commission_structure'!$A$21:$I$24,
MATCH($E697, '2018_commission_structure'!$A$21:$A$24, 0),
MATCH(P$1, '2018_commission_structure'!$A$21:$I$21, 0)), 0)</f>
        <v>3674.98</v>
      </c>
      <c r="Q697" s="2">
        <f>IF(H697&gt;J697, MIN(H697-J697, K697-J697)*
INDEX('2018_commission_structure'!$A$21:$I$24,
MATCH($E697, '2018_commission_structure'!$A$21:$A$24, 0),
MATCH(Q$1, '2018_commission_structure'!$A$21:$I$21, 0)), 0)</f>
        <v>0</v>
      </c>
      <c r="R697" s="2">
        <f>IF($H697&gt;K697,MIN($H697-K697,L697-K697)*INDEX('2018_commission_structure'!$A$21:$I$24,MATCH($E697,'2018_commission_structure'!$A$21:$A$24,0),MATCH('calculations '!R$1,'2018_commission_structure'!$A$21:$I$21,0)),0)</f>
        <v>0</v>
      </c>
      <c r="S697" s="2">
        <f>IF($H697&gt;L697, ($H697-L697) *INDEX('2018_commission_structure'!$A$21:$I$24,MATCH($E697, '2018_commission_structure'!$A$21:$A$24,0),MATCH(S$1, '2018_commission_structure'!$A$21:$I$21,0)), 0)</f>
        <v>0</v>
      </c>
      <c r="T697" s="2">
        <f t="shared" si="106"/>
        <v>116174.98</v>
      </c>
      <c r="U697" s="2">
        <f t="shared" si="107"/>
        <v>210719.97999999998</v>
      </c>
      <c r="V697" s="2">
        <f>MIN(I697, H697)*INDEX('2018_commission_structure'!$A$15:$I$18,MATCH($E697, '2018_commission_structure'!$A$15:$A$18,0),MATCH(V$1, '2018_commission_structure'!$A$15:$I$15,0))</f>
        <v>112500</v>
      </c>
      <c r="W697" s="2">
        <f>IF(H697&gt;I697, MIN(H697-I697, J697-I697)*INDEX('2018_commission_structure'!$A$15:$I$18,MATCH($E697, '2018_commission_structure'!$A$15:$A$18, 0),MATCH(W$1,'2018_commission_structure'!$A$15:$I$15, 0)), 0)</f>
        <v>4255.24</v>
      </c>
      <c r="X697" s="2">
        <f>IF(H697&gt;J697, MIN(H697-J697, K697-J697)*INDEX('2018_commission_structure'!$A$15:$I$24,MATCH($E697, '2018_commission_structure'!$A$15:$A$18, 0),MATCH(X$1, '2018_commission_structure'!$A$15:$I$15, 0)), 0)</f>
        <v>0</v>
      </c>
      <c r="Y697" s="2">
        <f>IF($H697&gt;K697,MIN($H697-K697,L697-K697)*INDEX('2018_commission_structure'!$A$15:$I$24,MATCH($E697,'2018_commission_structure'!$A$15:$A$18,0),MATCH('calculations '!Y$1,'2018_commission_structure'!$A$15:$I$15,0)),0)</f>
        <v>0</v>
      </c>
      <c r="Z697" s="2">
        <f>IF($H697&gt;L697, ($H697-L697) *INDEX('2018_commission_structure'!$A$15:$I$24,MATCH($E697, '2018_commission_structure'!$A$15:$A$18,0),MATCH(Z$1, '2018_commission_structure'!$A$15:$I$15,0)), 0)</f>
        <v>0</v>
      </c>
      <c r="AA697" s="9">
        <f t="shared" si="108"/>
        <v>116755.24</v>
      </c>
      <c r="AB697" s="9">
        <f t="shared" si="109"/>
        <v>211300.24</v>
      </c>
    </row>
    <row r="698" spans="1:28" x14ac:dyDescent="0.25">
      <c r="A698" t="str">
        <f t="shared" si="100"/>
        <v>Phil Falconar</v>
      </c>
      <c r="B698">
        <v>9705650896</v>
      </c>
      <c r="C698" t="s">
        <v>1354</v>
      </c>
      <c r="D698" t="s">
        <v>1355</v>
      </c>
      <c r="E698" t="s">
        <v>29</v>
      </c>
      <c r="F698" s="6">
        <v>54482</v>
      </c>
      <c r="G698">
        <f>COUNTIF(deals_closed!D:D,'calculations '!B698)</f>
        <v>17</v>
      </c>
      <c r="H698" s="6">
        <f>SUMIF(deals_closed!D:D,'calculations '!B698,deals_closed!C:C)</f>
        <v>623150</v>
      </c>
      <c r="I698" s="9">
        <f>VLOOKUP(E698,'2018_commission_structure'!$A$22:$I$24,9,FALSE)</f>
        <v>600000</v>
      </c>
      <c r="J698" s="7">
        <f t="shared" si="101"/>
        <v>750000</v>
      </c>
      <c r="K698" s="8">
        <f t="shared" si="102"/>
        <v>900000</v>
      </c>
      <c r="L698" s="9">
        <f t="shared" si="103"/>
        <v>1200000</v>
      </c>
      <c r="M698" s="10">
        <f t="shared" si="104"/>
        <v>1.0385833333333334</v>
      </c>
      <c r="N698" t="str">
        <f t="shared" si="105"/>
        <v>100-125%</v>
      </c>
      <c r="O698" s="9">
        <f>MIN(I698, H698)*INDEX('2018_commission_structure'!$A$21:$I$24,
MATCH($E698, '2018_commission_structure'!$A$21:$A$24,0),
MATCH(O$1, '2018_commission_structure'!$A$21:$I$21,0))</f>
        <v>78000</v>
      </c>
      <c r="P698" s="2">
        <f>IF(H698&gt;I698, MIN(H698-I698, J698-I698)*
INDEX('2018_commission_structure'!$A$21:$I$24,
MATCH($E698, '2018_commission_structure'!$A$21:$A$24, 0),
MATCH(P$1, '2018_commission_structure'!$A$21:$I$21, 0)), 0)</f>
        <v>3935.5000000000005</v>
      </c>
      <c r="Q698" s="2">
        <f>IF(H698&gt;J698, MIN(H698-J698, K698-J698)*
INDEX('2018_commission_structure'!$A$21:$I$24,
MATCH($E698, '2018_commission_structure'!$A$21:$A$24, 0),
MATCH(Q$1, '2018_commission_structure'!$A$21:$I$21, 0)), 0)</f>
        <v>0</v>
      </c>
      <c r="R698" s="2">
        <f>IF($H698&gt;K698,MIN($H698-K698,L698-K698)*INDEX('2018_commission_structure'!$A$21:$I$24,MATCH($E698,'2018_commission_structure'!$A$21:$A$24,0),MATCH('calculations '!R$1,'2018_commission_structure'!$A$21:$I$21,0)),0)</f>
        <v>0</v>
      </c>
      <c r="S698" s="2">
        <f>IF($H698&gt;L698, ($H698-L698) *INDEX('2018_commission_structure'!$A$21:$I$24,MATCH($E698, '2018_commission_structure'!$A$21:$A$24,0),MATCH(S$1, '2018_commission_structure'!$A$21:$I$21,0)), 0)</f>
        <v>0</v>
      </c>
      <c r="T698" s="2">
        <f t="shared" si="106"/>
        <v>81935.5</v>
      </c>
      <c r="U698" s="2">
        <f t="shared" si="107"/>
        <v>136417.5</v>
      </c>
      <c r="V698" s="2">
        <f>MIN(I698, H698)*INDEX('2018_commission_structure'!$A$15:$I$18,MATCH($E698, '2018_commission_structure'!$A$15:$A$18,0),MATCH(V$1, '2018_commission_structure'!$A$15:$I$15,0))</f>
        <v>90000</v>
      </c>
      <c r="W698" s="2">
        <f>IF(H698&gt;I698, MIN(H698-I698, J698-I698)*INDEX('2018_commission_structure'!$A$15:$I$18,MATCH($E698, '2018_commission_structure'!$A$15:$A$18, 0),MATCH(W$1,'2018_commission_structure'!$A$15:$I$15, 0)), 0)</f>
        <v>4167</v>
      </c>
      <c r="X698" s="2">
        <f>IF(H698&gt;J698, MIN(H698-J698, K698-J698)*INDEX('2018_commission_structure'!$A$15:$I$24,MATCH($E698, '2018_commission_structure'!$A$15:$A$18, 0),MATCH(X$1, '2018_commission_structure'!$A$15:$I$15, 0)), 0)</f>
        <v>0</v>
      </c>
      <c r="Y698" s="2">
        <f>IF($H698&gt;K698,MIN($H698-K698,L698-K698)*INDEX('2018_commission_structure'!$A$15:$I$24,MATCH($E698,'2018_commission_structure'!$A$15:$A$18,0),MATCH('calculations '!Y$1,'2018_commission_structure'!$A$15:$I$15,0)),0)</f>
        <v>0</v>
      </c>
      <c r="Z698" s="2">
        <f>IF($H698&gt;L698, ($H698-L698) *INDEX('2018_commission_structure'!$A$15:$I$24,MATCH($E698, '2018_commission_structure'!$A$15:$A$18,0),MATCH(Z$1, '2018_commission_structure'!$A$15:$I$15,0)), 0)</f>
        <v>0</v>
      </c>
      <c r="AA698" s="9">
        <f t="shared" si="108"/>
        <v>94167</v>
      </c>
      <c r="AB698" s="9">
        <f t="shared" si="109"/>
        <v>148649</v>
      </c>
    </row>
    <row r="699" spans="1:28" x14ac:dyDescent="0.25">
      <c r="A699" t="str">
        <f t="shared" si="100"/>
        <v>Sibbie Cutbush</v>
      </c>
      <c r="B699">
        <v>1009146149</v>
      </c>
      <c r="C699" t="s">
        <v>1356</v>
      </c>
      <c r="D699" t="s">
        <v>1357</v>
      </c>
      <c r="E699" t="s">
        <v>29</v>
      </c>
      <c r="F699" s="6">
        <v>78802</v>
      </c>
      <c r="G699">
        <f>COUNTIF(deals_closed!D:D,'calculations '!B699)</f>
        <v>27</v>
      </c>
      <c r="H699" s="6">
        <f>SUMIF(deals_closed!D:D,'calculations '!B699,deals_closed!C:C)</f>
        <v>885458</v>
      </c>
      <c r="I699" s="9">
        <f>VLOOKUP(E699,'2018_commission_structure'!$A$22:$I$24,9,FALSE)</f>
        <v>600000</v>
      </c>
      <c r="J699" s="7">
        <f t="shared" si="101"/>
        <v>750000</v>
      </c>
      <c r="K699" s="8">
        <f t="shared" si="102"/>
        <v>900000</v>
      </c>
      <c r="L699" s="9">
        <f t="shared" si="103"/>
        <v>1200000</v>
      </c>
      <c r="M699" s="10">
        <f t="shared" si="104"/>
        <v>1.4757633333333333</v>
      </c>
      <c r="N699" t="str">
        <f t="shared" si="105"/>
        <v>125-150%</v>
      </c>
      <c r="O699" s="9">
        <f>MIN(I699, H699)*INDEX('2018_commission_structure'!$A$21:$I$24,
MATCH($E699, '2018_commission_structure'!$A$21:$A$24,0),
MATCH(O$1, '2018_commission_structure'!$A$21:$I$21,0))</f>
        <v>78000</v>
      </c>
      <c r="P699" s="2">
        <f>IF(H699&gt;I699, MIN(H699-I699, J699-I699)*
INDEX('2018_commission_structure'!$A$21:$I$24,
MATCH($E699, '2018_commission_structure'!$A$21:$A$24, 0),
MATCH(P$1, '2018_commission_structure'!$A$21:$I$21, 0)), 0)</f>
        <v>25500.000000000004</v>
      </c>
      <c r="Q699" s="2">
        <f>IF(H699&gt;J699, MIN(H699-J699, K699-J699)*
INDEX('2018_commission_structure'!$A$21:$I$24,
MATCH($E699, '2018_commission_structure'!$A$21:$A$24, 0),
MATCH(Q$1, '2018_commission_structure'!$A$21:$I$21, 0)), 0)</f>
        <v>28446.18</v>
      </c>
      <c r="R699" s="2">
        <f>IF($H699&gt;K699,MIN($H699-K699,L699-K699)*INDEX('2018_commission_structure'!$A$21:$I$24,MATCH($E699,'2018_commission_structure'!$A$21:$A$24,0),MATCH('calculations '!R$1,'2018_commission_structure'!$A$21:$I$21,0)),0)</f>
        <v>0</v>
      </c>
      <c r="S699" s="2">
        <f>IF($H699&gt;L699, ($H699-L699) *INDEX('2018_commission_structure'!$A$21:$I$24,MATCH($E699, '2018_commission_structure'!$A$21:$A$24,0),MATCH(S$1, '2018_commission_structure'!$A$21:$I$21,0)), 0)</f>
        <v>0</v>
      </c>
      <c r="T699" s="2">
        <f t="shared" si="106"/>
        <v>131946.18</v>
      </c>
      <c r="U699" s="2">
        <f t="shared" si="107"/>
        <v>210748.18</v>
      </c>
      <c r="V699" s="2">
        <f>MIN(I699, H699)*INDEX('2018_commission_structure'!$A$15:$I$18,MATCH($E699, '2018_commission_structure'!$A$15:$A$18,0),MATCH(V$1, '2018_commission_structure'!$A$15:$I$15,0))</f>
        <v>90000</v>
      </c>
      <c r="W699" s="2">
        <f>IF(H699&gt;I699, MIN(H699-I699, J699-I699)*INDEX('2018_commission_structure'!$A$15:$I$18,MATCH($E699, '2018_commission_structure'!$A$15:$A$18, 0),MATCH(W$1,'2018_commission_structure'!$A$15:$I$15, 0)), 0)</f>
        <v>27000</v>
      </c>
      <c r="X699" s="2">
        <f>IF(H699&gt;J699, MIN(H699-J699, K699-J699)*INDEX('2018_commission_structure'!$A$15:$I$24,MATCH($E699, '2018_commission_structure'!$A$15:$A$18, 0),MATCH(X$1, '2018_commission_structure'!$A$15:$I$15, 0)), 0)</f>
        <v>33864.5</v>
      </c>
      <c r="Y699" s="2">
        <f>IF($H699&gt;K699,MIN($H699-K699,L699-K699)*INDEX('2018_commission_structure'!$A$15:$I$24,MATCH($E699,'2018_commission_structure'!$A$15:$A$18,0),MATCH('calculations '!Y$1,'2018_commission_structure'!$A$15:$I$15,0)),0)</f>
        <v>0</v>
      </c>
      <c r="Z699" s="2">
        <f>IF($H699&gt;L699, ($H699-L699) *INDEX('2018_commission_structure'!$A$15:$I$24,MATCH($E699, '2018_commission_structure'!$A$15:$A$18,0),MATCH(Z$1, '2018_commission_structure'!$A$15:$I$15,0)), 0)</f>
        <v>0</v>
      </c>
      <c r="AA699" s="9">
        <f t="shared" si="108"/>
        <v>150864.5</v>
      </c>
      <c r="AB699" s="9">
        <f t="shared" si="109"/>
        <v>229666.5</v>
      </c>
    </row>
    <row r="700" spans="1:28" x14ac:dyDescent="0.25">
      <c r="A700" t="str">
        <f t="shared" si="100"/>
        <v>Andris Dunbleton</v>
      </c>
      <c r="B700">
        <v>3303111790</v>
      </c>
      <c r="C700" t="s">
        <v>1203</v>
      </c>
      <c r="D700" t="s">
        <v>1358</v>
      </c>
      <c r="E700" t="s">
        <v>7</v>
      </c>
      <c r="F700" s="6">
        <v>63069</v>
      </c>
      <c r="G700">
        <f>COUNTIF(deals_closed!D:D,'calculations '!B700)</f>
        <v>20</v>
      </c>
      <c r="H700" s="6">
        <f>SUMIF(deals_closed!D:D,'calculations '!B700,deals_closed!C:C)</f>
        <v>742207</v>
      </c>
      <c r="I700" s="9">
        <f>VLOOKUP(E700,'2018_commission_structure'!$A$22:$I$24,9,FALSE)</f>
        <v>500000</v>
      </c>
      <c r="J700" s="7">
        <f t="shared" si="101"/>
        <v>625000</v>
      </c>
      <c r="K700" s="8">
        <f t="shared" si="102"/>
        <v>750000</v>
      </c>
      <c r="L700" s="9">
        <f t="shared" si="103"/>
        <v>1000000</v>
      </c>
      <c r="M700" s="10">
        <f t="shared" si="104"/>
        <v>1.4844139999999999</v>
      </c>
      <c r="N700" t="str">
        <f t="shared" si="105"/>
        <v>125-150%</v>
      </c>
      <c r="O700" s="9">
        <f>MIN(I700, H700)*INDEX('2018_commission_structure'!$A$21:$I$24,
MATCH($E700, '2018_commission_structure'!$A$21:$A$24,0),
MATCH(O$1, '2018_commission_structure'!$A$21:$I$21,0))</f>
        <v>50000</v>
      </c>
      <c r="P700" s="2">
        <f>IF(H700&gt;I700, MIN(H700-I700, J700-I700)*
INDEX('2018_commission_structure'!$A$21:$I$24,
MATCH($E700, '2018_commission_structure'!$A$21:$A$24, 0),
MATCH(P$1, '2018_commission_structure'!$A$21:$I$21, 0)), 0)</f>
        <v>18750</v>
      </c>
      <c r="Q700" s="2">
        <f>IF(H700&gt;J700, MIN(H700-J700, K700-J700)*
INDEX('2018_commission_structure'!$A$21:$I$24,
MATCH($E700, '2018_commission_structure'!$A$21:$A$24, 0),
MATCH(Q$1, '2018_commission_structure'!$A$21:$I$21, 0)), 0)</f>
        <v>21097.26</v>
      </c>
      <c r="R700" s="2">
        <f>IF($H700&gt;K700,MIN($H700-K700,L700-K700)*INDEX('2018_commission_structure'!$A$21:$I$24,MATCH($E700,'2018_commission_structure'!$A$21:$A$24,0),MATCH('calculations '!R$1,'2018_commission_structure'!$A$21:$I$21,0)),0)</f>
        <v>0</v>
      </c>
      <c r="S700" s="2">
        <f>IF($H700&gt;L700, ($H700-L700) *INDEX('2018_commission_structure'!$A$21:$I$24,MATCH($E700, '2018_commission_structure'!$A$21:$A$24,0),MATCH(S$1, '2018_commission_structure'!$A$21:$I$21,0)), 0)</f>
        <v>0</v>
      </c>
      <c r="T700" s="2">
        <f t="shared" si="106"/>
        <v>89847.26</v>
      </c>
      <c r="U700" s="2">
        <f t="shared" si="107"/>
        <v>152916.26</v>
      </c>
      <c r="V700" s="2">
        <f>MIN(I700, H700)*INDEX('2018_commission_structure'!$A$15:$I$18,MATCH($E700, '2018_commission_structure'!$A$15:$A$18,0),MATCH(V$1, '2018_commission_structure'!$A$15:$I$15,0))</f>
        <v>60000</v>
      </c>
      <c r="W700" s="2">
        <f>IF(H700&gt;I700, MIN(H700-I700, J700-I700)*INDEX('2018_commission_structure'!$A$15:$I$18,MATCH($E700, '2018_commission_structure'!$A$15:$A$18, 0),MATCH(W$1,'2018_commission_structure'!$A$15:$I$15, 0)), 0)</f>
        <v>21250</v>
      </c>
      <c r="X700" s="2">
        <f>IF(H700&gt;J700, MIN(H700-J700, K700-J700)*INDEX('2018_commission_structure'!$A$15:$I$24,MATCH($E700, '2018_commission_structure'!$A$15:$A$18, 0),MATCH(X$1, '2018_commission_structure'!$A$15:$I$15, 0)), 0)</f>
        <v>23441.4</v>
      </c>
      <c r="Y700" s="2">
        <f>IF($H700&gt;K700,MIN($H700-K700,L700-K700)*INDEX('2018_commission_structure'!$A$15:$I$24,MATCH($E700,'2018_commission_structure'!$A$15:$A$18,0),MATCH('calculations '!Y$1,'2018_commission_structure'!$A$15:$I$15,0)),0)</f>
        <v>0</v>
      </c>
      <c r="Z700" s="2">
        <f>IF($H700&gt;L700, ($H700-L700) *INDEX('2018_commission_structure'!$A$15:$I$24,MATCH($E700, '2018_commission_structure'!$A$15:$A$18,0),MATCH(Z$1, '2018_commission_structure'!$A$15:$I$15,0)), 0)</f>
        <v>0</v>
      </c>
      <c r="AA700" s="9">
        <f t="shared" si="108"/>
        <v>104691.4</v>
      </c>
      <c r="AB700" s="9">
        <f t="shared" si="109"/>
        <v>167760.4</v>
      </c>
    </row>
    <row r="701" spans="1:28" x14ac:dyDescent="0.25">
      <c r="A701" t="str">
        <f t="shared" si="100"/>
        <v>Eward Cureton</v>
      </c>
      <c r="B701">
        <v>1456229036</v>
      </c>
      <c r="C701" t="s">
        <v>1359</v>
      </c>
      <c r="D701" t="s">
        <v>1360</v>
      </c>
      <c r="E701" t="s">
        <v>29</v>
      </c>
      <c r="F701" s="6">
        <v>73519</v>
      </c>
      <c r="G701">
        <f>COUNTIF(deals_closed!D:D,'calculations '!B701)</f>
        <v>21</v>
      </c>
      <c r="H701" s="6">
        <f>SUMIF(deals_closed!D:D,'calculations '!B701,deals_closed!C:C)</f>
        <v>830970</v>
      </c>
      <c r="I701" s="9">
        <f>VLOOKUP(E701,'2018_commission_structure'!$A$22:$I$24,9,FALSE)</f>
        <v>600000</v>
      </c>
      <c r="J701" s="7">
        <f t="shared" si="101"/>
        <v>750000</v>
      </c>
      <c r="K701" s="8">
        <f t="shared" si="102"/>
        <v>900000</v>
      </c>
      <c r="L701" s="9">
        <f t="shared" si="103"/>
        <v>1200000</v>
      </c>
      <c r="M701" s="10">
        <f t="shared" si="104"/>
        <v>1.3849499999999999</v>
      </c>
      <c r="N701" t="str">
        <f t="shared" si="105"/>
        <v>125-150%</v>
      </c>
      <c r="O701" s="9">
        <f>MIN(I701, H701)*INDEX('2018_commission_structure'!$A$21:$I$24,
MATCH($E701, '2018_commission_structure'!$A$21:$A$24,0),
MATCH(O$1, '2018_commission_structure'!$A$21:$I$21,0))</f>
        <v>78000</v>
      </c>
      <c r="P701" s="2">
        <f>IF(H701&gt;I701, MIN(H701-I701, J701-I701)*
INDEX('2018_commission_structure'!$A$21:$I$24,
MATCH($E701, '2018_commission_structure'!$A$21:$A$24, 0),
MATCH(P$1, '2018_commission_structure'!$A$21:$I$21, 0)), 0)</f>
        <v>25500.000000000004</v>
      </c>
      <c r="Q701" s="2">
        <f>IF(H701&gt;J701, MIN(H701-J701, K701-J701)*
INDEX('2018_commission_structure'!$A$21:$I$24,
MATCH($E701, '2018_commission_structure'!$A$21:$A$24, 0),
MATCH(Q$1, '2018_commission_structure'!$A$21:$I$21, 0)), 0)</f>
        <v>17003.7</v>
      </c>
      <c r="R701" s="2">
        <f>IF($H701&gt;K701,MIN($H701-K701,L701-K701)*INDEX('2018_commission_structure'!$A$21:$I$24,MATCH($E701,'2018_commission_structure'!$A$21:$A$24,0),MATCH('calculations '!R$1,'2018_commission_structure'!$A$21:$I$21,0)),0)</f>
        <v>0</v>
      </c>
      <c r="S701" s="2">
        <f>IF($H701&gt;L701, ($H701-L701) *INDEX('2018_commission_structure'!$A$21:$I$24,MATCH($E701, '2018_commission_structure'!$A$21:$A$24,0),MATCH(S$1, '2018_commission_structure'!$A$21:$I$21,0)), 0)</f>
        <v>0</v>
      </c>
      <c r="T701" s="2">
        <f t="shared" si="106"/>
        <v>120503.7</v>
      </c>
      <c r="U701" s="2">
        <f t="shared" si="107"/>
        <v>194022.7</v>
      </c>
      <c r="V701" s="2">
        <f>MIN(I701, H701)*INDEX('2018_commission_structure'!$A$15:$I$18,MATCH($E701, '2018_commission_structure'!$A$15:$A$18,0),MATCH(V$1, '2018_commission_structure'!$A$15:$I$15,0))</f>
        <v>90000</v>
      </c>
      <c r="W701" s="2">
        <f>IF(H701&gt;I701, MIN(H701-I701, J701-I701)*INDEX('2018_commission_structure'!$A$15:$I$18,MATCH($E701, '2018_commission_structure'!$A$15:$A$18, 0),MATCH(W$1,'2018_commission_structure'!$A$15:$I$15, 0)), 0)</f>
        <v>27000</v>
      </c>
      <c r="X701" s="2">
        <f>IF(H701&gt;J701, MIN(H701-J701, K701-J701)*INDEX('2018_commission_structure'!$A$15:$I$24,MATCH($E701, '2018_commission_structure'!$A$15:$A$18, 0),MATCH(X$1, '2018_commission_structure'!$A$15:$I$15, 0)), 0)</f>
        <v>20242.5</v>
      </c>
      <c r="Y701" s="2">
        <f>IF($H701&gt;K701,MIN($H701-K701,L701-K701)*INDEX('2018_commission_structure'!$A$15:$I$24,MATCH($E701,'2018_commission_structure'!$A$15:$A$18,0),MATCH('calculations '!Y$1,'2018_commission_structure'!$A$15:$I$15,0)),0)</f>
        <v>0</v>
      </c>
      <c r="Z701" s="2">
        <f>IF($H701&gt;L701, ($H701-L701) *INDEX('2018_commission_structure'!$A$15:$I$24,MATCH($E701, '2018_commission_structure'!$A$15:$A$18,0),MATCH(Z$1, '2018_commission_structure'!$A$15:$I$15,0)), 0)</f>
        <v>0</v>
      </c>
      <c r="AA701" s="9">
        <f t="shared" si="108"/>
        <v>137242.5</v>
      </c>
      <c r="AB701" s="9">
        <f t="shared" si="109"/>
        <v>210761.5</v>
      </c>
    </row>
    <row r="702" spans="1:28" x14ac:dyDescent="0.25">
      <c r="A702" t="str">
        <f t="shared" si="100"/>
        <v>Cecilia Livingstone</v>
      </c>
      <c r="B702">
        <v>4969679754</v>
      </c>
      <c r="C702" t="s">
        <v>1361</v>
      </c>
      <c r="D702" t="s">
        <v>1362</v>
      </c>
      <c r="E702" t="s">
        <v>29</v>
      </c>
      <c r="F702" s="6">
        <v>54602</v>
      </c>
      <c r="G702">
        <f>COUNTIF(deals_closed!D:D,'calculations '!B702)</f>
        <v>28</v>
      </c>
      <c r="H702" s="6">
        <f>SUMIF(deals_closed!D:D,'calculations '!B702,deals_closed!C:C)</f>
        <v>1057474</v>
      </c>
      <c r="I702" s="9">
        <f>VLOOKUP(E702,'2018_commission_structure'!$A$22:$I$24,9,FALSE)</f>
        <v>600000</v>
      </c>
      <c r="J702" s="7">
        <f t="shared" si="101"/>
        <v>750000</v>
      </c>
      <c r="K702" s="8">
        <f t="shared" si="102"/>
        <v>900000</v>
      </c>
      <c r="L702" s="9">
        <f t="shared" si="103"/>
        <v>1200000</v>
      </c>
      <c r="M702" s="10">
        <f t="shared" si="104"/>
        <v>1.7624566666666666</v>
      </c>
      <c r="N702" t="str">
        <f t="shared" si="105"/>
        <v>150-200%</v>
      </c>
      <c r="O702" s="9">
        <f>MIN(I702, H702)*INDEX('2018_commission_structure'!$A$21:$I$24,
MATCH($E702, '2018_commission_structure'!$A$21:$A$24,0),
MATCH(O$1, '2018_commission_structure'!$A$21:$I$21,0))</f>
        <v>78000</v>
      </c>
      <c r="P702" s="2">
        <f>IF(H702&gt;I702, MIN(H702-I702, J702-I702)*
INDEX('2018_commission_structure'!$A$21:$I$24,
MATCH($E702, '2018_commission_structure'!$A$21:$A$24, 0),
MATCH(P$1, '2018_commission_structure'!$A$21:$I$21, 0)), 0)</f>
        <v>25500.000000000004</v>
      </c>
      <c r="Q702" s="2">
        <f>IF(H702&gt;J702, MIN(H702-J702, K702-J702)*
INDEX('2018_commission_structure'!$A$21:$I$24,
MATCH($E702, '2018_commission_structure'!$A$21:$A$24, 0),
MATCH(Q$1, '2018_commission_structure'!$A$21:$I$21, 0)), 0)</f>
        <v>31500</v>
      </c>
      <c r="R702" s="2">
        <f>IF($H702&gt;K702,MIN($H702-K702,L702-K702)*INDEX('2018_commission_structure'!$A$21:$I$24,MATCH($E702,'2018_commission_structure'!$A$21:$A$24,0),MATCH('calculations '!R$1,'2018_commission_structure'!$A$21:$I$21,0)),0)</f>
        <v>40943.24</v>
      </c>
      <c r="S702" s="2">
        <f>IF($H702&gt;L702, ($H702-L702) *INDEX('2018_commission_structure'!$A$21:$I$24,MATCH($E702, '2018_commission_structure'!$A$21:$A$24,0),MATCH(S$1, '2018_commission_structure'!$A$21:$I$21,0)), 0)</f>
        <v>0</v>
      </c>
      <c r="T702" s="2">
        <f t="shared" si="106"/>
        <v>175943.24</v>
      </c>
      <c r="U702" s="2">
        <f t="shared" si="107"/>
        <v>230545.24</v>
      </c>
      <c r="V702" s="2">
        <f>MIN(I702, H702)*INDEX('2018_commission_structure'!$A$15:$I$18,MATCH($E702, '2018_commission_structure'!$A$15:$A$18,0),MATCH(V$1, '2018_commission_structure'!$A$15:$I$15,0))</f>
        <v>90000</v>
      </c>
      <c r="W702" s="2">
        <f>IF(H702&gt;I702, MIN(H702-I702, J702-I702)*INDEX('2018_commission_structure'!$A$15:$I$18,MATCH($E702, '2018_commission_structure'!$A$15:$A$18, 0),MATCH(W$1,'2018_commission_structure'!$A$15:$I$15, 0)), 0)</f>
        <v>27000</v>
      </c>
      <c r="X702" s="2">
        <f>IF(H702&gt;J702, MIN(H702-J702, K702-J702)*INDEX('2018_commission_structure'!$A$15:$I$24,MATCH($E702, '2018_commission_structure'!$A$15:$A$18, 0),MATCH(X$1, '2018_commission_structure'!$A$15:$I$15, 0)), 0)</f>
        <v>37500</v>
      </c>
      <c r="Y702" s="2">
        <f>IF($H702&gt;K702,MIN($H702-K702,L702-K702)*INDEX('2018_commission_structure'!$A$15:$I$24,MATCH($E702,'2018_commission_structure'!$A$15:$A$18,0),MATCH('calculations '!Y$1,'2018_commission_structure'!$A$15:$I$15,0)),0)</f>
        <v>47242.2</v>
      </c>
      <c r="Z702" s="2">
        <f>IF($H702&gt;L702, ($H702-L702) *INDEX('2018_commission_structure'!$A$15:$I$24,MATCH($E702, '2018_commission_structure'!$A$15:$A$18,0),MATCH(Z$1, '2018_commission_structure'!$A$15:$I$15,0)), 0)</f>
        <v>0</v>
      </c>
      <c r="AA702" s="9">
        <f t="shared" si="108"/>
        <v>201742.2</v>
      </c>
      <c r="AB702" s="9">
        <f t="shared" si="109"/>
        <v>256344.2</v>
      </c>
    </row>
    <row r="703" spans="1:28" x14ac:dyDescent="0.25">
      <c r="A703" t="str">
        <f t="shared" si="100"/>
        <v>Glynis Garaghan</v>
      </c>
      <c r="B703">
        <v>1898839557</v>
      </c>
      <c r="C703" t="s">
        <v>1363</v>
      </c>
      <c r="D703" t="s">
        <v>1364</v>
      </c>
      <c r="E703" t="s">
        <v>29</v>
      </c>
      <c r="F703" s="6">
        <v>70011</v>
      </c>
      <c r="G703">
        <f>COUNTIF(deals_closed!D:D,'calculations '!B703)</f>
        <v>32</v>
      </c>
      <c r="H703" s="6">
        <f>SUMIF(deals_closed!D:D,'calculations '!B703,deals_closed!C:C)</f>
        <v>1010499</v>
      </c>
      <c r="I703" s="9">
        <f>VLOOKUP(E703,'2018_commission_structure'!$A$22:$I$24,9,FALSE)</f>
        <v>600000</v>
      </c>
      <c r="J703" s="7">
        <f t="shared" si="101"/>
        <v>750000</v>
      </c>
      <c r="K703" s="8">
        <f t="shared" si="102"/>
        <v>900000</v>
      </c>
      <c r="L703" s="9">
        <f t="shared" si="103"/>
        <v>1200000</v>
      </c>
      <c r="M703" s="10">
        <f t="shared" si="104"/>
        <v>1.6841649999999999</v>
      </c>
      <c r="N703" t="str">
        <f t="shared" si="105"/>
        <v>150-200%</v>
      </c>
      <c r="O703" s="9">
        <f>MIN(I703, H703)*INDEX('2018_commission_structure'!$A$21:$I$24,
MATCH($E703, '2018_commission_structure'!$A$21:$A$24,0),
MATCH(O$1, '2018_commission_structure'!$A$21:$I$21,0))</f>
        <v>78000</v>
      </c>
      <c r="P703" s="2">
        <f>IF(H703&gt;I703, MIN(H703-I703, J703-I703)*
INDEX('2018_commission_structure'!$A$21:$I$24,
MATCH($E703, '2018_commission_structure'!$A$21:$A$24, 0),
MATCH(P$1, '2018_commission_structure'!$A$21:$I$21, 0)), 0)</f>
        <v>25500.000000000004</v>
      </c>
      <c r="Q703" s="2">
        <f>IF(H703&gt;J703, MIN(H703-J703, K703-J703)*
INDEX('2018_commission_structure'!$A$21:$I$24,
MATCH($E703, '2018_commission_structure'!$A$21:$A$24, 0),
MATCH(Q$1, '2018_commission_structure'!$A$21:$I$21, 0)), 0)</f>
        <v>31500</v>
      </c>
      <c r="R703" s="2">
        <f>IF($H703&gt;K703,MIN($H703-K703,L703-K703)*INDEX('2018_commission_structure'!$A$21:$I$24,MATCH($E703,'2018_commission_structure'!$A$21:$A$24,0),MATCH('calculations '!R$1,'2018_commission_structure'!$A$21:$I$21,0)),0)</f>
        <v>28729.74</v>
      </c>
      <c r="S703" s="2">
        <f>IF($H703&gt;L703, ($H703-L703) *INDEX('2018_commission_structure'!$A$21:$I$24,MATCH($E703, '2018_commission_structure'!$A$21:$A$24,0),MATCH(S$1, '2018_commission_structure'!$A$21:$I$21,0)), 0)</f>
        <v>0</v>
      </c>
      <c r="T703" s="2">
        <f t="shared" si="106"/>
        <v>163729.74</v>
      </c>
      <c r="U703" s="2">
        <f t="shared" si="107"/>
        <v>233740.74</v>
      </c>
      <c r="V703" s="2">
        <f>MIN(I703, H703)*INDEX('2018_commission_structure'!$A$15:$I$18,MATCH($E703, '2018_commission_structure'!$A$15:$A$18,0),MATCH(V$1, '2018_commission_structure'!$A$15:$I$15,0))</f>
        <v>90000</v>
      </c>
      <c r="W703" s="2">
        <f>IF(H703&gt;I703, MIN(H703-I703, J703-I703)*INDEX('2018_commission_structure'!$A$15:$I$18,MATCH($E703, '2018_commission_structure'!$A$15:$A$18, 0),MATCH(W$1,'2018_commission_structure'!$A$15:$I$15, 0)), 0)</f>
        <v>27000</v>
      </c>
      <c r="X703" s="2">
        <f>IF(H703&gt;J703, MIN(H703-J703, K703-J703)*INDEX('2018_commission_structure'!$A$15:$I$24,MATCH($E703, '2018_commission_structure'!$A$15:$A$18, 0),MATCH(X$1, '2018_commission_structure'!$A$15:$I$15, 0)), 0)</f>
        <v>37500</v>
      </c>
      <c r="Y703" s="2">
        <f>IF($H703&gt;K703,MIN($H703-K703,L703-K703)*INDEX('2018_commission_structure'!$A$15:$I$24,MATCH($E703,'2018_commission_structure'!$A$15:$A$18,0),MATCH('calculations '!Y$1,'2018_commission_structure'!$A$15:$I$15,0)),0)</f>
        <v>33149.699999999997</v>
      </c>
      <c r="Z703" s="2">
        <f>IF($H703&gt;L703, ($H703-L703) *INDEX('2018_commission_structure'!$A$15:$I$24,MATCH($E703, '2018_commission_structure'!$A$15:$A$18,0),MATCH(Z$1, '2018_commission_structure'!$A$15:$I$15,0)), 0)</f>
        <v>0</v>
      </c>
      <c r="AA703" s="9">
        <f t="shared" si="108"/>
        <v>187649.7</v>
      </c>
      <c r="AB703" s="9">
        <f t="shared" si="109"/>
        <v>257660.7</v>
      </c>
    </row>
    <row r="704" spans="1:28" x14ac:dyDescent="0.25">
      <c r="A704" t="str">
        <f t="shared" si="100"/>
        <v>Wash Aizlewood</v>
      </c>
      <c r="B704">
        <v>7001733199</v>
      </c>
      <c r="C704" t="s">
        <v>1365</v>
      </c>
      <c r="D704" t="s">
        <v>1366</v>
      </c>
      <c r="E704" t="s">
        <v>7</v>
      </c>
      <c r="F704" s="6">
        <v>41890</v>
      </c>
      <c r="G704">
        <f>COUNTIF(deals_closed!D:D,'calculations '!B704)</f>
        <v>21</v>
      </c>
      <c r="H704" s="6">
        <f>SUMIF(deals_closed!D:D,'calculations '!B704,deals_closed!C:C)</f>
        <v>645183</v>
      </c>
      <c r="I704" s="9">
        <f>VLOOKUP(E704,'2018_commission_structure'!$A$22:$I$24,9,FALSE)</f>
        <v>500000</v>
      </c>
      <c r="J704" s="7">
        <f t="shared" si="101"/>
        <v>625000</v>
      </c>
      <c r="K704" s="8">
        <f t="shared" si="102"/>
        <v>750000</v>
      </c>
      <c r="L704" s="9">
        <f t="shared" si="103"/>
        <v>1000000</v>
      </c>
      <c r="M704" s="10">
        <f t="shared" si="104"/>
        <v>1.2903659999999999</v>
      </c>
      <c r="N704" t="str">
        <f t="shared" si="105"/>
        <v>125-150%</v>
      </c>
      <c r="O704" s="9">
        <f>MIN(I704, H704)*INDEX('2018_commission_structure'!$A$21:$I$24,
MATCH($E704, '2018_commission_structure'!$A$21:$A$24,0),
MATCH(O$1, '2018_commission_structure'!$A$21:$I$21,0))</f>
        <v>50000</v>
      </c>
      <c r="P704" s="2">
        <f>IF(H704&gt;I704, MIN(H704-I704, J704-I704)*
INDEX('2018_commission_structure'!$A$21:$I$24,
MATCH($E704, '2018_commission_structure'!$A$21:$A$24, 0),
MATCH(P$1, '2018_commission_structure'!$A$21:$I$21, 0)), 0)</f>
        <v>18750</v>
      </c>
      <c r="Q704" s="2">
        <f>IF(H704&gt;J704, MIN(H704-J704, K704-J704)*
INDEX('2018_commission_structure'!$A$21:$I$24,
MATCH($E704, '2018_commission_structure'!$A$21:$A$24, 0),
MATCH(Q$1, '2018_commission_structure'!$A$21:$I$21, 0)), 0)</f>
        <v>3632.94</v>
      </c>
      <c r="R704" s="2">
        <f>IF($H704&gt;K704,MIN($H704-K704,L704-K704)*INDEX('2018_commission_structure'!$A$21:$I$24,MATCH($E704,'2018_commission_structure'!$A$21:$A$24,0),MATCH('calculations '!R$1,'2018_commission_structure'!$A$21:$I$21,0)),0)</f>
        <v>0</v>
      </c>
      <c r="S704" s="2">
        <f>IF($H704&gt;L704, ($H704-L704) *INDEX('2018_commission_structure'!$A$21:$I$24,MATCH($E704, '2018_commission_structure'!$A$21:$A$24,0),MATCH(S$1, '2018_commission_structure'!$A$21:$I$21,0)), 0)</f>
        <v>0</v>
      </c>
      <c r="T704" s="2">
        <f t="shared" si="106"/>
        <v>72382.94</v>
      </c>
      <c r="U704" s="2">
        <f t="shared" si="107"/>
        <v>114272.94</v>
      </c>
      <c r="V704" s="2">
        <f>MIN(I704, H704)*INDEX('2018_commission_structure'!$A$15:$I$18,MATCH($E704, '2018_commission_structure'!$A$15:$A$18,0),MATCH(V$1, '2018_commission_structure'!$A$15:$I$15,0))</f>
        <v>60000</v>
      </c>
      <c r="W704" s="2">
        <f>IF(H704&gt;I704, MIN(H704-I704, J704-I704)*INDEX('2018_commission_structure'!$A$15:$I$18,MATCH($E704, '2018_commission_structure'!$A$15:$A$18, 0),MATCH(W$1,'2018_commission_structure'!$A$15:$I$15, 0)), 0)</f>
        <v>21250</v>
      </c>
      <c r="X704" s="2">
        <f>IF(H704&gt;J704, MIN(H704-J704, K704-J704)*INDEX('2018_commission_structure'!$A$15:$I$24,MATCH($E704, '2018_commission_structure'!$A$15:$A$18, 0),MATCH(X$1, '2018_commission_structure'!$A$15:$I$15, 0)), 0)</f>
        <v>4036.6000000000004</v>
      </c>
      <c r="Y704" s="2">
        <f>IF($H704&gt;K704,MIN($H704-K704,L704-K704)*INDEX('2018_commission_structure'!$A$15:$I$24,MATCH($E704,'2018_commission_structure'!$A$15:$A$18,0),MATCH('calculations '!Y$1,'2018_commission_structure'!$A$15:$I$15,0)),0)</f>
        <v>0</v>
      </c>
      <c r="Z704" s="2">
        <f>IF($H704&gt;L704, ($H704-L704) *INDEX('2018_commission_structure'!$A$15:$I$24,MATCH($E704, '2018_commission_structure'!$A$15:$A$18,0),MATCH(Z$1, '2018_commission_structure'!$A$15:$I$15,0)), 0)</f>
        <v>0</v>
      </c>
      <c r="AA704" s="9">
        <f t="shared" si="108"/>
        <v>85286.6</v>
      </c>
      <c r="AB704" s="9">
        <f t="shared" si="109"/>
        <v>127176.6</v>
      </c>
    </row>
    <row r="705" spans="1:28" x14ac:dyDescent="0.25">
      <c r="A705" t="str">
        <f t="shared" si="100"/>
        <v>Had Drew</v>
      </c>
      <c r="B705">
        <v>6259267215</v>
      </c>
      <c r="C705" t="s">
        <v>1367</v>
      </c>
      <c r="D705" t="s">
        <v>1368</v>
      </c>
      <c r="E705" t="s">
        <v>7</v>
      </c>
      <c r="F705" s="6">
        <v>46915</v>
      </c>
      <c r="G705">
        <f>COUNTIF(deals_closed!D:D,'calculations '!B705)</f>
        <v>15</v>
      </c>
      <c r="H705" s="6">
        <f>SUMIF(deals_closed!D:D,'calculations '!B705,deals_closed!C:C)</f>
        <v>482137</v>
      </c>
      <c r="I705" s="9">
        <f>VLOOKUP(E705,'2018_commission_structure'!$A$22:$I$24,9,FALSE)</f>
        <v>500000</v>
      </c>
      <c r="J705" s="7">
        <f t="shared" si="101"/>
        <v>625000</v>
      </c>
      <c r="K705" s="8">
        <f t="shared" si="102"/>
        <v>750000</v>
      </c>
      <c r="L705" s="9">
        <f t="shared" si="103"/>
        <v>1000000</v>
      </c>
      <c r="M705" s="10">
        <f t="shared" si="104"/>
        <v>0.96427399999999996</v>
      </c>
      <c r="N705" t="str">
        <f t="shared" si="105"/>
        <v>0-100%</v>
      </c>
      <c r="O705" s="9">
        <f>MIN(I705, H705)*INDEX('2018_commission_structure'!$A$21:$I$24,
MATCH($E705, '2018_commission_structure'!$A$21:$A$24,0),
MATCH(O$1, '2018_commission_structure'!$A$21:$I$21,0))</f>
        <v>48213.700000000004</v>
      </c>
      <c r="P705" s="2">
        <f>IF(H705&gt;I705, MIN(H705-I705, J705-I705)*
INDEX('2018_commission_structure'!$A$21:$I$24,
MATCH($E705, '2018_commission_structure'!$A$21:$A$24, 0),
MATCH(P$1, '2018_commission_structure'!$A$21:$I$21, 0)), 0)</f>
        <v>0</v>
      </c>
      <c r="Q705" s="2">
        <f>IF(H705&gt;J705, MIN(H705-J705, K705-J705)*
INDEX('2018_commission_structure'!$A$21:$I$24,
MATCH($E705, '2018_commission_structure'!$A$21:$A$24, 0),
MATCH(Q$1, '2018_commission_structure'!$A$21:$I$21, 0)), 0)</f>
        <v>0</v>
      </c>
      <c r="R705" s="2">
        <f>IF($H705&gt;K705,MIN($H705-K705,L705-K705)*INDEX('2018_commission_structure'!$A$21:$I$24,MATCH($E705,'2018_commission_structure'!$A$21:$A$24,0),MATCH('calculations '!R$1,'2018_commission_structure'!$A$21:$I$21,0)),0)</f>
        <v>0</v>
      </c>
      <c r="S705" s="2">
        <f>IF($H705&gt;L705, ($H705-L705) *INDEX('2018_commission_structure'!$A$21:$I$24,MATCH($E705, '2018_commission_structure'!$A$21:$A$24,0),MATCH(S$1, '2018_commission_structure'!$A$21:$I$21,0)), 0)</f>
        <v>0</v>
      </c>
      <c r="T705" s="2">
        <f t="shared" si="106"/>
        <v>48213.700000000004</v>
      </c>
      <c r="U705" s="2">
        <f t="shared" si="107"/>
        <v>95128.700000000012</v>
      </c>
      <c r="V705" s="2">
        <f>MIN(I705, H705)*INDEX('2018_commission_structure'!$A$15:$I$18,MATCH($E705, '2018_commission_structure'!$A$15:$A$18,0),MATCH(V$1, '2018_commission_structure'!$A$15:$I$15,0))</f>
        <v>57856.439999999995</v>
      </c>
      <c r="W705" s="2">
        <f>IF(H705&gt;I705, MIN(H705-I705, J705-I705)*INDEX('2018_commission_structure'!$A$15:$I$18,MATCH($E705, '2018_commission_structure'!$A$15:$A$18, 0),MATCH(W$1,'2018_commission_structure'!$A$15:$I$15, 0)), 0)</f>
        <v>0</v>
      </c>
      <c r="X705" s="2">
        <f>IF(H705&gt;J705, MIN(H705-J705, K705-J705)*INDEX('2018_commission_structure'!$A$15:$I$24,MATCH($E705, '2018_commission_structure'!$A$15:$A$18, 0),MATCH(X$1, '2018_commission_structure'!$A$15:$I$15, 0)), 0)</f>
        <v>0</v>
      </c>
      <c r="Y705" s="2">
        <f>IF($H705&gt;K705,MIN($H705-K705,L705-K705)*INDEX('2018_commission_structure'!$A$15:$I$24,MATCH($E705,'2018_commission_structure'!$A$15:$A$18,0),MATCH('calculations '!Y$1,'2018_commission_structure'!$A$15:$I$15,0)),0)</f>
        <v>0</v>
      </c>
      <c r="Z705" s="2">
        <f>IF($H705&gt;L705, ($H705-L705) *INDEX('2018_commission_structure'!$A$15:$I$24,MATCH($E705, '2018_commission_structure'!$A$15:$A$18,0),MATCH(Z$1, '2018_commission_structure'!$A$15:$I$15,0)), 0)</f>
        <v>0</v>
      </c>
      <c r="AA705" s="9">
        <f t="shared" si="108"/>
        <v>57856.439999999995</v>
      </c>
      <c r="AB705" s="9">
        <f t="shared" si="109"/>
        <v>104771.44</v>
      </c>
    </row>
    <row r="706" spans="1:28" x14ac:dyDescent="0.25">
      <c r="A706" t="str">
        <f t="shared" ref="A706:A769" si="110">C706&amp;" "&amp;D706</f>
        <v>Krishnah Capelle</v>
      </c>
      <c r="B706">
        <v>7088886472</v>
      </c>
      <c r="C706" t="s">
        <v>1369</v>
      </c>
      <c r="D706" t="s">
        <v>1370</v>
      </c>
      <c r="E706" t="s">
        <v>7</v>
      </c>
      <c r="F706" s="6">
        <v>37423</v>
      </c>
      <c r="G706">
        <f>COUNTIF(deals_closed!D:D,'calculations '!B706)</f>
        <v>20</v>
      </c>
      <c r="H706" s="6">
        <f>SUMIF(deals_closed!D:D,'calculations '!B706,deals_closed!C:C)</f>
        <v>668595</v>
      </c>
      <c r="I706" s="9">
        <f>VLOOKUP(E706,'2018_commission_structure'!$A$22:$I$24,9,FALSE)</f>
        <v>500000</v>
      </c>
      <c r="J706" s="7">
        <f t="shared" si="101"/>
        <v>625000</v>
      </c>
      <c r="K706" s="8">
        <f t="shared" si="102"/>
        <v>750000</v>
      </c>
      <c r="L706" s="9">
        <f t="shared" si="103"/>
        <v>1000000</v>
      </c>
      <c r="M706" s="10">
        <f t="shared" si="104"/>
        <v>1.3371900000000001</v>
      </c>
      <c r="N706" t="str">
        <f t="shared" si="105"/>
        <v>125-150%</v>
      </c>
      <c r="O706" s="9">
        <f>MIN(I706, H706)*INDEX('2018_commission_structure'!$A$21:$I$24,
MATCH($E706, '2018_commission_structure'!$A$21:$A$24,0),
MATCH(O$1, '2018_commission_structure'!$A$21:$I$21,0))</f>
        <v>50000</v>
      </c>
      <c r="P706" s="2">
        <f>IF(H706&gt;I706, MIN(H706-I706, J706-I706)*
INDEX('2018_commission_structure'!$A$21:$I$24,
MATCH($E706, '2018_commission_structure'!$A$21:$A$24, 0),
MATCH(P$1, '2018_commission_structure'!$A$21:$I$21, 0)), 0)</f>
        <v>18750</v>
      </c>
      <c r="Q706" s="2">
        <f>IF(H706&gt;J706, MIN(H706-J706, K706-J706)*
INDEX('2018_commission_structure'!$A$21:$I$24,
MATCH($E706, '2018_commission_structure'!$A$21:$A$24, 0),
MATCH(Q$1, '2018_commission_structure'!$A$21:$I$21, 0)), 0)</f>
        <v>7847.0999999999995</v>
      </c>
      <c r="R706" s="2">
        <f>IF($H706&gt;K706,MIN($H706-K706,L706-K706)*INDEX('2018_commission_structure'!$A$21:$I$24,MATCH($E706,'2018_commission_structure'!$A$21:$A$24,0),MATCH('calculations '!R$1,'2018_commission_structure'!$A$21:$I$21,0)),0)</f>
        <v>0</v>
      </c>
      <c r="S706" s="2">
        <f>IF($H706&gt;L706, ($H706-L706) *INDEX('2018_commission_structure'!$A$21:$I$24,MATCH($E706, '2018_commission_structure'!$A$21:$A$24,0),MATCH(S$1, '2018_commission_structure'!$A$21:$I$21,0)), 0)</f>
        <v>0</v>
      </c>
      <c r="T706" s="2">
        <f t="shared" si="106"/>
        <v>76597.100000000006</v>
      </c>
      <c r="U706" s="2">
        <f t="shared" si="107"/>
        <v>114020.1</v>
      </c>
      <c r="V706" s="2">
        <f>MIN(I706, H706)*INDEX('2018_commission_structure'!$A$15:$I$18,MATCH($E706, '2018_commission_structure'!$A$15:$A$18,0),MATCH(V$1, '2018_commission_structure'!$A$15:$I$15,0))</f>
        <v>60000</v>
      </c>
      <c r="W706" s="2">
        <f>IF(H706&gt;I706, MIN(H706-I706, J706-I706)*INDEX('2018_commission_structure'!$A$15:$I$18,MATCH($E706, '2018_commission_structure'!$A$15:$A$18, 0),MATCH(W$1,'2018_commission_structure'!$A$15:$I$15, 0)), 0)</f>
        <v>21250</v>
      </c>
      <c r="X706" s="2">
        <f>IF(H706&gt;J706, MIN(H706-J706, K706-J706)*INDEX('2018_commission_structure'!$A$15:$I$24,MATCH($E706, '2018_commission_structure'!$A$15:$A$18, 0),MATCH(X$1, '2018_commission_structure'!$A$15:$I$15, 0)), 0)</f>
        <v>8719</v>
      </c>
      <c r="Y706" s="2">
        <f>IF($H706&gt;K706,MIN($H706-K706,L706-K706)*INDEX('2018_commission_structure'!$A$15:$I$24,MATCH($E706,'2018_commission_structure'!$A$15:$A$18,0),MATCH('calculations '!Y$1,'2018_commission_structure'!$A$15:$I$15,0)),0)</f>
        <v>0</v>
      </c>
      <c r="Z706" s="2">
        <f>IF($H706&gt;L706, ($H706-L706) *INDEX('2018_commission_structure'!$A$15:$I$24,MATCH($E706, '2018_commission_structure'!$A$15:$A$18,0),MATCH(Z$1, '2018_commission_structure'!$A$15:$I$15,0)), 0)</f>
        <v>0</v>
      </c>
      <c r="AA706" s="9">
        <f t="shared" si="108"/>
        <v>89969</v>
      </c>
      <c r="AB706" s="9">
        <f t="shared" si="109"/>
        <v>127392</v>
      </c>
    </row>
    <row r="707" spans="1:28" x14ac:dyDescent="0.25">
      <c r="A707" t="str">
        <f t="shared" si="110"/>
        <v>May Fortesquieu</v>
      </c>
      <c r="B707">
        <v>9651729414</v>
      </c>
      <c r="C707" t="s">
        <v>1371</v>
      </c>
      <c r="D707" t="s">
        <v>1372</v>
      </c>
      <c r="E707" t="s">
        <v>7</v>
      </c>
      <c r="F707" s="6">
        <v>35803</v>
      </c>
      <c r="G707">
        <f>COUNTIF(deals_closed!D:D,'calculations '!B707)</f>
        <v>18</v>
      </c>
      <c r="H707" s="6">
        <f>SUMIF(deals_closed!D:D,'calculations '!B707,deals_closed!C:C)</f>
        <v>741656</v>
      </c>
      <c r="I707" s="9">
        <f>VLOOKUP(E707,'2018_commission_structure'!$A$22:$I$24,9,FALSE)</f>
        <v>500000</v>
      </c>
      <c r="J707" s="7">
        <f t="shared" ref="J707:J770" si="111">I707*1.25</f>
        <v>625000</v>
      </c>
      <c r="K707" s="8">
        <f t="shared" ref="K707:K770" si="112">I707*1.5</f>
        <v>750000</v>
      </c>
      <c r="L707" s="9">
        <f t="shared" ref="L707:L770" si="113">I707*2</f>
        <v>1000000</v>
      </c>
      <c r="M707" s="10">
        <f t="shared" ref="M707:M770" si="114">H707/I707</f>
        <v>1.483312</v>
      </c>
      <c r="N707" t="str">
        <f t="shared" ref="N707:N770" si="115">IF(M707&lt;=1, "0-100%",
IF(M707&lt;=1.25, "100-125%",
IF(M707&lt;=1.5, "125-150%",
IF(M707&lt;=2, "150-200%", "&gt;200%"))))</f>
        <v>125-150%</v>
      </c>
      <c r="O707" s="9">
        <f>MIN(I707, H707)*INDEX('2018_commission_structure'!$A$21:$I$24,
MATCH($E707, '2018_commission_structure'!$A$21:$A$24,0),
MATCH(O$1, '2018_commission_structure'!$A$21:$I$21,0))</f>
        <v>50000</v>
      </c>
      <c r="P707" s="2">
        <f>IF(H707&gt;I707, MIN(H707-I707, J707-I707)*
INDEX('2018_commission_structure'!$A$21:$I$24,
MATCH($E707, '2018_commission_structure'!$A$21:$A$24, 0),
MATCH(P$1, '2018_commission_structure'!$A$21:$I$21, 0)), 0)</f>
        <v>18750</v>
      </c>
      <c r="Q707" s="2">
        <f>IF(H707&gt;J707, MIN(H707-J707, K707-J707)*
INDEX('2018_commission_structure'!$A$21:$I$24,
MATCH($E707, '2018_commission_structure'!$A$21:$A$24, 0),
MATCH(Q$1, '2018_commission_structure'!$A$21:$I$21, 0)), 0)</f>
        <v>20998.079999999998</v>
      </c>
      <c r="R707" s="2">
        <f>IF($H707&gt;K707,MIN($H707-K707,L707-K707)*INDEX('2018_commission_structure'!$A$21:$I$24,MATCH($E707,'2018_commission_structure'!$A$21:$A$24,0),MATCH('calculations '!R$1,'2018_commission_structure'!$A$21:$I$21,0)),0)</f>
        <v>0</v>
      </c>
      <c r="S707" s="2">
        <f>IF($H707&gt;L707, ($H707-L707) *INDEX('2018_commission_structure'!$A$21:$I$24,MATCH($E707, '2018_commission_structure'!$A$21:$A$24,0),MATCH(S$1, '2018_commission_structure'!$A$21:$I$21,0)), 0)</f>
        <v>0</v>
      </c>
      <c r="T707" s="2">
        <f t="shared" ref="T707:T770" si="116">SUM(O707:S707)</f>
        <v>89748.08</v>
      </c>
      <c r="U707" s="2">
        <f t="shared" ref="U707:U770" si="117">SUM(T707+F707)</f>
        <v>125551.08</v>
      </c>
      <c r="V707" s="2">
        <f>MIN(I707, H707)*INDEX('2018_commission_structure'!$A$15:$I$18,MATCH($E707, '2018_commission_structure'!$A$15:$A$18,0),MATCH(V$1, '2018_commission_structure'!$A$15:$I$15,0))</f>
        <v>60000</v>
      </c>
      <c r="W707" s="2">
        <f>IF(H707&gt;I707, MIN(H707-I707, J707-I707)*INDEX('2018_commission_structure'!$A$15:$I$18,MATCH($E707, '2018_commission_structure'!$A$15:$A$18, 0),MATCH(W$1,'2018_commission_structure'!$A$15:$I$15, 0)), 0)</f>
        <v>21250</v>
      </c>
      <c r="X707" s="2">
        <f>IF(H707&gt;J707, MIN(H707-J707, K707-J707)*INDEX('2018_commission_structure'!$A$15:$I$24,MATCH($E707, '2018_commission_structure'!$A$15:$A$18, 0),MATCH(X$1, '2018_commission_structure'!$A$15:$I$15, 0)), 0)</f>
        <v>23331.200000000001</v>
      </c>
      <c r="Y707" s="2">
        <f>IF($H707&gt;K707,MIN($H707-K707,L707-K707)*INDEX('2018_commission_structure'!$A$15:$I$24,MATCH($E707,'2018_commission_structure'!$A$15:$A$18,0),MATCH('calculations '!Y$1,'2018_commission_structure'!$A$15:$I$15,0)),0)</f>
        <v>0</v>
      </c>
      <c r="Z707" s="2">
        <f>IF($H707&gt;L707, ($H707-L707) *INDEX('2018_commission_structure'!$A$15:$I$24,MATCH($E707, '2018_commission_structure'!$A$15:$A$18,0),MATCH(Z$1, '2018_commission_structure'!$A$15:$I$15,0)), 0)</f>
        <v>0</v>
      </c>
      <c r="AA707" s="9">
        <f t="shared" ref="AA707:AA770" si="118">SUM(V707:Z707)</f>
        <v>104581.2</v>
      </c>
      <c r="AB707" s="9">
        <f t="shared" ref="AB707:AB770" si="119">AA707+F707</f>
        <v>140384.20000000001</v>
      </c>
    </row>
    <row r="708" spans="1:28" x14ac:dyDescent="0.25">
      <c r="A708" t="str">
        <f t="shared" si="110"/>
        <v>Hymie LeEstut</v>
      </c>
      <c r="B708">
        <v>1522190236</v>
      </c>
      <c r="C708" t="s">
        <v>1373</v>
      </c>
      <c r="D708" t="s">
        <v>1374</v>
      </c>
      <c r="E708" t="s">
        <v>7</v>
      </c>
      <c r="F708" s="6">
        <v>58957</v>
      </c>
      <c r="G708">
        <f>COUNTIF(deals_closed!D:D,'calculations '!B708)</f>
        <v>16</v>
      </c>
      <c r="H708" s="6">
        <f>SUMIF(deals_closed!D:D,'calculations '!B708,deals_closed!C:C)</f>
        <v>627760</v>
      </c>
      <c r="I708" s="9">
        <f>VLOOKUP(E708,'2018_commission_structure'!$A$22:$I$24,9,FALSE)</f>
        <v>500000</v>
      </c>
      <c r="J708" s="7">
        <f t="shared" si="111"/>
        <v>625000</v>
      </c>
      <c r="K708" s="8">
        <f t="shared" si="112"/>
        <v>750000</v>
      </c>
      <c r="L708" s="9">
        <f t="shared" si="113"/>
        <v>1000000</v>
      </c>
      <c r="M708" s="10">
        <f t="shared" si="114"/>
        <v>1.25552</v>
      </c>
      <c r="N708" t="str">
        <f t="shared" si="115"/>
        <v>125-150%</v>
      </c>
      <c r="O708" s="9">
        <f>MIN(I708, H708)*INDEX('2018_commission_structure'!$A$21:$I$24,
MATCH($E708, '2018_commission_structure'!$A$21:$A$24,0),
MATCH(O$1, '2018_commission_structure'!$A$21:$I$21,0))</f>
        <v>50000</v>
      </c>
      <c r="P708" s="2">
        <f>IF(H708&gt;I708, MIN(H708-I708, J708-I708)*
INDEX('2018_commission_structure'!$A$21:$I$24,
MATCH($E708, '2018_commission_structure'!$A$21:$A$24, 0),
MATCH(P$1, '2018_commission_structure'!$A$21:$I$21, 0)), 0)</f>
        <v>18750</v>
      </c>
      <c r="Q708" s="2">
        <f>IF(H708&gt;J708, MIN(H708-J708, K708-J708)*
INDEX('2018_commission_structure'!$A$21:$I$24,
MATCH($E708, '2018_commission_structure'!$A$21:$A$24, 0),
MATCH(Q$1, '2018_commission_structure'!$A$21:$I$21, 0)), 0)</f>
        <v>496.79999999999995</v>
      </c>
      <c r="R708" s="2">
        <f>IF($H708&gt;K708,MIN($H708-K708,L708-K708)*INDEX('2018_commission_structure'!$A$21:$I$24,MATCH($E708,'2018_commission_structure'!$A$21:$A$24,0),MATCH('calculations '!R$1,'2018_commission_structure'!$A$21:$I$21,0)),0)</f>
        <v>0</v>
      </c>
      <c r="S708" s="2">
        <f>IF($H708&gt;L708, ($H708-L708) *INDEX('2018_commission_structure'!$A$21:$I$24,MATCH($E708, '2018_commission_structure'!$A$21:$A$24,0),MATCH(S$1, '2018_commission_structure'!$A$21:$I$21,0)), 0)</f>
        <v>0</v>
      </c>
      <c r="T708" s="2">
        <f t="shared" si="116"/>
        <v>69246.8</v>
      </c>
      <c r="U708" s="2">
        <f t="shared" si="117"/>
        <v>128203.8</v>
      </c>
      <c r="V708" s="2">
        <f>MIN(I708, H708)*INDEX('2018_commission_structure'!$A$15:$I$18,MATCH($E708, '2018_commission_structure'!$A$15:$A$18,0),MATCH(V$1, '2018_commission_structure'!$A$15:$I$15,0))</f>
        <v>60000</v>
      </c>
      <c r="W708" s="2">
        <f>IF(H708&gt;I708, MIN(H708-I708, J708-I708)*INDEX('2018_commission_structure'!$A$15:$I$18,MATCH($E708, '2018_commission_structure'!$A$15:$A$18, 0),MATCH(W$1,'2018_commission_structure'!$A$15:$I$15, 0)), 0)</f>
        <v>21250</v>
      </c>
      <c r="X708" s="2">
        <f>IF(H708&gt;J708, MIN(H708-J708, K708-J708)*INDEX('2018_commission_structure'!$A$15:$I$24,MATCH($E708, '2018_commission_structure'!$A$15:$A$18, 0),MATCH(X$1, '2018_commission_structure'!$A$15:$I$15, 0)), 0)</f>
        <v>552</v>
      </c>
      <c r="Y708" s="2">
        <f>IF($H708&gt;K708,MIN($H708-K708,L708-K708)*INDEX('2018_commission_structure'!$A$15:$I$24,MATCH($E708,'2018_commission_structure'!$A$15:$A$18,0),MATCH('calculations '!Y$1,'2018_commission_structure'!$A$15:$I$15,0)),0)</f>
        <v>0</v>
      </c>
      <c r="Z708" s="2">
        <f>IF($H708&gt;L708, ($H708-L708) *INDEX('2018_commission_structure'!$A$15:$I$24,MATCH($E708, '2018_commission_structure'!$A$15:$A$18,0),MATCH(Z$1, '2018_commission_structure'!$A$15:$I$15,0)), 0)</f>
        <v>0</v>
      </c>
      <c r="AA708" s="9">
        <f t="shared" si="118"/>
        <v>81802</v>
      </c>
      <c r="AB708" s="9">
        <f t="shared" si="119"/>
        <v>140759</v>
      </c>
    </row>
    <row r="709" spans="1:28" x14ac:dyDescent="0.25">
      <c r="A709" t="str">
        <f t="shared" si="110"/>
        <v>Gerick Callar</v>
      </c>
      <c r="B709">
        <v>8145387981</v>
      </c>
      <c r="C709" t="s">
        <v>1375</v>
      </c>
      <c r="D709" t="s">
        <v>1376</v>
      </c>
      <c r="E709" t="s">
        <v>29</v>
      </c>
      <c r="F709" s="6">
        <v>55330</v>
      </c>
      <c r="G709">
        <f>COUNTIF(deals_closed!D:D,'calculations '!B709)</f>
        <v>15</v>
      </c>
      <c r="H709" s="6">
        <f>SUMIF(deals_closed!D:D,'calculations '!B709,deals_closed!C:C)</f>
        <v>458353</v>
      </c>
      <c r="I709" s="9">
        <f>VLOOKUP(E709,'2018_commission_structure'!$A$22:$I$24,9,FALSE)</f>
        <v>600000</v>
      </c>
      <c r="J709" s="7">
        <f t="shared" si="111"/>
        <v>750000</v>
      </c>
      <c r="K709" s="8">
        <f t="shared" si="112"/>
        <v>900000</v>
      </c>
      <c r="L709" s="9">
        <f t="shared" si="113"/>
        <v>1200000</v>
      </c>
      <c r="M709" s="10">
        <f t="shared" si="114"/>
        <v>0.76392166666666672</v>
      </c>
      <c r="N709" t="str">
        <f t="shared" si="115"/>
        <v>0-100%</v>
      </c>
      <c r="O709" s="9">
        <f>MIN(I709, H709)*INDEX('2018_commission_structure'!$A$21:$I$24,
MATCH($E709, '2018_commission_structure'!$A$21:$A$24,0),
MATCH(O$1, '2018_commission_structure'!$A$21:$I$21,0))</f>
        <v>59585.89</v>
      </c>
      <c r="P709" s="2">
        <f>IF(H709&gt;I709, MIN(H709-I709, J709-I709)*
INDEX('2018_commission_structure'!$A$21:$I$24,
MATCH($E709, '2018_commission_structure'!$A$21:$A$24, 0),
MATCH(P$1, '2018_commission_structure'!$A$21:$I$21, 0)), 0)</f>
        <v>0</v>
      </c>
      <c r="Q709" s="2">
        <f>IF(H709&gt;J709, MIN(H709-J709, K709-J709)*
INDEX('2018_commission_structure'!$A$21:$I$24,
MATCH($E709, '2018_commission_structure'!$A$21:$A$24, 0),
MATCH(Q$1, '2018_commission_structure'!$A$21:$I$21, 0)), 0)</f>
        <v>0</v>
      </c>
      <c r="R709" s="2">
        <f>IF($H709&gt;K709,MIN($H709-K709,L709-K709)*INDEX('2018_commission_structure'!$A$21:$I$24,MATCH($E709,'2018_commission_structure'!$A$21:$A$24,0),MATCH('calculations '!R$1,'2018_commission_structure'!$A$21:$I$21,0)),0)</f>
        <v>0</v>
      </c>
      <c r="S709" s="2">
        <f>IF($H709&gt;L709, ($H709-L709) *INDEX('2018_commission_structure'!$A$21:$I$24,MATCH($E709, '2018_commission_structure'!$A$21:$A$24,0),MATCH(S$1, '2018_commission_structure'!$A$21:$I$21,0)), 0)</f>
        <v>0</v>
      </c>
      <c r="T709" s="2">
        <f t="shared" si="116"/>
        <v>59585.89</v>
      </c>
      <c r="U709" s="2">
        <f t="shared" si="117"/>
        <v>114915.89</v>
      </c>
      <c r="V709" s="2">
        <f>MIN(I709, H709)*INDEX('2018_commission_structure'!$A$15:$I$18,MATCH($E709, '2018_commission_structure'!$A$15:$A$18,0),MATCH(V$1, '2018_commission_structure'!$A$15:$I$15,0))</f>
        <v>68752.95</v>
      </c>
      <c r="W709" s="2">
        <f>IF(H709&gt;I709, MIN(H709-I709, J709-I709)*INDEX('2018_commission_structure'!$A$15:$I$18,MATCH($E709, '2018_commission_structure'!$A$15:$A$18, 0),MATCH(W$1,'2018_commission_structure'!$A$15:$I$15, 0)), 0)</f>
        <v>0</v>
      </c>
      <c r="X709" s="2">
        <f>IF(H709&gt;J709, MIN(H709-J709, K709-J709)*INDEX('2018_commission_structure'!$A$15:$I$24,MATCH($E709, '2018_commission_structure'!$A$15:$A$18, 0),MATCH(X$1, '2018_commission_structure'!$A$15:$I$15, 0)), 0)</f>
        <v>0</v>
      </c>
      <c r="Y709" s="2">
        <f>IF($H709&gt;K709,MIN($H709-K709,L709-K709)*INDEX('2018_commission_structure'!$A$15:$I$24,MATCH($E709,'2018_commission_structure'!$A$15:$A$18,0),MATCH('calculations '!Y$1,'2018_commission_structure'!$A$15:$I$15,0)),0)</f>
        <v>0</v>
      </c>
      <c r="Z709" s="2">
        <f>IF($H709&gt;L709, ($H709-L709) *INDEX('2018_commission_structure'!$A$15:$I$24,MATCH($E709, '2018_commission_structure'!$A$15:$A$18,0),MATCH(Z$1, '2018_commission_structure'!$A$15:$I$15,0)), 0)</f>
        <v>0</v>
      </c>
      <c r="AA709" s="9">
        <f t="shared" si="118"/>
        <v>68752.95</v>
      </c>
      <c r="AB709" s="9">
        <f t="shared" si="119"/>
        <v>124082.95</v>
      </c>
    </row>
    <row r="710" spans="1:28" x14ac:dyDescent="0.25">
      <c r="A710" t="str">
        <f t="shared" si="110"/>
        <v>Wheeler Renoden</v>
      </c>
      <c r="B710">
        <v>3488994694</v>
      </c>
      <c r="C710" t="s">
        <v>1377</v>
      </c>
      <c r="D710" t="s">
        <v>1378</v>
      </c>
      <c r="E710" t="s">
        <v>10</v>
      </c>
      <c r="F710" s="6">
        <v>120422</v>
      </c>
      <c r="G710">
        <f>COUNTIF(deals_closed!D:D,'calculations '!B710)</f>
        <v>22</v>
      </c>
      <c r="H710" s="6">
        <f>SUMIF(deals_closed!D:D,'calculations '!B710,deals_closed!C:C)</f>
        <v>819130</v>
      </c>
      <c r="I710" s="9">
        <f>VLOOKUP(E710,'2018_commission_structure'!$A$22:$I$24,9,FALSE)</f>
        <v>750000</v>
      </c>
      <c r="J710" s="7">
        <f t="shared" si="111"/>
        <v>937500</v>
      </c>
      <c r="K710" s="8">
        <f t="shared" si="112"/>
        <v>1125000</v>
      </c>
      <c r="L710" s="9">
        <f t="shared" si="113"/>
        <v>1500000</v>
      </c>
      <c r="M710" s="10">
        <f t="shared" si="114"/>
        <v>1.0921733333333334</v>
      </c>
      <c r="N710" t="str">
        <f t="shared" si="115"/>
        <v>100-125%</v>
      </c>
      <c r="O710" s="9">
        <f>MIN(I710, H710)*INDEX('2018_commission_structure'!$A$21:$I$24,
MATCH($E710, '2018_commission_structure'!$A$21:$A$24,0),
MATCH(O$1, '2018_commission_structure'!$A$21:$I$21,0))</f>
        <v>112500</v>
      </c>
      <c r="P710" s="2">
        <f>IF(H710&gt;I710, MIN(H710-I710, J710-I710)*
INDEX('2018_commission_structure'!$A$21:$I$24,
MATCH($E710, '2018_commission_structure'!$A$21:$A$24, 0),
MATCH(P$1, '2018_commission_structure'!$A$21:$I$21, 0)), 0)</f>
        <v>13134.7</v>
      </c>
      <c r="Q710" s="2">
        <f>IF(H710&gt;J710, MIN(H710-J710, K710-J710)*
INDEX('2018_commission_structure'!$A$21:$I$24,
MATCH($E710, '2018_commission_structure'!$A$21:$A$24, 0),
MATCH(Q$1, '2018_commission_structure'!$A$21:$I$21, 0)), 0)</f>
        <v>0</v>
      </c>
      <c r="R710" s="2">
        <f>IF($H710&gt;K710,MIN($H710-K710,L710-K710)*INDEX('2018_commission_structure'!$A$21:$I$24,MATCH($E710,'2018_commission_structure'!$A$21:$A$24,0),MATCH('calculations '!R$1,'2018_commission_structure'!$A$21:$I$21,0)),0)</f>
        <v>0</v>
      </c>
      <c r="S710" s="2">
        <f>IF($H710&gt;L710, ($H710-L710) *INDEX('2018_commission_structure'!$A$21:$I$24,MATCH($E710, '2018_commission_structure'!$A$21:$A$24,0),MATCH(S$1, '2018_commission_structure'!$A$21:$I$21,0)), 0)</f>
        <v>0</v>
      </c>
      <c r="T710" s="2">
        <f t="shared" si="116"/>
        <v>125634.7</v>
      </c>
      <c r="U710" s="2">
        <f t="shared" si="117"/>
        <v>246056.7</v>
      </c>
      <c r="V710" s="2">
        <f>MIN(I710, H710)*INDEX('2018_commission_structure'!$A$15:$I$18,MATCH($E710, '2018_commission_structure'!$A$15:$A$18,0),MATCH(V$1, '2018_commission_structure'!$A$15:$I$15,0))</f>
        <v>112500</v>
      </c>
      <c r="W710" s="2">
        <f>IF(H710&gt;I710, MIN(H710-I710, J710-I710)*INDEX('2018_commission_structure'!$A$15:$I$18,MATCH($E710, '2018_commission_structure'!$A$15:$A$18, 0),MATCH(W$1,'2018_commission_structure'!$A$15:$I$15, 0)), 0)</f>
        <v>15208.6</v>
      </c>
      <c r="X710" s="2">
        <f>IF(H710&gt;J710, MIN(H710-J710, K710-J710)*INDEX('2018_commission_structure'!$A$15:$I$24,MATCH($E710, '2018_commission_structure'!$A$15:$A$18, 0),MATCH(X$1, '2018_commission_structure'!$A$15:$I$15, 0)), 0)</f>
        <v>0</v>
      </c>
      <c r="Y710" s="2">
        <f>IF($H710&gt;K710,MIN($H710-K710,L710-K710)*INDEX('2018_commission_structure'!$A$15:$I$24,MATCH($E710,'2018_commission_structure'!$A$15:$A$18,0),MATCH('calculations '!Y$1,'2018_commission_structure'!$A$15:$I$15,0)),0)</f>
        <v>0</v>
      </c>
      <c r="Z710" s="2">
        <f>IF($H710&gt;L710, ($H710-L710) *INDEX('2018_commission_structure'!$A$15:$I$24,MATCH($E710, '2018_commission_structure'!$A$15:$A$18,0),MATCH(Z$1, '2018_commission_structure'!$A$15:$I$15,0)), 0)</f>
        <v>0</v>
      </c>
      <c r="AA710" s="9">
        <f t="shared" si="118"/>
        <v>127708.6</v>
      </c>
      <c r="AB710" s="9">
        <f t="shared" si="119"/>
        <v>248130.6</v>
      </c>
    </row>
    <row r="711" spans="1:28" x14ac:dyDescent="0.25">
      <c r="A711" t="str">
        <f t="shared" si="110"/>
        <v>Brendis Marsie</v>
      </c>
      <c r="B711">
        <v>8945564357</v>
      </c>
      <c r="C711" t="s">
        <v>1379</v>
      </c>
      <c r="D711" t="s">
        <v>1380</v>
      </c>
      <c r="E711" t="s">
        <v>10</v>
      </c>
      <c r="F711" s="6">
        <v>123875</v>
      </c>
      <c r="G711">
        <f>COUNTIF(deals_closed!D:D,'calculations '!B711)</f>
        <v>20</v>
      </c>
      <c r="H711" s="6">
        <f>SUMIF(deals_closed!D:D,'calculations '!B711,deals_closed!C:C)</f>
        <v>858970</v>
      </c>
      <c r="I711" s="9">
        <f>VLOOKUP(E711,'2018_commission_structure'!$A$22:$I$24,9,FALSE)</f>
        <v>750000</v>
      </c>
      <c r="J711" s="7">
        <f t="shared" si="111"/>
        <v>937500</v>
      </c>
      <c r="K711" s="8">
        <f t="shared" si="112"/>
        <v>1125000</v>
      </c>
      <c r="L711" s="9">
        <f t="shared" si="113"/>
        <v>1500000</v>
      </c>
      <c r="M711" s="10">
        <f t="shared" si="114"/>
        <v>1.1452933333333333</v>
      </c>
      <c r="N711" t="str">
        <f t="shared" si="115"/>
        <v>100-125%</v>
      </c>
      <c r="O711" s="9">
        <f>MIN(I711, H711)*INDEX('2018_commission_structure'!$A$21:$I$24,
MATCH($E711, '2018_commission_structure'!$A$21:$A$24,0),
MATCH(O$1, '2018_commission_structure'!$A$21:$I$21,0))</f>
        <v>112500</v>
      </c>
      <c r="P711" s="2">
        <f>IF(H711&gt;I711, MIN(H711-I711, J711-I711)*
INDEX('2018_commission_structure'!$A$21:$I$24,
MATCH($E711, '2018_commission_structure'!$A$21:$A$24, 0),
MATCH(P$1, '2018_commission_structure'!$A$21:$I$21, 0)), 0)</f>
        <v>20704.3</v>
      </c>
      <c r="Q711" s="2">
        <f>IF(H711&gt;J711, MIN(H711-J711, K711-J711)*
INDEX('2018_commission_structure'!$A$21:$I$24,
MATCH($E711, '2018_commission_structure'!$A$21:$A$24, 0),
MATCH(Q$1, '2018_commission_structure'!$A$21:$I$21, 0)), 0)</f>
        <v>0</v>
      </c>
      <c r="R711" s="2">
        <f>IF($H711&gt;K711,MIN($H711-K711,L711-K711)*INDEX('2018_commission_structure'!$A$21:$I$24,MATCH($E711,'2018_commission_structure'!$A$21:$A$24,0),MATCH('calculations '!R$1,'2018_commission_structure'!$A$21:$I$21,0)),0)</f>
        <v>0</v>
      </c>
      <c r="S711" s="2">
        <f>IF($H711&gt;L711, ($H711-L711) *INDEX('2018_commission_structure'!$A$21:$I$24,MATCH($E711, '2018_commission_structure'!$A$21:$A$24,0),MATCH(S$1, '2018_commission_structure'!$A$21:$I$21,0)), 0)</f>
        <v>0</v>
      </c>
      <c r="T711" s="2">
        <f t="shared" si="116"/>
        <v>133204.29999999999</v>
      </c>
      <c r="U711" s="2">
        <f t="shared" si="117"/>
        <v>257079.3</v>
      </c>
      <c r="V711" s="2">
        <f>MIN(I711, H711)*INDEX('2018_commission_structure'!$A$15:$I$18,MATCH($E711, '2018_commission_structure'!$A$15:$A$18,0),MATCH(V$1, '2018_commission_structure'!$A$15:$I$15,0))</f>
        <v>112500</v>
      </c>
      <c r="W711" s="2">
        <f>IF(H711&gt;I711, MIN(H711-I711, J711-I711)*INDEX('2018_commission_structure'!$A$15:$I$18,MATCH($E711, '2018_commission_structure'!$A$15:$A$18, 0),MATCH(W$1,'2018_commission_structure'!$A$15:$I$15, 0)), 0)</f>
        <v>23973.4</v>
      </c>
      <c r="X711" s="2">
        <f>IF(H711&gt;J711, MIN(H711-J711, K711-J711)*INDEX('2018_commission_structure'!$A$15:$I$24,MATCH($E711, '2018_commission_structure'!$A$15:$A$18, 0),MATCH(X$1, '2018_commission_structure'!$A$15:$I$15, 0)), 0)</f>
        <v>0</v>
      </c>
      <c r="Y711" s="2">
        <f>IF($H711&gt;K711,MIN($H711-K711,L711-K711)*INDEX('2018_commission_structure'!$A$15:$I$24,MATCH($E711,'2018_commission_structure'!$A$15:$A$18,0),MATCH('calculations '!Y$1,'2018_commission_structure'!$A$15:$I$15,0)),0)</f>
        <v>0</v>
      </c>
      <c r="Z711" s="2">
        <f>IF($H711&gt;L711, ($H711-L711) *INDEX('2018_commission_structure'!$A$15:$I$24,MATCH($E711, '2018_commission_structure'!$A$15:$A$18,0),MATCH(Z$1, '2018_commission_structure'!$A$15:$I$15,0)), 0)</f>
        <v>0</v>
      </c>
      <c r="AA711" s="9">
        <f t="shared" si="118"/>
        <v>136473.4</v>
      </c>
      <c r="AB711" s="9">
        <f t="shared" si="119"/>
        <v>260348.4</v>
      </c>
    </row>
    <row r="712" spans="1:28" x14ac:dyDescent="0.25">
      <c r="A712" t="str">
        <f t="shared" si="110"/>
        <v>Consolata Rosier</v>
      </c>
      <c r="B712">
        <v>8908432159</v>
      </c>
      <c r="C712" t="s">
        <v>1381</v>
      </c>
      <c r="D712" t="s">
        <v>1382</v>
      </c>
      <c r="E712" t="s">
        <v>7</v>
      </c>
      <c r="F712" s="6">
        <v>57930</v>
      </c>
      <c r="G712">
        <f>COUNTIF(deals_closed!D:D,'calculations '!B712)</f>
        <v>17</v>
      </c>
      <c r="H712" s="6">
        <f>SUMIF(deals_closed!D:D,'calculations '!B712,deals_closed!C:C)</f>
        <v>721837</v>
      </c>
      <c r="I712" s="9">
        <f>VLOOKUP(E712,'2018_commission_structure'!$A$22:$I$24,9,FALSE)</f>
        <v>500000</v>
      </c>
      <c r="J712" s="7">
        <f t="shared" si="111"/>
        <v>625000</v>
      </c>
      <c r="K712" s="8">
        <f t="shared" si="112"/>
        <v>750000</v>
      </c>
      <c r="L712" s="9">
        <f t="shared" si="113"/>
        <v>1000000</v>
      </c>
      <c r="M712" s="10">
        <f t="shared" si="114"/>
        <v>1.4436739999999999</v>
      </c>
      <c r="N712" t="str">
        <f t="shared" si="115"/>
        <v>125-150%</v>
      </c>
      <c r="O712" s="9">
        <f>MIN(I712, H712)*INDEX('2018_commission_structure'!$A$21:$I$24,
MATCH($E712, '2018_commission_structure'!$A$21:$A$24,0),
MATCH(O$1, '2018_commission_structure'!$A$21:$I$21,0))</f>
        <v>50000</v>
      </c>
      <c r="P712" s="2">
        <f>IF(H712&gt;I712, MIN(H712-I712, J712-I712)*
INDEX('2018_commission_structure'!$A$21:$I$24,
MATCH($E712, '2018_commission_structure'!$A$21:$A$24, 0),
MATCH(P$1, '2018_commission_structure'!$A$21:$I$21, 0)), 0)</f>
        <v>18750</v>
      </c>
      <c r="Q712" s="2">
        <f>IF(H712&gt;J712, MIN(H712-J712, K712-J712)*
INDEX('2018_commission_structure'!$A$21:$I$24,
MATCH($E712, '2018_commission_structure'!$A$21:$A$24, 0),
MATCH(Q$1, '2018_commission_structure'!$A$21:$I$21, 0)), 0)</f>
        <v>17430.66</v>
      </c>
      <c r="R712" s="2">
        <f>IF($H712&gt;K712,MIN($H712-K712,L712-K712)*INDEX('2018_commission_structure'!$A$21:$I$24,MATCH($E712,'2018_commission_structure'!$A$21:$A$24,0),MATCH('calculations '!R$1,'2018_commission_structure'!$A$21:$I$21,0)),0)</f>
        <v>0</v>
      </c>
      <c r="S712" s="2">
        <f>IF($H712&gt;L712, ($H712-L712) *INDEX('2018_commission_structure'!$A$21:$I$24,MATCH($E712, '2018_commission_structure'!$A$21:$A$24,0),MATCH(S$1, '2018_commission_structure'!$A$21:$I$21,0)), 0)</f>
        <v>0</v>
      </c>
      <c r="T712" s="2">
        <f t="shared" si="116"/>
        <v>86180.66</v>
      </c>
      <c r="U712" s="2">
        <f t="shared" si="117"/>
        <v>144110.66</v>
      </c>
      <c r="V712" s="2">
        <f>MIN(I712, H712)*INDEX('2018_commission_structure'!$A$15:$I$18,MATCH($E712, '2018_commission_structure'!$A$15:$A$18,0),MATCH(V$1, '2018_commission_structure'!$A$15:$I$15,0))</f>
        <v>60000</v>
      </c>
      <c r="W712" s="2">
        <f>IF(H712&gt;I712, MIN(H712-I712, J712-I712)*INDEX('2018_commission_structure'!$A$15:$I$18,MATCH($E712, '2018_commission_structure'!$A$15:$A$18, 0),MATCH(W$1,'2018_commission_structure'!$A$15:$I$15, 0)), 0)</f>
        <v>21250</v>
      </c>
      <c r="X712" s="2">
        <f>IF(H712&gt;J712, MIN(H712-J712, K712-J712)*INDEX('2018_commission_structure'!$A$15:$I$24,MATCH($E712, '2018_commission_structure'!$A$15:$A$18, 0),MATCH(X$1, '2018_commission_structure'!$A$15:$I$15, 0)), 0)</f>
        <v>19367.400000000001</v>
      </c>
      <c r="Y712" s="2">
        <f>IF($H712&gt;K712,MIN($H712-K712,L712-K712)*INDEX('2018_commission_structure'!$A$15:$I$24,MATCH($E712,'2018_commission_structure'!$A$15:$A$18,0),MATCH('calculations '!Y$1,'2018_commission_structure'!$A$15:$I$15,0)),0)</f>
        <v>0</v>
      </c>
      <c r="Z712" s="2">
        <f>IF($H712&gt;L712, ($H712-L712) *INDEX('2018_commission_structure'!$A$15:$I$24,MATCH($E712, '2018_commission_structure'!$A$15:$A$18,0),MATCH(Z$1, '2018_commission_structure'!$A$15:$I$15,0)), 0)</f>
        <v>0</v>
      </c>
      <c r="AA712" s="9">
        <f t="shared" si="118"/>
        <v>100617.4</v>
      </c>
      <c r="AB712" s="9">
        <f t="shared" si="119"/>
        <v>158547.4</v>
      </c>
    </row>
    <row r="713" spans="1:28" x14ac:dyDescent="0.25">
      <c r="A713" t="str">
        <f t="shared" si="110"/>
        <v>Arlin Glacken</v>
      </c>
      <c r="B713">
        <v>3858163570</v>
      </c>
      <c r="C713" t="s">
        <v>1383</v>
      </c>
      <c r="D713" t="s">
        <v>1384</v>
      </c>
      <c r="E713" t="s">
        <v>29</v>
      </c>
      <c r="F713" s="6">
        <v>75333</v>
      </c>
      <c r="G713">
        <f>COUNTIF(deals_closed!D:D,'calculations '!B713)</f>
        <v>28</v>
      </c>
      <c r="H713" s="6">
        <f>SUMIF(deals_closed!D:D,'calculations '!B713,deals_closed!C:C)</f>
        <v>914088</v>
      </c>
      <c r="I713" s="9">
        <f>VLOOKUP(E713,'2018_commission_structure'!$A$22:$I$24,9,FALSE)</f>
        <v>600000</v>
      </c>
      <c r="J713" s="7">
        <f t="shared" si="111"/>
        <v>750000</v>
      </c>
      <c r="K713" s="8">
        <f t="shared" si="112"/>
        <v>900000</v>
      </c>
      <c r="L713" s="9">
        <f t="shared" si="113"/>
        <v>1200000</v>
      </c>
      <c r="M713" s="10">
        <f t="shared" si="114"/>
        <v>1.5234799999999999</v>
      </c>
      <c r="N713" t="str">
        <f t="shared" si="115"/>
        <v>150-200%</v>
      </c>
      <c r="O713" s="9">
        <f>MIN(I713, H713)*INDEX('2018_commission_structure'!$A$21:$I$24,
MATCH($E713, '2018_commission_structure'!$A$21:$A$24,0),
MATCH(O$1, '2018_commission_structure'!$A$21:$I$21,0))</f>
        <v>78000</v>
      </c>
      <c r="P713" s="2">
        <f>IF(H713&gt;I713, MIN(H713-I713, J713-I713)*
INDEX('2018_commission_structure'!$A$21:$I$24,
MATCH($E713, '2018_commission_structure'!$A$21:$A$24, 0),
MATCH(P$1, '2018_commission_structure'!$A$21:$I$21, 0)), 0)</f>
        <v>25500.000000000004</v>
      </c>
      <c r="Q713" s="2">
        <f>IF(H713&gt;J713, MIN(H713-J713, K713-J713)*
INDEX('2018_commission_structure'!$A$21:$I$24,
MATCH($E713, '2018_commission_structure'!$A$21:$A$24, 0),
MATCH(Q$1, '2018_commission_structure'!$A$21:$I$21, 0)), 0)</f>
        <v>31500</v>
      </c>
      <c r="R713" s="2">
        <f>IF($H713&gt;K713,MIN($H713-K713,L713-K713)*INDEX('2018_commission_structure'!$A$21:$I$24,MATCH($E713,'2018_commission_structure'!$A$21:$A$24,0),MATCH('calculations '!R$1,'2018_commission_structure'!$A$21:$I$21,0)),0)</f>
        <v>3662.88</v>
      </c>
      <c r="S713" s="2">
        <f>IF($H713&gt;L713, ($H713-L713) *INDEX('2018_commission_structure'!$A$21:$I$24,MATCH($E713, '2018_commission_structure'!$A$21:$A$24,0),MATCH(S$1, '2018_commission_structure'!$A$21:$I$21,0)), 0)</f>
        <v>0</v>
      </c>
      <c r="T713" s="2">
        <f t="shared" si="116"/>
        <v>138662.88</v>
      </c>
      <c r="U713" s="2">
        <f t="shared" si="117"/>
        <v>213995.88</v>
      </c>
      <c r="V713" s="2">
        <f>MIN(I713, H713)*INDEX('2018_commission_structure'!$A$15:$I$18,MATCH($E713, '2018_commission_structure'!$A$15:$A$18,0),MATCH(V$1, '2018_commission_structure'!$A$15:$I$15,0))</f>
        <v>90000</v>
      </c>
      <c r="W713" s="2">
        <f>IF(H713&gt;I713, MIN(H713-I713, J713-I713)*INDEX('2018_commission_structure'!$A$15:$I$18,MATCH($E713, '2018_commission_structure'!$A$15:$A$18, 0),MATCH(W$1,'2018_commission_structure'!$A$15:$I$15, 0)), 0)</f>
        <v>27000</v>
      </c>
      <c r="X713" s="2">
        <f>IF(H713&gt;J713, MIN(H713-J713, K713-J713)*INDEX('2018_commission_structure'!$A$15:$I$24,MATCH($E713, '2018_commission_structure'!$A$15:$A$18, 0),MATCH(X$1, '2018_commission_structure'!$A$15:$I$15, 0)), 0)</f>
        <v>37500</v>
      </c>
      <c r="Y713" s="2">
        <f>IF($H713&gt;K713,MIN($H713-K713,L713-K713)*INDEX('2018_commission_structure'!$A$15:$I$24,MATCH($E713,'2018_commission_structure'!$A$15:$A$18,0),MATCH('calculations '!Y$1,'2018_commission_structure'!$A$15:$I$15,0)),0)</f>
        <v>4226.3999999999996</v>
      </c>
      <c r="Z713" s="2">
        <f>IF($H713&gt;L713, ($H713-L713) *INDEX('2018_commission_structure'!$A$15:$I$24,MATCH($E713, '2018_commission_structure'!$A$15:$A$18,0),MATCH(Z$1, '2018_commission_structure'!$A$15:$I$15,0)), 0)</f>
        <v>0</v>
      </c>
      <c r="AA713" s="9">
        <f t="shared" si="118"/>
        <v>158726.39999999999</v>
      </c>
      <c r="AB713" s="9">
        <f t="shared" si="119"/>
        <v>234059.4</v>
      </c>
    </row>
    <row r="714" spans="1:28" x14ac:dyDescent="0.25">
      <c r="A714" t="str">
        <f t="shared" si="110"/>
        <v>Paulo Sibbert</v>
      </c>
      <c r="B714">
        <v>7479962290</v>
      </c>
      <c r="C714" t="s">
        <v>1385</v>
      </c>
      <c r="D714" t="s">
        <v>1386</v>
      </c>
      <c r="E714" t="s">
        <v>7</v>
      </c>
      <c r="F714" s="6">
        <v>44582</v>
      </c>
      <c r="G714">
        <f>COUNTIF(deals_closed!D:D,'calculations '!B714)</f>
        <v>18</v>
      </c>
      <c r="H714" s="6">
        <f>SUMIF(deals_closed!D:D,'calculations '!B714,deals_closed!C:C)</f>
        <v>605849</v>
      </c>
      <c r="I714" s="9">
        <f>VLOOKUP(E714,'2018_commission_structure'!$A$22:$I$24,9,FALSE)</f>
        <v>500000</v>
      </c>
      <c r="J714" s="7">
        <f t="shared" si="111"/>
        <v>625000</v>
      </c>
      <c r="K714" s="8">
        <f t="shared" si="112"/>
        <v>750000</v>
      </c>
      <c r="L714" s="9">
        <f t="shared" si="113"/>
        <v>1000000</v>
      </c>
      <c r="M714" s="10">
        <f t="shared" si="114"/>
        <v>1.2116979999999999</v>
      </c>
      <c r="N714" t="str">
        <f t="shared" si="115"/>
        <v>100-125%</v>
      </c>
      <c r="O714" s="9">
        <f>MIN(I714, H714)*INDEX('2018_commission_structure'!$A$21:$I$24,
MATCH($E714, '2018_commission_structure'!$A$21:$A$24,0),
MATCH(O$1, '2018_commission_structure'!$A$21:$I$21,0))</f>
        <v>50000</v>
      </c>
      <c r="P714" s="2">
        <f>IF(H714&gt;I714, MIN(H714-I714, J714-I714)*
INDEX('2018_commission_structure'!$A$21:$I$24,
MATCH($E714, '2018_commission_structure'!$A$21:$A$24, 0),
MATCH(P$1, '2018_commission_structure'!$A$21:$I$21, 0)), 0)</f>
        <v>15877.349999999999</v>
      </c>
      <c r="Q714" s="2">
        <f>IF(H714&gt;J714, MIN(H714-J714, K714-J714)*
INDEX('2018_commission_structure'!$A$21:$I$24,
MATCH($E714, '2018_commission_structure'!$A$21:$A$24, 0),
MATCH(Q$1, '2018_commission_structure'!$A$21:$I$21, 0)), 0)</f>
        <v>0</v>
      </c>
      <c r="R714" s="2">
        <f>IF($H714&gt;K714,MIN($H714-K714,L714-K714)*INDEX('2018_commission_structure'!$A$21:$I$24,MATCH($E714,'2018_commission_structure'!$A$21:$A$24,0),MATCH('calculations '!R$1,'2018_commission_structure'!$A$21:$I$21,0)),0)</f>
        <v>0</v>
      </c>
      <c r="S714" s="2">
        <f>IF($H714&gt;L714, ($H714-L714) *INDEX('2018_commission_structure'!$A$21:$I$24,MATCH($E714, '2018_commission_structure'!$A$21:$A$24,0),MATCH(S$1, '2018_commission_structure'!$A$21:$I$21,0)), 0)</f>
        <v>0</v>
      </c>
      <c r="T714" s="2">
        <f t="shared" si="116"/>
        <v>65877.350000000006</v>
      </c>
      <c r="U714" s="2">
        <f t="shared" si="117"/>
        <v>110459.35</v>
      </c>
      <c r="V714" s="2">
        <f>MIN(I714, H714)*INDEX('2018_commission_structure'!$A$15:$I$18,MATCH($E714, '2018_commission_structure'!$A$15:$A$18,0),MATCH(V$1, '2018_commission_structure'!$A$15:$I$15,0))</f>
        <v>60000</v>
      </c>
      <c r="W714" s="2">
        <f>IF(H714&gt;I714, MIN(H714-I714, J714-I714)*INDEX('2018_commission_structure'!$A$15:$I$18,MATCH($E714, '2018_commission_structure'!$A$15:$A$18, 0),MATCH(W$1,'2018_commission_structure'!$A$15:$I$15, 0)), 0)</f>
        <v>17994.330000000002</v>
      </c>
      <c r="X714" s="2">
        <f>IF(H714&gt;J714, MIN(H714-J714, K714-J714)*INDEX('2018_commission_structure'!$A$15:$I$24,MATCH($E714, '2018_commission_structure'!$A$15:$A$18, 0),MATCH(X$1, '2018_commission_structure'!$A$15:$I$15, 0)), 0)</f>
        <v>0</v>
      </c>
      <c r="Y714" s="2">
        <f>IF($H714&gt;K714,MIN($H714-K714,L714-K714)*INDEX('2018_commission_structure'!$A$15:$I$24,MATCH($E714,'2018_commission_structure'!$A$15:$A$18,0),MATCH('calculations '!Y$1,'2018_commission_structure'!$A$15:$I$15,0)),0)</f>
        <v>0</v>
      </c>
      <c r="Z714" s="2">
        <f>IF($H714&gt;L714, ($H714-L714) *INDEX('2018_commission_structure'!$A$15:$I$24,MATCH($E714, '2018_commission_structure'!$A$15:$A$18,0),MATCH(Z$1, '2018_commission_structure'!$A$15:$I$15,0)), 0)</f>
        <v>0</v>
      </c>
      <c r="AA714" s="9">
        <f t="shared" si="118"/>
        <v>77994.33</v>
      </c>
      <c r="AB714" s="9">
        <f t="shared" si="119"/>
        <v>122576.33</v>
      </c>
    </row>
    <row r="715" spans="1:28" x14ac:dyDescent="0.25">
      <c r="A715" t="str">
        <f t="shared" si="110"/>
        <v>Mariquilla Arsmith</v>
      </c>
      <c r="B715">
        <v>7304628987</v>
      </c>
      <c r="C715" t="s">
        <v>1387</v>
      </c>
      <c r="D715" t="s">
        <v>1388</v>
      </c>
      <c r="E715" t="s">
        <v>10</v>
      </c>
      <c r="F715" s="6">
        <v>98920</v>
      </c>
      <c r="G715">
        <f>COUNTIF(deals_closed!D:D,'calculations '!B715)</f>
        <v>28</v>
      </c>
      <c r="H715" s="6">
        <f>SUMIF(deals_closed!D:D,'calculations '!B715,deals_closed!C:C)</f>
        <v>1078035</v>
      </c>
      <c r="I715" s="9">
        <f>VLOOKUP(E715,'2018_commission_structure'!$A$22:$I$24,9,FALSE)</f>
        <v>750000</v>
      </c>
      <c r="J715" s="7">
        <f t="shared" si="111"/>
        <v>937500</v>
      </c>
      <c r="K715" s="8">
        <f t="shared" si="112"/>
        <v>1125000</v>
      </c>
      <c r="L715" s="9">
        <f t="shared" si="113"/>
        <v>1500000</v>
      </c>
      <c r="M715" s="10">
        <f t="shared" si="114"/>
        <v>1.4373800000000001</v>
      </c>
      <c r="N715" t="str">
        <f t="shared" si="115"/>
        <v>125-150%</v>
      </c>
      <c r="O715" s="9">
        <f>MIN(I715, H715)*INDEX('2018_commission_structure'!$A$21:$I$24,
MATCH($E715, '2018_commission_structure'!$A$21:$A$24,0),
MATCH(O$1, '2018_commission_structure'!$A$21:$I$21,0))</f>
        <v>112500</v>
      </c>
      <c r="P715" s="2">
        <f>IF(H715&gt;I715, MIN(H715-I715, J715-I715)*
INDEX('2018_commission_structure'!$A$21:$I$24,
MATCH($E715, '2018_commission_structure'!$A$21:$A$24, 0),
MATCH(P$1, '2018_commission_structure'!$A$21:$I$21, 0)), 0)</f>
        <v>35625</v>
      </c>
      <c r="Q715" s="2">
        <f>IF(H715&gt;J715, MIN(H715-J715, K715-J715)*
INDEX('2018_commission_structure'!$A$21:$I$24,
MATCH($E715, '2018_commission_structure'!$A$21:$A$24, 0),
MATCH(Q$1, '2018_commission_structure'!$A$21:$I$21, 0)), 0)</f>
        <v>32323.050000000003</v>
      </c>
      <c r="R715" s="2">
        <f>IF($H715&gt;K715,MIN($H715-K715,L715-K715)*INDEX('2018_commission_structure'!$A$21:$I$24,MATCH($E715,'2018_commission_structure'!$A$21:$A$24,0),MATCH('calculations '!R$1,'2018_commission_structure'!$A$21:$I$21,0)),0)</f>
        <v>0</v>
      </c>
      <c r="S715" s="2">
        <f>IF($H715&gt;L715, ($H715-L715) *INDEX('2018_commission_structure'!$A$21:$I$24,MATCH($E715, '2018_commission_structure'!$A$21:$A$24,0),MATCH(S$1, '2018_commission_structure'!$A$21:$I$21,0)), 0)</f>
        <v>0</v>
      </c>
      <c r="T715" s="2">
        <f t="shared" si="116"/>
        <v>180448.05</v>
      </c>
      <c r="U715" s="2">
        <f t="shared" si="117"/>
        <v>279368.05</v>
      </c>
      <c r="V715" s="2">
        <f>MIN(I715, H715)*INDEX('2018_commission_structure'!$A$15:$I$18,MATCH($E715, '2018_commission_structure'!$A$15:$A$18,0),MATCH(V$1, '2018_commission_structure'!$A$15:$I$15,0))</f>
        <v>112500</v>
      </c>
      <c r="W715" s="2">
        <f>IF(H715&gt;I715, MIN(H715-I715, J715-I715)*INDEX('2018_commission_structure'!$A$15:$I$18,MATCH($E715, '2018_commission_structure'!$A$15:$A$18, 0),MATCH(W$1,'2018_commission_structure'!$A$15:$I$15, 0)), 0)</f>
        <v>41250</v>
      </c>
      <c r="X715" s="2">
        <f>IF(H715&gt;J715, MIN(H715-J715, K715-J715)*INDEX('2018_commission_structure'!$A$15:$I$24,MATCH($E715, '2018_commission_structure'!$A$15:$A$18, 0),MATCH(X$1, '2018_commission_structure'!$A$15:$I$15, 0)), 0)</f>
        <v>35133.75</v>
      </c>
      <c r="Y715" s="2">
        <f>IF($H715&gt;K715,MIN($H715-K715,L715-K715)*INDEX('2018_commission_structure'!$A$15:$I$24,MATCH($E715,'2018_commission_structure'!$A$15:$A$18,0),MATCH('calculations '!Y$1,'2018_commission_structure'!$A$15:$I$15,0)),0)</f>
        <v>0</v>
      </c>
      <c r="Z715" s="2">
        <f>IF($H715&gt;L715, ($H715-L715) *INDEX('2018_commission_structure'!$A$15:$I$24,MATCH($E715, '2018_commission_structure'!$A$15:$A$18,0),MATCH(Z$1, '2018_commission_structure'!$A$15:$I$15,0)), 0)</f>
        <v>0</v>
      </c>
      <c r="AA715" s="9">
        <f t="shared" si="118"/>
        <v>188883.75</v>
      </c>
      <c r="AB715" s="9">
        <f t="shared" si="119"/>
        <v>287803.75</v>
      </c>
    </row>
    <row r="716" spans="1:28" x14ac:dyDescent="0.25">
      <c r="A716" t="str">
        <f t="shared" si="110"/>
        <v>Engracia Rigolle</v>
      </c>
      <c r="B716">
        <v>9457151267</v>
      </c>
      <c r="C716" t="s">
        <v>1389</v>
      </c>
      <c r="D716" t="s">
        <v>1390</v>
      </c>
      <c r="E716" t="s">
        <v>7</v>
      </c>
      <c r="F716" s="6">
        <v>59083</v>
      </c>
      <c r="G716">
        <f>COUNTIF(deals_closed!D:D,'calculations '!B716)</f>
        <v>18</v>
      </c>
      <c r="H716" s="6">
        <f>SUMIF(deals_closed!D:D,'calculations '!B716,deals_closed!C:C)</f>
        <v>696346</v>
      </c>
      <c r="I716" s="9">
        <f>VLOOKUP(E716,'2018_commission_structure'!$A$22:$I$24,9,FALSE)</f>
        <v>500000</v>
      </c>
      <c r="J716" s="7">
        <f t="shared" si="111"/>
        <v>625000</v>
      </c>
      <c r="K716" s="8">
        <f t="shared" si="112"/>
        <v>750000</v>
      </c>
      <c r="L716" s="9">
        <f t="shared" si="113"/>
        <v>1000000</v>
      </c>
      <c r="M716" s="10">
        <f t="shared" si="114"/>
        <v>1.392692</v>
      </c>
      <c r="N716" t="str">
        <f t="shared" si="115"/>
        <v>125-150%</v>
      </c>
      <c r="O716" s="9">
        <f>MIN(I716, H716)*INDEX('2018_commission_structure'!$A$21:$I$24,
MATCH($E716, '2018_commission_structure'!$A$21:$A$24,0),
MATCH(O$1, '2018_commission_structure'!$A$21:$I$21,0))</f>
        <v>50000</v>
      </c>
      <c r="P716" s="2">
        <f>IF(H716&gt;I716, MIN(H716-I716, J716-I716)*
INDEX('2018_commission_structure'!$A$21:$I$24,
MATCH($E716, '2018_commission_structure'!$A$21:$A$24, 0),
MATCH(P$1, '2018_commission_structure'!$A$21:$I$21, 0)), 0)</f>
        <v>18750</v>
      </c>
      <c r="Q716" s="2">
        <f>IF(H716&gt;J716, MIN(H716-J716, K716-J716)*
INDEX('2018_commission_structure'!$A$21:$I$24,
MATCH($E716, '2018_commission_structure'!$A$21:$A$24, 0),
MATCH(Q$1, '2018_commission_structure'!$A$21:$I$21, 0)), 0)</f>
        <v>12842.279999999999</v>
      </c>
      <c r="R716" s="2">
        <f>IF($H716&gt;K716,MIN($H716-K716,L716-K716)*INDEX('2018_commission_structure'!$A$21:$I$24,MATCH($E716,'2018_commission_structure'!$A$21:$A$24,0),MATCH('calculations '!R$1,'2018_commission_structure'!$A$21:$I$21,0)),0)</f>
        <v>0</v>
      </c>
      <c r="S716" s="2">
        <f>IF($H716&gt;L716, ($H716-L716) *INDEX('2018_commission_structure'!$A$21:$I$24,MATCH($E716, '2018_commission_structure'!$A$21:$A$24,0),MATCH(S$1, '2018_commission_structure'!$A$21:$I$21,0)), 0)</f>
        <v>0</v>
      </c>
      <c r="T716" s="2">
        <f t="shared" si="116"/>
        <v>81592.28</v>
      </c>
      <c r="U716" s="2">
        <f t="shared" si="117"/>
        <v>140675.28</v>
      </c>
      <c r="V716" s="2">
        <f>MIN(I716, H716)*INDEX('2018_commission_structure'!$A$15:$I$18,MATCH($E716, '2018_commission_structure'!$A$15:$A$18,0),MATCH(V$1, '2018_commission_structure'!$A$15:$I$15,0))</f>
        <v>60000</v>
      </c>
      <c r="W716" s="2">
        <f>IF(H716&gt;I716, MIN(H716-I716, J716-I716)*INDEX('2018_commission_structure'!$A$15:$I$18,MATCH($E716, '2018_commission_structure'!$A$15:$A$18, 0),MATCH(W$1,'2018_commission_structure'!$A$15:$I$15, 0)), 0)</f>
        <v>21250</v>
      </c>
      <c r="X716" s="2">
        <f>IF(H716&gt;J716, MIN(H716-J716, K716-J716)*INDEX('2018_commission_structure'!$A$15:$I$24,MATCH($E716, '2018_commission_structure'!$A$15:$A$18, 0),MATCH(X$1, '2018_commission_structure'!$A$15:$I$15, 0)), 0)</f>
        <v>14269.2</v>
      </c>
      <c r="Y716" s="2">
        <f>IF($H716&gt;K716,MIN($H716-K716,L716-K716)*INDEX('2018_commission_structure'!$A$15:$I$24,MATCH($E716,'2018_commission_structure'!$A$15:$A$18,0),MATCH('calculations '!Y$1,'2018_commission_structure'!$A$15:$I$15,0)),0)</f>
        <v>0</v>
      </c>
      <c r="Z716" s="2">
        <f>IF($H716&gt;L716, ($H716-L716) *INDEX('2018_commission_structure'!$A$15:$I$24,MATCH($E716, '2018_commission_structure'!$A$15:$A$18,0),MATCH(Z$1, '2018_commission_structure'!$A$15:$I$15,0)), 0)</f>
        <v>0</v>
      </c>
      <c r="AA716" s="9">
        <f t="shared" si="118"/>
        <v>95519.2</v>
      </c>
      <c r="AB716" s="9">
        <f t="shared" si="119"/>
        <v>154602.20000000001</v>
      </c>
    </row>
    <row r="717" spans="1:28" x14ac:dyDescent="0.25">
      <c r="A717" t="str">
        <f t="shared" si="110"/>
        <v>Dennis Cranage</v>
      </c>
      <c r="B717">
        <v>8905919081</v>
      </c>
      <c r="C717" t="s">
        <v>1391</v>
      </c>
      <c r="D717" t="s">
        <v>1392</v>
      </c>
      <c r="E717" t="s">
        <v>29</v>
      </c>
      <c r="F717" s="6">
        <v>63201</v>
      </c>
      <c r="G717">
        <f>COUNTIF(deals_closed!D:D,'calculations '!B717)</f>
        <v>16</v>
      </c>
      <c r="H717" s="6">
        <f>SUMIF(deals_closed!D:D,'calculations '!B717,deals_closed!C:C)</f>
        <v>521382</v>
      </c>
      <c r="I717" s="9">
        <f>VLOOKUP(E717,'2018_commission_structure'!$A$22:$I$24,9,FALSE)</f>
        <v>600000</v>
      </c>
      <c r="J717" s="7">
        <f t="shared" si="111"/>
        <v>750000</v>
      </c>
      <c r="K717" s="8">
        <f t="shared" si="112"/>
        <v>900000</v>
      </c>
      <c r="L717" s="9">
        <f t="shared" si="113"/>
        <v>1200000</v>
      </c>
      <c r="M717" s="10">
        <f t="shared" si="114"/>
        <v>0.86897000000000002</v>
      </c>
      <c r="N717" t="str">
        <f t="shared" si="115"/>
        <v>0-100%</v>
      </c>
      <c r="O717" s="9">
        <f>MIN(I717, H717)*INDEX('2018_commission_structure'!$A$21:$I$24,
MATCH($E717, '2018_commission_structure'!$A$21:$A$24,0),
MATCH(O$1, '2018_commission_structure'!$A$21:$I$21,0))</f>
        <v>67779.66</v>
      </c>
      <c r="P717" s="2">
        <f>IF(H717&gt;I717, MIN(H717-I717, J717-I717)*
INDEX('2018_commission_structure'!$A$21:$I$24,
MATCH($E717, '2018_commission_structure'!$A$21:$A$24, 0),
MATCH(P$1, '2018_commission_structure'!$A$21:$I$21, 0)), 0)</f>
        <v>0</v>
      </c>
      <c r="Q717" s="2">
        <f>IF(H717&gt;J717, MIN(H717-J717, K717-J717)*
INDEX('2018_commission_structure'!$A$21:$I$24,
MATCH($E717, '2018_commission_structure'!$A$21:$A$24, 0),
MATCH(Q$1, '2018_commission_structure'!$A$21:$I$21, 0)), 0)</f>
        <v>0</v>
      </c>
      <c r="R717" s="2">
        <f>IF($H717&gt;K717,MIN($H717-K717,L717-K717)*INDEX('2018_commission_structure'!$A$21:$I$24,MATCH($E717,'2018_commission_structure'!$A$21:$A$24,0),MATCH('calculations '!R$1,'2018_commission_structure'!$A$21:$I$21,0)),0)</f>
        <v>0</v>
      </c>
      <c r="S717" s="2">
        <f>IF($H717&gt;L717, ($H717-L717) *INDEX('2018_commission_structure'!$A$21:$I$24,MATCH($E717, '2018_commission_structure'!$A$21:$A$24,0),MATCH(S$1, '2018_commission_structure'!$A$21:$I$21,0)), 0)</f>
        <v>0</v>
      </c>
      <c r="T717" s="2">
        <f t="shared" si="116"/>
        <v>67779.66</v>
      </c>
      <c r="U717" s="2">
        <f t="shared" si="117"/>
        <v>130980.66</v>
      </c>
      <c r="V717" s="2">
        <f>MIN(I717, H717)*INDEX('2018_commission_structure'!$A$15:$I$18,MATCH($E717, '2018_commission_structure'!$A$15:$A$18,0),MATCH(V$1, '2018_commission_structure'!$A$15:$I$15,0))</f>
        <v>78207.3</v>
      </c>
      <c r="W717" s="2">
        <f>IF(H717&gt;I717, MIN(H717-I717, J717-I717)*INDEX('2018_commission_structure'!$A$15:$I$18,MATCH($E717, '2018_commission_structure'!$A$15:$A$18, 0),MATCH(W$1,'2018_commission_structure'!$A$15:$I$15, 0)), 0)</f>
        <v>0</v>
      </c>
      <c r="X717" s="2">
        <f>IF(H717&gt;J717, MIN(H717-J717, K717-J717)*INDEX('2018_commission_structure'!$A$15:$I$24,MATCH($E717, '2018_commission_structure'!$A$15:$A$18, 0),MATCH(X$1, '2018_commission_structure'!$A$15:$I$15, 0)), 0)</f>
        <v>0</v>
      </c>
      <c r="Y717" s="2">
        <f>IF($H717&gt;K717,MIN($H717-K717,L717-K717)*INDEX('2018_commission_structure'!$A$15:$I$24,MATCH($E717,'2018_commission_structure'!$A$15:$A$18,0),MATCH('calculations '!Y$1,'2018_commission_structure'!$A$15:$I$15,0)),0)</f>
        <v>0</v>
      </c>
      <c r="Z717" s="2">
        <f>IF($H717&gt;L717, ($H717-L717) *INDEX('2018_commission_structure'!$A$15:$I$24,MATCH($E717, '2018_commission_structure'!$A$15:$A$18,0),MATCH(Z$1, '2018_commission_structure'!$A$15:$I$15,0)), 0)</f>
        <v>0</v>
      </c>
      <c r="AA717" s="9">
        <f t="shared" si="118"/>
        <v>78207.3</v>
      </c>
      <c r="AB717" s="9">
        <f t="shared" si="119"/>
        <v>141408.29999999999</v>
      </c>
    </row>
    <row r="718" spans="1:28" x14ac:dyDescent="0.25">
      <c r="A718" t="str">
        <f t="shared" si="110"/>
        <v>Sayer McGonagle</v>
      </c>
      <c r="B718">
        <v>6854809452</v>
      </c>
      <c r="C718" t="s">
        <v>1393</v>
      </c>
      <c r="D718" t="s">
        <v>1394</v>
      </c>
      <c r="E718" t="s">
        <v>10</v>
      </c>
      <c r="F718" s="6">
        <v>88836</v>
      </c>
      <c r="G718">
        <f>COUNTIF(deals_closed!D:D,'calculations '!B718)</f>
        <v>24</v>
      </c>
      <c r="H718" s="6">
        <f>SUMIF(deals_closed!D:D,'calculations '!B718,deals_closed!C:C)</f>
        <v>843239</v>
      </c>
      <c r="I718" s="9">
        <f>VLOOKUP(E718,'2018_commission_structure'!$A$22:$I$24,9,FALSE)</f>
        <v>750000</v>
      </c>
      <c r="J718" s="7">
        <f t="shared" si="111"/>
        <v>937500</v>
      </c>
      <c r="K718" s="8">
        <f t="shared" si="112"/>
        <v>1125000</v>
      </c>
      <c r="L718" s="9">
        <f t="shared" si="113"/>
        <v>1500000</v>
      </c>
      <c r="M718" s="10">
        <f t="shared" si="114"/>
        <v>1.1243186666666667</v>
      </c>
      <c r="N718" t="str">
        <f t="shared" si="115"/>
        <v>100-125%</v>
      </c>
      <c r="O718" s="9">
        <f>MIN(I718, H718)*INDEX('2018_commission_structure'!$A$21:$I$24,
MATCH($E718, '2018_commission_structure'!$A$21:$A$24,0),
MATCH(O$1, '2018_commission_structure'!$A$21:$I$21,0))</f>
        <v>112500</v>
      </c>
      <c r="P718" s="2">
        <f>IF(H718&gt;I718, MIN(H718-I718, J718-I718)*
INDEX('2018_commission_structure'!$A$21:$I$24,
MATCH($E718, '2018_commission_structure'!$A$21:$A$24, 0),
MATCH(P$1, '2018_commission_structure'!$A$21:$I$21, 0)), 0)</f>
        <v>17715.41</v>
      </c>
      <c r="Q718" s="2">
        <f>IF(H718&gt;J718, MIN(H718-J718, K718-J718)*
INDEX('2018_commission_structure'!$A$21:$I$24,
MATCH($E718, '2018_commission_structure'!$A$21:$A$24, 0),
MATCH(Q$1, '2018_commission_structure'!$A$21:$I$21, 0)), 0)</f>
        <v>0</v>
      </c>
      <c r="R718" s="2">
        <f>IF($H718&gt;K718,MIN($H718-K718,L718-K718)*INDEX('2018_commission_structure'!$A$21:$I$24,MATCH($E718,'2018_commission_structure'!$A$21:$A$24,0),MATCH('calculations '!R$1,'2018_commission_structure'!$A$21:$I$21,0)),0)</f>
        <v>0</v>
      </c>
      <c r="S718" s="2">
        <f>IF($H718&gt;L718, ($H718-L718) *INDEX('2018_commission_structure'!$A$21:$I$24,MATCH($E718, '2018_commission_structure'!$A$21:$A$24,0),MATCH(S$1, '2018_commission_structure'!$A$21:$I$21,0)), 0)</f>
        <v>0</v>
      </c>
      <c r="T718" s="2">
        <f t="shared" si="116"/>
        <v>130215.41</v>
      </c>
      <c r="U718" s="2">
        <f t="shared" si="117"/>
        <v>219051.41</v>
      </c>
      <c r="V718" s="2">
        <f>MIN(I718, H718)*INDEX('2018_commission_structure'!$A$15:$I$18,MATCH($E718, '2018_commission_structure'!$A$15:$A$18,0),MATCH(V$1, '2018_commission_structure'!$A$15:$I$15,0))</f>
        <v>112500</v>
      </c>
      <c r="W718" s="2">
        <f>IF(H718&gt;I718, MIN(H718-I718, J718-I718)*INDEX('2018_commission_structure'!$A$15:$I$18,MATCH($E718, '2018_commission_structure'!$A$15:$A$18, 0),MATCH(W$1,'2018_commission_structure'!$A$15:$I$15, 0)), 0)</f>
        <v>20512.580000000002</v>
      </c>
      <c r="X718" s="2">
        <f>IF(H718&gt;J718, MIN(H718-J718, K718-J718)*INDEX('2018_commission_structure'!$A$15:$I$24,MATCH($E718, '2018_commission_structure'!$A$15:$A$18, 0),MATCH(X$1, '2018_commission_structure'!$A$15:$I$15, 0)), 0)</f>
        <v>0</v>
      </c>
      <c r="Y718" s="2">
        <f>IF($H718&gt;K718,MIN($H718-K718,L718-K718)*INDEX('2018_commission_structure'!$A$15:$I$24,MATCH($E718,'2018_commission_structure'!$A$15:$A$18,0),MATCH('calculations '!Y$1,'2018_commission_structure'!$A$15:$I$15,0)),0)</f>
        <v>0</v>
      </c>
      <c r="Z718" s="2">
        <f>IF($H718&gt;L718, ($H718-L718) *INDEX('2018_commission_structure'!$A$15:$I$24,MATCH($E718, '2018_commission_structure'!$A$15:$A$18,0),MATCH(Z$1, '2018_commission_structure'!$A$15:$I$15,0)), 0)</f>
        <v>0</v>
      </c>
      <c r="AA718" s="9">
        <f t="shared" si="118"/>
        <v>133012.58000000002</v>
      </c>
      <c r="AB718" s="9">
        <f t="shared" si="119"/>
        <v>221848.58000000002</v>
      </c>
    </row>
    <row r="719" spans="1:28" x14ac:dyDescent="0.25">
      <c r="A719" t="str">
        <f t="shared" si="110"/>
        <v>Arther Plant</v>
      </c>
      <c r="B719">
        <v>9545462825</v>
      </c>
      <c r="C719" t="s">
        <v>1395</v>
      </c>
      <c r="D719" t="s">
        <v>1396</v>
      </c>
      <c r="E719" t="s">
        <v>29</v>
      </c>
      <c r="F719" s="6">
        <v>66318</v>
      </c>
      <c r="G719">
        <f>COUNTIF(deals_closed!D:D,'calculations '!B719)</f>
        <v>16</v>
      </c>
      <c r="H719" s="6">
        <f>SUMIF(deals_closed!D:D,'calculations '!B719,deals_closed!C:C)</f>
        <v>600509</v>
      </c>
      <c r="I719" s="9">
        <f>VLOOKUP(E719,'2018_commission_structure'!$A$22:$I$24,9,FALSE)</f>
        <v>600000</v>
      </c>
      <c r="J719" s="7">
        <f t="shared" si="111"/>
        <v>750000</v>
      </c>
      <c r="K719" s="8">
        <f t="shared" si="112"/>
        <v>900000</v>
      </c>
      <c r="L719" s="9">
        <f t="shared" si="113"/>
        <v>1200000</v>
      </c>
      <c r="M719" s="10">
        <f t="shared" si="114"/>
        <v>1.0008483333333333</v>
      </c>
      <c r="N719" t="str">
        <f t="shared" si="115"/>
        <v>100-125%</v>
      </c>
      <c r="O719" s="9">
        <f>MIN(I719, H719)*INDEX('2018_commission_structure'!$A$21:$I$24,
MATCH($E719, '2018_commission_structure'!$A$21:$A$24,0),
MATCH(O$1, '2018_commission_structure'!$A$21:$I$21,0))</f>
        <v>78000</v>
      </c>
      <c r="P719" s="2">
        <f>IF(H719&gt;I719, MIN(H719-I719, J719-I719)*
INDEX('2018_commission_structure'!$A$21:$I$24,
MATCH($E719, '2018_commission_structure'!$A$21:$A$24, 0),
MATCH(P$1, '2018_commission_structure'!$A$21:$I$21, 0)), 0)</f>
        <v>86.53</v>
      </c>
      <c r="Q719" s="2">
        <f>IF(H719&gt;J719, MIN(H719-J719, K719-J719)*
INDEX('2018_commission_structure'!$A$21:$I$24,
MATCH($E719, '2018_commission_structure'!$A$21:$A$24, 0),
MATCH(Q$1, '2018_commission_structure'!$A$21:$I$21, 0)), 0)</f>
        <v>0</v>
      </c>
      <c r="R719" s="2">
        <f>IF($H719&gt;K719,MIN($H719-K719,L719-K719)*INDEX('2018_commission_structure'!$A$21:$I$24,MATCH($E719,'2018_commission_structure'!$A$21:$A$24,0),MATCH('calculations '!R$1,'2018_commission_structure'!$A$21:$I$21,0)),0)</f>
        <v>0</v>
      </c>
      <c r="S719" s="2">
        <f>IF($H719&gt;L719, ($H719-L719) *INDEX('2018_commission_structure'!$A$21:$I$24,MATCH($E719, '2018_commission_structure'!$A$21:$A$24,0),MATCH(S$1, '2018_commission_structure'!$A$21:$I$21,0)), 0)</f>
        <v>0</v>
      </c>
      <c r="T719" s="2">
        <f t="shared" si="116"/>
        <v>78086.53</v>
      </c>
      <c r="U719" s="2">
        <f t="shared" si="117"/>
        <v>144404.53</v>
      </c>
      <c r="V719" s="2">
        <f>MIN(I719, H719)*INDEX('2018_commission_structure'!$A$15:$I$18,MATCH($E719, '2018_commission_structure'!$A$15:$A$18,0),MATCH(V$1, '2018_commission_structure'!$A$15:$I$15,0))</f>
        <v>90000</v>
      </c>
      <c r="W719" s="2">
        <f>IF(H719&gt;I719, MIN(H719-I719, J719-I719)*INDEX('2018_commission_structure'!$A$15:$I$18,MATCH($E719, '2018_commission_structure'!$A$15:$A$18, 0),MATCH(W$1,'2018_commission_structure'!$A$15:$I$15, 0)), 0)</f>
        <v>91.61999999999999</v>
      </c>
      <c r="X719" s="2">
        <f>IF(H719&gt;J719, MIN(H719-J719, K719-J719)*INDEX('2018_commission_structure'!$A$15:$I$24,MATCH($E719, '2018_commission_structure'!$A$15:$A$18, 0),MATCH(X$1, '2018_commission_structure'!$A$15:$I$15, 0)), 0)</f>
        <v>0</v>
      </c>
      <c r="Y719" s="2">
        <f>IF($H719&gt;K719,MIN($H719-K719,L719-K719)*INDEX('2018_commission_structure'!$A$15:$I$24,MATCH($E719,'2018_commission_structure'!$A$15:$A$18,0),MATCH('calculations '!Y$1,'2018_commission_structure'!$A$15:$I$15,0)),0)</f>
        <v>0</v>
      </c>
      <c r="Z719" s="2">
        <f>IF($H719&gt;L719, ($H719-L719) *INDEX('2018_commission_structure'!$A$15:$I$24,MATCH($E719, '2018_commission_structure'!$A$15:$A$18,0),MATCH(Z$1, '2018_commission_structure'!$A$15:$I$15,0)), 0)</f>
        <v>0</v>
      </c>
      <c r="AA719" s="9">
        <f t="shared" si="118"/>
        <v>90091.62</v>
      </c>
      <c r="AB719" s="9">
        <f t="shared" si="119"/>
        <v>156409.62</v>
      </c>
    </row>
    <row r="720" spans="1:28" x14ac:dyDescent="0.25">
      <c r="A720" t="str">
        <f t="shared" si="110"/>
        <v>Mallissa Renak</v>
      </c>
      <c r="B720">
        <v>9258570278</v>
      </c>
      <c r="C720" t="s">
        <v>1397</v>
      </c>
      <c r="D720" t="s">
        <v>971</v>
      </c>
      <c r="E720" t="s">
        <v>10</v>
      </c>
      <c r="F720" s="6">
        <v>114845</v>
      </c>
      <c r="G720">
        <f>COUNTIF(deals_closed!D:D,'calculations '!B720)</f>
        <v>26</v>
      </c>
      <c r="H720" s="6">
        <f>SUMIF(deals_closed!D:D,'calculations '!B720,deals_closed!C:C)</f>
        <v>947743</v>
      </c>
      <c r="I720" s="9">
        <f>VLOOKUP(E720,'2018_commission_structure'!$A$22:$I$24,9,FALSE)</f>
        <v>750000</v>
      </c>
      <c r="J720" s="7">
        <f t="shared" si="111"/>
        <v>937500</v>
      </c>
      <c r="K720" s="8">
        <f t="shared" si="112"/>
        <v>1125000</v>
      </c>
      <c r="L720" s="9">
        <f t="shared" si="113"/>
        <v>1500000</v>
      </c>
      <c r="M720" s="10">
        <f t="shared" si="114"/>
        <v>1.2636573333333334</v>
      </c>
      <c r="N720" t="str">
        <f t="shared" si="115"/>
        <v>125-150%</v>
      </c>
      <c r="O720" s="9">
        <f>MIN(I720, H720)*INDEX('2018_commission_structure'!$A$21:$I$24,
MATCH($E720, '2018_commission_structure'!$A$21:$A$24,0),
MATCH(O$1, '2018_commission_structure'!$A$21:$I$21,0))</f>
        <v>112500</v>
      </c>
      <c r="P720" s="2">
        <f>IF(H720&gt;I720, MIN(H720-I720, J720-I720)*
INDEX('2018_commission_structure'!$A$21:$I$24,
MATCH($E720, '2018_commission_structure'!$A$21:$A$24, 0),
MATCH(P$1, '2018_commission_structure'!$A$21:$I$21, 0)), 0)</f>
        <v>35625</v>
      </c>
      <c r="Q720" s="2">
        <f>IF(H720&gt;J720, MIN(H720-J720, K720-J720)*
INDEX('2018_commission_structure'!$A$21:$I$24,
MATCH($E720, '2018_commission_structure'!$A$21:$A$24, 0),
MATCH(Q$1, '2018_commission_structure'!$A$21:$I$21, 0)), 0)</f>
        <v>2355.8900000000003</v>
      </c>
      <c r="R720" s="2">
        <f>IF($H720&gt;K720,MIN($H720-K720,L720-K720)*INDEX('2018_commission_structure'!$A$21:$I$24,MATCH($E720,'2018_commission_structure'!$A$21:$A$24,0),MATCH('calculations '!R$1,'2018_commission_structure'!$A$21:$I$21,0)),0)</f>
        <v>0</v>
      </c>
      <c r="S720" s="2">
        <f>IF($H720&gt;L720, ($H720-L720) *INDEX('2018_commission_structure'!$A$21:$I$24,MATCH($E720, '2018_commission_structure'!$A$21:$A$24,0),MATCH(S$1, '2018_commission_structure'!$A$21:$I$21,0)), 0)</f>
        <v>0</v>
      </c>
      <c r="T720" s="2">
        <f t="shared" si="116"/>
        <v>150480.89000000001</v>
      </c>
      <c r="U720" s="2">
        <f t="shared" si="117"/>
        <v>265325.89</v>
      </c>
      <c r="V720" s="2">
        <f>MIN(I720, H720)*INDEX('2018_commission_structure'!$A$15:$I$18,MATCH($E720, '2018_commission_structure'!$A$15:$A$18,0),MATCH(V$1, '2018_commission_structure'!$A$15:$I$15,0))</f>
        <v>112500</v>
      </c>
      <c r="W720" s="2">
        <f>IF(H720&gt;I720, MIN(H720-I720, J720-I720)*INDEX('2018_commission_structure'!$A$15:$I$18,MATCH($E720, '2018_commission_structure'!$A$15:$A$18, 0),MATCH(W$1,'2018_commission_structure'!$A$15:$I$15, 0)), 0)</f>
        <v>41250</v>
      </c>
      <c r="X720" s="2">
        <f>IF(H720&gt;J720, MIN(H720-J720, K720-J720)*INDEX('2018_commission_structure'!$A$15:$I$24,MATCH($E720, '2018_commission_structure'!$A$15:$A$18, 0),MATCH(X$1, '2018_commission_structure'!$A$15:$I$15, 0)), 0)</f>
        <v>2560.75</v>
      </c>
      <c r="Y720" s="2">
        <f>IF($H720&gt;K720,MIN($H720-K720,L720-K720)*INDEX('2018_commission_structure'!$A$15:$I$24,MATCH($E720,'2018_commission_structure'!$A$15:$A$18,0),MATCH('calculations '!Y$1,'2018_commission_structure'!$A$15:$I$15,0)),0)</f>
        <v>0</v>
      </c>
      <c r="Z720" s="2">
        <f>IF($H720&gt;L720, ($H720-L720) *INDEX('2018_commission_structure'!$A$15:$I$24,MATCH($E720, '2018_commission_structure'!$A$15:$A$18,0),MATCH(Z$1, '2018_commission_structure'!$A$15:$I$15,0)), 0)</f>
        <v>0</v>
      </c>
      <c r="AA720" s="9">
        <f t="shared" si="118"/>
        <v>156310.75</v>
      </c>
      <c r="AB720" s="9">
        <f t="shared" si="119"/>
        <v>271155.75</v>
      </c>
    </row>
    <row r="721" spans="1:28" x14ac:dyDescent="0.25">
      <c r="A721" t="str">
        <f t="shared" si="110"/>
        <v>Sibby Rastrick</v>
      </c>
      <c r="B721">
        <v>6378969205</v>
      </c>
      <c r="C721" t="s">
        <v>1398</v>
      </c>
      <c r="D721" t="s">
        <v>1399</v>
      </c>
      <c r="E721" t="s">
        <v>10</v>
      </c>
      <c r="F721" s="6">
        <v>101118</v>
      </c>
      <c r="G721">
        <f>COUNTIF(deals_closed!D:D,'calculations '!B721)</f>
        <v>22</v>
      </c>
      <c r="H721" s="6">
        <f>SUMIF(deals_closed!D:D,'calculations '!B721,deals_closed!C:C)</f>
        <v>721672</v>
      </c>
      <c r="I721" s="9">
        <f>VLOOKUP(E721,'2018_commission_structure'!$A$22:$I$24,9,FALSE)</f>
        <v>750000</v>
      </c>
      <c r="J721" s="7">
        <f t="shared" si="111"/>
        <v>937500</v>
      </c>
      <c r="K721" s="8">
        <f t="shared" si="112"/>
        <v>1125000</v>
      </c>
      <c r="L721" s="9">
        <f t="shared" si="113"/>
        <v>1500000</v>
      </c>
      <c r="M721" s="10">
        <f t="shared" si="114"/>
        <v>0.96222933333333338</v>
      </c>
      <c r="N721" t="str">
        <f t="shared" si="115"/>
        <v>0-100%</v>
      </c>
      <c r="O721" s="9">
        <f>MIN(I721, H721)*INDEX('2018_commission_structure'!$A$21:$I$24,
MATCH($E721, '2018_commission_structure'!$A$21:$A$24,0),
MATCH(O$1, '2018_commission_structure'!$A$21:$I$21,0))</f>
        <v>108250.8</v>
      </c>
      <c r="P721" s="2">
        <f>IF(H721&gt;I721, MIN(H721-I721, J721-I721)*
INDEX('2018_commission_structure'!$A$21:$I$24,
MATCH($E721, '2018_commission_structure'!$A$21:$A$24, 0),
MATCH(P$1, '2018_commission_structure'!$A$21:$I$21, 0)), 0)</f>
        <v>0</v>
      </c>
      <c r="Q721" s="2">
        <f>IF(H721&gt;J721, MIN(H721-J721, K721-J721)*
INDEX('2018_commission_structure'!$A$21:$I$24,
MATCH($E721, '2018_commission_structure'!$A$21:$A$24, 0),
MATCH(Q$1, '2018_commission_structure'!$A$21:$I$21, 0)), 0)</f>
        <v>0</v>
      </c>
      <c r="R721" s="2">
        <f>IF($H721&gt;K721,MIN($H721-K721,L721-K721)*INDEX('2018_commission_structure'!$A$21:$I$24,MATCH($E721,'2018_commission_structure'!$A$21:$A$24,0),MATCH('calculations '!R$1,'2018_commission_structure'!$A$21:$I$21,0)),0)</f>
        <v>0</v>
      </c>
      <c r="S721" s="2">
        <f>IF($H721&gt;L721, ($H721-L721) *INDEX('2018_commission_structure'!$A$21:$I$24,MATCH($E721, '2018_commission_structure'!$A$21:$A$24,0),MATCH(S$1, '2018_commission_structure'!$A$21:$I$21,0)), 0)</f>
        <v>0</v>
      </c>
      <c r="T721" s="2">
        <f t="shared" si="116"/>
        <v>108250.8</v>
      </c>
      <c r="U721" s="2">
        <f t="shared" si="117"/>
        <v>209368.8</v>
      </c>
      <c r="V721" s="2">
        <f>MIN(I721, H721)*INDEX('2018_commission_structure'!$A$15:$I$18,MATCH($E721, '2018_commission_structure'!$A$15:$A$18,0),MATCH(V$1, '2018_commission_structure'!$A$15:$I$15,0))</f>
        <v>108250.8</v>
      </c>
      <c r="W721" s="2">
        <f>IF(H721&gt;I721, MIN(H721-I721, J721-I721)*INDEX('2018_commission_structure'!$A$15:$I$18,MATCH($E721, '2018_commission_structure'!$A$15:$A$18, 0),MATCH(W$1,'2018_commission_structure'!$A$15:$I$15, 0)), 0)</f>
        <v>0</v>
      </c>
      <c r="X721" s="2">
        <f>IF(H721&gt;J721, MIN(H721-J721, K721-J721)*INDEX('2018_commission_structure'!$A$15:$I$24,MATCH($E721, '2018_commission_structure'!$A$15:$A$18, 0),MATCH(X$1, '2018_commission_structure'!$A$15:$I$15, 0)), 0)</f>
        <v>0</v>
      </c>
      <c r="Y721" s="2">
        <f>IF($H721&gt;K721,MIN($H721-K721,L721-K721)*INDEX('2018_commission_structure'!$A$15:$I$24,MATCH($E721,'2018_commission_structure'!$A$15:$A$18,0),MATCH('calculations '!Y$1,'2018_commission_structure'!$A$15:$I$15,0)),0)</f>
        <v>0</v>
      </c>
      <c r="Z721" s="2">
        <f>IF($H721&gt;L721, ($H721-L721) *INDEX('2018_commission_structure'!$A$15:$I$24,MATCH($E721, '2018_commission_structure'!$A$15:$A$18,0),MATCH(Z$1, '2018_commission_structure'!$A$15:$I$15,0)), 0)</f>
        <v>0</v>
      </c>
      <c r="AA721" s="9">
        <f t="shared" si="118"/>
        <v>108250.8</v>
      </c>
      <c r="AB721" s="9">
        <f t="shared" si="119"/>
        <v>209368.8</v>
      </c>
    </row>
    <row r="722" spans="1:28" x14ac:dyDescent="0.25">
      <c r="A722" t="str">
        <f t="shared" si="110"/>
        <v>Tracy Briztman</v>
      </c>
      <c r="B722">
        <v>5005774041</v>
      </c>
      <c r="C722" t="s">
        <v>1400</v>
      </c>
      <c r="D722" t="s">
        <v>1401</v>
      </c>
      <c r="E722" t="s">
        <v>7</v>
      </c>
      <c r="F722" s="6">
        <v>47985</v>
      </c>
      <c r="G722">
        <f>COUNTIF(deals_closed!D:D,'calculations '!B722)</f>
        <v>21</v>
      </c>
      <c r="H722" s="6">
        <f>SUMIF(deals_closed!D:D,'calculations '!B722,deals_closed!C:C)</f>
        <v>631287</v>
      </c>
      <c r="I722" s="9">
        <f>VLOOKUP(E722,'2018_commission_structure'!$A$22:$I$24,9,FALSE)</f>
        <v>500000</v>
      </c>
      <c r="J722" s="7">
        <f t="shared" si="111"/>
        <v>625000</v>
      </c>
      <c r="K722" s="8">
        <f t="shared" si="112"/>
        <v>750000</v>
      </c>
      <c r="L722" s="9">
        <f t="shared" si="113"/>
        <v>1000000</v>
      </c>
      <c r="M722" s="10">
        <f t="shared" si="114"/>
        <v>1.2625740000000001</v>
      </c>
      <c r="N722" t="str">
        <f t="shared" si="115"/>
        <v>125-150%</v>
      </c>
      <c r="O722" s="9">
        <f>MIN(I722, H722)*INDEX('2018_commission_structure'!$A$21:$I$24,
MATCH($E722, '2018_commission_structure'!$A$21:$A$24,0),
MATCH(O$1, '2018_commission_structure'!$A$21:$I$21,0))</f>
        <v>50000</v>
      </c>
      <c r="P722" s="2">
        <f>IF(H722&gt;I722, MIN(H722-I722, J722-I722)*
INDEX('2018_commission_structure'!$A$21:$I$24,
MATCH($E722, '2018_commission_structure'!$A$21:$A$24, 0),
MATCH(P$1, '2018_commission_structure'!$A$21:$I$21, 0)), 0)</f>
        <v>18750</v>
      </c>
      <c r="Q722" s="2">
        <f>IF(H722&gt;J722, MIN(H722-J722, K722-J722)*
INDEX('2018_commission_structure'!$A$21:$I$24,
MATCH($E722, '2018_commission_structure'!$A$21:$A$24, 0),
MATCH(Q$1, '2018_commission_structure'!$A$21:$I$21, 0)), 0)</f>
        <v>1131.6599999999999</v>
      </c>
      <c r="R722" s="2">
        <f>IF($H722&gt;K722,MIN($H722-K722,L722-K722)*INDEX('2018_commission_structure'!$A$21:$I$24,MATCH($E722,'2018_commission_structure'!$A$21:$A$24,0),MATCH('calculations '!R$1,'2018_commission_structure'!$A$21:$I$21,0)),0)</f>
        <v>0</v>
      </c>
      <c r="S722" s="2">
        <f>IF($H722&gt;L722, ($H722-L722) *INDEX('2018_commission_structure'!$A$21:$I$24,MATCH($E722, '2018_commission_structure'!$A$21:$A$24,0),MATCH(S$1, '2018_commission_structure'!$A$21:$I$21,0)), 0)</f>
        <v>0</v>
      </c>
      <c r="T722" s="2">
        <f t="shared" si="116"/>
        <v>69881.66</v>
      </c>
      <c r="U722" s="2">
        <f t="shared" si="117"/>
        <v>117866.66</v>
      </c>
      <c r="V722" s="2">
        <f>MIN(I722, H722)*INDEX('2018_commission_structure'!$A$15:$I$18,MATCH($E722, '2018_commission_structure'!$A$15:$A$18,0),MATCH(V$1, '2018_commission_structure'!$A$15:$I$15,0))</f>
        <v>60000</v>
      </c>
      <c r="W722" s="2">
        <f>IF(H722&gt;I722, MIN(H722-I722, J722-I722)*INDEX('2018_commission_structure'!$A$15:$I$18,MATCH($E722, '2018_commission_structure'!$A$15:$A$18, 0),MATCH(W$1,'2018_commission_structure'!$A$15:$I$15, 0)), 0)</f>
        <v>21250</v>
      </c>
      <c r="X722" s="2">
        <f>IF(H722&gt;J722, MIN(H722-J722, K722-J722)*INDEX('2018_commission_structure'!$A$15:$I$24,MATCH($E722, '2018_commission_structure'!$A$15:$A$18, 0),MATCH(X$1, '2018_commission_structure'!$A$15:$I$15, 0)), 0)</f>
        <v>1257.4000000000001</v>
      </c>
      <c r="Y722" s="2">
        <f>IF($H722&gt;K722,MIN($H722-K722,L722-K722)*INDEX('2018_commission_structure'!$A$15:$I$24,MATCH($E722,'2018_commission_structure'!$A$15:$A$18,0),MATCH('calculations '!Y$1,'2018_commission_structure'!$A$15:$I$15,0)),0)</f>
        <v>0</v>
      </c>
      <c r="Z722" s="2">
        <f>IF($H722&gt;L722, ($H722-L722) *INDEX('2018_commission_structure'!$A$15:$I$24,MATCH($E722, '2018_commission_structure'!$A$15:$A$18,0),MATCH(Z$1, '2018_commission_structure'!$A$15:$I$15,0)), 0)</f>
        <v>0</v>
      </c>
      <c r="AA722" s="9">
        <f t="shared" si="118"/>
        <v>82507.399999999994</v>
      </c>
      <c r="AB722" s="9">
        <f t="shared" si="119"/>
        <v>130492.4</v>
      </c>
    </row>
    <row r="723" spans="1:28" x14ac:dyDescent="0.25">
      <c r="A723" t="str">
        <f t="shared" si="110"/>
        <v>Kristien Llewelly</v>
      </c>
      <c r="B723">
        <v>3933561566</v>
      </c>
      <c r="C723" t="s">
        <v>1402</v>
      </c>
      <c r="D723" t="s">
        <v>1403</v>
      </c>
      <c r="E723" t="s">
        <v>7</v>
      </c>
      <c r="F723" s="6">
        <v>39956</v>
      </c>
      <c r="G723">
        <f>COUNTIF(deals_closed!D:D,'calculations '!B723)</f>
        <v>20</v>
      </c>
      <c r="H723" s="6">
        <f>SUMIF(deals_closed!D:D,'calculations '!B723,deals_closed!C:C)</f>
        <v>630390</v>
      </c>
      <c r="I723" s="9">
        <f>VLOOKUP(E723,'2018_commission_structure'!$A$22:$I$24,9,FALSE)</f>
        <v>500000</v>
      </c>
      <c r="J723" s="7">
        <f t="shared" si="111"/>
        <v>625000</v>
      </c>
      <c r="K723" s="8">
        <f t="shared" si="112"/>
        <v>750000</v>
      </c>
      <c r="L723" s="9">
        <f t="shared" si="113"/>
        <v>1000000</v>
      </c>
      <c r="M723" s="10">
        <f t="shared" si="114"/>
        <v>1.26078</v>
      </c>
      <c r="N723" t="str">
        <f t="shared" si="115"/>
        <v>125-150%</v>
      </c>
      <c r="O723" s="9">
        <f>MIN(I723, H723)*INDEX('2018_commission_structure'!$A$21:$I$24,
MATCH($E723, '2018_commission_structure'!$A$21:$A$24,0),
MATCH(O$1, '2018_commission_structure'!$A$21:$I$21,0))</f>
        <v>50000</v>
      </c>
      <c r="P723" s="2">
        <f>IF(H723&gt;I723, MIN(H723-I723, J723-I723)*
INDEX('2018_commission_structure'!$A$21:$I$24,
MATCH($E723, '2018_commission_structure'!$A$21:$A$24, 0),
MATCH(P$1, '2018_commission_structure'!$A$21:$I$21, 0)), 0)</f>
        <v>18750</v>
      </c>
      <c r="Q723" s="2">
        <f>IF(H723&gt;J723, MIN(H723-J723, K723-J723)*
INDEX('2018_commission_structure'!$A$21:$I$24,
MATCH($E723, '2018_commission_structure'!$A$21:$A$24, 0),
MATCH(Q$1, '2018_commission_structure'!$A$21:$I$21, 0)), 0)</f>
        <v>970.19999999999993</v>
      </c>
      <c r="R723" s="2">
        <f>IF($H723&gt;K723,MIN($H723-K723,L723-K723)*INDEX('2018_commission_structure'!$A$21:$I$24,MATCH($E723,'2018_commission_structure'!$A$21:$A$24,0),MATCH('calculations '!R$1,'2018_commission_structure'!$A$21:$I$21,0)),0)</f>
        <v>0</v>
      </c>
      <c r="S723" s="2">
        <f>IF($H723&gt;L723, ($H723-L723) *INDEX('2018_commission_structure'!$A$21:$I$24,MATCH($E723, '2018_commission_structure'!$A$21:$A$24,0),MATCH(S$1, '2018_commission_structure'!$A$21:$I$21,0)), 0)</f>
        <v>0</v>
      </c>
      <c r="T723" s="2">
        <f t="shared" si="116"/>
        <v>69720.2</v>
      </c>
      <c r="U723" s="2">
        <f t="shared" si="117"/>
        <v>109676.2</v>
      </c>
      <c r="V723" s="2">
        <f>MIN(I723, H723)*INDEX('2018_commission_structure'!$A$15:$I$18,MATCH($E723, '2018_commission_structure'!$A$15:$A$18,0),MATCH(V$1, '2018_commission_structure'!$A$15:$I$15,0))</f>
        <v>60000</v>
      </c>
      <c r="W723" s="2">
        <f>IF(H723&gt;I723, MIN(H723-I723, J723-I723)*INDEX('2018_commission_structure'!$A$15:$I$18,MATCH($E723, '2018_commission_structure'!$A$15:$A$18, 0),MATCH(W$1,'2018_commission_structure'!$A$15:$I$15, 0)), 0)</f>
        <v>21250</v>
      </c>
      <c r="X723" s="2">
        <f>IF(H723&gt;J723, MIN(H723-J723, K723-J723)*INDEX('2018_commission_structure'!$A$15:$I$24,MATCH($E723, '2018_commission_structure'!$A$15:$A$18, 0),MATCH(X$1, '2018_commission_structure'!$A$15:$I$15, 0)), 0)</f>
        <v>1078</v>
      </c>
      <c r="Y723" s="2">
        <f>IF($H723&gt;K723,MIN($H723-K723,L723-K723)*INDEX('2018_commission_structure'!$A$15:$I$24,MATCH($E723,'2018_commission_structure'!$A$15:$A$18,0),MATCH('calculations '!Y$1,'2018_commission_structure'!$A$15:$I$15,0)),0)</f>
        <v>0</v>
      </c>
      <c r="Z723" s="2">
        <f>IF($H723&gt;L723, ($H723-L723) *INDEX('2018_commission_structure'!$A$15:$I$24,MATCH($E723, '2018_commission_structure'!$A$15:$A$18,0),MATCH(Z$1, '2018_commission_structure'!$A$15:$I$15,0)), 0)</f>
        <v>0</v>
      </c>
      <c r="AA723" s="9">
        <f t="shared" si="118"/>
        <v>82328</v>
      </c>
      <c r="AB723" s="9">
        <f t="shared" si="119"/>
        <v>122284</v>
      </c>
    </row>
    <row r="724" spans="1:28" x14ac:dyDescent="0.25">
      <c r="A724" t="str">
        <f t="shared" si="110"/>
        <v>Beverie Ducket</v>
      </c>
      <c r="B724">
        <v>7912639675</v>
      </c>
      <c r="C724" t="s">
        <v>1404</v>
      </c>
      <c r="D724" t="s">
        <v>1405</v>
      </c>
      <c r="E724" t="s">
        <v>7</v>
      </c>
      <c r="F724" s="6">
        <v>35505</v>
      </c>
      <c r="G724">
        <f>COUNTIF(deals_closed!D:D,'calculations '!B724)</f>
        <v>21</v>
      </c>
      <c r="H724" s="6">
        <f>SUMIF(deals_closed!D:D,'calculations '!B724,deals_closed!C:C)</f>
        <v>792341</v>
      </c>
      <c r="I724" s="9">
        <f>VLOOKUP(E724,'2018_commission_structure'!$A$22:$I$24,9,FALSE)</f>
        <v>500000</v>
      </c>
      <c r="J724" s="7">
        <f t="shared" si="111"/>
        <v>625000</v>
      </c>
      <c r="K724" s="8">
        <f t="shared" si="112"/>
        <v>750000</v>
      </c>
      <c r="L724" s="9">
        <f t="shared" si="113"/>
        <v>1000000</v>
      </c>
      <c r="M724" s="10">
        <f t="shared" si="114"/>
        <v>1.5846819999999999</v>
      </c>
      <c r="N724" t="str">
        <f t="shared" si="115"/>
        <v>150-200%</v>
      </c>
      <c r="O724" s="9">
        <f>MIN(I724, H724)*INDEX('2018_commission_structure'!$A$21:$I$24,
MATCH($E724, '2018_commission_structure'!$A$21:$A$24,0),
MATCH(O$1, '2018_commission_structure'!$A$21:$I$21,0))</f>
        <v>50000</v>
      </c>
      <c r="P724" s="2">
        <f>IF(H724&gt;I724, MIN(H724-I724, J724-I724)*
INDEX('2018_commission_structure'!$A$21:$I$24,
MATCH($E724, '2018_commission_structure'!$A$21:$A$24, 0),
MATCH(P$1, '2018_commission_structure'!$A$21:$I$21, 0)), 0)</f>
        <v>18750</v>
      </c>
      <c r="Q724" s="2">
        <f>IF(H724&gt;J724, MIN(H724-J724, K724-J724)*
INDEX('2018_commission_structure'!$A$21:$I$24,
MATCH($E724, '2018_commission_structure'!$A$21:$A$24, 0),
MATCH(Q$1, '2018_commission_structure'!$A$21:$I$21, 0)), 0)</f>
        <v>22500</v>
      </c>
      <c r="R724" s="2">
        <f>IF($H724&gt;K724,MIN($H724-K724,L724-K724)*INDEX('2018_commission_structure'!$A$21:$I$24,MATCH($E724,'2018_commission_structure'!$A$21:$A$24,0),MATCH('calculations '!R$1,'2018_commission_structure'!$A$21:$I$21,0)),0)</f>
        <v>9315.02</v>
      </c>
      <c r="S724" s="2">
        <f>IF($H724&gt;L724, ($H724-L724) *INDEX('2018_commission_structure'!$A$21:$I$24,MATCH($E724, '2018_commission_structure'!$A$21:$A$24,0),MATCH(S$1, '2018_commission_structure'!$A$21:$I$21,0)), 0)</f>
        <v>0</v>
      </c>
      <c r="T724" s="2">
        <f t="shared" si="116"/>
        <v>100565.02</v>
      </c>
      <c r="U724" s="2">
        <f t="shared" si="117"/>
        <v>136070.02000000002</v>
      </c>
      <c r="V724" s="2">
        <f>MIN(I724, H724)*INDEX('2018_commission_structure'!$A$15:$I$18,MATCH($E724, '2018_commission_structure'!$A$15:$A$18,0),MATCH(V$1, '2018_commission_structure'!$A$15:$I$15,0))</f>
        <v>60000</v>
      </c>
      <c r="W724" s="2">
        <f>IF(H724&gt;I724, MIN(H724-I724, J724-I724)*INDEX('2018_commission_structure'!$A$15:$I$18,MATCH($E724, '2018_commission_structure'!$A$15:$A$18, 0),MATCH(W$1,'2018_commission_structure'!$A$15:$I$15, 0)), 0)</f>
        <v>21250</v>
      </c>
      <c r="X724" s="2">
        <f>IF(H724&gt;J724, MIN(H724-J724, K724-J724)*INDEX('2018_commission_structure'!$A$15:$I$24,MATCH($E724, '2018_commission_structure'!$A$15:$A$18, 0),MATCH(X$1, '2018_commission_structure'!$A$15:$I$15, 0)), 0)</f>
        <v>25000</v>
      </c>
      <c r="Y724" s="2">
        <f>IF($H724&gt;K724,MIN($H724-K724,L724-K724)*INDEX('2018_commission_structure'!$A$15:$I$24,MATCH($E724,'2018_commission_structure'!$A$15:$A$18,0),MATCH('calculations '!Y$1,'2018_commission_structure'!$A$15:$I$15,0)),0)</f>
        <v>9315.02</v>
      </c>
      <c r="Z724" s="2">
        <f>IF($H724&gt;L724, ($H724-L724) *INDEX('2018_commission_structure'!$A$15:$I$24,MATCH($E724, '2018_commission_structure'!$A$15:$A$18,0),MATCH(Z$1, '2018_commission_structure'!$A$15:$I$15,0)), 0)</f>
        <v>0</v>
      </c>
      <c r="AA724" s="9">
        <f t="shared" si="118"/>
        <v>115565.02</v>
      </c>
      <c r="AB724" s="9">
        <f t="shared" si="119"/>
        <v>151070.02000000002</v>
      </c>
    </row>
    <row r="725" spans="1:28" x14ac:dyDescent="0.25">
      <c r="A725" t="str">
        <f t="shared" si="110"/>
        <v>Meg Greensides</v>
      </c>
      <c r="B725">
        <v>8350412399</v>
      </c>
      <c r="C725" t="s">
        <v>1406</v>
      </c>
      <c r="D725" t="s">
        <v>1407</v>
      </c>
      <c r="E725" t="s">
        <v>10</v>
      </c>
      <c r="F725" s="6">
        <v>85407</v>
      </c>
      <c r="G725">
        <f>COUNTIF(deals_closed!D:D,'calculations '!B725)</f>
        <v>11</v>
      </c>
      <c r="H725" s="6">
        <f>SUMIF(deals_closed!D:D,'calculations '!B725,deals_closed!C:C)</f>
        <v>290823</v>
      </c>
      <c r="I725" s="9">
        <f>VLOOKUP(E725,'2018_commission_structure'!$A$22:$I$24,9,FALSE)</f>
        <v>750000</v>
      </c>
      <c r="J725" s="7">
        <f t="shared" si="111"/>
        <v>937500</v>
      </c>
      <c r="K725" s="8">
        <f t="shared" si="112"/>
        <v>1125000</v>
      </c>
      <c r="L725" s="9">
        <f t="shared" si="113"/>
        <v>1500000</v>
      </c>
      <c r="M725" s="10">
        <f t="shared" si="114"/>
        <v>0.387764</v>
      </c>
      <c r="N725" t="str">
        <f t="shared" si="115"/>
        <v>0-100%</v>
      </c>
      <c r="O725" s="9">
        <f>MIN(I725, H725)*INDEX('2018_commission_structure'!$A$21:$I$24,
MATCH($E725, '2018_commission_structure'!$A$21:$A$24,0),
MATCH(O$1, '2018_commission_structure'!$A$21:$I$21,0))</f>
        <v>43623.45</v>
      </c>
      <c r="P725" s="2">
        <f>IF(H725&gt;I725, MIN(H725-I725, J725-I725)*
INDEX('2018_commission_structure'!$A$21:$I$24,
MATCH($E725, '2018_commission_structure'!$A$21:$A$24, 0),
MATCH(P$1, '2018_commission_structure'!$A$21:$I$21, 0)), 0)</f>
        <v>0</v>
      </c>
      <c r="Q725" s="2">
        <f>IF(H725&gt;J725, MIN(H725-J725, K725-J725)*
INDEX('2018_commission_structure'!$A$21:$I$24,
MATCH($E725, '2018_commission_structure'!$A$21:$A$24, 0),
MATCH(Q$1, '2018_commission_structure'!$A$21:$I$21, 0)), 0)</f>
        <v>0</v>
      </c>
      <c r="R725" s="2">
        <f>IF($H725&gt;K725,MIN($H725-K725,L725-K725)*INDEX('2018_commission_structure'!$A$21:$I$24,MATCH($E725,'2018_commission_structure'!$A$21:$A$24,0),MATCH('calculations '!R$1,'2018_commission_structure'!$A$21:$I$21,0)),0)</f>
        <v>0</v>
      </c>
      <c r="S725" s="2">
        <f>IF($H725&gt;L725, ($H725-L725) *INDEX('2018_commission_structure'!$A$21:$I$24,MATCH($E725, '2018_commission_structure'!$A$21:$A$24,0),MATCH(S$1, '2018_commission_structure'!$A$21:$I$21,0)), 0)</f>
        <v>0</v>
      </c>
      <c r="T725" s="2">
        <f t="shared" si="116"/>
        <v>43623.45</v>
      </c>
      <c r="U725" s="2">
        <f t="shared" si="117"/>
        <v>129030.45</v>
      </c>
      <c r="V725" s="2">
        <f>MIN(I725, H725)*INDEX('2018_commission_structure'!$A$15:$I$18,MATCH($E725, '2018_commission_structure'!$A$15:$A$18,0),MATCH(V$1, '2018_commission_structure'!$A$15:$I$15,0))</f>
        <v>43623.45</v>
      </c>
      <c r="W725" s="2">
        <f>IF(H725&gt;I725, MIN(H725-I725, J725-I725)*INDEX('2018_commission_structure'!$A$15:$I$18,MATCH($E725, '2018_commission_structure'!$A$15:$A$18, 0),MATCH(W$1,'2018_commission_structure'!$A$15:$I$15, 0)), 0)</f>
        <v>0</v>
      </c>
      <c r="X725" s="2">
        <f>IF(H725&gt;J725, MIN(H725-J725, K725-J725)*INDEX('2018_commission_structure'!$A$15:$I$24,MATCH($E725, '2018_commission_structure'!$A$15:$A$18, 0),MATCH(X$1, '2018_commission_structure'!$A$15:$I$15, 0)), 0)</f>
        <v>0</v>
      </c>
      <c r="Y725" s="2">
        <f>IF($H725&gt;K725,MIN($H725-K725,L725-K725)*INDEX('2018_commission_structure'!$A$15:$I$24,MATCH($E725,'2018_commission_structure'!$A$15:$A$18,0),MATCH('calculations '!Y$1,'2018_commission_structure'!$A$15:$I$15,0)),0)</f>
        <v>0</v>
      </c>
      <c r="Z725" s="2">
        <f>IF($H725&gt;L725, ($H725-L725) *INDEX('2018_commission_structure'!$A$15:$I$24,MATCH($E725, '2018_commission_structure'!$A$15:$A$18,0),MATCH(Z$1, '2018_commission_structure'!$A$15:$I$15,0)), 0)</f>
        <v>0</v>
      </c>
      <c r="AA725" s="9">
        <f t="shared" si="118"/>
        <v>43623.45</v>
      </c>
      <c r="AB725" s="9">
        <f t="shared" si="119"/>
        <v>129030.45</v>
      </c>
    </row>
    <row r="726" spans="1:28" x14ac:dyDescent="0.25">
      <c r="A726" t="str">
        <f t="shared" si="110"/>
        <v>Abram Causton</v>
      </c>
      <c r="B726">
        <v>513904581</v>
      </c>
      <c r="C726" t="s">
        <v>1223</v>
      </c>
      <c r="D726" t="s">
        <v>1408</v>
      </c>
      <c r="E726" t="s">
        <v>10</v>
      </c>
      <c r="F726" s="6">
        <v>98894</v>
      </c>
      <c r="G726">
        <f>COUNTIF(deals_closed!D:D,'calculations '!B726)</f>
        <v>17</v>
      </c>
      <c r="H726" s="6">
        <f>SUMIF(deals_closed!D:D,'calculations '!B726,deals_closed!C:C)</f>
        <v>691255</v>
      </c>
      <c r="I726" s="9">
        <f>VLOOKUP(E726,'2018_commission_structure'!$A$22:$I$24,9,FALSE)</f>
        <v>750000</v>
      </c>
      <c r="J726" s="7">
        <f t="shared" si="111"/>
        <v>937500</v>
      </c>
      <c r="K726" s="8">
        <f t="shared" si="112"/>
        <v>1125000</v>
      </c>
      <c r="L726" s="9">
        <f t="shared" si="113"/>
        <v>1500000</v>
      </c>
      <c r="M726" s="10">
        <f t="shared" si="114"/>
        <v>0.92167333333333334</v>
      </c>
      <c r="N726" t="str">
        <f t="shared" si="115"/>
        <v>0-100%</v>
      </c>
      <c r="O726" s="9">
        <f>MIN(I726, H726)*INDEX('2018_commission_structure'!$A$21:$I$24,
MATCH($E726, '2018_commission_structure'!$A$21:$A$24,0),
MATCH(O$1, '2018_commission_structure'!$A$21:$I$21,0))</f>
        <v>103688.25</v>
      </c>
      <c r="P726" s="2">
        <f>IF(H726&gt;I726, MIN(H726-I726, J726-I726)*
INDEX('2018_commission_structure'!$A$21:$I$24,
MATCH($E726, '2018_commission_structure'!$A$21:$A$24, 0),
MATCH(P$1, '2018_commission_structure'!$A$21:$I$21, 0)), 0)</f>
        <v>0</v>
      </c>
      <c r="Q726" s="2">
        <f>IF(H726&gt;J726, MIN(H726-J726, K726-J726)*
INDEX('2018_commission_structure'!$A$21:$I$24,
MATCH($E726, '2018_commission_structure'!$A$21:$A$24, 0),
MATCH(Q$1, '2018_commission_structure'!$A$21:$I$21, 0)), 0)</f>
        <v>0</v>
      </c>
      <c r="R726" s="2">
        <f>IF($H726&gt;K726,MIN($H726-K726,L726-K726)*INDEX('2018_commission_structure'!$A$21:$I$24,MATCH($E726,'2018_commission_structure'!$A$21:$A$24,0),MATCH('calculations '!R$1,'2018_commission_structure'!$A$21:$I$21,0)),0)</f>
        <v>0</v>
      </c>
      <c r="S726" s="2">
        <f>IF($H726&gt;L726, ($H726-L726) *INDEX('2018_commission_structure'!$A$21:$I$24,MATCH($E726, '2018_commission_structure'!$A$21:$A$24,0),MATCH(S$1, '2018_commission_structure'!$A$21:$I$21,0)), 0)</f>
        <v>0</v>
      </c>
      <c r="T726" s="2">
        <f t="shared" si="116"/>
        <v>103688.25</v>
      </c>
      <c r="U726" s="2">
        <f t="shared" si="117"/>
        <v>202582.25</v>
      </c>
      <c r="V726" s="2">
        <f>MIN(I726, H726)*INDEX('2018_commission_structure'!$A$15:$I$18,MATCH($E726, '2018_commission_structure'!$A$15:$A$18,0),MATCH(V$1, '2018_commission_structure'!$A$15:$I$15,0))</f>
        <v>103688.25</v>
      </c>
      <c r="W726" s="2">
        <f>IF(H726&gt;I726, MIN(H726-I726, J726-I726)*INDEX('2018_commission_structure'!$A$15:$I$18,MATCH($E726, '2018_commission_structure'!$A$15:$A$18, 0),MATCH(W$1,'2018_commission_structure'!$A$15:$I$15, 0)), 0)</f>
        <v>0</v>
      </c>
      <c r="X726" s="2">
        <f>IF(H726&gt;J726, MIN(H726-J726, K726-J726)*INDEX('2018_commission_structure'!$A$15:$I$24,MATCH($E726, '2018_commission_structure'!$A$15:$A$18, 0),MATCH(X$1, '2018_commission_structure'!$A$15:$I$15, 0)), 0)</f>
        <v>0</v>
      </c>
      <c r="Y726" s="2">
        <f>IF($H726&gt;K726,MIN($H726-K726,L726-K726)*INDEX('2018_commission_structure'!$A$15:$I$24,MATCH($E726,'2018_commission_structure'!$A$15:$A$18,0),MATCH('calculations '!Y$1,'2018_commission_structure'!$A$15:$I$15,0)),0)</f>
        <v>0</v>
      </c>
      <c r="Z726" s="2">
        <f>IF($H726&gt;L726, ($H726-L726) *INDEX('2018_commission_structure'!$A$15:$I$24,MATCH($E726, '2018_commission_structure'!$A$15:$A$18,0),MATCH(Z$1, '2018_commission_structure'!$A$15:$I$15,0)), 0)</f>
        <v>0</v>
      </c>
      <c r="AA726" s="9">
        <f t="shared" si="118"/>
        <v>103688.25</v>
      </c>
      <c r="AB726" s="9">
        <f t="shared" si="119"/>
        <v>202582.25</v>
      </c>
    </row>
    <row r="727" spans="1:28" x14ac:dyDescent="0.25">
      <c r="A727" t="str">
        <f t="shared" si="110"/>
        <v>Sophie MacLoughlin</v>
      </c>
      <c r="B727">
        <v>3227873028</v>
      </c>
      <c r="C727" t="s">
        <v>1409</v>
      </c>
      <c r="D727" t="s">
        <v>1410</v>
      </c>
      <c r="E727" t="s">
        <v>29</v>
      </c>
      <c r="F727" s="6">
        <v>66623</v>
      </c>
      <c r="G727">
        <f>COUNTIF(deals_closed!D:D,'calculations '!B727)</f>
        <v>24</v>
      </c>
      <c r="H727" s="6">
        <f>SUMIF(deals_closed!D:D,'calculations '!B727,deals_closed!C:C)</f>
        <v>833601</v>
      </c>
      <c r="I727" s="9">
        <f>VLOOKUP(E727,'2018_commission_structure'!$A$22:$I$24,9,FALSE)</f>
        <v>600000</v>
      </c>
      <c r="J727" s="7">
        <f t="shared" si="111"/>
        <v>750000</v>
      </c>
      <c r="K727" s="8">
        <f t="shared" si="112"/>
        <v>900000</v>
      </c>
      <c r="L727" s="9">
        <f t="shared" si="113"/>
        <v>1200000</v>
      </c>
      <c r="M727" s="10">
        <f t="shared" si="114"/>
        <v>1.389335</v>
      </c>
      <c r="N727" t="str">
        <f t="shared" si="115"/>
        <v>125-150%</v>
      </c>
      <c r="O727" s="9">
        <f>MIN(I727, H727)*INDEX('2018_commission_structure'!$A$21:$I$24,
MATCH($E727, '2018_commission_structure'!$A$21:$A$24,0),
MATCH(O$1, '2018_commission_structure'!$A$21:$I$21,0))</f>
        <v>78000</v>
      </c>
      <c r="P727" s="2">
        <f>IF(H727&gt;I727, MIN(H727-I727, J727-I727)*
INDEX('2018_commission_structure'!$A$21:$I$24,
MATCH($E727, '2018_commission_structure'!$A$21:$A$24, 0),
MATCH(P$1, '2018_commission_structure'!$A$21:$I$21, 0)), 0)</f>
        <v>25500.000000000004</v>
      </c>
      <c r="Q727" s="2">
        <f>IF(H727&gt;J727, MIN(H727-J727, K727-J727)*
INDEX('2018_commission_structure'!$A$21:$I$24,
MATCH($E727, '2018_commission_structure'!$A$21:$A$24, 0),
MATCH(Q$1, '2018_commission_structure'!$A$21:$I$21, 0)), 0)</f>
        <v>17556.21</v>
      </c>
      <c r="R727" s="2">
        <f>IF($H727&gt;K727,MIN($H727-K727,L727-K727)*INDEX('2018_commission_structure'!$A$21:$I$24,MATCH($E727,'2018_commission_structure'!$A$21:$A$24,0),MATCH('calculations '!R$1,'2018_commission_structure'!$A$21:$I$21,0)),0)</f>
        <v>0</v>
      </c>
      <c r="S727" s="2">
        <f>IF($H727&gt;L727, ($H727-L727) *INDEX('2018_commission_structure'!$A$21:$I$24,MATCH($E727, '2018_commission_structure'!$A$21:$A$24,0),MATCH(S$1, '2018_commission_structure'!$A$21:$I$21,0)), 0)</f>
        <v>0</v>
      </c>
      <c r="T727" s="2">
        <f t="shared" si="116"/>
        <v>121056.20999999999</v>
      </c>
      <c r="U727" s="2">
        <f t="shared" si="117"/>
        <v>187679.21</v>
      </c>
      <c r="V727" s="2">
        <f>MIN(I727, H727)*INDEX('2018_commission_structure'!$A$15:$I$18,MATCH($E727, '2018_commission_structure'!$A$15:$A$18,0),MATCH(V$1, '2018_commission_structure'!$A$15:$I$15,0))</f>
        <v>90000</v>
      </c>
      <c r="W727" s="2">
        <f>IF(H727&gt;I727, MIN(H727-I727, J727-I727)*INDEX('2018_commission_structure'!$A$15:$I$18,MATCH($E727, '2018_commission_structure'!$A$15:$A$18, 0),MATCH(W$1,'2018_commission_structure'!$A$15:$I$15, 0)), 0)</f>
        <v>27000</v>
      </c>
      <c r="X727" s="2">
        <f>IF(H727&gt;J727, MIN(H727-J727, K727-J727)*INDEX('2018_commission_structure'!$A$15:$I$24,MATCH($E727, '2018_commission_structure'!$A$15:$A$18, 0),MATCH(X$1, '2018_commission_structure'!$A$15:$I$15, 0)), 0)</f>
        <v>20900.25</v>
      </c>
      <c r="Y727" s="2">
        <f>IF($H727&gt;K727,MIN($H727-K727,L727-K727)*INDEX('2018_commission_structure'!$A$15:$I$24,MATCH($E727,'2018_commission_structure'!$A$15:$A$18,0),MATCH('calculations '!Y$1,'2018_commission_structure'!$A$15:$I$15,0)),0)</f>
        <v>0</v>
      </c>
      <c r="Z727" s="2">
        <f>IF($H727&gt;L727, ($H727-L727) *INDEX('2018_commission_structure'!$A$15:$I$24,MATCH($E727, '2018_commission_structure'!$A$15:$A$18,0),MATCH(Z$1, '2018_commission_structure'!$A$15:$I$15,0)), 0)</f>
        <v>0</v>
      </c>
      <c r="AA727" s="9">
        <f t="shared" si="118"/>
        <v>137900.25</v>
      </c>
      <c r="AB727" s="9">
        <f t="shared" si="119"/>
        <v>204523.25</v>
      </c>
    </row>
    <row r="728" spans="1:28" x14ac:dyDescent="0.25">
      <c r="A728" t="str">
        <f t="shared" si="110"/>
        <v>Tiebout Roby</v>
      </c>
      <c r="B728">
        <v>4808886316</v>
      </c>
      <c r="C728" t="s">
        <v>1411</v>
      </c>
      <c r="D728" t="s">
        <v>1412</v>
      </c>
      <c r="E728" t="s">
        <v>10</v>
      </c>
      <c r="F728" s="6">
        <v>89443</v>
      </c>
      <c r="G728">
        <f>COUNTIF(deals_closed!D:D,'calculations '!B728)</f>
        <v>23</v>
      </c>
      <c r="H728" s="6">
        <f>SUMIF(deals_closed!D:D,'calculations '!B728,deals_closed!C:C)</f>
        <v>857724</v>
      </c>
      <c r="I728" s="9">
        <f>VLOOKUP(E728,'2018_commission_structure'!$A$22:$I$24,9,FALSE)</f>
        <v>750000</v>
      </c>
      <c r="J728" s="7">
        <f t="shared" si="111"/>
        <v>937500</v>
      </c>
      <c r="K728" s="8">
        <f t="shared" si="112"/>
        <v>1125000</v>
      </c>
      <c r="L728" s="9">
        <f t="shared" si="113"/>
        <v>1500000</v>
      </c>
      <c r="M728" s="10">
        <f t="shared" si="114"/>
        <v>1.143632</v>
      </c>
      <c r="N728" t="str">
        <f t="shared" si="115"/>
        <v>100-125%</v>
      </c>
      <c r="O728" s="9">
        <f>MIN(I728, H728)*INDEX('2018_commission_structure'!$A$21:$I$24,
MATCH($E728, '2018_commission_structure'!$A$21:$A$24,0),
MATCH(O$1, '2018_commission_structure'!$A$21:$I$21,0))</f>
        <v>112500</v>
      </c>
      <c r="P728" s="2">
        <f>IF(H728&gt;I728, MIN(H728-I728, J728-I728)*
INDEX('2018_commission_structure'!$A$21:$I$24,
MATCH($E728, '2018_commission_structure'!$A$21:$A$24, 0),
MATCH(P$1, '2018_commission_structure'!$A$21:$I$21, 0)), 0)</f>
        <v>20467.560000000001</v>
      </c>
      <c r="Q728" s="2">
        <f>IF(H728&gt;J728, MIN(H728-J728, K728-J728)*
INDEX('2018_commission_structure'!$A$21:$I$24,
MATCH($E728, '2018_commission_structure'!$A$21:$A$24, 0),
MATCH(Q$1, '2018_commission_structure'!$A$21:$I$21, 0)), 0)</f>
        <v>0</v>
      </c>
      <c r="R728" s="2">
        <f>IF($H728&gt;K728,MIN($H728-K728,L728-K728)*INDEX('2018_commission_structure'!$A$21:$I$24,MATCH($E728,'2018_commission_structure'!$A$21:$A$24,0),MATCH('calculations '!R$1,'2018_commission_structure'!$A$21:$I$21,0)),0)</f>
        <v>0</v>
      </c>
      <c r="S728" s="2">
        <f>IF($H728&gt;L728, ($H728-L728) *INDEX('2018_commission_structure'!$A$21:$I$24,MATCH($E728, '2018_commission_structure'!$A$21:$A$24,0),MATCH(S$1, '2018_commission_structure'!$A$21:$I$21,0)), 0)</f>
        <v>0</v>
      </c>
      <c r="T728" s="2">
        <f t="shared" si="116"/>
        <v>132967.56</v>
      </c>
      <c r="U728" s="2">
        <f t="shared" si="117"/>
        <v>222410.56</v>
      </c>
      <c r="V728" s="2">
        <f>MIN(I728, H728)*INDEX('2018_commission_structure'!$A$15:$I$18,MATCH($E728, '2018_commission_structure'!$A$15:$A$18,0),MATCH(V$1, '2018_commission_structure'!$A$15:$I$15,0))</f>
        <v>112500</v>
      </c>
      <c r="W728" s="2">
        <f>IF(H728&gt;I728, MIN(H728-I728, J728-I728)*INDEX('2018_commission_structure'!$A$15:$I$18,MATCH($E728, '2018_commission_structure'!$A$15:$A$18, 0),MATCH(W$1,'2018_commission_structure'!$A$15:$I$15, 0)), 0)</f>
        <v>23699.279999999999</v>
      </c>
      <c r="X728" s="2">
        <f>IF(H728&gt;J728, MIN(H728-J728, K728-J728)*INDEX('2018_commission_structure'!$A$15:$I$24,MATCH($E728, '2018_commission_structure'!$A$15:$A$18, 0),MATCH(X$1, '2018_commission_structure'!$A$15:$I$15, 0)), 0)</f>
        <v>0</v>
      </c>
      <c r="Y728" s="2">
        <f>IF($H728&gt;K728,MIN($H728-K728,L728-K728)*INDEX('2018_commission_structure'!$A$15:$I$24,MATCH($E728,'2018_commission_structure'!$A$15:$A$18,0),MATCH('calculations '!Y$1,'2018_commission_structure'!$A$15:$I$15,0)),0)</f>
        <v>0</v>
      </c>
      <c r="Z728" s="2">
        <f>IF($H728&gt;L728, ($H728-L728) *INDEX('2018_commission_structure'!$A$15:$I$24,MATCH($E728, '2018_commission_structure'!$A$15:$A$18,0),MATCH(Z$1, '2018_commission_structure'!$A$15:$I$15,0)), 0)</f>
        <v>0</v>
      </c>
      <c r="AA728" s="9">
        <f t="shared" si="118"/>
        <v>136199.28</v>
      </c>
      <c r="AB728" s="9">
        <f t="shared" si="119"/>
        <v>225642.28</v>
      </c>
    </row>
    <row r="729" spans="1:28" x14ac:dyDescent="0.25">
      <c r="A729" t="str">
        <f t="shared" si="110"/>
        <v>Karalee Durrance</v>
      </c>
      <c r="B729">
        <v>3097425365</v>
      </c>
      <c r="C729" t="s">
        <v>1413</v>
      </c>
      <c r="D729" t="s">
        <v>1414</v>
      </c>
      <c r="E729" t="s">
        <v>7</v>
      </c>
      <c r="F729" s="6">
        <v>48216</v>
      </c>
      <c r="G729">
        <f>COUNTIF(deals_closed!D:D,'calculations '!B729)</f>
        <v>22</v>
      </c>
      <c r="H729" s="6">
        <f>SUMIF(deals_closed!D:D,'calculations '!B729,deals_closed!C:C)</f>
        <v>606785</v>
      </c>
      <c r="I729" s="9">
        <f>VLOOKUP(E729,'2018_commission_structure'!$A$22:$I$24,9,FALSE)</f>
        <v>500000</v>
      </c>
      <c r="J729" s="7">
        <f t="shared" si="111"/>
        <v>625000</v>
      </c>
      <c r="K729" s="8">
        <f t="shared" si="112"/>
        <v>750000</v>
      </c>
      <c r="L729" s="9">
        <f t="shared" si="113"/>
        <v>1000000</v>
      </c>
      <c r="M729" s="10">
        <f t="shared" si="114"/>
        <v>1.21357</v>
      </c>
      <c r="N729" t="str">
        <f t="shared" si="115"/>
        <v>100-125%</v>
      </c>
      <c r="O729" s="9">
        <f>MIN(I729, H729)*INDEX('2018_commission_structure'!$A$21:$I$24,
MATCH($E729, '2018_commission_structure'!$A$21:$A$24,0),
MATCH(O$1, '2018_commission_structure'!$A$21:$I$21,0))</f>
        <v>50000</v>
      </c>
      <c r="P729" s="2">
        <f>IF(H729&gt;I729, MIN(H729-I729, J729-I729)*
INDEX('2018_commission_structure'!$A$21:$I$24,
MATCH($E729, '2018_commission_structure'!$A$21:$A$24, 0),
MATCH(P$1, '2018_commission_structure'!$A$21:$I$21, 0)), 0)</f>
        <v>16017.75</v>
      </c>
      <c r="Q729" s="2">
        <f>IF(H729&gt;J729, MIN(H729-J729, K729-J729)*
INDEX('2018_commission_structure'!$A$21:$I$24,
MATCH($E729, '2018_commission_structure'!$A$21:$A$24, 0),
MATCH(Q$1, '2018_commission_structure'!$A$21:$I$21, 0)), 0)</f>
        <v>0</v>
      </c>
      <c r="R729" s="2">
        <f>IF($H729&gt;K729,MIN($H729-K729,L729-K729)*INDEX('2018_commission_structure'!$A$21:$I$24,MATCH($E729,'2018_commission_structure'!$A$21:$A$24,0),MATCH('calculations '!R$1,'2018_commission_structure'!$A$21:$I$21,0)),0)</f>
        <v>0</v>
      </c>
      <c r="S729" s="2">
        <f>IF($H729&gt;L729, ($H729-L729) *INDEX('2018_commission_structure'!$A$21:$I$24,MATCH($E729, '2018_commission_structure'!$A$21:$A$24,0),MATCH(S$1, '2018_commission_structure'!$A$21:$I$21,0)), 0)</f>
        <v>0</v>
      </c>
      <c r="T729" s="2">
        <f t="shared" si="116"/>
        <v>66017.75</v>
      </c>
      <c r="U729" s="2">
        <f t="shared" si="117"/>
        <v>114233.75</v>
      </c>
      <c r="V729" s="2">
        <f>MIN(I729, H729)*INDEX('2018_commission_structure'!$A$15:$I$18,MATCH($E729, '2018_commission_structure'!$A$15:$A$18,0),MATCH(V$1, '2018_commission_structure'!$A$15:$I$15,0))</f>
        <v>60000</v>
      </c>
      <c r="W729" s="2">
        <f>IF(H729&gt;I729, MIN(H729-I729, J729-I729)*INDEX('2018_commission_structure'!$A$15:$I$18,MATCH($E729, '2018_commission_structure'!$A$15:$A$18, 0),MATCH(W$1,'2018_commission_structure'!$A$15:$I$15, 0)), 0)</f>
        <v>18153.45</v>
      </c>
      <c r="X729" s="2">
        <f>IF(H729&gt;J729, MIN(H729-J729, K729-J729)*INDEX('2018_commission_structure'!$A$15:$I$24,MATCH($E729, '2018_commission_structure'!$A$15:$A$18, 0),MATCH(X$1, '2018_commission_structure'!$A$15:$I$15, 0)), 0)</f>
        <v>0</v>
      </c>
      <c r="Y729" s="2">
        <f>IF($H729&gt;K729,MIN($H729-K729,L729-K729)*INDEX('2018_commission_structure'!$A$15:$I$24,MATCH($E729,'2018_commission_structure'!$A$15:$A$18,0),MATCH('calculations '!Y$1,'2018_commission_structure'!$A$15:$I$15,0)),0)</f>
        <v>0</v>
      </c>
      <c r="Z729" s="2">
        <f>IF($H729&gt;L729, ($H729-L729) *INDEX('2018_commission_structure'!$A$15:$I$24,MATCH($E729, '2018_commission_structure'!$A$15:$A$18,0),MATCH(Z$1, '2018_commission_structure'!$A$15:$I$15,0)), 0)</f>
        <v>0</v>
      </c>
      <c r="AA729" s="9">
        <f t="shared" si="118"/>
        <v>78153.45</v>
      </c>
      <c r="AB729" s="9">
        <f t="shared" si="119"/>
        <v>126369.45</v>
      </c>
    </row>
    <row r="730" spans="1:28" x14ac:dyDescent="0.25">
      <c r="A730" t="str">
        <f t="shared" si="110"/>
        <v>Reginauld Gurner</v>
      </c>
      <c r="B730">
        <v>9916787441</v>
      </c>
      <c r="C730" t="s">
        <v>1415</v>
      </c>
      <c r="D730" t="s">
        <v>1416</v>
      </c>
      <c r="E730" t="s">
        <v>10</v>
      </c>
      <c r="F730" s="6">
        <v>77795</v>
      </c>
      <c r="G730">
        <f>COUNTIF(deals_closed!D:D,'calculations '!B730)</f>
        <v>15</v>
      </c>
      <c r="H730" s="6">
        <f>SUMIF(deals_closed!D:D,'calculations '!B730,deals_closed!C:C)</f>
        <v>450041</v>
      </c>
      <c r="I730" s="9">
        <f>VLOOKUP(E730,'2018_commission_structure'!$A$22:$I$24,9,FALSE)</f>
        <v>750000</v>
      </c>
      <c r="J730" s="7">
        <f t="shared" si="111"/>
        <v>937500</v>
      </c>
      <c r="K730" s="8">
        <f t="shared" si="112"/>
        <v>1125000</v>
      </c>
      <c r="L730" s="9">
        <f t="shared" si="113"/>
        <v>1500000</v>
      </c>
      <c r="M730" s="10">
        <f t="shared" si="114"/>
        <v>0.60005466666666663</v>
      </c>
      <c r="N730" t="str">
        <f t="shared" si="115"/>
        <v>0-100%</v>
      </c>
      <c r="O730" s="9">
        <f>MIN(I730, H730)*INDEX('2018_commission_structure'!$A$21:$I$24,
MATCH($E730, '2018_commission_structure'!$A$21:$A$24,0),
MATCH(O$1, '2018_commission_structure'!$A$21:$I$21,0))</f>
        <v>67506.149999999994</v>
      </c>
      <c r="P730" s="2">
        <f>IF(H730&gt;I730, MIN(H730-I730, J730-I730)*
INDEX('2018_commission_structure'!$A$21:$I$24,
MATCH($E730, '2018_commission_structure'!$A$21:$A$24, 0),
MATCH(P$1, '2018_commission_structure'!$A$21:$I$21, 0)), 0)</f>
        <v>0</v>
      </c>
      <c r="Q730" s="2">
        <f>IF(H730&gt;J730, MIN(H730-J730, K730-J730)*
INDEX('2018_commission_structure'!$A$21:$I$24,
MATCH($E730, '2018_commission_structure'!$A$21:$A$24, 0),
MATCH(Q$1, '2018_commission_structure'!$A$21:$I$21, 0)), 0)</f>
        <v>0</v>
      </c>
      <c r="R730" s="2">
        <f>IF($H730&gt;K730,MIN($H730-K730,L730-K730)*INDEX('2018_commission_structure'!$A$21:$I$24,MATCH($E730,'2018_commission_structure'!$A$21:$A$24,0),MATCH('calculations '!R$1,'2018_commission_structure'!$A$21:$I$21,0)),0)</f>
        <v>0</v>
      </c>
      <c r="S730" s="2">
        <f>IF($H730&gt;L730, ($H730-L730) *INDEX('2018_commission_structure'!$A$21:$I$24,MATCH($E730, '2018_commission_structure'!$A$21:$A$24,0),MATCH(S$1, '2018_commission_structure'!$A$21:$I$21,0)), 0)</f>
        <v>0</v>
      </c>
      <c r="T730" s="2">
        <f t="shared" si="116"/>
        <v>67506.149999999994</v>
      </c>
      <c r="U730" s="2">
        <f t="shared" si="117"/>
        <v>145301.15</v>
      </c>
      <c r="V730" s="2">
        <f>MIN(I730, H730)*INDEX('2018_commission_structure'!$A$15:$I$18,MATCH($E730, '2018_commission_structure'!$A$15:$A$18,0),MATCH(V$1, '2018_commission_structure'!$A$15:$I$15,0))</f>
        <v>67506.149999999994</v>
      </c>
      <c r="W730" s="2">
        <f>IF(H730&gt;I730, MIN(H730-I730, J730-I730)*INDEX('2018_commission_structure'!$A$15:$I$18,MATCH($E730, '2018_commission_structure'!$A$15:$A$18, 0),MATCH(W$1,'2018_commission_structure'!$A$15:$I$15, 0)), 0)</f>
        <v>0</v>
      </c>
      <c r="X730" s="2">
        <f>IF(H730&gt;J730, MIN(H730-J730, K730-J730)*INDEX('2018_commission_structure'!$A$15:$I$24,MATCH($E730, '2018_commission_structure'!$A$15:$A$18, 0),MATCH(X$1, '2018_commission_structure'!$A$15:$I$15, 0)), 0)</f>
        <v>0</v>
      </c>
      <c r="Y730" s="2">
        <f>IF($H730&gt;K730,MIN($H730-K730,L730-K730)*INDEX('2018_commission_structure'!$A$15:$I$24,MATCH($E730,'2018_commission_structure'!$A$15:$A$18,0),MATCH('calculations '!Y$1,'2018_commission_structure'!$A$15:$I$15,0)),0)</f>
        <v>0</v>
      </c>
      <c r="Z730" s="2">
        <f>IF($H730&gt;L730, ($H730-L730) *INDEX('2018_commission_structure'!$A$15:$I$24,MATCH($E730, '2018_commission_structure'!$A$15:$A$18,0),MATCH(Z$1, '2018_commission_structure'!$A$15:$I$15,0)), 0)</f>
        <v>0</v>
      </c>
      <c r="AA730" s="9">
        <f t="shared" si="118"/>
        <v>67506.149999999994</v>
      </c>
      <c r="AB730" s="9">
        <f t="shared" si="119"/>
        <v>145301.15</v>
      </c>
    </row>
    <row r="731" spans="1:28" x14ac:dyDescent="0.25">
      <c r="A731" t="str">
        <f t="shared" si="110"/>
        <v>Kiel Woolveridge</v>
      </c>
      <c r="B731">
        <v>4428088442</v>
      </c>
      <c r="C731" t="s">
        <v>1417</v>
      </c>
      <c r="D731" t="s">
        <v>1418</v>
      </c>
      <c r="E731" t="s">
        <v>29</v>
      </c>
      <c r="F731" s="6">
        <v>65570</v>
      </c>
      <c r="G731">
        <f>COUNTIF(deals_closed!D:D,'calculations '!B731)</f>
        <v>22</v>
      </c>
      <c r="H731" s="6">
        <f>SUMIF(deals_closed!D:D,'calculations '!B731,deals_closed!C:C)</f>
        <v>690813</v>
      </c>
      <c r="I731" s="9">
        <f>VLOOKUP(E731,'2018_commission_structure'!$A$22:$I$24,9,FALSE)</f>
        <v>600000</v>
      </c>
      <c r="J731" s="7">
        <f t="shared" si="111"/>
        <v>750000</v>
      </c>
      <c r="K731" s="8">
        <f t="shared" si="112"/>
        <v>900000</v>
      </c>
      <c r="L731" s="9">
        <f t="shared" si="113"/>
        <v>1200000</v>
      </c>
      <c r="M731" s="10">
        <f t="shared" si="114"/>
        <v>1.1513549999999999</v>
      </c>
      <c r="N731" t="str">
        <f t="shared" si="115"/>
        <v>100-125%</v>
      </c>
      <c r="O731" s="9">
        <f>MIN(I731, H731)*INDEX('2018_commission_structure'!$A$21:$I$24,
MATCH($E731, '2018_commission_structure'!$A$21:$A$24,0),
MATCH(O$1, '2018_commission_structure'!$A$21:$I$21,0))</f>
        <v>78000</v>
      </c>
      <c r="P731" s="2">
        <f>IF(H731&gt;I731, MIN(H731-I731, J731-I731)*
INDEX('2018_commission_structure'!$A$21:$I$24,
MATCH($E731, '2018_commission_structure'!$A$21:$A$24, 0),
MATCH(P$1, '2018_commission_structure'!$A$21:$I$21, 0)), 0)</f>
        <v>15438.210000000001</v>
      </c>
      <c r="Q731" s="2">
        <f>IF(H731&gt;J731, MIN(H731-J731, K731-J731)*
INDEX('2018_commission_structure'!$A$21:$I$24,
MATCH($E731, '2018_commission_structure'!$A$21:$A$24, 0),
MATCH(Q$1, '2018_commission_structure'!$A$21:$I$21, 0)), 0)</f>
        <v>0</v>
      </c>
      <c r="R731" s="2">
        <f>IF($H731&gt;K731,MIN($H731-K731,L731-K731)*INDEX('2018_commission_structure'!$A$21:$I$24,MATCH($E731,'2018_commission_structure'!$A$21:$A$24,0),MATCH('calculations '!R$1,'2018_commission_structure'!$A$21:$I$21,0)),0)</f>
        <v>0</v>
      </c>
      <c r="S731" s="2">
        <f>IF($H731&gt;L731, ($H731-L731) *INDEX('2018_commission_structure'!$A$21:$I$24,MATCH($E731, '2018_commission_structure'!$A$21:$A$24,0),MATCH(S$1, '2018_commission_structure'!$A$21:$I$21,0)), 0)</f>
        <v>0</v>
      </c>
      <c r="T731" s="2">
        <f t="shared" si="116"/>
        <v>93438.21</v>
      </c>
      <c r="U731" s="2">
        <f t="shared" si="117"/>
        <v>159008.21000000002</v>
      </c>
      <c r="V731" s="2">
        <f>MIN(I731, H731)*INDEX('2018_commission_structure'!$A$15:$I$18,MATCH($E731, '2018_commission_structure'!$A$15:$A$18,0),MATCH(V$1, '2018_commission_structure'!$A$15:$I$15,0))</f>
        <v>90000</v>
      </c>
      <c r="W731" s="2">
        <f>IF(H731&gt;I731, MIN(H731-I731, J731-I731)*INDEX('2018_commission_structure'!$A$15:$I$18,MATCH($E731, '2018_commission_structure'!$A$15:$A$18, 0),MATCH(W$1,'2018_commission_structure'!$A$15:$I$15, 0)), 0)</f>
        <v>16346.34</v>
      </c>
      <c r="X731" s="2">
        <f>IF(H731&gt;J731, MIN(H731-J731, K731-J731)*INDEX('2018_commission_structure'!$A$15:$I$24,MATCH($E731, '2018_commission_structure'!$A$15:$A$18, 0),MATCH(X$1, '2018_commission_structure'!$A$15:$I$15, 0)), 0)</f>
        <v>0</v>
      </c>
      <c r="Y731" s="2">
        <f>IF($H731&gt;K731,MIN($H731-K731,L731-K731)*INDEX('2018_commission_structure'!$A$15:$I$24,MATCH($E731,'2018_commission_structure'!$A$15:$A$18,0),MATCH('calculations '!Y$1,'2018_commission_structure'!$A$15:$I$15,0)),0)</f>
        <v>0</v>
      </c>
      <c r="Z731" s="2">
        <f>IF($H731&gt;L731, ($H731-L731) *INDEX('2018_commission_structure'!$A$15:$I$24,MATCH($E731, '2018_commission_structure'!$A$15:$A$18,0),MATCH(Z$1, '2018_commission_structure'!$A$15:$I$15,0)), 0)</f>
        <v>0</v>
      </c>
      <c r="AA731" s="9">
        <f t="shared" si="118"/>
        <v>106346.34</v>
      </c>
      <c r="AB731" s="9">
        <f t="shared" si="119"/>
        <v>171916.34</v>
      </c>
    </row>
    <row r="732" spans="1:28" x14ac:dyDescent="0.25">
      <c r="A732" t="str">
        <f t="shared" si="110"/>
        <v>Delia Fylan</v>
      </c>
      <c r="B732">
        <v>3217797337</v>
      </c>
      <c r="C732" t="s">
        <v>1419</v>
      </c>
      <c r="D732" t="s">
        <v>1420</v>
      </c>
      <c r="E732" t="s">
        <v>7</v>
      </c>
      <c r="F732" s="6">
        <v>57960</v>
      </c>
      <c r="G732">
        <f>COUNTIF(deals_closed!D:D,'calculations '!B732)</f>
        <v>23</v>
      </c>
      <c r="H732" s="6">
        <f>SUMIF(deals_closed!D:D,'calculations '!B732,deals_closed!C:C)</f>
        <v>826017</v>
      </c>
      <c r="I732" s="9">
        <f>VLOOKUP(E732,'2018_commission_structure'!$A$22:$I$24,9,FALSE)</f>
        <v>500000</v>
      </c>
      <c r="J732" s="7">
        <f t="shared" si="111"/>
        <v>625000</v>
      </c>
      <c r="K732" s="8">
        <f t="shared" si="112"/>
        <v>750000</v>
      </c>
      <c r="L732" s="9">
        <f t="shared" si="113"/>
        <v>1000000</v>
      </c>
      <c r="M732" s="10">
        <f t="shared" si="114"/>
        <v>1.652034</v>
      </c>
      <c r="N732" t="str">
        <f t="shared" si="115"/>
        <v>150-200%</v>
      </c>
      <c r="O732" s="9">
        <f>MIN(I732, H732)*INDEX('2018_commission_structure'!$A$21:$I$24,
MATCH($E732, '2018_commission_structure'!$A$21:$A$24,0),
MATCH(O$1, '2018_commission_structure'!$A$21:$I$21,0))</f>
        <v>50000</v>
      </c>
      <c r="P732" s="2">
        <f>IF(H732&gt;I732, MIN(H732-I732, J732-I732)*
INDEX('2018_commission_structure'!$A$21:$I$24,
MATCH($E732, '2018_commission_structure'!$A$21:$A$24, 0),
MATCH(P$1, '2018_commission_structure'!$A$21:$I$21, 0)), 0)</f>
        <v>18750</v>
      </c>
      <c r="Q732" s="2">
        <f>IF(H732&gt;J732, MIN(H732-J732, K732-J732)*
INDEX('2018_commission_structure'!$A$21:$I$24,
MATCH($E732, '2018_commission_structure'!$A$21:$A$24, 0),
MATCH(Q$1, '2018_commission_structure'!$A$21:$I$21, 0)), 0)</f>
        <v>22500</v>
      </c>
      <c r="R732" s="2">
        <f>IF($H732&gt;K732,MIN($H732-K732,L732-K732)*INDEX('2018_commission_structure'!$A$21:$I$24,MATCH($E732,'2018_commission_structure'!$A$21:$A$24,0),MATCH('calculations '!R$1,'2018_commission_structure'!$A$21:$I$21,0)),0)</f>
        <v>16723.740000000002</v>
      </c>
      <c r="S732" s="2">
        <f>IF($H732&gt;L732, ($H732-L732) *INDEX('2018_commission_structure'!$A$21:$I$24,MATCH($E732, '2018_commission_structure'!$A$21:$A$24,0),MATCH(S$1, '2018_commission_structure'!$A$21:$I$21,0)), 0)</f>
        <v>0</v>
      </c>
      <c r="T732" s="2">
        <f t="shared" si="116"/>
        <v>107973.74</v>
      </c>
      <c r="U732" s="2">
        <f t="shared" si="117"/>
        <v>165933.74</v>
      </c>
      <c r="V732" s="2">
        <f>MIN(I732, H732)*INDEX('2018_commission_structure'!$A$15:$I$18,MATCH($E732, '2018_commission_structure'!$A$15:$A$18,0),MATCH(V$1, '2018_commission_structure'!$A$15:$I$15,0))</f>
        <v>60000</v>
      </c>
      <c r="W732" s="2">
        <f>IF(H732&gt;I732, MIN(H732-I732, J732-I732)*INDEX('2018_commission_structure'!$A$15:$I$18,MATCH($E732, '2018_commission_structure'!$A$15:$A$18, 0),MATCH(W$1,'2018_commission_structure'!$A$15:$I$15, 0)), 0)</f>
        <v>21250</v>
      </c>
      <c r="X732" s="2">
        <f>IF(H732&gt;J732, MIN(H732-J732, K732-J732)*INDEX('2018_commission_structure'!$A$15:$I$24,MATCH($E732, '2018_commission_structure'!$A$15:$A$18, 0),MATCH(X$1, '2018_commission_structure'!$A$15:$I$15, 0)), 0)</f>
        <v>25000</v>
      </c>
      <c r="Y732" s="2">
        <f>IF($H732&gt;K732,MIN($H732-K732,L732-K732)*INDEX('2018_commission_structure'!$A$15:$I$24,MATCH($E732,'2018_commission_structure'!$A$15:$A$18,0),MATCH('calculations '!Y$1,'2018_commission_structure'!$A$15:$I$15,0)),0)</f>
        <v>16723.740000000002</v>
      </c>
      <c r="Z732" s="2">
        <f>IF($H732&gt;L732, ($H732-L732) *INDEX('2018_commission_structure'!$A$15:$I$24,MATCH($E732, '2018_commission_structure'!$A$15:$A$18,0),MATCH(Z$1, '2018_commission_structure'!$A$15:$I$15,0)), 0)</f>
        <v>0</v>
      </c>
      <c r="AA732" s="9">
        <f t="shared" si="118"/>
        <v>122973.74</v>
      </c>
      <c r="AB732" s="9">
        <f t="shared" si="119"/>
        <v>180933.74</v>
      </c>
    </row>
    <row r="733" spans="1:28" x14ac:dyDescent="0.25">
      <c r="A733" t="str">
        <f t="shared" si="110"/>
        <v>Berkly Barg</v>
      </c>
      <c r="B733">
        <v>250257920</v>
      </c>
      <c r="C733" t="s">
        <v>1421</v>
      </c>
      <c r="D733" t="s">
        <v>1422</v>
      </c>
      <c r="E733" t="s">
        <v>29</v>
      </c>
      <c r="F733" s="6">
        <v>68286</v>
      </c>
      <c r="G733">
        <f>COUNTIF(deals_closed!D:D,'calculations '!B733)</f>
        <v>17</v>
      </c>
      <c r="H733" s="6">
        <f>SUMIF(deals_closed!D:D,'calculations '!B733,deals_closed!C:C)</f>
        <v>594518</v>
      </c>
      <c r="I733" s="9">
        <f>VLOOKUP(E733,'2018_commission_structure'!$A$22:$I$24,9,FALSE)</f>
        <v>600000</v>
      </c>
      <c r="J733" s="7">
        <f t="shared" si="111"/>
        <v>750000</v>
      </c>
      <c r="K733" s="8">
        <f t="shared" si="112"/>
        <v>900000</v>
      </c>
      <c r="L733" s="9">
        <f t="shared" si="113"/>
        <v>1200000</v>
      </c>
      <c r="M733" s="10">
        <f t="shared" si="114"/>
        <v>0.99086333333333332</v>
      </c>
      <c r="N733" t="str">
        <f t="shared" si="115"/>
        <v>0-100%</v>
      </c>
      <c r="O733" s="9">
        <f>MIN(I733, H733)*INDEX('2018_commission_structure'!$A$21:$I$24,
MATCH($E733, '2018_commission_structure'!$A$21:$A$24,0),
MATCH(O$1, '2018_commission_structure'!$A$21:$I$21,0))</f>
        <v>77287.34</v>
      </c>
      <c r="P733" s="2">
        <f>IF(H733&gt;I733, MIN(H733-I733, J733-I733)*
INDEX('2018_commission_structure'!$A$21:$I$24,
MATCH($E733, '2018_commission_structure'!$A$21:$A$24, 0),
MATCH(P$1, '2018_commission_structure'!$A$21:$I$21, 0)), 0)</f>
        <v>0</v>
      </c>
      <c r="Q733" s="2">
        <f>IF(H733&gt;J733, MIN(H733-J733, K733-J733)*
INDEX('2018_commission_structure'!$A$21:$I$24,
MATCH($E733, '2018_commission_structure'!$A$21:$A$24, 0),
MATCH(Q$1, '2018_commission_structure'!$A$21:$I$21, 0)), 0)</f>
        <v>0</v>
      </c>
      <c r="R733" s="2">
        <f>IF($H733&gt;K733,MIN($H733-K733,L733-K733)*INDEX('2018_commission_structure'!$A$21:$I$24,MATCH($E733,'2018_commission_structure'!$A$21:$A$24,0),MATCH('calculations '!R$1,'2018_commission_structure'!$A$21:$I$21,0)),0)</f>
        <v>0</v>
      </c>
      <c r="S733" s="2">
        <f>IF($H733&gt;L733, ($H733-L733) *INDEX('2018_commission_structure'!$A$21:$I$24,MATCH($E733, '2018_commission_structure'!$A$21:$A$24,0),MATCH(S$1, '2018_commission_structure'!$A$21:$I$21,0)), 0)</f>
        <v>0</v>
      </c>
      <c r="T733" s="2">
        <f t="shared" si="116"/>
        <v>77287.34</v>
      </c>
      <c r="U733" s="2">
        <f t="shared" si="117"/>
        <v>145573.34</v>
      </c>
      <c r="V733" s="2">
        <f>MIN(I733, H733)*INDEX('2018_commission_structure'!$A$15:$I$18,MATCH($E733, '2018_commission_structure'!$A$15:$A$18,0),MATCH(V$1, '2018_commission_structure'!$A$15:$I$15,0))</f>
        <v>89177.7</v>
      </c>
      <c r="W733" s="2">
        <f>IF(H733&gt;I733, MIN(H733-I733, J733-I733)*INDEX('2018_commission_structure'!$A$15:$I$18,MATCH($E733, '2018_commission_structure'!$A$15:$A$18, 0),MATCH(W$1,'2018_commission_structure'!$A$15:$I$15, 0)), 0)</f>
        <v>0</v>
      </c>
      <c r="X733" s="2">
        <f>IF(H733&gt;J733, MIN(H733-J733, K733-J733)*INDEX('2018_commission_structure'!$A$15:$I$24,MATCH($E733, '2018_commission_structure'!$A$15:$A$18, 0),MATCH(X$1, '2018_commission_structure'!$A$15:$I$15, 0)), 0)</f>
        <v>0</v>
      </c>
      <c r="Y733" s="2">
        <f>IF($H733&gt;K733,MIN($H733-K733,L733-K733)*INDEX('2018_commission_structure'!$A$15:$I$24,MATCH($E733,'2018_commission_structure'!$A$15:$A$18,0),MATCH('calculations '!Y$1,'2018_commission_structure'!$A$15:$I$15,0)),0)</f>
        <v>0</v>
      </c>
      <c r="Z733" s="2">
        <f>IF($H733&gt;L733, ($H733-L733) *INDEX('2018_commission_structure'!$A$15:$I$24,MATCH($E733, '2018_commission_structure'!$A$15:$A$18,0),MATCH(Z$1, '2018_commission_structure'!$A$15:$I$15,0)), 0)</f>
        <v>0</v>
      </c>
      <c r="AA733" s="9">
        <f t="shared" si="118"/>
        <v>89177.7</v>
      </c>
      <c r="AB733" s="9">
        <f t="shared" si="119"/>
        <v>157463.70000000001</v>
      </c>
    </row>
    <row r="734" spans="1:28" x14ac:dyDescent="0.25">
      <c r="A734" t="str">
        <f t="shared" si="110"/>
        <v>Arleyne Piens</v>
      </c>
      <c r="B734">
        <v>1391414047</v>
      </c>
      <c r="C734" t="s">
        <v>1423</v>
      </c>
      <c r="D734" t="s">
        <v>1424</v>
      </c>
      <c r="E734" t="s">
        <v>7</v>
      </c>
      <c r="F734" s="6">
        <v>36170</v>
      </c>
      <c r="G734">
        <f>COUNTIF(deals_closed!D:D,'calculations '!B734)</f>
        <v>18</v>
      </c>
      <c r="H734" s="6">
        <f>SUMIF(deals_closed!D:D,'calculations '!B734,deals_closed!C:C)</f>
        <v>567584</v>
      </c>
      <c r="I734" s="9">
        <f>VLOOKUP(E734,'2018_commission_structure'!$A$22:$I$24,9,FALSE)</f>
        <v>500000</v>
      </c>
      <c r="J734" s="7">
        <f t="shared" si="111"/>
        <v>625000</v>
      </c>
      <c r="K734" s="8">
        <f t="shared" si="112"/>
        <v>750000</v>
      </c>
      <c r="L734" s="9">
        <f t="shared" si="113"/>
        <v>1000000</v>
      </c>
      <c r="M734" s="10">
        <f t="shared" si="114"/>
        <v>1.135168</v>
      </c>
      <c r="N734" t="str">
        <f t="shared" si="115"/>
        <v>100-125%</v>
      </c>
      <c r="O734" s="9">
        <f>MIN(I734, H734)*INDEX('2018_commission_structure'!$A$21:$I$24,
MATCH($E734, '2018_commission_structure'!$A$21:$A$24,0),
MATCH(O$1, '2018_commission_structure'!$A$21:$I$21,0))</f>
        <v>50000</v>
      </c>
      <c r="P734" s="2">
        <f>IF(H734&gt;I734, MIN(H734-I734, J734-I734)*
INDEX('2018_commission_structure'!$A$21:$I$24,
MATCH($E734, '2018_commission_structure'!$A$21:$A$24, 0),
MATCH(P$1, '2018_commission_structure'!$A$21:$I$21, 0)), 0)</f>
        <v>10137.6</v>
      </c>
      <c r="Q734" s="2">
        <f>IF(H734&gt;J734, MIN(H734-J734, K734-J734)*
INDEX('2018_commission_structure'!$A$21:$I$24,
MATCH($E734, '2018_commission_structure'!$A$21:$A$24, 0),
MATCH(Q$1, '2018_commission_structure'!$A$21:$I$21, 0)), 0)</f>
        <v>0</v>
      </c>
      <c r="R734" s="2">
        <f>IF($H734&gt;K734,MIN($H734-K734,L734-K734)*INDEX('2018_commission_structure'!$A$21:$I$24,MATCH($E734,'2018_commission_structure'!$A$21:$A$24,0),MATCH('calculations '!R$1,'2018_commission_structure'!$A$21:$I$21,0)),0)</f>
        <v>0</v>
      </c>
      <c r="S734" s="2">
        <f>IF($H734&gt;L734, ($H734-L734) *INDEX('2018_commission_structure'!$A$21:$I$24,MATCH($E734, '2018_commission_structure'!$A$21:$A$24,0),MATCH(S$1, '2018_commission_structure'!$A$21:$I$21,0)), 0)</f>
        <v>0</v>
      </c>
      <c r="T734" s="2">
        <f t="shared" si="116"/>
        <v>60137.599999999999</v>
      </c>
      <c r="U734" s="2">
        <f t="shared" si="117"/>
        <v>96307.6</v>
      </c>
      <c r="V734" s="2">
        <f>MIN(I734, H734)*INDEX('2018_commission_structure'!$A$15:$I$18,MATCH($E734, '2018_commission_structure'!$A$15:$A$18,0),MATCH(V$1, '2018_commission_structure'!$A$15:$I$15,0))</f>
        <v>60000</v>
      </c>
      <c r="W734" s="2">
        <f>IF(H734&gt;I734, MIN(H734-I734, J734-I734)*INDEX('2018_commission_structure'!$A$15:$I$18,MATCH($E734, '2018_commission_structure'!$A$15:$A$18, 0),MATCH(W$1,'2018_commission_structure'!$A$15:$I$15, 0)), 0)</f>
        <v>11489.28</v>
      </c>
      <c r="X734" s="2">
        <f>IF(H734&gt;J734, MIN(H734-J734, K734-J734)*INDEX('2018_commission_structure'!$A$15:$I$24,MATCH($E734, '2018_commission_structure'!$A$15:$A$18, 0),MATCH(X$1, '2018_commission_structure'!$A$15:$I$15, 0)), 0)</f>
        <v>0</v>
      </c>
      <c r="Y734" s="2">
        <f>IF($H734&gt;K734,MIN($H734-K734,L734-K734)*INDEX('2018_commission_structure'!$A$15:$I$24,MATCH($E734,'2018_commission_structure'!$A$15:$A$18,0),MATCH('calculations '!Y$1,'2018_commission_structure'!$A$15:$I$15,0)),0)</f>
        <v>0</v>
      </c>
      <c r="Z734" s="2">
        <f>IF($H734&gt;L734, ($H734-L734) *INDEX('2018_commission_structure'!$A$15:$I$24,MATCH($E734, '2018_commission_structure'!$A$15:$A$18,0),MATCH(Z$1, '2018_commission_structure'!$A$15:$I$15,0)), 0)</f>
        <v>0</v>
      </c>
      <c r="AA734" s="9">
        <f t="shared" si="118"/>
        <v>71489.279999999999</v>
      </c>
      <c r="AB734" s="9">
        <f t="shared" si="119"/>
        <v>107659.28</v>
      </c>
    </row>
    <row r="735" spans="1:28" x14ac:dyDescent="0.25">
      <c r="A735" t="str">
        <f t="shared" si="110"/>
        <v>Lancelot Watmough</v>
      </c>
      <c r="B735">
        <v>5552170407</v>
      </c>
      <c r="C735" t="s">
        <v>1425</v>
      </c>
      <c r="D735" t="s">
        <v>1426</v>
      </c>
      <c r="E735" t="s">
        <v>29</v>
      </c>
      <c r="F735" s="6">
        <v>77030</v>
      </c>
      <c r="G735">
        <f>COUNTIF(deals_closed!D:D,'calculations '!B735)</f>
        <v>16</v>
      </c>
      <c r="H735" s="6">
        <f>SUMIF(deals_closed!D:D,'calculations '!B735,deals_closed!C:C)</f>
        <v>612398</v>
      </c>
      <c r="I735" s="9">
        <f>VLOOKUP(E735,'2018_commission_structure'!$A$22:$I$24,9,FALSE)</f>
        <v>600000</v>
      </c>
      <c r="J735" s="7">
        <f t="shared" si="111"/>
        <v>750000</v>
      </c>
      <c r="K735" s="8">
        <f t="shared" si="112"/>
        <v>900000</v>
      </c>
      <c r="L735" s="9">
        <f t="shared" si="113"/>
        <v>1200000</v>
      </c>
      <c r="M735" s="10">
        <f t="shared" si="114"/>
        <v>1.0206633333333333</v>
      </c>
      <c r="N735" t="str">
        <f t="shared" si="115"/>
        <v>100-125%</v>
      </c>
      <c r="O735" s="9">
        <f>MIN(I735, H735)*INDEX('2018_commission_structure'!$A$21:$I$24,
MATCH($E735, '2018_commission_structure'!$A$21:$A$24,0),
MATCH(O$1, '2018_commission_structure'!$A$21:$I$21,0))</f>
        <v>78000</v>
      </c>
      <c r="P735" s="2">
        <f>IF(H735&gt;I735, MIN(H735-I735, J735-I735)*
INDEX('2018_commission_structure'!$A$21:$I$24,
MATCH($E735, '2018_commission_structure'!$A$21:$A$24, 0),
MATCH(P$1, '2018_commission_structure'!$A$21:$I$21, 0)), 0)</f>
        <v>2107.6600000000003</v>
      </c>
      <c r="Q735" s="2">
        <f>IF(H735&gt;J735, MIN(H735-J735, K735-J735)*
INDEX('2018_commission_structure'!$A$21:$I$24,
MATCH($E735, '2018_commission_structure'!$A$21:$A$24, 0),
MATCH(Q$1, '2018_commission_structure'!$A$21:$I$21, 0)), 0)</f>
        <v>0</v>
      </c>
      <c r="R735" s="2">
        <f>IF($H735&gt;K735,MIN($H735-K735,L735-K735)*INDEX('2018_commission_structure'!$A$21:$I$24,MATCH($E735,'2018_commission_structure'!$A$21:$A$24,0),MATCH('calculations '!R$1,'2018_commission_structure'!$A$21:$I$21,0)),0)</f>
        <v>0</v>
      </c>
      <c r="S735" s="2">
        <f>IF($H735&gt;L735, ($H735-L735) *INDEX('2018_commission_structure'!$A$21:$I$24,MATCH($E735, '2018_commission_structure'!$A$21:$A$24,0),MATCH(S$1, '2018_commission_structure'!$A$21:$I$21,0)), 0)</f>
        <v>0</v>
      </c>
      <c r="T735" s="2">
        <f t="shared" si="116"/>
        <v>80107.66</v>
      </c>
      <c r="U735" s="2">
        <f t="shared" si="117"/>
        <v>157137.66</v>
      </c>
      <c r="V735" s="2">
        <f>MIN(I735, H735)*INDEX('2018_commission_structure'!$A$15:$I$18,MATCH($E735, '2018_commission_structure'!$A$15:$A$18,0),MATCH(V$1, '2018_commission_structure'!$A$15:$I$15,0))</f>
        <v>90000</v>
      </c>
      <c r="W735" s="2">
        <f>IF(H735&gt;I735, MIN(H735-I735, J735-I735)*INDEX('2018_commission_structure'!$A$15:$I$18,MATCH($E735, '2018_commission_structure'!$A$15:$A$18, 0),MATCH(W$1,'2018_commission_structure'!$A$15:$I$15, 0)), 0)</f>
        <v>2231.64</v>
      </c>
      <c r="X735" s="2">
        <f>IF(H735&gt;J735, MIN(H735-J735, K735-J735)*INDEX('2018_commission_structure'!$A$15:$I$24,MATCH($E735, '2018_commission_structure'!$A$15:$A$18, 0),MATCH(X$1, '2018_commission_structure'!$A$15:$I$15, 0)), 0)</f>
        <v>0</v>
      </c>
      <c r="Y735" s="2">
        <f>IF($H735&gt;K735,MIN($H735-K735,L735-K735)*INDEX('2018_commission_structure'!$A$15:$I$24,MATCH($E735,'2018_commission_structure'!$A$15:$A$18,0),MATCH('calculations '!Y$1,'2018_commission_structure'!$A$15:$I$15,0)),0)</f>
        <v>0</v>
      </c>
      <c r="Z735" s="2">
        <f>IF($H735&gt;L735, ($H735-L735) *INDEX('2018_commission_structure'!$A$15:$I$24,MATCH($E735, '2018_commission_structure'!$A$15:$A$18,0),MATCH(Z$1, '2018_commission_structure'!$A$15:$I$15,0)), 0)</f>
        <v>0</v>
      </c>
      <c r="AA735" s="9">
        <f t="shared" si="118"/>
        <v>92231.64</v>
      </c>
      <c r="AB735" s="9">
        <f t="shared" si="119"/>
        <v>169261.64</v>
      </c>
    </row>
    <row r="736" spans="1:28" x14ac:dyDescent="0.25">
      <c r="A736" t="str">
        <f t="shared" si="110"/>
        <v>Ramsay Dawdry</v>
      </c>
      <c r="B736">
        <v>6286877770</v>
      </c>
      <c r="C736" t="s">
        <v>1427</v>
      </c>
      <c r="D736" t="s">
        <v>1428</v>
      </c>
      <c r="E736" t="s">
        <v>10</v>
      </c>
      <c r="F736" s="6">
        <v>103201</v>
      </c>
      <c r="G736">
        <f>COUNTIF(deals_closed!D:D,'calculations '!B736)</f>
        <v>25</v>
      </c>
      <c r="H736" s="6">
        <f>SUMIF(deals_closed!D:D,'calculations '!B736,deals_closed!C:C)</f>
        <v>795363</v>
      </c>
      <c r="I736" s="9">
        <f>VLOOKUP(E736,'2018_commission_structure'!$A$22:$I$24,9,FALSE)</f>
        <v>750000</v>
      </c>
      <c r="J736" s="7">
        <f t="shared" si="111"/>
        <v>937500</v>
      </c>
      <c r="K736" s="8">
        <f t="shared" si="112"/>
        <v>1125000</v>
      </c>
      <c r="L736" s="9">
        <f t="shared" si="113"/>
        <v>1500000</v>
      </c>
      <c r="M736" s="10">
        <f t="shared" si="114"/>
        <v>1.060484</v>
      </c>
      <c r="N736" t="str">
        <f t="shared" si="115"/>
        <v>100-125%</v>
      </c>
      <c r="O736" s="9">
        <f>MIN(I736, H736)*INDEX('2018_commission_structure'!$A$21:$I$24,
MATCH($E736, '2018_commission_structure'!$A$21:$A$24,0),
MATCH(O$1, '2018_commission_structure'!$A$21:$I$21,0))</f>
        <v>112500</v>
      </c>
      <c r="P736" s="2">
        <f>IF(H736&gt;I736, MIN(H736-I736, J736-I736)*
INDEX('2018_commission_structure'!$A$21:$I$24,
MATCH($E736, '2018_commission_structure'!$A$21:$A$24, 0),
MATCH(P$1, '2018_commission_structure'!$A$21:$I$21, 0)), 0)</f>
        <v>8618.9699999999993</v>
      </c>
      <c r="Q736" s="2">
        <f>IF(H736&gt;J736, MIN(H736-J736, K736-J736)*
INDEX('2018_commission_structure'!$A$21:$I$24,
MATCH($E736, '2018_commission_structure'!$A$21:$A$24, 0),
MATCH(Q$1, '2018_commission_structure'!$A$21:$I$21, 0)), 0)</f>
        <v>0</v>
      </c>
      <c r="R736" s="2">
        <f>IF($H736&gt;K736,MIN($H736-K736,L736-K736)*INDEX('2018_commission_structure'!$A$21:$I$24,MATCH($E736,'2018_commission_structure'!$A$21:$A$24,0),MATCH('calculations '!R$1,'2018_commission_structure'!$A$21:$I$21,0)),0)</f>
        <v>0</v>
      </c>
      <c r="S736" s="2">
        <f>IF($H736&gt;L736, ($H736-L736) *INDEX('2018_commission_structure'!$A$21:$I$24,MATCH($E736, '2018_commission_structure'!$A$21:$A$24,0),MATCH(S$1, '2018_commission_structure'!$A$21:$I$21,0)), 0)</f>
        <v>0</v>
      </c>
      <c r="T736" s="2">
        <f t="shared" si="116"/>
        <v>121118.97</v>
      </c>
      <c r="U736" s="2">
        <f t="shared" si="117"/>
        <v>224319.97</v>
      </c>
      <c r="V736" s="2">
        <f>MIN(I736, H736)*INDEX('2018_commission_structure'!$A$15:$I$18,MATCH($E736, '2018_commission_structure'!$A$15:$A$18,0),MATCH(V$1, '2018_commission_structure'!$A$15:$I$15,0))</f>
        <v>112500</v>
      </c>
      <c r="W736" s="2">
        <f>IF(H736&gt;I736, MIN(H736-I736, J736-I736)*INDEX('2018_commission_structure'!$A$15:$I$18,MATCH($E736, '2018_commission_structure'!$A$15:$A$18, 0),MATCH(W$1,'2018_commission_structure'!$A$15:$I$15, 0)), 0)</f>
        <v>9979.86</v>
      </c>
      <c r="X736" s="2">
        <f>IF(H736&gt;J736, MIN(H736-J736, K736-J736)*INDEX('2018_commission_structure'!$A$15:$I$24,MATCH($E736, '2018_commission_structure'!$A$15:$A$18, 0),MATCH(X$1, '2018_commission_structure'!$A$15:$I$15, 0)), 0)</f>
        <v>0</v>
      </c>
      <c r="Y736" s="2">
        <f>IF($H736&gt;K736,MIN($H736-K736,L736-K736)*INDEX('2018_commission_structure'!$A$15:$I$24,MATCH($E736,'2018_commission_structure'!$A$15:$A$18,0),MATCH('calculations '!Y$1,'2018_commission_structure'!$A$15:$I$15,0)),0)</f>
        <v>0</v>
      </c>
      <c r="Z736" s="2">
        <f>IF($H736&gt;L736, ($H736-L736) *INDEX('2018_commission_structure'!$A$15:$I$24,MATCH($E736, '2018_commission_structure'!$A$15:$A$18,0),MATCH(Z$1, '2018_commission_structure'!$A$15:$I$15,0)), 0)</f>
        <v>0</v>
      </c>
      <c r="AA736" s="9">
        <f t="shared" si="118"/>
        <v>122479.86</v>
      </c>
      <c r="AB736" s="9">
        <f t="shared" si="119"/>
        <v>225680.86</v>
      </c>
    </row>
    <row r="737" spans="1:28" x14ac:dyDescent="0.25">
      <c r="A737" t="str">
        <f t="shared" si="110"/>
        <v>Dionisio Gethyn</v>
      </c>
      <c r="B737">
        <v>6961242316</v>
      </c>
      <c r="C737" t="s">
        <v>1429</v>
      </c>
      <c r="D737" t="s">
        <v>1430</v>
      </c>
      <c r="E737" t="s">
        <v>7</v>
      </c>
      <c r="F737" s="6">
        <v>49504</v>
      </c>
      <c r="G737">
        <f>COUNTIF(deals_closed!D:D,'calculations '!B737)</f>
        <v>17</v>
      </c>
      <c r="H737" s="6">
        <f>SUMIF(deals_closed!D:D,'calculations '!B737,deals_closed!C:C)</f>
        <v>543073</v>
      </c>
      <c r="I737" s="9">
        <f>VLOOKUP(E737,'2018_commission_structure'!$A$22:$I$24,9,FALSE)</f>
        <v>500000</v>
      </c>
      <c r="J737" s="7">
        <f t="shared" si="111"/>
        <v>625000</v>
      </c>
      <c r="K737" s="8">
        <f t="shared" si="112"/>
        <v>750000</v>
      </c>
      <c r="L737" s="9">
        <f t="shared" si="113"/>
        <v>1000000</v>
      </c>
      <c r="M737" s="10">
        <f t="shared" si="114"/>
        <v>1.0861460000000001</v>
      </c>
      <c r="N737" t="str">
        <f t="shared" si="115"/>
        <v>100-125%</v>
      </c>
      <c r="O737" s="9">
        <f>MIN(I737, H737)*INDEX('2018_commission_structure'!$A$21:$I$24,
MATCH($E737, '2018_commission_structure'!$A$21:$A$24,0),
MATCH(O$1, '2018_commission_structure'!$A$21:$I$21,0))</f>
        <v>50000</v>
      </c>
      <c r="P737" s="2">
        <f>IF(H737&gt;I737, MIN(H737-I737, J737-I737)*
INDEX('2018_commission_structure'!$A$21:$I$24,
MATCH($E737, '2018_commission_structure'!$A$21:$A$24, 0),
MATCH(P$1, '2018_commission_structure'!$A$21:$I$21, 0)), 0)</f>
        <v>6460.95</v>
      </c>
      <c r="Q737" s="2">
        <f>IF(H737&gt;J737, MIN(H737-J737, K737-J737)*
INDEX('2018_commission_structure'!$A$21:$I$24,
MATCH($E737, '2018_commission_structure'!$A$21:$A$24, 0),
MATCH(Q$1, '2018_commission_structure'!$A$21:$I$21, 0)), 0)</f>
        <v>0</v>
      </c>
      <c r="R737" s="2">
        <f>IF($H737&gt;K737,MIN($H737-K737,L737-K737)*INDEX('2018_commission_structure'!$A$21:$I$24,MATCH($E737,'2018_commission_structure'!$A$21:$A$24,0),MATCH('calculations '!R$1,'2018_commission_structure'!$A$21:$I$21,0)),0)</f>
        <v>0</v>
      </c>
      <c r="S737" s="2">
        <f>IF($H737&gt;L737, ($H737-L737) *INDEX('2018_commission_structure'!$A$21:$I$24,MATCH($E737, '2018_commission_structure'!$A$21:$A$24,0),MATCH(S$1, '2018_commission_structure'!$A$21:$I$21,0)), 0)</f>
        <v>0</v>
      </c>
      <c r="T737" s="2">
        <f t="shared" si="116"/>
        <v>56460.95</v>
      </c>
      <c r="U737" s="2">
        <f t="shared" si="117"/>
        <v>105964.95</v>
      </c>
      <c r="V737" s="2">
        <f>MIN(I737, H737)*INDEX('2018_commission_structure'!$A$15:$I$18,MATCH($E737, '2018_commission_structure'!$A$15:$A$18,0),MATCH(V$1, '2018_commission_structure'!$A$15:$I$15,0))</f>
        <v>60000</v>
      </c>
      <c r="W737" s="2">
        <f>IF(H737&gt;I737, MIN(H737-I737, J737-I737)*INDEX('2018_commission_structure'!$A$15:$I$18,MATCH($E737, '2018_commission_structure'!$A$15:$A$18, 0),MATCH(W$1,'2018_commission_structure'!$A$15:$I$15, 0)), 0)</f>
        <v>7322.4100000000008</v>
      </c>
      <c r="X737" s="2">
        <f>IF(H737&gt;J737, MIN(H737-J737, K737-J737)*INDEX('2018_commission_structure'!$A$15:$I$24,MATCH($E737, '2018_commission_structure'!$A$15:$A$18, 0),MATCH(X$1, '2018_commission_structure'!$A$15:$I$15, 0)), 0)</f>
        <v>0</v>
      </c>
      <c r="Y737" s="2">
        <f>IF($H737&gt;K737,MIN($H737-K737,L737-K737)*INDEX('2018_commission_structure'!$A$15:$I$24,MATCH($E737,'2018_commission_structure'!$A$15:$A$18,0),MATCH('calculations '!Y$1,'2018_commission_structure'!$A$15:$I$15,0)),0)</f>
        <v>0</v>
      </c>
      <c r="Z737" s="2">
        <f>IF($H737&gt;L737, ($H737-L737) *INDEX('2018_commission_structure'!$A$15:$I$24,MATCH($E737, '2018_commission_structure'!$A$15:$A$18,0),MATCH(Z$1, '2018_commission_structure'!$A$15:$I$15,0)), 0)</f>
        <v>0</v>
      </c>
      <c r="AA737" s="9">
        <f t="shared" si="118"/>
        <v>67322.41</v>
      </c>
      <c r="AB737" s="9">
        <f t="shared" si="119"/>
        <v>116826.41</v>
      </c>
    </row>
    <row r="738" spans="1:28" x14ac:dyDescent="0.25">
      <c r="A738" t="str">
        <f t="shared" si="110"/>
        <v>Megan Churchard</v>
      </c>
      <c r="B738">
        <v>4876404933</v>
      </c>
      <c r="C738" t="s">
        <v>1431</v>
      </c>
      <c r="D738" t="s">
        <v>1432</v>
      </c>
      <c r="E738" t="s">
        <v>29</v>
      </c>
      <c r="F738" s="6">
        <v>79018</v>
      </c>
      <c r="G738">
        <f>COUNTIF(deals_closed!D:D,'calculations '!B738)</f>
        <v>22</v>
      </c>
      <c r="H738" s="6">
        <f>SUMIF(deals_closed!D:D,'calculations '!B738,deals_closed!C:C)</f>
        <v>737282</v>
      </c>
      <c r="I738" s="9">
        <f>VLOOKUP(E738,'2018_commission_structure'!$A$22:$I$24,9,FALSE)</f>
        <v>600000</v>
      </c>
      <c r="J738" s="7">
        <f t="shared" si="111"/>
        <v>750000</v>
      </c>
      <c r="K738" s="8">
        <f t="shared" si="112"/>
        <v>900000</v>
      </c>
      <c r="L738" s="9">
        <f t="shared" si="113"/>
        <v>1200000</v>
      </c>
      <c r="M738" s="10">
        <f t="shared" si="114"/>
        <v>1.2288033333333332</v>
      </c>
      <c r="N738" t="str">
        <f t="shared" si="115"/>
        <v>100-125%</v>
      </c>
      <c r="O738" s="9">
        <f>MIN(I738, H738)*INDEX('2018_commission_structure'!$A$21:$I$24,
MATCH($E738, '2018_commission_structure'!$A$21:$A$24,0),
MATCH(O$1, '2018_commission_structure'!$A$21:$I$21,0))</f>
        <v>78000</v>
      </c>
      <c r="P738" s="2">
        <f>IF(H738&gt;I738, MIN(H738-I738, J738-I738)*
INDEX('2018_commission_structure'!$A$21:$I$24,
MATCH($E738, '2018_commission_structure'!$A$21:$A$24, 0),
MATCH(P$1, '2018_commission_structure'!$A$21:$I$21, 0)), 0)</f>
        <v>23337.940000000002</v>
      </c>
      <c r="Q738" s="2">
        <f>IF(H738&gt;J738, MIN(H738-J738, K738-J738)*
INDEX('2018_commission_structure'!$A$21:$I$24,
MATCH($E738, '2018_commission_structure'!$A$21:$A$24, 0),
MATCH(Q$1, '2018_commission_structure'!$A$21:$I$21, 0)), 0)</f>
        <v>0</v>
      </c>
      <c r="R738" s="2">
        <f>IF($H738&gt;K738,MIN($H738-K738,L738-K738)*INDEX('2018_commission_structure'!$A$21:$I$24,MATCH($E738,'2018_commission_structure'!$A$21:$A$24,0),MATCH('calculations '!R$1,'2018_commission_structure'!$A$21:$I$21,0)),0)</f>
        <v>0</v>
      </c>
      <c r="S738" s="2">
        <f>IF($H738&gt;L738, ($H738-L738) *INDEX('2018_commission_structure'!$A$21:$I$24,MATCH($E738, '2018_commission_structure'!$A$21:$A$24,0),MATCH(S$1, '2018_commission_structure'!$A$21:$I$21,0)), 0)</f>
        <v>0</v>
      </c>
      <c r="T738" s="2">
        <f t="shared" si="116"/>
        <v>101337.94</v>
      </c>
      <c r="U738" s="2">
        <f t="shared" si="117"/>
        <v>180355.94</v>
      </c>
      <c r="V738" s="2">
        <f>MIN(I738, H738)*INDEX('2018_commission_structure'!$A$15:$I$18,MATCH($E738, '2018_commission_structure'!$A$15:$A$18,0),MATCH(V$1, '2018_commission_structure'!$A$15:$I$15,0))</f>
        <v>90000</v>
      </c>
      <c r="W738" s="2">
        <f>IF(H738&gt;I738, MIN(H738-I738, J738-I738)*INDEX('2018_commission_structure'!$A$15:$I$18,MATCH($E738, '2018_commission_structure'!$A$15:$A$18, 0),MATCH(W$1,'2018_commission_structure'!$A$15:$I$15, 0)), 0)</f>
        <v>24710.76</v>
      </c>
      <c r="X738" s="2">
        <f>IF(H738&gt;J738, MIN(H738-J738, K738-J738)*INDEX('2018_commission_structure'!$A$15:$I$24,MATCH($E738, '2018_commission_structure'!$A$15:$A$18, 0),MATCH(X$1, '2018_commission_structure'!$A$15:$I$15, 0)), 0)</f>
        <v>0</v>
      </c>
      <c r="Y738" s="2">
        <f>IF($H738&gt;K738,MIN($H738-K738,L738-K738)*INDEX('2018_commission_structure'!$A$15:$I$24,MATCH($E738,'2018_commission_structure'!$A$15:$A$18,0),MATCH('calculations '!Y$1,'2018_commission_structure'!$A$15:$I$15,0)),0)</f>
        <v>0</v>
      </c>
      <c r="Z738" s="2">
        <f>IF($H738&gt;L738, ($H738-L738) *INDEX('2018_commission_structure'!$A$15:$I$24,MATCH($E738, '2018_commission_structure'!$A$15:$A$18,0),MATCH(Z$1, '2018_commission_structure'!$A$15:$I$15,0)), 0)</f>
        <v>0</v>
      </c>
      <c r="AA738" s="9">
        <f t="shared" si="118"/>
        <v>114710.76</v>
      </c>
      <c r="AB738" s="9">
        <f t="shared" si="119"/>
        <v>193728.76</v>
      </c>
    </row>
    <row r="739" spans="1:28" x14ac:dyDescent="0.25">
      <c r="A739" t="str">
        <f t="shared" si="110"/>
        <v>Hedwig Wooding</v>
      </c>
      <c r="B739">
        <v>3819859829</v>
      </c>
      <c r="C739" t="s">
        <v>1433</v>
      </c>
      <c r="D739" t="s">
        <v>1434</v>
      </c>
      <c r="E739" t="s">
        <v>29</v>
      </c>
      <c r="F739" s="6">
        <v>59349</v>
      </c>
      <c r="G739">
        <f>COUNTIF(deals_closed!D:D,'calculations '!B739)</f>
        <v>20</v>
      </c>
      <c r="H739" s="6">
        <f>SUMIF(deals_closed!D:D,'calculations '!B739,deals_closed!C:C)</f>
        <v>599501</v>
      </c>
      <c r="I739" s="9">
        <f>VLOOKUP(E739,'2018_commission_structure'!$A$22:$I$24,9,FALSE)</f>
        <v>600000</v>
      </c>
      <c r="J739" s="7">
        <f t="shared" si="111"/>
        <v>750000</v>
      </c>
      <c r="K739" s="8">
        <f t="shared" si="112"/>
        <v>900000</v>
      </c>
      <c r="L739" s="9">
        <f t="shared" si="113"/>
        <v>1200000</v>
      </c>
      <c r="M739" s="10">
        <f t="shared" si="114"/>
        <v>0.99916833333333333</v>
      </c>
      <c r="N739" t="str">
        <f t="shared" si="115"/>
        <v>0-100%</v>
      </c>
      <c r="O739" s="9">
        <f>MIN(I739, H739)*INDEX('2018_commission_structure'!$A$21:$I$24,
MATCH($E739, '2018_commission_structure'!$A$21:$A$24,0),
MATCH(O$1, '2018_commission_structure'!$A$21:$I$21,0))</f>
        <v>77935.13</v>
      </c>
      <c r="P739" s="2">
        <f>IF(H739&gt;I739, MIN(H739-I739, J739-I739)*
INDEX('2018_commission_structure'!$A$21:$I$24,
MATCH($E739, '2018_commission_structure'!$A$21:$A$24, 0),
MATCH(P$1, '2018_commission_structure'!$A$21:$I$21, 0)), 0)</f>
        <v>0</v>
      </c>
      <c r="Q739" s="2">
        <f>IF(H739&gt;J739, MIN(H739-J739, K739-J739)*
INDEX('2018_commission_structure'!$A$21:$I$24,
MATCH($E739, '2018_commission_structure'!$A$21:$A$24, 0),
MATCH(Q$1, '2018_commission_structure'!$A$21:$I$21, 0)), 0)</f>
        <v>0</v>
      </c>
      <c r="R739" s="2">
        <f>IF($H739&gt;K739,MIN($H739-K739,L739-K739)*INDEX('2018_commission_structure'!$A$21:$I$24,MATCH($E739,'2018_commission_structure'!$A$21:$A$24,0),MATCH('calculations '!R$1,'2018_commission_structure'!$A$21:$I$21,0)),0)</f>
        <v>0</v>
      </c>
      <c r="S739" s="2">
        <f>IF($H739&gt;L739, ($H739-L739) *INDEX('2018_commission_structure'!$A$21:$I$24,MATCH($E739, '2018_commission_structure'!$A$21:$A$24,0),MATCH(S$1, '2018_commission_structure'!$A$21:$I$21,0)), 0)</f>
        <v>0</v>
      </c>
      <c r="T739" s="2">
        <f t="shared" si="116"/>
        <v>77935.13</v>
      </c>
      <c r="U739" s="2">
        <f t="shared" si="117"/>
        <v>137284.13</v>
      </c>
      <c r="V739" s="2">
        <f>MIN(I739, H739)*INDEX('2018_commission_structure'!$A$15:$I$18,MATCH($E739, '2018_commission_structure'!$A$15:$A$18,0),MATCH(V$1, '2018_commission_structure'!$A$15:$I$15,0))</f>
        <v>89925.15</v>
      </c>
      <c r="W739" s="2">
        <f>IF(H739&gt;I739, MIN(H739-I739, J739-I739)*INDEX('2018_commission_structure'!$A$15:$I$18,MATCH($E739, '2018_commission_structure'!$A$15:$A$18, 0),MATCH(W$1,'2018_commission_structure'!$A$15:$I$15, 0)), 0)</f>
        <v>0</v>
      </c>
      <c r="X739" s="2">
        <f>IF(H739&gt;J739, MIN(H739-J739, K739-J739)*INDEX('2018_commission_structure'!$A$15:$I$24,MATCH($E739, '2018_commission_structure'!$A$15:$A$18, 0),MATCH(X$1, '2018_commission_structure'!$A$15:$I$15, 0)), 0)</f>
        <v>0</v>
      </c>
      <c r="Y739" s="2">
        <f>IF($H739&gt;K739,MIN($H739-K739,L739-K739)*INDEX('2018_commission_structure'!$A$15:$I$24,MATCH($E739,'2018_commission_structure'!$A$15:$A$18,0),MATCH('calculations '!Y$1,'2018_commission_structure'!$A$15:$I$15,0)),0)</f>
        <v>0</v>
      </c>
      <c r="Z739" s="2">
        <f>IF($H739&gt;L739, ($H739-L739) *INDEX('2018_commission_structure'!$A$15:$I$24,MATCH($E739, '2018_commission_structure'!$A$15:$A$18,0),MATCH(Z$1, '2018_commission_structure'!$A$15:$I$15,0)), 0)</f>
        <v>0</v>
      </c>
      <c r="AA739" s="9">
        <f t="shared" si="118"/>
        <v>89925.15</v>
      </c>
      <c r="AB739" s="9">
        <f t="shared" si="119"/>
        <v>149274.15</v>
      </c>
    </row>
    <row r="740" spans="1:28" x14ac:dyDescent="0.25">
      <c r="A740" t="str">
        <f t="shared" si="110"/>
        <v>Artie Etheredge</v>
      </c>
      <c r="B740">
        <v>7824503232</v>
      </c>
      <c r="C740" t="s">
        <v>1435</v>
      </c>
      <c r="D740" t="s">
        <v>1436</v>
      </c>
      <c r="E740" t="s">
        <v>29</v>
      </c>
      <c r="F740" s="6">
        <v>79043</v>
      </c>
      <c r="G740">
        <f>COUNTIF(deals_closed!D:D,'calculations '!B740)</f>
        <v>16</v>
      </c>
      <c r="H740" s="6">
        <f>SUMIF(deals_closed!D:D,'calculations '!B740,deals_closed!C:C)</f>
        <v>601796</v>
      </c>
      <c r="I740" s="9">
        <f>VLOOKUP(E740,'2018_commission_structure'!$A$22:$I$24,9,FALSE)</f>
        <v>600000</v>
      </c>
      <c r="J740" s="7">
        <f t="shared" si="111"/>
        <v>750000</v>
      </c>
      <c r="K740" s="8">
        <f t="shared" si="112"/>
        <v>900000</v>
      </c>
      <c r="L740" s="9">
        <f t="shared" si="113"/>
        <v>1200000</v>
      </c>
      <c r="M740" s="10">
        <f t="shared" si="114"/>
        <v>1.0029933333333334</v>
      </c>
      <c r="N740" t="str">
        <f t="shared" si="115"/>
        <v>100-125%</v>
      </c>
      <c r="O740" s="9">
        <f>MIN(I740, H740)*INDEX('2018_commission_structure'!$A$21:$I$24,
MATCH($E740, '2018_commission_structure'!$A$21:$A$24,0),
MATCH(O$1, '2018_commission_structure'!$A$21:$I$21,0))</f>
        <v>78000</v>
      </c>
      <c r="P740" s="2">
        <f>IF(H740&gt;I740, MIN(H740-I740, J740-I740)*
INDEX('2018_commission_structure'!$A$21:$I$24,
MATCH($E740, '2018_commission_structure'!$A$21:$A$24, 0),
MATCH(P$1, '2018_commission_structure'!$A$21:$I$21, 0)), 0)</f>
        <v>305.32000000000005</v>
      </c>
      <c r="Q740" s="2">
        <f>IF(H740&gt;J740, MIN(H740-J740, K740-J740)*
INDEX('2018_commission_structure'!$A$21:$I$24,
MATCH($E740, '2018_commission_structure'!$A$21:$A$24, 0),
MATCH(Q$1, '2018_commission_structure'!$A$21:$I$21, 0)), 0)</f>
        <v>0</v>
      </c>
      <c r="R740" s="2">
        <f>IF($H740&gt;K740,MIN($H740-K740,L740-K740)*INDEX('2018_commission_structure'!$A$21:$I$24,MATCH($E740,'2018_commission_structure'!$A$21:$A$24,0),MATCH('calculations '!R$1,'2018_commission_structure'!$A$21:$I$21,0)),0)</f>
        <v>0</v>
      </c>
      <c r="S740" s="2">
        <f>IF($H740&gt;L740, ($H740-L740) *INDEX('2018_commission_structure'!$A$21:$I$24,MATCH($E740, '2018_commission_structure'!$A$21:$A$24,0),MATCH(S$1, '2018_commission_structure'!$A$21:$I$21,0)), 0)</f>
        <v>0</v>
      </c>
      <c r="T740" s="2">
        <f t="shared" si="116"/>
        <v>78305.320000000007</v>
      </c>
      <c r="U740" s="2">
        <f t="shared" si="117"/>
        <v>157348.32</v>
      </c>
      <c r="V740" s="2">
        <f>MIN(I740, H740)*INDEX('2018_commission_structure'!$A$15:$I$18,MATCH($E740, '2018_commission_structure'!$A$15:$A$18,0),MATCH(V$1, '2018_commission_structure'!$A$15:$I$15,0))</f>
        <v>90000</v>
      </c>
      <c r="W740" s="2">
        <f>IF(H740&gt;I740, MIN(H740-I740, J740-I740)*INDEX('2018_commission_structure'!$A$15:$I$18,MATCH($E740, '2018_commission_structure'!$A$15:$A$18, 0),MATCH(W$1,'2018_commission_structure'!$A$15:$I$15, 0)), 0)</f>
        <v>323.27999999999997</v>
      </c>
      <c r="X740" s="2">
        <f>IF(H740&gt;J740, MIN(H740-J740, K740-J740)*INDEX('2018_commission_structure'!$A$15:$I$24,MATCH($E740, '2018_commission_structure'!$A$15:$A$18, 0),MATCH(X$1, '2018_commission_structure'!$A$15:$I$15, 0)), 0)</f>
        <v>0</v>
      </c>
      <c r="Y740" s="2">
        <f>IF($H740&gt;K740,MIN($H740-K740,L740-K740)*INDEX('2018_commission_structure'!$A$15:$I$24,MATCH($E740,'2018_commission_structure'!$A$15:$A$18,0),MATCH('calculations '!Y$1,'2018_commission_structure'!$A$15:$I$15,0)),0)</f>
        <v>0</v>
      </c>
      <c r="Z740" s="2">
        <f>IF($H740&gt;L740, ($H740-L740) *INDEX('2018_commission_structure'!$A$15:$I$24,MATCH($E740, '2018_commission_structure'!$A$15:$A$18,0),MATCH(Z$1, '2018_commission_structure'!$A$15:$I$15,0)), 0)</f>
        <v>0</v>
      </c>
      <c r="AA740" s="9">
        <f t="shared" si="118"/>
        <v>90323.28</v>
      </c>
      <c r="AB740" s="9">
        <f t="shared" si="119"/>
        <v>169366.28</v>
      </c>
    </row>
    <row r="741" spans="1:28" x14ac:dyDescent="0.25">
      <c r="A741" t="str">
        <f t="shared" si="110"/>
        <v>Martyn Bunhill</v>
      </c>
      <c r="B741">
        <v>449160092</v>
      </c>
      <c r="C741" t="s">
        <v>1437</v>
      </c>
      <c r="D741" t="s">
        <v>1438</v>
      </c>
      <c r="E741" t="s">
        <v>7</v>
      </c>
      <c r="F741" s="6">
        <v>35607</v>
      </c>
      <c r="G741">
        <f>COUNTIF(deals_closed!D:D,'calculations '!B741)</f>
        <v>17</v>
      </c>
      <c r="H741" s="6">
        <f>SUMIF(deals_closed!D:D,'calculations '!B741,deals_closed!C:C)</f>
        <v>516004</v>
      </c>
      <c r="I741" s="9">
        <f>VLOOKUP(E741,'2018_commission_structure'!$A$22:$I$24,9,FALSE)</f>
        <v>500000</v>
      </c>
      <c r="J741" s="7">
        <f t="shared" si="111"/>
        <v>625000</v>
      </c>
      <c r="K741" s="8">
        <f t="shared" si="112"/>
        <v>750000</v>
      </c>
      <c r="L741" s="9">
        <f t="shared" si="113"/>
        <v>1000000</v>
      </c>
      <c r="M741" s="10">
        <f t="shared" si="114"/>
        <v>1.032008</v>
      </c>
      <c r="N741" t="str">
        <f t="shared" si="115"/>
        <v>100-125%</v>
      </c>
      <c r="O741" s="9">
        <f>MIN(I741, H741)*INDEX('2018_commission_structure'!$A$21:$I$24,
MATCH($E741, '2018_commission_structure'!$A$21:$A$24,0),
MATCH(O$1, '2018_commission_structure'!$A$21:$I$21,0))</f>
        <v>50000</v>
      </c>
      <c r="P741" s="2">
        <f>IF(H741&gt;I741, MIN(H741-I741, J741-I741)*
INDEX('2018_commission_structure'!$A$21:$I$24,
MATCH($E741, '2018_commission_structure'!$A$21:$A$24, 0),
MATCH(P$1, '2018_commission_structure'!$A$21:$I$21, 0)), 0)</f>
        <v>2400.6</v>
      </c>
      <c r="Q741" s="2">
        <f>IF(H741&gt;J741, MIN(H741-J741, K741-J741)*
INDEX('2018_commission_structure'!$A$21:$I$24,
MATCH($E741, '2018_commission_structure'!$A$21:$A$24, 0),
MATCH(Q$1, '2018_commission_structure'!$A$21:$I$21, 0)), 0)</f>
        <v>0</v>
      </c>
      <c r="R741" s="2">
        <f>IF($H741&gt;K741,MIN($H741-K741,L741-K741)*INDEX('2018_commission_structure'!$A$21:$I$24,MATCH($E741,'2018_commission_structure'!$A$21:$A$24,0),MATCH('calculations '!R$1,'2018_commission_structure'!$A$21:$I$21,0)),0)</f>
        <v>0</v>
      </c>
      <c r="S741" s="2">
        <f>IF($H741&gt;L741, ($H741-L741) *INDEX('2018_commission_structure'!$A$21:$I$24,MATCH($E741, '2018_commission_structure'!$A$21:$A$24,0),MATCH(S$1, '2018_commission_structure'!$A$21:$I$21,0)), 0)</f>
        <v>0</v>
      </c>
      <c r="T741" s="2">
        <f t="shared" si="116"/>
        <v>52400.6</v>
      </c>
      <c r="U741" s="2">
        <f t="shared" si="117"/>
        <v>88007.6</v>
      </c>
      <c r="V741" s="2">
        <f>MIN(I741, H741)*INDEX('2018_commission_structure'!$A$15:$I$18,MATCH($E741, '2018_commission_structure'!$A$15:$A$18,0),MATCH(V$1, '2018_commission_structure'!$A$15:$I$15,0))</f>
        <v>60000</v>
      </c>
      <c r="W741" s="2">
        <f>IF(H741&gt;I741, MIN(H741-I741, J741-I741)*INDEX('2018_commission_structure'!$A$15:$I$18,MATCH($E741, '2018_commission_structure'!$A$15:$A$18, 0),MATCH(W$1,'2018_commission_structure'!$A$15:$I$15, 0)), 0)</f>
        <v>2720.6800000000003</v>
      </c>
      <c r="X741" s="2">
        <f>IF(H741&gt;J741, MIN(H741-J741, K741-J741)*INDEX('2018_commission_structure'!$A$15:$I$24,MATCH($E741, '2018_commission_structure'!$A$15:$A$18, 0),MATCH(X$1, '2018_commission_structure'!$A$15:$I$15, 0)), 0)</f>
        <v>0</v>
      </c>
      <c r="Y741" s="2">
        <f>IF($H741&gt;K741,MIN($H741-K741,L741-K741)*INDEX('2018_commission_structure'!$A$15:$I$24,MATCH($E741,'2018_commission_structure'!$A$15:$A$18,0),MATCH('calculations '!Y$1,'2018_commission_structure'!$A$15:$I$15,0)),0)</f>
        <v>0</v>
      </c>
      <c r="Z741" s="2">
        <f>IF($H741&gt;L741, ($H741-L741) *INDEX('2018_commission_structure'!$A$15:$I$24,MATCH($E741, '2018_commission_structure'!$A$15:$A$18,0),MATCH(Z$1, '2018_commission_structure'!$A$15:$I$15,0)), 0)</f>
        <v>0</v>
      </c>
      <c r="AA741" s="9">
        <f t="shared" si="118"/>
        <v>62720.68</v>
      </c>
      <c r="AB741" s="9">
        <f t="shared" si="119"/>
        <v>98327.679999999993</v>
      </c>
    </row>
    <row r="742" spans="1:28" x14ac:dyDescent="0.25">
      <c r="A742" t="str">
        <f t="shared" si="110"/>
        <v>Rodie Elsip</v>
      </c>
      <c r="B742">
        <v>2944219065</v>
      </c>
      <c r="C742" t="s">
        <v>1439</v>
      </c>
      <c r="D742" t="s">
        <v>1440</v>
      </c>
      <c r="E742" t="s">
        <v>7</v>
      </c>
      <c r="F742" s="6">
        <v>47688</v>
      </c>
      <c r="G742">
        <f>COUNTIF(deals_closed!D:D,'calculations '!B742)</f>
        <v>19</v>
      </c>
      <c r="H742" s="6">
        <f>SUMIF(deals_closed!D:D,'calculations '!B742,deals_closed!C:C)</f>
        <v>649888</v>
      </c>
      <c r="I742" s="9">
        <f>VLOOKUP(E742,'2018_commission_structure'!$A$22:$I$24,9,FALSE)</f>
        <v>500000</v>
      </c>
      <c r="J742" s="7">
        <f t="shared" si="111"/>
        <v>625000</v>
      </c>
      <c r="K742" s="8">
        <f t="shared" si="112"/>
        <v>750000</v>
      </c>
      <c r="L742" s="9">
        <f t="shared" si="113"/>
        <v>1000000</v>
      </c>
      <c r="M742" s="10">
        <f t="shared" si="114"/>
        <v>1.299776</v>
      </c>
      <c r="N742" t="str">
        <f t="shared" si="115"/>
        <v>125-150%</v>
      </c>
      <c r="O742" s="9">
        <f>MIN(I742, H742)*INDEX('2018_commission_structure'!$A$21:$I$24,
MATCH($E742, '2018_commission_structure'!$A$21:$A$24,0),
MATCH(O$1, '2018_commission_structure'!$A$21:$I$21,0))</f>
        <v>50000</v>
      </c>
      <c r="P742" s="2">
        <f>IF(H742&gt;I742, MIN(H742-I742, J742-I742)*
INDEX('2018_commission_structure'!$A$21:$I$24,
MATCH($E742, '2018_commission_structure'!$A$21:$A$24, 0),
MATCH(P$1, '2018_commission_structure'!$A$21:$I$21, 0)), 0)</f>
        <v>18750</v>
      </c>
      <c r="Q742" s="2">
        <f>IF(H742&gt;J742, MIN(H742-J742, K742-J742)*
INDEX('2018_commission_structure'!$A$21:$I$24,
MATCH($E742, '2018_commission_structure'!$A$21:$A$24, 0),
MATCH(Q$1, '2018_commission_structure'!$A$21:$I$21, 0)), 0)</f>
        <v>4479.84</v>
      </c>
      <c r="R742" s="2">
        <f>IF($H742&gt;K742,MIN($H742-K742,L742-K742)*INDEX('2018_commission_structure'!$A$21:$I$24,MATCH($E742,'2018_commission_structure'!$A$21:$A$24,0),MATCH('calculations '!R$1,'2018_commission_structure'!$A$21:$I$21,0)),0)</f>
        <v>0</v>
      </c>
      <c r="S742" s="2">
        <f>IF($H742&gt;L742, ($H742-L742) *INDEX('2018_commission_structure'!$A$21:$I$24,MATCH($E742, '2018_commission_structure'!$A$21:$A$24,0),MATCH(S$1, '2018_commission_structure'!$A$21:$I$21,0)), 0)</f>
        <v>0</v>
      </c>
      <c r="T742" s="2">
        <f t="shared" si="116"/>
        <v>73229.84</v>
      </c>
      <c r="U742" s="2">
        <f t="shared" si="117"/>
        <v>120917.84</v>
      </c>
      <c r="V742" s="2">
        <f>MIN(I742, H742)*INDEX('2018_commission_structure'!$A$15:$I$18,MATCH($E742, '2018_commission_structure'!$A$15:$A$18,0),MATCH(V$1, '2018_commission_structure'!$A$15:$I$15,0))</f>
        <v>60000</v>
      </c>
      <c r="W742" s="2">
        <f>IF(H742&gt;I742, MIN(H742-I742, J742-I742)*INDEX('2018_commission_structure'!$A$15:$I$18,MATCH($E742, '2018_commission_structure'!$A$15:$A$18, 0),MATCH(W$1,'2018_commission_structure'!$A$15:$I$15, 0)), 0)</f>
        <v>21250</v>
      </c>
      <c r="X742" s="2">
        <f>IF(H742&gt;J742, MIN(H742-J742, K742-J742)*INDEX('2018_commission_structure'!$A$15:$I$24,MATCH($E742, '2018_commission_structure'!$A$15:$A$18, 0),MATCH(X$1, '2018_commission_structure'!$A$15:$I$15, 0)), 0)</f>
        <v>4977.6000000000004</v>
      </c>
      <c r="Y742" s="2">
        <f>IF($H742&gt;K742,MIN($H742-K742,L742-K742)*INDEX('2018_commission_structure'!$A$15:$I$24,MATCH($E742,'2018_commission_structure'!$A$15:$A$18,0),MATCH('calculations '!Y$1,'2018_commission_structure'!$A$15:$I$15,0)),0)</f>
        <v>0</v>
      </c>
      <c r="Z742" s="2">
        <f>IF($H742&gt;L742, ($H742-L742) *INDEX('2018_commission_structure'!$A$15:$I$24,MATCH($E742, '2018_commission_structure'!$A$15:$A$18,0),MATCH(Z$1, '2018_commission_structure'!$A$15:$I$15,0)), 0)</f>
        <v>0</v>
      </c>
      <c r="AA742" s="9">
        <f t="shared" si="118"/>
        <v>86227.6</v>
      </c>
      <c r="AB742" s="9">
        <f t="shared" si="119"/>
        <v>133915.6</v>
      </c>
    </row>
    <row r="743" spans="1:28" x14ac:dyDescent="0.25">
      <c r="A743" t="str">
        <f t="shared" si="110"/>
        <v>Colline Openshaw</v>
      </c>
      <c r="B743">
        <v>6260817967</v>
      </c>
      <c r="C743" t="s">
        <v>1441</v>
      </c>
      <c r="D743" t="s">
        <v>1442</v>
      </c>
      <c r="E743" t="s">
        <v>7</v>
      </c>
      <c r="F743" s="6">
        <v>37016</v>
      </c>
      <c r="G743">
        <f>COUNTIF(deals_closed!D:D,'calculations '!B743)</f>
        <v>22</v>
      </c>
      <c r="H743" s="6">
        <f>SUMIF(deals_closed!D:D,'calculations '!B743,deals_closed!C:C)</f>
        <v>860163</v>
      </c>
      <c r="I743" s="9">
        <f>VLOOKUP(E743,'2018_commission_structure'!$A$22:$I$24,9,FALSE)</f>
        <v>500000</v>
      </c>
      <c r="J743" s="7">
        <f t="shared" si="111"/>
        <v>625000</v>
      </c>
      <c r="K743" s="8">
        <f t="shared" si="112"/>
        <v>750000</v>
      </c>
      <c r="L743" s="9">
        <f t="shared" si="113"/>
        <v>1000000</v>
      </c>
      <c r="M743" s="10">
        <f t="shared" si="114"/>
        <v>1.720326</v>
      </c>
      <c r="N743" t="str">
        <f t="shared" si="115"/>
        <v>150-200%</v>
      </c>
      <c r="O743" s="9">
        <f>MIN(I743, H743)*INDEX('2018_commission_structure'!$A$21:$I$24,
MATCH($E743, '2018_commission_structure'!$A$21:$A$24,0),
MATCH(O$1, '2018_commission_structure'!$A$21:$I$21,0))</f>
        <v>50000</v>
      </c>
      <c r="P743" s="2">
        <f>IF(H743&gt;I743, MIN(H743-I743, J743-I743)*
INDEX('2018_commission_structure'!$A$21:$I$24,
MATCH($E743, '2018_commission_structure'!$A$21:$A$24, 0),
MATCH(P$1, '2018_commission_structure'!$A$21:$I$21, 0)), 0)</f>
        <v>18750</v>
      </c>
      <c r="Q743" s="2">
        <f>IF(H743&gt;J743, MIN(H743-J743, K743-J743)*
INDEX('2018_commission_structure'!$A$21:$I$24,
MATCH($E743, '2018_commission_structure'!$A$21:$A$24, 0),
MATCH(Q$1, '2018_commission_structure'!$A$21:$I$21, 0)), 0)</f>
        <v>22500</v>
      </c>
      <c r="R743" s="2">
        <f>IF($H743&gt;K743,MIN($H743-K743,L743-K743)*INDEX('2018_commission_structure'!$A$21:$I$24,MATCH($E743,'2018_commission_structure'!$A$21:$A$24,0),MATCH('calculations '!R$1,'2018_commission_structure'!$A$21:$I$21,0)),0)</f>
        <v>24235.86</v>
      </c>
      <c r="S743" s="2">
        <f>IF($H743&gt;L743, ($H743-L743) *INDEX('2018_commission_structure'!$A$21:$I$24,MATCH($E743, '2018_commission_structure'!$A$21:$A$24,0),MATCH(S$1, '2018_commission_structure'!$A$21:$I$21,0)), 0)</f>
        <v>0</v>
      </c>
      <c r="T743" s="2">
        <f t="shared" si="116"/>
        <v>115485.86</v>
      </c>
      <c r="U743" s="2">
        <f t="shared" si="117"/>
        <v>152501.85999999999</v>
      </c>
      <c r="V743" s="2">
        <f>MIN(I743, H743)*INDEX('2018_commission_structure'!$A$15:$I$18,MATCH($E743, '2018_commission_structure'!$A$15:$A$18,0),MATCH(V$1, '2018_commission_structure'!$A$15:$I$15,0))</f>
        <v>60000</v>
      </c>
      <c r="W743" s="2">
        <f>IF(H743&gt;I743, MIN(H743-I743, J743-I743)*INDEX('2018_commission_structure'!$A$15:$I$18,MATCH($E743, '2018_commission_structure'!$A$15:$A$18, 0),MATCH(W$1,'2018_commission_structure'!$A$15:$I$15, 0)), 0)</f>
        <v>21250</v>
      </c>
      <c r="X743" s="2">
        <f>IF(H743&gt;J743, MIN(H743-J743, K743-J743)*INDEX('2018_commission_structure'!$A$15:$I$24,MATCH($E743, '2018_commission_structure'!$A$15:$A$18, 0),MATCH(X$1, '2018_commission_structure'!$A$15:$I$15, 0)), 0)</f>
        <v>25000</v>
      </c>
      <c r="Y743" s="2">
        <f>IF($H743&gt;K743,MIN($H743-K743,L743-K743)*INDEX('2018_commission_structure'!$A$15:$I$24,MATCH($E743,'2018_commission_structure'!$A$15:$A$18,0),MATCH('calculations '!Y$1,'2018_commission_structure'!$A$15:$I$15,0)),0)</f>
        <v>24235.86</v>
      </c>
      <c r="Z743" s="2">
        <f>IF($H743&gt;L743, ($H743-L743) *INDEX('2018_commission_structure'!$A$15:$I$24,MATCH($E743, '2018_commission_structure'!$A$15:$A$18,0),MATCH(Z$1, '2018_commission_structure'!$A$15:$I$15,0)), 0)</f>
        <v>0</v>
      </c>
      <c r="AA743" s="9">
        <f t="shared" si="118"/>
        <v>130485.86</v>
      </c>
      <c r="AB743" s="9">
        <f t="shared" si="119"/>
        <v>167501.85999999999</v>
      </c>
    </row>
    <row r="744" spans="1:28" x14ac:dyDescent="0.25">
      <c r="A744" t="str">
        <f t="shared" si="110"/>
        <v>Arline Fallowes</v>
      </c>
      <c r="B744">
        <v>9597202352</v>
      </c>
      <c r="C744" t="s">
        <v>1443</v>
      </c>
      <c r="D744" t="s">
        <v>1444</v>
      </c>
      <c r="E744" t="s">
        <v>29</v>
      </c>
      <c r="F744" s="6">
        <v>65032</v>
      </c>
      <c r="G744">
        <f>COUNTIF(deals_closed!D:D,'calculations '!B744)</f>
        <v>23</v>
      </c>
      <c r="H744" s="6">
        <f>SUMIF(deals_closed!D:D,'calculations '!B744,deals_closed!C:C)</f>
        <v>841032</v>
      </c>
      <c r="I744" s="9">
        <f>VLOOKUP(E744,'2018_commission_structure'!$A$22:$I$24,9,FALSE)</f>
        <v>600000</v>
      </c>
      <c r="J744" s="7">
        <f t="shared" si="111"/>
        <v>750000</v>
      </c>
      <c r="K744" s="8">
        <f t="shared" si="112"/>
        <v>900000</v>
      </c>
      <c r="L744" s="9">
        <f t="shared" si="113"/>
        <v>1200000</v>
      </c>
      <c r="M744" s="10">
        <f t="shared" si="114"/>
        <v>1.4017200000000001</v>
      </c>
      <c r="N744" t="str">
        <f t="shared" si="115"/>
        <v>125-150%</v>
      </c>
      <c r="O744" s="9">
        <f>MIN(I744, H744)*INDEX('2018_commission_structure'!$A$21:$I$24,
MATCH($E744, '2018_commission_structure'!$A$21:$A$24,0),
MATCH(O$1, '2018_commission_structure'!$A$21:$I$21,0))</f>
        <v>78000</v>
      </c>
      <c r="P744" s="2">
        <f>IF(H744&gt;I744, MIN(H744-I744, J744-I744)*
INDEX('2018_commission_structure'!$A$21:$I$24,
MATCH($E744, '2018_commission_structure'!$A$21:$A$24, 0),
MATCH(P$1, '2018_commission_structure'!$A$21:$I$21, 0)), 0)</f>
        <v>25500.000000000004</v>
      </c>
      <c r="Q744" s="2">
        <f>IF(H744&gt;J744, MIN(H744-J744, K744-J744)*
INDEX('2018_commission_structure'!$A$21:$I$24,
MATCH($E744, '2018_commission_structure'!$A$21:$A$24, 0),
MATCH(Q$1, '2018_commission_structure'!$A$21:$I$21, 0)), 0)</f>
        <v>19116.719999999998</v>
      </c>
      <c r="R744" s="2">
        <f>IF($H744&gt;K744,MIN($H744-K744,L744-K744)*INDEX('2018_commission_structure'!$A$21:$I$24,MATCH($E744,'2018_commission_structure'!$A$21:$A$24,0),MATCH('calculations '!R$1,'2018_commission_structure'!$A$21:$I$21,0)),0)</f>
        <v>0</v>
      </c>
      <c r="S744" s="2">
        <f>IF($H744&gt;L744, ($H744-L744) *INDEX('2018_commission_structure'!$A$21:$I$24,MATCH($E744, '2018_commission_structure'!$A$21:$A$24,0),MATCH(S$1, '2018_commission_structure'!$A$21:$I$21,0)), 0)</f>
        <v>0</v>
      </c>
      <c r="T744" s="2">
        <f t="shared" si="116"/>
        <v>122616.72</v>
      </c>
      <c r="U744" s="2">
        <f t="shared" si="117"/>
        <v>187648.72</v>
      </c>
      <c r="V744" s="2">
        <f>MIN(I744, H744)*INDEX('2018_commission_structure'!$A$15:$I$18,MATCH($E744, '2018_commission_structure'!$A$15:$A$18,0),MATCH(V$1, '2018_commission_structure'!$A$15:$I$15,0))</f>
        <v>90000</v>
      </c>
      <c r="W744" s="2">
        <f>IF(H744&gt;I744, MIN(H744-I744, J744-I744)*INDEX('2018_commission_structure'!$A$15:$I$18,MATCH($E744, '2018_commission_structure'!$A$15:$A$18, 0),MATCH(W$1,'2018_commission_structure'!$A$15:$I$15, 0)), 0)</f>
        <v>27000</v>
      </c>
      <c r="X744" s="2">
        <f>IF(H744&gt;J744, MIN(H744-J744, K744-J744)*INDEX('2018_commission_structure'!$A$15:$I$24,MATCH($E744, '2018_commission_structure'!$A$15:$A$18, 0),MATCH(X$1, '2018_commission_structure'!$A$15:$I$15, 0)), 0)</f>
        <v>22758</v>
      </c>
      <c r="Y744" s="2">
        <f>IF($H744&gt;K744,MIN($H744-K744,L744-K744)*INDEX('2018_commission_structure'!$A$15:$I$24,MATCH($E744,'2018_commission_structure'!$A$15:$A$18,0),MATCH('calculations '!Y$1,'2018_commission_structure'!$A$15:$I$15,0)),0)</f>
        <v>0</v>
      </c>
      <c r="Z744" s="2">
        <f>IF($H744&gt;L744, ($H744-L744) *INDEX('2018_commission_structure'!$A$15:$I$24,MATCH($E744, '2018_commission_structure'!$A$15:$A$18,0),MATCH(Z$1, '2018_commission_structure'!$A$15:$I$15,0)), 0)</f>
        <v>0</v>
      </c>
      <c r="AA744" s="9">
        <f t="shared" si="118"/>
        <v>139758</v>
      </c>
      <c r="AB744" s="9">
        <f t="shared" si="119"/>
        <v>204790</v>
      </c>
    </row>
    <row r="745" spans="1:28" x14ac:dyDescent="0.25">
      <c r="A745" t="str">
        <f t="shared" si="110"/>
        <v>Henka McInulty</v>
      </c>
      <c r="B745">
        <v>3509620267</v>
      </c>
      <c r="C745" t="s">
        <v>1445</v>
      </c>
      <c r="D745" t="s">
        <v>1446</v>
      </c>
      <c r="E745" t="s">
        <v>10</v>
      </c>
      <c r="F745" s="6">
        <v>87823</v>
      </c>
      <c r="G745">
        <f>COUNTIF(deals_closed!D:D,'calculations '!B745)</f>
        <v>17</v>
      </c>
      <c r="H745" s="6">
        <f>SUMIF(deals_closed!D:D,'calculations '!B745,deals_closed!C:C)</f>
        <v>791364</v>
      </c>
      <c r="I745" s="9">
        <f>VLOOKUP(E745,'2018_commission_structure'!$A$22:$I$24,9,FALSE)</f>
        <v>750000</v>
      </c>
      <c r="J745" s="7">
        <f t="shared" si="111"/>
        <v>937500</v>
      </c>
      <c r="K745" s="8">
        <f t="shared" si="112"/>
        <v>1125000</v>
      </c>
      <c r="L745" s="9">
        <f t="shared" si="113"/>
        <v>1500000</v>
      </c>
      <c r="M745" s="10">
        <f t="shared" si="114"/>
        <v>1.0551520000000001</v>
      </c>
      <c r="N745" t="str">
        <f t="shared" si="115"/>
        <v>100-125%</v>
      </c>
      <c r="O745" s="9">
        <f>MIN(I745, H745)*INDEX('2018_commission_structure'!$A$21:$I$24,
MATCH($E745, '2018_commission_structure'!$A$21:$A$24,0),
MATCH(O$1, '2018_commission_structure'!$A$21:$I$21,0))</f>
        <v>112500</v>
      </c>
      <c r="P745" s="2">
        <f>IF(H745&gt;I745, MIN(H745-I745, J745-I745)*
INDEX('2018_commission_structure'!$A$21:$I$24,
MATCH($E745, '2018_commission_structure'!$A$21:$A$24, 0),
MATCH(P$1, '2018_commission_structure'!$A$21:$I$21, 0)), 0)</f>
        <v>7859.16</v>
      </c>
      <c r="Q745" s="2">
        <f>IF(H745&gt;J745, MIN(H745-J745, K745-J745)*
INDEX('2018_commission_structure'!$A$21:$I$24,
MATCH($E745, '2018_commission_structure'!$A$21:$A$24, 0),
MATCH(Q$1, '2018_commission_structure'!$A$21:$I$21, 0)), 0)</f>
        <v>0</v>
      </c>
      <c r="R745" s="2">
        <f>IF($H745&gt;K745,MIN($H745-K745,L745-K745)*INDEX('2018_commission_structure'!$A$21:$I$24,MATCH($E745,'2018_commission_structure'!$A$21:$A$24,0),MATCH('calculations '!R$1,'2018_commission_structure'!$A$21:$I$21,0)),0)</f>
        <v>0</v>
      </c>
      <c r="S745" s="2">
        <f>IF($H745&gt;L745, ($H745-L745) *INDEX('2018_commission_structure'!$A$21:$I$24,MATCH($E745, '2018_commission_structure'!$A$21:$A$24,0),MATCH(S$1, '2018_commission_structure'!$A$21:$I$21,0)), 0)</f>
        <v>0</v>
      </c>
      <c r="T745" s="2">
        <f t="shared" si="116"/>
        <v>120359.16</v>
      </c>
      <c r="U745" s="2">
        <f t="shared" si="117"/>
        <v>208182.16</v>
      </c>
      <c r="V745" s="2">
        <f>MIN(I745, H745)*INDEX('2018_commission_structure'!$A$15:$I$18,MATCH($E745, '2018_commission_structure'!$A$15:$A$18,0),MATCH(V$1, '2018_commission_structure'!$A$15:$I$15,0))</f>
        <v>112500</v>
      </c>
      <c r="W745" s="2">
        <f>IF(H745&gt;I745, MIN(H745-I745, J745-I745)*INDEX('2018_commission_structure'!$A$15:$I$18,MATCH($E745, '2018_commission_structure'!$A$15:$A$18, 0),MATCH(W$1,'2018_commission_structure'!$A$15:$I$15, 0)), 0)</f>
        <v>9100.08</v>
      </c>
      <c r="X745" s="2">
        <f>IF(H745&gt;J745, MIN(H745-J745, K745-J745)*INDEX('2018_commission_structure'!$A$15:$I$24,MATCH($E745, '2018_commission_structure'!$A$15:$A$18, 0),MATCH(X$1, '2018_commission_structure'!$A$15:$I$15, 0)), 0)</f>
        <v>0</v>
      </c>
      <c r="Y745" s="2">
        <f>IF($H745&gt;K745,MIN($H745-K745,L745-K745)*INDEX('2018_commission_structure'!$A$15:$I$24,MATCH($E745,'2018_commission_structure'!$A$15:$A$18,0),MATCH('calculations '!Y$1,'2018_commission_structure'!$A$15:$I$15,0)),0)</f>
        <v>0</v>
      </c>
      <c r="Z745" s="2">
        <f>IF($H745&gt;L745, ($H745-L745) *INDEX('2018_commission_structure'!$A$15:$I$24,MATCH($E745, '2018_commission_structure'!$A$15:$A$18,0),MATCH(Z$1, '2018_commission_structure'!$A$15:$I$15,0)), 0)</f>
        <v>0</v>
      </c>
      <c r="AA745" s="9">
        <f t="shared" si="118"/>
        <v>121600.08</v>
      </c>
      <c r="AB745" s="9">
        <f t="shared" si="119"/>
        <v>209423.08000000002</v>
      </c>
    </row>
    <row r="746" spans="1:28" x14ac:dyDescent="0.25">
      <c r="A746" t="str">
        <f t="shared" si="110"/>
        <v>Andre Wemyss</v>
      </c>
      <c r="B746">
        <v>797655034</v>
      </c>
      <c r="C746" t="s">
        <v>1447</v>
      </c>
      <c r="D746" t="s">
        <v>1448</v>
      </c>
      <c r="E746" t="s">
        <v>29</v>
      </c>
      <c r="F746" s="6">
        <v>65275</v>
      </c>
      <c r="G746">
        <f>COUNTIF(deals_closed!D:D,'calculations '!B746)</f>
        <v>22</v>
      </c>
      <c r="H746" s="6">
        <f>SUMIF(deals_closed!D:D,'calculations '!B746,deals_closed!C:C)</f>
        <v>787252</v>
      </c>
      <c r="I746" s="9">
        <f>VLOOKUP(E746,'2018_commission_structure'!$A$22:$I$24,9,FALSE)</f>
        <v>600000</v>
      </c>
      <c r="J746" s="7">
        <f t="shared" si="111"/>
        <v>750000</v>
      </c>
      <c r="K746" s="8">
        <f t="shared" si="112"/>
        <v>900000</v>
      </c>
      <c r="L746" s="9">
        <f t="shared" si="113"/>
        <v>1200000</v>
      </c>
      <c r="M746" s="10">
        <f t="shared" si="114"/>
        <v>1.3120866666666666</v>
      </c>
      <c r="N746" t="str">
        <f t="shared" si="115"/>
        <v>125-150%</v>
      </c>
      <c r="O746" s="9">
        <f>MIN(I746, H746)*INDEX('2018_commission_structure'!$A$21:$I$24,
MATCH($E746, '2018_commission_structure'!$A$21:$A$24,0),
MATCH(O$1, '2018_commission_structure'!$A$21:$I$21,0))</f>
        <v>78000</v>
      </c>
      <c r="P746" s="2">
        <f>IF(H746&gt;I746, MIN(H746-I746, J746-I746)*
INDEX('2018_commission_structure'!$A$21:$I$24,
MATCH($E746, '2018_commission_structure'!$A$21:$A$24, 0),
MATCH(P$1, '2018_commission_structure'!$A$21:$I$21, 0)), 0)</f>
        <v>25500.000000000004</v>
      </c>
      <c r="Q746" s="2">
        <f>IF(H746&gt;J746, MIN(H746-J746, K746-J746)*
INDEX('2018_commission_structure'!$A$21:$I$24,
MATCH($E746, '2018_commission_structure'!$A$21:$A$24, 0),
MATCH(Q$1, '2018_commission_structure'!$A$21:$I$21, 0)), 0)</f>
        <v>7822.92</v>
      </c>
      <c r="R746" s="2">
        <f>IF($H746&gt;K746,MIN($H746-K746,L746-K746)*INDEX('2018_commission_structure'!$A$21:$I$24,MATCH($E746,'2018_commission_structure'!$A$21:$A$24,0),MATCH('calculations '!R$1,'2018_commission_structure'!$A$21:$I$21,0)),0)</f>
        <v>0</v>
      </c>
      <c r="S746" s="2">
        <f>IF($H746&gt;L746, ($H746-L746) *INDEX('2018_commission_structure'!$A$21:$I$24,MATCH($E746, '2018_commission_structure'!$A$21:$A$24,0),MATCH(S$1, '2018_commission_structure'!$A$21:$I$21,0)), 0)</f>
        <v>0</v>
      </c>
      <c r="T746" s="2">
        <f t="shared" si="116"/>
        <v>111322.92</v>
      </c>
      <c r="U746" s="2">
        <f t="shared" si="117"/>
        <v>176597.91999999998</v>
      </c>
      <c r="V746" s="2">
        <f>MIN(I746, H746)*INDEX('2018_commission_structure'!$A$15:$I$18,MATCH($E746, '2018_commission_structure'!$A$15:$A$18,0),MATCH(V$1, '2018_commission_structure'!$A$15:$I$15,0))</f>
        <v>90000</v>
      </c>
      <c r="W746" s="2">
        <f>IF(H746&gt;I746, MIN(H746-I746, J746-I746)*INDEX('2018_commission_structure'!$A$15:$I$18,MATCH($E746, '2018_commission_structure'!$A$15:$A$18, 0),MATCH(W$1,'2018_commission_structure'!$A$15:$I$15, 0)), 0)</f>
        <v>27000</v>
      </c>
      <c r="X746" s="2">
        <f>IF(H746&gt;J746, MIN(H746-J746, K746-J746)*INDEX('2018_commission_structure'!$A$15:$I$24,MATCH($E746, '2018_commission_structure'!$A$15:$A$18, 0),MATCH(X$1, '2018_commission_structure'!$A$15:$I$15, 0)), 0)</f>
        <v>9313</v>
      </c>
      <c r="Y746" s="2">
        <f>IF($H746&gt;K746,MIN($H746-K746,L746-K746)*INDEX('2018_commission_structure'!$A$15:$I$24,MATCH($E746,'2018_commission_structure'!$A$15:$A$18,0),MATCH('calculations '!Y$1,'2018_commission_structure'!$A$15:$I$15,0)),0)</f>
        <v>0</v>
      </c>
      <c r="Z746" s="2">
        <f>IF($H746&gt;L746, ($H746-L746) *INDEX('2018_commission_structure'!$A$15:$I$24,MATCH($E746, '2018_commission_structure'!$A$15:$A$18,0),MATCH(Z$1, '2018_commission_structure'!$A$15:$I$15,0)), 0)</f>
        <v>0</v>
      </c>
      <c r="AA746" s="9">
        <f t="shared" si="118"/>
        <v>126313</v>
      </c>
      <c r="AB746" s="9">
        <f t="shared" si="119"/>
        <v>191588</v>
      </c>
    </row>
    <row r="747" spans="1:28" x14ac:dyDescent="0.25">
      <c r="A747" t="str">
        <f t="shared" si="110"/>
        <v>Filbert Dahle</v>
      </c>
      <c r="B747">
        <v>9228842121</v>
      </c>
      <c r="C747" t="s">
        <v>1449</v>
      </c>
      <c r="D747" t="s">
        <v>1450</v>
      </c>
      <c r="E747" t="s">
        <v>29</v>
      </c>
      <c r="F747" s="6">
        <v>74925</v>
      </c>
      <c r="G747">
        <f>COUNTIF(deals_closed!D:D,'calculations '!B747)</f>
        <v>25</v>
      </c>
      <c r="H747" s="6">
        <f>SUMIF(deals_closed!D:D,'calculations '!B747,deals_closed!C:C)</f>
        <v>921203</v>
      </c>
      <c r="I747" s="9">
        <f>VLOOKUP(E747,'2018_commission_structure'!$A$22:$I$24,9,FALSE)</f>
        <v>600000</v>
      </c>
      <c r="J747" s="7">
        <f t="shared" si="111"/>
        <v>750000</v>
      </c>
      <c r="K747" s="8">
        <f t="shared" si="112"/>
        <v>900000</v>
      </c>
      <c r="L747" s="9">
        <f t="shared" si="113"/>
        <v>1200000</v>
      </c>
      <c r="M747" s="10">
        <f t="shared" si="114"/>
        <v>1.5353383333333332</v>
      </c>
      <c r="N747" t="str">
        <f t="shared" si="115"/>
        <v>150-200%</v>
      </c>
      <c r="O747" s="9">
        <f>MIN(I747, H747)*INDEX('2018_commission_structure'!$A$21:$I$24,
MATCH($E747, '2018_commission_structure'!$A$21:$A$24,0),
MATCH(O$1, '2018_commission_structure'!$A$21:$I$21,0))</f>
        <v>78000</v>
      </c>
      <c r="P747" s="2">
        <f>IF(H747&gt;I747, MIN(H747-I747, J747-I747)*
INDEX('2018_commission_structure'!$A$21:$I$24,
MATCH($E747, '2018_commission_structure'!$A$21:$A$24, 0),
MATCH(P$1, '2018_commission_structure'!$A$21:$I$21, 0)), 0)</f>
        <v>25500.000000000004</v>
      </c>
      <c r="Q747" s="2">
        <f>IF(H747&gt;J747, MIN(H747-J747, K747-J747)*
INDEX('2018_commission_structure'!$A$21:$I$24,
MATCH($E747, '2018_commission_structure'!$A$21:$A$24, 0),
MATCH(Q$1, '2018_commission_structure'!$A$21:$I$21, 0)), 0)</f>
        <v>31500</v>
      </c>
      <c r="R747" s="2">
        <f>IF($H747&gt;K747,MIN($H747-K747,L747-K747)*INDEX('2018_commission_structure'!$A$21:$I$24,MATCH($E747,'2018_commission_structure'!$A$21:$A$24,0),MATCH('calculations '!R$1,'2018_commission_structure'!$A$21:$I$21,0)),0)</f>
        <v>5512.78</v>
      </c>
      <c r="S747" s="2">
        <f>IF($H747&gt;L747, ($H747-L747) *INDEX('2018_commission_structure'!$A$21:$I$24,MATCH($E747, '2018_commission_structure'!$A$21:$A$24,0),MATCH(S$1, '2018_commission_structure'!$A$21:$I$21,0)), 0)</f>
        <v>0</v>
      </c>
      <c r="T747" s="2">
        <f t="shared" si="116"/>
        <v>140512.78</v>
      </c>
      <c r="U747" s="2">
        <f t="shared" si="117"/>
        <v>215437.78</v>
      </c>
      <c r="V747" s="2">
        <f>MIN(I747, H747)*INDEX('2018_commission_structure'!$A$15:$I$18,MATCH($E747, '2018_commission_structure'!$A$15:$A$18,0),MATCH(V$1, '2018_commission_structure'!$A$15:$I$15,0))</f>
        <v>90000</v>
      </c>
      <c r="W747" s="2">
        <f>IF(H747&gt;I747, MIN(H747-I747, J747-I747)*INDEX('2018_commission_structure'!$A$15:$I$18,MATCH($E747, '2018_commission_structure'!$A$15:$A$18, 0),MATCH(W$1,'2018_commission_structure'!$A$15:$I$15, 0)), 0)</f>
        <v>27000</v>
      </c>
      <c r="X747" s="2">
        <f>IF(H747&gt;J747, MIN(H747-J747, K747-J747)*INDEX('2018_commission_structure'!$A$15:$I$24,MATCH($E747, '2018_commission_structure'!$A$15:$A$18, 0),MATCH(X$1, '2018_commission_structure'!$A$15:$I$15, 0)), 0)</f>
        <v>37500</v>
      </c>
      <c r="Y747" s="2">
        <f>IF($H747&gt;K747,MIN($H747-K747,L747-K747)*INDEX('2018_commission_structure'!$A$15:$I$24,MATCH($E747,'2018_commission_structure'!$A$15:$A$18,0),MATCH('calculations '!Y$1,'2018_commission_structure'!$A$15:$I$15,0)),0)</f>
        <v>6360.9</v>
      </c>
      <c r="Z747" s="2">
        <f>IF($H747&gt;L747, ($H747-L747) *INDEX('2018_commission_structure'!$A$15:$I$24,MATCH($E747, '2018_commission_structure'!$A$15:$A$18,0),MATCH(Z$1, '2018_commission_structure'!$A$15:$I$15,0)), 0)</f>
        <v>0</v>
      </c>
      <c r="AA747" s="9">
        <f t="shared" si="118"/>
        <v>160860.9</v>
      </c>
      <c r="AB747" s="9">
        <f t="shared" si="119"/>
        <v>235785.9</v>
      </c>
    </row>
    <row r="748" spans="1:28" x14ac:dyDescent="0.25">
      <c r="A748" t="str">
        <f t="shared" si="110"/>
        <v>Fredelia Gianetti</v>
      </c>
      <c r="B748">
        <v>29906814</v>
      </c>
      <c r="C748" t="s">
        <v>1451</v>
      </c>
      <c r="D748" t="s">
        <v>1452</v>
      </c>
      <c r="E748" t="s">
        <v>29</v>
      </c>
      <c r="F748" s="6">
        <v>73967</v>
      </c>
      <c r="G748">
        <f>COUNTIF(deals_closed!D:D,'calculations '!B748)</f>
        <v>20</v>
      </c>
      <c r="H748" s="6">
        <f>SUMIF(deals_closed!D:D,'calculations '!B748,deals_closed!C:C)</f>
        <v>694093</v>
      </c>
      <c r="I748" s="9">
        <f>VLOOKUP(E748,'2018_commission_structure'!$A$22:$I$24,9,FALSE)</f>
        <v>600000</v>
      </c>
      <c r="J748" s="7">
        <f t="shared" si="111"/>
        <v>750000</v>
      </c>
      <c r="K748" s="8">
        <f t="shared" si="112"/>
        <v>900000</v>
      </c>
      <c r="L748" s="9">
        <f t="shared" si="113"/>
        <v>1200000</v>
      </c>
      <c r="M748" s="10">
        <f t="shared" si="114"/>
        <v>1.1568216666666666</v>
      </c>
      <c r="N748" t="str">
        <f t="shared" si="115"/>
        <v>100-125%</v>
      </c>
      <c r="O748" s="9">
        <f>MIN(I748, H748)*INDEX('2018_commission_structure'!$A$21:$I$24,
MATCH($E748, '2018_commission_structure'!$A$21:$A$24,0),
MATCH(O$1, '2018_commission_structure'!$A$21:$I$21,0))</f>
        <v>78000</v>
      </c>
      <c r="P748" s="2">
        <f>IF(H748&gt;I748, MIN(H748-I748, J748-I748)*
INDEX('2018_commission_structure'!$A$21:$I$24,
MATCH($E748, '2018_commission_structure'!$A$21:$A$24, 0),
MATCH(P$1, '2018_commission_structure'!$A$21:$I$21, 0)), 0)</f>
        <v>15995.810000000001</v>
      </c>
      <c r="Q748" s="2">
        <f>IF(H748&gt;J748, MIN(H748-J748, K748-J748)*
INDEX('2018_commission_structure'!$A$21:$I$24,
MATCH($E748, '2018_commission_structure'!$A$21:$A$24, 0),
MATCH(Q$1, '2018_commission_structure'!$A$21:$I$21, 0)), 0)</f>
        <v>0</v>
      </c>
      <c r="R748" s="2">
        <f>IF($H748&gt;K748,MIN($H748-K748,L748-K748)*INDEX('2018_commission_structure'!$A$21:$I$24,MATCH($E748,'2018_commission_structure'!$A$21:$A$24,0),MATCH('calculations '!R$1,'2018_commission_structure'!$A$21:$I$21,0)),0)</f>
        <v>0</v>
      </c>
      <c r="S748" s="2">
        <f>IF($H748&gt;L748, ($H748-L748) *INDEX('2018_commission_structure'!$A$21:$I$24,MATCH($E748, '2018_commission_structure'!$A$21:$A$24,0),MATCH(S$1, '2018_commission_structure'!$A$21:$I$21,0)), 0)</f>
        <v>0</v>
      </c>
      <c r="T748" s="2">
        <f t="shared" si="116"/>
        <v>93995.81</v>
      </c>
      <c r="U748" s="2">
        <f t="shared" si="117"/>
        <v>167962.81</v>
      </c>
      <c r="V748" s="2">
        <f>MIN(I748, H748)*INDEX('2018_commission_structure'!$A$15:$I$18,MATCH($E748, '2018_commission_structure'!$A$15:$A$18,0),MATCH(V$1, '2018_commission_structure'!$A$15:$I$15,0))</f>
        <v>90000</v>
      </c>
      <c r="W748" s="2">
        <f>IF(H748&gt;I748, MIN(H748-I748, J748-I748)*INDEX('2018_commission_structure'!$A$15:$I$18,MATCH($E748, '2018_commission_structure'!$A$15:$A$18, 0),MATCH(W$1,'2018_commission_structure'!$A$15:$I$15, 0)), 0)</f>
        <v>16936.739999999998</v>
      </c>
      <c r="X748" s="2">
        <f>IF(H748&gt;J748, MIN(H748-J748, K748-J748)*INDEX('2018_commission_structure'!$A$15:$I$24,MATCH($E748, '2018_commission_structure'!$A$15:$A$18, 0),MATCH(X$1, '2018_commission_structure'!$A$15:$I$15, 0)), 0)</f>
        <v>0</v>
      </c>
      <c r="Y748" s="2">
        <f>IF($H748&gt;K748,MIN($H748-K748,L748-K748)*INDEX('2018_commission_structure'!$A$15:$I$24,MATCH($E748,'2018_commission_structure'!$A$15:$A$18,0),MATCH('calculations '!Y$1,'2018_commission_structure'!$A$15:$I$15,0)),0)</f>
        <v>0</v>
      </c>
      <c r="Z748" s="2">
        <f>IF($H748&gt;L748, ($H748-L748) *INDEX('2018_commission_structure'!$A$15:$I$24,MATCH($E748, '2018_commission_structure'!$A$15:$A$18,0),MATCH(Z$1, '2018_commission_structure'!$A$15:$I$15,0)), 0)</f>
        <v>0</v>
      </c>
      <c r="AA748" s="9">
        <f t="shared" si="118"/>
        <v>106936.73999999999</v>
      </c>
      <c r="AB748" s="9">
        <f t="shared" si="119"/>
        <v>180903.74</v>
      </c>
    </row>
    <row r="749" spans="1:28" x14ac:dyDescent="0.25">
      <c r="A749" t="str">
        <f t="shared" si="110"/>
        <v>Rubin Crummay</v>
      </c>
      <c r="B749">
        <v>3554301841</v>
      </c>
      <c r="C749" t="s">
        <v>1453</v>
      </c>
      <c r="D749" t="s">
        <v>1454</v>
      </c>
      <c r="E749" t="s">
        <v>10</v>
      </c>
      <c r="F749" s="6">
        <v>94163</v>
      </c>
      <c r="G749">
        <f>COUNTIF(deals_closed!D:D,'calculations '!B749)</f>
        <v>19</v>
      </c>
      <c r="H749" s="6">
        <f>SUMIF(deals_closed!D:D,'calculations '!B749,deals_closed!C:C)</f>
        <v>664872</v>
      </c>
      <c r="I749" s="9">
        <f>VLOOKUP(E749,'2018_commission_structure'!$A$22:$I$24,9,FALSE)</f>
        <v>750000</v>
      </c>
      <c r="J749" s="7">
        <f t="shared" si="111"/>
        <v>937500</v>
      </c>
      <c r="K749" s="8">
        <f t="shared" si="112"/>
        <v>1125000</v>
      </c>
      <c r="L749" s="9">
        <f t="shared" si="113"/>
        <v>1500000</v>
      </c>
      <c r="M749" s="10">
        <f t="shared" si="114"/>
        <v>0.88649599999999995</v>
      </c>
      <c r="N749" t="str">
        <f t="shared" si="115"/>
        <v>0-100%</v>
      </c>
      <c r="O749" s="9">
        <f>MIN(I749, H749)*INDEX('2018_commission_structure'!$A$21:$I$24,
MATCH($E749, '2018_commission_structure'!$A$21:$A$24,0),
MATCH(O$1, '2018_commission_structure'!$A$21:$I$21,0))</f>
        <v>99730.8</v>
      </c>
      <c r="P749" s="2">
        <f>IF(H749&gt;I749, MIN(H749-I749, J749-I749)*
INDEX('2018_commission_structure'!$A$21:$I$24,
MATCH($E749, '2018_commission_structure'!$A$21:$A$24, 0),
MATCH(P$1, '2018_commission_structure'!$A$21:$I$21, 0)), 0)</f>
        <v>0</v>
      </c>
      <c r="Q749" s="2">
        <f>IF(H749&gt;J749, MIN(H749-J749, K749-J749)*
INDEX('2018_commission_structure'!$A$21:$I$24,
MATCH($E749, '2018_commission_structure'!$A$21:$A$24, 0),
MATCH(Q$1, '2018_commission_structure'!$A$21:$I$21, 0)), 0)</f>
        <v>0</v>
      </c>
      <c r="R749" s="2">
        <f>IF($H749&gt;K749,MIN($H749-K749,L749-K749)*INDEX('2018_commission_structure'!$A$21:$I$24,MATCH($E749,'2018_commission_structure'!$A$21:$A$24,0),MATCH('calculations '!R$1,'2018_commission_structure'!$A$21:$I$21,0)),0)</f>
        <v>0</v>
      </c>
      <c r="S749" s="2">
        <f>IF($H749&gt;L749, ($H749-L749) *INDEX('2018_commission_structure'!$A$21:$I$24,MATCH($E749, '2018_commission_structure'!$A$21:$A$24,0),MATCH(S$1, '2018_commission_structure'!$A$21:$I$21,0)), 0)</f>
        <v>0</v>
      </c>
      <c r="T749" s="2">
        <f t="shared" si="116"/>
        <v>99730.8</v>
      </c>
      <c r="U749" s="2">
        <f t="shared" si="117"/>
        <v>193893.8</v>
      </c>
      <c r="V749" s="2">
        <f>MIN(I749, H749)*INDEX('2018_commission_structure'!$A$15:$I$18,MATCH($E749, '2018_commission_structure'!$A$15:$A$18,0),MATCH(V$1, '2018_commission_structure'!$A$15:$I$15,0))</f>
        <v>99730.8</v>
      </c>
      <c r="W749" s="2">
        <f>IF(H749&gt;I749, MIN(H749-I749, J749-I749)*INDEX('2018_commission_structure'!$A$15:$I$18,MATCH($E749, '2018_commission_structure'!$A$15:$A$18, 0),MATCH(W$1,'2018_commission_structure'!$A$15:$I$15, 0)), 0)</f>
        <v>0</v>
      </c>
      <c r="X749" s="2">
        <f>IF(H749&gt;J749, MIN(H749-J749, K749-J749)*INDEX('2018_commission_structure'!$A$15:$I$24,MATCH($E749, '2018_commission_structure'!$A$15:$A$18, 0),MATCH(X$1, '2018_commission_structure'!$A$15:$I$15, 0)), 0)</f>
        <v>0</v>
      </c>
      <c r="Y749" s="2">
        <f>IF($H749&gt;K749,MIN($H749-K749,L749-K749)*INDEX('2018_commission_structure'!$A$15:$I$24,MATCH($E749,'2018_commission_structure'!$A$15:$A$18,0),MATCH('calculations '!Y$1,'2018_commission_structure'!$A$15:$I$15,0)),0)</f>
        <v>0</v>
      </c>
      <c r="Z749" s="2">
        <f>IF($H749&gt;L749, ($H749-L749) *INDEX('2018_commission_structure'!$A$15:$I$24,MATCH($E749, '2018_commission_structure'!$A$15:$A$18,0),MATCH(Z$1, '2018_commission_structure'!$A$15:$I$15,0)), 0)</f>
        <v>0</v>
      </c>
      <c r="AA749" s="9">
        <f t="shared" si="118"/>
        <v>99730.8</v>
      </c>
      <c r="AB749" s="9">
        <f t="shared" si="119"/>
        <v>193893.8</v>
      </c>
    </row>
    <row r="750" spans="1:28" x14ac:dyDescent="0.25">
      <c r="A750" t="str">
        <f t="shared" si="110"/>
        <v>Doria Lidgertwood</v>
      </c>
      <c r="B750">
        <v>7837437543</v>
      </c>
      <c r="C750" t="s">
        <v>1455</v>
      </c>
      <c r="D750" t="s">
        <v>1456</v>
      </c>
      <c r="E750" t="s">
        <v>7</v>
      </c>
      <c r="F750" s="6">
        <v>60633</v>
      </c>
      <c r="G750">
        <f>COUNTIF(deals_closed!D:D,'calculations '!B750)</f>
        <v>17</v>
      </c>
      <c r="H750" s="6">
        <f>SUMIF(deals_closed!D:D,'calculations '!B750,deals_closed!C:C)</f>
        <v>496536</v>
      </c>
      <c r="I750" s="9">
        <f>VLOOKUP(E750,'2018_commission_structure'!$A$22:$I$24,9,FALSE)</f>
        <v>500000</v>
      </c>
      <c r="J750" s="7">
        <f t="shared" si="111"/>
        <v>625000</v>
      </c>
      <c r="K750" s="8">
        <f t="shared" si="112"/>
        <v>750000</v>
      </c>
      <c r="L750" s="9">
        <f t="shared" si="113"/>
        <v>1000000</v>
      </c>
      <c r="M750" s="10">
        <f t="shared" si="114"/>
        <v>0.99307199999999995</v>
      </c>
      <c r="N750" t="str">
        <f t="shared" si="115"/>
        <v>0-100%</v>
      </c>
      <c r="O750" s="9">
        <f>MIN(I750, H750)*INDEX('2018_commission_structure'!$A$21:$I$24,
MATCH($E750, '2018_commission_structure'!$A$21:$A$24,0),
MATCH(O$1, '2018_commission_structure'!$A$21:$I$21,0))</f>
        <v>49653.600000000006</v>
      </c>
      <c r="P750" s="2">
        <f>IF(H750&gt;I750, MIN(H750-I750, J750-I750)*
INDEX('2018_commission_structure'!$A$21:$I$24,
MATCH($E750, '2018_commission_structure'!$A$21:$A$24, 0),
MATCH(P$1, '2018_commission_structure'!$A$21:$I$21, 0)), 0)</f>
        <v>0</v>
      </c>
      <c r="Q750" s="2">
        <f>IF(H750&gt;J750, MIN(H750-J750, K750-J750)*
INDEX('2018_commission_structure'!$A$21:$I$24,
MATCH($E750, '2018_commission_structure'!$A$21:$A$24, 0),
MATCH(Q$1, '2018_commission_structure'!$A$21:$I$21, 0)), 0)</f>
        <v>0</v>
      </c>
      <c r="R750" s="2">
        <f>IF($H750&gt;K750,MIN($H750-K750,L750-K750)*INDEX('2018_commission_structure'!$A$21:$I$24,MATCH($E750,'2018_commission_structure'!$A$21:$A$24,0),MATCH('calculations '!R$1,'2018_commission_structure'!$A$21:$I$21,0)),0)</f>
        <v>0</v>
      </c>
      <c r="S750" s="2">
        <f>IF($H750&gt;L750, ($H750-L750) *INDEX('2018_commission_structure'!$A$21:$I$24,MATCH($E750, '2018_commission_structure'!$A$21:$A$24,0),MATCH(S$1, '2018_commission_structure'!$A$21:$I$21,0)), 0)</f>
        <v>0</v>
      </c>
      <c r="T750" s="2">
        <f t="shared" si="116"/>
        <v>49653.600000000006</v>
      </c>
      <c r="U750" s="2">
        <f t="shared" si="117"/>
        <v>110286.6</v>
      </c>
      <c r="V750" s="2">
        <f>MIN(I750, H750)*INDEX('2018_commission_structure'!$A$15:$I$18,MATCH($E750, '2018_commission_structure'!$A$15:$A$18,0),MATCH(V$1, '2018_commission_structure'!$A$15:$I$15,0))</f>
        <v>59584.32</v>
      </c>
      <c r="W750" s="2">
        <f>IF(H750&gt;I750, MIN(H750-I750, J750-I750)*INDEX('2018_commission_structure'!$A$15:$I$18,MATCH($E750, '2018_commission_structure'!$A$15:$A$18, 0),MATCH(W$1,'2018_commission_structure'!$A$15:$I$15, 0)), 0)</f>
        <v>0</v>
      </c>
      <c r="X750" s="2">
        <f>IF(H750&gt;J750, MIN(H750-J750, K750-J750)*INDEX('2018_commission_structure'!$A$15:$I$24,MATCH($E750, '2018_commission_structure'!$A$15:$A$18, 0),MATCH(X$1, '2018_commission_structure'!$A$15:$I$15, 0)), 0)</f>
        <v>0</v>
      </c>
      <c r="Y750" s="2">
        <f>IF($H750&gt;K750,MIN($H750-K750,L750-K750)*INDEX('2018_commission_structure'!$A$15:$I$24,MATCH($E750,'2018_commission_structure'!$A$15:$A$18,0),MATCH('calculations '!Y$1,'2018_commission_structure'!$A$15:$I$15,0)),0)</f>
        <v>0</v>
      </c>
      <c r="Z750" s="2">
        <f>IF($H750&gt;L750, ($H750-L750) *INDEX('2018_commission_structure'!$A$15:$I$24,MATCH($E750, '2018_commission_structure'!$A$15:$A$18,0),MATCH(Z$1, '2018_commission_structure'!$A$15:$I$15,0)), 0)</f>
        <v>0</v>
      </c>
      <c r="AA750" s="9">
        <f t="shared" si="118"/>
        <v>59584.32</v>
      </c>
      <c r="AB750" s="9">
        <f t="shared" si="119"/>
        <v>120217.32</v>
      </c>
    </row>
    <row r="751" spans="1:28" x14ac:dyDescent="0.25">
      <c r="A751" t="str">
        <f t="shared" si="110"/>
        <v>Moses Keymar</v>
      </c>
      <c r="B751">
        <v>9458901820</v>
      </c>
      <c r="C751" t="s">
        <v>1457</v>
      </c>
      <c r="D751" t="s">
        <v>1458</v>
      </c>
      <c r="E751" t="s">
        <v>7</v>
      </c>
      <c r="F751" s="6">
        <v>64311</v>
      </c>
      <c r="G751">
        <f>COUNTIF(deals_closed!D:D,'calculations '!B751)</f>
        <v>18</v>
      </c>
      <c r="H751" s="6">
        <f>SUMIF(deals_closed!D:D,'calculations '!B751,deals_closed!C:C)</f>
        <v>570118</v>
      </c>
      <c r="I751" s="9">
        <f>VLOOKUP(E751,'2018_commission_structure'!$A$22:$I$24,9,FALSE)</f>
        <v>500000</v>
      </c>
      <c r="J751" s="7">
        <f t="shared" si="111"/>
        <v>625000</v>
      </c>
      <c r="K751" s="8">
        <f t="shared" si="112"/>
        <v>750000</v>
      </c>
      <c r="L751" s="9">
        <f t="shared" si="113"/>
        <v>1000000</v>
      </c>
      <c r="M751" s="10">
        <f t="shared" si="114"/>
        <v>1.140236</v>
      </c>
      <c r="N751" t="str">
        <f t="shared" si="115"/>
        <v>100-125%</v>
      </c>
      <c r="O751" s="9">
        <f>MIN(I751, H751)*INDEX('2018_commission_structure'!$A$21:$I$24,
MATCH($E751, '2018_commission_structure'!$A$21:$A$24,0),
MATCH(O$1, '2018_commission_structure'!$A$21:$I$21,0))</f>
        <v>50000</v>
      </c>
      <c r="P751" s="2">
        <f>IF(H751&gt;I751, MIN(H751-I751, J751-I751)*
INDEX('2018_commission_structure'!$A$21:$I$24,
MATCH($E751, '2018_commission_structure'!$A$21:$A$24, 0),
MATCH(P$1, '2018_commission_structure'!$A$21:$I$21, 0)), 0)</f>
        <v>10517.699999999999</v>
      </c>
      <c r="Q751" s="2">
        <f>IF(H751&gt;J751, MIN(H751-J751, K751-J751)*
INDEX('2018_commission_structure'!$A$21:$I$24,
MATCH($E751, '2018_commission_structure'!$A$21:$A$24, 0),
MATCH(Q$1, '2018_commission_structure'!$A$21:$I$21, 0)), 0)</f>
        <v>0</v>
      </c>
      <c r="R751" s="2">
        <f>IF($H751&gt;K751,MIN($H751-K751,L751-K751)*INDEX('2018_commission_structure'!$A$21:$I$24,MATCH($E751,'2018_commission_structure'!$A$21:$A$24,0),MATCH('calculations '!R$1,'2018_commission_structure'!$A$21:$I$21,0)),0)</f>
        <v>0</v>
      </c>
      <c r="S751" s="2">
        <f>IF($H751&gt;L751, ($H751-L751) *INDEX('2018_commission_structure'!$A$21:$I$24,MATCH($E751, '2018_commission_structure'!$A$21:$A$24,0),MATCH(S$1, '2018_commission_structure'!$A$21:$I$21,0)), 0)</f>
        <v>0</v>
      </c>
      <c r="T751" s="2">
        <f t="shared" si="116"/>
        <v>60517.7</v>
      </c>
      <c r="U751" s="2">
        <f t="shared" si="117"/>
        <v>124828.7</v>
      </c>
      <c r="V751" s="2">
        <f>MIN(I751, H751)*INDEX('2018_commission_structure'!$A$15:$I$18,MATCH($E751, '2018_commission_structure'!$A$15:$A$18,0),MATCH(V$1, '2018_commission_structure'!$A$15:$I$15,0))</f>
        <v>60000</v>
      </c>
      <c r="W751" s="2">
        <f>IF(H751&gt;I751, MIN(H751-I751, J751-I751)*INDEX('2018_commission_structure'!$A$15:$I$18,MATCH($E751, '2018_commission_structure'!$A$15:$A$18, 0),MATCH(W$1,'2018_commission_structure'!$A$15:$I$15, 0)), 0)</f>
        <v>11920.060000000001</v>
      </c>
      <c r="X751" s="2">
        <f>IF(H751&gt;J751, MIN(H751-J751, K751-J751)*INDEX('2018_commission_structure'!$A$15:$I$24,MATCH($E751, '2018_commission_structure'!$A$15:$A$18, 0),MATCH(X$1, '2018_commission_structure'!$A$15:$I$15, 0)), 0)</f>
        <v>0</v>
      </c>
      <c r="Y751" s="2">
        <f>IF($H751&gt;K751,MIN($H751-K751,L751-K751)*INDEX('2018_commission_structure'!$A$15:$I$24,MATCH($E751,'2018_commission_structure'!$A$15:$A$18,0),MATCH('calculations '!Y$1,'2018_commission_structure'!$A$15:$I$15,0)),0)</f>
        <v>0</v>
      </c>
      <c r="Z751" s="2">
        <f>IF($H751&gt;L751, ($H751-L751) *INDEX('2018_commission_structure'!$A$15:$I$24,MATCH($E751, '2018_commission_structure'!$A$15:$A$18,0),MATCH(Z$1, '2018_commission_structure'!$A$15:$I$15,0)), 0)</f>
        <v>0</v>
      </c>
      <c r="AA751" s="9">
        <f t="shared" si="118"/>
        <v>71920.06</v>
      </c>
      <c r="AB751" s="9">
        <f t="shared" si="119"/>
        <v>136231.06</v>
      </c>
    </row>
    <row r="752" spans="1:28" x14ac:dyDescent="0.25">
      <c r="A752" t="str">
        <f t="shared" si="110"/>
        <v>Frankie Witnall</v>
      </c>
      <c r="B752">
        <v>8748349712</v>
      </c>
      <c r="C752" t="s">
        <v>1459</v>
      </c>
      <c r="D752" t="s">
        <v>1460</v>
      </c>
      <c r="E752" t="s">
        <v>10</v>
      </c>
      <c r="F752" s="6">
        <v>105532</v>
      </c>
      <c r="G752">
        <f>COUNTIF(deals_closed!D:D,'calculations '!B752)</f>
        <v>24</v>
      </c>
      <c r="H752" s="6">
        <f>SUMIF(deals_closed!D:D,'calculations '!B752,deals_closed!C:C)</f>
        <v>864121</v>
      </c>
      <c r="I752" s="9">
        <f>VLOOKUP(E752,'2018_commission_structure'!$A$22:$I$24,9,FALSE)</f>
        <v>750000</v>
      </c>
      <c r="J752" s="7">
        <f t="shared" si="111"/>
        <v>937500</v>
      </c>
      <c r="K752" s="8">
        <f t="shared" si="112"/>
        <v>1125000</v>
      </c>
      <c r="L752" s="9">
        <f t="shared" si="113"/>
        <v>1500000</v>
      </c>
      <c r="M752" s="10">
        <f t="shared" si="114"/>
        <v>1.1521613333333334</v>
      </c>
      <c r="N752" t="str">
        <f t="shared" si="115"/>
        <v>100-125%</v>
      </c>
      <c r="O752" s="9">
        <f>MIN(I752, H752)*INDEX('2018_commission_structure'!$A$21:$I$24,
MATCH($E752, '2018_commission_structure'!$A$21:$A$24,0),
MATCH(O$1, '2018_commission_structure'!$A$21:$I$21,0))</f>
        <v>112500</v>
      </c>
      <c r="P752" s="2">
        <f>IF(H752&gt;I752, MIN(H752-I752, J752-I752)*
INDEX('2018_commission_structure'!$A$21:$I$24,
MATCH($E752, '2018_commission_structure'!$A$21:$A$24, 0),
MATCH(P$1, '2018_commission_structure'!$A$21:$I$21, 0)), 0)</f>
        <v>21682.99</v>
      </c>
      <c r="Q752" s="2">
        <f>IF(H752&gt;J752, MIN(H752-J752, K752-J752)*
INDEX('2018_commission_structure'!$A$21:$I$24,
MATCH($E752, '2018_commission_structure'!$A$21:$A$24, 0),
MATCH(Q$1, '2018_commission_structure'!$A$21:$I$21, 0)), 0)</f>
        <v>0</v>
      </c>
      <c r="R752" s="2">
        <f>IF($H752&gt;K752,MIN($H752-K752,L752-K752)*INDEX('2018_commission_structure'!$A$21:$I$24,MATCH($E752,'2018_commission_structure'!$A$21:$A$24,0),MATCH('calculations '!R$1,'2018_commission_structure'!$A$21:$I$21,0)),0)</f>
        <v>0</v>
      </c>
      <c r="S752" s="2">
        <f>IF($H752&gt;L752, ($H752-L752) *INDEX('2018_commission_structure'!$A$21:$I$24,MATCH($E752, '2018_commission_structure'!$A$21:$A$24,0),MATCH(S$1, '2018_commission_structure'!$A$21:$I$21,0)), 0)</f>
        <v>0</v>
      </c>
      <c r="T752" s="2">
        <f t="shared" si="116"/>
        <v>134182.99</v>
      </c>
      <c r="U752" s="2">
        <f t="shared" si="117"/>
        <v>239714.99</v>
      </c>
      <c r="V752" s="2">
        <f>MIN(I752, H752)*INDEX('2018_commission_structure'!$A$15:$I$18,MATCH($E752, '2018_commission_structure'!$A$15:$A$18,0),MATCH(V$1, '2018_commission_structure'!$A$15:$I$15,0))</f>
        <v>112500</v>
      </c>
      <c r="W752" s="2">
        <f>IF(H752&gt;I752, MIN(H752-I752, J752-I752)*INDEX('2018_commission_structure'!$A$15:$I$18,MATCH($E752, '2018_commission_structure'!$A$15:$A$18, 0),MATCH(W$1,'2018_commission_structure'!$A$15:$I$15, 0)), 0)</f>
        <v>25106.62</v>
      </c>
      <c r="X752" s="2">
        <f>IF(H752&gt;J752, MIN(H752-J752, K752-J752)*INDEX('2018_commission_structure'!$A$15:$I$24,MATCH($E752, '2018_commission_structure'!$A$15:$A$18, 0),MATCH(X$1, '2018_commission_structure'!$A$15:$I$15, 0)), 0)</f>
        <v>0</v>
      </c>
      <c r="Y752" s="2">
        <f>IF($H752&gt;K752,MIN($H752-K752,L752-K752)*INDEX('2018_commission_structure'!$A$15:$I$24,MATCH($E752,'2018_commission_structure'!$A$15:$A$18,0),MATCH('calculations '!Y$1,'2018_commission_structure'!$A$15:$I$15,0)),0)</f>
        <v>0</v>
      </c>
      <c r="Z752" s="2">
        <f>IF($H752&gt;L752, ($H752-L752) *INDEX('2018_commission_structure'!$A$15:$I$24,MATCH($E752, '2018_commission_structure'!$A$15:$A$18,0),MATCH(Z$1, '2018_commission_structure'!$A$15:$I$15,0)), 0)</f>
        <v>0</v>
      </c>
      <c r="AA752" s="9">
        <f t="shared" si="118"/>
        <v>137606.62</v>
      </c>
      <c r="AB752" s="9">
        <f t="shared" si="119"/>
        <v>243138.62</v>
      </c>
    </row>
    <row r="753" spans="1:28" x14ac:dyDescent="0.25">
      <c r="A753" t="str">
        <f t="shared" si="110"/>
        <v>Sherilyn Barendtsen</v>
      </c>
      <c r="B753">
        <v>5403399259</v>
      </c>
      <c r="C753" t="s">
        <v>1461</v>
      </c>
      <c r="D753" t="s">
        <v>1462</v>
      </c>
      <c r="E753" t="s">
        <v>29</v>
      </c>
      <c r="F753" s="6">
        <v>55461</v>
      </c>
      <c r="G753">
        <f>COUNTIF(deals_closed!D:D,'calculations '!B753)</f>
        <v>14</v>
      </c>
      <c r="H753" s="6">
        <f>SUMIF(deals_closed!D:D,'calculations '!B753,deals_closed!C:C)</f>
        <v>374529</v>
      </c>
      <c r="I753" s="9">
        <f>VLOOKUP(E753,'2018_commission_structure'!$A$22:$I$24,9,FALSE)</f>
        <v>600000</v>
      </c>
      <c r="J753" s="7">
        <f t="shared" si="111"/>
        <v>750000</v>
      </c>
      <c r="K753" s="8">
        <f t="shared" si="112"/>
        <v>900000</v>
      </c>
      <c r="L753" s="9">
        <f t="shared" si="113"/>
        <v>1200000</v>
      </c>
      <c r="M753" s="10">
        <f t="shared" si="114"/>
        <v>0.62421499999999996</v>
      </c>
      <c r="N753" t="str">
        <f t="shared" si="115"/>
        <v>0-100%</v>
      </c>
      <c r="O753" s="9">
        <f>MIN(I753, H753)*INDEX('2018_commission_structure'!$A$21:$I$24,
MATCH($E753, '2018_commission_structure'!$A$21:$A$24,0),
MATCH(O$1, '2018_commission_structure'!$A$21:$I$21,0))</f>
        <v>48688.770000000004</v>
      </c>
      <c r="P753" s="2">
        <f>IF(H753&gt;I753, MIN(H753-I753, J753-I753)*
INDEX('2018_commission_structure'!$A$21:$I$24,
MATCH($E753, '2018_commission_structure'!$A$21:$A$24, 0),
MATCH(P$1, '2018_commission_structure'!$A$21:$I$21, 0)), 0)</f>
        <v>0</v>
      </c>
      <c r="Q753" s="2">
        <f>IF(H753&gt;J753, MIN(H753-J753, K753-J753)*
INDEX('2018_commission_structure'!$A$21:$I$24,
MATCH($E753, '2018_commission_structure'!$A$21:$A$24, 0),
MATCH(Q$1, '2018_commission_structure'!$A$21:$I$21, 0)), 0)</f>
        <v>0</v>
      </c>
      <c r="R753" s="2">
        <f>IF($H753&gt;K753,MIN($H753-K753,L753-K753)*INDEX('2018_commission_structure'!$A$21:$I$24,MATCH($E753,'2018_commission_structure'!$A$21:$A$24,0),MATCH('calculations '!R$1,'2018_commission_structure'!$A$21:$I$21,0)),0)</f>
        <v>0</v>
      </c>
      <c r="S753" s="2">
        <f>IF($H753&gt;L753, ($H753-L753) *INDEX('2018_commission_structure'!$A$21:$I$24,MATCH($E753, '2018_commission_structure'!$A$21:$A$24,0),MATCH(S$1, '2018_commission_structure'!$A$21:$I$21,0)), 0)</f>
        <v>0</v>
      </c>
      <c r="T753" s="2">
        <f t="shared" si="116"/>
        <v>48688.770000000004</v>
      </c>
      <c r="U753" s="2">
        <f t="shared" si="117"/>
        <v>104149.77</v>
      </c>
      <c r="V753" s="2">
        <f>MIN(I753, H753)*INDEX('2018_commission_structure'!$A$15:$I$18,MATCH($E753, '2018_commission_structure'!$A$15:$A$18,0),MATCH(V$1, '2018_commission_structure'!$A$15:$I$15,0))</f>
        <v>56179.35</v>
      </c>
      <c r="W753" s="2">
        <f>IF(H753&gt;I753, MIN(H753-I753, J753-I753)*INDEX('2018_commission_structure'!$A$15:$I$18,MATCH($E753, '2018_commission_structure'!$A$15:$A$18, 0),MATCH(W$1,'2018_commission_structure'!$A$15:$I$15, 0)), 0)</f>
        <v>0</v>
      </c>
      <c r="X753" s="2">
        <f>IF(H753&gt;J753, MIN(H753-J753, K753-J753)*INDEX('2018_commission_structure'!$A$15:$I$24,MATCH($E753, '2018_commission_structure'!$A$15:$A$18, 0),MATCH(X$1, '2018_commission_structure'!$A$15:$I$15, 0)), 0)</f>
        <v>0</v>
      </c>
      <c r="Y753" s="2">
        <f>IF($H753&gt;K753,MIN($H753-K753,L753-K753)*INDEX('2018_commission_structure'!$A$15:$I$24,MATCH($E753,'2018_commission_structure'!$A$15:$A$18,0),MATCH('calculations '!Y$1,'2018_commission_structure'!$A$15:$I$15,0)),0)</f>
        <v>0</v>
      </c>
      <c r="Z753" s="2">
        <f>IF($H753&gt;L753, ($H753-L753) *INDEX('2018_commission_structure'!$A$15:$I$24,MATCH($E753, '2018_commission_structure'!$A$15:$A$18,0),MATCH(Z$1, '2018_commission_structure'!$A$15:$I$15,0)), 0)</f>
        <v>0</v>
      </c>
      <c r="AA753" s="9">
        <f t="shared" si="118"/>
        <v>56179.35</v>
      </c>
      <c r="AB753" s="9">
        <f t="shared" si="119"/>
        <v>111640.35</v>
      </c>
    </row>
    <row r="754" spans="1:28" x14ac:dyDescent="0.25">
      <c r="A754" t="str">
        <f t="shared" si="110"/>
        <v>Broderic Osbourne</v>
      </c>
      <c r="B754">
        <v>2792499575</v>
      </c>
      <c r="C754" t="s">
        <v>1463</v>
      </c>
      <c r="D754" t="s">
        <v>1352</v>
      </c>
      <c r="E754" t="s">
        <v>10</v>
      </c>
      <c r="F754" s="6">
        <v>103988</v>
      </c>
      <c r="G754">
        <f>COUNTIF(deals_closed!D:D,'calculations '!B754)</f>
        <v>10</v>
      </c>
      <c r="H754" s="6">
        <f>SUMIF(deals_closed!D:D,'calculations '!B754,deals_closed!C:C)</f>
        <v>372686</v>
      </c>
      <c r="I754" s="9">
        <f>VLOOKUP(E754,'2018_commission_structure'!$A$22:$I$24,9,FALSE)</f>
        <v>750000</v>
      </c>
      <c r="J754" s="7">
        <f t="shared" si="111"/>
        <v>937500</v>
      </c>
      <c r="K754" s="8">
        <f t="shared" si="112"/>
        <v>1125000</v>
      </c>
      <c r="L754" s="9">
        <f t="shared" si="113"/>
        <v>1500000</v>
      </c>
      <c r="M754" s="10">
        <f t="shared" si="114"/>
        <v>0.49691466666666667</v>
      </c>
      <c r="N754" t="str">
        <f t="shared" si="115"/>
        <v>0-100%</v>
      </c>
      <c r="O754" s="9">
        <f>MIN(I754, H754)*INDEX('2018_commission_structure'!$A$21:$I$24,
MATCH($E754, '2018_commission_structure'!$A$21:$A$24,0),
MATCH(O$1, '2018_commission_structure'!$A$21:$I$21,0))</f>
        <v>55902.9</v>
      </c>
      <c r="P754" s="2">
        <f>IF(H754&gt;I754, MIN(H754-I754, J754-I754)*
INDEX('2018_commission_structure'!$A$21:$I$24,
MATCH($E754, '2018_commission_structure'!$A$21:$A$24, 0),
MATCH(P$1, '2018_commission_structure'!$A$21:$I$21, 0)), 0)</f>
        <v>0</v>
      </c>
      <c r="Q754" s="2">
        <f>IF(H754&gt;J754, MIN(H754-J754, K754-J754)*
INDEX('2018_commission_structure'!$A$21:$I$24,
MATCH($E754, '2018_commission_structure'!$A$21:$A$24, 0),
MATCH(Q$1, '2018_commission_structure'!$A$21:$I$21, 0)), 0)</f>
        <v>0</v>
      </c>
      <c r="R754" s="2">
        <f>IF($H754&gt;K754,MIN($H754-K754,L754-K754)*INDEX('2018_commission_structure'!$A$21:$I$24,MATCH($E754,'2018_commission_structure'!$A$21:$A$24,0),MATCH('calculations '!R$1,'2018_commission_structure'!$A$21:$I$21,0)),0)</f>
        <v>0</v>
      </c>
      <c r="S754" s="2">
        <f>IF($H754&gt;L754, ($H754-L754) *INDEX('2018_commission_structure'!$A$21:$I$24,MATCH($E754, '2018_commission_structure'!$A$21:$A$24,0),MATCH(S$1, '2018_commission_structure'!$A$21:$I$21,0)), 0)</f>
        <v>0</v>
      </c>
      <c r="T754" s="2">
        <f t="shared" si="116"/>
        <v>55902.9</v>
      </c>
      <c r="U754" s="2">
        <f t="shared" si="117"/>
        <v>159890.9</v>
      </c>
      <c r="V754" s="2">
        <f>MIN(I754, H754)*INDEX('2018_commission_structure'!$A$15:$I$18,MATCH($E754, '2018_commission_structure'!$A$15:$A$18,0),MATCH(V$1, '2018_commission_structure'!$A$15:$I$15,0))</f>
        <v>55902.9</v>
      </c>
      <c r="W754" s="2">
        <f>IF(H754&gt;I754, MIN(H754-I754, J754-I754)*INDEX('2018_commission_structure'!$A$15:$I$18,MATCH($E754, '2018_commission_structure'!$A$15:$A$18, 0),MATCH(W$1,'2018_commission_structure'!$A$15:$I$15, 0)), 0)</f>
        <v>0</v>
      </c>
      <c r="X754" s="2">
        <f>IF(H754&gt;J754, MIN(H754-J754, K754-J754)*INDEX('2018_commission_structure'!$A$15:$I$24,MATCH($E754, '2018_commission_structure'!$A$15:$A$18, 0),MATCH(X$1, '2018_commission_structure'!$A$15:$I$15, 0)), 0)</f>
        <v>0</v>
      </c>
      <c r="Y754" s="2">
        <f>IF($H754&gt;K754,MIN($H754-K754,L754-K754)*INDEX('2018_commission_structure'!$A$15:$I$24,MATCH($E754,'2018_commission_structure'!$A$15:$A$18,0),MATCH('calculations '!Y$1,'2018_commission_structure'!$A$15:$I$15,0)),0)</f>
        <v>0</v>
      </c>
      <c r="Z754" s="2">
        <f>IF($H754&gt;L754, ($H754-L754) *INDEX('2018_commission_structure'!$A$15:$I$24,MATCH($E754, '2018_commission_structure'!$A$15:$A$18,0),MATCH(Z$1, '2018_commission_structure'!$A$15:$I$15,0)), 0)</f>
        <v>0</v>
      </c>
      <c r="AA754" s="9">
        <f t="shared" si="118"/>
        <v>55902.9</v>
      </c>
      <c r="AB754" s="9">
        <f t="shared" si="119"/>
        <v>159890.9</v>
      </c>
    </row>
    <row r="755" spans="1:28" x14ac:dyDescent="0.25">
      <c r="A755" t="str">
        <f t="shared" si="110"/>
        <v>Conny Sommerly</v>
      </c>
      <c r="B755">
        <v>3164004753</v>
      </c>
      <c r="C755" t="s">
        <v>1464</v>
      </c>
      <c r="D755" t="s">
        <v>1465</v>
      </c>
      <c r="E755" t="s">
        <v>7</v>
      </c>
      <c r="F755" s="6">
        <v>30622</v>
      </c>
      <c r="G755">
        <f>COUNTIF(deals_closed!D:D,'calculations '!B755)</f>
        <v>28</v>
      </c>
      <c r="H755" s="6">
        <f>SUMIF(deals_closed!D:D,'calculations '!B755,deals_closed!C:C)</f>
        <v>893148</v>
      </c>
      <c r="I755" s="9">
        <f>VLOOKUP(E755,'2018_commission_structure'!$A$22:$I$24,9,FALSE)</f>
        <v>500000</v>
      </c>
      <c r="J755" s="7">
        <f t="shared" si="111"/>
        <v>625000</v>
      </c>
      <c r="K755" s="8">
        <f t="shared" si="112"/>
        <v>750000</v>
      </c>
      <c r="L755" s="9">
        <f t="shared" si="113"/>
        <v>1000000</v>
      </c>
      <c r="M755" s="10">
        <f t="shared" si="114"/>
        <v>1.7862960000000001</v>
      </c>
      <c r="N755" t="str">
        <f t="shared" si="115"/>
        <v>150-200%</v>
      </c>
      <c r="O755" s="9">
        <f>MIN(I755, H755)*INDEX('2018_commission_structure'!$A$21:$I$24,
MATCH($E755, '2018_commission_structure'!$A$21:$A$24,0),
MATCH(O$1, '2018_commission_structure'!$A$21:$I$21,0))</f>
        <v>50000</v>
      </c>
      <c r="P755" s="2">
        <f>IF(H755&gt;I755, MIN(H755-I755, J755-I755)*
INDEX('2018_commission_structure'!$A$21:$I$24,
MATCH($E755, '2018_commission_structure'!$A$21:$A$24, 0),
MATCH(P$1, '2018_commission_structure'!$A$21:$I$21, 0)), 0)</f>
        <v>18750</v>
      </c>
      <c r="Q755" s="2">
        <f>IF(H755&gt;J755, MIN(H755-J755, K755-J755)*
INDEX('2018_commission_structure'!$A$21:$I$24,
MATCH($E755, '2018_commission_structure'!$A$21:$A$24, 0),
MATCH(Q$1, '2018_commission_structure'!$A$21:$I$21, 0)), 0)</f>
        <v>22500</v>
      </c>
      <c r="R755" s="2">
        <f>IF($H755&gt;K755,MIN($H755-K755,L755-K755)*INDEX('2018_commission_structure'!$A$21:$I$24,MATCH($E755,'2018_commission_structure'!$A$21:$A$24,0),MATCH('calculations '!R$1,'2018_commission_structure'!$A$21:$I$21,0)),0)</f>
        <v>31492.560000000001</v>
      </c>
      <c r="S755" s="2">
        <f>IF($H755&gt;L755, ($H755-L755) *INDEX('2018_commission_structure'!$A$21:$I$24,MATCH($E755, '2018_commission_structure'!$A$21:$A$24,0),MATCH(S$1, '2018_commission_structure'!$A$21:$I$21,0)), 0)</f>
        <v>0</v>
      </c>
      <c r="T755" s="2">
        <f t="shared" si="116"/>
        <v>122742.56</v>
      </c>
      <c r="U755" s="2">
        <f t="shared" si="117"/>
        <v>153364.56</v>
      </c>
      <c r="V755" s="2">
        <f>MIN(I755, H755)*INDEX('2018_commission_structure'!$A$15:$I$18,MATCH($E755, '2018_commission_structure'!$A$15:$A$18,0),MATCH(V$1, '2018_commission_structure'!$A$15:$I$15,0))</f>
        <v>60000</v>
      </c>
      <c r="W755" s="2">
        <f>IF(H755&gt;I755, MIN(H755-I755, J755-I755)*INDEX('2018_commission_structure'!$A$15:$I$18,MATCH($E755, '2018_commission_structure'!$A$15:$A$18, 0),MATCH(W$1,'2018_commission_structure'!$A$15:$I$15, 0)), 0)</f>
        <v>21250</v>
      </c>
      <c r="X755" s="2">
        <f>IF(H755&gt;J755, MIN(H755-J755, K755-J755)*INDEX('2018_commission_structure'!$A$15:$I$24,MATCH($E755, '2018_commission_structure'!$A$15:$A$18, 0),MATCH(X$1, '2018_commission_structure'!$A$15:$I$15, 0)), 0)</f>
        <v>25000</v>
      </c>
      <c r="Y755" s="2">
        <f>IF($H755&gt;K755,MIN($H755-K755,L755-K755)*INDEX('2018_commission_structure'!$A$15:$I$24,MATCH($E755,'2018_commission_structure'!$A$15:$A$18,0),MATCH('calculations '!Y$1,'2018_commission_structure'!$A$15:$I$15,0)),0)</f>
        <v>31492.560000000001</v>
      </c>
      <c r="Z755" s="2">
        <f>IF($H755&gt;L755, ($H755-L755) *INDEX('2018_commission_structure'!$A$15:$I$24,MATCH($E755, '2018_commission_structure'!$A$15:$A$18,0),MATCH(Z$1, '2018_commission_structure'!$A$15:$I$15,0)), 0)</f>
        <v>0</v>
      </c>
      <c r="AA755" s="9">
        <f t="shared" si="118"/>
        <v>137742.56</v>
      </c>
      <c r="AB755" s="9">
        <f t="shared" si="119"/>
        <v>168364.56</v>
      </c>
    </row>
    <row r="756" spans="1:28" x14ac:dyDescent="0.25">
      <c r="A756" t="str">
        <f t="shared" si="110"/>
        <v>Arabel Denison</v>
      </c>
      <c r="B756">
        <v>933051662</v>
      </c>
      <c r="C756" t="s">
        <v>1466</v>
      </c>
      <c r="D756" t="s">
        <v>1467</v>
      </c>
      <c r="E756" t="s">
        <v>10</v>
      </c>
      <c r="F756" s="6">
        <v>116350</v>
      </c>
      <c r="G756">
        <f>COUNTIF(deals_closed!D:D,'calculations '!B756)</f>
        <v>15</v>
      </c>
      <c r="H756" s="6">
        <f>SUMIF(deals_closed!D:D,'calculations '!B756,deals_closed!C:C)</f>
        <v>573420</v>
      </c>
      <c r="I756" s="9">
        <f>VLOOKUP(E756,'2018_commission_structure'!$A$22:$I$24,9,FALSE)</f>
        <v>750000</v>
      </c>
      <c r="J756" s="7">
        <f t="shared" si="111"/>
        <v>937500</v>
      </c>
      <c r="K756" s="8">
        <f t="shared" si="112"/>
        <v>1125000</v>
      </c>
      <c r="L756" s="9">
        <f t="shared" si="113"/>
        <v>1500000</v>
      </c>
      <c r="M756" s="10">
        <f t="shared" si="114"/>
        <v>0.76456000000000002</v>
      </c>
      <c r="N756" t="str">
        <f t="shared" si="115"/>
        <v>0-100%</v>
      </c>
      <c r="O756" s="9">
        <f>MIN(I756, H756)*INDEX('2018_commission_structure'!$A$21:$I$24,
MATCH($E756, '2018_commission_structure'!$A$21:$A$24,0),
MATCH(O$1, '2018_commission_structure'!$A$21:$I$21,0))</f>
        <v>86013</v>
      </c>
      <c r="P756" s="2">
        <f>IF(H756&gt;I756, MIN(H756-I756, J756-I756)*
INDEX('2018_commission_structure'!$A$21:$I$24,
MATCH($E756, '2018_commission_structure'!$A$21:$A$24, 0),
MATCH(P$1, '2018_commission_structure'!$A$21:$I$21, 0)), 0)</f>
        <v>0</v>
      </c>
      <c r="Q756" s="2">
        <f>IF(H756&gt;J756, MIN(H756-J756, K756-J756)*
INDEX('2018_commission_structure'!$A$21:$I$24,
MATCH($E756, '2018_commission_structure'!$A$21:$A$24, 0),
MATCH(Q$1, '2018_commission_structure'!$A$21:$I$21, 0)), 0)</f>
        <v>0</v>
      </c>
      <c r="R756" s="2">
        <f>IF($H756&gt;K756,MIN($H756-K756,L756-K756)*INDEX('2018_commission_structure'!$A$21:$I$24,MATCH($E756,'2018_commission_structure'!$A$21:$A$24,0),MATCH('calculations '!R$1,'2018_commission_structure'!$A$21:$I$21,0)),0)</f>
        <v>0</v>
      </c>
      <c r="S756" s="2">
        <f>IF($H756&gt;L756, ($H756-L756) *INDEX('2018_commission_structure'!$A$21:$I$24,MATCH($E756, '2018_commission_structure'!$A$21:$A$24,0),MATCH(S$1, '2018_commission_structure'!$A$21:$I$21,0)), 0)</f>
        <v>0</v>
      </c>
      <c r="T756" s="2">
        <f t="shared" si="116"/>
        <v>86013</v>
      </c>
      <c r="U756" s="2">
        <f t="shared" si="117"/>
        <v>202363</v>
      </c>
      <c r="V756" s="2">
        <f>MIN(I756, H756)*INDEX('2018_commission_structure'!$A$15:$I$18,MATCH($E756, '2018_commission_structure'!$A$15:$A$18,0),MATCH(V$1, '2018_commission_structure'!$A$15:$I$15,0))</f>
        <v>86013</v>
      </c>
      <c r="W756" s="2">
        <f>IF(H756&gt;I756, MIN(H756-I756, J756-I756)*INDEX('2018_commission_structure'!$A$15:$I$18,MATCH($E756, '2018_commission_structure'!$A$15:$A$18, 0),MATCH(W$1,'2018_commission_structure'!$A$15:$I$15, 0)), 0)</f>
        <v>0</v>
      </c>
      <c r="X756" s="2">
        <f>IF(H756&gt;J756, MIN(H756-J756, K756-J756)*INDEX('2018_commission_structure'!$A$15:$I$24,MATCH($E756, '2018_commission_structure'!$A$15:$A$18, 0),MATCH(X$1, '2018_commission_structure'!$A$15:$I$15, 0)), 0)</f>
        <v>0</v>
      </c>
      <c r="Y756" s="2">
        <f>IF($H756&gt;K756,MIN($H756-K756,L756-K756)*INDEX('2018_commission_structure'!$A$15:$I$24,MATCH($E756,'2018_commission_structure'!$A$15:$A$18,0),MATCH('calculations '!Y$1,'2018_commission_structure'!$A$15:$I$15,0)),0)</f>
        <v>0</v>
      </c>
      <c r="Z756" s="2">
        <f>IF($H756&gt;L756, ($H756-L756) *INDEX('2018_commission_structure'!$A$15:$I$24,MATCH($E756, '2018_commission_structure'!$A$15:$A$18,0),MATCH(Z$1, '2018_commission_structure'!$A$15:$I$15,0)), 0)</f>
        <v>0</v>
      </c>
      <c r="AA756" s="9">
        <f t="shared" si="118"/>
        <v>86013</v>
      </c>
      <c r="AB756" s="9">
        <f t="shared" si="119"/>
        <v>202363</v>
      </c>
    </row>
    <row r="757" spans="1:28" x14ac:dyDescent="0.25">
      <c r="A757" t="str">
        <f t="shared" si="110"/>
        <v>Hugo Mowbray</v>
      </c>
      <c r="B757">
        <v>1382734301</v>
      </c>
      <c r="C757" t="s">
        <v>1468</v>
      </c>
      <c r="D757" t="s">
        <v>1469</v>
      </c>
      <c r="E757" t="s">
        <v>10</v>
      </c>
      <c r="F757" s="6">
        <v>108483</v>
      </c>
      <c r="G757">
        <f>COUNTIF(deals_closed!D:D,'calculations '!B757)</f>
        <v>19</v>
      </c>
      <c r="H757" s="6">
        <f>SUMIF(deals_closed!D:D,'calculations '!B757,deals_closed!C:C)</f>
        <v>619204</v>
      </c>
      <c r="I757" s="9">
        <f>VLOOKUP(E757,'2018_commission_structure'!$A$22:$I$24,9,FALSE)</f>
        <v>750000</v>
      </c>
      <c r="J757" s="7">
        <f t="shared" si="111"/>
        <v>937500</v>
      </c>
      <c r="K757" s="8">
        <f t="shared" si="112"/>
        <v>1125000</v>
      </c>
      <c r="L757" s="9">
        <f t="shared" si="113"/>
        <v>1500000</v>
      </c>
      <c r="M757" s="10">
        <f t="shared" si="114"/>
        <v>0.8256053333333333</v>
      </c>
      <c r="N757" t="str">
        <f t="shared" si="115"/>
        <v>0-100%</v>
      </c>
      <c r="O757" s="9">
        <f>MIN(I757, H757)*INDEX('2018_commission_structure'!$A$21:$I$24,
MATCH($E757, '2018_commission_structure'!$A$21:$A$24,0),
MATCH(O$1, '2018_commission_structure'!$A$21:$I$21,0))</f>
        <v>92880.599999999991</v>
      </c>
      <c r="P757" s="2">
        <f>IF(H757&gt;I757, MIN(H757-I757, J757-I757)*
INDEX('2018_commission_structure'!$A$21:$I$24,
MATCH($E757, '2018_commission_structure'!$A$21:$A$24, 0),
MATCH(P$1, '2018_commission_structure'!$A$21:$I$21, 0)), 0)</f>
        <v>0</v>
      </c>
      <c r="Q757" s="2">
        <f>IF(H757&gt;J757, MIN(H757-J757, K757-J757)*
INDEX('2018_commission_structure'!$A$21:$I$24,
MATCH($E757, '2018_commission_structure'!$A$21:$A$24, 0),
MATCH(Q$1, '2018_commission_structure'!$A$21:$I$21, 0)), 0)</f>
        <v>0</v>
      </c>
      <c r="R757" s="2">
        <f>IF($H757&gt;K757,MIN($H757-K757,L757-K757)*INDEX('2018_commission_structure'!$A$21:$I$24,MATCH($E757,'2018_commission_structure'!$A$21:$A$24,0),MATCH('calculations '!R$1,'2018_commission_structure'!$A$21:$I$21,0)),0)</f>
        <v>0</v>
      </c>
      <c r="S757" s="2">
        <f>IF($H757&gt;L757, ($H757-L757) *INDEX('2018_commission_structure'!$A$21:$I$24,MATCH($E757, '2018_commission_structure'!$A$21:$A$24,0),MATCH(S$1, '2018_commission_structure'!$A$21:$I$21,0)), 0)</f>
        <v>0</v>
      </c>
      <c r="T757" s="2">
        <f t="shared" si="116"/>
        <v>92880.599999999991</v>
      </c>
      <c r="U757" s="2">
        <f t="shared" si="117"/>
        <v>201363.59999999998</v>
      </c>
      <c r="V757" s="2">
        <f>MIN(I757, H757)*INDEX('2018_commission_structure'!$A$15:$I$18,MATCH($E757, '2018_commission_structure'!$A$15:$A$18,0),MATCH(V$1, '2018_commission_structure'!$A$15:$I$15,0))</f>
        <v>92880.599999999991</v>
      </c>
      <c r="W757" s="2">
        <f>IF(H757&gt;I757, MIN(H757-I757, J757-I757)*INDEX('2018_commission_structure'!$A$15:$I$18,MATCH($E757, '2018_commission_structure'!$A$15:$A$18, 0),MATCH(W$1,'2018_commission_structure'!$A$15:$I$15, 0)), 0)</f>
        <v>0</v>
      </c>
      <c r="X757" s="2">
        <f>IF(H757&gt;J757, MIN(H757-J757, K757-J757)*INDEX('2018_commission_structure'!$A$15:$I$24,MATCH($E757, '2018_commission_structure'!$A$15:$A$18, 0),MATCH(X$1, '2018_commission_structure'!$A$15:$I$15, 0)), 0)</f>
        <v>0</v>
      </c>
      <c r="Y757" s="2">
        <f>IF($H757&gt;K757,MIN($H757-K757,L757-K757)*INDEX('2018_commission_structure'!$A$15:$I$24,MATCH($E757,'2018_commission_structure'!$A$15:$A$18,0),MATCH('calculations '!Y$1,'2018_commission_structure'!$A$15:$I$15,0)),0)</f>
        <v>0</v>
      </c>
      <c r="Z757" s="2">
        <f>IF($H757&gt;L757, ($H757-L757) *INDEX('2018_commission_structure'!$A$15:$I$24,MATCH($E757, '2018_commission_structure'!$A$15:$A$18,0),MATCH(Z$1, '2018_commission_structure'!$A$15:$I$15,0)), 0)</f>
        <v>0</v>
      </c>
      <c r="AA757" s="9">
        <f t="shared" si="118"/>
        <v>92880.599999999991</v>
      </c>
      <c r="AB757" s="9">
        <f t="shared" si="119"/>
        <v>201363.59999999998</v>
      </c>
    </row>
    <row r="758" spans="1:28" x14ac:dyDescent="0.25">
      <c r="A758" t="str">
        <f t="shared" si="110"/>
        <v>Joye Mepham</v>
      </c>
      <c r="B758">
        <v>4773306254</v>
      </c>
      <c r="C758" t="s">
        <v>1470</v>
      </c>
      <c r="D758" t="s">
        <v>1471</v>
      </c>
      <c r="E758" t="s">
        <v>29</v>
      </c>
      <c r="F758" s="6">
        <v>58452</v>
      </c>
      <c r="G758">
        <f>COUNTIF(deals_closed!D:D,'calculations '!B758)</f>
        <v>20</v>
      </c>
      <c r="H758" s="6">
        <f>SUMIF(deals_closed!D:D,'calculations '!B758,deals_closed!C:C)</f>
        <v>598593</v>
      </c>
      <c r="I758" s="9">
        <f>VLOOKUP(E758,'2018_commission_structure'!$A$22:$I$24,9,FALSE)</f>
        <v>600000</v>
      </c>
      <c r="J758" s="7">
        <f t="shared" si="111"/>
        <v>750000</v>
      </c>
      <c r="K758" s="8">
        <f t="shared" si="112"/>
        <v>900000</v>
      </c>
      <c r="L758" s="9">
        <f t="shared" si="113"/>
        <v>1200000</v>
      </c>
      <c r="M758" s="10">
        <f t="shared" si="114"/>
        <v>0.99765499999999996</v>
      </c>
      <c r="N758" t="str">
        <f t="shared" si="115"/>
        <v>0-100%</v>
      </c>
      <c r="O758" s="9">
        <f>MIN(I758, H758)*INDEX('2018_commission_structure'!$A$21:$I$24,
MATCH($E758, '2018_commission_structure'!$A$21:$A$24,0),
MATCH(O$1, '2018_commission_structure'!$A$21:$I$21,0))</f>
        <v>77817.09</v>
      </c>
      <c r="P758" s="2">
        <f>IF(H758&gt;I758, MIN(H758-I758, J758-I758)*
INDEX('2018_commission_structure'!$A$21:$I$24,
MATCH($E758, '2018_commission_structure'!$A$21:$A$24, 0),
MATCH(P$1, '2018_commission_structure'!$A$21:$I$21, 0)), 0)</f>
        <v>0</v>
      </c>
      <c r="Q758" s="2">
        <f>IF(H758&gt;J758, MIN(H758-J758, K758-J758)*
INDEX('2018_commission_structure'!$A$21:$I$24,
MATCH($E758, '2018_commission_structure'!$A$21:$A$24, 0),
MATCH(Q$1, '2018_commission_structure'!$A$21:$I$21, 0)), 0)</f>
        <v>0</v>
      </c>
      <c r="R758" s="2">
        <f>IF($H758&gt;K758,MIN($H758-K758,L758-K758)*INDEX('2018_commission_structure'!$A$21:$I$24,MATCH($E758,'2018_commission_structure'!$A$21:$A$24,0),MATCH('calculations '!R$1,'2018_commission_structure'!$A$21:$I$21,0)),0)</f>
        <v>0</v>
      </c>
      <c r="S758" s="2">
        <f>IF($H758&gt;L758, ($H758-L758) *INDEX('2018_commission_structure'!$A$21:$I$24,MATCH($E758, '2018_commission_structure'!$A$21:$A$24,0),MATCH(S$1, '2018_commission_structure'!$A$21:$I$21,0)), 0)</f>
        <v>0</v>
      </c>
      <c r="T758" s="2">
        <f t="shared" si="116"/>
        <v>77817.09</v>
      </c>
      <c r="U758" s="2">
        <f t="shared" si="117"/>
        <v>136269.09</v>
      </c>
      <c r="V758" s="2">
        <f>MIN(I758, H758)*INDEX('2018_commission_structure'!$A$15:$I$18,MATCH($E758, '2018_commission_structure'!$A$15:$A$18,0),MATCH(V$1, '2018_commission_structure'!$A$15:$I$15,0))</f>
        <v>89788.95</v>
      </c>
      <c r="W758" s="2">
        <f>IF(H758&gt;I758, MIN(H758-I758, J758-I758)*INDEX('2018_commission_structure'!$A$15:$I$18,MATCH($E758, '2018_commission_structure'!$A$15:$A$18, 0),MATCH(W$1,'2018_commission_structure'!$A$15:$I$15, 0)), 0)</f>
        <v>0</v>
      </c>
      <c r="X758" s="2">
        <f>IF(H758&gt;J758, MIN(H758-J758, K758-J758)*INDEX('2018_commission_structure'!$A$15:$I$24,MATCH($E758, '2018_commission_structure'!$A$15:$A$18, 0),MATCH(X$1, '2018_commission_structure'!$A$15:$I$15, 0)), 0)</f>
        <v>0</v>
      </c>
      <c r="Y758" s="2">
        <f>IF($H758&gt;K758,MIN($H758-K758,L758-K758)*INDEX('2018_commission_structure'!$A$15:$I$24,MATCH($E758,'2018_commission_structure'!$A$15:$A$18,0),MATCH('calculations '!Y$1,'2018_commission_structure'!$A$15:$I$15,0)),0)</f>
        <v>0</v>
      </c>
      <c r="Z758" s="2">
        <f>IF($H758&gt;L758, ($H758-L758) *INDEX('2018_commission_structure'!$A$15:$I$24,MATCH($E758, '2018_commission_structure'!$A$15:$A$18,0),MATCH(Z$1, '2018_commission_structure'!$A$15:$I$15,0)), 0)</f>
        <v>0</v>
      </c>
      <c r="AA758" s="9">
        <f t="shared" si="118"/>
        <v>89788.95</v>
      </c>
      <c r="AB758" s="9">
        <f t="shared" si="119"/>
        <v>148240.95000000001</v>
      </c>
    </row>
    <row r="759" spans="1:28" x14ac:dyDescent="0.25">
      <c r="A759" t="str">
        <f t="shared" si="110"/>
        <v>Doralia Robshaw</v>
      </c>
      <c r="B759">
        <v>76572129</v>
      </c>
      <c r="C759" t="s">
        <v>1472</v>
      </c>
      <c r="D759" t="s">
        <v>1473</v>
      </c>
      <c r="E759" t="s">
        <v>10</v>
      </c>
      <c r="F759" s="6">
        <v>85993</v>
      </c>
      <c r="G759">
        <f>COUNTIF(deals_closed!D:D,'calculations '!B759)</f>
        <v>25</v>
      </c>
      <c r="H759" s="6">
        <f>SUMIF(deals_closed!D:D,'calculations '!B759,deals_closed!C:C)</f>
        <v>848660</v>
      </c>
      <c r="I759" s="9">
        <f>VLOOKUP(E759,'2018_commission_structure'!$A$22:$I$24,9,FALSE)</f>
        <v>750000</v>
      </c>
      <c r="J759" s="7">
        <f t="shared" si="111"/>
        <v>937500</v>
      </c>
      <c r="K759" s="8">
        <f t="shared" si="112"/>
        <v>1125000</v>
      </c>
      <c r="L759" s="9">
        <f t="shared" si="113"/>
        <v>1500000</v>
      </c>
      <c r="M759" s="10">
        <f t="shared" si="114"/>
        <v>1.1315466666666667</v>
      </c>
      <c r="N759" t="str">
        <f t="shared" si="115"/>
        <v>100-125%</v>
      </c>
      <c r="O759" s="9">
        <f>MIN(I759, H759)*INDEX('2018_commission_structure'!$A$21:$I$24,
MATCH($E759, '2018_commission_structure'!$A$21:$A$24,0),
MATCH(O$1, '2018_commission_structure'!$A$21:$I$21,0))</f>
        <v>112500</v>
      </c>
      <c r="P759" s="2">
        <f>IF(H759&gt;I759, MIN(H759-I759, J759-I759)*
INDEX('2018_commission_structure'!$A$21:$I$24,
MATCH($E759, '2018_commission_structure'!$A$21:$A$24, 0),
MATCH(P$1, '2018_commission_structure'!$A$21:$I$21, 0)), 0)</f>
        <v>18745.400000000001</v>
      </c>
      <c r="Q759" s="2">
        <f>IF(H759&gt;J759, MIN(H759-J759, K759-J759)*
INDEX('2018_commission_structure'!$A$21:$I$24,
MATCH($E759, '2018_commission_structure'!$A$21:$A$24, 0),
MATCH(Q$1, '2018_commission_structure'!$A$21:$I$21, 0)), 0)</f>
        <v>0</v>
      </c>
      <c r="R759" s="2">
        <f>IF($H759&gt;K759,MIN($H759-K759,L759-K759)*INDEX('2018_commission_structure'!$A$21:$I$24,MATCH($E759,'2018_commission_structure'!$A$21:$A$24,0),MATCH('calculations '!R$1,'2018_commission_structure'!$A$21:$I$21,0)),0)</f>
        <v>0</v>
      </c>
      <c r="S759" s="2">
        <f>IF($H759&gt;L759, ($H759-L759) *INDEX('2018_commission_structure'!$A$21:$I$24,MATCH($E759, '2018_commission_structure'!$A$21:$A$24,0),MATCH(S$1, '2018_commission_structure'!$A$21:$I$21,0)), 0)</f>
        <v>0</v>
      </c>
      <c r="T759" s="2">
        <f t="shared" si="116"/>
        <v>131245.4</v>
      </c>
      <c r="U759" s="2">
        <f t="shared" si="117"/>
        <v>217238.39999999999</v>
      </c>
      <c r="V759" s="2">
        <f>MIN(I759, H759)*INDEX('2018_commission_structure'!$A$15:$I$18,MATCH($E759, '2018_commission_structure'!$A$15:$A$18,0),MATCH(V$1, '2018_commission_structure'!$A$15:$I$15,0))</f>
        <v>112500</v>
      </c>
      <c r="W759" s="2">
        <f>IF(H759&gt;I759, MIN(H759-I759, J759-I759)*INDEX('2018_commission_structure'!$A$15:$I$18,MATCH($E759, '2018_commission_structure'!$A$15:$A$18, 0),MATCH(W$1,'2018_commission_structure'!$A$15:$I$15, 0)), 0)</f>
        <v>21705.200000000001</v>
      </c>
      <c r="X759" s="2">
        <f>IF(H759&gt;J759, MIN(H759-J759, K759-J759)*INDEX('2018_commission_structure'!$A$15:$I$24,MATCH($E759, '2018_commission_structure'!$A$15:$A$18, 0),MATCH(X$1, '2018_commission_structure'!$A$15:$I$15, 0)), 0)</f>
        <v>0</v>
      </c>
      <c r="Y759" s="2">
        <f>IF($H759&gt;K759,MIN($H759-K759,L759-K759)*INDEX('2018_commission_structure'!$A$15:$I$24,MATCH($E759,'2018_commission_structure'!$A$15:$A$18,0),MATCH('calculations '!Y$1,'2018_commission_structure'!$A$15:$I$15,0)),0)</f>
        <v>0</v>
      </c>
      <c r="Z759" s="2">
        <f>IF($H759&gt;L759, ($H759-L759) *INDEX('2018_commission_structure'!$A$15:$I$24,MATCH($E759, '2018_commission_structure'!$A$15:$A$18,0),MATCH(Z$1, '2018_commission_structure'!$A$15:$I$15,0)), 0)</f>
        <v>0</v>
      </c>
      <c r="AA759" s="9">
        <f t="shared" si="118"/>
        <v>134205.20000000001</v>
      </c>
      <c r="AB759" s="9">
        <f t="shared" si="119"/>
        <v>220198.2</v>
      </c>
    </row>
    <row r="760" spans="1:28" x14ac:dyDescent="0.25">
      <c r="A760" t="str">
        <f t="shared" si="110"/>
        <v>Donnell Preon</v>
      </c>
      <c r="B760">
        <v>6300411419</v>
      </c>
      <c r="C760" t="s">
        <v>1474</v>
      </c>
      <c r="D760" t="s">
        <v>1475</v>
      </c>
      <c r="E760" t="s">
        <v>7</v>
      </c>
      <c r="F760" s="6">
        <v>43293</v>
      </c>
      <c r="G760">
        <f>COUNTIF(deals_closed!D:D,'calculations '!B760)</f>
        <v>18</v>
      </c>
      <c r="H760" s="6">
        <f>SUMIF(deals_closed!D:D,'calculations '!B760,deals_closed!C:C)</f>
        <v>687708</v>
      </c>
      <c r="I760" s="9">
        <f>VLOOKUP(E760,'2018_commission_structure'!$A$22:$I$24,9,FALSE)</f>
        <v>500000</v>
      </c>
      <c r="J760" s="7">
        <f t="shared" si="111"/>
        <v>625000</v>
      </c>
      <c r="K760" s="8">
        <f t="shared" si="112"/>
        <v>750000</v>
      </c>
      <c r="L760" s="9">
        <f t="shared" si="113"/>
        <v>1000000</v>
      </c>
      <c r="M760" s="10">
        <f t="shared" si="114"/>
        <v>1.375416</v>
      </c>
      <c r="N760" t="str">
        <f t="shared" si="115"/>
        <v>125-150%</v>
      </c>
      <c r="O760" s="9">
        <f>MIN(I760, H760)*INDEX('2018_commission_structure'!$A$21:$I$24,
MATCH($E760, '2018_commission_structure'!$A$21:$A$24,0),
MATCH(O$1, '2018_commission_structure'!$A$21:$I$21,0))</f>
        <v>50000</v>
      </c>
      <c r="P760" s="2">
        <f>IF(H760&gt;I760, MIN(H760-I760, J760-I760)*
INDEX('2018_commission_structure'!$A$21:$I$24,
MATCH($E760, '2018_commission_structure'!$A$21:$A$24, 0),
MATCH(P$1, '2018_commission_structure'!$A$21:$I$21, 0)), 0)</f>
        <v>18750</v>
      </c>
      <c r="Q760" s="2">
        <f>IF(H760&gt;J760, MIN(H760-J760, K760-J760)*
INDEX('2018_commission_structure'!$A$21:$I$24,
MATCH($E760, '2018_commission_structure'!$A$21:$A$24, 0),
MATCH(Q$1, '2018_commission_structure'!$A$21:$I$21, 0)), 0)</f>
        <v>11287.439999999999</v>
      </c>
      <c r="R760" s="2">
        <f>IF($H760&gt;K760,MIN($H760-K760,L760-K760)*INDEX('2018_commission_structure'!$A$21:$I$24,MATCH($E760,'2018_commission_structure'!$A$21:$A$24,0),MATCH('calculations '!R$1,'2018_commission_structure'!$A$21:$I$21,0)),0)</f>
        <v>0</v>
      </c>
      <c r="S760" s="2">
        <f>IF($H760&gt;L760, ($H760-L760) *INDEX('2018_commission_structure'!$A$21:$I$24,MATCH($E760, '2018_commission_structure'!$A$21:$A$24,0),MATCH(S$1, '2018_commission_structure'!$A$21:$I$21,0)), 0)</f>
        <v>0</v>
      </c>
      <c r="T760" s="2">
        <f t="shared" si="116"/>
        <v>80037.440000000002</v>
      </c>
      <c r="U760" s="2">
        <f t="shared" si="117"/>
        <v>123330.44</v>
      </c>
      <c r="V760" s="2">
        <f>MIN(I760, H760)*INDEX('2018_commission_structure'!$A$15:$I$18,MATCH($E760, '2018_commission_structure'!$A$15:$A$18,0),MATCH(V$1, '2018_commission_structure'!$A$15:$I$15,0))</f>
        <v>60000</v>
      </c>
      <c r="W760" s="2">
        <f>IF(H760&gt;I760, MIN(H760-I760, J760-I760)*INDEX('2018_commission_structure'!$A$15:$I$18,MATCH($E760, '2018_commission_structure'!$A$15:$A$18, 0),MATCH(W$1,'2018_commission_structure'!$A$15:$I$15, 0)), 0)</f>
        <v>21250</v>
      </c>
      <c r="X760" s="2">
        <f>IF(H760&gt;J760, MIN(H760-J760, K760-J760)*INDEX('2018_commission_structure'!$A$15:$I$24,MATCH($E760, '2018_commission_structure'!$A$15:$A$18, 0),MATCH(X$1, '2018_commission_structure'!$A$15:$I$15, 0)), 0)</f>
        <v>12541.6</v>
      </c>
      <c r="Y760" s="2">
        <f>IF($H760&gt;K760,MIN($H760-K760,L760-K760)*INDEX('2018_commission_structure'!$A$15:$I$24,MATCH($E760,'2018_commission_structure'!$A$15:$A$18,0),MATCH('calculations '!Y$1,'2018_commission_structure'!$A$15:$I$15,0)),0)</f>
        <v>0</v>
      </c>
      <c r="Z760" s="2">
        <f>IF($H760&gt;L760, ($H760-L760) *INDEX('2018_commission_structure'!$A$15:$I$24,MATCH($E760, '2018_commission_structure'!$A$15:$A$18,0),MATCH(Z$1, '2018_commission_structure'!$A$15:$I$15,0)), 0)</f>
        <v>0</v>
      </c>
      <c r="AA760" s="9">
        <f t="shared" si="118"/>
        <v>93791.6</v>
      </c>
      <c r="AB760" s="9">
        <f t="shared" si="119"/>
        <v>137084.6</v>
      </c>
    </row>
    <row r="761" spans="1:28" x14ac:dyDescent="0.25">
      <c r="A761" t="str">
        <f t="shared" si="110"/>
        <v>Beitris Naulty</v>
      </c>
      <c r="B761">
        <v>5687748091</v>
      </c>
      <c r="C761" t="s">
        <v>1476</v>
      </c>
      <c r="D761" t="s">
        <v>1477</v>
      </c>
      <c r="E761" t="s">
        <v>29</v>
      </c>
      <c r="F761" s="6">
        <v>53594</v>
      </c>
      <c r="G761">
        <f>COUNTIF(deals_closed!D:D,'calculations '!B761)</f>
        <v>24</v>
      </c>
      <c r="H761" s="6">
        <f>SUMIF(deals_closed!D:D,'calculations '!B761,deals_closed!C:C)</f>
        <v>848914</v>
      </c>
      <c r="I761" s="9">
        <f>VLOOKUP(E761,'2018_commission_structure'!$A$22:$I$24,9,FALSE)</f>
        <v>600000</v>
      </c>
      <c r="J761" s="7">
        <f t="shared" si="111"/>
        <v>750000</v>
      </c>
      <c r="K761" s="8">
        <f t="shared" si="112"/>
        <v>900000</v>
      </c>
      <c r="L761" s="9">
        <f t="shared" si="113"/>
        <v>1200000</v>
      </c>
      <c r="M761" s="10">
        <f t="shared" si="114"/>
        <v>1.4148566666666667</v>
      </c>
      <c r="N761" t="str">
        <f t="shared" si="115"/>
        <v>125-150%</v>
      </c>
      <c r="O761" s="9">
        <f>MIN(I761, H761)*INDEX('2018_commission_structure'!$A$21:$I$24,
MATCH($E761, '2018_commission_structure'!$A$21:$A$24,0),
MATCH(O$1, '2018_commission_structure'!$A$21:$I$21,0))</f>
        <v>78000</v>
      </c>
      <c r="P761" s="2">
        <f>IF(H761&gt;I761, MIN(H761-I761, J761-I761)*
INDEX('2018_commission_structure'!$A$21:$I$24,
MATCH($E761, '2018_commission_structure'!$A$21:$A$24, 0),
MATCH(P$1, '2018_commission_structure'!$A$21:$I$21, 0)), 0)</f>
        <v>25500.000000000004</v>
      </c>
      <c r="Q761" s="2">
        <f>IF(H761&gt;J761, MIN(H761-J761, K761-J761)*
INDEX('2018_commission_structure'!$A$21:$I$24,
MATCH($E761, '2018_commission_structure'!$A$21:$A$24, 0),
MATCH(Q$1, '2018_commission_structure'!$A$21:$I$21, 0)), 0)</f>
        <v>20771.939999999999</v>
      </c>
      <c r="R761" s="2">
        <f>IF($H761&gt;K761,MIN($H761-K761,L761-K761)*INDEX('2018_commission_structure'!$A$21:$I$24,MATCH($E761,'2018_commission_structure'!$A$21:$A$24,0),MATCH('calculations '!R$1,'2018_commission_structure'!$A$21:$I$21,0)),0)</f>
        <v>0</v>
      </c>
      <c r="S761" s="2">
        <f>IF($H761&gt;L761, ($H761-L761) *INDEX('2018_commission_structure'!$A$21:$I$24,MATCH($E761, '2018_commission_structure'!$A$21:$A$24,0),MATCH(S$1, '2018_commission_structure'!$A$21:$I$21,0)), 0)</f>
        <v>0</v>
      </c>
      <c r="T761" s="2">
        <f t="shared" si="116"/>
        <v>124271.94</v>
      </c>
      <c r="U761" s="2">
        <f t="shared" si="117"/>
        <v>177865.94</v>
      </c>
      <c r="V761" s="2">
        <f>MIN(I761, H761)*INDEX('2018_commission_structure'!$A$15:$I$18,MATCH($E761, '2018_commission_structure'!$A$15:$A$18,0),MATCH(V$1, '2018_commission_structure'!$A$15:$I$15,0))</f>
        <v>90000</v>
      </c>
      <c r="W761" s="2">
        <f>IF(H761&gt;I761, MIN(H761-I761, J761-I761)*INDEX('2018_commission_structure'!$A$15:$I$18,MATCH($E761, '2018_commission_structure'!$A$15:$A$18, 0),MATCH(W$1,'2018_commission_structure'!$A$15:$I$15, 0)), 0)</f>
        <v>27000</v>
      </c>
      <c r="X761" s="2">
        <f>IF(H761&gt;J761, MIN(H761-J761, K761-J761)*INDEX('2018_commission_structure'!$A$15:$I$24,MATCH($E761, '2018_commission_structure'!$A$15:$A$18, 0),MATCH(X$1, '2018_commission_structure'!$A$15:$I$15, 0)), 0)</f>
        <v>24728.5</v>
      </c>
      <c r="Y761" s="2">
        <f>IF($H761&gt;K761,MIN($H761-K761,L761-K761)*INDEX('2018_commission_structure'!$A$15:$I$24,MATCH($E761,'2018_commission_structure'!$A$15:$A$18,0),MATCH('calculations '!Y$1,'2018_commission_structure'!$A$15:$I$15,0)),0)</f>
        <v>0</v>
      </c>
      <c r="Z761" s="2">
        <f>IF($H761&gt;L761, ($H761-L761) *INDEX('2018_commission_structure'!$A$15:$I$24,MATCH($E761, '2018_commission_structure'!$A$15:$A$18,0),MATCH(Z$1, '2018_commission_structure'!$A$15:$I$15,0)), 0)</f>
        <v>0</v>
      </c>
      <c r="AA761" s="9">
        <f t="shared" si="118"/>
        <v>141728.5</v>
      </c>
      <c r="AB761" s="9">
        <f t="shared" si="119"/>
        <v>195322.5</v>
      </c>
    </row>
    <row r="762" spans="1:28" x14ac:dyDescent="0.25">
      <c r="A762" t="str">
        <f t="shared" si="110"/>
        <v>Kyle Molan</v>
      </c>
      <c r="B762">
        <v>5988565948</v>
      </c>
      <c r="C762" t="s">
        <v>1478</v>
      </c>
      <c r="D762" t="s">
        <v>1479</v>
      </c>
      <c r="E762" t="s">
        <v>7</v>
      </c>
      <c r="F762" s="6">
        <v>33660</v>
      </c>
      <c r="G762">
        <f>COUNTIF(deals_closed!D:D,'calculations '!B762)</f>
        <v>20</v>
      </c>
      <c r="H762" s="6">
        <f>SUMIF(deals_closed!D:D,'calculations '!B762,deals_closed!C:C)</f>
        <v>683641</v>
      </c>
      <c r="I762" s="9">
        <f>VLOOKUP(E762,'2018_commission_structure'!$A$22:$I$24,9,FALSE)</f>
        <v>500000</v>
      </c>
      <c r="J762" s="7">
        <f t="shared" si="111"/>
        <v>625000</v>
      </c>
      <c r="K762" s="8">
        <f t="shared" si="112"/>
        <v>750000</v>
      </c>
      <c r="L762" s="9">
        <f t="shared" si="113"/>
        <v>1000000</v>
      </c>
      <c r="M762" s="10">
        <f t="shared" si="114"/>
        <v>1.3672820000000001</v>
      </c>
      <c r="N762" t="str">
        <f t="shared" si="115"/>
        <v>125-150%</v>
      </c>
      <c r="O762" s="9">
        <f>MIN(I762, H762)*INDEX('2018_commission_structure'!$A$21:$I$24,
MATCH($E762, '2018_commission_structure'!$A$21:$A$24,0),
MATCH(O$1, '2018_commission_structure'!$A$21:$I$21,0))</f>
        <v>50000</v>
      </c>
      <c r="P762" s="2">
        <f>IF(H762&gt;I762, MIN(H762-I762, J762-I762)*
INDEX('2018_commission_structure'!$A$21:$I$24,
MATCH($E762, '2018_commission_structure'!$A$21:$A$24, 0),
MATCH(P$1, '2018_commission_structure'!$A$21:$I$21, 0)), 0)</f>
        <v>18750</v>
      </c>
      <c r="Q762" s="2">
        <f>IF(H762&gt;J762, MIN(H762-J762, K762-J762)*
INDEX('2018_commission_structure'!$A$21:$I$24,
MATCH($E762, '2018_commission_structure'!$A$21:$A$24, 0),
MATCH(Q$1, '2018_commission_structure'!$A$21:$I$21, 0)), 0)</f>
        <v>10555.38</v>
      </c>
      <c r="R762" s="2">
        <f>IF($H762&gt;K762,MIN($H762-K762,L762-K762)*INDEX('2018_commission_structure'!$A$21:$I$24,MATCH($E762,'2018_commission_structure'!$A$21:$A$24,0),MATCH('calculations '!R$1,'2018_commission_structure'!$A$21:$I$21,0)),0)</f>
        <v>0</v>
      </c>
      <c r="S762" s="2">
        <f>IF($H762&gt;L762, ($H762-L762) *INDEX('2018_commission_structure'!$A$21:$I$24,MATCH($E762, '2018_commission_structure'!$A$21:$A$24,0),MATCH(S$1, '2018_commission_structure'!$A$21:$I$21,0)), 0)</f>
        <v>0</v>
      </c>
      <c r="T762" s="2">
        <f t="shared" si="116"/>
        <v>79305.38</v>
      </c>
      <c r="U762" s="2">
        <f t="shared" si="117"/>
        <v>112965.38</v>
      </c>
      <c r="V762" s="2">
        <f>MIN(I762, H762)*INDEX('2018_commission_structure'!$A$15:$I$18,MATCH($E762, '2018_commission_structure'!$A$15:$A$18,0),MATCH(V$1, '2018_commission_structure'!$A$15:$I$15,0))</f>
        <v>60000</v>
      </c>
      <c r="W762" s="2">
        <f>IF(H762&gt;I762, MIN(H762-I762, J762-I762)*INDEX('2018_commission_structure'!$A$15:$I$18,MATCH($E762, '2018_commission_structure'!$A$15:$A$18, 0),MATCH(W$1,'2018_commission_structure'!$A$15:$I$15, 0)), 0)</f>
        <v>21250</v>
      </c>
      <c r="X762" s="2">
        <f>IF(H762&gt;J762, MIN(H762-J762, K762-J762)*INDEX('2018_commission_structure'!$A$15:$I$24,MATCH($E762, '2018_commission_structure'!$A$15:$A$18, 0),MATCH(X$1, '2018_commission_structure'!$A$15:$I$15, 0)), 0)</f>
        <v>11728.2</v>
      </c>
      <c r="Y762" s="2">
        <f>IF($H762&gt;K762,MIN($H762-K762,L762-K762)*INDEX('2018_commission_structure'!$A$15:$I$24,MATCH($E762,'2018_commission_structure'!$A$15:$A$18,0),MATCH('calculations '!Y$1,'2018_commission_structure'!$A$15:$I$15,0)),0)</f>
        <v>0</v>
      </c>
      <c r="Z762" s="2">
        <f>IF($H762&gt;L762, ($H762-L762) *INDEX('2018_commission_structure'!$A$15:$I$24,MATCH($E762, '2018_commission_structure'!$A$15:$A$18,0),MATCH(Z$1, '2018_commission_structure'!$A$15:$I$15,0)), 0)</f>
        <v>0</v>
      </c>
      <c r="AA762" s="9">
        <f t="shared" si="118"/>
        <v>92978.2</v>
      </c>
      <c r="AB762" s="9">
        <f t="shared" si="119"/>
        <v>126638.2</v>
      </c>
    </row>
    <row r="763" spans="1:28" x14ac:dyDescent="0.25">
      <c r="A763" t="str">
        <f t="shared" si="110"/>
        <v>Sidnee Chalkly</v>
      </c>
      <c r="B763">
        <v>8526090127</v>
      </c>
      <c r="C763" t="s">
        <v>1480</v>
      </c>
      <c r="D763" t="s">
        <v>1481</v>
      </c>
      <c r="E763" t="s">
        <v>7</v>
      </c>
      <c r="F763" s="6">
        <v>32505</v>
      </c>
      <c r="G763">
        <f>COUNTIF(deals_closed!D:D,'calculations '!B763)</f>
        <v>19</v>
      </c>
      <c r="H763" s="6">
        <f>SUMIF(deals_closed!D:D,'calculations '!B763,deals_closed!C:C)</f>
        <v>683280</v>
      </c>
      <c r="I763" s="9">
        <f>VLOOKUP(E763,'2018_commission_structure'!$A$22:$I$24,9,FALSE)</f>
        <v>500000</v>
      </c>
      <c r="J763" s="7">
        <f t="shared" si="111"/>
        <v>625000</v>
      </c>
      <c r="K763" s="8">
        <f t="shared" si="112"/>
        <v>750000</v>
      </c>
      <c r="L763" s="9">
        <f t="shared" si="113"/>
        <v>1000000</v>
      </c>
      <c r="M763" s="10">
        <f t="shared" si="114"/>
        <v>1.36656</v>
      </c>
      <c r="N763" t="str">
        <f t="shared" si="115"/>
        <v>125-150%</v>
      </c>
      <c r="O763" s="9">
        <f>MIN(I763, H763)*INDEX('2018_commission_structure'!$A$21:$I$24,
MATCH($E763, '2018_commission_structure'!$A$21:$A$24,0),
MATCH(O$1, '2018_commission_structure'!$A$21:$I$21,0))</f>
        <v>50000</v>
      </c>
      <c r="P763" s="2">
        <f>IF(H763&gt;I763, MIN(H763-I763, J763-I763)*
INDEX('2018_commission_structure'!$A$21:$I$24,
MATCH($E763, '2018_commission_structure'!$A$21:$A$24, 0),
MATCH(P$1, '2018_commission_structure'!$A$21:$I$21, 0)), 0)</f>
        <v>18750</v>
      </c>
      <c r="Q763" s="2">
        <f>IF(H763&gt;J763, MIN(H763-J763, K763-J763)*
INDEX('2018_commission_structure'!$A$21:$I$24,
MATCH($E763, '2018_commission_structure'!$A$21:$A$24, 0),
MATCH(Q$1, '2018_commission_structure'!$A$21:$I$21, 0)), 0)</f>
        <v>10490.4</v>
      </c>
      <c r="R763" s="2">
        <f>IF($H763&gt;K763,MIN($H763-K763,L763-K763)*INDEX('2018_commission_structure'!$A$21:$I$24,MATCH($E763,'2018_commission_structure'!$A$21:$A$24,0),MATCH('calculations '!R$1,'2018_commission_structure'!$A$21:$I$21,0)),0)</f>
        <v>0</v>
      </c>
      <c r="S763" s="2">
        <f>IF($H763&gt;L763, ($H763-L763) *INDEX('2018_commission_structure'!$A$21:$I$24,MATCH($E763, '2018_commission_structure'!$A$21:$A$24,0),MATCH(S$1, '2018_commission_structure'!$A$21:$I$21,0)), 0)</f>
        <v>0</v>
      </c>
      <c r="T763" s="2">
        <f t="shared" si="116"/>
        <v>79240.399999999994</v>
      </c>
      <c r="U763" s="2">
        <f t="shared" si="117"/>
        <v>111745.4</v>
      </c>
      <c r="V763" s="2">
        <f>MIN(I763, H763)*INDEX('2018_commission_structure'!$A$15:$I$18,MATCH($E763, '2018_commission_structure'!$A$15:$A$18,0),MATCH(V$1, '2018_commission_structure'!$A$15:$I$15,0))</f>
        <v>60000</v>
      </c>
      <c r="W763" s="2">
        <f>IF(H763&gt;I763, MIN(H763-I763, J763-I763)*INDEX('2018_commission_structure'!$A$15:$I$18,MATCH($E763, '2018_commission_structure'!$A$15:$A$18, 0),MATCH(W$1,'2018_commission_structure'!$A$15:$I$15, 0)), 0)</f>
        <v>21250</v>
      </c>
      <c r="X763" s="2">
        <f>IF(H763&gt;J763, MIN(H763-J763, K763-J763)*INDEX('2018_commission_structure'!$A$15:$I$24,MATCH($E763, '2018_commission_structure'!$A$15:$A$18, 0),MATCH(X$1, '2018_commission_structure'!$A$15:$I$15, 0)), 0)</f>
        <v>11656</v>
      </c>
      <c r="Y763" s="2">
        <f>IF($H763&gt;K763,MIN($H763-K763,L763-K763)*INDEX('2018_commission_structure'!$A$15:$I$24,MATCH($E763,'2018_commission_structure'!$A$15:$A$18,0),MATCH('calculations '!Y$1,'2018_commission_structure'!$A$15:$I$15,0)),0)</f>
        <v>0</v>
      </c>
      <c r="Z763" s="2">
        <f>IF($H763&gt;L763, ($H763-L763) *INDEX('2018_commission_structure'!$A$15:$I$24,MATCH($E763, '2018_commission_structure'!$A$15:$A$18,0),MATCH(Z$1, '2018_commission_structure'!$A$15:$I$15,0)), 0)</f>
        <v>0</v>
      </c>
      <c r="AA763" s="9">
        <f t="shared" si="118"/>
        <v>92906</v>
      </c>
      <c r="AB763" s="9">
        <f t="shared" si="119"/>
        <v>125411</v>
      </c>
    </row>
    <row r="764" spans="1:28" x14ac:dyDescent="0.25">
      <c r="A764" t="str">
        <f t="shared" si="110"/>
        <v>Zebadiah Parham</v>
      </c>
      <c r="B764">
        <v>8162941088</v>
      </c>
      <c r="C764" t="s">
        <v>1482</v>
      </c>
      <c r="D764" t="s">
        <v>1483</v>
      </c>
      <c r="E764" t="s">
        <v>7</v>
      </c>
      <c r="F764" s="6">
        <v>30769</v>
      </c>
      <c r="G764">
        <f>COUNTIF(deals_closed!D:D,'calculations '!B764)</f>
        <v>29</v>
      </c>
      <c r="H764" s="6">
        <f>SUMIF(deals_closed!D:D,'calculations '!B764,deals_closed!C:C)</f>
        <v>869443</v>
      </c>
      <c r="I764" s="9">
        <f>VLOOKUP(E764,'2018_commission_structure'!$A$22:$I$24,9,FALSE)</f>
        <v>500000</v>
      </c>
      <c r="J764" s="7">
        <f t="shared" si="111"/>
        <v>625000</v>
      </c>
      <c r="K764" s="8">
        <f t="shared" si="112"/>
        <v>750000</v>
      </c>
      <c r="L764" s="9">
        <f t="shared" si="113"/>
        <v>1000000</v>
      </c>
      <c r="M764" s="10">
        <f t="shared" si="114"/>
        <v>1.7388859999999999</v>
      </c>
      <c r="N764" t="str">
        <f t="shared" si="115"/>
        <v>150-200%</v>
      </c>
      <c r="O764" s="9">
        <f>MIN(I764, H764)*INDEX('2018_commission_structure'!$A$21:$I$24,
MATCH($E764, '2018_commission_structure'!$A$21:$A$24,0),
MATCH(O$1, '2018_commission_structure'!$A$21:$I$21,0))</f>
        <v>50000</v>
      </c>
      <c r="P764" s="2">
        <f>IF(H764&gt;I764, MIN(H764-I764, J764-I764)*
INDEX('2018_commission_structure'!$A$21:$I$24,
MATCH($E764, '2018_commission_structure'!$A$21:$A$24, 0),
MATCH(P$1, '2018_commission_structure'!$A$21:$I$21, 0)), 0)</f>
        <v>18750</v>
      </c>
      <c r="Q764" s="2">
        <f>IF(H764&gt;J764, MIN(H764-J764, K764-J764)*
INDEX('2018_commission_structure'!$A$21:$I$24,
MATCH($E764, '2018_commission_structure'!$A$21:$A$24, 0),
MATCH(Q$1, '2018_commission_structure'!$A$21:$I$21, 0)), 0)</f>
        <v>22500</v>
      </c>
      <c r="R764" s="2">
        <f>IF($H764&gt;K764,MIN($H764-K764,L764-K764)*INDEX('2018_commission_structure'!$A$21:$I$24,MATCH($E764,'2018_commission_structure'!$A$21:$A$24,0),MATCH('calculations '!R$1,'2018_commission_structure'!$A$21:$I$21,0)),0)</f>
        <v>26277.46</v>
      </c>
      <c r="S764" s="2">
        <f>IF($H764&gt;L764, ($H764-L764) *INDEX('2018_commission_structure'!$A$21:$I$24,MATCH($E764, '2018_commission_structure'!$A$21:$A$24,0),MATCH(S$1, '2018_commission_structure'!$A$21:$I$21,0)), 0)</f>
        <v>0</v>
      </c>
      <c r="T764" s="2">
        <f t="shared" si="116"/>
        <v>117527.45999999999</v>
      </c>
      <c r="U764" s="2">
        <f t="shared" si="117"/>
        <v>148296.46</v>
      </c>
      <c r="V764" s="2">
        <f>MIN(I764, H764)*INDEX('2018_commission_structure'!$A$15:$I$18,MATCH($E764, '2018_commission_structure'!$A$15:$A$18,0),MATCH(V$1, '2018_commission_structure'!$A$15:$I$15,0))</f>
        <v>60000</v>
      </c>
      <c r="W764" s="2">
        <f>IF(H764&gt;I764, MIN(H764-I764, J764-I764)*INDEX('2018_commission_structure'!$A$15:$I$18,MATCH($E764, '2018_commission_structure'!$A$15:$A$18, 0),MATCH(W$1,'2018_commission_structure'!$A$15:$I$15, 0)), 0)</f>
        <v>21250</v>
      </c>
      <c r="X764" s="2">
        <f>IF(H764&gt;J764, MIN(H764-J764, K764-J764)*INDEX('2018_commission_structure'!$A$15:$I$24,MATCH($E764, '2018_commission_structure'!$A$15:$A$18, 0),MATCH(X$1, '2018_commission_structure'!$A$15:$I$15, 0)), 0)</f>
        <v>25000</v>
      </c>
      <c r="Y764" s="2">
        <f>IF($H764&gt;K764,MIN($H764-K764,L764-K764)*INDEX('2018_commission_structure'!$A$15:$I$24,MATCH($E764,'2018_commission_structure'!$A$15:$A$18,0),MATCH('calculations '!Y$1,'2018_commission_structure'!$A$15:$I$15,0)),0)</f>
        <v>26277.46</v>
      </c>
      <c r="Z764" s="2">
        <f>IF($H764&gt;L764, ($H764-L764) *INDEX('2018_commission_structure'!$A$15:$I$24,MATCH($E764, '2018_commission_structure'!$A$15:$A$18,0),MATCH(Z$1, '2018_commission_structure'!$A$15:$I$15,0)), 0)</f>
        <v>0</v>
      </c>
      <c r="AA764" s="9">
        <f t="shared" si="118"/>
        <v>132527.46</v>
      </c>
      <c r="AB764" s="9">
        <f t="shared" si="119"/>
        <v>163296.46</v>
      </c>
    </row>
    <row r="765" spans="1:28" x14ac:dyDescent="0.25">
      <c r="A765" t="str">
        <f t="shared" si="110"/>
        <v>Veriee McGillacoell</v>
      </c>
      <c r="B765">
        <v>6019132307</v>
      </c>
      <c r="C765" t="s">
        <v>1484</v>
      </c>
      <c r="D765" t="s">
        <v>1485</v>
      </c>
      <c r="E765" t="s">
        <v>29</v>
      </c>
      <c r="F765" s="6">
        <v>72064</v>
      </c>
      <c r="G765">
        <f>COUNTIF(deals_closed!D:D,'calculations '!B765)</f>
        <v>19</v>
      </c>
      <c r="H765" s="6">
        <f>SUMIF(deals_closed!D:D,'calculations '!B765,deals_closed!C:C)</f>
        <v>677458</v>
      </c>
      <c r="I765" s="9">
        <f>VLOOKUP(E765,'2018_commission_structure'!$A$22:$I$24,9,FALSE)</f>
        <v>600000</v>
      </c>
      <c r="J765" s="7">
        <f t="shared" si="111"/>
        <v>750000</v>
      </c>
      <c r="K765" s="8">
        <f t="shared" si="112"/>
        <v>900000</v>
      </c>
      <c r="L765" s="9">
        <f t="shared" si="113"/>
        <v>1200000</v>
      </c>
      <c r="M765" s="10">
        <f t="shared" si="114"/>
        <v>1.1290966666666666</v>
      </c>
      <c r="N765" t="str">
        <f t="shared" si="115"/>
        <v>100-125%</v>
      </c>
      <c r="O765" s="9">
        <f>MIN(I765, H765)*INDEX('2018_commission_structure'!$A$21:$I$24,
MATCH($E765, '2018_commission_structure'!$A$21:$A$24,0),
MATCH(O$1, '2018_commission_structure'!$A$21:$I$21,0))</f>
        <v>78000</v>
      </c>
      <c r="P765" s="2">
        <f>IF(H765&gt;I765, MIN(H765-I765, J765-I765)*
INDEX('2018_commission_structure'!$A$21:$I$24,
MATCH($E765, '2018_commission_structure'!$A$21:$A$24, 0),
MATCH(P$1, '2018_commission_structure'!$A$21:$I$21, 0)), 0)</f>
        <v>13167.86</v>
      </c>
      <c r="Q765" s="2">
        <f>IF(H765&gt;J765, MIN(H765-J765, K765-J765)*
INDEX('2018_commission_structure'!$A$21:$I$24,
MATCH($E765, '2018_commission_structure'!$A$21:$A$24, 0),
MATCH(Q$1, '2018_commission_structure'!$A$21:$I$21, 0)), 0)</f>
        <v>0</v>
      </c>
      <c r="R765" s="2">
        <f>IF($H765&gt;K765,MIN($H765-K765,L765-K765)*INDEX('2018_commission_structure'!$A$21:$I$24,MATCH($E765,'2018_commission_structure'!$A$21:$A$24,0),MATCH('calculations '!R$1,'2018_commission_structure'!$A$21:$I$21,0)),0)</f>
        <v>0</v>
      </c>
      <c r="S765" s="2">
        <f>IF($H765&gt;L765, ($H765-L765) *INDEX('2018_commission_structure'!$A$21:$I$24,MATCH($E765, '2018_commission_structure'!$A$21:$A$24,0),MATCH(S$1, '2018_commission_structure'!$A$21:$I$21,0)), 0)</f>
        <v>0</v>
      </c>
      <c r="T765" s="2">
        <f t="shared" si="116"/>
        <v>91167.86</v>
      </c>
      <c r="U765" s="2">
        <f t="shared" si="117"/>
        <v>163231.85999999999</v>
      </c>
      <c r="V765" s="2">
        <f>MIN(I765, H765)*INDEX('2018_commission_structure'!$A$15:$I$18,MATCH($E765, '2018_commission_structure'!$A$15:$A$18,0),MATCH(V$1, '2018_commission_structure'!$A$15:$I$15,0))</f>
        <v>90000</v>
      </c>
      <c r="W765" s="2">
        <f>IF(H765&gt;I765, MIN(H765-I765, J765-I765)*INDEX('2018_commission_structure'!$A$15:$I$18,MATCH($E765, '2018_commission_structure'!$A$15:$A$18, 0),MATCH(W$1,'2018_commission_structure'!$A$15:$I$15, 0)), 0)</f>
        <v>13942.439999999999</v>
      </c>
      <c r="X765" s="2">
        <f>IF(H765&gt;J765, MIN(H765-J765, K765-J765)*INDEX('2018_commission_structure'!$A$15:$I$24,MATCH($E765, '2018_commission_structure'!$A$15:$A$18, 0),MATCH(X$1, '2018_commission_structure'!$A$15:$I$15, 0)), 0)</f>
        <v>0</v>
      </c>
      <c r="Y765" s="2">
        <f>IF($H765&gt;K765,MIN($H765-K765,L765-K765)*INDEX('2018_commission_structure'!$A$15:$I$24,MATCH($E765,'2018_commission_structure'!$A$15:$A$18,0),MATCH('calculations '!Y$1,'2018_commission_structure'!$A$15:$I$15,0)),0)</f>
        <v>0</v>
      </c>
      <c r="Z765" s="2">
        <f>IF($H765&gt;L765, ($H765-L765) *INDEX('2018_commission_structure'!$A$15:$I$24,MATCH($E765, '2018_commission_structure'!$A$15:$A$18,0),MATCH(Z$1, '2018_commission_structure'!$A$15:$I$15,0)), 0)</f>
        <v>0</v>
      </c>
      <c r="AA765" s="9">
        <f t="shared" si="118"/>
        <v>103942.44</v>
      </c>
      <c r="AB765" s="9">
        <f t="shared" si="119"/>
        <v>176006.44</v>
      </c>
    </row>
    <row r="766" spans="1:28" x14ac:dyDescent="0.25">
      <c r="A766" t="str">
        <f t="shared" si="110"/>
        <v>Ingar Halpine</v>
      </c>
      <c r="B766">
        <v>7625163059</v>
      </c>
      <c r="C766" t="s">
        <v>1486</v>
      </c>
      <c r="D766" t="s">
        <v>1487</v>
      </c>
      <c r="E766" t="s">
        <v>29</v>
      </c>
      <c r="F766" s="6">
        <v>59321</v>
      </c>
      <c r="G766">
        <f>COUNTIF(deals_closed!D:D,'calculations '!B766)</f>
        <v>22</v>
      </c>
      <c r="H766" s="6">
        <f>SUMIF(deals_closed!D:D,'calculations '!B766,deals_closed!C:C)</f>
        <v>781150</v>
      </c>
      <c r="I766" s="9">
        <f>VLOOKUP(E766,'2018_commission_structure'!$A$22:$I$24,9,FALSE)</f>
        <v>600000</v>
      </c>
      <c r="J766" s="7">
        <f t="shared" si="111"/>
        <v>750000</v>
      </c>
      <c r="K766" s="8">
        <f t="shared" si="112"/>
        <v>900000</v>
      </c>
      <c r="L766" s="9">
        <f t="shared" si="113"/>
        <v>1200000</v>
      </c>
      <c r="M766" s="10">
        <f t="shared" si="114"/>
        <v>1.3019166666666666</v>
      </c>
      <c r="N766" t="str">
        <f t="shared" si="115"/>
        <v>125-150%</v>
      </c>
      <c r="O766" s="9">
        <f>MIN(I766, H766)*INDEX('2018_commission_structure'!$A$21:$I$24,
MATCH($E766, '2018_commission_structure'!$A$21:$A$24,0),
MATCH(O$1, '2018_commission_structure'!$A$21:$I$21,0))</f>
        <v>78000</v>
      </c>
      <c r="P766" s="2">
        <f>IF(H766&gt;I766, MIN(H766-I766, J766-I766)*
INDEX('2018_commission_structure'!$A$21:$I$24,
MATCH($E766, '2018_commission_structure'!$A$21:$A$24, 0),
MATCH(P$1, '2018_commission_structure'!$A$21:$I$21, 0)), 0)</f>
        <v>25500.000000000004</v>
      </c>
      <c r="Q766" s="2">
        <f>IF(H766&gt;J766, MIN(H766-J766, K766-J766)*
INDEX('2018_commission_structure'!$A$21:$I$24,
MATCH($E766, '2018_commission_structure'!$A$21:$A$24, 0),
MATCH(Q$1, '2018_commission_structure'!$A$21:$I$21, 0)), 0)</f>
        <v>6541.5</v>
      </c>
      <c r="R766" s="2">
        <f>IF($H766&gt;K766,MIN($H766-K766,L766-K766)*INDEX('2018_commission_structure'!$A$21:$I$24,MATCH($E766,'2018_commission_structure'!$A$21:$A$24,0),MATCH('calculations '!R$1,'2018_commission_structure'!$A$21:$I$21,0)),0)</f>
        <v>0</v>
      </c>
      <c r="S766" s="2">
        <f>IF($H766&gt;L766, ($H766-L766) *INDEX('2018_commission_structure'!$A$21:$I$24,MATCH($E766, '2018_commission_structure'!$A$21:$A$24,0),MATCH(S$1, '2018_commission_structure'!$A$21:$I$21,0)), 0)</f>
        <v>0</v>
      </c>
      <c r="T766" s="2">
        <f t="shared" si="116"/>
        <v>110041.5</v>
      </c>
      <c r="U766" s="2">
        <f t="shared" si="117"/>
        <v>169362.5</v>
      </c>
      <c r="V766" s="2">
        <f>MIN(I766, H766)*INDEX('2018_commission_structure'!$A$15:$I$18,MATCH($E766, '2018_commission_structure'!$A$15:$A$18,0),MATCH(V$1, '2018_commission_structure'!$A$15:$I$15,0))</f>
        <v>90000</v>
      </c>
      <c r="W766" s="2">
        <f>IF(H766&gt;I766, MIN(H766-I766, J766-I766)*INDEX('2018_commission_structure'!$A$15:$I$18,MATCH($E766, '2018_commission_structure'!$A$15:$A$18, 0),MATCH(W$1,'2018_commission_structure'!$A$15:$I$15, 0)), 0)</f>
        <v>27000</v>
      </c>
      <c r="X766" s="2">
        <f>IF(H766&gt;J766, MIN(H766-J766, K766-J766)*INDEX('2018_commission_structure'!$A$15:$I$24,MATCH($E766, '2018_commission_structure'!$A$15:$A$18, 0),MATCH(X$1, '2018_commission_structure'!$A$15:$I$15, 0)), 0)</f>
        <v>7787.5</v>
      </c>
      <c r="Y766" s="2">
        <f>IF($H766&gt;K766,MIN($H766-K766,L766-K766)*INDEX('2018_commission_structure'!$A$15:$I$24,MATCH($E766,'2018_commission_structure'!$A$15:$A$18,0),MATCH('calculations '!Y$1,'2018_commission_structure'!$A$15:$I$15,0)),0)</f>
        <v>0</v>
      </c>
      <c r="Z766" s="2">
        <f>IF($H766&gt;L766, ($H766-L766) *INDEX('2018_commission_structure'!$A$15:$I$24,MATCH($E766, '2018_commission_structure'!$A$15:$A$18,0),MATCH(Z$1, '2018_commission_structure'!$A$15:$I$15,0)), 0)</f>
        <v>0</v>
      </c>
      <c r="AA766" s="9">
        <f t="shared" si="118"/>
        <v>124787.5</v>
      </c>
      <c r="AB766" s="9">
        <f t="shared" si="119"/>
        <v>184108.5</v>
      </c>
    </row>
    <row r="767" spans="1:28" x14ac:dyDescent="0.25">
      <c r="A767" t="str">
        <f t="shared" si="110"/>
        <v>Cyndia Fratson</v>
      </c>
      <c r="B767">
        <v>8445779583</v>
      </c>
      <c r="C767" t="s">
        <v>1488</v>
      </c>
      <c r="D767" t="s">
        <v>1489</v>
      </c>
      <c r="E767" t="s">
        <v>29</v>
      </c>
      <c r="F767" s="6">
        <v>61293</v>
      </c>
      <c r="G767">
        <f>COUNTIF(deals_closed!D:D,'calculations '!B767)</f>
        <v>16</v>
      </c>
      <c r="H767" s="6">
        <f>SUMIF(deals_closed!D:D,'calculations '!B767,deals_closed!C:C)</f>
        <v>569297</v>
      </c>
      <c r="I767" s="9">
        <f>VLOOKUP(E767,'2018_commission_structure'!$A$22:$I$24,9,FALSE)</f>
        <v>600000</v>
      </c>
      <c r="J767" s="7">
        <f t="shared" si="111"/>
        <v>750000</v>
      </c>
      <c r="K767" s="8">
        <f t="shared" si="112"/>
        <v>900000</v>
      </c>
      <c r="L767" s="9">
        <f t="shared" si="113"/>
        <v>1200000</v>
      </c>
      <c r="M767" s="10">
        <f t="shared" si="114"/>
        <v>0.94882833333333338</v>
      </c>
      <c r="N767" t="str">
        <f t="shared" si="115"/>
        <v>0-100%</v>
      </c>
      <c r="O767" s="9">
        <f>MIN(I767, H767)*INDEX('2018_commission_structure'!$A$21:$I$24,
MATCH($E767, '2018_commission_structure'!$A$21:$A$24,0),
MATCH(O$1, '2018_commission_structure'!$A$21:$I$21,0))</f>
        <v>74008.61</v>
      </c>
      <c r="P767" s="2">
        <f>IF(H767&gt;I767, MIN(H767-I767, J767-I767)*
INDEX('2018_commission_structure'!$A$21:$I$24,
MATCH($E767, '2018_commission_structure'!$A$21:$A$24, 0),
MATCH(P$1, '2018_commission_structure'!$A$21:$I$21, 0)), 0)</f>
        <v>0</v>
      </c>
      <c r="Q767" s="2">
        <f>IF(H767&gt;J767, MIN(H767-J767, K767-J767)*
INDEX('2018_commission_structure'!$A$21:$I$24,
MATCH($E767, '2018_commission_structure'!$A$21:$A$24, 0),
MATCH(Q$1, '2018_commission_structure'!$A$21:$I$21, 0)), 0)</f>
        <v>0</v>
      </c>
      <c r="R767" s="2">
        <f>IF($H767&gt;K767,MIN($H767-K767,L767-K767)*INDEX('2018_commission_structure'!$A$21:$I$24,MATCH($E767,'2018_commission_structure'!$A$21:$A$24,0),MATCH('calculations '!R$1,'2018_commission_structure'!$A$21:$I$21,0)),0)</f>
        <v>0</v>
      </c>
      <c r="S767" s="2">
        <f>IF($H767&gt;L767, ($H767-L767) *INDEX('2018_commission_structure'!$A$21:$I$24,MATCH($E767, '2018_commission_structure'!$A$21:$A$24,0),MATCH(S$1, '2018_commission_structure'!$A$21:$I$21,0)), 0)</f>
        <v>0</v>
      </c>
      <c r="T767" s="2">
        <f t="shared" si="116"/>
        <v>74008.61</v>
      </c>
      <c r="U767" s="2">
        <f t="shared" si="117"/>
        <v>135301.60999999999</v>
      </c>
      <c r="V767" s="2">
        <f>MIN(I767, H767)*INDEX('2018_commission_structure'!$A$15:$I$18,MATCH($E767, '2018_commission_structure'!$A$15:$A$18,0),MATCH(V$1, '2018_commission_structure'!$A$15:$I$15,0))</f>
        <v>85394.55</v>
      </c>
      <c r="W767" s="2">
        <f>IF(H767&gt;I767, MIN(H767-I767, J767-I767)*INDEX('2018_commission_structure'!$A$15:$I$18,MATCH($E767, '2018_commission_structure'!$A$15:$A$18, 0),MATCH(W$1,'2018_commission_structure'!$A$15:$I$15, 0)), 0)</f>
        <v>0</v>
      </c>
      <c r="X767" s="2">
        <f>IF(H767&gt;J767, MIN(H767-J767, K767-J767)*INDEX('2018_commission_structure'!$A$15:$I$24,MATCH($E767, '2018_commission_structure'!$A$15:$A$18, 0),MATCH(X$1, '2018_commission_structure'!$A$15:$I$15, 0)), 0)</f>
        <v>0</v>
      </c>
      <c r="Y767" s="2">
        <f>IF($H767&gt;K767,MIN($H767-K767,L767-K767)*INDEX('2018_commission_structure'!$A$15:$I$24,MATCH($E767,'2018_commission_structure'!$A$15:$A$18,0),MATCH('calculations '!Y$1,'2018_commission_structure'!$A$15:$I$15,0)),0)</f>
        <v>0</v>
      </c>
      <c r="Z767" s="2">
        <f>IF($H767&gt;L767, ($H767-L767) *INDEX('2018_commission_structure'!$A$15:$I$24,MATCH($E767, '2018_commission_structure'!$A$15:$A$18,0),MATCH(Z$1, '2018_commission_structure'!$A$15:$I$15,0)), 0)</f>
        <v>0</v>
      </c>
      <c r="AA767" s="9">
        <f t="shared" si="118"/>
        <v>85394.55</v>
      </c>
      <c r="AB767" s="9">
        <f t="shared" si="119"/>
        <v>146687.54999999999</v>
      </c>
    </row>
    <row r="768" spans="1:28" x14ac:dyDescent="0.25">
      <c r="A768" t="str">
        <f t="shared" si="110"/>
        <v>Merrel Pomphrey</v>
      </c>
      <c r="B768">
        <v>4972162740</v>
      </c>
      <c r="C768" t="s">
        <v>1490</v>
      </c>
      <c r="D768" t="s">
        <v>1491</v>
      </c>
      <c r="E768" t="s">
        <v>29</v>
      </c>
      <c r="F768" s="6">
        <v>64683</v>
      </c>
      <c r="G768">
        <f>COUNTIF(deals_closed!D:D,'calculations '!B768)</f>
        <v>23</v>
      </c>
      <c r="H768" s="6">
        <f>SUMIF(deals_closed!D:D,'calculations '!B768,deals_closed!C:C)</f>
        <v>822894</v>
      </c>
      <c r="I768" s="9">
        <f>VLOOKUP(E768,'2018_commission_structure'!$A$22:$I$24,9,FALSE)</f>
        <v>600000</v>
      </c>
      <c r="J768" s="7">
        <f t="shared" si="111"/>
        <v>750000</v>
      </c>
      <c r="K768" s="8">
        <f t="shared" si="112"/>
        <v>900000</v>
      </c>
      <c r="L768" s="9">
        <f t="shared" si="113"/>
        <v>1200000</v>
      </c>
      <c r="M768" s="10">
        <f t="shared" si="114"/>
        <v>1.3714900000000001</v>
      </c>
      <c r="N768" t="str">
        <f t="shared" si="115"/>
        <v>125-150%</v>
      </c>
      <c r="O768" s="9">
        <f>MIN(I768, H768)*INDEX('2018_commission_structure'!$A$21:$I$24,
MATCH($E768, '2018_commission_structure'!$A$21:$A$24,0),
MATCH(O$1, '2018_commission_structure'!$A$21:$I$21,0))</f>
        <v>78000</v>
      </c>
      <c r="P768" s="2">
        <f>IF(H768&gt;I768, MIN(H768-I768, J768-I768)*
INDEX('2018_commission_structure'!$A$21:$I$24,
MATCH($E768, '2018_commission_structure'!$A$21:$A$24, 0),
MATCH(P$1, '2018_commission_structure'!$A$21:$I$21, 0)), 0)</f>
        <v>25500.000000000004</v>
      </c>
      <c r="Q768" s="2">
        <f>IF(H768&gt;J768, MIN(H768-J768, K768-J768)*
INDEX('2018_commission_structure'!$A$21:$I$24,
MATCH($E768, '2018_commission_structure'!$A$21:$A$24, 0),
MATCH(Q$1, '2018_commission_structure'!$A$21:$I$21, 0)), 0)</f>
        <v>15307.74</v>
      </c>
      <c r="R768" s="2">
        <f>IF($H768&gt;K768,MIN($H768-K768,L768-K768)*INDEX('2018_commission_structure'!$A$21:$I$24,MATCH($E768,'2018_commission_structure'!$A$21:$A$24,0),MATCH('calculations '!R$1,'2018_commission_structure'!$A$21:$I$21,0)),0)</f>
        <v>0</v>
      </c>
      <c r="S768" s="2">
        <f>IF($H768&gt;L768, ($H768-L768) *INDEX('2018_commission_structure'!$A$21:$I$24,MATCH($E768, '2018_commission_structure'!$A$21:$A$24,0),MATCH(S$1, '2018_commission_structure'!$A$21:$I$21,0)), 0)</f>
        <v>0</v>
      </c>
      <c r="T768" s="2">
        <f t="shared" si="116"/>
        <v>118807.74</v>
      </c>
      <c r="U768" s="2">
        <f t="shared" si="117"/>
        <v>183490.74</v>
      </c>
      <c r="V768" s="2">
        <f>MIN(I768, H768)*INDEX('2018_commission_structure'!$A$15:$I$18,MATCH($E768, '2018_commission_structure'!$A$15:$A$18,0),MATCH(V$1, '2018_commission_structure'!$A$15:$I$15,0))</f>
        <v>90000</v>
      </c>
      <c r="W768" s="2">
        <f>IF(H768&gt;I768, MIN(H768-I768, J768-I768)*INDEX('2018_commission_structure'!$A$15:$I$18,MATCH($E768, '2018_commission_structure'!$A$15:$A$18, 0),MATCH(W$1,'2018_commission_structure'!$A$15:$I$15, 0)), 0)</f>
        <v>27000</v>
      </c>
      <c r="X768" s="2">
        <f>IF(H768&gt;J768, MIN(H768-J768, K768-J768)*INDEX('2018_commission_structure'!$A$15:$I$24,MATCH($E768, '2018_commission_structure'!$A$15:$A$18, 0),MATCH(X$1, '2018_commission_structure'!$A$15:$I$15, 0)), 0)</f>
        <v>18223.5</v>
      </c>
      <c r="Y768" s="2">
        <f>IF($H768&gt;K768,MIN($H768-K768,L768-K768)*INDEX('2018_commission_structure'!$A$15:$I$24,MATCH($E768,'2018_commission_structure'!$A$15:$A$18,0),MATCH('calculations '!Y$1,'2018_commission_structure'!$A$15:$I$15,0)),0)</f>
        <v>0</v>
      </c>
      <c r="Z768" s="2">
        <f>IF($H768&gt;L768, ($H768-L768) *INDEX('2018_commission_structure'!$A$15:$I$24,MATCH($E768, '2018_commission_structure'!$A$15:$A$18,0),MATCH(Z$1, '2018_commission_structure'!$A$15:$I$15,0)), 0)</f>
        <v>0</v>
      </c>
      <c r="AA768" s="9">
        <f t="shared" si="118"/>
        <v>135223.5</v>
      </c>
      <c r="AB768" s="9">
        <f t="shared" si="119"/>
        <v>199906.5</v>
      </c>
    </row>
    <row r="769" spans="1:28" x14ac:dyDescent="0.25">
      <c r="A769" t="str">
        <f t="shared" si="110"/>
        <v>Craggie Paradin</v>
      </c>
      <c r="B769">
        <v>2456061896</v>
      </c>
      <c r="C769" t="s">
        <v>1492</v>
      </c>
      <c r="D769" t="s">
        <v>1493</v>
      </c>
      <c r="E769" t="s">
        <v>7</v>
      </c>
      <c r="F769" s="6">
        <v>32384</v>
      </c>
      <c r="G769">
        <f>COUNTIF(deals_closed!D:D,'calculations '!B769)</f>
        <v>15</v>
      </c>
      <c r="H769" s="6">
        <f>SUMIF(deals_closed!D:D,'calculations '!B769,deals_closed!C:C)</f>
        <v>458838</v>
      </c>
      <c r="I769" s="9">
        <f>VLOOKUP(E769,'2018_commission_structure'!$A$22:$I$24,9,FALSE)</f>
        <v>500000</v>
      </c>
      <c r="J769" s="7">
        <f t="shared" si="111"/>
        <v>625000</v>
      </c>
      <c r="K769" s="8">
        <f t="shared" si="112"/>
        <v>750000</v>
      </c>
      <c r="L769" s="9">
        <f t="shared" si="113"/>
        <v>1000000</v>
      </c>
      <c r="M769" s="10">
        <f t="shared" si="114"/>
        <v>0.91767600000000005</v>
      </c>
      <c r="N769" t="str">
        <f t="shared" si="115"/>
        <v>0-100%</v>
      </c>
      <c r="O769" s="9">
        <f>MIN(I769, H769)*INDEX('2018_commission_structure'!$A$21:$I$24,
MATCH($E769, '2018_commission_structure'!$A$21:$A$24,0),
MATCH(O$1, '2018_commission_structure'!$A$21:$I$21,0))</f>
        <v>45883.8</v>
      </c>
      <c r="P769" s="2">
        <f>IF(H769&gt;I769, MIN(H769-I769, J769-I769)*
INDEX('2018_commission_structure'!$A$21:$I$24,
MATCH($E769, '2018_commission_structure'!$A$21:$A$24, 0),
MATCH(P$1, '2018_commission_structure'!$A$21:$I$21, 0)), 0)</f>
        <v>0</v>
      </c>
      <c r="Q769" s="2">
        <f>IF(H769&gt;J769, MIN(H769-J769, K769-J769)*
INDEX('2018_commission_structure'!$A$21:$I$24,
MATCH($E769, '2018_commission_structure'!$A$21:$A$24, 0),
MATCH(Q$1, '2018_commission_structure'!$A$21:$I$21, 0)), 0)</f>
        <v>0</v>
      </c>
      <c r="R769" s="2">
        <f>IF($H769&gt;K769,MIN($H769-K769,L769-K769)*INDEX('2018_commission_structure'!$A$21:$I$24,MATCH($E769,'2018_commission_structure'!$A$21:$A$24,0),MATCH('calculations '!R$1,'2018_commission_structure'!$A$21:$I$21,0)),0)</f>
        <v>0</v>
      </c>
      <c r="S769" s="2">
        <f>IF($H769&gt;L769, ($H769-L769) *INDEX('2018_commission_structure'!$A$21:$I$24,MATCH($E769, '2018_commission_structure'!$A$21:$A$24,0),MATCH(S$1, '2018_commission_structure'!$A$21:$I$21,0)), 0)</f>
        <v>0</v>
      </c>
      <c r="T769" s="2">
        <f t="shared" si="116"/>
        <v>45883.8</v>
      </c>
      <c r="U769" s="2">
        <f t="shared" si="117"/>
        <v>78267.8</v>
      </c>
      <c r="V769" s="2">
        <f>MIN(I769, H769)*INDEX('2018_commission_structure'!$A$15:$I$18,MATCH($E769, '2018_commission_structure'!$A$15:$A$18,0),MATCH(V$1, '2018_commission_structure'!$A$15:$I$15,0))</f>
        <v>55060.56</v>
      </c>
      <c r="W769" s="2">
        <f>IF(H769&gt;I769, MIN(H769-I769, J769-I769)*INDEX('2018_commission_structure'!$A$15:$I$18,MATCH($E769, '2018_commission_structure'!$A$15:$A$18, 0),MATCH(W$1,'2018_commission_structure'!$A$15:$I$15, 0)), 0)</f>
        <v>0</v>
      </c>
      <c r="X769" s="2">
        <f>IF(H769&gt;J769, MIN(H769-J769, K769-J769)*INDEX('2018_commission_structure'!$A$15:$I$24,MATCH($E769, '2018_commission_structure'!$A$15:$A$18, 0),MATCH(X$1, '2018_commission_structure'!$A$15:$I$15, 0)), 0)</f>
        <v>0</v>
      </c>
      <c r="Y769" s="2">
        <f>IF($H769&gt;K769,MIN($H769-K769,L769-K769)*INDEX('2018_commission_structure'!$A$15:$I$24,MATCH($E769,'2018_commission_structure'!$A$15:$A$18,0),MATCH('calculations '!Y$1,'2018_commission_structure'!$A$15:$I$15,0)),0)</f>
        <v>0</v>
      </c>
      <c r="Z769" s="2">
        <f>IF($H769&gt;L769, ($H769-L769) *INDEX('2018_commission_structure'!$A$15:$I$24,MATCH($E769, '2018_commission_structure'!$A$15:$A$18,0),MATCH(Z$1, '2018_commission_structure'!$A$15:$I$15,0)), 0)</f>
        <v>0</v>
      </c>
      <c r="AA769" s="9">
        <f t="shared" si="118"/>
        <v>55060.56</v>
      </c>
      <c r="AB769" s="9">
        <f t="shared" si="119"/>
        <v>87444.56</v>
      </c>
    </row>
    <row r="770" spans="1:28" x14ac:dyDescent="0.25">
      <c r="A770" t="str">
        <f t="shared" ref="A770:A833" si="120">C770&amp;" "&amp;D770</f>
        <v>Nicolette Matityahu</v>
      </c>
      <c r="B770">
        <v>8175279842</v>
      </c>
      <c r="C770" t="s">
        <v>1494</v>
      </c>
      <c r="D770" t="s">
        <v>1495</v>
      </c>
      <c r="E770" t="s">
        <v>29</v>
      </c>
      <c r="F770" s="6">
        <v>50337</v>
      </c>
      <c r="G770">
        <f>COUNTIF(deals_closed!D:D,'calculations '!B770)</f>
        <v>16</v>
      </c>
      <c r="H770" s="6">
        <f>SUMIF(deals_closed!D:D,'calculations '!B770,deals_closed!C:C)</f>
        <v>535986</v>
      </c>
      <c r="I770" s="9">
        <f>VLOOKUP(E770,'2018_commission_structure'!$A$22:$I$24,9,FALSE)</f>
        <v>600000</v>
      </c>
      <c r="J770" s="7">
        <f t="shared" si="111"/>
        <v>750000</v>
      </c>
      <c r="K770" s="8">
        <f t="shared" si="112"/>
        <v>900000</v>
      </c>
      <c r="L770" s="9">
        <f t="shared" si="113"/>
        <v>1200000</v>
      </c>
      <c r="M770" s="10">
        <f t="shared" si="114"/>
        <v>0.89331000000000005</v>
      </c>
      <c r="N770" t="str">
        <f t="shared" si="115"/>
        <v>0-100%</v>
      </c>
      <c r="O770" s="9">
        <f>MIN(I770, H770)*INDEX('2018_commission_structure'!$A$21:$I$24,
MATCH($E770, '2018_commission_structure'!$A$21:$A$24,0),
MATCH(O$1, '2018_commission_structure'!$A$21:$I$21,0))</f>
        <v>69678.180000000008</v>
      </c>
      <c r="P770" s="2">
        <f>IF(H770&gt;I770, MIN(H770-I770, J770-I770)*
INDEX('2018_commission_structure'!$A$21:$I$24,
MATCH($E770, '2018_commission_structure'!$A$21:$A$24, 0),
MATCH(P$1, '2018_commission_structure'!$A$21:$I$21, 0)), 0)</f>
        <v>0</v>
      </c>
      <c r="Q770" s="2">
        <f>IF(H770&gt;J770, MIN(H770-J770, K770-J770)*
INDEX('2018_commission_structure'!$A$21:$I$24,
MATCH($E770, '2018_commission_structure'!$A$21:$A$24, 0),
MATCH(Q$1, '2018_commission_structure'!$A$21:$I$21, 0)), 0)</f>
        <v>0</v>
      </c>
      <c r="R770" s="2">
        <f>IF($H770&gt;K770,MIN($H770-K770,L770-K770)*INDEX('2018_commission_structure'!$A$21:$I$24,MATCH($E770,'2018_commission_structure'!$A$21:$A$24,0),MATCH('calculations '!R$1,'2018_commission_structure'!$A$21:$I$21,0)),0)</f>
        <v>0</v>
      </c>
      <c r="S770" s="2">
        <f>IF($H770&gt;L770, ($H770-L770) *INDEX('2018_commission_structure'!$A$21:$I$24,MATCH($E770, '2018_commission_structure'!$A$21:$A$24,0),MATCH(S$1, '2018_commission_structure'!$A$21:$I$21,0)), 0)</f>
        <v>0</v>
      </c>
      <c r="T770" s="2">
        <f t="shared" si="116"/>
        <v>69678.180000000008</v>
      </c>
      <c r="U770" s="2">
        <f t="shared" si="117"/>
        <v>120015.18000000001</v>
      </c>
      <c r="V770" s="2">
        <f>MIN(I770, H770)*INDEX('2018_commission_structure'!$A$15:$I$18,MATCH($E770, '2018_commission_structure'!$A$15:$A$18,0),MATCH(V$1, '2018_commission_structure'!$A$15:$I$15,0))</f>
        <v>80397.899999999994</v>
      </c>
      <c r="W770" s="2">
        <f>IF(H770&gt;I770, MIN(H770-I770, J770-I770)*INDEX('2018_commission_structure'!$A$15:$I$18,MATCH($E770, '2018_commission_structure'!$A$15:$A$18, 0),MATCH(W$1,'2018_commission_structure'!$A$15:$I$15, 0)), 0)</f>
        <v>0</v>
      </c>
      <c r="X770" s="2">
        <f>IF(H770&gt;J770, MIN(H770-J770, K770-J770)*INDEX('2018_commission_structure'!$A$15:$I$24,MATCH($E770, '2018_commission_structure'!$A$15:$A$18, 0),MATCH(X$1, '2018_commission_structure'!$A$15:$I$15, 0)), 0)</f>
        <v>0</v>
      </c>
      <c r="Y770" s="2">
        <f>IF($H770&gt;K770,MIN($H770-K770,L770-K770)*INDEX('2018_commission_structure'!$A$15:$I$24,MATCH($E770,'2018_commission_structure'!$A$15:$A$18,0),MATCH('calculations '!Y$1,'2018_commission_structure'!$A$15:$I$15,0)),0)</f>
        <v>0</v>
      </c>
      <c r="Z770" s="2">
        <f>IF($H770&gt;L770, ($H770-L770) *INDEX('2018_commission_structure'!$A$15:$I$24,MATCH($E770, '2018_commission_structure'!$A$15:$A$18,0),MATCH(Z$1, '2018_commission_structure'!$A$15:$I$15,0)), 0)</f>
        <v>0</v>
      </c>
      <c r="AA770" s="9">
        <f t="shared" si="118"/>
        <v>80397.899999999994</v>
      </c>
      <c r="AB770" s="9">
        <f t="shared" si="119"/>
        <v>130734.9</v>
      </c>
    </row>
    <row r="771" spans="1:28" x14ac:dyDescent="0.25">
      <c r="A771" t="str">
        <f t="shared" si="120"/>
        <v>Gaby Shilston</v>
      </c>
      <c r="B771">
        <v>8728207157</v>
      </c>
      <c r="C771" t="s">
        <v>1496</v>
      </c>
      <c r="D771" t="s">
        <v>1497</v>
      </c>
      <c r="E771" t="s">
        <v>10</v>
      </c>
      <c r="F771" s="6">
        <v>100924</v>
      </c>
      <c r="G771">
        <f>COUNTIF(deals_closed!D:D,'calculations '!B771)</f>
        <v>23</v>
      </c>
      <c r="H771" s="6">
        <f>SUMIF(deals_closed!D:D,'calculations '!B771,deals_closed!C:C)</f>
        <v>728077</v>
      </c>
      <c r="I771" s="9">
        <f>VLOOKUP(E771,'2018_commission_structure'!$A$22:$I$24,9,FALSE)</f>
        <v>750000</v>
      </c>
      <c r="J771" s="7">
        <f t="shared" ref="J771:J834" si="121">I771*1.25</f>
        <v>937500</v>
      </c>
      <c r="K771" s="8">
        <f t="shared" ref="K771:K834" si="122">I771*1.5</f>
        <v>1125000</v>
      </c>
      <c r="L771" s="9">
        <f t="shared" ref="L771:L834" si="123">I771*2</f>
        <v>1500000</v>
      </c>
      <c r="M771" s="10">
        <f t="shared" ref="M771:M834" si="124">H771/I771</f>
        <v>0.97076933333333337</v>
      </c>
      <c r="N771" t="str">
        <f t="shared" ref="N771:N834" si="125">IF(M771&lt;=1, "0-100%",
IF(M771&lt;=1.25, "100-125%",
IF(M771&lt;=1.5, "125-150%",
IF(M771&lt;=2, "150-200%", "&gt;200%"))))</f>
        <v>0-100%</v>
      </c>
      <c r="O771" s="9">
        <f>MIN(I771, H771)*INDEX('2018_commission_structure'!$A$21:$I$24,
MATCH($E771, '2018_commission_structure'!$A$21:$A$24,0),
MATCH(O$1, '2018_commission_structure'!$A$21:$I$21,0))</f>
        <v>109211.55</v>
      </c>
      <c r="P771" s="2">
        <f>IF(H771&gt;I771, MIN(H771-I771, J771-I771)*
INDEX('2018_commission_structure'!$A$21:$I$24,
MATCH($E771, '2018_commission_structure'!$A$21:$A$24, 0),
MATCH(P$1, '2018_commission_structure'!$A$21:$I$21, 0)), 0)</f>
        <v>0</v>
      </c>
      <c r="Q771" s="2">
        <f>IF(H771&gt;J771, MIN(H771-J771, K771-J771)*
INDEX('2018_commission_structure'!$A$21:$I$24,
MATCH($E771, '2018_commission_structure'!$A$21:$A$24, 0),
MATCH(Q$1, '2018_commission_structure'!$A$21:$I$21, 0)), 0)</f>
        <v>0</v>
      </c>
      <c r="R771" s="2">
        <f>IF($H771&gt;K771,MIN($H771-K771,L771-K771)*INDEX('2018_commission_structure'!$A$21:$I$24,MATCH($E771,'2018_commission_structure'!$A$21:$A$24,0),MATCH('calculations '!R$1,'2018_commission_structure'!$A$21:$I$21,0)),0)</f>
        <v>0</v>
      </c>
      <c r="S771" s="2">
        <f>IF($H771&gt;L771, ($H771-L771) *INDEX('2018_commission_structure'!$A$21:$I$24,MATCH($E771, '2018_commission_structure'!$A$21:$A$24,0),MATCH(S$1, '2018_commission_structure'!$A$21:$I$21,0)), 0)</f>
        <v>0</v>
      </c>
      <c r="T771" s="2">
        <f t="shared" ref="T771:T834" si="126">SUM(O771:S771)</f>
        <v>109211.55</v>
      </c>
      <c r="U771" s="2">
        <f t="shared" ref="U771:U834" si="127">SUM(T771+F771)</f>
        <v>210135.55</v>
      </c>
      <c r="V771" s="2">
        <f>MIN(I771, H771)*INDEX('2018_commission_structure'!$A$15:$I$18,MATCH($E771, '2018_commission_structure'!$A$15:$A$18,0),MATCH(V$1, '2018_commission_structure'!$A$15:$I$15,0))</f>
        <v>109211.55</v>
      </c>
      <c r="W771" s="2">
        <f>IF(H771&gt;I771, MIN(H771-I771, J771-I771)*INDEX('2018_commission_structure'!$A$15:$I$18,MATCH($E771, '2018_commission_structure'!$A$15:$A$18, 0),MATCH(W$1,'2018_commission_structure'!$A$15:$I$15, 0)), 0)</f>
        <v>0</v>
      </c>
      <c r="X771" s="2">
        <f>IF(H771&gt;J771, MIN(H771-J771, K771-J771)*INDEX('2018_commission_structure'!$A$15:$I$24,MATCH($E771, '2018_commission_structure'!$A$15:$A$18, 0),MATCH(X$1, '2018_commission_structure'!$A$15:$I$15, 0)), 0)</f>
        <v>0</v>
      </c>
      <c r="Y771" s="2">
        <f>IF($H771&gt;K771,MIN($H771-K771,L771-K771)*INDEX('2018_commission_structure'!$A$15:$I$24,MATCH($E771,'2018_commission_structure'!$A$15:$A$18,0),MATCH('calculations '!Y$1,'2018_commission_structure'!$A$15:$I$15,0)),0)</f>
        <v>0</v>
      </c>
      <c r="Z771" s="2">
        <f>IF($H771&gt;L771, ($H771-L771) *INDEX('2018_commission_structure'!$A$15:$I$24,MATCH($E771, '2018_commission_structure'!$A$15:$A$18,0),MATCH(Z$1, '2018_commission_structure'!$A$15:$I$15,0)), 0)</f>
        <v>0</v>
      </c>
      <c r="AA771" s="9">
        <f t="shared" ref="AA771:AA834" si="128">SUM(V771:Z771)</f>
        <v>109211.55</v>
      </c>
      <c r="AB771" s="9">
        <f t="shared" ref="AB771:AB834" si="129">AA771+F771</f>
        <v>210135.55</v>
      </c>
    </row>
    <row r="772" spans="1:28" x14ac:dyDescent="0.25">
      <c r="A772" t="str">
        <f t="shared" si="120"/>
        <v>Adolpho Wickersham</v>
      </c>
      <c r="B772">
        <v>3764546336</v>
      </c>
      <c r="C772" t="s">
        <v>1498</v>
      </c>
      <c r="D772" t="s">
        <v>1499</v>
      </c>
      <c r="E772" t="s">
        <v>10</v>
      </c>
      <c r="F772" s="6">
        <v>116738</v>
      </c>
      <c r="G772">
        <f>COUNTIF(deals_closed!D:D,'calculations '!B772)</f>
        <v>22</v>
      </c>
      <c r="H772" s="6">
        <f>SUMIF(deals_closed!D:D,'calculations '!B772,deals_closed!C:C)</f>
        <v>826741</v>
      </c>
      <c r="I772" s="9">
        <f>VLOOKUP(E772,'2018_commission_structure'!$A$22:$I$24,9,FALSE)</f>
        <v>750000</v>
      </c>
      <c r="J772" s="7">
        <f t="shared" si="121"/>
        <v>937500</v>
      </c>
      <c r="K772" s="8">
        <f t="shared" si="122"/>
        <v>1125000</v>
      </c>
      <c r="L772" s="9">
        <f t="shared" si="123"/>
        <v>1500000</v>
      </c>
      <c r="M772" s="10">
        <f t="shared" si="124"/>
        <v>1.1023213333333333</v>
      </c>
      <c r="N772" t="str">
        <f t="shared" si="125"/>
        <v>100-125%</v>
      </c>
      <c r="O772" s="9">
        <f>MIN(I772, H772)*INDEX('2018_commission_structure'!$A$21:$I$24,
MATCH($E772, '2018_commission_structure'!$A$21:$A$24,0),
MATCH(O$1, '2018_commission_structure'!$A$21:$I$21,0))</f>
        <v>112500</v>
      </c>
      <c r="P772" s="2">
        <f>IF(H772&gt;I772, MIN(H772-I772, J772-I772)*
INDEX('2018_commission_structure'!$A$21:$I$24,
MATCH($E772, '2018_commission_structure'!$A$21:$A$24, 0),
MATCH(P$1, '2018_commission_structure'!$A$21:$I$21, 0)), 0)</f>
        <v>14580.79</v>
      </c>
      <c r="Q772" s="2">
        <f>IF(H772&gt;J772, MIN(H772-J772, K772-J772)*
INDEX('2018_commission_structure'!$A$21:$I$24,
MATCH($E772, '2018_commission_structure'!$A$21:$A$24, 0),
MATCH(Q$1, '2018_commission_structure'!$A$21:$I$21, 0)), 0)</f>
        <v>0</v>
      </c>
      <c r="R772" s="2">
        <f>IF($H772&gt;K772,MIN($H772-K772,L772-K772)*INDEX('2018_commission_structure'!$A$21:$I$24,MATCH($E772,'2018_commission_structure'!$A$21:$A$24,0),MATCH('calculations '!R$1,'2018_commission_structure'!$A$21:$I$21,0)),0)</f>
        <v>0</v>
      </c>
      <c r="S772" s="2">
        <f>IF($H772&gt;L772, ($H772-L772) *INDEX('2018_commission_structure'!$A$21:$I$24,MATCH($E772, '2018_commission_structure'!$A$21:$A$24,0),MATCH(S$1, '2018_commission_structure'!$A$21:$I$21,0)), 0)</f>
        <v>0</v>
      </c>
      <c r="T772" s="2">
        <f t="shared" si="126"/>
        <v>127080.79000000001</v>
      </c>
      <c r="U772" s="2">
        <f t="shared" si="127"/>
        <v>243818.79</v>
      </c>
      <c r="V772" s="2">
        <f>MIN(I772, H772)*INDEX('2018_commission_structure'!$A$15:$I$18,MATCH($E772, '2018_commission_structure'!$A$15:$A$18,0),MATCH(V$1, '2018_commission_structure'!$A$15:$I$15,0))</f>
        <v>112500</v>
      </c>
      <c r="W772" s="2">
        <f>IF(H772&gt;I772, MIN(H772-I772, J772-I772)*INDEX('2018_commission_structure'!$A$15:$I$18,MATCH($E772, '2018_commission_structure'!$A$15:$A$18, 0),MATCH(W$1,'2018_commission_structure'!$A$15:$I$15, 0)), 0)</f>
        <v>16883.02</v>
      </c>
      <c r="X772" s="2">
        <f>IF(H772&gt;J772, MIN(H772-J772, K772-J772)*INDEX('2018_commission_structure'!$A$15:$I$24,MATCH($E772, '2018_commission_structure'!$A$15:$A$18, 0),MATCH(X$1, '2018_commission_structure'!$A$15:$I$15, 0)), 0)</f>
        <v>0</v>
      </c>
      <c r="Y772" s="2">
        <f>IF($H772&gt;K772,MIN($H772-K772,L772-K772)*INDEX('2018_commission_structure'!$A$15:$I$24,MATCH($E772,'2018_commission_structure'!$A$15:$A$18,0),MATCH('calculations '!Y$1,'2018_commission_structure'!$A$15:$I$15,0)),0)</f>
        <v>0</v>
      </c>
      <c r="Z772" s="2">
        <f>IF($H772&gt;L772, ($H772-L772) *INDEX('2018_commission_structure'!$A$15:$I$24,MATCH($E772, '2018_commission_structure'!$A$15:$A$18,0),MATCH(Z$1, '2018_commission_structure'!$A$15:$I$15,0)), 0)</f>
        <v>0</v>
      </c>
      <c r="AA772" s="9">
        <f t="shared" si="128"/>
        <v>129383.02</v>
      </c>
      <c r="AB772" s="9">
        <f t="shared" si="129"/>
        <v>246121.02000000002</v>
      </c>
    </row>
    <row r="773" spans="1:28" x14ac:dyDescent="0.25">
      <c r="A773" t="str">
        <f t="shared" si="120"/>
        <v>Chaddie Record</v>
      </c>
      <c r="B773">
        <v>6478891895</v>
      </c>
      <c r="C773" t="s">
        <v>1500</v>
      </c>
      <c r="D773" t="s">
        <v>1501</v>
      </c>
      <c r="E773" t="s">
        <v>10</v>
      </c>
      <c r="F773" s="6">
        <v>90997</v>
      </c>
      <c r="G773">
        <f>COUNTIF(deals_closed!D:D,'calculations '!B773)</f>
        <v>18</v>
      </c>
      <c r="H773" s="6">
        <f>SUMIF(deals_closed!D:D,'calculations '!B773,deals_closed!C:C)</f>
        <v>585356</v>
      </c>
      <c r="I773" s="9">
        <f>VLOOKUP(E773,'2018_commission_structure'!$A$22:$I$24,9,FALSE)</f>
        <v>750000</v>
      </c>
      <c r="J773" s="7">
        <f t="shared" si="121"/>
        <v>937500</v>
      </c>
      <c r="K773" s="8">
        <f t="shared" si="122"/>
        <v>1125000</v>
      </c>
      <c r="L773" s="9">
        <f t="shared" si="123"/>
        <v>1500000</v>
      </c>
      <c r="M773" s="10">
        <f t="shared" si="124"/>
        <v>0.78047466666666665</v>
      </c>
      <c r="N773" t="str">
        <f t="shared" si="125"/>
        <v>0-100%</v>
      </c>
      <c r="O773" s="9">
        <f>MIN(I773, H773)*INDEX('2018_commission_structure'!$A$21:$I$24,
MATCH($E773, '2018_commission_structure'!$A$21:$A$24,0),
MATCH(O$1, '2018_commission_structure'!$A$21:$I$21,0))</f>
        <v>87803.4</v>
      </c>
      <c r="P773" s="2">
        <f>IF(H773&gt;I773, MIN(H773-I773, J773-I773)*
INDEX('2018_commission_structure'!$A$21:$I$24,
MATCH($E773, '2018_commission_structure'!$A$21:$A$24, 0),
MATCH(P$1, '2018_commission_structure'!$A$21:$I$21, 0)), 0)</f>
        <v>0</v>
      </c>
      <c r="Q773" s="2">
        <f>IF(H773&gt;J773, MIN(H773-J773, K773-J773)*
INDEX('2018_commission_structure'!$A$21:$I$24,
MATCH($E773, '2018_commission_structure'!$A$21:$A$24, 0),
MATCH(Q$1, '2018_commission_structure'!$A$21:$I$21, 0)), 0)</f>
        <v>0</v>
      </c>
      <c r="R773" s="2">
        <f>IF($H773&gt;K773,MIN($H773-K773,L773-K773)*INDEX('2018_commission_structure'!$A$21:$I$24,MATCH($E773,'2018_commission_structure'!$A$21:$A$24,0),MATCH('calculations '!R$1,'2018_commission_structure'!$A$21:$I$21,0)),0)</f>
        <v>0</v>
      </c>
      <c r="S773" s="2">
        <f>IF($H773&gt;L773, ($H773-L773) *INDEX('2018_commission_structure'!$A$21:$I$24,MATCH($E773, '2018_commission_structure'!$A$21:$A$24,0),MATCH(S$1, '2018_commission_structure'!$A$21:$I$21,0)), 0)</f>
        <v>0</v>
      </c>
      <c r="T773" s="2">
        <f t="shared" si="126"/>
        <v>87803.4</v>
      </c>
      <c r="U773" s="2">
        <f t="shared" si="127"/>
        <v>178800.4</v>
      </c>
      <c r="V773" s="2">
        <f>MIN(I773, H773)*INDEX('2018_commission_structure'!$A$15:$I$18,MATCH($E773, '2018_commission_structure'!$A$15:$A$18,0),MATCH(V$1, '2018_commission_structure'!$A$15:$I$15,0))</f>
        <v>87803.4</v>
      </c>
      <c r="W773" s="2">
        <f>IF(H773&gt;I773, MIN(H773-I773, J773-I773)*INDEX('2018_commission_structure'!$A$15:$I$18,MATCH($E773, '2018_commission_structure'!$A$15:$A$18, 0),MATCH(W$1,'2018_commission_structure'!$A$15:$I$15, 0)), 0)</f>
        <v>0</v>
      </c>
      <c r="X773" s="2">
        <f>IF(H773&gt;J773, MIN(H773-J773, K773-J773)*INDEX('2018_commission_structure'!$A$15:$I$24,MATCH($E773, '2018_commission_structure'!$A$15:$A$18, 0),MATCH(X$1, '2018_commission_structure'!$A$15:$I$15, 0)), 0)</f>
        <v>0</v>
      </c>
      <c r="Y773" s="2">
        <f>IF($H773&gt;K773,MIN($H773-K773,L773-K773)*INDEX('2018_commission_structure'!$A$15:$I$24,MATCH($E773,'2018_commission_structure'!$A$15:$A$18,0),MATCH('calculations '!Y$1,'2018_commission_structure'!$A$15:$I$15,0)),0)</f>
        <v>0</v>
      </c>
      <c r="Z773" s="2">
        <f>IF($H773&gt;L773, ($H773-L773) *INDEX('2018_commission_structure'!$A$15:$I$24,MATCH($E773, '2018_commission_structure'!$A$15:$A$18,0),MATCH(Z$1, '2018_commission_structure'!$A$15:$I$15,0)), 0)</f>
        <v>0</v>
      </c>
      <c r="AA773" s="9">
        <f t="shared" si="128"/>
        <v>87803.4</v>
      </c>
      <c r="AB773" s="9">
        <f t="shared" si="129"/>
        <v>178800.4</v>
      </c>
    </row>
    <row r="774" spans="1:28" x14ac:dyDescent="0.25">
      <c r="A774" t="str">
        <f t="shared" si="120"/>
        <v>Leicester Blonden</v>
      </c>
      <c r="B774">
        <v>116428384</v>
      </c>
      <c r="C774" t="s">
        <v>1502</v>
      </c>
      <c r="D774" t="s">
        <v>1503</v>
      </c>
      <c r="E774" t="s">
        <v>7</v>
      </c>
      <c r="F774" s="6">
        <v>49600</v>
      </c>
      <c r="G774">
        <f>COUNTIF(deals_closed!D:D,'calculations '!B774)</f>
        <v>15</v>
      </c>
      <c r="H774" s="6">
        <f>SUMIF(deals_closed!D:D,'calculations '!B774,deals_closed!C:C)</f>
        <v>552282</v>
      </c>
      <c r="I774" s="9">
        <f>VLOOKUP(E774,'2018_commission_structure'!$A$22:$I$24,9,FALSE)</f>
        <v>500000</v>
      </c>
      <c r="J774" s="7">
        <f t="shared" si="121"/>
        <v>625000</v>
      </c>
      <c r="K774" s="8">
        <f t="shared" si="122"/>
        <v>750000</v>
      </c>
      <c r="L774" s="9">
        <f t="shared" si="123"/>
        <v>1000000</v>
      </c>
      <c r="M774" s="10">
        <f t="shared" si="124"/>
        <v>1.1045640000000001</v>
      </c>
      <c r="N774" t="str">
        <f t="shared" si="125"/>
        <v>100-125%</v>
      </c>
      <c r="O774" s="9">
        <f>MIN(I774, H774)*INDEX('2018_commission_structure'!$A$21:$I$24,
MATCH($E774, '2018_commission_structure'!$A$21:$A$24,0),
MATCH(O$1, '2018_commission_structure'!$A$21:$I$21,0))</f>
        <v>50000</v>
      </c>
      <c r="P774" s="2">
        <f>IF(H774&gt;I774, MIN(H774-I774, J774-I774)*
INDEX('2018_commission_structure'!$A$21:$I$24,
MATCH($E774, '2018_commission_structure'!$A$21:$A$24, 0),
MATCH(P$1, '2018_commission_structure'!$A$21:$I$21, 0)), 0)</f>
        <v>7842.2999999999993</v>
      </c>
      <c r="Q774" s="2">
        <f>IF(H774&gt;J774, MIN(H774-J774, K774-J774)*
INDEX('2018_commission_structure'!$A$21:$I$24,
MATCH($E774, '2018_commission_structure'!$A$21:$A$24, 0),
MATCH(Q$1, '2018_commission_structure'!$A$21:$I$21, 0)), 0)</f>
        <v>0</v>
      </c>
      <c r="R774" s="2">
        <f>IF($H774&gt;K774,MIN($H774-K774,L774-K774)*INDEX('2018_commission_structure'!$A$21:$I$24,MATCH($E774,'2018_commission_structure'!$A$21:$A$24,0),MATCH('calculations '!R$1,'2018_commission_structure'!$A$21:$I$21,0)),0)</f>
        <v>0</v>
      </c>
      <c r="S774" s="2">
        <f>IF($H774&gt;L774, ($H774-L774) *INDEX('2018_commission_structure'!$A$21:$I$24,MATCH($E774, '2018_commission_structure'!$A$21:$A$24,0),MATCH(S$1, '2018_commission_structure'!$A$21:$I$21,0)), 0)</f>
        <v>0</v>
      </c>
      <c r="T774" s="2">
        <f t="shared" si="126"/>
        <v>57842.3</v>
      </c>
      <c r="U774" s="2">
        <f t="shared" si="127"/>
        <v>107442.3</v>
      </c>
      <c r="V774" s="2">
        <f>MIN(I774, H774)*INDEX('2018_commission_structure'!$A$15:$I$18,MATCH($E774, '2018_commission_structure'!$A$15:$A$18,0),MATCH(V$1, '2018_commission_structure'!$A$15:$I$15,0))</f>
        <v>60000</v>
      </c>
      <c r="W774" s="2">
        <f>IF(H774&gt;I774, MIN(H774-I774, J774-I774)*INDEX('2018_commission_structure'!$A$15:$I$18,MATCH($E774, '2018_commission_structure'!$A$15:$A$18, 0),MATCH(W$1,'2018_commission_structure'!$A$15:$I$15, 0)), 0)</f>
        <v>8887.94</v>
      </c>
      <c r="X774" s="2">
        <f>IF(H774&gt;J774, MIN(H774-J774, K774-J774)*INDEX('2018_commission_structure'!$A$15:$I$24,MATCH($E774, '2018_commission_structure'!$A$15:$A$18, 0),MATCH(X$1, '2018_commission_structure'!$A$15:$I$15, 0)), 0)</f>
        <v>0</v>
      </c>
      <c r="Y774" s="2">
        <f>IF($H774&gt;K774,MIN($H774-K774,L774-K774)*INDEX('2018_commission_structure'!$A$15:$I$24,MATCH($E774,'2018_commission_structure'!$A$15:$A$18,0),MATCH('calculations '!Y$1,'2018_commission_structure'!$A$15:$I$15,0)),0)</f>
        <v>0</v>
      </c>
      <c r="Z774" s="2">
        <f>IF($H774&gt;L774, ($H774-L774) *INDEX('2018_commission_structure'!$A$15:$I$24,MATCH($E774, '2018_commission_structure'!$A$15:$A$18,0),MATCH(Z$1, '2018_commission_structure'!$A$15:$I$15,0)), 0)</f>
        <v>0</v>
      </c>
      <c r="AA774" s="9">
        <f t="shared" si="128"/>
        <v>68887.94</v>
      </c>
      <c r="AB774" s="9">
        <f t="shared" si="129"/>
        <v>118487.94</v>
      </c>
    </row>
    <row r="775" spans="1:28" x14ac:dyDescent="0.25">
      <c r="A775" t="str">
        <f t="shared" si="120"/>
        <v>Rouvin Bavister</v>
      </c>
      <c r="B775">
        <v>3507341514</v>
      </c>
      <c r="C775" t="s">
        <v>1504</v>
      </c>
      <c r="D775" t="s">
        <v>1505</v>
      </c>
      <c r="E775" t="s">
        <v>10</v>
      </c>
      <c r="F775" s="6">
        <v>89245</v>
      </c>
      <c r="G775">
        <f>COUNTIF(deals_closed!D:D,'calculations '!B775)</f>
        <v>17</v>
      </c>
      <c r="H775" s="6">
        <f>SUMIF(deals_closed!D:D,'calculations '!B775,deals_closed!C:C)</f>
        <v>596808</v>
      </c>
      <c r="I775" s="9">
        <f>VLOOKUP(E775,'2018_commission_structure'!$A$22:$I$24,9,FALSE)</f>
        <v>750000</v>
      </c>
      <c r="J775" s="7">
        <f t="shared" si="121"/>
        <v>937500</v>
      </c>
      <c r="K775" s="8">
        <f t="shared" si="122"/>
        <v>1125000</v>
      </c>
      <c r="L775" s="9">
        <f t="shared" si="123"/>
        <v>1500000</v>
      </c>
      <c r="M775" s="10">
        <f t="shared" si="124"/>
        <v>0.79574400000000001</v>
      </c>
      <c r="N775" t="str">
        <f t="shared" si="125"/>
        <v>0-100%</v>
      </c>
      <c r="O775" s="9">
        <f>MIN(I775, H775)*INDEX('2018_commission_structure'!$A$21:$I$24,
MATCH($E775, '2018_commission_structure'!$A$21:$A$24,0),
MATCH(O$1, '2018_commission_structure'!$A$21:$I$21,0))</f>
        <v>89521.2</v>
      </c>
      <c r="P775" s="2">
        <f>IF(H775&gt;I775, MIN(H775-I775, J775-I775)*
INDEX('2018_commission_structure'!$A$21:$I$24,
MATCH($E775, '2018_commission_structure'!$A$21:$A$24, 0),
MATCH(P$1, '2018_commission_structure'!$A$21:$I$21, 0)), 0)</f>
        <v>0</v>
      </c>
      <c r="Q775" s="2">
        <f>IF(H775&gt;J775, MIN(H775-J775, K775-J775)*
INDEX('2018_commission_structure'!$A$21:$I$24,
MATCH($E775, '2018_commission_structure'!$A$21:$A$24, 0),
MATCH(Q$1, '2018_commission_structure'!$A$21:$I$21, 0)), 0)</f>
        <v>0</v>
      </c>
      <c r="R775" s="2">
        <f>IF($H775&gt;K775,MIN($H775-K775,L775-K775)*INDEX('2018_commission_structure'!$A$21:$I$24,MATCH($E775,'2018_commission_structure'!$A$21:$A$24,0),MATCH('calculations '!R$1,'2018_commission_structure'!$A$21:$I$21,0)),0)</f>
        <v>0</v>
      </c>
      <c r="S775" s="2">
        <f>IF($H775&gt;L775, ($H775-L775) *INDEX('2018_commission_structure'!$A$21:$I$24,MATCH($E775, '2018_commission_structure'!$A$21:$A$24,0),MATCH(S$1, '2018_commission_structure'!$A$21:$I$21,0)), 0)</f>
        <v>0</v>
      </c>
      <c r="T775" s="2">
        <f t="shared" si="126"/>
        <v>89521.2</v>
      </c>
      <c r="U775" s="2">
        <f t="shared" si="127"/>
        <v>178766.2</v>
      </c>
      <c r="V775" s="2">
        <f>MIN(I775, H775)*INDEX('2018_commission_structure'!$A$15:$I$18,MATCH($E775, '2018_commission_structure'!$A$15:$A$18,0),MATCH(V$1, '2018_commission_structure'!$A$15:$I$15,0))</f>
        <v>89521.2</v>
      </c>
      <c r="W775" s="2">
        <f>IF(H775&gt;I775, MIN(H775-I775, J775-I775)*INDEX('2018_commission_structure'!$A$15:$I$18,MATCH($E775, '2018_commission_structure'!$A$15:$A$18, 0),MATCH(W$1,'2018_commission_structure'!$A$15:$I$15, 0)), 0)</f>
        <v>0</v>
      </c>
      <c r="X775" s="2">
        <f>IF(H775&gt;J775, MIN(H775-J775, K775-J775)*INDEX('2018_commission_structure'!$A$15:$I$24,MATCH($E775, '2018_commission_structure'!$A$15:$A$18, 0),MATCH(X$1, '2018_commission_structure'!$A$15:$I$15, 0)), 0)</f>
        <v>0</v>
      </c>
      <c r="Y775" s="2">
        <f>IF($H775&gt;K775,MIN($H775-K775,L775-K775)*INDEX('2018_commission_structure'!$A$15:$I$24,MATCH($E775,'2018_commission_structure'!$A$15:$A$18,0),MATCH('calculations '!Y$1,'2018_commission_structure'!$A$15:$I$15,0)),0)</f>
        <v>0</v>
      </c>
      <c r="Z775" s="2">
        <f>IF($H775&gt;L775, ($H775-L775) *INDEX('2018_commission_structure'!$A$15:$I$24,MATCH($E775, '2018_commission_structure'!$A$15:$A$18,0),MATCH(Z$1, '2018_commission_structure'!$A$15:$I$15,0)), 0)</f>
        <v>0</v>
      </c>
      <c r="AA775" s="9">
        <f t="shared" si="128"/>
        <v>89521.2</v>
      </c>
      <c r="AB775" s="9">
        <f t="shared" si="129"/>
        <v>178766.2</v>
      </c>
    </row>
    <row r="776" spans="1:28" x14ac:dyDescent="0.25">
      <c r="A776" t="str">
        <f t="shared" si="120"/>
        <v>Elmore Gianullo</v>
      </c>
      <c r="B776">
        <v>4094820760</v>
      </c>
      <c r="C776" t="s">
        <v>1506</v>
      </c>
      <c r="D776" t="s">
        <v>1507</v>
      </c>
      <c r="E776" t="s">
        <v>29</v>
      </c>
      <c r="F776" s="6">
        <v>74967</v>
      </c>
      <c r="G776">
        <f>COUNTIF(deals_closed!D:D,'calculations '!B776)</f>
        <v>17</v>
      </c>
      <c r="H776" s="6">
        <f>SUMIF(deals_closed!D:D,'calculations '!B776,deals_closed!C:C)</f>
        <v>523072</v>
      </c>
      <c r="I776" s="9">
        <f>VLOOKUP(E776,'2018_commission_structure'!$A$22:$I$24,9,FALSE)</f>
        <v>600000</v>
      </c>
      <c r="J776" s="7">
        <f t="shared" si="121"/>
        <v>750000</v>
      </c>
      <c r="K776" s="8">
        <f t="shared" si="122"/>
        <v>900000</v>
      </c>
      <c r="L776" s="9">
        <f t="shared" si="123"/>
        <v>1200000</v>
      </c>
      <c r="M776" s="10">
        <f t="shared" si="124"/>
        <v>0.87178666666666671</v>
      </c>
      <c r="N776" t="str">
        <f t="shared" si="125"/>
        <v>0-100%</v>
      </c>
      <c r="O776" s="9">
        <f>MIN(I776, H776)*INDEX('2018_commission_structure'!$A$21:$I$24,
MATCH($E776, '2018_commission_structure'!$A$21:$A$24,0),
MATCH(O$1, '2018_commission_structure'!$A$21:$I$21,0))</f>
        <v>67999.360000000001</v>
      </c>
      <c r="P776" s="2">
        <f>IF(H776&gt;I776, MIN(H776-I776, J776-I776)*
INDEX('2018_commission_structure'!$A$21:$I$24,
MATCH($E776, '2018_commission_structure'!$A$21:$A$24, 0),
MATCH(P$1, '2018_commission_structure'!$A$21:$I$21, 0)), 0)</f>
        <v>0</v>
      </c>
      <c r="Q776" s="2">
        <f>IF(H776&gt;J776, MIN(H776-J776, K776-J776)*
INDEX('2018_commission_structure'!$A$21:$I$24,
MATCH($E776, '2018_commission_structure'!$A$21:$A$24, 0),
MATCH(Q$1, '2018_commission_structure'!$A$21:$I$21, 0)), 0)</f>
        <v>0</v>
      </c>
      <c r="R776" s="2">
        <f>IF($H776&gt;K776,MIN($H776-K776,L776-K776)*INDEX('2018_commission_structure'!$A$21:$I$24,MATCH($E776,'2018_commission_structure'!$A$21:$A$24,0),MATCH('calculations '!R$1,'2018_commission_structure'!$A$21:$I$21,0)),0)</f>
        <v>0</v>
      </c>
      <c r="S776" s="2">
        <f>IF($H776&gt;L776, ($H776-L776) *INDEX('2018_commission_structure'!$A$21:$I$24,MATCH($E776, '2018_commission_structure'!$A$21:$A$24,0),MATCH(S$1, '2018_commission_structure'!$A$21:$I$21,0)), 0)</f>
        <v>0</v>
      </c>
      <c r="T776" s="2">
        <f t="shared" si="126"/>
        <v>67999.360000000001</v>
      </c>
      <c r="U776" s="2">
        <f t="shared" si="127"/>
        <v>142966.35999999999</v>
      </c>
      <c r="V776" s="2">
        <f>MIN(I776, H776)*INDEX('2018_commission_structure'!$A$15:$I$18,MATCH($E776, '2018_commission_structure'!$A$15:$A$18,0),MATCH(V$1, '2018_commission_structure'!$A$15:$I$15,0))</f>
        <v>78460.800000000003</v>
      </c>
      <c r="W776" s="2">
        <f>IF(H776&gt;I776, MIN(H776-I776, J776-I776)*INDEX('2018_commission_structure'!$A$15:$I$18,MATCH($E776, '2018_commission_structure'!$A$15:$A$18, 0),MATCH(W$1,'2018_commission_structure'!$A$15:$I$15, 0)), 0)</f>
        <v>0</v>
      </c>
      <c r="X776" s="2">
        <f>IF(H776&gt;J776, MIN(H776-J776, K776-J776)*INDEX('2018_commission_structure'!$A$15:$I$24,MATCH($E776, '2018_commission_structure'!$A$15:$A$18, 0),MATCH(X$1, '2018_commission_structure'!$A$15:$I$15, 0)), 0)</f>
        <v>0</v>
      </c>
      <c r="Y776" s="2">
        <f>IF($H776&gt;K776,MIN($H776-K776,L776-K776)*INDEX('2018_commission_structure'!$A$15:$I$24,MATCH($E776,'2018_commission_structure'!$A$15:$A$18,0),MATCH('calculations '!Y$1,'2018_commission_structure'!$A$15:$I$15,0)),0)</f>
        <v>0</v>
      </c>
      <c r="Z776" s="2">
        <f>IF($H776&gt;L776, ($H776-L776) *INDEX('2018_commission_structure'!$A$15:$I$24,MATCH($E776, '2018_commission_structure'!$A$15:$A$18,0),MATCH(Z$1, '2018_commission_structure'!$A$15:$I$15,0)), 0)</f>
        <v>0</v>
      </c>
      <c r="AA776" s="9">
        <f t="shared" si="128"/>
        <v>78460.800000000003</v>
      </c>
      <c r="AB776" s="9">
        <f t="shared" si="129"/>
        <v>153427.79999999999</v>
      </c>
    </row>
    <row r="777" spans="1:28" x14ac:dyDescent="0.25">
      <c r="A777" t="str">
        <f t="shared" si="120"/>
        <v>Jourdain Patience</v>
      </c>
      <c r="B777">
        <v>8718856853</v>
      </c>
      <c r="C777" t="s">
        <v>1508</v>
      </c>
      <c r="D777" t="s">
        <v>1509</v>
      </c>
      <c r="E777" t="s">
        <v>29</v>
      </c>
      <c r="F777" s="6">
        <v>71243</v>
      </c>
      <c r="G777">
        <f>COUNTIF(deals_closed!D:D,'calculations '!B777)</f>
        <v>19</v>
      </c>
      <c r="H777" s="6">
        <f>SUMIF(deals_closed!D:D,'calculations '!B777,deals_closed!C:C)</f>
        <v>681071</v>
      </c>
      <c r="I777" s="9">
        <f>VLOOKUP(E777,'2018_commission_structure'!$A$22:$I$24,9,FALSE)</f>
        <v>600000</v>
      </c>
      <c r="J777" s="7">
        <f t="shared" si="121"/>
        <v>750000</v>
      </c>
      <c r="K777" s="8">
        <f t="shared" si="122"/>
        <v>900000</v>
      </c>
      <c r="L777" s="9">
        <f t="shared" si="123"/>
        <v>1200000</v>
      </c>
      <c r="M777" s="10">
        <f t="shared" si="124"/>
        <v>1.1351183333333332</v>
      </c>
      <c r="N777" t="str">
        <f t="shared" si="125"/>
        <v>100-125%</v>
      </c>
      <c r="O777" s="9">
        <f>MIN(I777, H777)*INDEX('2018_commission_structure'!$A$21:$I$24,
MATCH($E777, '2018_commission_structure'!$A$21:$A$24,0),
MATCH(O$1, '2018_commission_structure'!$A$21:$I$21,0))</f>
        <v>78000</v>
      </c>
      <c r="P777" s="2">
        <f>IF(H777&gt;I777, MIN(H777-I777, J777-I777)*
INDEX('2018_commission_structure'!$A$21:$I$24,
MATCH($E777, '2018_commission_structure'!$A$21:$A$24, 0),
MATCH(P$1, '2018_commission_structure'!$A$21:$I$21, 0)), 0)</f>
        <v>13782.070000000002</v>
      </c>
      <c r="Q777" s="2">
        <f>IF(H777&gt;J777, MIN(H777-J777, K777-J777)*
INDEX('2018_commission_structure'!$A$21:$I$24,
MATCH($E777, '2018_commission_structure'!$A$21:$A$24, 0),
MATCH(Q$1, '2018_commission_structure'!$A$21:$I$21, 0)), 0)</f>
        <v>0</v>
      </c>
      <c r="R777" s="2">
        <f>IF($H777&gt;K777,MIN($H777-K777,L777-K777)*INDEX('2018_commission_structure'!$A$21:$I$24,MATCH($E777,'2018_commission_structure'!$A$21:$A$24,0),MATCH('calculations '!R$1,'2018_commission_structure'!$A$21:$I$21,0)),0)</f>
        <v>0</v>
      </c>
      <c r="S777" s="2">
        <f>IF($H777&gt;L777, ($H777-L777) *INDEX('2018_commission_structure'!$A$21:$I$24,MATCH($E777, '2018_commission_structure'!$A$21:$A$24,0),MATCH(S$1, '2018_commission_structure'!$A$21:$I$21,0)), 0)</f>
        <v>0</v>
      </c>
      <c r="T777" s="2">
        <f t="shared" si="126"/>
        <v>91782.07</v>
      </c>
      <c r="U777" s="2">
        <f t="shared" si="127"/>
        <v>163025.07</v>
      </c>
      <c r="V777" s="2">
        <f>MIN(I777, H777)*INDEX('2018_commission_structure'!$A$15:$I$18,MATCH($E777, '2018_commission_structure'!$A$15:$A$18,0),MATCH(V$1, '2018_commission_structure'!$A$15:$I$15,0))</f>
        <v>90000</v>
      </c>
      <c r="W777" s="2">
        <f>IF(H777&gt;I777, MIN(H777-I777, J777-I777)*INDEX('2018_commission_structure'!$A$15:$I$18,MATCH($E777, '2018_commission_structure'!$A$15:$A$18, 0),MATCH(W$1,'2018_commission_structure'!$A$15:$I$15, 0)), 0)</f>
        <v>14592.779999999999</v>
      </c>
      <c r="X777" s="2">
        <f>IF(H777&gt;J777, MIN(H777-J777, K777-J777)*INDEX('2018_commission_structure'!$A$15:$I$24,MATCH($E777, '2018_commission_structure'!$A$15:$A$18, 0),MATCH(X$1, '2018_commission_structure'!$A$15:$I$15, 0)), 0)</f>
        <v>0</v>
      </c>
      <c r="Y777" s="2">
        <f>IF($H777&gt;K777,MIN($H777-K777,L777-K777)*INDEX('2018_commission_structure'!$A$15:$I$24,MATCH($E777,'2018_commission_structure'!$A$15:$A$18,0),MATCH('calculations '!Y$1,'2018_commission_structure'!$A$15:$I$15,0)),0)</f>
        <v>0</v>
      </c>
      <c r="Z777" s="2">
        <f>IF($H777&gt;L777, ($H777-L777) *INDEX('2018_commission_structure'!$A$15:$I$24,MATCH($E777, '2018_commission_structure'!$A$15:$A$18,0),MATCH(Z$1, '2018_commission_structure'!$A$15:$I$15,0)), 0)</f>
        <v>0</v>
      </c>
      <c r="AA777" s="9">
        <f t="shared" si="128"/>
        <v>104592.78</v>
      </c>
      <c r="AB777" s="9">
        <f t="shared" si="129"/>
        <v>175835.78</v>
      </c>
    </row>
    <row r="778" spans="1:28" x14ac:dyDescent="0.25">
      <c r="A778" t="str">
        <f t="shared" si="120"/>
        <v>Richmound Satyford</v>
      </c>
      <c r="B778">
        <v>4691333258</v>
      </c>
      <c r="C778" t="s">
        <v>1510</v>
      </c>
      <c r="D778" t="s">
        <v>1511</v>
      </c>
      <c r="E778" t="s">
        <v>7</v>
      </c>
      <c r="F778" s="6">
        <v>39926</v>
      </c>
      <c r="G778">
        <f>COUNTIF(deals_closed!D:D,'calculations '!B778)</f>
        <v>24</v>
      </c>
      <c r="H778" s="6">
        <f>SUMIF(deals_closed!D:D,'calculations '!B778,deals_closed!C:C)</f>
        <v>745980</v>
      </c>
      <c r="I778" s="9">
        <f>VLOOKUP(E778,'2018_commission_structure'!$A$22:$I$24,9,FALSE)</f>
        <v>500000</v>
      </c>
      <c r="J778" s="7">
        <f t="shared" si="121"/>
        <v>625000</v>
      </c>
      <c r="K778" s="8">
        <f t="shared" si="122"/>
        <v>750000</v>
      </c>
      <c r="L778" s="9">
        <f t="shared" si="123"/>
        <v>1000000</v>
      </c>
      <c r="M778" s="10">
        <f t="shared" si="124"/>
        <v>1.49196</v>
      </c>
      <c r="N778" t="str">
        <f t="shared" si="125"/>
        <v>125-150%</v>
      </c>
      <c r="O778" s="9">
        <f>MIN(I778, H778)*INDEX('2018_commission_structure'!$A$21:$I$24,
MATCH($E778, '2018_commission_structure'!$A$21:$A$24,0),
MATCH(O$1, '2018_commission_structure'!$A$21:$I$21,0))</f>
        <v>50000</v>
      </c>
      <c r="P778" s="2">
        <f>IF(H778&gt;I778, MIN(H778-I778, J778-I778)*
INDEX('2018_commission_structure'!$A$21:$I$24,
MATCH($E778, '2018_commission_structure'!$A$21:$A$24, 0),
MATCH(P$1, '2018_commission_structure'!$A$21:$I$21, 0)), 0)</f>
        <v>18750</v>
      </c>
      <c r="Q778" s="2">
        <f>IF(H778&gt;J778, MIN(H778-J778, K778-J778)*
INDEX('2018_commission_structure'!$A$21:$I$24,
MATCH($E778, '2018_commission_structure'!$A$21:$A$24, 0),
MATCH(Q$1, '2018_commission_structure'!$A$21:$I$21, 0)), 0)</f>
        <v>21776.399999999998</v>
      </c>
      <c r="R778" s="2">
        <f>IF($H778&gt;K778,MIN($H778-K778,L778-K778)*INDEX('2018_commission_structure'!$A$21:$I$24,MATCH($E778,'2018_commission_structure'!$A$21:$A$24,0),MATCH('calculations '!R$1,'2018_commission_structure'!$A$21:$I$21,0)),0)</f>
        <v>0</v>
      </c>
      <c r="S778" s="2">
        <f>IF($H778&gt;L778, ($H778-L778) *INDEX('2018_commission_structure'!$A$21:$I$24,MATCH($E778, '2018_commission_structure'!$A$21:$A$24,0),MATCH(S$1, '2018_commission_structure'!$A$21:$I$21,0)), 0)</f>
        <v>0</v>
      </c>
      <c r="T778" s="2">
        <f t="shared" si="126"/>
        <v>90526.399999999994</v>
      </c>
      <c r="U778" s="2">
        <f t="shared" si="127"/>
        <v>130452.4</v>
      </c>
      <c r="V778" s="2">
        <f>MIN(I778, H778)*INDEX('2018_commission_structure'!$A$15:$I$18,MATCH($E778, '2018_commission_structure'!$A$15:$A$18,0),MATCH(V$1, '2018_commission_structure'!$A$15:$I$15,0))</f>
        <v>60000</v>
      </c>
      <c r="W778" s="2">
        <f>IF(H778&gt;I778, MIN(H778-I778, J778-I778)*INDEX('2018_commission_structure'!$A$15:$I$18,MATCH($E778, '2018_commission_structure'!$A$15:$A$18, 0),MATCH(W$1,'2018_commission_structure'!$A$15:$I$15, 0)), 0)</f>
        <v>21250</v>
      </c>
      <c r="X778" s="2">
        <f>IF(H778&gt;J778, MIN(H778-J778, K778-J778)*INDEX('2018_commission_structure'!$A$15:$I$24,MATCH($E778, '2018_commission_structure'!$A$15:$A$18, 0),MATCH(X$1, '2018_commission_structure'!$A$15:$I$15, 0)), 0)</f>
        <v>24196</v>
      </c>
      <c r="Y778" s="2">
        <f>IF($H778&gt;K778,MIN($H778-K778,L778-K778)*INDEX('2018_commission_structure'!$A$15:$I$24,MATCH($E778,'2018_commission_structure'!$A$15:$A$18,0),MATCH('calculations '!Y$1,'2018_commission_structure'!$A$15:$I$15,0)),0)</f>
        <v>0</v>
      </c>
      <c r="Z778" s="2">
        <f>IF($H778&gt;L778, ($H778-L778) *INDEX('2018_commission_structure'!$A$15:$I$24,MATCH($E778, '2018_commission_structure'!$A$15:$A$18,0),MATCH(Z$1, '2018_commission_structure'!$A$15:$I$15,0)), 0)</f>
        <v>0</v>
      </c>
      <c r="AA778" s="9">
        <f t="shared" si="128"/>
        <v>105446</v>
      </c>
      <c r="AB778" s="9">
        <f t="shared" si="129"/>
        <v>145372</v>
      </c>
    </row>
    <row r="779" spans="1:28" x14ac:dyDescent="0.25">
      <c r="A779" t="str">
        <f t="shared" si="120"/>
        <v>Maighdiln Payfoot</v>
      </c>
      <c r="B779">
        <v>4878156686</v>
      </c>
      <c r="C779" t="s">
        <v>1512</v>
      </c>
      <c r="D779" t="s">
        <v>1513</v>
      </c>
      <c r="E779" t="s">
        <v>7</v>
      </c>
      <c r="F779" s="6">
        <v>38736</v>
      </c>
      <c r="G779">
        <f>COUNTIF(deals_closed!D:D,'calculations '!B779)</f>
        <v>20</v>
      </c>
      <c r="H779" s="6">
        <f>SUMIF(deals_closed!D:D,'calculations '!B779,deals_closed!C:C)</f>
        <v>650341</v>
      </c>
      <c r="I779" s="9">
        <f>VLOOKUP(E779,'2018_commission_structure'!$A$22:$I$24,9,FALSE)</f>
        <v>500000</v>
      </c>
      <c r="J779" s="7">
        <f t="shared" si="121"/>
        <v>625000</v>
      </c>
      <c r="K779" s="8">
        <f t="shared" si="122"/>
        <v>750000</v>
      </c>
      <c r="L779" s="9">
        <f t="shared" si="123"/>
        <v>1000000</v>
      </c>
      <c r="M779" s="10">
        <f t="shared" si="124"/>
        <v>1.3006819999999999</v>
      </c>
      <c r="N779" t="str">
        <f t="shared" si="125"/>
        <v>125-150%</v>
      </c>
      <c r="O779" s="9">
        <f>MIN(I779, H779)*INDEX('2018_commission_structure'!$A$21:$I$24,
MATCH($E779, '2018_commission_structure'!$A$21:$A$24,0),
MATCH(O$1, '2018_commission_structure'!$A$21:$I$21,0))</f>
        <v>50000</v>
      </c>
      <c r="P779" s="2">
        <f>IF(H779&gt;I779, MIN(H779-I779, J779-I779)*
INDEX('2018_commission_structure'!$A$21:$I$24,
MATCH($E779, '2018_commission_structure'!$A$21:$A$24, 0),
MATCH(P$1, '2018_commission_structure'!$A$21:$I$21, 0)), 0)</f>
        <v>18750</v>
      </c>
      <c r="Q779" s="2">
        <f>IF(H779&gt;J779, MIN(H779-J779, K779-J779)*
INDEX('2018_commission_structure'!$A$21:$I$24,
MATCH($E779, '2018_commission_structure'!$A$21:$A$24, 0),
MATCH(Q$1, '2018_commission_structure'!$A$21:$I$21, 0)), 0)</f>
        <v>4561.38</v>
      </c>
      <c r="R779" s="2">
        <f>IF($H779&gt;K779,MIN($H779-K779,L779-K779)*INDEX('2018_commission_structure'!$A$21:$I$24,MATCH($E779,'2018_commission_structure'!$A$21:$A$24,0),MATCH('calculations '!R$1,'2018_commission_structure'!$A$21:$I$21,0)),0)</f>
        <v>0</v>
      </c>
      <c r="S779" s="2">
        <f>IF($H779&gt;L779, ($H779-L779) *INDEX('2018_commission_structure'!$A$21:$I$24,MATCH($E779, '2018_commission_structure'!$A$21:$A$24,0),MATCH(S$1, '2018_commission_structure'!$A$21:$I$21,0)), 0)</f>
        <v>0</v>
      </c>
      <c r="T779" s="2">
        <f t="shared" si="126"/>
        <v>73311.38</v>
      </c>
      <c r="U779" s="2">
        <f t="shared" si="127"/>
        <v>112047.38</v>
      </c>
      <c r="V779" s="2">
        <f>MIN(I779, H779)*INDEX('2018_commission_structure'!$A$15:$I$18,MATCH($E779, '2018_commission_structure'!$A$15:$A$18,0),MATCH(V$1, '2018_commission_structure'!$A$15:$I$15,0))</f>
        <v>60000</v>
      </c>
      <c r="W779" s="2">
        <f>IF(H779&gt;I779, MIN(H779-I779, J779-I779)*INDEX('2018_commission_structure'!$A$15:$I$18,MATCH($E779, '2018_commission_structure'!$A$15:$A$18, 0),MATCH(W$1,'2018_commission_structure'!$A$15:$I$15, 0)), 0)</f>
        <v>21250</v>
      </c>
      <c r="X779" s="2">
        <f>IF(H779&gt;J779, MIN(H779-J779, K779-J779)*INDEX('2018_commission_structure'!$A$15:$I$24,MATCH($E779, '2018_commission_structure'!$A$15:$A$18, 0),MATCH(X$1, '2018_commission_structure'!$A$15:$I$15, 0)), 0)</f>
        <v>5068.2000000000007</v>
      </c>
      <c r="Y779" s="2">
        <f>IF($H779&gt;K779,MIN($H779-K779,L779-K779)*INDEX('2018_commission_structure'!$A$15:$I$24,MATCH($E779,'2018_commission_structure'!$A$15:$A$18,0),MATCH('calculations '!Y$1,'2018_commission_structure'!$A$15:$I$15,0)),0)</f>
        <v>0</v>
      </c>
      <c r="Z779" s="2">
        <f>IF($H779&gt;L779, ($H779-L779) *INDEX('2018_commission_structure'!$A$15:$I$24,MATCH($E779, '2018_commission_structure'!$A$15:$A$18,0),MATCH(Z$1, '2018_commission_structure'!$A$15:$I$15,0)), 0)</f>
        <v>0</v>
      </c>
      <c r="AA779" s="9">
        <f t="shared" si="128"/>
        <v>86318.2</v>
      </c>
      <c r="AB779" s="9">
        <f t="shared" si="129"/>
        <v>125054.2</v>
      </c>
    </row>
    <row r="780" spans="1:28" x14ac:dyDescent="0.25">
      <c r="A780" t="str">
        <f t="shared" si="120"/>
        <v>Eddy Shilston</v>
      </c>
      <c r="B780">
        <v>8832488175</v>
      </c>
      <c r="C780" t="s">
        <v>81</v>
      </c>
      <c r="D780" t="s">
        <v>1497</v>
      </c>
      <c r="E780" t="s">
        <v>29</v>
      </c>
      <c r="F780" s="6">
        <v>50688</v>
      </c>
      <c r="G780">
        <f>COUNTIF(deals_closed!D:D,'calculations '!B780)</f>
        <v>25</v>
      </c>
      <c r="H780" s="6">
        <f>SUMIF(deals_closed!D:D,'calculations '!B780,deals_closed!C:C)</f>
        <v>855507</v>
      </c>
      <c r="I780" s="9">
        <f>VLOOKUP(E780,'2018_commission_structure'!$A$22:$I$24,9,FALSE)</f>
        <v>600000</v>
      </c>
      <c r="J780" s="7">
        <f t="shared" si="121"/>
        <v>750000</v>
      </c>
      <c r="K780" s="8">
        <f t="shared" si="122"/>
        <v>900000</v>
      </c>
      <c r="L780" s="9">
        <f t="shared" si="123"/>
        <v>1200000</v>
      </c>
      <c r="M780" s="10">
        <f t="shared" si="124"/>
        <v>1.425845</v>
      </c>
      <c r="N780" t="str">
        <f t="shared" si="125"/>
        <v>125-150%</v>
      </c>
      <c r="O780" s="9">
        <f>MIN(I780, H780)*INDEX('2018_commission_structure'!$A$21:$I$24,
MATCH($E780, '2018_commission_structure'!$A$21:$A$24,0),
MATCH(O$1, '2018_commission_structure'!$A$21:$I$21,0))</f>
        <v>78000</v>
      </c>
      <c r="P780" s="2">
        <f>IF(H780&gt;I780, MIN(H780-I780, J780-I780)*
INDEX('2018_commission_structure'!$A$21:$I$24,
MATCH($E780, '2018_commission_structure'!$A$21:$A$24, 0),
MATCH(P$1, '2018_commission_structure'!$A$21:$I$21, 0)), 0)</f>
        <v>25500.000000000004</v>
      </c>
      <c r="Q780" s="2">
        <f>IF(H780&gt;J780, MIN(H780-J780, K780-J780)*
INDEX('2018_commission_structure'!$A$21:$I$24,
MATCH($E780, '2018_commission_structure'!$A$21:$A$24, 0),
MATCH(Q$1, '2018_commission_structure'!$A$21:$I$21, 0)), 0)</f>
        <v>22156.469999999998</v>
      </c>
      <c r="R780" s="2">
        <f>IF($H780&gt;K780,MIN($H780-K780,L780-K780)*INDEX('2018_commission_structure'!$A$21:$I$24,MATCH($E780,'2018_commission_structure'!$A$21:$A$24,0),MATCH('calculations '!R$1,'2018_commission_structure'!$A$21:$I$21,0)),0)</f>
        <v>0</v>
      </c>
      <c r="S780" s="2">
        <f>IF($H780&gt;L780, ($H780-L780) *INDEX('2018_commission_structure'!$A$21:$I$24,MATCH($E780, '2018_commission_structure'!$A$21:$A$24,0),MATCH(S$1, '2018_commission_structure'!$A$21:$I$21,0)), 0)</f>
        <v>0</v>
      </c>
      <c r="T780" s="2">
        <f t="shared" si="126"/>
        <v>125656.47</v>
      </c>
      <c r="U780" s="2">
        <f t="shared" si="127"/>
        <v>176344.47</v>
      </c>
      <c r="V780" s="2">
        <f>MIN(I780, H780)*INDEX('2018_commission_structure'!$A$15:$I$18,MATCH($E780, '2018_commission_structure'!$A$15:$A$18,0),MATCH(V$1, '2018_commission_structure'!$A$15:$I$15,0))</f>
        <v>90000</v>
      </c>
      <c r="W780" s="2">
        <f>IF(H780&gt;I780, MIN(H780-I780, J780-I780)*INDEX('2018_commission_structure'!$A$15:$I$18,MATCH($E780, '2018_commission_structure'!$A$15:$A$18, 0),MATCH(W$1,'2018_commission_structure'!$A$15:$I$15, 0)), 0)</f>
        <v>27000</v>
      </c>
      <c r="X780" s="2">
        <f>IF(H780&gt;J780, MIN(H780-J780, K780-J780)*INDEX('2018_commission_structure'!$A$15:$I$24,MATCH($E780, '2018_commission_structure'!$A$15:$A$18, 0),MATCH(X$1, '2018_commission_structure'!$A$15:$I$15, 0)), 0)</f>
        <v>26376.75</v>
      </c>
      <c r="Y780" s="2">
        <f>IF($H780&gt;K780,MIN($H780-K780,L780-K780)*INDEX('2018_commission_structure'!$A$15:$I$24,MATCH($E780,'2018_commission_structure'!$A$15:$A$18,0),MATCH('calculations '!Y$1,'2018_commission_structure'!$A$15:$I$15,0)),0)</f>
        <v>0</v>
      </c>
      <c r="Z780" s="2">
        <f>IF($H780&gt;L780, ($H780-L780) *INDEX('2018_commission_structure'!$A$15:$I$24,MATCH($E780, '2018_commission_structure'!$A$15:$A$18,0),MATCH(Z$1, '2018_commission_structure'!$A$15:$I$15,0)), 0)</f>
        <v>0</v>
      </c>
      <c r="AA780" s="9">
        <f t="shared" si="128"/>
        <v>143376.75</v>
      </c>
      <c r="AB780" s="9">
        <f t="shared" si="129"/>
        <v>194064.75</v>
      </c>
    </row>
    <row r="781" spans="1:28" x14ac:dyDescent="0.25">
      <c r="A781" t="str">
        <f t="shared" si="120"/>
        <v>Amalee Shaddock</v>
      </c>
      <c r="B781">
        <v>483886254</v>
      </c>
      <c r="C781" t="s">
        <v>1514</v>
      </c>
      <c r="D781" t="s">
        <v>1515</v>
      </c>
      <c r="E781" t="s">
        <v>7</v>
      </c>
      <c r="F781" s="6">
        <v>58261</v>
      </c>
      <c r="G781">
        <f>COUNTIF(deals_closed!D:D,'calculations '!B781)</f>
        <v>26</v>
      </c>
      <c r="H781" s="6">
        <f>SUMIF(deals_closed!D:D,'calculations '!B781,deals_closed!C:C)</f>
        <v>921445</v>
      </c>
      <c r="I781" s="9">
        <f>VLOOKUP(E781,'2018_commission_structure'!$A$22:$I$24,9,FALSE)</f>
        <v>500000</v>
      </c>
      <c r="J781" s="7">
        <f t="shared" si="121"/>
        <v>625000</v>
      </c>
      <c r="K781" s="8">
        <f t="shared" si="122"/>
        <v>750000</v>
      </c>
      <c r="L781" s="9">
        <f t="shared" si="123"/>
        <v>1000000</v>
      </c>
      <c r="M781" s="10">
        <f t="shared" si="124"/>
        <v>1.8428899999999999</v>
      </c>
      <c r="N781" t="str">
        <f t="shared" si="125"/>
        <v>150-200%</v>
      </c>
      <c r="O781" s="9">
        <f>MIN(I781, H781)*INDEX('2018_commission_structure'!$A$21:$I$24,
MATCH($E781, '2018_commission_structure'!$A$21:$A$24,0),
MATCH(O$1, '2018_commission_structure'!$A$21:$I$21,0))</f>
        <v>50000</v>
      </c>
      <c r="P781" s="2">
        <f>IF(H781&gt;I781, MIN(H781-I781, J781-I781)*
INDEX('2018_commission_structure'!$A$21:$I$24,
MATCH($E781, '2018_commission_structure'!$A$21:$A$24, 0),
MATCH(P$1, '2018_commission_structure'!$A$21:$I$21, 0)), 0)</f>
        <v>18750</v>
      </c>
      <c r="Q781" s="2">
        <f>IF(H781&gt;J781, MIN(H781-J781, K781-J781)*
INDEX('2018_commission_structure'!$A$21:$I$24,
MATCH($E781, '2018_commission_structure'!$A$21:$A$24, 0),
MATCH(Q$1, '2018_commission_structure'!$A$21:$I$21, 0)), 0)</f>
        <v>22500</v>
      </c>
      <c r="R781" s="2">
        <f>IF($H781&gt;K781,MIN($H781-K781,L781-K781)*INDEX('2018_commission_structure'!$A$21:$I$24,MATCH($E781,'2018_commission_structure'!$A$21:$A$24,0),MATCH('calculations '!R$1,'2018_commission_structure'!$A$21:$I$21,0)),0)</f>
        <v>37717.9</v>
      </c>
      <c r="S781" s="2">
        <f>IF($H781&gt;L781, ($H781-L781) *INDEX('2018_commission_structure'!$A$21:$I$24,MATCH($E781, '2018_commission_structure'!$A$21:$A$24,0),MATCH(S$1, '2018_commission_structure'!$A$21:$I$21,0)), 0)</f>
        <v>0</v>
      </c>
      <c r="T781" s="2">
        <f t="shared" si="126"/>
        <v>128967.9</v>
      </c>
      <c r="U781" s="2">
        <f t="shared" si="127"/>
        <v>187228.9</v>
      </c>
      <c r="V781" s="2">
        <f>MIN(I781, H781)*INDEX('2018_commission_structure'!$A$15:$I$18,MATCH($E781, '2018_commission_structure'!$A$15:$A$18,0),MATCH(V$1, '2018_commission_structure'!$A$15:$I$15,0))</f>
        <v>60000</v>
      </c>
      <c r="W781" s="2">
        <f>IF(H781&gt;I781, MIN(H781-I781, J781-I781)*INDEX('2018_commission_structure'!$A$15:$I$18,MATCH($E781, '2018_commission_structure'!$A$15:$A$18, 0),MATCH(W$1,'2018_commission_structure'!$A$15:$I$15, 0)), 0)</f>
        <v>21250</v>
      </c>
      <c r="X781" s="2">
        <f>IF(H781&gt;J781, MIN(H781-J781, K781-J781)*INDEX('2018_commission_structure'!$A$15:$I$24,MATCH($E781, '2018_commission_structure'!$A$15:$A$18, 0),MATCH(X$1, '2018_commission_structure'!$A$15:$I$15, 0)), 0)</f>
        <v>25000</v>
      </c>
      <c r="Y781" s="2">
        <f>IF($H781&gt;K781,MIN($H781-K781,L781-K781)*INDEX('2018_commission_structure'!$A$15:$I$24,MATCH($E781,'2018_commission_structure'!$A$15:$A$18,0),MATCH('calculations '!Y$1,'2018_commission_structure'!$A$15:$I$15,0)),0)</f>
        <v>37717.9</v>
      </c>
      <c r="Z781" s="2">
        <f>IF($H781&gt;L781, ($H781-L781) *INDEX('2018_commission_structure'!$A$15:$I$24,MATCH($E781, '2018_commission_structure'!$A$15:$A$18,0),MATCH(Z$1, '2018_commission_structure'!$A$15:$I$15,0)), 0)</f>
        <v>0</v>
      </c>
      <c r="AA781" s="9">
        <f t="shared" si="128"/>
        <v>143967.9</v>
      </c>
      <c r="AB781" s="9">
        <f t="shared" si="129"/>
        <v>202228.9</v>
      </c>
    </row>
    <row r="782" spans="1:28" x14ac:dyDescent="0.25">
      <c r="A782" t="str">
        <f t="shared" si="120"/>
        <v>Marysa Skalls</v>
      </c>
      <c r="B782">
        <v>8109358470</v>
      </c>
      <c r="C782" t="s">
        <v>1516</v>
      </c>
      <c r="D782" t="s">
        <v>1517</v>
      </c>
      <c r="E782" t="s">
        <v>29</v>
      </c>
      <c r="F782" s="6">
        <v>74649</v>
      </c>
      <c r="G782">
        <f>COUNTIF(deals_closed!D:D,'calculations '!B782)</f>
        <v>18</v>
      </c>
      <c r="H782" s="6">
        <f>SUMIF(deals_closed!D:D,'calculations '!B782,deals_closed!C:C)</f>
        <v>646149</v>
      </c>
      <c r="I782" s="9">
        <f>VLOOKUP(E782,'2018_commission_structure'!$A$22:$I$24,9,FALSE)</f>
        <v>600000</v>
      </c>
      <c r="J782" s="7">
        <f t="shared" si="121"/>
        <v>750000</v>
      </c>
      <c r="K782" s="8">
        <f t="shared" si="122"/>
        <v>900000</v>
      </c>
      <c r="L782" s="9">
        <f t="shared" si="123"/>
        <v>1200000</v>
      </c>
      <c r="M782" s="10">
        <f t="shared" si="124"/>
        <v>1.0769150000000001</v>
      </c>
      <c r="N782" t="str">
        <f t="shared" si="125"/>
        <v>100-125%</v>
      </c>
      <c r="O782" s="9">
        <f>MIN(I782, H782)*INDEX('2018_commission_structure'!$A$21:$I$24,
MATCH($E782, '2018_commission_structure'!$A$21:$A$24,0),
MATCH(O$1, '2018_commission_structure'!$A$21:$I$21,0))</f>
        <v>78000</v>
      </c>
      <c r="P782" s="2">
        <f>IF(H782&gt;I782, MIN(H782-I782, J782-I782)*
INDEX('2018_commission_structure'!$A$21:$I$24,
MATCH($E782, '2018_commission_structure'!$A$21:$A$24, 0),
MATCH(P$1, '2018_commission_structure'!$A$21:$I$21, 0)), 0)</f>
        <v>7845.3300000000008</v>
      </c>
      <c r="Q782" s="2">
        <f>IF(H782&gt;J782, MIN(H782-J782, K782-J782)*
INDEX('2018_commission_structure'!$A$21:$I$24,
MATCH($E782, '2018_commission_structure'!$A$21:$A$24, 0),
MATCH(Q$1, '2018_commission_structure'!$A$21:$I$21, 0)), 0)</f>
        <v>0</v>
      </c>
      <c r="R782" s="2">
        <f>IF($H782&gt;K782,MIN($H782-K782,L782-K782)*INDEX('2018_commission_structure'!$A$21:$I$24,MATCH($E782,'2018_commission_structure'!$A$21:$A$24,0),MATCH('calculations '!R$1,'2018_commission_structure'!$A$21:$I$21,0)),0)</f>
        <v>0</v>
      </c>
      <c r="S782" s="2">
        <f>IF($H782&gt;L782, ($H782-L782) *INDEX('2018_commission_structure'!$A$21:$I$24,MATCH($E782, '2018_commission_structure'!$A$21:$A$24,0),MATCH(S$1, '2018_commission_structure'!$A$21:$I$21,0)), 0)</f>
        <v>0</v>
      </c>
      <c r="T782" s="2">
        <f t="shared" si="126"/>
        <v>85845.33</v>
      </c>
      <c r="U782" s="2">
        <f t="shared" si="127"/>
        <v>160494.33000000002</v>
      </c>
      <c r="V782" s="2">
        <f>MIN(I782, H782)*INDEX('2018_commission_structure'!$A$15:$I$18,MATCH($E782, '2018_commission_structure'!$A$15:$A$18,0),MATCH(V$1, '2018_commission_structure'!$A$15:$I$15,0))</f>
        <v>90000</v>
      </c>
      <c r="W782" s="2">
        <f>IF(H782&gt;I782, MIN(H782-I782, J782-I782)*INDEX('2018_commission_structure'!$A$15:$I$18,MATCH($E782, '2018_commission_structure'!$A$15:$A$18, 0),MATCH(W$1,'2018_commission_structure'!$A$15:$I$15, 0)), 0)</f>
        <v>8306.82</v>
      </c>
      <c r="X782" s="2">
        <f>IF(H782&gt;J782, MIN(H782-J782, K782-J782)*INDEX('2018_commission_structure'!$A$15:$I$24,MATCH($E782, '2018_commission_structure'!$A$15:$A$18, 0),MATCH(X$1, '2018_commission_structure'!$A$15:$I$15, 0)), 0)</f>
        <v>0</v>
      </c>
      <c r="Y782" s="2">
        <f>IF($H782&gt;K782,MIN($H782-K782,L782-K782)*INDEX('2018_commission_structure'!$A$15:$I$24,MATCH($E782,'2018_commission_structure'!$A$15:$A$18,0),MATCH('calculations '!Y$1,'2018_commission_structure'!$A$15:$I$15,0)),0)</f>
        <v>0</v>
      </c>
      <c r="Z782" s="2">
        <f>IF($H782&gt;L782, ($H782-L782) *INDEX('2018_commission_structure'!$A$15:$I$24,MATCH($E782, '2018_commission_structure'!$A$15:$A$18,0),MATCH(Z$1, '2018_commission_structure'!$A$15:$I$15,0)), 0)</f>
        <v>0</v>
      </c>
      <c r="AA782" s="9">
        <f t="shared" si="128"/>
        <v>98306.82</v>
      </c>
      <c r="AB782" s="9">
        <f t="shared" si="129"/>
        <v>172955.82</v>
      </c>
    </row>
    <row r="783" spans="1:28" x14ac:dyDescent="0.25">
      <c r="A783" t="str">
        <f t="shared" si="120"/>
        <v>Morty Kettlestringes</v>
      </c>
      <c r="B783">
        <v>2426144645</v>
      </c>
      <c r="C783" t="s">
        <v>1518</v>
      </c>
      <c r="D783" t="s">
        <v>1519</v>
      </c>
      <c r="E783" t="s">
        <v>7</v>
      </c>
      <c r="F783" s="6">
        <v>32787</v>
      </c>
      <c r="G783">
        <f>COUNTIF(deals_closed!D:D,'calculations '!B783)</f>
        <v>18</v>
      </c>
      <c r="H783" s="6">
        <f>SUMIF(deals_closed!D:D,'calculations '!B783,deals_closed!C:C)</f>
        <v>700912</v>
      </c>
      <c r="I783" s="9">
        <f>VLOOKUP(E783,'2018_commission_structure'!$A$22:$I$24,9,FALSE)</f>
        <v>500000</v>
      </c>
      <c r="J783" s="7">
        <f t="shared" si="121"/>
        <v>625000</v>
      </c>
      <c r="K783" s="8">
        <f t="shared" si="122"/>
        <v>750000</v>
      </c>
      <c r="L783" s="9">
        <f t="shared" si="123"/>
        <v>1000000</v>
      </c>
      <c r="M783" s="10">
        <f t="shared" si="124"/>
        <v>1.401824</v>
      </c>
      <c r="N783" t="str">
        <f t="shared" si="125"/>
        <v>125-150%</v>
      </c>
      <c r="O783" s="9">
        <f>MIN(I783, H783)*INDEX('2018_commission_structure'!$A$21:$I$24,
MATCH($E783, '2018_commission_structure'!$A$21:$A$24,0),
MATCH(O$1, '2018_commission_structure'!$A$21:$I$21,0))</f>
        <v>50000</v>
      </c>
      <c r="P783" s="2">
        <f>IF(H783&gt;I783, MIN(H783-I783, J783-I783)*
INDEX('2018_commission_structure'!$A$21:$I$24,
MATCH($E783, '2018_commission_structure'!$A$21:$A$24, 0),
MATCH(P$1, '2018_commission_structure'!$A$21:$I$21, 0)), 0)</f>
        <v>18750</v>
      </c>
      <c r="Q783" s="2">
        <f>IF(H783&gt;J783, MIN(H783-J783, K783-J783)*
INDEX('2018_commission_structure'!$A$21:$I$24,
MATCH($E783, '2018_commission_structure'!$A$21:$A$24, 0),
MATCH(Q$1, '2018_commission_structure'!$A$21:$I$21, 0)), 0)</f>
        <v>13664.16</v>
      </c>
      <c r="R783" s="2">
        <f>IF($H783&gt;K783,MIN($H783-K783,L783-K783)*INDEX('2018_commission_structure'!$A$21:$I$24,MATCH($E783,'2018_commission_structure'!$A$21:$A$24,0),MATCH('calculations '!R$1,'2018_commission_structure'!$A$21:$I$21,0)),0)</f>
        <v>0</v>
      </c>
      <c r="S783" s="2">
        <f>IF($H783&gt;L783, ($H783-L783) *INDEX('2018_commission_structure'!$A$21:$I$24,MATCH($E783, '2018_commission_structure'!$A$21:$A$24,0),MATCH(S$1, '2018_commission_structure'!$A$21:$I$21,0)), 0)</f>
        <v>0</v>
      </c>
      <c r="T783" s="2">
        <f t="shared" si="126"/>
        <v>82414.16</v>
      </c>
      <c r="U783" s="2">
        <f t="shared" si="127"/>
        <v>115201.16</v>
      </c>
      <c r="V783" s="2">
        <f>MIN(I783, H783)*INDEX('2018_commission_structure'!$A$15:$I$18,MATCH($E783, '2018_commission_structure'!$A$15:$A$18,0),MATCH(V$1, '2018_commission_structure'!$A$15:$I$15,0))</f>
        <v>60000</v>
      </c>
      <c r="W783" s="2">
        <f>IF(H783&gt;I783, MIN(H783-I783, J783-I783)*INDEX('2018_commission_structure'!$A$15:$I$18,MATCH($E783, '2018_commission_structure'!$A$15:$A$18, 0),MATCH(W$1,'2018_commission_structure'!$A$15:$I$15, 0)), 0)</f>
        <v>21250</v>
      </c>
      <c r="X783" s="2">
        <f>IF(H783&gt;J783, MIN(H783-J783, K783-J783)*INDEX('2018_commission_structure'!$A$15:$I$24,MATCH($E783, '2018_commission_structure'!$A$15:$A$18, 0),MATCH(X$1, '2018_commission_structure'!$A$15:$I$15, 0)), 0)</f>
        <v>15182.400000000001</v>
      </c>
      <c r="Y783" s="2">
        <f>IF($H783&gt;K783,MIN($H783-K783,L783-K783)*INDEX('2018_commission_structure'!$A$15:$I$24,MATCH($E783,'2018_commission_structure'!$A$15:$A$18,0),MATCH('calculations '!Y$1,'2018_commission_structure'!$A$15:$I$15,0)),0)</f>
        <v>0</v>
      </c>
      <c r="Z783" s="2">
        <f>IF($H783&gt;L783, ($H783-L783) *INDEX('2018_commission_structure'!$A$15:$I$24,MATCH($E783, '2018_commission_structure'!$A$15:$A$18,0),MATCH(Z$1, '2018_commission_structure'!$A$15:$I$15,0)), 0)</f>
        <v>0</v>
      </c>
      <c r="AA783" s="9">
        <f t="shared" si="128"/>
        <v>96432.4</v>
      </c>
      <c r="AB783" s="9">
        <f t="shared" si="129"/>
        <v>129219.4</v>
      </c>
    </row>
    <row r="784" spans="1:28" x14ac:dyDescent="0.25">
      <c r="A784" t="str">
        <f t="shared" si="120"/>
        <v>Juditha Robe</v>
      </c>
      <c r="B784">
        <v>8467388188</v>
      </c>
      <c r="C784" t="s">
        <v>1520</v>
      </c>
      <c r="D784" t="s">
        <v>1521</v>
      </c>
      <c r="E784" t="s">
        <v>29</v>
      </c>
      <c r="F784" s="6">
        <v>60837</v>
      </c>
      <c r="G784">
        <f>COUNTIF(deals_closed!D:D,'calculations '!B784)</f>
        <v>14</v>
      </c>
      <c r="H784" s="6">
        <f>SUMIF(deals_closed!D:D,'calculations '!B784,deals_closed!C:C)</f>
        <v>564088</v>
      </c>
      <c r="I784" s="9">
        <f>VLOOKUP(E784,'2018_commission_structure'!$A$22:$I$24,9,FALSE)</f>
        <v>600000</v>
      </c>
      <c r="J784" s="7">
        <f t="shared" si="121"/>
        <v>750000</v>
      </c>
      <c r="K784" s="8">
        <f t="shared" si="122"/>
        <v>900000</v>
      </c>
      <c r="L784" s="9">
        <f t="shared" si="123"/>
        <v>1200000</v>
      </c>
      <c r="M784" s="10">
        <f t="shared" si="124"/>
        <v>0.94014666666666669</v>
      </c>
      <c r="N784" t="str">
        <f t="shared" si="125"/>
        <v>0-100%</v>
      </c>
      <c r="O784" s="9">
        <f>MIN(I784, H784)*INDEX('2018_commission_structure'!$A$21:$I$24,
MATCH($E784, '2018_commission_structure'!$A$21:$A$24,0),
MATCH(O$1, '2018_commission_structure'!$A$21:$I$21,0))</f>
        <v>73331.44</v>
      </c>
      <c r="P784" s="2">
        <f>IF(H784&gt;I784, MIN(H784-I784, J784-I784)*
INDEX('2018_commission_structure'!$A$21:$I$24,
MATCH($E784, '2018_commission_structure'!$A$21:$A$24, 0),
MATCH(P$1, '2018_commission_structure'!$A$21:$I$21, 0)), 0)</f>
        <v>0</v>
      </c>
      <c r="Q784" s="2">
        <f>IF(H784&gt;J784, MIN(H784-J784, K784-J784)*
INDEX('2018_commission_structure'!$A$21:$I$24,
MATCH($E784, '2018_commission_structure'!$A$21:$A$24, 0),
MATCH(Q$1, '2018_commission_structure'!$A$21:$I$21, 0)), 0)</f>
        <v>0</v>
      </c>
      <c r="R784" s="2">
        <f>IF($H784&gt;K784,MIN($H784-K784,L784-K784)*INDEX('2018_commission_structure'!$A$21:$I$24,MATCH($E784,'2018_commission_structure'!$A$21:$A$24,0),MATCH('calculations '!R$1,'2018_commission_structure'!$A$21:$I$21,0)),0)</f>
        <v>0</v>
      </c>
      <c r="S784" s="2">
        <f>IF($H784&gt;L784, ($H784-L784) *INDEX('2018_commission_structure'!$A$21:$I$24,MATCH($E784, '2018_commission_structure'!$A$21:$A$24,0),MATCH(S$1, '2018_commission_structure'!$A$21:$I$21,0)), 0)</f>
        <v>0</v>
      </c>
      <c r="T784" s="2">
        <f t="shared" si="126"/>
        <v>73331.44</v>
      </c>
      <c r="U784" s="2">
        <f t="shared" si="127"/>
        <v>134168.44</v>
      </c>
      <c r="V784" s="2">
        <f>MIN(I784, H784)*INDEX('2018_commission_structure'!$A$15:$I$18,MATCH($E784, '2018_commission_structure'!$A$15:$A$18,0),MATCH(V$1, '2018_commission_structure'!$A$15:$I$15,0))</f>
        <v>84613.2</v>
      </c>
      <c r="W784" s="2">
        <f>IF(H784&gt;I784, MIN(H784-I784, J784-I784)*INDEX('2018_commission_structure'!$A$15:$I$18,MATCH($E784, '2018_commission_structure'!$A$15:$A$18, 0),MATCH(W$1,'2018_commission_structure'!$A$15:$I$15, 0)), 0)</f>
        <v>0</v>
      </c>
      <c r="X784" s="2">
        <f>IF(H784&gt;J784, MIN(H784-J784, K784-J784)*INDEX('2018_commission_structure'!$A$15:$I$24,MATCH($E784, '2018_commission_structure'!$A$15:$A$18, 0),MATCH(X$1, '2018_commission_structure'!$A$15:$I$15, 0)), 0)</f>
        <v>0</v>
      </c>
      <c r="Y784" s="2">
        <f>IF($H784&gt;K784,MIN($H784-K784,L784-K784)*INDEX('2018_commission_structure'!$A$15:$I$24,MATCH($E784,'2018_commission_structure'!$A$15:$A$18,0),MATCH('calculations '!Y$1,'2018_commission_structure'!$A$15:$I$15,0)),0)</f>
        <v>0</v>
      </c>
      <c r="Z784" s="2">
        <f>IF($H784&gt;L784, ($H784-L784) *INDEX('2018_commission_structure'!$A$15:$I$24,MATCH($E784, '2018_commission_structure'!$A$15:$A$18,0),MATCH(Z$1, '2018_commission_structure'!$A$15:$I$15,0)), 0)</f>
        <v>0</v>
      </c>
      <c r="AA784" s="9">
        <f t="shared" si="128"/>
        <v>84613.2</v>
      </c>
      <c r="AB784" s="9">
        <f t="shared" si="129"/>
        <v>145450.20000000001</v>
      </c>
    </row>
    <row r="785" spans="1:28" x14ac:dyDescent="0.25">
      <c r="A785" t="str">
        <f t="shared" si="120"/>
        <v>Winston Pech</v>
      </c>
      <c r="B785">
        <v>3524504531</v>
      </c>
      <c r="C785" t="s">
        <v>1522</v>
      </c>
      <c r="D785" t="s">
        <v>1523</v>
      </c>
      <c r="E785" t="s">
        <v>10</v>
      </c>
      <c r="F785" s="6">
        <v>106058</v>
      </c>
      <c r="G785">
        <f>COUNTIF(deals_closed!D:D,'calculations '!B785)</f>
        <v>21</v>
      </c>
      <c r="H785" s="6">
        <f>SUMIF(deals_closed!D:D,'calculations '!B785,deals_closed!C:C)</f>
        <v>716444</v>
      </c>
      <c r="I785" s="9">
        <f>VLOOKUP(E785,'2018_commission_structure'!$A$22:$I$24,9,FALSE)</f>
        <v>750000</v>
      </c>
      <c r="J785" s="7">
        <f t="shared" si="121"/>
        <v>937500</v>
      </c>
      <c r="K785" s="8">
        <f t="shared" si="122"/>
        <v>1125000</v>
      </c>
      <c r="L785" s="9">
        <f t="shared" si="123"/>
        <v>1500000</v>
      </c>
      <c r="M785" s="10">
        <f t="shared" si="124"/>
        <v>0.9552586666666667</v>
      </c>
      <c r="N785" t="str">
        <f t="shared" si="125"/>
        <v>0-100%</v>
      </c>
      <c r="O785" s="9">
        <f>MIN(I785, H785)*INDEX('2018_commission_structure'!$A$21:$I$24,
MATCH($E785, '2018_commission_structure'!$A$21:$A$24,0),
MATCH(O$1, '2018_commission_structure'!$A$21:$I$21,0))</f>
        <v>107466.59999999999</v>
      </c>
      <c r="P785" s="2">
        <f>IF(H785&gt;I785, MIN(H785-I785, J785-I785)*
INDEX('2018_commission_structure'!$A$21:$I$24,
MATCH($E785, '2018_commission_structure'!$A$21:$A$24, 0),
MATCH(P$1, '2018_commission_structure'!$A$21:$I$21, 0)), 0)</f>
        <v>0</v>
      </c>
      <c r="Q785" s="2">
        <f>IF(H785&gt;J785, MIN(H785-J785, K785-J785)*
INDEX('2018_commission_structure'!$A$21:$I$24,
MATCH($E785, '2018_commission_structure'!$A$21:$A$24, 0),
MATCH(Q$1, '2018_commission_structure'!$A$21:$I$21, 0)), 0)</f>
        <v>0</v>
      </c>
      <c r="R785" s="2">
        <f>IF($H785&gt;K785,MIN($H785-K785,L785-K785)*INDEX('2018_commission_structure'!$A$21:$I$24,MATCH($E785,'2018_commission_structure'!$A$21:$A$24,0),MATCH('calculations '!R$1,'2018_commission_structure'!$A$21:$I$21,0)),0)</f>
        <v>0</v>
      </c>
      <c r="S785" s="2">
        <f>IF($H785&gt;L785, ($H785-L785) *INDEX('2018_commission_structure'!$A$21:$I$24,MATCH($E785, '2018_commission_structure'!$A$21:$A$24,0),MATCH(S$1, '2018_commission_structure'!$A$21:$I$21,0)), 0)</f>
        <v>0</v>
      </c>
      <c r="T785" s="2">
        <f t="shared" si="126"/>
        <v>107466.59999999999</v>
      </c>
      <c r="U785" s="2">
        <f t="shared" si="127"/>
        <v>213524.59999999998</v>
      </c>
      <c r="V785" s="2">
        <f>MIN(I785, H785)*INDEX('2018_commission_structure'!$A$15:$I$18,MATCH($E785, '2018_commission_structure'!$A$15:$A$18,0),MATCH(V$1, '2018_commission_structure'!$A$15:$I$15,0))</f>
        <v>107466.59999999999</v>
      </c>
      <c r="W785" s="2">
        <f>IF(H785&gt;I785, MIN(H785-I785, J785-I785)*INDEX('2018_commission_structure'!$A$15:$I$18,MATCH($E785, '2018_commission_structure'!$A$15:$A$18, 0),MATCH(W$1,'2018_commission_structure'!$A$15:$I$15, 0)), 0)</f>
        <v>0</v>
      </c>
      <c r="X785" s="2">
        <f>IF(H785&gt;J785, MIN(H785-J785, K785-J785)*INDEX('2018_commission_structure'!$A$15:$I$24,MATCH($E785, '2018_commission_structure'!$A$15:$A$18, 0),MATCH(X$1, '2018_commission_structure'!$A$15:$I$15, 0)), 0)</f>
        <v>0</v>
      </c>
      <c r="Y785" s="2">
        <f>IF($H785&gt;K785,MIN($H785-K785,L785-K785)*INDEX('2018_commission_structure'!$A$15:$I$24,MATCH($E785,'2018_commission_structure'!$A$15:$A$18,0),MATCH('calculations '!Y$1,'2018_commission_structure'!$A$15:$I$15,0)),0)</f>
        <v>0</v>
      </c>
      <c r="Z785" s="2">
        <f>IF($H785&gt;L785, ($H785-L785) *INDEX('2018_commission_structure'!$A$15:$I$24,MATCH($E785, '2018_commission_structure'!$A$15:$A$18,0),MATCH(Z$1, '2018_commission_structure'!$A$15:$I$15,0)), 0)</f>
        <v>0</v>
      </c>
      <c r="AA785" s="9">
        <f t="shared" si="128"/>
        <v>107466.59999999999</v>
      </c>
      <c r="AB785" s="9">
        <f t="shared" si="129"/>
        <v>213524.59999999998</v>
      </c>
    </row>
    <row r="786" spans="1:28" x14ac:dyDescent="0.25">
      <c r="A786" t="str">
        <f t="shared" si="120"/>
        <v>Brandtr Lathwood</v>
      </c>
      <c r="B786">
        <v>6148235056</v>
      </c>
      <c r="C786" t="s">
        <v>1524</v>
      </c>
      <c r="D786" t="s">
        <v>1525</v>
      </c>
      <c r="E786" t="s">
        <v>10</v>
      </c>
      <c r="F786" s="6">
        <v>117912</v>
      </c>
      <c r="G786">
        <f>COUNTIF(deals_closed!D:D,'calculations '!B786)</f>
        <v>21</v>
      </c>
      <c r="H786" s="6">
        <f>SUMIF(deals_closed!D:D,'calculations '!B786,deals_closed!C:C)</f>
        <v>724454</v>
      </c>
      <c r="I786" s="9">
        <f>VLOOKUP(E786,'2018_commission_structure'!$A$22:$I$24,9,FALSE)</f>
        <v>750000</v>
      </c>
      <c r="J786" s="7">
        <f t="shared" si="121"/>
        <v>937500</v>
      </c>
      <c r="K786" s="8">
        <f t="shared" si="122"/>
        <v>1125000</v>
      </c>
      <c r="L786" s="9">
        <f t="shared" si="123"/>
        <v>1500000</v>
      </c>
      <c r="M786" s="10">
        <f t="shared" si="124"/>
        <v>0.96593866666666661</v>
      </c>
      <c r="N786" t="str">
        <f t="shared" si="125"/>
        <v>0-100%</v>
      </c>
      <c r="O786" s="9">
        <f>MIN(I786, H786)*INDEX('2018_commission_structure'!$A$21:$I$24,
MATCH($E786, '2018_commission_structure'!$A$21:$A$24,0),
MATCH(O$1, '2018_commission_structure'!$A$21:$I$21,0))</f>
        <v>108668.09999999999</v>
      </c>
      <c r="P786" s="2">
        <f>IF(H786&gt;I786, MIN(H786-I786, J786-I786)*
INDEX('2018_commission_structure'!$A$21:$I$24,
MATCH($E786, '2018_commission_structure'!$A$21:$A$24, 0),
MATCH(P$1, '2018_commission_structure'!$A$21:$I$21, 0)), 0)</f>
        <v>0</v>
      </c>
      <c r="Q786" s="2">
        <f>IF(H786&gt;J786, MIN(H786-J786, K786-J786)*
INDEX('2018_commission_structure'!$A$21:$I$24,
MATCH($E786, '2018_commission_structure'!$A$21:$A$24, 0),
MATCH(Q$1, '2018_commission_structure'!$A$21:$I$21, 0)), 0)</f>
        <v>0</v>
      </c>
      <c r="R786" s="2">
        <f>IF($H786&gt;K786,MIN($H786-K786,L786-K786)*INDEX('2018_commission_structure'!$A$21:$I$24,MATCH($E786,'2018_commission_structure'!$A$21:$A$24,0),MATCH('calculations '!R$1,'2018_commission_structure'!$A$21:$I$21,0)),0)</f>
        <v>0</v>
      </c>
      <c r="S786" s="2">
        <f>IF($H786&gt;L786, ($H786-L786) *INDEX('2018_commission_structure'!$A$21:$I$24,MATCH($E786, '2018_commission_structure'!$A$21:$A$24,0),MATCH(S$1, '2018_commission_structure'!$A$21:$I$21,0)), 0)</f>
        <v>0</v>
      </c>
      <c r="T786" s="2">
        <f t="shared" si="126"/>
        <v>108668.09999999999</v>
      </c>
      <c r="U786" s="2">
        <f t="shared" si="127"/>
        <v>226580.09999999998</v>
      </c>
      <c r="V786" s="2">
        <f>MIN(I786, H786)*INDEX('2018_commission_structure'!$A$15:$I$18,MATCH($E786, '2018_commission_structure'!$A$15:$A$18,0),MATCH(V$1, '2018_commission_structure'!$A$15:$I$15,0))</f>
        <v>108668.09999999999</v>
      </c>
      <c r="W786" s="2">
        <f>IF(H786&gt;I786, MIN(H786-I786, J786-I786)*INDEX('2018_commission_structure'!$A$15:$I$18,MATCH($E786, '2018_commission_structure'!$A$15:$A$18, 0),MATCH(W$1,'2018_commission_structure'!$A$15:$I$15, 0)), 0)</f>
        <v>0</v>
      </c>
      <c r="X786" s="2">
        <f>IF(H786&gt;J786, MIN(H786-J786, K786-J786)*INDEX('2018_commission_structure'!$A$15:$I$24,MATCH($E786, '2018_commission_structure'!$A$15:$A$18, 0),MATCH(X$1, '2018_commission_structure'!$A$15:$I$15, 0)), 0)</f>
        <v>0</v>
      </c>
      <c r="Y786" s="2">
        <f>IF($H786&gt;K786,MIN($H786-K786,L786-K786)*INDEX('2018_commission_structure'!$A$15:$I$24,MATCH($E786,'2018_commission_structure'!$A$15:$A$18,0),MATCH('calculations '!Y$1,'2018_commission_structure'!$A$15:$I$15,0)),0)</f>
        <v>0</v>
      </c>
      <c r="Z786" s="2">
        <f>IF($H786&gt;L786, ($H786-L786) *INDEX('2018_commission_structure'!$A$15:$I$24,MATCH($E786, '2018_commission_structure'!$A$15:$A$18,0),MATCH(Z$1, '2018_commission_structure'!$A$15:$I$15,0)), 0)</f>
        <v>0</v>
      </c>
      <c r="AA786" s="9">
        <f t="shared" si="128"/>
        <v>108668.09999999999</v>
      </c>
      <c r="AB786" s="9">
        <f t="shared" si="129"/>
        <v>226580.09999999998</v>
      </c>
    </row>
    <row r="787" spans="1:28" x14ac:dyDescent="0.25">
      <c r="A787" t="str">
        <f t="shared" si="120"/>
        <v>Emelyne Rochford</v>
      </c>
      <c r="B787">
        <v>1351073265</v>
      </c>
      <c r="C787" t="s">
        <v>1526</v>
      </c>
      <c r="D787" t="s">
        <v>1527</v>
      </c>
      <c r="E787" t="s">
        <v>10</v>
      </c>
      <c r="F787" s="6">
        <v>80670</v>
      </c>
      <c r="G787">
        <f>COUNTIF(deals_closed!D:D,'calculations '!B787)</f>
        <v>22</v>
      </c>
      <c r="H787" s="6">
        <f>SUMIF(deals_closed!D:D,'calculations '!B787,deals_closed!C:C)</f>
        <v>744781</v>
      </c>
      <c r="I787" s="9">
        <f>VLOOKUP(E787,'2018_commission_structure'!$A$22:$I$24,9,FALSE)</f>
        <v>750000</v>
      </c>
      <c r="J787" s="7">
        <f t="shared" si="121"/>
        <v>937500</v>
      </c>
      <c r="K787" s="8">
        <f t="shared" si="122"/>
        <v>1125000</v>
      </c>
      <c r="L787" s="9">
        <f t="shared" si="123"/>
        <v>1500000</v>
      </c>
      <c r="M787" s="10">
        <f t="shared" si="124"/>
        <v>0.99304133333333333</v>
      </c>
      <c r="N787" t="str">
        <f t="shared" si="125"/>
        <v>0-100%</v>
      </c>
      <c r="O787" s="9">
        <f>MIN(I787, H787)*INDEX('2018_commission_structure'!$A$21:$I$24,
MATCH($E787, '2018_commission_structure'!$A$21:$A$24,0),
MATCH(O$1, '2018_commission_structure'!$A$21:$I$21,0))</f>
        <v>111717.15</v>
      </c>
      <c r="P787" s="2">
        <f>IF(H787&gt;I787, MIN(H787-I787, J787-I787)*
INDEX('2018_commission_structure'!$A$21:$I$24,
MATCH($E787, '2018_commission_structure'!$A$21:$A$24, 0),
MATCH(P$1, '2018_commission_structure'!$A$21:$I$21, 0)), 0)</f>
        <v>0</v>
      </c>
      <c r="Q787" s="2">
        <f>IF(H787&gt;J787, MIN(H787-J787, K787-J787)*
INDEX('2018_commission_structure'!$A$21:$I$24,
MATCH($E787, '2018_commission_structure'!$A$21:$A$24, 0),
MATCH(Q$1, '2018_commission_structure'!$A$21:$I$21, 0)), 0)</f>
        <v>0</v>
      </c>
      <c r="R787" s="2">
        <f>IF($H787&gt;K787,MIN($H787-K787,L787-K787)*INDEX('2018_commission_structure'!$A$21:$I$24,MATCH($E787,'2018_commission_structure'!$A$21:$A$24,0),MATCH('calculations '!R$1,'2018_commission_structure'!$A$21:$I$21,0)),0)</f>
        <v>0</v>
      </c>
      <c r="S787" s="2">
        <f>IF($H787&gt;L787, ($H787-L787) *INDEX('2018_commission_structure'!$A$21:$I$24,MATCH($E787, '2018_commission_structure'!$A$21:$A$24,0),MATCH(S$1, '2018_commission_structure'!$A$21:$I$21,0)), 0)</f>
        <v>0</v>
      </c>
      <c r="T787" s="2">
        <f t="shared" si="126"/>
        <v>111717.15</v>
      </c>
      <c r="U787" s="2">
        <f t="shared" si="127"/>
        <v>192387.15</v>
      </c>
      <c r="V787" s="2">
        <f>MIN(I787, H787)*INDEX('2018_commission_structure'!$A$15:$I$18,MATCH($E787, '2018_commission_structure'!$A$15:$A$18,0),MATCH(V$1, '2018_commission_structure'!$A$15:$I$15,0))</f>
        <v>111717.15</v>
      </c>
      <c r="W787" s="2">
        <f>IF(H787&gt;I787, MIN(H787-I787, J787-I787)*INDEX('2018_commission_structure'!$A$15:$I$18,MATCH($E787, '2018_commission_structure'!$A$15:$A$18, 0),MATCH(W$1,'2018_commission_structure'!$A$15:$I$15, 0)), 0)</f>
        <v>0</v>
      </c>
      <c r="X787" s="2">
        <f>IF(H787&gt;J787, MIN(H787-J787, K787-J787)*INDEX('2018_commission_structure'!$A$15:$I$24,MATCH($E787, '2018_commission_structure'!$A$15:$A$18, 0),MATCH(X$1, '2018_commission_structure'!$A$15:$I$15, 0)), 0)</f>
        <v>0</v>
      </c>
      <c r="Y787" s="2">
        <f>IF($H787&gt;K787,MIN($H787-K787,L787-K787)*INDEX('2018_commission_structure'!$A$15:$I$24,MATCH($E787,'2018_commission_structure'!$A$15:$A$18,0),MATCH('calculations '!Y$1,'2018_commission_structure'!$A$15:$I$15,0)),0)</f>
        <v>0</v>
      </c>
      <c r="Z787" s="2">
        <f>IF($H787&gt;L787, ($H787-L787) *INDEX('2018_commission_structure'!$A$15:$I$24,MATCH($E787, '2018_commission_structure'!$A$15:$A$18,0),MATCH(Z$1, '2018_commission_structure'!$A$15:$I$15,0)), 0)</f>
        <v>0</v>
      </c>
      <c r="AA787" s="9">
        <f t="shared" si="128"/>
        <v>111717.15</v>
      </c>
      <c r="AB787" s="9">
        <f t="shared" si="129"/>
        <v>192387.15</v>
      </c>
    </row>
    <row r="788" spans="1:28" x14ac:dyDescent="0.25">
      <c r="A788" t="str">
        <f t="shared" si="120"/>
        <v>Amalle Reymers</v>
      </c>
      <c r="B788">
        <v>1892125439</v>
      </c>
      <c r="C788" t="s">
        <v>600</v>
      </c>
      <c r="D788" t="s">
        <v>1528</v>
      </c>
      <c r="E788" t="s">
        <v>10</v>
      </c>
      <c r="F788" s="6">
        <v>95373</v>
      </c>
      <c r="G788">
        <f>COUNTIF(deals_closed!D:D,'calculations '!B788)</f>
        <v>31</v>
      </c>
      <c r="H788" s="6">
        <f>SUMIF(deals_closed!D:D,'calculations '!B788,deals_closed!C:C)</f>
        <v>1143315</v>
      </c>
      <c r="I788" s="9">
        <f>VLOOKUP(E788,'2018_commission_structure'!$A$22:$I$24,9,FALSE)</f>
        <v>750000</v>
      </c>
      <c r="J788" s="7">
        <f t="shared" si="121"/>
        <v>937500</v>
      </c>
      <c r="K788" s="8">
        <f t="shared" si="122"/>
        <v>1125000</v>
      </c>
      <c r="L788" s="9">
        <f t="shared" si="123"/>
        <v>1500000</v>
      </c>
      <c r="M788" s="10">
        <f t="shared" si="124"/>
        <v>1.5244200000000001</v>
      </c>
      <c r="N788" t="str">
        <f t="shared" si="125"/>
        <v>150-200%</v>
      </c>
      <c r="O788" s="9">
        <f>MIN(I788, H788)*INDEX('2018_commission_structure'!$A$21:$I$24,
MATCH($E788, '2018_commission_structure'!$A$21:$A$24,0),
MATCH(O$1, '2018_commission_structure'!$A$21:$I$21,0))</f>
        <v>112500</v>
      </c>
      <c r="P788" s="2">
        <f>IF(H788&gt;I788, MIN(H788-I788, J788-I788)*
INDEX('2018_commission_structure'!$A$21:$I$24,
MATCH($E788, '2018_commission_structure'!$A$21:$A$24, 0),
MATCH(P$1, '2018_commission_structure'!$A$21:$I$21, 0)), 0)</f>
        <v>35625</v>
      </c>
      <c r="Q788" s="2">
        <f>IF(H788&gt;J788, MIN(H788-J788, K788-J788)*
INDEX('2018_commission_structure'!$A$21:$I$24,
MATCH($E788, '2018_commission_structure'!$A$21:$A$24, 0),
MATCH(Q$1, '2018_commission_structure'!$A$21:$I$21, 0)), 0)</f>
        <v>43125</v>
      </c>
      <c r="R788" s="2">
        <f>IF($H788&gt;K788,MIN($H788-K788,L788-K788)*INDEX('2018_commission_structure'!$A$21:$I$24,MATCH($E788,'2018_commission_structure'!$A$21:$A$24,0),MATCH('calculations '!R$1,'2018_commission_structure'!$A$21:$I$21,0)),0)</f>
        <v>5494.5</v>
      </c>
      <c r="S788" s="2">
        <f>IF($H788&gt;L788, ($H788-L788) *INDEX('2018_commission_structure'!$A$21:$I$24,MATCH($E788, '2018_commission_structure'!$A$21:$A$24,0),MATCH(S$1, '2018_commission_structure'!$A$21:$I$21,0)), 0)</f>
        <v>0</v>
      </c>
      <c r="T788" s="2">
        <f t="shared" si="126"/>
        <v>196744.5</v>
      </c>
      <c r="U788" s="2">
        <f t="shared" si="127"/>
        <v>292117.5</v>
      </c>
      <c r="V788" s="2">
        <f>MIN(I788, H788)*INDEX('2018_commission_structure'!$A$15:$I$18,MATCH($E788, '2018_commission_structure'!$A$15:$A$18,0),MATCH(V$1, '2018_commission_structure'!$A$15:$I$15,0))</f>
        <v>112500</v>
      </c>
      <c r="W788" s="2">
        <f>IF(H788&gt;I788, MIN(H788-I788, J788-I788)*INDEX('2018_commission_structure'!$A$15:$I$18,MATCH($E788, '2018_commission_structure'!$A$15:$A$18, 0),MATCH(W$1,'2018_commission_structure'!$A$15:$I$15, 0)), 0)</f>
        <v>41250</v>
      </c>
      <c r="X788" s="2">
        <f>IF(H788&gt;J788, MIN(H788-J788, K788-J788)*INDEX('2018_commission_structure'!$A$15:$I$24,MATCH($E788, '2018_commission_structure'!$A$15:$A$18, 0),MATCH(X$1, '2018_commission_structure'!$A$15:$I$15, 0)), 0)</f>
        <v>46875</v>
      </c>
      <c r="Y788" s="2">
        <f>IF($H788&gt;K788,MIN($H788-K788,L788-K788)*INDEX('2018_commission_structure'!$A$15:$I$24,MATCH($E788,'2018_commission_structure'!$A$15:$A$18,0),MATCH('calculations '!Y$1,'2018_commission_structure'!$A$15:$I$15,0)),0)</f>
        <v>6043.9500000000007</v>
      </c>
      <c r="Z788" s="2">
        <f>IF($H788&gt;L788, ($H788-L788) *INDEX('2018_commission_structure'!$A$15:$I$24,MATCH($E788, '2018_commission_structure'!$A$15:$A$18,0),MATCH(Z$1, '2018_commission_structure'!$A$15:$I$15,0)), 0)</f>
        <v>0</v>
      </c>
      <c r="AA788" s="9">
        <f t="shared" si="128"/>
        <v>206668.95</v>
      </c>
      <c r="AB788" s="9">
        <f t="shared" si="129"/>
        <v>302041.95</v>
      </c>
    </row>
    <row r="789" spans="1:28" x14ac:dyDescent="0.25">
      <c r="A789" t="str">
        <f t="shared" si="120"/>
        <v>Antonella Horrod</v>
      </c>
      <c r="B789">
        <v>37593587</v>
      </c>
      <c r="C789" t="s">
        <v>1529</v>
      </c>
      <c r="D789" t="s">
        <v>1530</v>
      </c>
      <c r="E789" t="s">
        <v>10</v>
      </c>
      <c r="F789" s="6">
        <v>112138</v>
      </c>
      <c r="G789">
        <f>COUNTIF(deals_closed!D:D,'calculations '!B789)</f>
        <v>21</v>
      </c>
      <c r="H789" s="6">
        <f>SUMIF(deals_closed!D:D,'calculations '!B789,deals_closed!C:C)</f>
        <v>697983</v>
      </c>
      <c r="I789" s="9">
        <f>VLOOKUP(E789,'2018_commission_structure'!$A$22:$I$24,9,FALSE)</f>
        <v>750000</v>
      </c>
      <c r="J789" s="7">
        <f t="shared" si="121"/>
        <v>937500</v>
      </c>
      <c r="K789" s="8">
        <f t="shared" si="122"/>
        <v>1125000</v>
      </c>
      <c r="L789" s="9">
        <f t="shared" si="123"/>
        <v>1500000</v>
      </c>
      <c r="M789" s="10">
        <f t="shared" si="124"/>
        <v>0.93064400000000003</v>
      </c>
      <c r="N789" t="str">
        <f t="shared" si="125"/>
        <v>0-100%</v>
      </c>
      <c r="O789" s="9">
        <f>MIN(I789, H789)*INDEX('2018_commission_structure'!$A$21:$I$24,
MATCH($E789, '2018_commission_structure'!$A$21:$A$24,0),
MATCH(O$1, '2018_commission_structure'!$A$21:$I$21,0))</f>
        <v>104697.45</v>
      </c>
      <c r="P789" s="2">
        <f>IF(H789&gt;I789, MIN(H789-I789, J789-I789)*
INDEX('2018_commission_structure'!$A$21:$I$24,
MATCH($E789, '2018_commission_structure'!$A$21:$A$24, 0),
MATCH(P$1, '2018_commission_structure'!$A$21:$I$21, 0)), 0)</f>
        <v>0</v>
      </c>
      <c r="Q789" s="2">
        <f>IF(H789&gt;J789, MIN(H789-J789, K789-J789)*
INDEX('2018_commission_structure'!$A$21:$I$24,
MATCH($E789, '2018_commission_structure'!$A$21:$A$24, 0),
MATCH(Q$1, '2018_commission_structure'!$A$21:$I$21, 0)), 0)</f>
        <v>0</v>
      </c>
      <c r="R789" s="2">
        <f>IF($H789&gt;K789,MIN($H789-K789,L789-K789)*INDEX('2018_commission_structure'!$A$21:$I$24,MATCH($E789,'2018_commission_structure'!$A$21:$A$24,0),MATCH('calculations '!R$1,'2018_commission_structure'!$A$21:$I$21,0)),0)</f>
        <v>0</v>
      </c>
      <c r="S789" s="2">
        <f>IF($H789&gt;L789, ($H789-L789) *INDEX('2018_commission_structure'!$A$21:$I$24,MATCH($E789, '2018_commission_structure'!$A$21:$A$24,0),MATCH(S$1, '2018_commission_structure'!$A$21:$I$21,0)), 0)</f>
        <v>0</v>
      </c>
      <c r="T789" s="2">
        <f t="shared" si="126"/>
        <v>104697.45</v>
      </c>
      <c r="U789" s="2">
        <f t="shared" si="127"/>
        <v>216835.45</v>
      </c>
      <c r="V789" s="2">
        <f>MIN(I789, H789)*INDEX('2018_commission_structure'!$A$15:$I$18,MATCH($E789, '2018_commission_structure'!$A$15:$A$18,0),MATCH(V$1, '2018_commission_structure'!$A$15:$I$15,0))</f>
        <v>104697.45</v>
      </c>
      <c r="W789" s="2">
        <f>IF(H789&gt;I789, MIN(H789-I789, J789-I789)*INDEX('2018_commission_structure'!$A$15:$I$18,MATCH($E789, '2018_commission_structure'!$A$15:$A$18, 0),MATCH(W$1,'2018_commission_structure'!$A$15:$I$15, 0)), 0)</f>
        <v>0</v>
      </c>
      <c r="X789" s="2">
        <f>IF(H789&gt;J789, MIN(H789-J789, K789-J789)*INDEX('2018_commission_structure'!$A$15:$I$24,MATCH($E789, '2018_commission_structure'!$A$15:$A$18, 0),MATCH(X$1, '2018_commission_structure'!$A$15:$I$15, 0)), 0)</f>
        <v>0</v>
      </c>
      <c r="Y789" s="2">
        <f>IF($H789&gt;K789,MIN($H789-K789,L789-K789)*INDEX('2018_commission_structure'!$A$15:$I$24,MATCH($E789,'2018_commission_structure'!$A$15:$A$18,0),MATCH('calculations '!Y$1,'2018_commission_structure'!$A$15:$I$15,0)),0)</f>
        <v>0</v>
      </c>
      <c r="Z789" s="2">
        <f>IF($H789&gt;L789, ($H789-L789) *INDEX('2018_commission_structure'!$A$15:$I$24,MATCH($E789, '2018_commission_structure'!$A$15:$A$18,0),MATCH(Z$1, '2018_commission_structure'!$A$15:$I$15,0)), 0)</f>
        <v>0</v>
      </c>
      <c r="AA789" s="9">
        <f t="shared" si="128"/>
        <v>104697.45</v>
      </c>
      <c r="AB789" s="9">
        <f t="shared" si="129"/>
        <v>216835.45</v>
      </c>
    </row>
    <row r="790" spans="1:28" x14ac:dyDescent="0.25">
      <c r="A790" t="str">
        <f t="shared" si="120"/>
        <v>Junina Galland</v>
      </c>
      <c r="B790">
        <v>5675852751</v>
      </c>
      <c r="C790" t="s">
        <v>1531</v>
      </c>
      <c r="D790" t="s">
        <v>130</v>
      </c>
      <c r="E790" t="s">
        <v>7</v>
      </c>
      <c r="F790" s="6">
        <v>62435</v>
      </c>
      <c r="G790">
        <f>COUNTIF(deals_closed!D:D,'calculations '!B790)</f>
        <v>16</v>
      </c>
      <c r="H790" s="6">
        <f>SUMIF(deals_closed!D:D,'calculations '!B790,deals_closed!C:C)</f>
        <v>637937</v>
      </c>
      <c r="I790" s="9">
        <f>VLOOKUP(E790,'2018_commission_structure'!$A$22:$I$24,9,FALSE)</f>
        <v>500000</v>
      </c>
      <c r="J790" s="7">
        <f t="shared" si="121"/>
        <v>625000</v>
      </c>
      <c r="K790" s="8">
        <f t="shared" si="122"/>
        <v>750000</v>
      </c>
      <c r="L790" s="9">
        <f t="shared" si="123"/>
        <v>1000000</v>
      </c>
      <c r="M790" s="10">
        <f t="shared" si="124"/>
        <v>1.275874</v>
      </c>
      <c r="N790" t="str">
        <f t="shared" si="125"/>
        <v>125-150%</v>
      </c>
      <c r="O790" s="9">
        <f>MIN(I790, H790)*INDEX('2018_commission_structure'!$A$21:$I$24,
MATCH($E790, '2018_commission_structure'!$A$21:$A$24,0),
MATCH(O$1, '2018_commission_structure'!$A$21:$I$21,0))</f>
        <v>50000</v>
      </c>
      <c r="P790" s="2">
        <f>IF(H790&gt;I790, MIN(H790-I790, J790-I790)*
INDEX('2018_commission_structure'!$A$21:$I$24,
MATCH($E790, '2018_commission_structure'!$A$21:$A$24, 0),
MATCH(P$1, '2018_commission_structure'!$A$21:$I$21, 0)), 0)</f>
        <v>18750</v>
      </c>
      <c r="Q790" s="2">
        <f>IF(H790&gt;J790, MIN(H790-J790, K790-J790)*
INDEX('2018_commission_structure'!$A$21:$I$24,
MATCH($E790, '2018_commission_structure'!$A$21:$A$24, 0),
MATCH(Q$1, '2018_commission_structure'!$A$21:$I$21, 0)), 0)</f>
        <v>2328.66</v>
      </c>
      <c r="R790" s="2">
        <f>IF($H790&gt;K790,MIN($H790-K790,L790-K790)*INDEX('2018_commission_structure'!$A$21:$I$24,MATCH($E790,'2018_commission_structure'!$A$21:$A$24,0),MATCH('calculations '!R$1,'2018_commission_structure'!$A$21:$I$21,0)),0)</f>
        <v>0</v>
      </c>
      <c r="S790" s="2">
        <f>IF($H790&gt;L790, ($H790-L790) *INDEX('2018_commission_structure'!$A$21:$I$24,MATCH($E790, '2018_commission_structure'!$A$21:$A$24,0),MATCH(S$1, '2018_commission_structure'!$A$21:$I$21,0)), 0)</f>
        <v>0</v>
      </c>
      <c r="T790" s="2">
        <f t="shared" si="126"/>
        <v>71078.66</v>
      </c>
      <c r="U790" s="2">
        <f t="shared" si="127"/>
        <v>133513.66</v>
      </c>
      <c r="V790" s="2">
        <f>MIN(I790, H790)*INDEX('2018_commission_structure'!$A$15:$I$18,MATCH($E790, '2018_commission_structure'!$A$15:$A$18,0),MATCH(V$1, '2018_commission_structure'!$A$15:$I$15,0))</f>
        <v>60000</v>
      </c>
      <c r="W790" s="2">
        <f>IF(H790&gt;I790, MIN(H790-I790, J790-I790)*INDEX('2018_commission_structure'!$A$15:$I$18,MATCH($E790, '2018_commission_structure'!$A$15:$A$18, 0),MATCH(W$1,'2018_commission_structure'!$A$15:$I$15, 0)), 0)</f>
        <v>21250</v>
      </c>
      <c r="X790" s="2">
        <f>IF(H790&gt;J790, MIN(H790-J790, K790-J790)*INDEX('2018_commission_structure'!$A$15:$I$24,MATCH($E790, '2018_commission_structure'!$A$15:$A$18, 0),MATCH(X$1, '2018_commission_structure'!$A$15:$I$15, 0)), 0)</f>
        <v>2587.4</v>
      </c>
      <c r="Y790" s="2">
        <f>IF($H790&gt;K790,MIN($H790-K790,L790-K790)*INDEX('2018_commission_structure'!$A$15:$I$24,MATCH($E790,'2018_commission_structure'!$A$15:$A$18,0),MATCH('calculations '!Y$1,'2018_commission_structure'!$A$15:$I$15,0)),0)</f>
        <v>0</v>
      </c>
      <c r="Z790" s="2">
        <f>IF($H790&gt;L790, ($H790-L790) *INDEX('2018_commission_structure'!$A$15:$I$24,MATCH($E790, '2018_commission_structure'!$A$15:$A$18,0),MATCH(Z$1, '2018_commission_structure'!$A$15:$I$15,0)), 0)</f>
        <v>0</v>
      </c>
      <c r="AA790" s="9">
        <f t="shared" si="128"/>
        <v>83837.399999999994</v>
      </c>
      <c r="AB790" s="9">
        <f t="shared" si="129"/>
        <v>146272.4</v>
      </c>
    </row>
    <row r="791" spans="1:28" x14ac:dyDescent="0.25">
      <c r="A791" t="str">
        <f t="shared" si="120"/>
        <v>Dewie Dory</v>
      </c>
      <c r="B791">
        <v>8370379001</v>
      </c>
      <c r="C791" t="s">
        <v>1532</v>
      </c>
      <c r="D791" t="s">
        <v>1533</v>
      </c>
      <c r="E791" t="s">
        <v>7</v>
      </c>
      <c r="F791" s="6">
        <v>57499</v>
      </c>
      <c r="G791">
        <f>COUNTIF(deals_closed!D:D,'calculations '!B791)</f>
        <v>27</v>
      </c>
      <c r="H791" s="6">
        <f>SUMIF(deals_closed!D:D,'calculations '!B791,deals_closed!C:C)</f>
        <v>942255</v>
      </c>
      <c r="I791" s="9">
        <f>VLOOKUP(E791,'2018_commission_structure'!$A$22:$I$24,9,FALSE)</f>
        <v>500000</v>
      </c>
      <c r="J791" s="7">
        <f t="shared" si="121"/>
        <v>625000</v>
      </c>
      <c r="K791" s="8">
        <f t="shared" si="122"/>
        <v>750000</v>
      </c>
      <c r="L791" s="9">
        <f t="shared" si="123"/>
        <v>1000000</v>
      </c>
      <c r="M791" s="10">
        <f t="shared" si="124"/>
        <v>1.8845099999999999</v>
      </c>
      <c r="N791" t="str">
        <f t="shared" si="125"/>
        <v>150-200%</v>
      </c>
      <c r="O791" s="9">
        <f>MIN(I791, H791)*INDEX('2018_commission_structure'!$A$21:$I$24,
MATCH($E791, '2018_commission_structure'!$A$21:$A$24,0),
MATCH(O$1, '2018_commission_structure'!$A$21:$I$21,0))</f>
        <v>50000</v>
      </c>
      <c r="P791" s="2">
        <f>IF(H791&gt;I791, MIN(H791-I791, J791-I791)*
INDEX('2018_commission_structure'!$A$21:$I$24,
MATCH($E791, '2018_commission_structure'!$A$21:$A$24, 0),
MATCH(P$1, '2018_commission_structure'!$A$21:$I$21, 0)), 0)</f>
        <v>18750</v>
      </c>
      <c r="Q791" s="2">
        <f>IF(H791&gt;J791, MIN(H791-J791, K791-J791)*
INDEX('2018_commission_structure'!$A$21:$I$24,
MATCH($E791, '2018_commission_structure'!$A$21:$A$24, 0),
MATCH(Q$1, '2018_commission_structure'!$A$21:$I$21, 0)), 0)</f>
        <v>22500</v>
      </c>
      <c r="R791" s="2">
        <f>IF($H791&gt;K791,MIN($H791-K791,L791-K791)*INDEX('2018_commission_structure'!$A$21:$I$24,MATCH($E791,'2018_commission_structure'!$A$21:$A$24,0),MATCH('calculations '!R$1,'2018_commission_structure'!$A$21:$I$21,0)),0)</f>
        <v>42296.1</v>
      </c>
      <c r="S791" s="2">
        <f>IF($H791&gt;L791, ($H791-L791) *INDEX('2018_commission_structure'!$A$21:$I$24,MATCH($E791, '2018_commission_structure'!$A$21:$A$24,0),MATCH(S$1, '2018_commission_structure'!$A$21:$I$21,0)), 0)</f>
        <v>0</v>
      </c>
      <c r="T791" s="2">
        <f t="shared" si="126"/>
        <v>133546.1</v>
      </c>
      <c r="U791" s="2">
        <f t="shared" si="127"/>
        <v>191045.1</v>
      </c>
      <c r="V791" s="2">
        <f>MIN(I791, H791)*INDEX('2018_commission_structure'!$A$15:$I$18,MATCH($E791, '2018_commission_structure'!$A$15:$A$18,0),MATCH(V$1, '2018_commission_structure'!$A$15:$I$15,0))</f>
        <v>60000</v>
      </c>
      <c r="W791" s="2">
        <f>IF(H791&gt;I791, MIN(H791-I791, J791-I791)*INDEX('2018_commission_structure'!$A$15:$I$18,MATCH($E791, '2018_commission_structure'!$A$15:$A$18, 0),MATCH(W$1,'2018_commission_structure'!$A$15:$I$15, 0)), 0)</f>
        <v>21250</v>
      </c>
      <c r="X791" s="2">
        <f>IF(H791&gt;J791, MIN(H791-J791, K791-J791)*INDEX('2018_commission_structure'!$A$15:$I$24,MATCH($E791, '2018_commission_structure'!$A$15:$A$18, 0),MATCH(X$1, '2018_commission_structure'!$A$15:$I$15, 0)), 0)</f>
        <v>25000</v>
      </c>
      <c r="Y791" s="2">
        <f>IF($H791&gt;K791,MIN($H791-K791,L791-K791)*INDEX('2018_commission_structure'!$A$15:$I$24,MATCH($E791,'2018_commission_structure'!$A$15:$A$18,0),MATCH('calculations '!Y$1,'2018_commission_structure'!$A$15:$I$15,0)),0)</f>
        <v>42296.1</v>
      </c>
      <c r="Z791" s="2">
        <f>IF($H791&gt;L791, ($H791-L791) *INDEX('2018_commission_structure'!$A$15:$I$24,MATCH($E791, '2018_commission_structure'!$A$15:$A$18,0),MATCH(Z$1, '2018_commission_structure'!$A$15:$I$15,0)), 0)</f>
        <v>0</v>
      </c>
      <c r="AA791" s="9">
        <f t="shared" si="128"/>
        <v>148546.1</v>
      </c>
      <c r="AB791" s="9">
        <f t="shared" si="129"/>
        <v>206045.1</v>
      </c>
    </row>
    <row r="792" spans="1:28" x14ac:dyDescent="0.25">
      <c r="A792" t="str">
        <f t="shared" si="120"/>
        <v>Barbara Locker</v>
      </c>
      <c r="B792">
        <v>1888252693</v>
      </c>
      <c r="C792" t="s">
        <v>1534</v>
      </c>
      <c r="D792" t="s">
        <v>1535</v>
      </c>
      <c r="E792" t="s">
        <v>29</v>
      </c>
      <c r="F792" s="6">
        <v>65975</v>
      </c>
      <c r="G792">
        <f>COUNTIF(deals_closed!D:D,'calculations '!B792)</f>
        <v>24</v>
      </c>
      <c r="H792" s="6">
        <f>SUMIF(deals_closed!D:D,'calculations '!B792,deals_closed!C:C)</f>
        <v>920165</v>
      </c>
      <c r="I792" s="9">
        <f>VLOOKUP(E792,'2018_commission_structure'!$A$22:$I$24,9,FALSE)</f>
        <v>600000</v>
      </c>
      <c r="J792" s="7">
        <f t="shared" si="121"/>
        <v>750000</v>
      </c>
      <c r="K792" s="8">
        <f t="shared" si="122"/>
        <v>900000</v>
      </c>
      <c r="L792" s="9">
        <f t="shared" si="123"/>
        <v>1200000</v>
      </c>
      <c r="M792" s="10">
        <f t="shared" si="124"/>
        <v>1.5336083333333332</v>
      </c>
      <c r="N792" t="str">
        <f t="shared" si="125"/>
        <v>150-200%</v>
      </c>
      <c r="O792" s="9">
        <f>MIN(I792, H792)*INDEX('2018_commission_structure'!$A$21:$I$24,
MATCH($E792, '2018_commission_structure'!$A$21:$A$24,0),
MATCH(O$1, '2018_commission_structure'!$A$21:$I$21,0))</f>
        <v>78000</v>
      </c>
      <c r="P792" s="2">
        <f>IF(H792&gt;I792, MIN(H792-I792, J792-I792)*
INDEX('2018_commission_structure'!$A$21:$I$24,
MATCH($E792, '2018_commission_structure'!$A$21:$A$24, 0),
MATCH(P$1, '2018_commission_structure'!$A$21:$I$21, 0)), 0)</f>
        <v>25500.000000000004</v>
      </c>
      <c r="Q792" s="2">
        <f>IF(H792&gt;J792, MIN(H792-J792, K792-J792)*
INDEX('2018_commission_structure'!$A$21:$I$24,
MATCH($E792, '2018_commission_structure'!$A$21:$A$24, 0),
MATCH(Q$1, '2018_commission_structure'!$A$21:$I$21, 0)), 0)</f>
        <v>31500</v>
      </c>
      <c r="R792" s="2">
        <f>IF($H792&gt;K792,MIN($H792-K792,L792-K792)*INDEX('2018_commission_structure'!$A$21:$I$24,MATCH($E792,'2018_commission_structure'!$A$21:$A$24,0),MATCH('calculations '!R$1,'2018_commission_structure'!$A$21:$I$21,0)),0)</f>
        <v>5242.9000000000005</v>
      </c>
      <c r="S792" s="2">
        <f>IF($H792&gt;L792, ($H792-L792) *INDEX('2018_commission_structure'!$A$21:$I$24,MATCH($E792, '2018_commission_structure'!$A$21:$A$24,0),MATCH(S$1, '2018_commission_structure'!$A$21:$I$21,0)), 0)</f>
        <v>0</v>
      </c>
      <c r="T792" s="2">
        <f t="shared" si="126"/>
        <v>140242.9</v>
      </c>
      <c r="U792" s="2">
        <f t="shared" si="127"/>
        <v>206217.9</v>
      </c>
      <c r="V792" s="2">
        <f>MIN(I792, H792)*INDEX('2018_commission_structure'!$A$15:$I$18,MATCH($E792, '2018_commission_structure'!$A$15:$A$18,0),MATCH(V$1, '2018_commission_structure'!$A$15:$I$15,0))</f>
        <v>90000</v>
      </c>
      <c r="W792" s="2">
        <f>IF(H792&gt;I792, MIN(H792-I792, J792-I792)*INDEX('2018_commission_structure'!$A$15:$I$18,MATCH($E792, '2018_commission_structure'!$A$15:$A$18, 0),MATCH(W$1,'2018_commission_structure'!$A$15:$I$15, 0)), 0)</f>
        <v>27000</v>
      </c>
      <c r="X792" s="2">
        <f>IF(H792&gt;J792, MIN(H792-J792, K792-J792)*INDEX('2018_commission_structure'!$A$15:$I$24,MATCH($E792, '2018_commission_structure'!$A$15:$A$18, 0),MATCH(X$1, '2018_commission_structure'!$A$15:$I$15, 0)), 0)</f>
        <v>37500</v>
      </c>
      <c r="Y792" s="2">
        <f>IF($H792&gt;K792,MIN($H792-K792,L792-K792)*INDEX('2018_commission_structure'!$A$15:$I$24,MATCH($E792,'2018_commission_structure'!$A$15:$A$18,0),MATCH('calculations '!Y$1,'2018_commission_structure'!$A$15:$I$15,0)),0)</f>
        <v>6049.5</v>
      </c>
      <c r="Z792" s="2">
        <f>IF($H792&gt;L792, ($H792-L792) *INDEX('2018_commission_structure'!$A$15:$I$24,MATCH($E792, '2018_commission_structure'!$A$15:$A$18,0),MATCH(Z$1, '2018_commission_structure'!$A$15:$I$15,0)), 0)</f>
        <v>0</v>
      </c>
      <c r="AA792" s="9">
        <f t="shared" si="128"/>
        <v>160549.5</v>
      </c>
      <c r="AB792" s="9">
        <f t="shared" si="129"/>
        <v>226524.5</v>
      </c>
    </row>
    <row r="793" spans="1:28" x14ac:dyDescent="0.25">
      <c r="A793" t="str">
        <f t="shared" si="120"/>
        <v>Gill Labrum</v>
      </c>
      <c r="B793">
        <v>6894004730</v>
      </c>
      <c r="C793" t="s">
        <v>1536</v>
      </c>
      <c r="D793" t="s">
        <v>1537</v>
      </c>
      <c r="E793" t="s">
        <v>7</v>
      </c>
      <c r="F793" s="6">
        <v>41307</v>
      </c>
      <c r="G793">
        <f>COUNTIF(deals_closed!D:D,'calculations '!B793)</f>
        <v>20</v>
      </c>
      <c r="H793" s="6">
        <f>SUMIF(deals_closed!D:D,'calculations '!B793,deals_closed!C:C)</f>
        <v>822111</v>
      </c>
      <c r="I793" s="9">
        <f>VLOOKUP(E793,'2018_commission_structure'!$A$22:$I$24,9,FALSE)</f>
        <v>500000</v>
      </c>
      <c r="J793" s="7">
        <f t="shared" si="121"/>
        <v>625000</v>
      </c>
      <c r="K793" s="8">
        <f t="shared" si="122"/>
        <v>750000</v>
      </c>
      <c r="L793" s="9">
        <f t="shared" si="123"/>
        <v>1000000</v>
      </c>
      <c r="M793" s="10">
        <f t="shared" si="124"/>
        <v>1.6442220000000001</v>
      </c>
      <c r="N793" t="str">
        <f t="shared" si="125"/>
        <v>150-200%</v>
      </c>
      <c r="O793" s="9">
        <f>MIN(I793, H793)*INDEX('2018_commission_structure'!$A$21:$I$24,
MATCH($E793, '2018_commission_structure'!$A$21:$A$24,0),
MATCH(O$1, '2018_commission_structure'!$A$21:$I$21,0))</f>
        <v>50000</v>
      </c>
      <c r="P793" s="2">
        <f>IF(H793&gt;I793, MIN(H793-I793, J793-I793)*
INDEX('2018_commission_structure'!$A$21:$I$24,
MATCH($E793, '2018_commission_structure'!$A$21:$A$24, 0),
MATCH(P$1, '2018_commission_structure'!$A$21:$I$21, 0)), 0)</f>
        <v>18750</v>
      </c>
      <c r="Q793" s="2">
        <f>IF(H793&gt;J793, MIN(H793-J793, K793-J793)*
INDEX('2018_commission_structure'!$A$21:$I$24,
MATCH($E793, '2018_commission_structure'!$A$21:$A$24, 0),
MATCH(Q$1, '2018_commission_structure'!$A$21:$I$21, 0)), 0)</f>
        <v>22500</v>
      </c>
      <c r="R793" s="2">
        <f>IF($H793&gt;K793,MIN($H793-K793,L793-K793)*INDEX('2018_commission_structure'!$A$21:$I$24,MATCH($E793,'2018_commission_structure'!$A$21:$A$24,0),MATCH('calculations '!R$1,'2018_commission_structure'!$A$21:$I$21,0)),0)</f>
        <v>15864.42</v>
      </c>
      <c r="S793" s="2">
        <f>IF($H793&gt;L793, ($H793-L793) *INDEX('2018_commission_structure'!$A$21:$I$24,MATCH($E793, '2018_commission_structure'!$A$21:$A$24,0),MATCH(S$1, '2018_commission_structure'!$A$21:$I$21,0)), 0)</f>
        <v>0</v>
      </c>
      <c r="T793" s="2">
        <f t="shared" si="126"/>
        <v>107114.42</v>
      </c>
      <c r="U793" s="2">
        <f t="shared" si="127"/>
        <v>148421.41999999998</v>
      </c>
      <c r="V793" s="2">
        <f>MIN(I793, H793)*INDEX('2018_commission_structure'!$A$15:$I$18,MATCH($E793, '2018_commission_structure'!$A$15:$A$18,0),MATCH(V$1, '2018_commission_structure'!$A$15:$I$15,0))</f>
        <v>60000</v>
      </c>
      <c r="W793" s="2">
        <f>IF(H793&gt;I793, MIN(H793-I793, J793-I793)*INDEX('2018_commission_structure'!$A$15:$I$18,MATCH($E793, '2018_commission_structure'!$A$15:$A$18, 0),MATCH(W$1,'2018_commission_structure'!$A$15:$I$15, 0)), 0)</f>
        <v>21250</v>
      </c>
      <c r="X793" s="2">
        <f>IF(H793&gt;J793, MIN(H793-J793, K793-J793)*INDEX('2018_commission_structure'!$A$15:$I$24,MATCH($E793, '2018_commission_structure'!$A$15:$A$18, 0),MATCH(X$1, '2018_commission_structure'!$A$15:$I$15, 0)), 0)</f>
        <v>25000</v>
      </c>
      <c r="Y793" s="2">
        <f>IF($H793&gt;K793,MIN($H793-K793,L793-K793)*INDEX('2018_commission_structure'!$A$15:$I$24,MATCH($E793,'2018_commission_structure'!$A$15:$A$18,0),MATCH('calculations '!Y$1,'2018_commission_structure'!$A$15:$I$15,0)),0)</f>
        <v>15864.42</v>
      </c>
      <c r="Z793" s="2">
        <f>IF($H793&gt;L793, ($H793-L793) *INDEX('2018_commission_structure'!$A$15:$I$24,MATCH($E793, '2018_commission_structure'!$A$15:$A$18,0),MATCH(Z$1, '2018_commission_structure'!$A$15:$I$15,0)), 0)</f>
        <v>0</v>
      </c>
      <c r="AA793" s="9">
        <f t="shared" si="128"/>
        <v>122114.42</v>
      </c>
      <c r="AB793" s="9">
        <f t="shared" si="129"/>
        <v>163421.41999999998</v>
      </c>
    </row>
    <row r="794" spans="1:28" x14ac:dyDescent="0.25">
      <c r="A794" t="str">
        <f t="shared" si="120"/>
        <v>Melisse Hartill</v>
      </c>
      <c r="B794">
        <v>5293354957</v>
      </c>
      <c r="C794" t="s">
        <v>1538</v>
      </c>
      <c r="D794" t="s">
        <v>1539</v>
      </c>
      <c r="E794" t="s">
        <v>10</v>
      </c>
      <c r="F794" s="6">
        <v>122090</v>
      </c>
      <c r="G794">
        <f>COUNTIF(deals_closed!D:D,'calculations '!B794)</f>
        <v>25</v>
      </c>
      <c r="H794" s="6">
        <f>SUMIF(deals_closed!D:D,'calculations '!B794,deals_closed!C:C)</f>
        <v>1063967</v>
      </c>
      <c r="I794" s="9">
        <f>VLOOKUP(E794,'2018_commission_structure'!$A$22:$I$24,9,FALSE)</f>
        <v>750000</v>
      </c>
      <c r="J794" s="7">
        <f t="shared" si="121"/>
        <v>937500</v>
      </c>
      <c r="K794" s="8">
        <f t="shared" si="122"/>
        <v>1125000</v>
      </c>
      <c r="L794" s="9">
        <f t="shared" si="123"/>
        <v>1500000</v>
      </c>
      <c r="M794" s="10">
        <f t="shared" si="124"/>
        <v>1.4186226666666666</v>
      </c>
      <c r="N794" t="str">
        <f t="shared" si="125"/>
        <v>125-150%</v>
      </c>
      <c r="O794" s="9">
        <f>MIN(I794, H794)*INDEX('2018_commission_structure'!$A$21:$I$24,
MATCH($E794, '2018_commission_structure'!$A$21:$A$24,0),
MATCH(O$1, '2018_commission_structure'!$A$21:$I$21,0))</f>
        <v>112500</v>
      </c>
      <c r="P794" s="2">
        <f>IF(H794&gt;I794, MIN(H794-I794, J794-I794)*
INDEX('2018_commission_structure'!$A$21:$I$24,
MATCH($E794, '2018_commission_structure'!$A$21:$A$24, 0),
MATCH(P$1, '2018_commission_structure'!$A$21:$I$21, 0)), 0)</f>
        <v>35625</v>
      </c>
      <c r="Q794" s="2">
        <f>IF(H794&gt;J794, MIN(H794-J794, K794-J794)*
INDEX('2018_commission_structure'!$A$21:$I$24,
MATCH($E794, '2018_commission_structure'!$A$21:$A$24, 0),
MATCH(Q$1, '2018_commission_structure'!$A$21:$I$21, 0)), 0)</f>
        <v>29087.41</v>
      </c>
      <c r="R794" s="2">
        <f>IF($H794&gt;K794,MIN($H794-K794,L794-K794)*INDEX('2018_commission_structure'!$A$21:$I$24,MATCH($E794,'2018_commission_structure'!$A$21:$A$24,0),MATCH('calculations '!R$1,'2018_commission_structure'!$A$21:$I$21,0)),0)</f>
        <v>0</v>
      </c>
      <c r="S794" s="2">
        <f>IF($H794&gt;L794, ($H794-L794) *INDEX('2018_commission_structure'!$A$21:$I$24,MATCH($E794, '2018_commission_structure'!$A$21:$A$24,0),MATCH(S$1, '2018_commission_structure'!$A$21:$I$21,0)), 0)</f>
        <v>0</v>
      </c>
      <c r="T794" s="2">
        <f t="shared" si="126"/>
        <v>177212.41</v>
      </c>
      <c r="U794" s="2">
        <f t="shared" si="127"/>
        <v>299302.41000000003</v>
      </c>
      <c r="V794" s="2">
        <f>MIN(I794, H794)*INDEX('2018_commission_structure'!$A$15:$I$18,MATCH($E794, '2018_commission_structure'!$A$15:$A$18,0),MATCH(V$1, '2018_commission_structure'!$A$15:$I$15,0))</f>
        <v>112500</v>
      </c>
      <c r="W794" s="2">
        <f>IF(H794&gt;I794, MIN(H794-I794, J794-I794)*INDEX('2018_commission_structure'!$A$15:$I$18,MATCH($E794, '2018_commission_structure'!$A$15:$A$18, 0),MATCH(W$1,'2018_commission_structure'!$A$15:$I$15, 0)), 0)</f>
        <v>41250</v>
      </c>
      <c r="X794" s="2">
        <f>IF(H794&gt;J794, MIN(H794-J794, K794-J794)*INDEX('2018_commission_structure'!$A$15:$I$24,MATCH($E794, '2018_commission_structure'!$A$15:$A$18, 0),MATCH(X$1, '2018_commission_structure'!$A$15:$I$15, 0)), 0)</f>
        <v>31616.75</v>
      </c>
      <c r="Y794" s="2">
        <f>IF($H794&gt;K794,MIN($H794-K794,L794-K794)*INDEX('2018_commission_structure'!$A$15:$I$24,MATCH($E794,'2018_commission_structure'!$A$15:$A$18,0),MATCH('calculations '!Y$1,'2018_commission_structure'!$A$15:$I$15,0)),0)</f>
        <v>0</v>
      </c>
      <c r="Z794" s="2">
        <f>IF($H794&gt;L794, ($H794-L794) *INDEX('2018_commission_structure'!$A$15:$I$24,MATCH($E794, '2018_commission_structure'!$A$15:$A$18,0),MATCH(Z$1, '2018_commission_structure'!$A$15:$I$15,0)), 0)</f>
        <v>0</v>
      </c>
      <c r="AA794" s="9">
        <f t="shared" si="128"/>
        <v>185366.75</v>
      </c>
      <c r="AB794" s="9">
        <f t="shared" si="129"/>
        <v>307456.75</v>
      </c>
    </row>
    <row r="795" spans="1:28" x14ac:dyDescent="0.25">
      <c r="A795" t="str">
        <f t="shared" si="120"/>
        <v>Lionello Grogono</v>
      </c>
      <c r="B795">
        <v>3129526900</v>
      </c>
      <c r="C795" t="s">
        <v>1540</v>
      </c>
      <c r="D795" t="s">
        <v>1541</v>
      </c>
      <c r="E795" t="s">
        <v>29</v>
      </c>
      <c r="F795" s="6">
        <v>57123</v>
      </c>
      <c r="G795">
        <f>COUNTIF(deals_closed!D:D,'calculations '!B795)</f>
        <v>23</v>
      </c>
      <c r="H795" s="6">
        <f>SUMIF(deals_closed!D:D,'calculations '!B795,deals_closed!C:C)</f>
        <v>662269</v>
      </c>
      <c r="I795" s="9">
        <f>VLOOKUP(E795,'2018_commission_structure'!$A$22:$I$24,9,FALSE)</f>
        <v>600000</v>
      </c>
      <c r="J795" s="7">
        <f t="shared" si="121"/>
        <v>750000</v>
      </c>
      <c r="K795" s="8">
        <f t="shared" si="122"/>
        <v>900000</v>
      </c>
      <c r="L795" s="9">
        <f t="shared" si="123"/>
        <v>1200000</v>
      </c>
      <c r="M795" s="10">
        <f t="shared" si="124"/>
        <v>1.1037816666666667</v>
      </c>
      <c r="N795" t="str">
        <f t="shared" si="125"/>
        <v>100-125%</v>
      </c>
      <c r="O795" s="9">
        <f>MIN(I795, H795)*INDEX('2018_commission_structure'!$A$21:$I$24,
MATCH($E795, '2018_commission_structure'!$A$21:$A$24,0),
MATCH(O$1, '2018_commission_structure'!$A$21:$I$21,0))</f>
        <v>78000</v>
      </c>
      <c r="P795" s="2">
        <f>IF(H795&gt;I795, MIN(H795-I795, J795-I795)*
INDEX('2018_commission_structure'!$A$21:$I$24,
MATCH($E795, '2018_commission_structure'!$A$21:$A$24, 0),
MATCH(P$1, '2018_commission_structure'!$A$21:$I$21, 0)), 0)</f>
        <v>10585.730000000001</v>
      </c>
      <c r="Q795" s="2">
        <f>IF(H795&gt;J795, MIN(H795-J795, K795-J795)*
INDEX('2018_commission_structure'!$A$21:$I$24,
MATCH($E795, '2018_commission_structure'!$A$21:$A$24, 0),
MATCH(Q$1, '2018_commission_structure'!$A$21:$I$21, 0)), 0)</f>
        <v>0</v>
      </c>
      <c r="R795" s="2">
        <f>IF($H795&gt;K795,MIN($H795-K795,L795-K795)*INDEX('2018_commission_structure'!$A$21:$I$24,MATCH($E795,'2018_commission_structure'!$A$21:$A$24,0),MATCH('calculations '!R$1,'2018_commission_structure'!$A$21:$I$21,0)),0)</f>
        <v>0</v>
      </c>
      <c r="S795" s="2">
        <f>IF($H795&gt;L795, ($H795-L795) *INDEX('2018_commission_structure'!$A$21:$I$24,MATCH($E795, '2018_commission_structure'!$A$21:$A$24,0),MATCH(S$1, '2018_commission_structure'!$A$21:$I$21,0)), 0)</f>
        <v>0</v>
      </c>
      <c r="T795" s="2">
        <f t="shared" si="126"/>
        <v>88585.73</v>
      </c>
      <c r="U795" s="2">
        <f t="shared" si="127"/>
        <v>145708.72999999998</v>
      </c>
      <c r="V795" s="2">
        <f>MIN(I795, H795)*INDEX('2018_commission_structure'!$A$15:$I$18,MATCH($E795, '2018_commission_structure'!$A$15:$A$18,0),MATCH(V$1, '2018_commission_structure'!$A$15:$I$15,0))</f>
        <v>90000</v>
      </c>
      <c r="W795" s="2">
        <f>IF(H795&gt;I795, MIN(H795-I795, J795-I795)*INDEX('2018_commission_structure'!$A$15:$I$18,MATCH($E795, '2018_commission_structure'!$A$15:$A$18, 0),MATCH(W$1,'2018_commission_structure'!$A$15:$I$15, 0)), 0)</f>
        <v>11208.42</v>
      </c>
      <c r="X795" s="2">
        <f>IF(H795&gt;J795, MIN(H795-J795, K795-J795)*INDEX('2018_commission_structure'!$A$15:$I$24,MATCH($E795, '2018_commission_structure'!$A$15:$A$18, 0),MATCH(X$1, '2018_commission_structure'!$A$15:$I$15, 0)), 0)</f>
        <v>0</v>
      </c>
      <c r="Y795" s="2">
        <f>IF($H795&gt;K795,MIN($H795-K795,L795-K795)*INDEX('2018_commission_structure'!$A$15:$I$24,MATCH($E795,'2018_commission_structure'!$A$15:$A$18,0),MATCH('calculations '!Y$1,'2018_commission_structure'!$A$15:$I$15,0)),0)</f>
        <v>0</v>
      </c>
      <c r="Z795" s="2">
        <f>IF($H795&gt;L795, ($H795-L795) *INDEX('2018_commission_structure'!$A$15:$I$24,MATCH($E795, '2018_commission_structure'!$A$15:$A$18,0),MATCH(Z$1, '2018_commission_structure'!$A$15:$I$15,0)), 0)</f>
        <v>0</v>
      </c>
      <c r="AA795" s="9">
        <f t="shared" si="128"/>
        <v>101208.42</v>
      </c>
      <c r="AB795" s="9">
        <f t="shared" si="129"/>
        <v>158331.41999999998</v>
      </c>
    </row>
    <row r="796" spans="1:28" x14ac:dyDescent="0.25">
      <c r="A796" t="str">
        <f t="shared" si="120"/>
        <v>Rodrique Filon</v>
      </c>
      <c r="B796">
        <v>278558984</v>
      </c>
      <c r="C796" t="s">
        <v>1542</v>
      </c>
      <c r="D796" t="s">
        <v>1543</v>
      </c>
      <c r="E796" t="s">
        <v>29</v>
      </c>
      <c r="F796" s="6">
        <v>62792</v>
      </c>
      <c r="G796">
        <f>COUNTIF(deals_closed!D:D,'calculations '!B796)</f>
        <v>12</v>
      </c>
      <c r="H796" s="6">
        <f>SUMIF(deals_closed!D:D,'calculations '!B796,deals_closed!C:C)</f>
        <v>435921</v>
      </c>
      <c r="I796" s="9">
        <f>VLOOKUP(E796,'2018_commission_structure'!$A$22:$I$24,9,FALSE)</f>
        <v>600000</v>
      </c>
      <c r="J796" s="7">
        <f t="shared" si="121"/>
        <v>750000</v>
      </c>
      <c r="K796" s="8">
        <f t="shared" si="122"/>
        <v>900000</v>
      </c>
      <c r="L796" s="9">
        <f t="shared" si="123"/>
        <v>1200000</v>
      </c>
      <c r="M796" s="10">
        <f t="shared" si="124"/>
        <v>0.72653500000000004</v>
      </c>
      <c r="N796" t="str">
        <f t="shared" si="125"/>
        <v>0-100%</v>
      </c>
      <c r="O796" s="9">
        <f>MIN(I796, H796)*INDEX('2018_commission_structure'!$A$21:$I$24,
MATCH($E796, '2018_commission_structure'!$A$21:$A$24,0),
MATCH(O$1, '2018_commission_structure'!$A$21:$I$21,0))</f>
        <v>56669.73</v>
      </c>
      <c r="P796" s="2">
        <f>IF(H796&gt;I796, MIN(H796-I796, J796-I796)*
INDEX('2018_commission_structure'!$A$21:$I$24,
MATCH($E796, '2018_commission_structure'!$A$21:$A$24, 0),
MATCH(P$1, '2018_commission_structure'!$A$21:$I$21, 0)), 0)</f>
        <v>0</v>
      </c>
      <c r="Q796" s="2">
        <f>IF(H796&gt;J796, MIN(H796-J796, K796-J796)*
INDEX('2018_commission_structure'!$A$21:$I$24,
MATCH($E796, '2018_commission_structure'!$A$21:$A$24, 0),
MATCH(Q$1, '2018_commission_structure'!$A$21:$I$21, 0)), 0)</f>
        <v>0</v>
      </c>
      <c r="R796" s="2">
        <f>IF($H796&gt;K796,MIN($H796-K796,L796-K796)*INDEX('2018_commission_structure'!$A$21:$I$24,MATCH($E796,'2018_commission_structure'!$A$21:$A$24,0),MATCH('calculations '!R$1,'2018_commission_structure'!$A$21:$I$21,0)),0)</f>
        <v>0</v>
      </c>
      <c r="S796" s="2">
        <f>IF($H796&gt;L796, ($H796-L796) *INDEX('2018_commission_structure'!$A$21:$I$24,MATCH($E796, '2018_commission_structure'!$A$21:$A$24,0),MATCH(S$1, '2018_commission_structure'!$A$21:$I$21,0)), 0)</f>
        <v>0</v>
      </c>
      <c r="T796" s="2">
        <f t="shared" si="126"/>
        <v>56669.73</v>
      </c>
      <c r="U796" s="2">
        <f t="shared" si="127"/>
        <v>119461.73000000001</v>
      </c>
      <c r="V796" s="2">
        <f>MIN(I796, H796)*INDEX('2018_commission_structure'!$A$15:$I$18,MATCH($E796, '2018_commission_structure'!$A$15:$A$18,0),MATCH(V$1, '2018_commission_structure'!$A$15:$I$15,0))</f>
        <v>65388.149999999994</v>
      </c>
      <c r="W796" s="2">
        <f>IF(H796&gt;I796, MIN(H796-I796, J796-I796)*INDEX('2018_commission_structure'!$A$15:$I$18,MATCH($E796, '2018_commission_structure'!$A$15:$A$18, 0),MATCH(W$1,'2018_commission_structure'!$A$15:$I$15, 0)), 0)</f>
        <v>0</v>
      </c>
      <c r="X796" s="2">
        <f>IF(H796&gt;J796, MIN(H796-J796, K796-J796)*INDEX('2018_commission_structure'!$A$15:$I$24,MATCH($E796, '2018_commission_structure'!$A$15:$A$18, 0),MATCH(X$1, '2018_commission_structure'!$A$15:$I$15, 0)), 0)</f>
        <v>0</v>
      </c>
      <c r="Y796" s="2">
        <f>IF($H796&gt;K796,MIN($H796-K796,L796-K796)*INDEX('2018_commission_structure'!$A$15:$I$24,MATCH($E796,'2018_commission_structure'!$A$15:$A$18,0),MATCH('calculations '!Y$1,'2018_commission_structure'!$A$15:$I$15,0)),0)</f>
        <v>0</v>
      </c>
      <c r="Z796" s="2">
        <f>IF($H796&gt;L796, ($H796-L796) *INDEX('2018_commission_structure'!$A$15:$I$24,MATCH($E796, '2018_commission_structure'!$A$15:$A$18,0),MATCH(Z$1, '2018_commission_structure'!$A$15:$I$15,0)), 0)</f>
        <v>0</v>
      </c>
      <c r="AA796" s="9">
        <f t="shared" si="128"/>
        <v>65388.149999999994</v>
      </c>
      <c r="AB796" s="9">
        <f t="shared" si="129"/>
        <v>128180.15</v>
      </c>
    </row>
    <row r="797" spans="1:28" x14ac:dyDescent="0.25">
      <c r="A797" t="str">
        <f t="shared" si="120"/>
        <v>Coralyn Dudney</v>
      </c>
      <c r="B797">
        <v>2066028762</v>
      </c>
      <c r="C797" t="s">
        <v>1544</v>
      </c>
      <c r="D797" t="s">
        <v>1545</v>
      </c>
      <c r="E797" t="s">
        <v>10</v>
      </c>
      <c r="F797" s="6">
        <v>99848</v>
      </c>
      <c r="G797">
        <f>COUNTIF(deals_closed!D:D,'calculations '!B797)</f>
        <v>20</v>
      </c>
      <c r="H797" s="6">
        <f>SUMIF(deals_closed!D:D,'calculations '!B797,deals_closed!C:C)</f>
        <v>722703</v>
      </c>
      <c r="I797" s="9">
        <f>VLOOKUP(E797,'2018_commission_structure'!$A$22:$I$24,9,FALSE)</f>
        <v>750000</v>
      </c>
      <c r="J797" s="7">
        <f t="shared" si="121"/>
        <v>937500</v>
      </c>
      <c r="K797" s="8">
        <f t="shared" si="122"/>
        <v>1125000</v>
      </c>
      <c r="L797" s="9">
        <f t="shared" si="123"/>
        <v>1500000</v>
      </c>
      <c r="M797" s="10">
        <f t="shared" si="124"/>
        <v>0.96360400000000002</v>
      </c>
      <c r="N797" t="str">
        <f t="shared" si="125"/>
        <v>0-100%</v>
      </c>
      <c r="O797" s="9">
        <f>MIN(I797, H797)*INDEX('2018_commission_structure'!$A$21:$I$24,
MATCH($E797, '2018_commission_structure'!$A$21:$A$24,0),
MATCH(O$1, '2018_commission_structure'!$A$21:$I$21,0))</f>
        <v>108405.45</v>
      </c>
      <c r="P797" s="2">
        <f>IF(H797&gt;I797, MIN(H797-I797, J797-I797)*
INDEX('2018_commission_structure'!$A$21:$I$24,
MATCH($E797, '2018_commission_structure'!$A$21:$A$24, 0),
MATCH(P$1, '2018_commission_structure'!$A$21:$I$21, 0)), 0)</f>
        <v>0</v>
      </c>
      <c r="Q797" s="2">
        <f>IF(H797&gt;J797, MIN(H797-J797, K797-J797)*
INDEX('2018_commission_structure'!$A$21:$I$24,
MATCH($E797, '2018_commission_structure'!$A$21:$A$24, 0),
MATCH(Q$1, '2018_commission_structure'!$A$21:$I$21, 0)), 0)</f>
        <v>0</v>
      </c>
      <c r="R797" s="2">
        <f>IF($H797&gt;K797,MIN($H797-K797,L797-K797)*INDEX('2018_commission_structure'!$A$21:$I$24,MATCH($E797,'2018_commission_structure'!$A$21:$A$24,0),MATCH('calculations '!R$1,'2018_commission_structure'!$A$21:$I$21,0)),0)</f>
        <v>0</v>
      </c>
      <c r="S797" s="2">
        <f>IF($H797&gt;L797, ($H797-L797) *INDEX('2018_commission_structure'!$A$21:$I$24,MATCH($E797, '2018_commission_structure'!$A$21:$A$24,0),MATCH(S$1, '2018_commission_structure'!$A$21:$I$21,0)), 0)</f>
        <v>0</v>
      </c>
      <c r="T797" s="2">
        <f t="shared" si="126"/>
        <v>108405.45</v>
      </c>
      <c r="U797" s="2">
        <f t="shared" si="127"/>
        <v>208253.45</v>
      </c>
      <c r="V797" s="2">
        <f>MIN(I797, H797)*INDEX('2018_commission_structure'!$A$15:$I$18,MATCH($E797, '2018_commission_structure'!$A$15:$A$18,0),MATCH(V$1, '2018_commission_structure'!$A$15:$I$15,0))</f>
        <v>108405.45</v>
      </c>
      <c r="W797" s="2">
        <f>IF(H797&gt;I797, MIN(H797-I797, J797-I797)*INDEX('2018_commission_structure'!$A$15:$I$18,MATCH($E797, '2018_commission_structure'!$A$15:$A$18, 0),MATCH(W$1,'2018_commission_structure'!$A$15:$I$15, 0)), 0)</f>
        <v>0</v>
      </c>
      <c r="X797" s="2">
        <f>IF(H797&gt;J797, MIN(H797-J797, K797-J797)*INDEX('2018_commission_structure'!$A$15:$I$24,MATCH($E797, '2018_commission_structure'!$A$15:$A$18, 0),MATCH(X$1, '2018_commission_structure'!$A$15:$I$15, 0)), 0)</f>
        <v>0</v>
      </c>
      <c r="Y797" s="2">
        <f>IF($H797&gt;K797,MIN($H797-K797,L797-K797)*INDEX('2018_commission_structure'!$A$15:$I$24,MATCH($E797,'2018_commission_structure'!$A$15:$A$18,0),MATCH('calculations '!Y$1,'2018_commission_structure'!$A$15:$I$15,0)),0)</f>
        <v>0</v>
      </c>
      <c r="Z797" s="2">
        <f>IF($H797&gt;L797, ($H797-L797) *INDEX('2018_commission_structure'!$A$15:$I$24,MATCH($E797, '2018_commission_structure'!$A$15:$A$18,0),MATCH(Z$1, '2018_commission_structure'!$A$15:$I$15,0)), 0)</f>
        <v>0</v>
      </c>
      <c r="AA797" s="9">
        <f t="shared" si="128"/>
        <v>108405.45</v>
      </c>
      <c r="AB797" s="9">
        <f t="shared" si="129"/>
        <v>208253.45</v>
      </c>
    </row>
    <row r="798" spans="1:28" x14ac:dyDescent="0.25">
      <c r="A798" t="str">
        <f t="shared" si="120"/>
        <v>Kristy Hadland</v>
      </c>
      <c r="B798">
        <v>6515844751</v>
      </c>
      <c r="C798" t="s">
        <v>1546</v>
      </c>
      <c r="D798" t="s">
        <v>1547</v>
      </c>
      <c r="E798" t="s">
        <v>10</v>
      </c>
      <c r="F798" s="6">
        <v>99622</v>
      </c>
      <c r="G798">
        <f>COUNTIF(deals_closed!D:D,'calculations '!B798)</f>
        <v>17</v>
      </c>
      <c r="H798" s="6">
        <f>SUMIF(deals_closed!D:D,'calculations '!B798,deals_closed!C:C)</f>
        <v>550672</v>
      </c>
      <c r="I798" s="9">
        <f>VLOOKUP(E798,'2018_commission_structure'!$A$22:$I$24,9,FALSE)</f>
        <v>750000</v>
      </c>
      <c r="J798" s="7">
        <f t="shared" si="121"/>
        <v>937500</v>
      </c>
      <c r="K798" s="8">
        <f t="shared" si="122"/>
        <v>1125000</v>
      </c>
      <c r="L798" s="9">
        <f t="shared" si="123"/>
        <v>1500000</v>
      </c>
      <c r="M798" s="10">
        <f t="shared" si="124"/>
        <v>0.73422933333333329</v>
      </c>
      <c r="N798" t="str">
        <f t="shared" si="125"/>
        <v>0-100%</v>
      </c>
      <c r="O798" s="9">
        <f>MIN(I798, H798)*INDEX('2018_commission_structure'!$A$21:$I$24,
MATCH($E798, '2018_commission_structure'!$A$21:$A$24,0),
MATCH(O$1, '2018_commission_structure'!$A$21:$I$21,0))</f>
        <v>82600.800000000003</v>
      </c>
      <c r="P798" s="2">
        <f>IF(H798&gt;I798, MIN(H798-I798, J798-I798)*
INDEX('2018_commission_structure'!$A$21:$I$24,
MATCH($E798, '2018_commission_structure'!$A$21:$A$24, 0),
MATCH(P$1, '2018_commission_structure'!$A$21:$I$21, 0)), 0)</f>
        <v>0</v>
      </c>
      <c r="Q798" s="2">
        <f>IF(H798&gt;J798, MIN(H798-J798, K798-J798)*
INDEX('2018_commission_structure'!$A$21:$I$24,
MATCH($E798, '2018_commission_structure'!$A$21:$A$24, 0),
MATCH(Q$1, '2018_commission_structure'!$A$21:$I$21, 0)), 0)</f>
        <v>0</v>
      </c>
      <c r="R798" s="2">
        <f>IF($H798&gt;K798,MIN($H798-K798,L798-K798)*INDEX('2018_commission_structure'!$A$21:$I$24,MATCH($E798,'2018_commission_structure'!$A$21:$A$24,0),MATCH('calculations '!R$1,'2018_commission_structure'!$A$21:$I$21,0)),0)</f>
        <v>0</v>
      </c>
      <c r="S798" s="2">
        <f>IF($H798&gt;L798, ($H798-L798) *INDEX('2018_commission_structure'!$A$21:$I$24,MATCH($E798, '2018_commission_structure'!$A$21:$A$24,0),MATCH(S$1, '2018_commission_structure'!$A$21:$I$21,0)), 0)</f>
        <v>0</v>
      </c>
      <c r="T798" s="2">
        <f t="shared" si="126"/>
        <v>82600.800000000003</v>
      </c>
      <c r="U798" s="2">
        <f t="shared" si="127"/>
        <v>182222.8</v>
      </c>
      <c r="V798" s="2">
        <f>MIN(I798, H798)*INDEX('2018_commission_structure'!$A$15:$I$18,MATCH($E798, '2018_commission_structure'!$A$15:$A$18,0),MATCH(V$1, '2018_commission_structure'!$A$15:$I$15,0))</f>
        <v>82600.800000000003</v>
      </c>
      <c r="W798" s="2">
        <f>IF(H798&gt;I798, MIN(H798-I798, J798-I798)*INDEX('2018_commission_structure'!$A$15:$I$18,MATCH($E798, '2018_commission_structure'!$A$15:$A$18, 0),MATCH(W$1,'2018_commission_structure'!$A$15:$I$15, 0)), 0)</f>
        <v>0</v>
      </c>
      <c r="X798" s="2">
        <f>IF(H798&gt;J798, MIN(H798-J798, K798-J798)*INDEX('2018_commission_structure'!$A$15:$I$24,MATCH($E798, '2018_commission_structure'!$A$15:$A$18, 0),MATCH(X$1, '2018_commission_structure'!$A$15:$I$15, 0)), 0)</f>
        <v>0</v>
      </c>
      <c r="Y798" s="2">
        <f>IF($H798&gt;K798,MIN($H798-K798,L798-K798)*INDEX('2018_commission_structure'!$A$15:$I$24,MATCH($E798,'2018_commission_structure'!$A$15:$A$18,0),MATCH('calculations '!Y$1,'2018_commission_structure'!$A$15:$I$15,0)),0)</f>
        <v>0</v>
      </c>
      <c r="Z798" s="2">
        <f>IF($H798&gt;L798, ($H798-L798) *INDEX('2018_commission_structure'!$A$15:$I$24,MATCH($E798, '2018_commission_structure'!$A$15:$A$18,0),MATCH(Z$1, '2018_commission_structure'!$A$15:$I$15,0)), 0)</f>
        <v>0</v>
      </c>
      <c r="AA798" s="9">
        <f t="shared" si="128"/>
        <v>82600.800000000003</v>
      </c>
      <c r="AB798" s="9">
        <f t="shared" si="129"/>
        <v>182222.8</v>
      </c>
    </row>
    <row r="799" spans="1:28" x14ac:dyDescent="0.25">
      <c r="A799" t="str">
        <f t="shared" si="120"/>
        <v>Ernesta Rodd</v>
      </c>
      <c r="B799">
        <v>6471464479</v>
      </c>
      <c r="C799" t="s">
        <v>1548</v>
      </c>
      <c r="D799" t="s">
        <v>1549</v>
      </c>
      <c r="E799" t="s">
        <v>29</v>
      </c>
      <c r="F799" s="6">
        <v>77224</v>
      </c>
      <c r="G799">
        <f>COUNTIF(deals_closed!D:D,'calculations '!B799)</f>
        <v>26</v>
      </c>
      <c r="H799" s="6">
        <f>SUMIF(deals_closed!D:D,'calculations '!B799,deals_closed!C:C)</f>
        <v>936364</v>
      </c>
      <c r="I799" s="9">
        <f>VLOOKUP(E799,'2018_commission_structure'!$A$22:$I$24,9,FALSE)</f>
        <v>600000</v>
      </c>
      <c r="J799" s="7">
        <f t="shared" si="121"/>
        <v>750000</v>
      </c>
      <c r="K799" s="8">
        <f t="shared" si="122"/>
        <v>900000</v>
      </c>
      <c r="L799" s="9">
        <f t="shared" si="123"/>
        <v>1200000</v>
      </c>
      <c r="M799" s="10">
        <f t="shared" si="124"/>
        <v>1.5606066666666667</v>
      </c>
      <c r="N799" t="str">
        <f t="shared" si="125"/>
        <v>150-200%</v>
      </c>
      <c r="O799" s="9">
        <f>MIN(I799, H799)*INDEX('2018_commission_structure'!$A$21:$I$24,
MATCH($E799, '2018_commission_structure'!$A$21:$A$24,0),
MATCH(O$1, '2018_commission_structure'!$A$21:$I$21,0))</f>
        <v>78000</v>
      </c>
      <c r="P799" s="2">
        <f>IF(H799&gt;I799, MIN(H799-I799, J799-I799)*
INDEX('2018_commission_structure'!$A$21:$I$24,
MATCH($E799, '2018_commission_structure'!$A$21:$A$24, 0),
MATCH(P$1, '2018_commission_structure'!$A$21:$I$21, 0)), 0)</f>
        <v>25500.000000000004</v>
      </c>
      <c r="Q799" s="2">
        <f>IF(H799&gt;J799, MIN(H799-J799, K799-J799)*
INDEX('2018_commission_structure'!$A$21:$I$24,
MATCH($E799, '2018_commission_structure'!$A$21:$A$24, 0),
MATCH(Q$1, '2018_commission_structure'!$A$21:$I$21, 0)), 0)</f>
        <v>31500</v>
      </c>
      <c r="R799" s="2">
        <f>IF($H799&gt;K799,MIN($H799-K799,L799-K799)*INDEX('2018_commission_structure'!$A$21:$I$24,MATCH($E799,'2018_commission_structure'!$A$21:$A$24,0),MATCH('calculations '!R$1,'2018_commission_structure'!$A$21:$I$21,0)),0)</f>
        <v>9454.64</v>
      </c>
      <c r="S799" s="2">
        <f>IF($H799&gt;L799, ($H799-L799) *INDEX('2018_commission_structure'!$A$21:$I$24,MATCH($E799, '2018_commission_structure'!$A$21:$A$24,0),MATCH(S$1, '2018_commission_structure'!$A$21:$I$21,0)), 0)</f>
        <v>0</v>
      </c>
      <c r="T799" s="2">
        <f t="shared" si="126"/>
        <v>144454.64000000001</v>
      </c>
      <c r="U799" s="2">
        <f t="shared" si="127"/>
        <v>221678.64</v>
      </c>
      <c r="V799" s="2">
        <f>MIN(I799, H799)*INDEX('2018_commission_structure'!$A$15:$I$18,MATCH($E799, '2018_commission_structure'!$A$15:$A$18,0),MATCH(V$1, '2018_commission_structure'!$A$15:$I$15,0))</f>
        <v>90000</v>
      </c>
      <c r="W799" s="2">
        <f>IF(H799&gt;I799, MIN(H799-I799, J799-I799)*INDEX('2018_commission_structure'!$A$15:$I$18,MATCH($E799, '2018_commission_structure'!$A$15:$A$18, 0),MATCH(W$1,'2018_commission_structure'!$A$15:$I$15, 0)), 0)</f>
        <v>27000</v>
      </c>
      <c r="X799" s="2">
        <f>IF(H799&gt;J799, MIN(H799-J799, K799-J799)*INDEX('2018_commission_structure'!$A$15:$I$24,MATCH($E799, '2018_commission_structure'!$A$15:$A$18, 0),MATCH(X$1, '2018_commission_structure'!$A$15:$I$15, 0)), 0)</f>
        <v>37500</v>
      </c>
      <c r="Y799" s="2">
        <f>IF($H799&gt;K799,MIN($H799-K799,L799-K799)*INDEX('2018_commission_structure'!$A$15:$I$24,MATCH($E799,'2018_commission_structure'!$A$15:$A$18,0),MATCH('calculations '!Y$1,'2018_commission_structure'!$A$15:$I$15,0)),0)</f>
        <v>10909.199999999999</v>
      </c>
      <c r="Z799" s="2">
        <f>IF($H799&gt;L799, ($H799-L799) *INDEX('2018_commission_structure'!$A$15:$I$24,MATCH($E799, '2018_commission_structure'!$A$15:$A$18,0),MATCH(Z$1, '2018_commission_structure'!$A$15:$I$15,0)), 0)</f>
        <v>0</v>
      </c>
      <c r="AA799" s="9">
        <f t="shared" si="128"/>
        <v>165409.20000000001</v>
      </c>
      <c r="AB799" s="9">
        <f t="shared" si="129"/>
        <v>242633.2</v>
      </c>
    </row>
    <row r="800" spans="1:28" x14ac:dyDescent="0.25">
      <c r="A800" t="str">
        <f t="shared" si="120"/>
        <v>Greer Mercey</v>
      </c>
      <c r="B800">
        <v>4698538416</v>
      </c>
      <c r="C800" t="s">
        <v>1550</v>
      </c>
      <c r="D800" t="s">
        <v>1551</v>
      </c>
      <c r="E800" t="s">
        <v>29</v>
      </c>
      <c r="F800" s="6">
        <v>53655</v>
      </c>
      <c r="G800">
        <f>COUNTIF(deals_closed!D:D,'calculations '!B800)</f>
        <v>23</v>
      </c>
      <c r="H800" s="6">
        <f>SUMIF(deals_closed!D:D,'calculations '!B800,deals_closed!C:C)</f>
        <v>788197</v>
      </c>
      <c r="I800" s="9">
        <f>VLOOKUP(E800,'2018_commission_structure'!$A$22:$I$24,9,FALSE)</f>
        <v>600000</v>
      </c>
      <c r="J800" s="7">
        <f t="shared" si="121"/>
        <v>750000</v>
      </c>
      <c r="K800" s="8">
        <f t="shared" si="122"/>
        <v>900000</v>
      </c>
      <c r="L800" s="9">
        <f t="shared" si="123"/>
        <v>1200000</v>
      </c>
      <c r="M800" s="10">
        <f t="shared" si="124"/>
        <v>1.3136616666666667</v>
      </c>
      <c r="N800" t="str">
        <f t="shared" si="125"/>
        <v>125-150%</v>
      </c>
      <c r="O800" s="9">
        <f>MIN(I800, H800)*INDEX('2018_commission_structure'!$A$21:$I$24,
MATCH($E800, '2018_commission_structure'!$A$21:$A$24,0),
MATCH(O$1, '2018_commission_structure'!$A$21:$I$21,0))</f>
        <v>78000</v>
      </c>
      <c r="P800" s="2">
        <f>IF(H800&gt;I800, MIN(H800-I800, J800-I800)*
INDEX('2018_commission_structure'!$A$21:$I$24,
MATCH($E800, '2018_commission_structure'!$A$21:$A$24, 0),
MATCH(P$1, '2018_commission_structure'!$A$21:$I$21, 0)), 0)</f>
        <v>25500.000000000004</v>
      </c>
      <c r="Q800" s="2">
        <f>IF(H800&gt;J800, MIN(H800-J800, K800-J800)*
INDEX('2018_commission_structure'!$A$21:$I$24,
MATCH($E800, '2018_commission_structure'!$A$21:$A$24, 0),
MATCH(Q$1, '2018_commission_structure'!$A$21:$I$21, 0)), 0)</f>
        <v>8021.37</v>
      </c>
      <c r="R800" s="2">
        <f>IF($H800&gt;K800,MIN($H800-K800,L800-K800)*INDEX('2018_commission_structure'!$A$21:$I$24,MATCH($E800,'2018_commission_structure'!$A$21:$A$24,0),MATCH('calculations '!R$1,'2018_commission_structure'!$A$21:$I$21,0)),0)</f>
        <v>0</v>
      </c>
      <c r="S800" s="2">
        <f>IF($H800&gt;L800, ($H800-L800) *INDEX('2018_commission_structure'!$A$21:$I$24,MATCH($E800, '2018_commission_structure'!$A$21:$A$24,0),MATCH(S$1, '2018_commission_structure'!$A$21:$I$21,0)), 0)</f>
        <v>0</v>
      </c>
      <c r="T800" s="2">
        <f t="shared" si="126"/>
        <v>111521.37</v>
      </c>
      <c r="U800" s="2">
        <f t="shared" si="127"/>
        <v>165176.37</v>
      </c>
      <c r="V800" s="2">
        <f>MIN(I800, H800)*INDEX('2018_commission_structure'!$A$15:$I$18,MATCH($E800, '2018_commission_structure'!$A$15:$A$18,0),MATCH(V$1, '2018_commission_structure'!$A$15:$I$15,0))</f>
        <v>90000</v>
      </c>
      <c r="W800" s="2">
        <f>IF(H800&gt;I800, MIN(H800-I800, J800-I800)*INDEX('2018_commission_structure'!$A$15:$I$18,MATCH($E800, '2018_commission_structure'!$A$15:$A$18, 0),MATCH(W$1,'2018_commission_structure'!$A$15:$I$15, 0)), 0)</f>
        <v>27000</v>
      </c>
      <c r="X800" s="2">
        <f>IF(H800&gt;J800, MIN(H800-J800, K800-J800)*INDEX('2018_commission_structure'!$A$15:$I$24,MATCH($E800, '2018_commission_structure'!$A$15:$A$18, 0),MATCH(X$1, '2018_commission_structure'!$A$15:$I$15, 0)), 0)</f>
        <v>9549.25</v>
      </c>
      <c r="Y800" s="2">
        <f>IF($H800&gt;K800,MIN($H800-K800,L800-K800)*INDEX('2018_commission_structure'!$A$15:$I$24,MATCH($E800,'2018_commission_structure'!$A$15:$A$18,0),MATCH('calculations '!Y$1,'2018_commission_structure'!$A$15:$I$15,0)),0)</f>
        <v>0</v>
      </c>
      <c r="Z800" s="2">
        <f>IF($H800&gt;L800, ($H800-L800) *INDEX('2018_commission_structure'!$A$15:$I$24,MATCH($E800, '2018_commission_structure'!$A$15:$A$18,0),MATCH(Z$1, '2018_commission_structure'!$A$15:$I$15,0)), 0)</f>
        <v>0</v>
      </c>
      <c r="AA800" s="9">
        <f t="shared" si="128"/>
        <v>126549.25</v>
      </c>
      <c r="AB800" s="9">
        <f t="shared" si="129"/>
        <v>180204.25</v>
      </c>
    </row>
    <row r="801" spans="1:28" x14ac:dyDescent="0.25">
      <c r="A801" t="str">
        <f t="shared" si="120"/>
        <v>Shani Dawdary</v>
      </c>
      <c r="B801">
        <v>324399618</v>
      </c>
      <c r="C801" t="s">
        <v>1552</v>
      </c>
      <c r="D801" t="s">
        <v>205</v>
      </c>
      <c r="E801" t="s">
        <v>7</v>
      </c>
      <c r="F801" s="6">
        <v>32171</v>
      </c>
      <c r="G801">
        <f>COUNTIF(deals_closed!D:D,'calculations '!B801)</f>
        <v>21</v>
      </c>
      <c r="H801" s="6">
        <f>SUMIF(deals_closed!D:D,'calculations '!B801,deals_closed!C:C)</f>
        <v>682856</v>
      </c>
      <c r="I801" s="9">
        <f>VLOOKUP(E801,'2018_commission_structure'!$A$22:$I$24,9,FALSE)</f>
        <v>500000</v>
      </c>
      <c r="J801" s="7">
        <f t="shared" si="121"/>
        <v>625000</v>
      </c>
      <c r="K801" s="8">
        <f t="shared" si="122"/>
        <v>750000</v>
      </c>
      <c r="L801" s="9">
        <f t="shared" si="123"/>
        <v>1000000</v>
      </c>
      <c r="M801" s="10">
        <f t="shared" si="124"/>
        <v>1.365712</v>
      </c>
      <c r="N801" t="str">
        <f t="shared" si="125"/>
        <v>125-150%</v>
      </c>
      <c r="O801" s="9">
        <f>MIN(I801, H801)*INDEX('2018_commission_structure'!$A$21:$I$24,
MATCH($E801, '2018_commission_structure'!$A$21:$A$24,0),
MATCH(O$1, '2018_commission_structure'!$A$21:$I$21,0))</f>
        <v>50000</v>
      </c>
      <c r="P801" s="2">
        <f>IF(H801&gt;I801, MIN(H801-I801, J801-I801)*
INDEX('2018_commission_structure'!$A$21:$I$24,
MATCH($E801, '2018_commission_structure'!$A$21:$A$24, 0),
MATCH(P$1, '2018_commission_structure'!$A$21:$I$21, 0)), 0)</f>
        <v>18750</v>
      </c>
      <c r="Q801" s="2">
        <f>IF(H801&gt;J801, MIN(H801-J801, K801-J801)*
INDEX('2018_commission_structure'!$A$21:$I$24,
MATCH($E801, '2018_commission_structure'!$A$21:$A$24, 0),
MATCH(Q$1, '2018_commission_structure'!$A$21:$I$21, 0)), 0)</f>
        <v>10414.08</v>
      </c>
      <c r="R801" s="2">
        <f>IF($H801&gt;K801,MIN($H801-K801,L801-K801)*INDEX('2018_commission_structure'!$A$21:$I$24,MATCH($E801,'2018_commission_structure'!$A$21:$A$24,0),MATCH('calculations '!R$1,'2018_commission_structure'!$A$21:$I$21,0)),0)</f>
        <v>0</v>
      </c>
      <c r="S801" s="2">
        <f>IF($H801&gt;L801, ($H801-L801) *INDEX('2018_commission_structure'!$A$21:$I$24,MATCH($E801, '2018_commission_structure'!$A$21:$A$24,0),MATCH(S$1, '2018_commission_structure'!$A$21:$I$21,0)), 0)</f>
        <v>0</v>
      </c>
      <c r="T801" s="2">
        <f t="shared" si="126"/>
        <v>79164.08</v>
      </c>
      <c r="U801" s="2">
        <f t="shared" si="127"/>
        <v>111335.08</v>
      </c>
      <c r="V801" s="2">
        <f>MIN(I801, H801)*INDEX('2018_commission_structure'!$A$15:$I$18,MATCH($E801, '2018_commission_structure'!$A$15:$A$18,0),MATCH(V$1, '2018_commission_structure'!$A$15:$I$15,0))</f>
        <v>60000</v>
      </c>
      <c r="W801" s="2">
        <f>IF(H801&gt;I801, MIN(H801-I801, J801-I801)*INDEX('2018_commission_structure'!$A$15:$I$18,MATCH($E801, '2018_commission_structure'!$A$15:$A$18, 0),MATCH(W$1,'2018_commission_structure'!$A$15:$I$15, 0)), 0)</f>
        <v>21250</v>
      </c>
      <c r="X801" s="2">
        <f>IF(H801&gt;J801, MIN(H801-J801, K801-J801)*INDEX('2018_commission_structure'!$A$15:$I$24,MATCH($E801, '2018_commission_structure'!$A$15:$A$18, 0),MATCH(X$1, '2018_commission_structure'!$A$15:$I$15, 0)), 0)</f>
        <v>11571.2</v>
      </c>
      <c r="Y801" s="2">
        <f>IF($H801&gt;K801,MIN($H801-K801,L801-K801)*INDEX('2018_commission_structure'!$A$15:$I$24,MATCH($E801,'2018_commission_structure'!$A$15:$A$18,0),MATCH('calculations '!Y$1,'2018_commission_structure'!$A$15:$I$15,0)),0)</f>
        <v>0</v>
      </c>
      <c r="Z801" s="2">
        <f>IF($H801&gt;L801, ($H801-L801) *INDEX('2018_commission_structure'!$A$15:$I$24,MATCH($E801, '2018_commission_structure'!$A$15:$A$18,0),MATCH(Z$1, '2018_commission_structure'!$A$15:$I$15,0)), 0)</f>
        <v>0</v>
      </c>
      <c r="AA801" s="9">
        <f t="shared" si="128"/>
        <v>92821.2</v>
      </c>
      <c r="AB801" s="9">
        <f t="shared" si="129"/>
        <v>124992.2</v>
      </c>
    </row>
    <row r="802" spans="1:28" x14ac:dyDescent="0.25">
      <c r="A802" t="str">
        <f t="shared" si="120"/>
        <v>Bill Covil</v>
      </c>
      <c r="B802">
        <v>1532722974</v>
      </c>
      <c r="C802" t="s">
        <v>1553</v>
      </c>
      <c r="D802" t="s">
        <v>1554</v>
      </c>
      <c r="E802" t="s">
        <v>29</v>
      </c>
      <c r="F802" s="6">
        <v>56016</v>
      </c>
      <c r="G802">
        <f>COUNTIF(deals_closed!D:D,'calculations '!B802)</f>
        <v>20</v>
      </c>
      <c r="H802" s="6">
        <f>SUMIF(deals_closed!D:D,'calculations '!B802,deals_closed!C:C)</f>
        <v>724529</v>
      </c>
      <c r="I802" s="9">
        <f>VLOOKUP(E802,'2018_commission_structure'!$A$22:$I$24,9,FALSE)</f>
        <v>600000</v>
      </c>
      <c r="J802" s="7">
        <f t="shared" si="121"/>
        <v>750000</v>
      </c>
      <c r="K802" s="8">
        <f t="shared" si="122"/>
        <v>900000</v>
      </c>
      <c r="L802" s="9">
        <f t="shared" si="123"/>
        <v>1200000</v>
      </c>
      <c r="M802" s="10">
        <f t="shared" si="124"/>
        <v>1.2075483333333332</v>
      </c>
      <c r="N802" t="str">
        <f t="shared" si="125"/>
        <v>100-125%</v>
      </c>
      <c r="O802" s="9">
        <f>MIN(I802, H802)*INDEX('2018_commission_structure'!$A$21:$I$24,
MATCH($E802, '2018_commission_structure'!$A$21:$A$24,0),
MATCH(O$1, '2018_commission_structure'!$A$21:$I$21,0))</f>
        <v>78000</v>
      </c>
      <c r="P802" s="2">
        <f>IF(H802&gt;I802, MIN(H802-I802, J802-I802)*
INDEX('2018_commission_structure'!$A$21:$I$24,
MATCH($E802, '2018_commission_structure'!$A$21:$A$24, 0),
MATCH(P$1, '2018_commission_structure'!$A$21:$I$21, 0)), 0)</f>
        <v>21169.93</v>
      </c>
      <c r="Q802" s="2">
        <f>IF(H802&gt;J802, MIN(H802-J802, K802-J802)*
INDEX('2018_commission_structure'!$A$21:$I$24,
MATCH($E802, '2018_commission_structure'!$A$21:$A$24, 0),
MATCH(Q$1, '2018_commission_structure'!$A$21:$I$21, 0)), 0)</f>
        <v>0</v>
      </c>
      <c r="R802" s="2">
        <f>IF($H802&gt;K802,MIN($H802-K802,L802-K802)*INDEX('2018_commission_structure'!$A$21:$I$24,MATCH($E802,'2018_commission_structure'!$A$21:$A$24,0),MATCH('calculations '!R$1,'2018_commission_structure'!$A$21:$I$21,0)),0)</f>
        <v>0</v>
      </c>
      <c r="S802" s="2">
        <f>IF($H802&gt;L802, ($H802-L802) *INDEX('2018_commission_structure'!$A$21:$I$24,MATCH($E802, '2018_commission_structure'!$A$21:$A$24,0),MATCH(S$1, '2018_commission_structure'!$A$21:$I$21,0)), 0)</f>
        <v>0</v>
      </c>
      <c r="T802" s="2">
        <f t="shared" si="126"/>
        <v>99169.93</v>
      </c>
      <c r="U802" s="2">
        <f t="shared" si="127"/>
        <v>155185.93</v>
      </c>
      <c r="V802" s="2">
        <f>MIN(I802, H802)*INDEX('2018_commission_structure'!$A$15:$I$18,MATCH($E802, '2018_commission_structure'!$A$15:$A$18,0),MATCH(V$1, '2018_commission_structure'!$A$15:$I$15,0))</f>
        <v>90000</v>
      </c>
      <c r="W802" s="2">
        <f>IF(H802&gt;I802, MIN(H802-I802, J802-I802)*INDEX('2018_commission_structure'!$A$15:$I$18,MATCH($E802, '2018_commission_structure'!$A$15:$A$18, 0),MATCH(W$1,'2018_commission_structure'!$A$15:$I$15, 0)), 0)</f>
        <v>22415.219999999998</v>
      </c>
      <c r="X802" s="2">
        <f>IF(H802&gt;J802, MIN(H802-J802, K802-J802)*INDEX('2018_commission_structure'!$A$15:$I$24,MATCH($E802, '2018_commission_structure'!$A$15:$A$18, 0),MATCH(X$1, '2018_commission_structure'!$A$15:$I$15, 0)), 0)</f>
        <v>0</v>
      </c>
      <c r="Y802" s="2">
        <f>IF($H802&gt;K802,MIN($H802-K802,L802-K802)*INDEX('2018_commission_structure'!$A$15:$I$24,MATCH($E802,'2018_commission_structure'!$A$15:$A$18,0),MATCH('calculations '!Y$1,'2018_commission_structure'!$A$15:$I$15,0)),0)</f>
        <v>0</v>
      </c>
      <c r="Z802" s="2">
        <f>IF($H802&gt;L802, ($H802-L802) *INDEX('2018_commission_structure'!$A$15:$I$24,MATCH($E802, '2018_commission_structure'!$A$15:$A$18,0),MATCH(Z$1, '2018_commission_structure'!$A$15:$I$15,0)), 0)</f>
        <v>0</v>
      </c>
      <c r="AA802" s="9">
        <f t="shared" si="128"/>
        <v>112415.22</v>
      </c>
      <c r="AB802" s="9">
        <f t="shared" si="129"/>
        <v>168431.22</v>
      </c>
    </row>
    <row r="803" spans="1:28" x14ac:dyDescent="0.25">
      <c r="A803" t="str">
        <f t="shared" si="120"/>
        <v>Elena Ilyukhov</v>
      </c>
      <c r="B803">
        <v>8516539148</v>
      </c>
      <c r="C803" t="s">
        <v>1555</v>
      </c>
      <c r="D803" t="s">
        <v>1556</v>
      </c>
      <c r="E803" t="s">
        <v>10</v>
      </c>
      <c r="F803" s="6">
        <v>90234</v>
      </c>
      <c r="G803">
        <f>COUNTIF(deals_closed!D:D,'calculations '!B803)</f>
        <v>19</v>
      </c>
      <c r="H803" s="6">
        <f>SUMIF(deals_closed!D:D,'calculations '!B803,deals_closed!C:C)</f>
        <v>664840</v>
      </c>
      <c r="I803" s="9">
        <f>VLOOKUP(E803,'2018_commission_structure'!$A$22:$I$24,9,FALSE)</f>
        <v>750000</v>
      </c>
      <c r="J803" s="7">
        <f t="shared" si="121"/>
        <v>937500</v>
      </c>
      <c r="K803" s="8">
        <f t="shared" si="122"/>
        <v>1125000</v>
      </c>
      <c r="L803" s="9">
        <f t="shared" si="123"/>
        <v>1500000</v>
      </c>
      <c r="M803" s="10">
        <f t="shared" si="124"/>
        <v>0.88645333333333332</v>
      </c>
      <c r="N803" t="str">
        <f t="shared" si="125"/>
        <v>0-100%</v>
      </c>
      <c r="O803" s="9">
        <f>MIN(I803, H803)*INDEX('2018_commission_structure'!$A$21:$I$24,
MATCH($E803, '2018_commission_structure'!$A$21:$A$24,0),
MATCH(O$1, '2018_commission_structure'!$A$21:$I$21,0))</f>
        <v>99726</v>
      </c>
      <c r="P803" s="2">
        <f>IF(H803&gt;I803, MIN(H803-I803, J803-I803)*
INDEX('2018_commission_structure'!$A$21:$I$24,
MATCH($E803, '2018_commission_structure'!$A$21:$A$24, 0),
MATCH(P$1, '2018_commission_structure'!$A$21:$I$21, 0)), 0)</f>
        <v>0</v>
      </c>
      <c r="Q803" s="2">
        <f>IF(H803&gt;J803, MIN(H803-J803, K803-J803)*
INDEX('2018_commission_structure'!$A$21:$I$24,
MATCH($E803, '2018_commission_structure'!$A$21:$A$24, 0),
MATCH(Q$1, '2018_commission_structure'!$A$21:$I$21, 0)), 0)</f>
        <v>0</v>
      </c>
      <c r="R803" s="2">
        <f>IF($H803&gt;K803,MIN($H803-K803,L803-K803)*INDEX('2018_commission_structure'!$A$21:$I$24,MATCH($E803,'2018_commission_structure'!$A$21:$A$24,0),MATCH('calculations '!R$1,'2018_commission_structure'!$A$21:$I$21,0)),0)</f>
        <v>0</v>
      </c>
      <c r="S803" s="2">
        <f>IF($H803&gt;L803, ($H803-L803) *INDEX('2018_commission_structure'!$A$21:$I$24,MATCH($E803, '2018_commission_structure'!$A$21:$A$24,0),MATCH(S$1, '2018_commission_structure'!$A$21:$I$21,0)), 0)</f>
        <v>0</v>
      </c>
      <c r="T803" s="2">
        <f t="shared" si="126"/>
        <v>99726</v>
      </c>
      <c r="U803" s="2">
        <f t="shared" si="127"/>
        <v>189960</v>
      </c>
      <c r="V803" s="2">
        <f>MIN(I803, H803)*INDEX('2018_commission_structure'!$A$15:$I$18,MATCH($E803, '2018_commission_structure'!$A$15:$A$18,0),MATCH(V$1, '2018_commission_structure'!$A$15:$I$15,0))</f>
        <v>99726</v>
      </c>
      <c r="W803" s="2">
        <f>IF(H803&gt;I803, MIN(H803-I803, J803-I803)*INDEX('2018_commission_structure'!$A$15:$I$18,MATCH($E803, '2018_commission_structure'!$A$15:$A$18, 0),MATCH(W$1,'2018_commission_structure'!$A$15:$I$15, 0)), 0)</f>
        <v>0</v>
      </c>
      <c r="X803" s="2">
        <f>IF(H803&gt;J803, MIN(H803-J803, K803-J803)*INDEX('2018_commission_structure'!$A$15:$I$24,MATCH($E803, '2018_commission_structure'!$A$15:$A$18, 0),MATCH(X$1, '2018_commission_structure'!$A$15:$I$15, 0)), 0)</f>
        <v>0</v>
      </c>
      <c r="Y803" s="2">
        <f>IF($H803&gt;K803,MIN($H803-K803,L803-K803)*INDEX('2018_commission_structure'!$A$15:$I$24,MATCH($E803,'2018_commission_structure'!$A$15:$A$18,0),MATCH('calculations '!Y$1,'2018_commission_structure'!$A$15:$I$15,0)),0)</f>
        <v>0</v>
      </c>
      <c r="Z803" s="2">
        <f>IF($H803&gt;L803, ($H803-L803) *INDEX('2018_commission_structure'!$A$15:$I$24,MATCH($E803, '2018_commission_structure'!$A$15:$A$18,0),MATCH(Z$1, '2018_commission_structure'!$A$15:$I$15,0)), 0)</f>
        <v>0</v>
      </c>
      <c r="AA803" s="9">
        <f t="shared" si="128"/>
        <v>99726</v>
      </c>
      <c r="AB803" s="9">
        <f t="shared" si="129"/>
        <v>189960</v>
      </c>
    </row>
    <row r="804" spans="1:28" x14ac:dyDescent="0.25">
      <c r="A804" t="str">
        <f t="shared" si="120"/>
        <v>Costa Fincke</v>
      </c>
      <c r="B804">
        <v>1411873114</v>
      </c>
      <c r="C804" t="s">
        <v>1557</v>
      </c>
      <c r="D804" t="s">
        <v>1558</v>
      </c>
      <c r="E804" t="s">
        <v>10</v>
      </c>
      <c r="F804" s="6">
        <v>90585</v>
      </c>
      <c r="G804">
        <f>COUNTIF(deals_closed!D:D,'calculations '!B804)</f>
        <v>13</v>
      </c>
      <c r="H804" s="6">
        <f>SUMIF(deals_closed!D:D,'calculations '!B804,deals_closed!C:C)</f>
        <v>437303</v>
      </c>
      <c r="I804" s="9">
        <f>VLOOKUP(E804,'2018_commission_structure'!$A$22:$I$24,9,FALSE)</f>
        <v>750000</v>
      </c>
      <c r="J804" s="7">
        <f t="shared" si="121"/>
        <v>937500</v>
      </c>
      <c r="K804" s="8">
        <f t="shared" si="122"/>
        <v>1125000</v>
      </c>
      <c r="L804" s="9">
        <f t="shared" si="123"/>
        <v>1500000</v>
      </c>
      <c r="M804" s="10">
        <f t="shared" si="124"/>
        <v>0.58307066666666663</v>
      </c>
      <c r="N804" t="str">
        <f t="shared" si="125"/>
        <v>0-100%</v>
      </c>
      <c r="O804" s="9">
        <f>MIN(I804, H804)*INDEX('2018_commission_structure'!$A$21:$I$24,
MATCH($E804, '2018_commission_structure'!$A$21:$A$24,0),
MATCH(O$1, '2018_commission_structure'!$A$21:$I$21,0))</f>
        <v>65595.45</v>
      </c>
      <c r="P804" s="2">
        <f>IF(H804&gt;I804, MIN(H804-I804, J804-I804)*
INDEX('2018_commission_structure'!$A$21:$I$24,
MATCH($E804, '2018_commission_structure'!$A$21:$A$24, 0),
MATCH(P$1, '2018_commission_structure'!$A$21:$I$21, 0)), 0)</f>
        <v>0</v>
      </c>
      <c r="Q804" s="2">
        <f>IF(H804&gt;J804, MIN(H804-J804, K804-J804)*
INDEX('2018_commission_structure'!$A$21:$I$24,
MATCH($E804, '2018_commission_structure'!$A$21:$A$24, 0),
MATCH(Q$1, '2018_commission_structure'!$A$21:$I$21, 0)), 0)</f>
        <v>0</v>
      </c>
      <c r="R804" s="2">
        <f>IF($H804&gt;K804,MIN($H804-K804,L804-K804)*INDEX('2018_commission_structure'!$A$21:$I$24,MATCH($E804,'2018_commission_structure'!$A$21:$A$24,0),MATCH('calculations '!R$1,'2018_commission_structure'!$A$21:$I$21,0)),0)</f>
        <v>0</v>
      </c>
      <c r="S804" s="2">
        <f>IF($H804&gt;L804, ($H804-L804) *INDEX('2018_commission_structure'!$A$21:$I$24,MATCH($E804, '2018_commission_structure'!$A$21:$A$24,0),MATCH(S$1, '2018_commission_structure'!$A$21:$I$21,0)), 0)</f>
        <v>0</v>
      </c>
      <c r="T804" s="2">
        <f t="shared" si="126"/>
        <v>65595.45</v>
      </c>
      <c r="U804" s="2">
        <f t="shared" si="127"/>
        <v>156180.45000000001</v>
      </c>
      <c r="V804" s="2">
        <f>MIN(I804, H804)*INDEX('2018_commission_structure'!$A$15:$I$18,MATCH($E804, '2018_commission_structure'!$A$15:$A$18,0),MATCH(V$1, '2018_commission_structure'!$A$15:$I$15,0))</f>
        <v>65595.45</v>
      </c>
      <c r="W804" s="2">
        <f>IF(H804&gt;I804, MIN(H804-I804, J804-I804)*INDEX('2018_commission_structure'!$A$15:$I$18,MATCH($E804, '2018_commission_structure'!$A$15:$A$18, 0),MATCH(W$1,'2018_commission_structure'!$A$15:$I$15, 0)), 0)</f>
        <v>0</v>
      </c>
      <c r="X804" s="2">
        <f>IF(H804&gt;J804, MIN(H804-J804, K804-J804)*INDEX('2018_commission_structure'!$A$15:$I$24,MATCH($E804, '2018_commission_structure'!$A$15:$A$18, 0),MATCH(X$1, '2018_commission_structure'!$A$15:$I$15, 0)), 0)</f>
        <v>0</v>
      </c>
      <c r="Y804" s="2">
        <f>IF($H804&gt;K804,MIN($H804-K804,L804-K804)*INDEX('2018_commission_structure'!$A$15:$I$24,MATCH($E804,'2018_commission_structure'!$A$15:$A$18,0),MATCH('calculations '!Y$1,'2018_commission_structure'!$A$15:$I$15,0)),0)</f>
        <v>0</v>
      </c>
      <c r="Z804" s="2">
        <f>IF($H804&gt;L804, ($H804-L804) *INDEX('2018_commission_structure'!$A$15:$I$24,MATCH($E804, '2018_commission_structure'!$A$15:$A$18,0),MATCH(Z$1, '2018_commission_structure'!$A$15:$I$15,0)), 0)</f>
        <v>0</v>
      </c>
      <c r="AA804" s="9">
        <f t="shared" si="128"/>
        <v>65595.45</v>
      </c>
      <c r="AB804" s="9">
        <f t="shared" si="129"/>
        <v>156180.45000000001</v>
      </c>
    </row>
    <row r="805" spans="1:28" x14ac:dyDescent="0.25">
      <c r="A805" t="str">
        <f t="shared" si="120"/>
        <v>Fredi Dunkerly</v>
      </c>
      <c r="B805">
        <v>4031884281</v>
      </c>
      <c r="C805" t="s">
        <v>1559</v>
      </c>
      <c r="D805" t="s">
        <v>1560</v>
      </c>
      <c r="E805" t="s">
        <v>10</v>
      </c>
      <c r="F805" s="6">
        <v>89664</v>
      </c>
      <c r="G805">
        <f>COUNTIF(deals_closed!D:D,'calculations '!B805)</f>
        <v>14</v>
      </c>
      <c r="H805" s="6">
        <f>SUMIF(deals_closed!D:D,'calculations '!B805,deals_closed!C:C)</f>
        <v>421213</v>
      </c>
      <c r="I805" s="9">
        <f>VLOOKUP(E805,'2018_commission_structure'!$A$22:$I$24,9,FALSE)</f>
        <v>750000</v>
      </c>
      <c r="J805" s="7">
        <f t="shared" si="121"/>
        <v>937500</v>
      </c>
      <c r="K805" s="8">
        <f t="shared" si="122"/>
        <v>1125000</v>
      </c>
      <c r="L805" s="9">
        <f t="shared" si="123"/>
        <v>1500000</v>
      </c>
      <c r="M805" s="10">
        <f t="shared" si="124"/>
        <v>0.5616173333333333</v>
      </c>
      <c r="N805" t="str">
        <f t="shared" si="125"/>
        <v>0-100%</v>
      </c>
      <c r="O805" s="9">
        <f>MIN(I805, H805)*INDEX('2018_commission_structure'!$A$21:$I$24,
MATCH($E805, '2018_commission_structure'!$A$21:$A$24,0),
MATCH(O$1, '2018_commission_structure'!$A$21:$I$21,0))</f>
        <v>63181.95</v>
      </c>
      <c r="P805" s="2">
        <f>IF(H805&gt;I805, MIN(H805-I805, J805-I805)*
INDEX('2018_commission_structure'!$A$21:$I$24,
MATCH($E805, '2018_commission_structure'!$A$21:$A$24, 0),
MATCH(P$1, '2018_commission_structure'!$A$21:$I$21, 0)), 0)</f>
        <v>0</v>
      </c>
      <c r="Q805" s="2">
        <f>IF(H805&gt;J805, MIN(H805-J805, K805-J805)*
INDEX('2018_commission_structure'!$A$21:$I$24,
MATCH($E805, '2018_commission_structure'!$A$21:$A$24, 0),
MATCH(Q$1, '2018_commission_structure'!$A$21:$I$21, 0)), 0)</f>
        <v>0</v>
      </c>
      <c r="R805" s="2">
        <f>IF($H805&gt;K805,MIN($H805-K805,L805-K805)*INDEX('2018_commission_structure'!$A$21:$I$24,MATCH($E805,'2018_commission_structure'!$A$21:$A$24,0),MATCH('calculations '!R$1,'2018_commission_structure'!$A$21:$I$21,0)),0)</f>
        <v>0</v>
      </c>
      <c r="S805" s="2">
        <f>IF($H805&gt;L805, ($H805-L805) *INDEX('2018_commission_structure'!$A$21:$I$24,MATCH($E805, '2018_commission_structure'!$A$21:$A$24,0),MATCH(S$1, '2018_commission_structure'!$A$21:$I$21,0)), 0)</f>
        <v>0</v>
      </c>
      <c r="T805" s="2">
        <f t="shared" si="126"/>
        <v>63181.95</v>
      </c>
      <c r="U805" s="2">
        <f t="shared" si="127"/>
        <v>152845.95000000001</v>
      </c>
      <c r="V805" s="2">
        <f>MIN(I805, H805)*INDEX('2018_commission_structure'!$A$15:$I$18,MATCH($E805, '2018_commission_structure'!$A$15:$A$18,0),MATCH(V$1, '2018_commission_structure'!$A$15:$I$15,0))</f>
        <v>63181.95</v>
      </c>
      <c r="W805" s="2">
        <f>IF(H805&gt;I805, MIN(H805-I805, J805-I805)*INDEX('2018_commission_structure'!$A$15:$I$18,MATCH($E805, '2018_commission_structure'!$A$15:$A$18, 0),MATCH(W$1,'2018_commission_structure'!$A$15:$I$15, 0)), 0)</f>
        <v>0</v>
      </c>
      <c r="X805" s="2">
        <f>IF(H805&gt;J805, MIN(H805-J805, K805-J805)*INDEX('2018_commission_structure'!$A$15:$I$24,MATCH($E805, '2018_commission_structure'!$A$15:$A$18, 0),MATCH(X$1, '2018_commission_structure'!$A$15:$I$15, 0)), 0)</f>
        <v>0</v>
      </c>
      <c r="Y805" s="2">
        <f>IF($H805&gt;K805,MIN($H805-K805,L805-K805)*INDEX('2018_commission_structure'!$A$15:$I$24,MATCH($E805,'2018_commission_structure'!$A$15:$A$18,0),MATCH('calculations '!Y$1,'2018_commission_structure'!$A$15:$I$15,0)),0)</f>
        <v>0</v>
      </c>
      <c r="Z805" s="2">
        <f>IF($H805&gt;L805, ($H805-L805) *INDEX('2018_commission_structure'!$A$15:$I$24,MATCH($E805, '2018_commission_structure'!$A$15:$A$18,0),MATCH(Z$1, '2018_commission_structure'!$A$15:$I$15,0)), 0)</f>
        <v>0</v>
      </c>
      <c r="AA805" s="9">
        <f t="shared" si="128"/>
        <v>63181.95</v>
      </c>
      <c r="AB805" s="9">
        <f t="shared" si="129"/>
        <v>152845.95000000001</v>
      </c>
    </row>
    <row r="806" spans="1:28" x14ac:dyDescent="0.25">
      <c r="A806" t="str">
        <f t="shared" si="120"/>
        <v>Norman Carcas</v>
      </c>
      <c r="B806">
        <v>9223618401</v>
      </c>
      <c r="C806" t="s">
        <v>628</v>
      </c>
      <c r="D806" t="s">
        <v>1561</v>
      </c>
      <c r="E806" t="s">
        <v>7</v>
      </c>
      <c r="F806" s="6">
        <v>35362</v>
      </c>
      <c r="G806">
        <f>COUNTIF(deals_closed!D:D,'calculations '!B806)</f>
        <v>21</v>
      </c>
      <c r="H806" s="6">
        <f>SUMIF(deals_closed!D:D,'calculations '!B806,deals_closed!C:C)</f>
        <v>681211</v>
      </c>
      <c r="I806" s="9">
        <f>VLOOKUP(E806,'2018_commission_structure'!$A$22:$I$24,9,FALSE)</f>
        <v>500000</v>
      </c>
      <c r="J806" s="7">
        <f t="shared" si="121"/>
        <v>625000</v>
      </c>
      <c r="K806" s="8">
        <f t="shared" si="122"/>
        <v>750000</v>
      </c>
      <c r="L806" s="9">
        <f t="shared" si="123"/>
        <v>1000000</v>
      </c>
      <c r="M806" s="10">
        <f t="shared" si="124"/>
        <v>1.362422</v>
      </c>
      <c r="N806" t="str">
        <f t="shared" si="125"/>
        <v>125-150%</v>
      </c>
      <c r="O806" s="9">
        <f>MIN(I806, H806)*INDEX('2018_commission_structure'!$A$21:$I$24,
MATCH($E806, '2018_commission_structure'!$A$21:$A$24,0),
MATCH(O$1, '2018_commission_structure'!$A$21:$I$21,0))</f>
        <v>50000</v>
      </c>
      <c r="P806" s="2">
        <f>IF(H806&gt;I806, MIN(H806-I806, J806-I806)*
INDEX('2018_commission_structure'!$A$21:$I$24,
MATCH($E806, '2018_commission_structure'!$A$21:$A$24, 0),
MATCH(P$1, '2018_commission_structure'!$A$21:$I$21, 0)), 0)</f>
        <v>18750</v>
      </c>
      <c r="Q806" s="2">
        <f>IF(H806&gt;J806, MIN(H806-J806, K806-J806)*
INDEX('2018_commission_structure'!$A$21:$I$24,
MATCH($E806, '2018_commission_structure'!$A$21:$A$24, 0),
MATCH(Q$1, '2018_commission_structure'!$A$21:$I$21, 0)), 0)</f>
        <v>10117.98</v>
      </c>
      <c r="R806" s="2">
        <f>IF($H806&gt;K806,MIN($H806-K806,L806-K806)*INDEX('2018_commission_structure'!$A$21:$I$24,MATCH($E806,'2018_commission_structure'!$A$21:$A$24,0),MATCH('calculations '!R$1,'2018_commission_structure'!$A$21:$I$21,0)),0)</f>
        <v>0</v>
      </c>
      <c r="S806" s="2">
        <f>IF($H806&gt;L806, ($H806-L806) *INDEX('2018_commission_structure'!$A$21:$I$24,MATCH($E806, '2018_commission_structure'!$A$21:$A$24,0),MATCH(S$1, '2018_commission_structure'!$A$21:$I$21,0)), 0)</f>
        <v>0</v>
      </c>
      <c r="T806" s="2">
        <f t="shared" si="126"/>
        <v>78867.98</v>
      </c>
      <c r="U806" s="2">
        <f t="shared" si="127"/>
        <v>114229.98</v>
      </c>
      <c r="V806" s="2">
        <f>MIN(I806, H806)*INDEX('2018_commission_structure'!$A$15:$I$18,MATCH($E806, '2018_commission_structure'!$A$15:$A$18,0),MATCH(V$1, '2018_commission_structure'!$A$15:$I$15,0))</f>
        <v>60000</v>
      </c>
      <c r="W806" s="2">
        <f>IF(H806&gt;I806, MIN(H806-I806, J806-I806)*INDEX('2018_commission_structure'!$A$15:$I$18,MATCH($E806, '2018_commission_structure'!$A$15:$A$18, 0),MATCH(W$1,'2018_commission_structure'!$A$15:$I$15, 0)), 0)</f>
        <v>21250</v>
      </c>
      <c r="X806" s="2">
        <f>IF(H806&gt;J806, MIN(H806-J806, K806-J806)*INDEX('2018_commission_structure'!$A$15:$I$24,MATCH($E806, '2018_commission_structure'!$A$15:$A$18, 0),MATCH(X$1, '2018_commission_structure'!$A$15:$I$15, 0)), 0)</f>
        <v>11242.2</v>
      </c>
      <c r="Y806" s="2">
        <f>IF($H806&gt;K806,MIN($H806-K806,L806-K806)*INDEX('2018_commission_structure'!$A$15:$I$24,MATCH($E806,'2018_commission_structure'!$A$15:$A$18,0),MATCH('calculations '!Y$1,'2018_commission_structure'!$A$15:$I$15,0)),0)</f>
        <v>0</v>
      </c>
      <c r="Z806" s="2">
        <f>IF($H806&gt;L806, ($H806-L806) *INDEX('2018_commission_structure'!$A$15:$I$24,MATCH($E806, '2018_commission_structure'!$A$15:$A$18,0),MATCH(Z$1, '2018_commission_structure'!$A$15:$I$15,0)), 0)</f>
        <v>0</v>
      </c>
      <c r="AA806" s="9">
        <f t="shared" si="128"/>
        <v>92492.2</v>
      </c>
      <c r="AB806" s="9">
        <f t="shared" si="129"/>
        <v>127854.2</v>
      </c>
    </row>
    <row r="807" spans="1:28" x14ac:dyDescent="0.25">
      <c r="A807" t="str">
        <f t="shared" si="120"/>
        <v>Carlos Claxson</v>
      </c>
      <c r="B807">
        <v>5928086253</v>
      </c>
      <c r="C807" t="s">
        <v>1562</v>
      </c>
      <c r="D807" t="s">
        <v>1563</v>
      </c>
      <c r="E807" t="s">
        <v>10</v>
      </c>
      <c r="F807" s="6">
        <v>123100</v>
      </c>
      <c r="G807">
        <f>COUNTIF(deals_closed!D:D,'calculations '!B807)</f>
        <v>15</v>
      </c>
      <c r="H807" s="6">
        <f>SUMIF(deals_closed!D:D,'calculations '!B807,deals_closed!C:C)</f>
        <v>549442</v>
      </c>
      <c r="I807" s="9">
        <f>VLOOKUP(E807,'2018_commission_structure'!$A$22:$I$24,9,FALSE)</f>
        <v>750000</v>
      </c>
      <c r="J807" s="7">
        <f t="shared" si="121"/>
        <v>937500</v>
      </c>
      <c r="K807" s="8">
        <f t="shared" si="122"/>
        <v>1125000</v>
      </c>
      <c r="L807" s="9">
        <f t="shared" si="123"/>
        <v>1500000</v>
      </c>
      <c r="M807" s="10">
        <f t="shared" si="124"/>
        <v>0.73258933333333331</v>
      </c>
      <c r="N807" t="str">
        <f t="shared" si="125"/>
        <v>0-100%</v>
      </c>
      <c r="O807" s="9">
        <f>MIN(I807, H807)*INDEX('2018_commission_structure'!$A$21:$I$24,
MATCH($E807, '2018_commission_structure'!$A$21:$A$24,0),
MATCH(O$1, '2018_commission_structure'!$A$21:$I$21,0))</f>
        <v>82416.3</v>
      </c>
      <c r="P807" s="2">
        <f>IF(H807&gt;I807, MIN(H807-I807, J807-I807)*
INDEX('2018_commission_structure'!$A$21:$I$24,
MATCH($E807, '2018_commission_structure'!$A$21:$A$24, 0),
MATCH(P$1, '2018_commission_structure'!$A$21:$I$21, 0)), 0)</f>
        <v>0</v>
      </c>
      <c r="Q807" s="2">
        <f>IF(H807&gt;J807, MIN(H807-J807, K807-J807)*
INDEX('2018_commission_structure'!$A$21:$I$24,
MATCH($E807, '2018_commission_structure'!$A$21:$A$24, 0),
MATCH(Q$1, '2018_commission_structure'!$A$21:$I$21, 0)), 0)</f>
        <v>0</v>
      </c>
      <c r="R807" s="2">
        <f>IF($H807&gt;K807,MIN($H807-K807,L807-K807)*INDEX('2018_commission_structure'!$A$21:$I$24,MATCH($E807,'2018_commission_structure'!$A$21:$A$24,0),MATCH('calculations '!R$1,'2018_commission_structure'!$A$21:$I$21,0)),0)</f>
        <v>0</v>
      </c>
      <c r="S807" s="2">
        <f>IF($H807&gt;L807, ($H807-L807) *INDEX('2018_commission_structure'!$A$21:$I$24,MATCH($E807, '2018_commission_structure'!$A$21:$A$24,0),MATCH(S$1, '2018_commission_structure'!$A$21:$I$21,0)), 0)</f>
        <v>0</v>
      </c>
      <c r="T807" s="2">
        <f t="shared" si="126"/>
        <v>82416.3</v>
      </c>
      <c r="U807" s="2">
        <f t="shared" si="127"/>
        <v>205516.3</v>
      </c>
      <c r="V807" s="2">
        <f>MIN(I807, H807)*INDEX('2018_commission_structure'!$A$15:$I$18,MATCH($E807, '2018_commission_structure'!$A$15:$A$18,0),MATCH(V$1, '2018_commission_structure'!$A$15:$I$15,0))</f>
        <v>82416.3</v>
      </c>
      <c r="W807" s="2">
        <f>IF(H807&gt;I807, MIN(H807-I807, J807-I807)*INDEX('2018_commission_structure'!$A$15:$I$18,MATCH($E807, '2018_commission_structure'!$A$15:$A$18, 0),MATCH(W$1,'2018_commission_structure'!$A$15:$I$15, 0)), 0)</f>
        <v>0</v>
      </c>
      <c r="X807" s="2">
        <f>IF(H807&gt;J807, MIN(H807-J807, K807-J807)*INDEX('2018_commission_structure'!$A$15:$I$24,MATCH($E807, '2018_commission_structure'!$A$15:$A$18, 0),MATCH(X$1, '2018_commission_structure'!$A$15:$I$15, 0)), 0)</f>
        <v>0</v>
      </c>
      <c r="Y807" s="2">
        <f>IF($H807&gt;K807,MIN($H807-K807,L807-K807)*INDEX('2018_commission_structure'!$A$15:$I$24,MATCH($E807,'2018_commission_structure'!$A$15:$A$18,0),MATCH('calculations '!Y$1,'2018_commission_structure'!$A$15:$I$15,0)),0)</f>
        <v>0</v>
      </c>
      <c r="Z807" s="2">
        <f>IF($H807&gt;L807, ($H807-L807) *INDEX('2018_commission_structure'!$A$15:$I$24,MATCH($E807, '2018_commission_structure'!$A$15:$A$18,0),MATCH(Z$1, '2018_commission_structure'!$A$15:$I$15,0)), 0)</f>
        <v>0</v>
      </c>
      <c r="AA807" s="9">
        <f t="shared" si="128"/>
        <v>82416.3</v>
      </c>
      <c r="AB807" s="9">
        <f t="shared" si="129"/>
        <v>205516.3</v>
      </c>
    </row>
    <row r="808" spans="1:28" x14ac:dyDescent="0.25">
      <c r="A808" t="str">
        <f t="shared" si="120"/>
        <v>Erma Wilder</v>
      </c>
      <c r="B808">
        <v>6000780338</v>
      </c>
      <c r="C808" t="s">
        <v>1564</v>
      </c>
      <c r="D808" t="s">
        <v>1565</v>
      </c>
      <c r="E808" t="s">
        <v>29</v>
      </c>
      <c r="F808" s="6">
        <v>78142</v>
      </c>
      <c r="G808">
        <f>COUNTIF(deals_closed!D:D,'calculations '!B808)</f>
        <v>26</v>
      </c>
      <c r="H808" s="6">
        <f>SUMIF(deals_closed!D:D,'calculations '!B808,deals_closed!C:C)</f>
        <v>951577</v>
      </c>
      <c r="I808" s="9">
        <f>VLOOKUP(E808,'2018_commission_structure'!$A$22:$I$24,9,FALSE)</f>
        <v>600000</v>
      </c>
      <c r="J808" s="7">
        <f t="shared" si="121"/>
        <v>750000</v>
      </c>
      <c r="K808" s="8">
        <f t="shared" si="122"/>
        <v>900000</v>
      </c>
      <c r="L808" s="9">
        <f t="shared" si="123"/>
        <v>1200000</v>
      </c>
      <c r="M808" s="10">
        <f t="shared" si="124"/>
        <v>1.5859616666666667</v>
      </c>
      <c r="N808" t="str">
        <f t="shared" si="125"/>
        <v>150-200%</v>
      </c>
      <c r="O808" s="9">
        <f>MIN(I808, H808)*INDEX('2018_commission_structure'!$A$21:$I$24,
MATCH($E808, '2018_commission_structure'!$A$21:$A$24,0),
MATCH(O$1, '2018_commission_structure'!$A$21:$I$21,0))</f>
        <v>78000</v>
      </c>
      <c r="P808" s="2">
        <f>IF(H808&gt;I808, MIN(H808-I808, J808-I808)*
INDEX('2018_commission_structure'!$A$21:$I$24,
MATCH($E808, '2018_commission_structure'!$A$21:$A$24, 0),
MATCH(P$1, '2018_commission_structure'!$A$21:$I$21, 0)), 0)</f>
        <v>25500.000000000004</v>
      </c>
      <c r="Q808" s="2">
        <f>IF(H808&gt;J808, MIN(H808-J808, K808-J808)*
INDEX('2018_commission_structure'!$A$21:$I$24,
MATCH($E808, '2018_commission_structure'!$A$21:$A$24, 0),
MATCH(Q$1, '2018_commission_structure'!$A$21:$I$21, 0)), 0)</f>
        <v>31500</v>
      </c>
      <c r="R808" s="2">
        <f>IF($H808&gt;K808,MIN($H808-K808,L808-K808)*INDEX('2018_commission_structure'!$A$21:$I$24,MATCH($E808,'2018_commission_structure'!$A$21:$A$24,0),MATCH('calculations '!R$1,'2018_commission_structure'!$A$21:$I$21,0)),0)</f>
        <v>13410.02</v>
      </c>
      <c r="S808" s="2">
        <f>IF($H808&gt;L808, ($H808-L808) *INDEX('2018_commission_structure'!$A$21:$I$24,MATCH($E808, '2018_commission_structure'!$A$21:$A$24,0),MATCH(S$1, '2018_commission_structure'!$A$21:$I$21,0)), 0)</f>
        <v>0</v>
      </c>
      <c r="T808" s="2">
        <f t="shared" si="126"/>
        <v>148410.01999999999</v>
      </c>
      <c r="U808" s="2">
        <f t="shared" si="127"/>
        <v>226552.02</v>
      </c>
      <c r="V808" s="2">
        <f>MIN(I808, H808)*INDEX('2018_commission_structure'!$A$15:$I$18,MATCH($E808, '2018_commission_structure'!$A$15:$A$18,0),MATCH(V$1, '2018_commission_structure'!$A$15:$I$15,0))</f>
        <v>90000</v>
      </c>
      <c r="W808" s="2">
        <f>IF(H808&gt;I808, MIN(H808-I808, J808-I808)*INDEX('2018_commission_structure'!$A$15:$I$18,MATCH($E808, '2018_commission_structure'!$A$15:$A$18, 0),MATCH(W$1,'2018_commission_structure'!$A$15:$I$15, 0)), 0)</f>
        <v>27000</v>
      </c>
      <c r="X808" s="2">
        <f>IF(H808&gt;J808, MIN(H808-J808, K808-J808)*INDEX('2018_commission_structure'!$A$15:$I$24,MATCH($E808, '2018_commission_structure'!$A$15:$A$18, 0),MATCH(X$1, '2018_commission_structure'!$A$15:$I$15, 0)), 0)</f>
        <v>37500</v>
      </c>
      <c r="Y808" s="2">
        <f>IF($H808&gt;K808,MIN($H808-K808,L808-K808)*INDEX('2018_commission_structure'!$A$15:$I$24,MATCH($E808,'2018_commission_structure'!$A$15:$A$18,0),MATCH('calculations '!Y$1,'2018_commission_structure'!$A$15:$I$15,0)),0)</f>
        <v>15473.099999999999</v>
      </c>
      <c r="Z808" s="2">
        <f>IF($H808&gt;L808, ($H808-L808) *INDEX('2018_commission_structure'!$A$15:$I$24,MATCH($E808, '2018_commission_structure'!$A$15:$A$18,0),MATCH(Z$1, '2018_commission_structure'!$A$15:$I$15,0)), 0)</f>
        <v>0</v>
      </c>
      <c r="AA808" s="9">
        <f t="shared" si="128"/>
        <v>169973.1</v>
      </c>
      <c r="AB808" s="9">
        <f t="shared" si="129"/>
        <v>248115.1</v>
      </c>
    </row>
    <row r="809" spans="1:28" x14ac:dyDescent="0.25">
      <c r="A809" t="str">
        <f t="shared" si="120"/>
        <v>Carley Niemetz</v>
      </c>
      <c r="B809">
        <v>6750554423</v>
      </c>
      <c r="C809" t="s">
        <v>1566</v>
      </c>
      <c r="D809" t="s">
        <v>1567</v>
      </c>
      <c r="E809" t="s">
        <v>10</v>
      </c>
      <c r="F809" s="6">
        <v>91978</v>
      </c>
      <c r="G809">
        <f>COUNTIF(deals_closed!D:D,'calculations '!B809)</f>
        <v>16</v>
      </c>
      <c r="H809" s="6">
        <f>SUMIF(deals_closed!D:D,'calculations '!B809,deals_closed!C:C)</f>
        <v>635633</v>
      </c>
      <c r="I809" s="9">
        <f>VLOOKUP(E809,'2018_commission_structure'!$A$22:$I$24,9,FALSE)</f>
        <v>750000</v>
      </c>
      <c r="J809" s="7">
        <f t="shared" si="121"/>
        <v>937500</v>
      </c>
      <c r="K809" s="8">
        <f t="shared" si="122"/>
        <v>1125000</v>
      </c>
      <c r="L809" s="9">
        <f t="shared" si="123"/>
        <v>1500000</v>
      </c>
      <c r="M809" s="10">
        <f t="shared" si="124"/>
        <v>0.84751066666666663</v>
      </c>
      <c r="N809" t="str">
        <f t="shared" si="125"/>
        <v>0-100%</v>
      </c>
      <c r="O809" s="9">
        <f>MIN(I809, H809)*INDEX('2018_commission_structure'!$A$21:$I$24,
MATCH($E809, '2018_commission_structure'!$A$21:$A$24,0),
MATCH(O$1, '2018_commission_structure'!$A$21:$I$21,0))</f>
        <v>95344.95</v>
      </c>
      <c r="P809" s="2">
        <f>IF(H809&gt;I809, MIN(H809-I809, J809-I809)*
INDEX('2018_commission_structure'!$A$21:$I$24,
MATCH($E809, '2018_commission_structure'!$A$21:$A$24, 0),
MATCH(P$1, '2018_commission_structure'!$A$21:$I$21, 0)), 0)</f>
        <v>0</v>
      </c>
      <c r="Q809" s="2">
        <f>IF(H809&gt;J809, MIN(H809-J809, K809-J809)*
INDEX('2018_commission_structure'!$A$21:$I$24,
MATCH($E809, '2018_commission_structure'!$A$21:$A$24, 0),
MATCH(Q$1, '2018_commission_structure'!$A$21:$I$21, 0)), 0)</f>
        <v>0</v>
      </c>
      <c r="R809" s="2">
        <f>IF($H809&gt;K809,MIN($H809-K809,L809-K809)*INDEX('2018_commission_structure'!$A$21:$I$24,MATCH($E809,'2018_commission_structure'!$A$21:$A$24,0),MATCH('calculations '!R$1,'2018_commission_structure'!$A$21:$I$21,0)),0)</f>
        <v>0</v>
      </c>
      <c r="S809" s="2">
        <f>IF($H809&gt;L809, ($H809-L809) *INDEX('2018_commission_structure'!$A$21:$I$24,MATCH($E809, '2018_commission_structure'!$A$21:$A$24,0),MATCH(S$1, '2018_commission_structure'!$A$21:$I$21,0)), 0)</f>
        <v>0</v>
      </c>
      <c r="T809" s="2">
        <f t="shared" si="126"/>
        <v>95344.95</v>
      </c>
      <c r="U809" s="2">
        <f t="shared" si="127"/>
        <v>187322.95</v>
      </c>
      <c r="V809" s="2">
        <f>MIN(I809, H809)*INDEX('2018_commission_structure'!$A$15:$I$18,MATCH($E809, '2018_commission_structure'!$A$15:$A$18,0),MATCH(V$1, '2018_commission_structure'!$A$15:$I$15,0))</f>
        <v>95344.95</v>
      </c>
      <c r="W809" s="2">
        <f>IF(H809&gt;I809, MIN(H809-I809, J809-I809)*INDEX('2018_commission_structure'!$A$15:$I$18,MATCH($E809, '2018_commission_structure'!$A$15:$A$18, 0),MATCH(W$1,'2018_commission_structure'!$A$15:$I$15, 0)), 0)</f>
        <v>0</v>
      </c>
      <c r="X809" s="2">
        <f>IF(H809&gt;J809, MIN(H809-J809, K809-J809)*INDEX('2018_commission_structure'!$A$15:$I$24,MATCH($E809, '2018_commission_structure'!$A$15:$A$18, 0),MATCH(X$1, '2018_commission_structure'!$A$15:$I$15, 0)), 0)</f>
        <v>0</v>
      </c>
      <c r="Y809" s="2">
        <f>IF($H809&gt;K809,MIN($H809-K809,L809-K809)*INDEX('2018_commission_structure'!$A$15:$I$24,MATCH($E809,'2018_commission_structure'!$A$15:$A$18,0),MATCH('calculations '!Y$1,'2018_commission_structure'!$A$15:$I$15,0)),0)</f>
        <v>0</v>
      </c>
      <c r="Z809" s="2">
        <f>IF($H809&gt;L809, ($H809-L809) *INDEX('2018_commission_structure'!$A$15:$I$24,MATCH($E809, '2018_commission_structure'!$A$15:$A$18,0),MATCH(Z$1, '2018_commission_structure'!$A$15:$I$15,0)), 0)</f>
        <v>0</v>
      </c>
      <c r="AA809" s="9">
        <f t="shared" si="128"/>
        <v>95344.95</v>
      </c>
      <c r="AB809" s="9">
        <f t="shared" si="129"/>
        <v>187322.95</v>
      </c>
    </row>
    <row r="810" spans="1:28" x14ac:dyDescent="0.25">
      <c r="A810" t="str">
        <f t="shared" si="120"/>
        <v>Franny Malarkey</v>
      </c>
      <c r="B810">
        <v>2191930824</v>
      </c>
      <c r="C810" t="s">
        <v>1568</v>
      </c>
      <c r="D810" t="s">
        <v>1569</v>
      </c>
      <c r="E810" t="s">
        <v>29</v>
      </c>
      <c r="F810" s="6">
        <v>69316</v>
      </c>
      <c r="G810">
        <f>COUNTIF(deals_closed!D:D,'calculations '!B810)</f>
        <v>16</v>
      </c>
      <c r="H810" s="6">
        <f>SUMIF(deals_closed!D:D,'calculations '!B810,deals_closed!C:C)</f>
        <v>528737</v>
      </c>
      <c r="I810" s="9">
        <f>VLOOKUP(E810,'2018_commission_structure'!$A$22:$I$24,9,FALSE)</f>
        <v>600000</v>
      </c>
      <c r="J810" s="7">
        <f t="shared" si="121"/>
        <v>750000</v>
      </c>
      <c r="K810" s="8">
        <f t="shared" si="122"/>
        <v>900000</v>
      </c>
      <c r="L810" s="9">
        <f t="shared" si="123"/>
        <v>1200000</v>
      </c>
      <c r="M810" s="10">
        <f t="shared" si="124"/>
        <v>0.88122833333333328</v>
      </c>
      <c r="N810" t="str">
        <f t="shared" si="125"/>
        <v>0-100%</v>
      </c>
      <c r="O810" s="9">
        <f>MIN(I810, H810)*INDEX('2018_commission_structure'!$A$21:$I$24,
MATCH($E810, '2018_commission_structure'!$A$21:$A$24,0),
MATCH(O$1, '2018_commission_structure'!$A$21:$I$21,0))</f>
        <v>68735.81</v>
      </c>
      <c r="P810" s="2">
        <f>IF(H810&gt;I810, MIN(H810-I810, J810-I810)*
INDEX('2018_commission_structure'!$A$21:$I$24,
MATCH($E810, '2018_commission_structure'!$A$21:$A$24, 0),
MATCH(P$1, '2018_commission_structure'!$A$21:$I$21, 0)), 0)</f>
        <v>0</v>
      </c>
      <c r="Q810" s="2">
        <f>IF(H810&gt;J810, MIN(H810-J810, K810-J810)*
INDEX('2018_commission_structure'!$A$21:$I$24,
MATCH($E810, '2018_commission_structure'!$A$21:$A$24, 0),
MATCH(Q$1, '2018_commission_structure'!$A$21:$I$21, 0)), 0)</f>
        <v>0</v>
      </c>
      <c r="R810" s="2">
        <f>IF($H810&gt;K810,MIN($H810-K810,L810-K810)*INDEX('2018_commission_structure'!$A$21:$I$24,MATCH($E810,'2018_commission_structure'!$A$21:$A$24,0),MATCH('calculations '!R$1,'2018_commission_structure'!$A$21:$I$21,0)),0)</f>
        <v>0</v>
      </c>
      <c r="S810" s="2">
        <f>IF($H810&gt;L810, ($H810-L810) *INDEX('2018_commission_structure'!$A$21:$I$24,MATCH($E810, '2018_commission_structure'!$A$21:$A$24,0),MATCH(S$1, '2018_commission_structure'!$A$21:$I$21,0)), 0)</f>
        <v>0</v>
      </c>
      <c r="T810" s="2">
        <f t="shared" si="126"/>
        <v>68735.81</v>
      </c>
      <c r="U810" s="2">
        <f t="shared" si="127"/>
        <v>138051.81</v>
      </c>
      <c r="V810" s="2">
        <f>MIN(I810, H810)*INDEX('2018_commission_structure'!$A$15:$I$18,MATCH($E810, '2018_commission_structure'!$A$15:$A$18,0),MATCH(V$1, '2018_commission_structure'!$A$15:$I$15,0))</f>
        <v>79310.55</v>
      </c>
      <c r="W810" s="2">
        <f>IF(H810&gt;I810, MIN(H810-I810, J810-I810)*INDEX('2018_commission_structure'!$A$15:$I$18,MATCH($E810, '2018_commission_structure'!$A$15:$A$18, 0),MATCH(W$1,'2018_commission_structure'!$A$15:$I$15, 0)), 0)</f>
        <v>0</v>
      </c>
      <c r="X810" s="2">
        <f>IF(H810&gt;J810, MIN(H810-J810, K810-J810)*INDEX('2018_commission_structure'!$A$15:$I$24,MATCH($E810, '2018_commission_structure'!$A$15:$A$18, 0),MATCH(X$1, '2018_commission_structure'!$A$15:$I$15, 0)), 0)</f>
        <v>0</v>
      </c>
      <c r="Y810" s="2">
        <f>IF($H810&gt;K810,MIN($H810-K810,L810-K810)*INDEX('2018_commission_structure'!$A$15:$I$24,MATCH($E810,'2018_commission_structure'!$A$15:$A$18,0),MATCH('calculations '!Y$1,'2018_commission_structure'!$A$15:$I$15,0)),0)</f>
        <v>0</v>
      </c>
      <c r="Z810" s="2">
        <f>IF($H810&gt;L810, ($H810-L810) *INDEX('2018_commission_structure'!$A$15:$I$24,MATCH($E810, '2018_commission_structure'!$A$15:$A$18,0),MATCH(Z$1, '2018_commission_structure'!$A$15:$I$15,0)), 0)</f>
        <v>0</v>
      </c>
      <c r="AA810" s="9">
        <f t="shared" si="128"/>
        <v>79310.55</v>
      </c>
      <c r="AB810" s="9">
        <f t="shared" si="129"/>
        <v>148626.54999999999</v>
      </c>
    </row>
    <row r="811" spans="1:28" x14ac:dyDescent="0.25">
      <c r="A811" t="str">
        <f t="shared" si="120"/>
        <v>Garey Lambregts</v>
      </c>
      <c r="B811">
        <v>2859931651</v>
      </c>
      <c r="C811" t="s">
        <v>1570</v>
      </c>
      <c r="D811" t="s">
        <v>1571</v>
      </c>
      <c r="E811" t="s">
        <v>29</v>
      </c>
      <c r="F811" s="6">
        <v>73783</v>
      </c>
      <c r="G811">
        <f>COUNTIF(deals_closed!D:D,'calculations '!B811)</f>
        <v>18</v>
      </c>
      <c r="H811" s="6">
        <f>SUMIF(deals_closed!D:D,'calculations '!B811,deals_closed!C:C)</f>
        <v>561077</v>
      </c>
      <c r="I811" s="9">
        <f>VLOOKUP(E811,'2018_commission_structure'!$A$22:$I$24,9,FALSE)</f>
        <v>600000</v>
      </c>
      <c r="J811" s="7">
        <f t="shared" si="121"/>
        <v>750000</v>
      </c>
      <c r="K811" s="8">
        <f t="shared" si="122"/>
        <v>900000</v>
      </c>
      <c r="L811" s="9">
        <f t="shared" si="123"/>
        <v>1200000</v>
      </c>
      <c r="M811" s="10">
        <f t="shared" si="124"/>
        <v>0.93512833333333334</v>
      </c>
      <c r="N811" t="str">
        <f t="shared" si="125"/>
        <v>0-100%</v>
      </c>
      <c r="O811" s="9">
        <f>MIN(I811, H811)*INDEX('2018_commission_structure'!$A$21:$I$24,
MATCH($E811, '2018_commission_structure'!$A$21:$A$24,0),
MATCH(O$1, '2018_commission_structure'!$A$21:$I$21,0))</f>
        <v>72940.010000000009</v>
      </c>
      <c r="P811" s="2">
        <f>IF(H811&gt;I811, MIN(H811-I811, J811-I811)*
INDEX('2018_commission_structure'!$A$21:$I$24,
MATCH($E811, '2018_commission_structure'!$A$21:$A$24, 0),
MATCH(P$1, '2018_commission_structure'!$A$21:$I$21, 0)), 0)</f>
        <v>0</v>
      </c>
      <c r="Q811" s="2">
        <f>IF(H811&gt;J811, MIN(H811-J811, K811-J811)*
INDEX('2018_commission_structure'!$A$21:$I$24,
MATCH($E811, '2018_commission_structure'!$A$21:$A$24, 0),
MATCH(Q$1, '2018_commission_structure'!$A$21:$I$21, 0)), 0)</f>
        <v>0</v>
      </c>
      <c r="R811" s="2">
        <f>IF($H811&gt;K811,MIN($H811-K811,L811-K811)*INDEX('2018_commission_structure'!$A$21:$I$24,MATCH($E811,'2018_commission_structure'!$A$21:$A$24,0),MATCH('calculations '!R$1,'2018_commission_structure'!$A$21:$I$21,0)),0)</f>
        <v>0</v>
      </c>
      <c r="S811" s="2">
        <f>IF($H811&gt;L811, ($H811-L811) *INDEX('2018_commission_structure'!$A$21:$I$24,MATCH($E811, '2018_commission_structure'!$A$21:$A$24,0),MATCH(S$1, '2018_commission_structure'!$A$21:$I$21,0)), 0)</f>
        <v>0</v>
      </c>
      <c r="T811" s="2">
        <f t="shared" si="126"/>
        <v>72940.010000000009</v>
      </c>
      <c r="U811" s="2">
        <f t="shared" si="127"/>
        <v>146723.01</v>
      </c>
      <c r="V811" s="2">
        <f>MIN(I811, H811)*INDEX('2018_commission_structure'!$A$15:$I$18,MATCH($E811, '2018_commission_structure'!$A$15:$A$18,0),MATCH(V$1, '2018_commission_structure'!$A$15:$I$15,0))</f>
        <v>84161.55</v>
      </c>
      <c r="W811" s="2">
        <f>IF(H811&gt;I811, MIN(H811-I811, J811-I811)*INDEX('2018_commission_structure'!$A$15:$I$18,MATCH($E811, '2018_commission_structure'!$A$15:$A$18, 0),MATCH(W$1,'2018_commission_structure'!$A$15:$I$15, 0)), 0)</f>
        <v>0</v>
      </c>
      <c r="X811" s="2">
        <f>IF(H811&gt;J811, MIN(H811-J811, K811-J811)*INDEX('2018_commission_structure'!$A$15:$I$24,MATCH($E811, '2018_commission_structure'!$A$15:$A$18, 0),MATCH(X$1, '2018_commission_structure'!$A$15:$I$15, 0)), 0)</f>
        <v>0</v>
      </c>
      <c r="Y811" s="2">
        <f>IF($H811&gt;K811,MIN($H811-K811,L811-K811)*INDEX('2018_commission_structure'!$A$15:$I$24,MATCH($E811,'2018_commission_structure'!$A$15:$A$18,0),MATCH('calculations '!Y$1,'2018_commission_structure'!$A$15:$I$15,0)),0)</f>
        <v>0</v>
      </c>
      <c r="Z811" s="2">
        <f>IF($H811&gt;L811, ($H811-L811) *INDEX('2018_commission_structure'!$A$15:$I$24,MATCH($E811, '2018_commission_structure'!$A$15:$A$18,0),MATCH(Z$1, '2018_commission_structure'!$A$15:$I$15,0)), 0)</f>
        <v>0</v>
      </c>
      <c r="AA811" s="9">
        <f t="shared" si="128"/>
        <v>84161.55</v>
      </c>
      <c r="AB811" s="9">
        <f t="shared" si="129"/>
        <v>157944.54999999999</v>
      </c>
    </row>
    <row r="812" spans="1:28" x14ac:dyDescent="0.25">
      <c r="A812" t="str">
        <f t="shared" si="120"/>
        <v>Donelle Eyckelbeck</v>
      </c>
      <c r="B812">
        <v>7961231404</v>
      </c>
      <c r="C812" t="s">
        <v>1572</v>
      </c>
      <c r="D812" t="s">
        <v>1573</v>
      </c>
      <c r="E812" t="s">
        <v>29</v>
      </c>
      <c r="F812" s="6">
        <v>59253</v>
      </c>
      <c r="G812">
        <f>COUNTIF(deals_closed!D:D,'calculations '!B812)</f>
        <v>25</v>
      </c>
      <c r="H812" s="6">
        <f>SUMIF(deals_closed!D:D,'calculations '!B812,deals_closed!C:C)</f>
        <v>990045</v>
      </c>
      <c r="I812" s="9">
        <f>VLOOKUP(E812,'2018_commission_structure'!$A$22:$I$24,9,FALSE)</f>
        <v>600000</v>
      </c>
      <c r="J812" s="7">
        <f t="shared" si="121"/>
        <v>750000</v>
      </c>
      <c r="K812" s="8">
        <f t="shared" si="122"/>
        <v>900000</v>
      </c>
      <c r="L812" s="9">
        <f t="shared" si="123"/>
        <v>1200000</v>
      </c>
      <c r="M812" s="10">
        <f t="shared" si="124"/>
        <v>1.650075</v>
      </c>
      <c r="N812" t="str">
        <f t="shared" si="125"/>
        <v>150-200%</v>
      </c>
      <c r="O812" s="9">
        <f>MIN(I812, H812)*INDEX('2018_commission_structure'!$A$21:$I$24,
MATCH($E812, '2018_commission_structure'!$A$21:$A$24,0),
MATCH(O$1, '2018_commission_structure'!$A$21:$I$21,0))</f>
        <v>78000</v>
      </c>
      <c r="P812" s="2">
        <f>IF(H812&gt;I812, MIN(H812-I812, J812-I812)*
INDEX('2018_commission_structure'!$A$21:$I$24,
MATCH($E812, '2018_commission_structure'!$A$21:$A$24, 0),
MATCH(P$1, '2018_commission_structure'!$A$21:$I$21, 0)), 0)</f>
        <v>25500.000000000004</v>
      </c>
      <c r="Q812" s="2">
        <f>IF(H812&gt;J812, MIN(H812-J812, K812-J812)*
INDEX('2018_commission_structure'!$A$21:$I$24,
MATCH($E812, '2018_commission_structure'!$A$21:$A$24, 0),
MATCH(Q$1, '2018_commission_structure'!$A$21:$I$21, 0)), 0)</f>
        <v>31500</v>
      </c>
      <c r="R812" s="2">
        <f>IF($H812&gt;K812,MIN($H812-K812,L812-K812)*INDEX('2018_commission_structure'!$A$21:$I$24,MATCH($E812,'2018_commission_structure'!$A$21:$A$24,0),MATCH('calculations '!R$1,'2018_commission_structure'!$A$21:$I$21,0)),0)</f>
        <v>23411.7</v>
      </c>
      <c r="S812" s="2">
        <f>IF($H812&gt;L812, ($H812-L812) *INDEX('2018_commission_structure'!$A$21:$I$24,MATCH($E812, '2018_commission_structure'!$A$21:$A$24,0),MATCH(S$1, '2018_commission_structure'!$A$21:$I$21,0)), 0)</f>
        <v>0</v>
      </c>
      <c r="T812" s="2">
        <f t="shared" si="126"/>
        <v>158411.70000000001</v>
      </c>
      <c r="U812" s="2">
        <f t="shared" si="127"/>
        <v>217664.7</v>
      </c>
      <c r="V812" s="2">
        <f>MIN(I812, H812)*INDEX('2018_commission_structure'!$A$15:$I$18,MATCH($E812, '2018_commission_structure'!$A$15:$A$18,0),MATCH(V$1, '2018_commission_structure'!$A$15:$I$15,0))</f>
        <v>90000</v>
      </c>
      <c r="W812" s="2">
        <f>IF(H812&gt;I812, MIN(H812-I812, J812-I812)*INDEX('2018_commission_structure'!$A$15:$I$18,MATCH($E812, '2018_commission_structure'!$A$15:$A$18, 0),MATCH(W$1,'2018_commission_structure'!$A$15:$I$15, 0)), 0)</f>
        <v>27000</v>
      </c>
      <c r="X812" s="2">
        <f>IF(H812&gt;J812, MIN(H812-J812, K812-J812)*INDEX('2018_commission_structure'!$A$15:$I$24,MATCH($E812, '2018_commission_structure'!$A$15:$A$18, 0),MATCH(X$1, '2018_commission_structure'!$A$15:$I$15, 0)), 0)</f>
        <v>37500</v>
      </c>
      <c r="Y812" s="2">
        <f>IF($H812&gt;K812,MIN($H812-K812,L812-K812)*INDEX('2018_commission_structure'!$A$15:$I$24,MATCH($E812,'2018_commission_structure'!$A$15:$A$18,0),MATCH('calculations '!Y$1,'2018_commission_structure'!$A$15:$I$15,0)),0)</f>
        <v>27013.5</v>
      </c>
      <c r="Z812" s="2">
        <f>IF($H812&gt;L812, ($H812-L812) *INDEX('2018_commission_structure'!$A$15:$I$24,MATCH($E812, '2018_commission_structure'!$A$15:$A$18,0),MATCH(Z$1, '2018_commission_structure'!$A$15:$I$15,0)), 0)</f>
        <v>0</v>
      </c>
      <c r="AA812" s="9">
        <f t="shared" si="128"/>
        <v>181513.5</v>
      </c>
      <c r="AB812" s="9">
        <f t="shared" si="129"/>
        <v>240766.5</v>
      </c>
    </row>
    <row r="813" spans="1:28" x14ac:dyDescent="0.25">
      <c r="A813" t="str">
        <f t="shared" si="120"/>
        <v>Bride Fidelli</v>
      </c>
      <c r="B813">
        <v>5974179625</v>
      </c>
      <c r="C813" t="s">
        <v>1574</v>
      </c>
      <c r="D813" t="s">
        <v>1575</v>
      </c>
      <c r="E813" t="s">
        <v>10</v>
      </c>
      <c r="F813" s="6">
        <v>102765</v>
      </c>
      <c r="G813">
        <f>COUNTIF(deals_closed!D:D,'calculations '!B813)</f>
        <v>24</v>
      </c>
      <c r="H813" s="6">
        <f>SUMIF(deals_closed!D:D,'calculations '!B813,deals_closed!C:C)</f>
        <v>833134</v>
      </c>
      <c r="I813" s="9">
        <f>VLOOKUP(E813,'2018_commission_structure'!$A$22:$I$24,9,FALSE)</f>
        <v>750000</v>
      </c>
      <c r="J813" s="7">
        <f t="shared" si="121"/>
        <v>937500</v>
      </c>
      <c r="K813" s="8">
        <f t="shared" si="122"/>
        <v>1125000</v>
      </c>
      <c r="L813" s="9">
        <f t="shared" si="123"/>
        <v>1500000</v>
      </c>
      <c r="M813" s="10">
        <f t="shared" si="124"/>
        <v>1.1108453333333332</v>
      </c>
      <c r="N813" t="str">
        <f t="shared" si="125"/>
        <v>100-125%</v>
      </c>
      <c r="O813" s="9">
        <f>MIN(I813, H813)*INDEX('2018_commission_structure'!$A$21:$I$24,
MATCH($E813, '2018_commission_structure'!$A$21:$A$24,0),
MATCH(O$1, '2018_commission_structure'!$A$21:$I$21,0))</f>
        <v>112500</v>
      </c>
      <c r="P813" s="2">
        <f>IF(H813&gt;I813, MIN(H813-I813, J813-I813)*
INDEX('2018_commission_structure'!$A$21:$I$24,
MATCH($E813, '2018_commission_structure'!$A$21:$A$24, 0),
MATCH(P$1, '2018_commission_structure'!$A$21:$I$21, 0)), 0)</f>
        <v>15795.460000000001</v>
      </c>
      <c r="Q813" s="2">
        <f>IF(H813&gt;J813, MIN(H813-J813, K813-J813)*
INDEX('2018_commission_structure'!$A$21:$I$24,
MATCH($E813, '2018_commission_structure'!$A$21:$A$24, 0),
MATCH(Q$1, '2018_commission_structure'!$A$21:$I$21, 0)), 0)</f>
        <v>0</v>
      </c>
      <c r="R813" s="2">
        <f>IF($H813&gt;K813,MIN($H813-K813,L813-K813)*INDEX('2018_commission_structure'!$A$21:$I$24,MATCH($E813,'2018_commission_structure'!$A$21:$A$24,0),MATCH('calculations '!R$1,'2018_commission_structure'!$A$21:$I$21,0)),0)</f>
        <v>0</v>
      </c>
      <c r="S813" s="2">
        <f>IF($H813&gt;L813, ($H813-L813) *INDEX('2018_commission_structure'!$A$21:$I$24,MATCH($E813, '2018_commission_structure'!$A$21:$A$24,0),MATCH(S$1, '2018_commission_structure'!$A$21:$I$21,0)), 0)</f>
        <v>0</v>
      </c>
      <c r="T813" s="2">
        <f t="shared" si="126"/>
        <v>128295.46</v>
      </c>
      <c r="U813" s="2">
        <f t="shared" si="127"/>
        <v>231060.46000000002</v>
      </c>
      <c r="V813" s="2">
        <f>MIN(I813, H813)*INDEX('2018_commission_structure'!$A$15:$I$18,MATCH($E813, '2018_commission_structure'!$A$15:$A$18,0),MATCH(V$1, '2018_commission_structure'!$A$15:$I$15,0))</f>
        <v>112500</v>
      </c>
      <c r="W813" s="2">
        <f>IF(H813&gt;I813, MIN(H813-I813, J813-I813)*INDEX('2018_commission_structure'!$A$15:$I$18,MATCH($E813, '2018_commission_structure'!$A$15:$A$18, 0),MATCH(W$1,'2018_commission_structure'!$A$15:$I$15, 0)), 0)</f>
        <v>18289.48</v>
      </c>
      <c r="X813" s="2">
        <f>IF(H813&gt;J813, MIN(H813-J813, K813-J813)*INDEX('2018_commission_structure'!$A$15:$I$24,MATCH($E813, '2018_commission_structure'!$A$15:$A$18, 0),MATCH(X$1, '2018_commission_structure'!$A$15:$I$15, 0)), 0)</f>
        <v>0</v>
      </c>
      <c r="Y813" s="2">
        <f>IF($H813&gt;K813,MIN($H813-K813,L813-K813)*INDEX('2018_commission_structure'!$A$15:$I$24,MATCH($E813,'2018_commission_structure'!$A$15:$A$18,0),MATCH('calculations '!Y$1,'2018_commission_structure'!$A$15:$I$15,0)),0)</f>
        <v>0</v>
      </c>
      <c r="Z813" s="2">
        <f>IF($H813&gt;L813, ($H813-L813) *INDEX('2018_commission_structure'!$A$15:$I$24,MATCH($E813, '2018_commission_structure'!$A$15:$A$18,0),MATCH(Z$1, '2018_commission_structure'!$A$15:$I$15,0)), 0)</f>
        <v>0</v>
      </c>
      <c r="AA813" s="9">
        <f t="shared" si="128"/>
        <v>130789.48</v>
      </c>
      <c r="AB813" s="9">
        <f t="shared" si="129"/>
        <v>233554.47999999998</v>
      </c>
    </row>
    <row r="814" spans="1:28" x14ac:dyDescent="0.25">
      <c r="A814" t="str">
        <f t="shared" si="120"/>
        <v>Darci Wixey</v>
      </c>
      <c r="B814">
        <v>4768342426</v>
      </c>
      <c r="C814" t="s">
        <v>1576</v>
      </c>
      <c r="D814" t="s">
        <v>1577</v>
      </c>
      <c r="E814" t="s">
        <v>29</v>
      </c>
      <c r="F814" s="6">
        <v>62604</v>
      </c>
      <c r="G814">
        <f>COUNTIF(deals_closed!D:D,'calculations '!B814)</f>
        <v>18</v>
      </c>
      <c r="H814" s="6">
        <f>SUMIF(deals_closed!D:D,'calculations '!B814,deals_closed!C:C)</f>
        <v>659813</v>
      </c>
      <c r="I814" s="9">
        <f>VLOOKUP(E814,'2018_commission_structure'!$A$22:$I$24,9,FALSE)</f>
        <v>600000</v>
      </c>
      <c r="J814" s="7">
        <f t="shared" si="121"/>
        <v>750000</v>
      </c>
      <c r="K814" s="8">
        <f t="shared" si="122"/>
        <v>900000</v>
      </c>
      <c r="L814" s="9">
        <f t="shared" si="123"/>
        <v>1200000</v>
      </c>
      <c r="M814" s="10">
        <f t="shared" si="124"/>
        <v>1.0996883333333334</v>
      </c>
      <c r="N814" t="str">
        <f t="shared" si="125"/>
        <v>100-125%</v>
      </c>
      <c r="O814" s="9">
        <f>MIN(I814, H814)*INDEX('2018_commission_structure'!$A$21:$I$24,
MATCH($E814, '2018_commission_structure'!$A$21:$A$24,0),
MATCH(O$1, '2018_commission_structure'!$A$21:$I$21,0))</f>
        <v>78000</v>
      </c>
      <c r="P814" s="2">
        <f>IF(H814&gt;I814, MIN(H814-I814, J814-I814)*
INDEX('2018_commission_structure'!$A$21:$I$24,
MATCH($E814, '2018_commission_structure'!$A$21:$A$24, 0),
MATCH(P$1, '2018_commission_structure'!$A$21:$I$21, 0)), 0)</f>
        <v>10168.210000000001</v>
      </c>
      <c r="Q814" s="2">
        <f>IF(H814&gt;J814, MIN(H814-J814, K814-J814)*
INDEX('2018_commission_structure'!$A$21:$I$24,
MATCH($E814, '2018_commission_structure'!$A$21:$A$24, 0),
MATCH(Q$1, '2018_commission_structure'!$A$21:$I$21, 0)), 0)</f>
        <v>0</v>
      </c>
      <c r="R814" s="2">
        <f>IF($H814&gt;K814,MIN($H814-K814,L814-K814)*INDEX('2018_commission_structure'!$A$21:$I$24,MATCH($E814,'2018_commission_structure'!$A$21:$A$24,0),MATCH('calculations '!R$1,'2018_commission_structure'!$A$21:$I$21,0)),0)</f>
        <v>0</v>
      </c>
      <c r="S814" s="2">
        <f>IF($H814&gt;L814, ($H814-L814) *INDEX('2018_commission_structure'!$A$21:$I$24,MATCH($E814, '2018_commission_structure'!$A$21:$A$24,0),MATCH(S$1, '2018_commission_structure'!$A$21:$I$21,0)), 0)</f>
        <v>0</v>
      </c>
      <c r="T814" s="2">
        <f t="shared" si="126"/>
        <v>88168.21</v>
      </c>
      <c r="U814" s="2">
        <f t="shared" si="127"/>
        <v>150772.21000000002</v>
      </c>
      <c r="V814" s="2">
        <f>MIN(I814, H814)*INDEX('2018_commission_structure'!$A$15:$I$18,MATCH($E814, '2018_commission_structure'!$A$15:$A$18,0),MATCH(V$1, '2018_commission_structure'!$A$15:$I$15,0))</f>
        <v>90000</v>
      </c>
      <c r="W814" s="2">
        <f>IF(H814&gt;I814, MIN(H814-I814, J814-I814)*INDEX('2018_commission_structure'!$A$15:$I$18,MATCH($E814, '2018_commission_structure'!$A$15:$A$18, 0),MATCH(W$1,'2018_commission_structure'!$A$15:$I$15, 0)), 0)</f>
        <v>10766.34</v>
      </c>
      <c r="X814" s="2">
        <f>IF(H814&gt;J814, MIN(H814-J814, K814-J814)*INDEX('2018_commission_structure'!$A$15:$I$24,MATCH($E814, '2018_commission_structure'!$A$15:$A$18, 0),MATCH(X$1, '2018_commission_structure'!$A$15:$I$15, 0)), 0)</f>
        <v>0</v>
      </c>
      <c r="Y814" s="2">
        <f>IF($H814&gt;K814,MIN($H814-K814,L814-K814)*INDEX('2018_commission_structure'!$A$15:$I$24,MATCH($E814,'2018_commission_structure'!$A$15:$A$18,0),MATCH('calculations '!Y$1,'2018_commission_structure'!$A$15:$I$15,0)),0)</f>
        <v>0</v>
      </c>
      <c r="Z814" s="2">
        <f>IF($H814&gt;L814, ($H814-L814) *INDEX('2018_commission_structure'!$A$15:$I$24,MATCH($E814, '2018_commission_structure'!$A$15:$A$18,0),MATCH(Z$1, '2018_commission_structure'!$A$15:$I$15,0)), 0)</f>
        <v>0</v>
      </c>
      <c r="AA814" s="9">
        <f t="shared" si="128"/>
        <v>100766.34</v>
      </c>
      <c r="AB814" s="9">
        <f t="shared" si="129"/>
        <v>163370.34</v>
      </c>
    </row>
    <row r="815" spans="1:28" x14ac:dyDescent="0.25">
      <c r="A815" t="str">
        <f t="shared" si="120"/>
        <v>Rolph Slatcher</v>
      </c>
      <c r="B815">
        <v>7205288142</v>
      </c>
      <c r="C815" t="s">
        <v>1578</v>
      </c>
      <c r="D815" t="s">
        <v>1579</v>
      </c>
      <c r="E815" t="s">
        <v>10</v>
      </c>
      <c r="F815" s="6">
        <v>89937</v>
      </c>
      <c r="G815">
        <f>COUNTIF(deals_closed!D:D,'calculations '!B815)</f>
        <v>19</v>
      </c>
      <c r="H815" s="6">
        <f>SUMIF(deals_closed!D:D,'calculations '!B815,deals_closed!C:C)</f>
        <v>632661</v>
      </c>
      <c r="I815" s="9">
        <f>VLOOKUP(E815,'2018_commission_structure'!$A$22:$I$24,9,FALSE)</f>
        <v>750000</v>
      </c>
      <c r="J815" s="7">
        <f t="shared" si="121"/>
        <v>937500</v>
      </c>
      <c r="K815" s="8">
        <f t="shared" si="122"/>
        <v>1125000</v>
      </c>
      <c r="L815" s="9">
        <f t="shared" si="123"/>
        <v>1500000</v>
      </c>
      <c r="M815" s="10">
        <f t="shared" si="124"/>
        <v>0.84354799999999996</v>
      </c>
      <c r="N815" t="str">
        <f t="shared" si="125"/>
        <v>0-100%</v>
      </c>
      <c r="O815" s="9">
        <f>MIN(I815, H815)*INDEX('2018_commission_structure'!$A$21:$I$24,
MATCH($E815, '2018_commission_structure'!$A$21:$A$24,0),
MATCH(O$1, '2018_commission_structure'!$A$21:$I$21,0))</f>
        <v>94899.15</v>
      </c>
      <c r="P815" s="2">
        <f>IF(H815&gt;I815, MIN(H815-I815, J815-I815)*
INDEX('2018_commission_structure'!$A$21:$I$24,
MATCH($E815, '2018_commission_structure'!$A$21:$A$24, 0),
MATCH(P$1, '2018_commission_structure'!$A$21:$I$21, 0)), 0)</f>
        <v>0</v>
      </c>
      <c r="Q815" s="2">
        <f>IF(H815&gt;J815, MIN(H815-J815, K815-J815)*
INDEX('2018_commission_structure'!$A$21:$I$24,
MATCH($E815, '2018_commission_structure'!$A$21:$A$24, 0),
MATCH(Q$1, '2018_commission_structure'!$A$21:$I$21, 0)), 0)</f>
        <v>0</v>
      </c>
      <c r="R815" s="2">
        <f>IF($H815&gt;K815,MIN($H815-K815,L815-K815)*INDEX('2018_commission_structure'!$A$21:$I$24,MATCH($E815,'2018_commission_structure'!$A$21:$A$24,0),MATCH('calculations '!R$1,'2018_commission_structure'!$A$21:$I$21,0)),0)</f>
        <v>0</v>
      </c>
      <c r="S815" s="2">
        <f>IF($H815&gt;L815, ($H815-L815) *INDEX('2018_commission_structure'!$A$21:$I$24,MATCH($E815, '2018_commission_structure'!$A$21:$A$24,0),MATCH(S$1, '2018_commission_structure'!$A$21:$I$21,0)), 0)</f>
        <v>0</v>
      </c>
      <c r="T815" s="2">
        <f t="shared" si="126"/>
        <v>94899.15</v>
      </c>
      <c r="U815" s="2">
        <f t="shared" si="127"/>
        <v>184836.15</v>
      </c>
      <c r="V815" s="2">
        <f>MIN(I815, H815)*INDEX('2018_commission_structure'!$A$15:$I$18,MATCH($E815, '2018_commission_structure'!$A$15:$A$18,0),MATCH(V$1, '2018_commission_structure'!$A$15:$I$15,0))</f>
        <v>94899.15</v>
      </c>
      <c r="W815" s="2">
        <f>IF(H815&gt;I815, MIN(H815-I815, J815-I815)*INDEX('2018_commission_structure'!$A$15:$I$18,MATCH($E815, '2018_commission_structure'!$A$15:$A$18, 0),MATCH(W$1,'2018_commission_structure'!$A$15:$I$15, 0)), 0)</f>
        <v>0</v>
      </c>
      <c r="X815" s="2">
        <f>IF(H815&gt;J815, MIN(H815-J815, K815-J815)*INDEX('2018_commission_structure'!$A$15:$I$24,MATCH($E815, '2018_commission_structure'!$A$15:$A$18, 0),MATCH(X$1, '2018_commission_structure'!$A$15:$I$15, 0)), 0)</f>
        <v>0</v>
      </c>
      <c r="Y815" s="2">
        <f>IF($H815&gt;K815,MIN($H815-K815,L815-K815)*INDEX('2018_commission_structure'!$A$15:$I$24,MATCH($E815,'2018_commission_structure'!$A$15:$A$18,0),MATCH('calculations '!Y$1,'2018_commission_structure'!$A$15:$I$15,0)),0)</f>
        <v>0</v>
      </c>
      <c r="Z815" s="2">
        <f>IF($H815&gt;L815, ($H815-L815) *INDEX('2018_commission_structure'!$A$15:$I$24,MATCH($E815, '2018_commission_structure'!$A$15:$A$18,0),MATCH(Z$1, '2018_commission_structure'!$A$15:$I$15,0)), 0)</f>
        <v>0</v>
      </c>
      <c r="AA815" s="9">
        <f t="shared" si="128"/>
        <v>94899.15</v>
      </c>
      <c r="AB815" s="9">
        <f t="shared" si="129"/>
        <v>184836.15</v>
      </c>
    </row>
    <row r="816" spans="1:28" x14ac:dyDescent="0.25">
      <c r="A816" t="str">
        <f t="shared" si="120"/>
        <v>Caryn De La Coste</v>
      </c>
      <c r="B816">
        <v>9619649427</v>
      </c>
      <c r="C816" t="s">
        <v>1580</v>
      </c>
      <c r="D816" t="s">
        <v>1581</v>
      </c>
      <c r="E816" t="s">
        <v>29</v>
      </c>
      <c r="F816" s="6">
        <v>52037</v>
      </c>
      <c r="G816">
        <f>COUNTIF(deals_closed!D:D,'calculations '!B816)</f>
        <v>27</v>
      </c>
      <c r="H816" s="6">
        <f>SUMIF(deals_closed!D:D,'calculations '!B816,deals_closed!C:C)</f>
        <v>924749</v>
      </c>
      <c r="I816" s="9">
        <f>VLOOKUP(E816,'2018_commission_structure'!$A$22:$I$24,9,FALSE)</f>
        <v>600000</v>
      </c>
      <c r="J816" s="7">
        <f t="shared" si="121"/>
        <v>750000</v>
      </c>
      <c r="K816" s="8">
        <f t="shared" si="122"/>
        <v>900000</v>
      </c>
      <c r="L816" s="9">
        <f t="shared" si="123"/>
        <v>1200000</v>
      </c>
      <c r="M816" s="10">
        <f t="shared" si="124"/>
        <v>1.5412483333333333</v>
      </c>
      <c r="N816" t="str">
        <f t="shared" si="125"/>
        <v>150-200%</v>
      </c>
      <c r="O816" s="9">
        <f>MIN(I816, H816)*INDEX('2018_commission_structure'!$A$21:$I$24,
MATCH($E816, '2018_commission_structure'!$A$21:$A$24,0),
MATCH(O$1, '2018_commission_structure'!$A$21:$I$21,0))</f>
        <v>78000</v>
      </c>
      <c r="P816" s="2">
        <f>IF(H816&gt;I816, MIN(H816-I816, J816-I816)*
INDEX('2018_commission_structure'!$A$21:$I$24,
MATCH($E816, '2018_commission_structure'!$A$21:$A$24, 0),
MATCH(P$1, '2018_commission_structure'!$A$21:$I$21, 0)), 0)</f>
        <v>25500.000000000004</v>
      </c>
      <c r="Q816" s="2">
        <f>IF(H816&gt;J816, MIN(H816-J816, K816-J816)*
INDEX('2018_commission_structure'!$A$21:$I$24,
MATCH($E816, '2018_commission_structure'!$A$21:$A$24, 0),
MATCH(Q$1, '2018_commission_structure'!$A$21:$I$21, 0)), 0)</f>
        <v>31500</v>
      </c>
      <c r="R816" s="2">
        <f>IF($H816&gt;K816,MIN($H816-K816,L816-K816)*INDEX('2018_commission_structure'!$A$21:$I$24,MATCH($E816,'2018_commission_structure'!$A$21:$A$24,0),MATCH('calculations '!R$1,'2018_commission_structure'!$A$21:$I$21,0)),0)</f>
        <v>6434.74</v>
      </c>
      <c r="S816" s="2">
        <f>IF($H816&gt;L816, ($H816-L816) *INDEX('2018_commission_structure'!$A$21:$I$24,MATCH($E816, '2018_commission_structure'!$A$21:$A$24,0),MATCH(S$1, '2018_commission_structure'!$A$21:$I$21,0)), 0)</f>
        <v>0</v>
      </c>
      <c r="T816" s="2">
        <f t="shared" si="126"/>
        <v>141434.74</v>
      </c>
      <c r="U816" s="2">
        <f t="shared" si="127"/>
        <v>193471.74</v>
      </c>
      <c r="V816" s="2">
        <f>MIN(I816, H816)*INDEX('2018_commission_structure'!$A$15:$I$18,MATCH($E816, '2018_commission_structure'!$A$15:$A$18,0),MATCH(V$1, '2018_commission_structure'!$A$15:$I$15,0))</f>
        <v>90000</v>
      </c>
      <c r="W816" s="2">
        <f>IF(H816&gt;I816, MIN(H816-I816, J816-I816)*INDEX('2018_commission_structure'!$A$15:$I$18,MATCH($E816, '2018_commission_structure'!$A$15:$A$18, 0),MATCH(W$1,'2018_commission_structure'!$A$15:$I$15, 0)), 0)</f>
        <v>27000</v>
      </c>
      <c r="X816" s="2">
        <f>IF(H816&gt;J816, MIN(H816-J816, K816-J816)*INDEX('2018_commission_structure'!$A$15:$I$24,MATCH($E816, '2018_commission_structure'!$A$15:$A$18, 0),MATCH(X$1, '2018_commission_structure'!$A$15:$I$15, 0)), 0)</f>
        <v>37500</v>
      </c>
      <c r="Y816" s="2">
        <f>IF($H816&gt;K816,MIN($H816-K816,L816-K816)*INDEX('2018_commission_structure'!$A$15:$I$24,MATCH($E816,'2018_commission_structure'!$A$15:$A$18,0),MATCH('calculations '!Y$1,'2018_commission_structure'!$A$15:$I$15,0)),0)</f>
        <v>7424.7</v>
      </c>
      <c r="Z816" s="2">
        <f>IF($H816&gt;L816, ($H816-L816) *INDEX('2018_commission_structure'!$A$15:$I$24,MATCH($E816, '2018_commission_structure'!$A$15:$A$18,0),MATCH(Z$1, '2018_commission_structure'!$A$15:$I$15,0)), 0)</f>
        <v>0</v>
      </c>
      <c r="AA816" s="9">
        <f t="shared" si="128"/>
        <v>161924.70000000001</v>
      </c>
      <c r="AB816" s="9">
        <f t="shared" si="129"/>
        <v>213961.7</v>
      </c>
    </row>
    <row r="817" spans="1:28" x14ac:dyDescent="0.25">
      <c r="A817" t="str">
        <f t="shared" si="120"/>
        <v>Currie Lethbury</v>
      </c>
      <c r="B817">
        <v>3463222345</v>
      </c>
      <c r="C817" t="s">
        <v>1582</v>
      </c>
      <c r="D817" t="s">
        <v>1583</v>
      </c>
      <c r="E817" t="s">
        <v>7</v>
      </c>
      <c r="F817" s="6">
        <v>50537</v>
      </c>
      <c r="G817">
        <f>COUNTIF(deals_closed!D:D,'calculations '!B817)</f>
        <v>20</v>
      </c>
      <c r="H817" s="6">
        <f>SUMIF(deals_closed!D:D,'calculations '!B817,deals_closed!C:C)</f>
        <v>596017</v>
      </c>
      <c r="I817" s="9">
        <f>VLOOKUP(E817,'2018_commission_structure'!$A$22:$I$24,9,FALSE)</f>
        <v>500000</v>
      </c>
      <c r="J817" s="7">
        <f t="shared" si="121"/>
        <v>625000</v>
      </c>
      <c r="K817" s="8">
        <f t="shared" si="122"/>
        <v>750000</v>
      </c>
      <c r="L817" s="9">
        <f t="shared" si="123"/>
        <v>1000000</v>
      </c>
      <c r="M817" s="10">
        <f t="shared" si="124"/>
        <v>1.192034</v>
      </c>
      <c r="N817" t="str">
        <f t="shared" si="125"/>
        <v>100-125%</v>
      </c>
      <c r="O817" s="9">
        <f>MIN(I817, H817)*INDEX('2018_commission_structure'!$A$21:$I$24,
MATCH($E817, '2018_commission_structure'!$A$21:$A$24,0),
MATCH(O$1, '2018_commission_structure'!$A$21:$I$21,0))</f>
        <v>50000</v>
      </c>
      <c r="P817" s="2">
        <f>IF(H817&gt;I817, MIN(H817-I817, J817-I817)*
INDEX('2018_commission_structure'!$A$21:$I$24,
MATCH($E817, '2018_commission_structure'!$A$21:$A$24, 0),
MATCH(P$1, '2018_commission_structure'!$A$21:$I$21, 0)), 0)</f>
        <v>14402.55</v>
      </c>
      <c r="Q817" s="2">
        <f>IF(H817&gt;J817, MIN(H817-J817, K817-J817)*
INDEX('2018_commission_structure'!$A$21:$I$24,
MATCH($E817, '2018_commission_structure'!$A$21:$A$24, 0),
MATCH(Q$1, '2018_commission_structure'!$A$21:$I$21, 0)), 0)</f>
        <v>0</v>
      </c>
      <c r="R817" s="2">
        <f>IF($H817&gt;K817,MIN($H817-K817,L817-K817)*INDEX('2018_commission_structure'!$A$21:$I$24,MATCH($E817,'2018_commission_structure'!$A$21:$A$24,0),MATCH('calculations '!R$1,'2018_commission_structure'!$A$21:$I$21,0)),0)</f>
        <v>0</v>
      </c>
      <c r="S817" s="2">
        <f>IF($H817&gt;L817, ($H817-L817) *INDEX('2018_commission_structure'!$A$21:$I$24,MATCH($E817, '2018_commission_structure'!$A$21:$A$24,0),MATCH(S$1, '2018_commission_structure'!$A$21:$I$21,0)), 0)</f>
        <v>0</v>
      </c>
      <c r="T817" s="2">
        <f t="shared" si="126"/>
        <v>64402.55</v>
      </c>
      <c r="U817" s="2">
        <f t="shared" si="127"/>
        <v>114939.55</v>
      </c>
      <c r="V817" s="2">
        <f>MIN(I817, H817)*INDEX('2018_commission_structure'!$A$15:$I$18,MATCH($E817, '2018_commission_structure'!$A$15:$A$18,0),MATCH(V$1, '2018_commission_structure'!$A$15:$I$15,0))</f>
        <v>60000</v>
      </c>
      <c r="W817" s="2">
        <f>IF(H817&gt;I817, MIN(H817-I817, J817-I817)*INDEX('2018_commission_structure'!$A$15:$I$18,MATCH($E817, '2018_commission_structure'!$A$15:$A$18, 0),MATCH(W$1,'2018_commission_structure'!$A$15:$I$15, 0)), 0)</f>
        <v>16322.890000000001</v>
      </c>
      <c r="X817" s="2">
        <f>IF(H817&gt;J817, MIN(H817-J817, K817-J817)*INDEX('2018_commission_structure'!$A$15:$I$24,MATCH($E817, '2018_commission_structure'!$A$15:$A$18, 0),MATCH(X$1, '2018_commission_structure'!$A$15:$I$15, 0)), 0)</f>
        <v>0</v>
      </c>
      <c r="Y817" s="2">
        <f>IF($H817&gt;K817,MIN($H817-K817,L817-K817)*INDEX('2018_commission_structure'!$A$15:$I$24,MATCH($E817,'2018_commission_structure'!$A$15:$A$18,0),MATCH('calculations '!Y$1,'2018_commission_structure'!$A$15:$I$15,0)),0)</f>
        <v>0</v>
      </c>
      <c r="Z817" s="2">
        <f>IF($H817&gt;L817, ($H817-L817) *INDEX('2018_commission_structure'!$A$15:$I$24,MATCH($E817, '2018_commission_structure'!$A$15:$A$18,0),MATCH(Z$1, '2018_commission_structure'!$A$15:$I$15,0)), 0)</f>
        <v>0</v>
      </c>
      <c r="AA817" s="9">
        <f t="shared" si="128"/>
        <v>76322.89</v>
      </c>
      <c r="AB817" s="9">
        <f t="shared" si="129"/>
        <v>126859.89</v>
      </c>
    </row>
    <row r="818" spans="1:28" x14ac:dyDescent="0.25">
      <c r="A818" t="str">
        <f t="shared" si="120"/>
        <v>Carlin Yardley</v>
      </c>
      <c r="B818">
        <v>4075444457</v>
      </c>
      <c r="C818" t="s">
        <v>185</v>
      </c>
      <c r="D818" t="s">
        <v>1584</v>
      </c>
      <c r="E818" t="s">
        <v>10</v>
      </c>
      <c r="F818" s="6">
        <v>91957</v>
      </c>
      <c r="G818">
        <f>COUNTIF(deals_closed!D:D,'calculations '!B818)</f>
        <v>22</v>
      </c>
      <c r="H818" s="6">
        <f>SUMIF(deals_closed!D:D,'calculations '!B818,deals_closed!C:C)</f>
        <v>817460</v>
      </c>
      <c r="I818" s="9">
        <f>VLOOKUP(E818,'2018_commission_structure'!$A$22:$I$24,9,FALSE)</f>
        <v>750000</v>
      </c>
      <c r="J818" s="7">
        <f t="shared" si="121"/>
        <v>937500</v>
      </c>
      <c r="K818" s="8">
        <f t="shared" si="122"/>
        <v>1125000</v>
      </c>
      <c r="L818" s="9">
        <f t="shared" si="123"/>
        <v>1500000</v>
      </c>
      <c r="M818" s="10">
        <f t="shared" si="124"/>
        <v>1.0899466666666666</v>
      </c>
      <c r="N818" t="str">
        <f t="shared" si="125"/>
        <v>100-125%</v>
      </c>
      <c r="O818" s="9">
        <f>MIN(I818, H818)*INDEX('2018_commission_structure'!$A$21:$I$24,
MATCH($E818, '2018_commission_structure'!$A$21:$A$24,0),
MATCH(O$1, '2018_commission_structure'!$A$21:$I$21,0))</f>
        <v>112500</v>
      </c>
      <c r="P818" s="2">
        <f>IF(H818&gt;I818, MIN(H818-I818, J818-I818)*
INDEX('2018_commission_structure'!$A$21:$I$24,
MATCH($E818, '2018_commission_structure'!$A$21:$A$24, 0),
MATCH(P$1, '2018_commission_structure'!$A$21:$I$21, 0)), 0)</f>
        <v>12817.4</v>
      </c>
      <c r="Q818" s="2">
        <f>IF(H818&gt;J818, MIN(H818-J818, K818-J818)*
INDEX('2018_commission_structure'!$A$21:$I$24,
MATCH($E818, '2018_commission_structure'!$A$21:$A$24, 0),
MATCH(Q$1, '2018_commission_structure'!$A$21:$I$21, 0)), 0)</f>
        <v>0</v>
      </c>
      <c r="R818" s="2">
        <f>IF($H818&gt;K818,MIN($H818-K818,L818-K818)*INDEX('2018_commission_structure'!$A$21:$I$24,MATCH($E818,'2018_commission_structure'!$A$21:$A$24,0),MATCH('calculations '!R$1,'2018_commission_structure'!$A$21:$I$21,0)),0)</f>
        <v>0</v>
      </c>
      <c r="S818" s="2">
        <f>IF($H818&gt;L818, ($H818-L818) *INDEX('2018_commission_structure'!$A$21:$I$24,MATCH($E818, '2018_commission_structure'!$A$21:$A$24,0),MATCH(S$1, '2018_commission_structure'!$A$21:$I$21,0)), 0)</f>
        <v>0</v>
      </c>
      <c r="T818" s="2">
        <f t="shared" si="126"/>
        <v>125317.4</v>
      </c>
      <c r="U818" s="2">
        <f t="shared" si="127"/>
        <v>217274.4</v>
      </c>
      <c r="V818" s="2">
        <f>MIN(I818, H818)*INDEX('2018_commission_structure'!$A$15:$I$18,MATCH($E818, '2018_commission_structure'!$A$15:$A$18,0),MATCH(V$1, '2018_commission_structure'!$A$15:$I$15,0))</f>
        <v>112500</v>
      </c>
      <c r="W818" s="2">
        <f>IF(H818&gt;I818, MIN(H818-I818, J818-I818)*INDEX('2018_commission_structure'!$A$15:$I$18,MATCH($E818, '2018_commission_structure'!$A$15:$A$18, 0),MATCH(W$1,'2018_commission_structure'!$A$15:$I$15, 0)), 0)</f>
        <v>14841.2</v>
      </c>
      <c r="X818" s="2">
        <f>IF(H818&gt;J818, MIN(H818-J818, K818-J818)*INDEX('2018_commission_structure'!$A$15:$I$24,MATCH($E818, '2018_commission_structure'!$A$15:$A$18, 0),MATCH(X$1, '2018_commission_structure'!$A$15:$I$15, 0)), 0)</f>
        <v>0</v>
      </c>
      <c r="Y818" s="2">
        <f>IF($H818&gt;K818,MIN($H818-K818,L818-K818)*INDEX('2018_commission_structure'!$A$15:$I$24,MATCH($E818,'2018_commission_structure'!$A$15:$A$18,0),MATCH('calculations '!Y$1,'2018_commission_structure'!$A$15:$I$15,0)),0)</f>
        <v>0</v>
      </c>
      <c r="Z818" s="2">
        <f>IF($H818&gt;L818, ($H818-L818) *INDEX('2018_commission_structure'!$A$15:$I$24,MATCH($E818, '2018_commission_structure'!$A$15:$A$18,0),MATCH(Z$1, '2018_commission_structure'!$A$15:$I$15,0)), 0)</f>
        <v>0</v>
      </c>
      <c r="AA818" s="9">
        <f t="shared" si="128"/>
        <v>127341.2</v>
      </c>
      <c r="AB818" s="9">
        <f t="shared" si="129"/>
        <v>219298.2</v>
      </c>
    </row>
    <row r="819" spans="1:28" x14ac:dyDescent="0.25">
      <c r="A819" t="str">
        <f t="shared" si="120"/>
        <v>Jammal McPhee</v>
      </c>
      <c r="B819">
        <v>7098438871</v>
      </c>
      <c r="C819" t="s">
        <v>1585</v>
      </c>
      <c r="D819" t="s">
        <v>1586</v>
      </c>
      <c r="E819" t="s">
        <v>29</v>
      </c>
      <c r="F819" s="6">
        <v>57781</v>
      </c>
      <c r="G819">
        <f>COUNTIF(deals_closed!D:D,'calculations '!B819)</f>
        <v>23</v>
      </c>
      <c r="H819" s="6">
        <f>SUMIF(deals_closed!D:D,'calculations '!B819,deals_closed!C:C)</f>
        <v>659507</v>
      </c>
      <c r="I819" s="9">
        <f>VLOOKUP(E819,'2018_commission_structure'!$A$22:$I$24,9,FALSE)</f>
        <v>600000</v>
      </c>
      <c r="J819" s="7">
        <f t="shared" si="121"/>
        <v>750000</v>
      </c>
      <c r="K819" s="8">
        <f t="shared" si="122"/>
        <v>900000</v>
      </c>
      <c r="L819" s="9">
        <f t="shared" si="123"/>
        <v>1200000</v>
      </c>
      <c r="M819" s="10">
        <f t="shared" si="124"/>
        <v>1.0991783333333334</v>
      </c>
      <c r="N819" t="str">
        <f t="shared" si="125"/>
        <v>100-125%</v>
      </c>
      <c r="O819" s="9">
        <f>MIN(I819, H819)*INDEX('2018_commission_structure'!$A$21:$I$24,
MATCH($E819, '2018_commission_structure'!$A$21:$A$24,0),
MATCH(O$1, '2018_commission_structure'!$A$21:$I$21,0))</f>
        <v>78000</v>
      </c>
      <c r="P819" s="2">
        <f>IF(H819&gt;I819, MIN(H819-I819, J819-I819)*
INDEX('2018_commission_structure'!$A$21:$I$24,
MATCH($E819, '2018_commission_structure'!$A$21:$A$24, 0),
MATCH(P$1, '2018_commission_structure'!$A$21:$I$21, 0)), 0)</f>
        <v>10116.19</v>
      </c>
      <c r="Q819" s="2">
        <f>IF(H819&gt;J819, MIN(H819-J819, K819-J819)*
INDEX('2018_commission_structure'!$A$21:$I$24,
MATCH($E819, '2018_commission_structure'!$A$21:$A$24, 0),
MATCH(Q$1, '2018_commission_structure'!$A$21:$I$21, 0)), 0)</f>
        <v>0</v>
      </c>
      <c r="R819" s="2">
        <f>IF($H819&gt;K819,MIN($H819-K819,L819-K819)*INDEX('2018_commission_structure'!$A$21:$I$24,MATCH($E819,'2018_commission_structure'!$A$21:$A$24,0),MATCH('calculations '!R$1,'2018_commission_structure'!$A$21:$I$21,0)),0)</f>
        <v>0</v>
      </c>
      <c r="S819" s="2">
        <f>IF($H819&gt;L819, ($H819-L819) *INDEX('2018_commission_structure'!$A$21:$I$24,MATCH($E819, '2018_commission_structure'!$A$21:$A$24,0),MATCH(S$1, '2018_commission_structure'!$A$21:$I$21,0)), 0)</f>
        <v>0</v>
      </c>
      <c r="T819" s="2">
        <f t="shared" si="126"/>
        <v>88116.19</v>
      </c>
      <c r="U819" s="2">
        <f t="shared" si="127"/>
        <v>145897.19</v>
      </c>
      <c r="V819" s="2">
        <f>MIN(I819, H819)*INDEX('2018_commission_structure'!$A$15:$I$18,MATCH($E819, '2018_commission_structure'!$A$15:$A$18,0),MATCH(V$1, '2018_commission_structure'!$A$15:$I$15,0))</f>
        <v>90000</v>
      </c>
      <c r="W819" s="2">
        <f>IF(H819&gt;I819, MIN(H819-I819, J819-I819)*INDEX('2018_commission_structure'!$A$15:$I$18,MATCH($E819, '2018_commission_structure'!$A$15:$A$18, 0),MATCH(W$1,'2018_commission_structure'!$A$15:$I$15, 0)), 0)</f>
        <v>10711.26</v>
      </c>
      <c r="X819" s="2">
        <f>IF(H819&gt;J819, MIN(H819-J819, K819-J819)*INDEX('2018_commission_structure'!$A$15:$I$24,MATCH($E819, '2018_commission_structure'!$A$15:$A$18, 0),MATCH(X$1, '2018_commission_structure'!$A$15:$I$15, 0)), 0)</f>
        <v>0</v>
      </c>
      <c r="Y819" s="2">
        <f>IF($H819&gt;K819,MIN($H819-K819,L819-K819)*INDEX('2018_commission_structure'!$A$15:$I$24,MATCH($E819,'2018_commission_structure'!$A$15:$A$18,0),MATCH('calculations '!Y$1,'2018_commission_structure'!$A$15:$I$15,0)),0)</f>
        <v>0</v>
      </c>
      <c r="Z819" s="2">
        <f>IF($H819&gt;L819, ($H819-L819) *INDEX('2018_commission_structure'!$A$15:$I$24,MATCH($E819, '2018_commission_structure'!$A$15:$A$18,0),MATCH(Z$1, '2018_commission_structure'!$A$15:$I$15,0)), 0)</f>
        <v>0</v>
      </c>
      <c r="AA819" s="9">
        <f t="shared" si="128"/>
        <v>100711.26</v>
      </c>
      <c r="AB819" s="9">
        <f t="shared" si="129"/>
        <v>158492.26</v>
      </c>
    </row>
    <row r="820" spans="1:28" x14ac:dyDescent="0.25">
      <c r="A820" t="str">
        <f t="shared" si="120"/>
        <v>Auguste Uren</v>
      </c>
      <c r="B820">
        <v>7596173217</v>
      </c>
      <c r="C820" t="s">
        <v>1587</v>
      </c>
      <c r="D820" t="s">
        <v>1588</v>
      </c>
      <c r="E820" t="s">
        <v>10</v>
      </c>
      <c r="F820" s="6">
        <v>91764</v>
      </c>
      <c r="G820">
        <f>COUNTIF(deals_closed!D:D,'calculations '!B820)</f>
        <v>22</v>
      </c>
      <c r="H820" s="6">
        <f>SUMIF(deals_closed!D:D,'calculations '!B820,deals_closed!C:C)</f>
        <v>779353</v>
      </c>
      <c r="I820" s="9">
        <f>VLOOKUP(E820,'2018_commission_structure'!$A$22:$I$24,9,FALSE)</f>
        <v>750000</v>
      </c>
      <c r="J820" s="7">
        <f t="shared" si="121"/>
        <v>937500</v>
      </c>
      <c r="K820" s="8">
        <f t="shared" si="122"/>
        <v>1125000</v>
      </c>
      <c r="L820" s="9">
        <f t="shared" si="123"/>
        <v>1500000</v>
      </c>
      <c r="M820" s="10">
        <f t="shared" si="124"/>
        <v>1.0391373333333334</v>
      </c>
      <c r="N820" t="str">
        <f t="shared" si="125"/>
        <v>100-125%</v>
      </c>
      <c r="O820" s="9">
        <f>MIN(I820, H820)*INDEX('2018_commission_structure'!$A$21:$I$24,
MATCH($E820, '2018_commission_structure'!$A$21:$A$24,0),
MATCH(O$1, '2018_commission_structure'!$A$21:$I$21,0))</f>
        <v>112500</v>
      </c>
      <c r="P820" s="2">
        <f>IF(H820&gt;I820, MIN(H820-I820, J820-I820)*
INDEX('2018_commission_structure'!$A$21:$I$24,
MATCH($E820, '2018_commission_structure'!$A$21:$A$24, 0),
MATCH(P$1, '2018_commission_structure'!$A$21:$I$21, 0)), 0)</f>
        <v>5577.07</v>
      </c>
      <c r="Q820" s="2">
        <f>IF(H820&gt;J820, MIN(H820-J820, K820-J820)*
INDEX('2018_commission_structure'!$A$21:$I$24,
MATCH($E820, '2018_commission_structure'!$A$21:$A$24, 0),
MATCH(Q$1, '2018_commission_structure'!$A$21:$I$21, 0)), 0)</f>
        <v>0</v>
      </c>
      <c r="R820" s="2">
        <f>IF($H820&gt;K820,MIN($H820-K820,L820-K820)*INDEX('2018_commission_structure'!$A$21:$I$24,MATCH($E820,'2018_commission_structure'!$A$21:$A$24,0),MATCH('calculations '!R$1,'2018_commission_structure'!$A$21:$I$21,0)),0)</f>
        <v>0</v>
      </c>
      <c r="S820" s="2">
        <f>IF($H820&gt;L820, ($H820-L820) *INDEX('2018_commission_structure'!$A$21:$I$24,MATCH($E820, '2018_commission_structure'!$A$21:$A$24,0),MATCH(S$1, '2018_commission_structure'!$A$21:$I$21,0)), 0)</f>
        <v>0</v>
      </c>
      <c r="T820" s="2">
        <f t="shared" si="126"/>
        <v>118077.07</v>
      </c>
      <c r="U820" s="2">
        <f t="shared" si="127"/>
        <v>209841.07</v>
      </c>
      <c r="V820" s="2">
        <f>MIN(I820, H820)*INDEX('2018_commission_structure'!$A$15:$I$18,MATCH($E820, '2018_commission_structure'!$A$15:$A$18,0),MATCH(V$1, '2018_commission_structure'!$A$15:$I$15,0))</f>
        <v>112500</v>
      </c>
      <c r="W820" s="2">
        <f>IF(H820&gt;I820, MIN(H820-I820, J820-I820)*INDEX('2018_commission_structure'!$A$15:$I$18,MATCH($E820, '2018_commission_structure'!$A$15:$A$18, 0),MATCH(W$1,'2018_commission_structure'!$A$15:$I$15, 0)), 0)</f>
        <v>6457.66</v>
      </c>
      <c r="X820" s="2">
        <f>IF(H820&gt;J820, MIN(H820-J820, K820-J820)*INDEX('2018_commission_structure'!$A$15:$I$24,MATCH($E820, '2018_commission_structure'!$A$15:$A$18, 0),MATCH(X$1, '2018_commission_structure'!$A$15:$I$15, 0)), 0)</f>
        <v>0</v>
      </c>
      <c r="Y820" s="2">
        <f>IF($H820&gt;K820,MIN($H820-K820,L820-K820)*INDEX('2018_commission_structure'!$A$15:$I$24,MATCH($E820,'2018_commission_structure'!$A$15:$A$18,0),MATCH('calculations '!Y$1,'2018_commission_structure'!$A$15:$I$15,0)),0)</f>
        <v>0</v>
      </c>
      <c r="Z820" s="2">
        <f>IF($H820&gt;L820, ($H820-L820) *INDEX('2018_commission_structure'!$A$15:$I$24,MATCH($E820, '2018_commission_structure'!$A$15:$A$18,0),MATCH(Z$1, '2018_commission_structure'!$A$15:$I$15,0)), 0)</f>
        <v>0</v>
      </c>
      <c r="AA820" s="9">
        <f t="shared" si="128"/>
        <v>118957.66</v>
      </c>
      <c r="AB820" s="9">
        <f t="shared" si="129"/>
        <v>210721.66</v>
      </c>
    </row>
    <row r="821" spans="1:28" x14ac:dyDescent="0.25">
      <c r="A821" t="str">
        <f t="shared" si="120"/>
        <v>Loella Connell</v>
      </c>
      <c r="B821">
        <v>1502791994</v>
      </c>
      <c r="C821" t="s">
        <v>1589</v>
      </c>
      <c r="D821" t="s">
        <v>1590</v>
      </c>
      <c r="E821" t="s">
        <v>10</v>
      </c>
      <c r="F821" s="6">
        <v>116313</v>
      </c>
      <c r="G821">
        <f>COUNTIF(deals_closed!D:D,'calculations '!B821)</f>
        <v>21</v>
      </c>
      <c r="H821" s="6">
        <f>SUMIF(deals_closed!D:D,'calculations '!B821,deals_closed!C:C)</f>
        <v>827946</v>
      </c>
      <c r="I821" s="9">
        <f>VLOOKUP(E821,'2018_commission_structure'!$A$22:$I$24,9,FALSE)</f>
        <v>750000</v>
      </c>
      <c r="J821" s="7">
        <f t="shared" si="121"/>
        <v>937500</v>
      </c>
      <c r="K821" s="8">
        <f t="shared" si="122"/>
        <v>1125000</v>
      </c>
      <c r="L821" s="9">
        <f t="shared" si="123"/>
        <v>1500000</v>
      </c>
      <c r="M821" s="10">
        <f t="shared" si="124"/>
        <v>1.103928</v>
      </c>
      <c r="N821" t="str">
        <f t="shared" si="125"/>
        <v>100-125%</v>
      </c>
      <c r="O821" s="9">
        <f>MIN(I821, H821)*INDEX('2018_commission_structure'!$A$21:$I$24,
MATCH($E821, '2018_commission_structure'!$A$21:$A$24,0),
MATCH(O$1, '2018_commission_structure'!$A$21:$I$21,0))</f>
        <v>112500</v>
      </c>
      <c r="P821" s="2">
        <f>IF(H821&gt;I821, MIN(H821-I821, J821-I821)*
INDEX('2018_commission_structure'!$A$21:$I$24,
MATCH($E821, '2018_commission_structure'!$A$21:$A$24, 0),
MATCH(P$1, '2018_commission_structure'!$A$21:$I$21, 0)), 0)</f>
        <v>14809.74</v>
      </c>
      <c r="Q821" s="2">
        <f>IF(H821&gt;J821, MIN(H821-J821, K821-J821)*
INDEX('2018_commission_structure'!$A$21:$I$24,
MATCH($E821, '2018_commission_structure'!$A$21:$A$24, 0),
MATCH(Q$1, '2018_commission_structure'!$A$21:$I$21, 0)), 0)</f>
        <v>0</v>
      </c>
      <c r="R821" s="2">
        <f>IF($H821&gt;K821,MIN($H821-K821,L821-K821)*INDEX('2018_commission_structure'!$A$21:$I$24,MATCH($E821,'2018_commission_structure'!$A$21:$A$24,0),MATCH('calculations '!R$1,'2018_commission_structure'!$A$21:$I$21,0)),0)</f>
        <v>0</v>
      </c>
      <c r="S821" s="2">
        <f>IF($H821&gt;L821, ($H821-L821) *INDEX('2018_commission_structure'!$A$21:$I$24,MATCH($E821, '2018_commission_structure'!$A$21:$A$24,0),MATCH(S$1, '2018_commission_structure'!$A$21:$I$21,0)), 0)</f>
        <v>0</v>
      </c>
      <c r="T821" s="2">
        <f t="shared" si="126"/>
        <v>127309.74</v>
      </c>
      <c r="U821" s="2">
        <f t="shared" si="127"/>
        <v>243622.74</v>
      </c>
      <c r="V821" s="2">
        <f>MIN(I821, H821)*INDEX('2018_commission_structure'!$A$15:$I$18,MATCH($E821, '2018_commission_structure'!$A$15:$A$18,0),MATCH(V$1, '2018_commission_structure'!$A$15:$I$15,0))</f>
        <v>112500</v>
      </c>
      <c r="W821" s="2">
        <f>IF(H821&gt;I821, MIN(H821-I821, J821-I821)*INDEX('2018_commission_structure'!$A$15:$I$18,MATCH($E821, '2018_commission_structure'!$A$15:$A$18, 0),MATCH(W$1,'2018_commission_structure'!$A$15:$I$15, 0)), 0)</f>
        <v>17148.12</v>
      </c>
      <c r="X821" s="2">
        <f>IF(H821&gt;J821, MIN(H821-J821, K821-J821)*INDEX('2018_commission_structure'!$A$15:$I$24,MATCH($E821, '2018_commission_structure'!$A$15:$A$18, 0),MATCH(X$1, '2018_commission_structure'!$A$15:$I$15, 0)), 0)</f>
        <v>0</v>
      </c>
      <c r="Y821" s="2">
        <f>IF($H821&gt;K821,MIN($H821-K821,L821-K821)*INDEX('2018_commission_structure'!$A$15:$I$24,MATCH($E821,'2018_commission_structure'!$A$15:$A$18,0),MATCH('calculations '!Y$1,'2018_commission_structure'!$A$15:$I$15,0)),0)</f>
        <v>0</v>
      </c>
      <c r="Z821" s="2">
        <f>IF($H821&gt;L821, ($H821-L821) *INDEX('2018_commission_structure'!$A$15:$I$24,MATCH($E821, '2018_commission_structure'!$A$15:$A$18,0),MATCH(Z$1, '2018_commission_structure'!$A$15:$I$15,0)), 0)</f>
        <v>0</v>
      </c>
      <c r="AA821" s="9">
        <f t="shared" si="128"/>
        <v>129648.12</v>
      </c>
      <c r="AB821" s="9">
        <f t="shared" si="129"/>
        <v>245961.12</v>
      </c>
    </row>
    <row r="822" spans="1:28" x14ac:dyDescent="0.25">
      <c r="A822" t="str">
        <f t="shared" si="120"/>
        <v>Veronike Chidwick</v>
      </c>
      <c r="B822">
        <v>5075915108</v>
      </c>
      <c r="C822" t="s">
        <v>1591</v>
      </c>
      <c r="D822" t="s">
        <v>1592</v>
      </c>
      <c r="E822" t="s">
        <v>29</v>
      </c>
      <c r="F822" s="6">
        <v>76714</v>
      </c>
      <c r="G822">
        <f>COUNTIF(deals_closed!D:D,'calculations '!B822)</f>
        <v>17</v>
      </c>
      <c r="H822" s="6">
        <f>SUMIF(deals_closed!D:D,'calculations '!B822,deals_closed!C:C)</f>
        <v>614133</v>
      </c>
      <c r="I822" s="9">
        <f>VLOOKUP(E822,'2018_commission_structure'!$A$22:$I$24,9,FALSE)</f>
        <v>600000</v>
      </c>
      <c r="J822" s="7">
        <f t="shared" si="121"/>
        <v>750000</v>
      </c>
      <c r="K822" s="8">
        <f t="shared" si="122"/>
        <v>900000</v>
      </c>
      <c r="L822" s="9">
        <f t="shared" si="123"/>
        <v>1200000</v>
      </c>
      <c r="M822" s="10">
        <f t="shared" si="124"/>
        <v>1.023555</v>
      </c>
      <c r="N822" t="str">
        <f t="shared" si="125"/>
        <v>100-125%</v>
      </c>
      <c r="O822" s="9">
        <f>MIN(I822, H822)*INDEX('2018_commission_structure'!$A$21:$I$24,
MATCH($E822, '2018_commission_structure'!$A$21:$A$24,0),
MATCH(O$1, '2018_commission_structure'!$A$21:$I$21,0))</f>
        <v>78000</v>
      </c>
      <c r="P822" s="2">
        <f>IF(H822&gt;I822, MIN(H822-I822, J822-I822)*
INDEX('2018_commission_structure'!$A$21:$I$24,
MATCH($E822, '2018_commission_structure'!$A$21:$A$24, 0),
MATCH(P$1, '2018_commission_structure'!$A$21:$I$21, 0)), 0)</f>
        <v>2402.61</v>
      </c>
      <c r="Q822" s="2">
        <f>IF(H822&gt;J822, MIN(H822-J822, K822-J822)*
INDEX('2018_commission_structure'!$A$21:$I$24,
MATCH($E822, '2018_commission_structure'!$A$21:$A$24, 0),
MATCH(Q$1, '2018_commission_structure'!$A$21:$I$21, 0)), 0)</f>
        <v>0</v>
      </c>
      <c r="R822" s="2">
        <f>IF($H822&gt;K822,MIN($H822-K822,L822-K822)*INDEX('2018_commission_structure'!$A$21:$I$24,MATCH($E822,'2018_commission_structure'!$A$21:$A$24,0),MATCH('calculations '!R$1,'2018_commission_structure'!$A$21:$I$21,0)),0)</f>
        <v>0</v>
      </c>
      <c r="S822" s="2">
        <f>IF($H822&gt;L822, ($H822-L822) *INDEX('2018_commission_structure'!$A$21:$I$24,MATCH($E822, '2018_commission_structure'!$A$21:$A$24,0),MATCH(S$1, '2018_commission_structure'!$A$21:$I$21,0)), 0)</f>
        <v>0</v>
      </c>
      <c r="T822" s="2">
        <f t="shared" si="126"/>
        <v>80402.61</v>
      </c>
      <c r="U822" s="2">
        <f t="shared" si="127"/>
        <v>157116.60999999999</v>
      </c>
      <c r="V822" s="2">
        <f>MIN(I822, H822)*INDEX('2018_commission_structure'!$A$15:$I$18,MATCH($E822, '2018_commission_structure'!$A$15:$A$18,0),MATCH(V$1, '2018_commission_structure'!$A$15:$I$15,0))</f>
        <v>90000</v>
      </c>
      <c r="W822" s="2">
        <f>IF(H822&gt;I822, MIN(H822-I822, J822-I822)*INDEX('2018_commission_structure'!$A$15:$I$18,MATCH($E822, '2018_commission_structure'!$A$15:$A$18, 0),MATCH(W$1,'2018_commission_structure'!$A$15:$I$15, 0)), 0)</f>
        <v>2543.94</v>
      </c>
      <c r="X822" s="2">
        <f>IF(H822&gt;J822, MIN(H822-J822, K822-J822)*INDEX('2018_commission_structure'!$A$15:$I$24,MATCH($E822, '2018_commission_structure'!$A$15:$A$18, 0),MATCH(X$1, '2018_commission_structure'!$A$15:$I$15, 0)), 0)</f>
        <v>0</v>
      </c>
      <c r="Y822" s="2">
        <f>IF($H822&gt;K822,MIN($H822-K822,L822-K822)*INDEX('2018_commission_structure'!$A$15:$I$24,MATCH($E822,'2018_commission_structure'!$A$15:$A$18,0),MATCH('calculations '!Y$1,'2018_commission_structure'!$A$15:$I$15,0)),0)</f>
        <v>0</v>
      </c>
      <c r="Z822" s="2">
        <f>IF($H822&gt;L822, ($H822-L822) *INDEX('2018_commission_structure'!$A$15:$I$24,MATCH($E822, '2018_commission_structure'!$A$15:$A$18,0),MATCH(Z$1, '2018_commission_structure'!$A$15:$I$15,0)), 0)</f>
        <v>0</v>
      </c>
      <c r="AA822" s="9">
        <f t="shared" si="128"/>
        <v>92543.94</v>
      </c>
      <c r="AB822" s="9">
        <f t="shared" si="129"/>
        <v>169257.94</v>
      </c>
    </row>
    <row r="823" spans="1:28" x14ac:dyDescent="0.25">
      <c r="A823" t="str">
        <f t="shared" si="120"/>
        <v>Wilmette Dronsfield</v>
      </c>
      <c r="B823">
        <v>4649590612</v>
      </c>
      <c r="C823" t="s">
        <v>1593</v>
      </c>
      <c r="D823" t="s">
        <v>1594</v>
      </c>
      <c r="E823" t="s">
        <v>29</v>
      </c>
      <c r="F823" s="6">
        <v>73006</v>
      </c>
      <c r="G823">
        <f>COUNTIF(deals_closed!D:D,'calculations '!B823)</f>
        <v>17</v>
      </c>
      <c r="H823" s="6">
        <f>SUMIF(deals_closed!D:D,'calculations '!B823,deals_closed!C:C)</f>
        <v>528881</v>
      </c>
      <c r="I823" s="9">
        <f>VLOOKUP(E823,'2018_commission_structure'!$A$22:$I$24,9,FALSE)</f>
        <v>600000</v>
      </c>
      <c r="J823" s="7">
        <f t="shared" si="121"/>
        <v>750000</v>
      </c>
      <c r="K823" s="8">
        <f t="shared" si="122"/>
        <v>900000</v>
      </c>
      <c r="L823" s="9">
        <f t="shared" si="123"/>
        <v>1200000</v>
      </c>
      <c r="M823" s="10">
        <f t="shared" si="124"/>
        <v>0.8814683333333333</v>
      </c>
      <c r="N823" t="str">
        <f t="shared" si="125"/>
        <v>0-100%</v>
      </c>
      <c r="O823" s="9">
        <f>MIN(I823, H823)*INDEX('2018_commission_structure'!$A$21:$I$24,
MATCH($E823, '2018_commission_structure'!$A$21:$A$24,0),
MATCH(O$1, '2018_commission_structure'!$A$21:$I$21,0))</f>
        <v>68754.53</v>
      </c>
      <c r="P823" s="2">
        <f>IF(H823&gt;I823, MIN(H823-I823, J823-I823)*
INDEX('2018_commission_structure'!$A$21:$I$24,
MATCH($E823, '2018_commission_structure'!$A$21:$A$24, 0),
MATCH(P$1, '2018_commission_structure'!$A$21:$I$21, 0)), 0)</f>
        <v>0</v>
      </c>
      <c r="Q823" s="2">
        <f>IF(H823&gt;J823, MIN(H823-J823, K823-J823)*
INDEX('2018_commission_structure'!$A$21:$I$24,
MATCH($E823, '2018_commission_structure'!$A$21:$A$24, 0),
MATCH(Q$1, '2018_commission_structure'!$A$21:$I$21, 0)), 0)</f>
        <v>0</v>
      </c>
      <c r="R823" s="2">
        <f>IF($H823&gt;K823,MIN($H823-K823,L823-K823)*INDEX('2018_commission_structure'!$A$21:$I$24,MATCH($E823,'2018_commission_structure'!$A$21:$A$24,0),MATCH('calculations '!R$1,'2018_commission_structure'!$A$21:$I$21,0)),0)</f>
        <v>0</v>
      </c>
      <c r="S823" s="2">
        <f>IF($H823&gt;L823, ($H823-L823) *INDEX('2018_commission_structure'!$A$21:$I$24,MATCH($E823, '2018_commission_structure'!$A$21:$A$24,0),MATCH(S$1, '2018_commission_structure'!$A$21:$I$21,0)), 0)</f>
        <v>0</v>
      </c>
      <c r="T823" s="2">
        <f t="shared" si="126"/>
        <v>68754.53</v>
      </c>
      <c r="U823" s="2">
        <f t="shared" si="127"/>
        <v>141760.53</v>
      </c>
      <c r="V823" s="2">
        <f>MIN(I823, H823)*INDEX('2018_commission_structure'!$A$15:$I$18,MATCH($E823, '2018_commission_structure'!$A$15:$A$18,0),MATCH(V$1, '2018_commission_structure'!$A$15:$I$15,0))</f>
        <v>79332.149999999994</v>
      </c>
      <c r="W823" s="2">
        <f>IF(H823&gt;I823, MIN(H823-I823, J823-I823)*INDEX('2018_commission_structure'!$A$15:$I$18,MATCH($E823, '2018_commission_structure'!$A$15:$A$18, 0),MATCH(W$1,'2018_commission_structure'!$A$15:$I$15, 0)), 0)</f>
        <v>0</v>
      </c>
      <c r="X823" s="2">
        <f>IF(H823&gt;J823, MIN(H823-J823, K823-J823)*INDEX('2018_commission_structure'!$A$15:$I$24,MATCH($E823, '2018_commission_structure'!$A$15:$A$18, 0),MATCH(X$1, '2018_commission_structure'!$A$15:$I$15, 0)), 0)</f>
        <v>0</v>
      </c>
      <c r="Y823" s="2">
        <f>IF($H823&gt;K823,MIN($H823-K823,L823-K823)*INDEX('2018_commission_structure'!$A$15:$I$24,MATCH($E823,'2018_commission_structure'!$A$15:$A$18,0),MATCH('calculations '!Y$1,'2018_commission_structure'!$A$15:$I$15,0)),0)</f>
        <v>0</v>
      </c>
      <c r="Z823" s="2">
        <f>IF($H823&gt;L823, ($H823-L823) *INDEX('2018_commission_structure'!$A$15:$I$24,MATCH($E823, '2018_commission_structure'!$A$15:$A$18,0),MATCH(Z$1, '2018_commission_structure'!$A$15:$I$15,0)), 0)</f>
        <v>0</v>
      </c>
      <c r="AA823" s="9">
        <f t="shared" si="128"/>
        <v>79332.149999999994</v>
      </c>
      <c r="AB823" s="9">
        <f t="shared" si="129"/>
        <v>152338.15</v>
      </c>
    </row>
    <row r="824" spans="1:28" x14ac:dyDescent="0.25">
      <c r="A824" t="str">
        <f t="shared" si="120"/>
        <v>Trey Rosenthal</v>
      </c>
      <c r="B824">
        <v>4278470843</v>
      </c>
      <c r="C824" t="s">
        <v>1595</v>
      </c>
      <c r="D824" t="s">
        <v>1596</v>
      </c>
      <c r="E824" t="s">
        <v>7</v>
      </c>
      <c r="F824" s="6">
        <v>61463</v>
      </c>
      <c r="G824">
        <f>COUNTIF(deals_closed!D:D,'calculations '!B824)</f>
        <v>14</v>
      </c>
      <c r="H824" s="6">
        <f>SUMIF(deals_closed!D:D,'calculations '!B824,deals_closed!C:C)</f>
        <v>413843</v>
      </c>
      <c r="I824" s="9">
        <f>VLOOKUP(E824,'2018_commission_structure'!$A$22:$I$24,9,FALSE)</f>
        <v>500000</v>
      </c>
      <c r="J824" s="7">
        <f t="shared" si="121"/>
        <v>625000</v>
      </c>
      <c r="K824" s="8">
        <f t="shared" si="122"/>
        <v>750000</v>
      </c>
      <c r="L824" s="9">
        <f t="shared" si="123"/>
        <v>1000000</v>
      </c>
      <c r="M824" s="10">
        <f t="shared" si="124"/>
        <v>0.82768600000000003</v>
      </c>
      <c r="N824" t="str">
        <f t="shared" si="125"/>
        <v>0-100%</v>
      </c>
      <c r="O824" s="9">
        <f>MIN(I824, H824)*INDEX('2018_commission_structure'!$A$21:$I$24,
MATCH($E824, '2018_commission_structure'!$A$21:$A$24,0),
MATCH(O$1, '2018_commission_structure'!$A$21:$I$21,0))</f>
        <v>41384.300000000003</v>
      </c>
      <c r="P824" s="2">
        <f>IF(H824&gt;I824, MIN(H824-I824, J824-I824)*
INDEX('2018_commission_structure'!$A$21:$I$24,
MATCH($E824, '2018_commission_structure'!$A$21:$A$24, 0),
MATCH(P$1, '2018_commission_structure'!$A$21:$I$21, 0)), 0)</f>
        <v>0</v>
      </c>
      <c r="Q824" s="2">
        <f>IF(H824&gt;J824, MIN(H824-J824, K824-J824)*
INDEX('2018_commission_structure'!$A$21:$I$24,
MATCH($E824, '2018_commission_structure'!$A$21:$A$24, 0),
MATCH(Q$1, '2018_commission_structure'!$A$21:$I$21, 0)), 0)</f>
        <v>0</v>
      </c>
      <c r="R824" s="2">
        <f>IF($H824&gt;K824,MIN($H824-K824,L824-K824)*INDEX('2018_commission_structure'!$A$21:$I$24,MATCH($E824,'2018_commission_structure'!$A$21:$A$24,0),MATCH('calculations '!R$1,'2018_commission_structure'!$A$21:$I$21,0)),0)</f>
        <v>0</v>
      </c>
      <c r="S824" s="2">
        <f>IF($H824&gt;L824, ($H824-L824) *INDEX('2018_commission_structure'!$A$21:$I$24,MATCH($E824, '2018_commission_structure'!$A$21:$A$24,0),MATCH(S$1, '2018_commission_structure'!$A$21:$I$21,0)), 0)</f>
        <v>0</v>
      </c>
      <c r="T824" s="2">
        <f t="shared" si="126"/>
        <v>41384.300000000003</v>
      </c>
      <c r="U824" s="2">
        <f t="shared" si="127"/>
        <v>102847.3</v>
      </c>
      <c r="V824" s="2">
        <f>MIN(I824, H824)*INDEX('2018_commission_structure'!$A$15:$I$18,MATCH($E824, '2018_commission_structure'!$A$15:$A$18,0),MATCH(V$1, '2018_commission_structure'!$A$15:$I$15,0))</f>
        <v>49661.159999999996</v>
      </c>
      <c r="W824" s="2">
        <f>IF(H824&gt;I824, MIN(H824-I824, J824-I824)*INDEX('2018_commission_structure'!$A$15:$I$18,MATCH($E824, '2018_commission_structure'!$A$15:$A$18, 0),MATCH(W$1,'2018_commission_structure'!$A$15:$I$15, 0)), 0)</f>
        <v>0</v>
      </c>
      <c r="X824" s="2">
        <f>IF(H824&gt;J824, MIN(H824-J824, K824-J824)*INDEX('2018_commission_structure'!$A$15:$I$24,MATCH($E824, '2018_commission_structure'!$A$15:$A$18, 0),MATCH(X$1, '2018_commission_structure'!$A$15:$I$15, 0)), 0)</f>
        <v>0</v>
      </c>
      <c r="Y824" s="2">
        <f>IF($H824&gt;K824,MIN($H824-K824,L824-K824)*INDEX('2018_commission_structure'!$A$15:$I$24,MATCH($E824,'2018_commission_structure'!$A$15:$A$18,0),MATCH('calculations '!Y$1,'2018_commission_structure'!$A$15:$I$15,0)),0)</f>
        <v>0</v>
      </c>
      <c r="Z824" s="2">
        <f>IF($H824&gt;L824, ($H824-L824) *INDEX('2018_commission_structure'!$A$15:$I$24,MATCH($E824, '2018_commission_structure'!$A$15:$A$18,0),MATCH(Z$1, '2018_commission_structure'!$A$15:$I$15,0)), 0)</f>
        <v>0</v>
      </c>
      <c r="AA824" s="9">
        <f t="shared" si="128"/>
        <v>49661.159999999996</v>
      </c>
      <c r="AB824" s="9">
        <f t="shared" si="129"/>
        <v>111124.16</v>
      </c>
    </row>
    <row r="825" spans="1:28" x14ac:dyDescent="0.25">
      <c r="A825" t="str">
        <f t="shared" si="120"/>
        <v>Myrtie Silversmid</v>
      </c>
      <c r="B825">
        <v>2973558387</v>
      </c>
      <c r="C825" t="s">
        <v>1597</v>
      </c>
      <c r="D825" t="s">
        <v>1598</v>
      </c>
      <c r="E825" t="s">
        <v>29</v>
      </c>
      <c r="F825" s="6">
        <v>67150</v>
      </c>
      <c r="G825">
        <f>COUNTIF(deals_closed!D:D,'calculations '!B825)</f>
        <v>19</v>
      </c>
      <c r="H825" s="6">
        <f>SUMIF(deals_closed!D:D,'calculations '!B825,deals_closed!C:C)</f>
        <v>662484</v>
      </c>
      <c r="I825" s="9">
        <f>VLOOKUP(E825,'2018_commission_structure'!$A$22:$I$24,9,FALSE)</f>
        <v>600000</v>
      </c>
      <c r="J825" s="7">
        <f t="shared" si="121"/>
        <v>750000</v>
      </c>
      <c r="K825" s="8">
        <f t="shared" si="122"/>
        <v>900000</v>
      </c>
      <c r="L825" s="9">
        <f t="shared" si="123"/>
        <v>1200000</v>
      </c>
      <c r="M825" s="10">
        <f t="shared" si="124"/>
        <v>1.1041399999999999</v>
      </c>
      <c r="N825" t="str">
        <f t="shared" si="125"/>
        <v>100-125%</v>
      </c>
      <c r="O825" s="9">
        <f>MIN(I825, H825)*INDEX('2018_commission_structure'!$A$21:$I$24,
MATCH($E825, '2018_commission_structure'!$A$21:$A$24,0),
MATCH(O$1, '2018_commission_structure'!$A$21:$I$21,0))</f>
        <v>78000</v>
      </c>
      <c r="P825" s="2">
        <f>IF(H825&gt;I825, MIN(H825-I825, J825-I825)*
INDEX('2018_commission_structure'!$A$21:$I$24,
MATCH($E825, '2018_commission_structure'!$A$21:$A$24, 0),
MATCH(P$1, '2018_commission_structure'!$A$21:$I$21, 0)), 0)</f>
        <v>10622.28</v>
      </c>
      <c r="Q825" s="2">
        <f>IF(H825&gt;J825, MIN(H825-J825, K825-J825)*
INDEX('2018_commission_structure'!$A$21:$I$24,
MATCH($E825, '2018_commission_structure'!$A$21:$A$24, 0),
MATCH(Q$1, '2018_commission_structure'!$A$21:$I$21, 0)), 0)</f>
        <v>0</v>
      </c>
      <c r="R825" s="2">
        <f>IF($H825&gt;K825,MIN($H825-K825,L825-K825)*INDEX('2018_commission_structure'!$A$21:$I$24,MATCH($E825,'2018_commission_structure'!$A$21:$A$24,0),MATCH('calculations '!R$1,'2018_commission_structure'!$A$21:$I$21,0)),0)</f>
        <v>0</v>
      </c>
      <c r="S825" s="2">
        <f>IF($H825&gt;L825, ($H825-L825) *INDEX('2018_commission_structure'!$A$21:$I$24,MATCH($E825, '2018_commission_structure'!$A$21:$A$24,0),MATCH(S$1, '2018_commission_structure'!$A$21:$I$21,0)), 0)</f>
        <v>0</v>
      </c>
      <c r="T825" s="2">
        <f t="shared" si="126"/>
        <v>88622.28</v>
      </c>
      <c r="U825" s="2">
        <f t="shared" si="127"/>
        <v>155772.28</v>
      </c>
      <c r="V825" s="2">
        <f>MIN(I825, H825)*INDEX('2018_commission_structure'!$A$15:$I$18,MATCH($E825, '2018_commission_structure'!$A$15:$A$18,0),MATCH(V$1, '2018_commission_structure'!$A$15:$I$15,0))</f>
        <v>90000</v>
      </c>
      <c r="W825" s="2">
        <f>IF(H825&gt;I825, MIN(H825-I825, J825-I825)*INDEX('2018_commission_structure'!$A$15:$I$18,MATCH($E825, '2018_commission_structure'!$A$15:$A$18, 0),MATCH(W$1,'2018_commission_structure'!$A$15:$I$15, 0)), 0)</f>
        <v>11247.119999999999</v>
      </c>
      <c r="X825" s="2">
        <f>IF(H825&gt;J825, MIN(H825-J825, K825-J825)*INDEX('2018_commission_structure'!$A$15:$I$24,MATCH($E825, '2018_commission_structure'!$A$15:$A$18, 0),MATCH(X$1, '2018_commission_structure'!$A$15:$I$15, 0)), 0)</f>
        <v>0</v>
      </c>
      <c r="Y825" s="2">
        <f>IF($H825&gt;K825,MIN($H825-K825,L825-K825)*INDEX('2018_commission_structure'!$A$15:$I$24,MATCH($E825,'2018_commission_structure'!$A$15:$A$18,0),MATCH('calculations '!Y$1,'2018_commission_structure'!$A$15:$I$15,0)),0)</f>
        <v>0</v>
      </c>
      <c r="Z825" s="2">
        <f>IF($H825&gt;L825, ($H825-L825) *INDEX('2018_commission_structure'!$A$15:$I$24,MATCH($E825, '2018_commission_structure'!$A$15:$A$18,0),MATCH(Z$1, '2018_commission_structure'!$A$15:$I$15,0)), 0)</f>
        <v>0</v>
      </c>
      <c r="AA825" s="9">
        <f t="shared" si="128"/>
        <v>101247.12</v>
      </c>
      <c r="AB825" s="9">
        <f t="shared" si="129"/>
        <v>168397.12</v>
      </c>
    </row>
    <row r="826" spans="1:28" x14ac:dyDescent="0.25">
      <c r="A826" t="str">
        <f t="shared" si="120"/>
        <v>Saunders Hubery</v>
      </c>
      <c r="B826">
        <v>2599557828</v>
      </c>
      <c r="C826" t="s">
        <v>1599</v>
      </c>
      <c r="D826" t="s">
        <v>1600</v>
      </c>
      <c r="E826" t="s">
        <v>29</v>
      </c>
      <c r="F826" s="6">
        <v>51532</v>
      </c>
      <c r="G826">
        <f>COUNTIF(deals_closed!D:D,'calculations '!B826)</f>
        <v>20</v>
      </c>
      <c r="H826" s="6">
        <f>SUMIF(deals_closed!D:D,'calculations '!B826,deals_closed!C:C)</f>
        <v>740914</v>
      </c>
      <c r="I826" s="9">
        <f>VLOOKUP(E826,'2018_commission_structure'!$A$22:$I$24,9,FALSE)</f>
        <v>600000</v>
      </c>
      <c r="J826" s="7">
        <f t="shared" si="121"/>
        <v>750000</v>
      </c>
      <c r="K826" s="8">
        <f t="shared" si="122"/>
        <v>900000</v>
      </c>
      <c r="L826" s="9">
        <f t="shared" si="123"/>
        <v>1200000</v>
      </c>
      <c r="M826" s="10">
        <f t="shared" si="124"/>
        <v>1.2348566666666667</v>
      </c>
      <c r="N826" t="str">
        <f t="shared" si="125"/>
        <v>100-125%</v>
      </c>
      <c r="O826" s="9">
        <f>MIN(I826, H826)*INDEX('2018_commission_structure'!$A$21:$I$24,
MATCH($E826, '2018_commission_structure'!$A$21:$A$24,0),
MATCH(O$1, '2018_commission_structure'!$A$21:$I$21,0))</f>
        <v>78000</v>
      </c>
      <c r="P826" s="2">
        <f>IF(H826&gt;I826, MIN(H826-I826, J826-I826)*
INDEX('2018_commission_structure'!$A$21:$I$24,
MATCH($E826, '2018_commission_structure'!$A$21:$A$24, 0),
MATCH(P$1, '2018_commission_structure'!$A$21:$I$21, 0)), 0)</f>
        <v>23955.38</v>
      </c>
      <c r="Q826" s="2">
        <f>IF(H826&gt;J826, MIN(H826-J826, K826-J826)*
INDEX('2018_commission_structure'!$A$21:$I$24,
MATCH($E826, '2018_commission_structure'!$A$21:$A$24, 0),
MATCH(Q$1, '2018_commission_structure'!$A$21:$I$21, 0)), 0)</f>
        <v>0</v>
      </c>
      <c r="R826" s="2">
        <f>IF($H826&gt;K826,MIN($H826-K826,L826-K826)*INDEX('2018_commission_structure'!$A$21:$I$24,MATCH($E826,'2018_commission_structure'!$A$21:$A$24,0),MATCH('calculations '!R$1,'2018_commission_structure'!$A$21:$I$21,0)),0)</f>
        <v>0</v>
      </c>
      <c r="S826" s="2">
        <f>IF($H826&gt;L826, ($H826-L826) *INDEX('2018_commission_structure'!$A$21:$I$24,MATCH($E826, '2018_commission_structure'!$A$21:$A$24,0),MATCH(S$1, '2018_commission_structure'!$A$21:$I$21,0)), 0)</f>
        <v>0</v>
      </c>
      <c r="T826" s="2">
        <f t="shared" si="126"/>
        <v>101955.38</v>
      </c>
      <c r="U826" s="2">
        <f t="shared" si="127"/>
        <v>153487.38</v>
      </c>
      <c r="V826" s="2">
        <f>MIN(I826, H826)*INDEX('2018_commission_structure'!$A$15:$I$18,MATCH($E826, '2018_commission_structure'!$A$15:$A$18,0),MATCH(V$1, '2018_commission_structure'!$A$15:$I$15,0))</f>
        <v>90000</v>
      </c>
      <c r="W826" s="2">
        <f>IF(H826&gt;I826, MIN(H826-I826, J826-I826)*INDEX('2018_commission_structure'!$A$15:$I$18,MATCH($E826, '2018_commission_structure'!$A$15:$A$18, 0),MATCH(W$1,'2018_commission_structure'!$A$15:$I$15, 0)), 0)</f>
        <v>25364.52</v>
      </c>
      <c r="X826" s="2">
        <f>IF(H826&gt;J826, MIN(H826-J826, K826-J826)*INDEX('2018_commission_structure'!$A$15:$I$24,MATCH($E826, '2018_commission_structure'!$A$15:$A$18, 0),MATCH(X$1, '2018_commission_structure'!$A$15:$I$15, 0)), 0)</f>
        <v>0</v>
      </c>
      <c r="Y826" s="2">
        <f>IF($H826&gt;K826,MIN($H826-K826,L826-K826)*INDEX('2018_commission_structure'!$A$15:$I$24,MATCH($E826,'2018_commission_structure'!$A$15:$A$18,0),MATCH('calculations '!Y$1,'2018_commission_structure'!$A$15:$I$15,0)),0)</f>
        <v>0</v>
      </c>
      <c r="Z826" s="2">
        <f>IF($H826&gt;L826, ($H826-L826) *INDEX('2018_commission_structure'!$A$15:$I$24,MATCH($E826, '2018_commission_structure'!$A$15:$A$18,0),MATCH(Z$1, '2018_commission_structure'!$A$15:$I$15,0)), 0)</f>
        <v>0</v>
      </c>
      <c r="AA826" s="9">
        <f t="shared" si="128"/>
        <v>115364.52</v>
      </c>
      <c r="AB826" s="9">
        <f t="shared" si="129"/>
        <v>166896.52000000002</v>
      </c>
    </row>
    <row r="827" spans="1:28" x14ac:dyDescent="0.25">
      <c r="A827" t="str">
        <f t="shared" si="120"/>
        <v>Kendra March</v>
      </c>
      <c r="B827">
        <v>9727426344</v>
      </c>
      <c r="C827" t="s">
        <v>1601</v>
      </c>
      <c r="D827" t="s">
        <v>1602</v>
      </c>
      <c r="E827" t="s">
        <v>10</v>
      </c>
      <c r="F827" s="6">
        <v>78393</v>
      </c>
      <c r="G827">
        <f>COUNTIF(deals_closed!D:D,'calculations '!B827)</f>
        <v>10</v>
      </c>
      <c r="H827" s="6">
        <f>SUMIF(deals_closed!D:D,'calculations '!B827,deals_closed!C:C)</f>
        <v>351514</v>
      </c>
      <c r="I827" s="9">
        <f>VLOOKUP(E827,'2018_commission_structure'!$A$22:$I$24,9,FALSE)</f>
        <v>750000</v>
      </c>
      <c r="J827" s="7">
        <f t="shared" si="121"/>
        <v>937500</v>
      </c>
      <c r="K827" s="8">
        <f t="shared" si="122"/>
        <v>1125000</v>
      </c>
      <c r="L827" s="9">
        <f t="shared" si="123"/>
        <v>1500000</v>
      </c>
      <c r="M827" s="10">
        <f t="shared" si="124"/>
        <v>0.46868533333333334</v>
      </c>
      <c r="N827" t="str">
        <f t="shared" si="125"/>
        <v>0-100%</v>
      </c>
      <c r="O827" s="9">
        <f>MIN(I827, H827)*INDEX('2018_commission_structure'!$A$21:$I$24,
MATCH($E827, '2018_commission_structure'!$A$21:$A$24,0),
MATCH(O$1, '2018_commission_structure'!$A$21:$I$21,0))</f>
        <v>52727.1</v>
      </c>
      <c r="P827" s="2">
        <f>IF(H827&gt;I827, MIN(H827-I827, J827-I827)*
INDEX('2018_commission_structure'!$A$21:$I$24,
MATCH($E827, '2018_commission_structure'!$A$21:$A$24, 0),
MATCH(P$1, '2018_commission_structure'!$A$21:$I$21, 0)), 0)</f>
        <v>0</v>
      </c>
      <c r="Q827" s="2">
        <f>IF(H827&gt;J827, MIN(H827-J827, K827-J827)*
INDEX('2018_commission_structure'!$A$21:$I$24,
MATCH($E827, '2018_commission_structure'!$A$21:$A$24, 0),
MATCH(Q$1, '2018_commission_structure'!$A$21:$I$21, 0)), 0)</f>
        <v>0</v>
      </c>
      <c r="R827" s="2">
        <f>IF($H827&gt;K827,MIN($H827-K827,L827-K827)*INDEX('2018_commission_structure'!$A$21:$I$24,MATCH($E827,'2018_commission_structure'!$A$21:$A$24,0),MATCH('calculations '!R$1,'2018_commission_structure'!$A$21:$I$21,0)),0)</f>
        <v>0</v>
      </c>
      <c r="S827" s="2">
        <f>IF($H827&gt;L827, ($H827-L827) *INDEX('2018_commission_structure'!$A$21:$I$24,MATCH($E827, '2018_commission_structure'!$A$21:$A$24,0),MATCH(S$1, '2018_commission_structure'!$A$21:$I$21,0)), 0)</f>
        <v>0</v>
      </c>
      <c r="T827" s="2">
        <f t="shared" si="126"/>
        <v>52727.1</v>
      </c>
      <c r="U827" s="2">
        <f t="shared" si="127"/>
        <v>131120.1</v>
      </c>
      <c r="V827" s="2">
        <f>MIN(I827, H827)*INDEX('2018_commission_structure'!$A$15:$I$18,MATCH($E827, '2018_commission_structure'!$A$15:$A$18,0),MATCH(V$1, '2018_commission_structure'!$A$15:$I$15,0))</f>
        <v>52727.1</v>
      </c>
      <c r="W827" s="2">
        <f>IF(H827&gt;I827, MIN(H827-I827, J827-I827)*INDEX('2018_commission_structure'!$A$15:$I$18,MATCH($E827, '2018_commission_structure'!$A$15:$A$18, 0),MATCH(W$1,'2018_commission_structure'!$A$15:$I$15, 0)), 0)</f>
        <v>0</v>
      </c>
      <c r="X827" s="2">
        <f>IF(H827&gt;J827, MIN(H827-J827, K827-J827)*INDEX('2018_commission_structure'!$A$15:$I$24,MATCH($E827, '2018_commission_structure'!$A$15:$A$18, 0),MATCH(X$1, '2018_commission_structure'!$A$15:$I$15, 0)), 0)</f>
        <v>0</v>
      </c>
      <c r="Y827" s="2">
        <f>IF($H827&gt;K827,MIN($H827-K827,L827-K827)*INDEX('2018_commission_structure'!$A$15:$I$24,MATCH($E827,'2018_commission_structure'!$A$15:$A$18,0),MATCH('calculations '!Y$1,'2018_commission_structure'!$A$15:$I$15,0)),0)</f>
        <v>0</v>
      </c>
      <c r="Z827" s="2">
        <f>IF($H827&gt;L827, ($H827-L827) *INDEX('2018_commission_structure'!$A$15:$I$24,MATCH($E827, '2018_commission_structure'!$A$15:$A$18,0),MATCH(Z$1, '2018_commission_structure'!$A$15:$I$15,0)), 0)</f>
        <v>0</v>
      </c>
      <c r="AA827" s="9">
        <f t="shared" si="128"/>
        <v>52727.1</v>
      </c>
      <c r="AB827" s="9">
        <f t="shared" si="129"/>
        <v>131120.1</v>
      </c>
    </row>
    <row r="828" spans="1:28" x14ac:dyDescent="0.25">
      <c r="A828" t="str">
        <f t="shared" si="120"/>
        <v>Nobie Queripel</v>
      </c>
      <c r="B828">
        <v>2524572722</v>
      </c>
      <c r="C828" t="s">
        <v>1603</v>
      </c>
      <c r="D828" t="s">
        <v>1604</v>
      </c>
      <c r="E828" t="s">
        <v>29</v>
      </c>
      <c r="F828" s="6">
        <v>58232</v>
      </c>
      <c r="G828">
        <f>COUNTIF(deals_closed!D:D,'calculations '!B828)</f>
        <v>29</v>
      </c>
      <c r="H828" s="6">
        <f>SUMIF(deals_closed!D:D,'calculations '!B828,deals_closed!C:C)</f>
        <v>976706</v>
      </c>
      <c r="I828" s="9">
        <f>VLOOKUP(E828,'2018_commission_structure'!$A$22:$I$24,9,FALSE)</f>
        <v>600000</v>
      </c>
      <c r="J828" s="7">
        <f t="shared" si="121"/>
        <v>750000</v>
      </c>
      <c r="K828" s="8">
        <f t="shared" si="122"/>
        <v>900000</v>
      </c>
      <c r="L828" s="9">
        <f t="shared" si="123"/>
        <v>1200000</v>
      </c>
      <c r="M828" s="10">
        <f t="shared" si="124"/>
        <v>1.6278433333333333</v>
      </c>
      <c r="N828" t="str">
        <f t="shared" si="125"/>
        <v>150-200%</v>
      </c>
      <c r="O828" s="9">
        <f>MIN(I828, H828)*INDEX('2018_commission_structure'!$A$21:$I$24,
MATCH($E828, '2018_commission_structure'!$A$21:$A$24,0),
MATCH(O$1, '2018_commission_structure'!$A$21:$I$21,0))</f>
        <v>78000</v>
      </c>
      <c r="P828" s="2">
        <f>IF(H828&gt;I828, MIN(H828-I828, J828-I828)*
INDEX('2018_commission_structure'!$A$21:$I$24,
MATCH($E828, '2018_commission_structure'!$A$21:$A$24, 0),
MATCH(P$1, '2018_commission_structure'!$A$21:$I$21, 0)), 0)</f>
        <v>25500.000000000004</v>
      </c>
      <c r="Q828" s="2">
        <f>IF(H828&gt;J828, MIN(H828-J828, K828-J828)*
INDEX('2018_commission_structure'!$A$21:$I$24,
MATCH($E828, '2018_commission_structure'!$A$21:$A$24, 0),
MATCH(Q$1, '2018_commission_structure'!$A$21:$I$21, 0)), 0)</f>
        <v>31500</v>
      </c>
      <c r="R828" s="2">
        <f>IF($H828&gt;K828,MIN($H828-K828,L828-K828)*INDEX('2018_commission_structure'!$A$21:$I$24,MATCH($E828,'2018_commission_structure'!$A$21:$A$24,0),MATCH('calculations '!R$1,'2018_commission_structure'!$A$21:$I$21,0)),0)</f>
        <v>19943.560000000001</v>
      </c>
      <c r="S828" s="2">
        <f>IF($H828&gt;L828, ($H828-L828) *INDEX('2018_commission_structure'!$A$21:$I$24,MATCH($E828, '2018_commission_structure'!$A$21:$A$24,0),MATCH(S$1, '2018_commission_structure'!$A$21:$I$21,0)), 0)</f>
        <v>0</v>
      </c>
      <c r="T828" s="2">
        <f t="shared" si="126"/>
        <v>154943.56</v>
      </c>
      <c r="U828" s="2">
        <f t="shared" si="127"/>
        <v>213175.56</v>
      </c>
      <c r="V828" s="2">
        <f>MIN(I828, H828)*INDEX('2018_commission_structure'!$A$15:$I$18,MATCH($E828, '2018_commission_structure'!$A$15:$A$18,0),MATCH(V$1, '2018_commission_structure'!$A$15:$I$15,0))</f>
        <v>90000</v>
      </c>
      <c r="W828" s="2">
        <f>IF(H828&gt;I828, MIN(H828-I828, J828-I828)*INDEX('2018_commission_structure'!$A$15:$I$18,MATCH($E828, '2018_commission_structure'!$A$15:$A$18, 0),MATCH(W$1,'2018_commission_structure'!$A$15:$I$15, 0)), 0)</f>
        <v>27000</v>
      </c>
      <c r="X828" s="2">
        <f>IF(H828&gt;J828, MIN(H828-J828, K828-J828)*INDEX('2018_commission_structure'!$A$15:$I$24,MATCH($E828, '2018_commission_structure'!$A$15:$A$18, 0),MATCH(X$1, '2018_commission_structure'!$A$15:$I$15, 0)), 0)</f>
        <v>37500</v>
      </c>
      <c r="Y828" s="2">
        <f>IF($H828&gt;K828,MIN($H828-K828,L828-K828)*INDEX('2018_commission_structure'!$A$15:$I$24,MATCH($E828,'2018_commission_structure'!$A$15:$A$18,0),MATCH('calculations '!Y$1,'2018_commission_structure'!$A$15:$I$15,0)),0)</f>
        <v>23011.8</v>
      </c>
      <c r="Z828" s="2">
        <f>IF($H828&gt;L828, ($H828-L828) *INDEX('2018_commission_structure'!$A$15:$I$24,MATCH($E828, '2018_commission_structure'!$A$15:$A$18,0),MATCH(Z$1, '2018_commission_structure'!$A$15:$I$15,0)), 0)</f>
        <v>0</v>
      </c>
      <c r="AA828" s="9">
        <f t="shared" si="128"/>
        <v>177511.8</v>
      </c>
      <c r="AB828" s="9">
        <f t="shared" si="129"/>
        <v>235743.8</v>
      </c>
    </row>
    <row r="829" spans="1:28" x14ac:dyDescent="0.25">
      <c r="A829" t="str">
        <f t="shared" si="120"/>
        <v>Scot Skoughman</v>
      </c>
      <c r="B829">
        <v>2405876701</v>
      </c>
      <c r="C829" t="s">
        <v>1605</v>
      </c>
      <c r="D829" t="s">
        <v>1606</v>
      </c>
      <c r="E829" t="s">
        <v>10</v>
      </c>
      <c r="F829" s="6">
        <v>118003</v>
      </c>
      <c r="G829">
        <f>COUNTIF(deals_closed!D:D,'calculations '!B829)</f>
        <v>20</v>
      </c>
      <c r="H829" s="6">
        <f>SUMIF(deals_closed!D:D,'calculations '!B829,deals_closed!C:C)</f>
        <v>787996</v>
      </c>
      <c r="I829" s="9">
        <f>VLOOKUP(E829,'2018_commission_structure'!$A$22:$I$24,9,FALSE)</f>
        <v>750000</v>
      </c>
      <c r="J829" s="7">
        <f t="shared" si="121"/>
        <v>937500</v>
      </c>
      <c r="K829" s="8">
        <f t="shared" si="122"/>
        <v>1125000</v>
      </c>
      <c r="L829" s="9">
        <f t="shared" si="123"/>
        <v>1500000</v>
      </c>
      <c r="M829" s="10">
        <f t="shared" si="124"/>
        <v>1.0506613333333332</v>
      </c>
      <c r="N829" t="str">
        <f t="shared" si="125"/>
        <v>100-125%</v>
      </c>
      <c r="O829" s="9">
        <f>MIN(I829, H829)*INDEX('2018_commission_structure'!$A$21:$I$24,
MATCH($E829, '2018_commission_structure'!$A$21:$A$24,0),
MATCH(O$1, '2018_commission_structure'!$A$21:$I$21,0))</f>
        <v>112500</v>
      </c>
      <c r="P829" s="2">
        <f>IF(H829&gt;I829, MIN(H829-I829, J829-I829)*
INDEX('2018_commission_structure'!$A$21:$I$24,
MATCH($E829, '2018_commission_structure'!$A$21:$A$24, 0),
MATCH(P$1, '2018_commission_structure'!$A$21:$I$21, 0)), 0)</f>
        <v>7219.24</v>
      </c>
      <c r="Q829" s="2">
        <f>IF(H829&gt;J829, MIN(H829-J829, K829-J829)*
INDEX('2018_commission_structure'!$A$21:$I$24,
MATCH($E829, '2018_commission_structure'!$A$21:$A$24, 0),
MATCH(Q$1, '2018_commission_structure'!$A$21:$I$21, 0)), 0)</f>
        <v>0</v>
      </c>
      <c r="R829" s="2">
        <f>IF($H829&gt;K829,MIN($H829-K829,L829-K829)*INDEX('2018_commission_structure'!$A$21:$I$24,MATCH($E829,'2018_commission_structure'!$A$21:$A$24,0),MATCH('calculations '!R$1,'2018_commission_structure'!$A$21:$I$21,0)),0)</f>
        <v>0</v>
      </c>
      <c r="S829" s="2">
        <f>IF($H829&gt;L829, ($H829-L829) *INDEX('2018_commission_structure'!$A$21:$I$24,MATCH($E829, '2018_commission_structure'!$A$21:$A$24,0),MATCH(S$1, '2018_commission_structure'!$A$21:$I$21,0)), 0)</f>
        <v>0</v>
      </c>
      <c r="T829" s="2">
        <f t="shared" si="126"/>
        <v>119719.24</v>
      </c>
      <c r="U829" s="2">
        <f t="shared" si="127"/>
        <v>237722.23999999999</v>
      </c>
      <c r="V829" s="2">
        <f>MIN(I829, H829)*INDEX('2018_commission_structure'!$A$15:$I$18,MATCH($E829, '2018_commission_structure'!$A$15:$A$18,0),MATCH(V$1, '2018_commission_structure'!$A$15:$I$15,0))</f>
        <v>112500</v>
      </c>
      <c r="W829" s="2">
        <f>IF(H829&gt;I829, MIN(H829-I829, J829-I829)*INDEX('2018_commission_structure'!$A$15:$I$18,MATCH($E829, '2018_commission_structure'!$A$15:$A$18, 0),MATCH(W$1,'2018_commission_structure'!$A$15:$I$15, 0)), 0)</f>
        <v>8359.1200000000008</v>
      </c>
      <c r="X829" s="2">
        <f>IF(H829&gt;J829, MIN(H829-J829, K829-J829)*INDEX('2018_commission_structure'!$A$15:$I$24,MATCH($E829, '2018_commission_structure'!$A$15:$A$18, 0),MATCH(X$1, '2018_commission_structure'!$A$15:$I$15, 0)), 0)</f>
        <v>0</v>
      </c>
      <c r="Y829" s="2">
        <f>IF($H829&gt;K829,MIN($H829-K829,L829-K829)*INDEX('2018_commission_structure'!$A$15:$I$24,MATCH($E829,'2018_commission_structure'!$A$15:$A$18,0),MATCH('calculations '!Y$1,'2018_commission_structure'!$A$15:$I$15,0)),0)</f>
        <v>0</v>
      </c>
      <c r="Z829" s="2">
        <f>IF($H829&gt;L829, ($H829-L829) *INDEX('2018_commission_structure'!$A$15:$I$24,MATCH($E829, '2018_commission_structure'!$A$15:$A$18,0),MATCH(Z$1, '2018_commission_structure'!$A$15:$I$15,0)), 0)</f>
        <v>0</v>
      </c>
      <c r="AA829" s="9">
        <f t="shared" si="128"/>
        <v>120859.12</v>
      </c>
      <c r="AB829" s="9">
        <f t="shared" si="129"/>
        <v>238862.12</v>
      </c>
    </row>
    <row r="830" spans="1:28" x14ac:dyDescent="0.25">
      <c r="A830" t="str">
        <f t="shared" si="120"/>
        <v>Abdul Thunnerclef</v>
      </c>
      <c r="B830">
        <v>5726465660</v>
      </c>
      <c r="C830" t="s">
        <v>1607</v>
      </c>
      <c r="D830" t="s">
        <v>1608</v>
      </c>
      <c r="E830" t="s">
        <v>29</v>
      </c>
      <c r="F830" s="6">
        <v>60233</v>
      </c>
      <c r="G830">
        <f>COUNTIF(deals_closed!D:D,'calculations '!B830)</f>
        <v>22</v>
      </c>
      <c r="H830" s="6">
        <f>SUMIF(deals_closed!D:D,'calculations '!B830,deals_closed!C:C)</f>
        <v>799312</v>
      </c>
      <c r="I830" s="9">
        <f>VLOOKUP(E830,'2018_commission_structure'!$A$22:$I$24,9,FALSE)</f>
        <v>600000</v>
      </c>
      <c r="J830" s="7">
        <f t="shared" si="121"/>
        <v>750000</v>
      </c>
      <c r="K830" s="8">
        <f t="shared" si="122"/>
        <v>900000</v>
      </c>
      <c r="L830" s="9">
        <f t="shared" si="123"/>
        <v>1200000</v>
      </c>
      <c r="M830" s="10">
        <f t="shared" si="124"/>
        <v>1.3321866666666666</v>
      </c>
      <c r="N830" t="str">
        <f t="shared" si="125"/>
        <v>125-150%</v>
      </c>
      <c r="O830" s="9">
        <f>MIN(I830, H830)*INDEX('2018_commission_structure'!$A$21:$I$24,
MATCH($E830, '2018_commission_structure'!$A$21:$A$24,0),
MATCH(O$1, '2018_commission_structure'!$A$21:$I$21,0))</f>
        <v>78000</v>
      </c>
      <c r="P830" s="2">
        <f>IF(H830&gt;I830, MIN(H830-I830, J830-I830)*
INDEX('2018_commission_structure'!$A$21:$I$24,
MATCH($E830, '2018_commission_structure'!$A$21:$A$24, 0),
MATCH(P$1, '2018_commission_structure'!$A$21:$I$21, 0)), 0)</f>
        <v>25500.000000000004</v>
      </c>
      <c r="Q830" s="2">
        <f>IF(H830&gt;J830, MIN(H830-J830, K830-J830)*
INDEX('2018_commission_structure'!$A$21:$I$24,
MATCH($E830, '2018_commission_structure'!$A$21:$A$24, 0),
MATCH(Q$1, '2018_commission_structure'!$A$21:$I$21, 0)), 0)</f>
        <v>10355.52</v>
      </c>
      <c r="R830" s="2">
        <f>IF($H830&gt;K830,MIN($H830-K830,L830-K830)*INDEX('2018_commission_structure'!$A$21:$I$24,MATCH($E830,'2018_commission_structure'!$A$21:$A$24,0),MATCH('calculations '!R$1,'2018_commission_structure'!$A$21:$I$21,0)),0)</f>
        <v>0</v>
      </c>
      <c r="S830" s="2">
        <f>IF($H830&gt;L830, ($H830-L830) *INDEX('2018_commission_structure'!$A$21:$I$24,MATCH($E830, '2018_commission_structure'!$A$21:$A$24,0),MATCH(S$1, '2018_commission_structure'!$A$21:$I$21,0)), 0)</f>
        <v>0</v>
      </c>
      <c r="T830" s="2">
        <f t="shared" si="126"/>
        <v>113855.52</v>
      </c>
      <c r="U830" s="2">
        <f t="shared" si="127"/>
        <v>174088.52000000002</v>
      </c>
      <c r="V830" s="2">
        <f>MIN(I830, H830)*INDEX('2018_commission_structure'!$A$15:$I$18,MATCH($E830, '2018_commission_structure'!$A$15:$A$18,0),MATCH(V$1, '2018_commission_structure'!$A$15:$I$15,0))</f>
        <v>90000</v>
      </c>
      <c r="W830" s="2">
        <f>IF(H830&gt;I830, MIN(H830-I830, J830-I830)*INDEX('2018_commission_structure'!$A$15:$I$18,MATCH($E830, '2018_commission_structure'!$A$15:$A$18, 0),MATCH(W$1,'2018_commission_structure'!$A$15:$I$15, 0)), 0)</f>
        <v>27000</v>
      </c>
      <c r="X830" s="2">
        <f>IF(H830&gt;J830, MIN(H830-J830, K830-J830)*INDEX('2018_commission_structure'!$A$15:$I$24,MATCH($E830, '2018_commission_structure'!$A$15:$A$18, 0),MATCH(X$1, '2018_commission_structure'!$A$15:$I$15, 0)), 0)</f>
        <v>12328</v>
      </c>
      <c r="Y830" s="2">
        <f>IF($H830&gt;K830,MIN($H830-K830,L830-K830)*INDEX('2018_commission_structure'!$A$15:$I$24,MATCH($E830,'2018_commission_structure'!$A$15:$A$18,0),MATCH('calculations '!Y$1,'2018_commission_structure'!$A$15:$I$15,0)),0)</f>
        <v>0</v>
      </c>
      <c r="Z830" s="2">
        <f>IF($H830&gt;L830, ($H830-L830) *INDEX('2018_commission_structure'!$A$15:$I$24,MATCH($E830, '2018_commission_structure'!$A$15:$A$18,0),MATCH(Z$1, '2018_commission_structure'!$A$15:$I$15,0)), 0)</f>
        <v>0</v>
      </c>
      <c r="AA830" s="9">
        <f t="shared" si="128"/>
        <v>129328</v>
      </c>
      <c r="AB830" s="9">
        <f t="shared" si="129"/>
        <v>189561</v>
      </c>
    </row>
    <row r="831" spans="1:28" x14ac:dyDescent="0.25">
      <c r="A831" t="str">
        <f t="shared" si="120"/>
        <v>Saleem Dewdney</v>
      </c>
      <c r="B831">
        <v>1664426442</v>
      </c>
      <c r="C831" t="s">
        <v>1609</v>
      </c>
      <c r="D831" t="s">
        <v>1610</v>
      </c>
      <c r="E831" t="s">
        <v>7</v>
      </c>
      <c r="F831" s="6">
        <v>57195</v>
      </c>
      <c r="G831">
        <f>COUNTIF(deals_closed!D:D,'calculations '!B831)</f>
        <v>17</v>
      </c>
      <c r="H831" s="6">
        <f>SUMIF(deals_closed!D:D,'calculations '!B831,deals_closed!C:C)</f>
        <v>601920</v>
      </c>
      <c r="I831" s="9">
        <f>VLOOKUP(E831,'2018_commission_structure'!$A$22:$I$24,9,FALSE)</f>
        <v>500000</v>
      </c>
      <c r="J831" s="7">
        <f t="shared" si="121"/>
        <v>625000</v>
      </c>
      <c r="K831" s="8">
        <f t="shared" si="122"/>
        <v>750000</v>
      </c>
      <c r="L831" s="9">
        <f t="shared" si="123"/>
        <v>1000000</v>
      </c>
      <c r="M831" s="10">
        <f t="shared" si="124"/>
        <v>1.20384</v>
      </c>
      <c r="N831" t="str">
        <f t="shared" si="125"/>
        <v>100-125%</v>
      </c>
      <c r="O831" s="9">
        <f>MIN(I831, H831)*INDEX('2018_commission_structure'!$A$21:$I$24,
MATCH($E831, '2018_commission_structure'!$A$21:$A$24,0),
MATCH(O$1, '2018_commission_structure'!$A$21:$I$21,0))</f>
        <v>50000</v>
      </c>
      <c r="P831" s="2">
        <f>IF(H831&gt;I831, MIN(H831-I831, J831-I831)*
INDEX('2018_commission_structure'!$A$21:$I$24,
MATCH($E831, '2018_commission_structure'!$A$21:$A$24, 0),
MATCH(P$1, '2018_commission_structure'!$A$21:$I$21, 0)), 0)</f>
        <v>15288</v>
      </c>
      <c r="Q831" s="2">
        <f>IF(H831&gt;J831, MIN(H831-J831, K831-J831)*
INDEX('2018_commission_structure'!$A$21:$I$24,
MATCH($E831, '2018_commission_structure'!$A$21:$A$24, 0),
MATCH(Q$1, '2018_commission_structure'!$A$21:$I$21, 0)), 0)</f>
        <v>0</v>
      </c>
      <c r="R831" s="2">
        <f>IF($H831&gt;K831,MIN($H831-K831,L831-K831)*INDEX('2018_commission_structure'!$A$21:$I$24,MATCH($E831,'2018_commission_structure'!$A$21:$A$24,0),MATCH('calculations '!R$1,'2018_commission_structure'!$A$21:$I$21,0)),0)</f>
        <v>0</v>
      </c>
      <c r="S831" s="2">
        <f>IF($H831&gt;L831, ($H831-L831) *INDEX('2018_commission_structure'!$A$21:$I$24,MATCH($E831, '2018_commission_structure'!$A$21:$A$24,0),MATCH(S$1, '2018_commission_structure'!$A$21:$I$21,0)), 0)</f>
        <v>0</v>
      </c>
      <c r="T831" s="2">
        <f t="shared" si="126"/>
        <v>65288</v>
      </c>
      <c r="U831" s="2">
        <f t="shared" si="127"/>
        <v>122483</v>
      </c>
      <c r="V831" s="2">
        <f>MIN(I831, H831)*INDEX('2018_commission_structure'!$A$15:$I$18,MATCH($E831, '2018_commission_structure'!$A$15:$A$18,0),MATCH(V$1, '2018_commission_structure'!$A$15:$I$15,0))</f>
        <v>60000</v>
      </c>
      <c r="W831" s="2">
        <f>IF(H831&gt;I831, MIN(H831-I831, J831-I831)*INDEX('2018_commission_structure'!$A$15:$I$18,MATCH($E831, '2018_commission_structure'!$A$15:$A$18, 0),MATCH(W$1,'2018_commission_structure'!$A$15:$I$15, 0)), 0)</f>
        <v>17326.400000000001</v>
      </c>
      <c r="X831" s="2">
        <f>IF(H831&gt;J831, MIN(H831-J831, K831-J831)*INDEX('2018_commission_structure'!$A$15:$I$24,MATCH($E831, '2018_commission_structure'!$A$15:$A$18, 0),MATCH(X$1, '2018_commission_structure'!$A$15:$I$15, 0)), 0)</f>
        <v>0</v>
      </c>
      <c r="Y831" s="2">
        <f>IF($H831&gt;K831,MIN($H831-K831,L831-K831)*INDEX('2018_commission_structure'!$A$15:$I$24,MATCH($E831,'2018_commission_structure'!$A$15:$A$18,0),MATCH('calculations '!Y$1,'2018_commission_structure'!$A$15:$I$15,0)),0)</f>
        <v>0</v>
      </c>
      <c r="Z831" s="2">
        <f>IF($H831&gt;L831, ($H831-L831) *INDEX('2018_commission_structure'!$A$15:$I$24,MATCH($E831, '2018_commission_structure'!$A$15:$A$18,0),MATCH(Z$1, '2018_commission_structure'!$A$15:$I$15,0)), 0)</f>
        <v>0</v>
      </c>
      <c r="AA831" s="9">
        <f t="shared" si="128"/>
        <v>77326.399999999994</v>
      </c>
      <c r="AB831" s="9">
        <f t="shared" si="129"/>
        <v>134521.4</v>
      </c>
    </row>
    <row r="832" spans="1:28" x14ac:dyDescent="0.25">
      <c r="A832" t="str">
        <f t="shared" si="120"/>
        <v>Hildagard White</v>
      </c>
      <c r="B832">
        <v>6614458434</v>
      </c>
      <c r="C832" t="s">
        <v>1611</v>
      </c>
      <c r="D832" t="s">
        <v>1612</v>
      </c>
      <c r="E832" t="s">
        <v>10</v>
      </c>
      <c r="F832" s="6">
        <v>118195</v>
      </c>
      <c r="G832">
        <f>COUNTIF(deals_closed!D:D,'calculations '!B832)</f>
        <v>13</v>
      </c>
      <c r="H832" s="6">
        <f>SUMIF(deals_closed!D:D,'calculations '!B832,deals_closed!C:C)</f>
        <v>457093</v>
      </c>
      <c r="I832" s="9">
        <f>VLOOKUP(E832,'2018_commission_structure'!$A$22:$I$24,9,FALSE)</f>
        <v>750000</v>
      </c>
      <c r="J832" s="7">
        <f t="shared" si="121"/>
        <v>937500</v>
      </c>
      <c r="K832" s="8">
        <f t="shared" si="122"/>
        <v>1125000</v>
      </c>
      <c r="L832" s="9">
        <f t="shared" si="123"/>
        <v>1500000</v>
      </c>
      <c r="M832" s="10">
        <f t="shared" si="124"/>
        <v>0.6094573333333333</v>
      </c>
      <c r="N832" t="str">
        <f t="shared" si="125"/>
        <v>0-100%</v>
      </c>
      <c r="O832" s="9">
        <f>MIN(I832, H832)*INDEX('2018_commission_structure'!$A$21:$I$24,
MATCH($E832, '2018_commission_structure'!$A$21:$A$24,0),
MATCH(O$1, '2018_commission_structure'!$A$21:$I$21,0))</f>
        <v>68563.95</v>
      </c>
      <c r="P832" s="2">
        <f>IF(H832&gt;I832, MIN(H832-I832, J832-I832)*
INDEX('2018_commission_structure'!$A$21:$I$24,
MATCH($E832, '2018_commission_structure'!$A$21:$A$24, 0),
MATCH(P$1, '2018_commission_structure'!$A$21:$I$21, 0)), 0)</f>
        <v>0</v>
      </c>
      <c r="Q832" s="2">
        <f>IF(H832&gt;J832, MIN(H832-J832, K832-J832)*
INDEX('2018_commission_structure'!$A$21:$I$24,
MATCH($E832, '2018_commission_structure'!$A$21:$A$24, 0),
MATCH(Q$1, '2018_commission_structure'!$A$21:$I$21, 0)), 0)</f>
        <v>0</v>
      </c>
      <c r="R832" s="2">
        <f>IF($H832&gt;K832,MIN($H832-K832,L832-K832)*INDEX('2018_commission_structure'!$A$21:$I$24,MATCH($E832,'2018_commission_structure'!$A$21:$A$24,0),MATCH('calculations '!R$1,'2018_commission_structure'!$A$21:$I$21,0)),0)</f>
        <v>0</v>
      </c>
      <c r="S832" s="2">
        <f>IF($H832&gt;L832, ($H832-L832) *INDEX('2018_commission_structure'!$A$21:$I$24,MATCH($E832, '2018_commission_structure'!$A$21:$A$24,0),MATCH(S$1, '2018_commission_structure'!$A$21:$I$21,0)), 0)</f>
        <v>0</v>
      </c>
      <c r="T832" s="2">
        <f t="shared" si="126"/>
        <v>68563.95</v>
      </c>
      <c r="U832" s="2">
        <f t="shared" si="127"/>
        <v>186758.95</v>
      </c>
      <c r="V832" s="2">
        <f>MIN(I832, H832)*INDEX('2018_commission_structure'!$A$15:$I$18,MATCH($E832, '2018_commission_structure'!$A$15:$A$18,0),MATCH(V$1, '2018_commission_structure'!$A$15:$I$15,0))</f>
        <v>68563.95</v>
      </c>
      <c r="W832" s="2">
        <f>IF(H832&gt;I832, MIN(H832-I832, J832-I832)*INDEX('2018_commission_structure'!$A$15:$I$18,MATCH($E832, '2018_commission_structure'!$A$15:$A$18, 0),MATCH(W$1,'2018_commission_structure'!$A$15:$I$15, 0)), 0)</f>
        <v>0</v>
      </c>
      <c r="X832" s="2">
        <f>IF(H832&gt;J832, MIN(H832-J832, K832-J832)*INDEX('2018_commission_structure'!$A$15:$I$24,MATCH($E832, '2018_commission_structure'!$A$15:$A$18, 0),MATCH(X$1, '2018_commission_structure'!$A$15:$I$15, 0)), 0)</f>
        <v>0</v>
      </c>
      <c r="Y832" s="2">
        <f>IF($H832&gt;K832,MIN($H832-K832,L832-K832)*INDEX('2018_commission_structure'!$A$15:$I$24,MATCH($E832,'2018_commission_structure'!$A$15:$A$18,0),MATCH('calculations '!Y$1,'2018_commission_structure'!$A$15:$I$15,0)),0)</f>
        <v>0</v>
      </c>
      <c r="Z832" s="2">
        <f>IF($H832&gt;L832, ($H832-L832) *INDEX('2018_commission_structure'!$A$15:$I$24,MATCH($E832, '2018_commission_structure'!$A$15:$A$18,0),MATCH(Z$1, '2018_commission_structure'!$A$15:$I$15,0)), 0)</f>
        <v>0</v>
      </c>
      <c r="AA832" s="9">
        <f t="shared" si="128"/>
        <v>68563.95</v>
      </c>
      <c r="AB832" s="9">
        <f t="shared" si="129"/>
        <v>186758.95</v>
      </c>
    </row>
    <row r="833" spans="1:28" x14ac:dyDescent="0.25">
      <c r="A833" t="str">
        <f t="shared" si="120"/>
        <v>Rudd Bigland</v>
      </c>
      <c r="B833">
        <v>6227038881</v>
      </c>
      <c r="C833" t="s">
        <v>1613</v>
      </c>
      <c r="D833" t="s">
        <v>1614</v>
      </c>
      <c r="E833" t="s">
        <v>10</v>
      </c>
      <c r="F833" s="6">
        <v>124085</v>
      </c>
      <c r="G833">
        <f>COUNTIF(deals_closed!D:D,'calculations '!B833)</f>
        <v>24</v>
      </c>
      <c r="H833" s="6">
        <f>SUMIF(deals_closed!D:D,'calculations '!B833,deals_closed!C:C)</f>
        <v>751155</v>
      </c>
      <c r="I833" s="9">
        <f>VLOOKUP(E833,'2018_commission_structure'!$A$22:$I$24,9,FALSE)</f>
        <v>750000</v>
      </c>
      <c r="J833" s="7">
        <f t="shared" si="121"/>
        <v>937500</v>
      </c>
      <c r="K833" s="8">
        <f t="shared" si="122"/>
        <v>1125000</v>
      </c>
      <c r="L833" s="9">
        <f t="shared" si="123"/>
        <v>1500000</v>
      </c>
      <c r="M833" s="10">
        <f t="shared" si="124"/>
        <v>1.0015400000000001</v>
      </c>
      <c r="N833" t="str">
        <f t="shared" si="125"/>
        <v>100-125%</v>
      </c>
      <c r="O833" s="9">
        <f>MIN(I833, H833)*INDEX('2018_commission_structure'!$A$21:$I$24,
MATCH($E833, '2018_commission_structure'!$A$21:$A$24,0),
MATCH(O$1, '2018_commission_structure'!$A$21:$I$21,0))</f>
        <v>112500</v>
      </c>
      <c r="P833" s="2">
        <f>IF(H833&gt;I833, MIN(H833-I833, J833-I833)*
INDEX('2018_commission_structure'!$A$21:$I$24,
MATCH($E833, '2018_commission_structure'!$A$21:$A$24, 0),
MATCH(P$1, '2018_commission_structure'!$A$21:$I$21, 0)), 0)</f>
        <v>219.45</v>
      </c>
      <c r="Q833" s="2">
        <f>IF(H833&gt;J833, MIN(H833-J833, K833-J833)*
INDEX('2018_commission_structure'!$A$21:$I$24,
MATCH($E833, '2018_commission_structure'!$A$21:$A$24, 0),
MATCH(Q$1, '2018_commission_structure'!$A$21:$I$21, 0)), 0)</f>
        <v>0</v>
      </c>
      <c r="R833" s="2">
        <f>IF($H833&gt;K833,MIN($H833-K833,L833-K833)*INDEX('2018_commission_structure'!$A$21:$I$24,MATCH($E833,'2018_commission_structure'!$A$21:$A$24,0),MATCH('calculations '!R$1,'2018_commission_structure'!$A$21:$I$21,0)),0)</f>
        <v>0</v>
      </c>
      <c r="S833" s="2">
        <f>IF($H833&gt;L833, ($H833-L833) *INDEX('2018_commission_structure'!$A$21:$I$24,MATCH($E833, '2018_commission_structure'!$A$21:$A$24,0),MATCH(S$1, '2018_commission_structure'!$A$21:$I$21,0)), 0)</f>
        <v>0</v>
      </c>
      <c r="T833" s="2">
        <f t="shared" si="126"/>
        <v>112719.45</v>
      </c>
      <c r="U833" s="2">
        <f t="shared" si="127"/>
        <v>236804.45</v>
      </c>
      <c r="V833" s="2">
        <f>MIN(I833, H833)*INDEX('2018_commission_structure'!$A$15:$I$18,MATCH($E833, '2018_commission_structure'!$A$15:$A$18,0),MATCH(V$1, '2018_commission_structure'!$A$15:$I$15,0))</f>
        <v>112500</v>
      </c>
      <c r="W833" s="2">
        <f>IF(H833&gt;I833, MIN(H833-I833, J833-I833)*INDEX('2018_commission_structure'!$A$15:$I$18,MATCH($E833, '2018_commission_structure'!$A$15:$A$18, 0),MATCH(W$1,'2018_commission_structure'!$A$15:$I$15, 0)), 0)</f>
        <v>254.1</v>
      </c>
      <c r="X833" s="2">
        <f>IF(H833&gt;J833, MIN(H833-J833, K833-J833)*INDEX('2018_commission_structure'!$A$15:$I$24,MATCH($E833, '2018_commission_structure'!$A$15:$A$18, 0),MATCH(X$1, '2018_commission_structure'!$A$15:$I$15, 0)), 0)</f>
        <v>0</v>
      </c>
      <c r="Y833" s="2">
        <f>IF($H833&gt;K833,MIN($H833-K833,L833-K833)*INDEX('2018_commission_structure'!$A$15:$I$24,MATCH($E833,'2018_commission_structure'!$A$15:$A$18,0),MATCH('calculations '!Y$1,'2018_commission_structure'!$A$15:$I$15,0)),0)</f>
        <v>0</v>
      </c>
      <c r="Z833" s="2">
        <f>IF($H833&gt;L833, ($H833-L833) *INDEX('2018_commission_structure'!$A$15:$I$24,MATCH($E833, '2018_commission_structure'!$A$15:$A$18,0),MATCH(Z$1, '2018_commission_structure'!$A$15:$I$15,0)), 0)</f>
        <v>0</v>
      </c>
      <c r="AA833" s="9">
        <f t="shared" si="128"/>
        <v>112754.1</v>
      </c>
      <c r="AB833" s="9">
        <f t="shared" si="129"/>
        <v>236839.1</v>
      </c>
    </row>
    <row r="834" spans="1:28" x14ac:dyDescent="0.25">
      <c r="A834" t="str">
        <f t="shared" ref="A834:A897" si="130">C834&amp;" "&amp;D834</f>
        <v>Dion Liccardi</v>
      </c>
      <c r="B834">
        <v>8705788102</v>
      </c>
      <c r="C834" t="s">
        <v>1615</v>
      </c>
      <c r="D834" t="s">
        <v>1616</v>
      </c>
      <c r="E834" t="s">
        <v>7</v>
      </c>
      <c r="F834" s="6">
        <v>61019</v>
      </c>
      <c r="G834">
        <f>COUNTIF(deals_closed!D:D,'calculations '!B834)</f>
        <v>18</v>
      </c>
      <c r="H834" s="6">
        <f>SUMIF(deals_closed!D:D,'calculations '!B834,deals_closed!C:C)</f>
        <v>637903</v>
      </c>
      <c r="I834" s="9">
        <f>VLOOKUP(E834,'2018_commission_structure'!$A$22:$I$24,9,FALSE)</f>
        <v>500000</v>
      </c>
      <c r="J834" s="7">
        <f t="shared" si="121"/>
        <v>625000</v>
      </c>
      <c r="K834" s="8">
        <f t="shared" si="122"/>
        <v>750000</v>
      </c>
      <c r="L834" s="9">
        <f t="shared" si="123"/>
        <v>1000000</v>
      </c>
      <c r="M834" s="10">
        <f t="shared" si="124"/>
        <v>1.275806</v>
      </c>
      <c r="N834" t="str">
        <f t="shared" si="125"/>
        <v>125-150%</v>
      </c>
      <c r="O834" s="9">
        <f>MIN(I834, H834)*INDEX('2018_commission_structure'!$A$21:$I$24,
MATCH($E834, '2018_commission_structure'!$A$21:$A$24,0),
MATCH(O$1, '2018_commission_structure'!$A$21:$I$21,0))</f>
        <v>50000</v>
      </c>
      <c r="P834" s="2">
        <f>IF(H834&gt;I834, MIN(H834-I834, J834-I834)*
INDEX('2018_commission_structure'!$A$21:$I$24,
MATCH($E834, '2018_commission_structure'!$A$21:$A$24, 0),
MATCH(P$1, '2018_commission_structure'!$A$21:$I$21, 0)), 0)</f>
        <v>18750</v>
      </c>
      <c r="Q834" s="2">
        <f>IF(H834&gt;J834, MIN(H834-J834, K834-J834)*
INDEX('2018_commission_structure'!$A$21:$I$24,
MATCH($E834, '2018_commission_structure'!$A$21:$A$24, 0),
MATCH(Q$1, '2018_commission_structure'!$A$21:$I$21, 0)), 0)</f>
        <v>2322.54</v>
      </c>
      <c r="R834" s="2">
        <f>IF($H834&gt;K834,MIN($H834-K834,L834-K834)*INDEX('2018_commission_structure'!$A$21:$I$24,MATCH($E834,'2018_commission_structure'!$A$21:$A$24,0),MATCH('calculations '!R$1,'2018_commission_structure'!$A$21:$I$21,0)),0)</f>
        <v>0</v>
      </c>
      <c r="S834" s="2">
        <f>IF($H834&gt;L834, ($H834-L834) *INDEX('2018_commission_structure'!$A$21:$I$24,MATCH($E834, '2018_commission_structure'!$A$21:$A$24,0),MATCH(S$1, '2018_commission_structure'!$A$21:$I$21,0)), 0)</f>
        <v>0</v>
      </c>
      <c r="T834" s="2">
        <f t="shared" si="126"/>
        <v>71072.539999999994</v>
      </c>
      <c r="U834" s="2">
        <f t="shared" si="127"/>
        <v>132091.53999999998</v>
      </c>
      <c r="V834" s="2">
        <f>MIN(I834, H834)*INDEX('2018_commission_structure'!$A$15:$I$18,MATCH($E834, '2018_commission_structure'!$A$15:$A$18,0),MATCH(V$1, '2018_commission_structure'!$A$15:$I$15,0))</f>
        <v>60000</v>
      </c>
      <c r="W834" s="2">
        <f>IF(H834&gt;I834, MIN(H834-I834, J834-I834)*INDEX('2018_commission_structure'!$A$15:$I$18,MATCH($E834, '2018_commission_structure'!$A$15:$A$18, 0),MATCH(W$1,'2018_commission_structure'!$A$15:$I$15, 0)), 0)</f>
        <v>21250</v>
      </c>
      <c r="X834" s="2">
        <f>IF(H834&gt;J834, MIN(H834-J834, K834-J834)*INDEX('2018_commission_structure'!$A$15:$I$24,MATCH($E834, '2018_commission_structure'!$A$15:$A$18, 0),MATCH(X$1, '2018_commission_structure'!$A$15:$I$15, 0)), 0)</f>
        <v>2580.6000000000004</v>
      </c>
      <c r="Y834" s="2">
        <f>IF($H834&gt;K834,MIN($H834-K834,L834-K834)*INDEX('2018_commission_structure'!$A$15:$I$24,MATCH($E834,'2018_commission_structure'!$A$15:$A$18,0),MATCH('calculations '!Y$1,'2018_commission_structure'!$A$15:$I$15,0)),0)</f>
        <v>0</v>
      </c>
      <c r="Z834" s="2">
        <f>IF($H834&gt;L834, ($H834-L834) *INDEX('2018_commission_structure'!$A$15:$I$24,MATCH($E834, '2018_commission_structure'!$A$15:$A$18,0),MATCH(Z$1, '2018_commission_structure'!$A$15:$I$15,0)), 0)</f>
        <v>0</v>
      </c>
      <c r="AA834" s="9">
        <f t="shared" si="128"/>
        <v>83830.600000000006</v>
      </c>
      <c r="AB834" s="9">
        <f t="shared" si="129"/>
        <v>144849.60000000001</v>
      </c>
    </row>
    <row r="835" spans="1:28" x14ac:dyDescent="0.25">
      <c r="A835" t="str">
        <f t="shared" si="130"/>
        <v>May Richings</v>
      </c>
      <c r="B835">
        <v>2421688019</v>
      </c>
      <c r="C835" t="s">
        <v>1371</v>
      </c>
      <c r="D835" t="s">
        <v>1617</v>
      </c>
      <c r="E835" t="s">
        <v>10</v>
      </c>
      <c r="F835" s="6">
        <v>92591</v>
      </c>
      <c r="G835">
        <f>COUNTIF(deals_closed!D:D,'calculations '!B835)</f>
        <v>21</v>
      </c>
      <c r="H835" s="6">
        <f>SUMIF(deals_closed!D:D,'calculations '!B835,deals_closed!C:C)</f>
        <v>610003</v>
      </c>
      <c r="I835" s="9">
        <f>VLOOKUP(E835,'2018_commission_structure'!$A$22:$I$24,9,FALSE)</f>
        <v>750000</v>
      </c>
      <c r="J835" s="7">
        <f t="shared" ref="J835:J898" si="131">I835*1.25</f>
        <v>937500</v>
      </c>
      <c r="K835" s="8">
        <f t="shared" ref="K835:K898" si="132">I835*1.5</f>
        <v>1125000</v>
      </c>
      <c r="L835" s="9">
        <f t="shared" ref="L835:L898" si="133">I835*2</f>
        <v>1500000</v>
      </c>
      <c r="M835" s="10">
        <f t="shared" ref="M835:M898" si="134">H835/I835</f>
        <v>0.81333733333333336</v>
      </c>
      <c r="N835" t="str">
        <f t="shared" ref="N835:N898" si="135">IF(M835&lt;=1, "0-100%",
IF(M835&lt;=1.25, "100-125%",
IF(M835&lt;=1.5, "125-150%",
IF(M835&lt;=2, "150-200%", "&gt;200%"))))</f>
        <v>0-100%</v>
      </c>
      <c r="O835" s="9">
        <f>MIN(I835, H835)*INDEX('2018_commission_structure'!$A$21:$I$24,
MATCH($E835, '2018_commission_structure'!$A$21:$A$24,0),
MATCH(O$1, '2018_commission_structure'!$A$21:$I$21,0))</f>
        <v>91500.45</v>
      </c>
      <c r="P835" s="2">
        <f>IF(H835&gt;I835, MIN(H835-I835, J835-I835)*
INDEX('2018_commission_structure'!$A$21:$I$24,
MATCH($E835, '2018_commission_structure'!$A$21:$A$24, 0),
MATCH(P$1, '2018_commission_structure'!$A$21:$I$21, 0)), 0)</f>
        <v>0</v>
      </c>
      <c r="Q835" s="2">
        <f>IF(H835&gt;J835, MIN(H835-J835, K835-J835)*
INDEX('2018_commission_structure'!$A$21:$I$24,
MATCH($E835, '2018_commission_structure'!$A$21:$A$24, 0),
MATCH(Q$1, '2018_commission_structure'!$A$21:$I$21, 0)), 0)</f>
        <v>0</v>
      </c>
      <c r="R835" s="2">
        <f>IF($H835&gt;K835,MIN($H835-K835,L835-K835)*INDEX('2018_commission_structure'!$A$21:$I$24,MATCH($E835,'2018_commission_structure'!$A$21:$A$24,0),MATCH('calculations '!R$1,'2018_commission_structure'!$A$21:$I$21,0)),0)</f>
        <v>0</v>
      </c>
      <c r="S835" s="2">
        <f>IF($H835&gt;L835, ($H835-L835) *INDEX('2018_commission_structure'!$A$21:$I$24,MATCH($E835, '2018_commission_structure'!$A$21:$A$24,0),MATCH(S$1, '2018_commission_structure'!$A$21:$I$21,0)), 0)</f>
        <v>0</v>
      </c>
      <c r="T835" s="2">
        <f t="shared" ref="T835:T898" si="136">SUM(O835:S835)</f>
        <v>91500.45</v>
      </c>
      <c r="U835" s="2">
        <f t="shared" ref="U835:U898" si="137">SUM(T835+F835)</f>
        <v>184091.45</v>
      </c>
      <c r="V835" s="2">
        <f>MIN(I835, H835)*INDEX('2018_commission_structure'!$A$15:$I$18,MATCH($E835, '2018_commission_structure'!$A$15:$A$18,0),MATCH(V$1, '2018_commission_structure'!$A$15:$I$15,0))</f>
        <v>91500.45</v>
      </c>
      <c r="W835" s="2">
        <f>IF(H835&gt;I835, MIN(H835-I835, J835-I835)*INDEX('2018_commission_structure'!$A$15:$I$18,MATCH($E835, '2018_commission_structure'!$A$15:$A$18, 0),MATCH(W$1,'2018_commission_structure'!$A$15:$I$15, 0)), 0)</f>
        <v>0</v>
      </c>
      <c r="X835" s="2">
        <f>IF(H835&gt;J835, MIN(H835-J835, K835-J835)*INDEX('2018_commission_structure'!$A$15:$I$24,MATCH($E835, '2018_commission_structure'!$A$15:$A$18, 0),MATCH(X$1, '2018_commission_structure'!$A$15:$I$15, 0)), 0)</f>
        <v>0</v>
      </c>
      <c r="Y835" s="2">
        <f>IF($H835&gt;K835,MIN($H835-K835,L835-K835)*INDEX('2018_commission_structure'!$A$15:$I$24,MATCH($E835,'2018_commission_structure'!$A$15:$A$18,0),MATCH('calculations '!Y$1,'2018_commission_structure'!$A$15:$I$15,0)),0)</f>
        <v>0</v>
      </c>
      <c r="Z835" s="2">
        <f>IF($H835&gt;L835, ($H835-L835) *INDEX('2018_commission_structure'!$A$15:$I$24,MATCH($E835, '2018_commission_structure'!$A$15:$A$18,0),MATCH(Z$1, '2018_commission_structure'!$A$15:$I$15,0)), 0)</f>
        <v>0</v>
      </c>
      <c r="AA835" s="9">
        <f t="shared" ref="AA835:AA898" si="138">SUM(V835:Z835)</f>
        <v>91500.45</v>
      </c>
      <c r="AB835" s="9">
        <f t="shared" ref="AB835:AB898" si="139">AA835+F835</f>
        <v>184091.45</v>
      </c>
    </row>
    <row r="836" spans="1:28" x14ac:dyDescent="0.25">
      <c r="A836" t="str">
        <f t="shared" si="130"/>
        <v>Lynea Vanyukhin</v>
      </c>
      <c r="B836">
        <v>9732655267</v>
      </c>
      <c r="C836" t="s">
        <v>1618</v>
      </c>
      <c r="D836" t="s">
        <v>1619</v>
      </c>
      <c r="E836" t="s">
        <v>29</v>
      </c>
      <c r="F836" s="6">
        <v>77474</v>
      </c>
      <c r="G836">
        <f>COUNTIF(deals_closed!D:D,'calculations '!B836)</f>
        <v>11</v>
      </c>
      <c r="H836" s="6">
        <f>SUMIF(deals_closed!D:D,'calculations '!B836,deals_closed!C:C)</f>
        <v>454991</v>
      </c>
      <c r="I836" s="9">
        <f>VLOOKUP(E836,'2018_commission_structure'!$A$22:$I$24,9,FALSE)</f>
        <v>600000</v>
      </c>
      <c r="J836" s="7">
        <f t="shared" si="131"/>
        <v>750000</v>
      </c>
      <c r="K836" s="8">
        <f t="shared" si="132"/>
        <v>900000</v>
      </c>
      <c r="L836" s="9">
        <f t="shared" si="133"/>
        <v>1200000</v>
      </c>
      <c r="M836" s="10">
        <f t="shared" si="134"/>
        <v>0.75831833333333332</v>
      </c>
      <c r="N836" t="str">
        <f t="shared" si="135"/>
        <v>0-100%</v>
      </c>
      <c r="O836" s="9">
        <f>MIN(I836, H836)*INDEX('2018_commission_structure'!$A$21:$I$24,
MATCH($E836, '2018_commission_structure'!$A$21:$A$24,0),
MATCH(O$1, '2018_commission_structure'!$A$21:$I$21,0))</f>
        <v>59148.83</v>
      </c>
      <c r="P836" s="2">
        <f>IF(H836&gt;I836, MIN(H836-I836, J836-I836)*
INDEX('2018_commission_structure'!$A$21:$I$24,
MATCH($E836, '2018_commission_structure'!$A$21:$A$24, 0),
MATCH(P$1, '2018_commission_structure'!$A$21:$I$21, 0)), 0)</f>
        <v>0</v>
      </c>
      <c r="Q836" s="2">
        <f>IF(H836&gt;J836, MIN(H836-J836, K836-J836)*
INDEX('2018_commission_structure'!$A$21:$I$24,
MATCH($E836, '2018_commission_structure'!$A$21:$A$24, 0),
MATCH(Q$1, '2018_commission_structure'!$A$21:$I$21, 0)), 0)</f>
        <v>0</v>
      </c>
      <c r="R836" s="2">
        <f>IF($H836&gt;K836,MIN($H836-K836,L836-K836)*INDEX('2018_commission_structure'!$A$21:$I$24,MATCH($E836,'2018_commission_structure'!$A$21:$A$24,0),MATCH('calculations '!R$1,'2018_commission_structure'!$A$21:$I$21,0)),0)</f>
        <v>0</v>
      </c>
      <c r="S836" s="2">
        <f>IF($H836&gt;L836, ($H836-L836) *INDEX('2018_commission_structure'!$A$21:$I$24,MATCH($E836, '2018_commission_structure'!$A$21:$A$24,0),MATCH(S$1, '2018_commission_structure'!$A$21:$I$21,0)), 0)</f>
        <v>0</v>
      </c>
      <c r="T836" s="2">
        <f t="shared" si="136"/>
        <v>59148.83</v>
      </c>
      <c r="U836" s="2">
        <f t="shared" si="137"/>
        <v>136622.83000000002</v>
      </c>
      <c r="V836" s="2">
        <f>MIN(I836, H836)*INDEX('2018_commission_structure'!$A$15:$I$18,MATCH($E836, '2018_commission_structure'!$A$15:$A$18,0),MATCH(V$1, '2018_commission_structure'!$A$15:$I$15,0))</f>
        <v>68248.649999999994</v>
      </c>
      <c r="W836" s="2">
        <f>IF(H836&gt;I836, MIN(H836-I836, J836-I836)*INDEX('2018_commission_structure'!$A$15:$I$18,MATCH($E836, '2018_commission_structure'!$A$15:$A$18, 0),MATCH(W$1,'2018_commission_structure'!$A$15:$I$15, 0)), 0)</f>
        <v>0</v>
      </c>
      <c r="X836" s="2">
        <f>IF(H836&gt;J836, MIN(H836-J836, K836-J836)*INDEX('2018_commission_structure'!$A$15:$I$24,MATCH($E836, '2018_commission_structure'!$A$15:$A$18, 0),MATCH(X$1, '2018_commission_structure'!$A$15:$I$15, 0)), 0)</f>
        <v>0</v>
      </c>
      <c r="Y836" s="2">
        <f>IF($H836&gt;K836,MIN($H836-K836,L836-K836)*INDEX('2018_commission_structure'!$A$15:$I$24,MATCH($E836,'2018_commission_structure'!$A$15:$A$18,0),MATCH('calculations '!Y$1,'2018_commission_structure'!$A$15:$I$15,0)),0)</f>
        <v>0</v>
      </c>
      <c r="Z836" s="2">
        <f>IF($H836&gt;L836, ($H836-L836) *INDEX('2018_commission_structure'!$A$15:$I$24,MATCH($E836, '2018_commission_structure'!$A$15:$A$18,0),MATCH(Z$1, '2018_commission_structure'!$A$15:$I$15,0)), 0)</f>
        <v>0</v>
      </c>
      <c r="AA836" s="9">
        <f t="shared" si="138"/>
        <v>68248.649999999994</v>
      </c>
      <c r="AB836" s="9">
        <f t="shared" si="139"/>
        <v>145722.65</v>
      </c>
    </row>
    <row r="837" spans="1:28" x14ac:dyDescent="0.25">
      <c r="A837" t="str">
        <f t="shared" si="130"/>
        <v>Donovan Willingham</v>
      </c>
      <c r="B837">
        <v>7741079360</v>
      </c>
      <c r="C837" t="s">
        <v>1620</v>
      </c>
      <c r="D837" t="s">
        <v>1621</v>
      </c>
      <c r="E837" t="s">
        <v>29</v>
      </c>
      <c r="F837" s="6">
        <v>60165</v>
      </c>
      <c r="G837">
        <f>COUNTIF(deals_closed!D:D,'calculations '!B837)</f>
        <v>22</v>
      </c>
      <c r="H837" s="6">
        <f>SUMIF(deals_closed!D:D,'calculations '!B837,deals_closed!C:C)</f>
        <v>766349</v>
      </c>
      <c r="I837" s="9">
        <f>VLOOKUP(E837,'2018_commission_structure'!$A$22:$I$24,9,FALSE)</f>
        <v>600000</v>
      </c>
      <c r="J837" s="7">
        <f t="shared" si="131"/>
        <v>750000</v>
      </c>
      <c r="K837" s="8">
        <f t="shared" si="132"/>
        <v>900000</v>
      </c>
      <c r="L837" s="9">
        <f t="shared" si="133"/>
        <v>1200000</v>
      </c>
      <c r="M837" s="10">
        <f t="shared" si="134"/>
        <v>1.2772483333333333</v>
      </c>
      <c r="N837" t="str">
        <f t="shared" si="135"/>
        <v>125-150%</v>
      </c>
      <c r="O837" s="9">
        <f>MIN(I837, H837)*INDEX('2018_commission_structure'!$A$21:$I$24,
MATCH($E837, '2018_commission_structure'!$A$21:$A$24,0),
MATCH(O$1, '2018_commission_structure'!$A$21:$I$21,0))</f>
        <v>78000</v>
      </c>
      <c r="P837" s="2">
        <f>IF(H837&gt;I837, MIN(H837-I837, J837-I837)*
INDEX('2018_commission_structure'!$A$21:$I$24,
MATCH($E837, '2018_commission_structure'!$A$21:$A$24, 0),
MATCH(P$1, '2018_commission_structure'!$A$21:$I$21, 0)), 0)</f>
        <v>25500.000000000004</v>
      </c>
      <c r="Q837" s="2">
        <f>IF(H837&gt;J837, MIN(H837-J837, K837-J837)*
INDEX('2018_commission_structure'!$A$21:$I$24,
MATCH($E837, '2018_commission_structure'!$A$21:$A$24, 0),
MATCH(Q$1, '2018_commission_structure'!$A$21:$I$21, 0)), 0)</f>
        <v>3433.29</v>
      </c>
      <c r="R837" s="2">
        <f>IF($H837&gt;K837,MIN($H837-K837,L837-K837)*INDEX('2018_commission_structure'!$A$21:$I$24,MATCH($E837,'2018_commission_structure'!$A$21:$A$24,0),MATCH('calculations '!R$1,'2018_commission_structure'!$A$21:$I$21,0)),0)</f>
        <v>0</v>
      </c>
      <c r="S837" s="2">
        <f>IF($H837&gt;L837, ($H837-L837) *INDEX('2018_commission_structure'!$A$21:$I$24,MATCH($E837, '2018_commission_structure'!$A$21:$A$24,0),MATCH(S$1, '2018_commission_structure'!$A$21:$I$21,0)), 0)</f>
        <v>0</v>
      </c>
      <c r="T837" s="2">
        <f t="shared" si="136"/>
        <v>106933.29</v>
      </c>
      <c r="U837" s="2">
        <f t="shared" si="137"/>
        <v>167098.28999999998</v>
      </c>
      <c r="V837" s="2">
        <f>MIN(I837, H837)*INDEX('2018_commission_structure'!$A$15:$I$18,MATCH($E837, '2018_commission_structure'!$A$15:$A$18,0),MATCH(V$1, '2018_commission_structure'!$A$15:$I$15,0))</f>
        <v>90000</v>
      </c>
      <c r="W837" s="2">
        <f>IF(H837&gt;I837, MIN(H837-I837, J837-I837)*INDEX('2018_commission_structure'!$A$15:$I$18,MATCH($E837, '2018_commission_structure'!$A$15:$A$18, 0),MATCH(W$1,'2018_commission_structure'!$A$15:$I$15, 0)), 0)</f>
        <v>27000</v>
      </c>
      <c r="X837" s="2">
        <f>IF(H837&gt;J837, MIN(H837-J837, K837-J837)*INDEX('2018_commission_structure'!$A$15:$I$24,MATCH($E837, '2018_commission_structure'!$A$15:$A$18, 0),MATCH(X$1, '2018_commission_structure'!$A$15:$I$15, 0)), 0)</f>
        <v>4087.25</v>
      </c>
      <c r="Y837" s="2">
        <f>IF($H837&gt;K837,MIN($H837-K837,L837-K837)*INDEX('2018_commission_structure'!$A$15:$I$24,MATCH($E837,'2018_commission_structure'!$A$15:$A$18,0),MATCH('calculations '!Y$1,'2018_commission_structure'!$A$15:$I$15,0)),0)</f>
        <v>0</v>
      </c>
      <c r="Z837" s="2">
        <f>IF($H837&gt;L837, ($H837-L837) *INDEX('2018_commission_structure'!$A$15:$I$24,MATCH($E837, '2018_commission_structure'!$A$15:$A$18,0),MATCH(Z$1, '2018_commission_structure'!$A$15:$I$15,0)), 0)</f>
        <v>0</v>
      </c>
      <c r="AA837" s="9">
        <f t="shared" si="138"/>
        <v>121087.25</v>
      </c>
      <c r="AB837" s="9">
        <f t="shared" si="139"/>
        <v>181252.25</v>
      </c>
    </row>
    <row r="838" spans="1:28" x14ac:dyDescent="0.25">
      <c r="A838" t="str">
        <f t="shared" si="130"/>
        <v>Marillin Yerrall</v>
      </c>
      <c r="B838">
        <v>8034345962</v>
      </c>
      <c r="C838" t="s">
        <v>1622</v>
      </c>
      <c r="D838" t="s">
        <v>1623</v>
      </c>
      <c r="E838" t="s">
        <v>10</v>
      </c>
      <c r="F838" s="6">
        <v>121088</v>
      </c>
      <c r="G838">
        <f>COUNTIF(deals_closed!D:D,'calculations '!B838)</f>
        <v>23</v>
      </c>
      <c r="H838" s="6">
        <f>SUMIF(deals_closed!D:D,'calculations '!B838,deals_closed!C:C)</f>
        <v>696032</v>
      </c>
      <c r="I838" s="9">
        <f>VLOOKUP(E838,'2018_commission_structure'!$A$22:$I$24,9,FALSE)</f>
        <v>750000</v>
      </c>
      <c r="J838" s="7">
        <f t="shared" si="131"/>
        <v>937500</v>
      </c>
      <c r="K838" s="8">
        <f t="shared" si="132"/>
        <v>1125000</v>
      </c>
      <c r="L838" s="9">
        <f t="shared" si="133"/>
        <v>1500000</v>
      </c>
      <c r="M838" s="10">
        <f t="shared" si="134"/>
        <v>0.92804266666666668</v>
      </c>
      <c r="N838" t="str">
        <f t="shared" si="135"/>
        <v>0-100%</v>
      </c>
      <c r="O838" s="9">
        <f>MIN(I838, H838)*INDEX('2018_commission_structure'!$A$21:$I$24,
MATCH($E838, '2018_commission_structure'!$A$21:$A$24,0),
MATCH(O$1, '2018_commission_structure'!$A$21:$I$21,0))</f>
        <v>104404.8</v>
      </c>
      <c r="P838" s="2">
        <f>IF(H838&gt;I838, MIN(H838-I838, J838-I838)*
INDEX('2018_commission_structure'!$A$21:$I$24,
MATCH($E838, '2018_commission_structure'!$A$21:$A$24, 0),
MATCH(P$1, '2018_commission_structure'!$A$21:$I$21, 0)), 0)</f>
        <v>0</v>
      </c>
      <c r="Q838" s="2">
        <f>IF(H838&gt;J838, MIN(H838-J838, K838-J838)*
INDEX('2018_commission_structure'!$A$21:$I$24,
MATCH($E838, '2018_commission_structure'!$A$21:$A$24, 0),
MATCH(Q$1, '2018_commission_structure'!$A$21:$I$21, 0)), 0)</f>
        <v>0</v>
      </c>
      <c r="R838" s="2">
        <f>IF($H838&gt;K838,MIN($H838-K838,L838-K838)*INDEX('2018_commission_structure'!$A$21:$I$24,MATCH($E838,'2018_commission_structure'!$A$21:$A$24,0),MATCH('calculations '!R$1,'2018_commission_structure'!$A$21:$I$21,0)),0)</f>
        <v>0</v>
      </c>
      <c r="S838" s="2">
        <f>IF($H838&gt;L838, ($H838-L838) *INDEX('2018_commission_structure'!$A$21:$I$24,MATCH($E838, '2018_commission_structure'!$A$21:$A$24,0),MATCH(S$1, '2018_commission_structure'!$A$21:$I$21,0)), 0)</f>
        <v>0</v>
      </c>
      <c r="T838" s="2">
        <f t="shared" si="136"/>
        <v>104404.8</v>
      </c>
      <c r="U838" s="2">
        <f t="shared" si="137"/>
        <v>225492.8</v>
      </c>
      <c r="V838" s="2">
        <f>MIN(I838, H838)*INDEX('2018_commission_structure'!$A$15:$I$18,MATCH($E838, '2018_commission_structure'!$A$15:$A$18,0),MATCH(V$1, '2018_commission_structure'!$A$15:$I$15,0))</f>
        <v>104404.8</v>
      </c>
      <c r="W838" s="2">
        <f>IF(H838&gt;I838, MIN(H838-I838, J838-I838)*INDEX('2018_commission_structure'!$A$15:$I$18,MATCH($E838, '2018_commission_structure'!$A$15:$A$18, 0),MATCH(W$1,'2018_commission_structure'!$A$15:$I$15, 0)), 0)</f>
        <v>0</v>
      </c>
      <c r="X838" s="2">
        <f>IF(H838&gt;J838, MIN(H838-J838, K838-J838)*INDEX('2018_commission_structure'!$A$15:$I$24,MATCH($E838, '2018_commission_structure'!$A$15:$A$18, 0),MATCH(X$1, '2018_commission_structure'!$A$15:$I$15, 0)), 0)</f>
        <v>0</v>
      </c>
      <c r="Y838" s="2">
        <f>IF($H838&gt;K838,MIN($H838-K838,L838-K838)*INDEX('2018_commission_structure'!$A$15:$I$24,MATCH($E838,'2018_commission_structure'!$A$15:$A$18,0),MATCH('calculations '!Y$1,'2018_commission_structure'!$A$15:$I$15,0)),0)</f>
        <v>0</v>
      </c>
      <c r="Z838" s="2">
        <f>IF($H838&gt;L838, ($H838-L838) *INDEX('2018_commission_structure'!$A$15:$I$24,MATCH($E838, '2018_commission_structure'!$A$15:$A$18,0),MATCH(Z$1, '2018_commission_structure'!$A$15:$I$15,0)), 0)</f>
        <v>0</v>
      </c>
      <c r="AA838" s="9">
        <f t="shared" si="138"/>
        <v>104404.8</v>
      </c>
      <c r="AB838" s="9">
        <f t="shared" si="139"/>
        <v>225492.8</v>
      </c>
    </row>
    <row r="839" spans="1:28" x14ac:dyDescent="0.25">
      <c r="A839" t="str">
        <f t="shared" si="130"/>
        <v>Elfrida Fone</v>
      </c>
      <c r="B839">
        <v>9518260397</v>
      </c>
      <c r="C839" t="s">
        <v>1624</v>
      </c>
      <c r="D839" t="s">
        <v>1625</v>
      </c>
      <c r="E839" t="s">
        <v>29</v>
      </c>
      <c r="F839" s="6">
        <v>63471</v>
      </c>
      <c r="G839">
        <f>COUNTIF(deals_closed!D:D,'calculations '!B839)</f>
        <v>18</v>
      </c>
      <c r="H839" s="6">
        <f>SUMIF(deals_closed!D:D,'calculations '!B839,deals_closed!C:C)</f>
        <v>652900</v>
      </c>
      <c r="I839" s="9">
        <f>VLOOKUP(E839,'2018_commission_structure'!$A$22:$I$24,9,FALSE)</f>
        <v>600000</v>
      </c>
      <c r="J839" s="7">
        <f t="shared" si="131"/>
        <v>750000</v>
      </c>
      <c r="K839" s="8">
        <f t="shared" si="132"/>
        <v>900000</v>
      </c>
      <c r="L839" s="9">
        <f t="shared" si="133"/>
        <v>1200000</v>
      </c>
      <c r="M839" s="10">
        <f t="shared" si="134"/>
        <v>1.0881666666666667</v>
      </c>
      <c r="N839" t="str">
        <f t="shared" si="135"/>
        <v>100-125%</v>
      </c>
      <c r="O839" s="9">
        <f>MIN(I839, H839)*INDEX('2018_commission_structure'!$A$21:$I$24,
MATCH($E839, '2018_commission_structure'!$A$21:$A$24,0),
MATCH(O$1, '2018_commission_structure'!$A$21:$I$21,0))</f>
        <v>78000</v>
      </c>
      <c r="P839" s="2">
        <f>IF(H839&gt;I839, MIN(H839-I839, J839-I839)*
INDEX('2018_commission_structure'!$A$21:$I$24,
MATCH($E839, '2018_commission_structure'!$A$21:$A$24, 0),
MATCH(P$1, '2018_commission_structure'!$A$21:$I$21, 0)), 0)</f>
        <v>8993</v>
      </c>
      <c r="Q839" s="2">
        <f>IF(H839&gt;J839, MIN(H839-J839, K839-J839)*
INDEX('2018_commission_structure'!$A$21:$I$24,
MATCH($E839, '2018_commission_structure'!$A$21:$A$24, 0),
MATCH(Q$1, '2018_commission_structure'!$A$21:$I$21, 0)), 0)</f>
        <v>0</v>
      </c>
      <c r="R839" s="2">
        <f>IF($H839&gt;K839,MIN($H839-K839,L839-K839)*INDEX('2018_commission_structure'!$A$21:$I$24,MATCH($E839,'2018_commission_structure'!$A$21:$A$24,0),MATCH('calculations '!R$1,'2018_commission_structure'!$A$21:$I$21,0)),0)</f>
        <v>0</v>
      </c>
      <c r="S839" s="2">
        <f>IF($H839&gt;L839, ($H839-L839) *INDEX('2018_commission_structure'!$A$21:$I$24,MATCH($E839, '2018_commission_structure'!$A$21:$A$24,0),MATCH(S$1, '2018_commission_structure'!$A$21:$I$21,0)), 0)</f>
        <v>0</v>
      </c>
      <c r="T839" s="2">
        <f t="shared" si="136"/>
        <v>86993</v>
      </c>
      <c r="U839" s="2">
        <f t="shared" si="137"/>
        <v>150464</v>
      </c>
      <c r="V839" s="2">
        <f>MIN(I839, H839)*INDEX('2018_commission_structure'!$A$15:$I$18,MATCH($E839, '2018_commission_structure'!$A$15:$A$18,0),MATCH(V$1, '2018_commission_structure'!$A$15:$I$15,0))</f>
        <v>90000</v>
      </c>
      <c r="W839" s="2">
        <f>IF(H839&gt;I839, MIN(H839-I839, J839-I839)*INDEX('2018_commission_structure'!$A$15:$I$18,MATCH($E839, '2018_commission_structure'!$A$15:$A$18, 0),MATCH(W$1,'2018_commission_structure'!$A$15:$I$15, 0)), 0)</f>
        <v>9522</v>
      </c>
      <c r="X839" s="2">
        <f>IF(H839&gt;J839, MIN(H839-J839, K839-J839)*INDEX('2018_commission_structure'!$A$15:$I$24,MATCH($E839, '2018_commission_structure'!$A$15:$A$18, 0),MATCH(X$1, '2018_commission_structure'!$A$15:$I$15, 0)), 0)</f>
        <v>0</v>
      </c>
      <c r="Y839" s="2">
        <f>IF($H839&gt;K839,MIN($H839-K839,L839-K839)*INDEX('2018_commission_structure'!$A$15:$I$24,MATCH($E839,'2018_commission_structure'!$A$15:$A$18,0),MATCH('calculations '!Y$1,'2018_commission_structure'!$A$15:$I$15,0)),0)</f>
        <v>0</v>
      </c>
      <c r="Z839" s="2">
        <f>IF($H839&gt;L839, ($H839-L839) *INDEX('2018_commission_structure'!$A$15:$I$24,MATCH($E839, '2018_commission_structure'!$A$15:$A$18,0),MATCH(Z$1, '2018_commission_structure'!$A$15:$I$15,0)), 0)</f>
        <v>0</v>
      </c>
      <c r="AA839" s="9">
        <f t="shared" si="138"/>
        <v>99522</v>
      </c>
      <c r="AB839" s="9">
        <f t="shared" si="139"/>
        <v>162993</v>
      </c>
    </row>
    <row r="840" spans="1:28" x14ac:dyDescent="0.25">
      <c r="A840" t="str">
        <f t="shared" si="130"/>
        <v>Pavlov Pucknell</v>
      </c>
      <c r="B840">
        <v>6769297310</v>
      </c>
      <c r="C840" t="s">
        <v>1626</v>
      </c>
      <c r="D840" t="s">
        <v>1627</v>
      </c>
      <c r="E840" t="s">
        <v>10</v>
      </c>
      <c r="F840" s="6">
        <v>83667</v>
      </c>
      <c r="G840">
        <f>COUNTIF(deals_closed!D:D,'calculations '!B840)</f>
        <v>23</v>
      </c>
      <c r="H840" s="6">
        <f>SUMIF(deals_closed!D:D,'calculations '!B840,deals_closed!C:C)</f>
        <v>743886</v>
      </c>
      <c r="I840" s="9">
        <f>VLOOKUP(E840,'2018_commission_structure'!$A$22:$I$24,9,FALSE)</f>
        <v>750000</v>
      </c>
      <c r="J840" s="7">
        <f t="shared" si="131"/>
        <v>937500</v>
      </c>
      <c r="K840" s="8">
        <f t="shared" si="132"/>
        <v>1125000</v>
      </c>
      <c r="L840" s="9">
        <f t="shared" si="133"/>
        <v>1500000</v>
      </c>
      <c r="M840" s="10">
        <f t="shared" si="134"/>
        <v>0.99184799999999995</v>
      </c>
      <c r="N840" t="str">
        <f t="shared" si="135"/>
        <v>0-100%</v>
      </c>
      <c r="O840" s="9">
        <f>MIN(I840, H840)*INDEX('2018_commission_structure'!$A$21:$I$24,
MATCH($E840, '2018_commission_structure'!$A$21:$A$24,0),
MATCH(O$1, '2018_commission_structure'!$A$21:$I$21,0))</f>
        <v>111582.9</v>
      </c>
      <c r="P840" s="2">
        <f>IF(H840&gt;I840, MIN(H840-I840, J840-I840)*
INDEX('2018_commission_structure'!$A$21:$I$24,
MATCH($E840, '2018_commission_structure'!$A$21:$A$24, 0),
MATCH(P$1, '2018_commission_structure'!$A$21:$I$21, 0)), 0)</f>
        <v>0</v>
      </c>
      <c r="Q840" s="2">
        <f>IF(H840&gt;J840, MIN(H840-J840, K840-J840)*
INDEX('2018_commission_structure'!$A$21:$I$24,
MATCH($E840, '2018_commission_structure'!$A$21:$A$24, 0),
MATCH(Q$1, '2018_commission_structure'!$A$21:$I$21, 0)), 0)</f>
        <v>0</v>
      </c>
      <c r="R840" s="2">
        <f>IF($H840&gt;K840,MIN($H840-K840,L840-K840)*INDEX('2018_commission_structure'!$A$21:$I$24,MATCH($E840,'2018_commission_structure'!$A$21:$A$24,0),MATCH('calculations '!R$1,'2018_commission_structure'!$A$21:$I$21,0)),0)</f>
        <v>0</v>
      </c>
      <c r="S840" s="2">
        <f>IF($H840&gt;L840, ($H840-L840) *INDEX('2018_commission_structure'!$A$21:$I$24,MATCH($E840, '2018_commission_structure'!$A$21:$A$24,0),MATCH(S$1, '2018_commission_structure'!$A$21:$I$21,0)), 0)</f>
        <v>0</v>
      </c>
      <c r="T840" s="2">
        <f t="shared" si="136"/>
        <v>111582.9</v>
      </c>
      <c r="U840" s="2">
        <f t="shared" si="137"/>
        <v>195249.9</v>
      </c>
      <c r="V840" s="2">
        <f>MIN(I840, H840)*INDEX('2018_commission_structure'!$A$15:$I$18,MATCH($E840, '2018_commission_structure'!$A$15:$A$18,0),MATCH(V$1, '2018_commission_structure'!$A$15:$I$15,0))</f>
        <v>111582.9</v>
      </c>
      <c r="W840" s="2">
        <f>IF(H840&gt;I840, MIN(H840-I840, J840-I840)*INDEX('2018_commission_structure'!$A$15:$I$18,MATCH($E840, '2018_commission_structure'!$A$15:$A$18, 0),MATCH(W$1,'2018_commission_structure'!$A$15:$I$15, 0)), 0)</f>
        <v>0</v>
      </c>
      <c r="X840" s="2">
        <f>IF(H840&gt;J840, MIN(H840-J840, K840-J840)*INDEX('2018_commission_structure'!$A$15:$I$24,MATCH($E840, '2018_commission_structure'!$A$15:$A$18, 0),MATCH(X$1, '2018_commission_structure'!$A$15:$I$15, 0)), 0)</f>
        <v>0</v>
      </c>
      <c r="Y840" s="2">
        <f>IF($H840&gt;K840,MIN($H840-K840,L840-K840)*INDEX('2018_commission_structure'!$A$15:$I$24,MATCH($E840,'2018_commission_structure'!$A$15:$A$18,0),MATCH('calculations '!Y$1,'2018_commission_structure'!$A$15:$I$15,0)),0)</f>
        <v>0</v>
      </c>
      <c r="Z840" s="2">
        <f>IF($H840&gt;L840, ($H840-L840) *INDEX('2018_commission_structure'!$A$15:$I$24,MATCH($E840, '2018_commission_structure'!$A$15:$A$18,0),MATCH(Z$1, '2018_commission_structure'!$A$15:$I$15,0)), 0)</f>
        <v>0</v>
      </c>
      <c r="AA840" s="9">
        <f t="shared" si="138"/>
        <v>111582.9</v>
      </c>
      <c r="AB840" s="9">
        <f t="shared" si="139"/>
        <v>195249.9</v>
      </c>
    </row>
    <row r="841" spans="1:28" x14ac:dyDescent="0.25">
      <c r="A841" t="str">
        <f t="shared" si="130"/>
        <v>Kristoforo Claremont</v>
      </c>
      <c r="B841">
        <v>3016446324</v>
      </c>
      <c r="C841" t="s">
        <v>1628</v>
      </c>
      <c r="D841" t="s">
        <v>1629</v>
      </c>
      <c r="E841" t="s">
        <v>7</v>
      </c>
      <c r="F841" s="6">
        <v>45261</v>
      </c>
      <c r="G841">
        <f>COUNTIF(deals_closed!D:D,'calculations '!B841)</f>
        <v>26</v>
      </c>
      <c r="H841" s="6">
        <f>SUMIF(deals_closed!D:D,'calculations '!B841,deals_closed!C:C)</f>
        <v>970661</v>
      </c>
      <c r="I841" s="9">
        <f>VLOOKUP(E841,'2018_commission_structure'!$A$22:$I$24,9,FALSE)</f>
        <v>500000</v>
      </c>
      <c r="J841" s="7">
        <f t="shared" si="131"/>
        <v>625000</v>
      </c>
      <c r="K841" s="8">
        <f t="shared" si="132"/>
        <v>750000</v>
      </c>
      <c r="L841" s="9">
        <f t="shared" si="133"/>
        <v>1000000</v>
      </c>
      <c r="M841" s="10">
        <f t="shared" si="134"/>
        <v>1.941322</v>
      </c>
      <c r="N841" t="str">
        <f t="shared" si="135"/>
        <v>150-200%</v>
      </c>
      <c r="O841" s="9">
        <f>MIN(I841, H841)*INDEX('2018_commission_structure'!$A$21:$I$24,
MATCH($E841, '2018_commission_structure'!$A$21:$A$24,0),
MATCH(O$1, '2018_commission_structure'!$A$21:$I$21,0))</f>
        <v>50000</v>
      </c>
      <c r="P841" s="2">
        <f>IF(H841&gt;I841, MIN(H841-I841, J841-I841)*
INDEX('2018_commission_structure'!$A$21:$I$24,
MATCH($E841, '2018_commission_structure'!$A$21:$A$24, 0),
MATCH(P$1, '2018_commission_structure'!$A$21:$I$21, 0)), 0)</f>
        <v>18750</v>
      </c>
      <c r="Q841" s="2">
        <f>IF(H841&gt;J841, MIN(H841-J841, K841-J841)*
INDEX('2018_commission_structure'!$A$21:$I$24,
MATCH($E841, '2018_commission_structure'!$A$21:$A$24, 0),
MATCH(Q$1, '2018_commission_structure'!$A$21:$I$21, 0)), 0)</f>
        <v>22500</v>
      </c>
      <c r="R841" s="2">
        <f>IF($H841&gt;K841,MIN($H841-K841,L841-K841)*INDEX('2018_commission_structure'!$A$21:$I$24,MATCH($E841,'2018_commission_structure'!$A$21:$A$24,0),MATCH('calculations '!R$1,'2018_commission_structure'!$A$21:$I$21,0)),0)</f>
        <v>48545.42</v>
      </c>
      <c r="S841" s="2">
        <f>IF($H841&gt;L841, ($H841-L841) *INDEX('2018_commission_structure'!$A$21:$I$24,MATCH($E841, '2018_commission_structure'!$A$21:$A$24,0),MATCH(S$1, '2018_commission_structure'!$A$21:$I$21,0)), 0)</f>
        <v>0</v>
      </c>
      <c r="T841" s="2">
        <f t="shared" si="136"/>
        <v>139795.41999999998</v>
      </c>
      <c r="U841" s="2">
        <f t="shared" si="137"/>
        <v>185056.41999999998</v>
      </c>
      <c r="V841" s="2">
        <f>MIN(I841, H841)*INDEX('2018_commission_structure'!$A$15:$I$18,MATCH($E841, '2018_commission_structure'!$A$15:$A$18,0),MATCH(V$1, '2018_commission_structure'!$A$15:$I$15,0))</f>
        <v>60000</v>
      </c>
      <c r="W841" s="2">
        <f>IF(H841&gt;I841, MIN(H841-I841, J841-I841)*INDEX('2018_commission_structure'!$A$15:$I$18,MATCH($E841, '2018_commission_structure'!$A$15:$A$18, 0),MATCH(W$1,'2018_commission_structure'!$A$15:$I$15, 0)), 0)</f>
        <v>21250</v>
      </c>
      <c r="X841" s="2">
        <f>IF(H841&gt;J841, MIN(H841-J841, K841-J841)*INDEX('2018_commission_structure'!$A$15:$I$24,MATCH($E841, '2018_commission_structure'!$A$15:$A$18, 0),MATCH(X$1, '2018_commission_structure'!$A$15:$I$15, 0)), 0)</f>
        <v>25000</v>
      </c>
      <c r="Y841" s="2">
        <f>IF($H841&gt;K841,MIN($H841-K841,L841-K841)*INDEX('2018_commission_structure'!$A$15:$I$24,MATCH($E841,'2018_commission_structure'!$A$15:$A$18,0),MATCH('calculations '!Y$1,'2018_commission_structure'!$A$15:$I$15,0)),0)</f>
        <v>48545.42</v>
      </c>
      <c r="Z841" s="2">
        <f>IF($H841&gt;L841, ($H841-L841) *INDEX('2018_commission_structure'!$A$15:$I$24,MATCH($E841, '2018_commission_structure'!$A$15:$A$18,0),MATCH(Z$1, '2018_commission_structure'!$A$15:$I$15,0)), 0)</f>
        <v>0</v>
      </c>
      <c r="AA841" s="9">
        <f t="shared" si="138"/>
        <v>154795.41999999998</v>
      </c>
      <c r="AB841" s="9">
        <f t="shared" si="139"/>
        <v>200056.41999999998</v>
      </c>
    </row>
    <row r="842" spans="1:28" x14ac:dyDescent="0.25">
      <c r="A842" t="str">
        <f t="shared" si="130"/>
        <v>Cyndi D'Agostino</v>
      </c>
      <c r="B842">
        <v>858481901</v>
      </c>
      <c r="C842" t="s">
        <v>1630</v>
      </c>
      <c r="D842" t="s">
        <v>1631</v>
      </c>
      <c r="E842" t="s">
        <v>10</v>
      </c>
      <c r="F842" s="6">
        <v>78794</v>
      </c>
      <c r="G842">
        <f>COUNTIF(deals_closed!D:D,'calculations '!B842)</f>
        <v>28</v>
      </c>
      <c r="H842" s="6">
        <f>SUMIF(deals_closed!D:D,'calculations '!B842,deals_closed!C:C)</f>
        <v>982174</v>
      </c>
      <c r="I842" s="9">
        <f>VLOOKUP(E842,'2018_commission_structure'!$A$22:$I$24,9,FALSE)</f>
        <v>750000</v>
      </c>
      <c r="J842" s="7">
        <f t="shared" si="131"/>
        <v>937500</v>
      </c>
      <c r="K842" s="8">
        <f t="shared" si="132"/>
        <v>1125000</v>
      </c>
      <c r="L842" s="9">
        <f t="shared" si="133"/>
        <v>1500000</v>
      </c>
      <c r="M842" s="10">
        <f t="shared" si="134"/>
        <v>1.3095653333333332</v>
      </c>
      <c r="N842" t="str">
        <f t="shared" si="135"/>
        <v>125-150%</v>
      </c>
      <c r="O842" s="9">
        <f>MIN(I842, H842)*INDEX('2018_commission_structure'!$A$21:$I$24,
MATCH($E842, '2018_commission_structure'!$A$21:$A$24,0),
MATCH(O$1, '2018_commission_structure'!$A$21:$I$21,0))</f>
        <v>112500</v>
      </c>
      <c r="P842" s="2">
        <f>IF(H842&gt;I842, MIN(H842-I842, J842-I842)*
INDEX('2018_commission_structure'!$A$21:$I$24,
MATCH($E842, '2018_commission_structure'!$A$21:$A$24, 0),
MATCH(P$1, '2018_commission_structure'!$A$21:$I$21, 0)), 0)</f>
        <v>35625</v>
      </c>
      <c r="Q842" s="2">
        <f>IF(H842&gt;J842, MIN(H842-J842, K842-J842)*
INDEX('2018_commission_structure'!$A$21:$I$24,
MATCH($E842, '2018_commission_structure'!$A$21:$A$24, 0),
MATCH(Q$1, '2018_commission_structure'!$A$21:$I$21, 0)), 0)</f>
        <v>10275.02</v>
      </c>
      <c r="R842" s="2">
        <f>IF($H842&gt;K842,MIN($H842-K842,L842-K842)*INDEX('2018_commission_structure'!$A$21:$I$24,MATCH($E842,'2018_commission_structure'!$A$21:$A$24,0),MATCH('calculations '!R$1,'2018_commission_structure'!$A$21:$I$21,0)),0)</f>
        <v>0</v>
      </c>
      <c r="S842" s="2">
        <f>IF($H842&gt;L842, ($H842-L842) *INDEX('2018_commission_structure'!$A$21:$I$24,MATCH($E842, '2018_commission_structure'!$A$21:$A$24,0),MATCH(S$1, '2018_commission_structure'!$A$21:$I$21,0)), 0)</f>
        <v>0</v>
      </c>
      <c r="T842" s="2">
        <f t="shared" si="136"/>
        <v>158400.01999999999</v>
      </c>
      <c r="U842" s="2">
        <f t="shared" si="137"/>
        <v>237194.02</v>
      </c>
      <c r="V842" s="2">
        <f>MIN(I842, H842)*INDEX('2018_commission_structure'!$A$15:$I$18,MATCH($E842, '2018_commission_structure'!$A$15:$A$18,0),MATCH(V$1, '2018_commission_structure'!$A$15:$I$15,0))</f>
        <v>112500</v>
      </c>
      <c r="W842" s="2">
        <f>IF(H842&gt;I842, MIN(H842-I842, J842-I842)*INDEX('2018_commission_structure'!$A$15:$I$18,MATCH($E842, '2018_commission_structure'!$A$15:$A$18, 0),MATCH(W$1,'2018_commission_structure'!$A$15:$I$15, 0)), 0)</f>
        <v>41250</v>
      </c>
      <c r="X842" s="2">
        <f>IF(H842&gt;J842, MIN(H842-J842, K842-J842)*INDEX('2018_commission_structure'!$A$15:$I$24,MATCH($E842, '2018_commission_structure'!$A$15:$A$18, 0),MATCH(X$1, '2018_commission_structure'!$A$15:$I$15, 0)), 0)</f>
        <v>11168.5</v>
      </c>
      <c r="Y842" s="2">
        <f>IF($H842&gt;K842,MIN($H842-K842,L842-K842)*INDEX('2018_commission_structure'!$A$15:$I$24,MATCH($E842,'2018_commission_structure'!$A$15:$A$18,0),MATCH('calculations '!Y$1,'2018_commission_structure'!$A$15:$I$15,0)),0)</f>
        <v>0</v>
      </c>
      <c r="Z842" s="2">
        <f>IF($H842&gt;L842, ($H842-L842) *INDEX('2018_commission_structure'!$A$15:$I$24,MATCH($E842, '2018_commission_structure'!$A$15:$A$18,0),MATCH(Z$1, '2018_commission_structure'!$A$15:$I$15,0)), 0)</f>
        <v>0</v>
      </c>
      <c r="AA842" s="9">
        <f t="shared" si="138"/>
        <v>164918.5</v>
      </c>
      <c r="AB842" s="9">
        <f t="shared" si="139"/>
        <v>243712.5</v>
      </c>
    </row>
    <row r="843" spans="1:28" x14ac:dyDescent="0.25">
      <c r="A843" t="str">
        <f t="shared" si="130"/>
        <v>Finn Dixey</v>
      </c>
      <c r="B843">
        <v>9196221739</v>
      </c>
      <c r="C843" t="s">
        <v>1632</v>
      </c>
      <c r="D843" t="s">
        <v>1633</v>
      </c>
      <c r="E843" t="s">
        <v>10</v>
      </c>
      <c r="F843" s="6">
        <v>89772</v>
      </c>
      <c r="G843">
        <f>COUNTIF(deals_closed!D:D,'calculations '!B843)</f>
        <v>22</v>
      </c>
      <c r="H843" s="6">
        <f>SUMIF(deals_closed!D:D,'calculations '!B843,deals_closed!C:C)</f>
        <v>773763</v>
      </c>
      <c r="I843" s="9">
        <f>VLOOKUP(E843,'2018_commission_structure'!$A$22:$I$24,9,FALSE)</f>
        <v>750000</v>
      </c>
      <c r="J843" s="7">
        <f t="shared" si="131"/>
        <v>937500</v>
      </c>
      <c r="K843" s="8">
        <f t="shared" si="132"/>
        <v>1125000</v>
      </c>
      <c r="L843" s="9">
        <f t="shared" si="133"/>
        <v>1500000</v>
      </c>
      <c r="M843" s="10">
        <f t="shared" si="134"/>
        <v>1.031684</v>
      </c>
      <c r="N843" t="str">
        <f t="shared" si="135"/>
        <v>100-125%</v>
      </c>
      <c r="O843" s="9">
        <f>MIN(I843, H843)*INDEX('2018_commission_structure'!$A$21:$I$24,
MATCH($E843, '2018_commission_structure'!$A$21:$A$24,0),
MATCH(O$1, '2018_commission_structure'!$A$21:$I$21,0))</f>
        <v>112500</v>
      </c>
      <c r="P843" s="2">
        <f>IF(H843&gt;I843, MIN(H843-I843, J843-I843)*
INDEX('2018_commission_structure'!$A$21:$I$24,
MATCH($E843, '2018_commission_structure'!$A$21:$A$24, 0),
MATCH(P$1, '2018_commission_structure'!$A$21:$I$21, 0)), 0)</f>
        <v>4514.97</v>
      </c>
      <c r="Q843" s="2">
        <f>IF(H843&gt;J843, MIN(H843-J843, K843-J843)*
INDEX('2018_commission_structure'!$A$21:$I$24,
MATCH($E843, '2018_commission_structure'!$A$21:$A$24, 0),
MATCH(Q$1, '2018_commission_structure'!$A$21:$I$21, 0)), 0)</f>
        <v>0</v>
      </c>
      <c r="R843" s="2">
        <f>IF($H843&gt;K843,MIN($H843-K843,L843-K843)*INDEX('2018_commission_structure'!$A$21:$I$24,MATCH($E843,'2018_commission_structure'!$A$21:$A$24,0),MATCH('calculations '!R$1,'2018_commission_structure'!$A$21:$I$21,0)),0)</f>
        <v>0</v>
      </c>
      <c r="S843" s="2">
        <f>IF($H843&gt;L843, ($H843-L843) *INDEX('2018_commission_structure'!$A$21:$I$24,MATCH($E843, '2018_commission_structure'!$A$21:$A$24,0),MATCH(S$1, '2018_commission_structure'!$A$21:$I$21,0)), 0)</f>
        <v>0</v>
      </c>
      <c r="T843" s="2">
        <f t="shared" si="136"/>
        <v>117014.97</v>
      </c>
      <c r="U843" s="2">
        <f t="shared" si="137"/>
        <v>206786.97</v>
      </c>
      <c r="V843" s="2">
        <f>MIN(I843, H843)*INDEX('2018_commission_structure'!$A$15:$I$18,MATCH($E843, '2018_commission_structure'!$A$15:$A$18,0),MATCH(V$1, '2018_commission_structure'!$A$15:$I$15,0))</f>
        <v>112500</v>
      </c>
      <c r="W843" s="2">
        <f>IF(H843&gt;I843, MIN(H843-I843, J843-I843)*INDEX('2018_commission_structure'!$A$15:$I$18,MATCH($E843, '2018_commission_structure'!$A$15:$A$18, 0),MATCH(W$1,'2018_commission_structure'!$A$15:$I$15, 0)), 0)</f>
        <v>5227.8599999999997</v>
      </c>
      <c r="X843" s="2">
        <f>IF(H843&gt;J843, MIN(H843-J843, K843-J843)*INDEX('2018_commission_structure'!$A$15:$I$24,MATCH($E843, '2018_commission_structure'!$A$15:$A$18, 0),MATCH(X$1, '2018_commission_structure'!$A$15:$I$15, 0)), 0)</f>
        <v>0</v>
      </c>
      <c r="Y843" s="2">
        <f>IF($H843&gt;K843,MIN($H843-K843,L843-K843)*INDEX('2018_commission_structure'!$A$15:$I$24,MATCH($E843,'2018_commission_structure'!$A$15:$A$18,0),MATCH('calculations '!Y$1,'2018_commission_structure'!$A$15:$I$15,0)),0)</f>
        <v>0</v>
      </c>
      <c r="Z843" s="2">
        <f>IF($H843&gt;L843, ($H843-L843) *INDEX('2018_commission_structure'!$A$15:$I$24,MATCH($E843, '2018_commission_structure'!$A$15:$A$18,0),MATCH(Z$1, '2018_commission_structure'!$A$15:$I$15,0)), 0)</f>
        <v>0</v>
      </c>
      <c r="AA843" s="9">
        <f t="shared" si="138"/>
        <v>117727.86</v>
      </c>
      <c r="AB843" s="9">
        <f t="shared" si="139"/>
        <v>207499.86</v>
      </c>
    </row>
    <row r="844" spans="1:28" x14ac:dyDescent="0.25">
      <c r="A844" t="str">
        <f t="shared" si="130"/>
        <v>Thatcher Haug</v>
      </c>
      <c r="B844">
        <v>2592292012</v>
      </c>
      <c r="C844" t="s">
        <v>1634</v>
      </c>
      <c r="D844" t="s">
        <v>1635</v>
      </c>
      <c r="E844" t="s">
        <v>7</v>
      </c>
      <c r="F844" s="6">
        <v>40895</v>
      </c>
      <c r="G844">
        <f>COUNTIF(deals_closed!D:D,'calculations '!B844)</f>
        <v>26</v>
      </c>
      <c r="H844" s="6">
        <f>SUMIF(deals_closed!D:D,'calculations '!B844,deals_closed!C:C)</f>
        <v>802034</v>
      </c>
      <c r="I844" s="9">
        <f>VLOOKUP(E844,'2018_commission_structure'!$A$22:$I$24,9,FALSE)</f>
        <v>500000</v>
      </c>
      <c r="J844" s="7">
        <f t="shared" si="131"/>
        <v>625000</v>
      </c>
      <c r="K844" s="8">
        <f t="shared" si="132"/>
        <v>750000</v>
      </c>
      <c r="L844" s="9">
        <f t="shared" si="133"/>
        <v>1000000</v>
      </c>
      <c r="M844" s="10">
        <f t="shared" si="134"/>
        <v>1.604068</v>
      </c>
      <c r="N844" t="str">
        <f t="shared" si="135"/>
        <v>150-200%</v>
      </c>
      <c r="O844" s="9">
        <f>MIN(I844, H844)*INDEX('2018_commission_structure'!$A$21:$I$24,
MATCH($E844, '2018_commission_structure'!$A$21:$A$24,0),
MATCH(O$1, '2018_commission_structure'!$A$21:$I$21,0))</f>
        <v>50000</v>
      </c>
      <c r="P844" s="2">
        <f>IF(H844&gt;I844, MIN(H844-I844, J844-I844)*
INDEX('2018_commission_structure'!$A$21:$I$24,
MATCH($E844, '2018_commission_structure'!$A$21:$A$24, 0),
MATCH(P$1, '2018_commission_structure'!$A$21:$I$21, 0)), 0)</f>
        <v>18750</v>
      </c>
      <c r="Q844" s="2">
        <f>IF(H844&gt;J844, MIN(H844-J844, K844-J844)*
INDEX('2018_commission_structure'!$A$21:$I$24,
MATCH($E844, '2018_commission_structure'!$A$21:$A$24, 0),
MATCH(Q$1, '2018_commission_structure'!$A$21:$I$21, 0)), 0)</f>
        <v>22500</v>
      </c>
      <c r="R844" s="2">
        <f>IF($H844&gt;K844,MIN($H844-K844,L844-K844)*INDEX('2018_commission_structure'!$A$21:$I$24,MATCH($E844,'2018_commission_structure'!$A$21:$A$24,0),MATCH('calculations '!R$1,'2018_commission_structure'!$A$21:$I$21,0)),0)</f>
        <v>11447.48</v>
      </c>
      <c r="S844" s="2">
        <f>IF($H844&gt;L844, ($H844-L844) *INDEX('2018_commission_structure'!$A$21:$I$24,MATCH($E844, '2018_commission_structure'!$A$21:$A$24,0),MATCH(S$1, '2018_commission_structure'!$A$21:$I$21,0)), 0)</f>
        <v>0</v>
      </c>
      <c r="T844" s="2">
        <f t="shared" si="136"/>
        <v>102697.48</v>
      </c>
      <c r="U844" s="2">
        <f t="shared" si="137"/>
        <v>143592.47999999998</v>
      </c>
      <c r="V844" s="2">
        <f>MIN(I844, H844)*INDEX('2018_commission_structure'!$A$15:$I$18,MATCH($E844, '2018_commission_structure'!$A$15:$A$18,0),MATCH(V$1, '2018_commission_structure'!$A$15:$I$15,0))</f>
        <v>60000</v>
      </c>
      <c r="W844" s="2">
        <f>IF(H844&gt;I844, MIN(H844-I844, J844-I844)*INDEX('2018_commission_structure'!$A$15:$I$18,MATCH($E844, '2018_commission_structure'!$A$15:$A$18, 0),MATCH(W$1,'2018_commission_structure'!$A$15:$I$15, 0)), 0)</f>
        <v>21250</v>
      </c>
      <c r="X844" s="2">
        <f>IF(H844&gt;J844, MIN(H844-J844, K844-J844)*INDEX('2018_commission_structure'!$A$15:$I$24,MATCH($E844, '2018_commission_structure'!$A$15:$A$18, 0),MATCH(X$1, '2018_commission_structure'!$A$15:$I$15, 0)), 0)</f>
        <v>25000</v>
      </c>
      <c r="Y844" s="2">
        <f>IF($H844&gt;K844,MIN($H844-K844,L844-K844)*INDEX('2018_commission_structure'!$A$15:$I$24,MATCH($E844,'2018_commission_structure'!$A$15:$A$18,0),MATCH('calculations '!Y$1,'2018_commission_structure'!$A$15:$I$15,0)),0)</f>
        <v>11447.48</v>
      </c>
      <c r="Z844" s="2">
        <f>IF($H844&gt;L844, ($H844-L844) *INDEX('2018_commission_structure'!$A$15:$I$24,MATCH($E844, '2018_commission_structure'!$A$15:$A$18,0),MATCH(Z$1, '2018_commission_structure'!$A$15:$I$15,0)), 0)</f>
        <v>0</v>
      </c>
      <c r="AA844" s="9">
        <f t="shared" si="138"/>
        <v>117697.48</v>
      </c>
      <c r="AB844" s="9">
        <f t="shared" si="139"/>
        <v>158592.47999999998</v>
      </c>
    </row>
    <row r="845" spans="1:28" x14ac:dyDescent="0.25">
      <c r="A845" t="str">
        <f t="shared" si="130"/>
        <v>Chuck Petkov</v>
      </c>
      <c r="B845">
        <v>9312128221</v>
      </c>
      <c r="C845" t="s">
        <v>1636</v>
      </c>
      <c r="D845" t="s">
        <v>1637</v>
      </c>
      <c r="E845" t="s">
        <v>7</v>
      </c>
      <c r="F845" s="6">
        <v>49598</v>
      </c>
      <c r="G845">
        <f>COUNTIF(deals_closed!D:D,'calculations '!B845)</f>
        <v>15</v>
      </c>
      <c r="H845" s="6">
        <f>SUMIF(deals_closed!D:D,'calculations '!B845,deals_closed!C:C)</f>
        <v>518485</v>
      </c>
      <c r="I845" s="9">
        <f>VLOOKUP(E845,'2018_commission_structure'!$A$22:$I$24,9,FALSE)</f>
        <v>500000</v>
      </c>
      <c r="J845" s="7">
        <f t="shared" si="131"/>
        <v>625000</v>
      </c>
      <c r="K845" s="8">
        <f t="shared" si="132"/>
        <v>750000</v>
      </c>
      <c r="L845" s="9">
        <f t="shared" si="133"/>
        <v>1000000</v>
      </c>
      <c r="M845" s="10">
        <f t="shared" si="134"/>
        <v>1.0369699999999999</v>
      </c>
      <c r="N845" t="str">
        <f t="shared" si="135"/>
        <v>100-125%</v>
      </c>
      <c r="O845" s="9">
        <f>MIN(I845, H845)*INDEX('2018_commission_structure'!$A$21:$I$24,
MATCH($E845, '2018_commission_structure'!$A$21:$A$24,0),
MATCH(O$1, '2018_commission_structure'!$A$21:$I$21,0))</f>
        <v>50000</v>
      </c>
      <c r="P845" s="2">
        <f>IF(H845&gt;I845, MIN(H845-I845, J845-I845)*
INDEX('2018_commission_structure'!$A$21:$I$24,
MATCH($E845, '2018_commission_structure'!$A$21:$A$24, 0),
MATCH(P$1, '2018_commission_structure'!$A$21:$I$21, 0)), 0)</f>
        <v>2772.75</v>
      </c>
      <c r="Q845" s="2">
        <f>IF(H845&gt;J845, MIN(H845-J845, K845-J845)*
INDEX('2018_commission_structure'!$A$21:$I$24,
MATCH($E845, '2018_commission_structure'!$A$21:$A$24, 0),
MATCH(Q$1, '2018_commission_structure'!$A$21:$I$21, 0)), 0)</f>
        <v>0</v>
      </c>
      <c r="R845" s="2">
        <f>IF($H845&gt;K845,MIN($H845-K845,L845-K845)*INDEX('2018_commission_structure'!$A$21:$I$24,MATCH($E845,'2018_commission_structure'!$A$21:$A$24,0),MATCH('calculations '!R$1,'2018_commission_structure'!$A$21:$I$21,0)),0)</f>
        <v>0</v>
      </c>
      <c r="S845" s="2">
        <f>IF($H845&gt;L845, ($H845-L845) *INDEX('2018_commission_structure'!$A$21:$I$24,MATCH($E845, '2018_commission_structure'!$A$21:$A$24,0),MATCH(S$1, '2018_commission_structure'!$A$21:$I$21,0)), 0)</f>
        <v>0</v>
      </c>
      <c r="T845" s="2">
        <f t="shared" si="136"/>
        <v>52772.75</v>
      </c>
      <c r="U845" s="2">
        <f t="shared" si="137"/>
        <v>102370.75</v>
      </c>
      <c r="V845" s="2">
        <f>MIN(I845, H845)*INDEX('2018_commission_structure'!$A$15:$I$18,MATCH($E845, '2018_commission_structure'!$A$15:$A$18,0),MATCH(V$1, '2018_commission_structure'!$A$15:$I$15,0))</f>
        <v>60000</v>
      </c>
      <c r="W845" s="2">
        <f>IF(H845&gt;I845, MIN(H845-I845, J845-I845)*INDEX('2018_commission_structure'!$A$15:$I$18,MATCH($E845, '2018_commission_structure'!$A$15:$A$18, 0),MATCH(W$1,'2018_commission_structure'!$A$15:$I$15, 0)), 0)</f>
        <v>3142.4500000000003</v>
      </c>
      <c r="X845" s="2">
        <f>IF(H845&gt;J845, MIN(H845-J845, K845-J845)*INDEX('2018_commission_structure'!$A$15:$I$24,MATCH($E845, '2018_commission_structure'!$A$15:$A$18, 0),MATCH(X$1, '2018_commission_structure'!$A$15:$I$15, 0)), 0)</f>
        <v>0</v>
      </c>
      <c r="Y845" s="2">
        <f>IF($H845&gt;K845,MIN($H845-K845,L845-K845)*INDEX('2018_commission_structure'!$A$15:$I$24,MATCH($E845,'2018_commission_structure'!$A$15:$A$18,0),MATCH('calculations '!Y$1,'2018_commission_structure'!$A$15:$I$15,0)),0)</f>
        <v>0</v>
      </c>
      <c r="Z845" s="2">
        <f>IF($H845&gt;L845, ($H845-L845) *INDEX('2018_commission_structure'!$A$15:$I$24,MATCH($E845, '2018_commission_structure'!$A$15:$A$18,0),MATCH(Z$1, '2018_commission_structure'!$A$15:$I$15,0)), 0)</f>
        <v>0</v>
      </c>
      <c r="AA845" s="9">
        <f t="shared" si="138"/>
        <v>63142.45</v>
      </c>
      <c r="AB845" s="9">
        <f t="shared" si="139"/>
        <v>112740.45</v>
      </c>
    </row>
    <row r="846" spans="1:28" x14ac:dyDescent="0.25">
      <c r="A846" t="str">
        <f t="shared" si="130"/>
        <v>Kev Scogin</v>
      </c>
      <c r="B846">
        <v>8204786093</v>
      </c>
      <c r="C846" t="s">
        <v>1638</v>
      </c>
      <c r="D846" t="s">
        <v>1639</v>
      </c>
      <c r="E846" t="s">
        <v>10</v>
      </c>
      <c r="F846" s="6">
        <v>96492</v>
      </c>
      <c r="G846">
        <f>COUNTIF(deals_closed!D:D,'calculations '!B846)</f>
        <v>21</v>
      </c>
      <c r="H846" s="6">
        <f>SUMIF(deals_closed!D:D,'calculations '!B846,deals_closed!C:C)</f>
        <v>675470</v>
      </c>
      <c r="I846" s="9">
        <f>VLOOKUP(E846,'2018_commission_structure'!$A$22:$I$24,9,FALSE)</f>
        <v>750000</v>
      </c>
      <c r="J846" s="7">
        <f t="shared" si="131"/>
        <v>937500</v>
      </c>
      <c r="K846" s="8">
        <f t="shared" si="132"/>
        <v>1125000</v>
      </c>
      <c r="L846" s="9">
        <f t="shared" si="133"/>
        <v>1500000</v>
      </c>
      <c r="M846" s="10">
        <f t="shared" si="134"/>
        <v>0.90062666666666669</v>
      </c>
      <c r="N846" t="str">
        <f t="shared" si="135"/>
        <v>0-100%</v>
      </c>
      <c r="O846" s="9">
        <f>MIN(I846, H846)*INDEX('2018_commission_structure'!$A$21:$I$24,
MATCH($E846, '2018_commission_structure'!$A$21:$A$24,0),
MATCH(O$1, '2018_commission_structure'!$A$21:$I$21,0))</f>
        <v>101320.5</v>
      </c>
      <c r="P846" s="2">
        <f>IF(H846&gt;I846, MIN(H846-I846, J846-I846)*
INDEX('2018_commission_structure'!$A$21:$I$24,
MATCH($E846, '2018_commission_structure'!$A$21:$A$24, 0),
MATCH(P$1, '2018_commission_structure'!$A$21:$I$21, 0)), 0)</f>
        <v>0</v>
      </c>
      <c r="Q846" s="2">
        <f>IF(H846&gt;J846, MIN(H846-J846, K846-J846)*
INDEX('2018_commission_structure'!$A$21:$I$24,
MATCH($E846, '2018_commission_structure'!$A$21:$A$24, 0),
MATCH(Q$1, '2018_commission_structure'!$A$21:$I$21, 0)), 0)</f>
        <v>0</v>
      </c>
      <c r="R846" s="2">
        <f>IF($H846&gt;K846,MIN($H846-K846,L846-K846)*INDEX('2018_commission_structure'!$A$21:$I$24,MATCH($E846,'2018_commission_structure'!$A$21:$A$24,0),MATCH('calculations '!R$1,'2018_commission_structure'!$A$21:$I$21,0)),0)</f>
        <v>0</v>
      </c>
      <c r="S846" s="2">
        <f>IF($H846&gt;L846, ($H846-L846) *INDEX('2018_commission_structure'!$A$21:$I$24,MATCH($E846, '2018_commission_structure'!$A$21:$A$24,0),MATCH(S$1, '2018_commission_structure'!$A$21:$I$21,0)), 0)</f>
        <v>0</v>
      </c>
      <c r="T846" s="2">
        <f t="shared" si="136"/>
        <v>101320.5</v>
      </c>
      <c r="U846" s="2">
        <f t="shared" si="137"/>
        <v>197812.5</v>
      </c>
      <c r="V846" s="2">
        <f>MIN(I846, H846)*INDEX('2018_commission_structure'!$A$15:$I$18,MATCH($E846, '2018_commission_structure'!$A$15:$A$18,0),MATCH(V$1, '2018_commission_structure'!$A$15:$I$15,0))</f>
        <v>101320.5</v>
      </c>
      <c r="W846" s="2">
        <f>IF(H846&gt;I846, MIN(H846-I846, J846-I846)*INDEX('2018_commission_structure'!$A$15:$I$18,MATCH($E846, '2018_commission_structure'!$A$15:$A$18, 0),MATCH(W$1,'2018_commission_structure'!$A$15:$I$15, 0)), 0)</f>
        <v>0</v>
      </c>
      <c r="X846" s="2">
        <f>IF(H846&gt;J846, MIN(H846-J846, K846-J846)*INDEX('2018_commission_structure'!$A$15:$I$24,MATCH($E846, '2018_commission_structure'!$A$15:$A$18, 0),MATCH(X$1, '2018_commission_structure'!$A$15:$I$15, 0)), 0)</f>
        <v>0</v>
      </c>
      <c r="Y846" s="2">
        <f>IF($H846&gt;K846,MIN($H846-K846,L846-K846)*INDEX('2018_commission_structure'!$A$15:$I$24,MATCH($E846,'2018_commission_structure'!$A$15:$A$18,0),MATCH('calculations '!Y$1,'2018_commission_structure'!$A$15:$I$15,0)),0)</f>
        <v>0</v>
      </c>
      <c r="Z846" s="2">
        <f>IF($H846&gt;L846, ($H846-L846) *INDEX('2018_commission_structure'!$A$15:$I$24,MATCH($E846, '2018_commission_structure'!$A$15:$A$18,0),MATCH(Z$1, '2018_commission_structure'!$A$15:$I$15,0)), 0)</f>
        <v>0</v>
      </c>
      <c r="AA846" s="9">
        <f t="shared" si="138"/>
        <v>101320.5</v>
      </c>
      <c r="AB846" s="9">
        <f t="shared" si="139"/>
        <v>197812.5</v>
      </c>
    </row>
    <row r="847" spans="1:28" x14ac:dyDescent="0.25">
      <c r="A847" t="str">
        <f t="shared" si="130"/>
        <v>Rodd Froggatt</v>
      </c>
      <c r="B847">
        <v>959209328</v>
      </c>
      <c r="C847" t="s">
        <v>1549</v>
      </c>
      <c r="D847" t="s">
        <v>1640</v>
      </c>
      <c r="E847" t="s">
        <v>7</v>
      </c>
      <c r="F847" s="6">
        <v>48352</v>
      </c>
      <c r="G847">
        <f>COUNTIF(deals_closed!D:D,'calculations '!B847)</f>
        <v>11</v>
      </c>
      <c r="H847" s="6">
        <f>SUMIF(deals_closed!D:D,'calculations '!B847,deals_closed!C:C)</f>
        <v>408387</v>
      </c>
      <c r="I847" s="9">
        <f>VLOOKUP(E847,'2018_commission_structure'!$A$22:$I$24,9,FALSE)</f>
        <v>500000</v>
      </c>
      <c r="J847" s="7">
        <f t="shared" si="131"/>
        <v>625000</v>
      </c>
      <c r="K847" s="8">
        <f t="shared" si="132"/>
        <v>750000</v>
      </c>
      <c r="L847" s="9">
        <f t="shared" si="133"/>
        <v>1000000</v>
      </c>
      <c r="M847" s="10">
        <f t="shared" si="134"/>
        <v>0.816774</v>
      </c>
      <c r="N847" t="str">
        <f t="shared" si="135"/>
        <v>0-100%</v>
      </c>
      <c r="O847" s="9">
        <f>MIN(I847, H847)*INDEX('2018_commission_structure'!$A$21:$I$24,
MATCH($E847, '2018_commission_structure'!$A$21:$A$24,0),
MATCH(O$1, '2018_commission_structure'!$A$21:$I$21,0))</f>
        <v>40838.700000000004</v>
      </c>
      <c r="P847" s="2">
        <f>IF(H847&gt;I847, MIN(H847-I847, J847-I847)*
INDEX('2018_commission_structure'!$A$21:$I$24,
MATCH($E847, '2018_commission_structure'!$A$21:$A$24, 0),
MATCH(P$1, '2018_commission_structure'!$A$21:$I$21, 0)), 0)</f>
        <v>0</v>
      </c>
      <c r="Q847" s="2">
        <f>IF(H847&gt;J847, MIN(H847-J847, K847-J847)*
INDEX('2018_commission_structure'!$A$21:$I$24,
MATCH($E847, '2018_commission_structure'!$A$21:$A$24, 0),
MATCH(Q$1, '2018_commission_structure'!$A$21:$I$21, 0)), 0)</f>
        <v>0</v>
      </c>
      <c r="R847" s="2">
        <f>IF($H847&gt;K847,MIN($H847-K847,L847-K847)*INDEX('2018_commission_structure'!$A$21:$I$24,MATCH($E847,'2018_commission_structure'!$A$21:$A$24,0),MATCH('calculations '!R$1,'2018_commission_structure'!$A$21:$I$21,0)),0)</f>
        <v>0</v>
      </c>
      <c r="S847" s="2">
        <f>IF($H847&gt;L847, ($H847-L847) *INDEX('2018_commission_structure'!$A$21:$I$24,MATCH($E847, '2018_commission_structure'!$A$21:$A$24,0),MATCH(S$1, '2018_commission_structure'!$A$21:$I$21,0)), 0)</f>
        <v>0</v>
      </c>
      <c r="T847" s="2">
        <f t="shared" si="136"/>
        <v>40838.700000000004</v>
      </c>
      <c r="U847" s="2">
        <f t="shared" si="137"/>
        <v>89190.700000000012</v>
      </c>
      <c r="V847" s="2">
        <f>MIN(I847, H847)*INDEX('2018_commission_structure'!$A$15:$I$18,MATCH($E847, '2018_commission_structure'!$A$15:$A$18,0),MATCH(V$1, '2018_commission_structure'!$A$15:$I$15,0))</f>
        <v>49006.439999999995</v>
      </c>
      <c r="W847" s="2">
        <f>IF(H847&gt;I847, MIN(H847-I847, J847-I847)*INDEX('2018_commission_structure'!$A$15:$I$18,MATCH($E847, '2018_commission_structure'!$A$15:$A$18, 0),MATCH(W$1,'2018_commission_structure'!$A$15:$I$15, 0)), 0)</f>
        <v>0</v>
      </c>
      <c r="X847" s="2">
        <f>IF(H847&gt;J847, MIN(H847-J847, K847-J847)*INDEX('2018_commission_structure'!$A$15:$I$24,MATCH($E847, '2018_commission_structure'!$A$15:$A$18, 0),MATCH(X$1, '2018_commission_structure'!$A$15:$I$15, 0)), 0)</f>
        <v>0</v>
      </c>
      <c r="Y847" s="2">
        <f>IF($H847&gt;K847,MIN($H847-K847,L847-K847)*INDEX('2018_commission_structure'!$A$15:$I$24,MATCH($E847,'2018_commission_structure'!$A$15:$A$18,0),MATCH('calculations '!Y$1,'2018_commission_structure'!$A$15:$I$15,0)),0)</f>
        <v>0</v>
      </c>
      <c r="Z847" s="2">
        <f>IF($H847&gt;L847, ($H847-L847) *INDEX('2018_commission_structure'!$A$15:$I$24,MATCH($E847, '2018_commission_structure'!$A$15:$A$18,0),MATCH(Z$1, '2018_commission_structure'!$A$15:$I$15,0)), 0)</f>
        <v>0</v>
      </c>
      <c r="AA847" s="9">
        <f t="shared" si="138"/>
        <v>49006.439999999995</v>
      </c>
      <c r="AB847" s="9">
        <f t="shared" si="139"/>
        <v>97358.44</v>
      </c>
    </row>
    <row r="848" spans="1:28" x14ac:dyDescent="0.25">
      <c r="A848" t="str">
        <f t="shared" si="130"/>
        <v>Garnette Woodyear</v>
      </c>
      <c r="B848">
        <v>4866916575</v>
      </c>
      <c r="C848" t="s">
        <v>1641</v>
      </c>
      <c r="D848" t="s">
        <v>1642</v>
      </c>
      <c r="E848" t="s">
        <v>7</v>
      </c>
      <c r="F848" s="6">
        <v>45185</v>
      </c>
      <c r="G848">
        <f>COUNTIF(deals_closed!D:D,'calculations '!B848)</f>
        <v>22</v>
      </c>
      <c r="H848" s="6">
        <f>SUMIF(deals_closed!D:D,'calculations '!B848,deals_closed!C:C)</f>
        <v>886977</v>
      </c>
      <c r="I848" s="9">
        <f>VLOOKUP(E848,'2018_commission_structure'!$A$22:$I$24,9,FALSE)</f>
        <v>500000</v>
      </c>
      <c r="J848" s="7">
        <f t="shared" si="131"/>
        <v>625000</v>
      </c>
      <c r="K848" s="8">
        <f t="shared" si="132"/>
        <v>750000</v>
      </c>
      <c r="L848" s="9">
        <f t="shared" si="133"/>
        <v>1000000</v>
      </c>
      <c r="M848" s="10">
        <f t="shared" si="134"/>
        <v>1.773954</v>
      </c>
      <c r="N848" t="str">
        <f t="shared" si="135"/>
        <v>150-200%</v>
      </c>
      <c r="O848" s="9">
        <f>MIN(I848, H848)*INDEX('2018_commission_structure'!$A$21:$I$24,
MATCH($E848, '2018_commission_structure'!$A$21:$A$24,0),
MATCH(O$1, '2018_commission_structure'!$A$21:$I$21,0))</f>
        <v>50000</v>
      </c>
      <c r="P848" s="2">
        <f>IF(H848&gt;I848, MIN(H848-I848, J848-I848)*
INDEX('2018_commission_structure'!$A$21:$I$24,
MATCH($E848, '2018_commission_structure'!$A$21:$A$24, 0),
MATCH(P$1, '2018_commission_structure'!$A$21:$I$21, 0)), 0)</f>
        <v>18750</v>
      </c>
      <c r="Q848" s="2">
        <f>IF(H848&gt;J848, MIN(H848-J848, K848-J848)*
INDEX('2018_commission_structure'!$A$21:$I$24,
MATCH($E848, '2018_commission_structure'!$A$21:$A$24, 0),
MATCH(Q$1, '2018_commission_structure'!$A$21:$I$21, 0)), 0)</f>
        <v>22500</v>
      </c>
      <c r="R848" s="2">
        <f>IF($H848&gt;K848,MIN($H848-K848,L848-K848)*INDEX('2018_commission_structure'!$A$21:$I$24,MATCH($E848,'2018_commission_structure'!$A$21:$A$24,0),MATCH('calculations '!R$1,'2018_commission_structure'!$A$21:$I$21,0)),0)</f>
        <v>30134.94</v>
      </c>
      <c r="S848" s="2">
        <f>IF($H848&gt;L848, ($H848-L848) *INDEX('2018_commission_structure'!$A$21:$I$24,MATCH($E848, '2018_commission_structure'!$A$21:$A$24,0),MATCH(S$1, '2018_commission_structure'!$A$21:$I$21,0)), 0)</f>
        <v>0</v>
      </c>
      <c r="T848" s="2">
        <f t="shared" si="136"/>
        <v>121384.94</v>
      </c>
      <c r="U848" s="2">
        <f t="shared" si="137"/>
        <v>166569.94</v>
      </c>
      <c r="V848" s="2">
        <f>MIN(I848, H848)*INDEX('2018_commission_structure'!$A$15:$I$18,MATCH($E848, '2018_commission_structure'!$A$15:$A$18,0),MATCH(V$1, '2018_commission_structure'!$A$15:$I$15,0))</f>
        <v>60000</v>
      </c>
      <c r="W848" s="2">
        <f>IF(H848&gt;I848, MIN(H848-I848, J848-I848)*INDEX('2018_commission_structure'!$A$15:$I$18,MATCH($E848, '2018_commission_structure'!$A$15:$A$18, 0),MATCH(W$1,'2018_commission_structure'!$A$15:$I$15, 0)), 0)</f>
        <v>21250</v>
      </c>
      <c r="X848" s="2">
        <f>IF(H848&gt;J848, MIN(H848-J848, K848-J848)*INDEX('2018_commission_structure'!$A$15:$I$24,MATCH($E848, '2018_commission_structure'!$A$15:$A$18, 0),MATCH(X$1, '2018_commission_structure'!$A$15:$I$15, 0)), 0)</f>
        <v>25000</v>
      </c>
      <c r="Y848" s="2">
        <f>IF($H848&gt;K848,MIN($H848-K848,L848-K848)*INDEX('2018_commission_structure'!$A$15:$I$24,MATCH($E848,'2018_commission_structure'!$A$15:$A$18,0),MATCH('calculations '!Y$1,'2018_commission_structure'!$A$15:$I$15,0)),0)</f>
        <v>30134.94</v>
      </c>
      <c r="Z848" s="2">
        <f>IF($H848&gt;L848, ($H848-L848) *INDEX('2018_commission_structure'!$A$15:$I$24,MATCH($E848, '2018_commission_structure'!$A$15:$A$18,0),MATCH(Z$1, '2018_commission_structure'!$A$15:$I$15,0)), 0)</f>
        <v>0</v>
      </c>
      <c r="AA848" s="9">
        <f t="shared" si="138"/>
        <v>136384.94</v>
      </c>
      <c r="AB848" s="9">
        <f t="shared" si="139"/>
        <v>181569.94</v>
      </c>
    </row>
    <row r="849" spans="1:28" x14ac:dyDescent="0.25">
      <c r="A849" t="str">
        <f t="shared" si="130"/>
        <v>Marleah Lingner</v>
      </c>
      <c r="B849">
        <v>4191160419</v>
      </c>
      <c r="C849" t="s">
        <v>1643</v>
      </c>
      <c r="D849" t="s">
        <v>1644</v>
      </c>
      <c r="E849" t="s">
        <v>7</v>
      </c>
      <c r="F849" s="6">
        <v>39616</v>
      </c>
      <c r="G849">
        <f>COUNTIF(deals_closed!D:D,'calculations '!B849)</f>
        <v>15</v>
      </c>
      <c r="H849" s="6">
        <f>SUMIF(deals_closed!D:D,'calculations '!B849,deals_closed!C:C)</f>
        <v>641056</v>
      </c>
      <c r="I849" s="9">
        <f>VLOOKUP(E849,'2018_commission_structure'!$A$22:$I$24,9,FALSE)</f>
        <v>500000</v>
      </c>
      <c r="J849" s="7">
        <f t="shared" si="131"/>
        <v>625000</v>
      </c>
      <c r="K849" s="8">
        <f t="shared" si="132"/>
        <v>750000</v>
      </c>
      <c r="L849" s="9">
        <f t="shared" si="133"/>
        <v>1000000</v>
      </c>
      <c r="M849" s="10">
        <f t="shared" si="134"/>
        <v>1.2821119999999999</v>
      </c>
      <c r="N849" t="str">
        <f t="shared" si="135"/>
        <v>125-150%</v>
      </c>
      <c r="O849" s="9">
        <f>MIN(I849, H849)*INDEX('2018_commission_structure'!$A$21:$I$24,
MATCH($E849, '2018_commission_structure'!$A$21:$A$24,0),
MATCH(O$1, '2018_commission_structure'!$A$21:$I$21,0))</f>
        <v>50000</v>
      </c>
      <c r="P849" s="2">
        <f>IF(H849&gt;I849, MIN(H849-I849, J849-I849)*
INDEX('2018_commission_structure'!$A$21:$I$24,
MATCH($E849, '2018_commission_structure'!$A$21:$A$24, 0),
MATCH(P$1, '2018_commission_structure'!$A$21:$I$21, 0)), 0)</f>
        <v>18750</v>
      </c>
      <c r="Q849" s="2">
        <f>IF(H849&gt;J849, MIN(H849-J849, K849-J849)*
INDEX('2018_commission_structure'!$A$21:$I$24,
MATCH($E849, '2018_commission_structure'!$A$21:$A$24, 0),
MATCH(Q$1, '2018_commission_structure'!$A$21:$I$21, 0)), 0)</f>
        <v>2890.08</v>
      </c>
      <c r="R849" s="2">
        <f>IF($H849&gt;K849,MIN($H849-K849,L849-K849)*INDEX('2018_commission_structure'!$A$21:$I$24,MATCH($E849,'2018_commission_structure'!$A$21:$A$24,0),MATCH('calculations '!R$1,'2018_commission_structure'!$A$21:$I$21,0)),0)</f>
        <v>0</v>
      </c>
      <c r="S849" s="2">
        <f>IF($H849&gt;L849, ($H849-L849) *INDEX('2018_commission_structure'!$A$21:$I$24,MATCH($E849, '2018_commission_structure'!$A$21:$A$24,0),MATCH(S$1, '2018_commission_structure'!$A$21:$I$21,0)), 0)</f>
        <v>0</v>
      </c>
      <c r="T849" s="2">
        <f t="shared" si="136"/>
        <v>71640.08</v>
      </c>
      <c r="U849" s="2">
        <f t="shared" si="137"/>
        <v>111256.08</v>
      </c>
      <c r="V849" s="2">
        <f>MIN(I849, H849)*INDEX('2018_commission_structure'!$A$15:$I$18,MATCH($E849, '2018_commission_structure'!$A$15:$A$18,0),MATCH(V$1, '2018_commission_structure'!$A$15:$I$15,0))</f>
        <v>60000</v>
      </c>
      <c r="W849" s="2">
        <f>IF(H849&gt;I849, MIN(H849-I849, J849-I849)*INDEX('2018_commission_structure'!$A$15:$I$18,MATCH($E849, '2018_commission_structure'!$A$15:$A$18, 0),MATCH(W$1,'2018_commission_structure'!$A$15:$I$15, 0)), 0)</f>
        <v>21250</v>
      </c>
      <c r="X849" s="2">
        <f>IF(H849&gt;J849, MIN(H849-J849, K849-J849)*INDEX('2018_commission_structure'!$A$15:$I$24,MATCH($E849, '2018_commission_structure'!$A$15:$A$18, 0),MATCH(X$1, '2018_commission_structure'!$A$15:$I$15, 0)), 0)</f>
        <v>3211.2000000000003</v>
      </c>
      <c r="Y849" s="2">
        <f>IF($H849&gt;K849,MIN($H849-K849,L849-K849)*INDEX('2018_commission_structure'!$A$15:$I$24,MATCH($E849,'2018_commission_structure'!$A$15:$A$18,0),MATCH('calculations '!Y$1,'2018_commission_structure'!$A$15:$I$15,0)),0)</f>
        <v>0</v>
      </c>
      <c r="Z849" s="2">
        <f>IF($H849&gt;L849, ($H849-L849) *INDEX('2018_commission_structure'!$A$15:$I$24,MATCH($E849, '2018_commission_structure'!$A$15:$A$18,0),MATCH(Z$1, '2018_commission_structure'!$A$15:$I$15,0)), 0)</f>
        <v>0</v>
      </c>
      <c r="AA849" s="9">
        <f t="shared" si="138"/>
        <v>84461.2</v>
      </c>
      <c r="AB849" s="9">
        <f t="shared" si="139"/>
        <v>124077.2</v>
      </c>
    </row>
    <row r="850" spans="1:28" x14ac:dyDescent="0.25">
      <c r="A850" t="str">
        <f t="shared" si="130"/>
        <v>Anselma Paradise</v>
      </c>
      <c r="B850">
        <v>1442784075</v>
      </c>
      <c r="C850" t="s">
        <v>1645</v>
      </c>
      <c r="D850" t="s">
        <v>1646</v>
      </c>
      <c r="E850" t="s">
        <v>10</v>
      </c>
      <c r="F850" s="6">
        <v>102948</v>
      </c>
      <c r="G850">
        <f>COUNTIF(deals_closed!D:D,'calculations '!B850)</f>
        <v>24</v>
      </c>
      <c r="H850" s="6">
        <f>SUMIF(deals_closed!D:D,'calculations '!B850,deals_closed!C:C)</f>
        <v>805015</v>
      </c>
      <c r="I850" s="9">
        <f>VLOOKUP(E850,'2018_commission_structure'!$A$22:$I$24,9,FALSE)</f>
        <v>750000</v>
      </c>
      <c r="J850" s="7">
        <f t="shared" si="131"/>
        <v>937500</v>
      </c>
      <c r="K850" s="8">
        <f t="shared" si="132"/>
        <v>1125000</v>
      </c>
      <c r="L850" s="9">
        <f t="shared" si="133"/>
        <v>1500000</v>
      </c>
      <c r="M850" s="10">
        <f t="shared" si="134"/>
        <v>1.0733533333333334</v>
      </c>
      <c r="N850" t="str">
        <f t="shared" si="135"/>
        <v>100-125%</v>
      </c>
      <c r="O850" s="9">
        <f>MIN(I850, H850)*INDEX('2018_commission_structure'!$A$21:$I$24,
MATCH($E850, '2018_commission_structure'!$A$21:$A$24,0),
MATCH(O$1, '2018_commission_structure'!$A$21:$I$21,0))</f>
        <v>112500</v>
      </c>
      <c r="P850" s="2">
        <f>IF(H850&gt;I850, MIN(H850-I850, J850-I850)*
INDEX('2018_commission_structure'!$A$21:$I$24,
MATCH($E850, '2018_commission_structure'!$A$21:$A$24, 0),
MATCH(P$1, '2018_commission_structure'!$A$21:$I$21, 0)), 0)</f>
        <v>10452.85</v>
      </c>
      <c r="Q850" s="2">
        <f>IF(H850&gt;J850, MIN(H850-J850, K850-J850)*
INDEX('2018_commission_structure'!$A$21:$I$24,
MATCH($E850, '2018_commission_structure'!$A$21:$A$24, 0),
MATCH(Q$1, '2018_commission_structure'!$A$21:$I$21, 0)), 0)</f>
        <v>0</v>
      </c>
      <c r="R850" s="2">
        <f>IF($H850&gt;K850,MIN($H850-K850,L850-K850)*INDEX('2018_commission_structure'!$A$21:$I$24,MATCH($E850,'2018_commission_structure'!$A$21:$A$24,0),MATCH('calculations '!R$1,'2018_commission_structure'!$A$21:$I$21,0)),0)</f>
        <v>0</v>
      </c>
      <c r="S850" s="2">
        <f>IF($H850&gt;L850, ($H850-L850) *INDEX('2018_commission_structure'!$A$21:$I$24,MATCH($E850, '2018_commission_structure'!$A$21:$A$24,0),MATCH(S$1, '2018_commission_structure'!$A$21:$I$21,0)), 0)</f>
        <v>0</v>
      </c>
      <c r="T850" s="2">
        <f t="shared" si="136"/>
        <v>122952.85</v>
      </c>
      <c r="U850" s="2">
        <f t="shared" si="137"/>
        <v>225900.85</v>
      </c>
      <c r="V850" s="2">
        <f>MIN(I850, H850)*INDEX('2018_commission_structure'!$A$15:$I$18,MATCH($E850, '2018_commission_structure'!$A$15:$A$18,0),MATCH(V$1, '2018_commission_structure'!$A$15:$I$15,0))</f>
        <v>112500</v>
      </c>
      <c r="W850" s="2">
        <f>IF(H850&gt;I850, MIN(H850-I850, J850-I850)*INDEX('2018_commission_structure'!$A$15:$I$18,MATCH($E850, '2018_commission_structure'!$A$15:$A$18, 0),MATCH(W$1,'2018_commission_structure'!$A$15:$I$15, 0)), 0)</f>
        <v>12103.3</v>
      </c>
      <c r="X850" s="2">
        <f>IF(H850&gt;J850, MIN(H850-J850, K850-J850)*INDEX('2018_commission_structure'!$A$15:$I$24,MATCH($E850, '2018_commission_structure'!$A$15:$A$18, 0),MATCH(X$1, '2018_commission_structure'!$A$15:$I$15, 0)), 0)</f>
        <v>0</v>
      </c>
      <c r="Y850" s="2">
        <f>IF($H850&gt;K850,MIN($H850-K850,L850-K850)*INDEX('2018_commission_structure'!$A$15:$I$24,MATCH($E850,'2018_commission_structure'!$A$15:$A$18,0),MATCH('calculations '!Y$1,'2018_commission_structure'!$A$15:$I$15,0)),0)</f>
        <v>0</v>
      </c>
      <c r="Z850" s="2">
        <f>IF($H850&gt;L850, ($H850-L850) *INDEX('2018_commission_structure'!$A$15:$I$24,MATCH($E850, '2018_commission_structure'!$A$15:$A$18,0),MATCH(Z$1, '2018_commission_structure'!$A$15:$I$15,0)), 0)</f>
        <v>0</v>
      </c>
      <c r="AA850" s="9">
        <f t="shared" si="138"/>
        <v>124603.3</v>
      </c>
      <c r="AB850" s="9">
        <f t="shared" si="139"/>
        <v>227551.3</v>
      </c>
    </row>
    <row r="851" spans="1:28" x14ac:dyDescent="0.25">
      <c r="A851" t="str">
        <f t="shared" si="130"/>
        <v>Wini Allenson</v>
      </c>
      <c r="B851">
        <v>5117202538</v>
      </c>
      <c r="C851" t="s">
        <v>1647</v>
      </c>
      <c r="D851" t="s">
        <v>1648</v>
      </c>
      <c r="E851" t="s">
        <v>7</v>
      </c>
      <c r="F851" s="6">
        <v>35279</v>
      </c>
      <c r="G851">
        <f>COUNTIF(deals_closed!D:D,'calculations '!B851)</f>
        <v>21</v>
      </c>
      <c r="H851" s="6">
        <f>SUMIF(deals_closed!D:D,'calculations '!B851,deals_closed!C:C)</f>
        <v>639491</v>
      </c>
      <c r="I851" s="9">
        <f>VLOOKUP(E851,'2018_commission_structure'!$A$22:$I$24,9,FALSE)</f>
        <v>500000</v>
      </c>
      <c r="J851" s="7">
        <f t="shared" si="131"/>
        <v>625000</v>
      </c>
      <c r="K851" s="8">
        <f t="shared" si="132"/>
        <v>750000</v>
      </c>
      <c r="L851" s="9">
        <f t="shared" si="133"/>
        <v>1000000</v>
      </c>
      <c r="M851" s="10">
        <f t="shared" si="134"/>
        <v>1.2789820000000001</v>
      </c>
      <c r="N851" t="str">
        <f t="shared" si="135"/>
        <v>125-150%</v>
      </c>
      <c r="O851" s="9">
        <f>MIN(I851, H851)*INDEX('2018_commission_structure'!$A$21:$I$24,
MATCH($E851, '2018_commission_structure'!$A$21:$A$24,0),
MATCH(O$1, '2018_commission_structure'!$A$21:$I$21,0))</f>
        <v>50000</v>
      </c>
      <c r="P851" s="2">
        <f>IF(H851&gt;I851, MIN(H851-I851, J851-I851)*
INDEX('2018_commission_structure'!$A$21:$I$24,
MATCH($E851, '2018_commission_structure'!$A$21:$A$24, 0),
MATCH(P$1, '2018_commission_structure'!$A$21:$I$21, 0)), 0)</f>
        <v>18750</v>
      </c>
      <c r="Q851" s="2">
        <f>IF(H851&gt;J851, MIN(H851-J851, K851-J851)*
INDEX('2018_commission_structure'!$A$21:$I$24,
MATCH($E851, '2018_commission_structure'!$A$21:$A$24, 0),
MATCH(Q$1, '2018_commission_structure'!$A$21:$I$21, 0)), 0)</f>
        <v>2608.38</v>
      </c>
      <c r="R851" s="2">
        <f>IF($H851&gt;K851,MIN($H851-K851,L851-K851)*INDEX('2018_commission_structure'!$A$21:$I$24,MATCH($E851,'2018_commission_structure'!$A$21:$A$24,0),MATCH('calculations '!R$1,'2018_commission_structure'!$A$21:$I$21,0)),0)</f>
        <v>0</v>
      </c>
      <c r="S851" s="2">
        <f>IF($H851&gt;L851, ($H851-L851) *INDEX('2018_commission_structure'!$A$21:$I$24,MATCH($E851, '2018_commission_structure'!$A$21:$A$24,0),MATCH(S$1, '2018_commission_structure'!$A$21:$I$21,0)), 0)</f>
        <v>0</v>
      </c>
      <c r="T851" s="2">
        <f t="shared" si="136"/>
        <v>71358.38</v>
      </c>
      <c r="U851" s="2">
        <f t="shared" si="137"/>
        <v>106637.38</v>
      </c>
      <c r="V851" s="2">
        <f>MIN(I851, H851)*INDEX('2018_commission_structure'!$A$15:$I$18,MATCH($E851, '2018_commission_structure'!$A$15:$A$18,0),MATCH(V$1, '2018_commission_structure'!$A$15:$I$15,0))</f>
        <v>60000</v>
      </c>
      <c r="W851" s="2">
        <f>IF(H851&gt;I851, MIN(H851-I851, J851-I851)*INDEX('2018_commission_structure'!$A$15:$I$18,MATCH($E851, '2018_commission_structure'!$A$15:$A$18, 0),MATCH(W$1,'2018_commission_structure'!$A$15:$I$15, 0)), 0)</f>
        <v>21250</v>
      </c>
      <c r="X851" s="2">
        <f>IF(H851&gt;J851, MIN(H851-J851, K851-J851)*INDEX('2018_commission_structure'!$A$15:$I$24,MATCH($E851, '2018_commission_structure'!$A$15:$A$18, 0),MATCH(X$1, '2018_commission_structure'!$A$15:$I$15, 0)), 0)</f>
        <v>2898.2000000000003</v>
      </c>
      <c r="Y851" s="2">
        <f>IF($H851&gt;K851,MIN($H851-K851,L851-K851)*INDEX('2018_commission_structure'!$A$15:$I$24,MATCH($E851,'2018_commission_structure'!$A$15:$A$18,0),MATCH('calculations '!Y$1,'2018_commission_structure'!$A$15:$I$15,0)),0)</f>
        <v>0</v>
      </c>
      <c r="Z851" s="2">
        <f>IF($H851&gt;L851, ($H851-L851) *INDEX('2018_commission_structure'!$A$15:$I$24,MATCH($E851, '2018_commission_structure'!$A$15:$A$18,0),MATCH(Z$1, '2018_commission_structure'!$A$15:$I$15,0)), 0)</f>
        <v>0</v>
      </c>
      <c r="AA851" s="9">
        <f t="shared" si="138"/>
        <v>84148.2</v>
      </c>
      <c r="AB851" s="9">
        <f t="shared" si="139"/>
        <v>119427.2</v>
      </c>
    </row>
    <row r="852" spans="1:28" x14ac:dyDescent="0.25">
      <c r="A852" t="str">
        <f t="shared" si="130"/>
        <v>Lotta Thoresbie</v>
      </c>
      <c r="B852">
        <v>1657097021</v>
      </c>
      <c r="C852" t="s">
        <v>1649</v>
      </c>
      <c r="D852" t="s">
        <v>1650</v>
      </c>
      <c r="E852" t="s">
        <v>7</v>
      </c>
      <c r="F852" s="6">
        <v>50269</v>
      </c>
      <c r="G852">
        <f>COUNTIF(deals_closed!D:D,'calculations '!B852)</f>
        <v>21</v>
      </c>
      <c r="H852" s="6">
        <f>SUMIF(deals_closed!D:D,'calculations '!B852,deals_closed!C:C)</f>
        <v>831018</v>
      </c>
      <c r="I852" s="9">
        <f>VLOOKUP(E852,'2018_commission_structure'!$A$22:$I$24,9,FALSE)</f>
        <v>500000</v>
      </c>
      <c r="J852" s="7">
        <f t="shared" si="131"/>
        <v>625000</v>
      </c>
      <c r="K852" s="8">
        <f t="shared" si="132"/>
        <v>750000</v>
      </c>
      <c r="L852" s="9">
        <f t="shared" si="133"/>
        <v>1000000</v>
      </c>
      <c r="M852" s="10">
        <f t="shared" si="134"/>
        <v>1.6620360000000001</v>
      </c>
      <c r="N852" t="str">
        <f t="shared" si="135"/>
        <v>150-200%</v>
      </c>
      <c r="O852" s="9">
        <f>MIN(I852, H852)*INDEX('2018_commission_structure'!$A$21:$I$24,
MATCH($E852, '2018_commission_structure'!$A$21:$A$24,0),
MATCH(O$1, '2018_commission_structure'!$A$21:$I$21,0))</f>
        <v>50000</v>
      </c>
      <c r="P852" s="2">
        <f>IF(H852&gt;I852, MIN(H852-I852, J852-I852)*
INDEX('2018_commission_structure'!$A$21:$I$24,
MATCH($E852, '2018_commission_structure'!$A$21:$A$24, 0),
MATCH(P$1, '2018_commission_structure'!$A$21:$I$21, 0)), 0)</f>
        <v>18750</v>
      </c>
      <c r="Q852" s="2">
        <f>IF(H852&gt;J852, MIN(H852-J852, K852-J852)*
INDEX('2018_commission_structure'!$A$21:$I$24,
MATCH($E852, '2018_commission_structure'!$A$21:$A$24, 0),
MATCH(Q$1, '2018_commission_structure'!$A$21:$I$21, 0)), 0)</f>
        <v>22500</v>
      </c>
      <c r="R852" s="2">
        <f>IF($H852&gt;K852,MIN($H852-K852,L852-K852)*INDEX('2018_commission_structure'!$A$21:$I$24,MATCH($E852,'2018_commission_structure'!$A$21:$A$24,0),MATCH('calculations '!R$1,'2018_commission_structure'!$A$21:$I$21,0)),0)</f>
        <v>17823.96</v>
      </c>
      <c r="S852" s="2">
        <f>IF($H852&gt;L852, ($H852-L852) *INDEX('2018_commission_structure'!$A$21:$I$24,MATCH($E852, '2018_commission_structure'!$A$21:$A$24,0),MATCH(S$1, '2018_commission_structure'!$A$21:$I$21,0)), 0)</f>
        <v>0</v>
      </c>
      <c r="T852" s="2">
        <f t="shared" si="136"/>
        <v>109073.95999999999</v>
      </c>
      <c r="U852" s="2">
        <f t="shared" si="137"/>
        <v>159342.96</v>
      </c>
      <c r="V852" s="2">
        <f>MIN(I852, H852)*INDEX('2018_commission_structure'!$A$15:$I$18,MATCH($E852, '2018_commission_structure'!$A$15:$A$18,0),MATCH(V$1, '2018_commission_structure'!$A$15:$I$15,0))</f>
        <v>60000</v>
      </c>
      <c r="W852" s="2">
        <f>IF(H852&gt;I852, MIN(H852-I852, J852-I852)*INDEX('2018_commission_structure'!$A$15:$I$18,MATCH($E852, '2018_commission_structure'!$A$15:$A$18, 0),MATCH(W$1,'2018_commission_structure'!$A$15:$I$15, 0)), 0)</f>
        <v>21250</v>
      </c>
      <c r="X852" s="2">
        <f>IF(H852&gt;J852, MIN(H852-J852, K852-J852)*INDEX('2018_commission_structure'!$A$15:$I$24,MATCH($E852, '2018_commission_structure'!$A$15:$A$18, 0),MATCH(X$1, '2018_commission_structure'!$A$15:$I$15, 0)), 0)</f>
        <v>25000</v>
      </c>
      <c r="Y852" s="2">
        <f>IF($H852&gt;K852,MIN($H852-K852,L852-K852)*INDEX('2018_commission_structure'!$A$15:$I$24,MATCH($E852,'2018_commission_structure'!$A$15:$A$18,0),MATCH('calculations '!Y$1,'2018_commission_structure'!$A$15:$I$15,0)),0)</f>
        <v>17823.96</v>
      </c>
      <c r="Z852" s="2">
        <f>IF($H852&gt;L852, ($H852-L852) *INDEX('2018_commission_structure'!$A$15:$I$24,MATCH($E852, '2018_commission_structure'!$A$15:$A$18,0),MATCH(Z$1, '2018_commission_structure'!$A$15:$I$15,0)), 0)</f>
        <v>0</v>
      </c>
      <c r="AA852" s="9">
        <f t="shared" si="138"/>
        <v>124073.95999999999</v>
      </c>
      <c r="AB852" s="9">
        <f t="shared" si="139"/>
        <v>174342.96</v>
      </c>
    </row>
    <row r="853" spans="1:28" x14ac:dyDescent="0.25">
      <c r="A853" t="str">
        <f t="shared" si="130"/>
        <v>Bil Riatt</v>
      </c>
      <c r="B853">
        <v>999389173</v>
      </c>
      <c r="C853" t="s">
        <v>1651</v>
      </c>
      <c r="D853" t="s">
        <v>1652</v>
      </c>
      <c r="E853" t="s">
        <v>7</v>
      </c>
      <c r="F853" s="6">
        <v>37224</v>
      </c>
      <c r="G853">
        <f>COUNTIF(deals_closed!D:D,'calculations '!B853)</f>
        <v>19</v>
      </c>
      <c r="H853" s="6">
        <f>SUMIF(deals_closed!D:D,'calculations '!B853,deals_closed!C:C)</f>
        <v>652389</v>
      </c>
      <c r="I853" s="9">
        <f>VLOOKUP(E853,'2018_commission_structure'!$A$22:$I$24,9,FALSE)</f>
        <v>500000</v>
      </c>
      <c r="J853" s="7">
        <f t="shared" si="131"/>
        <v>625000</v>
      </c>
      <c r="K853" s="8">
        <f t="shared" si="132"/>
        <v>750000</v>
      </c>
      <c r="L853" s="9">
        <f t="shared" si="133"/>
        <v>1000000</v>
      </c>
      <c r="M853" s="10">
        <f t="shared" si="134"/>
        <v>1.304778</v>
      </c>
      <c r="N853" t="str">
        <f t="shared" si="135"/>
        <v>125-150%</v>
      </c>
      <c r="O853" s="9">
        <f>MIN(I853, H853)*INDEX('2018_commission_structure'!$A$21:$I$24,
MATCH($E853, '2018_commission_structure'!$A$21:$A$24,0),
MATCH(O$1, '2018_commission_structure'!$A$21:$I$21,0))</f>
        <v>50000</v>
      </c>
      <c r="P853" s="2">
        <f>IF(H853&gt;I853, MIN(H853-I853, J853-I853)*
INDEX('2018_commission_structure'!$A$21:$I$24,
MATCH($E853, '2018_commission_structure'!$A$21:$A$24, 0),
MATCH(P$1, '2018_commission_structure'!$A$21:$I$21, 0)), 0)</f>
        <v>18750</v>
      </c>
      <c r="Q853" s="2">
        <f>IF(H853&gt;J853, MIN(H853-J853, K853-J853)*
INDEX('2018_commission_structure'!$A$21:$I$24,
MATCH($E853, '2018_commission_structure'!$A$21:$A$24, 0),
MATCH(Q$1, '2018_commission_structure'!$A$21:$I$21, 0)), 0)</f>
        <v>4930.0199999999995</v>
      </c>
      <c r="R853" s="2">
        <f>IF($H853&gt;K853,MIN($H853-K853,L853-K853)*INDEX('2018_commission_structure'!$A$21:$I$24,MATCH($E853,'2018_commission_structure'!$A$21:$A$24,0),MATCH('calculations '!R$1,'2018_commission_structure'!$A$21:$I$21,0)),0)</f>
        <v>0</v>
      </c>
      <c r="S853" s="2">
        <f>IF($H853&gt;L853, ($H853-L853) *INDEX('2018_commission_structure'!$A$21:$I$24,MATCH($E853, '2018_commission_structure'!$A$21:$A$24,0),MATCH(S$1, '2018_commission_structure'!$A$21:$I$21,0)), 0)</f>
        <v>0</v>
      </c>
      <c r="T853" s="2">
        <f t="shared" si="136"/>
        <v>73680.02</v>
      </c>
      <c r="U853" s="2">
        <f t="shared" si="137"/>
        <v>110904.02</v>
      </c>
      <c r="V853" s="2">
        <f>MIN(I853, H853)*INDEX('2018_commission_structure'!$A$15:$I$18,MATCH($E853, '2018_commission_structure'!$A$15:$A$18,0),MATCH(V$1, '2018_commission_structure'!$A$15:$I$15,0))</f>
        <v>60000</v>
      </c>
      <c r="W853" s="2">
        <f>IF(H853&gt;I853, MIN(H853-I853, J853-I853)*INDEX('2018_commission_structure'!$A$15:$I$18,MATCH($E853, '2018_commission_structure'!$A$15:$A$18, 0),MATCH(W$1,'2018_commission_structure'!$A$15:$I$15, 0)), 0)</f>
        <v>21250</v>
      </c>
      <c r="X853" s="2">
        <f>IF(H853&gt;J853, MIN(H853-J853, K853-J853)*INDEX('2018_commission_structure'!$A$15:$I$24,MATCH($E853, '2018_commission_structure'!$A$15:$A$18, 0),MATCH(X$1, '2018_commission_structure'!$A$15:$I$15, 0)), 0)</f>
        <v>5477.8</v>
      </c>
      <c r="Y853" s="2">
        <f>IF($H853&gt;K853,MIN($H853-K853,L853-K853)*INDEX('2018_commission_structure'!$A$15:$I$24,MATCH($E853,'2018_commission_structure'!$A$15:$A$18,0),MATCH('calculations '!Y$1,'2018_commission_structure'!$A$15:$I$15,0)),0)</f>
        <v>0</v>
      </c>
      <c r="Z853" s="2">
        <f>IF($H853&gt;L853, ($H853-L853) *INDEX('2018_commission_structure'!$A$15:$I$24,MATCH($E853, '2018_commission_structure'!$A$15:$A$18,0),MATCH(Z$1, '2018_commission_structure'!$A$15:$I$15,0)), 0)</f>
        <v>0</v>
      </c>
      <c r="AA853" s="9">
        <f t="shared" si="138"/>
        <v>86727.8</v>
      </c>
      <c r="AB853" s="9">
        <f t="shared" si="139"/>
        <v>123951.8</v>
      </c>
    </row>
    <row r="854" spans="1:28" x14ac:dyDescent="0.25">
      <c r="A854" t="str">
        <f t="shared" si="130"/>
        <v>Mellicent Hopkyns</v>
      </c>
      <c r="B854">
        <v>9008589443</v>
      </c>
      <c r="C854" t="s">
        <v>1653</v>
      </c>
      <c r="D854" t="s">
        <v>1654</v>
      </c>
      <c r="E854" t="s">
        <v>29</v>
      </c>
      <c r="F854" s="6">
        <v>77458</v>
      </c>
      <c r="G854">
        <f>COUNTIF(deals_closed!D:D,'calculations '!B854)</f>
        <v>18</v>
      </c>
      <c r="H854" s="6">
        <f>SUMIF(deals_closed!D:D,'calculations '!B854,deals_closed!C:C)</f>
        <v>620204</v>
      </c>
      <c r="I854" s="9">
        <f>VLOOKUP(E854,'2018_commission_structure'!$A$22:$I$24,9,FALSE)</f>
        <v>600000</v>
      </c>
      <c r="J854" s="7">
        <f t="shared" si="131"/>
        <v>750000</v>
      </c>
      <c r="K854" s="8">
        <f t="shared" si="132"/>
        <v>900000</v>
      </c>
      <c r="L854" s="9">
        <f t="shared" si="133"/>
        <v>1200000</v>
      </c>
      <c r="M854" s="10">
        <f t="shared" si="134"/>
        <v>1.0336733333333334</v>
      </c>
      <c r="N854" t="str">
        <f t="shared" si="135"/>
        <v>100-125%</v>
      </c>
      <c r="O854" s="9">
        <f>MIN(I854, H854)*INDEX('2018_commission_structure'!$A$21:$I$24,
MATCH($E854, '2018_commission_structure'!$A$21:$A$24,0),
MATCH(O$1, '2018_commission_structure'!$A$21:$I$21,0))</f>
        <v>78000</v>
      </c>
      <c r="P854" s="2">
        <f>IF(H854&gt;I854, MIN(H854-I854, J854-I854)*
INDEX('2018_commission_structure'!$A$21:$I$24,
MATCH($E854, '2018_commission_structure'!$A$21:$A$24, 0),
MATCH(P$1, '2018_commission_structure'!$A$21:$I$21, 0)), 0)</f>
        <v>3434.6800000000003</v>
      </c>
      <c r="Q854" s="2">
        <f>IF(H854&gt;J854, MIN(H854-J854, K854-J854)*
INDEX('2018_commission_structure'!$A$21:$I$24,
MATCH($E854, '2018_commission_structure'!$A$21:$A$24, 0),
MATCH(Q$1, '2018_commission_structure'!$A$21:$I$21, 0)), 0)</f>
        <v>0</v>
      </c>
      <c r="R854" s="2">
        <f>IF($H854&gt;K854,MIN($H854-K854,L854-K854)*INDEX('2018_commission_structure'!$A$21:$I$24,MATCH($E854,'2018_commission_structure'!$A$21:$A$24,0),MATCH('calculations '!R$1,'2018_commission_structure'!$A$21:$I$21,0)),0)</f>
        <v>0</v>
      </c>
      <c r="S854" s="2">
        <f>IF($H854&gt;L854, ($H854-L854) *INDEX('2018_commission_structure'!$A$21:$I$24,MATCH($E854, '2018_commission_structure'!$A$21:$A$24,0),MATCH(S$1, '2018_commission_structure'!$A$21:$I$21,0)), 0)</f>
        <v>0</v>
      </c>
      <c r="T854" s="2">
        <f t="shared" si="136"/>
        <v>81434.679999999993</v>
      </c>
      <c r="U854" s="2">
        <f t="shared" si="137"/>
        <v>158892.68</v>
      </c>
      <c r="V854" s="2">
        <f>MIN(I854, H854)*INDEX('2018_commission_structure'!$A$15:$I$18,MATCH($E854, '2018_commission_structure'!$A$15:$A$18,0),MATCH(V$1, '2018_commission_structure'!$A$15:$I$15,0))</f>
        <v>90000</v>
      </c>
      <c r="W854" s="2">
        <f>IF(H854&gt;I854, MIN(H854-I854, J854-I854)*INDEX('2018_commission_structure'!$A$15:$I$18,MATCH($E854, '2018_commission_structure'!$A$15:$A$18, 0),MATCH(W$1,'2018_commission_structure'!$A$15:$I$15, 0)), 0)</f>
        <v>3636.72</v>
      </c>
      <c r="X854" s="2">
        <f>IF(H854&gt;J854, MIN(H854-J854, K854-J854)*INDEX('2018_commission_structure'!$A$15:$I$24,MATCH($E854, '2018_commission_structure'!$A$15:$A$18, 0),MATCH(X$1, '2018_commission_structure'!$A$15:$I$15, 0)), 0)</f>
        <v>0</v>
      </c>
      <c r="Y854" s="2">
        <f>IF($H854&gt;K854,MIN($H854-K854,L854-K854)*INDEX('2018_commission_structure'!$A$15:$I$24,MATCH($E854,'2018_commission_structure'!$A$15:$A$18,0),MATCH('calculations '!Y$1,'2018_commission_structure'!$A$15:$I$15,0)),0)</f>
        <v>0</v>
      </c>
      <c r="Z854" s="2">
        <f>IF($H854&gt;L854, ($H854-L854) *INDEX('2018_commission_structure'!$A$15:$I$24,MATCH($E854, '2018_commission_structure'!$A$15:$A$18,0),MATCH(Z$1, '2018_commission_structure'!$A$15:$I$15,0)), 0)</f>
        <v>0</v>
      </c>
      <c r="AA854" s="9">
        <f t="shared" si="138"/>
        <v>93636.72</v>
      </c>
      <c r="AB854" s="9">
        <f t="shared" si="139"/>
        <v>171094.72</v>
      </c>
    </row>
    <row r="855" spans="1:28" x14ac:dyDescent="0.25">
      <c r="A855" t="str">
        <f t="shared" si="130"/>
        <v>Ezequiel Kull</v>
      </c>
      <c r="B855">
        <v>1729795870</v>
      </c>
      <c r="C855" t="s">
        <v>1655</v>
      </c>
      <c r="D855" t="s">
        <v>1656</v>
      </c>
      <c r="E855" t="s">
        <v>29</v>
      </c>
      <c r="F855" s="6">
        <v>71506</v>
      </c>
      <c r="G855">
        <f>COUNTIF(deals_closed!D:D,'calculations '!B855)</f>
        <v>18</v>
      </c>
      <c r="H855" s="6">
        <f>SUMIF(deals_closed!D:D,'calculations '!B855,deals_closed!C:C)</f>
        <v>642239</v>
      </c>
      <c r="I855" s="9">
        <f>VLOOKUP(E855,'2018_commission_structure'!$A$22:$I$24,9,FALSE)</f>
        <v>600000</v>
      </c>
      <c r="J855" s="7">
        <f t="shared" si="131"/>
        <v>750000</v>
      </c>
      <c r="K855" s="8">
        <f t="shared" si="132"/>
        <v>900000</v>
      </c>
      <c r="L855" s="9">
        <f t="shared" si="133"/>
        <v>1200000</v>
      </c>
      <c r="M855" s="10">
        <f t="shared" si="134"/>
        <v>1.0703983333333333</v>
      </c>
      <c r="N855" t="str">
        <f t="shared" si="135"/>
        <v>100-125%</v>
      </c>
      <c r="O855" s="9">
        <f>MIN(I855, H855)*INDEX('2018_commission_structure'!$A$21:$I$24,
MATCH($E855, '2018_commission_structure'!$A$21:$A$24,0),
MATCH(O$1, '2018_commission_structure'!$A$21:$I$21,0))</f>
        <v>78000</v>
      </c>
      <c r="P855" s="2">
        <f>IF(H855&gt;I855, MIN(H855-I855, J855-I855)*
INDEX('2018_commission_structure'!$A$21:$I$24,
MATCH($E855, '2018_commission_structure'!$A$21:$A$24, 0),
MATCH(P$1, '2018_commission_structure'!$A$21:$I$21, 0)), 0)</f>
        <v>7180.63</v>
      </c>
      <c r="Q855" s="2">
        <f>IF(H855&gt;J855, MIN(H855-J855, K855-J855)*
INDEX('2018_commission_structure'!$A$21:$I$24,
MATCH($E855, '2018_commission_structure'!$A$21:$A$24, 0),
MATCH(Q$1, '2018_commission_structure'!$A$21:$I$21, 0)), 0)</f>
        <v>0</v>
      </c>
      <c r="R855" s="2">
        <f>IF($H855&gt;K855,MIN($H855-K855,L855-K855)*INDEX('2018_commission_structure'!$A$21:$I$24,MATCH($E855,'2018_commission_structure'!$A$21:$A$24,0),MATCH('calculations '!R$1,'2018_commission_structure'!$A$21:$I$21,0)),0)</f>
        <v>0</v>
      </c>
      <c r="S855" s="2">
        <f>IF($H855&gt;L855, ($H855-L855) *INDEX('2018_commission_structure'!$A$21:$I$24,MATCH($E855, '2018_commission_structure'!$A$21:$A$24,0),MATCH(S$1, '2018_commission_structure'!$A$21:$I$21,0)), 0)</f>
        <v>0</v>
      </c>
      <c r="T855" s="2">
        <f t="shared" si="136"/>
        <v>85180.63</v>
      </c>
      <c r="U855" s="2">
        <f t="shared" si="137"/>
        <v>156686.63</v>
      </c>
      <c r="V855" s="2">
        <f>MIN(I855, H855)*INDEX('2018_commission_structure'!$A$15:$I$18,MATCH($E855, '2018_commission_structure'!$A$15:$A$18,0),MATCH(V$1, '2018_commission_structure'!$A$15:$I$15,0))</f>
        <v>90000</v>
      </c>
      <c r="W855" s="2">
        <f>IF(H855&gt;I855, MIN(H855-I855, J855-I855)*INDEX('2018_commission_structure'!$A$15:$I$18,MATCH($E855, '2018_commission_structure'!$A$15:$A$18, 0),MATCH(W$1,'2018_commission_structure'!$A$15:$I$15, 0)), 0)</f>
        <v>7603.0199999999995</v>
      </c>
      <c r="X855" s="2">
        <f>IF(H855&gt;J855, MIN(H855-J855, K855-J855)*INDEX('2018_commission_structure'!$A$15:$I$24,MATCH($E855, '2018_commission_structure'!$A$15:$A$18, 0),MATCH(X$1, '2018_commission_structure'!$A$15:$I$15, 0)), 0)</f>
        <v>0</v>
      </c>
      <c r="Y855" s="2">
        <f>IF($H855&gt;K855,MIN($H855-K855,L855-K855)*INDEX('2018_commission_structure'!$A$15:$I$24,MATCH($E855,'2018_commission_structure'!$A$15:$A$18,0),MATCH('calculations '!Y$1,'2018_commission_structure'!$A$15:$I$15,0)),0)</f>
        <v>0</v>
      </c>
      <c r="Z855" s="2">
        <f>IF($H855&gt;L855, ($H855-L855) *INDEX('2018_commission_structure'!$A$15:$I$24,MATCH($E855, '2018_commission_structure'!$A$15:$A$18,0),MATCH(Z$1, '2018_commission_structure'!$A$15:$I$15,0)), 0)</f>
        <v>0</v>
      </c>
      <c r="AA855" s="9">
        <f t="shared" si="138"/>
        <v>97603.02</v>
      </c>
      <c r="AB855" s="9">
        <f t="shared" si="139"/>
        <v>169109.02000000002</v>
      </c>
    </row>
    <row r="856" spans="1:28" x14ac:dyDescent="0.25">
      <c r="A856" t="str">
        <f t="shared" si="130"/>
        <v>Barth McGifford</v>
      </c>
      <c r="B856">
        <v>9483290694</v>
      </c>
      <c r="C856" t="s">
        <v>1657</v>
      </c>
      <c r="D856" t="s">
        <v>1658</v>
      </c>
      <c r="E856" t="s">
        <v>7</v>
      </c>
      <c r="F856" s="6">
        <v>41287</v>
      </c>
      <c r="G856">
        <f>COUNTIF(deals_closed!D:D,'calculations '!B856)</f>
        <v>26</v>
      </c>
      <c r="H856" s="6">
        <f>SUMIF(deals_closed!D:D,'calculations '!B856,deals_closed!C:C)</f>
        <v>937682</v>
      </c>
      <c r="I856" s="9">
        <f>VLOOKUP(E856,'2018_commission_structure'!$A$22:$I$24,9,FALSE)</f>
        <v>500000</v>
      </c>
      <c r="J856" s="7">
        <f t="shared" si="131"/>
        <v>625000</v>
      </c>
      <c r="K856" s="8">
        <f t="shared" si="132"/>
        <v>750000</v>
      </c>
      <c r="L856" s="9">
        <f t="shared" si="133"/>
        <v>1000000</v>
      </c>
      <c r="M856" s="10">
        <f t="shared" si="134"/>
        <v>1.875364</v>
      </c>
      <c r="N856" t="str">
        <f t="shared" si="135"/>
        <v>150-200%</v>
      </c>
      <c r="O856" s="9">
        <f>MIN(I856, H856)*INDEX('2018_commission_structure'!$A$21:$I$24,
MATCH($E856, '2018_commission_structure'!$A$21:$A$24,0),
MATCH(O$1, '2018_commission_structure'!$A$21:$I$21,0))</f>
        <v>50000</v>
      </c>
      <c r="P856" s="2">
        <f>IF(H856&gt;I856, MIN(H856-I856, J856-I856)*
INDEX('2018_commission_structure'!$A$21:$I$24,
MATCH($E856, '2018_commission_structure'!$A$21:$A$24, 0),
MATCH(P$1, '2018_commission_structure'!$A$21:$I$21, 0)), 0)</f>
        <v>18750</v>
      </c>
      <c r="Q856" s="2">
        <f>IF(H856&gt;J856, MIN(H856-J856, K856-J856)*
INDEX('2018_commission_structure'!$A$21:$I$24,
MATCH($E856, '2018_commission_structure'!$A$21:$A$24, 0),
MATCH(Q$1, '2018_commission_structure'!$A$21:$I$21, 0)), 0)</f>
        <v>22500</v>
      </c>
      <c r="R856" s="2">
        <f>IF($H856&gt;K856,MIN($H856-K856,L856-K856)*INDEX('2018_commission_structure'!$A$21:$I$24,MATCH($E856,'2018_commission_structure'!$A$21:$A$24,0),MATCH('calculations '!R$1,'2018_commission_structure'!$A$21:$I$21,0)),0)</f>
        <v>41290.04</v>
      </c>
      <c r="S856" s="2">
        <f>IF($H856&gt;L856, ($H856-L856) *INDEX('2018_commission_structure'!$A$21:$I$24,MATCH($E856, '2018_commission_structure'!$A$21:$A$24,0),MATCH(S$1, '2018_commission_structure'!$A$21:$I$21,0)), 0)</f>
        <v>0</v>
      </c>
      <c r="T856" s="2">
        <f t="shared" si="136"/>
        <v>132540.04</v>
      </c>
      <c r="U856" s="2">
        <f t="shared" si="137"/>
        <v>173827.04</v>
      </c>
      <c r="V856" s="2">
        <f>MIN(I856, H856)*INDEX('2018_commission_structure'!$A$15:$I$18,MATCH($E856, '2018_commission_structure'!$A$15:$A$18,0),MATCH(V$1, '2018_commission_structure'!$A$15:$I$15,0))</f>
        <v>60000</v>
      </c>
      <c r="W856" s="2">
        <f>IF(H856&gt;I856, MIN(H856-I856, J856-I856)*INDEX('2018_commission_structure'!$A$15:$I$18,MATCH($E856, '2018_commission_structure'!$A$15:$A$18, 0),MATCH(W$1,'2018_commission_structure'!$A$15:$I$15, 0)), 0)</f>
        <v>21250</v>
      </c>
      <c r="X856" s="2">
        <f>IF(H856&gt;J856, MIN(H856-J856, K856-J856)*INDEX('2018_commission_structure'!$A$15:$I$24,MATCH($E856, '2018_commission_structure'!$A$15:$A$18, 0),MATCH(X$1, '2018_commission_structure'!$A$15:$I$15, 0)), 0)</f>
        <v>25000</v>
      </c>
      <c r="Y856" s="2">
        <f>IF($H856&gt;K856,MIN($H856-K856,L856-K856)*INDEX('2018_commission_structure'!$A$15:$I$24,MATCH($E856,'2018_commission_structure'!$A$15:$A$18,0),MATCH('calculations '!Y$1,'2018_commission_structure'!$A$15:$I$15,0)),0)</f>
        <v>41290.04</v>
      </c>
      <c r="Z856" s="2">
        <f>IF($H856&gt;L856, ($H856-L856) *INDEX('2018_commission_structure'!$A$15:$I$24,MATCH($E856, '2018_commission_structure'!$A$15:$A$18,0),MATCH(Z$1, '2018_commission_structure'!$A$15:$I$15,0)), 0)</f>
        <v>0</v>
      </c>
      <c r="AA856" s="9">
        <f t="shared" si="138"/>
        <v>147540.04</v>
      </c>
      <c r="AB856" s="9">
        <f t="shared" si="139"/>
        <v>188827.04</v>
      </c>
    </row>
    <row r="857" spans="1:28" x14ac:dyDescent="0.25">
      <c r="A857" t="str">
        <f t="shared" si="130"/>
        <v>Rosaline Joanic</v>
      </c>
      <c r="B857">
        <v>1096335336</v>
      </c>
      <c r="C857" t="s">
        <v>1659</v>
      </c>
      <c r="D857" t="s">
        <v>1660</v>
      </c>
      <c r="E857" t="s">
        <v>10</v>
      </c>
      <c r="F857" s="6">
        <v>86014</v>
      </c>
      <c r="G857">
        <f>COUNTIF(deals_closed!D:D,'calculations '!B857)</f>
        <v>24</v>
      </c>
      <c r="H857" s="6">
        <f>SUMIF(deals_closed!D:D,'calculations '!B857,deals_closed!C:C)</f>
        <v>916522</v>
      </c>
      <c r="I857" s="9">
        <f>VLOOKUP(E857,'2018_commission_structure'!$A$22:$I$24,9,FALSE)</f>
        <v>750000</v>
      </c>
      <c r="J857" s="7">
        <f t="shared" si="131"/>
        <v>937500</v>
      </c>
      <c r="K857" s="8">
        <f t="shared" si="132"/>
        <v>1125000</v>
      </c>
      <c r="L857" s="9">
        <f t="shared" si="133"/>
        <v>1500000</v>
      </c>
      <c r="M857" s="10">
        <f t="shared" si="134"/>
        <v>1.2220293333333334</v>
      </c>
      <c r="N857" t="str">
        <f t="shared" si="135"/>
        <v>100-125%</v>
      </c>
      <c r="O857" s="9">
        <f>MIN(I857, H857)*INDEX('2018_commission_structure'!$A$21:$I$24,
MATCH($E857, '2018_commission_structure'!$A$21:$A$24,0),
MATCH(O$1, '2018_commission_structure'!$A$21:$I$21,0))</f>
        <v>112500</v>
      </c>
      <c r="P857" s="2">
        <f>IF(H857&gt;I857, MIN(H857-I857, J857-I857)*
INDEX('2018_commission_structure'!$A$21:$I$24,
MATCH($E857, '2018_commission_structure'!$A$21:$A$24, 0),
MATCH(P$1, '2018_commission_structure'!$A$21:$I$21, 0)), 0)</f>
        <v>31639.18</v>
      </c>
      <c r="Q857" s="2">
        <f>IF(H857&gt;J857, MIN(H857-J857, K857-J857)*
INDEX('2018_commission_structure'!$A$21:$I$24,
MATCH($E857, '2018_commission_structure'!$A$21:$A$24, 0),
MATCH(Q$1, '2018_commission_structure'!$A$21:$I$21, 0)), 0)</f>
        <v>0</v>
      </c>
      <c r="R857" s="2">
        <f>IF($H857&gt;K857,MIN($H857-K857,L857-K857)*INDEX('2018_commission_structure'!$A$21:$I$24,MATCH($E857,'2018_commission_structure'!$A$21:$A$24,0),MATCH('calculations '!R$1,'2018_commission_structure'!$A$21:$I$21,0)),0)</f>
        <v>0</v>
      </c>
      <c r="S857" s="2">
        <f>IF($H857&gt;L857, ($H857-L857) *INDEX('2018_commission_structure'!$A$21:$I$24,MATCH($E857, '2018_commission_structure'!$A$21:$A$24,0),MATCH(S$1, '2018_commission_structure'!$A$21:$I$21,0)), 0)</f>
        <v>0</v>
      </c>
      <c r="T857" s="2">
        <f t="shared" si="136"/>
        <v>144139.18</v>
      </c>
      <c r="U857" s="2">
        <f t="shared" si="137"/>
        <v>230153.18</v>
      </c>
      <c r="V857" s="2">
        <f>MIN(I857, H857)*INDEX('2018_commission_structure'!$A$15:$I$18,MATCH($E857, '2018_commission_structure'!$A$15:$A$18,0),MATCH(V$1, '2018_commission_structure'!$A$15:$I$15,0))</f>
        <v>112500</v>
      </c>
      <c r="W857" s="2">
        <f>IF(H857&gt;I857, MIN(H857-I857, J857-I857)*INDEX('2018_commission_structure'!$A$15:$I$18,MATCH($E857, '2018_commission_structure'!$A$15:$A$18, 0),MATCH(W$1,'2018_commission_structure'!$A$15:$I$15, 0)), 0)</f>
        <v>36634.840000000004</v>
      </c>
      <c r="X857" s="2">
        <f>IF(H857&gt;J857, MIN(H857-J857, K857-J857)*INDEX('2018_commission_structure'!$A$15:$I$24,MATCH($E857, '2018_commission_structure'!$A$15:$A$18, 0),MATCH(X$1, '2018_commission_structure'!$A$15:$I$15, 0)), 0)</f>
        <v>0</v>
      </c>
      <c r="Y857" s="2">
        <f>IF($H857&gt;K857,MIN($H857-K857,L857-K857)*INDEX('2018_commission_structure'!$A$15:$I$24,MATCH($E857,'2018_commission_structure'!$A$15:$A$18,0),MATCH('calculations '!Y$1,'2018_commission_structure'!$A$15:$I$15,0)),0)</f>
        <v>0</v>
      </c>
      <c r="Z857" s="2">
        <f>IF($H857&gt;L857, ($H857-L857) *INDEX('2018_commission_structure'!$A$15:$I$24,MATCH($E857, '2018_commission_structure'!$A$15:$A$18,0),MATCH(Z$1, '2018_commission_structure'!$A$15:$I$15,0)), 0)</f>
        <v>0</v>
      </c>
      <c r="AA857" s="9">
        <f t="shared" si="138"/>
        <v>149134.84</v>
      </c>
      <c r="AB857" s="9">
        <f t="shared" si="139"/>
        <v>235148.84</v>
      </c>
    </row>
    <row r="858" spans="1:28" x14ac:dyDescent="0.25">
      <c r="A858" t="str">
        <f t="shared" si="130"/>
        <v>Glennie Giorgio</v>
      </c>
      <c r="B858">
        <v>9331851693</v>
      </c>
      <c r="C858" t="s">
        <v>1661</v>
      </c>
      <c r="D858" t="s">
        <v>1135</v>
      </c>
      <c r="E858" t="s">
        <v>7</v>
      </c>
      <c r="F858" s="6">
        <v>37472</v>
      </c>
      <c r="G858">
        <f>COUNTIF(deals_closed!D:D,'calculations '!B858)</f>
        <v>22</v>
      </c>
      <c r="H858" s="6">
        <f>SUMIF(deals_closed!D:D,'calculations '!B858,deals_closed!C:C)</f>
        <v>651320</v>
      </c>
      <c r="I858" s="9">
        <f>VLOOKUP(E858,'2018_commission_structure'!$A$22:$I$24,9,FALSE)</f>
        <v>500000</v>
      </c>
      <c r="J858" s="7">
        <f t="shared" si="131"/>
        <v>625000</v>
      </c>
      <c r="K858" s="8">
        <f t="shared" si="132"/>
        <v>750000</v>
      </c>
      <c r="L858" s="9">
        <f t="shared" si="133"/>
        <v>1000000</v>
      </c>
      <c r="M858" s="10">
        <f t="shared" si="134"/>
        <v>1.30264</v>
      </c>
      <c r="N858" t="str">
        <f t="shared" si="135"/>
        <v>125-150%</v>
      </c>
      <c r="O858" s="9">
        <f>MIN(I858, H858)*INDEX('2018_commission_structure'!$A$21:$I$24,
MATCH($E858, '2018_commission_structure'!$A$21:$A$24,0),
MATCH(O$1, '2018_commission_structure'!$A$21:$I$21,0))</f>
        <v>50000</v>
      </c>
      <c r="P858" s="2">
        <f>IF(H858&gt;I858, MIN(H858-I858, J858-I858)*
INDEX('2018_commission_structure'!$A$21:$I$24,
MATCH($E858, '2018_commission_structure'!$A$21:$A$24, 0),
MATCH(P$1, '2018_commission_structure'!$A$21:$I$21, 0)), 0)</f>
        <v>18750</v>
      </c>
      <c r="Q858" s="2">
        <f>IF(H858&gt;J858, MIN(H858-J858, K858-J858)*
INDEX('2018_commission_structure'!$A$21:$I$24,
MATCH($E858, '2018_commission_structure'!$A$21:$A$24, 0),
MATCH(Q$1, '2018_commission_structure'!$A$21:$I$21, 0)), 0)</f>
        <v>4737.5999999999995</v>
      </c>
      <c r="R858" s="2">
        <f>IF($H858&gt;K858,MIN($H858-K858,L858-K858)*INDEX('2018_commission_structure'!$A$21:$I$24,MATCH($E858,'2018_commission_structure'!$A$21:$A$24,0),MATCH('calculations '!R$1,'2018_commission_structure'!$A$21:$I$21,0)),0)</f>
        <v>0</v>
      </c>
      <c r="S858" s="2">
        <f>IF($H858&gt;L858, ($H858-L858) *INDEX('2018_commission_structure'!$A$21:$I$24,MATCH($E858, '2018_commission_structure'!$A$21:$A$24,0),MATCH(S$1, '2018_commission_structure'!$A$21:$I$21,0)), 0)</f>
        <v>0</v>
      </c>
      <c r="T858" s="2">
        <f t="shared" si="136"/>
        <v>73487.600000000006</v>
      </c>
      <c r="U858" s="2">
        <f t="shared" si="137"/>
        <v>110959.6</v>
      </c>
      <c r="V858" s="2">
        <f>MIN(I858, H858)*INDEX('2018_commission_structure'!$A$15:$I$18,MATCH($E858, '2018_commission_structure'!$A$15:$A$18,0),MATCH(V$1, '2018_commission_structure'!$A$15:$I$15,0))</f>
        <v>60000</v>
      </c>
      <c r="W858" s="2">
        <f>IF(H858&gt;I858, MIN(H858-I858, J858-I858)*INDEX('2018_commission_structure'!$A$15:$I$18,MATCH($E858, '2018_commission_structure'!$A$15:$A$18, 0),MATCH(W$1,'2018_commission_structure'!$A$15:$I$15, 0)), 0)</f>
        <v>21250</v>
      </c>
      <c r="X858" s="2">
        <f>IF(H858&gt;J858, MIN(H858-J858, K858-J858)*INDEX('2018_commission_structure'!$A$15:$I$24,MATCH($E858, '2018_commission_structure'!$A$15:$A$18, 0),MATCH(X$1, '2018_commission_structure'!$A$15:$I$15, 0)), 0)</f>
        <v>5264</v>
      </c>
      <c r="Y858" s="2">
        <f>IF($H858&gt;K858,MIN($H858-K858,L858-K858)*INDEX('2018_commission_structure'!$A$15:$I$24,MATCH($E858,'2018_commission_structure'!$A$15:$A$18,0),MATCH('calculations '!Y$1,'2018_commission_structure'!$A$15:$I$15,0)),0)</f>
        <v>0</v>
      </c>
      <c r="Z858" s="2">
        <f>IF($H858&gt;L858, ($H858-L858) *INDEX('2018_commission_structure'!$A$15:$I$24,MATCH($E858, '2018_commission_structure'!$A$15:$A$18,0),MATCH(Z$1, '2018_commission_structure'!$A$15:$I$15,0)), 0)</f>
        <v>0</v>
      </c>
      <c r="AA858" s="9">
        <f t="shared" si="138"/>
        <v>86514</v>
      </c>
      <c r="AB858" s="9">
        <f t="shared" si="139"/>
        <v>123986</v>
      </c>
    </row>
    <row r="859" spans="1:28" x14ac:dyDescent="0.25">
      <c r="A859" t="str">
        <f t="shared" si="130"/>
        <v>Jessica Sheather</v>
      </c>
      <c r="B859">
        <v>3428040538</v>
      </c>
      <c r="C859" t="s">
        <v>1662</v>
      </c>
      <c r="D859" t="s">
        <v>1663</v>
      </c>
      <c r="E859" t="s">
        <v>7</v>
      </c>
      <c r="F859" s="6">
        <v>36021</v>
      </c>
      <c r="G859">
        <f>COUNTIF(deals_closed!D:D,'calculations '!B859)</f>
        <v>17</v>
      </c>
      <c r="H859" s="6">
        <f>SUMIF(deals_closed!D:D,'calculations '!B859,deals_closed!C:C)</f>
        <v>650996</v>
      </c>
      <c r="I859" s="9">
        <f>VLOOKUP(E859,'2018_commission_structure'!$A$22:$I$24,9,FALSE)</f>
        <v>500000</v>
      </c>
      <c r="J859" s="7">
        <f t="shared" si="131"/>
        <v>625000</v>
      </c>
      <c r="K859" s="8">
        <f t="shared" si="132"/>
        <v>750000</v>
      </c>
      <c r="L859" s="9">
        <f t="shared" si="133"/>
        <v>1000000</v>
      </c>
      <c r="M859" s="10">
        <f t="shared" si="134"/>
        <v>1.301992</v>
      </c>
      <c r="N859" t="str">
        <f t="shared" si="135"/>
        <v>125-150%</v>
      </c>
      <c r="O859" s="9">
        <f>MIN(I859, H859)*INDEX('2018_commission_structure'!$A$21:$I$24,
MATCH($E859, '2018_commission_structure'!$A$21:$A$24,0),
MATCH(O$1, '2018_commission_structure'!$A$21:$I$21,0))</f>
        <v>50000</v>
      </c>
      <c r="P859" s="2">
        <f>IF(H859&gt;I859, MIN(H859-I859, J859-I859)*
INDEX('2018_commission_structure'!$A$21:$I$24,
MATCH($E859, '2018_commission_structure'!$A$21:$A$24, 0),
MATCH(P$1, '2018_commission_structure'!$A$21:$I$21, 0)), 0)</f>
        <v>18750</v>
      </c>
      <c r="Q859" s="2">
        <f>IF(H859&gt;J859, MIN(H859-J859, K859-J859)*
INDEX('2018_commission_structure'!$A$21:$I$24,
MATCH($E859, '2018_commission_structure'!$A$21:$A$24, 0),
MATCH(Q$1, '2018_commission_structure'!$A$21:$I$21, 0)), 0)</f>
        <v>4679.28</v>
      </c>
      <c r="R859" s="2">
        <f>IF($H859&gt;K859,MIN($H859-K859,L859-K859)*INDEX('2018_commission_structure'!$A$21:$I$24,MATCH($E859,'2018_commission_structure'!$A$21:$A$24,0),MATCH('calculations '!R$1,'2018_commission_structure'!$A$21:$I$21,0)),0)</f>
        <v>0</v>
      </c>
      <c r="S859" s="2">
        <f>IF($H859&gt;L859, ($H859-L859) *INDEX('2018_commission_structure'!$A$21:$I$24,MATCH($E859, '2018_commission_structure'!$A$21:$A$24,0),MATCH(S$1, '2018_commission_structure'!$A$21:$I$21,0)), 0)</f>
        <v>0</v>
      </c>
      <c r="T859" s="2">
        <f t="shared" si="136"/>
        <v>73429.279999999999</v>
      </c>
      <c r="U859" s="2">
        <f t="shared" si="137"/>
        <v>109450.28</v>
      </c>
      <c r="V859" s="2">
        <f>MIN(I859, H859)*INDEX('2018_commission_structure'!$A$15:$I$18,MATCH($E859, '2018_commission_structure'!$A$15:$A$18,0),MATCH(V$1, '2018_commission_structure'!$A$15:$I$15,0))</f>
        <v>60000</v>
      </c>
      <c r="W859" s="2">
        <f>IF(H859&gt;I859, MIN(H859-I859, J859-I859)*INDEX('2018_commission_structure'!$A$15:$I$18,MATCH($E859, '2018_commission_structure'!$A$15:$A$18, 0),MATCH(W$1,'2018_commission_structure'!$A$15:$I$15, 0)), 0)</f>
        <v>21250</v>
      </c>
      <c r="X859" s="2">
        <f>IF(H859&gt;J859, MIN(H859-J859, K859-J859)*INDEX('2018_commission_structure'!$A$15:$I$24,MATCH($E859, '2018_commission_structure'!$A$15:$A$18, 0),MATCH(X$1, '2018_commission_structure'!$A$15:$I$15, 0)), 0)</f>
        <v>5199.2000000000007</v>
      </c>
      <c r="Y859" s="2">
        <f>IF($H859&gt;K859,MIN($H859-K859,L859-K859)*INDEX('2018_commission_structure'!$A$15:$I$24,MATCH($E859,'2018_commission_structure'!$A$15:$A$18,0),MATCH('calculations '!Y$1,'2018_commission_structure'!$A$15:$I$15,0)),0)</f>
        <v>0</v>
      </c>
      <c r="Z859" s="2">
        <f>IF($H859&gt;L859, ($H859-L859) *INDEX('2018_commission_structure'!$A$15:$I$24,MATCH($E859, '2018_commission_structure'!$A$15:$A$18,0),MATCH(Z$1, '2018_commission_structure'!$A$15:$I$15,0)), 0)</f>
        <v>0</v>
      </c>
      <c r="AA859" s="9">
        <f t="shared" si="138"/>
        <v>86449.2</v>
      </c>
      <c r="AB859" s="9">
        <f t="shared" si="139"/>
        <v>122470.2</v>
      </c>
    </row>
    <row r="860" spans="1:28" x14ac:dyDescent="0.25">
      <c r="A860" t="str">
        <f t="shared" si="130"/>
        <v>Friederike Leve</v>
      </c>
      <c r="B860">
        <v>5603002824</v>
      </c>
      <c r="C860" t="s">
        <v>1664</v>
      </c>
      <c r="D860" t="s">
        <v>1665</v>
      </c>
      <c r="E860" t="s">
        <v>29</v>
      </c>
      <c r="F860" s="6">
        <v>71120</v>
      </c>
      <c r="G860">
        <f>COUNTIF(deals_closed!D:D,'calculations '!B860)</f>
        <v>19</v>
      </c>
      <c r="H860" s="6">
        <f>SUMIF(deals_closed!D:D,'calculations '!B860,deals_closed!C:C)</f>
        <v>737953</v>
      </c>
      <c r="I860" s="9">
        <f>VLOOKUP(E860,'2018_commission_structure'!$A$22:$I$24,9,FALSE)</f>
        <v>600000</v>
      </c>
      <c r="J860" s="7">
        <f t="shared" si="131"/>
        <v>750000</v>
      </c>
      <c r="K860" s="8">
        <f t="shared" si="132"/>
        <v>900000</v>
      </c>
      <c r="L860" s="9">
        <f t="shared" si="133"/>
        <v>1200000</v>
      </c>
      <c r="M860" s="10">
        <f t="shared" si="134"/>
        <v>1.2299216666666666</v>
      </c>
      <c r="N860" t="str">
        <f t="shared" si="135"/>
        <v>100-125%</v>
      </c>
      <c r="O860" s="9">
        <f>MIN(I860, H860)*INDEX('2018_commission_structure'!$A$21:$I$24,
MATCH($E860, '2018_commission_structure'!$A$21:$A$24,0),
MATCH(O$1, '2018_commission_structure'!$A$21:$I$21,0))</f>
        <v>78000</v>
      </c>
      <c r="P860" s="2">
        <f>IF(H860&gt;I860, MIN(H860-I860, J860-I860)*
INDEX('2018_commission_structure'!$A$21:$I$24,
MATCH($E860, '2018_commission_structure'!$A$21:$A$24, 0),
MATCH(P$1, '2018_commission_structure'!$A$21:$I$21, 0)), 0)</f>
        <v>23452.010000000002</v>
      </c>
      <c r="Q860" s="2">
        <f>IF(H860&gt;J860, MIN(H860-J860, K860-J860)*
INDEX('2018_commission_structure'!$A$21:$I$24,
MATCH($E860, '2018_commission_structure'!$A$21:$A$24, 0),
MATCH(Q$1, '2018_commission_structure'!$A$21:$I$21, 0)), 0)</f>
        <v>0</v>
      </c>
      <c r="R860" s="2">
        <f>IF($H860&gt;K860,MIN($H860-K860,L860-K860)*INDEX('2018_commission_structure'!$A$21:$I$24,MATCH($E860,'2018_commission_structure'!$A$21:$A$24,0),MATCH('calculations '!R$1,'2018_commission_structure'!$A$21:$I$21,0)),0)</f>
        <v>0</v>
      </c>
      <c r="S860" s="2">
        <f>IF($H860&gt;L860, ($H860-L860) *INDEX('2018_commission_structure'!$A$21:$I$24,MATCH($E860, '2018_commission_structure'!$A$21:$A$24,0),MATCH(S$1, '2018_commission_structure'!$A$21:$I$21,0)), 0)</f>
        <v>0</v>
      </c>
      <c r="T860" s="2">
        <f t="shared" si="136"/>
        <v>101452.01000000001</v>
      </c>
      <c r="U860" s="2">
        <f t="shared" si="137"/>
        <v>172572.01</v>
      </c>
      <c r="V860" s="2">
        <f>MIN(I860, H860)*INDEX('2018_commission_structure'!$A$15:$I$18,MATCH($E860, '2018_commission_structure'!$A$15:$A$18,0),MATCH(V$1, '2018_commission_structure'!$A$15:$I$15,0))</f>
        <v>90000</v>
      </c>
      <c r="W860" s="2">
        <f>IF(H860&gt;I860, MIN(H860-I860, J860-I860)*INDEX('2018_commission_structure'!$A$15:$I$18,MATCH($E860, '2018_commission_structure'!$A$15:$A$18, 0),MATCH(W$1,'2018_commission_structure'!$A$15:$I$15, 0)), 0)</f>
        <v>24831.54</v>
      </c>
      <c r="X860" s="2">
        <f>IF(H860&gt;J860, MIN(H860-J860, K860-J860)*INDEX('2018_commission_structure'!$A$15:$I$24,MATCH($E860, '2018_commission_structure'!$A$15:$A$18, 0),MATCH(X$1, '2018_commission_structure'!$A$15:$I$15, 0)), 0)</f>
        <v>0</v>
      </c>
      <c r="Y860" s="2">
        <f>IF($H860&gt;K860,MIN($H860-K860,L860-K860)*INDEX('2018_commission_structure'!$A$15:$I$24,MATCH($E860,'2018_commission_structure'!$A$15:$A$18,0),MATCH('calculations '!Y$1,'2018_commission_structure'!$A$15:$I$15,0)),0)</f>
        <v>0</v>
      </c>
      <c r="Z860" s="2">
        <f>IF($H860&gt;L860, ($H860-L860) *INDEX('2018_commission_structure'!$A$15:$I$24,MATCH($E860, '2018_commission_structure'!$A$15:$A$18,0),MATCH(Z$1, '2018_commission_structure'!$A$15:$I$15,0)), 0)</f>
        <v>0</v>
      </c>
      <c r="AA860" s="9">
        <f t="shared" si="138"/>
        <v>114831.54000000001</v>
      </c>
      <c r="AB860" s="9">
        <f t="shared" si="139"/>
        <v>185951.54</v>
      </c>
    </row>
    <row r="861" spans="1:28" x14ac:dyDescent="0.25">
      <c r="A861" t="str">
        <f t="shared" si="130"/>
        <v>Benedetto Aymes</v>
      </c>
      <c r="B861">
        <v>1659418720</v>
      </c>
      <c r="C861" t="s">
        <v>1666</v>
      </c>
      <c r="D861" t="s">
        <v>1667</v>
      </c>
      <c r="E861" t="s">
        <v>7</v>
      </c>
      <c r="F861" s="6">
        <v>48774</v>
      </c>
      <c r="G861">
        <f>COUNTIF(deals_closed!D:D,'calculations '!B861)</f>
        <v>20</v>
      </c>
      <c r="H861" s="6">
        <f>SUMIF(deals_closed!D:D,'calculations '!B861,deals_closed!C:C)</f>
        <v>724029</v>
      </c>
      <c r="I861" s="9">
        <f>VLOOKUP(E861,'2018_commission_structure'!$A$22:$I$24,9,FALSE)</f>
        <v>500000</v>
      </c>
      <c r="J861" s="7">
        <f t="shared" si="131"/>
        <v>625000</v>
      </c>
      <c r="K861" s="8">
        <f t="shared" si="132"/>
        <v>750000</v>
      </c>
      <c r="L861" s="9">
        <f t="shared" si="133"/>
        <v>1000000</v>
      </c>
      <c r="M861" s="10">
        <f t="shared" si="134"/>
        <v>1.4480580000000001</v>
      </c>
      <c r="N861" t="str">
        <f t="shared" si="135"/>
        <v>125-150%</v>
      </c>
      <c r="O861" s="9">
        <f>MIN(I861, H861)*INDEX('2018_commission_structure'!$A$21:$I$24,
MATCH($E861, '2018_commission_structure'!$A$21:$A$24,0),
MATCH(O$1, '2018_commission_structure'!$A$21:$I$21,0))</f>
        <v>50000</v>
      </c>
      <c r="P861" s="2">
        <f>IF(H861&gt;I861, MIN(H861-I861, J861-I861)*
INDEX('2018_commission_structure'!$A$21:$I$24,
MATCH($E861, '2018_commission_structure'!$A$21:$A$24, 0),
MATCH(P$1, '2018_commission_structure'!$A$21:$I$21, 0)), 0)</f>
        <v>18750</v>
      </c>
      <c r="Q861" s="2">
        <f>IF(H861&gt;J861, MIN(H861-J861, K861-J861)*
INDEX('2018_commission_structure'!$A$21:$I$24,
MATCH($E861, '2018_commission_structure'!$A$21:$A$24, 0),
MATCH(Q$1, '2018_commission_structure'!$A$21:$I$21, 0)), 0)</f>
        <v>17825.219999999998</v>
      </c>
      <c r="R861" s="2">
        <f>IF($H861&gt;K861,MIN($H861-K861,L861-K861)*INDEX('2018_commission_structure'!$A$21:$I$24,MATCH($E861,'2018_commission_structure'!$A$21:$A$24,0),MATCH('calculations '!R$1,'2018_commission_structure'!$A$21:$I$21,0)),0)</f>
        <v>0</v>
      </c>
      <c r="S861" s="2">
        <f>IF($H861&gt;L861, ($H861-L861) *INDEX('2018_commission_structure'!$A$21:$I$24,MATCH($E861, '2018_commission_structure'!$A$21:$A$24,0),MATCH(S$1, '2018_commission_structure'!$A$21:$I$21,0)), 0)</f>
        <v>0</v>
      </c>
      <c r="T861" s="2">
        <f t="shared" si="136"/>
        <v>86575.22</v>
      </c>
      <c r="U861" s="2">
        <f t="shared" si="137"/>
        <v>135349.22</v>
      </c>
      <c r="V861" s="2">
        <f>MIN(I861, H861)*INDEX('2018_commission_structure'!$A$15:$I$18,MATCH($E861, '2018_commission_structure'!$A$15:$A$18,0),MATCH(V$1, '2018_commission_structure'!$A$15:$I$15,0))</f>
        <v>60000</v>
      </c>
      <c r="W861" s="2">
        <f>IF(H861&gt;I861, MIN(H861-I861, J861-I861)*INDEX('2018_commission_structure'!$A$15:$I$18,MATCH($E861, '2018_commission_structure'!$A$15:$A$18, 0),MATCH(W$1,'2018_commission_structure'!$A$15:$I$15, 0)), 0)</f>
        <v>21250</v>
      </c>
      <c r="X861" s="2">
        <f>IF(H861&gt;J861, MIN(H861-J861, K861-J861)*INDEX('2018_commission_structure'!$A$15:$I$24,MATCH($E861, '2018_commission_structure'!$A$15:$A$18, 0),MATCH(X$1, '2018_commission_structure'!$A$15:$I$15, 0)), 0)</f>
        <v>19805.800000000003</v>
      </c>
      <c r="Y861" s="2">
        <f>IF($H861&gt;K861,MIN($H861-K861,L861-K861)*INDEX('2018_commission_structure'!$A$15:$I$24,MATCH($E861,'2018_commission_structure'!$A$15:$A$18,0),MATCH('calculations '!Y$1,'2018_commission_structure'!$A$15:$I$15,0)),0)</f>
        <v>0</v>
      </c>
      <c r="Z861" s="2">
        <f>IF($H861&gt;L861, ($H861-L861) *INDEX('2018_commission_structure'!$A$15:$I$24,MATCH($E861, '2018_commission_structure'!$A$15:$A$18,0),MATCH(Z$1, '2018_commission_structure'!$A$15:$I$15,0)), 0)</f>
        <v>0</v>
      </c>
      <c r="AA861" s="9">
        <f t="shared" si="138"/>
        <v>101055.8</v>
      </c>
      <c r="AB861" s="9">
        <f t="shared" si="139"/>
        <v>149829.79999999999</v>
      </c>
    </row>
    <row r="862" spans="1:28" x14ac:dyDescent="0.25">
      <c r="A862" t="str">
        <f t="shared" si="130"/>
        <v>Jonathon Goodrum</v>
      </c>
      <c r="B862">
        <v>8460683117</v>
      </c>
      <c r="C862" t="s">
        <v>1668</v>
      </c>
      <c r="D862" t="s">
        <v>1669</v>
      </c>
      <c r="E862" t="s">
        <v>10</v>
      </c>
      <c r="F862" s="6">
        <v>117035</v>
      </c>
      <c r="G862">
        <f>COUNTIF(deals_closed!D:D,'calculations '!B862)</f>
        <v>23</v>
      </c>
      <c r="H862" s="6">
        <f>SUMIF(deals_closed!D:D,'calculations '!B862,deals_closed!C:C)</f>
        <v>893432</v>
      </c>
      <c r="I862" s="9">
        <f>VLOOKUP(E862,'2018_commission_structure'!$A$22:$I$24,9,FALSE)</f>
        <v>750000</v>
      </c>
      <c r="J862" s="7">
        <f t="shared" si="131"/>
        <v>937500</v>
      </c>
      <c r="K862" s="8">
        <f t="shared" si="132"/>
        <v>1125000</v>
      </c>
      <c r="L862" s="9">
        <f t="shared" si="133"/>
        <v>1500000</v>
      </c>
      <c r="M862" s="10">
        <f t="shared" si="134"/>
        <v>1.1912426666666667</v>
      </c>
      <c r="N862" t="str">
        <f t="shared" si="135"/>
        <v>100-125%</v>
      </c>
      <c r="O862" s="9">
        <f>MIN(I862, H862)*INDEX('2018_commission_structure'!$A$21:$I$24,
MATCH($E862, '2018_commission_structure'!$A$21:$A$24,0),
MATCH(O$1, '2018_commission_structure'!$A$21:$I$21,0))</f>
        <v>112500</v>
      </c>
      <c r="P862" s="2">
        <f>IF(H862&gt;I862, MIN(H862-I862, J862-I862)*
INDEX('2018_commission_structure'!$A$21:$I$24,
MATCH($E862, '2018_commission_structure'!$A$21:$A$24, 0),
MATCH(P$1, '2018_commission_structure'!$A$21:$I$21, 0)), 0)</f>
        <v>27252.080000000002</v>
      </c>
      <c r="Q862" s="2">
        <f>IF(H862&gt;J862, MIN(H862-J862, K862-J862)*
INDEX('2018_commission_structure'!$A$21:$I$24,
MATCH($E862, '2018_commission_structure'!$A$21:$A$24, 0),
MATCH(Q$1, '2018_commission_structure'!$A$21:$I$21, 0)), 0)</f>
        <v>0</v>
      </c>
      <c r="R862" s="2">
        <f>IF($H862&gt;K862,MIN($H862-K862,L862-K862)*INDEX('2018_commission_structure'!$A$21:$I$24,MATCH($E862,'2018_commission_structure'!$A$21:$A$24,0),MATCH('calculations '!R$1,'2018_commission_structure'!$A$21:$I$21,0)),0)</f>
        <v>0</v>
      </c>
      <c r="S862" s="2">
        <f>IF($H862&gt;L862, ($H862-L862) *INDEX('2018_commission_structure'!$A$21:$I$24,MATCH($E862, '2018_commission_structure'!$A$21:$A$24,0),MATCH(S$1, '2018_commission_structure'!$A$21:$I$21,0)), 0)</f>
        <v>0</v>
      </c>
      <c r="T862" s="2">
        <f t="shared" si="136"/>
        <v>139752.08000000002</v>
      </c>
      <c r="U862" s="2">
        <f t="shared" si="137"/>
        <v>256787.08000000002</v>
      </c>
      <c r="V862" s="2">
        <f>MIN(I862, H862)*INDEX('2018_commission_structure'!$A$15:$I$18,MATCH($E862, '2018_commission_structure'!$A$15:$A$18,0),MATCH(V$1, '2018_commission_structure'!$A$15:$I$15,0))</f>
        <v>112500</v>
      </c>
      <c r="W862" s="2">
        <f>IF(H862&gt;I862, MIN(H862-I862, J862-I862)*INDEX('2018_commission_structure'!$A$15:$I$18,MATCH($E862, '2018_commission_structure'!$A$15:$A$18, 0),MATCH(W$1,'2018_commission_structure'!$A$15:$I$15, 0)), 0)</f>
        <v>31555.040000000001</v>
      </c>
      <c r="X862" s="2">
        <f>IF(H862&gt;J862, MIN(H862-J862, K862-J862)*INDEX('2018_commission_structure'!$A$15:$I$24,MATCH($E862, '2018_commission_structure'!$A$15:$A$18, 0),MATCH(X$1, '2018_commission_structure'!$A$15:$I$15, 0)), 0)</f>
        <v>0</v>
      </c>
      <c r="Y862" s="2">
        <f>IF($H862&gt;K862,MIN($H862-K862,L862-K862)*INDEX('2018_commission_structure'!$A$15:$I$24,MATCH($E862,'2018_commission_structure'!$A$15:$A$18,0),MATCH('calculations '!Y$1,'2018_commission_structure'!$A$15:$I$15,0)),0)</f>
        <v>0</v>
      </c>
      <c r="Z862" s="2">
        <f>IF($H862&gt;L862, ($H862-L862) *INDEX('2018_commission_structure'!$A$15:$I$24,MATCH($E862, '2018_commission_structure'!$A$15:$A$18,0),MATCH(Z$1, '2018_commission_structure'!$A$15:$I$15,0)), 0)</f>
        <v>0</v>
      </c>
      <c r="AA862" s="9">
        <f t="shared" si="138"/>
        <v>144055.04000000001</v>
      </c>
      <c r="AB862" s="9">
        <f t="shared" si="139"/>
        <v>261090.04</v>
      </c>
    </row>
    <row r="863" spans="1:28" x14ac:dyDescent="0.25">
      <c r="A863" t="str">
        <f t="shared" si="130"/>
        <v>Sadella Bowgen</v>
      </c>
      <c r="B863">
        <v>2821741499</v>
      </c>
      <c r="C863" t="s">
        <v>1670</v>
      </c>
      <c r="D863" t="s">
        <v>1671</v>
      </c>
      <c r="E863" t="s">
        <v>10</v>
      </c>
      <c r="F863" s="6">
        <v>112888</v>
      </c>
      <c r="G863">
        <f>COUNTIF(deals_closed!D:D,'calculations '!B863)</f>
        <v>28</v>
      </c>
      <c r="H863" s="6">
        <f>SUMIF(deals_closed!D:D,'calculations '!B863,deals_closed!C:C)</f>
        <v>930106</v>
      </c>
      <c r="I863" s="9">
        <f>VLOOKUP(E863,'2018_commission_structure'!$A$22:$I$24,9,FALSE)</f>
        <v>750000</v>
      </c>
      <c r="J863" s="7">
        <f t="shared" si="131"/>
        <v>937500</v>
      </c>
      <c r="K863" s="8">
        <f t="shared" si="132"/>
        <v>1125000</v>
      </c>
      <c r="L863" s="9">
        <f t="shared" si="133"/>
        <v>1500000</v>
      </c>
      <c r="M863" s="10">
        <f t="shared" si="134"/>
        <v>1.2401413333333333</v>
      </c>
      <c r="N863" t="str">
        <f t="shared" si="135"/>
        <v>100-125%</v>
      </c>
      <c r="O863" s="9">
        <f>MIN(I863, H863)*INDEX('2018_commission_structure'!$A$21:$I$24,
MATCH($E863, '2018_commission_structure'!$A$21:$A$24,0),
MATCH(O$1, '2018_commission_structure'!$A$21:$I$21,0))</f>
        <v>112500</v>
      </c>
      <c r="P863" s="2">
        <f>IF(H863&gt;I863, MIN(H863-I863, J863-I863)*
INDEX('2018_commission_structure'!$A$21:$I$24,
MATCH($E863, '2018_commission_structure'!$A$21:$A$24, 0),
MATCH(P$1, '2018_commission_structure'!$A$21:$I$21, 0)), 0)</f>
        <v>34220.14</v>
      </c>
      <c r="Q863" s="2">
        <f>IF(H863&gt;J863, MIN(H863-J863, K863-J863)*
INDEX('2018_commission_structure'!$A$21:$I$24,
MATCH($E863, '2018_commission_structure'!$A$21:$A$24, 0),
MATCH(Q$1, '2018_commission_structure'!$A$21:$I$21, 0)), 0)</f>
        <v>0</v>
      </c>
      <c r="R863" s="2">
        <f>IF($H863&gt;K863,MIN($H863-K863,L863-K863)*INDEX('2018_commission_structure'!$A$21:$I$24,MATCH($E863,'2018_commission_structure'!$A$21:$A$24,0),MATCH('calculations '!R$1,'2018_commission_structure'!$A$21:$I$21,0)),0)</f>
        <v>0</v>
      </c>
      <c r="S863" s="2">
        <f>IF($H863&gt;L863, ($H863-L863) *INDEX('2018_commission_structure'!$A$21:$I$24,MATCH($E863, '2018_commission_structure'!$A$21:$A$24,0),MATCH(S$1, '2018_commission_structure'!$A$21:$I$21,0)), 0)</f>
        <v>0</v>
      </c>
      <c r="T863" s="2">
        <f t="shared" si="136"/>
        <v>146720.14000000001</v>
      </c>
      <c r="U863" s="2">
        <f t="shared" si="137"/>
        <v>259608.14</v>
      </c>
      <c r="V863" s="2">
        <f>MIN(I863, H863)*INDEX('2018_commission_structure'!$A$15:$I$18,MATCH($E863, '2018_commission_structure'!$A$15:$A$18,0),MATCH(V$1, '2018_commission_structure'!$A$15:$I$15,0))</f>
        <v>112500</v>
      </c>
      <c r="W863" s="2">
        <f>IF(H863&gt;I863, MIN(H863-I863, J863-I863)*INDEX('2018_commission_structure'!$A$15:$I$18,MATCH($E863, '2018_commission_structure'!$A$15:$A$18, 0),MATCH(W$1,'2018_commission_structure'!$A$15:$I$15, 0)), 0)</f>
        <v>39623.32</v>
      </c>
      <c r="X863" s="2">
        <f>IF(H863&gt;J863, MIN(H863-J863, K863-J863)*INDEX('2018_commission_structure'!$A$15:$I$24,MATCH($E863, '2018_commission_structure'!$A$15:$A$18, 0),MATCH(X$1, '2018_commission_structure'!$A$15:$I$15, 0)), 0)</f>
        <v>0</v>
      </c>
      <c r="Y863" s="2">
        <f>IF($H863&gt;K863,MIN($H863-K863,L863-K863)*INDEX('2018_commission_structure'!$A$15:$I$24,MATCH($E863,'2018_commission_structure'!$A$15:$A$18,0),MATCH('calculations '!Y$1,'2018_commission_structure'!$A$15:$I$15,0)),0)</f>
        <v>0</v>
      </c>
      <c r="Z863" s="2">
        <f>IF($H863&gt;L863, ($H863-L863) *INDEX('2018_commission_structure'!$A$15:$I$24,MATCH($E863, '2018_commission_structure'!$A$15:$A$18,0),MATCH(Z$1, '2018_commission_structure'!$A$15:$I$15,0)), 0)</f>
        <v>0</v>
      </c>
      <c r="AA863" s="9">
        <f t="shared" si="138"/>
        <v>152123.32</v>
      </c>
      <c r="AB863" s="9">
        <f t="shared" si="139"/>
        <v>265011.32</v>
      </c>
    </row>
    <row r="864" spans="1:28" x14ac:dyDescent="0.25">
      <c r="A864" t="str">
        <f t="shared" si="130"/>
        <v>Marieann Andren</v>
      </c>
      <c r="B864">
        <v>17898579</v>
      </c>
      <c r="C864" t="s">
        <v>1672</v>
      </c>
      <c r="D864" t="s">
        <v>1673</v>
      </c>
      <c r="E864" t="s">
        <v>10</v>
      </c>
      <c r="F864" s="6">
        <v>104902</v>
      </c>
      <c r="G864">
        <f>COUNTIF(deals_closed!D:D,'calculations '!B864)</f>
        <v>18</v>
      </c>
      <c r="H864" s="6">
        <f>SUMIF(deals_closed!D:D,'calculations '!B864,deals_closed!C:C)</f>
        <v>688820</v>
      </c>
      <c r="I864" s="9">
        <f>VLOOKUP(E864,'2018_commission_structure'!$A$22:$I$24,9,FALSE)</f>
        <v>750000</v>
      </c>
      <c r="J864" s="7">
        <f t="shared" si="131"/>
        <v>937500</v>
      </c>
      <c r="K864" s="8">
        <f t="shared" si="132"/>
        <v>1125000</v>
      </c>
      <c r="L864" s="9">
        <f t="shared" si="133"/>
        <v>1500000</v>
      </c>
      <c r="M864" s="10">
        <f t="shared" si="134"/>
        <v>0.91842666666666661</v>
      </c>
      <c r="N864" t="str">
        <f t="shared" si="135"/>
        <v>0-100%</v>
      </c>
      <c r="O864" s="9">
        <f>MIN(I864, H864)*INDEX('2018_commission_structure'!$A$21:$I$24,
MATCH($E864, '2018_commission_structure'!$A$21:$A$24,0),
MATCH(O$1, '2018_commission_structure'!$A$21:$I$21,0))</f>
        <v>103323</v>
      </c>
      <c r="P864" s="2">
        <f>IF(H864&gt;I864, MIN(H864-I864, J864-I864)*
INDEX('2018_commission_structure'!$A$21:$I$24,
MATCH($E864, '2018_commission_structure'!$A$21:$A$24, 0),
MATCH(P$1, '2018_commission_structure'!$A$21:$I$21, 0)), 0)</f>
        <v>0</v>
      </c>
      <c r="Q864" s="2">
        <f>IF(H864&gt;J864, MIN(H864-J864, K864-J864)*
INDEX('2018_commission_structure'!$A$21:$I$24,
MATCH($E864, '2018_commission_structure'!$A$21:$A$24, 0),
MATCH(Q$1, '2018_commission_structure'!$A$21:$I$21, 0)), 0)</f>
        <v>0</v>
      </c>
      <c r="R864" s="2">
        <f>IF($H864&gt;K864,MIN($H864-K864,L864-K864)*INDEX('2018_commission_structure'!$A$21:$I$24,MATCH($E864,'2018_commission_structure'!$A$21:$A$24,0),MATCH('calculations '!R$1,'2018_commission_structure'!$A$21:$I$21,0)),0)</f>
        <v>0</v>
      </c>
      <c r="S864" s="2">
        <f>IF($H864&gt;L864, ($H864-L864) *INDEX('2018_commission_structure'!$A$21:$I$24,MATCH($E864, '2018_commission_structure'!$A$21:$A$24,0),MATCH(S$1, '2018_commission_structure'!$A$21:$I$21,0)), 0)</f>
        <v>0</v>
      </c>
      <c r="T864" s="2">
        <f t="shared" si="136"/>
        <v>103323</v>
      </c>
      <c r="U864" s="2">
        <f t="shared" si="137"/>
        <v>208225</v>
      </c>
      <c r="V864" s="2">
        <f>MIN(I864, H864)*INDEX('2018_commission_structure'!$A$15:$I$18,MATCH($E864, '2018_commission_structure'!$A$15:$A$18,0),MATCH(V$1, '2018_commission_structure'!$A$15:$I$15,0))</f>
        <v>103323</v>
      </c>
      <c r="W864" s="2">
        <f>IF(H864&gt;I864, MIN(H864-I864, J864-I864)*INDEX('2018_commission_structure'!$A$15:$I$18,MATCH($E864, '2018_commission_structure'!$A$15:$A$18, 0),MATCH(W$1,'2018_commission_structure'!$A$15:$I$15, 0)), 0)</f>
        <v>0</v>
      </c>
      <c r="X864" s="2">
        <f>IF(H864&gt;J864, MIN(H864-J864, K864-J864)*INDEX('2018_commission_structure'!$A$15:$I$24,MATCH($E864, '2018_commission_structure'!$A$15:$A$18, 0),MATCH(X$1, '2018_commission_structure'!$A$15:$I$15, 0)), 0)</f>
        <v>0</v>
      </c>
      <c r="Y864" s="2">
        <f>IF($H864&gt;K864,MIN($H864-K864,L864-K864)*INDEX('2018_commission_structure'!$A$15:$I$24,MATCH($E864,'2018_commission_structure'!$A$15:$A$18,0),MATCH('calculations '!Y$1,'2018_commission_structure'!$A$15:$I$15,0)),0)</f>
        <v>0</v>
      </c>
      <c r="Z864" s="2">
        <f>IF($H864&gt;L864, ($H864-L864) *INDEX('2018_commission_structure'!$A$15:$I$24,MATCH($E864, '2018_commission_structure'!$A$15:$A$18,0),MATCH(Z$1, '2018_commission_structure'!$A$15:$I$15,0)), 0)</f>
        <v>0</v>
      </c>
      <c r="AA864" s="9">
        <f t="shared" si="138"/>
        <v>103323</v>
      </c>
      <c r="AB864" s="9">
        <f t="shared" si="139"/>
        <v>208225</v>
      </c>
    </row>
    <row r="865" spans="1:28" x14ac:dyDescent="0.25">
      <c r="A865" t="str">
        <f t="shared" si="130"/>
        <v>Carce Maund</v>
      </c>
      <c r="B865">
        <v>1462119603</v>
      </c>
      <c r="C865" t="s">
        <v>1674</v>
      </c>
      <c r="D865" t="s">
        <v>1675</v>
      </c>
      <c r="E865" t="s">
        <v>10</v>
      </c>
      <c r="F865" s="6">
        <v>101235</v>
      </c>
      <c r="G865">
        <f>COUNTIF(deals_closed!D:D,'calculations '!B865)</f>
        <v>20</v>
      </c>
      <c r="H865" s="6">
        <f>SUMIF(deals_closed!D:D,'calculations '!B865,deals_closed!C:C)</f>
        <v>653912</v>
      </c>
      <c r="I865" s="9">
        <f>VLOOKUP(E865,'2018_commission_structure'!$A$22:$I$24,9,FALSE)</f>
        <v>750000</v>
      </c>
      <c r="J865" s="7">
        <f t="shared" si="131"/>
        <v>937500</v>
      </c>
      <c r="K865" s="8">
        <f t="shared" si="132"/>
        <v>1125000</v>
      </c>
      <c r="L865" s="9">
        <f t="shared" si="133"/>
        <v>1500000</v>
      </c>
      <c r="M865" s="10">
        <f t="shared" si="134"/>
        <v>0.87188266666666669</v>
      </c>
      <c r="N865" t="str">
        <f t="shared" si="135"/>
        <v>0-100%</v>
      </c>
      <c r="O865" s="9">
        <f>MIN(I865, H865)*INDEX('2018_commission_structure'!$A$21:$I$24,
MATCH($E865, '2018_commission_structure'!$A$21:$A$24,0),
MATCH(O$1, '2018_commission_structure'!$A$21:$I$21,0))</f>
        <v>98086.8</v>
      </c>
      <c r="P865" s="2">
        <f>IF(H865&gt;I865, MIN(H865-I865, J865-I865)*
INDEX('2018_commission_structure'!$A$21:$I$24,
MATCH($E865, '2018_commission_structure'!$A$21:$A$24, 0),
MATCH(P$1, '2018_commission_structure'!$A$21:$I$21, 0)), 0)</f>
        <v>0</v>
      </c>
      <c r="Q865" s="2">
        <f>IF(H865&gt;J865, MIN(H865-J865, K865-J865)*
INDEX('2018_commission_structure'!$A$21:$I$24,
MATCH($E865, '2018_commission_structure'!$A$21:$A$24, 0),
MATCH(Q$1, '2018_commission_structure'!$A$21:$I$21, 0)), 0)</f>
        <v>0</v>
      </c>
      <c r="R865" s="2">
        <f>IF($H865&gt;K865,MIN($H865-K865,L865-K865)*INDEX('2018_commission_structure'!$A$21:$I$24,MATCH($E865,'2018_commission_structure'!$A$21:$A$24,0),MATCH('calculations '!R$1,'2018_commission_structure'!$A$21:$I$21,0)),0)</f>
        <v>0</v>
      </c>
      <c r="S865" s="2">
        <f>IF($H865&gt;L865, ($H865-L865) *INDEX('2018_commission_structure'!$A$21:$I$24,MATCH($E865, '2018_commission_structure'!$A$21:$A$24,0),MATCH(S$1, '2018_commission_structure'!$A$21:$I$21,0)), 0)</f>
        <v>0</v>
      </c>
      <c r="T865" s="2">
        <f t="shared" si="136"/>
        <v>98086.8</v>
      </c>
      <c r="U865" s="2">
        <f t="shared" si="137"/>
        <v>199321.8</v>
      </c>
      <c r="V865" s="2">
        <f>MIN(I865, H865)*INDEX('2018_commission_structure'!$A$15:$I$18,MATCH($E865, '2018_commission_structure'!$A$15:$A$18,0),MATCH(V$1, '2018_commission_structure'!$A$15:$I$15,0))</f>
        <v>98086.8</v>
      </c>
      <c r="W865" s="2">
        <f>IF(H865&gt;I865, MIN(H865-I865, J865-I865)*INDEX('2018_commission_structure'!$A$15:$I$18,MATCH($E865, '2018_commission_structure'!$A$15:$A$18, 0),MATCH(W$1,'2018_commission_structure'!$A$15:$I$15, 0)), 0)</f>
        <v>0</v>
      </c>
      <c r="X865" s="2">
        <f>IF(H865&gt;J865, MIN(H865-J865, K865-J865)*INDEX('2018_commission_structure'!$A$15:$I$24,MATCH($E865, '2018_commission_structure'!$A$15:$A$18, 0),MATCH(X$1, '2018_commission_structure'!$A$15:$I$15, 0)), 0)</f>
        <v>0</v>
      </c>
      <c r="Y865" s="2">
        <f>IF($H865&gt;K865,MIN($H865-K865,L865-K865)*INDEX('2018_commission_structure'!$A$15:$I$24,MATCH($E865,'2018_commission_structure'!$A$15:$A$18,0),MATCH('calculations '!Y$1,'2018_commission_structure'!$A$15:$I$15,0)),0)</f>
        <v>0</v>
      </c>
      <c r="Z865" s="2">
        <f>IF($H865&gt;L865, ($H865-L865) *INDEX('2018_commission_structure'!$A$15:$I$24,MATCH($E865, '2018_commission_structure'!$A$15:$A$18,0),MATCH(Z$1, '2018_commission_structure'!$A$15:$I$15,0)), 0)</f>
        <v>0</v>
      </c>
      <c r="AA865" s="9">
        <f t="shared" si="138"/>
        <v>98086.8</v>
      </c>
      <c r="AB865" s="9">
        <f t="shared" si="139"/>
        <v>199321.8</v>
      </c>
    </row>
    <row r="866" spans="1:28" x14ac:dyDescent="0.25">
      <c r="A866" t="str">
        <f t="shared" si="130"/>
        <v>Faustine Hayward</v>
      </c>
      <c r="B866">
        <v>9328457335</v>
      </c>
      <c r="C866" t="s">
        <v>1676</v>
      </c>
      <c r="D866" t="s">
        <v>1677</v>
      </c>
      <c r="E866" t="s">
        <v>7</v>
      </c>
      <c r="F866" s="6">
        <v>48929</v>
      </c>
      <c r="G866">
        <f>COUNTIF(deals_closed!D:D,'calculations '!B866)</f>
        <v>22</v>
      </c>
      <c r="H866" s="6">
        <f>SUMIF(deals_closed!D:D,'calculations '!B866,deals_closed!C:C)</f>
        <v>814665</v>
      </c>
      <c r="I866" s="9">
        <f>VLOOKUP(E866,'2018_commission_structure'!$A$22:$I$24,9,FALSE)</f>
        <v>500000</v>
      </c>
      <c r="J866" s="7">
        <f t="shared" si="131"/>
        <v>625000</v>
      </c>
      <c r="K866" s="8">
        <f t="shared" si="132"/>
        <v>750000</v>
      </c>
      <c r="L866" s="9">
        <f t="shared" si="133"/>
        <v>1000000</v>
      </c>
      <c r="M866" s="10">
        <f t="shared" si="134"/>
        <v>1.6293299999999999</v>
      </c>
      <c r="N866" t="str">
        <f t="shared" si="135"/>
        <v>150-200%</v>
      </c>
      <c r="O866" s="9">
        <f>MIN(I866, H866)*INDEX('2018_commission_structure'!$A$21:$I$24,
MATCH($E866, '2018_commission_structure'!$A$21:$A$24,0),
MATCH(O$1, '2018_commission_structure'!$A$21:$I$21,0))</f>
        <v>50000</v>
      </c>
      <c r="P866" s="2">
        <f>IF(H866&gt;I866, MIN(H866-I866, J866-I866)*
INDEX('2018_commission_structure'!$A$21:$I$24,
MATCH($E866, '2018_commission_structure'!$A$21:$A$24, 0),
MATCH(P$1, '2018_commission_structure'!$A$21:$I$21, 0)), 0)</f>
        <v>18750</v>
      </c>
      <c r="Q866" s="2">
        <f>IF(H866&gt;J866, MIN(H866-J866, K866-J866)*
INDEX('2018_commission_structure'!$A$21:$I$24,
MATCH($E866, '2018_commission_structure'!$A$21:$A$24, 0),
MATCH(Q$1, '2018_commission_structure'!$A$21:$I$21, 0)), 0)</f>
        <v>22500</v>
      </c>
      <c r="R866" s="2">
        <f>IF($H866&gt;K866,MIN($H866-K866,L866-K866)*INDEX('2018_commission_structure'!$A$21:$I$24,MATCH($E866,'2018_commission_structure'!$A$21:$A$24,0),MATCH('calculations '!R$1,'2018_commission_structure'!$A$21:$I$21,0)),0)</f>
        <v>14226.3</v>
      </c>
      <c r="S866" s="2">
        <f>IF($H866&gt;L866, ($H866-L866) *INDEX('2018_commission_structure'!$A$21:$I$24,MATCH($E866, '2018_commission_structure'!$A$21:$A$24,0),MATCH(S$1, '2018_commission_structure'!$A$21:$I$21,0)), 0)</f>
        <v>0</v>
      </c>
      <c r="T866" s="2">
        <f t="shared" si="136"/>
        <v>105476.3</v>
      </c>
      <c r="U866" s="2">
        <f t="shared" si="137"/>
        <v>154405.29999999999</v>
      </c>
      <c r="V866" s="2">
        <f>MIN(I866, H866)*INDEX('2018_commission_structure'!$A$15:$I$18,MATCH($E866, '2018_commission_structure'!$A$15:$A$18,0),MATCH(V$1, '2018_commission_structure'!$A$15:$I$15,0))</f>
        <v>60000</v>
      </c>
      <c r="W866" s="2">
        <f>IF(H866&gt;I866, MIN(H866-I866, J866-I866)*INDEX('2018_commission_structure'!$A$15:$I$18,MATCH($E866, '2018_commission_structure'!$A$15:$A$18, 0),MATCH(W$1,'2018_commission_structure'!$A$15:$I$15, 0)), 0)</f>
        <v>21250</v>
      </c>
      <c r="X866" s="2">
        <f>IF(H866&gt;J866, MIN(H866-J866, K866-J866)*INDEX('2018_commission_structure'!$A$15:$I$24,MATCH($E866, '2018_commission_structure'!$A$15:$A$18, 0),MATCH(X$1, '2018_commission_structure'!$A$15:$I$15, 0)), 0)</f>
        <v>25000</v>
      </c>
      <c r="Y866" s="2">
        <f>IF($H866&gt;K866,MIN($H866-K866,L866-K866)*INDEX('2018_commission_structure'!$A$15:$I$24,MATCH($E866,'2018_commission_structure'!$A$15:$A$18,0),MATCH('calculations '!Y$1,'2018_commission_structure'!$A$15:$I$15,0)),0)</f>
        <v>14226.3</v>
      </c>
      <c r="Z866" s="2">
        <f>IF($H866&gt;L866, ($H866-L866) *INDEX('2018_commission_structure'!$A$15:$I$24,MATCH($E866, '2018_commission_structure'!$A$15:$A$18,0),MATCH(Z$1, '2018_commission_structure'!$A$15:$I$15,0)), 0)</f>
        <v>0</v>
      </c>
      <c r="AA866" s="9">
        <f t="shared" si="138"/>
        <v>120476.3</v>
      </c>
      <c r="AB866" s="9">
        <f t="shared" si="139"/>
        <v>169405.3</v>
      </c>
    </row>
    <row r="867" spans="1:28" x14ac:dyDescent="0.25">
      <c r="A867" t="str">
        <f t="shared" si="130"/>
        <v>Merissa Duckitt</v>
      </c>
      <c r="B867">
        <v>9403474378</v>
      </c>
      <c r="C867" t="s">
        <v>1678</v>
      </c>
      <c r="D867" t="s">
        <v>1679</v>
      </c>
      <c r="E867" t="s">
        <v>10</v>
      </c>
      <c r="F867" s="6">
        <v>75057</v>
      </c>
      <c r="G867">
        <f>COUNTIF(deals_closed!D:D,'calculations '!B867)</f>
        <v>19</v>
      </c>
      <c r="H867" s="6">
        <f>SUMIF(deals_closed!D:D,'calculations '!B867,deals_closed!C:C)</f>
        <v>691420</v>
      </c>
      <c r="I867" s="9">
        <f>VLOOKUP(E867,'2018_commission_structure'!$A$22:$I$24,9,FALSE)</f>
        <v>750000</v>
      </c>
      <c r="J867" s="7">
        <f t="shared" si="131"/>
        <v>937500</v>
      </c>
      <c r="K867" s="8">
        <f t="shared" si="132"/>
        <v>1125000</v>
      </c>
      <c r="L867" s="9">
        <f t="shared" si="133"/>
        <v>1500000</v>
      </c>
      <c r="M867" s="10">
        <f t="shared" si="134"/>
        <v>0.92189333333333334</v>
      </c>
      <c r="N867" t="str">
        <f t="shared" si="135"/>
        <v>0-100%</v>
      </c>
      <c r="O867" s="9">
        <f>MIN(I867, H867)*INDEX('2018_commission_structure'!$A$21:$I$24,
MATCH($E867, '2018_commission_structure'!$A$21:$A$24,0),
MATCH(O$1, '2018_commission_structure'!$A$21:$I$21,0))</f>
        <v>103713</v>
      </c>
      <c r="P867" s="2">
        <f>IF(H867&gt;I867, MIN(H867-I867, J867-I867)*
INDEX('2018_commission_structure'!$A$21:$I$24,
MATCH($E867, '2018_commission_structure'!$A$21:$A$24, 0),
MATCH(P$1, '2018_commission_structure'!$A$21:$I$21, 0)), 0)</f>
        <v>0</v>
      </c>
      <c r="Q867" s="2">
        <f>IF(H867&gt;J867, MIN(H867-J867, K867-J867)*
INDEX('2018_commission_structure'!$A$21:$I$24,
MATCH($E867, '2018_commission_structure'!$A$21:$A$24, 0),
MATCH(Q$1, '2018_commission_structure'!$A$21:$I$21, 0)), 0)</f>
        <v>0</v>
      </c>
      <c r="R867" s="2">
        <f>IF($H867&gt;K867,MIN($H867-K867,L867-K867)*INDEX('2018_commission_structure'!$A$21:$I$24,MATCH($E867,'2018_commission_structure'!$A$21:$A$24,0),MATCH('calculations '!R$1,'2018_commission_structure'!$A$21:$I$21,0)),0)</f>
        <v>0</v>
      </c>
      <c r="S867" s="2">
        <f>IF($H867&gt;L867, ($H867-L867) *INDEX('2018_commission_structure'!$A$21:$I$24,MATCH($E867, '2018_commission_structure'!$A$21:$A$24,0),MATCH(S$1, '2018_commission_structure'!$A$21:$I$21,0)), 0)</f>
        <v>0</v>
      </c>
      <c r="T867" s="2">
        <f t="shared" si="136"/>
        <v>103713</v>
      </c>
      <c r="U867" s="2">
        <f t="shared" si="137"/>
        <v>178770</v>
      </c>
      <c r="V867" s="2">
        <f>MIN(I867, H867)*INDEX('2018_commission_structure'!$A$15:$I$18,MATCH($E867, '2018_commission_structure'!$A$15:$A$18,0),MATCH(V$1, '2018_commission_structure'!$A$15:$I$15,0))</f>
        <v>103713</v>
      </c>
      <c r="W867" s="2">
        <f>IF(H867&gt;I867, MIN(H867-I867, J867-I867)*INDEX('2018_commission_structure'!$A$15:$I$18,MATCH($E867, '2018_commission_structure'!$A$15:$A$18, 0),MATCH(W$1,'2018_commission_structure'!$A$15:$I$15, 0)), 0)</f>
        <v>0</v>
      </c>
      <c r="X867" s="2">
        <f>IF(H867&gt;J867, MIN(H867-J867, K867-J867)*INDEX('2018_commission_structure'!$A$15:$I$24,MATCH($E867, '2018_commission_structure'!$A$15:$A$18, 0),MATCH(X$1, '2018_commission_structure'!$A$15:$I$15, 0)), 0)</f>
        <v>0</v>
      </c>
      <c r="Y867" s="2">
        <f>IF($H867&gt;K867,MIN($H867-K867,L867-K867)*INDEX('2018_commission_structure'!$A$15:$I$24,MATCH($E867,'2018_commission_structure'!$A$15:$A$18,0),MATCH('calculations '!Y$1,'2018_commission_structure'!$A$15:$I$15,0)),0)</f>
        <v>0</v>
      </c>
      <c r="Z867" s="2">
        <f>IF($H867&gt;L867, ($H867-L867) *INDEX('2018_commission_structure'!$A$15:$I$24,MATCH($E867, '2018_commission_structure'!$A$15:$A$18,0),MATCH(Z$1, '2018_commission_structure'!$A$15:$I$15,0)), 0)</f>
        <v>0</v>
      </c>
      <c r="AA867" s="9">
        <f t="shared" si="138"/>
        <v>103713</v>
      </c>
      <c r="AB867" s="9">
        <f t="shared" si="139"/>
        <v>178770</v>
      </c>
    </row>
    <row r="868" spans="1:28" x14ac:dyDescent="0.25">
      <c r="A868" t="str">
        <f t="shared" si="130"/>
        <v>Maddalena Shurrock</v>
      </c>
      <c r="B868">
        <v>5863557389</v>
      </c>
      <c r="C868" t="s">
        <v>1680</v>
      </c>
      <c r="D868" t="s">
        <v>1681</v>
      </c>
      <c r="E868" t="s">
        <v>29</v>
      </c>
      <c r="F868" s="6">
        <v>78580</v>
      </c>
      <c r="G868">
        <f>COUNTIF(deals_closed!D:D,'calculations '!B868)</f>
        <v>19</v>
      </c>
      <c r="H868" s="6">
        <f>SUMIF(deals_closed!D:D,'calculations '!B868,deals_closed!C:C)</f>
        <v>680191</v>
      </c>
      <c r="I868" s="9">
        <f>VLOOKUP(E868,'2018_commission_structure'!$A$22:$I$24,9,FALSE)</f>
        <v>600000</v>
      </c>
      <c r="J868" s="7">
        <f t="shared" si="131"/>
        <v>750000</v>
      </c>
      <c r="K868" s="8">
        <f t="shared" si="132"/>
        <v>900000</v>
      </c>
      <c r="L868" s="9">
        <f t="shared" si="133"/>
        <v>1200000</v>
      </c>
      <c r="M868" s="10">
        <f t="shared" si="134"/>
        <v>1.1336516666666667</v>
      </c>
      <c r="N868" t="str">
        <f t="shared" si="135"/>
        <v>100-125%</v>
      </c>
      <c r="O868" s="9">
        <f>MIN(I868, H868)*INDEX('2018_commission_structure'!$A$21:$I$24,
MATCH($E868, '2018_commission_structure'!$A$21:$A$24,0),
MATCH(O$1, '2018_commission_structure'!$A$21:$I$21,0))</f>
        <v>78000</v>
      </c>
      <c r="P868" s="2">
        <f>IF(H868&gt;I868, MIN(H868-I868, J868-I868)*
INDEX('2018_commission_structure'!$A$21:$I$24,
MATCH($E868, '2018_commission_structure'!$A$21:$A$24, 0),
MATCH(P$1, '2018_commission_structure'!$A$21:$I$21, 0)), 0)</f>
        <v>13632.470000000001</v>
      </c>
      <c r="Q868" s="2">
        <f>IF(H868&gt;J868, MIN(H868-J868, K868-J868)*
INDEX('2018_commission_structure'!$A$21:$I$24,
MATCH($E868, '2018_commission_structure'!$A$21:$A$24, 0),
MATCH(Q$1, '2018_commission_structure'!$A$21:$I$21, 0)), 0)</f>
        <v>0</v>
      </c>
      <c r="R868" s="2">
        <f>IF($H868&gt;K868,MIN($H868-K868,L868-K868)*INDEX('2018_commission_structure'!$A$21:$I$24,MATCH($E868,'2018_commission_structure'!$A$21:$A$24,0),MATCH('calculations '!R$1,'2018_commission_structure'!$A$21:$I$21,0)),0)</f>
        <v>0</v>
      </c>
      <c r="S868" s="2">
        <f>IF($H868&gt;L868, ($H868-L868) *INDEX('2018_commission_structure'!$A$21:$I$24,MATCH($E868, '2018_commission_structure'!$A$21:$A$24,0),MATCH(S$1, '2018_commission_structure'!$A$21:$I$21,0)), 0)</f>
        <v>0</v>
      </c>
      <c r="T868" s="2">
        <f t="shared" si="136"/>
        <v>91632.47</v>
      </c>
      <c r="U868" s="2">
        <f t="shared" si="137"/>
        <v>170212.47</v>
      </c>
      <c r="V868" s="2">
        <f>MIN(I868, H868)*INDEX('2018_commission_structure'!$A$15:$I$18,MATCH($E868, '2018_commission_structure'!$A$15:$A$18,0),MATCH(V$1, '2018_commission_structure'!$A$15:$I$15,0))</f>
        <v>90000</v>
      </c>
      <c r="W868" s="2">
        <f>IF(H868&gt;I868, MIN(H868-I868, J868-I868)*INDEX('2018_commission_structure'!$A$15:$I$18,MATCH($E868, '2018_commission_structure'!$A$15:$A$18, 0),MATCH(W$1,'2018_commission_structure'!$A$15:$I$15, 0)), 0)</f>
        <v>14434.38</v>
      </c>
      <c r="X868" s="2">
        <f>IF(H868&gt;J868, MIN(H868-J868, K868-J868)*INDEX('2018_commission_structure'!$A$15:$I$24,MATCH($E868, '2018_commission_structure'!$A$15:$A$18, 0),MATCH(X$1, '2018_commission_structure'!$A$15:$I$15, 0)), 0)</f>
        <v>0</v>
      </c>
      <c r="Y868" s="2">
        <f>IF($H868&gt;K868,MIN($H868-K868,L868-K868)*INDEX('2018_commission_structure'!$A$15:$I$24,MATCH($E868,'2018_commission_structure'!$A$15:$A$18,0),MATCH('calculations '!Y$1,'2018_commission_structure'!$A$15:$I$15,0)),0)</f>
        <v>0</v>
      </c>
      <c r="Z868" s="2">
        <f>IF($H868&gt;L868, ($H868-L868) *INDEX('2018_commission_structure'!$A$15:$I$24,MATCH($E868, '2018_commission_structure'!$A$15:$A$18,0),MATCH(Z$1, '2018_commission_structure'!$A$15:$I$15,0)), 0)</f>
        <v>0</v>
      </c>
      <c r="AA868" s="9">
        <f t="shared" si="138"/>
        <v>104434.38</v>
      </c>
      <c r="AB868" s="9">
        <f t="shared" si="139"/>
        <v>183014.38</v>
      </c>
    </row>
    <row r="869" spans="1:28" x14ac:dyDescent="0.25">
      <c r="A869" t="str">
        <f t="shared" si="130"/>
        <v>Aura Server</v>
      </c>
      <c r="B869">
        <v>1475796307</v>
      </c>
      <c r="C869" t="s">
        <v>1682</v>
      </c>
      <c r="D869" t="s">
        <v>1683</v>
      </c>
      <c r="E869" t="s">
        <v>7</v>
      </c>
      <c r="F869" s="6">
        <v>31487</v>
      </c>
      <c r="G869">
        <f>COUNTIF(deals_closed!D:D,'calculations '!B869)</f>
        <v>22</v>
      </c>
      <c r="H869" s="6">
        <f>SUMIF(deals_closed!D:D,'calculations '!B869,deals_closed!C:C)</f>
        <v>837529</v>
      </c>
      <c r="I869" s="9">
        <f>VLOOKUP(E869,'2018_commission_structure'!$A$22:$I$24,9,FALSE)</f>
        <v>500000</v>
      </c>
      <c r="J869" s="7">
        <f t="shared" si="131"/>
        <v>625000</v>
      </c>
      <c r="K869" s="8">
        <f t="shared" si="132"/>
        <v>750000</v>
      </c>
      <c r="L869" s="9">
        <f t="shared" si="133"/>
        <v>1000000</v>
      </c>
      <c r="M869" s="10">
        <f t="shared" si="134"/>
        <v>1.6750579999999999</v>
      </c>
      <c r="N869" t="str">
        <f t="shared" si="135"/>
        <v>150-200%</v>
      </c>
      <c r="O869" s="9">
        <f>MIN(I869, H869)*INDEX('2018_commission_structure'!$A$21:$I$24,
MATCH($E869, '2018_commission_structure'!$A$21:$A$24,0),
MATCH(O$1, '2018_commission_structure'!$A$21:$I$21,0))</f>
        <v>50000</v>
      </c>
      <c r="P869" s="2">
        <f>IF(H869&gt;I869, MIN(H869-I869, J869-I869)*
INDEX('2018_commission_structure'!$A$21:$I$24,
MATCH($E869, '2018_commission_structure'!$A$21:$A$24, 0),
MATCH(P$1, '2018_commission_structure'!$A$21:$I$21, 0)), 0)</f>
        <v>18750</v>
      </c>
      <c r="Q869" s="2">
        <f>IF(H869&gt;J869, MIN(H869-J869, K869-J869)*
INDEX('2018_commission_structure'!$A$21:$I$24,
MATCH($E869, '2018_commission_structure'!$A$21:$A$24, 0),
MATCH(Q$1, '2018_commission_structure'!$A$21:$I$21, 0)), 0)</f>
        <v>22500</v>
      </c>
      <c r="R869" s="2">
        <f>IF($H869&gt;K869,MIN($H869-K869,L869-K869)*INDEX('2018_commission_structure'!$A$21:$I$24,MATCH($E869,'2018_commission_structure'!$A$21:$A$24,0),MATCH('calculations '!R$1,'2018_commission_structure'!$A$21:$I$21,0)),0)</f>
        <v>19256.38</v>
      </c>
      <c r="S869" s="2">
        <f>IF($H869&gt;L869, ($H869-L869) *INDEX('2018_commission_structure'!$A$21:$I$24,MATCH($E869, '2018_commission_structure'!$A$21:$A$24,0),MATCH(S$1, '2018_commission_structure'!$A$21:$I$21,0)), 0)</f>
        <v>0</v>
      </c>
      <c r="T869" s="2">
        <f t="shared" si="136"/>
        <v>110506.38</v>
      </c>
      <c r="U869" s="2">
        <f t="shared" si="137"/>
        <v>141993.38</v>
      </c>
      <c r="V869" s="2">
        <f>MIN(I869, H869)*INDEX('2018_commission_structure'!$A$15:$I$18,MATCH($E869, '2018_commission_structure'!$A$15:$A$18,0),MATCH(V$1, '2018_commission_structure'!$A$15:$I$15,0))</f>
        <v>60000</v>
      </c>
      <c r="W869" s="2">
        <f>IF(H869&gt;I869, MIN(H869-I869, J869-I869)*INDEX('2018_commission_structure'!$A$15:$I$18,MATCH($E869, '2018_commission_structure'!$A$15:$A$18, 0),MATCH(W$1,'2018_commission_structure'!$A$15:$I$15, 0)), 0)</f>
        <v>21250</v>
      </c>
      <c r="X869" s="2">
        <f>IF(H869&gt;J869, MIN(H869-J869, K869-J869)*INDEX('2018_commission_structure'!$A$15:$I$24,MATCH($E869, '2018_commission_structure'!$A$15:$A$18, 0),MATCH(X$1, '2018_commission_structure'!$A$15:$I$15, 0)), 0)</f>
        <v>25000</v>
      </c>
      <c r="Y869" s="2">
        <f>IF($H869&gt;K869,MIN($H869-K869,L869-K869)*INDEX('2018_commission_structure'!$A$15:$I$24,MATCH($E869,'2018_commission_structure'!$A$15:$A$18,0),MATCH('calculations '!Y$1,'2018_commission_structure'!$A$15:$I$15,0)),0)</f>
        <v>19256.38</v>
      </c>
      <c r="Z869" s="2">
        <f>IF($H869&gt;L869, ($H869-L869) *INDEX('2018_commission_structure'!$A$15:$I$24,MATCH($E869, '2018_commission_structure'!$A$15:$A$18,0),MATCH(Z$1, '2018_commission_structure'!$A$15:$I$15,0)), 0)</f>
        <v>0</v>
      </c>
      <c r="AA869" s="9">
        <f t="shared" si="138"/>
        <v>125506.38</v>
      </c>
      <c r="AB869" s="9">
        <f t="shared" si="139"/>
        <v>156993.38</v>
      </c>
    </row>
    <row r="870" spans="1:28" x14ac:dyDescent="0.25">
      <c r="A870" t="str">
        <f t="shared" si="130"/>
        <v>Shaine Monsey</v>
      </c>
      <c r="B870">
        <v>9726873223</v>
      </c>
      <c r="C870" t="s">
        <v>1684</v>
      </c>
      <c r="D870" t="s">
        <v>1685</v>
      </c>
      <c r="E870" t="s">
        <v>10</v>
      </c>
      <c r="F870" s="6">
        <v>119583</v>
      </c>
      <c r="G870">
        <f>COUNTIF(deals_closed!D:D,'calculations '!B870)</f>
        <v>17</v>
      </c>
      <c r="H870" s="6">
        <f>SUMIF(deals_closed!D:D,'calculations '!B870,deals_closed!C:C)</f>
        <v>561478</v>
      </c>
      <c r="I870" s="9">
        <f>VLOOKUP(E870,'2018_commission_structure'!$A$22:$I$24,9,FALSE)</f>
        <v>750000</v>
      </c>
      <c r="J870" s="7">
        <f t="shared" si="131"/>
        <v>937500</v>
      </c>
      <c r="K870" s="8">
        <f t="shared" si="132"/>
        <v>1125000</v>
      </c>
      <c r="L870" s="9">
        <f t="shared" si="133"/>
        <v>1500000</v>
      </c>
      <c r="M870" s="10">
        <f t="shared" si="134"/>
        <v>0.74863733333333338</v>
      </c>
      <c r="N870" t="str">
        <f t="shared" si="135"/>
        <v>0-100%</v>
      </c>
      <c r="O870" s="9">
        <f>MIN(I870, H870)*INDEX('2018_commission_structure'!$A$21:$I$24,
MATCH($E870, '2018_commission_structure'!$A$21:$A$24,0),
MATCH(O$1, '2018_commission_structure'!$A$21:$I$21,0))</f>
        <v>84221.7</v>
      </c>
      <c r="P870" s="2">
        <f>IF(H870&gt;I870, MIN(H870-I870, J870-I870)*
INDEX('2018_commission_structure'!$A$21:$I$24,
MATCH($E870, '2018_commission_structure'!$A$21:$A$24, 0),
MATCH(P$1, '2018_commission_structure'!$A$21:$I$21, 0)), 0)</f>
        <v>0</v>
      </c>
      <c r="Q870" s="2">
        <f>IF(H870&gt;J870, MIN(H870-J870, K870-J870)*
INDEX('2018_commission_structure'!$A$21:$I$24,
MATCH($E870, '2018_commission_structure'!$A$21:$A$24, 0),
MATCH(Q$1, '2018_commission_structure'!$A$21:$I$21, 0)), 0)</f>
        <v>0</v>
      </c>
      <c r="R870" s="2">
        <f>IF($H870&gt;K870,MIN($H870-K870,L870-K870)*INDEX('2018_commission_structure'!$A$21:$I$24,MATCH($E870,'2018_commission_structure'!$A$21:$A$24,0),MATCH('calculations '!R$1,'2018_commission_structure'!$A$21:$I$21,0)),0)</f>
        <v>0</v>
      </c>
      <c r="S870" s="2">
        <f>IF($H870&gt;L870, ($H870-L870) *INDEX('2018_commission_structure'!$A$21:$I$24,MATCH($E870, '2018_commission_structure'!$A$21:$A$24,0),MATCH(S$1, '2018_commission_structure'!$A$21:$I$21,0)), 0)</f>
        <v>0</v>
      </c>
      <c r="T870" s="2">
        <f t="shared" si="136"/>
        <v>84221.7</v>
      </c>
      <c r="U870" s="2">
        <f t="shared" si="137"/>
        <v>203804.7</v>
      </c>
      <c r="V870" s="2">
        <f>MIN(I870, H870)*INDEX('2018_commission_structure'!$A$15:$I$18,MATCH($E870, '2018_commission_structure'!$A$15:$A$18,0),MATCH(V$1, '2018_commission_structure'!$A$15:$I$15,0))</f>
        <v>84221.7</v>
      </c>
      <c r="W870" s="2">
        <f>IF(H870&gt;I870, MIN(H870-I870, J870-I870)*INDEX('2018_commission_structure'!$A$15:$I$18,MATCH($E870, '2018_commission_structure'!$A$15:$A$18, 0),MATCH(W$1,'2018_commission_structure'!$A$15:$I$15, 0)), 0)</f>
        <v>0</v>
      </c>
      <c r="X870" s="2">
        <f>IF(H870&gt;J870, MIN(H870-J870, K870-J870)*INDEX('2018_commission_structure'!$A$15:$I$24,MATCH($E870, '2018_commission_structure'!$A$15:$A$18, 0),MATCH(X$1, '2018_commission_structure'!$A$15:$I$15, 0)), 0)</f>
        <v>0</v>
      </c>
      <c r="Y870" s="2">
        <f>IF($H870&gt;K870,MIN($H870-K870,L870-K870)*INDEX('2018_commission_structure'!$A$15:$I$24,MATCH($E870,'2018_commission_structure'!$A$15:$A$18,0),MATCH('calculations '!Y$1,'2018_commission_structure'!$A$15:$I$15,0)),0)</f>
        <v>0</v>
      </c>
      <c r="Z870" s="2">
        <f>IF($H870&gt;L870, ($H870-L870) *INDEX('2018_commission_structure'!$A$15:$I$24,MATCH($E870, '2018_commission_structure'!$A$15:$A$18,0),MATCH(Z$1, '2018_commission_structure'!$A$15:$I$15,0)), 0)</f>
        <v>0</v>
      </c>
      <c r="AA870" s="9">
        <f t="shared" si="138"/>
        <v>84221.7</v>
      </c>
      <c r="AB870" s="9">
        <f t="shared" si="139"/>
        <v>203804.7</v>
      </c>
    </row>
    <row r="871" spans="1:28" x14ac:dyDescent="0.25">
      <c r="A871" t="str">
        <f t="shared" si="130"/>
        <v>Reg Kubista</v>
      </c>
      <c r="B871">
        <v>2958692264</v>
      </c>
      <c r="C871" t="s">
        <v>1686</v>
      </c>
      <c r="D871" t="s">
        <v>1687</v>
      </c>
      <c r="E871" t="s">
        <v>7</v>
      </c>
      <c r="F871" s="6">
        <v>43860</v>
      </c>
      <c r="G871">
        <f>COUNTIF(deals_closed!D:D,'calculations '!B871)</f>
        <v>16</v>
      </c>
      <c r="H871" s="6">
        <f>SUMIF(deals_closed!D:D,'calculations '!B871,deals_closed!C:C)</f>
        <v>519595</v>
      </c>
      <c r="I871" s="9">
        <f>VLOOKUP(E871,'2018_commission_structure'!$A$22:$I$24,9,FALSE)</f>
        <v>500000</v>
      </c>
      <c r="J871" s="7">
        <f t="shared" si="131"/>
        <v>625000</v>
      </c>
      <c r="K871" s="8">
        <f t="shared" si="132"/>
        <v>750000</v>
      </c>
      <c r="L871" s="9">
        <f t="shared" si="133"/>
        <v>1000000</v>
      </c>
      <c r="M871" s="10">
        <f t="shared" si="134"/>
        <v>1.0391900000000001</v>
      </c>
      <c r="N871" t="str">
        <f t="shared" si="135"/>
        <v>100-125%</v>
      </c>
      <c r="O871" s="9">
        <f>MIN(I871, H871)*INDEX('2018_commission_structure'!$A$21:$I$24,
MATCH($E871, '2018_commission_structure'!$A$21:$A$24,0),
MATCH(O$1, '2018_commission_structure'!$A$21:$I$21,0))</f>
        <v>50000</v>
      </c>
      <c r="P871" s="2">
        <f>IF(H871&gt;I871, MIN(H871-I871, J871-I871)*
INDEX('2018_commission_structure'!$A$21:$I$24,
MATCH($E871, '2018_commission_structure'!$A$21:$A$24, 0),
MATCH(P$1, '2018_commission_structure'!$A$21:$I$21, 0)), 0)</f>
        <v>2939.25</v>
      </c>
      <c r="Q871" s="2">
        <f>IF(H871&gt;J871, MIN(H871-J871, K871-J871)*
INDEX('2018_commission_structure'!$A$21:$I$24,
MATCH($E871, '2018_commission_structure'!$A$21:$A$24, 0),
MATCH(Q$1, '2018_commission_structure'!$A$21:$I$21, 0)), 0)</f>
        <v>0</v>
      </c>
      <c r="R871" s="2">
        <f>IF($H871&gt;K871,MIN($H871-K871,L871-K871)*INDEX('2018_commission_structure'!$A$21:$I$24,MATCH($E871,'2018_commission_structure'!$A$21:$A$24,0),MATCH('calculations '!R$1,'2018_commission_structure'!$A$21:$I$21,0)),0)</f>
        <v>0</v>
      </c>
      <c r="S871" s="2">
        <f>IF($H871&gt;L871, ($H871-L871) *INDEX('2018_commission_structure'!$A$21:$I$24,MATCH($E871, '2018_commission_structure'!$A$21:$A$24,0),MATCH(S$1, '2018_commission_structure'!$A$21:$I$21,0)), 0)</f>
        <v>0</v>
      </c>
      <c r="T871" s="2">
        <f t="shared" si="136"/>
        <v>52939.25</v>
      </c>
      <c r="U871" s="2">
        <f t="shared" si="137"/>
        <v>96799.25</v>
      </c>
      <c r="V871" s="2">
        <f>MIN(I871, H871)*INDEX('2018_commission_structure'!$A$15:$I$18,MATCH($E871, '2018_commission_structure'!$A$15:$A$18,0),MATCH(V$1, '2018_commission_structure'!$A$15:$I$15,0))</f>
        <v>60000</v>
      </c>
      <c r="W871" s="2">
        <f>IF(H871&gt;I871, MIN(H871-I871, J871-I871)*INDEX('2018_commission_structure'!$A$15:$I$18,MATCH($E871, '2018_commission_structure'!$A$15:$A$18, 0),MATCH(W$1,'2018_commission_structure'!$A$15:$I$15, 0)), 0)</f>
        <v>3331.15</v>
      </c>
      <c r="X871" s="2">
        <f>IF(H871&gt;J871, MIN(H871-J871, K871-J871)*INDEX('2018_commission_structure'!$A$15:$I$24,MATCH($E871, '2018_commission_structure'!$A$15:$A$18, 0),MATCH(X$1, '2018_commission_structure'!$A$15:$I$15, 0)), 0)</f>
        <v>0</v>
      </c>
      <c r="Y871" s="2">
        <f>IF($H871&gt;K871,MIN($H871-K871,L871-K871)*INDEX('2018_commission_structure'!$A$15:$I$24,MATCH($E871,'2018_commission_structure'!$A$15:$A$18,0),MATCH('calculations '!Y$1,'2018_commission_structure'!$A$15:$I$15,0)),0)</f>
        <v>0</v>
      </c>
      <c r="Z871" s="2">
        <f>IF($H871&gt;L871, ($H871-L871) *INDEX('2018_commission_structure'!$A$15:$I$24,MATCH($E871, '2018_commission_structure'!$A$15:$A$18,0),MATCH(Z$1, '2018_commission_structure'!$A$15:$I$15,0)), 0)</f>
        <v>0</v>
      </c>
      <c r="AA871" s="9">
        <f t="shared" si="138"/>
        <v>63331.15</v>
      </c>
      <c r="AB871" s="9">
        <f t="shared" si="139"/>
        <v>107191.15</v>
      </c>
    </row>
    <row r="872" spans="1:28" x14ac:dyDescent="0.25">
      <c r="A872" t="str">
        <f t="shared" si="130"/>
        <v>Lark Nelmes</v>
      </c>
      <c r="B872">
        <v>2551917727</v>
      </c>
      <c r="C872" t="s">
        <v>1688</v>
      </c>
      <c r="D872" t="s">
        <v>1689</v>
      </c>
      <c r="E872" t="s">
        <v>7</v>
      </c>
      <c r="F872" s="6">
        <v>56237</v>
      </c>
      <c r="G872">
        <f>COUNTIF(deals_closed!D:D,'calculations '!B872)</f>
        <v>25</v>
      </c>
      <c r="H872" s="6">
        <f>SUMIF(deals_closed!D:D,'calculations '!B872,deals_closed!C:C)</f>
        <v>762004</v>
      </c>
      <c r="I872" s="9">
        <f>VLOOKUP(E872,'2018_commission_structure'!$A$22:$I$24,9,FALSE)</f>
        <v>500000</v>
      </c>
      <c r="J872" s="7">
        <f t="shared" si="131"/>
        <v>625000</v>
      </c>
      <c r="K872" s="8">
        <f t="shared" si="132"/>
        <v>750000</v>
      </c>
      <c r="L872" s="9">
        <f t="shared" si="133"/>
        <v>1000000</v>
      </c>
      <c r="M872" s="10">
        <f t="shared" si="134"/>
        <v>1.524008</v>
      </c>
      <c r="N872" t="str">
        <f t="shared" si="135"/>
        <v>150-200%</v>
      </c>
      <c r="O872" s="9">
        <f>MIN(I872, H872)*INDEX('2018_commission_structure'!$A$21:$I$24,
MATCH($E872, '2018_commission_structure'!$A$21:$A$24,0),
MATCH(O$1, '2018_commission_structure'!$A$21:$I$21,0))</f>
        <v>50000</v>
      </c>
      <c r="P872" s="2">
        <f>IF(H872&gt;I872, MIN(H872-I872, J872-I872)*
INDEX('2018_commission_structure'!$A$21:$I$24,
MATCH($E872, '2018_commission_structure'!$A$21:$A$24, 0),
MATCH(P$1, '2018_commission_structure'!$A$21:$I$21, 0)), 0)</f>
        <v>18750</v>
      </c>
      <c r="Q872" s="2">
        <f>IF(H872&gt;J872, MIN(H872-J872, K872-J872)*
INDEX('2018_commission_structure'!$A$21:$I$24,
MATCH($E872, '2018_commission_structure'!$A$21:$A$24, 0),
MATCH(Q$1, '2018_commission_structure'!$A$21:$I$21, 0)), 0)</f>
        <v>22500</v>
      </c>
      <c r="R872" s="2">
        <f>IF($H872&gt;K872,MIN($H872-K872,L872-K872)*INDEX('2018_commission_structure'!$A$21:$I$24,MATCH($E872,'2018_commission_structure'!$A$21:$A$24,0),MATCH('calculations '!R$1,'2018_commission_structure'!$A$21:$I$21,0)),0)</f>
        <v>2640.88</v>
      </c>
      <c r="S872" s="2">
        <f>IF($H872&gt;L872, ($H872-L872) *INDEX('2018_commission_structure'!$A$21:$I$24,MATCH($E872, '2018_commission_structure'!$A$21:$A$24,0),MATCH(S$1, '2018_commission_structure'!$A$21:$I$21,0)), 0)</f>
        <v>0</v>
      </c>
      <c r="T872" s="2">
        <f t="shared" si="136"/>
        <v>93890.880000000005</v>
      </c>
      <c r="U872" s="2">
        <f t="shared" si="137"/>
        <v>150127.88</v>
      </c>
      <c r="V872" s="2">
        <f>MIN(I872, H872)*INDEX('2018_commission_structure'!$A$15:$I$18,MATCH($E872, '2018_commission_structure'!$A$15:$A$18,0),MATCH(V$1, '2018_commission_structure'!$A$15:$I$15,0))</f>
        <v>60000</v>
      </c>
      <c r="W872" s="2">
        <f>IF(H872&gt;I872, MIN(H872-I872, J872-I872)*INDEX('2018_commission_structure'!$A$15:$I$18,MATCH($E872, '2018_commission_structure'!$A$15:$A$18, 0),MATCH(W$1,'2018_commission_structure'!$A$15:$I$15, 0)), 0)</f>
        <v>21250</v>
      </c>
      <c r="X872" s="2">
        <f>IF(H872&gt;J872, MIN(H872-J872, K872-J872)*INDEX('2018_commission_structure'!$A$15:$I$24,MATCH($E872, '2018_commission_structure'!$A$15:$A$18, 0),MATCH(X$1, '2018_commission_structure'!$A$15:$I$15, 0)), 0)</f>
        <v>25000</v>
      </c>
      <c r="Y872" s="2">
        <f>IF($H872&gt;K872,MIN($H872-K872,L872-K872)*INDEX('2018_commission_structure'!$A$15:$I$24,MATCH($E872,'2018_commission_structure'!$A$15:$A$18,0),MATCH('calculations '!Y$1,'2018_commission_structure'!$A$15:$I$15,0)),0)</f>
        <v>2640.88</v>
      </c>
      <c r="Z872" s="2">
        <f>IF($H872&gt;L872, ($H872-L872) *INDEX('2018_commission_structure'!$A$15:$I$24,MATCH($E872, '2018_commission_structure'!$A$15:$A$18,0),MATCH(Z$1, '2018_commission_structure'!$A$15:$I$15,0)), 0)</f>
        <v>0</v>
      </c>
      <c r="AA872" s="9">
        <f t="shared" si="138"/>
        <v>108890.88</v>
      </c>
      <c r="AB872" s="9">
        <f t="shared" si="139"/>
        <v>165127.88</v>
      </c>
    </row>
    <row r="873" spans="1:28" x14ac:dyDescent="0.25">
      <c r="A873" t="str">
        <f t="shared" si="130"/>
        <v>Kyle Hadlow</v>
      </c>
      <c r="B873">
        <v>5474718616</v>
      </c>
      <c r="C873" t="s">
        <v>1478</v>
      </c>
      <c r="D873" t="s">
        <v>1690</v>
      </c>
      <c r="E873" t="s">
        <v>29</v>
      </c>
      <c r="F873" s="6">
        <v>60380</v>
      </c>
      <c r="G873">
        <f>COUNTIF(deals_closed!D:D,'calculations '!B873)</f>
        <v>17</v>
      </c>
      <c r="H873" s="6">
        <f>SUMIF(deals_closed!D:D,'calculations '!B873,deals_closed!C:C)</f>
        <v>658453</v>
      </c>
      <c r="I873" s="9">
        <f>VLOOKUP(E873,'2018_commission_structure'!$A$22:$I$24,9,FALSE)</f>
        <v>600000</v>
      </c>
      <c r="J873" s="7">
        <f t="shared" si="131"/>
        <v>750000</v>
      </c>
      <c r="K873" s="8">
        <f t="shared" si="132"/>
        <v>900000</v>
      </c>
      <c r="L873" s="9">
        <f t="shared" si="133"/>
        <v>1200000</v>
      </c>
      <c r="M873" s="10">
        <f t="shared" si="134"/>
        <v>1.0974216666666667</v>
      </c>
      <c r="N873" t="str">
        <f t="shared" si="135"/>
        <v>100-125%</v>
      </c>
      <c r="O873" s="9">
        <f>MIN(I873, H873)*INDEX('2018_commission_structure'!$A$21:$I$24,
MATCH($E873, '2018_commission_structure'!$A$21:$A$24,0),
MATCH(O$1, '2018_commission_structure'!$A$21:$I$21,0))</f>
        <v>78000</v>
      </c>
      <c r="P873" s="2">
        <f>IF(H873&gt;I873, MIN(H873-I873, J873-I873)*
INDEX('2018_commission_structure'!$A$21:$I$24,
MATCH($E873, '2018_commission_structure'!$A$21:$A$24, 0),
MATCH(P$1, '2018_commission_structure'!$A$21:$I$21, 0)), 0)</f>
        <v>9937.01</v>
      </c>
      <c r="Q873" s="2">
        <f>IF(H873&gt;J873, MIN(H873-J873, K873-J873)*
INDEX('2018_commission_structure'!$A$21:$I$24,
MATCH($E873, '2018_commission_structure'!$A$21:$A$24, 0),
MATCH(Q$1, '2018_commission_structure'!$A$21:$I$21, 0)), 0)</f>
        <v>0</v>
      </c>
      <c r="R873" s="2">
        <f>IF($H873&gt;K873,MIN($H873-K873,L873-K873)*INDEX('2018_commission_structure'!$A$21:$I$24,MATCH($E873,'2018_commission_structure'!$A$21:$A$24,0),MATCH('calculations '!R$1,'2018_commission_structure'!$A$21:$I$21,0)),0)</f>
        <v>0</v>
      </c>
      <c r="S873" s="2">
        <f>IF($H873&gt;L873, ($H873-L873) *INDEX('2018_commission_structure'!$A$21:$I$24,MATCH($E873, '2018_commission_structure'!$A$21:$A$24,0),MATCH(S$1, '2018_commission_structure'!$A$21:$I$21,0)), 0)</f>
        <v>0</v>
      </c>
      <c r="T873" s="2">
        <f t="shared" si="136"/>
        <v>87937.01</v>
      </c>
      <c r="U873" s="2">
        <f t="shared" si="137"/>
        <v>148317.01</v>
      </c>
      <c r="V873" s="2">
        <f>MIN(I873, H873)*INDEX('2018_commission_structure'!$A$15:$I$18,MATCH($E873, '2018_commission_structure'!$A$15:$A$18,0),MATCH(V$1, '2018_commission_structure'!$A$15:$I$15,0))</f>
        <v>90000</v>
      </c>
      <c r="W873" s="2">
        <f>IF(H873&gt;I873, MIN(H873-I873, J873-I873)*INDEX('2018_commission_structure'!$A$15:$I$18,MATCH($E873, '2018_commission_structure'!$A$15:$A$18, 0),MATCH(W$1,'2018_commission_structure'!$A$15:$I$15, 0)), 0)</f>
        <v>10521.539999999999</v>
      </c>
      <c r="X873" s="2">
        <f>IF(H873&gt;J873, MIN(H873-J873, K873-J873)*INDEX('2018_commission_structure'!$A$15:$I$24,MATCH($E873, '2018_commission_structure'!$A$15:$A$18, 0),MATCH(X$1, '2018_commission_structure'!$A$15:$I$15, 0)), 0)</f>
        <v>0</v>
      </c>
      <c r="Y873" s="2">
        <f>IF($H873&gt;K873,MIN($H873-K873,L873-K873)*INDEX('2018_commission_structure'!$A$15:$I$24,MATCH($E873,'2018_commission_structure'!$A$15:$A$18,0),MATCH('calculations '!Y$1,'2018_commission_structure'!$A$15:$I$15,0)),0)</f>
        <v>0</v>
      </c>
      <c r="Z873" s="2">
        <f>IF($H873&gt;L873, ($H873-L873) *INDEX('2018_commission_structure'!$A$15:$I$24,MATCH($E873, '2018_commission_structure'!$A$15:$A$18,0),MATCH(Z$1, '2018_commission_structure'!$A$15:$I$15,0)), 0)</f>
        <v>0</v>
      </c>
      <c r="AA873" s="9">
        <f t="shared" si="138"/>
        <v>100521.54</v>
      </c>
      <c r="AB873" s="9">
        <f t="shared" si="139"/>
        <v>160901.53999999998</v>
      </c>
    </row>
    <row r="874" spans="1:28" x14ac:dyDescent="0.25">
      <c r="A874" t="str">
        <f t="shared" si="130"/>
        <v>Richard Cowdry</v>
      </c>
      <c r="B874">
        <v>4739588234</v>
      </c>
      <c r="C874" t="s">
        <v>1691</v>
      </c>
      <c r="D874" t="s">
        <v>1692</v>
      </c>
      <c r="E874" t="s">
        <v>7</v>
      </c>
      <c r="F874" s="6">
        <v>56787</v>
      </c>
      <c r="G874">
        <f>COUNTIF(deals_closed!D:D,'calculations '!B874)</f>
        <v>24</v>
      </c>
      <c r="H874" s="6">
        <f>SUMIF(deals_closed!D:D,'calculations '!B874,deals_closed!C:C)</f>
        <v>848509</v>
      </c>
      <c r="I874" s="9">
        <f>VLOOKUP(E874,'2018_commission_structure'!$A$22:$I$24,9,FALSE)</f>
        <v>500000</v>
      </c>
      <c r="J874" s="7">
        <f t="shared" si="131"/>
        <v>625000</v>
      </c>
      <c r="K874" s="8">
        <f t="shared" si="132"/>
        <v>750000</v>
      </c>
      <c r="L874" s="9">
        <f t="shared" si="133"/>
        <v>1000000</v>
      </c>
      <c r="M874" s="10">
        <f t="shared" si="134"/>
        <v>1.6970179999999999</v>
      </c>
      <c r="N874" t="str">
        <f t="shared" si="135"/>
        <v>150-200%</v>
      </c>
      <c r="O874" s="9">
        <f>MIN(I874, H874)*INDEX('2018_commission_structure'!$A$21:$I$24,
MATCH($E874, '2018_commission_structure'!$A$21:$A$24,0),
MATCH(O$1, '2018_commission_structure'!$A$21:$I$21,0))</f>
        <v>50000</v>
      </c>
      <c r="P874" s="2">
        <f>IF(H874&gt;I874, MIN(H874-I874, J874-I874)*
INDEX('2018_commission_structure'!$A$21:$I$24,
MATCH($E874, '2018_commission_structure'!$A$21:$A$24, 0),
MATCH(P$1, '2018_commission_structure'!$A$21:$I$21, 0)), 0)</f>
        <v>18750</v>
      </c>
      <c r="Q874" s="2">
        <f>IF(H874&gt;J874, MIN(H874-J874, K874-J874)*
INDEX('2018_commission_structure'!$A$21:$I$24,
MATCH($E874, '2018_commission_structure'!$A$21:$A$24, 0),
MATCH(Q$1, '2018_commission_structure'!$A$21:$I$21, 0)), 0)</f>
        <v>22500</v>
      </c>
      <c r="R874" s="2">
        <f>IF($H874&gt;K874,MIN($H874-K874,L874-K874)*INDEX('2018_commission_structure'!$A$21:$I$24,MATCH($E874,'2018_commission_structure'!$A$21:$A$24,0),MATCH('calculations '!R$1,'2018_commission_structure'!$A$21:$I$21,0)),0)</f>
        <v>21671.98</v>
      </c>
      <c r="S874" s="2">
        <f>IF($H874&gt;L874, ($H874-L874) *INDEX('2018_commission_structure'!$A$21:$I$24,MATCH($E874, '2018_commission_structure'!$A$21:$A$24,0),MATCH(S$1, '2018_commission_structure'!$A$21:$I$21,0)), 0)</f>
        <v>0</v>
      </c>
      <c r="T874" s="2">
        <f t="shared" si="136"/>
        <v>112921.98</v>
      </c>
      <c r="U874" s="2">
        <f t="shared" si="137"/>
        <v>169708.97999999998</v>
      </c>
      <c r="V874" s="2">
        <f>MIN(I874, H874)*INDEX('2018_commission_structure'!$A$15:$I$18,MATCH($E874, '2018_commission_structure'!$A$15:$A$18,0),MATCH(V$1, '2018_commission_structure'!$A$15:$I$15,0))</f>
        <v>60000</v>
      </c>
      <c r="W874" s="2">
        <f>IF(H874&gt;I874, MIN(H874-I874, J874-I874)*INDEX('2018_commission_structure'!$A$15:$I$18,MATCH($E874, '2018_commission_structure'!$A$15:$A$18, 0),MATCH(W$1,'2018_commission_structure'!$A$15:$I$15, 0)), 0)</f>
        <v>21250</v>
      </c>
      <c r="X874" s="2">
        <f>IF(H874&gt;J874, MIN(H874-J874, K874-J874)*INDEX('2018_commission_structure'!$A$15:$I$24,MATCH($E874, '2018_commission_structure'!$A$15:$A$18, 0),MATCH(X$1, '2018_commission_structure'!$A$15:$I$15, 0)), 0)</f>
        <v>25000</v>
      </c>
      <c r="Y874" s="2">
        <f>IF($H874&gt;K874,MIN($H874-K874,L874-K874)*INDEX('2018_commission_structure'!$A$15:$I$24,MATCH($E874,'2018_commission_structure'!$A$15:$A$18,0),MATCH('calculations '!Y$1,'2018_commission_structure'!$A$15:$I$15,0)),0)</f>
        <v>21671.98</v>
      </c>
      <c r="Z874" s="2">
        <f>IF($H874&gt;L874, ($H874-L874) *INDEX('2018_commission_structure'!$A$15:$I$24,MATCH($E874, '2018_commission_structure'!$A$15:$A$18,0),MATCH(Z$1, '2018_commission_structure'!$A$15:$I$15,0)), 0)</f>
        <v>0</v>
      </c>
      <c r="AA874" s="9">
        <f t="shared" si="138"/>
        <v>127921.98</v>
      </c>
      <c r="AB874" s="9">
        <f t="shared" si="139"/>
        <v>184708.97999999998</v>
      </c>
    </row>
    <row r="875" spans="1:28" x14ac:dyDescent="0.25">
      <c r="A875" t="str">
        <f t="shared" si="130"/>
        <v>Devland Le Prevost</v>
      </c>
      <c r="B875">
        <v>1425230725</v>
      </c>
      <c r="C875" t="s">
        <v>844</v>
      </c>
      <c r="D875" t="s">
        <v>1693</v>
      </c>
      <c r="E875" t="s">
        <v>29</v>
      </c>
      <c r="F875" s="6">
        <v>79469</v>
      </c>
      <c r="G875">
        <f>COUNTIF(deals_closed!D:D,'calculations '!B875)</f>
        <v>18</v>
      </c>
      <c r="H875" s="6">
        <f>SUMIF(deals_closed!D:D,'calculations '!B875,deals_closed!C:C)</f>
        <v>646367</v>
      </c>
      <c r="I875" s="9">
        <f>VLOOKUP(E875,'2018_commission_structure'!$A$22:$I$24,9,FALSE)</f>
        <v>600000</v>
      </c>
      <c r="J875" s="7">
        <f t="shared" si="131"/>
        <v>750000</v>
      </c>
      <c r="K875" s="8">
        <f t="shared" si="132"/>
        <v>900000</v>
      </c>
      <c r="L875" s="9">
        <f t="shared" si="133"/>
        <v>1200000</v>
      </c>
      <c r="M875" s="10">
        <f t="shared" si="134"/>
        <v>1.0772783333333333</v>
      </c>
      <c r="N875" t="str">
        <f t="shared" si="135"/>
        <v>100-125%</v>
      </c>
      <c r="O875" s="9">
        <f>MIN(I875, H875)*INDEX('2018_commission_structure'!$A$21:$I$24,
MATCH($E875, '2018_commission_structure'!$A$21:$A$24,0),
MATCH(O$1, '2018_commission_structure'!$A$21:$I$21,0))</f>
        <v>78000</v>
      </c>
      <c r="P875" s="2">
        <f>IF(H875&gt;I875, MIN(H875-I875, J875-I875)*
INDEX('2018_commission_structure'!$A$21:$I$24,
MATCH($E875, '2018_commission_structure'!$A$21:$A$24, 0),
MATCH(P$1, '2018_commission_structure'!$A$21:$I$21, 0)), 0)</f>
        <v>7882.39</v>
      </c>
      <c r="Q875" s="2">
        <f>IF(H875&gt;J875, MIN(H875-J875, K875-J875)*
INDEX('2018_commission_structure'!$A$21:$I$24,
MATCH($E875, '2018_commission_structure'!$A$21:$A$24, 0),
MATCH(Q$1, '2018_commission_structure'!$A$21:$I$21, 0)), 0)</f>
        <v>0</v>
      </c>
      <c r="R875" s="2">
        <f>IF($H875&gt;K875,MIN($H875-K875,L875-K875)*INDEX('2018_commission_structure'!$A$21:$I$24,MATCH($E875,'2018_commission_structure'!$A$21:$A$24,0),MATCH('calculations '!R$1,'2018_commission_structure'!$A$21:$I$21,0)),0)</f>
        <v>0</v>
      </c>
      <c r="S875" s="2">
        <f>IF($H875&gt;L875, ($H875-L875) *INDEX('2018_commission_structure'!$A$21:$I$24,MATCH($E875, '2018_commission_structure'!$A$21:$A$24,0),MATCH(S$1, '2018_commission_structure'!$A$21:$I$21,0)), 0)</f>
        <v>0</v>
      </c>
      <c r="T875" s="2">
        <f t="shared" si="136"/>
        <v>85882.39</v>
      </c>
      <c r="U875" s="2">
        <f t="shared" si="137"/>
        <v>165351.39000000001</v>
      </c>
      <c r="V875" s="2">
        <f>MIN(I875, H875)*INDEX('2018_commission_structure'!$A$15:$I$18,MATCH($E875, '2018_commission_structure'!$A$15:$A$18,0),MATCH(V$1, '2018_commission_structure'!$A$15:$I$15,0))</f>
        <v>90000</v>
      </c>
      <c r="W875" s="2">
        <f>IF(H875&gt;I875, MIN(H875-I875, J875-I875)*INDEX('2018_commission_structure'!$A$15:$I$18,MATCH($E875, '2018_commission_structure'!$A$15:$A$18, 0),MATCH(W$1,'2018_commission_structure'!$A$15:$I$15, 0)), 0)</f>
        <v>8346.06</v>
      </c>
      <c r="X875" s="2">
        <f>IF(H875&gt;J875, MIN(H875-J875, K875-J875)*INDEX('2018_commission_structure'!$A$15:$I$24,MATCH($E875, '2018_commission_structure'!$A$15:$A$18, 0),MATCH(X$1, '2018_commission_structure'!$A$15:$I$15, 0)), 0)</f>
        <v>0</v>
      </c>
      <c r="Y875" s="2">
        <f>IF($H875&gt;K875,MIN($H875-K875,L875-K875)*INDEX('2018_commission_structure'!$A$15:$I$24,MATCH($E875,'2018_commission_structure'!$A$15:$A$18,0),MATCH('calculations '!Y$1,'2018_commission_structure'!$A$15:$I$15,0)),0)</f>
        <v>0</v>
      </c>
      <c r="Z875" s="2">
        <f>IF($H875&gt;L875, ($H875-L875) *INDEX('2018_commission_structure'!$A$15:$I$24,MATCH($E875, '2018_commission_structure'!$A$15:$A$18,0),MATCH(Z$1, '2018_commission_structure'!$A$15:$I$15,0)), 0)</f>
        <v>0</v>
      </c>
      <c r="AA875" s="9">
        <f t="shared" si="138"/>
        <v>98346.06</v>
      </c>
      <c r="AB875" s="9">
        <f t="shared" si="139"/>
        <v>177815.06</v>
      </c>
    </row>
    <row r="876" spans="1:28" x14ac:dyDescent="0.25">
      <c r="A876" t="str">
        <f t="shared" si="130"/>
        <v>Lowe Guiness</v>
      </c>
      <c r="B876">
        <v>569240891</v>
      </c>
      <c r="C876" t="s">
        <v>1694</v>
      </c>
      <c r="D876" t="s">
        <v>1695</v>
      </c>
      <c r="E876" t="s">
        <v>29</v>
      </c>
      <c r="F876" s="6">
        <v>78823</v>
      </c>
      <c r="G876">
        <f>COUNTIF(deals_closed!D:D,'calculations '!B876)</f>
        <v>23</v>
      </c>
      <c r="H876" s="6">
        <f>SUMIF(deals_closed!D:D,'calculations '!B876,deals_closed!C:C)</f>
        <v>950987</v>
      </c>
      <c r="I876" s="9">
        <f>VLOOKUP(E876,'2018_commission_structure'!$A$22:$I$24,9,FALSE)</f>
        <v>600000</v>
      </c>
      <c r="J876" s="7">
        <f t="shared" si="131"/>
        <v>750000</v>
      </c>
      <c r="K876" s="8">
        <f t="shared" si="132"/>
        <v>900000</v>
      </c>
      <c r="L876" s="9">
        <f t="shared" si="133"/>
        <v>1200000</v>
      </c>
      <c r="M876" s="10">
        <f t="shared" si="134"/>
        <v>1.5849783333333334</v>
      </c>
      <c r="N876" t="str">
        <f t="shared" si="135"/>
        <v>150-200%</v>
      </c>
      <c r="O876" s="9">
        <f>MIN(I876, H876)*INDEX('2018_commission_structure'!$A$21:$I$24,
MATCH($E876, '2018_commission_structure'!$A$21:$A$24,0),
MATCH(O$1, '2018_commission_structure'!$A$21:$I$21,0))</f>
        <v>78000</v>
      </c>
      <c r="P876" s="2">
        <f>IF(H876&gt;I876, MIN(H876-I876, J876-I876)*
INDEX('2018_commission_structure'!$A$21:$I$24,
MATCH($E876, '2018_commission_structure'!$A$21:$A$24, 0),
MATCH(P$1, '2018_commission_structure'!$A$21:$I$21, 0)), 0)</f>
        <v>25500.000000000004</v>
      </c>
      <c r="Q876" s="2">
        <f>IF(H876&gt;J876, MIN(H876-J876, K876-J876)*
INDEX('2018_commission_structure'!$A$21:$I$24,
MATCH($E876, '2018_commission_structure'!$A$21:$A$24, 0),
MATCH(Q$1, '2018_commission_structure'!$A$21:$I$21, 0)), 0)</f>
        <v>31500</v>
      </c>
      <c r="R876" s="2">
        <f>IF($H876&gt;K876,MIN($H876-K876,L876-K876)*INDEX('2018_commission_structure'!$A$21:$I$24,MATCH($E876,'2018_commission_structure'!$A$21:$A$24,0),MATCH('calculations '!R$1,'2018_commission_structure'!$A$21:$I$21,0)),0)</f>
        <v>13256.62</v>
      </c>
      <c r="S876" s="2">
        <f>IF($H876&gt;L876, ($H876-L876) *INDEX('2018_commission_structure'!$A$21:$I$24,MATCH($E876, '2018_commission_structure'!$A$21:$A$24,0),MATCH(S$1, '2018_commission_structure'!$A$21:$I$21,0)), 0)</f>
        <v>0</v>
      </c>
      <c r="T876" s="2">
        <f t="shared" si="136"/>
        <v>148256.62</v>
      </c>
      <c r="U876" s="2">
        <f t="shared" si="137"/>
        <v>227079.62</v>
      </c>
      <c r="V876" s="2">
        <f>MIN(I876, H876)*INDEX('2018_commission_structure'!$A$15:$I$18,MATCH($E876, '2018_commission_structure'!$A$15:$A$18,0),MATCH(V$1, '2018_commission_structure'!$A$15:$I$15,0))</f>
        <v>90000</v>
      </c>
      <c r="W876" s="2">
        <f>IF(H876&gt;I876, MIN(H876-I876, J876-I876)*INDEX('2018_commission_structure'!$A$15:$I$18,MATCH($E876, '2018_commission_structure'!$A$15:$A$18, 0),MATCH(W$1,'2018_commission_structure'!$A$15:$I$15, 0)), 0)</f>
        <v>27000</v>
      </c>
      <c r="X876" s="2">
        <f>IF(H876&gt;J876, MIN(H876-J876, K876-J876)*INDEX('2018_commission_structure'!$A$15:$I$24,MATCH($E876, '2018_commission_structure'!$A$15:$A$18, 0),MATCH(X$1, '2018_commission_structure'!$A$15:$I$15, 0)), 0)</f>
        <v>37500</v>
      </c>
      <c r="Y876" s="2">
        <f>IF($H876&gt;K876,MIN($H876-K876,L876-K876)*INDEX('2018_commission_structure'!$A$15:$I$24,MATCH($E876,'2018_commission_structure'!$A$15:$A$18,0),MATCH('calculations '!Y$1,'2018_commission_structure'!$A$15:$I$15,0)),0)</f>
        <v>15296.099999999999</v>
      </c>
      <c r="Z876" s="2">
        <f>IF($H876&gt;L876, ($H876-L876) *INDEX('2018_commission_structure'!$A$15:$I$24,MATCH($E876, '2018_commission_structure'!$A$15:$A$18,0),MATCH(Z$1, '2018_commission_structure'!$A$15:$I$15,0)), 0)</f>
        <v>0</v>
      </c>
      <c r="AA876" s="9">
        <f t="shared" si="138"/>
        <v>169796.1</v>
      </c>
      <c r="AB876" s="9">
        <f t="shared" si="139"/>
        <v>248619.1</v>
      </c>
    </row>
    <row r="877" spans="1:28" x14ac:dyDescent="0.25">
      <c r="A877" t="str">
        <f t="shared" si="130"/>
        <v>Janeva Edelheid</v>
      </c>
      <c r="B877">
        <v>1163292249</v>
      </c>
      <c r="C877" t="s">
        <v>1696</v>
      </c>
      <c r="D877" t="s">
        <v>1697</v>
      </c>
      <c r="E877" t="s">
        <v>10</v>
      </c>
      <c r="F877" s="6">
        <v>90419</v>
      </c>
      <c r="G877">
        <f>COUNTIF(deals_closed!D:D,'calculations '!B877)</f>
        <v>15</v>
      </c>
      <c r="H877" s="6">
        <f>SUMIF(deals_closed!D:D,'calculations '!B877,deals_closed!C:C)</f>
        <v>525024</v>
      </c>
      <c r="I877" s="9">
        <f>VLOOKUP(E877,'2018_commission_structure'!$A$22:$I$24,9,FALSE)</f>
        <v>750000</v>
      </c>
      <c r="J877" s="7">
        <f t="shared" si="131"/>
        <v>937500</v>
      </c>
      <c r="K877" s="8">
        <f t="shared" si="132"/>
        <v>1125000</v>
      </c>
      <c r="L877" s="9">
        <f t="shared" si="133"/>
        <v>1500000</v>
      </c>
      <c r="M877" s="10">
        <f t="shared" si="134"/>
        <v>0.70003199999999999</v>
      </c>
      <c r="N877" t="str">
        <f t="shared" si="135"/>
        <v>0-100%</v>
      </c>
      <c r="O877" s="9">
        <f>MIN(I877, H877)*INDEX('2018_commission_structure'!$A$21:$I$24,
MATCH($E877, '2018_commission_structure'!$A$21:$A$24,0),
MATCH(O$1, '2018_commission_structure'!$A$21:$I$21,0))</f>
        <v>78753.599999999991</v>
      </c>
      <c r="P877" s="2">
        <f>IF(H877&gt;I877, MIN(H877-I877, J877-I877)*
INDEX('2018_commission_structure'!$A$21:$I$24,
MATCH($E877, '2018_commission_structure'!$A$21:$A$24, 0),
MATCH(P$1, '2018_commission_structure'!$A$21:$I$21, 0)), 0)</f>
        <v>0</v>
      </c>
      <c r="Q877" s="2">
        <f>IF(H877&gt;J877, MIN(H877-J877, K877-J877)*
INDEX('2018_commission_structure'!$A$21:$I$24,
MATCH($E877, '2018_commission_structure'!$A$21:$A$24, 0),
MATCH(Q$1, '2018_commission_structure'!$A$21:$I$21, 0)), 0)</f>
        <v>0</v>
      </c>
      <c r="R877" s="2">
        <f>IF($H877&gt;K877,MIN($H877-K877,L877-K877)*INDEX('2018_commission_structure'!$A$21:$I$24,MATCH($E877,'2018_commission_structure'!$A$21:$A$24,0),MATCH('calculations '!R$1,'2018_commission_structure'!$A$21:$I$21,0)),0)</f>
        <v>0</v>
      </c>
      <c r="S877" s="2">
        <f>IF($H877&gt;L877, ($H877-L877) *INDEX('2018_commission_structure'!$A$21:$I$24,MATCH($E877, '2018_commission_structure'!$A$21:$A$24,0),MATCH(S$1, '2018_commission_structure'!$A$21:$I$21,0)), 0)</f>
        <v>0</v>
      </c>
      <c r="T877" s="2">
        <f t="shared" si="136"/>
        <v>78753.599999999991</v>
      </c>
      <c r="U877" s="2">
        <f t="shared" si="137"/>
        <v>169172.59999999998</v>
      </c>
      <c r="V877" s="2">
        <f>MIN(I877, H877)*INDEX('2018_commission_structure'!$A$15:$I$18,MATCH($E877, '2018_commission_structure'!$A$15:$A$18,0),MATCH(V$1, '2018_commission_structure'!$A$15:$I$15,0))</f>
        <v>78753.599999999991</v>
      </c>
      <c r="W877" s="2">
        <f>IF(H877&gt;I877, MIN(H877-I877, J877-I877)*INDEX('2018_commission_structure'!$A$15:$I$18,MATCH($E877, '2018_commission_structure'!$A$15:$A$18, 0),MATCH(W$1,'2018_commission_structure'!$A$15:$I$15, 0)), 0)</f>
        <v>0</v>
      </c>
      <c r="X877" s="2">
        <f>IF(H877&gt;J877, MIN(H877-J877, K877-J877)*INDEX('2018_commission_structure'!$A$15:$I$24,MATCH($E877, '2018_commission_structure'!$A$15:$A$18, 0),MATCH(X$1, '2018_commission_structure'!$A$15:$I$15, 0)), 0)</f>
        <v>0</v>
      </c>
      <c r="Y877" s="2">
        <f>IF($H877&gt;K877,MIN($H877-K877,L877-K877)*INDEX('2018_commission_structure'!$A$15:$I$24,MATCH($E877,'2018_commission_structure'!$A$15:$A$18,0),MATCH('calculations '!Y$1,'2018_commission_structure'!$A$15:$I$15,0)),0)</f>
        <v>0</v>
      </c>
      <c r="Z877" s="2">
        <f>IF($H877&gt;L877, ($H877-L877) *INDEX('2018_commission_structure'!$A$15:$I$24,MATCH($E877, '2018_commission_structure'!$A$15:$A$18,0),MATCH(Z$1, '2018_commission_structure'!$A$15:$I$15,0)), 0)</f>
        <v>0</v>
      </c>
      <c r="AA877" s="9">
        <f t="shared" si="138"/>
        <v>78753.599999999991</v>
      </c>
      <c r="AB877" s="9">
        <f t="shared" si="139"/>
        <v>169172.59999999998</v>
      </c>
    </row>
    <row r="878" spans="1:28" x14ac:dyDescent="0.25">
      <c r="A878" t="str">
        <f t="shared" si="130"/>
        <v>Ward Barnett</v>
      </c>
      <c r="B878">
        <v>7180110256</v>
      </c>
      <c r="C878" t="s">
        <v>1698</v>
      </c>
      <c r="D878" t="s">
        <v>1699</v>
      </c>
      <c r="E878" t="s">
        <v>29</v>
      </c>
      <c r="F878" s="6">
        <v>77067</v>
      </c>
      <c r="G878">
        <f>COUNTIF(deals_closed!D:D,'calculations '!B878)</f>
        <v>18</v>
      </c>
      <c r="H878" s="6">
        <f>SUMIF(deals_closed!D:D,'calculations '!B878,deals_closed!C:C)</f>
        <v>575085</v>
      </c>
      <c r="I878" s="9">
        <f>VLOOKUP(E878,'2018_commission_structure'!$A$22:$I$24,9,FALSE)</f>
        <v>600000</v>
      </c>
      <c r="J878" s="7">
        <f t="shared" si="131"/>
        <v>750000</v>
      </c>
      <c r="K878" s="8">
        <f t="shared" si="132"/>
        <v>900000</v>
      </c>
      <c r="L878" s="9">
        <f t="shared" si="133"/>
        <v>1200000</v>
      </c>
      <c r="M878" s="10">
        <f t="shared" si="134"/>
        <v>0.95847499999999997</v>
      </c>
      <c r="N878" t="str">
        <f t="shared" si="135"/>
        <v>0-100%</v>
      </c>
      <c r="O878" s="9">
        <f>MIN(I878, H878)*INDEX('2018_commission_structure'!$A$21:$I$24,
MATCH($E878, '2018_commission_structure'!$A$21:$A$24,0),
MATCH(O$1, '2018_commission_structure'!$A$21:$I$21,0))</f>
        <v>74761.05</v>
      </c>
      <c r="P878" s="2">
        <f>IF(H878&gt;I878, MIN(H878-I878, J878-I878)*
INDEX('2018_commission_structure'!$A$21:$I$24,
MATCH($E878, '2018_commission_structure'!$A$21:$A$24, 0),
MATCH(P$1, '2018_commission_structure'!$A$21:$I$21, 0)), 0)</f>
        <v>0</v>
      </c>
      <c r="Q878" s="2">
        <f>IF(H878&gt;J878, MIN(H878-J878, K878-J878)*
INDEX('2018_commission_structure'!$A$21:$I$24,
MATCH($E878, '2018_commission_structure'!$A$21:$A$24, 0),
MATCH(Q$1, '2018_commission_structure'!$A$21:$I$21, 0)), 0)</f>
        <v>0</v>
      </c>
      <c r="R878" s="2">
        <f>IF($H878&gt;K878,MIN($H878-K878,L878-K878)*INDEX('2018_commission_structure'!$A$21:$I$24,MATCH($E878,'2018_commission_structure'!$A$21:$A$24,0),MATCH('calculations '!R$1,'2018_commission_structure'!$A$21:$I$21,0)),0)</f>
        <v>0</v>
      </c>
      <c r="S878" s="2">
        <f>IF($H878&gt;L878, ($H878-L878) *INDEX('2018_commission_structure'!$A$21:$I$24,MATCH($E878, '2018_commission_structure'!$A$21:$A$24,0),MATCH(S$1, '2018_commission_structure'!$A$21:$I$21,0)), 0)</f>
        <v>0</v>
      </c>
      <c r="T878" s="2">
        <f t="shared" si="136"/>
        <v>74761.05</v>
      </c>
      <c r="U878" s="2">
        <f t="shared" si="137"/>
        <v>151828.04999999999</v>
      </c>
      <c r="V878" s="2">
        <f>MIN(I878, H878)*INDEX('2018_commission_structure'!$A$15:$I$18,MATCH($E878, '2018_commission_structure'!$A$15:$A$18,0),MATCH(V$1, '2018_commission_structure'!$A$15:$I$15,0))</f>
        <v>86262.75</v>
      </c>
      <c r="W878" s="2">
        <f>IF(H878&gt;I878, MIN(H878-I878, J878-I878)*INDEX('2018_commission_structure'!$A$15:$I$18,MATCH($E878, '2018_commission_structure'!$A$15:$A$18, 0),MATCH(W$1,'2018_commission_structure'!$A$15:$I$15, 0)), 0)</f>
        <v>0</v>
      </c>
      <c r="X878" s="2">
        <f>IF(H878&gt;J878, MIN(H878-J878, K878-J878)*INDEX('2018_commission_structure'!$A$15:$I$24,MATCH($E878, '2018_commission_structure'!$A$15:$A$18, 0),MATCH(X$1, '2018_commission_structure'!$A$15:$I$15, 0)), 0)</f>
        <v>0</v>
      </c>
      <c r="Y878" s="2">
        <f>IF($H878&gt;K878,MIN($H878-K878,L878-K878)*INDEX('2018_commission_structure'!$A$15:$I$24,MATCH($E878,'2018_commission_structure'!$A$15:$A$18,0),MATCH('calculations '!Y$1,'2018_commission_structure'!$A$15:$I$15,0)),0)</f>
        <v>0</v>
      </c>
      <c r="Z878" s="2">
        <f>IF($H878&gt;L878, ($H878-L878) *INDEX('2018_commission_structure'!$A$15:$I$24,MATCH($E878, '2018_commission_structure'!$A$15:$A$18,0),MATCH(Z$1, '2018_commission_structure'!$A$15:$I$15,0)), 0)</f>
        <v>0</v>
      </c>
      <c r="AA878" s="9">
        <f t="shared" si="138"/>
        <v>86262.75</v>
      </c>
      <c r="AB878" s="9">
        <f t="shared" si="139"/>
        <v>163329.75</v>
      </c>
    </row>
    <row r="879" spans="1:28" x14ac:dyDescent="0.25">
      <c r="A879" t="str">
        <f t="shared" si="130"/>
        <v>Xylia Manshaw</v>
      </c>
      <c r="B879">
        <v>8533410514</v>
      </c>
      <c r="C879" t="s">
        <v>1700</v>
      </c>
      <c r="D879" t="s">
        <v>1701</v>
      </c>
      <c r="E879" t="s">
        <v>29</v>
      </c>
      <c r="F879" s="6">
        <v>60161</v>
      </c>
      <c r="G879">
        <f>COUNTIF(deals_closed!D:D,'calculations '!B879)</f>
        <v>26</v>
      </c>
      <c r="H879" s="6">
        <f>SUMIF(deals_closed!D:D,'calculations '!B879,deals_closed!C:C)</f>
        <v>991891</v>
      </c>
      <c r="I879" s="9">
        <f>VLOOKUP(E879,'2018_commission_structure'!$A$22:$I$24,9,FALSE)</f>
        <v>600000</v>
      </c>
      <c r="J879" s="7">
        <f t="shared" si="131"/>
        <v>750000</v>
      </c>
      <c r="K879" s="8">
        <f t="shared" si="132"/>
        <v>900000</v>
      </c>
      <c r="L879" s="9">
        <f t="shared" si="133"/>
        <v>1200000</v>
      </c>
      <c r="M879" s="10">
        <f t="shared" si="134"/>
        <v>1.6531516666666666</v>
      </c>
      <c r="N879" t="str">
        <f t="shared" si="135"/>
        <v>150-200%</v>
      </c>
      <c r="O879" s="9">
        <f>MIN(I879, H879)*INDEX('2018_commission_structure'!$A$21:$I$24,
MATCH($E879, '2018_commission_structure'!$A$21:$A$24,0),
MATCH(O$1, '2018_commission_structure'!$A$21:$I$21,0))</f>
        <v>78000</v>
      </c>
      <c r="P879" s="2">
        <f>IF(H879&gt;I879, MIN(H879-I879, J879-I879)*
INDEX('2018_commission_structure'!$A$21:$I$24,
MATCH($E879, '2018_commission_structure'!$A$21:$A$24, 0),
MATCH(P$1, '2018_commission_structure'!$A$21:$I$21, 0)), 0)</f>
        <v>25500.000000000004</v>
      </c>
      <c r="Q879" s="2">
        <f>IF(H879&gt;J879, MIN(H879-J879, K879-J879)*
INDEX('2018_commission_structure'!$A$21:$I$24,
MATCH($E879, '2018_commission_structure'!$A$21:$A$24, 0),
MATCH(Q$1, '2018_commission_structure'!$A$21:$I$21, 0)), 0)</f>
        <v>31500</v>
      </c>
      <c r="R879" s="2">
        <f>IF($H879&gt;K879,MIN($H879-K879,L879-K879)*INDEX('2018_commission_structure'!$A$21:$I$24,MATCH($E879,'2018_commission_structure'!$A$21:$A$24,0),MATCH('calculations '!R$1,'2018_commission_structure'!$A$21:$I$21,0)),0)</f>
        <v>23891.66</v>
      </c>
      <c r="S879" s="2">
        <f>IF($H879&gt;L879, ($H879-L879) *INDEX('2018_commission_structure'!$A$21:$I$24,MATCH($E879, '2018_commission_structure'!$A$21:$A$24,0),MATCH(S$1, '2018_commission_structure'!$A$21:$I$21,0)), 0)</f>
        <v>0</v>
      </c>
      <c r="T879" s="2">
        <f t="shared" si="136"/>
        <v>158891.66</v>
      </c>
      <c r="U879" s="2">
        <f t="shared" si="137"/>
        <v>219052.66</v>
      </c>
      <c r="V879" s="2">
        <f>MIN(I879, H879)*INDEX('2018_commission_structure'!$A$15:$I$18,MATCH($E879, '2018_commission_structure'!$A$15:$A$18,0),MATCH(V$1, '2018_commission_structure'!$A$15:$I$15,0))</f>
        <v>90000</v>
      </c>
      <c r="W879" s="2">
        <f>IF(H879&gt;I879, MIN(H879-I879, J879-I879)*INDEX('2018_commission_structure'!$A$15:$I$18,MATCH($E879, '2018_commission_structure'!$A$15:$A$18, 0),MATCH(W$1,'2018_commission_structure'!$A$15:$I$15, 0)), 0)</f>
        <v>27000</v>
      </c>
      <c r="X879" s="2">
        <f>IF(H879&gt;J879, MIN(H879-J879, K879-J879)*INDEX('2018_commission_structure'!$A$15:$I$24,MATCH($E879, '2018_commission_structure'!$A$15:$A$18, 0),MATCH(X$1, '2018_commission_structure'!$A$15:$I$15, 0)), 0)</f>
        <v>37500</v>
      </c>
      <c r="Y879" s="2">
        <f>IF($H879&gt;K879,MIN($H879-K879,L879-K879)*INDEX('2018_commission_structure'!$A$15:$I$24,MATCH($E879,'2018_commission_structure'!$A$15:$A$18,0),MATCH('calculations '!Y$1,'2018_commission_structure'!$A$15:$I$15,0)),0)</f>
        <v>27567.3</v>
      </c>
      <c r="Z879" s="2">
        <f>IF($H879&gt;L879, ($H879-L879) *INDEX('2018_commission_structure'!$A$15:$I$24,MATCH($E879, '2018_commission_structure'!$A$15:$A$18,0),MATCH(Z$1, '2018_commission_structure'!$A$15:$I$15,0)), 0)</f>
        <v>0</v>
      </c>
      <c r="AA879" s="9">
        <f t="shared" si="138"/>
        <v>182067.3</v>
      </c>
      <c r="AB879" s="9">
        <f t="shared" si="139"/>
        <v>242228.3</v>
      </c>
    </row>
    <row r="880" spans="1:28" x14ac:dyDescent="0.25">
      <c r="A880" t="str">
        <f t="shared" si="130"/>
        <v>Sarita Batcheldor</v>
      </c>
      <c r="B880">
        <v>2149326663</v>
      </c>
      <c r="C880" t="s">
        <v>1702</v>
      </c>
      <c r="D880" t="s">
        <v>1703</v>
      </c>
      <c r="E880" t="s">
        <v>10</v>
      </c>
      <c r="F880" s="6">
        <v>100348</v>
      </c>
      <c r="G880">
        <f>COUNTIF(deals_closed!D:D,'calculations '!B880)</f>
        <v>23</v>
      </c>
      <c r="H880" s="6">
        <f>SUMIF(deals_closed!D:D,'calculations '!B880,deals_closed!C:C)</f>
        <v>789211</v>
      </c>
      <c r="I880" s="9">
        <f>VLOOKUP(E880,'2018_commission_structure'!$A$22:$I$24,9,FALSE)</f>
        <v>750000</v>
      </c>
      <c r="J880" s="7">
        <f t="shared" si="131"/>
        <v>937500</v>
      </c>
      <c r="K880" s="8">
        <f t="shared" si="132"/>
        <v>1125000</v>
      </c>
      <c r="L880" s="9">
        <f t="shared" si="133"/>
        <v>1500000</v>
      </c>
      <c r="M880" s="10">
        <f t="shared" si="134"/>
        <v>1.0522813333333334</v>
      </c>
      <c r="N880" t="str">
        <f t="shared" si="135"/>
        <v>100-125%</v>
      </c>
      <c r="O880" s="9">
        <f>MIN(I880, H880)*INDEX('2018_commission_structure'!$A$21:$I$24,
MATCH($E880, '2018_commission_structure'!$A$21:$A$24,0),
MATCH(O$1, '2018_commission_structure'!$A$21:$I$21,0))</f>
        <v>112500</v>
      </c>
      <c r="P880" s="2">
        <f>IF(H880&gt;I880, MIN(H880-I880, J880-I880)*
INDEX('2018_commission_structure'!$A$21:$I$24,
MATCH($E880, '2018_commission_structure'!$A$21:$A$24, 0),
MATCH(P$1, '2018_commission_structure'!$A$21:$I$21, 0)), 0)</f>
        <v>7450.09</v>
      </c>
      <c r="Q880" s="2">
        <f>IF(H880&gt;J880, MIN(H880-J880, K880-J880)*
INDEX('2018_commission_structure'!$A$21:$I$24,
MATCH($E880, '2018_commission_structure'!$A$21:$A$24, 0),
MATCH(Q$1, '2018_commission_structure'!$A$21:$I$21, 0)), 0)</f>
        <v>0</v>
      </c>
      <c r="R880" s="2">
        <f>IF($H880&gt;K880,MIN($H880-K880,L880-K880)*INDEX('2018_commission_structure'!$A$21:$I$24,MATCH($E880,'2018_commission_structure'!$A$21:$A$24,0),MATCH('calculations '!R$1,'2018_commission_structure'!$A$21:$I$21,0)),0)</f>
        <v>0</v>
      </c>
      <c r="S880" s="2">
        <f>IF($H880&gt;L880, ($H880-L880) *INDEX('2018_commission_structure'!$A$21:$I$24,MATCH($E880, '2018_commission_structure'!$A$21:$A$24,0),MATCH(S$1, '2018_commission_structure'!$A$21:$I$21,0)), 0)</f>
        <v>0</v>
      </c>
      <c r="T880" s="2">
        <f t="shared" si="136"/>
        <v>119950.09</v>
      </c>
      <c r="U880" s="2">
        <f t="shared" si="137"/>
        <v>220298.09</v>
      </c>
      <c r="V880" s="2">
        <f>MIN(I880, H880)*INDEX('2018_commission_structure'!$A$15:$I$18,MATCH($E880, '2018_commission_structure'!$A$15:$A$18,0),MATCH(V$1, '2018_commission_structure'!$A$15:$I$15,0))</f>
        <v>112500</v>
      </c>
      <c r="W880" s="2">
        <f>IF(H880&gt;I880, MIN(H880-I880, J880-I880)*INDEX('2018_commission_structure'!$A$15:$I$18,MATCH($E880, '2018_commission_structure'!$A$15:$A$18, 0),MATCH(W$1,'2018_commission_structure'!$A$15:$I$15, 0)), 0)</f>
        <v>8626.42</v>
      </c>
      <c r="X880" s="2">
        <f>IF(H880&gt;J880, MIN(H880-J880, K880-J880)*INDEX('2018_commission_structure'!$A$15:$I$24,MATCH($E880, '2018_commission_structure'!$A$15:$A$18, 0),MATCH(X$1, '2018_commission_structure'!$A$15:$I$15, 0)), 0)</f>
        <v>0</v>
      </c>
      <c r="Y880" s="2">
        <f>IF($H880&gt;K880,MIN($H880-K880,L880-K880)*INDEX('2018_commission_structure'!$A$15:$I$24,MATCH($E880,'2018_commission_structure'!$A$15:$A$18,0),MATCH('calculations '!Y$1,'2018_commission_structure'!$A$15:$I$15,0)),0)</f>
        <v>0</v>
      </c>
      <c r="Z880" s="2">
        <f>IF($H880&gt;L880, ($H880-L880) *INDEX('2018_commission_structure'!$A$15:$I$24,MATCH($E880, '2018_commission_structure'!$A$15:$A$18,0),MATCH(Z$1, '2018_commission_structure'!$A$15:$I$15,0)), 0)</f>
        <v>0</v>
      </c>
      <c r="AA880" s="9">
        <f t="shared" si="138"/>
        <v>121126.42</v>
      </c>
      <c r="AB880" s="9">
        <f t="shared" si="139"/>
        <v>221474.41999999998</v>
      </c>
    </row>
    <row r="881" spans="1:28" x14ac:dyDescent="0.25">
      <c r="A881" t="str">
        <f t="shared" si="130"/>
        <v>Horst Phelips</v>
      </c>
      <c r="B881">
        <v>3458178171</v>
      </c>
      <c r="C881" t="s">
        <v>1704</v>
      </c>
      <c r="D881" t="s">
        <v>1705</v>
      </c>
      <c r="E881" t="s">
        <v>29</v>
      </c>
      <c r="F881" s="6">
        <v>57276</v>
      </c>
      <c r="G881">
        <f>COUNTIF(deals_closed!D:D,'calculations '!B881)</f>
        <v>12</v>
      </c>
      <c r="H881" s="6">
        <f>SUMIF(deals_closed!D:D,'calculations '!B881,deals_closed!C:C)</f>
        <v>473689</v>
      </c>
      <c r="I881" s="9">
        <f>VLOOKUP(E881,'2018_commission_structure'!$A$22:$I$24,9,FALSE)</f>
        <v>600000</v>
      </c>
      <c r="J881" s="7">
        <f t="shared" si="131"/>
        <v>750000</v>
      </c>
      <c r="K881" s="8">
        <f t="shared" si="132"/>
        <v>900000</v>
      </c>
      <c r="L881" s="9">
        <f t="shared" si="133"/>
        <v>1200000</v>
      </c>
      <c r="M881" s="10">
        <f t="shared" si="134"/>
        <v>0.78948166666666664</v>
      </c>
      <c r="N881" t="str">
        <f t="shared" si="135"/>
        <v>0-100%</v>
      </c>
      <c r="O881" s="9">
        <f>MIN(I881, H881)*INDEX('2018_commission_structure'!$A$21:$I$24,
MATCH($E881, '2018_commission_structure'!$A$21:$A$24,0),
MATCH(O$1, '2018_commission_structure'!$A$21:$I$21,0))</f>
        <v>61579.57</v>
      </c>
      <c r="P881" s="2">
        <f>IF(H881&gt;I881, MIN(H881-I881, J881-I881)*
INDEX('2018_commission_structure'!$A$21:$I$24,
MATCH($E881, '2018_commission_structure'!$A$21:$A$24, 0),
MATCH(P$1, '2018_commission_structure'!$A$21:$I$21, 0)), 0)</f>
        <v>0</v>
      </c>
      <c r="Q881" s="2">
        <f>IF(H881&gt;J881, MIN(H881-J881, K881-J881)*
INDEX('2018_commission_structure'!$A$21:$I$24,
MATCH($E881, '2018_commission_structure'!$A$21:$A$24, 0),
MATCH(Q$1, '2018_commission_structure'!$A$21:$I$21, 0)), 0)</f>
        <v>0</v>
      </c>
      <c r="R881" s="2">
        <f>IF($H881&gt;K881,MIN($H881-K881,L881-K881)*INDEX('2018_commission_structure'!$A$21:$I$24,MATCH($E881,'2018_commission_structure'!$A$21:$A$24,0),MATCH('calculations '!R$1,'2018_commission_structure'!$A$21:$I$21,0)),0)</f>
        <v>0</v>
      </c>
      <c r="S881" s="2">
        <f>IF($H881&gt;L881, ($H881-L881) *INDEX('2018_commission_structure'!$A$21:$I$24,MATCH($E881, '2018_commission_structure'!$A$21:$A$24,0),MATCH(S$1, '2018_commission_structure'!$A$21:$I$21,0)), 0)</f>
        <v>0</v>
      </c>
      <c r="T881" s="2">
        <f t="shared" si="136"/>
        <v>61579.57</v>
      </c>
      <c r="U881" s="2">
        <f t="shared" si="137"/>
        <v>118855.57</v>
      </c>
      <c r="V881" s="2">
        <f>MIN(I881, H881)*INDEX('2018_commission_structure'!$A$15:$I$18,MATCH($E881, '2018_commission_structure'!$A$15:$A$18,0),MATCH(V$1, '2018_commission_structure'!$A$15:$I$15,0))</f>
        <v>71053.349999999991</v>
      </c>
      <c r="W881" s="2">
        <f>IF(H881&gt;I881, MIN(H881-I881, J881-I881)*INDEX('2018_commission_structure'!$A$15:$I$18,MATCH($E881, '2018_commission_structure'!$A$15:$A$18, 0),MATCH(W$1,'2018_commission_structure'!$A$15:$I$15, 0)), 0)</f>
        <v>0</v>
      </c>
      <c r="X881" s="2">
        <f>IF(H881&gt;J881, MIN(H881-J881, K881-J881)*INDEX('2018_commission_structure'!$A$15:$I$24,MATCH($E881, '2018_commission_structure'!$A$15:$A$18, 0),MATCH(X$1, '2018_commission_structure'!$A$15:$I$15, 0)), 0)</f>
        <v>0</v>
      </c>
      <c r="Y881" s="2">
        <f>IF($H881&gt;K881,MIN($H881-K881,L881-K881)*INDEX('2018_commission_structure'!$A$15:$I$24,MATCH($E881,'2018_commission_structure'!$A$15:$A$18,0),MATCH('calculations '!Y$1,'2018_commission_structure'!$A$15:$I$15,0)),0)</f>
        <v>0</v>
      </c>
      <c r="Z881" s="2">
        <f>IF($H881&gt;L881, ($H881-L881) *INDEX('2018_commission_structure'!$A$15:$I$24,MATCH($E881, '2018_commission_structure'!$A$15:$A$18,0),MATCH(Z$1, '2018_commission_structure'!$A$15:$I$15,0)), 0)</f>
        <v>0</v>
      </c>
      <c r="AA881" s="9">
        <f t="shared" si="138"/>
        <v>71053.349999999991</v>
      </c>
      <c r="AB881" s="9">
        <f t="shared" si="139"/>
        <v>128329.34999999999</v>
      </c>
    </row>
    <row r="882" spans="1:28" x14ac:dyDescent="0.25">
      <c r="A882" t="str">
        <f t="shared" si="130"/>
        <v>Karney MacMillan</v>
      </c>
      <c r="B882">
        <v>4579641655</v>
      </c>
      <c r="C882" t="s">
        <v>1706</v>
      </c>
      <c r="D882" t="s">
        <v>1707</v>
      </c>
      <c r="E882" t="s">
        <v>29</v>
      </c>
      <c r="F882" s="6">
        <v>58990</v>
      </c>
      <c r="G882">
        <f>COUNTIF(deals_closed!D:D,'calculations '!B882)</f>
        <v>16</v>
      </c>
      <c r="H882" s="6">
        <f>SUMIF(deals_closed!D:D,'calculations '!B882,deals_closed!C:C)</f>
        <v>575747</v>
      </c>
      <c r="I882" s="9">
        <f>VLOOKUP(E882,'2018_commission_structure'!$A$22:$I$24,9,FALSE)</f>
        <v>600000</v>
      </c>
      <c r="J882" s="7">
        <f t="shared" si="131"/>
        <v>750000</v>
      </c>
      <c r="K882" s="8">
        <f t="shared" si="132"/>
        <v>900000</v>
      </c>
      <c r="L882" s="9">
        <f t="shared" si="133"/>
        <v>1200000</v>
      </c>
      <c r="M882" s="10">
        <f t="shared" si="134"/>
        <v>0.95957833333333331</v>
      </c>
      <c r="N882" t="str">
        <f t="shared" si="135"/>
        <v>0-100%</v>
      </c>
      <c r="O882" s="9">
        <f>MIN(I882, H882)*INDEX('2018_commission_structure'!$A$21:$I$24,
MATCH($E882, '2018_commission_structure'!$A$21:$A$24,0),
MATCH(O$1, '2018_commission_structure'!$A$21:$I$21,0))</f>
        <v>74847.11</v>
      </c>
      <c r="P882" s="2">
        <f>IF(H882&gt;I882, MIN(H882-I882, J882-I882)*
INDEX('2018_commission_structure'!$A$21:$I$24,
MATCH($E882, '2018_commission_structure'!$A$21:$A$24, 0),
MATCH(P$1, '2018_commission_structure'!$A$21:$I$21, 0)), 0)</f>
        <v>0</v>
      </c>
      <c r="Q882" s="2">
        <f>IF(H882&gt;J882, MIN(H882-J882, K882-J882)*
INDEX('2018_commission_structure'!$A$21:$I$24,
MATCH($E882, '2018_commission_structure'!$A$21:$A$24, 0),
MATCH(Q$1, '2018_commission_structure'!$A$21:$I$21, 0)), 0)</f>
        <v>0</v>
      </c>
      <c r="R882" s="2">
        <f>IF($H882&gt;K882,MIN($H882-K882,L882-K882)*INDEX('2018_commission_structure'!$A$21:$I$24,MATCH($E882,'2018_commission_structure'!$A$21:$A$24,0),MATCH('calculations '!R$1,'2018_commission_structure'!$A$21:$I$21,0)),0)</f>
        <v>0</v>
      </c>
      <c r="S882" s="2">
        <f>IF($H882&gt;L882, ($H882-L882) *INDEX('2018_commission_structure'!$A$21:$I$24,MATCH($E882, '2018_commission_structure'!$A$21:$A$24,0),MATCH(S$1, '2018_commission_structure'!$A$21:$I$21,0)), 0)</f>
        <v>0</v>
      </c>
      <c r="T882" s="2">
        <f t="shared" si="136"/>
        <v>74847.11</v>
      </c>
      <c r="U882" s="2">
        <f t="shared" si="137"/>
        <v>133837.10999999999</v>
      </c>
      <c r="V882" s="2">
        <f>MIN(I882, H882)*INDEX('2018_commission_structure'!$A$15:$I$18,MATCH($E882, '2018_commission_structure'!$A$15:$A$18,0),MATCH(V$1, '2018_commission_structure'!$A$15:$I$15,0))</f>
        <v>86362.05</v>
      </c>
      <c r="W882" s="2">
        <f>IF(H882&gt;I882, MIN(H882-I882, J882-I882)*INDEX('2018_commission_structure'!$A$15:$I$18,MATCH($E882, '2018_commission_structure'!$A$15:$A$18, 0),MATCH(W$1,'2018_commission_structure'!$A$15:$I$15, 0)), 0)</f>
        <v>0</v>
      </c>
      <c r="X882" s="2">
        <f>IF(H882&gt;J882, MIN(H882-J882, K882-J882)*INDEX('2018_commission_structure'!$A$15:$I$24,MATCH($E882, '2018_commission_structure'!$A$15:$A$18, 0),MATCH(X$1, '2018_commission_structure'!$A$15:$I$15, 0)), 0)</f>
        <v>0</v>
      </c>
      <c r="Y882" s="2">
        <f>IF($H882&gt;K882,MIN($H882-K882,L882-K882)*INDEX('2018_commission_structure'!$A$15:$I$24,MATCH($E882,'2018_commission_structure'!$A$15:$A$18,0),MATCH('calculations '!Y$1,'2018_commission_structure'!$A$15:$I$15,0)),0)</f>
        <v>0</v>
      </c>
      <c r="Z882" s="2">
        <f>IF($H882&gt;L882, ($H882-L882) *INDEX('2018_commission_structure'!$A$15:$I$24,MATCH($E882, '2018_commission_structure'!$A$15:$A$18,0),MATCH(Z$1, '2018_commission_structure'!$A$15:$I$15,0)), 0)</f>
        <v>0</v>
      </c>
      <c r="AA882" s="9">
        <f t="shared" si="138"/>
        <v>86362.05</v>
      </c>
      <c r="AB882" s="9">
        <f t="shared" si="139"/>
        <v>145352.04999999999</v>
      </c>
    </row>
    <row r="883" spans="1:28" x14ac:dyDescent="0.25">
      <c r="A883" t="str">
        <f t="shared" si="130"/>
        <v>Dex Hughill</v>
      </c>
      <c r="B883">
        <v>509393462</v>
      </c>
      <c r="C883" t="s">
        <v>1708</v>
      </c>
      <c r="D883" t="s">
        <v>1709</v>
      </c>
      <c r="E883" t="s">
        <v>29</v>
      </c>
      <c r="F883" s="6">
        <v>58109</v>
      </c>
      <c r="G883">
        <f>COUNTIF(deals_closed!D:D,'calculations '!B883)</f>
        <v>23</v>
      </c>
      <c r="H883" s="6">
        <f>SUMIF(deals_closed!D:D,'calculations '!B883,deals_closed!C:C)</f>
        <v>754953</v>
      </c>
      <c r="I883" s="9">
        <f>VLOOKUP(E883,'2018_commission_structure'!$A$22:$I$24,9,FALSE)</f>
        <v>600000</v>
      </c>
      <c r="J883" s="7">
        <f t="shared" si="131"/>
        <v>750000</v>
      </c>
      <c r="K883" s="8">
        <f t="shared" si="132"/>
        <v>900000</v>
      </c>
      <c r="L883" s="9">
        <f t="shared" si="133"/>
        <v>1200000</v>
      </c>
      <c r="M883" s="10">
        <f t="shared" si="134"/>
        <v>1.2582549999999999</v>
      </c>
      <c r="N883" t="str">
        <f t="shared" si="135"/>
        <v>125-150%</v>
      </c>
      <c r="O883" s="9">
        <f>MIN(I883, H883)*INDEX('2018_commission_structure'!$A$21:$I$24,
MATCH($E883, '2018_commission_structure'!$A$21:$A$24,0),
MATCH(O$1, '2018_commission_structure'!$A$21:$I$21,0))</f>
        <v>78000</v>
      </c>
      <c r="P883" s="2">
        <f>IF(H883&gt;I883, MIN(H883-I883, J883-I883)*
INDEX('2018_commission_structure'!$A$21:$I$24,
MATCH($E883, '2018_commission_structure'!$A$21:$A$24, 0),
MATCH(P$1, '2018_commission_structure'!$A$21:$I$21, 0)), 0)</f>
        <v>25500.000000000004</v>
      </c>
      <c r="Q883" s="2">
        <f>IF(H883&gt;J883, MIN(H883-J883, K883-J883)*
INDEX('2018_commission_structure'!$A$21:$I$24,
MATCH($E883, '2018_commission_structure'!$A$21:$A$24, 0),
MATCH(Q$1, '2018_commission_structure'!$A$21:$I$21, 0)), 0)</f>
        <v>1040.1299999999999</v>
      </c>
      <c r="R883" s="2">
        <f>IF($H883&gt;K883,MIN($H883-K883,L883-K883)*INDEX('2018_commission_structure'!$A$21:$I$24,MATCH($E883,'2018_commission_structure'!$A$21:$A$24,0),MATCH('calculations '!R$1,'2018_commission_structure'!$A$21:$I$21,0)),0)</f>
        <v>0</v>
      </c>
      <c r="S883" s="2">
        <f>IF($H883&gt;L883, ($H883-L883) *INDEX('2018_commission_structure'!$A$21:$I$24,MATCH($E883, '2018_commission_structure'!$A$21:$A$24,0),MATCH(S$1, '2018_commission_structure'!$A$21:$I$21,0)), 0)</f>
        <v>0</v>
      </c>
      <c r="T883" s="2">
        <f t="shared" si="136"/>
        <v>104540.13</v>
      </c>
      <c r="U883" s="2">
        <f t="shared" si="137"/>
        <v>162649.13</v>
      </c>
      <c r="V883" s="2">
        <f>MIN(I883, H883)*INDEX('2018_commission_structure'!$A$15:$I$18,MATCH($E883, '2018_commission_structure'!$A$15:$A$18,0),MATCH(V$1, '2018_commission_structure'!$A$15:$I$15,0))</f>
        <v>90000</v>
      </c>
      <c r="W883" s="2">
        <f>IF(H883&gt;I883, MIN(H883-I883, J883-I883)*INDEX('2018_commission_structure'!$A$15:$I$18,MATCH($E883, '2018_commission_structure'!$A$15:$A$18, 0),MATCH(W$1,'2018_commission_structure'!$A$15:$I$15, 0)), 0)</f>
        <v>27000</v>
      </c>
      <c r="X883" s="2">
        <f>IF(H883&gt;J883, MIN(H883-J883, K883-J883)*INDEX('2018_commission_structure'!$A$15:$I$24,MATCH($E883, '2018_commission_structure'!$A$15:$A$18, 0),MATCH(X$1, '2018_commission_structure'!$A$15:$I$15, 0)), 0)</f>
        <v>1238.25</v>
      </c>
      <c r="Y883" s="2">
        <f>IF($H883&gt;K883,MIN($H883-K883,L883-K883)*INDEX('2018_commission_structure'!$A$15:$I$24,MATCH($E883,'2018_commission_structure'!$A$15:$A$18,0),MATCH('calculations '!Y$1,'2018_commission_structure'!$A$15:$I$15,0)),0)</f>
        <v>0</v>
      </c>
      <c r="Z883" s="2">
        <f>IF($H883&gt;L883, ($H883-L883) *INDEX('2018_commission_structure'!$A$15:$I$24,MATCH($E883, '2018_commission_structure'!$A$15:$A$18,0),MATCH(Z$1, '2018_commission_structure'!$A$15:$I$15,0)), 0)</f>
        <v>0</v>
      </c>
      <c r="AA883" s="9">
        <f t="shared" si="138"/>
        <v>118238.25</v>
      </c>
      <c r="AB883" s="9">
        <f t="shared" si="139"/>
        <v>176347.25</v>
      </c>
    </row>
    <row r="884" spans="1:28" x14ac:dyDescent="0.25">
      <c r="A884" t="str">
        <f t="shared" si="130"/>
        <v>Hoyt O' Loughran</v>
      </c>
      <c r="B884">
        <v>9590888275</v>
      </c>
      <c r="C884" t="s">
        <v>1710</v>
      </c>
      <c r="D884" t="s">
        <v>1711</v>
      </c>
      <c r="E884" t="s">
        <v>29</v>
      </c>
      <c r="F884" s="6">
        <v>53899</v>
      </c>
      <c r="G884">
        <f>COUNTIF(deals_closed!D:D,'calculations '!B884)</f>
        <v>18</v>
      </c>
      <c r="H884" s="6">
        <f>SUMIF(deals_closed!D:D,'calculations '!B884,deals_closed!C:C)</f>
        <v>701835</v>
      </c>
      <c r="I884" s="9">
        <f>VLOOKUP(E884,'2018_commission_structure'!$A$22:$I$24,9,FALSE)</f>
        <v>600000</v>
      </c>
      <c r="J884" s="7">
        <f t="shared" si="131"/>
        <v>750000</v>
      </c>
      <c r="K884" s="8">
        <f t="shared" si="132"/>
        <v>900000</v>
      </c>
      <c r="L884" s="9">
        <f t="shared" si="133"/>
        <v>1200000</v>
      </c>
      <c r="M884" s="10">
        <f t="shared" si="134"/>
        <v>1.1697249999999999</v>
      </c>
      <c r="N884" t="str">
        <f t="shared" si="135"/>
        <v>100-125%</v>
      </c>
      <c r="O884" s="9">
        <f>MIN(I884, H884)*INDEX('2018_commission_structure'!$A$21:$I$24,
MATCH($E884, '2018_commission_structure'!$A$21:$A$24,0),
MATCH(O$1, '2018_commission_structure'!$A$21:$I$21,0))</f>
        <v>78000</v>
      </c>
      <c r="P884" s="2">
        <f>IF(H884&gt;I884, MIN(H884-I884, J884-I884)*
INDEX('2018_commission_structure'!$A$21:$I$24,
MATCH($E884, '2018_commission_structure'!$A$21:$A$24, 0),
MATCH(P$1, '2018_commission_structure'!$A$21:$I$21, 0)), 0)</f>
        <v>17311.95</v>
      </c>
      <c r="Q884" s="2">
        <f>IF(H884&gt;J884, MIN(H884-J884, K884-J884)*
INDEX('2018_commission_structure'!$A$21:$I$24,
MATCH($E884, '2018_commission_structure'!$A$21:$A$24, 0),
MATCH(Q$1, '2018_commission_structure'!$A$21:$I$21, 0)), 0)</f>
        <v>0</v>
      </c>
      <c r="R884" s="2">
        <f>IF($H884&gt;K884,MIN($H884-K884,L884-K884)*INDEX('2018_commission_structure'!$A$21:$I$24,MATCH($E884,'2018_commission_structure'!$A$21:$A$24,0),MATCH('calculations '!R$1,'2018_commission_structure'!$A$21:$I$21,0)),0)</f>
        <v>0</v>
      </c>
      <c r="S884" s="2">
        <f>IF($H884&gt;L884, ($H884-L884) *INDEX('2018_commission_structure'!$A$21:$I$24,MATCH($E884, '2018_commission_structure'!$A$21:$A$24,0),MATCH(S$1, '2018_commission_structure'!$A$21:$I$21,0)), 0)</f>
        <v>0</v>
      </c>
      <c r="T884" s="2">
        <f t="shared" si="136"/>
        <v>95311.95</v>
      </c>
      <c r="U884" s="2">
        <f t="shared" si="137"/>
        <v>149210.95000000001</v>
      </c>
      <c r="V884" s="2">
        <f>MIN(I884, H884)*INDEX('2018_commission_structure'!$A$15:$I$18,MATCH($E884, '2018_commission_structure'!$A$15:$A$18,0),MATCH(V$1, '2018_commission_structure'!$A$15:$I$15,0))</f>
        <v>90000</v>
      </c>
      <c r="W884" s="2">
        <f>IF(H884&gt;I884, MIN(H884-I884, J884-I884)*INDEX('2018_commission_structure'!$A$15:$I$18,MATCH($E884, '2018_commission_structure'!$A$15:$A$18, 0),MATCH(W$1,'2018_commission_structure'!$A$15:$I$15, 0)), 0)</f>
        <v>18330.3</v>
      </c>
      <c r="X884" s="2">
        <f>IF(H884&gt;J884, MIN(H884-J884, K884-J884)*INDEX('2018_commission_structure'!$A$15:$I$24,MATCH($E884, '2018_commission_structure'!$A$15:$A$18, 0),MATCH(X$1, '2018_commission_structure'!$A$15:$I$15, 0)), 0)</f>
        <v>0</v>
      </c>
      <c r="Y884" s="2">
        <f>IF($H884&gt;K884,MIN($H884-K884,L884-K884)*INDEX('2018_commission_structure'!$A$15:$I$24,MATCH($E884,'2018_commission_structure'!$A$15:$A$18,0),MATCH('calculations '!Y$1,'2018_commission_structure'!$A$15:$I$15,0)),0)</f>
        <v>0</v>
      </c>
      <c r="Z884" s="2">
        <f>IF($H884&gt;L884, ($H884-L884) *INDEX('2018_commission_structure'!$A$15:$I$24,MATCH($E884, '2018_commission_structure'!$A$15:$A$18,0),MATCH(Z$1, '2018_commission_structure'!$A$15:$I$15,0)), 0)</f>
        <v>0</v>
      </c>
      <c r="AA884" s="9">
        <f t="shared" si="138"/>
        <v>108330.3</v>
      </c>
      <c r="AB884" s="9">
        <f t="shared" si="139"/>
        <v>162229.29999999999</v>
      </c>
    </row>
    <row r="885" spans="1:28" x14ac:dyDescent="0.25">
      <c r="A885" t="str">
        <f t="shared" si="130"/>
        <v>Anabel Shall</v>
      </c>
      <c r="B885">
        <v>8620758454</v>
      </c>
      <c r="C885" t="s">
        <v>1712</v>
      </c>
      <c r="D885" t="s">
        <v>1713</v>
      </c>
      <c r="E885" t="s">
        <v>10</v>
      </c>
      <c r="F885" s="6">
        <v>115098</v>
      </c>
      <c r="G885">
        <f>COUNTIF(deals_closed!D:D,'calculations '!B885)</f>
        <v>25</v>
      </c>
      <c r="H885" s="6">
        <f>SUMIF(deals_closed!D:D,'calculations '!B885,deals_closed!C:C)</f>
        <v>895664</v>
      </c>
      <c r="I885" s="9">
        <f>VLOOKUP(E885,'2018_commission_structure'!$A$22:$I$24,9,FALSE)</f>
        <v>750000</v>
      </c>
      <c r="J885" s="7">
        <f t="shared" si="131"/>
        <v>937500</v>
      </c>
      <c r="K885" s="8">
        <f t="shared" si="132"/>
        <v>1125000</v>
      </c>
      <c r="L885" s="9">
        <f t="shared" si="133"/>
        <v>1500000</v>
      </c>
      <c r="M885" s="10">
        <f t="shared" si="134"/>
        <v>1.1942186666666668</v>
      </c>
      <c r="N885" t="str">
        <f t="shared" si="135"/>
        <v>100-125%</v>
      </c>
      <c r="O885" s="9">
        <f>MIN(I885, H885)*INDEX('2018_commission_structure'!$A$21:$I$24,
MATCH($E885, '2018_commission_structure'!$A$21:$A$24,0),
MATCH(O$1, '2018_commission_structure'!$A$21:$I$21,0))</f>
        <v>112500</v>
      </c>
      <c r="P885" s="2">
        <f>IF(H885&gt;I885, MIN(H885-I885, J885-I885)*
INDEX('2018_commission_structure'!$A$21:$I$24,
MATCH($E885, '2018_commission_structure'!$A$21:$A$24, 0),
MATCH(P$1, '2018_commission_structure'!$A$21:$I$21, 0)), 0)</f>
        <v>27676.16</v>
      </c>
      <c r="Q885" s="2">
        <f>IF(H885&gt;J885, MIN(H885-J885, K885-J885)*
INDEX('2018_commission_structure'!$A$21:$I$24,
MATCH($E885, '2018_commission_structure'!$A$21:$A$24, 0),
MATCH(Q$1, '2018_commission_structure'!$A$21:$I$21, 0)), 0)</f>
        <v>0</v>
      </c>
      <c r="R885" s="2">
        <f>IF($H885&gt;K885,MIN($H885-K885,L885-K885)*INDEX('2018_commission_structure'!$A$21:$I$24,MATCH($E885,'2018_commission_structure'!$A$21:$A$24,0),MATCH('calculations '!R$1,'2018_commission_structure'!$A$21:$I$21,0)),0)</f>
        <v>0</v>
      </c>
      <c r="S885" s="2">
        <f>IF($H885&gt;L885, ($H885-L885) *INDEX('2018_commission_structure'!$A$21:$I$24,MATCH($E885, '2018_commission_structure'!$A$21:$A$24,0),MATCH(S$1, '2018_commission_structure'!$A$21:$I$21,0)), 0)</f>
        <v>0</v>
      </c>
      <c r="T885" s="2">
        <f t="shared" si="136"/>
        <v>140176.16</v>
      </c>
      <c r="U885" s="2">
        <f t="shared" si="137"/>
        <v>255274.16</v>
      </c>
      <c r="V885" s="2">
        <f>MIN(I885, H885)*INDEX('2018_commission_structure'!$A$15:$I$18,MATCH($E885, '2018_commission_structure'!$A$15:$A$18,0),MATCH(V$1, '2018_commission_structure'!$A$15:$I$15,0))</f>
        <v>112500</v>
      </c>
      <c r="W885" s="2">
        <f>IF(H885&gt;I885, MIN(H885-I885, J885-I885)*INDEX('2018_commission_structure'!$A$15:$I$18,MATCH($E885, '2018_commission_structure'!$A$15:$A$18, 0),MATCH(W$1,'2018_commission_structure'!$A$15:$I$15, 0)), 0)</f>
        <v>32046.080000000002</v>
      </c>
      <c r="X885" s="2">
        <f>IF(H885&gt;J885, MIN(H885-J885, K885-J885)*INDEX('2018_commission_structure'!$A$15:$I$24,MATCH($E885, '2018_commission_structure'!$A$15:$A$18, 0),MATCH(X$1, '2018_commission_structure'!$A$15:$I$15, 0)), 0)</f>
        <v>0</v>
      </c>
      <c r="Y885" s="2">
        <f>IF($H885&gt;K885,MIN($H885-K885,L885-K885)*INDEX('2018_commission_structure'!$A$15:$I$24,MATCH($E885,'2018_commission_structure'!$A$15:$A$18,0),MATCH('calculations '!Y$1,'2018_commission_structure'!$A$15:$I$15,0)),0)</f>
        <v>0</v>
      </c>
      <c r="Z885" s="2">
        <f>IF($H885&gt;L885, ($H885-L885) *INDEX('2018_commission_structure'!$A$15:$I$24,MATCH($E885, '2018_commission_structure'!$A$15:$A$18,0),MATCH(Z$1, '2018_commission_structure'!$A$15:$I$15,0)), 0)</f>
        <v>0</v>
      </c>
      <c r="AA885" s="9">
        <f t="shared" si="138"/>
        <v>144546.08000000002</v>
      </c>
      <c r="AB885" s="9">
        <f t="shared" si="139"/>
        <v>259644.08000000002</v>
      </c>
    </row>
    <row r="886" spans="1:28" x14ac:dyDescent="0.25">
      <c r="A886" t="str">
        <f t="shared" si="130"/>
        <v>Lory Brundell</v>
      </c>
      <c r="B886">
        <v>1280521902</v>
      </c>
      <c r="C886" t="s">
        <v>1714</v>
      </c>
      <c r="D886" t="s">
        <v>1715</v>
      </c>
      <c r="E886" t="s">
        <v>10</v>
      </c>
      <c r="F886" s="6">
        <v>84921</v>
      </c>
      <c r="G886">
        <f>COUNTIF(deals_closed!D:D,'calculations '!B886)</f>
        <v>14</v>
      </c>
      <c r="H886" s="6">
        <f>SUMIF(deals_closed!D:D,'calculations '!B886,deals_closed!C:C)</f>
        <v>493164</v>
      </c>
      <c r="I886" s="9">
        <f>VLOOKUP(E886,'2018_commission_structure'!$A$22:$I$24,9,FALSE)</f>
        <v>750000</v>
      </c>
      <c r="J886" s="7">
        <f t="shared" si="131"/>
        <v>937500</v>
      </c>
      <c r="K886" s="8">
        <f t="shared" si="132"/>
        <v>1125000</v>
      </c>
      <c r="L886" s="9">
        <f t="shared" si="133"/>
        <v>1500000</v>
      </c>
      <c r="M886" s="10">
        <f t="shared" si="134"/>
        <v>0.65755200000000003</v>
      </c>
      <c r="N886" t="str">
        <f t="shared" si="135"/>
        <v>0-100%</v>
      </c>
      <c r="O886" s="9">
        <f>MIN(I886, H886)*INDEX('2018_commission_structure'!$A$21:$I$24,
MATCH($E886, '2018_commission_structure'!$A$21:$A$24,0),
MATCH(O$1, '2018_commission_structure'!$A$21:$I$21,0))</f>
        <v>73974.599999999991</v>
      </c>
      <c r="P886" s="2">
        <f>IF(H886&gt;I886, MIN(H886-I886, J886-I886)*
INDEX('2018_commission_structure'!$A$21:$I$24,
MATCH($E886, '2018_commission_structure'!$A$21:$A$24, 0),
MATCH(P$1, '2018_commission_structure'!$A$21:$I$21, 0)), 0)</f>
        <v>0</v>
      </c>
      <c r="Q886" s="2">
        <f>IF(H886&gt;J886, MIN(H886-J886, K886-J886)*
INDEX('2018_commission_structure'!$A$21:$I$24,
MATCH($E886, '2018_commission_structure'!$A$21:$A$24, 0),
MATCH(Q$1, '2018_commission_structure'!$A$21:$I$21, 0)), 0)</f>
        <v>0</v>
      </c>
      <c r="R886" s="2">
        <f>IF($H886&gt;K886,MIN($H886-K886,L886-K886)*INDEX('2018_commission_structure'!$A$21:$I$24,MATCH($E886,'2018_commission_structure'!$A$21:$A$24,0),MATCH('calculations '!R$1,'2018_commission_structure'!$A$21:$I$21,0)),0)</f>
        <v>0</v>
      </c>
      <c r="S886" s="2">
        <f>IF($H886&gt;L886, ($H886-L886) *INDEX('2018_commission_structure'!$A$21:$I$24,MATCH($E886, '2018_commission_structure'!$A$21:$A$24,0),MATCH(S$1, '2018_commission_structure'!$A$21:$I$21,0)), 0)</f>
        <v>0</v>
      </c>
      <c r="T886" s="2">
        <f t="shared" si="136"/>
        <v>73974.599999999991</v>
      </c>
      <c r="U886" s="2">
        <f t="shared" si="137"/>
        <v>158895.59999999998</v>
      </c>
      <c r="V886" s="2">
        <f>MIN(I886, H886)*INDEX('2018_commission_structure'!$A$15:$I$18,MATCH($E886, '2018_commission_structure'!$A$15:$A$18,0),MATCH(V$1, '2018_commission_structure'!$A$15:$I$15,0))</f>
        <v>73974.599999999991</v>
      </c>
      <c r="W886" s="2">
        <f>IF(H886&gt;I886, MIN(H886-I886, J886-I886)*INDEX('2018_commission_structure'!$A$15:$I$18,MATCH($E886, '2018_commission_structure'!$A$15:$A$18, 0),MATCH(W$1,'2018_commission_structure'!$A$15:$I$15, 0)), 0)</f>
        <v>0</v>
      </c>
      <c r="X886" s="2">
        <f>IF(H886&gt;J886, MIN(H886-J886, K886-J886)*INDEX('2018_commission_structure'!$A$15:$I$24,MATCH($E886, '2018_commission_structure'!$A$15:$A$18, 0),MATCH(X$1, '2018_commission_structure'!$A$15:$I$15, 0)), 0)</f>
        <v>0</v>
      </c>
      <c r="Y886" s="2">
        <f>IF($H886&gt;K886,MIN($H886-K886,L886-K886)*INDEX('2018_commission_structure'!$A$15:$I$24,MATCH($E886,'2018_commission_structure'!$A$15:$A$18,0),MATCH('calculations '!Y$1,'2018_commission_structure'!$A$15:$I$15,0)),0)</f>
        <v>0</v>
      </c>
      <c r="Z886" s="2">
        <f>IF($H886&gt;L886, ($H886-L886) *INDEX('2018_commission_structure'!$A$15:$I$24,MATCH($E886, '2018_commission_structure'!$A$15:$A$18,0),MATCH(Z$1, '2018_commission_structure'!$A$15:$I$15,0)), 0)</f>
        <v>0</v>
      </c>
      <c r="AA886" s="9">
        <f t="shared" si="138"/>
        <v>73974.599999999991</v>
      </c>
      <c r="AB886" s="9">
        <f t="shared" si="139"/>
        <v>158895.59999999998</v>
      </c>
    </row>
    <row r="887" spans="1:28" x14ac:dyDescent="0.25">
      <c r="A887" t="str">
        <f t="shared" si="130"/>
        <v>Freeland Kennerley</v>
      </c>
      <c r="B887">
        <v>769312748</v>
      </c>
      <c r="C887" t="s">
        <v>1716</v>
      </c>
      <c r="D887" t="s">
        <v>1717</v>
      </c>
      <c r="E887" t="s">
        <v>7</v>
      </c>
      <c r="F887" s="6">
        <v>42256</v>
      </c>
      <c r="G887">
        <f>COUNTIF(deals_closed!D:D,'calculations '!B887)</f>
        <v>18</v>
      </c>
      <c r="H887" s="6">
        <f>SUMIF(deals_closed!D:D,'calculations '!B887,deals_closed!C:C)</f>
        <v>717908</v>
      </c>
      <c r="I887" s="9">
        <f>VLOOKUP(E887,'2018_commission_structure'!$A$22:$I$24,9,FALSE)</f>
        <v>500000</v>
      </c>
      <c r="J887" s="7">
        <f t="shared" si="131"/>
        <v>625000</v>
      </c>
      <c r="K887" s="8">
        <f t="shared" si="132"/>
        <v>750000</v>
      </c>
      <c r="L887" s="9">
        <f t="shared" si="133"/>
        <v>1000000</v>
      </c>
      <c r="M887" s="10">
        <f t="shared" si="134"/>
        <v>1.435816</v>
      </c>
      <c r="N887" t="str">
        <f t="shared" si="135"/>
        <v>125-150%</v>
      </c>
      <c r="O887" s="9">
        <f>MIN(I887, H887)*INDEX('2018_commission_structure'!$A$21:$I$24,
MATCH($E887, '2018_commission_structure'!$A$21:$A$24,0),
MATCH(O$1, '2018_commission_structure'!$A$21:$I$21,0))</f>
        <v>50000</v>
      </c>
      <c r="P887" s="2">
        <f>IF(H887&gt;I887, MIN(H887-I887, J887-I887)*
INDEX('2018_commission_structure'!$A$21:$I$24,
MATCH($E887, '2018_commission_structure'!$A$21:$A$24, 0),
MATCH(P$1, '2018_commission_structure'!$A$21:$I$21, 0)), 0)</f>
        <v>18750</v>
      </c>
      <c r="Q887" s="2">
        <f>IF(H887&gt;J887, MIN(H887-J887, K887-J887)*
INDEX('2018_commission_structure'!$A$21:$I$24,
MATCH($E887, '2018_commission_structure'!$A$21:$A$24, 0),
MATCH(Q$1, '2018_commission_structure'!$A$21:$I$21, 0)), 0)</f>
        <v>16723.439999999999</v>
      </c>
      <c r="R887" s="2">
        <f>IF($H887&gt;K887,MIN($H887-K887,L887-K887)*INDEX('2018_commission_structure'!$A$21:$I$24,MATCH($E887,'2018_commission_structure'!$A$21:$A$24,0),MATCH('calculations '!R$1,'2018_commission_structure'!$A$21:$I$21,0)),0)</f>
        <v>0</v>
      </c>
      <c r="S887" s="2">
        <f>IF($H887&gt;L887, ($H887-L887) *INDEX('2018_commission_structure'!$A$21:$I$24,MATCH($E887, '2018_commission_structure'!$A$21:$A$24,0),MATCH(S$1, '2018_commission_structure'!$A$21:$I$21,0)), 0)</f>
        <v>0</v>
      </c>
      <c r="T887" s="2">
        <f t="shared" si="136"/>
        <v>85473.44</v>
      </c>
      <c r="U887" s="2">
        <f t="shared" si="137"/>
        <v>127729.44</v>
      </c>
      <c r="V887" s="2">
        <f>MIN(I887, H887)*INDEX('2018_commission_structure'!$A$15:$I$18,MATCH($E887, '2018_commission_structure'!$A$15:$A$18,0),MATCH(V$1, '2018_commission_structure'!$A$15:$I$15,0))</f>
        <v>60000</v>
      </c>
      <c r="W887" s="2">
        <f>IF(H887&gt;I887, MIN(H887-I887, J887-I887)*INDEX('2018_commission_structure'!$A$15:$I$18,MATCH($E887, '2018_commission_structure'!$A$15:$A$18, 0),MATCH(W$1,'2018_commission_structure'!$A$15:$I$15, 0)), 0)</f>
        <v>21250</v>
      </c>
      <c r="X887" s="2">
        <f>IF(H887&gt;J887, MIN(H887-J887, K887-J887)*INDEX('2018_commission_structure'!$A$15:$I$24,MATCH($E887, '2018_commission_structure'!$A$15:$A$18, 0),MATCH(X$1, '2018_commission_structure'!$A$15:$I$15, 0)), 0)</f>
        <v>18581.600000000002</v>
      </c>
      <c r="Y887" s="2">
        <f>IF($H887&gt;K887,MIN($H887-K887,L887-K887)*INDEX('2018_commission_structure'!$A$15:$I$24,MATCH($E887,'2018_commission_structure'!$A$15:$A$18,0),MATCH('calculations '!Y$1,'2018_commission_structure'!$A$15:$I$15,0)),0)</f>
        <v>0</v>
      </c>
      <c r="Z887" s="2">
        <f>IF($H887&gt;L887, ($H887-L887) *INDEX('2018_commission_structure'!$A$15:$I$24,MATCH($E887, '2018_commission_structure'!$A$15:$A$18,0),MATCH(Z$1, '2018_commission_structure'!$A$15:$I$15,0)), 0)</f>
        <v>0</v>
      </c>
      <c r="AA887" s="9">
        <f t="shared" si="138"/>
        <v>99831.6</v>
      </c>
      <c r="AB887" s="9">
        <f t="shared" si="139"/>
        <v>142087.6</v>
      </c>
    </row>
    <row r="888" spans="1:28" x14ac:dyDescent="0.25">
      <c r="A888" t="str">
        <f t="shared" si="130"/>
        <v>Meara Timmis</v>
      </c>
      <c r="B888">
        <v>5241020535</v>
      </c>
      <c r="C888" t="s">
        <v>1718</v>
      </c>
      <c r="D888" t="s">
        <v>1719</v>
      </c>
      <c r="E888" t="s">
        <v>7</v>
      </c>
      <c r="F888" s="6">
        <v>38828</v>
      </c>
      <c r="G888">
        <f>COUNTIF(deals_closed!D:D,'calculations '!B888)</f>
        <v>25</v>
      </c>
      <c r="H888" s="6">
        <f>SUMIF(deals_closed!D:D,'calculations '!B888,deals_closed!C:C)</f>
        <v>863714</v>
      </c>
      <c r="I888" s="9">
        <f>VLOOKUP(E888,'2018_commission_structure'!$A$22:$I$24,9,FALSE)</f>
        <v>500000</v>
      </c>
      <c r="J888" s="7">
        <f t="shared" si="131"/>
        <v>625000</v>
      </c>
      <c r="K888" s="8">
        <f t="shared" si="132"/>
        <v>750000</v>
      </c>
      <c r="L888" s="9">
        <f t="shared" si="133"/>
        <v>1000000</v>
      </c>
      <c r="M888" s="10">
        <f t="shared" si="134"/>
        <v>1.727428</v>
      </c>
      <c r="N888" t="str">
        <f t="shared" si="135"/>
        <v>150-200%</v>
      </c>
      <c r="O888" s="9">
        <f>MIN(I888, H888)*INDEX('2018_commission_structure'!$A$21:$I$24,
MATCH($E888, '2018_commission_structure'!$A$21:$A$24,0),
MATCH(O$1, '2018_commission_structure'!$A$21:$I$21,0))</f>
        <v>50000</v>
      </c>
      <c r="P888" s="2">
        <f>IF(H888&gt;I888, MIN(H888-I888, J888-I888)*
INDEX('2018_commission_structure'!$A$21:$I$24,
MATCH($E888, '2018_commission_structure'!$A$21:$A$24, 0),
MATCH(P$1, '2018_commission_structure'!$A$21:$I$21, 0)), 0)</f>
        <v>18750</v>
      </c>
      <c r="Q888" s="2">
        <f>IF(H888&gt;J888, MIN(H888-J888, K888-J888)*
INDEX('2018_commission_structure'!$A$21:$I$24,
MATCH($E888, '2018_commission_structure'!$A$21:$A$24, 0),
MATCH(Q$1, '2018_commission_structure'!$A$21:$I$21, 0)), 0)</f>
        <v>22500</v>
      </c>
      <c r="R888" s="2">
        <f>IF($H888&gt;K888,MIN($H888-K888,L888-K888)*INDEX('2018_commission_structure'!$A$21:$I$24,MATCH($E888,'2018_commission_structure'!$A$21:$A$24,0),MATCH('calculations '!R$1,'2018_commission_structure'!$A$21:$I$21,0)),0)</f>
        <v>25017.08</v>
      </c>
      <c r="S888" s="2">
        <f>IF($H888&gt;L888, ($H888-L888) *INDEX('2018_commission_structure'!$A$21:$I$24,MATCH($E888, '2018_commission_structure'!$A$21:$A$24,0),MATCH(S$1, '2018_commission_structure'!$A$21:$I$21,0)), 0)</f>
        <v>0</v>
      </c>
      <c r="T888" s="2">
        <f t="shared" si="136"/>
        <v>116267.08</v>
      </c>
      <c r="U888" s="2">
        <f t="shared" si="137"/>
        <v>155095.08000000002</v>
      </c>
      <c r="V888" s="2">
        <f>MIN(I888, H888)*INDEX('2018_commission_structure'!$A$15:$I$18,MATCH($E888, '2018_commission_structure'!$A$15:$A$18,0),MATCH(V$1, '2018_commission_structure'!$A$15:$I$15,0))</f>
        <v>60000</v>
      </c>
      <c r="W888" s="2">
        <f>IF(H888&gt;I888, MIN(H888-I888, J888-I888)*INDEX('2018_commission_structure'!$A$15:$I$18,MATCH($E888, '2018_commission_structure'!$A$15:$A$18, 0),MATCH(W$1,'2018_commission_structure'!$A$15:$I$15, 0)), 0)</f>
        <v>21250</v>
      </c>
      <c r="X888" s="2">
        <f>IF(H888&gt;J888, MIN(H888-J888, K888-J888)*INDEX('2018_commission_structure'!$A$15:$I$24,MATCH($E888, '2018_commission_structure'!$A$15:$A$18, 0),MATCH(X$1, '2018_commission_structure'!$A$15:$I$15, 0)), 0)</f>
        <v>25000</v>
      </c>
      <c r="Y888" s="2">
        <f>IF($H888&gt;K888,MIN($H888-K888,L888-K888)*INDEX('2018_commission_structure'!$A$15:$I$24,MATCH($E888,'2018_commission_structure'!$A$15:$A$18,0),MATCH('calculations '!Y$1,'2018_commission_structure'!$A$15:$I$15,0)),0)</f>
        <v>25017.08</v>
      </c>
      <c r="Z888" s="2">
        <f>IF($H888&gt;L888, ($H888-L888) *INDEX('2018_commission_structure'!$A$15:$I$24,MATCH($E888, '2018_commission_structure'!$A$15:$A$18,0),MATCH(Z$1, '2018_commission_structure'!$A$15:$I$15,0)), 0)</f>
        <v>0</v>
      </c>
      <c r="AA888" s="9">
        <f t="shared" si="138"/>
        <v>131267.08000000002</v>
      </c>
      <c r="AB888" s="9">
        <f t="shared" si="139"/>
        <v>170095.08000000002</v>
      </c>
    </row>
    <row r="889" spans="1:28" x14ac:dyDescent="0.25">
      <c r="A889" t="str">
        <f t="shared" si="130"/>
        <v>Sheffield Drayton</v>
      </c>
      <c r="B889">
        <v>594961432</v>
      </c>
      <c r="C889" t="s">
        <v>1720</v>
      </c>
      <c r="D889" t="s">
        <v>1008</v>
      </c>
      <c r="E889" t="s">
        <v>10</v>
      </c>
      <c r="F889" s="6">
        <v>90375</v>
      </c>
      <c r="G889">
        <f>COUNTIF(deals_closed!D:D,'calculations '!B889)</f>
        <v>21</v>
      </c>
      <c r="H889" s="6">
        <f>SUMIF(deals_closed!D:D,'calculations '!B889,deals_closed!C:C)</f>
        <v>698575</v>
      </c>
      <c r="I889" s="9">
        <f>VLOOKUP(E889,'2018_commission_structure'!$A$22:$I$24,9,FALSE)</f>
        <v>750000</v>
      </c>
      <c r="J889" s="7">
        <f t="shared" si="131"/>
        <v>937500</v>
      </c>
      <c r="K889" s="8">
        <f t="shared" si="132"/>
        <v>1125000</v>
      </c>
      <c r="L889" s="9">
        <f t="shared" si="133"/>
        <v>1500000</v>
      </c>
      <c r="M889" s="10">
        <f t="shared" si="134"/>
        <v>0.93143333333333334</v>
      </c>
      <c r="N889" t="str">
        <f t="shared" si="135"/>
        <v>0-100%</v>
      </c>
      <c r="O889" s="9">
        <f>MIN(I889, H889)*INDEX('2018_commission_structure'!$A$21:$I$24,
MATCH($E889, '2018_commission_structure'!$A$21:$A$24,0),
MATCH(O$1, '2018_commission_structure'!$A$21:$I$21,0))</f>
        <v>104786.25</v>
      </c>
      <c r="P889" s="2">
        <f>IF(H889&gt;I889, MIN(H889-I889, J889-I889)*
INDEX('2018_commission_structure'!$A$21:$I$24,
MATCH($E889, '2018_commission_structure'!$A$21:$A$24, 0),
MATCH(P$1, '2018_commission_structure'!$A$21:$I$21, 0)), 0)</f>
        <v>0</v>
      </c>
      <c r="Q889" s="2">
        <f>IF(H889&gt;J889, MIN(H889-J889, K889-J889)*
INDEX('2018_commission_structure'!$A$21:$I$24,
MATCH($E889, '2018_commission_structure'!$A$21:$A$24, 0),
MATCH(Q$1, '2018_commission_structure'!$A$21:$I$21, 0)), 0)</f>
        <v>0</v>
      </c>
      <c r="R889" s="2">
        <f>IF($H889&gt;K889,MIN($H889-K889,L889-K889)*INDEX('2018_commission_structure'!$A$21:$I$24,MATCH($E889,'2018_commission_structure'!$A$21:$A$24,0),MATCH('calculations '!R$1,'2018_commission_structure'!$A$21:$I$21,0)),0)</f>
        <v>0</v>
      </c>
      <c r="S889" s="2">
        <f>IF($H889&gt;L889, ($H889-L889) *INDEX('2018_commission_structure'!$A$21:$I$24,MATCH($E889, '2018_commission_structure'!$A$21:$A$24,0),MATCH(S$1, '2018_commission_structure'!$A$21:$I$21,0)), 0)</f>
        <v>0</v>
      </c>
      <c r="T889" s="2">
        <f t="shared" si="136"/>
        <v>104786.25</v>
      </c>
      <c r="U889" s="2">
        <f t="shared" si="137"/>
        <v>195161.25</v>
      </c>
      <c r="V889" s="2">
        <f>MIN(I889, H889)*INDEX('2018_commission_structure'!$A$15:$I$18,MATCH($E889, '2018_commission_structure'!$A$15:$A$18,0),MATCH(V$1, '2018_commission_structure'!$A$15:$I$15,0))</f>
        <v>104786.25</v>
      </c>
      <c r="W889" s="2">
        <f>IF(H889&gt;I889, MIN(H889-I889, J889-I889)*INDEX('2018_commission_structure'!$A$15:$I$18,MATCH($E889, '2018_commission_structure'!$A$15:$A$18, 0),MATCH(W$1,'2018_commission_structure'!$A$15:$I$15, 0)), 0)</f>
        <v>0</v>
      </c>
      <c r="X889" s="2">
        <f>IF(H889&gt;J889, MIN(H889-J889, K889-J889)*INDEX('2018_commission_structure'!$A$15:$I$24,MATCH($E889, '2018_commission_structure'!$A$15:$A$18, 0),MATCH(X$1, '2018_commission_structure'!$A$15:$I$15, 0)), 0)</f>
        <v>0</v>
      </c>
      <c r="Y889" s="2">
        <f>IF($H889&gt;K889,MIN($H889-K889,L889-K889)*INDEX('2018_commission_structure'!$A$15:$I$24,MATCH($E889,'2018_commission_structure'!$A$15:$A$18,0),MATCH('calculations '!Y$1,'2018_commission_structure'!$A$15:$I$15,0)),0)</f>
        <v>0</v>
      </c>
      <c r="Z889" s="2">
        <f>IF($H889&gt;L889, ($H889-L889) *INDEX('2018_commission_structure'!$A$15:$I$24,MATCH($E889, '2018_commission_structure'!$A$15:$A$18,0),MATCH(Z$1, '2018_commission_structure'!$A$15:$I$15,0)), 0)</f>
        <v>0</v>
      </c>
      <c r="AA889" s="9">
        <f t="shared" si="138"/>
        <v>104786.25</v>
      </c>
      <c r="AB889" s="9">
        <f t="shared" si="139"/>
        <v>195161.25</v>
      </c>
    </row>
    <row r="890" spans="1:28" x14ac:dyDescent="0.25">
      <c r="A890" t="str">
        <f t="shared" si="130"/>
        <v>Gizela Lalley</v>
      </c>
      <c r="B890">
        <v>1739513533</v>
      </c>
      <c r="C890" t="s">
        <v>1721</v>
      </c>
      <c r="D890" t="s">
        <v>1722</v>
      </c>
      <c r="E890" t="s">
        <v>10</v>
      </c>
      <c r="F890" s="6">
        <v>109848</v>
      </c>
      <c r="G890">
        <f>COUNTIF(deals_closed!D:D,'calculations '!B890)</f>
        <v>28</v>
      </c>
      <c r="H890" s="6">
        <f>SUMIF(deals_closed!D:D,'calculations '!B890,deals_closed!C:C)</f>
        <v>875408</v>
      </c>
      <c r="I890" s="9">
        <f>VLOOKUP(E890,'2018_commission_structure'!$A$22:$I$24,9,FALSE)</f>
        <v>750000</v>
      </c>
      <c r="J890" s="7">
        <f t="shared" si="131"/>
        <v>937500</v>
      </c>
      <c r="K890" s="8">
        <f t="shared" si="132"/>
        <v>1125000</v>
      </c>
      <c r="L890" s="9">
        <f t="shared" si="133"/>
        <v>1500000</v>
      </c>
      <c r="M890" s="10">
        <f t="shared" si="134"/>
        <v>1.1672106666666666</v>
      </c>
      <c r="N890" t="str">
        <f t="shared" si="135"/>
        <v>100-125%</v>
      </c>
      <c r="O890" s="9">
        <f>MIN(I890, H890)*INDEX('2018_commission_structure'!$A$21:$I$24,
MATCH($E890, '2018_commission_structure'!$A$21:$A$24,0),
MATCH(O$1, '2018_commission_structure'!$A$21:$I$21,0))</f>
        <v>112500</v>
      </c>
      <c r="P890" s="2">
        <f>IF(H890&gt;I890, MIN(H890-I890, J890-I890)*
INDEX('2018_commission_structure'!$A$21:$I$24,
MATCH($E890, '2018_commission_structure'!$A$21:$A$24, 0),
MATCH(P$1, '2018_commission_structure'!$A$21:$I$21, 0)), 0)</f>
        <v>23827.52</v>
      </c>
      <c r="Q890" s="2">
        <f>IF(H890&gt;J890, MIN(H890-J890, K890-J890)*
INDEX('2018_commission_structure'!$A$21:$I$24,
MATCH($E890, '2018_commission_structure'!$A$21:$A$24, 0),
MATCH(Q$1, '2018_commission_structure'!$A$21:$I$21, 0)), 0)</f>
        <v>0</v>
      </c>
      <c r="R890" s="2">
        <f>IF($H890&gt;K890,MIN($H890-K890,L890-K890)*INDEX('2018_commission_structure'!$A$21:$I$24,MATCH($E890,'2018_commission_structure'!$A$21:$A$24,0),MATCH('calculations '!R$1,'2018_commission_structure'!$A$21:$I$21,0)),0)</f>
        <v>0</v>
      </c>
      <c r="S890" s="2">
        <f>IF($H890&gt;L890, ($H890-L890) *INDEX('2018_commission_structure'!$A$21:$I$24,MATCH($E890, '2018_commission_structure'!$A$21:$A$24,0),MATCH(S$1, '2018_commission_structure'!$A$21:$I$21,0)), 0)</f>
        <v>0</v>
      </c>
      <c r="T890" s="2">
        <f t="shared" si="136"/>
        <v>136327.51999999999</v>
      </c>
      <c r="U890" s="2">
        <f t="shared" si="137"/>
        <v>246175.52</v>
      </c>
      <c r="V890" s="2">
        <f>MIN(I890, H890)*INDEX('2018_commission_structure'!$A$15:$I$18,MATCH($E890, '2018_commission_structure'!$A$15:$A$18,0),MATCH(V$1, '2018_commission_structure'!$A$15:$I$15,0))</f>
        <v>112500</v>
      </c>
      <c r="W890" s="2">
        <f>IF(H890&gt;I890, MIN(H890-I890, J890-I890)*INDEX('2018_commission_structure'!$A$15:$I$18,MATCH($E890, '2018_commission_structure'!$A$15:$A$18, 0),MATCH(W$1,'2018_commission_structure'!$A$15:$I$15, 0)), 0)</f>
        <v>27589.759999999998</v>
      </c>
      <c r="X890" s="2">
        <f>IF(H890&gt;J890, MIN(H890-J890, K890-J890)*INDEX('2018_commission_structure'!$A$15:$I$24,MATCH($E890, '2018_commission_structure'!$A$15:$A$18, 0),MATCH(X$1, '2018_commission_structure'!$A$15:$I$15, 0)), 0)</f>
        <v>0</v>
      </c>
      <c r="Y890" s="2">
        <f>IF($H890&gt;K890,MIN($H890-K890,L890-K890)*INDEX('2018_commission_structure'!$A$15:$I$24,MATCH($E890,'2018_commission_structure'!$A$15:$A$18,0),MATCH('calculations '!Y$1,'2018_commission_structure'!$A$15:$I$15,0)),0)</f>
        <v>0</v>
      </c>
      <c r="Z890" s="2">
        <f>IF($H890&gt;L890, ($H890-L890) *INDEX('2018_commission_structure'!$A$15:$I$24,MATCH($E890, '2018_commission_structure'!$A$15:$A$18,0),MATCH(Z$1, '2018_commission_structure'!$A$15:$I$15,0)), 0)</f>
        <v>0</v>
      </c>
      <c r="AA890" s="9">
        <f t="shared" si="138"/>
        <v>140089.76</v>
      </c>
      <c r="AB890" s="9">
        <f t="shared" si="139"/>
        <v>249937.76</v>
      </c>
    </row>
    <row r="891" spans="1:28" x14ac:dyDescent="0.25">
      <c r="A891" t="str">
        <f t="shared" si="130"/>
        <v>Arabella McGriffin</v>
      </c>
      <c r="B891">
        <v>7979647432</v>
      </c>
      <c r="C891" t="s">
        <v>1723</v>
      </c>
      <c r="D891" t="s">
        <v>1724</v>
      </c>
      <c r="E891" t="s">
        <v>10</v>
      </c>
      <c r="F891" s="6">
        <v>85383</v>
      </c>
      <c r="G891">
        <f>COUNTIF(deals_closed!D:D,'calculations '!B891)</f>
        <v>19</v>
      </c>
      <c r="H891" s="6">
        <f>SUMIF(deals_closed!D:D,'calculations '!B891,deals_closed!C:C)</f>
        <v>681974</v>
      </c>
      <c r="I891" s="9">
        <f>VLOOKUP(E891,'2018_commission_structure'!$A$22:$I$24,9,FALSE)</f>
        <v>750000</v>
      </c>
      <c r="J891" s="7">
        <f t="shared" si="131"/>
        <v>937500</v>
      </c>
      <c r="K891" s="8">
        <f t="shared" si="132"/>
        <v>1125000</v>
      </c>
      <c r="L891" s="9">
        <f t="shared" si="133"/>
        <v>1500000</v>
      </c>
      <c r="M891" s="10">
        <f t="shared" si="134"/>
        <v>0.9092986666666667</v>
      </c>
      <c r="N891" t="str">
        <f t="shared" si="135"/>
        <v>0-100%</v>
      </c>
      <c r="O891" s="9">
        <f>MIN(I891, H891)*INDEX('2018_commission_structure'!$A$21:$I$24,
MATCH($E891, '2018_commission_structure'!$A$21:$A$24,0),
MATCH(O$1, '2018_commission_structure'!$A$21:$I$21,0))</f>
        <v>102296.09999999999</v>
      </c>
      <c r="P891" s="2">
        <f>IF(H891&gt;I891, MIN(H891-I891, J891-I891)*
INDEX('2018_commission_structure'!$A$21:$I$24,
MATCH($E891, '2018_commission_structure'!$A$21:$A$24, 0),
MATCH(P$1, '2018_commission_structure'!$A$21:$I$21, 0)), 0)</f>
        <v>0</v>
      </c>
      <c r="Q891" s="2">
        <f>IF(H891&gt;J891, MIN(H891-J891, K891-J891)*
INDEX('2018_commission_structure'!$A$21:$I$24,
MATCH($E891, '2018_commission_structure'!$A$21:$A$24, 0),
MATCH(Q$1, '2018_commission_structure'!$A$21:$I$21, 0)), 0)</f>
        <v>0</v>
      </c>
      <c r="R891" s="2">
        <f>IF($H891&gt;K891,MIN($H891-K891,L891-K891)*INDEX('2018_commission_structure'!$A$21:$I$24,MATCH($E891,'2018_commission_structure'!$A$21:$A$24,0),MATCH('calculations '!R$1,'2018_commission_structure'!$A$21:$I$21,0)),0)</f>
        <v>0</v>
      </c>
      <c r="S891" s="2">
        <f>IF($H891&gt;L891, ($H891-L891) *INDEX('2018_commission_structure'!$A$21:$I$24,MATCH($E891, '2018_commission_structure'!$A$21:$A$24,0),MATCH(S$1, '2018_commission_structure'!$A$21:$I$21,0)), 0)</f>
        <v>0</v>
      </c>
      <c r="T891" s="2">
        <f t="shared" si="136"/>
        <v>102296.09999999999</v>
      </c>
      <c r="U891" s="2">
        <f t="shared" si="137"/>
        <v>187679.09999999998</v>
      </c>
      <c r="V891" s="2">
        <f>MIN(I891, H891)*INDEX('2018_commission_structure'!$A$15:$I$18,MATCH($E891, '2018_commission_structure'!$A$15:$A$18,0),MATCH(V$1, '2018_commission_structure'!$A$15:$I$15,0))</f>
        <v>102296.09999999999</v>
      </c>
      <c r="W891" s="2">
        <f>IF(H891&gt;I891, MIN(H891-I891, J891-I891)*INDEX('2018_commission_structure'!$A$15:$I$18,MATCH($E891, '2018_commission_structure'!$A$15:$A$18, 0),MATCH(W$1,'2018_commission_structure'!$A$15:$I$15, 0)), 0)</f>
        <v>0</v>
      </c>
      <c r="X891" s="2">
        <f>IF(H891&gt;J891, MIN(H891-J891, K891-J891)*INDEX('2018_commission_structure'!$A$15:$I$24,MATCH($E891, '2018_commission_structure'!$A$15:$A$18, 0),MATCH(X$1, '2018_commission_structure'!$A$15:$I$15, 0)), 0)</f>
        <v>0</v>
      </c>
      <c r="Y891" s="2">
        <f>IF($H891&gt;K891,MIN($H891-K891,L891-K891)*INDEX('2018_commission_structure'!$A$15:$I$24,MATCH($E891,'2018_commission_structure'!$A$15:$A$18,0),MATCH('calculations '!Y$1,'2018_commission_structure'!$A$15:$I$15,0)),0)</f>
        <v>0</v>
      </c>
      <c r="Z891" s="2">
        <f>IF($H891&gt;L891, ($H891-L891) *INDEX('2018_commission_structure'!$A$15:$I$24,MATCH($E891, '2018_commission_structure'!$A$15:$A$18,0),MATCH(Z$1, '2018_commission_structure'!$A$15:$I$15,0)), 0)</f>
        <v>0</v>
      </c>
      <c r="AA891" s="9">
        <f t="shared" si="138"/>
        <v>102296.09999999999</v>
      </c>
      <c r="AB891" s="9">
        <f t="shared" si="139"/>
        <v>187679.09999999998</v>
      </c>
    </row>
    <row r="892" spans="1:28" x14ac:dyDescent="0.25">
      <c r="A892" t="str">
        <f t="shared" si="130"/>
        <v>Will Elmhirst</v>
      </c>
      <c r="B892">
        <v>7251959615</v>
      </c>
      <c r="C892" t="s">
        <v>1725</v>
      </c>
      <c r="D892" t="s">
        <v>1726</v>
      </c>
      <c r="E892" t="s">
        <v>7</v>
      </c>
      <c r="F892" s="6">
        <v>42095</v>
      </c>
      <c r="G892">
        <f>COUNTIF(deals_closed!D:D,'calculations '!B892)</f>
        <v>18</v>
      </c>
      <c r="H892" s="6">
        <f>SUMIF(deals_closed!D:D,'calculations '!B892,deals_closed!C:C)</f>
        <v>646520</v>
      </c>
      <c r="I892" s="9">
        <f>VLOOKUP(E892,'2018_commission_structure'!$A$22:$I$24,9,FALSE)</f>
        <v>500000</v>
      </c>
      <c r="J892" s="7">
        <f t="shared" si="131"/>
        <v>625000</v>
      </c>
      <c r="K892" s="8">
        <f t="shared" si="132"/>
        <v>750000</v>
      </c>
      <c r="L892" s="9">
        <f t="shared" si="133"/>
        <v>1000000</v>
      </c>
      <c r="M892" s="10">
        <f t="shared" si="134"/>
        <v>1.29304</v>
      </c>
      <c r="N892" t="str">
        <f t="shared" si="135"/>
        <v>125-150%</v>
      </c>
      <c r="O892" s="9">
        <f>MIN(I892, H892)*INDEX('2018_commission_structure'!$A$21:$I$24,
MATCH($E892, '2018_commission_structure'!$A$21:$A$24,0),
MATCH(O$1, '2018_commission_structure'!$A$21:$I$21,0))</f>
        <v>50000</v>
      </c>
      <c r="P892" s="2">
        <f>IF(H892&gt;I892, MIN(H892-I892, J892-I892)*
INDEX('2018_commission_structure'!$A$21:$I$24,
MATCH($E892, '2018_commission_structure'!$A$21:$A$24, 0),
MATCH(P$1, '2018_commission_structure'!$A$21:$I$21, 0)), 0)</f>
        <v>18750</v>
      </c>
      <c r="Q892" s="2">
        <f>IF(H892&gt;J892, MIN(H892-J892, K892-J892)*
INDEX('2018_commission_structure'!$A$21:$I$24,
MATCH($E892, '2018_commission_structure'!$A$21:$A$24, 0),
MATCH(Q$1, '2018_commission_structure'!$A$21:$I$21, 0)), 0)</f>
        <v>3873.6</v>
      </c>
      <c r="R892" s="2">
        <f>IF($H892&gt;K892,MIN($H892-K892,L892-K892)*INDEX('2018_commission_structure'!$A$21:$I$24,MATCH($E892,'2018_commission_structure'!$A$21:$A$24,0),MATCH('calculations '!R$1,'2018_commission_structure'!$A$21:$I$21,0)),0)</f>
        <v>0</v>
      </c>
      <c r="S892" s="2">
        <f>IF($H892&gt;L892, ($H892-L892) *INDEX('2018_commission_structure'!$A$21:$I$24,MATCH($E892, '2018_commission_structure'!$A$21:$A$24,0),MATCH(S$1, '2018_commission_structure'!$A$21:$I$21,0)), 0)</f>
        <v>0</v>
      </c>
      <c r="T892" s="2">
        <f t="shared" si="136"/>
        <v>72623.600000000006</v>
      </c>
      <c r="U892" s="2">
        <f t="shared" si="137"/>
        <v>114718.6</v>
      </c>
      <c r="V892" s="2">
        <f>MIN(I892, H892)*INDEX('2018_commission_structure'!$A$15:$I$18,MATCH($E892, '2018_commission_structure'!$A$15:$A$18,0),MATCH(V$1, '2018_commission_structure'!$A$15:$I$15,0))</f>
        <v>60000</v>
      </c>
      <c r="W892" s="2">
        <f>IF(H892&gt;I892, MIN(H892-I892, J892-I892)*INDEX('2018_commission_structure'!$A$15:$I$18,MATCH($E892, '2018_commission_structure'!$A$15:$A$18, 0),MATCH(W$1,'2018_commission_structure'!$A$15:$I$15, 0)), 0)</f>
        <v>21250</v>
      </c>
      <c r="X892" s="2">
        <f>IF(H892&gt;J892, MIN(H892-J892, K892-J892)*INDEX('2018_commission_structure'!$A$15:$I$24,MATCH($E892, '2018_commission_structure'!$A$15:$A$18, 0),MATCH(X$1, '2018_commission_structure'!$A$15:$I$15, 0)), 0)</f>
        <v>4304</v>
      </c>
      <c r="Y892" s="2">
        <f>IF($H892&gt;K892,MIN($H892-K892,L892-K892)*INDEX('2018_commission_structure'!$A$15:$I$24,MATCH($E892,'2018_commission_structure'!$A$15:$A$18,0),MATCH('calculations '!Y$1,'2018_commission_structure'!$A$15:$I$15,0)),0)</f>
        <v>0</v>
      </c>
      <c r="Z892" s="2">
        <f>IF($H892&gt;L892, ($H892-L892) *INDEX('2018_commission_structure'!$A$15:$I$24,MATCH($E892, '2018_commission_structure'!$A$15:$A$18,0),MATCH(Z$1, '2018_commission_structure'!$A$15:$I$15,0)), 0)</f>
        <v>0</v>
      </c>
      <c r="AA892" s="9">
        <f t="shared" si="138"/>
        <v>85554</v>
      </c>
      <c r="AB892" s="9">
        <f t="shared" si="139"/>
        <v>127649</v>
      </c>
    </row>
    <row r="893" spans="1:28" x14ac:dyDescent="0.25">
      <c r="A893" t="str">
        <f t="shared" si="130"/>
        <v>Josiah Saer</v>
      </c>
      <c r="B893">
        <v>1592980554</v>
      </c>
      <c r="C893" t="s">
        <v>1263</v>
      </c>
      <c r="D893" t="s">
        <v>1727</v>
      </c>
      <c r="E893" t="s">
        <v>10</v>
      </c>
      <c r="F893" s="6">
        <v>118429</v>
      </c>
      <c r="G893">
        <f>COUNTIF(deals_closed!D:D,'calculations '!B893)</f>
        <v>23</v>
      </c>
      <c r="H893" s="6">
        <f>SUMIF(deals_closed!D:D,'calculations '!B893,deals_closed!C:C)</f>
        <v>916079</v>
      </c>
      <c r="I893" s="9">
        <f>VLOOKUP(E893,'2018_commission_structure'!$A$22:$I$24,9,FALSE)</f>
        <v>750000</v>
      </c>
      <c r="J893" s="7">
        <f t="shared" si="131"/>
        <v>937500</v>
      </c>
      <c r="K893" s="8">
        <f t="shared" si="132"/>
        <v>1125000</v>
      </c>
      <c r="L893" s="9">
        <f t="shared" si="133"/>
        <v>1500000</v>
      </c>
      <c r="M893" s="10">
        <f t="shared" si="134"/>
        <v>1.2214386666666666</v>
      </c>
      <c r="N893" t="str">
        <f t="shared" si="135"/>
        <v>100-125%</v>
      </c>
      <c r="O893" s="9">
        <f>MIN(I893, H893)*INDEX('2018_commission_structure'!$A$21:$I$24,
MATCH($E893, '2018_commission_structure'!$A$21:$A$24,0),
MATCH(O$1, '2018_commission_structure'!$A$21:$I$21,0))</f>
        <v>112500</v>
      </c>
      <c r="P893" s="2">
        <f>IF(H893&gt;I893, MIN(H893-I893, J893-I893)*
INDEX('2018_commission_structure'!$A$21:$I$24,
MATCH($E893, '2018_commission_structure'!$A$21:$A$24, 0),
MATCH(P$1, '2018_commission_structure'!$A$21:$I$21, 0)), 0)</f>
        <v>31555.010000000002</v>
      </c>
      <c r="Q893" s="2">
        <f>IF(H893&gt;J893, MIN(H893-J893, K893-J893)*
INDEX('2018_commission_structure'!$A$21:$I$24,
MATCH($E893, '2018_commission_structure'!$A$21:$A$24, 0),
MATCH(Q$1, '2018_commission_structure'!$A$21:$I$21, 0)), 0)</f>
        <v>0</v>
      </c>
      <c r="R893" s="2">
        <f>IF($H893&gt;K893,MIN($H893-K893,L893-K893)*INDEX('2018_commission_structure'!$A$21:$I$24,MATCH($E893,'2018_commission_structure'!$A$21:$A$24,0),MATCH('calculations '!R$1,'2018_commission_structure'!$A$21:$I$21,0)),0)</f>
        <v>0</v>
      </c>
      <c r="S893" s="2">
        <f>IF($H893&gt;L893, ($H893-L893) *INDEX('2018_commission_structure'!$A$21:$I$24,MATCH($E893, '2018_commission_structure'!$A$21:$A$24,0),MATCH(S$1, '2018_commission_structure'!$A$21:$I$21,0)), 0)</f>
        <v>0</v>
      </c>
      <c r="T893" s="2">
        <f t="shared" si="136"/>
        <v>144055.01</v>
      </c>
      <c r="U893" s="2">
        <f t="shared" si="137"/>
        <v>262484.01</v>
      </c>
      <c r="V893" s="2">
        <f>MIN(I893, H893)*INDEX('2018_commission_structure'!$A$15:$I$18,MATCH($E893, '2018_commission_structure'!$A$15:$A$18,0),MATCH(V$1, '2018_commission_structure'!$A$15:$I$15,0))</f>
        <v>112500</v>
      </c>
      <c r="W893" s="2">
        <f>IF(H893&gt;I893, MIN(H893-I893, J893-I893)*INDEX('2018_commission_structure'!$A$15:$I$18,MATCH($E893, '2018_commission_structure'!$A$15:$A$18, 0),MATCH(W$1,'2018_commission_structure'!$A$15:$I$15, 0)), 0)</f>
        <v>36537.379999999997</v>
      </c>
      <c r="X893" s="2">
        <f>IF(H893&gt;J893, MIN(H893-J893, K893-J893)*INDEX('2018_commission_structure'!$A$15:$I$24,MATCH($E893, '2018_commission_structure'!$A$15:$A$18, 0),MATCH(X$1, '2018_commission_structure'!$A$15:$I$15, 0)), 0)</f>
        <v>0</v>
      </c>
      <c r="Y893" s="2">
        <f>IF($H893&gt;K893,MIN($H893-K893,L893-K893)*INDEX('2018_commission_structure'!$A$15:$I$24,MATCH($E893,'2018_commission_structure'!$A$15:$A$18,0),MATCH('calculations '!Y$1,'2018_commission_structure'!$A$15:$I$15,0)),0)</f>
        <v>0</v>
      </c>
      <c r="Z893" s="2">
        <f>IF($H893&gt;L893, ($H893-L893) *INDEX('2018_commission_structure'!$A$15:$I$24,MATCH($E893, '2018_commission_structure'!$A$15:$A$18,0),MATCH(Z$1, '2018_commission_structure'!$A$15:$I$15,0)), 0)</f>
        <v>0</v>
      </c>
      <c r="AA893" s="9">
        <f t="shared" si="138"/>
        <v>149037.38</v>
      </c>
      <c r="AB893" s="9">
        <f t="shared" si="139"/>
        <v>267466.38</v>
      </c>
    </row>
    <row r="894" spans="1:28" x14ac:dyDescent="0.25">
      <c r="A894" t="str">
        <f t="shared" si="130"/>
        <v>Deny Wiffler</v>
      </c>
      <c r="B894">
        <v>5499856877</v>
      </c>
      <c r="C894" t="s">
        <v>1728</v>
      </c>
      <c r="D894" t="s">
        <v>1729</v>
      </c>
      <c r="E894" t="s">
        <v>29</v>
      </c>
      <c r="F894" s="6">
        <v>77267</v>
      </c>
      <c r="G894">
        <f>COUNTIF(deals_closed!D:D,'calculations '!B894)</f>
        <v>13</v>
      </c>
      <c r="H894" s="6">
        <f>SUMIF(deals_closed!D:D,'calculations '!B894,deals_closed!C:C)</f>
        <v>475164</v>
      </c>
      <c r="I894" s="9">
        <f>VLOOKUP(E894,'2018_commission_structure'!$A$22:$I$24,9,FALSE)</f>
        <v>600000</v>
      </c>
      <c r="J894" s="7">
        <f t="shared" si="131"/>
        <v>750000</v>
      </c>
      <c r="K894" s="8">
        <f t="shared" si="132"/>
        <v>900000</v>
      </c>
      <c r="L894" s="9">
        <f t="shared" si="133"/>
        <v>1200000</v>
      </c>
      <c r="M894" s="10">
        <f t="shared" si="134"/>
        <v>0.79193999999999998</v>
      </c>
      <c r="N894" t="str">
        <f t="shared" si="135"/>
        <v>0-100%</v>
      </c>
      <c r="O894" s="9">
        <f>MIN(I894, H894)*INDEX('2018_commission_structure'!$A$21:$I$24,
MATCH($E894, '2018_commission_structure'!$A$21:$A$24,0),
MATCH(O$1, '2018_commission_structure'!$A$21:$I$21,0))</f>
        <v>61771.32</v>
      </c>
      <c r="P894" s="2">
        <f>IF(H894&gt;I894, MIN(H894-I894, J894-I894)*
INDEX('2018_commission_structure'!$A$21:$I$24,
MATCH($E894, '2018_commission_structure'!$A$21:$A$24, 0),
MATCH(P$1, '2018_commission_structure'!$A$21:$I$21, 0)), 0)</f>
        <v>0</v>
      </c>
      <c r="Q894" s="2">
        <f>IF(H894&gt;J894, MIN(H894-J894, K894-J894)*
INDEX('2018_commission_structure'!$A$21:$I$24,
MATCH($E894, '2018_commission_structure'!$A$21:$A$24, 0),
MATCH(Q$1, '2018_commission_structure'!$A$21:$I$21, 0)), 0)</f>
        <v>0</v>
      </c>
      <c r="R894" s="2">
        <f>IF($H894&gt;K894,MIN($H894-K894,L894-K894)*INDEX('2018_commission_structure'!$A$21:$I$24,MATCH($E894,'2018_commission_structure'!$A$21:$A$24,0),MATCH('calculations '!R$1,'2018_commission_structure'!$A$21:$I$21,0)),0)</f>
        <v>0</v>
      </c>
      <c r="S894" s="2">
        <f>IF($H894&gt;L894, ($H894-L894) *INDEX('2018_commission_structure'!$A$21:$I$24,MATCH($E894, '2018_commission_structure'!$A$21:$A$24,0),MATCH(S$1, '2018_commission_structure'!$A$21:$I$21,0)), 0)</f>
        <v>0</v>
      </c>
      <c r="T894" s="2">
        <f t="shared" si="136"/>
        <v>61771.32</v>
      </c>
      <c r="U894" s="2">
        <f t="shared" si="137"/>
        <v>139038.32</v>
      </c>
      <c r="V894" s="2">
        <f>MIN(I894, H894)*INDEX('2018_commission_structure'!$A$15:$I$18,MATCH($E894, '2018_commission_structure'!$A$15:$A$18,0),MATCH(V$1, '2018_commission_structure'!$A$15:$I$15,0))</f>
        <v>71274.599999999991</v>
      </c>
      <c r="W894" s="2">
        <f>IF(H894&gt;I894, MIN(H894-I894, J894-I894)*INDEX('2018_commission_structure'!$A$15:$I$18,MATCH($E894, '2018_commission_structure'!$A$15:$A$18, 0),MATCH(W$1,'2018_commission_structure'!$A$15:$I$15, 0)), 0)</f>
        <v>0</v>
      </c>
      <c r="X894" s="2">
        <f>IF(H894&gt;J894, MIN(H894-J894, K894-J894)*INDEX('2018_commission_structure'!$A$15:$I$24,MATCH($E894, '2018_commission_structure'!$A$15:$A$18, 0),MATCH(X$1, '2018_commission_structure'!$A$15:$I$15, 0)), 0)</f>
        <v>0</v>
      </c>
      <c r="Y894" s="2">
        <f>IF($H894&gt;K894,MIN($H894-K894,L894-K894)*INDEX('2018_commission_structure'!$A$15:$I$24,MATCH($E894,'2018_commission_structure'!$A$15:$A$18,0),MATCH('calculations '!Y$1,'2018_commission_structure'!$A$15:$I$15,0)),0)</f>
        <v>0</v>
      </c>
      <c r="Z894" s="2">
        <f>IF($H894&gt;L894, ($H894-L894) *INDEX('2018_commission_structure'!$A$15:$I$24,MATCH($E894, '2018_commission_structure'!$A$15:$A$18,0),MATCH(Z$1, '2018_commission_structure'!$A$15:$I$15,0)), 0)</f>
        <v>0</v>
      </c>
      <c r="AA894" s="9">
        <f t="shared" si="138"/>
        <v>71274.599999999991</v>
      </c>
      <c r="AB894" s="9">
        <f t="shared" si="139"/>
        <v>148541.59999999998</v>
      </c>
    </row>
    <row r="895" spans="1:28" x14ac:dyDescent="0.25">
      <c r="A895" t="str">
        <f t="shared" si="130"/>
        <v>Fraze Crisell</v>
      </c>
      <c r="B895">
        <v>5244119095</v>
      </c>
      <c r="C895" t="s">
        <v>1106</v>
      </c>
      <c r="D895" t="s">
        <v>496</v>
      </c>
      <c r="E895" t="s">
        <v>7</v>
      </c>
      <c r="F895" s="6">
        <v>53456</v>
      </c>
      <c r="G895">
        <f>COUNTIF(deals_closed!D:D,'calculations '!B895)</f>
        <v>25</v>
      </c>
      <c r="H895" s="6">
        <f>SUMIF(deals_closed!D:D,'calculations '!B895,deals_closed!C:C)</f>
        <v>876577</v>
      </c>
      <c r="I895" s="9">
        <f>VLOOKUP(E895,'2018_commission_structure'!$A$22:$I$24,9,FALSE)</f>
        <v>500000</v>
      </c>
      <c r="J895" s="7">
        <f t="shared" si="131"/>
        <v>625000</v>
      </c>
      <c r="K895" s="8">
        <f t="shared" si="132"/>
        <v>750000</v>
      </c>
      <c r="L895" s="9">
        <f t="shared" si="133"/>
        <v>1000000</v>
      </c>
      <c r="M895" s="10">
        <f t="shared" si="134"/>
        <v>1.7531540000000001</v>
      </c>
      <c r="N895" t="str">
        <f t="shared" si="135"/>
        <v>150-200%</v>
      </c>
      <c r="O895" s="9">
        <f>MIN(I895, H895)*INDEX('2018_commission_structure'!$A$21:$I$24,
MATCH($E895, '2018_commission_structure'!$A$21:$A$24,0),
MATCH(O$1, '2018_commission_structure'!$A$21:$I$21,0))</f>
        <v>50000</v>
      </c>
      <c r="P895" s="2">
        <f>IF(H895&gt;I895, MIN(H895-I895, J895-I895)*
INDEX('2018_commission_structure'!$A$21:$I$24,
MATCH($E895, '2018_commission_structure'!$A$21:$A$24, 0),
MATCH(P$1, '2018_commission_structure'!$A$21:$I$21, 0)), 0)</f>
        <v>18750</v>
      </c>
      <c r="Q895" s="2">
        <f>IF(H895&gt;J895, MIN(H895-J895, K895-J895)*
INDEX('2018_commission_structure'!$A$21:$I$24,
MATCH($E895, '2018_commission_structure'!$A$21:$A$24, 0),
MATCH(Q$1, '2018_commission_structure'!$A$21:$I$21, 0)), 0)</f>
        <v>22500</v>
      </c>
      <c r="R895" s="2">
        <f>IF($H895&gt;K895,MIN($H895-K895,L895-K895)*INDEX('2018_commission_structure'!$A$21:$I$24,MATCH($E895,'2018_commission_structure'!$A$21:$A$24,0),MATCH('calculations '!R$1,'2018_commission_structure'!$A$21:$I$21,0)),0)</f>
        <v>27846.94</v>
      </c>
      <c r="S895" s="2">
        <f>IF($H895&gt;L895, ($H895-L895) *INDEX('2018_commission_structure'!$A$21:$I$24,MATCH($E895, '2018_commission_structure'!$A$21:$A$24,0),MATCH(S$1, '2018_commission_structure'!$A$21:$I$21,0)), 0)</f>
        <v>0</v>
      </c>
      <c r="T895" s="2">
        <f t="shared" si="136"/>
        <v>119096.94</v>
      </c>
      <c r="U895" s="2">
        <f t="shared" si="137"/>
        <v>172552.94</v>
      </c>
      <c r="V895" s="2">
        <f>MIN(I895, H895)*INDEX('2018_commission_structure'!$A$15:$I$18,MATCH($E895, '2018_commission_structure'!$A$15:$A$18,0),MATCH(V$1, '2018_commission_structure'!$A$15:$I$15,0))</f>
        <v>60000</v>
      </c>
      <c r="W895" s="2">
        <f>IF(H895&gt;I895, MIN(H895-I895, J895-I895)*INDEX('2018_commission_structure'!$A$15:$I$18,MATCH($E895, '2018_commission_structure'!$A$15:$A$18, 0),MATCH(W$1,'2018_commission_structure'!$A$15:$I$15, 0)), 0)</f>
        <v>21250</v>
      </c>
      <c r="X895" s="2">
        <f>IF(H895&gt;J895, MIN(H895-J895, K895-J895)*INDEX('2018_commission_structure'!$A$15:$I$24,MATCH($E895, '2018_commission_structure'!$A$15:$A$18, 0),MATCH(X$1, '2018_commission_structure'!$A$15:$I$15, 0)), 0)</f>
        <v>25000</v>
      </c>
      <c r="Y895" s="2">
        <f>IF($H895&gt;K895,MIN($H895-K895,L895-K895)*INDEX('2018_commission_structure'!$A$15:$I$24,MATCH($E895,'2018_commission_structure'!$A$15:$A$18,0),MATCH('calculations '!Y$1,'2018_commission_structure'!$A$15:$I$15,0)),0)</f>
        <v>27846.94</v>
      </c>
      <c r="Z895" s="2">
        <f>IF($H895&gt;L895, ($H895-L895) *INDEX('2018_commission_structure'!$A$15:$I$24,MATCH($E895, '2018_commission_structure'!$A$15:$A$18,0),MATCH(Z$1, '2018_commission_structure'!$A$15:$I$15,0)), 0)</f>
        <v>0</v>
      </c>
      <c r="AA895" s="9">
        <f t="shared" si="138"/>
        <v>134096.94</v>
      </c>
      <c r="AB895" s="9">
        <f t="shared" si="139"/>
        <v>187552.94</v>
      </c>
    </row>
    <row r="896" spans="1:28" x14ac:dyDescent="0.25">
      <c r="A896" t="str">
        <f t="shared" si="130"/>
        <v>Deirdre Wem</v>
      </c>
      <c r="B896">
        <v>556704134</v>
      </c>
      <c r="C896" t="s">
        <v>1730</v>
      </c>
      <c r="D896" t="s">
        <v>1731</v>
      </c>
      <c r="E896" t="s">
        <v>29</v>
      </c>
      <c r="F896" s="6">
        <v>71238</v>
      </c>
      <c r="G896">
        <f>COUNTIF(deals_closed!D:D,'calculations '!B896)</f>
        <v>21</v>
      </c>
      <c r="H896" s="6">
        <f>SUMIF(deals_closed!D:D,'calculations '!B896,deals_closed!C:C)</f>
        <v>713761</v>
      </c>
      <c r="I896" s="9">
        <f>VLOOKUP(E896,'2018_commission_structure'!$A$22:$I$24,9,FALSE)</f>
        <v>600000</v>
      </c>
      <c r="J896" s="7">
        <f t="shared" si="131"/>
        <v>750000</v>
      </c>
      <c r="K896" s="8">
        <f t="shared" si="132"/>
        <v>900000</v>
      </c>
      <c r="L896" s="9">
        <f t="shared" si="133"/>
        <v>1200000</v>
      </c>
      <c r="M896" s="10">
        <f t="shared" si="134"/>
        <v>1.1896016666666667</v>
      </c>
      <c r="N896" t="str">
        <f t="shared" si="135"/>
        <v>100-125%</v>
      </c>
      <c r="O896" s="9">
        <f>MIN(I896, H896)*INDEX('2018_commission_structure'!$A$21:$I$24,
MATCH($E896, '2018_commission_structure'!$A$21:$A$24,0),
MATCH(O$1, '2018_commission_structure'!$A$21:$I$21,0))</f>
        <v>78000</v>
      </c>
      <c r="P896" s="2">
        <f>IF(H896&gt;I896, MIN(H896-I896, J896-I896)*
INDEX('2018_commission_structure'!$A$21:$I$24,
MATCH($E896, '2018_commission_structure'!$A$21:$A$24, 0),
MATCH(P$1, '2018_commission_structure'!$A$21:$I$21, 0)), 0)</f>
        <v>19339.370000000003</v>
      </c>
      <c r="Q896" s="2">
        <f>IF(H896&gt;J896, MIN(H896-J896, K896-J896)*
INDEX('2018_commission_structure'!$A$21:$I$24,
MATCH($E896, '2018_commission_structure'!$A$21:$A$24, 0),
MATCH(Q$1, '2018_commission_structure'!$A$21:$I$21, 0)), 0)</f>
        <v>0</v>
      </c>
      <c r="R896" s="2">
        <f>IF($H896&gt;K896,MIN($H896-K896,L896-K896)*INDEX('2018_commission_structure'!$A$21:$I$24,MATCH($E896,'2018_commission_structure'!$A$21:$A$24,0),MATCH('calculations '!R$1,'2018_commission_structure'!$A$21:$I$21,0)),0)</f>
        <v>0</v>
      </c>
      <c r="S896" s="2">
        <f>IF($H896&gt;L896, ($H896-L896) *INDEX('2018_commission_structure'!$A$21:$I$24,MATCH($E896, '2018_commission_structure'!$A$21:$A$24,0),MATCH(S$1, '2018_commission_structure'!$A$21:$I$21,0)), 0)</f>
        <v>0</v>
      </c>
      <c r="T896" s="2">
        <f t="shared" si="136"/>
        <v>97339.37</v>
      </c>
      <c r="U896" s="2">
        <f t="shared" si="137"/>
        <v>168577.37</v>
      </c>
      <c r="V896" s="2">
        <f>MIN(I896, H896)*INDEX('2018_commission_structure'!$A$15:$I$18,MATCH($E896, '2018_commission_structure'!$A$15:$A$18,0),MATCH(V$1, '2018_commission_structure'!$A$15:$I$15,0))</f>
        <v>90000</v>
      </c>
      <c r="W896" s="2">
        <f>IF(H896&gt;I896, MIN(H896-I896, J896-I896)*INDEX('2018_commission_structure'!$A$15:$I$18,MATCH($E896, '2018_commission_structure'!$A$15:$A$18, 0),MATCH(W$1,'2018_commission_structure'!$A$15:$I$15, 0)), 0)</f>
        <v>20476.98</v>
      </c>
      <c r="X896" s="2">
        <f>IF(H896&gt;J896, MIN(H896-J896, K896-J896)*INDEX('2018_commission_structure'!$A$15:$I$24,MATCH($E896, '2018_commission_structure'!$A$15:$A$18, 0),MATCH(X$1, '2018_commission_structure'!$A$15:$I$15, 0)), 0)</f>
        <v>0</v>
      </c>
      <c r="Y896" s="2">
        <f>IF($H896&gt;K896,MIN($H896-K896,L896-K896)*INDEX('2018_commission_structure'!$A$15:$I$24,MATCH($E896,'2018_commission_structure'!$A$15:$A$18,0),MATCH('calculations '!Y$1,'2018_commission_structure'!$A$15:$I$15,0)),0)</f>
        <v>0</v>
      </c>
      <c r="Z896" s="2">
        <f>IF($H896&gt;L896, ($H896-L896) *INDEX('2018_commission_structure'!$A$15:$I$24,MATCH($E896, '2018_commission_structure'!$A$15:$A$18,0),MATCH(Z$1, '2018_commission_structure'!$A$15:$I$15,0)), 0)</f>
        <v>0</v>
      </c>
      <c r="AA896" s="9">
        <f t="shared" si="138"/>
        <v>110476.98</v>
      </c>
      <c r="AB896" s="9">
        <f t="shared" si="139"/>
        <v>181714.97999999998</v>
      </c>
    </row>
    <row r="897" spans="1:28" x14ac:dyDescent="0.25">
      <c r="A897" t="str">
        <f t="shared" si="130"/>
        <v>Trumaine Laundon</v>
      </c>
      <c r="B897">
        <v>3075132195</v>
      </c>
      <c r="C897" t="s">
        <v>1732</v>
      </c>
      <c r="D897" t="s">
        <v>1733</v>
      </c>
      <c r="E897" t="s">
        <v>7</v>
      </c>
      <c r="F897" s="6">
        <v>43870</v>
      </c>
      <c r="G897">
        <f>COUNTIF(deals_closed!D:D,'calculations '!B897)</f>
        <v>15</v>
      </c>
      <c r="H897" s="6">
        <f>SUMIF(deals_closed!D:D,'calculations '!B897,deals_closed!C:C)</f>
        <v>439483</v>
      </c>
      <c r="I897" s="9">
        <f>VLOOKUP(E897,'2018_commission_structure'!$A$22:$I$24,9,FALSE)</f>
        <v>500000</v>
      </c>
      <c r="J897" s="7">
        <f t="shared" si="131"/>
        <v>625000</v>
      </c>
      <c r="K897" s="8">
        <f t="shared" si="132"/>
        <v>750000</v>
      </c>
      <c r="L897" s="9">
        <f t="shared" si="133"/>
        <v>1000000</v>
      </c>
      <c r="M897" s="10">
        <f t="shared" si="134"/>
        <v>0.87896600000000003</v>
      </c>
      <c r="N897" t="str">
        <f t="shared" si="135"/>
        <v>0-100%</v>
      </c>
      <c r="O897" s="9">
        <f>MIN(I897, H897)*INDEX('2018_commission_structure'!$A$21:$I$24,
MATCH($E897, '2018_commission_structure'!$A$21:$A$24,0),
MATCH(O$1, '2018_commission_structure'!$A$21:$I$21,0))</f>
        <v>43948.3</v>
      </c>
      <c r="P897" s="2">
        <f>IF(H897&gt;I897, MIN(H897-I897, J897-I897)*
INDEX('2018_commission_structure'!$A$21:$I$24,
MATCH($E897, '2018_commission_structure'!$A$21:$A$24, 0),
MATCH(P$1, '2018_commission_structure'!$A$21:$I$21, 0)), 0)</f>
        <v>0</v>
      </c>
      <c r="Q897" s="2">
        <f>IF(H897&gt;J897, MIN(H897-J897, K897-J897)*
INDEX('2018_commission_structure'!$A$21:$I$24,
MATCH($E897, '2018_commission_structure'!$A$21:$A$24, 0),
MATCH(Q$1, '2018_commission_structure'!$A$21:$I$21, 0)), 0)</f>
        <v>0</v>
      </c>
      <c r="R897" s="2">
        <f>IF($H897&gt;K897,MIN($H897-K897,L897-K897)*INDEX('2018_commission_structure'!$A$21:$I$24,MATCH($E897,'2018_commission_structure'!$A$21:$A$24,0),MATCH('calculations '!R$1,'2018_commission_structure'!$A$21:$I$21,0)),0)</f>
        <v>0</v>
      </c>
      <c r="S897" s="2">
        <f>IF($H897&gt;L897, ($H897-L897) *INDEX('2018_commission_structure'!$A$21:$I$24,MATCH($E897, '2018_commission_structure'!$A$21:$A$24,0),MATCH(S$1, '2018_commission_structure'!$A$21:$I$21,0)), 0)</f>
        <v>0</v>
      </c>
      <c r="T897" s="2">
        <f t="shared" si="136"/>
        <v>43948.3</v>
      </c>
      <c r="U897" s="2">
        <f t="shared" si="137"/>
        <v>87818.3</v>
      </c>
      <c r="V897" s="2">
        <f>MIN(I897, H897)*INDEX('2018_commission_structure'!$A$15:$I$18,MATCH($E897, '2018_commission_structure'!$A$15:$A$18,0),MATCH(V$1, '2018_commission_structure'!$A$15:$I$15,0))</f>
        <v>52737.96</v>
      </c>
      <c r="W897" s="2">
        <f>IF(H897&gt;I897, MIN(H897-I897, J897-I897)*INDEX('2018_commission_structure'!$A$15:$I$18,MATCH($E897, '2018_commission_structure'!$A$15:$A$18, 0),MATCH(W$1,'2018_commission_structure'!$A$15:$I$15, 0)), 0)</f>
        <v>0</v>
      </c>
      <c r="X897" s="2">
        <f>IF(H897&gt;J897, MIN(H897-J897, K897-J897)*INDEX('2018_commission_structure'!$A$15:$I$24,MATCH($E897, '2018_commission_structure'!$A$15:$A$18, 0),MATCH(X$1, '2018_commission_structure'!$A$15:$I$15, 0)), 0)</f>
        <v>0</v>
      </c>
      <c r="Y897" s="2">
        <f>IF($H897&gt;K897,MIN($H897-K897,L897-K897)*INDEX('2018_commission_structure'!$A$15:$I$24,MATCH($E897,'2018_commission_structure'!$A$15:$A$18,0),MATCH('calculations '!Y$1,'2018_commission_structure'!$A$15:$I$15,0)),0)</f>
        <v>0</v>
      </c>
      <c r="Z897" s="2">
        <f>IF($H897&gt;L897, ($H897-L897) *INDEX('2018_commission_structure'!$A$15:$I$24,MATCH($E897, '2018_commission_structure'!$A$15:$A$18,0),MATCH(Z$1, '2018_commission_structure'!$A$15:$I$15,0)), 0)</f>
        <v>0</v>
      </c>
      <c r="AA897" s="9">
        <f t="shared" si="138"/>
        <v>52737.96</v>
      </c>
      <c r="AB897" s="9">
        <f t="shared" si="139"/>
        <v>96607.959999999992</v>
      </c>
    </row>
    <row r="898" spans="1:28" x14ac:dyDescent="0.25">
      <c r="A898" t="str">
        <f t="shared" ref="A898:A961" si="140">C898&amp;" "&amp;D898</f>
        <v>Kean MacCrann</v>
      </c>
      <c r="B898">
        <v>8501525324</v>
      </c>
      <c r="C898" t="s">
        <v>523</v>
      </c>
      <c r="D898" t="s">
        <v>1734</v>
      </c>
      <c r="E898" t="s">
        <v>10</v>
      </c>
      <c r="F898" s="6">
        <v>92754</v>
      </c>
      <c r="G898">
        <f>COUNTIF(deals_closed!D:D,'calculations '!B898)</f>
        <v>26</v>
      </c>
      <c r="H898" s="6">
        <f>SUMIF(deals_closed!D:D,'calculations '!B898,deals_closed!C:C)</f>
        <v>916479</v>
      </c>
      <c r="I898" s="9">
        <f>VLOOKUP(E898,'2018_commission_structure'!$A$22:$I$24,9,FALSE)</f>
        <v>750000</v>
      </c>
      <c r="J898" s="7">
        <f t="shared" si="131"/>
        <v>937500</v>
      </c>
      <c r="K898" s="8">
        <f t="shared" si="132"/>
        <v>1125000</v>
      </c>
      <c r="L898" s="9">
        <f t="shared" si="133"/>
        <v>1500000</v>
      </c>
      <c r="M898" s="10">
        <f t="shared" si="134"/>
        <v>1.2219720000000001</v>
      </c>
      <c r="N898" t="str">
        <f t="shared" si="135"/>
        <v>100-125%</v>
      </c>
      <c r="O898" s="9">
        <f>MIN(I898, H898)*INDEX('2018_commission_structure'!$A$21:$I$24,
MATCH($E898, '2018_commission_structure'!$A$21:$A$24,0),
MATCH(O$1, '2018_commission_structure'!$A$21:$I$21,0))</f>
        <v>112500</v>
      </c>
      <c r="P898" s="2">
        <f>IF(H898&gt;I898, MIN(H898-I898, J898-I898)*
INDEX('2018_commission_structure'!$A$21:$I$24,
MATCH($E898, '2018_commission_structure'!$A$21:$A$24, 0),
MATCH(P$1, '2018_commission_structure'!$A$21:$I$21, 0)), 0)</f>
        <v>31631.010000000002</v>
      </c>
      <c r="Q898" s="2">
        <f>IF(H898&gt;J898, MIN(H898-J898, K898-J898)*
INDEX('2018_commission_structure'!$A$21:$I$24,
MATCH($E898, '2018_commission_structure'!$A$21:$A$24, 0),
MATCH(Q$1, '2018_commission_structure'!$A$21:$I$21, 0)), 0)</f>
        <v>0</v>
      </c>
      <c r="R898" s="2">
        <f>IF($H898&gt;K898,MIN($H898-K898,L898-K898)*INDEX('2018_commission_structure'!$A$21:$I$24,MATCH($E898,'2018_commission_structure'!$A$21:$A$24,0),MATCH('calculations '!R$1,'2018_commission_structure'!$A$21:$I$21,0)),0)</f>
        <v>0</v>
      </c>
      <c r="S898" s="2">
        <f>IF($H898&gt;L898, ($H898-L898) *INDEX('2018_commission_structure'!$A$21:$I$24,MATCH($E898, '2018_commission_structure'!$A$21:$A$24,0),MATCH(S$1, '2018_commission_structure'!$A$21:$I$21,0)), 0)</f>
        <v>0</v>
      </c>
      <c r="T898" s="2">
        <f t="shared" si="136"/>
        <v>144131.01</v>
      </c>
      <c r="U898" s="2">
        <f t="shared" si="137"/>
        <v>236885.01</v>
      </c>
      <c r="V898" s="2">
        <f>MIN(I898, H898)*INDEX('2018_commission_structure'!$A$15:$I$18,MATCH($E898, '2018_commission_structure'!$A$15:$A$18,0),MATCH(V$1, '2018_commission_structure'!$A$15:$I$15,0))</f>
        <v>112500</v>
      </c>
      <c r="W898" s="2">
        <f>IF(H898&gt;I898, MIN(H898-I898, J898-I898)*INDEX('2018_commission_structure'!$A$15:$I$18,MATCH($E898, '2018_commission_structure'!$A$15:$A$18, 0),MATCH(W$1,'2018_commission_structure'!$A$15:$I$15, 0)), 0)</f>
        <v>36625.379999999997</v>
      </c>
      <c r="X898" s="2">
        <f>IF(H898&gt;J898, MIN(H898-J898, K898-J898)*INDEX('2018_commission_structure'!$A$15:$I$24,MATCH($E898, '2018_commission_structure'!$A$15:$A$18, 0),MATCH(X$1, '2018_commission_structure'!$A$15:$I$15, 0)), 0)</f>
        <v>0</v>
      </c>
      <c r="Y898" s="2">
        <f>IF($H898&gt;K898,MIN($H898-K898,L898-K898)*INDEX('2018_commission_structure'!$A$15:$I$24,MATCH($E898,'2018_commission_structure'!$A$15:$A$18,0),MATCH('calculations '!Y$1,'2018_commission_structure'!$A$15:$I$15,0)),0)</f>
        <v>0</v>
      </c>
      <c r="Z898" s="2">
        <f>IF($H898&gt;L898, ($H898-L898) *INDEX('2018_commission_structure'!$A$15:$I$24,MATCH($E898, '2018_commission_structure'!$A$15:$A$18,0),MATCH(Z$1, '2018_commission_structure'!$A$15:$I$15,0)), 0)</f>
        <v>0</v>
      </c>
      <c r="AA898" s="9">
        <f t="shared" si="138"/>
        <v>149125.38</v>
      </c>
      <c r="AB898" s="9">
        <f t="shared" si="139"/>
        <v>241879.38</v>
      </c>
    </row>
    <row r="899" spans="1:28" x14ac:dyDescent="0.25">
      <c r="A899" t="str">
        <f t="shared" si="140"/>
        <v>Erny Kesteven</v>
      </c>
      <c r="B899">
        <v>6819596901</v>
      </c>
      <c r="C899" t="s">
        <v>1735</v>
      </c>
      <c r="D899" t="s">
        <v>1736</v>
      </c>
      <c r="E899" t="s">
        <v>10</v>
      </c>
      <c r="F899" s="6">
        <v>118207</v>
      </c>
      <c r="G899">
        <f>COUNTIF(deals_closed!D:D,'calculations '!B899)</f>
        <v>23</v>
      </c>
      <c r="H899" s="6">
        <f>SUMIF(deals_closed!D:D,'calculations '!B899,deals_closed!C:C)</f>
        <v>739933</v>
      </c>
      <c r="I899" s="9">
        <f>VLOOKUP(E899,'2018_commission_structure'!$A$22:$I$24,9,FALSE)</f>
        <v>750000</v>
      </c>
      <c r="J899" s="7">
        <f t="shared" ref="J899:J962" si="141">I899*1.25</f>
        <v>937500</v>
      </c>
      <c r="K899" s="8">
        <f t="shared" ref="K899:K962" si="142">I899*1.5</f>
        <v>1125000</v>
      </c>
      <c r="L899" s="9">
        <f t="shared" ref="L899:L962" si="143">I899*2</f>
        <v>1500000</v>
      </c>
      <c r="M899" s="10">
        <f t="shared" ref="M899:M962" si="144">H899/I899</f>
        <v>0.98657733333333331</v>
      </c>
      <c r="N899" t="str">
        <f t="shared" ref="N899:N962" si="145">IF(M899&lt;=1, "0-100%",
IF(M899&lt;=1.25, "100-125%",
IF(M899&lt;=1.5, "125-150%",
IF(M899&lt;=2, "150-200%", "&gt;200%"))))</f>
        <v>0-100%</v>
      </c>
      <c r="O899" s="9">
        <f>MIN(I899, H899)*INDEX('2018_commission_structure'!$A$21:$I$24,
MATCH($E899, '2018_commission_structure'!$A$21:$A$24,0),
MATCH(O$1, '2018_commission_structure'!$A$21:$I$21,0))</f>
        <v>110989.95</v>
      </c>
      <c r="P899" s="2">
        <f>IF(H899&gt;I899, MIN(H899-I899, J899-I899)*
INDEX('2018_commission_structure'!$A$21:$I$24,
MATCH($E899, '2018_commission_structure'!$A$21:$A$24, 0),
MATCH(P$1, '2018_commission_structure'!$A$21:$I$21, 0)), 0)</f>
        <v>0</v>
      </c>
      <c r="Q899" s="2">
        <f>IF(H899&gt;J899, MIN(H899-J899, K899-J899)*
INDEX('2018_commission_structure'!$A$21:$I$24,
MATCH($E899, '2018_commission_structure'!$A$21:$A$24, 0),
MATCH(Q$1, '2018_commission_structure'!$A$21:$I$21, 0)), 0)</f>
        <v>0</v>
      </c>
      <c r="R899" s="2">
        <f>IF($H899&gt;K899,MIN($H899-K899,L899-K899)*INDEX('2018_commission_structure'!$A$21:$I$24,MATCH($E899,'2018_commission_structure'!$A$21:$A$24,0),MATCH('calculations '!R$1,'2018_commission_structure'!$A$21:$I$21,0)),0)</f>
        <v>0</v>
      </c>
      <c r="S899" s="2">
        <f>IF($H899&gt;L899, ($H899-L899) *INDEX('2018_commission_structure'!$A$21:$I$24,MATCH($E899, '2018_commission_structure'!$A$21:$A$24,0),MATCH(S$1, '2018_commission_structure'!$A$21:$I$21,0)), 0)</f>
        <v>0</v>
      </c>
      <c r="T899" s="2">
        <f t="shared" ref="T899:T962" si="146">SUM(O899:S899)</f>
        <v>110989.95</v>
      </c>
      <c r="U899" s="2">
        <f t="shared" ref="U899:U962" si="147">SUM(T899+F899)</f>
        <v>229196.95</v>
      </c>
      <c r="V899" s="2">
        <f>MIN(I899, H899)*INDEX('2018_commission_structure'!$A$15:$I$18,MATCH($E899, '2018_commission_structure'!$A$15:$A$18,0),MATCH(V$1, '2018_commission_structure'!$A$15:$I$15,0))</f>
        <v>110989.95</v>
      </c>
      <c r="W899" s="2">
        <f>IF(H899&gt;I899, MIN(H899-I899, J899-I899)*INDEX('2018_commission_structure'!$A$15:$I$18,MATCH($E899, '2018_commission_structure'!$A$15:$A$18, 0),MATCH(W$1,'2018_commission_structure'!$A$15:$I$15, 0)), 0)</f>
        <v>0</v>
      </c>
      <c r="X899" s="2">
        <f>IF(H899&gt;J899, MIN(H899-J899, K899-J899)*INDEX('2018_commission_structure'!$A$15:$I$24,MATCH($E899, '2018_commission_structure'!$A$15:$A$18, 0),MATCH(X$1, '2018_commission_structure'!$A$15:$I$15, 0)), 0)</f>
        <v>0</v>
      </c>
      <c r="Y899" s="2">
        <f>IF($H899&gt;K899,MIN($H899-K899,L899-K899)*INDEX('2018_commission_structure'!$A$15:$I$24,MATCH($E899,'2018_commission_structure'!$A$15:$A$18,0),MATCH('calculations '!Y$1,'2018_commission_structure'!$A$15:$I$15,0)),0)</f>
        <v>0</v>
      </c>
      <c r="Z899" s="2">
        <f>IF($H899&gt;L899, ($H899-L899) *INDEX('2018_commission_structure'!$A$15:$I$24,MATCH($E899, '2018_commission_structure'!$A$15:$A$18,0),MATCH(Z$1, '2018_commission_structure'!$A$15:$I$15,0)), 0)</f>
        <v>0</v>
      </c>
      <c r="AA899" s="9">
        <f t="shared" ref="AA899:AA962" si="148">SUM(V899:Z899)</f>
        <v>110989.95</v>
      </c>
      <c r="AB899" s="9">
        <f t="shared" ref="AB899:AB962" si="149">AA899+F899</f>
        <v>229196.95</v>
      </c>
    </row>
    <row r="900" spans="1:28" x14ac:dyDescent="0.25">
      <c r="A900" t="str">
        <f t="shared" si="140"/>
        <v>Madeline Grief</v>
      </c>
      <c r="B900">
        <v>8841637323</v>
      </c>
      <c r="C900" t="s">
        <v>1737</v>
      </c>
      <c r="D900" t="s">
        <v>1738</v>
      </c>
      <c r="E900" t="s">
        <v>7</v>
      </c>
      <c r="F900" s="6">
        <v>40631</v>
      </c>
      <c r="G900">
        <f>COUNTIF(deals_closed!D:D,'calculations '!B900)</f>
        <v>11</v>
      </c>
      <c r="H900" s="6">
        <f>SUMIF(deals_closed!D:D,'calculations '!B900,deals_closed!C:C)</f>
        <v>371993</v>
      </c>
      <c r="I900" s="9">
        <f>VLOOKUP(E900,'2018_commission_structure'!$A$22:$I$24,9,FALSE)</f>
        <v>500000</v>
      </c>
      <c r="J900" s="7">
        <f t="shared" si="141"/>
        <v>625000</v>
      </c>
      <c r="K900" s="8">
        <f t="shared" si="142"/>
        <v>750000</v>
      </c>
      <c r="L900" s="9">
        <f t="shared" si="143"/>
        <v>1000000</v>
      </c>
      <c r="M900" s="10">
        <f t="shared" si="144"/>
        <v>0.74398600000000004</v>
      </c>
      <c r="N900" t="str">
        <f t="shared" si="145"/>
        <v>0-100%</v>
      </c>
      <c r="O900" s="9">
        <f>MIN(I900, H900)*INDEX('2018_commission_structure'!$A$21:$I$24,
MATCH($E900, '2018_commission_structure'!$A$21:$A$24,0),
MATCH(O$1, '2018_commission_structure'!$A$21:$I$21,0))</f>
        <v>37199.300000000003</v>
      </c>
      <c r="P900" s="2">
        <f>IF(H900&gt;I900, MIN(H900-I900, J900-I900)*
INDEX('2018_commission_structure'!$A$21:$I$24,
MATCH($E900, '2018_commission_structure'!$A$21:$A$24, 0),
MATCH(P$1, '2018_commission_structure'!$A$21:$I$21, 0)), 0)</f>
        <v>0</v>
      </c>
      <c r="Q900" s="2">
        <f>IF(H900&gt;J900, MIN(H900-J900, K900-J900)*
INDEX('2018_commission_structure'!$A$21:$I$24,
MATCH($E900, '2018_commission_structure'!$A$21:$A$24, 0),
MATCH(Q$1, '2018_commission_structure'!$A$21:$I$21, 0)), 0)</f>
        <v>0</v>
      </c>
      <c r="R900" s="2">
        <f>IF($H900&gt;K900,MIN($H900-K900,L900-K900)*INDEX('2018_commission_structure'!$A$21:$I$24,MATCH($E900,'2018_commission_structure'!$A$21:$A$24,0),MATCH('calculations '!R$1,'2018_commission_structure'!$A$21:$I$21,0)),0)</f>
        <v>0</v>
      </c>
      <c r="S900" s="2">
        <f>IF($H900&gt;L900, ($H900-L900) *INDEX('2018_commission_structure'!$A$21:$I$24,MATCH($E900, '2018_commission_structure'!$A$21:$A$24,0),MATCH(S$1, '2018_commission_structure'!$A$21:$I$21,0)), 0)</f>
        <v>0</v>
      </c>
      <c r="T900" s="2">
        <f t="shared" si="146"/>
        <v>37199.300000000003</v>
      </c>
      <c r="U900" s="2">
        <f t="shared" si="147"/>
        <v>77830.3</v>
      </c>
      <c r="V900" s="2">
        <f>MIN(I900, H900)*INDEX('2018_commission_structure'!$A$15:$I$18,MATCH($E900, '2018_commission_structure'!$A$15:$A$18,0),MATCH(V$1, '2018_commission_structure'!$A$15:$I$15,0))</f>
        <v>44639.159999999996</v>
      </c>
      <c r="W900" s="2">
        <f>IF(H900&gt;I900, MIN(H900-I900, J900-I900)*INDEX('2018_commission_structure'!$A$15:$I$18,MATCH($E900, '2018_commission_structure'!$A$15:$A$18, 0),MATCH(W$1,'2018_commission_structure'!$A$15:$I$15, 0)), 0)</f>
        <v>0</v>
      </c>
      <c r="X900" s="2">
        <f>IF(H900&gt;J900, MIN(H900-J900, K900-J900)*INDEX('2018_commission_structure'!$A$15:$I$24,MATCH($E900, '2018_commission_structure'!$A$15:$A$18, 0),MATCH(X$1, '2018_commission_structure'!$A$15:$I$15, 0)), 0)</f>
        <v>0</v>
      </c>
      <c r="Y900" s="2">
        <f>IF($H900&gt;K900,MIN($H900-K900,L900-K900)*INDEX('2018_commission_structure'!$A$15:$I$24,MATCH($E900,'2018_commission_structure'!$A$15:$A$18,0),MATCH('calculations '!Y$1,'2018_commission_structure'!$A$15:$I$15,0)),0)</f>
        <v>0</v>
      </c>
      <c r="Z900" s="2">
        <f>IF($H900&gt;L900, ($H900-L900) *INDEX('2018_commission_structure'!$A$15:$I$24,MATCH($E900, '2018_commission_structure'!$A$15:$A$18,0),MATCH(Z$1, '2018_commission_structure'!$A$15:$I$15,0)), 0)</f>
        <v>0</v>
      </c>
      <c r="AA900" s="9">
        <f t="shared" si="148"/>
        <v>44639.159999999996</v>
      </c>
      <c r="AB900" s="9">
        <f t="shared" si="149"/>
        <v>85270.16</v>
      </c>
    </row>
    <row r="901" spans="1:28" x14ac:dyDescent="0.25">
      <c r="A901" t="str">
        <f t="shared" si="140"/>
        <v>Mirabel Prigmore</v>
      </c>
      <c r="B901">
        <v>8254304106</v>
      </c>
      <c r="C901" t="s">
        <v>1739</v>
      </c>
      <c r="D901" t="s">
        <v>1740</v>
      </c>
      <c r="E901" t="s">
        <v>29</v>
      </c>
      <c r="F901" s="6">
        <v>71687</v>
      </c>
      <c r="G901">
        <f>COUNTIF(deals_closed!D:D,'calculations '!B901)</f>
        <v>17</v>
      </c>
      <c r="H901" s="6">
        <f>SUMIF(deals_closed!D:D,'calculations '!B901,deals_closed!C:C)</f>
        <v>551413</v>
      </c>
      <c r="I901" s="9">
        <f>VLOOKUP(E901,'2018_commission_structure'!$A$22:$I$24,9,FALSE)</f>
        <v>600000</v>
      </c>
      <c r="J901" s="7">
        <f t="shared" si="141"/>
        <v>750000</v>
      </c>
      <c r="K901" s="8">
        <f t="shared" si="142"/>
        <v>900000</v>
      </c>
      <c r="L901" s="9">
        <f t="shared" si="143"/>
        <v>1200000</v>
      </c>
      <c r="M901" s="10">
        <f t="shared" si="144"/>
        <v>0.91902166666666663</v>
      </c>
      <c r="N901" t="str">
        <f t="shared" si="145"/>
        <v>0-100%</v>
      </c>
      <c r="O901" s="9">
        <f>MIN(I901, H901)*INDEX('2018_commission_structure'!$A$21:$I$24,
MATCH($E901, '2018_commission_structure'!$A$21:$A$24,0),
MATCH(O$1, '2018_commission_structure'!$A$21:$I$21,0))</f>
        <v>71683.69</v>
      </c>
      <c r="P901" s="2">
        <f>IF(H901&gt;I901, MIN(H901-I901, J901-I901)*
INDEX('2018_commission_structure'!$A$21:$I$24,
MATCH($E901, '2018_commission_structure'!$A$21:$A$24, 0),
MATCH(P$1, '2018_commission_structure'!$A$21:$I$21, 0)), 0)</f>
        <v>0</v>
      </c>
      <c r="Q901" s="2">
        <f>IF(H901&gt;J901, MIN(H901-J901, K901-J901)*
INDEX('2018_commission_structure'!$A$21:$I$24,
MATCH($E901, '2018_commission_structure'!$A$21:$A$24, 0),
MATCH(Q$1, '2018_commission_structure'!$A$21:$I$21, 0)), 0)</f>
        <v>0</v>
      </c>
      <c r="R901" s="2">
        <f>IF($H901&gt;K901,MIN($H901-K901,L901-K901)*INDEX('2018_commission_structure'!$A$21:$I$24,MATCH($E901,'2018_commission_structure'!$A$21:$A$24,0),MATCH('calculations '!R$1,'2018_commission_structure'!$A$21:$I$21,0)),0)</f>
        <v>0</v>
      </c>
      <c r="S901" s="2">
        <f>IF($H901&gt;L901, ($H901-L901) *INDEX('2018_commission_structure'!$A$21:$I$24,MATCH($E901, '2018_commission_structure'!$A$21:$A$24,0),MATCH(S$1, '2018_commission_structure'!$A$21:$I$21,0)), 0)</f>
        <v>0</v>
      </c>
      <c r="T901" s="2">
        <f t="shared" si="146"/>
        <v>71683.69</v>
      </c>
      <c r="U901" s="2">
        <f t="shared" si="147"/>
        <v>143370.69</v>
      </c>
      <c r="V901" s="2">
        <f>MIN(I901, H901)*INDEX('2018_commission_structure'!$A$15:$I$18,MATCH($E901, '2018_commission_structure'!$A$15:$A$18,0),MATCH(V$1, '2018_commission_structure'!$A$15:$I$15,0))</f>
        <v>82711.95</v>
      </c>
      <c r="W901" s="2">
        <f>IF(H901&gt;I901, MIN(H901-I901, J901-I901)*INDEX('2018_commission_structure'!$A$15:$I$18,MATCH($E901, '2018_commission_structure'!$A$15:$A$18, 0),MATCH(W$1,'2018_commission_structure'!$A$15:$I$15, 0)), 0)</f>
        <v>0</v>
      </c>
      <c r="X901" s="2">
        <f>IF(H901&gt;J901, MIN(H901-J901, K901-J901)*INDEX('2018_commission_structure'!$A$15:$I$24,MATCH($E901, '2018_commission_structure'!$A$15:$A$18, 0),MATCH(X$1, '2018_commission_structure'!$A$15:$I$15, 0)), 0)</f>
        <v>0</v>
      </c>
      <c r="Y901" s="2">
        <f>IF($H901&gt;K901,MIN($H901-K901,L901-K901)*INDEX('2018_commission_structure'!$A$15:$I$24,MATCH($E901,'2018_commission_structure'!$A$15:$A$18,0),MATCH('calculations '!Y$1,'2018_commission_structure'!$A$15:$I$15,0)),0)</f>
        <v>0</v>
      </c>
      <c r="Z901" s="2">
        <f>IF($H901&gt;L901, ($H901-L901) *INDEX('2018_commission_structure'!$A$15:$I$24,MATCH($E901, '2018_commission_structure'!$A$15:$A$18,0),MATCH(Z$1, '2018_commission_structure'!$A$15:$I$15,0)), 0)</f>
        <v>0</v>
      </c>
      <c r="AA901" s="9">
        <f t="shared" si="148"/>
        <v>82711.95</v>
      </c>
      <c r="AB901" s="9">
        <f t="shared" si="149"/>
        <v>154398.95000000001</v>
      </c>
    </row>
    <row r="902" spans="1:28" x14ac:dyDescent="0.25">
      <c r="A902" t="str">
        <f t="shared" si="140"/>
        <v>Izzy Glennon</v>
      </c>
      <c r="B902">
        <v>1152386727</v>
      </c>
      <c r="C902" t="s">
        <v>1741</v>
      </c>
      <c r="D902" t="s">
        <v>1742</v>
      </c>
      <c r="E902" t="s">
        <v>29</v>
      </c>
      <c r="F902" s="6">
        <v>77211</v>
      </c>
      <c r="G902">
        <f>COUNTIF(deals_closed!D:D,'calculations '!B902)</f>
        <v>21</v>
      </c>
      <c r="H902" s="6">
        <f>SUMIF(deals_closed!D:D,'calculations '!B902,deals_closed!C:C)</f>
        <v>835084</v>
      </c>
      <c r="I902" s="9">
        <f>VLOOKUP(E902,'2018_commission_structure'!$A$22:$I$24,9,FALSE)</f>
        <v>600000</v>
      </c>
      <c r="J902" s="7">
        <f t="shared" si="141"/>
        <v>750000</v>
      </c>
      <c r="K902" s="8">
        <f t="shared" si="142"/>
        <v>900000</v>
      </c>
      <c r="L902" s="9">
        <f t="shared" si="143"/>
        <v>1200000</v>
      </c>
      <c r="M902" s="10">
        <f t="shared" si="144"/>
        <v>1.3918066666666666</v>
      </c>
      <c r="N902" t="str">
        <f t="shared" si="145"/>
        <v>125-150%</v>
      </c>
      <c r="O902" s="9">
        <f>MIN(I902, H902)*INDEX('2018_commission_structure'!$A$21:$I$24,
MATCH($E902, '2018_commission_structure'!$A$21:$A$24,0),
MATCH(O$1, '2018_commission_structure'!$A$21:$I$21,0))</f>
        <v>78000</v>
      </c>
      <c r="P902" s="2">
        <f>IF(H902&gt;I902, MIN(H902-I902, J902-I902)*
INDEX('2018_commission_structure'!$A$21:$I$24,
MATCH($E902, '2018_commission_structure'!$A$21:$A$24, 0),
MATCH(P$1, '2018_commission_structure'!$A$21:$I$21, 0)), 0)</f>
        <v>25500.000000000004</v>
      </c>
      <c r="Q902" s="2">
        <f>IF(H902&gt;J902, MIN(H902-J902, K902-J902)*
INDEX('2018_commission_structure'!$A$21:$I$24,
MATCH($E902, '2018_commission_structure'!$A$21:$A$24, 0),
MATCH(Q$1, '2018_commission_structure'!$A$21:$I$21, 0)), 0)</f>
        <v>17867.64</v>
      </c>
      <c r="R902" s="2">
        <f>IF($H902&gt;K902,MIN($H902-K902,L902-K902)*INDEX('2018_commission_structure'!$A$21:$I$24,MATCH($E902,'2018_commission_structure'!$A$21:$A$24,0),MATCH('calculations '!R$1,'2018_commission_structure'!$A$21:$I$21,0)),0)</f>
        <v>0</v>
      </c>
      <c r="S902" s="2">
        <f>IF($H902&gt;L902, ($H902-L902) *INDEX('2018_commission_structure'!$A$21:$I$24,MATCH($E902, '2018_commission_structure'!$A$21:$A$24,0),MATCH(S$1, '2018_commission_structure'!$A$21:$I$21,0)), 0)</f>
        <v>0</v>
      </c>
      <c r="T902" s="2">
        <f t="shared" si="146"/>
        <v>121367.64</v>
      </c>
      <c r="U902" s="2">
        <f t="shared" si="147"/>
        <v>198578.64</v>
      </c>
      <c r="V902" s="2">
        <f>MIN(I902, H902)*INDEX('2018_commission_structure'!$A$15:$I$18,MATCH($E902, '2018_commission_structure'!$A$15:$A$18,0),MATCH(V$1, '2018_commission_structure'!$A$15:$I$15,0))</f>
        <v>90000</v>
      </c>
      <c r="W902" s="2">
        <f>IF(H902&gt;I902, MIN(H902-I902, J902-I902)*INDEX('2018_commission_structure'!$A$15:$I$18,MATCH($E902, '2018_commission_structure'!$A$15:$A$18, 0),MATCH(W$1,'2018_commission_structure'!$A$15:$I$15, 0)), 0)</f>
        <v>27000</v>
      </c>
      <c r="X902" s="2">
        <f>IF(H902&gt;J902, MIN(H902-J902, K902-J902)*INDEX('2018_commission_structure'!$A$15:$I$24,MATCH($E902, '2018_commission_structure'!$A$15:$A$18, 0),MATCH(X$1, '2018_commission_structure'!$A$15:$I$15, 0)), 0)</f>
        <v>21271</v>
      </c>
      <c r="Y902" s="2">
        <f>IF($H902&gt;K902,MIN($H902-K902,L902-K902)*INDEX('2018_commission_structure'!$A$15:$I$24,MATCH($E902,'2018_commission_structure'!$A$15:$A$18,0),MATCH('calculations '!Y$1,'2018_commission_structure'!$A$15:$I$15,0)),0)</f>
        <v>0</v>
      </c>
      <c r="Z902" s="2">
        <f>IF($H902&gt;L902, ($H902-L902) *INDEX('2018_commission_structure'!$A$15:$I$24,MATCH($E902, '2018_commission_structure'!$A$15:$A$18,0),MATCH(Z$1, '2018_commission_structure'!$A$15:$I$15,0)), 0)</f>
        <v>0</v>
      </c>
      <c r="AA902" s="9">
        <f t="shared" si="148"/>
        <v>138271</v>
      </c>
      <c r="AB902" s="9">
        <f t="shared" si="149"/>
        <v>215482</v>
      </c>
    </row>
    <row r="903" spans="1:28" x14ac:dyDescent="0.25">
      <c r="A903" t="str">
        <f t="shared" si="140"/>
        <v>Trescha Labusquiere</v>
      </c>
      <c r="B903">
        <v>304906506</v>
      </c>
      <c r="C903" t="s">
        <v>1743</v>
      </c>
      <c r="D903" t="s">
        <v>1744</v>
      </c>
      <c r="E903" t="s">
        <v>7</v>
      </c>
      <c r="F903" s="6">
        <v>64753</v>
      </c>
      <c r="G903">
        <f>COUNTIF(deals_closed!D:D,'calculations '!B903)</f>
        <v>25</v>
      </c>
      <c r="H903" s="6">
        <f>SUMIF(deals_closed!D:D,'calculations '!B903,deals_closed!C:C)</f>
        <v>852715</v>
      </c>
      <c r="I903" s="9">
        <f>VLOOKUP(E903,'2018_commission_structure'!$A$22:$I$24,9,FALSE)</f>
        <v>500000</v>
      </c>
      <c r="J903" s="7">
        <f t="shared" si="141"/>
        <v>625000</v>
      </c>
      <c r="K903" s="8">
        <f t="shared" si="142"/>
        <v>750000</v>
      </c>
      <c r="L903" s="9">
        <f t="shared" si="143"/>
        <v>1000000</v>
      </c>
      <c r="M903" s="10">
        <f t="shared" si="144"/>
        <v>1.70543</v>
      </c>
      <c r="N903" t="str">
        <f t="shared" si="145"/>
        <v>150-200%</v>
      </c>
      <c r="O903" s="9">
        <f>MIN(I903, H903)*INDEX('2018_commission_structure'!$A$21:$I$24,
MATCH($E903, '2018_commission_structure'!$A$21:$A$24,0),
MATCH(O$1, '2018_commission_structure'!$A$21:$I$21,0))</f>
        <v>50000</v>
      </c>
      <c r="P903" s="2">
        <f>IF(H903&gt;I903, MIN(H903-I903, J903-I903)*
INDEX('2018_commission_structure'!$A$21:$I$24,
MATCH($E903, '2018_commission_structure'!$A$21:$A$24, 0),
MATCH(P$1, '2018_commission_structure'!$A$21:$I$21, 0)), 0)</f>
        <v>18750</v>
      </c>
      <c r="Q903" s="2">
        <f>IF(H903&gt;J903, MIN(H903-J903, K903-J903)*
INDEX('2018_commission_structure'!$A$21:$I$24,
MATCH($E903, '2018_commission_structure'!$A$21:$A$24, 0),
MATCH(Q$1, '2018_commission_structure'!$A$21:$I$21, 0)), 0)</f>
        <v>22500</v>
      </c>
      <c r="R903" s="2">
        <f>IF($H903&gt;K903,MIN($H903-K903,L903-K903)*INDEX('2018_commission_structure'!$A$21:$I$24,MATCH($E903,'2018_commission_structure'!$A$21:$A$24,0),MATCH('calculations '!R$1,'2018_commission_structure'!$A$21:$I$21,0)),0)</f>
        <v>22597.3</v>
      </c>
      <c r="S903" s="2">
        <f>IF($H903&gt;L903, ($H903-L903) *INDEX('2018_commission_structure'!$A$21:$I$24,MATCH($E903, '2018_commission_structure'!$A$21:$A$24,0),MATCH(S$1, '2018_commission_structure'!$A$21:$I$21,0)), 0)</f>
        <v>0</v>
      </c>
      <c r="T903" s="2">
        <f t="shared" si="146"/>
        <v>113847.3</v>
      </c>
      <c r="U903" s="2">
        <f t="shared" si="147"/>
        <v>178600.3</v>
      </c>
      <c r="V903" s="2">
        <f>MIN(I903, H903)*INDEX('2018_commission_structure'!$A$15:$I$18,MATCH($E903, '2018_commission_structure'!$A$15:$A$18,0),MATCH(V$1, '2018_commission_structure'!$A$15:$I$15,0))</f>
        <v>60000</v>
      </c>
      <c r="W903" s="2">
        <f>IF(H903&gt;I903, MIN(H903-I903, J903-I903)*INDEX('2018_commission_structure'!$A$15:$I$18,MATCH($E903, '2018_commission_structure'!$A$15:$A$18, 0),MATCH(W$1,'2018_commission_structure'!$A$15:$I$15, 0)), 0)</f>
        <v>21250</v>
      </c>
      <c r="X903" s="2">
        <f>IF(H903&gt;J903, MIN(H903-J903, K903-J903)*INDEX('2018_commission_structure'!$A$15:$I$24,MATCH($E903, '2018_commission_structure'!$A$15:$A$18, 0),MATCH(X$1, '2018_commission_structure'!$A$15:$I$15, 0)), 0)</f>
        <v>25000</v>
      </c>
      <c r="Y903" s="2">
        <f>IF($H903&gt;K903,MIN($H903-K903,L903-K903)*INDEX('2018_commission_structure'!$A$15:$I$24,MATCH($E903,'2018_commission_structure'!$A$15:$A$18,0),MATCH('calculations '!Y$1,'2018_commission_structure'!$A$15:$I$15,0)),0)</f>
        <v>22597.3</v>
      </c>
      <c r="Z903" s="2">
        <f>IF($H903&gt;L903, ($H903-L903) *INDEX('2018_commission_structure'!$A$15:$I$24,MATCH($E903, '2018_commission_structure'!$A$15:$A$18,0),MATCH(Z$1, '2018_commission_structure'!$A$15:$I$15,0)), 0)</f>
        <v>0</v>
      </c>
      <c r="AA903" s="9">
        <f t="shared" si="148"/>
        <v>128847.3</v>
      </c>
      <c r="AB903" s="9">
        <f t="shared" si="149"/>
        <v>193600.3</v>
      </c>
    </row>
    <row r="904" spans="1:28" x14ac:dyDescent="0.25">
      <c r="A904" t="str">
        <f t="shared" si="140"/>
        <v>Arvin Friar</v>
      </c>
      <c r="B904">
        <v>9207464802</v>
      </c>
      <c r="C904" t="s">
        <v>1745</v>
      </c>
      <c r="D904" t="s">
        <v>1746</v>
      </c>
      <c r="E904" t="s">
        <v>10</v>
      </c>
      <c r="F904" s="6">
        <v>109300</v>
      </c>
      <c r="G904">
        <f>COUNTIF(deals_closed!D:D,'calculations '!B904)</f>
        <v>14</v>
      </c>
      <c r="H904" s="6">
        <f>SUMIF(deals_closed!D:D,'calculations '!B904,deals_closed!C:C)</f>
        <v>459709</v>
      </c>
      <c r="I904" s="9">
        <f>VLOOKUP(E904,'2018_commission_structure'!$A$22:$I$24,9,FALSE)</f>
        <v>750000</v>
      </c>
      <c r="J904" s="7">
        <f t="shared" si="141"/>
        <v>937500</v>
      </c>
      <c r="K904" s="8">
        <f t="shared" si="142"/>
        <v>1125000</v>
      </c>
      <c r="L904" s="9">
        <f t="shared" si="143"/>
        <v>1500000</v>
      </c>
      <c r="M904" s="10">
        <f t="shared" si="144"/>
        <v>0.61294533333333334</v>
      </c>
      <c r="N904" t="str">
        <f t="shared" si="145"/>
        <v>0-100%</v>
      </c>
      <c r="O904" s="9">
        <f>MIN(I904, H904)*INDEX('2018_commission_structure'!$A$21:$I$24,
MATCH($E904, '2018_commission_structure'!$A$21:$A$24,0),
MATCH(O$1, '2018_commission_structure'!$A$21:$I$21,0))</f>
        <v>68956.349999999991</v>
      </c>
      <c r="P904" s="2">
        <f>IF(H904&gt;I904, MIN(H904-I904, J904-I904)*
INDEX('2018_commission_structure'!$A$21:$I$24,
MATCH($E904, '2018_commission_structure'!$A$21:$A$24, 0),
MATCH(P$1, '2018_commission_structure'!$A$21:$I$21, 0)), 0)</f>
        <v>0</v>
      </c>
      <c r="Q904" s="2">
        <f>IF(H904&gt;J904, MIN(H904-J904, K904-J904)*
INDEX('2018_commission_structure'!$A$21:$I$24,
MATCH($E904, '2018_commission_structure'!$A$21:$A$24, 0),
MATCH(Q$1, '2018_commission_structure'!$A$21:$I$21, 0)), 0)</f>
        <v>0</v>
      </c>
      <c r="R904" s="2">
        <f>IF($H904&gt;K904,MIN($H904-K904,L904-K904)*INDEX('2018_commission_structure'!$A$21:$I$24,MATCH($E904,'2018_commission_structure'!$A$21:$A$24,0),MATCH('calculations '!R$1,'2018_commission_structure'!$A$21:$I$21,0)),0)</f>
        <v>0</v>
      </c>
      <c r="S904" s="2">
        <f>IF($H904&gt;L904, ($H904-L904) *INDEX('2018_commission_structure'!$A$21:$I$24,MATCH($E904, '2018_commission_structure'!$A$21:$A$24,0),MATCH(S$1, '2018_commission_structure'!$A$21:$I$21,0)), 0)</f>
        <v>0</v>
      </c>
      <c r="T904" s="2">
        <f t="shared" si="146"/>
        <v>68956.349999999991</v>
      </c>
      <c r="U904" s="2">
        <f t="shared" si="147"/>
        <v>178256.34999999998</v>
      </c>
      <c r="V904" s="2">
        <f>MIN(I904, H904)*INDEX('2018_commission_structure'!$A$15:$I$18,MATCH($E904, '2018_commission_structure'!$A$15:$A$18,0),MATCH(V$1, '2018_commission_structure'!$A$15:$I$15,0))</f>
        <v>68956.349999999991</v>
      </c>
      <c r="W904" s="2">
        <f>IF(H904&gt;I904, MIN(H904-I904, J904-I904)*INDEX('2018_commission_structure'!$A$15:$I$18,MATCH($E904, '2018_commission_structure'!$A$15:$A$18, 0),MATCH(W$1,'2018_commission_structure'!$A$15:$I$15, 0)), 0)</f>
        <v>0</v>
      </c>
      <c r="X904" s="2">
        <f>IF(H904&gt;J904, MIN(H904-J904, K904-J904)*INDEX('2018_commission_structure'!$A$15:$I$24,MATCH($E904, '2018_commission_structure'!$A$15:$A$18, 0),MATCH(X$1, '2018_commission_structure'!$A$15:$I$15, 0)), 0)</f>
        <v>0</v>
      </c>
      <c r="Y904" s="2">
        <f>IF($H904&gt;K904,MIN($H904-K904,L904-K904)*INDEX('2018_commission_structure'!$A$15:$I$24,MATCH($E904,'2018_commission_structure'!$A$15:$A$18,0),MATCH('calculations '!Y$1,'2018_commission_structure'!$A$15:$I$15,0)),0)</f>
        <v>0</v>
      </c>
      <c r="Z904" s="2">
        <f>IF($H904&gt;L904, ($H904-L904) *INDEX('2018_commission_structure'!$A$15:$I$24,MATCH($E904, '2018_commission_structure'!$A$15:$A$18,0),MATCH(Z$1, '2018_commission_structure'!$A$15:$I$15,0)), 0)</f>
        <v>0</v>
      </c>
      <c r="AA904" s="9">
        <f t="shared" si="148"/>
        <v>68956.349999999991</v>
      </c>
      <c r="AB904" s="9">
        <f t="shared" si="149"/>
        <v>178256.34999999998</v>
      </c>
    </row>
    <row r="905" spans="1:28" x14ac:dyDescent="0.25">
      <c r="A905" t="str">
        <f t="shared" si="140"/>
        <v>Barbabas Cawt</v>
      </c>
      <c r="B905">
        <v>4997183822</v>
      </c>
      <c r="C905" t="s">
        <v>1747</v>
      </c>
      <c r="D905" t="s">
        <v>1748</v>
      </c>
      <c r="E905" t="s">
        <v>29</v>
      </c>
      <c r="F905" s="6">
        <v>58138</v>
      </c>
      <c r="G905">
        <f>COUNTIF(deals_closed!D:D,'calculations '!B905)</f>
        <v>20</v>
      </c>
      <c r="H905" s="6">
        <f>SUMIF(deals_closed!D:D,'calculations '!B905,deals_closed!C:C)</f>
        <v>607881</v>
      </c>
      <c r="I905" s="9">
        <f>VLOOKUP(E905,'2018_commission_structure'!$A$22:$I$24,9,FALSE)</f>
        <v>600000</v>
      </c>
      <c r="J905" s="7">
        <f t="shared" si="141"/>
        <v>750000</v>
      </c>
      <c r="K905" s="8">
        <f t="shared" si="142"/>
        <v>900000</v>
      </c>
      <c r="L905" s="9">
        <f t="shared" si="143"/>
        <v>1200000</v>
      </c>
      <c r="M905" s="10">
        <f t="shared" si="144"/>
        <v>1.0131349999999999</v>
      </c>
      <c r="N905" t="str">
        <f t="shared" si="145"/>
        <v>100-125%</v>
      </c>
      <c r="O905" s="9">
        <f>MIN(I905, H905)*INDEX('2018_commission_structure'!$A$21:$I$24,
MATCH($E905, '2018_commission_structure'!$A$21:$A$24,0),
MATCH(O$1, '2018_commission_structure'!$A$21:$I$21,0))</f>
        <v>78000</v>
      </c>
      <c r="P905" s="2">
        <f>IF(H905&gt;I905, MIN(H905-I905, J905-I905)*
INDEX('2018_commission_structure'!$A$21:$I$24,
MATCH($E905, '2018_commission_structure'!$A$21:$A$24, 0),
MATCH(P$1, '2018_commission_structure'!$A$21:$I$21, 0)), 0)</f>
        <v>1339.7700000000002</v>
      </c>
      <c r="Q905" s="2">
        <f>IF(H905&gt;J905, MIN(H905-J905, K905-J905)*
INDEX('2018_commission_structure'!$A$21:$I$24,
MATCH($E905, '2018_commission_structure'!$A$21:$A$24, 0),
MATCH(Q$1, '2018_commission_structure'!$A$21:$I$21, 0)), 0)</f>
        <v>0</v>
      </c>
      <c r="R905" s="2">
        <f>IF($H905&gt;K905,MIN($H905-K905,L905-K905)*INDEX('2018_commission_structure'!$A$21:$I$24,MATCH($E905,'2018_commission_structure'!$A$21:$A$24,0),MATCH('calculations '!R$1,'2018_commission_structure'!$A$21:$I$21,0)),0)</f>
        <v>0</v>
      </c>
      <c r="S905" s="2">
        <f>IF($H905&gt;L905, ($H905-L905) *INDEX('2018_commission_structure'!$A$21:$I$24,MATCH($E905, '2018_commission_structure'!$A$21:$A$24,0),MATCH(S$1, '2018_commission_structure'!$A$21:$I$21,0)), 0)</f>
        <v>0</v>
      </c>
      <c r="T905" s="2">
        <f t="shared" si="146"/>
        <v>79339.77</v>
      </c>
      <c r="U905" s="2">
        <f t="shared" si="147"/>
        <v>137477.77000000002</v>
      </c>
      <c r="V905" s="2">
        <f>MIN(I905, H905)*INDEX('2018_commission_structure'!$A$15:$I$18,MATCH($E905, '2018_commission_structure'!$A$15:$A$18,0),MATCH(V$1, '2018_commission_structure'!$A$15:$I$15,0))</f>
        <v>90000</v>
      </c>
      <c r="W905" s="2">
        <f>IF(H905&gt;I905, MIN(H905-I905, J905-I905)*INDEX('2018_commission_structure'!$A$15:$I$18,MATCH($E905, '2018_commission_structure'!$A$15:$A$18, 0),MATCH(W$1,'2018_commission_structure'!$A$15:$I$15, 0)), 0)</f>
        <v>1418.58</v>
      </c>
      <c r="X905" s="2">
        <f>IF(H905&gt;J905, MIN(H905-J905, K905-J905)*INDEX('2018_commission_structure'!$A$15:$I$24,MATCH($E905, '2018_commission_structure'!$A$15:$A$18, 0),MATCH(X$1, '2018_commission_structure'!$A$15:$I$15, 0)), 0)</f>
        <v>0</v>
      </c>
      <c r="Y905" s="2">
        <f>IF($H905&gt;K905,MIN($H905-K905,L905-K905)*INDEX('2018_commission_structure'!$A$15:$I$24,MATCH($E905,'2018_commission_structure'!$A$15:$A$18,0),MATCH('calculations '!Y$1,'2018_commission_structure'!$A$15:$I$15,0)),0)</f>
        <v>0</v>
      </c>
      <c r="Z905" s="2">
        <f>IF($H905&gt;L905, ($H905-L905) *INDEX('2018_commission_structure'!$A$15:$I$24,MATCH($E905, '2018_commission_structure'!$A$15:$A$18,0),MATCH(Z$1, '2018_commission_structure'!$A$15:$I$15,0)), 0)</f>
        <v>0</v>
      </c>
      <c r="AA905" s="9">
        <f t="shared" si="148"/>
        <v>91418.58</v>
      </c>
      <c r="AB905" s="9">
        <f t="shared" si="149"/>
        <v>149556.58000000002</v>
      </c>
    </row>
    <row r="906" spans="1:28" x14ac:dyDescent="0.25">
      <c r="A906" t="str">
        <f t="shared" si="140"/>
        <v>Dionis Cumpton</v>
      </c>
      <c r="B906">
        <v>601779371</v>
      </c>
      <c r="C906" t="s">
        <v>1749</v>
      </c>
      <c r="D906" t="s">
        <v>1750</v>
      </c>
      <c r="E906" t="s">
        <v>10</v>
      </c>
      <c r="F906" s="6">
        <v>114343</v>
      </c>
      <c r="G906">
        <f>COUNTIF(deals_closed!D:D,'calculations '!B906)</f>
        <v>19</v>
      </c>
      <c r="H906" s="6">
        <f>SUMIF(deals_closed!D:D,'calculations '!B906,deals_closed!C:C)</f>
        <v>680870</v>
      </c>
      <c r="I906" s="9">
        <f>VLOOKUP(E906,'2018_commission_structure'!$A$22:$I$24,9,FALSE)</f>
        <v>750000</v>
      </c>
      <c r="J906" s="7">
        <f t="shared" si="141"/>
        <v>937500</v>
      </c>
      <c r="K906" s="8">
        <f t="shared" si="142"/>
        <v>1125000</v>
      </c>
      <c r="L906" s="9">
        <f t="shared" si="143"/>
        <v>1500000</v>
      </c>
      <c r="M906" s="10">
        <f t="shared" si="144"/>
        <v>0.90782666666666667</v>
      </c>
      <c r="N906" t="str">
        <f t="shared" si="145"/>
        <v>0-100%</v>
      </c>
      <c r="O906" s="9">
        <f>MIN(I906, H906)*INDEX('2018_commission_structure'!$A$21:$I$24,
MATCH($E906, '2018_commission_structure'!$A$21:$A$24,0),
MATCH(O$1, '2018_commission_structure'!$A$21:$I$21,0))</f>
        <v>102130.5</v>
      </c>
      <c r="P906" s="2">
        <f>IF(H906&gt;I906, MIN(H906-I906, J906-I906)*
INDEX('2018_commission_structure'!$A$21:$I$24,
MATCH($E906, '2018_commission_structure'!$A$21:$A$24, 0),
MATCH(P$1, '2018_commission_structure'!$A$21:$I$21, 0)), 0)</f>
        <v>0</v>
      </c>
      <c r="Q906" s="2">
        <f>IF(H906&gt;J906, MIN(H906-J906, K906-J906)*
INDEX('2018_commission_structure'!$A$21:$I$24,
MATCH($E906, '2018_commission_structure'!$A$21:$A$24, 0),
MATCH(Q$1, '2018_commission_structure'!$A$21:$I$21, 0)), 0)</f>
        <v>0</v>
      </c>
      <c r="R906" s="2">
        <f>IF($H906&gt;K906,MIN($H906-K906,L906-K906)*INDEX('2018_commission_structure'!$A$21:$I$24,MATCH($E906,'2018_commission_structure'!$A$21:$A$24,0),MATCH('calculations '!R$1,'2018_commission_structure'!$A$21:$I$21,0)),0)</f>
        <v>0</v>
      </c>
      <c r="S906" s="2">
        <f>IF($H906&gt;L906, ($H906-L906) *INDEX('2018_commission_structure'!$A$21:$I$24,MATCH($E906, '2018_commission_structure'!$A$21:$A$24,0),MATCH(S$1, '2018_commission_structure'!$A$21:$I$21,0)), 0)</f>
        <v>0</v>
      </c>
      <c r="T906" s="2">
        <f t="shared" si="146"/>
        <v>102130.5</v>
      </c>
      <c r="U906" s="2">
        <f t="shared" si="147"/>
        <v>216473.5</v>
      </c>
      <c r="V906" s="2">
        <f>MIN(I906, H906)*INDEX('2018_commission_structure'!$A$15:$I$18,MATCH($E906, '2018_commission_structure'!$A$15:$A$18,0),MATCH(V$1, '2018_commission_structure'!$A$15:$I$15,0))</f>
        <v>102130.5</v>
      </c>
      <c r="W906" s="2">
        <f>IF(H906&gt;I906, MIN(H906-I906, J906-I906)*INDEX('2018_commission_structure'!$A$15:$I$18,MATCH($E906, '2018_commission_structure'!$A$15:$A$18, 0),MATCH(W$1,'2018_commission_structure'!$A$15:$I$15, 0)), 0)</f>
        <v>0</v>
      </c>
      <c r="X906" s="2">
        <f>IF(H906&gt;J906, MIN(H906-J906, K906-J906)*INDEX('2018_commission_structure'!$A$15:$I$24,MATCH($E906, '2018_commission_structure'!$A$15:$A$18, 0),MATCH(X$1, '2018_commission_structure'!$A$15:$I$15, 0)), 0)</f>
        <v>0</v>
      </c>
      <c r="Y906" s="2">
        <f>IF($H906&gt;K906,MIN($H906-K906,L906-K906)*INDEX('2018_commission_structure'!$A$15:$I$24,MATCH($E906,'2018_commission_structure'!$A$15:$A$18,0),MATCH('calculations '!Y$1,'2018_commission_structure'!$A$15:$I$15,0)),0)</f>
        <v>0</v>
      </c>
      <c r="Z906" s="2">
        <f>IF($H906&gt;L906, ($H906-L906) *INDEX('2018_commission_structure'!$A$15:$I$24,MATCH($E906, '2018_commission_structure'!$A$15:$A$18,0),MATCH(Z$1, '2018_commission_structure'!$A$15:$I$15,0)), 0)</f>
        <v>0</v>
      </c>
      <c r="AA906" s="9">
        <f t="shared" si="148"/>
        <v>102130.5</v>
      </c>
      <c r="AB906" s="9">
        <f t="shared" si="149"/>
        <v>216473.5</v>
      </c>
    </row>
    <row r="907" spans="1:28" x14ac:dyDescent="0.25">
      <c r="A907" t="str">
        <f t="shared" si="140"/>
        <v>Skipper Ohm</v>
      </c>
      <c r="B907">
        <v>3269054114</v>
      </c>
      <c r="C907" t="s">
        <v>1751</v>
      </c>
      <c r="D907" t="s">
        <v>1752</v>
      </c>
      <c r="E907" t="s">
        <v>29</v>
      </c>
      <c r="F907" s="6">
        <v>73223</v>
      </c>
      <c r="G907">
        <f>COUNTIF(deals_closed!D:D,'calculations '!B907)</f>
        <v>22</v>
      </c>
      <c r="H907" s="6">
        <f>SUMIF(deals_closed!D:D,'calculations '!B907,deals_closed!C:C)</f>
        <v>750849</v>
      </c>
      <c r="I907" s="9">
        <f>VLOOKUP(E907,'2018_commission_structure'!$A$22:$I$24,9,FALSE)</f>
        <v>600000</v>
      </c>
      <c r="J907" s="7">
        <f t="shared" si="141"/>
        <v>750000</v>
      </c>
      <c r="K907" s="8">
        <f t="shared" si="142"/>
        <v>900000</v>
      </c>
      <c r="L907" s="9">
        <f t="shared" si="143"/>
        <v>1200000</v>
      </c>
      <c r="M907" s="10">
        <f t="shared" si="144"/>
        <v>1.2514149999999999</v>
      </c>
      <c r="N907" t="str">
        <f t="shared" si="145"/>
        <v>125-150%</v>
      </c>
      <c r="O907" s="9">
        <f>MIN(I907, H907)*INDEX('2018_commission_structure'!$A$21:$I$24,
MATCH($E907, '2018_commission_structure'!$A$21:$A$24,0),
MATCH(O$1, '2018_commission_structure'!$A$21:$I$21,0))</f>
        <v>78000</v>
      </c>
      <c r="P907" s="2">
        <f>IF(H907&gt;I907, MIN(H907-I907, J907-I907)*
INDEX('2018_commission_structure'!$A$21:$I$24,
MATCH($E907, '2018_commission_structure'!$A$21:$A$24, 0),
MATCH(P$1, '2018_commission_structure'!$A$21:$I$21, 0)), 0)</f>
        <v>25500.000000000004</v>
      </c>
      <c r="Q907" s="2">
        <f>IF(H907&gt;J907, MIN(H907-J907, K907-J907)*
INDEX('2018_commission_structure'!$A$21:$I$24,
MATCH($E907, '2018_commission_structure'!$A$21:$A$24, 0),
MATCH(Q$1, '2018_commission_structure'!$A$21:$I$21, 0)), 0)</f>
        <v>178.29</v>
      </c>
      <c r="R907" s="2">
        <f>IF($H907&gt;K907,MIN($H907-K907,L907-K907)*INDEX('2018_commission_structure'!$A$21:$I$24,MATCH($E907,'2018_commission_structure'!$A$21:$A$24,0),MATCH('calculations '!R$1,'2018_commission_structure'!$A$21:$I$21,0)),0)</f>
        <v>0</v>
      </c>
      <c r="S907" s="2">
        <f>IF($H907&gt;L907, ($H907-L907) *INDEX('2018_commission_structure'!$A$21:$I$24,MATCH($E907, '2018_commission_structure'!$A$21:$A$24,0),MATCH(S$1, '2018_commission_structure'!$A$21:$I$21,0)), 0)</f>
        <v>0</v>
      </c>
      <c r="T907" s="2">
        <f t="shared" si="146"/>
        <v>103678.29</v>
      </c>
      <c r="U907" s="2">
        <f t="shared" si="147"/>
        <v>176901.28999999998</v>
      </c>
      <c r="V907" s="2">
        <f>MIN(I907, H907)*INDEX('2018_commission_structure'!$A$15:$I$18,MATCH($E907, '2018_commission_structure'!$A$15:$A$18,0),MATCH(V$1, '2018_commission_structure'!$A$15:$I$15,0))</f>
        <v>90000</v>
      </c>
      <c r="W907" s="2">
        <f>IF(H907&gt;I907, MIN(H907-I907, J907-I907)*INDEX('2018_commission_structure'!$A$15:$I$18,MATCH($E907, '2018_commission_structure'!$A$15:$A$18, 0),MATCH(W$1,'2018_commission_structure'!$A$15:$I$15, 0)), 0)</f>
        <v>27000</v>
      </c>
      <c r="X907" s="2">
        <f>IF(H907&gt;J907, MIN(H907-J907, K907-J907)*INDEX('2018_commission_structure'!$A$15:$I$24,MATCH($E907, '2018_commission_structure'!$A$15:$A$18, 0),MATCH(X$1, '2018_commission_structure'!$A$15:$I$15, 0)), 0)</f>
        <v>212.25</v>
      </c>
      <c r="Y907" s="2">
        <f>IF($H907&gt;K907,MIN($H907-K907,L907-K907)*INDEX('2018_commission_structure'!$A$15:$I$24,MATCH($E907,'2018_commission_structure'!$A$15:$A$18,0),MATCH('calculations '!Y$1,'2018_commission_structure'!$A$15:$I$15,0)),0)</f>
        <v>0</v>
      </c>
      <c r="Z907" s="2">
        <f>IF($H907&gt;L907, ($H907-L907) *INDEX('2018_commission_structure'!$A$15:$I$24,MATCH($E907, '2018_commission_structure'!$A$15:$A$18,0),MATCH(Z$1, '2018_commission_structure'!$A$15:$I$15,0)), 0)</f>
        <v>0</v>
      </c>
      <c r="AA907" s="9">
        <f t="shared" si="148"/>
        <v>117212.25</v>
      </c>
      <c r="AB907" s="9">
        <f t="shared" si="149"/>
        <v>190435.25</v>
      </c>
    </row>
    <row r="908" spans="1:28" x14ac:dyDescent="0.25">
      <c r="A908" t="str">
        <f t="shared" si="140"/>
        <v>Heddi McCurley</v>
      </c>
      <c r="B908">
        <v>4372257910</v>
      </c>
      <c r="C908" t="s">
        <v>1753</v>
      </c>
      <c r="D908" t="s">
        <v>1754</v>
      </c>
      <c r="E908" t="s">
        <v>29</v>
      </c>
      <c r="F908" s="6">
        <v>58343</v>
      </c>
      <c r="G908">
        <f>COUNTIF(deals_closed!D:D,'calculations '!B908)</f>
        <v>16</v>
      </c>
      <c r="H908" s="6">
        <f>SUMIF(deals_closed!D:D,'calculations '!B908,deals_closed!C:C)</f>
        <v>644947</v>
      </c>
      <c r="I908" s="9">
        <f>VLOOKUP(E908,'2018_commission_structure'!$A$22:$I$24,9,FALSE)</f>
        <v>600000</v>
      </c>
      <c r="J908" s="7">
        <f t="shared" si="141"/>
        <v>750000</v>
      </c>
      <c r="K908" s="8">
        <f t="shared" si="142"/>
        <v>900000</v>
      </c>
      <c r="L908" s="9">
        <f t="shared" si="143"/>
        <v>1200000</v>
      </c>
      <c r="M908" s="10">
        <f t="shared" si="144"/>
        <v>1.0749116666666667</v>
      </c>
      <c r="N908" t="str">
        <f t="shared" si="145"/>
        <v>100-125%</v>
      </c>
      <c r="O908" s="9">
        <f>MIN(I908, H908)*INDEX('2018_commission_structure'!$A$21:$I$24,
MATCH($E908, '2018_commission_structure'!$A$21:$A$24,0),
MATCH(O$1, '2018_commission_structure'!$A$21:$I$21,0))</f>
        <v>78000</v>
      </c>
      <c r="P908" s="2">
        <f>IF(H908&gt;I908, MIN(H908-I908, J908-I908)*
INDEX('2018_commission_structure'!$A$21:$I$24,
MATCH($E908, '2018_commission_structure'!$A$21:$A$24, 0),
MATCH(P$1, '2018_commission_structure'!$A$21:$I$21, 0)), 0)</f>
        <v>7640.9900000000007</v>
      </c>
      <c r="Q908" s="2">
        <f>IF(H908&gt;J908, MIN(H908-J908, K908-J908)*
INDEX('2018_commission_structure'!$A$21:$I$24,
MATCH($E908, '2018_commission_structure'!$A$21:$A$24, 0),
MATCH(Q$1, '2018_commission_structure'!$A$21:$I$21, 0)), 0)</f>
        <v>0</v>
      </c>
      <c r="R908" s="2">
        <f>IF($H908&gt;K908,MIN($H908-K908,L908-K908)*INDEX('2018_commission_structure'!$A$21:$I$24,MATCH($E908,'2018_commission_structure'!$A$21:$A$24,0),MATCH('calculations '!R$1,'2018_commission_structure'!$A$21:$I$21,0)),0)</f>
        <v>0</v>
      </c>
      <c r="S908" s="2">
        <f>IF($H908&gt;L908, ($H908-L908) *INDEX('2018_commission_structure'!$A$21:$I$24,MATCH($E908, '2018_commission_structure'!$A$21:$A$24,0),MATCH(S$1, '2018_commission_structure'!$A$21:$I$21,0)), 0)</f>
        <v>0</v>
      </c>
      <c r="T908" s="2">
        <f t="shared" si="146"/>
        <v>85640.99</v>
      </c>
      <c r="U908" s="2">
        <f t="shared" si="147"/>
        <v>143983.99</v>
      </c>
      <c r="V908" s="2">
        <f>MIN(I908, H908)*INDEX('2018_commission_structure'!$A$15:$I$18,MATCH($E908, '2018_commission_structure'!$A$15:$A$18,0),MATCH(V$1, '2018_commission_structure'!$A$15:$I$15,0))</f>
        <v>90000</v>
      </c>
      <c r="W908" s="2">
        <f>IF(H908&gt;I908, MIN(H908-I908, J908-I908)*INDEX('2018_commission_structure'!$A$15:$I$18,MATCH($E908, '2018_commission_structure'!$A$15:$A$18, 0),MATCH(W$1,'2018_commission_structure'!$A$15:$I$15, 0)), 0)</f>
        <v>8090.46</v>
      </c>
      <c r="X908" s="2">
        <f>IF(H908&gt;J908, MIN(H908-J908, K908-J908)*INDEX('2018_commission_structure'!$A$15:$I$24,MATCH($E908, '2018_commission_structure'!$A$15:$A$18, 0),MATCH(X$1, '2018_commission_structure'!$A$15:$I$15, 0)), 0)</f>
        <v>0</v>
      </c>
      <c r="Y908" s="2">
        <f>IF($H908&gt;K908,MIN($H908-K908,L908-K908)*INDEX('2018_commission_structure'!$A$15:$I$24,MATCH($E908,'2018_commission_structure'!$A$15:$A$18,0),MATCH('calculations '!Y$1,'2018_commission_structure'!$A$15:$I$15,0)),0)</f>
        <v>0</v>
      </c>
      <c r="Z908" s="2">
        <f>IF($H908&gt;L908, ($H908-L908) *INDEX('2018_commission_structure'!$A$15:$I$24,MATCH($E908, '2018_commission_structure'!$A$15:$A$18,0),MATCH(Z$1, '2018_commission_structure'!$A$15:$I$15,0)), 0)</f>
        <v>0</v>
      </c>
      <c r="AA908" s="9">
        <f t="shared" si="148"/>
        <v>98090.46</v>
      </c>
      <c r="AB908" s="9">
        <f t="shared" si="149"/>
        <v>156433.46000000002</v>
      </c>
    </row>
    <row r="909" spans="1:28" x14ac:dyDescent="0.25">
      <c r="A909" t="str">
        <f t="shared" si="140"/>
        <v>Arty Brobak</v>
      </c>
      <c r="B909">
        <v>320120716</v>
      </c>
      <c r="C909" t="s">
        <v>1755</v>
      </c>
      <c r="D909" t="s">
        <v>1756</v>
      </c>
      <c r="E909" t="s">
        <v>29</v>
      </c>
      <c r="F909" s="6">
        <v>50348</v>
      </c>
      <c r="G909">
        <f>COUNTIF(deals_closed!D:D,'calculations '!B909)</f>
        <v>11</v>
      </c>
      <c r="H909" s="6">
        <f>SUMIF(deals_closed!D:D,'calculations '!B909,deals_closed!C:C)</f>
        <v>342782</v>
      </c>
      <c r="I909" s="9">
        <f>VLOOKUP(E909,'2018_commission_structure'!$A$22:$I$24,9,FALSE)</f>
        <v>600000</v>
      </c>
      <c r="J909" s="7">
        <f t="shared" si="141"/>
        <v>750000</v>
      </c>
      <c r="K909" s="8">
        <f t="shared" si="142"/>
        <v>900000</v>
      </c>
      <c r="L909" s="9">
        <f t="shared" si="143"/>
        <v>1200000</v>
      </c>
      <c r="M909" s="10">
        <f t="shared" si="144"/>
        <v>0.57130333333333339</v>
      </c>
      <c r="N909" t="str">
        <f t="shared" si="145"/>
        <v>0-100%</v>
      </c>
      <c r="O909" s="9">
        <f>MIN(I909, H909)*INDEX('2018_commission_structure'!$A$21:$I$24,
MATCH($E909, '2018_commission_structure'!$A$21:$A$24,0),
MATCH(O$1, '2018_commission_structure'!$A$21:$I$21,0))</f>
        <v>44561.66</v>
      </c>
      <c r="P909" s="2">
        <f>IF(H909&gt;I909, MIN(H909-I909, J909-I909)*
INDEX('2018_commission_structure'!$A$21:$I$24,
MATCH($E909, '2018_commission_structure'!$A$21:$A$24, 0),
MATCH(P$1, '2018_commission_structure'!$A$21:$I$21, 0)), 0)</f>
        <v>0</v>
      </c>
      <c r="Q909" s="2">
        <f>IF(H909&gt;J909, MIN(H909-J909, K909-J909)*
INDEX('2018_commission_structure'!$A$21:$I$24,
MATCH($E909, '2018_commission_structure'!$A$21:$A$24, 0),
MATCH(Q$1, '2018_commission_structure'!$A$21:$I$21, 0)), 0)</f>
        <v>0</v>
      </c>
      <c r="R909" s="2">
        <f>IF($H909&gt;K909,MIN($H909-K909,L909-K909)*INDEX('2018_commission_structure'!$A$21:$I$24,MATCH($E909,'2018_commission_structure'!$A$21:$A$24,0),MATCH('calculations '!R$1,'2018_commission_structure'!$A$21:$I$21,0)),0)</f>
        <v>0</v>
      </c>
      <c r="S909" s="2">
        <f>IF($H909&gt;L909, ($H909-L909) *INDEX('2018_commission_structure'!$A$21:$I$24,MATCH($E909, '2018_commission_structure'!$A$21:$A$24,0),MATCH(S$1, '2018_commission_structure'!$A$21:$I$21,0)), 0)</f>
        <v>0</v>
      </c>
      <c r="T909" s="2">
        <f t="shared" si="146"/>
        <v>44561.66</v>
      </c>
      <c r="U909" s="2">
        <f t="shared" si="147"/>
        <v>94909.66</v>
      </c>
      <c r="V909" s="2">
        <f>MIN(I909, H909)*INDEX('2018_commission_structure'!$A$15:$I$18,MATCH($E909, '2018_commission_structure'!$A$15:$A$18,0),MATCH(V$1, '2018_commission_structure'!$A$15:$I$15,0))</f>
        <v>51417.299999999996</v>
      </c>
      <c r="W909" s="2">
        <f>IF(H909&gt;I909, MIN(H909-I909, J909-I909)*INDEX('2018_commission_structure'!$A$15:$I$18,MATCH($E909, '2018_commission_structure'!$A$15:$A$18, 0),MATCH(W$1,'2018_commission_structure'!$A$15:$I$15, 0)), 0)</f>
        <v>0</v>
      </c>
      <c r="X909" s="2">
        <f>IF(H909&gt;J909, MIN(H909-J909, K909-J909)*INDEX('2018_commission_structure'!$A$15:$I$24,MATCH($E909, '2018_commission_structure'!$A$15:$A$18, 0),MATCH(X$1, '2018_commission_structure'!$A$15:$I$15, 0)), 0)</f>
        <v>0</v>
      </c>
      <c r="Y909" s="2">
        <f>IF($H909&gt;K909,MIN($H909-K909,L909-K909)*INDEX('2018_commission_structure'!$A$15:$I$24,MATCH($E909,'2018_commission_structure'!$A$15:$A$18,0),MATCH('calculations '!Y$1,'2018_commission_structure'!$A$15:$I$15,0)),0)</f>
        <v>0</v>
      </c>
      <c r="Z909" s="2">
        <f>IF($H909&gt;L909, ($H909-L909) *INDEX('2018_commission_structure'!$A$15:$I$24,MATCH($E909, '2018_commission_structure'!$A$15:$A$18,0),MATCH(Z$1, '2018_commission_structure'!$A$15:$I$15,0)), 0)</f>
        <v>0</v>
      </c>
      <c r="AA909" s="9">
        <f t="shared" si="148"/>
        <v>51417.299999999996</v>
      </c>
      <c r="AB909" s="9">
        <f t="shared" si="149"/>
        <v>101765.29999999999</v>
      </c>
    </row>
    <row r="910" spans="1:28" x14ac:dyDescent="0.25">
      <c r="A910" t="str">
        <f t="shared" si="140"/>
        <v>Vincenz Lillford</v>
      </c>
      <c r="B910">
        <v>4958503722</v>
      </c>
      <c r="C910" t="s">
        <v>1757</v>
      </c>
      <c r="D910" t="s">
        <v>1758</v>
      </c>
      <c r="E910" t="s">
        <v>29</v>
      </c>
      <c r="F910" s="6">
        <v>65536</v>
      </c>
      <c r="G910">
        <f>COUNTIF(deals_closed!D:D,'calculations '!B910)</f>
        <v>14</v>
      </c>
      <c r="H910" s="6">
        <f>SUMIF(deals_closed!D:D,'calculations '!B910,deals_closed!C:C)</f>
        <v>551500</v>
      </c>
      <c r="I910" s="9">
        <f>VLOOKUP(E910,'2018_commission_structure'!$A$22:$I$24,9,FALSE)</f>
        <v>600000</v>
      </c>
      <c r="J910" s="7">
        <f t="shared" si="141"/>
        <v>750000</v>
      </c>
      <c r="K910" s="8">
        <f t="shared" si="142"/>
        <v>900000</v>
      </c>
      <c r="L910" s="9">
        <f t="shared" si="143"/>
        <v>1200000</v>
      </c>
      <c r="M910" s="10">
        <f t="shared" si="144"/>
        <v>0.91916666666666669</v>
      </c>
      <c r="N910" t="str">
        <f t="shared" si="145"/>
        <v>0-100%</v>
      </c>
      <c r="O910" s="9">
        <f>MIN(I910, H910)*INDEX('2018_commission_structure'!$A$21:$I$24,
MATCH($E910, '2018_commission_structure'!$A$21:$A$24,0),
MATCH(O$1, '2018_commission_structure'!$A$21:$I$21,0))</f>
        <v>71695</v>
      </c>
      <c r="P910" s="2">
        <f>IF(H910&gt;I910, MIN(H910-I910, J910-I910)*
INDEX('2018_commission_structure'!$A$21:$I$24,
MATCH($E910, '2018_commission_structure'!$A$21:$A$24, 0),
MATCH(P$1, '2018_commission_structure'!$A$21:$I$21, 0)), 0)</f>
        <v>0</v>
      </c>
      <c r="Q910" s="2">
        <f>IF(H910&gt;J910, MIN(H910-J910, K910-J910)*
INDEX('2018_commission_structure'!$A$21:$I$24,
MATCH($E910, '2018_commission_structure'!$A$21:$A$24, 0),
MATCH(Q$1, '2018_commission_structure'!$A$21:$I$21, 0)), 0)</f>
        <v>0</v>
      </c>
      <c r="R910" s="2">
        <f>IF($H910&gt;K910,MIN($H910-K910,L910-K910)*INDEX('2018_commission_structure'!$A$21:$I$24,MATCH($E910,'2018_commission_structure'!$A$21:$A$24,0),MATCH('calculations '!R$1,'2018_commission_structure'!$A$21:$I$21,0)),0)</f>
        <v>0</v>
      </c>
      <c r="S910" s="2">
        <f>IF($H910&gt;L910, ($H910-L910) *INDEX('2018_commission_structure'!$A$21:$I$24,MATCH($E910, '2018_commission_structure'!$A$21:$A$24,0),MATCH(S$1, '2018_commission_structure'!$A$21:$I$21,0)), 0)</f>
        <v>0</v>
      </c>
      <c r="T910" s="2">
        <f t="shared" si="146"/>
        <v>71695</v>
      </c>
      <c r="U910" s="2">
        <f t="shared" si="147"/>
        <v>137231</v>
      </c>
      <c r="V910" s="2">
        <f>MIN(I910, H910)*INDEX('2018_commission_structure'!$A$15:$I$18,MATCH($E910, '2018_commission_structure'!$A$15:$A$18,0),MATCH(V$1, '2018_commission_structure'!$A$15:$I$15,0))</f>
        <v>82725</v>
      </c>
      <c r="W910" s="2">
        <f>IF(H910&gt;I910, MIN(H910-I910, J910-I910)*INDEX('2018_commission_structure'!$A$15:$I$18,MATCH($E910, '2018_commission_structure'!$A$15:$A$18, 0),MATCH(W$1,'2018_commission_structure'!$A$15:$I$15, 0)), 0)</f>
        <v>0</v>
      </c>
      <c r="X910" s="2">
        <f>IF(H910&gt;J910, MIN(H910-J910, K910-J910)*INDEX('2018_commission_structure'!$A$15:$I$24,MATCH($E910, '2018_commission_structure'!$A$15:$A$18, 0),MATCH(X$1, '2018_commission_structure'!$A$15:$I$15, 0)), 0)</f>
        <v>0</v>
      </c>
      <c r="Y910" s="2">
        <f>IF($H910&gt;K910,MIN($H910-K910,L910-K910)*INDEX('2018_commission_structure'!$A$15:$I$24,MATCH($E910,'2018_commission_structure'!$A$15:$A$18,0),MATCH('calculations '!Y$1,'2018_commission_structure'!$A$15:$I$15,0)),0)</f>
        <v>0</v>
      </c>
      <c r="Z910" s="2">
        <f>IF($H910&gt;L910, ($H910-L910) *INDEX('2018_commission_structure'!$A$15:$I$24,MATCH($E910, '2018_commission_structure'!$A$15:$A$18,0),MATCH(Z$1, '2018_commission_structure'!$A$15:$I$15,0)), 0)</f>
        <v>0</v>
      </c>
      <c r="AA910" s="9">
        <f t="shared" si="148"/>
        <v>82725</v>
      </c>
      <c r="AB910" s="9">
        <f t="shared" si="149"/>
        <v>148261</v>
      </c>
    </row>
    <row r="911" spans="1:28" x14ac:dyDescent="0.25">
      <c r="A911" t="str">
        <f t="shared" si="140"/>
        <v>Rubina Arp</v>
      </c>
      <c r="B911">
        <v>6313424239</v>
      </c>
      <c r="C911" t="s">
        <v>1759</v>
      </c>
      <c r="D911" t="s">
        <v>1760</v>
      </c>
      <c r="E911" t="s">
        <v>29</v>
      </c>
      <c r="F911" s="6">
        <v>55136</v>
      </c>
      <c r="G911">
        <f>COUNTIF(deals_closed!D:D,'calculations '!B911)</f>
        <v>23</v>
      </c>
      <c r="H911" s="6">
        <f>SUMIF(deals_closed!D:D,'calculations '!B911,deals_closed!C:C)</f>
        <v>771161</v>
      </c>
      <c r="I911" s="9">
        <f>VLOOKUP(E911,'2018_commission_structure'!$A$22:$I$24,9,FALSE)</f>
        <v>600000</v>
      </c>
      <c r="J911" s="7">
        <f t="shared" si="141"/>
        <v>750000</v>
      </c>
      <c r="K911" s="8">
        <f t="shared" si="142"/>
        <v>900000</v>
      </c>
      <c r="L911" s="9">
        <f t="shared" si="143"/>
        <v>1200000</v>
      </c>
      <c r="M911" s="10">
        <f t="shared" si="144"/>
        <v>1.2852683333333332</v>
      </c>
      <c r="N911" t="str">
        <f t="shared" si="145"/>
        <v>125-150%</v>
      </c>
      <c r="O911" s="9">
        <f>MIN(I911, H911)*INDEX('2018_commission_structure'!$A$21:$I$24,
MATCH($E911, '2018_commission_structure'!$A$21:$A$24,0),
MATCH(O$1, '2018_commission_structure'!$A$21:$I$21,0))</f>
        <v>78000</v>
      </c>
      <c r="P911" s="2">
        <f>IF(H911&gt;I911, MIN(H911-I911, J911-I911)*
INDEX('2018_commission_structure'!$A$21:$I$24,
MATCH($E911, '2018_commission_structure'!$A$21:$A$24, 0),
MATCH(P$1, '2018_commission_structure'!$A$21:$I$21, 0)), 0)</f>
        <v>25500.000000000004</v>
      </c>
      <c r="Q911" s="2">
        <f>IF(H911&gt;J911, MIN(H911-J911, K911-J911)*
INDEX('2018_commission_structure'!$A$21:$I$24,
MATCH($E911, '2018_commission_structure'!$A$21:$A$24, 0),
MATCH(Q$1, '2018_commission_structure'!$A$21:$I$21, 0)), 0)</f>
        <v>4443.8099999999995</v>
      </c>
      <c r="R911" s="2">
        <f>IF($H911&gt;K911,MIN($H911-K911,L911-K911)*INDEX('2018_commission_structure'!$A$21:$I$24,MATCH($E911,'2018_commission_structure'!$A$21:$A$24,0),MATCH('calculations '!R$1,'2018_commission_structure'!$A$21:$I$21,0)),0)</f>
        <v>0</v>
      </c>
      <c r="S911" s="2">
        <f>IF($H911&gt;L911, ($H911-L911) *INDEX('2018_commission_structure'!$A$21:$I$24,MATCH($E911, '2018_commission_structure'!$A$21:$A$24,0),MATCH(S$1, '2018_commission_structure'!$A$21:$I$21,0)), 0)</f>
        <v>0</v>
      </c>
      <c r="T911" s="2">
        <f t="shared" si="146"/>
        <v>107943.81</v>
      </c>
      <c r="U911" s="2">
        <f t="shared" si="147"/>
        <v>163079.81</v>
      </c>
      <c r="V911" s="2">
        <f>MIN(I911, H911)*INDEX('2018_commission_structure'!$A$15:$I$18,MATCH($E911, '2018_commission_structure'!$A$15:$A$18,0),MATCH(V$1, '2018_commission_structure'!$A$15:$I$15,0))</f>
        <v>90000</v>
      </c>
      <c r="W911" s="2">
        <f>IF(H911&gt;I911, MIN(H911-I911, J911-I911)*INDEX('2018_commission_structure'!$A$15:$I$18,MATCH($E911, '2018_commission_structure'!$A$15:$A$18, 0),MATCH(W$1,'2018_commission_structure'!$A$15:$I$15, 0)), 0)</f>
        <v>27000</v>
      </c>
      <c r="X911" s="2">
        <f>IF(H911&gt;J911, MIN(H911-J911, K911-J911)*INDEX('2018_commission_structure'!$A$15:$I$24,MATCH($E911, '2018_commission_structure'!$A$15:$A$18, 0),MATCH(X$1, '2018_commission_structure'!$A$15:$I$15, 0)), 0)</f>
        <v>5290.25</v>
      </c>
      <c r="Y911" s="2">
        <f>IF($H911&gt;K911,MIN($H911-K911,L911-K911)*INDEX('2018_commission_structure'!$A$15:$I$24,MATCH($E911,'2018_commission_structure'!$A$15:$A$18,0),MATCH('calculations '!Y$1,'2018_commission_structure'!$A$15:$I$15,0)),0)</f>
        <v>0</v>
      </c>
      <c r="Z911" s="2">
        <f>IF($H911&gt;L911, ($H911-L911) *INDEX('2018_commission_structure'!$A$15:$I$24,MATCH($E911, '2018_commission_structure'!$A$15:$A$18,0),MATCH(Z$1, '2018_commission_structure'!$A$15:$I$15,0)), 0)</f>
        <v>0</v>
      </c>
      <c r="AA911" s="9">
        <f t="shared" si="148"/>
        <v>122290.25</v>
      </c>
      <c r="AB911" s="9">
        <f t="shared" si="149"/>
        <v>177426.25</v>
      </c>
    </row>
    <row r="912" spans="1:28" x14ac:dyDescent="0.25">
      <c r="A912" t="str">
        <f t="shared" si="140"/>
        <v>Isidoro Vamplers</v>
      </c>
      <c r="B912">
        <v>3891707452</v>
      </c>
      <c r="C912" t="s">
        <v>1761</v>
      </c>
      <c r="D912" t="s">
        <v>1762</v>
      </c>
      <c r="E912" t="s">
        <v>10</v>
      </c>
      <c r="F912" s="6">
        <v>90591</v>
      </c>
      <c r="G912">
        <f>COUNTIF(deals_closed!D:D,'calculations '!B912)</f>
        <v>18</v>
      </c>
      <c r="H912" s="6">
        <f>SUMIF(deals_closed!D:D,'calculations '!B912,deals_closed!C:C)</f>
        <v>696628</v>
      </c>
      <c r="I912" s="9">
        <f>VLOOKUP(E912,'2018_commission_structure'!$A$22:$I$24,9,FALSE)</f>
        <v>750000</v>
      </c>
      <c r="J912" s="7">
        <f t="shared" si="141"/>
        <v>937500</v>
      </c>
      <c r="K912" s="8">
        <f t="shared" si="142"/>
        <v>1125000</v>
      </c>
      <c r="L912" s="9">
        <f t="shared" si="143"/>
        <v>1500000</v>
      </c>
      <c r="M912" s="10">
        <f t="shared" si="144"/>
        <v>0.92883733333333329</v>
      </c>
      <c r="N912" t="str">
        <f t="shared" si="145"/>
        <v>0-100%</v>
      </c>
      <c r="O912" s="9">
        <f>MIN(I912, H912)*INDEX('2018_commission_structure'!$A$21:$I$24,
MATCH($E912, '2018_commission_structure'!$A$21:$A$24,0),
MATCH(O$1, '2018_commission_structure'!$A$21:$I$21,0))</f>
        <v>104494.2</v>
      </c>
      <c r="P912" s="2">
        <f>IF(H912&gt;I912, MIN(H912-I912, J912-I912)*
INDEX('2018_commission_structure'!$A$21:$I$24,
MATCH($E912, '2018_commission_structure'!$A$21:$A$24, 0),
MATCH(P$1, '2018_commission_structure'!$A$21:$I$21, 0)), 0)</f>
        <v>0</v>
      </c>
      <c r="Q912" s="2">
        <f>IF(H912&gt;J912, MIN(H912-J912, K912-J912)*
INDEX('2018_commission_structure'!$A$21:$I$24,
MATCH($E912, '2018_commission_structure'!$A$21:$A$24, 0),
MATCH(Q$1, '2018_commission_structure'!$A$21:$I$21, 0)), 0)</f>
        <v>0</v>
      </c>
      <c r="R912" s="2">
        <f>IF($H912&gt;K912,MIN($H912-K912,L912-K912)*INDEX('2018_commission_structure'!$A$21:$I$24,MATCH($E912,'2018_commission_structure'!$A$21:$A$24,0),MATCH('calculations '!R$1,'2018_commission_structure'!$A$21:$I$21,0)),0)</f>
        <v>0</v>
      </c>
      <c r="S912" s="2">
        <f>IF($H912&gt;L912, ($H912-L912) *INDEX('2018_commission_structure'!$A$21:$I$24,MATCH($E912, '2018_commission_structure'!$A$21:$A$24,0),MATCH(S$1, '2018_commission_structure'!$A$21:$I$21,0)), 0)</f>
        <v>0</v>
      </c>
      <c r="T912" s="2">
        <f t="shared" si="146"/>
        <v>104494.2</v>
      </c>
      <c r="U912" s="2">
        <f t="shared" si="147"/>
        <v>195085.2</v>
      </c>
      <c r="V912" s="2">
        <f>MIN(I912, H912)*INDEX('2018_commission_structure'!$A$15:$I$18,MATCH($E912, '2018_commission_structure'!$A$15:$A$18,0),MATCH(V$1, '2018_commission_structure'!$A$15:$I$15,0))</f>
        <v>104494.2</v>
      </c>
      <c r="W912" s="2">
        <f>IF(H912&gt;I912, MIN(H912-I912, J912-I912)*INDEX('2018_commission_structure'!$A$15:$I$18,MATCH($E912, '2018_commission_structure'!$A$15:$A$18, 0),MATCH(W$1,'2018_commission_structure'!$A$15:$I$15, 0)), 0)</f>
        <v>0</v>
      </c>
      <c r="X912" s="2">
        <f>IF(H912&gt;J912, MIN(H912-J912, K912-J912)*INDEX('2018_commission_structure'!$A$15:$I$24,MATCH($E912, '2018_commission_structure'!$A$15:$A$18, 0),MATCH(X$1, '2018_commission_structure'!$A$15:$I$15, 0)), 0)</f>
        <v>0</v>
      </c>
      <c r="Y912" s="2">
        <f>IF($H912&gt;K912,MIN($H912-K912,L912-K912)*INDEX('2018_commission_structure'!$A$15:$I$24,MATCH($E912,'2018_commission_structure'!$A$15:$A$18,0),MATCH('calculations '!Y$1,'2018_commission_structure'!$A$15:$I$15,0)),0)</f>
        <v>0</v>
      </c>
      <c r="Z912" s="2">
        <f>IF($H912&gt;L912, ($H912-L912) *INDEX('2018_commission_structure'!$A$15:$I$24,MATCH($E912, '2018_commission_structure'!$A$15:$A$18,0),MATCH(Z$1, '2018_commission_structure'!$A$15:$I$15,0)), 0)</f>
        <v>0</v>
      </c>
      <c r="AA912" s="9">
        <f t="shared" si="148"/>
        <v>104494.2</v>
      </c>
      <c r="AB912" s="9">
        <f t="shared" si="149"/>
        <v>195085.2</v>
      </c>
    </row>
    <row r="913" spans="1:28" x14ac:dyDescent="0.25">
      <c r="A913" t="str">
        <f t="shared" si="140"/>
        <v>Silvester Capinetti</v>
      </c>
      <c r="B913">
        <v>5519420165</v>
      </c>
      <c r="C913" t="s">
        <v>1763</v>
      </c>
      <c r="D913" t="s">
        <v>1764</v>
      </c>
      <c r="E913" t="s">
        <v>10</v>
      </c>
      <c r="F913" s="6">
        <v>96464</v>
      </c>
      <c r="G913">
        <f>COUNTIF(deals_closed!D:D,'calculations '!B913)</f>
        <v>26</v>
      </c>
      <c r="H913" s="6">
        <f>SUMIF(deals_closed!D:D,'calculations '!B913,deals_closed!C:C)</f>
        <v>1039232</v>
      </c>
      <c r="I913" s="9">
        <f>VLOOKUP(E913,'2018_commission_structure'!$A$22:$I$24,9,FALSE)</f>
        <v>750000</v>
      </c>
      <c r="J913" s="7">
        <f t="shared" si="141"/>
        <v>937500</v>
      </c>
      <c r="K913" s="8">
        <f t="shared" si="142"/>
        <v>1125000</v>
      </c>
      <c r="L913" s="9">
        <f t="shared" si="143"/>
        <v>1500000</v>
      </c>
      <c r="M913" s="10">
        <f t="shared" si="144"/>
        <v>1.3856426666666666</v>
      </c>
      <c r="N913" t="str">
        <f t="shared" si="145"/>
        <v>125-150%</v>
      </c>
      <c r="O913" s="9">
        <f>MIN(I913, H913)*INDEX('2018_commission_structure'!$A$21:$I$24,
MATCH($E913, '2018_commission_structure'!$A$21:$A$24,0),
MATCH(O$1, '2018_commission_structure'!$A$21:$I$21,0))</f>
        <v>112500</v>
      </c>
      <c r="P913" s="2">
        <f>IF(H913&gt;I913, MIN(H913-I913, J913-I913)*
INDEX('2018_commission_structure'!$A$21:$I$24,
MATCH($E913, '2018_commission_structure'!$A$21:$A$24, 0),
MATCH(P$1, '2018_commission_structure'!$A$21:$I$21, 0)), 0)</f>
        <v>35625</v>
      </c>
      <c r="Q913" s="2">
        <f>IF(H913&gt;J913, MIN(H913-J913, K913-J913)*
INDEX('2018_commission_structure'!$A$21:$I$24,
MATCH($E913, '2018_commission_structure'!$A$21:$A$24, 0),
MATCH(Q$1, '2018_commission_structure'!$A$21:$I$21, 0)), 0)</f>
        <v>23398.36</v>
      </c>
      <c r="R913" s="2">
        <f>IF($H913&gt;K913,MIN($H913-K913,L913-K913)*INDEX('2018_commission_structure'!$A$21:$I$24,MATCH($E913,'2018_commission_structure'!$A$21:$A$24,0),MATCH('calculations '!R$1,'2018_commission_structure'!$A$21:$I$21,0)),0)</f>
        <v>0</v>
      </c>
      <c r="S913" s="2">
        <f>IF($H913&gt;L913, ($H913-L913) *INDEX('2018_commission_structure'!$A$21:$I$24,MATCH($E913, '2018_commission_structure'!$A$21:$A$24,0),MATCH(S$1, '2018_commission_structure'!$A$21:$I$21,0)), 0)</f>
        <v>0</v>
      </c>
      <c r="T913" s="2">
        <f t="shared" si="146"/>
        <v>171523.36</v>
      </c>
      <c r="U913" s="2">
        <f t="shared" si="147"/>
        <v>267987.36</v>
      </c>
      <c r="V913" s="2">
        <f>MIN(I913, H913)*INDEX('2018_commission_structure'!$A$15:$I$18,MATCH($E913, '2018_commission_structure'!$A$15:$A$18,0),MATCH(V$1, '2018_commission_structure'!$A$15:$I$15,0))</f>
        <v>112500</v>
      </c>
      <c r="W913" s="2">
        <f>IF(H913&gt;I913, MIN(H913-I913, J913-I913)*INDEX('2018_commission_structure'!$A$15:$I$18,MATCH($E913, '2018_commission_structure'!$A$15:$A$18, 0),MATCH(W$1,'2018_commission_structure'!$A$15:$I$15, 0)), 0)</f>
        <v>41250</v>
      </c>
      <c r="X913" s="2">
        <f>IF(H913&gt;J913, MIN(H913-J913, K913-J913)*INDEX('2018_commission_structure'!$A$15:$I$24,MATCH($E913, '2018_commission_structure'!$A$15:$A$18, 0),MATCH(X$1, '2018_commission_structure'!$A$15:$I$15, 0)), 0)</f>
        <v>25433</v>
      </c>
      <c r="Y913" s="2">
        <f>IF($H913&gt;K913,MIN($H913-K913,L913-K913)*INDEX('2018_commission_structure'!$A$15:$I$24,MATCH($E913,'2018_commission_structure'!$A$15:$A$18,0),MATCH('calculations '!Y$1,'2018_commission_structure'!$A$15:$I$15,0)),0)</f>
        <v>0</v>
      </c>
      <c r="Z913" s="2">
        <f>IF($H913&gt;L913, ($H913-L913) *INDEX('2018_commission_structure'!$A$15:$I$24,MATCH($E913, '2018_commission_structure'!$A$15:$A$18,0),MATCH(Z$1, '2018_commission_structure'!$A$15:$I$15,0)), 0)</f>
        <v>0</v>
      </c>
      <c r="AA913" s="9">
        <f t="shared" si="148"/>
        <v>179183</v>
      </c>
      <c r="AB913" s="9">
        <f t="shared" si="149"/>
        <v>275647</v>
      </c>
    </row>
    <row r="914" spans="1:28" x14ac:dyDescent="0.25">
      <c r="A914" t="str">
        <f t="shared" si="140"/>
        <v>Ransell Spira</v>
      </c>
      <c r="B914">
        <v>4852897158</v>
      </c>
      <c r="C914" t="s">
        <v>1765</v>
      </c>
      <c r="D914" t="s">
        <v>1766</v>
      </c>
      <c r="E914" t="s">
        <v>10</v>
      </c>
      <c r="F914" s="6">
        <v>86963</v>
      </c>
      <c r="G914">
        <f>COUNTIF(deals_closed!D:D,'calculations '!B914)</f>
        <v>14</v>
      </c>
      <c r="H914" s="6">
        <f>SUMIF(deals_closed!D:D,'calculations '!B914,deals_closed!C:C)</f>
        <v>548004</v>
      </c>
      <c r="I914" s="9">
        <f>VLOOKUP(E914,'2018_commission_structure'!$A$22:$I$24,9,FALSE)</f>
        <v>750000</v>
      </c>
      <c r="J914" s="7">
        <f t="shared" si="141"/>
        <v>937500</v>
      </c>
      <c r="K914" s="8">
        <f t="shared" si="142"/>
        <v>1125000</v>
      </c>
      <c r="L914" s="9">
        <f t="shared" si="143"/>
        <v>1500000</v>
      </c>
      <c r="M914" s="10">
        <f t="shared" si="144"/>
        <v>0.73067199999999999</v>
      </c>
      <c r="N914" t="str">
        <f t="shared" si="145"/>
        <v>0-100%</v>
      </c>
      <c r="O914" s="9">
        <f>MIN(I914, H914)*INDEX('2018_commission_structure'!$A$21:$I$24,
MATCH($E914, '2018_commission_structure'!$A$21:$A$24,0),
MATCH(O$1, '2018_commission_structure'!$A$21:$I$21,0))</f>
        <v>82200.599999999991</v>
      </c>
      <c r="P914" s="2">
        <f>IF(H914&gt;I914, MIN(H914-I914, J914-I914)*
INDEX('2018_commission_structure'!$A$21:$I$24,
MATCH($E914, '2018_commission_structure'!$A$21:$A$24, 0),
MATCH(P$1, '2018_commission_structure'!$A$21:$I$21, 0)), 0)</f>
        <v>0</v>
      </c>
      <c r="Q914" s="2">
        <f>IF(H914&gt;J914, MIN(H914-J914, K914-J914)*
INDEX('2018_commission_structure'!$A$21:$I$24,
MATCH($E914, '2018_commission_structure'!$A$21:$A$24, 0),
MATCH(Q$1, '2018_commission_structure'!$A$21:$I$21, 0)), 0)</f>
        <v>0</v>
      </c>
      <c r="R914" s="2">
        <f>IF($H914&gt;K914,MIN($H914-K914,L914-K914)*INDEX('2018_commission_structure'!$A$21:$I$24,MATCH($E914,'2018_commission_structure'!$A$21:$A$24,0),MATCH('calculations '!R$1,'2018_commission_structure'!$A$21:$I$21,0)),0)</f>
        <v>0</v>
      </c>
      <c r="S914" s="2">
        <f>IF($H914&gt;L914, ($H914-L914) *INDEX('2018_commission_structure'!$A$21:$I$24,MATCH($E914, '2018_commission_structure'!$A$21:$A$24,0),MATCH(S$1, '2018_commission_structure'!$A$21:$I$21,0)), 0)</f>
        <v>0</v>
      </c>
      <c r="T914" s="2">
        <f t="shared" si="146"/>
        <v>82200.599999999991</v>
      </c>
      <c r="U914" s="2">
        <f t="shared" si="147"/>
        <v>169163.59999999998</v>
      </c>
      <c r="V914" s="2">
        <f>MIN(I914, H914)*INDEX('2018_commission_structure'!$A$15:$I$18,MATCH($E914, '2018_commission_structure'!$A$15:$A$18,0),MATCH(V$1, '2018_commission_structure'!$A$15:$I$15,0))</f>
        <v>82200.599999999991</v>
      </c>
      <c r="W914" s="2">
        <f>IF(H914&gt;I914, MIN(H914-I914, J914-I914)*INDEX('2018_commission_structure'!$A$15:$I$18,MATCH($E914, '2018_commission_structure'!$A$15:$A$18, 0),MATCH(W$1,'2018_commission_structure'!$A$15:$I$15, 0)), 0)</f>
        <v>0</v>
      </c>
      <c r="X914" s="2">
        <f>IF(H914&gt;J914, MIN(H914-J914, K914-J914)*INDEX('2018_commission_structure'!$A$15:$I$24,MATCH($E914, '2018_commission_structure'!$A$15:$A$18, 0),MATCH(X$1, '2018_commission_structure'!$A$15:$I$15, 0)), 0)</f>
        <v>0</v>
      </c>
      <c r="Y914" s="2">
        <f>IF($H914&gt;K914,MIN($H914-K914,L914-K914)*INDEX('2018_commission_structure'!$A$15:$I$24,MATCH($E914,'2018_commission_structure'!$A$15:$A$18,0),MATCH('calculations '!Y$1,'2018_commission_structure'!$A$15:$I$15,0)),0)</f>
        <v>0</v>
      </c>
      <c r="Z914" s="2">
        <f>IF($H914&gt;L914, ($H914-L914) *INDEX('2018_commission_structure'!$A$15:$I$24,MATCH($E914, '2018_commission_structure'!$A$15:$A$18,0),MATCH(Z$1, '2018_commission_structure'!$A$15:$I$15,0)), 0)</f>
        <v>0</v>
      </c>
      <c r="AA914" s="9">
        <f t="shared" si="148"/>
        <v>82200.599999999991</v>
      </c>
      <c r="AB914" s="9">
        <f t="shared" si="149"/>
        <v>169163.59999999998</v>
      </c>
    </row>
    <row r="915" spans="1:28" x14ac:dyDescent="0.25">
      <c r="A915" t="str">
        <f t="shared" si="140"/>
        <v>Esdras Blucher</v>
      </c>
      <c r="B915">
        <v>7489370671</v>
      </c>
      <c r="C915" t="s">
        <v>1767</v>
      </c>
      <c r="D915" t="s">
        <v>1768</v>
      </c>
      <c r="E915" t="s">
        <v>29</v>
      </c>
      <c r="F915" s="6">
        <v>70125</v>
      </c>
      <c r="G915">
        <f>COUNTIF(deals_closed!D:D,'calculations '!B915)</f>
        <v>22</v>
      </c>
      <c r="H915" s="6">
        <f>SUMIF(deals_closed!D:D,'calculations '!B915,deals_closed!C:C)</f>
        <v>747967</v>
      </c>
      <c r="I915" s="9">
        <f>VLOOKUP(E915,'2018_commission_structure'!$A$22:$I$24,9,FALSE)</f>
        <v>600000</v>
      </c>
      <c r="J915" s="7">
        <f t="shared" si="141"/>
        <v>750000</v>
      </c>
      <c r="K915" s="8">
        <f t="shared" si="142"/>
        <v>900000</v>
      </c>
      <c r="L915" s="9">
        <f t="shared" si="143"/>
        <v>1200000</v>
      </c>
      <c r="M915" s="10">
        <f t="shared" si="144"/>
        <v>1.2466116666666667</v>
      </c>
      <c r="N915" t="str">
        <f t="shared" si="145"/>
        <v>100-125%</v>
      </c>
      <c r="O915" s="9">
        <f>MIN(I915, H915)*INDEX('2018_commission_structure'!$A$21:$I$24,
MATCH($E915, '2018_commission_structure'!$A$21:$A$24,0),
MATCH(O$1, '2018_commission_structure'!$A$21:$I$21,0))</f>
        <v>78000</v>
      </c>
      <c r="P915" s="2">
        <f>IF(H915&gt;I915, MIN(H915-I915, J915-I915)*
INDEX('2018_commission_structure'!$A$21:$I$24,
MATCH($E915, '2018_commission_structure'!$A$21:$A$24, 0),
MATCH(P$1, '2018_commission_structure'!$A$21:$I$21, 0)), 0)</f>
        <v>25154.390000000003</v>
      </c>
      <c r="Q915" s="2">
        <f>IF(H915&gt;J915, MIN(H915-J915, K915-J915)*
INDEX('2018_commission_structure'!$A$21:$I$24,
MATCH($E915, '2018_commission_structure'!$A$21:$A$24, 0),
MATCH(Q$1, '2018_commission_structure'!$A$21:$I$21, 0)), 0)</f>
        <v>0</v>
      </c>
      <c r="R915" s="2">
        <f>IF($H915&gt;K915,MIN($H915-K915,L915-K915)*INDEX('2018_commission_structure'!$A$21:$I$24,MATCH($E915,'2018_commission_structure'!$A$21:$A$24,0),MATCH('calculations '!R$1,'2018_commission_structure'!$A$21:$I$21,0)),0)</f>
        <v>0</v>
      </c>
      <c r="S915" s="2">
        <f>IF($H915&gt;L915, ($H915-L915) *INDEX('2018_commission_structure'!$A$21:$I$24,MATCH($E915, '2018_commission_structure'!$A$21:$A$24,0),MATCH(S$1, '2018_commission_structure'!$A$21:$I$21,0)), 0)</f>
        <v>0</v>
      </c>
      <c r="T915" s="2">
        <f t="shared" si="146"/>
        <v>103154.39</v>
      </c>
      <c r="U915" s="2">
        <f t="shared" si="147"/>
        <v>173279.39</v>
      </c>
      <c r="V915" s="2">
        <f>MIN(I915, H915)*INDEX('2018_commission_structure'!$A$15:$I$18,MATCH($E915, '2018_commission_structure'!$A$15:$A$18,0),MATCH(V$1, '2018_commission_structure'!$A$15:$I$15,0))</f>
        <v>90000</v>
      </c>
      <c r="W915" s="2">
        <f>IF(H915&gt;I915, MIN(H915-I915, J915-I915)*INDEX('2018_commission_structure'!$A$15:$I$18,MATCH($E915, '2018_commission_structure'!$A$15:$A$18, 0),MATCH(W$1,'2018_commission_structure'!$A$15:$I$15, 0)), 0)</f>
        <v>26634.059999999998</v>
      </c>
      <c r="X915" s="2">
        <f>IF(H915&gt;J915, MIN(H915-J915, K915-J915)*INDEX('2018_commission_structure'!$A$15:$I$24,MATCH($E915, '2018_commission_structure'!$A$15:$A$18, 0),MATCH(X$1, '2018_commission_structure'!$A$15:$I$15, 0)), 0)</f>
        <v>0</v>
      </c>
      <c r="Y915" s="2">
        <f>IF($H915&gt;K915,MIN($H915-K915,L915-K915)*INDEX('2018_commission_structure'!$A$15:$I$24,MATCH($E915,'2018_commission_structure'!$A$15:$A$18,0),MATCH('calculations '!Y$1,'2018_commission_structure'!$A$15:$I$15,0)),0)</f>
        <v>0</v>
      </c>
      <c r="Z915" s="2">
        <f>IF($H915&gt;L915, ($H915-L915) *INDEX('2018_commission_structure'!$A$15:$I$24,MATCH($E915, '2018_commission_structure'!$A$15:$A$18,0),MATCH(Z$1, '2018_commission_structure'!$A$15:$I$15,0)), 0)</f>
        <v>0</v>
      </c>
      <c r="AA915" s="9">
        <f t="shared" si="148"/>
        <v>116634.06</v>
      </c>
      <c r="AB915" s="9">
        <f t="shared" si="149"/>
        <v>186759.06</v>
      </c>
    </row>
    <row r="916" spans="1:28" x14ac:dyDescent="0.25">
      <c r="A916" t="str">
        <f t="shared" si="140"/>
        <v>Georgiana Doul</v>
      </c>
      <c r="B916">
        <v>5929508313</v>
      </c>
      <c r="C916" t="s">
        <v>123</v>
      </c>
      <c r="D916" t="s">
        <v>1769</v>
      </c>
      <c r="E916" t="s">
        <v>7</v>
      </c>
      <c r="F916" s="6">
        <v>64685</v>
      </c>
      <c r="G916">
        <f>COUNTIF(deals_closed!D:D,'calculations '!B916)</f>
        <v>26</v>
      </c>
      <c r="H916" s="6">
        <f>SUMIF(deals_closed!D:D,'calculations '!B916,deals_closed!C:C)</f>
        <v>925114</v>
      </c>
      <c r="I916" s="9">
        <f>VLOOKUP(E916,'2018_commission_structure'!$A$22:$I$24,9,FALSE)</f>
        <v>500000</v>
      </c>
      <c r="J916" s="7">
        <f t="shared" si="141"/>
        <v>625000</v>
      </c>
      <c r="K916" s="8">
        <f t="shared" si="142"/>
        <v>750000</v>
      </c>
      <c r="L916" s="9">
        <f t="shared" si="143"/>
        <v>1000000</v>
      </c>
      <c r="M916" s="10">
        <f t="shared" si="144"/>
        <v>1.850228</v>
      </c>
      <c r="N916" t="str">
        <f t="shared" si="145"/>
        <v>150-200%</v>
      </c>
      <c r="O916" s="9">
        <f>MIN(I916, H916)*INDEX('2018_commission_structure'!$A$21:$I$24,
MATCH($E916, '2018_commission_structure'!$A$21:$A$24,0),
MATCH(O$1, '2018_commission_structure'!$A$21:$I$21,0))</f>
        <v>50000</v>
      </c>
      <c r="P916" s="2">
        <f>IF(H916&gt;I916, MIN(H916-I916, J916-I916)*
INDEX('2018_commission_structure'!$A$21:$I$24,
MATCH($E916, '2018_commission_structure'!$A$21:$A$24, 0),
MATCH(P$1, '2018_commission_structure'!$A$21:$I$21, 0)), 0)</f>
        <v>18750</v>
      </c>
      <c r="Q916" s="2">
        <f>IF(H916&gt;J916, MIN(H916-J916, K916-J916)*
INDEX('2018_commission_structure'!$A$21:$I$24,
MATCH($E916, '2018_commission_structure'!$A$21:$A$24, 0),
MATCH(Q$1, '2018_commission_structure'!$A$21:$I$21, 0)), 0)</f>
        <v>22500</v>
      </c>
      <c r="R916" s="2">
        <f>IF($H916&gt;K916,MIN($H916-K916,L916-K916)*INDEX('2018_commission_structure'!$A$21:$I$24,MATCH($E916,'2018_commission_structure'!$A$21:$A$24,0),MATCH('calculations '!R$1,'2018_commission_structure'!$A$21:$I$21,0)),0)</f>
        <v>38525.08</v>
      </c>
      <c r="S916" s="2">
        <f>IF($H916&gt;L916, ($H916-L916) *INDEX('2018_commission_structure'!$A$21:$I$24,MATCH($E916, '2018_commission_structure'!$A$21:$A$24,0),MATCH(S$1, '2018_commission_structure'!$A$21:$I$21,0)), 0)</f>
        <v>0</v>
      </c>
      <c r="T916" s="2">
        <f t="shared" si="146"/>
        <v>129775.08</v>
      </c>
      <c r="U916" s="2">
        <f t="shared" si="147"/>
        <v>194460.08000000002</v>
      </c>
      <c r="V916" s="2">
        <f>MIN(I916, H916)*INDEX('2018_commission_structure'!$A$15:$I$18,MATCH($E916, '2018_commission_structure'!$A$15:$A$18,0),MATCH(V$1, '2018_commission_structure'!$A$15:$I$15,0))</f>
        <v>60000</v>
      </c>
      <c r="W916" s="2">
        <f>IF(H916&gt;I916, MIN(H916-I916, J916-I916)*INDEX('2018_commission_structure'!$A$15:$I$18,MATCH($E916, '2018_commission_structure'!$A$15:$A$18, 0),MATCH(W$1,'2018_commission_structure'!$A$15:$I$15, 0)), 0)</f>
        <v>21250</v>
      </c>
      <c r="X916" s="2">
        <f>IF(H916&gt;J916, MIN(H916-J916, K916-J916)*INDEX('2018_commission_structure'!$A$15:$I$24,MATCH($E916, '2018_commission_structure'!$A$15:$A$18, 0),MATCH(X$1, '2018_commission_structure'!$A$15:$I$15, 0)), 0)</f>
        <v>25000</v>
      </c>
      <c r="Y916" s="2">
        <f>IF($H916&gt;K916,MIN($H916-K916,L916-K916)*INDEX('2018_commission_structure'!$A$15:$I$24,MATCH($E916,'2018_commission_structure'!$A$15:$A$18,0),MATCH('calculations '!Y$1,'2018_commission_structure'!$A$15:$I$15,0)),0)</f>
        <v>38525.08</v>
      </c>
      <c r="Z916" s="2">
        <f>IF($H916&gt;L916, ($H916-L916) *INDEX('2018_commission_structure'!$A$15:$I$24,MATCH($E916, '2018_commission_structure'!$A$15:$A$18,0),MATCH(Z$1, '2018_commission_structure'!$A$15:$I$15,0)), 0)</f>
        <v>0</v>
      </c>
      <c r="AA916" s="9">
        <f t="shared" si="148"/>
        <v>144775.08000000002</v>
      </c>
      <c r="AB916" s="9">
        <f t="shared" si="149"/>
        <v>209460.08000000002</v>
      </c>
    </row>
    <row r="917" spans="1:28" x14ac:dyDescent="0.25">
      <c r="A917" t="str">
        <f t="shared" si="140"/>
        <v>Alaster Kencott</v>
      </c>
      <c r="B917">
        <v>4269946768</v>
      </c>
      <c r="C917" t="s">
        <v>1770</v>
      </c>
      <c r="D917" t="s">
        <v>1771</v>
      </c>
      <c r="E917" t="s">
        <v>10</v>
      </c>
      <c r="F917" s="6">
        <v>88682</v>
      </c>
      <c r="G917">
        <f>COUNTIF(deals_closed!D:D,'calculations '!B917)</f>
        <v>21</v>
      </c>
      <c r="H917" s="6">
        <f>SUMIF(deals_closed!D:D,'calculations '!B917,deals_closed!C:C)</f>
        <v>777666</v>
      </c>
      <c r="I917" s="9">
        <f>VLOOKUP(E917,'2018_commission_structure'!$A$22:$I$24,9,FALSE)</f>
        <v>750000</v>
      </c>
      <c r="J917" s="7">
        <f t="shared" si="141"/>
        <v>937500</v>
      </c>
      <c r="K917" s="8">
        <f t="shared" si="142"/>
        <v>1125000</v>
      </c>
      <c r="L917" s="9">
        <f t="shared" si="143"/>
        <v>1500000</v>
      </c>
      <c r="M917" s="10">
        <f t="shared" si="144"/>
        <v>1.036888</v>
      </c>
      <c r="N917" t="str">
        <f t="shared" si="145"/>
        <v>100-125%</v>
      </c>
      <c r="O917" s="9">
        <f>MIN(I917, H917)*INDEX('2018_commission_structure'!$A$21:$I$24,
MATCH($E917, '2018_commission_structure'!$A$21:$A$24,0),
MATCH(O$1, '2018_commission_structure'!$A$21:$I$21,0))</f>
        <v>112500</v>
      </c>
      <c r="P917" s="2">
        <f>IF(H917&gt;I917, MIN(H917-I917, J917-I917)*
INDEX('2018_commission_structure'!$A$21:$I$24,
MATCH($E917, '2018_commission_structure'!$A$21:$A$24, 0),
MATCH(P$1, '2018_commission_structure'!$A$21:$I$21, 0)), 0)</f>
        <v>5256.54</v>
      </c>
      <c r="Q917" s="2">
        <f>IF(H917&gt;J917, MIN(H917-J917, K917-J917)*
INDEX('2018_commission_structure'!$A$21:$I$24,
MATCH($E917, '2018_commission_structure'!$A$21:$A$24, 0),
MATCH(Q$1, '2018_commission_structure'!$A$21:$I$21, 0)), 0)</f>
        <v>0</v>
      </c>
      <c r="R917" s="2">
        <f>IF($H917&gt;K917,MIN($H917-K917,L917-K917)*INDEX('2018_commission_structure'!$A$21:$I$24,MATCH($E917,'2018_commission_structure'!$A$21:$A$24,0),MATCH('calculations '!R$1,'2018_commission_structure'!$A$21:$I$21,0)),0)</f>
        <v>0</v>
      </c>
      <c r="S917" s="2">
        <f>IF($H917&gt;L917, ($H917-L917) *INDEX('2018_commission_structure'!$A$21:$I$24,MATCH($E917, '2018_commission_structure'!$A$21:$A$24,0),MATCH(S$1, '2018_commission_structure'!$A$21:$I$21,0)), 0)</f>
        <v>0</v>
      </c>
      <c r="T917" s="2">
        <f t="shared" si="146"/>
        <v>117756.54</v>
      </c>
      <c r="U917" s="2">
        <f t="shared" si="147"/>
        <v>206438.53999999998</v>
      </c>
      <c r="V917" s="2">
        <f>MIN(I917, H917)*INDEX('2018_commission_structure'!$A$15:$I$18,MATCH($E917, '2018_commission_structure'!$A$15:$A$18,0),MATCH(V$1, '2018_commission_structure'!$A$15:$I$15,0))</f>
        <v>112500</v>
      </c>
      <c r="W917" s="2">
        <f>IF(H917&gt;I917, MIN(H917-I917, J917-I917)*INDEX('2018_commission_structure'!$A$15:$I$18,MATCH($E917, '2018_commission_structure'!$A$15:$A$18, 0),MATCH(W$1,'2018_commission_structure'!$A$15:$I$15, 0)), 0)</f>
        <v>6086.52</v>
      </c>
      <c r="X917" s="2">
        <f>IF(H917&gt;J917, MIN(H917-J917, K917-J917)*INDEX('2018_commission_structure'!$A$15:$I$24,MATCH($E917, '2018_commission_structure'!$A$15:$A$18, 0),MATCH(X$1, '2018_commission_structure'!$A$15:$I$15, 0)), 0)</f>
        <v>0</v>
      </c>
      <c r="Y917" s="2">
        <f>IF($H917&gt;K917,MIN($H917-K917,L917-K917)*INDEX('2018_commission_structure'!$A$15:$I$24,MATCH($E917,'2018_commission_structure'!$A$15:$A$18,0),MATCH('calculations '!Y$1,'2018_commission_structure'!$A$15:$I$15,0)),0)</f>
        <v>0</v>
      </c>
      <c r="Z917" s="2">
        <f>IF($H917&gt;L917, ($H917-L917) *INDEX('2018_commission_structure'!$A$15:$I$24,MATCH($E917, '2018_commission_structure'!$A$15:$A$18,0),MATCH(Z$1, '2018_commission_structure'!$A$15:$I$15,0)), 0)</f>
        <v>0</v>
      </c>
      <c r="AA917" s="9">
        <f t="shared" si="148"/>
        <v>118586.52</v>
      </c>
      <c r="AB917" s="9">
        <f t="shared" si="149"/>
        <v>207268.52000000002</v>
      </c>
    </row>
    <row r="918" spans="1:28" x14ac:dyDescent="0.25">
      <c r="A918" t="str">
        <f t="shared" si="140"/>
        <v>Edith Altree</v>
      </c>
      <c r="B918">
        <v>5460394635</v>
      </c>
      <c r="C918" t="s">
        <v>1772</v>
      </c>
      <c r="D918" t="s">
        <v>1773</v>
      </c>
      <c r="E918" t="s">
        <v>10</v>
      </c>
      <c r="F918" s="6">
        <v>82153</v>
      </c>
      <c r="G918">
        <f>COUNTIF(deals_closed!D:D,'calculations '!B918)</f>
        <v>17</v>
      </c>
      <c r="H918" s="6">
        <f>SUMIF(deals_closed!D:D,'calculations '!B918,deals_closed!C:C)</f>
        <v>662428</v>
      </c>
      <c r="I918" s="9">
        <f>VLOOKUP(E918,'2018_commission_structure'!$A$22:$I$24,9,FALSE)</f>
        <v>750000</v>
      </c>
      <c r="J918" s="7">
        <f t="shared" si="141"/>
        <v>937500</v>
      </c>
      <c r="K918" s="8">
        <f t="shared" si="142"/>
        <v>1125000</v>
      </c>
      <c r="L918" s="9">
        <f t="shared" si="143"/>
        <v>1500000</v>
      </c>
      <c r="M918" s="10">
        <f t="shared" si="144"/>
        <v>0.88323733333333332</v>
      </c>
      <c r="N918" t="str">
        <f t="shared" si="145"/>
        <v>0-100%</v>
      </c>
      <c r="O918" s="9">
        <f>MIN(I918, H918)*INDEX('2018_commission_structure'!$A$21:$I$24,
MATCH($E918, '2018_commission_structure'!$A$21:$A$24,0),
MATCH(O$1, '2018_commission_structure'!$A$21:$I$21,0))</f>
        <v>99364.2</v>
      </c>
      <c r="P918" s="2">
        <f>IF(H918&gt;I918, MIN(H918-I918, J918-I918)*
INDEX('2018_commission_structure'!$A$21:$I$24,
MATCH($E918, '2018_commission_structure'!$A$21:$A$24, 0),
MATCH(P$1, '2018_commission_structure'!$A$21:$I$21, 0)), 0)</f>
        <v>0</v>
      </c>
      <c r="Q918" s="2">
        <f>IF(H918&gt;J918, MIN(H918-J918, K918-J918)*
INDEX('2018_commission_structure'!$A$21:$I$24,
MATCH($E918, '2018_commission_structure'!$A$21:$A$24, 0),
MATCH(Q$1, '2018_commission_structure'!$A$21:$I$21, 0)), 0)</f>
        <v>0</v>
      </c>
      <c r="R918" s="2">
        <f>IF($H918&gt;K918,MIN($H918-K918,L918-K918)*INDEX('2018_commission_structure'!$A$21:$I$24,MATCH($E918,'2018_commission_structure'!$A$21:$A$24,0),MATCH('calculations '!R$1,'2018_commission_structure'!$A$21:$I$21,0)),0)</f>
        <v>0</v>
      </c>
      <c r="S918" s="2">
        <f>IF($H918&gt;L918, ($H918-L918) *INDEX('2018_commission_structure'!$A$21:$I$24,MATCH($E918, '2018_commission_structure'!$A$21:$A$24,0),MATCH(S$1, '2018_commission_structure'!$A$21:$I$21,0)), 0)</f>
        <v>0</v>
      </c>
      <c r="T918" s="2">
        <f t="shared" si="146"/>
        <v>99364.2</v>
      </c>
      <c r="U918" s="2">
        <f t="shared" si="147"/>
        <v>181517.2</v>
      </c>
      <c r="V918" s="2">
        <f>MIN(I918, H918)*INDEX('2018_commission_structure'!$A$15:$I$18,MATCH($E918, '2018_commission_structure'!$A$15:$A$18,0),MATCH(V$1, '2018_commission_structure'!$A$15:$I$15,0))</f>
        <v>99364.2</v>
      </c>
      <c r="W918" s="2">
        <f>IF(H918&gt;I918, MIN(H918-I918, J918-I918)*INDEX('2018_commission_structure'!$A$15:$I$18,MATCH($E918, '2018_commission_structure'!$A$15:$A$18, 0),MATCH(W$1,'2018_commission_structure'!$A$15:$I$15, 0)), 0)</f>
        <v>0</v>
      </c>
      <c r="X918" s="2">
        <f>IF(H918&gt;J918, MIN(H918-J918, K918-J918)*INDEX('2018_commission_structure'!$A$15:$I$24,MATCH($E918, '2018_commission_structure'!$A$15:$A$18, 0),MATCH(X$1, '2018_commission_structure'!$A$15:$I$15, 0)), 0)</f>
        <v>0</v>
      </c>
      <c r="Y918" s="2">
        <f>IF($H918&gt;K918,MIN($H918-K918,L918-K918)*INDEX('2018_commission_structure'!$A$15:$I$24,MATCH($E918,'2018_commission_structure'!$A$15:$A$18,0),MATCH('calculations '!Y$1,'2018_commission_structure'!$A$15:$I$15,0)),0)</f>
        <v>0</v>
      </c>
      <c r="Z918" s="2">
        <f>IF($H918&gt;L918, ($H918-L918) *INDEX('2018_commission_structure'!$A$15:$I$24,MATCH($E918, '2018_commission_structure'!$A$15:$A$18,0),MATCH(Z$1, '2018_commission_structure'!$A$15:$I$15,0)), 0)</f>
        <v>0</v>
      </c>
      <c r="AA918" s="9">
        <f t="shared" si="148"/>
        <v>99364.2</v>
      </c>
      <c r="AB918" s="9">
        <f t="shared" si="149"/>
        <v>181517.2</v>
      </c>
    </row>
    <row r="919" spans="1:28" x14ac:dyDescent="0.25">
      <c r="A919" t="str">
        <f t="shared" si="140"/>
        <v>Jethro Vedishchev</v>
      </c>
      <c r="B919">
        <v>7373156215</v>
      </c>
      <c r="C919" t="s">
        <v>834</v>
      </c>
      <c r="D919" t="s">
        <v>1774</v>
      </c>
      <c r="E919" t="s">
        <v>29</v>
      </c>
      <c r="F919" s="6">
        <v>56461</v>
      </c>
      <c r="G919">
        <f>COUNTIF(deals_closed!D:D,'calculations '!B919)</f>
        <v>22</v>
      </c>
      <c r="H919" s="6">
        <f>SUMIF(deals_closed!D:D,'calculations '!B919,deals_closed!C:C)</f>
        <v>774746</v>
      </c>
      <c r="I919" s="9">
        <f>VLOOKUP(E919,'2018_commission_structure'!$A$22:$I$24,9,FALSE)</f>
        <v>600000</v>
      </c>
      <c r="J919" s="7">
        <f t="shared" si="141"/>
        <v>750000</v>
      </c>
      <c r="K919" s="8">
        <f t="shared" si="142"/>
        <v>900000</v>
      </c>
      <c r="L919" s="9">
        <f t="shared" si="143"/>
        <v>1200000</v>
      </c>
      <c r="M919" s="10">
        <f t="shared" si="144"/>
        <v>1.2912433333333333</v>
      </c>
      <c r="N919" t="str">
        <f t="shared" si="145"/>
        <v>125-150%</v>
      </c>
      <c r="O919" s="9">
        <f>MIN(I919, H919)*INDEX('2018_commission_structure'!$A$21:$I$24,
MATCH($E919, '2018_commission_structure'!$A$21:$A$24,0),
MATCH(O$1, '2018_commission_structure'!$A$21:$I$21,0))</f>
        <v>78000</v>
      </c>
      <c r="P919" s="2">
        <f>IF(H919&gt;I919, MIN(H919-I919, J919-I919)*
INDEX('2018_commission_structure'!$A$21:$I$24,
MATCH($E919, '2018_commission_structure'!$A$21:$A$24, 0),
MATCH(P$1, '2018_commission_structure'!$A$21:$I$21, 0)), 0)</f>
        <v>25500.000000000004</v>
      </c>
      <c r="Q919" s="2">
        <f>IF(H919&gt;J919, MIN(H919-J919, K919-J919)*
INDEX('2018_commission_structure'!$A$21:$I$24,
MATCH($E919, '2018_commission_structure'!$A$21:$A$24, 0),
MATCH(Q$1, '2018_commission_structure'!$A$21:$I$21, 0)), 0)</f>
        <v>5196.66</v>
      </c>
      <c r="R919" s="2">
        <f>IF($H919&gt;K919,MIN($H919-K919,L919-K919)*INDEX('2018_commission_structure'!$A$21:$I$24,MATCH($E919,'2018_commission_structure'!$A$21:$A$24,0),MATCH('calculations '!R$1,'2018_commission_structure'!$A$21:$I$21,0)),0)</f>
        <v>0</v>
      </c>
      <c r="S919" s="2">
        <f>IF($H919&gt;L919, ($H919-L919) *INDEX('2018_commission_structure'!$A$21:$I$24,MATCH($E919, '2018_commission_structure'!$A$21:$A$24,0),MATCH(S$1, '2018_commission_structure'!$A$21:$I$21,0)), 0)</f>
        <v>0</v>
      </c>
      <c r="T919" s="2">
        <f t="shared" si="146"/>
        <v>108696.66</v>
      </c>
      <c r="U919" s="2">
        <f t="shared" si="147"/>
        <v>165157.66</v>
      </c>
      <c r="V919" s="2">
        <f>MIN(I919, H919)*INDEX('2018_commission_structure'!$A$15:$I$18,MATCH($E919, '2018_commission_structure'!$A$15:$A$18,0),MATCH(V$1, '2018_commission_structure'!$A$15:$I$15,0))</f>
        <v>90000</v>
      </c>
      <c r="W919" s="2">
        <f>IF(H919&gt;I919, MIN(H919-I919, J919-I919)*INDEX('2018_commission_structure'!$A$15:$I$18,MATCH($E919, '2018_commission_structure'!$A$15:$A$18, 0),MATCH(W$1,'2018_commission_structure'!$A$15:$I$15, 0)), 0)</f>
        <v>27000</v>
      </c>
      <c r="X919" s="2">
        <f>IF(H919&gt;J919, MIN(H919-J919, K919-J919)*INDEX('2018_commission_structure'!$A$15:$I$24,MATCH($E919, '2018_commission_structure'!$A$15:$A$18, 0),MATCH(X$1, '2018_commission_structure'!$A$15:$I$15, 0)), 0)</f>
        <v>6186.5</v>
      </c>
      <c r="Y919" s="2">
        <f>IF($H919&gt;K919,MIN($H919-K919,L919-K919)*INDEX('2018_commission_structure'!$A$15:$I$24,MATCH($E919,'2018_commission_structure'!$A$15:$A$18,0),MATCH('calculations '!Y$1,'2018_commission_structure'!$A$15:$I$15,0)),0)</f>
        <v>0</v>
      </c>
      <c r="Z919" s="2">
        <f>IF($H919&gt;L919, ($H919-L919) *INDEX('2018_commission_structure'!$A$15:$I$24,MATCH($E919, '2018_commission_structure'!$A$15:$A$18,0),MATCH(Z$1, '2018_commission_structure'!$A$15:$I$15,0)), 0)</f>
        <v>0</v>
      </c>
      <c r="AA919" s="9">
        <f t="shared" si="148"/>
        <v>123186.5</v>
      </c>
      <c r="AB919" s="9">
        <f t="shared" si="149"/>
        <v>179647.5</v>
      </c>
    </row>
    <row r="920" spans="1:28" x14ac:dyDescent="0.25">
      <c r="A920" t="str">
        <f t="shared" si="140"/>
        <v>Cletis Temlett</v>
      </c>
      <c r="B920">
        <v>2885061928</v>
      </c>
      <c r="C920" t="s">
        <v>1775</v>
      </c>
      <c r="D920" t="s">
        <v>1776</v>
      </c>
      <c r="E920" t="s">
        <v>10</v>
      </c>
      <c r="F920" s="6">
        <v>104981</v>
      </c>
      <c r="G920">
        <f>COUNTIF(deals_closed!D:D,'calculations '!B920)</f>
        <v>27</v>
      </c>
      <c r="H920" s="6">
        <f>SUMIF(deals_closed!D:D,'calculations '!B920,deals_closed!C:C)</f>
        <v>961540</v>
      </c>
      <c r="I920" s="9">
        <f>VLOOKUP(E920,'2018_commission_structure'!$A$22:$I$24,9,FALSE)</f>
        <v>750000</v>
      </c>
      <c r="J920" s="7">
        <f t="shared" si="141"/>
        <v>937500</v>
      </c>
      <c r="K920" s="8">
        <f t="shared" si="142"/>
        <v>1125000</v>
      </c>
      <c r="L920" s="9">
        <f t="shared" si="143"/>
        <v>1500000</v>
      </c>
      <c r="M920" s="10">
        <f t="shared" si="144"/>
        <v>1.2820533333333333</v>
      </c>
      <c r="N920" t="str">
        <f t="shared" si="145"/>
        <v>125-150%</v>
      </c>
      <c r="O920" s="9">
        <f>MIN(I920, H920)*INDEX('2018_commission_structure'!$A$21:$I$24,
MATCH($E920, '2018_commission_structure'!$A$21:$A$24,0),
MATCH(O$1, '2018_commission_structure'!$A$21:$I$21,0))</f>
        <v>112500</v>
      </c>
      <c r="P920" s="2">
        <f>IF(H920&gt;I920, MIN(H920-I920, J920-I920)*
INDEX('2018_commission_structure'!$A$21:$I$24,
MATCH($E920, '2018_commission_structure'!$A$21:$A$24, 0),
MATCH(P$1, '2018_commission_structure'!$A$21:$I$21, 0)), 0)</f>
        <v>35625</v>
      </c>
      <c r="Q920" s="2">
        <f>IF(H920&gt;J920, MIN(H920-J920, K920-J920)*
INDEX('2018_commission_structure'!$A$21:$I$24,
MATCH($E920, '2018_commission_structure'!$A$21:$A$24, 0),
MATCH(Q$1, '2018_commission_structure'!$A$21:$I$21, 0)), 0)</f>
        <v>5529.2</v>
      </c>
      <c r="R920" s="2">
        <f>IF($H920&gt;K920,MIN($H920-K920,L920-K920)*INDEX('2018_commission_structure'!$A$21:$I$24,MATCH($E920,'2018_commission_structure'!$A$21:$A$24,0),MATCH('calculations '!R$1,'2018_commission_structure'!$A$21:$I$21,0)),0)</f>
        <v>0</v>
      </c>
      <c r="S920" s="2">
        <f>IF($H920&gt;L920, ($H920-L920) *INDEX('2018_commission_structure'!$A$21:$I$24,MATCH($E920, '2018_commission_structure'!$A$21:$A$24,0),MATCH(S$1, '2018_commission_structure'!$A$21:$I$21,0)), 0)</f>
        <v>0</v>
      </c>
      <c r="T920" s="2">
        <f t="shared" si="146"/>
        <v>153654.20000000001</v>
      </c>
      <c r="U920" s="2">
        <f t="shared" si="147"/>
        <v>258635.2</v>
      </c>
      <c r="V920" s="2">
        <f>MIN(I920, H920)*INDEX('2018_commission_structure'!$A$15:$I$18,MATCH($E920, '2018_commission_structure'!$A$15:$A$18,0),MATCH(V$1, '2018_commission_structure'!$A$15:$I$15,0))</f>
        <v>112500</v>
      </c>
      <c r="W920" s="2">
        <f>IF(H920&gt;I920, MIN(H920-I920, J920-I920)*INDEX('2018_commission_structure'!$A$15:$I$18,MATCH($E920, '2018_commission_structure'!$A$15:$A$18, 0),MATCH(W$1,'2018_commission_structure'!$A$15:$I$15, 0)), 0)</f>
        <v>41250</v>
      </c>
      <c r="X920" s="2">
        <f>IF(H920&gt;J920, MIN(H920-J920, K920-J920)*INDEX('2018_commission_structure'!$A$15:$I$24,MATCH($E920, '2018_commission_structure'!$A$15:$A$18, 0),MATCH(X$1, '2018_commission_structure'!$A$15:$I$15, 0)), 0)</f>
        <v>6010</v>
      </c>
      <c r="Y920" s="2">
        <f>IF($H920&gt;K920,MIN($H920-K920,L920-K920)*INDEX('2018_commission_structure'!$A$15:$I$24,MATCH($E920,'2018_commission_structure'!$A$15:$A$18,0),MATCH('calculations '!Y$1,'2018_commission_structure'!$A$15:$I$15,0)),0)</f>
        <v>0</v>
      </c>
      <c r="Z920" s="2">
        <f>IF($H920&gt;L920, ($H920-L920) *INDEX('2018_commission_structure'!$A$15:$I$24,MATCH($E920, '2018_commission_structure'!$A$15:$A$18,0),MATCH(Z$1, '2018_commission_structure'!$A$15:$I$15,0)), 0)</f>
        <v>0</v>
      </c>
      <c r="AA920" s="9">
        <f t="shared" si="148"/>
        <v>159760</v>
      </c>
      <c r="AB920" s="9">
        <f t="shared" si="149"/>
        <v>264741</v>
      </c>
    </row>
    <row r="921" spans="1:28" x14ac:dyDescent="0.25">
      <c r="A921" t="str">
        <f t="shared" si="140"/>
        <v>Norina Truckett</v>
      </c>
      <c r="B921">
        <v>8676088039</v>
      </c>
      <c r="C921" t="s">
        <v>1777</v>
      </c>
      <c r="D921" t="s">
        <v>1778</v>
      </c>
      <c r="E921" t="s">
        <v>29</v>
      </c>
      <c r="F921" s="6">
        <v>67203</v>
      </c>
      <c r="G921">
        <f>COUNTIF(deals_closed!D:D,'calculations '!B921)</f>
        <v>24</v>
      </c>
      <c r="H921" s="6">
        <f>SUMIF(deals_closed!D:D,'calculations '!B921,deals_closed!C:C)</f>
        <v>923269</v>
      </c>
      <c r="I921" s="9">
        <f>VLOOKUP(E921,'2018_commission_structure'!$A$22:$I$24,9,FALSE)</f>
        <v>600000</v>
      </c>
      <c r="J921" s="7">
        <f t="shared" si="141"/>
        <v>750000</v>
      </c>
      <c r="K921" s="8">
        <f t="shared" si="142"/>
        <v>900000</v>
      </c>
      <c r="L921" s="9">
        <f t="shared" si="143"/>
        <v>1200000</v>
      </c>
      <c r="M921" s="10">
        <f t="shared" si="144"/>
        <v>1.5387816666666667</v>
      </c>
      <c r="N921" t="str">
        <f t="shared" si="145"/>
        <v>150-200%</v>
      </c>
      <c r="O921" s="9">
        <f>MIN(I921, H921)*INDEX('2018_commission_structure'!$A$21:$I$24,
MATCH($E921, '2018_commission_structure'!$A$21:$A$24,0),
MATCH(O$1, '2018_commission_structure'!$A$21:$I$21,0))</f>
        <v>78000</v>
      </c>
      <c r="P921" s="2">
        <f>IF(H921&gt;I921, MIN(H921-I921, J921-I921)*
INDEX('2018_commission_structure'!$A$21:$I$24,
MATCH($E921, '2018_commission_structure'!$A$21:$A$24, 0),
MATCH(P$1, '2018_commission_structure'!$A$21:$I$21, 0)), 0)</f>
        <v>25500.000000000004</v>
      </c>
      <c r="Q921" s="2">
        <f>IF(H921&gt;J921, MIN(H921-J921, K921-J921)*
INDEX('2018_commission_structure'!$A$21:$I$24,
MATCH($E921, '2018_commission_structure'!$A$21:$A$24, 0),
MATCH(Q$1, '2018_commission_structure'!$A$21:$I$21, 0)), 0)</f>
        <v>31500</v>
      </c>
      <c r="R921" s="2">
        <f>IF($H921&gt;K921,MIN($H921-K921,L921-K921)*INDEX('2018_commission_structure'!$A$21:$I$24,MATCH($E921,'2018_commission_structure'!$A$21:$A$24,0),MATCH('calculations '!R$1,'2018_commission_structure'!$A$21:$I$21,0)),0)</f>
        <v>6049.9400000000005</v>
      </c>
      <c r="S921" s="2">
        <f>IF($H921&gt;L921, ($H921-L921) *INDEX('2018_commission_structure'!$A$21:$I$24,MATCH($E921, '2018_commission_structure'!$A$21:$A$24,0),MATCH(S$1, '2018_commission_structure'!$A$21:$I$21,0)), 0)</f>
        <v>0</v>
      </c>
      <c r="T921" s="2">
        <f t="shared" si="146"/>
        <v>141049.94</v>
      </c>
      <c r="U921" s="2">
        <f t="shared" si="147"/>
        <v>208252.94</v>
      </c>
      <c r="V921" s="2">
        <f>MIN(I921, H921)*INDEX('2018_commission_structure'!$A$15:$I$18,MATCH($E921, '2018_commission_structure'!$A$15:$A$18,0),MATCH(V$1, '2018_commission_structure'!$A$15:$I$15,0))</f>
        <v>90000</v>
      </c>
      <c r="W921" s="2">
        <f>IF(H921&gt;I921, MIN(H921-I921, J921-I921)*INDEX('2018_commission_structure'!$A$15:$I$18,MATCH($E921, '2018_commission_structure'!$A$15:$A$18, 0),MATCH(W$1,'2018_commission_structure'!$A$15:$I$15, 0)), 0)</f>
        <v>27000</v>
      </c>
      <c r="X921" s="2">
        <f>IF(H921&gt;J921, MIN(H921-J921, K921-J921)*INDEX('2018_commission_structure'!$A$15:$I$24,MATCH($E921, '2018_commission_structure'!$A$15:$A$18, 0),MATCH(X$1, '2018_commission_structure'!$A$15:$I$15, 0)), 0)</f>
        <v>37500</v>
      </c>
      <c r="Y921" s="2">
        <f>IF($H921&gt;K921,MIN($H921-K921,L921-K921)*INDEX('2018_commission_structure'!$A$15:$I$24,MATCH($E921,'2018_commission_structure'!$A$15:$A$18,0),MATCH('calculations '!Y$1,'2018_commission_structure'!$A$15:$I$15,0)),0)</f>
        <v>6980.7</v>
      </c>
      <c r="Z921" s="2">
        <f>IF($H921&gt;L921, ($H921-L921) *INDEX('2018_commission_structure'!$A$15:$I$24,MATCH($E921, '2018_commission_structure'!$A$15:$A$18,0),MATCH(Z$1, '2018_commission_structure'!$A$15:$I$15,0)), 0)</f>
        <v>0</v>
      </c>
      <c r="AA921" s="9">
        <f t="shared" si="148"/>
        <v>161480.70000000001</v>
      </c>
      <c r="AB921" s="9">
        <f t="shared" si="149"/>
        <v>228683.7</v>
      </c>
    </row>
    <row r="922" spans="1:28" x14ac:dyDescent="0.25">
      <c r="A922" t="str">
        <f t="shared" si="140"/>
        <v>Brooks Brouncker</v>
      </c>
      <c r="B922">
        <v>6789106936</v>
      </c>
      <c r="C922" t="s">
        <v>1779</v>
      </c>
      <c r="D922" t="s">
        <v>1780</v>
      </c>
      <c r="E922" t="s">
        <v>10</v>
      </c>
      <c r="F922" s="6">
        <v>93300</v>
      </c>
      <c r="G922">
        <f>COUNTIF(deals_closed!D:D,'calculations '!B922)</f>
        <v>22</v>
      </c>
      <c r="H922" s="6">
        <f>SUMIF(deals_closed!D:D,'calculations '!B922,deals_closed!C:C)</f>
        <v>664319</v>
      </c>
      <c r="I922" s="9">
        <f>VLOOKUP(E922,'2018_commission_structure'!$A$22:$I$24,9,FALSE)</f>
        <v>750000</v>
      </c>
      <c r="J922" s="7">
        <f t="shared" si="141"/>
        <v>937500</v>
      </c>
      <c r="K922" s="8">
        <f t="shared" si="142"/>
        <v>1125000</v>
      </c>
      <c r="L922" s="9">
        <f t="shared" si="143"/>
        <v>1500000</v>
      </c>
      <c r="M922" s="10">
        <f t="shared" si="144"/>
        <v>0.88575866666666669</v>
      </c>
      <c r="N922" t="str">
        <f t="shared" si="145"/>
        <v>0-100%</v>
      </c>
      <c r="O922" s="9">
        <f>MIN(I922, H922)*INDEX('2018_commission_structure'!$A$21:$I$24,
MATCH($E922, '2018_commission_structure'!$A$21:$A$24,0),
MATCH(O$1, '2018_commission_structure'!$A$21:$I$21,0))</f>
        <v>99647.849999999991</v>
      </c>
      <c r="P922" s="2">
        <f>IF(H922&gt;I922, MIN(H922-I922, J922-I922)*
INDEX('2018_commission_structure'!$A$21:$I$24,
MATCH($E922, '2018_commission_structure'!$A$21:$A$24, 0),
MATCH(P$1, '2018_commission_structure'!$A$21:$I$21, 0)), 0)</f>
        <v>0</v>
      </c>
      <c r="Q922" s="2">
        <f>IF(H922&gt;J922, MIN(H922-J922, K922-J922)*
INDEX('2018_commission_structure'!$A$21:$I$24,
MATCH($E922, '2018_commission_structure'!$A$21:$A$24, 0),
MATCH(Q$1, '2018_commission_structure'!$A$21:$I$21, 0)), 0)</f>
        <v>0</v>
      </c>
      <c r="R922" s="2">
        <f>IF($H922&gt;K922,MIN($H922-K922,L922-K922)*INDEX('2018_commission_structure'!$A$21:$I$24,MATCH($E922,'2018_commission_structure'!$A$21:$A$24,0),MATCH('calculations '!R$1,'2018_commission_structure'!$A$21:$I$21,0)),0)</f>
        <v>0</v>
      </c>
      <c r="S922" s="2">
        <f>IF($H922&gt;L922, ($H922-L922) *INDEX('2018_commission_structure'!$A$21:$I$24,MATCH($E922, '2018_commission_structure'!$A$21:$A$24,0),MATCH(S$1, '2018_commission_structure'!$A$21:$I$21,0)), 0)</f>
        <v>0</v>
      </c>
      <c r="T922" s="2">
        <f t="shared" si="146"/>
        <v>99647.849999999991</v>
      </c>
      <c r="U922" s="2">
        <f t="shared" si="147"/>
        <v>192947.84999999998</v>
      </c>
      <c r="V922" s="2">
        <f>MIN(I922, H922)*INDEX('2018_commission_structure'!$A$15:$I$18,MATCH($E922, '2018_commission_structure'!$A$15:$A$18,0),MATCH(V$1, '2018_commission_structure'!$A$15:$I$15,0))</f>
        <v>99647.849999999991</v>
      </c>
      <c r="W922" s="2">
        <f>IF(H922&gt;I922, MIN(H922-I922, J922-I922)*INDEX('2018_commission_structure'!$A$15:$I$18,MATCH($E922, '2018_commission_structure'!$A$15:$A$18, 0),MATCH(W$1,'2018_commission_structure'!$A$15:$I$15, 0)), 0)</f>
        <v>0</v>
      </c>
      <c r="X922" s="2">
        <f>IF(H922&gt;J922, MIN(H922-J922, K922-J922)*INDEX('2018_commission_structure'!$A$15:$I$24,MATCH($E922, '2018_commission_structure'!$A$15:$A$18, 0),MATCH(X$1, '2018_commission_structure'!$A$15:$I$15, 0)), 0)</f>
        <v>0</v>
      </c>
      <c r="Y922" s="2">
        <f>IF($H922&gt;K922,MIN($H922-K922,L922-K922)*INDEX('2018_commission_structure'!$A$15:$I$24,MATCH($E922,'2018_commission_structure'!$A$15:$A$18,0),MATCH('calculations '!Y$1,'2018_commission_structure'!$A$15:$I$15,0)),0)</f>
        <v>0</v>
      </c>
      <c r="Z922" s="2">
        <f>IF($H922&gt;L922, ($H922-L922) *INDEX('2018_commission_structure'!$A$15:$I$24,MATCH($E922, '2018_commission_structure'!$A$15:$A$18,0),MATCH(Z$1, '2018_commission_structure'!$A$15:$I$15,0)), 0)</f>
        <v>0</v>
      </c>
      <c r="AA922" s="9">
        <f t="shared" si="148"/>
        <v>99647.849999999991</v>
      </c>
      <c r="AB922" s="9">
        <f t="shared" si="149"/>
        <v>192947.84999999998</v>
      </c>
    </row>
    <row r="923" spans="1:28" x14ac:dyDescent="0.25">
      <c r="A923" t="str">
        <f t="shared" si="140"/>
        <v>Ward Mance</v>
      </c>
      <c r="B923">
        <v>4184483038</v>
      </c>
      <c r="C923" t="s">
        <v>1698</v>
      </c>
      <c r="D923" t="s">
        <v>1781</v>
      </c>
      <c r="E923" t="s">
        <v>29</v>
      </c>
      <c r="F923" s="6">
        <v>77207</v>
      </c>
      <c r="G923">
        <f>COUNTIF(deals_closed!D:D,'calculations '!B923)</f>
        <v>22</v>
      </c>
      <c r="H923" s="6">
        <f>SUMIF(deals_closed!D:D,'calculations '!B923,deals_closed!C:C)</f>
        <v>658709</v>
      </c>
      <c r="I923" s="9">
        <f>VLOOKUP(E923,'2018_commission_structure'!$A$22:$I$24,9,FALSE)</f>
        <v>600000</v>
      </c>
      <c r="J923" s="7">
        <f t="shared" si="141"/>
        <v>750000</v>
      </c>
      <c r="K923" s="8">
        <f t="shared" si="142"/>
        <v>900000</v>
      </c>
      <c r="L923" s="9">
        <f t="shared" si="143"/>
        <v>1200000</v>
      </c>
      <c r="M923" s="10">
        <f t="shared" si="144"/>
        <v>1.0978483333333333</v>
      </c>
      <c r="N923" t="str">
        <f t="shared" si="145"/>
        <v>100-125%</v>
      </c>
      <c r="O923" s="9">
        <f>MIN(I923, H923)*INDEX('2018_commission_structure'!$A$21:$I$24,
MATCH($E923, '2018_commission_structure'!$A$21:$A$24,0),
MATCH(O$1, '2018_commission_structure'!$A$21:$I$21,0))</f>
        <v>78000</v>
      </c>
      <c r="P923" s="2">
        <f>IF(H923&gt;I923, MIN(H923-I923, J923-I923)*
INDEX('2018_commission_structure'!$A$21:$I$24,
MATCH($E923, '2018_commission_structure'!$A$21:$A$24, 0),
MATCH(P$1, '2018_commission_structure'!$A$21:$I$21, 0)), 0)</f>
        <v>9980.5300000000007</v>
      </c>
      <c r="Q923" s="2">
        <f>IF(H923&gt;J923, MIN(H923-J923, K923-J923)*
INDEX('2018_commission_structure'!$A$21:$I$24,
MATCH($E923, '2018_commission_structure'!$A$21:$A$24, 0),
MATCH(Q$1, '2018_commission_structure'!$A$21:$I$21, 0)), 0)</f>
        <v>0</v>
      </c>
      <c r="R923" s="2">
        <f>IF($H923&gt;K923,MIN($H923-K923,L923-K923)*INDEX('2018_commission_structure'!$A$21:$I$24,MATCH($E923,'2018_commission_structure'!$A$21:$A$24,0),MATCH('calculations '!R$1,'2018_commission_structure'!$A$21:$I$21,0)),0)</f>
        <v>0</v>
      </c>
      <c r="S923" s="2">
        <f>IF($H923&gt;L923, ($H923-L923) *INDEX('2018_commission_structure'!$A$21:$I$24,MATCH($E923, '2018_commission_structure'!$A$21:$A$24,0),MATCH(S$1, '2018_commission_structure'!$A$21:$I$21,0)), 0)</f>
        <v>0</v>
      </c>
      <c r="T923" s="2">
        <f t="shared" si="146"/>
        <v>87980.53</v>
      </c>
      <c r="U923" s="2">
        <f t="shared" si="147"/>
        <v>165187.53</v>
      </c>
      <c r="V923" s="2">
        <f>MIN(I923, H923)*INDEX('2018_commission_structure'!$A$15:$I$18,MATCH($E923, '2018_commission_structure'!$A$15:$A$18,0),MATCH(V$1, '2018_commission_structure'!$A$15:$I$15,0))</f>
        <v>90000</v>
      </c>
      <c r="W923" s="2">
        <f>IF(H923&gt;I923, MIN(H923-I923, J923-I923)*INDEX('2018_commission_structure'!$A$15:$I$18,MATCH($E923, '2018_commission_structure'!$A$15:$A$18, 0),MATCH(W$1,'2018_commission_structure'!$A$15:$I$15, 0)), 0)</f>
        <v>10567.619999999999</v>
      </c>
      <c r="X923" s="2">
        <f>IF(H923&gt;J923, MIN(H923-J923, K923-J923)*INDEX('2018_commission_structure'!$A$15:$I$24,MATCH($E923, '2018_commission_structure'!$A$15:$A$18, 0),MATCH(X$1, '2018_commission_structure'!$A$15:$I$15, 0)), 0)</f>
        <v>0</v>
      </c>
      <c r="Y923" s="2">
        <f>IF($H923&gt;K923,MIN($H923-K923,L923-K923)*INDEX('2018_commission_structure'!$A$15:$I$24,MATCH($E923,'2018_commission_structure'!$A$15:$A$18,0),MATCH('calculations '!Y$1,'2018_commission_structure'!$A$15:$I$15,0)),0)</f>
        <v>0</v>
      </c>
      <c r="Z923" s="2">
        <f>IF($H923&gt;L923, ($H923-L923) *INDEX('2018_commission_structure'!$A$15:$I$24,MATCH($E923, '2018_commission_structure'!$A$15:$A$18,0),MATCH(Z$1, '2018_commission_structure'!$A$15:$I$15,0)), 0)</f>
        <v>0</v>
      </c>
      <c r="AA923" s="9">
        <f t="shared" si="148"/>
        <v>100567.62</v>
      </c>
      <c r="AB923" s="9">
        <f t="shared" si="149"/>
        <v>177774.62</v>
      </c>
    </row>
    <row r="924" spans="1:28" x14ac:dyDescent="0.25">
      <c r="A924" t="str">
        <f t="shared" si="140"/>
        <v>Kitti Hedworth</v>
      </c>
      <c r="B924">
        <v>5828678620</v>
      </c>
      <c r="C924" t="s">
        <v>1782</v>
      </c>
      <c r="D924" t="s">
        <v>1783</v>
      </c>
      <c r="E924" t="s">
        <v>7</v>
      </c>
      <c r="F924" s="6">
        <v>52885</v>
      </c>
      <c r="G924">
        <f>COUNTIF(deals_closed!D:D,'calculations '!B924)</f>
        <v>25</v>
      </c>
      <c r="H924" s="6">
        <f>SUMIF(deals_closed!D:D,'calculations '!B924,deals_closed!C:C)</f>
        <v>860242</v>
      </c>
      <c r="I924" s="9">
        <f>VLOOKUP(E924,'2018_commission_structure'!$A$22:$I$24,9,FALSE)</f>
        <v>500000</v>
      </c>
      <c r="J924" s="7">
        <f t="shared" si="141"/>
        <v>625000</v>
      </c>
      <c r="K924" s="8">
        <f t="shared" si="142"/>
        <v>750000</v>
      </c>
      <c r="L924" s="9">
        <f t="shared" si="143"/>
        <v>1000000</v>
      </c>
      <c r="M924" s="10">
        <f t="shared" si="144"/>
        <v>1.7204839999999999</v>
      </c>
      <c r="N924" t="str">
        <f t="shared" si="145"/>
        <v>150-200%</v>
      </c>
      <c r="O924" s="9">
        <f>MIN(I924, H924)*INDEX('2018_commission_structure'!$A$21:$I$24,
MATCH($E924, '2018_commission_structure'!$A$21:$A$24,0),
MATCH(O$1, '2018_commission_structure'!$A$21:$I$21,0))</f>
        <v>50000</v>
      </c>
      <c r="P924" s="2">
        <f>IF(H924&gt;I924, MIN(H924-I924, J924-I924)*
INDEX('2018_commission_structure'!$A$21:$I$24,
MATCH($E924, '2018_commission_structure'!$A$21:$A$24, 0),
MATCH(P$1, '2018_commission_structure'!$A$21:$I$21, 0)), 0)</f>
        <v>18750</v>
      </c>
      <c r="Q924" s="2">
        <f>IF(H924&gt;J924, MIN(H924-J924, K924-J924)*
INDEX('2018_commission_structure'!$A$21:$I$24,
MATCH($E924, '2018_commission_structure'!$A$21:$A$24, 0),
MATCH(Q$1, '2018_commission_structure'!$A$21:$I$21, 0)), 0)</f>
        <v>22500</v>
      </c>
      <c r="R924" s="2">
        <f>IF($H924&gt;K924,MIN($H924-K924,L924-K924)*INDEX('2018_commission_structure'!$A$21:$I$24,MATCH($E924,'2018_commission_structure'!$A$21:$A$24,0),MATCH('calculations '!R$1,'2018_commission_structure'!$A$21:$I$21,0)),0)</f>
        <v>24253.24</v>
      </c>
      <c r="S924" s="2">
        <f>IF($H924&gt;L924, ($H924-L924) *INDEX('2018_commission_structure'!$A$21:$I$24,MATCH($E924, '2018_commission_structure'!$A$21:$A$24,0),MATCH(S$1, '2018_commission_structure'!$A$21:$I$21,0)), 0)</f>
        <v>0</v>
      </c>
      <c r="T924" s="2">
        <f t="shared" si="146"/>
        <v>115503.24</v>
      </c>
      <c r="U924" s="2">
        <f t="shared" si="147"/>
        <v>168388.24</v>
      </c>
      <c r="V924" s="2">
        <f>MIN(I924, H924)*INDEX('2018_commission_structure'!$A$15:$I$18,MATCH($E924, '2018_commission_structure'!$A$15:$A$18,0),MATCH(V$1, '2018_commission_structure'!$A$15:$I$15,0))</f>
        <v>60000</v>
      </c>
      <c r="W924" s="2">
        <f>IF(H924&gt;I924, MIN(H924-I924, J924-I924)*INDEX('2018_commission_structure'!$A$15:$I$18,MATCH($E924, '2018_commission_structure'!$A$15:$A$18, 0),MATCH(W$1,'2018_commission_structure'!$A$15:$I$15, 0)), 0)</f>
        <v>21250</v>
      </c>
      <c r="X924" s="2">
        <f>IF(H924&gt;J924, MIN(H924-J924, K924-J924)*INDEX('2018_commission_structure'!$A$15:$I$24,MATCH($E924, '2018_commission_structure'!$A$15:$A$18, 0),MATCH(X$1, '2018_commission_structure'!$A$15:$I$15, 0)), 0)</f>
        <v>25000</v>
      </c>
      <c r="Y924" s="2">
        <f>IF($H924&gt;K924,MIN($H924-K924,L924-K924)*INDEX('2018_commission_structure'!$A$15:$I$24,MATCH($E924,'2018_commission_structure'!$A$15:$A$18,0),MATCH('calculations '!Y$1,'2018_commission_structure'!$A$15:$I$15,0)),0)</f>
        <v>24253.24</v>
      </c>
      <c r="Z924" s="2">
        <f>IF($H924&gt;L924, ($H924-L924) *INDEX('2018_commission_structure'!$A$15:$I$24,MATCH($E924, '2018_commission_structure'!$A$15:$A$18,0),MATCH(Z$1, '2018_commission_structure'!$A$15:$I$15,0)), 0)</f>
        <v>0</v>
      </c>
      <c r="AA924" s="9">
        <f t="shared" si="148"/>
        <v>130503.24</v>
      </c>
      <c r="AB924" s="9">
        <f t="shared" si="149"/>
        <v>183388.24</v>
      </c>
    </row>
    <row r="925" spans="1:28" x14ac:dyDescent="0.25">
      <c r="A925" t="str">
        <f t="shared" si="140"/>
        <v>Jessica Derye-Barrett</v>
      </c>
      <c r="B925">
        <v>1420239228</v>
      </c>
      <c r="C925" t="s">
        <v>1662</v>
      </c>
      <c r="D925" t="s">
        <v>1784</v>
      </c>
      <c r="E925" t="s">
        <v>29</v>
      </c>
      <c r="F925" s="6">
        <v>62855</v>
      </c>
      <c r="G925">
        <f>COUNTIF(deals_closed!D:D,'calculations '!B925)</f>
        <v>16</v>
      </c>
      <c r="H925" s="6">
        <f>SUMIF(deals_closed!D:D,'calculations '!B925,deals_closed!C:C)</f>
        <v>593010</v>
      </c>
      <c r="I925" s="9">
        <f>VLOOKUP(E925,'2018_commission_structure'!$A$22:$I$24,9,FALSE)</f>
        <v>600000</v>
      </c>
      <c r="J925" s="7">
        <f t="shared" si="141"/>
        <v>750000</v>
      </c>
      <c r="K925" s="8">
        <f t="shared" si="142"/>
        <v>900000</v>
      </c>
      <c r="L925" s="9">
        <f t="shared" si="143"/>
        <v>1200000</v>
      </c>
      <c r="M925" s="10">
        <f t="shared" si="144"/>
        <v>0.98834999999999995</v>
      </c>
      <c r="N925" t="str">
        <f t="shared" si="145"/>
        <v>0-100%</v>
      </c>
      <c r="O925" s="9">
        <f>MIN(I925, H925)*INDEX('2018_commission_structure'!$A$21:$I$24,
MATCH($E925, '2018_commission_structure'!$A$21:$A$24,0),
MATCH(O$1, '2018_commission_structure'!$A$21:$I$21,0))</f>
        <v>77091.3</v>
      </c>
      <c r="P925" s="2">
        <f>IF(H925&gt;I925, MIN(H925-I925, J925-I925)*
INDEX('2018_commission_structure'!$A$21:$I$24,
MATCH($E925, '2018_commission_structure'!$A$21:$A$24, 0),
MATCH(P$1, '2018_commission_structure'!$A$21:$I$21, 0)), 0)</f>
        <v>0</v>
      </c>
      <c r="Q925" s="2">
        <f>IF(H925&gt;J925, MIN(H925-J925, K925-J925)*
INDEX('2018_commission_structure'!$A$21:$I$24,
MATCH($E925, '2018_commission_structure'!$A$21:$A$24, 0),
MATCH(Q$1, '2018_commission_structure'!$A$21:$I$21, 0)), 0)</f>
        <v>0</v>
      </c>
      <c r="R925" s="2">
        <f>IF($H925&gt;K925,MIN($H925-K925,L925-K925)*INDEX('2018_commission_structure'!$A$21:$I$24,MATCH($E925,'2018_commission_structure'!$A$21:$A$24,0),MATCH('calculations '!R$1,'2018_commission_structure'!$A$21:$I$21,0)),0)</f>
        <v>0</v>
      </c>
      <c r="S925" s="2">
        <f>IF($H925&gt;L925, ($H925-L925) *INDEX('2018_commission_structure'!$A$21:$I$24,MATCH($E925, '2018_commission_structure'!$A$21:$A$24,0),MATCH(S$1, '2018_commission_structure'!$A$21:$I$21,0)), 0)</f>
        <v>0</v>
      </c>
      <c r="T925" s="2">
        <f t="shared" si="146"/>
        <v>77091.3</v>
      </c>
      <c r="U925" s="2">
        <f t="shared" si="147"/>
        <v>139946.29999999999</v>
      </c>
      <c r="V925" s="2">
        <f>MIN(I925, H925)*INDEX('2018_commission_structure'!$A$15:$I$18,MATCH($E925, '2018_commission_structure'!$A$15:$A$18,0),MATCH(V$1, '2018_commission_structure'!$A$15:$I$15,0))</f>
        <v>88951.5</v>
      </c>
      <c r="W925" s="2">
        <f>IF(H925&gt;I925, MIN(H925-I925, J925-I925)*INDEX('2018_commission_structure'!$A$15:$I$18,MATCH($E925, '2018_commission_structure'!$A$15:$A$18, 0),MATCH(W$1,'2018_commission_structure'!$A$15:$I$15, 0)), 0)</f>
        <v>0</v>
      </c>
      <c r="X925" s="2">
        <f>IF(H925&gt;J925, MIN(H925-J925, K925-J925)*INDEX('2018_commission_structure'!$A$15:$I$24,MATCH($E925, '2018_commission_structure'!$A$15:$A$18, 0),MATCH(X$1, '2018_commission_structure'!$A$15:$I$15, 0)), 0)</f>
        <v>0</v>
      </c>
      <c r="Y925" s="2">
        <f>IF($H925&gt;K925,MIN($H925-K925,L925-K925)*INDEX('2018_commission_structure'!$A$15:$I$24,MATCH($E925,'2018_commission_structure'!$A$15:$A$18,0),MATCH('calculations '!Y$1,'2018_commission_structure'!$A$15:$I$15,0)),0)</f>
        <v>0</v>
      </c>
      <c r="Z925" s="2">
        <f>IF($H925&gt;L925, ($H925-L925) *INDEX('2018_commission_structure'!$A$15:$I$24,MATCH($E925, '2018_commission_structure'!$A$15:$A$18,0),MATCH(Z$1, '2018_commission_structure'!$A$15:$I$15,0)), 0)</f>
        <v>0</v>
      </c>
      <c r="AA925" s="9">
        <f t="shared" si="148"/>
        <v>88951.5</v>
      </c>
      <c r="AB925" s="9">
        <f t="shared" si="149"/>
        <v>151806.5</v>
      </c>
    </row>
    <row r="926" spans="1:28" x14ac:dyDescent="0.25">
      <c r="A926" t="str">
        <f t="shared" si="140"/>
        <v>Netti Scullion</v>
      </c>
      <c r="B926">
        <v>397599129</v>
      </c>
      <c r="C926" t="s">
        <v>1785</v>
      </c>
      <c r="D926" t="s">
        <v>1786</v>
      </c>
      <c r="E926" t="s">
        <v>7</v>
      </c>
      <c r="F926" s="6">
        <v>32665</v>
      </c>
      <c r="G926">
        <f>COUNTIF(deals_closed!D:D,'calculations '!B926)</f>
        <v>20</v>
      </c>
      <c r="H926" s="6">
        <f>SUMIF(deals_closed!D:D,'calculations '!B926,deals_closed!C:C)</f>
        <v>684528</v>
      </c>
      <c r="I926" s="9">
        <f>VLOOKUP(E926,'2018_commission_structure'!$A$22:$I$24,9,FALSE)</f>
        <v>500000</v>
      </c>
      <c r="J926" s="7">
        <f t="shared" si="141"/>
        <v>625000</v>
      </c>
      <c r="K926" s="8">
        <f t="shared" si="142"/>
        <v>750000</v>
      </c>
      <c r="L926" s="9">
        <f t="shared" si="143"/>
        <v>1000000</v>
      </c>
      <c r="M926" s="10">
        <f t="shared" si="144"/>
        <v>1.3690560000000001</v>
      </c>
      <c r="N926" t="str">
        <f t="shared" si="145"/>
        <v>125-150%</v>
      </c>
      <c r="O926" s="9">
        <f>MIN(I926, H926)*INDEX('2018_commission_structure'!$A$21:$I$24,
MATCH($E926, '2018_commission_structure'!$A$21:$A$24,0),
MATCH(O$1, '2018_commission_structure'!$A$21:$I$21,0))</f>
        <v>50000</v>
      </c>
      <c r="P926" s="2">
        <f>IF(H926&gt;I926, MIN(H926-I926, J926-I926)*
INDEX('2018_commission_structure'!$A$21:$I$24,
MATCH($E926, '2018_commission_structure'!$A$21:$A$24, 0),
MATCH(P$1, '2018_commission_structure'!$A$21:$I$21, 0)), 0)</f>
        <v>18750</v>
      </c>
      <c r="Q926" s="2">
        <f>IF(H926&gt;J926, MIN(H926-J926, K926-J926)*
INDEX('2018_commission_structure'!$A$21:$I$24,
MATCH($E926, '2018_commission_structure'!$A$21:$A$24, 0),
MATCH(Q$1, '2018_commission_structure'!$A$21:$I$21, 0)), 0)</f>
        <v>10715.039999999999</v>
      </c>
      <c r="R926" s="2">
        <f>IF($H926&gt;K926,MIN($H926-K926,L926-K926)*INDEX('2018_commission_structure'!$A$21:$I$24,MATCH($E926,'2018_commission_structure'!$A$21:$A$24,0),MATCH('calculations '!R$1,'2018_commission_structure'!$A$21:$I$21,0)),0)</f>
        <v>0</v>
      </c>
      <c r="S926" s="2">
        <f>IF($H926&gt;L926, ($H926-L926) *INDEX('2018_commission_structure'!$A$21:$I$24,MATCH($E926, '2018_commission_structure'!$A$21:$A$24,0),MATCH(S$1, '2018_commission_structure'!$A$21:$I$21,0)), 0)</f>
        <v>0</v>
      </c>
      <c r="T926" s="2">
        <f t="shared" si="146"/>
        <v>79465.039999999994</v>
      </c>
      <c r="U926" s="2">
        <f t="shared" si="147"/>
        <v>112130.04</v>
      </c>
      <c r="V926" s="2">
        <f>MIN(I926, H926)*INDEX('2018_commission_structure'!$A$15:$I$18,MATCH($E926, '2018_commission_structure'!$A$15:$A$18,0),MATCH(V$1, '2018_commission_structure'!$A$15:$I$15,0))</f>
        <v>60000</v>
      </c>
      <c r="W926" s="2">
        <f>IF(H926&gt;I926, MIN(H926-I926, J926-I926)*INDEX('2018_commission_structure'!$A$15:$I$18,MATCH($E926, '2018_commission_structure'!$A$15:$A$18, 0),MATCH(W$1,'2018_commission_structure'!$A$15:$I$15, 0)), 0)</f>
        <v>21250</v>
      </c>
      <c r="X926" s="2">
        <f>IF(H926&gt;J926, MIN(H926-J926, K926-J926)*INDEX('2018_commission_structure'!$A$15:$I$24,MATCH($E926, '2018_commission_structure'!$A$15:$A$18, 0),MATCH(X$1, '2018_commission_structure'!$A$15:$I$15, 0)), 0)</f>
        <v>11905.6</v>
      </c>
      <c r="Y926" s="2">
        <f>IF($H926&gt;K926,MIN($H926-K926,L926-K926)*INDEX('2018_commission_structure'!$A$15:$I$24,MATCH($E926,'2018_commission_structure'!$A$15:$A$18,0),MATCH('calculations '!Y$1,'2018_commission_structure'!$A$15:$I$15,0)),0)</f>
        <v>0</v>
      </c>
      <c r="Z926" s="2">
        <f>IF($H926&gt;L926, ($H926-L926) *INDEX('2018_commission_structure'!$A$15:$I$24,MATCH($E926, '2018_commission_structure'!$A$15:$A$18,0),MATCH(Z$1, '2018_commission_structure'!$A$15:$I$15,0)), 0)</f>
        <v>0</v>
      </c>
      <c r="AA926" s="9">
        <f t="shared" si="148"/>
        <v>93155.6</v>
      </c>
      <c r="AB926" s="9">
        <f t="shared" si="149"/>
        <v>125820.6</v>
      </c>
    </row>
    <row r="927" spans="1:28" x14ac:dyDescent="0.25">
      <c r="A927" t="str">
        <f t="shared" si="140"/>
        <v>Kimberlyn Maffia</v>
      </c>
      <c r="B927">
        <v>3156820482</v>
      </c>
      <c r="C927" t="s">
        <v>1787</v>
      </c>
      <c r="D927" t="s">
        <v>1788</v>
      </c>
      <c r="E927" t="s">
        <v>10</v>
      </c>
      <c r="F927" s="6">
        <v>121894</v>
      </c>
      <c r="G927">
        <f>COUNTIF(deals_closed!D:D,'calculations '!B927)</f>
        <v>24</v>
      </c>
      <c r="H927" s="6">
        <f>SUMIF(deals_closed!D:D,'calculations '!B927,deals_closed!C:C)</f>
        <v>765238</v>
      </c>
      <c r="I927" s="9">
        <f>VLOOKUP(E927,'2018_commission_structure'!$A$22:$I$24,9,FALSE)</f>
        <v>750000</v>
      </c>
      <c r="J927" s="7">
        <f t="shared" si="141"/>
        <v>937500</v>
      </c>
      <c r="K927" s="8">
        <f t="shared" si="142"/>
        <v>1125000</v>
      </c>
      <c r="L927" s="9">
        <f t="shared" si="143"/>
        <v>1500000</v>
      </c>
      <c r="M927" s="10">
        <f t="shared" si="144"/>
        <v>1.0203173333333333</v>
      </c>
      <c r="N927" t="str">
        <f t="shared" si="145"/>
        <v>100-125%</v>
      </c>
      <c r="O927" s="9">
        <f>MIN(I927, H927)*INDEX('2018_commission_structure'!$A$21:$I$24,
MATCH($E927, '2018_commission_structure'!$A$21:$A$24,0),
MATCH(O$1, '2018_commission_structure'!$A$21:$I$21,0))</f>
        <v>112500</v>
      </c>
      <c r="P927" s="2">
        <f>IF(H927&gt;I927, MIN(H927-I927, J927-I927)*
INDEX('2018_commission_structure'!$A$21:$I$24,
MATCH($E927, '2018_commission_structure'!$A$21:$A$24, 0),
MATCH(P$1, '2018_commission_structure'!$A$21:$I$21, 0)), 0)</f>
        <v>2895.2200000000003</v>
      </c>
      <c r="Q927" s="2">
        <f>IF(H927&gt;J927, MIN(H927-J927, K927-J927)*
INDEX('2018_commission_structure'!$A$21:$I$24,
MATCH($E927, '2018_commission_structure'!$A$21:$A$24, 0),
MATCH(Q$1, '2018_commission_structure'!$A$21:$I$21, 0)), 0)</f>
        <v>0</v>
      </c>
      <c r="R927" s="2">
        <f>IF($H927&gt;K927,MIN($H927-K927,L927-K927)*INDEX('2018_commission_structure'!$A$21:$I$24,MATCH($E927,'2018_commission_structure'!$A$21:$A$24,0),MATCH('calculations '!R$1,'2018_commission_structure'!$A$21:$I$21,0)),0)</f>
        <v>0</v>
      </c>
      <c r="S927" s="2">
        <f>IF($H927&gt;L927, ($H927-L927) *INDEX('2018_commission_structure'!$A$21:$I$24,MATCH($E927, '2018_commission_structure'!$A$21:$A$24,0),MATCH(S$1, '2018_commission_structure'!$A$21:$I$21,0)), 0)</f>
        <v>0</v>
      </c>
      <c r="T927" s="2">
        <f t="shared" si="146"/>
        <v>115395.22</v>
      </c>
      <c r="U927" s="2">
        <f t="shared" si="147"/>
        <v>237289.22</v>
      </c>
      <c r="V927" s="2">
        <f>MIN(I927, H927)*INDEX('2018_commission_structure'!$A$15:$I$18,MATCH($E927, '2018_commission_structure'!$A$15:$A$18,0),MATCH(V$1, '2018_commission_structure'!$A$15:$I$15,0))</f>
        <v>112500</v>
      </c>
      <c r="W927" s="2">
        <f>IF(H927&gt;I927, MIN(H927-I927, J927-I927)*INDEX('2018_commission_structure'!$A$15:$I$18,MATCH($E927, '2018_commission_structure'!$A$15:$A$18, 0),MATCH(W$1,'2018_commission_structure'!$A$15:$I$15, 0)), 0)</f>
        <v>3352.36</v>
      </c>
      <c r="X927" s="2">
        <f>IF(H927&gt;J927, MIN(H927-J927, K927-J927)*INDEX('2018_commission_structure'!$A$15:$I$24,MATCH($E927, '2018_commission_structure'!$A$15:$A$18, 0),MATCH(X$1, '2018_commission_structure'!$A$15:$I$15, 0)), 0)</f>
        <v>0</v>
      </c>
      <c r="Y927" s="2">
        <f>IF($H927&gt;K927,MIN($H927-K927,L927-K927)*INDEX('2018_commission_structure'!$A$15:$I$24,MATCH($E927,'2018_commission_structure'!$A$15:$A$18,0),MATCH('calculations '!Y$1,'2018_commission_structure'!$A$15:$I$15,0)),0)</f>
        <v>0</v>
      </c>
      <c r="Z927" s="2">
        <f>IF($H927&gt;L927, ($H927-L927) *INDEX('2018_commission_structure'!$A$15:$I$24,MATCH($E927, '2018_commission_structure'!$A$15:$A$18,0),MATCH(Z$1, '2018_commission_structure'!$A$15:$I$15,0)), 0)</f>
        <v>0</v>
      </c>
      <c r="AA927" s="9">
        <f t="shared" si="148"/>
        <v>115852.36</v>
      </c>
      <c r="AB927" s="9">
        <f t="shared" si="149"/>
        <v>237746.36</v>
      </c>
    </row>
    <row r="928" spans="1:28" x14ac:dyDescent="0.25">
      <c r="A928" t="str">
        <f t="shared" si="140"/>
        <v>Saree Exrol</v>
      </c>
      <c r="B928">
        <v>7688943361</v>
      </c>
      <c r="C928" t="s">
        <v>1789</v>
      </c>
      <c r="D928" t="s">
        <v>1790</v>
      </c>
      <c r="E928" t="s">
        <v>10</v>
      </c>
      <c r="F928" s="6">
        <v>113364</v>
      </c>
      <c r="G928">
        <f>COUNTIF(deals_closed!D:D,'calculations '!B928)</f>
        <v>24</v>
      </c>
      <c r="H928" s="6">
        <f>SUMIF(deals_closed!D:D,'calculations '!B928,deals_closed!C:C)</f>
        <v>818193</v>
      </c>
      <c r="I928" s="9">
        <f>VLOOKUP(E928,'2018_commission_structure'!$A$22:$I$24,9,FALSE)</f>
        <v>750000</v>
      </c>
      <c r="J928" s="7">
        <f t="shared" si="141"/>
        <v>937500</v>
      </c>
      <c r="K928" s="8">
        <f t="shared" si="142"/>
        <v>1125000</v>
      </c>
      <c r="L928" s="9">
        <f t="shared" si="143"/>
        <v>1500000</v>
      </c>
      <c r="M928" s="10">
        <f t="shared" si="144"/>
        <v>1.090924</v>
      </c>
      <c r="N928" t="str">
        <f t="shared" si="145"/>
        <v>100-125%</v>
      </c>
      <c r="O928" s="9">
        <f>MIN(I928, H928)*INDEX('2018_commission_structure'!$A$21:$I$24,
MATCH($E928, '2018_commission_structure'!$A$21:$A$24,0),
MATCH(O$1, '2018_commission_structure'!$A$21:$I$21,0))</f>
        <v>112500</v>
      </c>
      <c r="P928" s="2">
        <f>IF(H928&gt;I928, MIN(H928-I928, J928-I928)*
INDEX('2018_commission_structure'!$A$21:$I$24,
MATCH($E928, '2018_commission_structure'!$A$21:$A$24, 0),
MATCH(P$1, '2018_commission_structure'!$A$21:$I$21, 0)), 0)</f>
        <v>12956.67</v>
      </c>
      <c r="Q928" s="2">
        <f>IF(H928&gt;J928, MIN(H928-J928, K928-J928)*
INDEX('2018_commission_structure'!$A$21:$I$24,
MATCH($E928, '2018_commission_structure'!$A$21:$A$24, 0),
MATCH(Q$1, '2018_commission_structure'!$A$21:$I$21, 0)), 0)</f>
        <v>0</v>
      </c>
      <c r="R928" s="2">
        <f>IF($H928&gt;K928,MIN($H928-K928,L928-K928)*INDEX('2018_commission_structure'!$A$21:$I$24,MATCH($E928,'2018_commission_structure'!$A$21:$A$24,0),MATCH('calculations '!R$1,'2018_commission_structure'!$A$21:$I$21,0)),0)</f>
        <v>0</v>
      </c>
      <c r="S928" s="2">
        <f>IF($H928&gt;L928, ($H928-L928) *INDEX('2018_commission_structure'!$A$21:$I$24,MATCH($E928, '2018_commission_structure'!$A$21:$A$24,0),MATCH(S$1, '2018_commission_structure'!$A$21:$I$21,0)), 0)</f>
        <v>0</v>
      </c>
      <c r="T928" s="2">
        <f t="shared" si="146"/>
        <v>125456.67</v>
      </c>
      <c r="U928" s="2">
        <f t="shared" si="147"/>
        <v>238820.66999999998</v>
      </c>
      <c r="V928" s="2">
        <f>MIN(I928, H928)*INDEX('2018_commission_structure'!$A$15:$I$18,MATCH($E928, '2018_commission_structure'!$A$15:$A$18,0),MATCH(V$1, '2018_commission_structure'!$A$15:$I$15,0))</f>
        <v>112500</v>
      </c>
      <c r="W928" s="2">
        <f>IF(H928&gt;I928, MIN(H928-I928, J928-I928)*INDEX('2018_commission_structure'!$A$15:$I$18,MATCH($E928, '2018_commission_structure'!$A$15:$A$18, 0),MATCH(W$1,'2018_commission_structure'!$A$15:$I$15, 0)), 0)</f>
        <v>15002.460000000001</v>
      </c>
      <c r="X928" s="2">
        <f>IF(H928&gt;J928, MIN(H928-J928, K928-J928)*INDEX('2018_commission_structure'!$A$15:$I$24,MATCH($E928, '2018_commission_structure'!$A$15:$A$18, 0),MATCH(X$1, '2018_commission_structure'!$A$15:$I$15, 0)), 0)</f>
        <v>0</v>
      </c>
      <c r="Y928" s="2">
        <f>IF($H928&gt;K928,MIN($H928-K928,L928-K928)*INDEX('2018_commission_structure'!$A$15:$I$24,MATCH($E928,'2018_commission_structure'!$A$15:$A$18,0),MATCH('calculations '!Y$1,'2018_commission_structure'!$A$15:$I$15,0)),0)</f>
        <v>0</v>
      </c>
      <c r="Z928" s="2">
        <f>IF($H928&gt;L928, ($H928-L928) *INDEX('2018_commission_structure'!$A$15:$I$24,MATCH($E928, '2018_commission_structure'!$A$15:$A$18,0),MATCH(Z$1, '2018_commission_structure'!$A$15:$I$15,0)), 0)</f>
        <v>0</v>
      </c>
      <c r="AA928" s="9">
        <f t="shared" si="148"/>
        <v>127502.46</v>
      </c>
      <c r="AB928" s="9">
        <f t="shared" si="149"/>
        <v>240866.46000000002</v>
      </c>
    </row>
    <row r="929" spans="1:28" x14ac:dyDescent="0.25">
      <c r="A929" t="str">
        <f t="shared" si="140"/>
        <v>Packston Gamlin</v>
      </c>
      <c r="B929">
        <v>3560320844</v>
      </c>
      <c r="C929" t="s">
        <v>1791</v>
      </c>
      <c r="D929" t="s">
        <v>1792</v>
      </c>
      <c r="E929" t="s">
        <v>29</v>
      </c>
      <c r="F929" s="6">
        <v>72341</v>
      </c>
      <c r="G929">
        <f>COUNTIF(deals_closed!D:D,'calculations '!B929)</f>
        <v>22</v>
      </c>
      <c r="H929" s="6">
        <f>SUMIF(deals_closed!D:D,'calculations '!B929,deals_closed!C:C)</f>
        <v>792767</v>
      </c>
      <c r="I929" s="9">
        <f>VLOOKUP(E929,'2018_commission_structure'!$A$22:$I$24,9,FALSE)</f>
        <v>600000</v>
      </c>
      <c r="J929" s="7">
        <f t="shared" si="141"/>
        <v>750000</v>
      </c>
      <c r="K929" s="8">
        <f t="shared" si="142"/>
        <v>900000</v>
      </c>
      <c r="L929" s="9">
        <f t="shared" si="143"/>
        <v>1200000</v>
      </c>
      <c r="M929" s="10">
        <f t="shared" si="144"/>
        <v>1.3212783333333333</v>
      </c>
      <c r="N929" t="str">
        <f t="shared" si="145"/>
        <v>125-150%</v>
      </c>
      <c r="O929" s="9">
        <f>MIN(I929, H929)*INDEX('2018_commission_structure'!$A$21:$I$24,
MATCH($E929, '2018_commission_structure'!$A$21:$A$24,0),
MATCH(O$1, '2018_commission_structure'!$A$21:$I$21,0))</f>
        <v>78000</v>
      </c>
      <c r="P929" s="2">
        <f>IF(H929&gt;I929, MIN(H929-I929, J929-I929)*
INDEX('2018_commission_structure'!$A$21:$I$24,
MATCH($E929, '2018_commission_structure'!$A$21:$A$24, 0),
MATCH(P$1, '2018_commission_structure'!$A$21:$I$21, 0)), 0)</f>
        <v>25500.000000000004</v>
      </c>
      <c r="Q929" s="2">
        <f>IF(H929&gt;J929, MIN(H929-J929, K929-J929)*
INDEX('2018_commission_structure'!$A$21:$I$24,
MATCH($E929, '2018_commission_structure'!$A$21:$A$24, 0),
MATCH(Q$1, '2018_commission_structure'!$A$21:$I$21, 0)), 0)</f>
        <v>8981.07</v>
      </c>
      <c r="R929" s="2">
        <f>IF($H929&gt;K929,MIN($H929-K929,L929-K929)*INDEX('2018_commission_structure'!$A$21:$I$24,MATCH($E929,'2018_commission_structure'!$A$21:$A$24,0),MATCH('calculations '!R$1,'2018_commission_structure'!$A$21:$I$21,0)),0)</f>
        <v>0</v>
      </c>
      <c r="S929" s="2">
        <f>IF($H929&gt;L929, ($H929-L929) *INDEX('2018_commission_structure'!$A$21:$I$24,MATCH($E929, '2018_commission_structure'!$A$21:$A$24,0),MATCH(S$1, '2018_commission_structure'!$A$21:$I$21,0)), 0)</f>
        <v>0</v>
      </c>
      <c r="T929" s="2">
        <f t="shared" si="146"/>
        <v>112481.07</v>
      </c>
      <c r="U929" s="2">
        <f t="shared" si="147"/>
        <v>184822.07</v>
      </c>
      <c r="V929" s="2">
        <f>MIN(I929, H929)*INDEX('2018_commission_structure'!$A$15:$I$18,MATCH($E929, '2018_commission_structure'!$A$15:$A$18,0),MATCH(V$1, '2018_commission_structure'!$A$15:$I$15,0))</f>
        <v>90000</v>
      </c>
      <c r="W929" s="2">
        <f>IF(H929&gt;I929, MIN(H929-I929, J929-I929)*INDEX('2018_commission_structure'!$A$15:$I$18,MATCH($E929, '2018_commission_structure'!$A$15:$A$18, 0),MATCH(W$1,'2018_commission_structure'!$A$15:$I$15, 0)), 0)</f>
        <v>27000</v>
      </c>
      <c r="X929" s="2">
        <f>IF(H929&gt;J929, MIN(H929-J929, K929-J929)*INDEX('2018_commission_structure'!$A$15:$I$24,MATCH($E929, '2018_commission_structure'!$A$15:$A$18, 0),MATCH(X$1, '2018_commission_structure'!$A$15:$I$15, 0)), 0)</f>
        <v>10691.75</v>
      </c>
      <c r="Y929" s="2">
        <f>IF($H929&gt;K929,MIN($H929-K929,L929-K929)*INDEX('2018_commission_structure'!$A$15:$I$24,MATCH($E929,'2018_commission_structure'!$A$15:$A$18,0),MATCH('calculations '!Y$1,'2018_commission_structure'!$A$15:$I$15,0)),0)</f>
        <v>0</v>
      </c>
      <c r="Z929" s="2">
        <f>IF($H929&gt;L929, ($H929-L929) *INDEX('2018_commission_structure'!$A$15:$I$24,MATCH($E929, '2018_commission_structure'!$A$15:$A$18,0),MATCH(Z$1, '2018_commission_structure'!$A$15:$I$15,0)), 0)</f>
        <v>0</v>
      </c>
      <c r="AA929" s="9">
        <f t="shared" si="148"/>
        <v>127691.75</v>
      </c>
      <c r="AB929" s="9">
        <f t="shared" si="149"/>
        <v>200032.75</v>
      </c>
    </row>
    <row r="930" spans="1:28" x14ac:dyDescent="0.25">
      <c r="A930" t="str">
        <f t="shared" si="140"/>
        <v>Barr Orring</v>
      </c>
      <c r="B930">
        <v>2908560011</v>
      </c>
      <c r="C930" t="s">
        <v>1793</v>
      </c>
      <c r="D930" t="s">
        <v>1794</v>
      </c>
      <c r="E930" t="s">
        <v>10</v>
      </c>
      <c r="F930" s="6">
        <v>103276</v>
      </c>
      <c r="G930">
        <f>COUNTIF(deals_closed!D:D,'calculations '!B930)</f>
        <v>28</v>
      </c>
      <c r="H930" s="6">
        <f>SUMIF(deals_closed!D:D,'calculations '!B930,deals_closed!C:C)</f>
        <v>930406</v>
      </c>
      <c r="I930" s="9">
        <f>VLOOKUP(E930,'2018_commission_structure'!$A$22:$I$24,9,FALSE)</f>
        <v>750000</v>
      </c>
      <c r="J930" s="7">
        <f t="shared" si="141"/>
        <v>937500</v>
      </c>
      <c r="K930" s="8">
        <f t="shared" si="142"/>
        <v>1125000</v>
      </c>
      <c r="L930" s="9">
        <f t="shared" si="143"/>
        <v>1500000</v>
      </c>
      <c r="M930" s="10">
        <f t="shared" si="144"/>
        <v>1.2405413333333333</v>
      </c>
      <c r="N930" t="str">
        <f t="shared" si="145"/>
        <v>100-125%</v>
      </c>
      <c r="O930" s="9">
        <f>MIN(I930, H930)*INDEX('2018_commission_structure'!$A$21:$I$24,
MATCH($E930, '2018_commission_structure'!$A$21:$A$24,0),
MATCH(O$1, '2018_commission_structure'!$A$21:$I$21,0))</f>
        <v>112500</v>
      </c>
      <c r="P930" s="2">
        <f>IF(H930&gt;I930, MIN(H930-I930, J930-I930)*
INDEX('2018_commission_structure'!$A$21:$I$24,
MATCH($E930, '2018_commission_structure'!$A$21:$A$24, 0),
MATCH(P$1, '2018_commission_structure'!$A$21:$I$21, 0)), 0)</f>
        <v>34277.14</v>
      </c>
      <c r="Q930" s="2">
        <f>IF(H930&gt;J930, MIN(H930-J930, K930-J930)*
INDEX('2018_commission_structure'!$A$21:$I$24,
MATCH($E930, '2018_commission_structure'!$A$21:$A$24, 0),
MATCH(Q$1, '2018_commission_structure'!$A$21:$I$21, 0)), 0)</f>
        <v>0</v>
      </c>
      <c r="R930" s="2">
        <f>IF($H930&gt;K930,MIN($H930-K930,L930-K930)*INDEX('2018_commission_structure'!$A$21:$I$24,MATCH($E930,'2018_commission_structure'!$A$21:$A$24,0),MATCH('calculations '!R$1,'2018_commission_structure'!$A$21:$I$21,0)),0)</f>
        <v>0</v>
      </c>
      <c r="S930" s="2">
        <f>IF($H930&gt;L930, ($H930-L930) *INDEX('2018_commission_structure'!$A$21:$I$24,MATCH($E930, '2018_commission_structure'!$A$21:$A$24,0),MATCH(S$1, '2018_commission_structure'!$A$21:$I$21,0)), 0)</f>
        <v>0</v>
      </c>
      <c r="T930" s="2">
        <f t="shared" si="146"/>
        <v>146777.14000000001</v>
      </c>
      <c r="U930" s="2">
        <f t="shared" si="147"/>
        <v>250053.14</v>
      </c>
      <c r="V930" s="2">
        <f>MIN(I930, H930)*INDEX('2018_commission_structure'!$A$15:$I$18,MATCH($E930, '2018_commission_structure'!$A$15:$A$18,0),MATCH(V$1, '2018_commission_structure'!$A$15:$I$15,0))</f>
        <v>112500</v>
      </c>
      <c r="W930" s="2">
        <f>IF(H930&gt;I930, MIN(H930-I930, J930-I930)*INDEX('2018_commission_structure'!$A$15:$I$18,MATCH($E930, '2018_commission_structure'!$A$15:$A$18, 0),MATCH(W$1,'2018_commission_structure'!$A$15:$I$15, 0)), 0)</f>
        <v>39689.32</v>
      </c>
      <c r="X930" s="2">
        <f>IF(H930&gt;J930, MIN(H930-J930, K930-J930)*INDEX('2018_commission_structure'!$A$15:$I$24,MATCH($E930, '2018_commission_structure'!$A$15:$A$18, 0),MATCH(X$1, '2018_commission_structure'!$A$15:$I$15, 0)), 0)</f>
        <v>0</v>
      </c>
      <c r="Y930" s="2">
        <f>IF($H930&gt;K930,MIN($H930-K930,L930-K930)*INDEX('2018_commission_structure'!$A$15:$I$24,MATCH($E930,'2018_commission_structure'!$A$15:$A$18,0),MATCH('calculations '!Y$1,'2018_commission_structure'!$A$15:$I$15,0)),0)</f>
        <v>0</v>
      </c>
      <c r="Z930" s="2">
        <f>IF($H930&gt;L930, ($H930-L930) *INDEX('2018_commission_structure'!$A$15:$I$24,MATCH($E930, '2018_commission_structure'!$A$15:$A$18,0),MATCH(Z$1, '2018_commission_structure'!$A$15:$I$15,0)), 0)</f>
        <v>0</v>
      </c>
      <c r="AA930" s="9">
        <f t="shared" si="148"/>
        <v>152189.32</v>
      </c>
      <c r="AB930" s="9">
        <f t="shared" si="149"/>
        <v>255465.32</v>
      </c>
    </row>
    <row r="931" spans="1:28" x14ac:dyDescent="0.25">
      <c r="A931" t="str">
        <f t="shared" si="140"/>
        <v>Chloette Millard</v>
      </c>
      <c r="B931">
        <v>1573192775</v>
      </c>
      <c r="C931" t="s">
        <v>1795</v>
      </c>
      <c r="D931" t="s">
        <v>1796</v>
      </c>
      <c r="E931" t="s">
        <v>29</v>
      </c>
      <c r="F931" s="6">
        <v>70723</v>
      </c>
      <c r="G931">
        <f>COUNTIF(deals_closed!D:D,'calculations '!B931)</f>
        <v>28</v>
      </c>
      <c r="H931" s="6">
        <f>SUMIF(deals_closed!D:D,'calculations '!B931,deals_closed!C:C)</f>
        <v>875887</v>
      </c>
      <c r="I931" s="9">
        <f>VLOOKUP(E931,'2018_commission_structure'!$A$22:$I$24,9,FALSE)</f>
        <v>600000</v>
      </c>
      <c r="J931" s="7">
        <f t="shared" si="141"/>
        <v>750000</v>
      </c>
      <c r="K931" s="8">
        <f t="shared" si="142"/>
        <v>900000</v>
      </c>
      <c r="L931" s="9">
        <f t="shared" si="143"/>
        <v>1200000</v>
      </c>
      <c r="M931" s="10">
        <f t="shared" si="144"/>
        <v>1.4598116666666667</v>
      </c>
      <c r="N931" t="str">
        <f t="shared" si="145"/>
        <v>125-150%</v>
      </c>
      <c r="O931" s="9">
        <f>MIN(I931, H931)*INDEX('2018_commission_structure'!$A$21:$I$24,
MATCH($E931, '2018_commission_structure'!$A$21:$A$24,0),
MATCH(O$1, '2018_commission_structure'!$A$21:$I$21,0))</f>
        <v>78000</v>
      </c>
      <c r="P931" s="2">
        <f>IF(H931&gt;I931, MIN(H931-I931, J931-I931)*
INDEX('2018_commission_structure'!$A$21:$I$24,
MATCH($E931, '2018_commission_structure'!$A$21:$A$24, 0),
MATCH(P$1, '2018_commission_structure'!$A$21:$I$21, 0)), 0)</f>
        <v>25500.000000000004</v>
      </c>
      <c r="Q931" s="2">
        <f>IF(H931&gt;J931, MIN(H931-J931, K931-J931)*
INDEX('2018_commission_structure'!$A$21:$I$24,
MATCH($E931, '2018_commission_structure'!$A$21:$A$24, 0),
MATCH(Q$1, '2018_commission_structure'!$A$21:$I$21, 0)), 0)</f>
        <v>26436.27</v>
      </c>
      <c r="R931" s="2">
        <f>IF($H931&gt;K931,MIN($H931-K931,L931-K931)*INDEX('2018_commission_structure'!$A$21:$I$24,MATCH($E931,'2018_commission_structure'!$A$21:$A$24,0),MATCH('calculations '!R$1,'2018_commission_structure'!$A$21:$I$21,0)),0)</f>
        <v>0</v>
      </c>
      <c r="S931" s="2">
        <f>IF($H931&gt;L931, ($H931-L931) *INDEX('2018_commission_structure'!$A$21:$I$24,MATCH($E931, '2018_commission_structure'!$A$21:$A$24,0),MATCH(S$1, '2018_commission_structure'!$A$21:$I$21,0)), 0)</f>
        <v>0</v>
      </c>
      <c r="T931" s="2">
        <f t="shared" si="146"/>
        <v>129936.27</v>
      </c>
      <c r="U931" s="2">
        <f t="shared" si="147"/>
        <v>200659.27000000002</v>
      </c>
      <c r="V931" s="2">
        <f>MIN(I931, H931)*INDEX('2018_commission_structure'!$A$15:$I$18,MATCH($E931, '2018_commission_structure'!$A$15:$A$18,0),MATCH(V$1, '2018_commission_structure'!$A$15:$I$15,0))</f>
        <v>90000</v>
      </c>
      <c r="W931" s="2">
        <f>IF(H931&gt;I931, MIN(H931-I931, J931-I931)*INDEX('2018_commission_structure'!$A$15:$I$18,MATCH($E931, '2018_commission_structure'!$A$15:$A$18, 0),MATCH(W$1,'2018_commission_structure'!$A$15:$I$15, 0)), 0)</f>
        <v>27000</v>
      </c>
      <c r="X931" s="2">
        <f>IF(H931&gt;J931, MIN(H931-J931, K931-J931)*INDEX('2018_commission_structure'!$A$15:$I$24,MATCH($E931, '2018_commission_structure'!$A$15:$A$18, 0),MATCH(X$1, '2018_commission_structure'!$A$15:$I$15, 0)), 0)</f>
        <v>31471.75</v>
      </c>
      <c r="Y931" s="2">
        <f>IF($H931&gt;K931,MIN($H931-K931,L931-K931)*INDEX('2018_commission_structure'!$A$15:$I$24,MATCH($E931,'2018_commission_structure'!$A$15:$A$18,0),MATCH('calculations '!Y$1,'2018_commission_structure'!$A$15:$I$15,0)),0)</f>
        <v>0</v>
      </c>
      <c r="Z931" s="2">
        <f>IF($H931&gt;L931, ($H931-L931) *INDEX('2018_commission_structure'!$A$15:$I$24,MATCH($E931, '2018_commission_structure'!$A$15:$A$18,0),MATCH(Z$1, '2018_commission_structure'!$A$15:$I$15,0)), 0)</f>
        <v>0</v>
      </c>
      <c r="AA931" s="9">
        <f t="shared" si="148"/>
        <v>148471.75</v>
      </c>
      <c r="AB931" s="9">
        <f t="shared" si="149"/>
        <v>219194.75</v>
      </c>
    </row>
    <row r="932" spans="1:28" x14ac:dyDescent="0.25">
      <c r="A932" t="str">
        <f t="shared" si="140"/>
        <v>Cassaundra Offield</v>
      </c>
      <c r="B932">
        <v>3538909016</v>
      </c>
      <c r="C932" t="s">
        <v>1797</v>
      </c>
      <c r="D932" t="s">
        <v>1798</v>
      </c>
      <c r="E932" t="s">
        <v>7</v>
      </c>
      <c r="F932" s="6">
        <v>57718</v>
      </c>
      <c r="G932">
        <f>COUNTIF(deals_closed!D:D,'calculations '!B932)</f>
        <v>18</v>
      </c>
      <c r="H932" s="6">
        <f>SUMIF(deals_closed!D:D,'calculations '!B932,deals_closed!C:C)</f>
        <v>581268</v>
      </c>
      <c r="I932" s="9">
        <f>VLOOKUP(E932,'2018_commission_structure'!$A$22:$I$24,9,FALSE)</f>
        <v>500000</v>
      </c>
      <c r="J932" s="7">
        <f t="shared" si="141"/>
        <v>625000</v>
      </c>
      <c r="K932" s="8">
        <f t="shared" si="142"/>
        <v>750000</v>
      </c>
      <c r="L932" s="9">
        <f t="shared" si="143"/>
        <v>1000000</v>
      </c>
      <c r="M932" s="10">
        <f t="shared" si="144"/>
        <v>1.162536</v>
      </c>
      <c r="N932" t="str">
        <f t="shared" si="145"/>
        <v>100-125%</v>
      </c>
      <c r="O932" s="9">
        <f>MIN(I932, H932)*INDEX('2018_commission_structure'!$A$21:$I$24,
MATCH($E932, '2018_commission_structure'!$A$21:$A$24,0),
MATCH(O$1, '2018_commission_structure'!$A$21:$I$21,0))</f>
        <v>50000</v>
      </c>
      <c r="P932" s="2">
        <f>IF(H932&gt;I932, MIN(H932-I932, J932-I932)*
INDEX('2018_commission_structure'!$A$21:$I$24,
MATCH($E932, '2018_commission_structure'!$A$21:$A$24, 0),
MATCH(P$1, '2018_commission_structure'!$A$21:$I$21, 0)), 0)</f>
        <v>12190.199999999999</v>
      </c>
      <c r="Q932" s="2">
        <f>IF(H932&gt;J932, MIN(H932-J932, K932-J932)*
INDEX('2018_commission_structure'!$A$21:$I$24,
MATCH($E932, '2018_commission_structure'!$A$21:$A$24, 0),
MATCH(Q$1, '2018_commission_structure'!$A$21:$I$21, 0)), 0)</f>
        <v>0</v>
      </c>
      <c r="R932" s="2">
        <f>IF($H932&gt;K932,MIN($H932-K932,L932-K932)*INDEX('2018_commission_structure'!$A$21:$I$24,MATCH($E932,'2018_commission_structure'!$A$21:$A$24,0),MATCH('calculations '!R$1,'2018_commission_structure'!$A$21:$I$21,0)),0)</f>
        <v>0</v>
      </c>
      <c r="S932" s="2">
        <f>IF($H932&gt;L932, ($H932-L932) *INDEX('2018_commission_structure'!$A$21:$I$24,MATCH($E932, '2018_commission_structure'!$A$21:$A$24,0),MATCH(S$1, '2018_commission_structure'!$A$21:$I$21,0)), 0)</f>
        <v>0</v>
      </c>
      <c r="T932" s="2">
        <f t="shared" si="146"/>
        <v>62190.2</v>
      </c>
      <c r="U932" s="2">
        <f t="shared" si="147"/>
        <v>119908.2</v>
      </c>
      <c r="V932" s="2">
        <f>MIN(I932, H932)*INDEX('2018_commission_structure'!$A$15:$I$18,MATCH($E932, '2018_commission_structure'!$A$15:$A$18,0),MATCH(V$1, '2018_commission_structure'!$A$15:$I$15,0))</f>
        <v>60000</v>
      </c>
      <c r="W932" s="2">
        <f>IF(H932&gt;I932, MIN(H932-I932, J932-I932)*INDEX('2018_commission_structure'!$A$15:$I$18,MATCH($E932, '2018_commission_structure'!$A$15:$A$18, 0),MATCH(W$1,'2018_commission_structure'!$A$15:$I$15, 0)), 0)</f>
        <v>13815.560000000001</v>
      </c>
      <c r="X932" s="2">
        <f>IF(H932&gt;J932, MIN(H932-J932, K932-J932)*INDEX('2018_commission_structure'!$A$15:$I$24,MATCH($E932, '2018_commission_structure'!$A$15:$A$18, 0),MATCH(X$1, '2018_commission_structure'!$A$15:$I$15, 0)), 0)</f>
        <v>0</v>
      </c>
      <c r="Y932" s="2">
        <f>IF($H932&gt;K932,MIN($H932-K932,L932-K932)*INDEX('2018_commission_structure'!$A$15:$I$24,MATCH($E932,'2018_commission_structure'!$A$15:$A$18,0),MATCH('calculations '!Y$1,'2018_commission_structure'!$A$15:$I$15,0)),0)</f>
        <v>0</v>
      </c>
      <c r="Z932" s="2">
        <f>IF($H932&gt;L932, ($H932-L932) *INDEX('2018_commission_structure'!$A$15:$I$24,MATCH($E932, '2018_commission_structure'!$A$15:$A$18,0),MATCH(Z$1, '2018_commission_structure'!$A$15:$I$15,0)), 0)</f>
        <v>0</v>
      </c>
      <c r="AA932" s="9">
        <f t="shared" si="148"/>
        <v>73815.56</v>
      </c>
      <c r="AB932" s="9">
        <f t="shared" si="149"/>
        <v>131533.56</v>
      </c>
    </row>
    <row r="933" spans="1:28" x14ac:dyDescent="0.25">
      <c r="A933" t="str">
        <f t="shared" si="140"/>
        <v>Garey Thow</v>
      </c>
      <c r="B933">
        <v>1990335721</v>
      </c>
      <c r="C933" t="s">
        <v>1570</v>
      </c>
      <c r="D933" t="s">
        <v>1799</v>
      </c>
      <c r="E933" t="s">
        <v>29</v>
      </c>
      <c r="F933" s="6">
        <v>54491</v>
      </c>
      <c r="G933">
        <f>COUNTIF(deals_closed!D:D,'calculations '!B933)</f>
        <v>20</v>
      </c>
      <c r="H933" s="6">
        <f>SUMIF(deals_closed!D:D,'calculations '!B933,deals_closed!C:C)</f>
        <v>722680</v>
      </c>
      <c r="I933" s="9">
        <f>VLOOKUP(E933,'2018_commission_structure'!$A$22:$I$24,9,FALSE)</f>
        <v>600000</v>
      </c>
      <c r="J933" s="7">
        <f t="shared" si="141"/>
        <v>750000</v>
      </c>
      <c r="K933" s="8">
        <f t="shared" si="142"/>
        <v>900000</v>
      </c>
      <c r="L933" s="9">
        <f t="shared" si="143"/>
        <v>1200000</v>
      </c>
      <c r="M933" s="10">
        <f t="shared" si="144"/>
        <v>1.2044666666666666</v>
      </c>
      <c r="N933" t="str">
        <f t="shared" si="145"/>
        <v>100-125%</v>
      </c>
      <c r="O933" s="9">
        <f>MIN(I933, H933)*INDEX('2018_commission_structure'!$A$21:$I$24,
MATCH($E933, '2018_commission_structure'!$A$21:$A$24,0),
MATCH(O$1, '2018_commission_structure'!$A$21:$I$21,0))</f>
        <v>78000</v>
      </c>
      <c r="P933" s="2">
        <f>IF(H933&gt;I933, MIN(H933-I933, J933-I933)*
INDEX('2018_commission_structure'!$A$21:$I$24,
MATCH($E933, '2018_commission_structure'!$A$21:$A$24, 0),
MATCH(P$1, '2018_commission_structure'!$A$21:$I$21, 0)), 0)</f>
        <v>20855.600000000002</v>
      </c>
      <c r="Q933" s="2">
        <f>IF(H933&gt;J933, MIN(H933-J933, K933-J933)*
INDEX('2018_commission_structure'!$A$21:$I$24,
MATCH($E933, '2018_commission_structure'!$A$21:$A$24, 0),
MATCH(Q$1, '2018_commission_structure'!$A$21:$I$21, 0)), 0)</f>
        <v>0</v>
      </c>
      <c r="R933" s="2">
        <f>IF($H933&gt;K933,MIN($H933-K933,L933-K933)*INDEX('2018_commission_structure'!$A$21:$I$24,MATCH($E933,'2018_commission_structure'!$A$21:$A$24,0),MATCH('calculations '!R$1,'2018_commission_structure'!$A$21:$I$21,0)),0)</f>
        <v>0</v>
      </c>
      <c r="S933" s="2">
        <f>IF($H933&gt;L933, ($H933-L933) *INDEX('2018_commission_structure'!$A$21:$I$24,MATCH($E933, '2018_commission_structure'!$A$21:$A$24,0),MATCH(S$1, '2018_commission_structure'!$A$21:$I$21,0)), 0)</f>
        <v>0</v>
      </c>
      <c r="T933" s="2">
        <f t="shared" si="146"/>
        <v>98855.6</v>
      </c>
      <c r="U933" s="2">
        <f t="shared" si="147"/>
        <v>153346.6</v>
      </c>
      <c r="V933" s="2">
        <f>MIN(I933, H933)*INDEX('2018_commission_structure'!$A$15:$I$18,MATCH($E933, '2018_commission_structure'!$A$15:$A$18,0),MATCH(V$1, '2018_commission_structure'!$A$15:$I$15,0))</f>
        <v>90000</v>
      </c>
      <c r="W933" s="2">
        <f>IF(H933&gt;I933, MIN(H933-I933, J933-I933)*INDEX('2018_commission_structure'!$A$15:$I$18,MATCH($E933, '2018_commission_structure'!$A$15:$A$18, 0),MATCH(W$1,'2018_commission_structure'!$A$15:$I$15, 0)), 0)</f>
        <v>22082.399999999998</v>
      </c>
      <c r="X933" s="2">
        <f>IF(H933&gt;J933, MIN(H933-J933, K933-J933)*INDEX('2018_commission_structure'!$A$15:$I$24,MATCH($E933, '2018_commission_structure'!$A$15:$A$18, 0),MATCH(X$1, '2018_commission_structure'!$A$15:$I$15, 0)), 0)</f>
        <v>0</v>
      </c>
      <c r="Y933" s="2">
        <f>IF($H933&gt;K933,MIN($H933-K933,L933-K933)*INDEX('2018_commission_structure'!$A$15:$I$24,MATCH($E933,'2018_commission_structure'!$A$15:$A$18,0),MATCH('calculations '!Y$1,'2018_commission_structure'!$A$15:$I$15,0)),0)</f>
        <v>0</v>
      </c>
      <c r="Z933" s="2">
        <f>IF($H933&gt;L933, ($H933-L933) *INDEX('2018_commission_structure'!$A$15:$I$24,MATCH($E933, '2018_commission_structure'!$A$15:$A$18,0),MATCH(Z$1, '2018_commission_structure'!$A$15:$I$15,0)), 0)</f>
        <v>0</v>
      </c>
      <c r="AA933" s="9">
        <f t="shared" si="148"/>
        <v>112082.4</v>
      </c>
      <c r="AB933" s="9">
        <f t="shared" si="149"/>
        <v>166573.4</v>
      </c>
    </row>
    <row r="934" spans="1:28" x14ac:dyDescent="0.25">
      <c r="A934" t="str">
        <f t="shared" si="140"/>
        <v>Ozzy Cavnor</v>
      </c>
      <c r="B934">
        <v>4535395691</v>
      </c>
      <c r="C934" t="s">
        <v>1800</v>
      </c>
      <c r="D934" t="s">
        <v>1801</v>
      </c>
      <c r="E934" t="s">
        <v>10</v>
      </c>
      <c r="F934" s="6">
        <v>92475</v>
      </c>
      <c r="G934">
        <f>COUNTIF(deals_closed!D:D,'calculations '!B934)</f>
        <v>17</v>
      </c>
      <c r="H934" s="6">
        <f>SUMIF(deals_closed!D:D,'calculations '!B934,deals_closed!C:C)</f>
        <v>610839</v>
      </c>
      <c r="I934" s="9">
        <f>VLOOKUP(E934,'2018_commission_structure'!$A$22:$I$24,9,FALSE)</f>
        <v>750000</v>
      </c>
      <c r="J934" s="7">
        <f t="shared" si="141"/>
        <v>937500</v>
      </c>
      <c r="K934" s="8">
        <f t="shared" si="142"/>
        <v>1125000</v>
      </c>
      <c r="L934" s="9">
        <f t="shared" si="143"/>
        <v>1500000</v>
      </c>
      <c r="M934" s="10">
        <f t="shared" si="144"/>
        <v>0.81445199999999995</v>
      </c>
      <c r="N934" t="str">
        <f t="shared" si="145"/>
        <v>0-100%</v>
      </c>
      <c r="O934" s="9">
        <f>MIN(I934, H934)*INDEX('2018_commission_structure'!$A$21:$I$24,
MATCH($E934, '2018_commission_structure'!$A$21:$A$24,0),
MATCH(O$1, '2018_commission_structure'!$A$21:$I$21,0))</f>
        <v>91625.849999999991</v>
      </c>
      <c r="P934" s="2">
        <f>IF(H934&gt;I934, MIN(H934-I934, J934-I934)*
INDEX('2018_commission_structure'!$A$21:$I$24,
MATCH($E934, '2018_commission_structure'!$A$21:$A$24, 0),
MATCH(P$1, '2018_commission_structure'!$A$21:$I$21, 0)), 0)</f>
        <v>0</v>
      </c>
      <c r="Q934" s="2">
        <f>IF(H934&gt;J934, MIN(H934-J934, K934-J934)*
INDEX('2018_commission_structure'!$A$21:$I$24,
MATCH($E934, '2018_commission_structure'!$A$21:$A$24, 0),
MATCH(Q$1, '2018_commission_structure'!$A$21:$I$21, 0)), 0)</f>
        <v>0</v>
      </c>
      <c r="R934" s="2">
        <f>IF($H934&gt;K934,MIN($H934-K934,L934-K934)*INDEX('2018_commission_structure'!$A$21:$I$24,MATCH($E934,'2018_commission_structure'!$A$21:$A$24,0),MATCH('calculations '!R$1,'2018_commission_structure'!$A$21:$I$21,0)),0)</f>
        <v>0</v>
      </c>
      <c r="S934" s="2">
        <f>IF($H934&gt;L934, ($H934-L934) *INDEX('2018_commission_structure'!$A$21:$I$24,MATCH($E934, '2018_commission_structure'!$A$21:$A$24,0),MATCH(S$1, '2018_commission_structure'!$A$21:$I$21,0)), 0)</f>
        <v>0</v>
      </c>
      <c r="T934" s="2">
        <f t="shared" si="146"/>
        <v>91625.849999999991</v>
      </c>
      <c r="U934" s="2">
        <f t="shared" si="147"/>
        <v>184100.84999999998</v>
      </c>
      <c r="V934" s="2">
        <f>MIN(I934, H934)*INDEX('2018_commission_structure'!$A$15:$I$18,MATCH($E934, '2018_commission_structure'!$A$15:$A$18,0),MATCH(V$1, '2018_commission_structure'!$A$15:$I$15,0))</f>
        <v>91625.849999999991</v>
      </c>
      <c r="W934" s="2">
        <f>IF(H934&gt;I934, MIN(H934-I934, J934-I934)*INDEX('2018_commission_structure'!$A$15:$I$18,MATCH($E934, '2018_commission_structure'!$A$15:$A$18, 0),MATCH(W$1,'2018_commission_structure'!$A$15:$I$15, 0)), 0)</f>
        <v>0</v>
      </c>
      <c r="X934" s="2">
        <f>IF(H934&gt;J934, MIN(H934-J934, K934-J934)*INDEX('2018_commission_structure'!$A$15:$I$24,MATCH($E934, '2018_commission_structure'!$A$15:$A$18, 0),MATCH(X$1, '2018_commission_structure'!$A$15:$I$15, 0)), 0)</f>
        <v>0</v>
      </c>
      <c r="Y934" s="2">
        <f>IF($H934&gt;K934,MIN($H934-K934,L934-K934)*INDEX('2018_commission_structure'!$A$15:$I$24,MATCH($E934,'2018_commission_structure'!$A$15:$A$18,0),MATCH('calculations '!Y$1,'2018_commission_structure'!$A$15:$I$15,0)),0)</f>
        <v>0</v>
      </c>
      <c r="Z934" s="2">
        <f>IF($H934&gt;L934, ($H934-L934) *INDEX('2018_commission_structure'!$A$15:$I$24,MATCH($E934, '2018_commission_structure'!$A$15:$A$18,0),MATCH(Z$1, '2018_commission_structure'!$A$15:$I$15,0)), 0)</f>
        <v>0</v>
      </c>
      <c r="AA934" s="9">
        <f t="shared" si="148"/>
        <v>91625.849999999991</v>
      </c>
      <c r="AB934" s="9">
        <f t="shared" si="149"/>
        <v>184100.84999999998</v>
      </c>
    </row>
    <row r="935" spans="1:28" x14ac:dyDescent="0.25">
      <c r="A935" t="str">
        <f t="shared" si="140"/>
        <v>Gerri Witherbed</v>
      </c>
      <c r="B935">
        <v>3041948354</v>
      </c>
      <c r="C935" t="s">
        <v>1802</v>
      </c>
      <c r="D935" t="s">
        <v>1803</v>
      </c>
      <c r="E935" t="s">
        <v>7</v>
      </c>
      <c r="F935" s="6">
        <v>46292</v>
      </c>
      <c r="G935">
        <f>COUNTIF(deals_closed!D:D,'calculations '!B935)</f>
        <v>20</v>
      </c>
      <c r="H935" s="6">
        <f>SUMIF(deals_closed!D:D,'calculations '!B935,deals_closed!C:C)</f>
        <v>674452</v>
      </c>
      <c r="I935" s="9">
        <f>VLOOKUP(E935,'2018_commission_structure'!$A$22:$I$24,9,FALSE)</f>
        <v>500000</v>
      </c>
      <c r="J935" s="7">
        <f t="shared" si="141"/>
        <v>625000</v>
      </c>
      <c r="K935" s="8">
        <f t="shared" si="142"/>
        <v>750000</v>
      </c>
      <c r="L935" s="9">
        <f t="shared" si="143"/>
        <v>1000000</v>
      </c>
      <c r="M935" s="10">
        <f t="shared" si="144"/>
        <v>1.3489040000000001</v>
      </c>
      <c r="N935" t="str">
        <f t="shared" si="145"/>
        <v>125-150%</v>
      </c>
      <c r="O935" s="9">
        <f>MIN(I935, H935)*INDEX('2018_commission_structure'!$A$21:$I$24,
MATCH($E935, '2018_commission_structure'!$A$21:$A$24,0),
MATCH(O$1, '2018_commission_structure'!$A$21:$I$21,0))</f>
        <v>50000</v>
      </c>
      <c r="P935" s="2">
        <f>IF(H935&gt;I935, MIN(H935-I935, J935-I935)*
INDEX('2018_commission_structure'!$A$21:$I$24,
MATCH($E935, '2018_commission_structure'!$A$21:$A$24, 0),
MATCH(P$1, '2018_commission_structure'!$A$21:$I$21, 0)), 0)</f>
        <v>18750</v>
      </c>
      <c r="Q935" s="2">
        <f>IF(H935&gt;J935, MIN(H935-J935, K935-J935)*
INDEX('2018_commission_structure'!$A$21:$I$24,
MATCH($E935, '2018_commission_structure'!$A$21:$A$24, 0),
MATCH(Q$1, '2018_commission_structure'!$A$21:$I$21, 0)), 0)</f>
        <v>8901.3599999999988</v>
      </c>
      <c r="R935" s="2">
        <f>IF($H935&gt;K935,MIN($H935-K935,L935-K935)*INDEX('2018_commission_structure'!$A$21:$I$24,MATCH($E935,'2018_commission_structure'!$A$21:$A$24,0),MATCH('calculations '!R$1,'2018_commission_structure'!$A$21:$I$21,0)),0)</f>
        <v>0</v>
      </c>
      <c r="S935" s="2">
        <f>IF($H935&gt;L935, ($H935-L935) *INDEX('2018_commission_structure'!$A$21:$I$24,MATCH($E935, '2018_commission_structure'!$A$21:$A$24,0),MATCH(S$1, '2018_commission_structure'!$A$21:$I$21,0)), 0)</f>
        <v>0</v>
      </c>
      <c r="T935" s="2">
        <f t="shared" si="146"/>
        <v>77651.360000000001</v>
      </c>
      <c r="U935" s="2">
        <f t="shared" si="147"/>
        <v>123943.36</v>
      </c>
      <c r="V935" s="2">
        <f>MIN(I935, H935)*INDEX('2018_commission_structure'!$A$15:$I$18,MATCH($E935, '2018_commission_structure'!$A$15:$A$18,0),MATCH(V$1, '2018_commission_structure'!$A$15:$I$15,0))</f>
        <v>60000</v>
      </c>
      <c r="W935" s="2">
        <f>IF(H935&gt;I935, MIN(H935-I935, J935-I935)*INDEX('2018_commission_structure'!$A$15:$I$18,MATCH($E935, '2018_commission_structure'!$A$15:$A$18, 0),MATCH(W$1,'2018_commission_structure'!$A$15:$I$15, 0)), 0)</f>
        <v>21250</v>
      </c>
      <c r="X935" s="2">
        <f>IF(H935&gt;J935, MIN(H935-J935, K935-J935)*INDEX('2018_commission_structure'!$A$15:$I$24,MATCH($E935, '2018_commission_structure'!$A$15:$A$18, 0),MATCH(X$1, '2018_commission_structure'!$A$15:$I$15, 0)), 0)</f>
        <v>9890.4000000000015</v>
      </c>
      <c r="Y935" s="2">
        <f>IF($H935&gt;K935,MIN($H935-K935,L935-K935)*INDEX('2018_commission_structure'!$A$15:$I$24,MATCH($E935,'2018_commission_structure'!$A$15:$A$18,0),MATCH('calculations '!Y$1,'2018_commission_structure'!$A$15:$I$15,0)),0)</f>
        <v>0</v>
      </c>
      <c r="Z935" s="2">
        <f>IF($H935&gt;L935, ($H935-L935) *INDEX('2018_commission_structure'!$A$15:$I$24,MATCH($E935, '2018_commission_structure'!$A$15:$A$18,0),MATCH(Z$1, '2018_commission_structure'!$A$15:$I$15,0)), 0)</f>
        <v>0</v>
      </c>
      <c r="AA935" s="9">
        <f t="shared" si="148"/>
        <v>91140.4</v>
      </c>
      <c r="AB935" s="9">
        <f t="shared" si="149"/>
        <v>137432.4</v>
      </c>
    </row>
    <row r="936" spans="1:28" x14ac:dyDescent="0.25">
      <c r="A936" t="str">
        <f t="shared" si="140"/>
        <v>Lindy Pember</v>
      </c>
      <c r="B936">
        <v>4670832530</v>
      </c>
      <c r="C936" t="s">
        <v>1804</v>
      </c>
      <c r="D936" t="s">
        <v>1805</v>
      </c>
      <c r="E936" t="s">
        <v>10</v>
      </c>
      <c r="F936" s="6">
        <v>99389</v>
      </c>
      <c r="G936">
        <f>COUNTIF(deals_closed!D:D,'calculations '!B936)</f>
        <v>23</v>
      </c>
      <c r="H936" s="6">
        <f>SUMIF(deals_closed!D:D,'calculations '!B936,deals_closed!C:C)</f>
        <v>896729</v>
      </c>
      <c r="I936" s="9">
        <f>VLOOKUP(E936,'2018_commission_structure'!$A$22:$I$24,9,FALSE)</f>
        <v>750000</v>
      </c>
      <c r="J936" s="7">
        <f t="shared" si="141"/>
        <v>937500</v>
      </c>
      <c r="K936" s="8">
        <f t="shared" si="142"/>
        <v>1125000</v>
      </c>
      <c r="L936" s="9">
        <f t="shared" si="143"/>
        <v>1500000</v>
      </c>
      <c r="M936" s="10">
        <f t="shared" si="144"/>
        <v>1.1956386666666667</v>
      </c>
      <c r="N936" t="str">
        <f t="shared" si="145"/>
        <v>100-125%</v>
      </c>
      <c r="O936" s="9">
        <f>MIN(I936, H936)*INDEX('2018_commission_structure'!$A$21:$I$24,
MATCH($E936, '2018_commission_structure'!$A$21:$A$24,0),
MATCH(O$1, '2018_commission_structure'!$A$21:$I$21,0))</f>
        <v>112500</v>
      </c>
      <c r="P936" s="2">
        <f>IF(H936&gt;I936, MIN(H936-I936, J936-I936)*
INDEX('2018_commission_structure'!$A$21:$I$24,
MATCH($E936, '2018_commission_structure'!$A$21:$A$24, 0),
MATCH(P$1, '2018_commission_structure'!$A$21:$I$21, 0)), 0)</f>
        <v>27878.510000000002</v>
      </c>
      <c r="Q936" s="2">
        <f>IF(H936&gt;J936, MIN(H936-J936, K936-J936)*
INDEX('2018_commission_structure'!$A$21:$I$24,
MATCH($E936, '2018_commission_structure'!$A$21:$A$24, 0),
MATCH(Q$1, '2018_commission_structure'!$A$21:$I$21, 0)), 0)</f>
        <v>0</v>
      </c>
      <c r="R936" s="2">
        <f>IF($H936&gt;K936,MIN($H936-K936,L936-K936)*INDEX('2018_commission_structure'!$A$21:$I$24,MATCH($E936,'2018_commission_structure'!$A$21:$A$24,0),MATCH('calculations '!R$1,'2018_commission_structure'!$A$21:$I$21,0)),0)</f>
        <v>0</v>
      </c>
      <c r="S936" s="2">
        <f>IF($H936&gt;L936, ($H936-L936) *INDEX('2018_commission_structure'!$A$21:$I$24,MATCH($E936, '2018_commission_structure'!$A$21:$A$24,0),MATCH(S$1, '2018_commission_structure'!$A$21:$I$21,0)), 0)</f>
        <v>0</v>
      </c>
      <c r="T936" s="2">
        <f t="shared" si="146"/>
        <v>140378.51</v>
      </c>
      <c r="U936" s="2">
        <f t="shared" si="147"/>
        <v>239767.51</v>
      </c>
      <c r="V936" s="2">
        <f>MIN(I936, H936)*INDEX('2018_commission_structure'!$A$15:$I$18,MATCH($E936, '2018_commission_structure'!$A$15:$A$18,0),MATCH(V$1, '2018_commission_structure'!$A$15:$I$15,0))</f>
        <v>112500</v>
      </c>
      <c r="W936" s="2">
        <f>IF(H936&gt;I936, MIN(H936-I936, J936-I936)*INDEX('2018_commission_structure'!$A$15:$I$18,MATCH($E936, '2018_commission_structure'!$A$15:$A$18, 0),MATCH(W$1,'2018_commission_structure'!$A$15:$I$15, 0)), 0)</f>
        <v>32280.38</v>
      </c>
      <c r="X936" s="2">
        <f>IF(H936&gt;J936, MIN(H936-J936, K936-J936)*INDEX('2018_commission_structure'!$A$15:$I$24,MATCH($E936, '2018_commission_structure'!$A$15:$A$18, 0),MATCH(X$1, '2018_commission_structure'!$A$15:$I$15, 0)), 0)</f>
        <v>0</v>
      </c>
      <c r="Y936" s="2">
        <f>IF($H936&gt;K936,MIN($H936-K936,L936-K936)*INDEX('2018_commission_structure'!$A$15:$I$24,MATCH($E936,'2018_commission_structure'!$A$15:$A$18,0),MATCH('calculations '!Y$1,'2018_commission_structure'!$A$15:$I$15,0)),0)</f>
        <v>0</v>
      </c>
      <c r="Z936" s="2">
        <f>IF($H936&gt;L936, ($H936-L936) *INDEX('2018_commission_structure'!$A$15:$I$24,MATCH($E936, '2018_commission_structure'!$A$15:$A$18,0),MATCH(Z$1, '2018_commission_structure'!$A$15:$I$15,0)), 0)</f>
        <v>0</v>
      </c>
      <c r="AA936" s="9">
        <f t="shared" si="148"/>
        <v>144780.38</v>
      </c>
      <c r="AB936" s="9">
        <f t="shared" si="149"/>
        <v>244169.38</v>
      </c>
    </row>
    <row r="937" spans="1:28" x14ac:dyDescent="0.25">
      <c r="A937" t="str">
        <f t="shared" si="140"/>
        <v>Tab Morter</v>
      </c>
      <c r="B937">
        <v>6788593582</v>
      </c>
      <c r="C937" t="s">
        <v>1806</v>
      </c>
      <c r="D937" t="s">
        <v>1807</v>
      </c>
      <c r="E937" t="s">
        <v>29</v>
      </c>
      <c r="F937" s="6">
        <v>52481</v>
      </c>
      <c r="G937">
        <f>COUNTIF(deals_closed!D:D,'calculations '!B937)</f>
        <v>32</v>
      </c>
      <c r="H937" s="6">
        <f>SUMIF(deals_closed!D:D,'calculations '!B937,deals_closed!C:C)</f>
        <v>1214099</v>
      </c>
      <c r="I937" s="9">
        <f>VLOOKUP(E937,'2018_commission_structure'!$A$22:$I$24,9,FALSE)</f>
        <v>600000</v>
      </c>
      <c r="J937" s="7">
        <f t="shared" si="141"/>
        <v>750000</v>
      </c>
      <c r="K937" s="8">
        <f t="shared" si="142"/>
        <v>900000</v>
      </c>
      <c r="L937" s="9">
        <f t="shared" si="143"/>
        <v>1200000</v>
      </c>
      <c r="M937" s="10">
        <f t="shared" si="144"/>
        <v>2.0234983333333334</v>
      </c>
      <c r="N937" t="str">
        <f t="shared" si="145"/>
        <v>&gt;200%</v>
      </c>
      <c r="O937" s="9">
        <f>MIN(I937, H937)*INDEX('2018_commission_structure'!$A$21:$I$24,
MATCH($E937, '2018_commission_structure'!$A$21:$A$24,0),
MATCH(O$1, '2018_commission_structure'!$A$21:$I$21,0))</f>
        <v>78000</v>
      </c>
      <c r="P937" s="2">
        <f>IF(H937&gt;I937, MIN(H937-I937, J937-I937)*
INDEX('2018_commission_structure'!$A$21:$I$24,
MATCH($E937, '2018_commission_structure'!$A$21:$A$24, 0),
MATCH(P$1, '2018_commission_structure'!$A$21:$I$21, 0)), 0)</f>
        <v>25500.000000000004</v>
      </c>
      <c r="Q937" s="2">
        <f>IF(H937&gt;J937, MIN(H937-J937, K937-J937)*
INDEX('2018_commission_structure'!$A$21:$I$24,
MATCH($E937, '2018_commission_structure'!$A$21:$A$24, 0),
MATCH(Q$1, '2018_commission_structure'!$A$21:$I$21, 0)), 0)</f>
        <v>31500</v>
      </c>
      <c r="R937" s="2">
        <f>IF($H937&gt;K937,MIN($H937-K937,L937-K937)*INDEX('2018_commission_structure'!$A$21:$I$24,MATCH($E937,'2018_commission_structure'!$A$21:$A$24,0),MATCH('calculations '!R$1,'2018_commission_structure'!$A$21:$I$21,0)),0)</f>
        <v>78000</v>
      </c>
      <c r="S937" s="2">
        <f>IF($H937&gt;L937, ($H937-L937) *INDEX('2018_commission_structure'!$A$21:$I$24,MATCH($E937, '2018_commission_structure'!$A$21:$A$24,0),MATCH(S$1, '2018_commission_structure'!$A$21:$I$21,0)), 0)</f>
        <v>1832.8700000000001</v>
      </c>
      <c r="T937" s="2">
        <f t="shared" si="146"/>
        <v>214832.87</v>
      </c>
      <c r="U937" s="2">
        <f t="shared" si="147"/>
        <v>267313.87</v>
      </c>
      <c r="V937" s="2">
        <f>MIN(I937, H937)*INDEX('2018_commission_structure'!$A$15:$I$18,MATCH($E937, '2018_commission_structure'!$A$15:$A$18,0),MATCH(V$1, '2018_commission_structure'!$A$15:$I$15,0))</f>
        <v>90000</v>
      </c>
      <c r="W937" s="2">
        <f>IF(H937&gt;I937, MIN(H937-I937, J937-I937)*INDEX('2018_commission_structure'!$A$15:$I$18,MATCH($E937, '2018_commission_structure'!$A$15:$A$18, 0),MATCH(W$1,'2018_commission_structure'!$A$15:$I$15, 0)), 0)</f>
        <v>27000</v>
      </c>
      <c r="X937" s="2">
        <f>IF(H937&gt;J937, MIN(H937-J937, K937-J937)*INDEX('2018_commission_structure'!$A$15:$I$24,MATCH($E937, '2018_commission_structure'!$A$15:$A$18, 0),MATCH(X$1, '2018_commission_structure'!$A$15:$I$15, 0)), 0)</f>
        <v>37500</v>
      </c>
      <c r="Y937" s="2">
        <f>IF($H937&gt;K937,MIN($H937-K937,L937-K937)*INDEX('2018_commission_structure'!$A$15:$I$24,MATCH($E937,'2018_commission_structure'!$A$15:$A$18,0),MATCH('calculations '!Y$1,'2018_commission_structure'!$A$15:$I$15,0)),0)</f>
        <v>90000</v>
      </c>
      <c r="Z937" s="2">
        <f>IF($H937&gt;L937, ($H937-L937) *INDEX('2018_commission_structure'!$A$15:$I$24,MATCH($E937, '2018_commission_structure'!$A$15:$A$18,0),MATCH(Z$1, '2018_commission_structure'!$A$15:$I$15,0)), 0)</f>
        <v>1832.8700000000001</v>
      </c>
      <c r="AA937" s="9">
        <f t="shared" si="148"/>
        <v>246332.87</v>
      </c>
      <c r="AB937" s="9">
        <f t="shared" si="149"/>
        <v>298813.87</v>
      </c>
    </row>
    <row r="938" spans="1:28" x14ac:dyDescent="0.25">
      <c r="A938" t="str">
        <f t="shared" si="140"/>
        <v>Sanders McKinstry</v>
      </c>
      <c r="B938">
        <v>7326611955</v>
      </c>
      <c r="C938" t="s">
        <v>1808</v>
      </c>
      <c r="D938" t="s">
        <v>1809</v>
      </c>
      <c r="E938" t="s">
        <v>7</v>
      </c>
      <c r="F938" s="6">
        <v>52116</v>
      </c>
      <c r="G938">
        <f>COUNTIF(deals_closed!D:D,'calculations '!B938)</f>
        <v>23</v>
      </c>
      <c r="H938" s="6">
        <f>SUMIF(deals_closed!D:D,'calculations '!B938,deals_closed!C:C)</f>
        <v>807853</v>
      </c>
      <c r="I938" s="9">
        <f>VLOOKUP(E938,'2018_commission_structure'!$A$22:$I$24,9,FALSE)</f>
        <v>500000</v>
      </c>
      <c r="J938" s="7">
        <f t="shared" si="141"/>
        <v>625000</v>
      </c>
      <c r="K938" s="8">
        <f t="shared" si="142"/>
        <v>750000</v>
      </c>
      <c r="L938" s="9">
        <f t="shared" si="143"/>
        <v>1000000</v>
      </c>
      <c r="M938" s="10">
        <f t="shared" si="144"/>
        <v>1.6157060000000001</v>
      </c>
      <c r="N938" t="str">
        <f t="shared" si="145"/>
        <v>150-200%</v>
      </c>
      <c r="O938" s="9">
        <f>MIN(I938, H938)*INDEX('2018_commission_structure'!$A$21:$I$24,
MATCH($E938, '2018_commission_structure'!$A$21:$A$24,0),
MATCH(O$1, '2018_commission_structure'!$A$21:$I$21,0))</f>
        <v>50000</v>
      </c>
      <c r="P938" s="2">
        <f>IF(H938&gt;I938, MIN(H938-I938, J938-I938)*
INDEX('2018_commission_structure'!$A$21:$I$24,
MATCH($E938, '2018_commission_structure'!$A$21:$A$24, 0),
MATCH(P$1, '2018_commission_structure'!$A$21:$I$21, 0)), 0)</f>
        <v>18750</v>
      </c>
      <c r="Q938" s="2">
        <f>IF(H938&gt;J938, MIN(H938-J938, K938-J938)*
INDEX('2018_commission_structure'!$A$21:$I$24,
MATCH($E938, '2018_commission_structure'!$A$21:$A$24, 0),
MATCH(Q$1, '2018_commission_structure'!$A$21:$I$21, 0)), 0)</f>
        <v>22500</v>
      </c>
      <c r="R938" s="2">
        <f>IF($H938&gt;K938,MIN($H938-K938,L938-K938)*INDEX('2018_commission_structure'!$A$21:$I$24,MATCH($E938,'2018_commission_structure'!$A$21:$A$24,0),MATCH('calculations '!R$1,'2018_commission_structure'!$A$21:$I$21,0)),0)</f>
        <v>12727.66</v>
      </c>
      <c r="S938" s="2">
        <f>IF($H938&gt;L938, ($H938-L938) *INDEX('2018_commission_structure'!$A$21:$I$24,MATCH($E938, '2018_commission_structure'!$A$21:$A$24,0),MATCH(S$1, '2018_commission_structure'!$A$21:$I$21,0)), 0)</f>
        <v>0</v>
      </c>
      <c r="T938" s="2">
        <f t="shared" si="146"/>
        <v>103977.66</v>
      </c>
      <c r="U938" s="2">
        <f t="shared" si="147"/>
        <v>156093.66</v>
      </c>
      <c r="V938" s="2">
        <f>MIN(I938, H938)*INDEX('2018_commission_structure'!$A$15:$I$18,MATCH($E938, '2018_commission_structure'!$A$15:$A$18,0),MATCH(V$1, '2018_commission_structure'!$A$15:$I$15,0))</f>
        <v>60000</v>
      </c>
      <c r="W938" s="2">
        <f>IF(H938&gt;I938, MIN(H938-I938, J938-I938)*INDEX('2018_commission_structure'!$A$15:$I$18,MATCH($E938, '2018_commission_structure'!$A$15:$A$18, 0),MATCH(W$1,'2018_commission_structure'!$A$15:$I$15, 0)), 0)</f>
        <v>21250</v>
      </c>
      <c r="X938" s="2">
        <f>IF(H938&gt;J938, MIN(H938-J938, K938-J938)*INDEX('2018_commission_structure'!$A$15:$I$24,MATCH($E938, '2018_commission_structure'!$A$15:$A$18, 0),MATCH(X$1, '2018_commission_structure'!$A$15:$I$15, 0)), 0)</f>
        <v>25000</v>
      </c>
      <c r="Y938" s="2">
        <f>IF($H938&gt;K938,MIN($H938-K938,L938-K938)*INDEX('2018_commission_structure'!$A$15:$I$24,MATCH($E938,'2018_commission_structure'!$A$15:$A$18,0),MATCH('calculations '!Y$1,'2018_commission_structure'!$A$15:$I$15,0)),0)</f>
        <v>12727.66</v>
      </c>
      <c r="Z938" s="2">
        <f>IF($H938&gt;L938, ($H938-L938) *INDEX('2018_commission_structure'!$A$15:$I$24,MATCH($E938, '2018_commission_structure'!$A$15:$A$18,0),MATCH(Z$1, '2018_commission_structure'!$A$15:$I$15,0)), 0)</f>
        <v>0</v>
      </c>
      <c r="AA938" s="9">
        <f t="shared" si="148"/>
        <v>118977.66</v>
      </c>
      <c r="AB938" s="9">
        <f t="shared" si="149"/>
        <v>171093.66</v>
      </c>
    </row>
    <row r="939" spans="1:28" x14ac:dyDescent="0.25">
      <c r="A939" t="str">
        <f t="shared" si="140"/>
        <v>Granger Lewin</v>
      </c>
      <c r="B939">
        <v>3145010581</v>
      </c>
      <c r="C939" t="s">
        <v>30</v>
      </c>
      <c r="D939" t="s">
        <v>1810</v>
      </c>
      <c r="E939" t="s">
        <v>29</v>
      </c>
      <c r="F939" s="6">
        <v>65220</v>
      </c>
      <c r="G939">
        <f>COUNTIF(deals_closed!D:D,'calculations '!B939)</f>
        <v>18</v>
      </c>
      <c r="H939" s="6">
        <f>SUMIF(deals_closed!D:D,'calculations '!B939,deals_closed!C:C)</f>
        <v>660133</v>
      </c>
      <c r="I939" s="9">
        <f>VLOOKUP(E939,'2018_commission_structure'!$A$22:$I$24,9,FALSE)</f>
        <v>600000</v>
      </c>
      <c r="J939" s="7">
        <f t="shared" si="141"/>
        <v>750000</v>
      </c>
      <c r="K939" s="8">
        <f t="shared" si="142"/>
        <v>900000</v>
      </c>
      <c r="L939" s="9">
        <f t="shared" si="143"/>
        <v>1200000</v>
      </c>
      <c r="M939" s="10">
        <f t="shared" si="144"/>
        <v>1.1002216666666667</v>
      </c>
      <c r="N939" t="str">
        <f t="shared" si="145"/>
        <v>100-125%</v>
      </c>
      <c r="O939" s="9">
        <f>MIN(I939, H939)*INDEX('2018_commission_structure'!$A$21:$I$24,
MATCH($E939, '2018_commission_structure'!$A$21:$A$24,0),
MATCH(O$1, '2018_commission_structure'!$A$21:$I$21,0))</f>
        <v>78000</v>
      </c>
      <c r="P939" s="2">
        <f>IF(H939&gt;I939, MIN(H939-I939, J939-I939)*
INDEX('2018_commission_structure'!$A$21:$I$24,
MATCH($E939, '2018_commission_structure'!$A$21:$A$24, 0),
MATCH(P$1, '2018_commission_structure'!$A$21:$I$21, 0)), 0)</f>
        <v>10222.61</v>
      </c>
      <c r="Q939" s="2">
        <f>IF(H939&gt;J939, MIN(H939-J939, K939-J939)*
INDEX('2018_commission_structure'!$A$21:$I$24,
MATCH($E939, '2018_commission_structure'!$A$21:$A$24, 0),
MATCH(Q$1, '2018_commission_structure'!$A$21:$I$21, 0)), 0)</f>
        <v>0</v>
      </c>
      <c r="R939" s="2">
        <f>IF($H939&gt;K939,MIN($H939-K939,L939-K939)*INDEX('2018_commission_structure'!$A$21:$I$24,MATCH($E939,'2018_commission_structure'!$A$21:$A$24,0),MATCH('calculations '!R$1,'2018_commission_structure'!$A$21:$I$21,0)),0)</f>
        <v>0</v>
      </c>
      <c r="S939" s="2">
        <f>IF($H939&gt;L939, ($H939-L939) *INDEX('2018_commission_structure'!$A$21:$I$24,MATCH($E939, '2018_commission_structure'!$A$21:$A$24,0),MATCH(S$1, '2018_commission_structure'!$A$21:$I$21,0)), 0)</f>
        <v>0</v>
      </c>
      <c r="T939" s="2">
        <f t="shared" si="146"/>
        <v>88222.61</v>
      </c>
      <c r="U939" s="2">
        <f t="shared" si="147"/>
        <v>153442.60999999999</v>
      </c>
      <c r="V939" s="2">
        <f>MIN(I939, H939)*INDEX('2018_commission_structure'!$A$15:$I$18,MATCH($E939, '2018_commission_structure'!$A$15:$A$18,0),MATCH(V$1, '2018_commission_structure'!$A$15:$I$15,0))</f>
        <v>90000</v>
      </c>
      <c r="W939" s="2">
        <f>IF(H939&gt;I939, MIN(H939-I939, J939-I939)*INDEX('2018_commission_structure'!$A$15:$I$18,MATCH($E939, '2018_commission_structure'!$A$15:$A$18, 0),MATCH(W$1,'2018_commission_structure'!$A$15:$I$15, 0)), 0)</f>
        <v>10823.939999999999</v>
      </c>
      <c r="X939" s="2">
        <f>IF(H939&gt;J939, MIN(H939-J939, K939-J939)*INDEX('2018_commission_structure'!$A$15:$I$24,MATCH($E939, '2018_commission_structure'!$A$15:$A$18, 0),MATCH(X$1, '2018_commission_structure'!$A$15:$I$15, 0)), 0)</f>
        <v>0</v>
      </c>
      <c r="Y939" s="2">
        <f>IF($H939&gt;K939,MIN($H939-K939,L939-K939)*INDEX('2018_commission_structure'!$A$15:$I$24,MATCH($E939,'2018_commission_structure'!$A$15:$A$18,0),MATCH('calculations '!Y$1,'2018_commission_structure'!$A$15:$I$15,0)),0)</f>
        <v>0</v>
      </c>
      <c r="Z939" s="2">
        <f>IF($H939&gt;L939, ($H939-L939) *INDEX('2018_commission_structure'!$A$15:$I$24,MATCH($E939, '2018_commission_structure'!$A$15:$A$18,0),MATCH(Z$1, '2018_commission_structure'!$A$15:$I$15,0)), 0)</f>
        <v>0</v>
      </c>
      <c r="AA939" s="9">
        <f t="shared" si="148"/>
        <v>100823.94</v>
      </c>
      <c r="AB939" s="9">
        <f t="shared" si="149"/>
        <v>166043.94</v>
      </c>
    </row>
    <row r="940" spans="1:28" x14ac:dyDescent="0.25">
      <c r="A940" t="str">
        <f t="shared" si="140"/>
        <v>Fancy Clitsome</v>
      </c>
      <c r="B940">
        <v>9260254965</v>
      </c>
      <c r="C940" t="s">
        <v>1811</v>
      </c>
      <c r="D940" t="s">
        <v>1812</v>
      </c>
      <c r="E940" t="s">
        <v>7</v>
      </c>
      <c r="F940" s="6">
        <v>59588</v>
      </c>
      <c r="G940">
        <f>COUNTIF(deals_closed!D:D,'calculations '!B940)</f>
        <v>24</v>
      </c>
      <c r="H940" s="6">
        <f>SUMIF(deals_closed!D:D,'calculations '!B940,deals_closed!C:C)</f>
        <v>894395</v>
      </c>
      <c r="I940" s="9">
        <f>VLOOKUP(E940,'2018_commission_structure'!$A$22:$I$24,9,FALSE)</f>
        <v>500000</v>
      </c>
      <c r="J940" s="7">
        <f t="shared" si="141"/>
        <v>625000</v>
      </c>
      <c r="K940" s="8">
        <f t="shared" si="142"/>
        <v>750000</v>
      </c>
      <c r="L940" s="9">
        <f t="shared" si="143"/>
        <v>1000000</v>
      </c>
      <c r="M940" s="10">
        <f t="shared" si="144"/>
        <v>1.7887900000000001</v>
      </c>
      <c r="N940" t="str">
        <f t="shared" si="145"/>
        <v>150-200%</v>
      </c>
      <c r="O940" s="9">
        <f>MIN(I940, H940)*INDEX('2018_commission_structure'!$A$21:$I$24,
MATCH($E940, '2018_commission_structure'!$A$21:$A$24,0),
MATCH(O$1, '2018_commission_structure'!$A$21:$I$21,0))</f>
        <v>50000</v>
      </c>
      <c r="P940" s="2">
        <f>IF(H940&gt;I940, MIN(H940-I940, J940-I940)*
INDEX('2018_commission_structure'!$A$21:$I$24,
MATCH($E940, '2018_commission_structure'!$A$21:$A$24, 0),
MATCH(P$1, '2018_commission_structure'!$A$21:$I$21, 0)), 0)</f>
        <v>18750</v>
      </c>
      <c r="Q940" s="2">
        <f>IF(H940&gt;J940, MIN(H940-J940, K940-J940)*
INDEX('2018_commission_structure'!$A$21:$I$24,
MATCH($E940, '2018_commission_structure'!$A$21:$A$24, 0),
MATCH(Q$1, '2018_commission_structure'!$A$21:$I$21, 0)), 0)</f>
        <v>22500</v>
      </c>
      <c r="R940" s="2">
        <f>IF($H940&gt;K940,MIN($H940-K940,L940-K940)*INDEX('2018_commission_structure'!$A$21:$I$24,MATCH($E940,'2018_commission_structure'!$A$21:$A$24,0),MATCH('calculations '!R$1,'2018_commission_structure'!$A$21:$I$21,0)),0)</f>
        <v>31766.9</v>
      </c>
      <c r="S940" s="2">
        <f>IF($H940&gt;L940, ($H940-L940) *INDEX('2018_commission_structure'!$A$21:$I$24,MATCH($E940, '2018_commission_structure'!$A$21:$A$24,0),MATCH(S$1, '2018_commission_structure'!$A$21:$I$21,0)), 0)</f>
        <v>0</v>
      </c>
      <c r="T940" s="2">
        <f t="shared" si="146"/>
        <v>123016.9</v>
      </c>
      <c r="U940" s="2">
        <f t="shared" si="147"/>
        <v>182604.9</v>
      </c>
      <c r="V940" s="2">
        <f>MIN(I940, H940)*INDEX('2018_commission_structure'!$A$15:$I$18,MATCH($E940, '2018_commission_structure'!$A$15:$A$18,0),MATCH(V$1, '2018_commission_structure'!$A$15:$I$15,0))</f>
        <v>60000</v>
      </c>
      <c r="W940" s="2">
        <f>IF(H940&gt;I940, MIN(H940-I940, J940-I940)*INDEX('2018_commission_structure'!$A$15:$I$18,MATCH($E940, '2018_commission_structure'!$A$15:$A$18, 0),MATCH(W$1,'2018_commission_structure'!$A$15:$I$15, 0)), 0)</f>
        <v>21250</v>
      </c>
      <c r="X940" s="2">
        <f>IF(H940&gt;J940, MIN(H940-J940, K940-J940)*INDEX('2018_commission_structure'!$A$15:$I$24,MATCH($E940, '2018_commission_structure'!$A$15:$A$18, 0),MATCH(X$1, '2018_commission_structure'!$A$15:$I$15, 0)), 0)</f>
        <v>25000</v>
      </c>
      <c r="Y940" s="2">
        <f>IF($H940&gt;K940,MIN($H940-K940,L940-K940)*INDEX('2018_commission_structure'!$A$15:$I$24,MATCH($E940,'2018_commission_structure'!$A$15:$A$18,0),MATCH('calculations '!Y$1,'2018_commission_structure'!$A$15:$I$15,0)),0)</f>
        <v>31766.9</v>
      </c>
      <c r="Z940" s="2">
        <f>IF($H940&gt;L940, ($H940-L940) *INDEX('2018_commission_structure'!$A$15:$I$24,MATCH($E940, '2018_commission_structure'!$A$15:$A$18,0),MATCH(Z$1, '2018_commission_structure'!$A$15:$I$15,0)), 0)</f>
        <v>0</v>
      </c>
      <c r="AA940" s="9">
        <f t="shared" si="148"/>
        <v>138016.9</v>
      </c>
      <c r="AB940" s="9">
        <f t="shared" si="149"/>
        <v>197604.9</v>
      </c>
    </row>
    <row r="941" spans="1:28" x14ac:dyDescent="0.25">
      <c r="A941" t="str">
        <f t="shared" si="140"/>
        <v>Troy McQuarrie</v>
      </c>
      <c r="B941">
        <v>8115985503</v>
      </c>
      <c r="C941" t="s">
        <v>1813</v>
      </c>
      <c r="D941" t="s">
        <v>1814</v>
      </c>
      <c r="E941" t="s">
        <v>29</v>
      </c>
      <c r="F941" s="6">
        <v>72028</v>
      </c>
      <c r="G941">
        <f>COUNTIF(deals_closed!D:D,'calculations '!B941)</f>
        <v>19</v>
      </c>
      <c r="H941" s="6">
        <f>SUMIF(deals_closed!D:D,'calculations '!B941,deals_closed!C:C)</f>
        <v>624725</v>
      </c>
      <c r="I941" s="9">
        <f>VLOOKUP(E941,'2018_commission_structure'!$A$22:$I$24,9,FALSE)</f>
        <v>600000</v>
      </c>
      <c r="J941" s="7">
        <f t="shared" si="141"/>
        <v>750000</v>
      </c>
      <c r="K941" s="8">
        <f t="shared" si="142"/>
        <v>900000</v>
      </c>
      <c r="L941" s="9">
        <f t="shared" si="143"/>
        <v>1200000</v>
      </c>
      <c r="M941" s="10">
        <f t="shared" si="144"/>
        <v>1.0412083333333333</v>
      </c>
      <c r="N941" t="str">
        <f t="shared" si="145"/>
        <v>100-125%</v>
      </c>
      <c r="O941" s="9">
        <f>MIN(I941, H941)*INDEX('2018_commission_structure'!$A$21:$I$24,
MATCH($E941, '2018_commission_structure'!$A$21:$A$24,0),
MATCH(O$1, '2018_commission_structure'!$A$21:$I$21,0))</f>
        <v>78000</v>
      </c>
      <c r="P941" s="2">
        <f>IF(H941&gt;I941, MIN(H941-I941, J941-I941)*
INDEX('2018_commission_structure'!$A$21:$I$24,
MATCH($E941, '2018_commission_structure'!$A$21:$A$24, 0),
MATCH(P$1, '2018_commission_structure'!$A$21:$I$21, 0)), 0)</f>
        <v>4203.25</v>
      </c>
      <c r="Q941" s="2">
        <f>IF(H941&gt;J941, MIN(H941-J941, K941-J941)*
INDEX('2018_commission_structure'!$A$21:$I$24,
MATCH($E941, '2018_commission_structure'!$A$21:$A$24, 0),
MATCH(Q$1, '2018_commission_structure'!$A$21:$I$21, 0)), 0)</f>
        <v>0</v>
      </c>
      <c r="R941" s="2">
        <f>IF($H941&gt;K941,MIN($H941-K941,L941-K941)*INDEX('2018_commission_structure'!$A$21:$I$24,MATCH($E941,'2018_commission_structure'!$A$21:$A$24,0),MATCH('calculations '!R$1,'2018_commission_structure'!$A$21:$I$21,0)),0)</f>
        <v>0</v>
      </c>
      <c r="S941" s="2">
        <f>IF($H941&gt;L941, ($H941-L941) *INDEX('2018_commission_structure'!$A$21:$I$24,MATCH($E941, '2018_commission_structure'!$A$21:$A$24,0),MATCH(S$1, '2018_commission_structure'!$A$21:$I$21,0)), 0)</f>
        <v>0</v>
      </c>
      <c r="T941" s="2">
        <f t="shared" si="146"/>
        <v>82203.25</v>
      </c>
      <c r="U941" s="2">
        <f t="shared" si="147"/>
        <v>154231.25</v>
      </c>
      <c r="V941" s="2">
        <f>MIN(I941, H941)*INDEX('2018_commission_structure'!$A$15:$I$18,MATCH($E941, '2018_commission_structure'!$A$15:$A$18,0),MATCH(V$1, '2018_commission_structure'!$A$15:$I$15,0))</f>
        <v>90000</v>
      </c>
      <c r="W941" s="2">
        <f>IF(H941&gt;I941, MIN(H941-I941, J941-I941)*INDEX('2018_commission_structure'!$A$15:$I$18,MATCH($E941, '2018_commission_structure'!$A$15:$A$18, 0),MATCH(W$1,'2018_commission_structure'!$A$15:$I$15, 0)), 0)</f>
        <v>4450.5</v>
      </c>
      <c r="X941" s="2">
        <f>IF(H941&gt;J941, MIN(H941-J941, K941-J941)*INDEX('2018_commission_structure'!$A$15:$I$24,MATCH($E941, '2018_commission_structure'!$A$15:$A$18, 0),MATCH(X$1, '2018_commission_structure'!$A$15:$I$15, 0)), 0)</f>
        <v>0</v>
      </c>
      <c r="Y941" s="2">
        <f>IF($H941&gt;K941,MIN($H941-K941,L941-K941)*INDEX('2018_commission_structure'!$A$15:$I$24,MATCH($E941,'2018_commission_structure'!$A$15:$A$18,0),MATCH('calculations '!Y$1,'2018_commission_structure'!$A$15:$I$15,0)),0)</f>
        <v>0</v>
      </c>
      <c r="Z941" s="2">
        <f>IF($H941&gt;L941, ($H941-L941) *INDEX('2018_commission_structure'!$A$15:$I$24,MATCH($E941, '2018_commission_structure'!$A$15:$A$18,0),MATCH(Z$1, '2018_commission_structure'!$A$15:$I$15,0)), 0)</f>
        <v>0</v>
      </c>
      <c r="AA941" s="9">
        <f t="shared" si="148"/>
        <v>94450.5</v>
      </c>
      <c r="AB941" s="9">
        <f t="shared" si="149"/>
        <v>166478.5</v>
      </c>
    </row>
    <row r="942" spans="1:28" x14ac:dyDescent="0.25">
      <c r="A942" t="str">
        <f t="shared" si="140"/>
        <v>Lorianne Guillem</v>
      </c>
      <c r="B942">
        <v>9002722281</v>
      </c>
      <c r="C942" t="s">
        <v>1815</v>
      </c>
      <c r="D942" t="s">
        <v>1816</v>
      </c>
      <c r="E942" t="s">
        <v>10</v>
      </c>
      <c r="F942" s="6">
        <v>87491</v>
      </c>
      <c r="G942">
        <f>COUNTIF(deals_closed!D:D,'calculations '!B942)</f>
        <v>16</v>
      </c>
      <c r="H942" s="6">
        <f>SUMIF(deals_closed!D:D,'calculations '!B942,deals_closed!C:C)</f>
        <v>538916</v>
      </c>
      <c r="I942" s="9">
        <f>VLOOKUP(E942,'2018_commission_structure'!$A$22:$I$24,9,FALSE)</f>
        <v>750000</v>
      </c>
      <c r="J942" s="7">
        <f t="shared" si="141"/>
        <v>937500</v>
      </c>
      <c r="K942" s="8">
        <f t="shared" si="142"/>
        <v>1125000</v>
      </c>
      <c r="L942" s="9">
        <f t="shared" si="143"/>
        <v>1500000</v>
      </c>
      <c r="M942" s="10">
        <f t="shared" si="144"/>
        <v>0.71855466666666667</v>
      </c>
      <c r="N942" t="str">
        <f t="shared" si="145"/>
        <v>0-100%</v>
      </c>
      <c r="O942" s="9">
        <f>MIN(I942, H942)*INDEX('2018_commission_structure'!$A$21:$I$24,
MATCH($E942, '2018_commission_structure'!$A$21:$A$24,0),
MATCH(O$1, '2018_commission_structure'!$A$21:$I$21,0))</f>
        <v>80837.399999999994</v>
      </c>
      <c r="P942" s="2">
        <f>IF(H942&gt;I942, MIN(H942-I942, J942-I942)*
INDEX('2018_commission_structure'!$A$21:$I$24,
MATCH($E942, '2018_commission_structure'!$A$21:$A$24, 0),
MATCH(P$1, '2018_commission_structure'!$A$21:$I$21, 0)), 0)</f>
        <v>0</v>
      </c>
      <c r="Q942" s="2">
        <f>IF(H942&gt;J942, MIN(H942-J942, K942-J942)*
INDEX('2018_commission_structure'!$A$21:$I$24,
MATCH($E942, '2018_commission_structure'!$A$21:$A$24, 0),
MATCH(Q$1, '2018_commission_structure'!$A$21:$I$21, 0)), 0)</f>
        <v>0</v>
      </c>
      <c r="R942" s="2">
        <f>IF($H942&gt;K942,MIN($H942-K942,L942-K942)*INDEX('2018_commission_structure'!$A$21:$I$24,MATCH($E942,'2018_commission_structure'!$A$21:$A$24,0),MATCH('calculations '!R$1,'2018_commission_structure'!$A$21:$I$21,0)),0)</f>
        <v>0</v>
      </c>
      <c r="S942" s="2">
        <f>IF($H942&gt;L942, ($H942-L942) *INDEX('2018_commission_structure'!$A$21:$I$24,MATCH($E942, '2018_commission_structure'!$A$21:$A$24,0),MATCH(S$1, '2018_commission_structure'!$A$21:$I$21,0)), 0)</f>
        <v>0</v>
      </c>
      <c r="T942" s="2">
        <f t="shared" si="146"/>
        <v>80837.399999999994</v>
      </c>
      <c r="U942" s="2">
        <f t="shared" si="147"/>
        <v>168328.4</v>
      </c>
      <c r="V942" s="2">
        <f>MIN(I942, H942)*INDEX('2018_commission_structure'!$A$15:$I$18,MATCH($E942, '2018_commission_structure'!$A$15:$A$18,0),MATCH(V$1, '2018_commission_structure'!$A$15:$I$15,0))</f>
        <v>80837.399999999994</v>
      </c>
      <c r="W942" s="2">
        <f>IF(H942&gt;I942, MIN(H942-I942, J942-I942)*INDEX('2018_commission_structure'!$A$15:$I$18,MATCH($E942, '2018_commission_structure'!$A$15:$A$18, 0),MATCH(W$1,'2018_commission_structure'!$A$15:$I$15, 0)), 0)</f>
        <v>0</v>
      </c>
      <c r="X942" s="2">
        <f>IF(H942&gt;J942, MIN(H942-J942, K942-J942)*INDEX('2018_commission_structure'!$A$15:$I$24,MATCH($E942, '2018_commission_structure'!$A$15:$A$18, 0),MATCH(X$1, '2018_commission_structure'!$A$15:$I$15, 0)), 0)</f>
        <v>0</v>
      </c>
      <c r="Y942" s="2">
        <f>IF($H942&gt;K942,MIN($H942-K942,L942-K942)*INDEX('2018_commission_structure'!$A$15:$I$24,MATCH($E942,'2018_commission_structure'!$A$15:$A$18,0),MATCH('calculations '!Y$1,'2018_commission_structure'!$A$15:$I$15,0)),0)</f>
        <v>0</v>
      </c>
      <c r="Z942" s="2">
        <f>IF($H942&gt;L942, ($H942-L942) *INDEX('2018_commission_structure'!$A$15:$I$24,MATCH($E942, '2018_commission_structure'!$A$15:$A$18,0),MATCH(Z$1, '2018_commission_structure'!$A$15:$I$15,0)), 0)</f>
        <v>0</v>
      </c>
      <c r="AA942" s="9">
        <f t="shared" si="148"/>
        <v>80837.399999999994</v>
      </c>
      <c r="AB942" s="9">
        <f t="shared" si="149"/>
        <v>168328.4</v>
      </c>
    </row>
    <row r="943" spans="1:28" x14ac:dyDescent="0.25">
      <c r="A943" t="str">
        <f t="shared" si="140"/>
        <v>Skell Heijne</v>
      </c>
      <c r="B943">
        <v>701563818</v>
      </c>
      <c r="C943" t="s">
        <v>1817</v>
      </c>
      <c r="D943" t="s">
        <v>1818</v>
      </c>
      <c r="E943" t="s">
        <v>10</v>
      </c>
      <c r="F943" s="6">
        <v>99084</v>
      </c>
      <c r="G943">
        <f>COUNTIF(deals_closed!D:D,'calculations '!B943)</f>
        <v>25</v>
      </c>
      <c r="H943" s="6">
        <f>SUMIF(deals_closed!D:D,'calculations '!B943,deals_closed!C:C)</f>
        <v>890240</v>
      </c>
      <c r="I943" s="9">
        <f>VLOOKUP(E943,'2018_commission_structure'!$A$22:$I$24,9,FALSE)</f>
        <v>750000</v>
      </c>
      <c r="J943" s="7">
        <f t="shared" si="141"/>
        <v>937500</v>
      </c>
      <c r="K943" s="8">
        <f t="shared" si="142"/>
        <v>1125000</v>
      </c>
      <c r="L943" s="9">
        <f t="shared" si="143"/>
        <v>1500000</v>
      </c>
      <c r="M943" s="10">
        <f t="shared" si="144"/>
        <v>1.1869866666666666</v>
      </c>
      <c r="N943" t="str">
        <f t="shared" si="145"/>
        <v>100-125%</v>
      </c>
      <c r="O943" s="9">
        <f>MIN(I943, H943)*INDEX('2018_commission_structure'!$A$21:$I$24,
MATCH($E943, '2018_commission_structure'!$A$21:$A$24,0),
MATCH(O$1, '2018_commission_structure'!$A$21:$I$21,0))</f>
        <v>112500</v>
      </c>
      <c r="P943" s="2">
        <f>IF(H943&gt;I943, MIN(H943-I943, J943-I943)*
INDEX('2018_commission_structure'!$A$21:$I$24,
MATCH($E943, '2018_commission_structure'!$A$21:$A$24, 0),
MATCH(P$1, '2018_commission_structure'!$A$21:$I$21, 0)), 0)</f>
        <v>26645.599999999999</v>
      </c>
      <c r="Q943" s="2">
        <f>IF(H943&gt;J943, MIN(H943-J943, K943-J943)*
INDEX('2018_commission_structure'!$A$21:$I$24,
MATCH($E943, '2018_commission_structure'!$A$21:$A$24, 0),
MATCH(Q$1, '2018_commission_structure'!$A$21:$I$21, 0)), 0)</f>
        <v>0</v>
      </c>
      <c r="R943" s="2">
        <f>IF($H943&gt;K943,MIN($H943-K943,L943-K943)*INDEX('2018_commission_structure'!$A$21:$I$24,MATCH($E943,'2018_commission_structure'!$A$21:$A$24,0),MATCH('calculations '!R$1,'2018_commission_structure'!$A$21:$I$21,0)),0)</f>
        <v>0</v>
      </c>
      <c r="S943" s="2">
        <f>IF($H943&gt;L943, ($H943-L943) *INDEX('2018_commission_structure'!$A$21:$I$24,MATCH($E943, '2018_commission_structure'!$A$21:$A$24,0),MATCH(S$1, '2018_commission_structure'!$A$21:$I$21,0)), 0)</f>
        <v>0</v>
      </c>
      <c r="T943" s="2">
        <f t="shared" si="146"/>
        <v>139145.60000000001</v>
      </c>
      <c r="U943" s="2">
        <f t="shared" si="147"/>
        <v>238229.6</v>
      </c>
      <c r="V943" s="2">
        <f>MIN(I943, H943)*INDEX('2018_commission_structure'!$A$15:$I$18,MATCH($E943, '2018_commission_structure'!$A$15:$A$18,0),MATCH(V$1, '2018_commission_structure'!$A$15:$I$15,0))</f>
        <v>112500</v>
      </c>
      <c r="W943" s="2">
        <f>IF(H943&gt;I943, MIN(H943-I943, J943-I943)*INDEX('2018_commission_structure'!$A$15:$I$18,MATCH($E943, '2018_commission_structure'!$A$15:$A$18, 0),MATCH(W$1,'2018_commission_structure'!$A$15:$I$15, 0)), 0)</f>
        <v>30852.799999999999</v>
      </c>
      <c r="X943" s="2">
        <f>IF(H943&gt;J943, MIN(H943-J943, K943-J943)*INDEX('2018_commission_structure'!$A$15:$I$24,MATCH($E943, '2018_commission_structure'!$A$15:$A$18, 0),MATCH(X$1, '2018_commission_structure'!$A$15:$I$15, 0)), 0)</f>
        <v>0</v>
      </c>
      <c r="Y943" s="2">
        <f>IF($H943&gt;K943,MIN($H943-K943,L943-K943)*INDEX('2018_commission_structure'!$A$15:$I$24,MATCH($E943,'2018_commission_structure'!$A$15:$A$18,0),MATCH('calculations '!Y$1,'2018_commission_structure'!$A$15:$I$15,0)),0)</f>
        <v>0</v>
      </c>
      <c r="Z943" s="2">
        <f>IF($H943&gt;L943, ($H943-L943) *INDEX('2018_commission_structure'!$A$15:$I$24,MATCH($E943, '2018_commission_structure'!$A$15:$A$18,0),MATCH(Z$1, '2018_commission_structure'!$A$15:$I$15,0)), 0)</f>
        <v>0</v>
      </c>
      <c r="AA943" s="9">
        <f t="shared" si="148"/>
        <v>143352.79999999999</v>
      </c>
      <c r="AB943" s="9">
        <f t="shared" si="149"/>
        <v>242436.8</v>
      </c>
    </row>
    <row r="944" spans="1:28" x14ac:dyDescent="0.25">
      <c r="A944" t="str">
        <f t="shared" si="140"/>
        <v>Jenda Villaron</v>
      </c>
      <c r="B944">
        <v>4119729087</v>
      </c>
      <c r="C944" t="s">
        <v>1819</v>
      </c>
      <c r="D944" t="s">
        <v>1820</v>
      </c>
      <c r="E944" t="s">
        <v>10</v>
      </c>
      <c r="F944" s="6">
        <v>95210</v>
      </c>
      <c r="G944">
        <f>COUNTIF(deals_closed!D:D,'calculations '!B944)</f>
        <v>20</v>
      </c>
      <c r="H944" s="6">
        <f>SUMIF(deals_closed!D:D,'calculations '!B944,deals_closed!C:C)</f>
        <v>618954</v>
      </c>
      <c r="I944" s="9">
        <f>VLOOKUP(E944,'2018_commission_structure'!$A$22:$I$24,9,FALSE)</f>
        <v>750000</v>
      </c>
      <c r="J944" s="7">
        <f t="shared" si="141"/>
        <v>937500</v>
      </c>
      <c r="K944" s="8">
        <f t="shared" si="142"/>
        <v>1125000</v>
      </c>
      <c r="L944" s="9">
        <f t="shared" si="143"/>
        <v>1500000</v>
      </c>
      <c r="M944" s="10">
        <f t="shared" si="144"/>
        <v>0.82527200000000001</v>
      </c>
      <c r="N944" t="str">
        <f t="shared" si="145"/>
        <v>0-100%</v>
      </c>
      <c r="O944" s="9">
        <f>MIN(I944, H944)*INDEX('2018_commission_structure'!$A$21:$I$24,
MATCH($E944, '2018_commission_structure'!$A$21:$A$24,0),
MATCH(O$1, '2018_commission_structure'!$A$21:$I$21,0))</f>
        <v>92843.099999999991</v>
      </c>
      <c r="P944" s="2">
        <f>IF(H944&gt;I944, MIN(H944-I944, J944-I944)*
INDEX('2018_commission_structure'!$A$21:$I$24,
MATCH($E944, '2018_commission_structure'!$A$21:$A$24, 0),
MATCH(P$1, '2018_commission_structure'!$A$21:$I$21, 0)), 0)</f>
        <v>0</v>
      </c>
      <c r="Q944" s="2">
        <f>IF(H944&gt;J944, MIN(H944-J944, K944-J944)*
INDEX('2018_commission_structure'!$A$21:$I$24,
MATCH($E944, '2018_commission_structure'!$A$21:$A$24, 0),
MATCH(Q$1, '2018_commission_structure'!$A$21:$I$21, 0)), 0)</f>
        <v>0</v>
      </c>
      <c r="R944" s="2">
        <f>IF($H944&gt;K944,MIN($H944-K944,L944-K944)*INDEX('2018_commission_structure'!$A$21:$I$24,MATCH($E944,'2018_commission_structure'!$A$21:$A$24,0),MATCH('calculations '!R$1,'2018_commission_structure'!$A$21:$I$21,0)),0)</f>
        <v>0</v>
      </c>
      <c r="S944" s="2">
        <f>IF($H944&gt;L944, ($H944-L944) *INDEX('2018_commission_structure'!$A$21:$I$24,MATCH($E944, '2018_commission_structure'!$A$21:$A$24,0),MATCH(S$1, '2018_commission_structure'!$A$21:$I$21,0)), 0)</f>
        <v>0</v>
      </c>
      <c r="T944" s="2">
        <f t="shared" si="146"/>
        <v>92843.099999999991</v>
      </c>
      <c r="U944" s="2">
        <f t="shared" si="147"/>
        <v>188053.09999999998</v>
      </c>
      <c r="V944" s="2">
        <f>MIN(I944, H944)*INDEX('2018_commission_structure'!$A$15:$I$18,MATCH($E944, '2018_commission_structure'!$A$15:$A$18,0),MATCH(V$1, '2018_commission_structure'!$A$15:$I$15,0))</f>
        <v>92843.099999999991</v>
      </c>
      <c r="W944" s="2">
        <f>IF(H944&gt;I944, MIN(H944-I944, J944-I944)*INDEX('2018_commission_structure'!$A$15:$I$18,MATCH($E944, '2018_commission_structure'!$A$15:$A$18, 0),MATCH(W$1,'2018_commission_structure'!$A$15:$I$15, 0)), 0)</f>
        <v>0</v>
      </c>
      <c r="X944" s="2">
        <f>IF(H944&gt;J944, MIN(H944-J944, K944-J944)*INDEX('2018_commission_structure'!$A$15:$I$24,MATCH($E944, '2018_commission_structure'!$A$15:$A$18, 0),MATCH(X$1, '2018_commission_structure'!$A$15:$I$15, 0)), 0)</f>
        <v>0</v>
      </c>
      <c r="Y944" s="2">
        <f>IF($H944&gt;K944,MIN($H944-K944,L944-K944)*INDEX('2018_commission_structure'!$A$15:$I$24,MATCH($E944,'2018_commission_structure'!$A$15:$A$18,0),MATCH('calculations '!Y$1,'2018_commission_structure'!$A$15:$I$15,0)),0)</f>
        <v>0</v>
      </c>
      <c r="Z944" s="2">
        <f>IF($H944&gt;L944, ($H944-L944) *INDEX('2018_commission_structure'!$A$15:$I$24,MATCH($E944, '2018_commission_structure'!$A$15:$A$18,0),MATCH(Z$1, '2018_commission_structure'!$A$15:$I$15,0)), 0)</f>
        <v>0</v>
      </c>
      <c r="AA944" s="9">
        <f t="shared" si="148"/>
        <v>92843.099999999991</v>
      </c>
      <c r="AB944" s="9">
        <f t="shared" si="149"/>
        <v>188053.09999999998</v>
      </c>
    </row>
    <row r="945" spans="1:28" x14ac:dyDescent="0.25">
      <c r="A945" t="str">
        <f t="shared" si="140"/>
        <v>Emmerich Longmuir</v>
      </c>
      <c r="B945">
        <v>303831626</v>
      </c>
      <c r="C945" t="s">
        <v>1821</v>
      </c>
      <c r="D945" t="s">
        <v>1822</v>
      </c>
      <c r="E945" t="s">
        <v>7</v>
      </c>
      <c r="F945" s="6">
        <v>44015</v>
      </c>
      <c r="G945">
        <f>COUNTIF(deals_closed!D:D,'calculations '!B945)</f>
        <v>19</v>
      </c>
      <c r="H945" s="6">
        <f>SUMIF(deals_closed!D:D,'calculations '!B945,deals_closed!C:C)</f>
        <v>788591</v>
      </c>
      <c r="I945" s="9">
        <f>VLOOKUP(E945,'2018_commission_structure'!$A$22:$I$24,9,FALSE)</f>
        <v>500000</v>
      </c>
      <c r="J945" s="7">
        <f t="shared" si="141"/>
        <v>625000</v>
      </c>
      <c r="K945" s="8">
        <f t="shared" si="142"/>
        <v>750000</v>
      </c>
      <c r="L945" s="9">
        <f t="shared" si="143"/>
        <v>1000000</v>
      </c>
      <c r="M945" s="10">
        <f t="shared" si="144"/>
        <v>1.5771820000000001</v>
      </c>
      <c r="N945" t="str">
        <f t="shared" si="145"/>
        <v>150-200%</v>
      </c>
      <c r="O945" s="9">
        <f>MIN(I945, H945)*INDEX('2018_commission_structure'!$A$21:$I$24,
MATCH($E945, '2018_commission_structure'!$A$21:$A$24,0),
MATCH(O$1, '2018_commission_structure'!$A$21:$I$21,0))</f>
        <v>50000</v>
      </c>
      <c r="P945" s="2">
        <f>IF(H945&gt;I945, MIN(H945-I945, J945-I945)*
INDEX('2018_commission_structure'!$A$21:$I$24,
MATCH($E945, '2018_commission_structure'!$A$21:$A$24, 0),
MATCH(P$1, '2018_commission_structure'!$A$21:$I$21, 0)), 0)</f>
        <v>18750</v>
      </c>
      <c r="Q945" s="2">
        <f>IF(H945&gt;J945, MIN(H945-J945, K945-J945)*
INDEX('2018_commission_structure'!$A$21:$I$24,
MATCH($E945, '2018_commission_structure'!$A$21:$A$24, 0),
MATCH(Q$1, '2018_commission_structure'!$A$21:$I$21, 0)), 0)</f>
        <v>22500</v>
      </c>
      <c r="R945" s="2">
        <f>IF($H945&gt;K945,MIN($H945-K945,L945-K945)*INDEX('2018_commission_structure'!$A$21:$I$24,MATCH($E945,'2018_commission_structure'!$A$21:$A$24,0),MATCH('calculations '!R$1,'2018_commission_structure'!$A$21:$I$21,0)),0)</f>
        <v>8490.02</v>
      </c>
      <c r="S945" s="2">
        <f>IF($H945&gt;L945, ($H945-L945) *INDEX('2018_commission_structure'!$A$21:$I$24,MATCH($E945, '2018_commission_structure'!$A$21:$A$24,0),MATCH(S$1, '2018_commission_structure'!$A$21:$I$21,0)), 0)</f>
        <v>0</v>
      </c>
      <c r="T945" s="2">
        <f t="shared" si="146"/>
        <v>99740.02</v>
      </c>
      <c r="U945" s="2">
        <f t="shared" si="147"/>
        <v>143755.02000000002</v>
      </c>
      <c r="V945" s="2">
        <f>MIN(I945, H945)*INDEX('2018_commission_structure'!$A$15:$I$18,MATCH($E945, '2018_commission_structure'!$A$15:$A$18,0),MATCH(V$1, '2018_commission_structure'!$A$15:$I$15,0))</f>
        <v>60000</v>
      </c>
      <c r="W945" s="2">
        <f>IF(H945&gt;I945, MIN(H945-I945, J945-I945)*INDEX('2018_commission_structure'!$A$15:$I$18,MATCH($E945, '2018_commission_structure'!$A$15:$A$18, 0),MATCH(W$1,'2018_commission_structure'!$A$15:$I$15, 0)), 0)</f>
        <v>21250</v>
      </c>
      <c r="X945" s="2">
        <f>IF(H945&gt;J945, MIN(H945-J945, K945-J945)*INDEX('2018_commission_structure'!$A$15:$I$24,MATCH($E945, '2018_commission_structure'!$A$15:$A$18, 0),MATCH(X$1, '2018_commission_structure'!$A$15:$I$15, 0)), 0)</f>
        <v>25000</v>
      </c>
      <c r="Y945" s="2">
        <f>IF($H945&gt;K945,MIN($H945-K945,L945-K945)*INDEX('2018_commission_structure'!$A$15:$I$24,MATCH($E945,'2018_commission_structure'!$A$15:$A$18,0),MATCH('calculations '!Y$1,'2018_commission_structure'!$A$15:$I$15,0)),0)</f>
        <v>8490.02</v>
      </c>
      <c r="Z945" s="2">
        <f>IF($H945&gt;L945, ($H945-L945) *INDEX('2018_commission_structure'!$A$15:$I$24,MATCH($E945, '2018_commission_structure'!$A$15:$A$18,0),MATCH(Z$1, '2018_commission_structure'!$A$15:$I$15,0)), 0)</f>
        <v>0</v>
      </c>
      <c r="AA945" s="9">
        <f t="shared" si="148"/>
        <v>114740.02</v>
      </c>
      <c r="AB945" s="9">
        <f t="shared" si="149"/>
        <v>158755.02000000002</v>
      </c>
    </row>
    <row r="946" spans="1:28" x14ac:dyDescent="0.25">
      <c r="A946" t="str">
        <f t="shared" si="140"/>
        <v>Ediva Screase</v>
      </c>
      <c r="B946">
        <v>4342145855</v>
      </c>
      <c r="C946" t="s">
        <v>1823</v>
      </c>
      <c r="D946" t="s">
        <v>1824</v>
      </c>
      <c r="E946" t="s">
        <v>29</v>
      </c>
      <c r="F946" s="6">
        <v>51029</v>
      </c>
      <c r="G946">
        <f>COUNTIF(deals_closed!D:D,'calculations '!B946)</f>
        <v>25</v>
      </c>
      <c r="H946" s="6">
        <f>SUMIF(deals_closed!D:D,'calculations '!B946,deals_closed!C:C)</f>
        <v>847244</v>
      </c>
      <c r="I946" s="9">
        <f>VLOOKUP(E946,'2018_commission_structure'!$A$22:$I$24,9,FALSE)</f>
        <v>600000</v>
      </c>
      <c r="J946" s="7">
        <f t="shared" si="141"/>
        <v>750000</v>
      </c>
      <c r="K946" s="8">
        <f t="shared" si="142"/>
        <v>900000</v>
      </c>
      <c r="L946" s="9">
        <f t="shared" si="143"/>
        <v>1200000</v>
      </c>
      <c r="M946" s="10">
        <f t="shared" si="144"/>
        <v>1.4120733333333333</v>
      </c>
      <c r="N946" t="str">
        <f t="shared" si="145"/>
        <v>125-150%</v>
      </c>
      <c r="O946" s="9">
        <f>MIN(I946, H946)*INDEX('2018_commission_structure'!$A$21:$I$24,
MATCH($E946, '2018_commission_structure'!$A$21:$A$24,0),
MATCH(O$1, '2018_commission_structure'!$A$21:$I$21,0))</f>
        <v>78000</v>
      </c>
      <c r="P946" s="2">
        <f>IF(H946&gt;I946, MIN(H946-I946, J946-I946)*
INDEX('2018_commission_structure'!$A$21:$I$24,
MATCH($E946, '2018_commission_structure'!$A$21:$A$24, 0),
MATCH(P$1, '2018_commission_structure'!$A$21:$I$21, 0)), 0)</f>
        <v>25500.000000000004</v>
      </c>
      <c r="Q946" s="2">
        <f>IF(H946&gt;J946, MIN(H946-J946, K946-J946)*
INDEX('2018_commission_structure'!$A$21:$I$24,
MATCH($E946, '2018_commission_structure'!$A$21:$A$24, 0),
MATCH(Q$1, '2018_commission_structure'!$A$21:$I$21, 0)), 0)</f>
        <v>20421.239999999998</v>
      </c>
      <c r="R946" s="2">
        <f>IF($H946&gt;K946,MIN($H946-K946,L946-K946)*INDEX('2018_commission_structure'!$A$21:$I$24,MATCH($E946,'2018_commission_structure'!$A$21:$A$24,0),MATCH('calculations '!R$1,'2018_commission_structure'!$A$21:$I$21,0)),0)</f>
        <v>0</v>
      </c>
      <c r="S946" s="2">
        <f>IF($H946&gt;L946, ($H946-L946) *INDEX('2018_commission_structure'!$A$21:$I$24,MATCH($E946, '2018_commission_structure'!$A$21:$A$24,0),MATCH(S$1, '2018_commission_structure'!$A$21:$I$21,0)), 0)</f>
        <v>0</v>
      </c>
      <c r="T946" s="2">
        <f t="shared" si="146"/>
        <v>123921.23999999999</v>
      </c>
      <c r="U946" s="2">
        <f t="shared" si="147"/>
        <v>174950.24</v>
      </c>
      <c r="V946" s="2">
        <f>MIN(I946, H946)*INDEX('2018_commission_structure'!$A$15:$I$18,MATCH($E946, '2018_commission_structure'!$A$15:$A$18,0),MATCH(V$1, '2018_commission_structure'!$A$15:$I$15,0))</f>
        <v>90000</v>
      </c>
      <c r="W946" s="2">
        <f>IF(H946&gt;I946, MIN(H946-I946, J946-I946)*INDEX('2018_commission_structure'!$A$15:$I$18,MATCH($E946, '2018_commission_structure'!$A$15:$A$18, 0),MATCH(W$1,'2018_commission_structure'!$A$15:$I$15, 0)), 0)</f>
        <v>27000</v>
      </c>
      <c r="X946" s="2">
        <f>IF(H946&gt;J946, MIN(H946-J946, K946-J946)*INDEX('2018_commission_structure'!$A$15:$I$24,MATCH($E946, '2018_commission_structure'!$A$15:$A$18, 0),MATCH(X$1, '2018_commission_structure'!$A$15:$I$15, 0)), 0)</f>
        <v>24311</v>
      </c>
      <c r="Y946" s="2">
        <f>IF($H946&gt;K946,MIN($H946-K946,L946-K946)*INDEX('2018_commission_structure'!$A$15:$I$24,MATCH($E946,'2018_commission_structure'!$A$15:$A$18,0),MATCH('calculations '!Y$1,'2018_commission_structure'!$A$15:$I$15,0)),0)</f>
        <v>0</v>
      </c>
      <c r="Z946" s="2">
        <f>IF($H946&gt;L946, ($H946-L946) *INDEX('2018_commission_structure'!$A$15:$I$24,MATCH($E946, '2018_commission_structure'!$A$15:$A$18,0),MATCH(Z$1, '2018_commission_structure'!$A$15:$I$15,0)), 0)</f>
        <v>0</v>
      </c>
      <c r="AA946" s="9">
        <f t="shared" si="148"/>
        <v>141311</v>
      </c>
      <c r="AB946" s="9">
        <f t="shared" si="149"/>
        <v>192340</v>
      </c>
    </row>
    <row r="947" spans="1:28" x14ac:dyDescent="0.25">
      <c r="A947" t="str">
        <f t="shared" si="140"/>
        <v>Corrie Naldrett</v>
      </c>
      <c r="B947">
        <v>5759255762</v>
      </c>
      <c r="C947" t="s">
        <v>1825</v>
      </c>
      <c r="D947" t="s">
        <v>1826</v>
      </c>
      <c r="E947" t="s">
        <v>29</v>
      </c>
      <c r="F947" s="6">
        <v>71656</v>
      </c>
      <c r="G947">
        <f>COUNTIF(deals_closed!D:D,'calculations '!B947)</f>
        <v>24</v>
      </c>
      <c r="H947" s="6">
        <f>SUMIF(deals_closed!D:D,'calculations '!B947,deals_closed!C:C)</f>
        <v>780877</v>
      </c>
      <c r="I947" s="9">
        <f>VLOOKUP(E947,'2018_commission_structure'!$A$22:$I$24,9,FALSE)</f>
        <v>600000</v>
      </c>
      <c r="J947" s="7">
        <f t="shared" si="141"/>
        <v>750000</v>
      </c>
      <c r="K947" s="8">
        <f t="shared" si="142"/>
        <v>900000</v>
      </c>
      <c r="L947" s="9">
        <f t="shared" si="143"/>
        <v>1200000</v>
      </c>
      <c r="M947" s="10">
        <f t="shared" si="144"/>
        <v>1.3014616666666667</v>
      </c>
      <c r="N947" t="str">
        <f t="shared" si="145"/>
        <v>125-150%</v>
      </c>
      <c r="O947" s="9">
        <f>MIN(I947, H947)*INDEX('2018_commission_structure'!$A$21:$I$24,
MATCH($E947, '2018_commission_structure'!$A$21:$A$24,0),
MATCH(O$1, '2018_commission_structure'!$A$21:$I$21,0))</f>
        <v>78000</v>
      </c>
      <c r="P947" s="2">
        <f>IF(H947&gt;I947, MIN(H947-I947, J947-I947)*
INDEX('2018_commission_structure'!$A$21:$I$24,
MATCH($E947, '2018_commission_structure'!$A$21:$A$24, 0),
MATCH(P$1, '2018_commission_structure'!$A$21:$I$21, 0)), 0)</f>
        <v>25500.000000000004</v>
      </c>
      <c r="Q947" s="2">
        <f>IF(H947&gt;J947, MIN(H947-J947, K947-J947)*
INDEX('2018_commission_structure'!$A$21:$I$24,
MATCH($E947, '2018_commission_structure'!$A$21:$A$24, 0),
MATCH(Q$1, '2018_commission_structure'!$A$21:$I$21, 0)), 0)</f>
        <v>6484.17</v>
      </c>
      <c r="R947" s="2">
        <f>IF($H947&gt;K947,MIN($H947-K947,L947-K947)*INDEX('2018_commission_structure'!$A$21:$I$24,MATCH($E947,'2018_commission_structure'!$A$21:$A$24,0),MATCH('calculations '!R$1,'2018_commission_structure'!$A$21:$I$21,0)),0)</f>
        <v>0</v>
      </c>
      <c r="S947" s="2">
        <f>IF($H947&gt;L947, ($H947-L947) *INDEX('2018_commission_structure'!$A$21:$I$24,MATCH($E947, '2018_commission_structure'!$A$21:$A$24,0),MATCH(S$1, '2018_commission_structure'!$A$21:$I$21,0)), 0)</f>
        <v>0</v>
      </c>
      <c r="T947" s="2">
        <f t="shared" si="146"/>
        <v>109984.17</v>
      </c>
      <c r="U947" s="2">
        <f t="shared" si="147"/>
        <v>181640.16999999998</v>
      </c>
      <c r="V947" s="2">
        <f>MIN(I947, H947)*INDEX('2018_commission_structure'!$A$15:$I$18,MATCH($E947, '2018_commission_structure'!$A$15:$A$18,0),MATCH(V$1, '2018_commission_structure'!$A$15:$I$15,0))</f>
        <v>90000</v>
      </c>
      <c r="W947" s="2">
        <f>IF(H947&gt;I947, MIN(H947-I947, J947-I947)*INDEX('2018_commission_structure'!$A$15:$I$18,MATCH($E947, '2018_commission_structure'!$A$15:$A$18, 0),MATCH(W$1,'2018_commission_structure'!$A$15:$I$15, 0)), 0)</f>
        <v>27000</v>
      </c>
      <c r="X947" s="2">
        <f>IF(H947&gt;J947, MIN(H947-J947, K947-J947)*INDEX('2018_commission_structure'!$A$15:$I$24,MATCH($E947, '2018_commission_structure'!$A$15:$A$18, 0),MATCH(X$1, '2018_commission_structure'!$A$15:$I$15, 0)), 0)</f>
        <v>7719.25</v>
      </c>
      <c r="Y947" s="2">
        <f>IF($H947&gt;K947,MIN($H947-K947,L947-K947)*INDEX('2018_commission_structure'!$A$15:$I$24,MATCH($E947,'2018_commission_structure'!$A$15:$A$18,0),MATCH('calculations '!Y$1,'2018_commission_structure'!$A$15:$I$15,0)),0)</f>
        <v>0</v>
      </c>
      <c r="Z947" s="2">
        <f>IF($H947&gt;L947, ($H947-L947) *INDEX('2018_commission_structure'!$A$15:$I$24,MATCH($E947, '2018_commission_structure'!$A$15:$A$18,0),MATCH(Z$1, '2018_commission_structure'!$A$15:$I$15,0)), 0)</f>
        <v>0</v>
      </c>
      <c r="AA947" s="9">
        <f t="shared" si="148"/>
        <v>124719.25</v>
      </c>
      <c r="AB947" s="9">
        <f t="shared" si="149"/>
        <v>196375.25</v>
      </c>
    </row>
    <row r="948" spans="1:28" x14ac:dyDescent="0.25">
      <c r="A948" t="str">
        <f t="shared" si="140"/>
        <v>Susi Berndsen</v>
      </c>
      <c r="B948">
        <v>3933021111</v>
      </c>
      <c r="C948" t="s">
        <v>1827</v>
      </c>
      <c r="D948" t="s">
        <v>1828</v>
      </c>
      <c r="E948" t="s">
        <v>10</v>
      </c>
      <c r="F948" s="6">
        <v>119316</v>
      </c>
      <c r="G948">
        <f>COUNTIF(deals_closed!D:D,'calculations '!B948)</f>
        <v>23</v>
      </c>
      <c r="H948" s="6">
        <f>SUMIF(deals_closed!D:D,'calculations '!B948,deals_closed!C:C)</f>
        <v>801961</v>
      </c>
      <c r="I948" s="9">
        <f>VLOOKUP(E948,'2018_commission_structure'!$A$22:$I$24,9,FALSE)</f>
        <v>750000</v>
      </c>
      <c r="J948" s="7">
        <f t="shared" si="141"/>
        <v>937500</v>
      </c>
      <c r="K948" s="8">
        <f t="shared" si="142"/>
        <v>1125000</v>
      </c>
      <c r="L948" s="9">
        <f t="shared" si="143"/>
        <v>1500000</v>
      </c>
      <c r="M948" s="10">
        <f t="shared" si="144"/>
        <v>1.0692813333333333</v>
      </c>
      <c r="N948" t="str">
        <f t="shared" si="145"/>
        <v>100-125%</v>
      </c>
      <c r="O948" s="9">
        <f>MIN(I948, H948)*INDEX('2018_commission_structure'!$A$21:$I$24,
MATCH($E948, '2018_commission_structure'!$A$21:$A$24,0),
MATCH(O$1, '2018_commission_structure'!$A$21:$I$21,0))</f>
        <v>112500</v>
      </c>
      <c r="P948" s="2">
        <f>IF(H948&gt;I948, MIN(H948-I948, J948-I948)*
INDEX('2018_commission_structure'!$A$21:$I$24,
MATCH($E948, '2018_commission_structure'!$A$21:$A$24, 0),
MATCH(P$1, '2018_commission_structure'!$A$21:$I$21, 0)), 0)</f>
        <v>9872.59</v>
      </c>
      <c r="Q948" s="2">
        <f>IF(H948&gt;J948, MIN(H948-J948, K948-J948)*
INDEX('2018_commission_structure'!$A$21:$I$24,
MATCH($E948, '2018_commission_structure'!$A$21:$A$24, 0),
MATCH(Q$1, '2018_commission_structure'!$A$21:$I$21, 0)), 0)</f>
        <v>0</v>
      </c>
      <c r="R948" s="2">
        <f>IF($H948&gt;K948,MIN($H948-K948,L948-K948)*INDEX('2018_commission_structure'!$A$21:$I$24,MATCH($E948,'2018_commission_structure'!$A$21:$A$24,0),MATCH('calculations '!R$1,'2018_commission_structure'!$A$21:$I$21,0)),0)</f>
        <v>0</v>
      </c>
      <c r="S948" s="2">
        <f>IF($H948&gt;L948, ($H948-L948) *INDEX('2018_commission_structure'!$A$21:$I$24,MATCH($E948, '2018_commission_structure'!$A$21:$A$24,0),MATCH(S$1, '2018_commission_structure'!$A$21:$I$21,0)), 0)</f>
        <v>0</v>
      </c>
      <c r="T948" s="2">
        <f t="shared" si="146"/>
        <v>122372.59</v>
      </c>
      <c r="U948" s="2">
        <f t="shared" si="147"/>
        <v>241688.59</v>
      </c>
      <c r="V948" s="2">
        <f>MIN(I948, H948)*INDEX('2018_commission_structure'!$A$15:$I$18,MATCH($E948, '2018_commission_structure'!$A$15:$A$18,0),MATCH(V$1, '2018_commission_structure'!$A$15:$I$15,0))</f>
        <v>112500</v>
      </c>
      <c r="W948" s="2">
        <f>IF(H948&gt;I948, MIN(H948-I948, J948-I948)*INDEX('2018_commission_structure'!$A$15:$I$18,MATCH($E948, '2018_commission_structure'!$A$15:$A$18, 0),MATCH(W$1,'2018_commission_structure'!$A$15:$I$15, 0)), 0)</f>
        <v>11431.42</v>
      </c>
      <c r="X948" s="2">
        <f>IF(H948&gt;J948, MIN(H948-J948, K948-J948)*INDEX('2018_commission_structure'!$A$15:$I$24,MATCH($E948, '2018_commission_structure'!$A$15:$A$18, 0),MATCH(X$1, '2018_commission_structure'!$A$15:$I$15, 0)), 0)</f>
        <v>0</v>
      </c>
      <c r="Y948" s="2">
        <f>IF($H948&gt;K948,MIN($H948-K948,L948-K948)*INDEX('2018_commission_structure'!$A$15:$I$24,MATCH($E948,'2018_commission_structure'!$A$15:$A$18,0),MATCH('calculations '!Y$1,'2018_commission_structure'!$A$15:$I$15,0)),0)</f>
        <v>0</v>
      </c>
      <c r="Z948" s="2">
        <f>IF($H948&gt;L948, ($H948-L948) *INDEX('2018_commission_structure'!$A$15:$I$24,MATCH($E948, '2018_commission_structure'!$A$15:$A$18,0),MATCH(Z$1, '2018_commission_structure'!$A$15:$I$15,0)), 0)</f>
        <v>0</v>
      </c>
      <c r="AA948" s="9">
        <f t="shared" si="148"/>
        <v>123931.42</v>
      </c>
      <c r="AB948" s="9">
        <f t="shared" si="149"/>
        <v>243247.41999999998</v>
      </c>
    </row>
    <row r="949" spans="1:28" x14ac:dyDescent="0.25">
      <c r="A949" t="str">
        <f t="shared" si="140"/>
        <v>Meryl Aitchinson</v>
      </c>
      <c r="B949">
        <v>8361813608</v>
      </c>
      <c r="C949" t="s">
        <v>1829</v>
      </c>
      <c r="D949" t="s">
        <v>1830</v>
      </c>
      <c r="E949" t="s">
        <v>10</v>
      </c>
      <c r="F949" s="6">
        <v>83466</v>
      </c>
      <c r="G949">
        <f>COUNTIF(deals_closed!D:D,'calculations '!B949)</f>
        <v>12</v>
      </c>
      <c r="H949" s="6">
        <f>SUMIF(deals_closed!D:D,'calculations '!B949,deals_closed!C:C)</f>
        <v>471986</v>
      </c>
      <c r="I949" s="9">
        <f>VLOOKUP(E949,'2018_commission_structure'!$A$22:$I$24,9,FALSE)</f>
        <v>750000</v>
      </c>
      <c r="J949" s="7">
        <f t="shared" si="141"/>
        <v>937500</v>
      </c>
      <c r="K949" s="8">
        <f t="shared" si="142"/>
        <v>1125000</v>
      </c>
      <c r="L949" s="9">
        <f t="shared" si="143"/>
        <v>1500000</v>
      </c>
      <c r="M949" s="10">
        <f t="shared" si="144"/>
        <v>0.62931466666666669</v>
      </c>
      <c r="N949" t="str">
        <f t="shared" si="145"/>
        <v>0-100%</v>
      </c>
      <c r="O949" s="9">
        <f>MIN(I949, H949)*INDEX('2018_commission_structure'!$A$21:$I$24,
MATCH($E949, '2018_commission_structure'!$A$21:$A$24,0),
MATCH(O$1, '2018_commission_structure'!$A$21:$I$21,0))</f>
        <v>70797.899999999994</v>
      </c>
      <c r="P949" s="2">
        <f>IF(H949&gt;I949, MIN(H949-I949, J949-I949)*
INDEX('2018_commission_structure'!$A$21:$I$24,
MATCH($E949, '2018_commission_structure'!$A$21:$A$24, 0),
MATCH(P$1, '2018_commission_structure'!$A$21:$I$21, 0)), 0)</f>
        <v>0</v>
      </c>
      <c r="Q949" s="2">
        <f>IF(H949&gt;J949, MIN(H949-J949, K949-J949)*
INDEX('2018_commission_structure'!$A$21:$I$24,
MATCH($E949, '2018_commission_structure'!$A$21:$A$24, 0),
MATCH(Q$1, '2018_commission_structure'!$A$21:$I$21, 0)), 0)</f>
        <v>0</v>
      </c>
      <c r="R949" s="2">
        <f>IF($H949&gt;K949,MIN($H949-K949,L949-K949)*INDEX('2018_commission_structure'!$A$21:$I$24,MATCH($E949,'2018_commission_structure'!$A$21:$A$24,0),MATCH('calculations '!R$1,'2018_commission_structure'!$A$21:$I$21,0)),0)</f>
        <v>0</v>
      </c>
      <c r="S949" s="2">
        <f>IF($H949&gt;L949, ($H949-L949) *INDEX('2018_commission_structure'!$A$21:$I$24,MATCH($E949, '2018_commission_structure'!$A$21:$A$24,0),MATCH(S$1, '2018_commission_structure'!$A$21:$I$21,0)), 0)</f>
        <v>0</v>
      </c>
      <c r="T949" s="2">
        <f t="shared" si="146"/>
        <v>70797.899999999994</v>
      </c>
      <c r="U949" s="2">
        <f t="shared" si="147"/>
        <v>154263.9</v>
      </c>
      <c r="V949" s="2">
        <f>MIN(I949, H949)*INDEX('2018_commission_structure'!$A$15:$I$18,MATCH($E949, '2018_commission_structure'!$A$15:$A$18,0),MATCH(V$1, '2018_commission_structure'!$A$15:$I$15,0))</f>
        <v>70797.899999999994</v>
      </c>
      <c r="W949" s="2">
        <f>IF(H949&gt;I949, MIN(H949-I949, J949-I949)*INDEX('2018_commission_structure'!$A$15:$I$18,MATCH($E949, '2018_commission_structure'!$A$15:$A$18, 0),MATCH(W$1,'2018_commission_structure'!$A$15:$I$15, 0)), 0)</f>
        <v>0</v>
      </c>
      <c r="X949" s="2">
        <f>IF(H949&gt;J949, MIN(H949-J949, K949-J949)*INDEX('2018_commission_structure'!$A$15:$I$24,MATCH($E949, '2018_commission_structure'!$A$15:$A$18, 0),MATCH(X$1, '2018_commission_structure'!$A$15:$I$15, 0)), 0)</f>
        <v>0</v>
      </c>
      <c r="Y949" s="2">
        <f>IF($H949&gt;K949,MIN($H949-K949,L949-K949)*INDEX('2018_commission_structure'!$A$15:$I$24,MATCH($E949,'2018_commission_structure'!$A$15:$A$18,0),MATCH('calculations '!Y$1,'2018_commission_structure'!$A$15:$I$15,0)),0)</f>
        <v>0</v>
      </c>
      <c r="Z949" s="2">
        <f>IF($H949&gt;L949, ($H949-L949) *INDEX('2018_commission_structure'!$A$15:$I$24,MATCH($E949, '2018_commission_structure'!$A$15:$A$18,0),MATCH(Z$1, '2018_commission_structure'!$A$15:$I$15,0)), 0)</f>
        <v>0</v>
      </c>
      <c r="AA949" s="9">
        <f t="shared" si="148"/>
        <v>70797.899999999994</v>
      </c>
      <c r="AB949" s="9">
        <f t="shared" si="149"/>
        <v>154263.9</v>
      </c>
    </row>
    <row r="950" spans="1:28" x14ac:dyDescent="0.25">
      <c r="A950" t="str">
        <f t="shared" si="140"/>
        <v>Ellery Renzini</v>
      </c>
      <c r="B950">
        <v>6209983448</v>
      </c>
      <c r="C950" t="s">
        <v>1831</v>
      </c>
      <c r="D950" t="s">
        <v>1832</v>
      </c>
      <c r="E950" t="s">
        <v>29</v>
      </c>
      <c r="F950" s="6">
        <v>72962</v>
      </c>
      <c r="G950">
        <f>COUNTIF(deals_closed!D:D,'calculations '!B950)</f>
        <v>23</v>
      </c>
      <c r="H950" s="6">
        <f>SUMIF(deals_closed!D:D,'calculations '!B950,deals_closed!C:C)</f>
        <v>784517</v>
      </c>
      <c r="I950" s="9">
        <f>VLOOKUP(E950,'2018_commission_structure'!$A$22:$I$24,9,FALSE)</f>
        <v>600000</v>
      </c>
      <c r="J950" s="7">
        <f t="shared" si="141"/>
        <v>750000</v>
      </c>
      <c r="K950" s="8">
        <f t="shared" si="142"/>
        <v>900000</v>
      </c>
      <c r="L950" s="9">
        <f t="shared" si="143"/>
        <v>1200000</v>
      </c>
      <c r="M950" s="10">
        <f t="shared" si="144"/>
        <v>1.3075283333333334</v>
      </c>
      <c r="N950" t="str">
        <f t="shared" si="145"/>
        <v>125-150%</v>
      </c>
      <c r="O950" s="9">
        <f>MIN(I950, H950)*INDEX('2018_commission_structure'!$A$21:$I$24,
MATCH($E950, '2018_commission_structure'!$A$21:$A$24,0),
MATCH(O$1, '2018_commission_structure'!$A$21:$I$21,0))</f>
        <v>78000</v>
      </c>
      <c r="P950" s="2">
        <f>IF(H950&gt;I950, MIN(H950-I950, J950-I950)*
INDEX('2018_commission_structure'!$A$21:$I$24,
MATCH($E950, '2018_commission_structure'!$A$21:$A$24, 0),
MATCH(P$1, '2018_commission_structure'!$A$21:$I$21, 0)), 0)</f>
        <v>25500.000000000004</v>
      </c>
      <c r="Q950" s="2">
        <f>IF(H950&gt;J950, MIN(H950-J950, K950-J950)*
INDEX('2018_commission_structure'!$A$21:$I$24,
MATCH($E950, '2018_commission_structure'!$A$21:$A$24, 0),
MATCH(Q$1, '2018_commission_structure'!$A$21:$I$21, 0)), 0)</f>
        <v>7248.57</v>
      </c>
      <c r="R950" s="2">
        <f>IF($H950&gt;K950,MIN($H950-K950,L950-K950)*INDEX('2018_commission_structure'!$A$21:$I$24,MATCH($E950,'2018_commission_structure'!$A$21:$A$24,0),MATCH('calculations '!R$1,'2018_commission_structure'!$A$21:$I$21,0)),0)</f>
        <v>0</v>
      </c>
      <c r="S950" s="2">
        <f>IF($H950&gt;L950, ($H950-L950) *INDEX('2018_commission_structure'!$A$21:$I$24,MATCH($E950, '2018_commission_structure'!$A$21:$A$24,0),MATCH(S$1, '2018_commission_structure'!$A$21:$I$21,0)), 0)</f>
        <v>0</v>
      </c>
      <c r="T950" s="2">
        <f t="shared" si="146"/>
        <v>110748.57</v>
      </c>
      <c r="U950" s="2">
        <f t="shared" si="147"/>
        <v>183710.57</v>
      </c>
      <c r="V950" s="2">
        <f>MIN(I950, H950)*INDEX('2018_commission_structure'!$A$15:$I$18,MATCH($E950, '2018_commission_structure'!$A$15:$A$18,0),MATCH(V$1, '2018_commission_structure'!$A$15:$I$15,0))</f>
        <v>90000</v>
      </c>
      <c r="W950" s="2">
        <f>IF(H950&gt;I950, MIN(H950-I950, J950-I950)*INDEX('2018_commission_structure'!$A$15:$I$18,MATCH($E950, '2018_commission_structure'!$A$15:$A$18, 0),MATCH(W$1,'2018_commission_structure'!$A$15:$I$15, 0)), 0)</f>
        <v>27000</v>
      </c>
      <c r="X950" s="2">
        <f>IF(H950&gt;J950, MIN(H950-J950, K950-J950)*INDEX('2018_commission_structure'!$A$15:$I$24,MATCH($E950, '2018_commission_structure'!$A$15:$A$18, 0),MATCH(X$1, '2018_commission_structure'!$A$15:$I$15, 0)), 0)</f>
        <v>8629.25</v>
      </c>
      <c r="Y950" s="2">
        <f>IF($H950&gt;K950,MIN($H950-K950,L950-K950)*INDEX('2018_commission_structure'!$A$15:$I$24,MATCH($E950,'2018_commission_structure'!$A$15:$A$18,0),MATCH('calculations '!Y$1,'2018_commission_structure'!$A$15:$I$15,0)),0)</f>
        <v>0</v>
      </c>
      <c r="Z950" s="2">
        <f>IF($H950&gt;L950, ($H950-L950) *INDEX('2018_commission_structure'!$A$15:$I$24,MATCH($E950, '2018_commission_structure'!$A$15:$A$18,0),MATCH(Z$1, '2018_commission_structure'!$A$15:$I$15,0)), 0)</f>
        <v>0</v>
      </c>
      <c r="AA950" s="9">
        <f t="shared" si="148"/>
        <v>125629.25</v>
      </c>
      <c r="AB950" s="9">
        <f t="shared" si="149"/>
        <v>198591.25</v>
      </c>
    </row>
    <row r="951" spans="1:28" x14ac:dyDescent="0.25">
      <c r="A951" t="str">
        <f t="shared" si="140"/>
        <v>Gina Biggadyke</v>
      </c>
      <c r="B951">
        <v>6820956614</v>
      </c>
      <c r="C951" t="s">
        <v>1833</v>
      </c>
      <c r="D951" t="s">
        <v>1834</v>
      </c>
      <c r="E951" t="s">
        <v>29</v>
      </c>
      <c r="F951" s="6">
        <v>65490</v>
      </c>
      <c r="G951">
        <f>COUNTIF(deals_closed!D:D,'calculations '!B951)</f>
        <v>15</v>
      </c>
      <c r="H951" s="6">
        <f>SUMIF(deals_closed!D:D,'calculations '!B951,deals_closed!C:C)</f>
        <v>534301</v>
      </c>
      <c r="I951" s="9">
        <f>VLOOKUP(E951,'2018_commission_structure'!$A$22:$I$24,9,FALSE)</f>
        <v>600000</v>
      </c>
      <c r="J951" s="7">
        <f t="shared" si="141"/>
        <v>750000</v>
      </c>
      <c r="K951" s="8">
        <f t="shared" si="142"/>
        <v>900000</v>
      </c>
      <c r="L951" s="9">
        <f t="shared" si="143"/>
        <v>1200000</v>
      </c>
      <c r="M951" s="10">
        <f t="shared" si="144"/>
        <v>0.89050166666666664</v>
      </c>
      <c r="N951" t="str">
        <f t="shared" si="145"/>
        <v>0-100%</v>
      </c>
      <c r="O951" s="9">
        <f>MIN(I951, H951)*INDEX('2018_commission_structure'!$A$21:$I$24,
MATCH($E951, '2018_commission_structure'!$A$21:$A$24,0),
MATCH(O$1, '2018_commission_structure'!$A$21:$I$21,0))</f>
        <v>69459.13</v>
      </c>
      <c r="P951" s="2">
        <f>IF(H951&gt;I951, MIN(H951-I951, J951-I951)*
INDEX('2018_commission_structure'!$A$21:$I$24,
MATCH($E951, '2018_commission_structure'!$A$21:$A$24, 0),
MATCH(P$1, '2018_commission_structure'!$A$21:$I$21, 0)), 0)</f>
        <v>0</v>
      </c>
      <c r="Q951" s="2">
        <f>IF(H951&gt;J951, MIN(H951-J951, K951-J951)*
INDEX('2018_commission_structure'!$A$21:$I$24,
MATCH($E951, '2018_commission_structure'!$A$21:$A$24, 0),
MATCH(Q$1, '2018_commission_structure'!$A$21:$I$21, 0)), 0)</f>
        <v>0</v>
      </c>
      <c r="R951" s="2">
        <f>IF($H951&gt;K951,MIN($H951-K951,L951-K951)*INDEX('2018_commission_structure'!$A$21:$I$24,MATCH($E951,'2018_commission_structure'!$A$21:$A$24,0),MATCH('calculations '!R$1,'2018_commission_structure'!$A$21:$I$21,0)),0)</f>
        <v>0</v>
      </c>
      <c r="S951" s="2">
        <f>IF($H951&gt;L951, ($H951-L951) *INDEX('2018_commission_structure'!$A$21:$I$24,MATCH($E951, '2018_commission_structure'!$A$21:$A$24,0),MATCH(S$1, '2018_commission_structure'!$A$21:$I$21,0)), 0)</f>
        <v>0</v>
      </c>
      <c r="T951" s="2">
        <f t="shared" si="146"/>
        <v>69459.13</v>
      </c>
      <c r="U951" s="2">
        <f t="shared" si="147"/>
        <v>134949.13</v>
      </c>
      <c r="V951" s="2">
        <f>MIN(I951, H951)*INDEX('2018_commission_structure'!$A$15:$I$18,MATCH($E951, '2018_commission_structure'!$A$15:$A$18,0),MATCH(V$1, '2018_commission_structure'!$A$15:$I$15,0))</f>
        <v>80145.149999999994</v>
      </c>
      <c r="W951" s="2">
        <f>IF(H951&gt;I951, MIN(H951-I951, J951-I951)*INDEX('2018_commission_structure'!$A$15:$I$18,MATCH($E951, '2018_commission_structure'!$A$15:$A$18, 0),MATCH(W$1,'2018_commission_structure'!$A$15:$I$15, 0)), 0)</f>
        <v>0</v>
      </c>
      <c r="X951" s="2">
        <f>IF(H951&gt;J951, MIN(H951-J951, K951-J951)*INDEX('2018_commission_structure'!$A$15:$I$24,MATCH($E951, '2018_commission_structure'!$A$15:$A$18, 0),MATCH(X$1, '2018_commission_structure'!$A$15:$I$15, 0)), 0)</f>
        <v>0</v>
      </c>
      <c r="Y951" s="2">
        <f>IF($H951&gt;K951,MIN($H951-K951,L951-K951)*INDEX('2018_commission_structure'!$A$15:$I$24,MATCH($E951,'2018_commission_structure'!$A$15:$A$18,0),MATCH('calculations '!Y$1,'2018_commission_structure'!$A$15:$I$15,0)),0)</f>
        <v>0</v>
      </c>
      <c r="Z951" s="2">
        <f>IF($H951&gt;L951, ($H951-L951) *INDEX('2018_commission_structure'!$A$15:$I$24,MATCH($E951, '2018_commission_structure'!$A$15:$A$18,0),MATCH(Z$1, '2018_commission_structure'!$A$15:$I$15,0)), 0)</f>
        <v>0</v>
      </c>
      <c r="AA951" s="9">
        <f t="shared" si="148"/>
        <v>80145.149999999994</v>
      </c>
      <c r="AB951" s="9">
        <f t="shared" si="149"/>
        <v>145635.15</v>
      </c>
    </row>
    <row r="952" spans="1:28" x14ac:dyDescent="0.25">
      <c r="A952" t="str">
        <f t="shared" si="140"/>
        <v>Rutter Maddams</v>
      </c>
      <c r="B952">
        <v>9684187432</v>
      </c>
      <c r="C952" t="s">
        <v>1835</v>
      </c>
      <c r="D952" t="s">
        <v>1836</v>
      </c>
      <c r="E952" t="s">
        <v>29</v>
      </c>
      <c r="F952" s="6">
        <v>61998</v>
      </c>
      <c r="G952">
        <f>COUNTIF(deals_closed!D:D,'calculations '!B952)</f>
        <v>21</v>
      </c>
      <c r="H952" s="6">
        <f>SUMIF(deals_closed!D:D,'calculations '!B952,deals_closed!C:C)</f>
        <v>679511</v>
      </c>
      <c r="I952" s="9">
        <f>VLOOKUP(E952,'2018_commission_structure'!$A$22:$I$24,9,FALSE)</f>
        <v>600000</v>
      </c>
      <c r="J952" s="7">
        <f t="shared" si="141"/>
        <v>750000</v>
      </c>
      <c r="K952" s="8">
        <f t="shared" si="142"/>
        <v>900000</v>
      </c>
      <c r="L952" s="9">
        <f t="shared" si="143"/>
        <v>1200000</v>
      </c>
      <c r="M952" s="10">
        <f t="shared" si="144"/>
        <v>1.1325183333333333</v>
      </c>
      <c r="N952" t="str">
        <f t="shared" si="145"/>
        <v>100-125%</v>
      </c>
      <c r="O952" s="9">
        <f>MIN(I952, H952)*INDEX('2018_commission_structure'!$A$21:$I$24,
MATCH($E952, '2018_commission_structure'!$A$21:$A$24,0),
MATCH(O$1, '2018_commission_structure'!$A$21:$I$21,0))</f>
        <v>78000</v>
      </c>
      <c r="P952" s="2">
        <f>IF(H952&gt;I952, MIN(H952-I952, J952-I952)*
INDEX('2018_commission_structure'!$A$21:$I$24,
MATCH($E952, '2018_commission_structure'!$A$21:$A$24, 0),
MATCH(P$1, '2018_commission_structure'!$A$21:$I$21, 0)), 0)</f>
        <v>13516.87</v>
      </c>
      <c r="Q952" s="2">
        <f>IF(H952&gt;J952, MIN(H952-J952, K952-J952)*
INDEX('2018_commission_structure'!$A$21:$I$24,
MATCH($E952, '2018_commission_structure'!$A$21:$A$24, 0),
MATCH(Q$1, '2018_commission_structure'!$A$21:$I$21, 0)), 0)</f>
        <v>0</v>
      </c>
      <c r="R952" s="2">
        <f>IF($H952&gt;K952,MIN($H952-K952,L952-K952)*INDEX('2018_commission_structure'!$A$21:$I$24,MATCH($E952,'2018_commission_structure'!$A$21:$A$24,0),MATCH('calculations '!R$1,'2018_commission_structure'!$A$21:$I$21,0)),0)</f>
        <v>0</v>
      </c>
      <c r="S952" s="2">
        <f>IF($H952&gt;L952, ($H952-L952) *INDEX('2018_commission_structure'!$A$21:$I$24,MATCH($E952, '2018_commission_structure'!$A$21:$A$24,0),MATCH(S$1, '2018_commission_structure'!$A$21:$I$21,0)), 0)</f>
        <v>0</v>
      </c>
      <c r="T952" s="2">
        <f t="shared" si="146"/>
        <v>91516.87</v>
      </c>
      <c r="U952" s="2">
        <f t="shared" si="147"/>
        <v>153514.87</v>
      </c>
      <c r="V952" s="2">
        <f>MIN(I952, H952)*INDEX('2018_commission_structure'!$A$15:$I$18,MATCH($E952, '2018_commission_structure'!$A$15:$A$18,0),MATCH(V$1, '2018_commission_structure'!$A$15:$I$15,0))</f>
        <v>90000</v>
      </c>
      <c r="W952" s="2">
        <f>IF(H952&gt;I952, MIN(H952-I952, J952-I952)*INDEX('2018_commission_structure'!$A$15:$I$18,MATCH($E952, '2018_commission_structure'!$A$15:$A$18, 0),MATCH(W$1,'2018_commission_structure'!$A$15:$I$15, 0)), 0)</f>
        <v>14311.98</v>
      </c>
      <c r="X952" s="2">
        <f>IF(H952&gt;J952, MIN(H952-J952, K952-J952)*INDEX('2018_commission_structure'!$A$15:$I$24,MATCH($E952, '2018_commission_structure'!$A$15:$A$18, 0),MATCH(X$1, '2018_commission_structure'!$A$15:$I$15, 0)), 0)</f>
        <v>0</v>
      </c>
      <c r="Y952" s="2">
        <f>IF($H952&gt;K952,MIN($H952-K952,L952-K952)*INDEX('2018_commission_structure'!$A$15:$I$24,MATCH($E952,'2018_commission_structure'!$A$15:$A$18,0),MATCH('calculations '!Y$1,'2018_commission_structure'!$A$15:$I$15,0)),0)</f>
        <v>0</v>
      </c>
      <c r="Z952" s="2">
        <f>IF($H952&gt;L952, ($H952-L952) *INDEX('2018_commission_structure'!$A$15:$I$24,MATCH($E952, '2018_commission_structure'!$A$15:$A$18,0),MATCH(Z$1, '2018_commission_structure'!$A$15:$I$15,0)), 0)</f>
        <v>0</v>
      </c>
      <c r="AA952" s="9">
        <f t="shared" si="148"/>
        <v>104311.98</v>
      </c>
      <c r="AB952" s="9">
        <f t="shared" si="149"/>
        <v>166309.97999999998</v>
      </c>
    </row>
    <row r="953" spans="1:28" x14ac:dyDescent="0.25">
      <c r="A953" t="str">
        <f t="shared" si="140"/>
        <v>Tirrell Durdle</v>
      </c>
      <c r="B953">
        <v>7700368295</v>
      </c>
      <c r="C953" t="s">
        <v>1837</v>
      </c>
      <c r="D953" t="s">
        <v>1838</v>
      </c>
      <c r="E953" t="s">
        <v>7</v>
      </c>
      <c r="F953" s="6">
        <v>47191</v>
      </c>
      <c r="G953">
        <f>COUNTIF(deals_closed!D:D,'calculations '!B953)</f>
        <v>14</v>
      </c>
      <c r="H953" s="6">
        <f>SUMIF(deals_closed!D:D,'calculations '!B953,deals_closed!C:C)</f>
        <v>501339</v>
      </c>
      <c r="I953" s="9">
        <f>VLOOKUP(E953,'2018_commission_structure'!$A$22:$I$24,9,FALSE)</f>
        <v>500000</v>
      </c>
      <c r="J953" s="7">
        <f t="shared" si="141"/>
        <v>625000</v>
      </c>
      <c r="K953" s="8">
        <f t="shared" si="142"/>
        <v>750000</v>
      </c>
      <c r="L953" s="9">
        <f t="shared" si="143"/>
        <v>1000000</v>
      </c>
      <c r="M953" s="10">
        <f t="shared" si="144"/>
        <v>1.002678</v>
      </c>
      <c r="N953" t="str">
        <f t="shared" si="145"/>
        <v>100-125%</v>
      </c>
      <c r="O953" s="9">
        <f>MIN(I953, H953)*INDEX('2018_commission_structure'!$A$21:$I$24,
MATCH($E953, '2018_commission_structure'!$A$21:$A$24,0),
MATCH(O$1, '2018_commission_structure'!$A$21:$I$21,0))</f>
        <v>50000</v>
      </c>
      <c r="P953" s="2">
        <f>IF(H953&gt;I953, MIN(H953-I953, J953-I953)*
INDEX('2018_commission_structure'!$A$21:$I$24,
MATCH($E953, '2018_commission_structure'!$A$21:$A$24, 0),
MATCH(P$1, '2018_commission_structure'!$A$21:$I$21, 0)), 0)</f>
        <v>200.85</v>
      </c>
      <c r="Q953" s="2">
        <f>IF(H953&gt;J953, MIN(H953-J953, K953-J953)*
INDEX('2018_commission_structure'!$A$21:$I$24,
MATCH($E953, '2018_commission_structure'!$A$21:$A$24, 0),
MATCH(Q$1, '2018_commission_structure'!$A$21:$I$21, 0)), 0)</f>
        <v>0</v>
      </c>
      <c r="R953" s="2">
        <f>IF($H953&gt;K953,MIN($H953-K953,L953-K953)*INDEX('2018_commission_structure'!$A$21:$I$24,MATCH($E953,'2018_commission_structure'!$A$21:$A$24,0),MATCH('calculations '!R$1,'2018_commission_structure'!$A$21:$I$21,0)),0)</f>
        <v>0</v>
      </c>
      <c r="S953" s="2">
        <f>IF($H953&gt;L953, ($H953-L953) *INDEX('2018_commission_structure'!$A$21:$I$24,MATCH($E953, '2018_commission_structure'!$A$21:$A$24,0),MATCH(S$1, '2018_commission_structure'!$A$21:$I$21,0)), 0)</f>
        <v>0</v>
      </c>
      <c r="T953" s="2">
        <f t="shared" si="146"/>
        <v>50200.85</v>
      </c>
      <c r="U953" s="2">
        <f t="shared" si="147"/>
        <v>97391.85</v>
      </c>
      <c r="V953" s="2">
        <f>MIN(I953, H953)*INDEX('2018_commission_structure'!$A$15:$I$18,MATCH($E953, '2018_commission_structure'!$A$15:$A$18,0),MATCH(V$1, '2018_commission_structure'!$A$15:$I$15,0))</f>
        <v>60000</v>
      </c>
      <c r="W953" s="2">
        <f>IF(H953&gt;I953, MIN(H953-I953, J953-I953)*INDEX('2018_commission_structure'!$A$15:$I$18,MATCH($E953, '2018_commission_structure'!$A$15:$A$18, 0),MATCH(W$1,'2018_commission_structure'!$A$15:$I$15, 0)), 0)</f>
        <v>227.63000000000002</v>
      </c>
      <c r="X953" s="2">
        <f>IF(H953&gt;J953, MIN(H953-J953, K953-J953)*INDEX('2018_commission_structure'!$A$15:$I$24,MATCH($E953, '2018_commission_structure'!$A$15:$A$18, 0),MATCH(X$1, '2018_commission_structure'!$A$15:$I$15, 0)), 0)</f>
        <v>0</v>
      </c>
      <c r="Y953" s="2">
        <f>IF($H953&gt;K953,MIN($H953-K953,L953-K953)*INDEX('2018_commission_structure'!$A$15:$I$24,MATCH($E953,'2018_commission_structure'!$A$15:$A$18,0),MATCH('calculations '!Y$1,'2018_commission_structure'!$A$15:$I$15,0)),0)</f>
        <v>0</v>
      </c>
      <c r="Z953" s="2">
        <f>IF($H953&gt;L953, ($H953-L953) *INDEX('2018_commission_structure'!$A$15:$I$24,MATCH($E953, '2018_commission_structure'!$A$15:$A$18,0),MATCH(Z$1, '2018_commission_structure'!$A$15:$I$15,0)), 0)</f>
        <v>0</v>
      </c>
      <c r="AA953" s="9">
        <f t="shared" si="148"/>
        <v>60227.63</v>
      </c>
      <c r="AB953" s="9">
        <f t="shared" si="149"/>
        <v>107418.63</v>
      </c>
    </row>
    <row r="954" spans="1:28" x14ac:dyDescent="0.25">
      <c r="A954" t="str">
        <f t="shared" si="140"/>
        <v>Sadella Fateley</v>
      </c>
      <c r="B954">
        <v>8333777430</v>
      </c>
      <c r="C954" t="s">
        <v>1670</v>
      </c>
      <c r="D954" t="s">
        <v>1839</v>
      </c>
      <c r="E954" t="s">
        <v>7</v>
      </c>
      <c r="F954" s="6">
        <v>51314</v>
      </c>
      <c r="G954">
        <f>COUNTIF(deals_closed!D:D,'calculations '!B954)</f>
        <v>26</v>
      </c>
      <c r="H954" s="6">
        <f>SUMIF(deals_closed!D:D,'calculations '!B954,deals_closed!C:C)</f>
        <v>895549</v>
      </c>
      <c r="I954" s="9">
        <f>VLOOKUP(E954,'2018_commission_structure'!$A$22:$I$24,9,FALSE)</f>
        <v>500000</v>
      </c>
      <c r="J954" s="7">
        <f t="shared" si="141"/>
        <v>625000</v>
      </c>
      <c r="K954" s="8">
        <f t="shared" si="142"/>
        <v>750000</v>
      </c>
      <c r="L954" s="9">
        <f t="shared" si="143"/>
        <v>1000000</v>
      </c>
      <c r="M954" s="10">
        <f t="shared" si="144"/>
        <v>1.7910980000000001</v>
      </c>
      <c r="N954" t="str">
        <f t="shared" si="145"/>
        <v>150-200%</v>
      </c>
      <c r="O954" s="9">
        <f>MIN(I954, H954)*INDEX('2018_commission_structure'!$A$21:$I$24,
MATCH($E954, '2018_commission_structure'!$A$21:$A$24,0),
MATCH(O$1, '2018_commission_structure'!$A$21:$I$21,0))</f>
        <v>50000</v>
      </c>
      <c r="P954" s="2">
        <f>IF(H954&gt;I954, MIN(H954-I954, J954-I954)*
INDEX('2018_commission_structure'!$A$21:$I$24,
MATCH($E954, '2018_commission_structure'!$A$21:$A$24, 0),
MATCH(P$1, '2018_commission_structure'!$A$21:$I$21, 0)), 0)</f>
        <v>18750</v>
      </c>
      <c r="Q954" s="2">
        <f>IF(H954&gt;J954, MIN(H954-J954, K954-J954)*
INDEX('2018_commission_structure'!$A$21:$I$24,
MATCH($E954, '2018_commission_structure'!$A$21:$A$24, 0),
MATCH(Q$1, '2018_commission_structure'!$A$21:$I$21, 0)), 0)</f>
        <v>22500</v>
      </c>
      <c r="R954" s="2">
        <f>IF($H954&gt;K954,MIN($H954-K954,L954-K954)*INDEX('2018_commission_structure'!$A$21:$I$24,MATCH($E954,'2018_commission_structure'!$A$21:$A$24,0),MATCH('calculations '!R$1,'2018_commission_structure'!$A$21:$I$21,0)),0)</f>
        <v>32020.78</v>
      </c>
      <c r="S954" s="2">
        <f>IF($H954&gt;L954, ($H954-L954) *INDEX('2018_commission_structure'!$A$21:$I$24,MATCH($E954, '2018_commission_structure'!$A$21:$A$24,0),MATCH(S$1, '2018_commission_structure'!$A$21:$I$21,0)), 0)</f>
        <v>0</v>
      </c>
      <c r="T954" s="2">
        <f t="shared" si="146"/>
        <v>123270.78</v>
      </c>
      <c r="U954" s="2">
        <f t="shared" si="147"/>
        <v>174584.78</v>
      </c>
      <c r="V954" s="2">
        <f>MIN(I954, H954)*INDEX('2018_commission_structure'!$A$15:$I$18,MATCH($E954, '2018_commission_structure'!$A$15:$A$18,0),MATCH(V$1, '2018_commission_structure'!$A$15:$I$15,0))</f>
        <v>60000</v>
      </c>
      <c r="W954" s="2">
        <f>IF(H954&gt;I954, MIN(H954-I954, J954-I954)*INDEX('2018_commission_structure'!$A$15:$I$18,MATCH($E954, '2018_commission_structure'!$A$15:$A$18, 0),MATCH(W$1,'2018_commission_structure'!$A$15:$I$15, 0)), 0)</f>
        <v>21250</v>
      </c>
      <c r="X954" s="2">
        <f>IF(H954&gt;J954, MIN(H954-J954, K954-J954)*INDEX('2018_commission_structure'!$A$15:$I$24,MATCH($E954, '2018_commission_structure'!$A$15:$A$18, 0),MATCH(X$1, '2018_commission_structure'!$A$15:$I$15, 0)), 0)</f>
        <v>25000</v>
      </c>
      <c r="Y954" s="2">
        <f>IF($H954&gt;K954,MIN($H954-K954,L954-K954)*INDEX('2018_commission_structure'!$A$15:$I$24,MATCH($E954,'2018_commission_structure'!$A$15:$A$18,0),MATCH('calculations '!Y$1,'2018_commission_structure'!$A$15:$I$15,0)),0)</f>
        <v>32020.78</v>
      </c>
      <c r="Z954" s="2">
        <f>IF($H954&gt;L954, ($H954-L954) *INDEX('2018_commission_structure'!$A$15:$I$24,MATCH($E954, '2018_commission_structure'!$A$15:$A$18,0),MATCH(Z$1, '2018_commission_structure'!$A$15:$I$15,0)), 0)</f>
        <v>0</v>
      </c>
      <c r="AA954" s="9">
        <f t="shared" si="148"/>
        <v>138270.78</v>
      </c>
      <c r="AB954" s="9">
        <f t="shared" si="149"/>
        <v>189584.78</v>
      </c>
    </row>
    <row r="955" spans="1:28" x14ac:dyDescent="0.25">
      <c r="A955" t="str">
        <f t="shared" si="140"/>
        <v>Ellen Kevis</v>
      </c>
      <c r="B955">
        <v>8032296239</v>
      </c>
      <c r="C955" t="s">
        <v>509</v>
      </c>
      <c r="D955" t="s">
        <v>1840</v>
      </c>
      <c r="E955" t="s">
        <v>29</v>
      </c>
      <c r="F955" s="6">
        <v>50836</v>
      </c>
      <c r="G955">
        <f>COUNTIF(deals_closed!D:D,'calculations '!B955)</f>
        <v>20</v>
      </c>
      <c r="H955" s="6">
        <f>SUMIF(deals_closed!D:D,'calculations '!B955,deals_closed!C:C)</f>
        <v>645529</v>
      </c>
      <c r="I955" s="9">
        <f>VLOOKUP(E955,'2018_commission_structure'!$A$22:$I$24,9,FALSE)</f>
        <v>600000</v>
      </c>
      <c r="J955" s="7">
        <f t="shared" si="141"/>
        <v>750000</v>
      </c>
      <c r="K955" s="8">
        <f t="shared" si="142"/>
        <v>900000</v>
      </c>
      <c r="L955" s="9">
        <f t="shared" si="143"/>
        <v>1200000</v>
      </c>
      <c r="M955" s="10">
        <f t="shared" si="144"/>
        <v>1.0758816666666666</v>
      </c>
      <c r="N955" t="str">
        <f t="shared" si="145"/>
        <v>100-125%</v>
      </c>
      <c r="O955" s="9">
        <f>MIN(I955, H955)*INDEX('2018_commission_structure'!$A$21:$I$24,
MATCH($E955, '2018_commission_structure'!$A$21:$A$24,0),
MATCH(O$1, '2018_commission_structure'!$A$21:$I$21,0))</f>
        <v>78000</v>
      </c>
      <c r="P955" s="2">
        <f>IF(H955&gt;I955, MIN(H955-I955, J955-I955)*
INDEX('2018_commission_structure'!$A$21:$I$24,
MATCH($E955, '2018_commission_structure'!$A$21:$A$24, 0),
MATCH(P$1, '2018_commission_structure'!$A$21:$I$21, 0)), 0)</f>
        <v>7739.93</v>
      </c>
      <c r="Q955" s="2">
        <f>IF(H955&gt;J955, MIN(H955-J955, K955-J955)*
INDEX('2018_commission_structure'!$A$21:$I$24,
MATCH($E955, '2018_commission_structure'!$A$21:$A$24, 0),
MATCH(Q$1, '2018_commission_structure'!$A$21:$I$21, 0)), 0)</f>
        <v>0</v>
      </c>
      <c r="R955" s="2">
        <f>IF($H955&gt;K955,MIN($H955-K955,L955-K955)*INDEX('2018_commission_structure'!$A$21:$I$24,MATCH($E955,'2018_commission_structure'!$A$21:$A$24,0),MATCH('calculations '!R$1,'2018_commission_structure'!$A$21:$I$21,0)),0)</f>
        <v>0</v>
      </c>
      <c r="S955" s="2">
        <f>IF($H955&gt;L955, ($H955-L955) *INDEX('2018_commission_structure'!$A$21:$I$24,MATCH($E955, '2018_commission_structure'!$A$21:$A$24,0),MATCH(S$1, '2018_commission_structure'!$A$21:$I$21,0)), 0)</f>
        <v>0</v>
      </c>
      <c r="T955" s="2">
        <f t="shared" si="146"/>
        <v>85739.93</v>
      </c>
      <c r="U955" s="2">
        <f t="shared" si="147"/>
        <v>136575.93</v>
      </c>
      <c r="V955" s="2">
        <f>MIN(I955, H955)*INDEX('2018_commission_structure'!$A$15:$I$18,MATCH($E955, '2018_commission_structure'!$A$15:$A$18,0),MATCH(V$1, '2018_commission_structure'!$A$15:$I$15,0))</f>
        <v>90000</v>
      </c>
      <c r="W955" s="2">
        <f>IF(H955&gt;I955, MIN(H955-I955, J955-I955)*INDEX('2018_commission_structure'!$A$15:$I$18,MATCH($E955, '2018_commission_structure'!$A$15:$A$18, 0),MATCH(W$1,'2018_commission_structure'!$A$15:$I$15, 0)), 0)</f>
        <v>8195.2199999999993</v>
      </c>
      <c r="X955" s="2">
        <f>IF(H955&gt;J955, MIN(H955-J955, K955-J955)*INDEX('2018_commission_structure'!$A$15:$I$24,MATCH($E955, '2018_commission_structure'!$A$15:$A$18, 0),MATCH(X$1, '2018_commission_structure'!$A$15:$I$15, 0)), 0)</f>
        <v>0</v>
      </c>
      <c r="Y955" s="2">
        <f>IF($H955&gt;K955,MIN($H955-K955,L955-K955)*INDEX('2018_commission_structure'!$A$15:$I$24,MATCH($E955,'2018_commission_structure'!$A$15:$A$18,0),MATCH('calculations '!Y$1,'2018_commission_structure'!$A$15:$I$15,0)),0)</f>
        <v>0</v>
      </c>
      <c r="Z955" s="2">
        <f>IF($H955&gt;L955, ($H955-L955) *INDEX('2018_commission_structure'!$A$15:$I$24,MATCH($E955, '2018_commission_structure'!$A$15:$A$18,0),MATCH(Z$1, '2018_commission_structure'!$A$15:$I$15,0)), 0)</f>
        <v>0</v>
      </c>
      <c r="AA955" s="9">
        <f t="shared" si="148"/>
        <v>98195.22</v>
      </c>
      <c r="AB955" s="9">
        <f t="shared" si="149"/>
        <v>149031.22</v>
      </c>
    </row>
    <row r="956" spans="1:28" x14ac:dyDescent="0.25">
      <c r="A956" t="str">
        <f t="shared" si="140"/>
        <v>Welbie Siveyer</v>
      </c>
      <c r="B956">
        <v>273083503</v>
      </c>
      <c r="C956" t="s">
        <v>1841</v>
      </c>
      <c r="D956" t="s">
        <v>1842</v>
      </c>
      <c r="E956" t="s">
        <v>29</v>
      </c>
      <c r="F956" s="6">
        <v>69476</v>
      </c>
      <c r="G956">
        <f>COUNTIF(deals_closed!D:D,'calculations '!B956)</f>
        <v>12</v>
      </c>
      <c r="H956" s="6">
        <f>SUMIF(deals_closed!D:D,'calculations '!B956,deals_closed!C:C)</f>
        <v>480183</v>
      </c>
      <c r="I956" s="9">
        <f>VLOOKUP(E956,'2018_commission_structure'!$A$22:$I$24,9,FALSE)</f>
        <v>600000</v>
      </c>
      <c r="J956" s="7">
        <f t="shared" si="141"/>
        <v>750000</v>
      </c>
      <c r="K956" s="8">
        <f t="shared" si="142"/>
        <v>900000</v>
      </c>
      <c r="L956" s="9">
        <f t="shared" si="143"/>
        <v>1200000</v>
      </c>
      <c r="M956" s="10">
        <f t="shared" si="144"/>
        <v>0.80030500000000004</v>
      </c>
      <c r="N956" t="str">
        <f t="shared" si="145"/>
        <v>0-100%</v>
      </c>
      <c r="O956" s="9">
        <f>MIN(I956, H956)*INDEX('2018_commission_structure'!$A$21:$I$24,
MATCH($E956, '2018_commission_structure'!$A$21:$A$24,0),
MATCH(O$1, '2018_commission_structure'!$A$21:$I$21,0))</f>
        <v>62423.79</v>
      </c>
      <c r="P956" s="2">
        <f>IF(H956&gt;I956, MIN(H956-I956, J956-I956)*
INDEX('2018_commission_structure'!$A$21:$I$24,
MATCH($E956, '2018_commission_structure'!$A$21:$A$24, 0),
MATCH(P$1, '2018_commission_structure'!$A$21:$I$21, 0)), 0)</f>
        <v>0</v>
      </c>
      <c r="Q956" s="2">
        <f>IF(H956&gt;J956, MIN(H956-J956, K956-J956)*
INDEX('2018_commission_structure'!$A$21:$I$24,
MATCH($E956, '2018_commission_structure'!$A$21:$A$24, 0),
MATCH(Q$1, '2018_commission_structure'!$A$21:$I$21, 0)), 0)</f>
        <v>0</v>
      </c>
      <c r="R956" s="2">
        <f>IF($H956&gt;K956,MIN($H956-K956,L956-K956)*INDEX('2018_commission_structure'!$A$21:$I$24,MATCH($E956,'2018_commission_structure'!$A$21:$A$24,0),MATCH('calculations '!R$1,'2018_commission_structure'!$A$21:$I$21,0)),0)</f>
        <v>0</v>
      </c>
      <c r="S956" s="2">
        <f>IF($H956&gt;L956, ($H956-L956) *INDEX('2018_commission_structure'!$A$21:$I$24,MATCH($E956, '2018_commission_structure'!$A$21:$A$24,0),MATCH(S$1, '2018_commission_structure'!$A$21:$I$21,0)), 0)</f>
        <v>0</v>
      </c>
      <c r="T956" s="2">
        <f t="shared" si="146"/>
        <v>62423.79</v>
      </c>
      <c r="U956" s="2">
        <f t="shared" si="147"/>
        <v>131899.79</v>
      </c>
      <c r="V956" s="2">
        <f>MIN(I956, H956)*INDEX('2018_commission_structure'!$A$15:$I$18,MATCH($E956, '2018_commission_structure'!$A$15:$A$18,0),MATCH(V$1, '2018_commission_structure'!$A$15:$I$15,0))</f>
        <v>72027.45</v>
      </c>
      <c r="W956" s="2">
        <f>IF(H956&gt;I956, MIN(H956-I956, J956-I956)*INDEX('2018_commission_structure'!$A$15:$I$18,MATCH($E956, '2018_commission_structure'!$A$15:$A$18, 0),MATCH(W$1,'2018_commission_structure'!$A$15:$I$15, 0)), 0)</f>
        <v>0</v>
      </c>
      <c r="X956" s="2">
        <f>IF(H956&gt;J956, MIN(H956-J956, K956-J956)*INDEX('2018_commission_structure'!$A$15:$I$24,MATCH($E956, '2018_commission_structure'!$A$15:$A$18, 0),MATCH(X$1, '2018_commission_structure'!$A$15:$I$15, 0)), 0)</f>
        <v>0</v>
      </c>
      <c r="Y956" s="2">
        <f>IF($H956&gt;K956,MIN($H956-K956,L956-K956)*INDEX('2018_commission_structure'!$A$15:$I$24,MATCH($E956,'2018_commission_structure'!$A$15:$A$18,0),MATCH('calculations '!Y$1,'2018_commission_structure'!$A$15:$I$15,0)),0)</f>
        <v>0</v>
      </c>
      <c r="Z956" s="2">
        <f>IF($H956&gt;L956, ($H956-L956) *INDEX('2018_commission_structure'!$A$15:$I$24,MATCH($E956, '2018_commission_structure'!$A$15:$A$18,0),MATCH(Z$1, '2018_commission_structure'!$A$15:$I$15,0)), 0)</f>
        <v>0</v>
      </c>
      <c r="AA956" s="9">
        <f t="shared" si="148"/>
        <v>72027.45</v>
      </c>
      <c r="AB956" s="9">
        <f t="shared" si="149"/>
        <v>141503.45000000001</v>
      </c>
    </row>
    <row r="957" spans="1:28" x14ac:dyDescent="0.25">
      <c r="A957" t="str">
        <f t="shared" si="140"/>
        <v>Quintin Marc</v>
      </c>
      <c r="B957">
        <v>8904404991</v>
      </c>
      <c r="C957" t="s">
        <v>1843</v>
      </c>
      <c r="D957" t="s">
        <v>1844</v>
      </c>
      <c r="E957" t="s">
        <v>29</v>
      </c>
      <c r="F957" s="6">
        <v>79473</v>
      </c>
      <c r="G957">
        <f>COUNTIF(deals_closed!D:D,'calculations '!B957)</f>
        <v>20</v>
      </c>
      <c r="H957" s="6">
        <f>SUMIF(deals_closed!D:D,'calculations '!B957,deals_closed!C:C)</f>
        <v>808753</v>
      </c>
      <c r="I957" s="9">
        <f>VLOOKUP(E957,'2018_commission_structure'!$A$22:$I$24,9,FALSE)</f>
        <v>600000</v>
      </c>
      <c r="J957" s="7">
        <f t="shared" si="141"/>
        <v>750000</v>
      </c>
      <c r="K957" s="8">
        <f t="shared" si="142"/>
        <v>900000</v>
      </c>
      <c r="L957" s="9">
        <f t="shared" si="143"/>
        <v>1200000</v>
      </c>
      <c r="M957" s="10">
        <f t="shared" si="144"/>
        <v>1.3479216666666667</v>
      </c>
      <c r="N957" t="str">
        <f t="shared" si="145"/>
        <v>125-150%</v>
      </c>
      <c r="O957" s="9">
        <f>MIN(I957, H957)*INDEX('2018_commission_structure'!$A$21:$I$24,
MATCH($E957, '2018_commission_structure'!$A$21:$A$24,0),
MATCH(O$1, '2018_commission_structure'!$A$21:$I$21,0))</f>
        <v>78000</v>
      </c>
      <c r="P957" s="2">
        <f>IF(H957&gt;I957, MIN(H957-I957, J957-I957)*
INDEX('2018_commission_structure'!$A$21:$I$24,
MATCH($E957, '2018_commission_structure'!$A$21:$A$24, 0),
MATCH(P$1, '2018_commission_structure'!$A$21:$I$21, 0)), 0)</f>
        <v>25500.000000000004</v>
      </c>
      <c r="Q957" s="2">
        <f>IF(H957&gt;J957, MIN(H957-J957, K957-J957)*
INDEX('2018_commission_structure'!$A$21:$I$24,
MATCH($E957, '2018_commission_structure'!$A$21:$A$24, 0),
MATCH(Q$1, '2018_commission_structure'!$A$21:$I$21, 0)), 0)</f>
        <v>12338.13</v>
      </c>
      <c r="R957" s="2">
        <f>IF($H957&gt;K957,MIN($H957-K957,L957-K957)*INDEX('2018_commission_structure'!$A$21:$I$24,MATCH($E957,'2018_commission_structure'!$A$21:$A$24,0),MATCH('calculations '!R$1,'2018_commission_structure'!$A$21:$I$21,0)),0)</f>
        <v>0</v>
      </c>
      <c r="S957" s="2">
        <f>IF($H957&gt;L957, ($H957-L957) *INDEX('2018_commission_structure'!$A$21:$I$24,MATCH($E957, '2018_commission_structure'!$A$21:$A$24,0),MATCH(S$1, '2018_commission_structure'!$A$21:$I$21,0)), 0)</f>
        <v>0</v>
      </c>
      <c r="T957" s="2">
        <f t="shared" si="146"/>
        <v>115838.13</v>
      </c>
      <c r="U957" s="2">
        <f t="shared" si="147"/>
        <v>195311.13</v>
      </c>
      <c r="V957" s="2">
        <f>MIN(I957, H957)*INDEX('2018_commission_structure'!$A$15:$I$18,MATCH($E957, '2018_commission_structure'!$A$15:$A$18,0),MATCH(V$1, '2018_commission_structure'!$A$15:$I$15,0))</f>
        <v>90000</v>
      </c>
      <c r="W957" s="2">
        <f>IF(H957&gt;I957, MIN(H957-I957, J957-I957)*INDEX('2018_commission_structure'!$A$15:$I$18,MATCH($E957, '2018_commission_structure'!$A$15:$A$18, 0),MATCH(W$1,'2018_commission_structure'!$A$15:$I$15, 0)), 0)</f>
        <v>27000</v>
      </c>
      <c r="X957" s="2">
        <f>IF(H957&gt;J957, MIN(H957-J957, K957-J957)*INDEX('2018_commission_structure'!$A$15:$I$24,MATCH($E957, '2018_commission_structure'!$A$15:$A$18, 0),MATCH(X$1, '2018_commission_structure'!$A$15:$I$15, 0)), 0)</f>
        <v>14688.25</v>
      </c>
      <c r="Y957" s="2">
        <f>IF($H957&gt;K957,MIN($H957-K957,L957-K957)*INDEX('2018_commission_structure'!$A$15:$I$24,MATCH($E957,'2018_commission_structure'!$A$15:$A$18,0),MATCH('calculations '!Y$1,'2018_commission_structure'!$A$15:$I$15,0)),0)</f>
        <v>0</v>
      </c>
      <c r="Z957" s="2">
        <f>IF($H957&gt;L957, ($H957-L957) *INDEX('2018_commission_structure'!$A$15:$I$24,MATCH($E957, '2018_commission_structure'!$A$15:$A$18,0),MATCH(Z$1, '2018_commission_structure'!$A$15:$I$15,0)), 0)</f>
        <v>0</v>
      </c>
      <c r="AA957" s="9">
        <f t="shared" si="148"/>
        <v>131688.25</v>
      </c>
      <c r="AB957" s="9">
        <f t="shared" si="149"/>
        <v>211161.25</v>
      </c>
    </row>
    <row r="958" spans="1:28" x14ac:dyDescent="0.25">
      <c r="A958" t="str">
        <f t="shared" si="140"/>
        <v>Carmelle Sothcott</v>
      </c>
      <c r="B958">
        <v>5299481160</v>
      </c>
      <c r="C958" t="s">
        <v>658</v>
      </c>
      <c r="D958" t="s">
        <v>1845</v>
      </c>
      <c r="E958" t="s">
        <v>7</v>
      </c>
      <c r="F958" s="6">
        <v>49920</v>
      </c>
      <c r="G958">
        <f>COUNTIF(deals_closed!D:D,'calculations '!B958)</f>
        <v>14</v>
      </c>
      <c r="H958" s="6">
        <f>SUMIF(deals_closed!D:D,'calculations '!B958,deals_closed!C:C)</f>
        <v>459113</v>
      </c>
      <c r="I958" s="9">
        <f>VLOOKUP(E958,'2018_commission_structure'!$A$22:$I$24,9,FALSE)</f>
        <v>500000</v>
      </c>
      <c r="J958" s="7">
        <f t="shared" si="141"/>
        <v>625000</v>
      </c>
      <c r="K958" s="8">
        <f t="shared" si="142"/>
        <v>750000</v>
      </c>
      <c r="L958" s="9">
        <f t="shared" si="143"/>
        <v>1000000</v>
      </c>
      <c r="M958" s="10">
        <f t="shared" si="144"/>
        <v>0.91822599999999999</v>
      </c>
      <c r="N958" t="str">
        <f t="shared" si="145"/>
        <v>0-100%</v>
      </c>
      <c r="O958" s="9">
        <f>MIN(I958, H958)*INDEX('2018_commission_structure'!$A$21:$I$24,
MATCH($E958, '2018_commission_structure'!$A$21:$A$24,0),
MATCH(O$1, '2018_commission_structure'!$A$21:$I$21,0))</f>
        <v>45911.3</v>
      </c>
      <c r="P958" s="2">
        <f>IF(H958&gt;I958, MIN(H958-I958, J958-I958)*
INDEX('2018_commission_structure'!$A$21:$I$24,
MATCH($E958, '2018_commission_structure'!$A$21:$A$24, 0),
MATCH(P$1, '2018_commission_structure'!$A$21:$I$21, 0)), 0)</f>
        <v>0</v>
      </c>
      <c r="Q958" s="2">
        <f>IF(H958&gt;J958, MIN(H958-J958, K958-J958)*
INDEX('2018_commission_structure'!$A$21:$I$24,
MATCH($E958, '2018_commission_structure'!$A$21:$A$24, 0),
MATCH(Q$1, '2018_commission_structure'!$A$21:$I$21, 0)), 0)</f>
        <v>0</v>
      </c>
      <c r="R958" s="2">
        <f>IF($H958&gt;K958,MIN($H958-K958,L958-K958)*INDEX('2018_commission_structure'!$A$21:$I$24,MATCH($E958,'2018_commission_structure'!$A$21:$A$24,0),MATCH('calculations '!R$1,'2018_commission_structure'!$A$21:$I$21,0)),0)</f>
        <v>0</v>
      </c>
      <c r="S958" s="2">
        <f>IF($H958&gt;L958, ($H958-L958) *INDEX('2018_commission_structure'!$A$21:$I$24,MATCH($E958, '2018_commission_structure'!$A$21:$A$24,0),MATCH(S$1, '2018_commission_structure'!$A$21:$I$21,0)), 0)</f>
        <v>0</v>
      </c>
      <c r="T958" s="2">
        <f t="shared" si="146"/>
        <v>45911.3</v>
      </c>
      <c r="U958" s="2">
        <f t="shared" si="147"/>
        <v>95831.3</v>
      </c>
      <c r="V958" s="2">
        <f>MIN(I958, H958)*INDEX('2018_commission_structure'!$A$15:$I$18,MATCH($E958, '2018_commission_structure'!$A$15:$A$18,0),MATCH(V$1, '2018_commission_structure'!$A$15:$I$15,0))</f>
        <v>55093.56</v>
      </c>
      <c r="W958" s="2">
        <f>IF(H958&gt;I958, MIN(H958-I958, J958-I958)*INDEX('2018_commission_structure'!$A$15:$I$18,MATCH($E958, '2018_commission_structure'!$A$15:$A$18, 0),MATCH(W$1,'2018_commission_structure'!$A$15:$I$15, 0)), 0)</f>
        <v>0</v>
      </c>
      <c r="X958" s="2">
        <f>IF(H958&gt;J958, MIN(H958-J958, K958-J958)*INDEX('2018_commission_structure'!$A$15:$I$24,MATCH($E958, '2018_commission_structure'!$A$15:$A$18, 0),MATCH(X$1, '2018_commission_structure'!$A$15:$I$15, 0)), 0)</f>
        <v>0</v>
      </c>
      <c r="Y958" s="2">
        <f>IF($H958&gt;K958,MIN($H958-K958,L958-K958)*INDEX('2018_commission_structure'!$A$15:$I$24,MATCH($E958,'2018_commission_structure'!$A$15:$A$18,0),MATCH('calculations '!Y$1,'2018_commission_structure'!$A$15:$I$15,0)),0)</f>
        <v>0</v>
      </c>
      <c r="Z958" s="2">
        <f>IF($H958&gt;L958, ($H958-L958) *INDEX('2018_commission_structure'!$A$15:$I$24,MATCH($E958, '2018_commission_structure'!$A$15:$A$18,0),MATCH(Z$1, '2018_commission_structure'!$A$15:$I$15,0)), 0)</f>
        <v>0</v>
      </c>
      <c r="AA958" s="9">
        <f t="shared" si="148"/>
        <v>55093.56</v>
      </c>
      <c r="AB958" s="9">
        <f t="shared" si="149"/>
        <v>105013.56</v>
      </c>
    </row>
    <row r="959" spans="1:28" x14ac:dyDescent="0.25">
      <c r="A959" t="str">
        <f t="shared" si="140"/>
        <v>Wallas Druitt</v>
      </c>
      <c r="B959">
        <v>2893065872</v>
      </c>
      <c r="C959" t="s">
        <v>783</v>
      </c>
      <c r="D959" t="s">
        <v>1846</v>
      </c>
      <c r="E959" t="s">
        <v>7</v>
      </c>
      <c r="F959" s="6">
        <v>34863</v>
      </c>
      <c r="G959">
        <f>COUNTIF(deals_closed!D:D,'calculations '!B959)</f>
        <v>14</v>
      </c>
      <c r="H959" s="6">
        <f>SUMIF(deals_closed!D:D,'calculations '!B959,deals_closed!C:C)</f>
        <v>483097</v>
      </c>
      <c r="I959" s="9">
        <f>VLOOKUP(E959,'2018_commission_structure'!$A$22:$I$24,9,FALSE)</f>
        <v>500000</v>
      </c>
      <c r="J959" s="7">
        <f t="shared" si="141"/>
        <v>625000</v>
      </c>
      <c r="K959" s="8">
        <f t="shared" si="142"/>
        <v>750000</v>
      </c>
      <c r="L959" s="9">
        <f t="shared" si="143"/>
        <v>1000000</v>
      </c>
      <c r="M959" s="10">
        <f t="shared" si="144"/>
        <v>0.966194</v>
      </c>
      <c r="N959" t="str">
        <f t="shared" si="145"/>
        <v>0-100%</v>
      </c>
      <c r="O959" s="9">
        <f>MIN(I959, H959)*INDEX('2018_commission_structure'!$A$21:$I$24,
MATCH($E959, '2018_commission_structure'!$A$21:$A$24,0),
MATCH(O$1, '2018_commission_structure'!$A$21:$I$21,0))</f>
        <v>48309.700000000004</v>
      </c>
      <c r="P959" s="2">
        <f>IF(H959&gt;I959, MIN(H959-I959, J959-I959)*
INDEX('2018_commission_structure'!$A$21:$I$24,
MATCH($E959, '2018_commission_structure'!$A$21:$A$24, 0),
MATCH(P$1, '2018_commission_structure'!$A$21:$I$21, 0)), 0)</f>
        <v>0</v>
      </c>
      <c r="Q959" s="2">
        <f>IF(H959&gt;J959, MIN(H959-J959, K959-J959)*
INDEX('2018_commission_structure'!$A$21:$I$24,
MATCH($E959, '2018_commission_structure'!$A$21:$A$24, 0),
MATCH(Q$1, '2018_commission_structure'!$A$21:$I$21, 0)), 0)</f>
        <v>0</v>
      </c>
      <c r="R959" s="2">
        <f>IF($H959&gt;K959,MIN($H959-K959,L959-K959)*INDEX('2018_commission_structure'!$A$21:$I$24,MATCH($E959,'2018_commission_structure'!$A$21:$A$24,0),MATCH('calculations '!R$1,'2018_commission_structure'!$A$21:$I$21,0)),0)</f>
        <v>0</v>
      </c>
      <c r="S959" s="2">
        <f>IF($H959&gt;L959, ($H959-L959) *INDEX('2018_commission_structure'!$A$21:$I$24,MATCH($E959, '2018_commission_structure'!$A$21:$A$24,0),MATCH(S$1, '2018_commission_structure'!$A$21:$I$21,0)), 0)</f>
        <v>0</v>
      </c>
      <c r="T959" s="2">
        <f t="shared" si="146"/>
        <v>48309.700000000004</v>
      </c>
      <c r="U959" s="2">
        <f t="shared" si="147"/>
        <v>83172.700000000012</v>
      </c>
      <c r="V959" s="2">
        <f>MIN(I959, H959)*INDEX('2018_commission_structure'!$A$15:$I$18,MATCH($E959, '2018_commission_structure'!$A$15:$A$18,0),MATCH(V$1, '2018_commission_structure'!$A$15:$I$15,0))</f>
        <v>57971.64</v>
      </c>
      <c r="W959" s="2">
        <f>IF(H959&gt;I959, MIN(H959-I959, J959-I959)*INDEX('2018_commission_structure'!$A$15:$I$18,MATCH($E959, '2018_commission_structure'!$A$15:$A$18, 0),MATCH(W$1,'2018_commission_structure'!$A$15:$I$15, 0)), 0)</f>
        <v>0</v>
      </c>
      <c r="X959" s="2">
        <f>IF(H959&gt;J959, MIN(H959-J959, K959-J959)*INDEX('2018_commission_structure'!$A$15:$I$24,MATCH($E959, '2018_commission_structure'!$A$15:$A$18, 0),MATCH(X$1, '2018_commission_structure'!$A$15:$I$15, 0)), 0)</f>
        <v>0</v>
      </c>
      <c r="Y959" s="2">
        <f>IF($H959&gt;K959,MIN($H959-K959,L959-K959)*INDEX('2018_commission_structure'!$A$15:$I$24,MATCH($E959,'2018_commission_structure'!$A$15:$A$18,0),MATCH('calculations '!Y$1,'2018_commission_structure'!$A$15:$I$15,0)),0)</f>
        <v>0</v>
      </c>
      <c r="Z959" s="2">
        <f>IF($H959&gt;L959, ($H959-L959) *INDEX('2018_commission_structure'!$A$15:$I$24,MATCH($E959, '2018_commission_structure'!$A$15:$A$18,0),MATCH(Z$1, '2018_commission_structure'!$A$15:$I$15,0)), 0)</f>
        <v>0</v>
      </c>
      <c r="AA959" s="9">
        <f t="shared" si="148"/>
        <v>57971.64</v>
      </c>
      <c r="AB959" s="9">
        <f t="shared" si="149"/>
        <v>92834.64</v>
      </c>
    </row>
    <row r="960" spans="1:28" x14ac:dyDescent="0.25">
      <c r="A960" t="str">
        <f t="shared" si="140"/>
        <v>Leone Capstack</v>
      </c>
      <c r="B960">
        <v>7112955017</v>
      </c>
      <c r="C960" t="s">
        <v>1847</v>
      </c>
      <c r="D960" t="s">
        <v>1848</v>
      </c>
      <c r="E960" t="s">
        <v>7</v>
      </c>
      <c r="F960" s="6">
        <v>36196</v>
      </c>
      <c r="G960">
        <f>COUNTIF(deals_closed!D:D,'calculations '!B960)</f>
        <v>10</v>
      </c>
      <c r="H960" s="6">
        <f>SUMIF(deals_closed!D:D,'calculations '!B960,deals_closed!C:C)</f>
        <v>301335</v>
      </c>
      <c r="I960" s="9">
        <f>VLOOKUP(E960,'2018_commission_structure'!$A$22:$I$24,9,FALSE)</f>
        <v>500000</v>
      </c>
      <c r="J960" s="7">
        <f t="shared" si="141"/>
        <v>625000</v>
      </c>
      <c r="K960" s="8">
        <f t="shared" si="142"/>
        <v>750000</v>
      </c>
      <c r="L960" s="9">
        <f t="shared" si="143"/>
        <v>1000000</v>
      </c>
      <c r="M960" s="10">
        <f t="shared" si="144"/>
        <v>0.60267000000000004</v>
      </c>
      <c r="N960" t="str">
        <f t="shared" si="145"/>
        <v>0-100%</v>
      </c>
      <c r="O960" s="9">
        <f>MIN(I960, H960)*INDEX('2018_commission_structure'!$A$21:$I$24,
MATCH($E960, '2018_commission_structure'!$A$21:$A$24,0),
MATCH(O$1, '2018_commission_structure'!$A$21:$I$21,0))</f>
        <v>30133.5</v>
      </c>
      <c r="P960" s="2">
        <f>IF(H960&gt;I960, MIN(H960-I960, J960-I960)*
INDEX('2018_commission_structure'!$A$21:$I$24,
MATCH($E960, '2018_commission_structure'!$A$21:$A$24, 0),
MATCH(P$1, '2018_commission_structure'!$A$21:$I$21, 0)), 0)</f>
        <v>0</v>
      </c>
      <c r="Q960" s="2">
        <f>IF(H960&gt;J960, MIN(H960-J960, K960-J960)*
INDEX('2018_commission_structure'!$A$21:$I$24,
MATCH($E960, '2018_commission_structure'!$A$21:$A$24, 0),
MATCH(Q$1, '2018_commission_structure'!$A$21:$I$21, 0)), 0)</f>
        <v>0</v>
      </c>
      <c r="R960" s="2">
        <f>IF($H960&gt;K960,MIN($H960-K960,L960-K960)*INDEX('2018_commission_structure'!$A$21:$I$24,MATCH($E960,'2018_commission_structure'!$A$21:$A$24,0),MATCH('calculations '!R$1,'2018_commission_structure'!$A$21:$I$21,0)),0)</f>
        <v>0</v>
      </c>
      <c r="S960" s="2">
        <f>IF($H960&gt;L960, ($H960-L960) *INDEX('2018_commission_structure'!$A$21:$I$24,MATCH($E960, '2018_commission_structure'!$A$21:$A$24,0),MATCH(S$1, '2018_commission_structure'!$A$21:$I$21,0)), 0)</f>
        <v>0</v>
      </c>
      <c r="T960" s="2">
        <f t="shared" si="146"/>
        <v>30133.5</v>
      </c>
      <c r="U960" s="2">
        <f t="shared" si="147"/>
        <v>66329.5</v>
      </c>
      <c r="V960" s="2">
        <f>MIN(I960, H960)*INDEX('2018_commission_structure'!$A$15:$I$18,MATCH($E960, '2018_commission_structure'!$A$15:$A$18,0),MATCH(V$1, '2018_commission_structure'!$A$15:$I$15,0))</f>
        <v>36160.199999999997</v>
      </c>
      <c r="W960" s="2">
        <f>IF(H960&gt;I960, MIN(H960-I960, J960-I960)*INDEX('2018_commission_structure'!$A$15:$I$18,MATCH($E960, '2018_commission_structure'!$A$15:$A$18, 0),MATCH(W$1,'2018_commission_structure'!$A$15:$I$15, 0)), 0)</f>
        <v>0</v>
      </c>
      <c r="X960" s="2">
        <f>IF(H960&gt;J960, MIN(H960-J960, K960-J960)*INDEX('2018_commission_structure'!$A$15:$I$24,MATCH($E960, '2018_commission_structure'!$A$15:$A$18, 0),MATCH(X$1, '2018_commission_structure'!$A$15:$I$15, 0)), 0)</f>
        <v>0</v>
      </c>
      <c r="Y960" s="2">
        <f>IF($H960&gt;K960,MIN($H960-K960,L960-K960)*INDEX('2018_commission_structure'!$A$15:$I$24,MATCH($E960,'2018_commission_structure'!$A$15:$A$18,0),MATCH('calculations '!Y$1,'2018_commission_structure'!$A$15:$I$15,0)),0)</f>
        <v>0</v>
      </c>
      <c r="Z960" s="2">
        <f>IF($H960&gt;L960, ($H960-L960) *INDEX('2018_commission_structure'!$A$15:$I$24,MATCH($E960, '2018_commission_structure'!$A$15:$A$18,0),MATCH(Z$1, '2018_commission_structure'!$A$15:$I$15,0)), 0)</f>
        <v>0</v>
      </c>
      <c r="AA960" s="9">
        <f t="shared" si="148"/>
        <v>36160.199999999997</v>
      </c>
      <c r="AB960" s="9">
        <f t="shared" si="149"/>
        <v>72356.2</v>
      </c>
    </row>
    <row r="961" spans="1:28" x14ac:dyDescent="0.25">
      <c r="A961" t="str">
        <f t="shared" si="140"/>
        <v>Ali Izaks</v>
      </c>
      <c r="B961">
        <v>3418374697</v>
      </c>
      <c r="C961" t="s">
        <v>1849</v>
      </c>
      <c r="D961" t="s">
        <v>1850</v>
      </c>
      <c r="E961" t="s">
        <v>7</v>
      </c>
      <c r="F961" s="6">
        <v>36594</v>
      </c>
      <c r="G961">
        <f>COUNTIF(deals_closed!D:D,'calculations '!B961)</f>
        <v>26</v>
      </c>
      <c r="H961" s="6">
        <f>SUMIF(deals_closed!D:D,'calculations '!B961,deals_closed!C:C)</f>
        <v>922938</v>
      </c>
      <c r="I961" s="9">
        <f>VLOOKUP(E961,'2018_commission_structure'!$A$22:$I$24,9,FALSE)</f>
        <v>500000</v>
      </c>
      <c r="J961" s="7">
        <f t="shared" si="141"/>
        <v>625000</v>
      </c>
      <c r="K961" s="8">
        <f t="shared" si="142"/>
        <v>750000</v>
      </c>
      <c r="L961" s="9">
        <f t="shared" si="143"/>
        <v>1000000</v>
      </c>
      <c r="M961" s="10">
        <f t="shared" si="144"/>
        <v>1.8458760000000001</v>
      </c>
      <c r="N961" t="str">
        <f t="shared" si="145"/>
        <v>150-200%</v>
      </c>
      <c r="O961" s="9">
        <f>MIN(I961, H961)*INDEX('2018_commission_structure'!$A$21:$I$24,
MATCH($E961, '2018_commission_structure'!$A$21:$A$24,0),
MATCH(O$1, '2018_commission_structure'!$A$21:$I$21,0))</f>
        <v>50000</v>
      </c>
      <c r="P961" s="2">
        <f>IF(H961&gt;I961, MIN(H961-I961, J961-I961)*
INDEX('2018_commission_structure'!$A$21:$I$24,
MATCH($E961, '2018_commission_structure'!$A$21:$A$24, 0),
MATCH(P$1, '2018_commission_structure'!$A$21:$I$21, 0)), 0)</f>
        <v>18750</v>
      </c>
      <c r="Q961" s="2">
        <f>IF(H961&gt;J961, MIN(H961-J961, K961-J961)*
INDEX('2018_commission_structure'!$A$21:$I$24,
MATCH($E961, '2018_commission_structure'!$A$21:$A$24, 0),
MATCH(Q$1, '2018_commission_structure'!$A$21:$I$21, 0)), 0)</f>
        <v>22500</v>
      </c>
      <c r="R961" s="2">
        <f>IF($H961&gt;K961,MIN($H961-K961,L961-K961)*INDEX('2018_commission_structure'!$A$21:$I$24,MATCH($E961,'2018_commission_structure'!$A$21:$A$24,0),MATCH('calculations '!R$1,'2018_commission_structure'!$A$21:$I$21,0)),0)</f>
        <v>38046.36</v>
      </c>
      <c r="S961" s="2">
        <f>IF($H961&gt;L961, ($H961-L961) *INDEX('2018_commission_structure'!$A$21:$I$24,MATCH($E961, '2018_commission_structure'!$A$21:$A$24,0),MATCH(S$1, '2018_commission_structure'!$A$21:$I$21,0)), 0)</f>
        <v>0</v>
      </c>
      <c r="T961" s="2">
        <f t="shared" si="146"/>
        <v>129296.36</v>
      </c>
      <c r="U961" s="2">
        <f t="shared" si="147"/>
        <v>165890.35999999999</v>
      </c>
      <c r="V961" s="2">
        <f>MIN(I961, H961)*INDEX('2018_commission_structure'!$A$15:$I$18,MATCH($E961, '2018_commission_structure'!$A$15:$A$18,0),MATCH(V$1, '2018_commission_structure'!$A$15:$I$15,0))</f>
        <v>60000</v>
      </c>
      <c r="W961" s="2">
        <f>IF(H961&gt;I961, MIN(H961-I961, J961-I961)*INDEX('2018_commission_structure'!$A$15:$I$18,MATCH($E961, '2018_commission_structure'!$A$15:$A$18, 0),MATCH(W$1,'2018_commission_structure'!$A$15:$I$15, 0)), 0)</f>
        <v>21250</v>
      </c>
      <c r="X961" s="2">
        <f>IF(H961&gt;J961, MIN(H961-J961, K961-J961)*INDEX('2018_commission_structure'!$A$15:$I$24,MATCH($E961, '2018_commission_structure'!$A$15:$A$18, 0),MATCH(X$1, '2018_commission_structure'!$A$15:$I$15, 0)), 0)</f>
        <v>25000</v>
      </c>
      <c r="Y961" s="2">
        <f>IF($H961&gt;K961,MIN($H961-K961,L961-K961)*INDEX('2018_commission_structure'!$A$15:$I$24,MATCH($E961,'2018_commission_structure'!$A$15:$A$18,0),MATCH('calculations '!Y$1,'2018_commission_structure'!$A$15:$I$15,0)),0)</f>
        <v>38046.36</v>
      </c>
      <c r="Z961" s="2">
        <f>IF($H961&gt;L961, ($H961-L961) *INDEX('2018_commission_structure'!$A$15:$I$24,MATCH($E961, '2018_commission_structure'!$A$15:$A$18,0),MATCH(Z$1, '2018_commission_structure'!$A$15:$I$15,0)), 0)</f>
        <v>0</v>
      </c>
      <c r="AA961" s="9">
        <f t="shared" si="148"/>
        <v>144296.35999999999</v>
      </c>
      <c r="AB961" s="9">
        <f t="shared" si="149"/>
        <v>180890.36</v>
      </c>
    </row>
    <row r="962" spans="1:28" x14ac:dyDescent="0.25">
      <c r="A962" t="str">
        <f t="shared" ref="A962:A1001" si="150">C962&amp;" "&amp;D962</f>
        <v>Cobb Avramow</v>
      </c>
      <c r="B962">
        <v>6858776575</v>
      </c>
      <c r="C962" t="s">
        <v>1851</v>
      </c>
      <c r="D962" t="s">
        <v>1852</v>
      </c>
      <c r="E962" t="s">
        <v>29</v>
      </c>
      <c r="F962" s="6">
        <v>66387</v>
      </c>
      <c r="G962">
        <f>COUNTIF(deals_closed!D:D,'calculations '!B962)</f>
        <v>18</v>
      </c>
      <c r="H962" s="6">
        <f>SUMIF(deals_closed!D:D,'calculations '!B962,deals_closed!C:C)</f>
        <v>621994</v>
      </c>
      <c r="I962" s="9">
        <f>VLOOKUP(E962,'2018_commission_structure'!$A$22:$I$24,9,FALSE)</f>
        <v>600000</v>
      </c>
      <c r="J962" s="7">
        <f t="shared" si="141"/>
        <v>750000</v>
      </c>
      <c r="K962" s="8">
        <f t="shared" si="142"/>
        <v>900000</v>
      </c>
      <c r="L962" s="9">
        <f t="shared" si="143"/>
        <v>1200000</v>
      </c>
      <c r="M962" s="10">
        <f t="shared" si="144"/>
        <v>1.0366566666666666</v>
      </c>
      <c r="N962" t="str">
        <f t="shared" si="145"/>
        <v>100-125%</v>
      </c>
      <c r="O962" s="9">
        <f>MIN(I962, H962)*INDEX('2018_commission_structure'!$A$21:$I$24,
MATCH($E962, '2018_commission_structure'!$A$21:$A$24,0),
MATCH(O$1, '2018_commission_structure'!$A$21:$I$21,0))</f>
        <v>78000</v>
      </c>
      <c r="P962" s="2">
        <f>IF(H962&gt;I962, MIN(H962-I962, J962-I962)*
INDEX('2018_commission_structure'!$A$21:$I$24,
MATCH($E962, '2018_commission_structure'!$A$21:$A$24, 0),
MATCH(P$1, '2018_commission_structure'!$A$21:$I$21, 0)), 0)</f>
        <v>3738.9800000000005</v>
      </c>
      <c r="Q962" s="2">
        <f>IF(H962&gt;J962, MIN(H962-J962, K962-J962)*
INDEX('2018_commission_structure'!$A$21:$I$24,
MATCH($E962, '2018_commission_structure'!$A$21:$A$24, 0),
MATCH(Q$1, '2018_commission_structure'!$A$21:$I$21, 0)), 0)</f>
        <v>0</v>
      </c>
      <c r="R962" s="2">
        <f>IF($H962&gt;K962,MIN($H962-K962,L962-K962)*INDEX('2018_commission_structure'!$A$21:$I$24,MATCH($E962,'2018_commission_structure'!$A$21:$A$24,0),MATCH('calculations '!R$1,'2018_commission_structure'!$A$21:$I$21,0)),0)</f>
        <v>0</v>
      </c>
      <c r="S962" s="2">
        <f>IF($H962&gt;L962, ($H962-L962) *INDEX('2018_commission_structure'!$A$21:$I$24,MATCH($E962, '2018_commission_structure'!$A$21:$A$24,0),MATCH(S$1, '2018_commission_structure'!$A$21:$I$21,0)), 0)</f>
        <v>0</v>
      </c>
      <c r="T962" s="2">
        <f t="shared" si="146"/>
        <v>81738.98</v>
      </c>
      <c r="U962" s="2">
        <f t="shared" si="147"/>
        <v>148125.97999999998</v>
      </c>
      <c r="V962" s="2">
        <f>MIN(I962, H962)*INDEX('2018_commission_structure'!$A$15:$I$18,MATCH($E962, '2018_commission_structure'!$A$15:$A$18,0),MATCH(V$1, '2018_commission_structure'!$A$15:$I$15,0))</f>
        <v>90000</v>
      </c>
      <c r="W962" s="2">
        <f>IF(H962&gt;I962, MIN(H962-I962, J962-I962)*INDEX('2018_commission_structure'!$A$15:$I$18,MATCH($E962, '2018_commission_structure'!$A$15:$A$18, 0),MATCH(W$1,'2018_commission_structure'!$A$15:$I$15, 0)), 0)</f>
        <v>3958.92</v>
      </c>
      <c r="X962" s="2">
        <f>IF(H962&gt;J962, MIN(H962-J962, K962-J962)*INDEX('2018_commission_structure'!$A$15:$I$24,MATCH($E962, '2018_commission_structure'!$A$15:$A$18, 0),MATCH(X$1, '2018_commission_structure'!$A$15:$I$15, 0)), 0)</f>
        <v>0</v>
      </c>
      <c r="Y962" s="2">
        <f>IF($H962&gt;K962,MIN($H962-K962,L962-K962)*INDEX('2018_commission_structure'!$A$15:$I$24,MATCH($E962,'2018_commission_structure'!$A$15:$A$18,0),MATCH('calculations '!Y$1,'2018_commission_structure'!$A$15:$I$15,0)),0)</f>
        <v>0</v>
      </c>
      <c r="Z962" s="2">
        <f>IF($H962&gt;L962, ($H962-L962) *INDEX('2018_commission_structure'!$A$15:$I$24,MATCH($E962, '2018_commission_structure'!$A$15:$A$18,0),MATCH(Z$1, '2018_commission_structure'!$A$15:$I$15,0)), 0)</f>
        <v>0</v>
      </c>
      <c r="AA962" s="9">
        <f t="shared" si="148"/>
        <v>93958.92</v>
      </c>
      <c r="AB962" s="9">
        <f t="shared" si="149"/>
        <v>160345.91999999998</v>
      </c>
    </row>
    <row r="963" spans="1:28" x14ac:dyDescent="0.25">
      <c r="A963" t="str">
        <f t="shared" si="150"/>
        <v>Robinia Losseljong</v>
      </c>
      <c r="B963">
        <v>4097160079</v>
      </c>
      <c r="C963" t="s">
        <v>1853</v>
      </c>
      <c r="D963" t="s">
        <v>1854</v>
      </c>
      <c r="E963" t="s">
        <v>10</v>
      </c>
      <c r="F963" s="6">
        <v>93493</v>
      </c>
      <c r="G963">
        <f>COUNTIF(deals_closed!D:D,'calculations '!B963)</f>
        <v>21</v>
      </c>
      <c r="H963" s="6">
        <f>SUMIF(deals_closed!D:D,'calculations '!B963,deals_closed!C:C)</f>
        <v>768592</v>
      </c>
      <c r="I963" s="9">
        <f>VLOOKUP(E963,'2018_commission_structure'!$A$22:$I$24,9,FALSE)</f>
        <v>750000</v>
      </c>
      <c r="J963" s="7">
        <f t="shared" ref="J963:J1001" si="151">I963*1.25</f>
        <v>937500</v>
      </c>
      <c r="K963" s="8">
        <f t="shared" ref="K963:K1001" si="152">I963*1.5</f>
        <v>1125000</v>
      </c>
      <c r="L963" s="9">
        <f t="shared" ref="L963:L1001" si="153">I963*2</f>
        <v>1500000</v>
      </c>
      <c r="M963" s="10">
        <f t="shared" ref="M963:M1001" si="154">H963/I963</f>
        <v>1.0247893333333333</v>
      </c>
      <c r="N963" t="str">
        <f t="shared" ref="N963:N1001" si="155">IF(M963&lt;=1, "0-100%",
IF(M963&lt;=1.25, "100-125%",
IF(M963&lt;=1.5, "125-150%",
IF(M963&lt;=2, "150-200%", "&gt;200%"))))</f>
        <v>100-125%</v>
      </c>
      <c r="O963" s="9">
        <f>MIN(I963, H963)*INDEX('2018_commission_structure'!$A$21:$I$24,
MATCH($E963, '2018_commission_structure'!$A$21:$A$24,0),
MATCH(O$1, '2018_commission_structure'!$A$21:$I$21,0))</f>
        <v>112500</v>
      </c>
      <c r="P963" s="2">
        <f>IF(H963&gt;I963, MIN(H963-I963, J963-I963)*
INDEX('2018_commission_structure'!$A$21:$I$24,
MATCH($E963, '2018_commission_structure'!$A$21:$A$24, 0),
MATCH(P$1, '2018_commission_structure'!$A$21:$I$21, 0)), 0)</f>
        <v>3532.48</v>
      </c>
      <c r="Q963" s="2">
        <f>IF(H963&gt;J963, MIN(H963-J963, K963-J963)*
INDEX('2018_commission_structure'!$A$21:$I$24,
MATCH($E963, '2018_commission_structure'!$A$21:$A$24, 0),
MATCH(Q$1, '2018_commission_structure'!$A$21:$I$21, 0)), 0)</f>
        <v>0</v>
      </c>
      <c r="R963" s="2">
        <f>IF($H963&gt;K963,MIN($H963-K963,L963-K963)*INDEX('2018_commission_structure'!$A$21:$I$24,MATCH($E963,'2018_commission_structure'!$A$21:$A$24,0),MATCH('calculations '!R$1,'2018_commission_structure'!$A$21:$I$21,0)),0)</f>
        <v>0</v>
      </c>
      <c r="S963" s="2">
        <f>IF($H963&gt;L963, ($H963-L963) *INDEX('2018_commission_structure'!$A$21:$I$24,MATCH($E963, '2018_commission_structure'!$A$21:$A$24,0),MATCH(S$1, '2018_commission_structure'!$A$21:$I$21,0)), 0)</f>
        <v>0</v>
      </c>
      <c r="T963" s="2">
        <f t="shared" ref="T963:T1001" si="156">SUM(O963:S963)</f>
        <v>116032.48</v>
      </c>
      <c r="U963" s="2">
        <f t="shared" ref="U963:U1001" si="157">SUM(T963+F963)</f>
        <v>209525.47999999998</v>
      </c>
      <c r="V963" s="2">
        <f>MIN(I963, H963)*INDEX('2018_commission_structure'!$A$15:$I$18,MATCH($E963, '2018_commission_structure'!$A$15:$A$18,0),MATCH(V$1, '2018_commission_structure'!$A$15:$I$15,0))</f>
        <v>112500</v>
      </c>
      <c r="W963" s="2">
        <f>IF(H963&gt;I963, MIN(H963-I963, J963-I963)*INDEX('2018_commission_structure'!$A$15:$I$18,MATCH($E963, '2018_commission_structure'!$A$15:$A$18, 0),MATCH(W$1,'2018_commission_structure'!$A$15:$I$15, 0)), 0)</f>
        <v>4090.2400000000002</v>
      </c>
      <c r="X963" s="2">
        <f>IF(H963&gt;J963, MIN(H963-J963, K963-J963)*INDEX('2018_commission_structure'!$A$15:$I$24,MATCH($E963, '2018_commission_structure'!$A$15:$A$18, 0),MATCH(X$1, '2018_commission_structure'!$A$15:$I$15, 0)), 0)</f>
        <v>0</v>
      </c>
      <c r="Y963" s="2">
        <f>IF($H963&gt;K963,MIN($H963-K963,L963-K963)*INDEX('2018_commission_structure'!$A$15:$I$24,MATCH($E963,'2018_commission_structure'!$A$15:$A$18,0),MATCH('calculations '!Y$1,'2018_commission_structure'!$A$15:$I$15,0)),0)</f>
        <v>0</v>
      </c>
      <c r="Z963" s="2">
        <f>IF($H963&gt;L963, ($H963-L963) *INDEX('2018_commission_structure'!$A$15:$I$24,MATCH($E963, '2018_commission_structure'!$A$15:$A$18,0),MATCH(Z$1, '2018_commission_structure'!$A$15:$I$15,0)), 0)</f>
        <v>0</v>
      </c>
      <c r="AA963" s="9">
        <f t="shared" ref="AA963:AA1001" si="158">SUM(V963:Z963)</f>
        <v>116590.24</v>
      </c>
      <c r="AB963" s="9">
        <f t="shared" ref="AB963:AB1001" si="159">AA963+F963</f>
        <v>210083.24</v>
      </c>
    </row>
    <row r="964" spans="1:28" x14ac:dyDescent="0.25">
      <c r="A964" t="str">
        <f t="shared" si="150"/>
        <v>Deloria Jardine</v>
      </c>
      <c r="B964">
        <v>2298319154</v>
      </c>
      <c r="C964" t="s">
        <v>1855</v>
      </c>
      <c r="D964" t="s">
        <v>1856</v>
      </c>
      <c r="E964" t="s">
        <v>7</v>
      </c>
      <c r="F964" s="6">
        <v>35017</v>
      </c>
      <c r="G964">
        <f>COUNTIF(deals_closed!D:D,'calculations '!B964)</f>
        <v>16</v>
      </c>
      <c r="H964" s="6">
        <f>SUMIF(deals_closed!D:D,'calculations '!B964,deals_closed!C:C)</f>
        <v>529642</v>
      </c>
      <c r="I964" s="9">
        <f>VLOOKUP(E964,'2018_commission_structure'!$A$22:$I$24,9,FALSE)</f>
        <v>500000</v>
      </c>
      <c r="J964" s="7">
        <f t="shared" si="151"/>
        <v>625000</v>
      </c>
      <c r="K964" s="8">
        <f t="shared" si="152"/>
        <v>750000</v>
      </c>
      <c r="L964" s="9">
        <f t="shared" si="153"/>
        <v>1000000</v>
      </c>
      <c r="M964" s="10">
        <f t="shared" si="154"/>
        <v>1.0592839999999999</v>
      </c>
      <c r="N964" t="str">
        <f t="shared" si="155"/>
        <v>100-125%</v>
      </c>
      <c r="O964" s="9">
        <f>MIN(I964, H964)*INDEX('2018_commission_structure'!$A$21:$I$24,
MATCH($E964, '2018_commission_structure'!$A$21:$A$24,0),
MATCH(O$1, '2018_commission_structure'!$A$21:$I$21,0))</f>
        <v>50000</v>
      </c>
      <c r="P964" s="2">
        <f>IF(H964&gt;I964, MIN(H964-I964, J964-I964)*
INDEX('2018_commission_structure'!$A$21:$I$24,
MATCH($E964, '2018_commission_structure'!$A$21:$A$24, 0),
MATCH(P$1, '2018_commission_structure'!$A$21:$I$21, 0)), 0)</f>
        <v>4446.3</v>
      </c>
      <c r="Q964" s="2">
        <f>IF(H964&gt;J964, MIN(H964-J964, K964-J964)*
INDEX('2018_commission_structure'!$A$21:$I$24,
MATCH($E964, '2018_commission_structure'!$A$21:$A$24, 0),
MATCH(Q$1, '2018_commission_structure'!$A$21:$I$21, 0)), 0)</f>
        <v>0</v>
      </c>
      <c r="R964" s="2">
        <f>IF($H964&gt;K964,MIN($H964-K964,L964-K964)*INDEX('2018_commission_structure'!$A$21:$I$24,MATCH($E964,'2018_commission_structure'!$A$21:$A$24,0),MATCH('calculations '!R$1,'2018_commission_structure'!$A$21:$I$21,0)),0)</f>
        <v>0</v>
      </c>
      <c r="S964" s="2">
        <f>IF($H964&gt;L964, ($H964-L964) *INDEX('2018_commission_structure'!$A$21:$I$24,MATCH($E964, '2018_commission_structure'!$A$21:$A$24,0),MATCH(S$1, '2018_commission_structure'!$A$21:$I$21,0)), 0)</f>
        <v>0</v>
      </c>
      <c r="T964" s="2">
        <f t="shared" si="156"/>
        <v>54446.3</v>
      </c>
      <c r="U964" s="2">
        <f t="shared" si="157"/>
        <v>89463.3</v>
      </c>
      <c r="V964" s="2">
        <f>MIN(I964, H964)*INDEX('2018_commission_structure'!$A$15:$I$18,MATCH($E964, '2018_commission_structure'!$A$15:$A$18,0),MATCH(V$1, '2018_commission_structure'!$A$15:$I$15,0))</f>
        <v>60000</v>
      </c>
      <c r="W964" s="2">
        <f>IF(H964&gt;I964, MIN(H964-I964, J964-I964)*INDEX('2018_commission_structure'!$A$15:$I$18,MATCH($E964, '2018_commission_structure'!$A$15:$A$18, 0),MATCH(W$1,'2018_commission_structure'!$A$15:$I$15, 0)), 0)</f>
        <v>5039.1400000000003</v>
      </c>
      <c r="X964" s="2">
        <f>IF(H964&gt;J964, MIN(H964-J964, K964-J964)*INDEX('2018_commission_structure'!$A$15:$I$24,MATCH($E964, '2018_commission_structure'!$A$15:$A$18, 0),MATCH(X$1, '2018_commission_structure'!$A$15:$I$15, 0)), 0)</f>
        <v>0</v>
      </c>
      <c r="Y964" s="2">
        <f>IF($H964&gt;K964,MIN($H964-K964,L964-K964)*INDEX('2018_commission_structure'!$A$15:$I$24,MATCH($E964,'2018_commission_structure'!$A$15:$A$18,0),MATCH('calculations '!Y$1,'2018_commission_structure'!$A$15:$I$15,0)),0)</f>
        <v>0</v>
      </c>
      <c r="Z964" s="2">
        <f>IF($H964&gt;L964, ($H964-L964) *INDEX('2018_commission_structure'!$A$15:$I$24,MATCH($E964, '2018_commission_structure'!$A$15:$A$18,0),MATCH(Z$1, '2018_commission_structure'!$A$15:$I$15,0)), 0)</f>
        <v>0</v>
      </c>
      <c r="AA964" s="9">
        <f t="shared" si="158"/>
        <v>65039.14</v>
      </c>
      <c r="AB964" s="9">
        <f t="shared" si="159"/>
        <v>100056.14</v>
      </c>
    </row>
    <row r="965" spans="1:28" x14ac:dyDescent="0.25">
      <c r="A965" t="str">
        <f t="shared" si="150"/>
        <v>Reggie Striker</v>
      </c>
      <c r="B965">
        <v>9603610356</v>
      </c>
      <c r="C965" t="s">
        <v>1857</v>
      </c>
      <c r="D965" t="s">
        <v>1858</v>
      </c>
      <c r="E965" t="s">
        <v>29</v>
      </c>
      <c r="F965" s="6">
        <v>52759</v>
      </c>
      <c r="G965">
        <f>COUNTIF(deals_closed!D:D,'calculations '!B965)</f>
        <v>8</v>
      </c>
      <c r="H965" s="6">
        <f>SUMIF(deals_closed!D:D,'calculations '!B965,deals_closed!C:C)</f>
        <v>229737</v>
      </c>
      <c r="I965" s="9">
        <f>VLOOKUP(E965,'2018_commission_structure'!$A$22:$I$24,9,FALSE)</f>
        <v>600000</v>
      </c>
      <c r="J965" s="7">
        <f t="shared" si="151"/>
        <v>750000</v>
      </c>
      <c r="K965" s="8">
        <f t="shared" si="152"/>
        <v>900000</v>
      </c>
      <c r="L965" s="9">
        <f t="shared" si="153"/>
        <v>1200000</v>
      </c>
      <c r="M965" s="10">
        <f t="shared" si="154"/>
        <v>0.38289499999999999</v>
      </c>
      <c r="N965" t="str">
        <f t="shared" si="155"/>
        <v>0-100%</v>
      </c>
      <c r="O965" s="9">
        <f>MIN(I965, H965)*INDEX('2018_commission_structure'!$A$21:$I$24,
MATCH($E965, '2018_commission_structure'!$A$21:$A$24,0),
MATCH(O$1, '2018_commission_structure'!$A$21:$I$21,0))</f>
        <v>29865.81</v>
      </c>
      <c r="P965" s="2">
        <f>IF(H965&gt;I965, MIN(H965-I965, J965-I965)*
INDEX('2018_commission_structure'!$A$21:$I$24,
MATCH($E965, '2018_commission_structure'!$A$21:$A$24, 0),
MATCH(P$1, '2018_commission_structure'!$A$21:$I$21, 0)), 0)</f>
        <v>0</v>
      </c>
      <c r="Q965" s="2">
        <f>IF(H965&gt;J965, MIN(H965-J965, K965-J965)*
INDEX('2018_commission_structure'!$A$21:$I$24,
MATCH($E965, '2018_commission_structure'!$A$21:$A$24, 0),
MATCH(Q$1, '2018_commission_structure'!$A$21:$I$21, 0)), 0)</f>
        <v>0</v>
      </c>
      <c r="R965" s="2">
        <f>IF($H965&gt;K965,MIN($H965-K965,L965-K965)*INDEX('2018_commission_structure'!$A$21:$I$24,MATCH($E965,'2018_commission_structure'!$A$21:$A$24,0),MATCH('calculations '!R$1,'2018_commission_structure'!$A$21:$I$21,0)),0)</f>
        <v>0</v>
      </c>
      <c r="S965" s="2">
        <f>IF($H965&gt;L965, ($H965-L965) *INDEX('2018_commission_structure'!$A$21:$I$24,MATCH($E965, '2018_commission_structure'!$A$21:$A$24,0),MATCH(S$1, '2018_commission_structure'!$A$21:$I$21,0)), 0)</f>
        <v>0</v>
      </c>
      <c r="T965" s="2">
        <f t="shared" si="156"/>
        <v>29865.81</v>
      </c>
      <c r="U965" s="2">
        <f t="shared" si="157"/>
        <v>82624.81</v>
      </c>
      <c r="V965" s="2">
        <f>MIN(I965, H965)*INDEX('2018_commission_structure'!$A$15:$I$18,MATCH($E965, '2018_commission_structure'!$A$15:$A$18,0),MATCH(V$1, '2018_commission_structure'!$A$15:$I$15,0))</f>
        <v>34460.549999999996</v>
      </c>
      <c r="W965" s="2">
        <f>IF(H965&gt;I965, MIN(H965-I965, J965-I965)*INDEX('2018_commission_structure'!$A$15:$I$18,MATCH($E965, '2018_commission_structure'!$A$15:$A$18, 0),MATCH(W$1,'2018_commission_structure'!$A$15:$I$15, 0)), 0)</f>
        <v>0</v>
      </c>
      <c r="X965" s="2">
        <f>IF(H965&gt;J965, MIN(H965-J965, K965-J965)*INDEX('2018_commission_structure'!$A$15:$I$24,MATCH($E965, '2018_commission_structure'!$A$15:$A$18, 0),MATCH(X$1, '2018_commission_structure'!$A$15:$I$15, 0)), 0)</f>
        <v>0</v>
      </c>
      <c r="Y965" s="2">
        <f>IF($H965&gt;K965,MIN($H965-K965,L965-K965)*INDEX('2018_commission_structure'!$A$15:$I$24,MATCH($E965,'2018_commission_structure'!$A$15:$A$18,0),MATCH('calculations '!Y$1,'2018_commission_structure'!$A$15:$I$15,0)),0)</f>
        <v>0</v>
      </c>
      <c r="Z965" s="2">
        <f>IF($H965&gt;L965, ($H965-L965) *INDEX('2018_commission_structure'!$A$15:$I$24,MATCH($E965, '2018_commission_structure'!$A$15:$A$18,0),MATCH(Z$1, '2018_commission_structure'!$A$15:$I$15,0)), 0)</f>
        <v>0</v>
      </c>
      <c r="AA965" s="9">
        <f t="shared" si="158"/>
        <v>34460.549999999996</v>
      </c>
      <c r="AB965" s="9">
        <f t="shared" si="159"/>
        <v>87219.549999999988</v>
      </c>
    </row>
    <row r="966" spans="1:28" x14ac:dyDescent="0.25">
      <c r="A966" t="str">
        <f t="shared" si="150"/>
        <v>Barnabe McCaighey</v>
      </c>
      <c r="B966">
        <v>1081492333</v>
      </c>
      <c r="C966" t="s">
        <v>1859</v>
      </c>
      <c r="D966" t="s">
        <v>1860</v>
      </c>
      <c r="E966" t="s">
        <v>10</v>
      </c>
      <c r="F966" s="6">
        <v>115135</v>
      </c>
      <c r="G966">
        <f>COUNTIF(deals_closed!D:D,'calculations '!B966)</f>
        <v>32</v>
      </c>
      <c r="H966" s="6">
        <f>SUMIF(deals_closed!D:D,'calculations '!B966,deals_closed!C:C)</f>
        <v>1172724</v>
      </c>
      <c r="I966" s="9">
        <f>VLOOKUP(E966,'2018_commission_structure'!$A$22:$I$24,9,FALSE)</f>
        <v>750000</v>
      </c>
      <c r="J966" s="7">
        <f t="shared" si="151"/>
        <v>937500</v>
      </c>
      <c r="K966" s="8">
        <f t="shared" si="152"/>
        <v>1125000</v>
      </c>
      <c r="L966" s="9">
        <f t="shared" si="153"/>
        <v>1500000</v>
      </c>
      <c r="M966" s="10">
        <f t="shared" si="154"/>
        <v>1.5636319999999999</v>
      </c>
      <c r="N966" t="str">
        <f t="shared" si="155"/>
        <v>150-200%</v>
      </c>
      <c r="O966" s="9">
        <f>MIN(I966, H966)*INDEX('2018_commission_structure'!$A$21:$I$24,
MATCH($E966, '2018_commission_structure'!$A$21:$A$24,0),
MATCH(O$1, '2018_commission_structure'!$A$21:$I$21,0))</f>
        <v>112500</v>
      </c>
      <c r="P966" s="2">
        <f>IF(H966&gt;I966, MIN(H966-I966, J966-I966)*
INDEX('2018_commission_structure'!$A$21:$I$24,
MATCH($E966, '2018_commission_structure'!$A$21:$A$24, 0),
MATCH(P$1, '2018_commission_structure'!$A$21:$I$21, 0)), 0)</f>
        <v>35625</v>
      </c>
      <c r="Q966" s="2">
        <f>IF(H966&gt;J966, MIN(H966-J966, K966-J966)*
INDEX('2018_commission_structure'!$A$21:$I$24,
MATCH($E966, '2018_commission_structure'!$A$21:$A$24, 0),
MATCH(Q$1, '2018_commission_structure'!$A$21:$I$21, 0)), 0)</f>
        <v>43125</v>
      </c>
      <c r="R966" s="2">
        <f>IF($H966&gt;K966,MIN($H966-K966,L966-K966)*INDEX('2018_commission_structure'!$A$21:$I$24,MATCH($E966,'2018_commission_structure'!$A$21:$A$24,0),MATCH('calculations '!R$1,'2018_commission_structure'!$A$21:$I$21,0)),0)</f>
        <v>14317.199999999999</v>
      </c>
      <c r="S966" s="2">
        <f>IF($H966&gt;L966, ($H966-L966) *INDEX('2018_commission_structure'!$A$21:$I$24,MATCH($E966, '2018_commission_structure'!$A$21:$A$24,0),MATCH(S$1, '2018_commission_structure'!$A$21:$I$21,0)), 0)</f>
        <v>0</v>
      </c>
      <c r="T966" s="2">
        <f t="shared" si="156"/>
        <v>205567.2</v>
      </c>
      <c r="U966" s="2">
        <f t="shared" si="157"/>
        <v>320702.2</v>
      </c>
      <c r="V966" s="2">
        <f>MIN(I966, H966)*INDEX('2018_commission_structure'!$A$15:$I$18,MATCH($E966, '2018_commission_structure'!$A$15:$A$18,0),MATCH(V$1, '2018_commission_structure'!$A$15:$I$15,0))</f>
        <v>112500</v>
      </c>
      <c r="W966" s="2">
        <f>IF(H966&gt;I966, MIN(H966-I966, J966-I966)*INDEX('2018_commission_structure'!$A$15:$I$18,MATCH($E966, '2018_commission_structure'!$A$15:$A$18, 0),MATCH(W$1,'2018_commission_structure'!$A$15:$I$15, 0)), 0)</f>
        <v>41250</v>
      </c>
      <c r="X966" s="2">
        <f>IF(H966&gt;J966, MIN(H966-J966, K966-J966)*INDEX('2018_commission_structure'!$A$15:$I$24,MATCH($E966, '2018_commission_structure'!$A$15:$A$18, 0),MATCH(X$1, '2018_commission_structure'!$A$15:$I$15, 0)), 0)</f>
        <v>46875</v>
      </c>
      <c r="Y966" s="2">
        <f>IF($H966&gt;K966,MIN($H966-K966,L966-K966)*INDEX('2018_commission_structure'!$A$15:$I$24,MATCH($E966,'2018_commission_structure'!$A$15:$A$18,0),MATCH('calculations '!Y$1,'2018_commission_structure'!$A$15:$I$15,0)),0)</f>
        <v>15748.92</v>
      </c>
      <c r="Z966" s="2">
        <f>IF($H966&gt;L966, ($H966-L966) *INDEX('2018_commission_structure'!$A$15:$I$24,MATCH($E966, '2018_commission_structure'!$A$15:$A$18,0),MATCH(Z$1, '2018_commission_structure'!$A$15:$I$15,0)), 0)</f>
        <v>0</v>
      </c>
      <c r="AA966" s="9">
        <f t="shared" si="158"/>
        <v>216373.92</v>
      </c>
      <c r="AB966" s="9">
        <f t="shared" si="159"/>
        <v>331508.92000000004</v>
      </c>
    </row>
    <row r="967" spans="1:28" x14ac:dyDescent="0.25">
      <c r="A967" t="str">
        <f t="shared" si="150"/>
        <v>Reeta Hildred</v>
      </c>
      <c r="B967">
        <v>893122882</v>
      </c>
      <c r="C967" t="s">
        <v>1861</v>
      </c>
      <c r="D967" t="s">
        <v>1862</v>
      </c>
      <c r="E967" t="s">
        <v>10</v>
      </c>
      <c r="F967" s="6">
        <v>103112</v>
      </c>
      <c r="G967">
        <f>COUNTIF(deals_closed!D:D,'calculations '!B967)</f>
        <v>20</v>
      </c>
      <c r="H967" s="6">
        <f>SUMIF(deals_closed!D:D,'calculations '!B967,deals_closed!C:C)</f>
        <v>638133</v>
      </c>
      <c r="I967" s="9">
        <f>VLOOKUP(E967,'2018_commission_structure'!$A$22:$I$24,9,FALSE)</f>
        <v>750000</v>
      </c>
      <c r="J967" s="7">
        <f t="shared" si="151"/>
        <v>937500</v>
      </c>
      <c r="K967" s="8">
        <f t="shared" si="152"/>
        <v>1125000</v>
      </c>
      <c r="L967" s="9">
        <f t="shared" si="153"/>
        <v>1500000</v>
      </c>
      <c r="M967" s="10">
        <f t="shared" si="154"/>
        <v>0.85084400000000004</v>
      </c>
      <c r="N967" t="str">
        <f t="shared" si="155"/>
        <v>0-100%</v>
      </c>
      <c r="O967" s="9">
        <f>MIN(I967, H967)*INDEX('2018_commission_structure'!$A$21:$I$24,
MATCH($E967, '2018_commission_structure'!$A$21:$A$24,0),
MATCH(O$1, '2018_commission_structure'!$A$21:$I$21,0))</f>
        <v>95719.95</v>
      </c>
      <c r="P967" s="2">
        <f>IF(H967&gt;I967, MIN(H967-I967, J967-I967)*
INDEX('2018_commission_structure'!$A$21:$I$24,
MATCH($E967, '2018_commission_structure'!$A$21:$A$24, 0),
MATCH(P$1, '2018_commission_structure'!$A$21:$I$21, 0)), 0)</f>
        <v>0</v>
      </c>
      <c r="Q967" s="2">
        <f>IF(H967&gt;J967, MIN(H967-J967, K967-J967)*
INDEX('2018_commission_structure'!$A$21:$I$24,
MATCH($E967, '2018_commission_structure'!$A$21:$A$24, 0),
MATCH(Q$1, '2018_commission_structure'!$A$21:$I$21, 0)), 0)</f>
        <v>0</v>
      </c>
      <c r="R967" s="2">
        <f>IF($H967&gt;K967,MIN($H967-K967,L967-K967)*INDEX('2018_commission_structure'!$A$21:$I$24,MATCH($E967,'2018_commission_structure'!$A$21:$A$24,0),MATCH('calculations '!R$1,'2018_commission_structure'!$A$21:$I$21,0)),0)</f>
        <v>0</v>
      </c>
      <c r="S967" s="2">
        <f>IF($H967&gt;L967, ($H967-L967) *INDEX('2018_commission_structure'!$A$21:$I$24,MATCH($E967, '2018_commission_structure'!$A$21:$A$24,0),MATCH(S$1, '2018_commission_structure'!$A$21:$I$21,0)), 0)</f>
        <v>0</v>
      </c>
      <c r="T967" s="2">
        <f t="shared" si="156"/>
        <v>95719.95</v>
      </c>
      <c r="U967" s="2">
        <f t="shared" si="157"/>
        <v>198831.95</v>
      </c>
      <c r="V967" s="2">
        <f>MIN(I967, H967)*INDEX('2018_commission_structure'!$A$15:$I$18,MATCH($E967, '2018_commission_structure'!$A$15:$A$18,0),MATCH(V$1, '2018_commission_structure'!$A$15:$I$15,0))</f>
        <v>95719.95</v>
      </c>
      <c r="W967" s="2">
        <f>IF(H967&gt;I967, MIN(H967-I967, J967-I967)*INDEX('2018_commission_structure'!$A$15:$I$18,MATCH($E967, '2018_commission_structure'!$A$15:$A$18, 0),MATCH(W$1,'2018_commission_structure'!$A$15:$I$15, 0)), 0)</f>
        <v>0</v>
      </c>
      <c r="X967" s="2">
        <f>IF(H967&gt;J967, MIN(H967-J967, K967-J967)*INDEX('2018_commission_structure'!$A$15:$I$24,MATCH($E967, '2018_commission_structure'!$A$15:$A$18, 0),MATCH(X$1, '2018_commission_structure'!$A$15:$I$15, 0)), 0)</f>
        <v>0</v>
      </c>
      <c r="Y967" s="2">
        <f>IF($H967&gt;K967,MIN($H967-K967,L967-K967)*INDEX('2018_commission_structure'!$A$15:$I$24,MATCH($E967,'2018_commission_structure'!$A$15:$A$18,0),MATCH('calculations '!Y$1,'2018_commission_structure'!$A$15:$I$15,0)),0)</f>
        <v>0</v>
      </c>
      <c r="Z967" s="2">
        <f>IF($H967&gt;L967, ($H967-L967) *INDEX('2018_commission_structure'!$A$15:$I$24,MATCH($E967, '2018_commission_structure'!$A$15:$A$18,0),MATCH(Z$1, '2018_commission_structure'!$A$15:$I$15,0)), 0)</f>
        <v>0</v>
      </c>
      <c r="AA967" s="9">
        <f t="shared" si="158"/>
        <v>95719.95</v>
      </c>
      <c r="AB967" s="9">
        <f t="shared" si="159"/>
        <v>198831.95</v>
      </c>
    </row>
    <row r="968" spans="1:28" x14ac:dyDescent="0.25">
      <c r="A968" t="str">
        <f t="shared" si="150"/>
        <v>Demetri Goatman</v>
      </c>
      <c r="B968">
        <v>5186660353</v>
      </c>
      <c r="C968" t="s">
        <v>1863</v>
      </c>
      <c r="D968" t="s">
        <v>1864</v>
      </c>
      <c r="E968" t="s">
        <v>29</v>
      </c>
      <c r="F968" s="6">
        <v>79767</v>
      </c>
      <c r="G968">
        <f>COUNTIF(deals_closed!D:D,'calculations '!B968)</f>
        <v>27</v>
      </c>
      <c r="H968" s="6">
        <f>SUMIF(deals_closed!D:D,'calculations '!B968,deals_closed!C:C)</f>
        <v>933223</v>
      </c>
      <c r="I968" s="9">
        <f>VLOOKUP(E968,'2018_commission_structure'!$A$22:$I$24,9,FALSE)</f>
        <v>600000</v>
      </c>
      <c r="J968" s="7">
        <f t="shared" si="151"/>
        <v>750000</v>
      </c>
      <c r="K968" s="8">
        <f t="shared" si="152"/>
        <v>900000</v>
      </c>
      <c r="L968" s="9">
        <f t="shared" si="153"/>
        <v>1200000</v>
      </c>
      <c r="M968" s="10">
        <f t="shared" si="154"/>
        <v>1.5553716666666666</v>
      </c>
      <c r="N968" t="str">
        <f t="shared" si="155"/>
        <v>150-200%</v>
      </c>
      <c r="O968" s="9">
        <f>MIN(I968, H968)*INDEX('2018_commission_structure'!$A$21:$I$24,
MATCH($E968, '2018_commission_structure'!$A$21:$A$24,0),
MATCH(O$1, '2018_commission_structure'!$A$21:$I$21,0))</f>
        <v>78000</v>
      </c>
      <c r="P968" s="2">
        <f>IF(H968&gt;I968, MIN(H968-I968, J968-I968)*
INDEX('2018_commission_structure'!$A$21:$I$24,
MATCH($E968, '2018_commission_structure'!$A$21:$A$24, 0),
MATCH(P$1, '2018_commission_structure'!$A$21:$I$21, 0)), 0)</f>
        <v>25500.000000000004</v>
      </c>
      <c r="Q968" s="2">
        <f>IF(H968&gt;J968, MIN(H968-J968, K968-J968)*
INDEX('2018_commission_structure'!$A$21:$I$24,
MATCH($E968, '2018_commission_structure'!$A$21:$A$24, 0),
MATCH(Q$1, '2018_commission_structure'!$A$21:$I$21, 0)), 0)</f>
        <v>31500</v>
      </c>
      <c r="R968" s="2">
        <f>IF($H968&gt;K968,MIN($H968-K968,L968-K968)*INDEX('2018_commission_structure'!$A$21:$I$24,MATCH($E968,'2018_commission_structure'!$A$21:$A$24,0),MATCH('calculations '!R$1,'2018_commission_structure'!$A$21:$I$21,0)),0)</f>
        <v>8637.98</v>
      </c>
      <c r="S968" s="2">
        <f>IF($H968&gt;L968, ($H968-L968) *INDEX('2018_commission_structure'!$A$21:$I$24,MATCH($E968, '2018_commission_structure'!$A$21:$A$24,0),MATCH(S$1, '2018_commission_structure'!$A$21:$I$21,0)), 0)</f>
        <v>0</v>
      </c>
      <c r="T968" s="2">
        <f t="shared" si="156"/>
        <v>143637.98000000001</v>
      </c>
      <c r="U968" s="2">
        <f t="shared" si="157"/>
        <v>223404.98</v>
      </c>
      <c r="V968" s="2">
        <f>MIN(I968, H968)*INDEX('2018_commission_structure'!$A$15:$I$18,MATCH($E968, '2018_commission_structure'!$A$15:$A$18,0),MATCH(V$1, '2018_commission_structure'!$A$15:$I$15,0))</f>
        <v>90000</v>
      </c>
      <c r="W968" s="2">
        <f>IF(H968&gt;I968, MIN(H968-I968, J968-I968)*INDEX('2018_commission_structure'!$A$15:$I$18,MATCH($E968, '2018_commission_structure'!$A$15:$A$18, 0),MATCH(W$1,'2018_commission_structure'!$A$15:$I$15, 0)), 0)</f>
        <v>27000</v>
      </c>
      <c r="X968" s="2">
        <f>IF(H968&gt;J968, MIN(H968-J968, K968-J968)*INDEX('2018_commission_structure'!$A$15:$I$24,MATCH($E968, '2018_commission_structure'!$A$15:$A$18, 0),MATCH(X$1, '2018_commission_structure'!$A$15:$I$15, 0)), 0)</f>
        <v>37500</v>
      </c>
      <c r="Y968" s="2">
        <f>IF($H968&gt;K968,MIN($H968-K968,L968-K968)*INDEX('2018_commission_structure'!$A$15:$I$24,MATCH($E968,'2018_commission_structure'!$A$15:$A$18,0),MATCH('calculations '!Y$1,'2018_commission_structure'!$A$15:$I$15,0)),0)</f>
        <v>9966.9</v>
      </c>
      <c r="Z968" s="2">
        <f>IF($H968&gt;L968, ($H968-L968) *INDEX('2018_commission_structure'!$A$15:$I$24,MATCH($E968, '2018_commission_structure'!$A$15:$A$18,0),MATCH(Z$1, '2018_commission_structure'!$A$15:$I$15,0)), 0)</f>
        <v>0</v>
      </c>
      <c r="AA968" s="9">
        <f t="shared" si="158"/>
        <v>164466.9</v>
      </c>
      <c r="AB968" s="9">
        <f t="shared" si="159"/>
        <v>244233.9</v>
      </c>
    </row>
    <row r="969" spans="1:28" x14ac:dyDescent="0.25">
      <c r="A969" t="str">
        <f t="shared" si="150"/>
        <v>Jamie Simmings</v>
      </c>
      <c r="B969">
        <v>5756920838</v>
      </c>
      <c r="C969" t="s">
        <v>1865</v>
      </c>
      <c r="D969" t="s">
        <v>1866</v>
      </c>
      <c r="E969" t="s">
        <v>7</v>
      </c>
      <c r="F969" s="6">
        <v>34761</v>
      </c>
      <c r="G969">
        <f>COUNTIF(deals_closed!D:D,'calculations '!B969)</f>
        <v>13</v>
      </c>
      <c r="H969" s="6">
        <f>SUMIF(deals_closed!D:D,'calculations '!B969,deals_closed!C:C)</f>
        <v>468615</v>
      </c>
      <c r="I969" s="9">
        <f>VLOOKUP(E969,'2018_commission_structure'!$A$22:$I$24,9,FALSE)</f>
        <v>500000</v>
      </c>
      <c r="J969" s="7">
        <f t="shared" si="151"/>
        <v>625000</v>
      </c>
      <c r="K969" s="8">
        <f t="shared" si="152"/>
        <v>750000</v>
      </c>
      <c r="L969" s="9">
        <f t="shared" si="153"/>
        <v>1000000</v>
      </c>
      <c r="M969" s="10">
        <f t="shared" si="154"/>
        <v>0.93723000000000001</v>
      </c>
      <c r="N969" t="str">
        <f t="shared" si="155"/>
        <v>0-100%</v>
      </c>
      <c r="O969" s="9">
        <f>MIN(I969, H969)*INDEX('2018_commission_structure'!$A$21:$I$24,
MATCH($E969, '2018_commission_structure'!$A$21:$A$24,0),
MATCH(O$1, '2018_commission_structure'!$A$21:$I$21,0))</f>
        <v>46861.5</v>
      </c>
      <c r="P969" s="2">
        <f>IF(H969&gt;I969, MIN(H969-I969, J969-I969)*
INDEX('2018_commission_structure'!$A$21:$I$24,
MATCH($E969, '2018_commission_structure'!$A$21:$A$24, 0),
MATCH(P$1, '2018_commission_structure'!$A$21:$I$21, 0)), 0)</f>
        <v>0</v>
      </c>
      <c r="Q969" s="2">
        <f>IF(H969&gt;J969, MIN(H969-J969, K969-J969)*
INDEX('2018_commission_structure'!$A$21:$I$24,
MATCH($E969, '2018_commission_structure'!$A$21:$A$24, 0),
MATCH(Q$1, '2018_commission_structure'!$A$21:$I$21, 0)), 0)</f>
        <v>0</v>
      </c>
      <c r="R969" s="2">
        <f>IF($H969&gt;K969,MIN($H969-K969,L969-K969)*INDEX('2018_commission_structure'!$A$21:$I$24,MATCH($E969,'2018_commission_structure'!$A$21:$A$24,0),MATCH('calculations '!R$1,'2018_commission_structure'!$A$21:$I$21,0)),0)</f>
        <v>0</v>
      </c>
      <c r="S969" s="2">
        <f>IF($H969&gt;L969, ($H969-L969) *INDEX('2018_commission_structure'!$A$21:$I$24,MATCH($E969, '2018_commission_structure'!$A$21:$A$24,0),MATCH(S$1, '2018_commission_structure'!$A$21:$I$21,0)), 0)</f>
        <v>0</v>
      </c>
      <c r="T969" s="2">
        <f t="shared" si="156"/>
        <v>46861.5</v>
      </c>
      <c r="U969" s="2">
        <f t="shared" si="157"/>
        <v>81622.5</v>
      </c>
      <c r="V969" s="2">
        <f>MIN(I969, H969)*INDEX('2018_commission_structure'!$A$15:$I$18,MATCH($E969, '2018_commission_structure'!$A$15:$A$18,0),MATCH(V$1, '2018_commission_structure'!$A$15:$I$15,0))</f>
        <v>56233.799999999996</v>
      </c>
      <c r="W969" s="2">
        <f>IF(H969&gt;I969, MIN(H969-I969, J969-I969)*INDEX('2018_commission_structure'!$A$15:$I$18,MATCH($E969, '2018_commission_structure'!$A$15:$A$18, 0),MATCH(W$1,'2018_commission_structure'!$A$15:$I$15, 0)), 0)</f>
        <v>0</v>
      </c>
      <c r="X969" s="2">
        <f>IF(H969&gt;J969, MIN(H969-J969, K969-J969)*INDEX('2018_commission_structure'!$A$15:$I$24,MATCH($E969, '2018_commission_structure'!$A$15:$A$18, 0),MATCH(X$1, '2018_commission_structure'!$A$15:$I$15, 0)), 0)</f>
        <v>0</v>
      </c>
      <c r="Y969" s="2">
        <f>IF($H969&gt;K969,MIN($H969-K969,L969-K969)*INDEX('2018_commission_structure'!$A$15:$I$24,MATCH($E969,'2018_commission_structure'!$A$15:$A$18,0),MATCH('calculations '!Y$1,'2018_commission_structure'!$A$15:$I$15,0)),0)</f>
        <v>0</v>
      </c>
      <c r="Z969" s="2">
        <f>IF($H969&gt;L969, ($H969-L969) *INDEX('2018_commission_structure'!$A$15:$I$24,MATCH($E969, '2018_commission_structure'!$A$15:$A$18,0),MATCH(Z$1, '2018_commission_structure'!$A$15:$I$15,0)), 0)</f>
        <v>0</v>
      </c>
      <c r="AA969" s="9">
        <f t="shared" si="158"/>
        <v>56233.799999999996</v>
      </c>
      <c r="AB969" s="9">
        <f t="shared" si="159"/>
        <v>90994.799999999988</v>
      </c>
    </row>
    <row r="970" spans="1:28" x14ac:dyDescent="0.25">
      <c r="A970" t="str">
        <f t="shared" si="150"/>
        <v>Neil Perritt</v>
      </c>
      <c r="B970">
        <v>6172549286</v>
      </c>
      <c r="C970" t="s">
        <v>157</v>
      </c>
      <c r="D970" t="s">
        <v>1867</v>
      </c>
      <c r="E970" t="s">
        <v>29</v>
      </c>
      <c r="F970" s="6">
        <v>67585</v>
      </c>
      <c r="G970">
        <f>COUNTIF(deals_closed!D:D,'calculations '!B970)</f>
        <v>22</v>
      </c>
      <c r="H970" s="6">
        <f>SUMIF(deals_closed!D:D,'calculations '!B970,deals_closed!C:C)</f>
        <v>732905</v>
      </c>
      <c r="I970" s="9">
        <f>VLOOKUP(E970,'2018_commission_structure'!$A$22:$I$24,9,FALSE)</f>
        <v>600000</v>
      </c>
      <c r="J970" s="7">
        <f t="shared" si="151"/>
        <v>750000</v>
      </c>
      <c r="K970" s="8">
        <f t="shared" si="152"/>
        <v>900000</v>
      </c>
      <c r="L970" s="9">
        <f t="shared" si="153"/>
        <v>1200000</v>
      </c>
      <c r="M970" s="10">
        <f t="shared" si="154"/>
        <v>1.2215083333333334</v>
      </c>
      <c r="N970" t="str">
        <f t="shared" si="155"/>
        <v>100-125%</v>
      </c>
      <c r="O970" s="9">
        <f>MIN(I970, H970)*INDEX('2018_commission_structure'!$A$21:$I$24,
MATCH($E970, '2018_commission_structure'!$A$21:$A$24,0),
MATCH(O$1, '2018_commission_structure'!$A$21:$I$21,0))</f>
        <v>78000</v>
      </c>
      <c r="P970" s="2">
        <f>IF(H970&gt;I970, MIN(H970-I970, J970-I970)*
INDEX('2018_commission_structure'!$A$21:$I$24,
MATCH($E970, '2018_commission_structure'!$A$21:$A$24, 0),
MATCH(P$1, '2018_commission_structure'!$A$21:$I$21, 0)), 0)</f>
        <v>22593.850000000002</v>
      </c>
      <c r="Q970" s="2">
        <f>IF(H970&gt;J970, MIN(H970-J970, K970-J970)*
INDEX('2018_commission_structure'!$A$21:$I$24,
MATCH($E970, '2018_commission_structure'!$A$21:$A$24, 0),
MATCH(Q$1, '2018_commission_structure'!$A$21:$I$21, 0)), 0)</f>
        <v>0</v>
      </c>
      <c r="R970" s="2">
        <f>IF($H970&gt;K970,MIN($H970-K970,L970-K970)*INDEX('2018_commission_structure'!$A$21:$I$24,MATCH($E970,'2018_commission_structure'!$A$21:$A$24,0),MATCH('calculations '!R$1,'2018_commission_structure'!$A$21:$I$21,0)),0)</f>
        <v>0</v>
      </c>
      <c r="S970" s="2">
        <f>IF($H970&gt;L970, ($H970-L970) *INDEX('2018_commission_structure'!$A$21:$I$24,MATCH($E970, '2018_commission_structure'!$A$21:$A$24,0),MATCH(S$1, '2018_commission_structure'!$A$21:$I$21,0)), 0)</f>
        <v>0</v>
      </c>
      <c r="T970" s="2">
        <f t="shared" si="156"/>
        <v>100593.85</v>
      </c>
      <c r="U970" s="2">
        <f t="shared" si="157"/>
        <v>168178.85</v>
      </c>
      <c r="V970" s="2">
        <f>MIN(I970, H970)*INDEX('2018_commission_structure'!$A$15:$I$18,MATCH($E970, '2018_commission_structure'!$A$15:$A$18,0),MATCH(V$1, '2018_commission_structure'!$A$15:$I$15,0))</f>
        <v>90000</v>
      </c>
      <c r="W970" s="2">
        <f>IF(H970&gt;I970, MIN(H970-I970, J970-I970)*INDEX('2018_commission_structure'!$A$15:$I$18,MATCH($E970, '2018_commission_structure'!$A$15:$A$18, 0),MATCH(W$1,'2018_commission_structure'!$A$15:$I$15, 0)), 0)</f>
        <v>23922.899999999998</v>
      </c>
      <c r="X970" s="2">
        <f>IF(H970&gt;J970, MIN(H970-J970, K970-J970)*INDEX('2018_commission_structure'!$A$15:$I$24,MATCH($E970, '2018_commission_structure'!$A$15:$A$18, 0),MATCH(X$1, '2018_commission_structure'!$A$15:$I$15, 0)), 0)</f>
        <v>0</v>
      </c>
      <c r="Y970" s="2">
        <f>IF($H970&gt;K970,MIN($H970-K970,L970-K970)*INDEX('2018_commission_structure'!$A$15:$I$24,MATCH($E970,'2018_commission_structure'!$A$15:$A$18,0),MATCH('calculations '!Y$1,'2018_commission_structure'!$A$15:$I$15,0)),0)</f>
        <v>0</v>
      </c>
      <c r="Z970" s="2">
        <f>IF($H970&gt;L970, ($H970-L970) *INDEX('2018_commission_structure'!$A$15:$I$24,MATCH($E970, '2018_commission_structure'!$A$15:$A$18,0),MATCH(Z$1, '2018_commission_structure'!$A$15:$I$15,0)), 0)</f>
        <v>0</v>
      </c>
      <c r="AA970" s="9">
        <f t="shared" si="158"/>
        <v>113922.9</v>
      </c>
      <c r="AB970" s="9">
        <f t="shared" si="159"/>
        <v>181507.9</v>
      </c>
    </row>
    <row r="971" spans="1:28" x14ac:dyDescent="0.25">
      <c r="A971" t="str">
        <f t="shared" si="150"/>
        <v>Fianna Restorick</v>
      </c>
      <c r="B971">
        <v>5341512014</v>
      </c>
      <c r="C971" t="s">
        <v>1868</v>
      </c>
      <c r="D971" t="s">
        <v>1869</v>
      </c>
      <c r="E971" t="s">
        <v>7</v>
      </c>
      <c r="F971" s="6">
        <v>57651</v>
      </c>
      <c r="G971">
        <f>COUNTIF(deals_closed!D:D,'calculations '!B971)</f>
        <v>14</v>
      </c>
      <c r="H971" s="6">
        <f>SUMIF(deals_closed!D:D,'calculations '!B971,deals_closed!C:C)</f>
        <v>474985</v>
      </c>
      <c r="I971" s="9">
        <f>VLOOKUP(E971,'2018_commission_structure'!$A$22:$I$24,9,FALSE)</f>
        <v>500000</v>
      </c>
      <c r="J971" s="7">
        <f t="shared" si="151"/>
        <v>625000</v>
      </c>
      <c r="K971" s="8">
        <f t="shared" si="152"/>
        <v>750000</v>
      </c>
      <c r="L971" s="9">
        <f t="shared" si="153"/>
        <v>1000000</v>
      </c>
      <c r="M971" s="10">
        <f t="shared" si="154"/>
        <v>0.94996999999999998</v>
      </c>
      <c r="N971" t="str">
        <f t="shared" si="155"/>
        <v>0-100%</v>
      </c>
      <c r="O971" s="9">
        <f>MIN(I971, H971)*INDEX('2018_commission_structure'!$A$21:$I$24,
MATCH($E971, '2018_commission_structure'!$A$21:$A$24,0),
MATCH(O$1, '2018_commission_structure'!$A$21:$I$21,0))</f>
        <v>47498.5</v>
      </c>
      <c r="P971" s="2">
        <f>IF(H971&gt;I971, MIN(H971-I971, J971-I971)*
INDEX('2018_commission_structure'!$A$21:$I$24,
MATCH($E971, '2018_commission_structure'!$A$21:$A$24, 0),
MATCH(P$1, '2018_commission_structure'!$A$21:$I$21, 0)), 0)</f>
        <v>0</v>
      </c>
      <c r="Q971" s="2">
        <f>IF(H971&gt;J971, MIN(H971-J971, K971-J971)*
INDEX('2018_commission_structure'!$A$21:$I$24,
MATCH($E971, '2018_commission_structure'!$A$21:$A$24, 0),
MATCH(Q$1, '2018_commission_structure'!$A$21:$I$21, 0)), 0)</f>
        <v>0</v>
      </c>
      <c r="R971" s="2">
        <f>IF($H971&gt;K971,MIN($H971-K971,L971-K971)*INDEX('2018_commission_structure'!$A$21:$I$24,MATCH($E971,'2018_commission_structure'!$A$21:$A$24,0),MATCH('calculations '!R$1,'2018_commission_structure'!$A$21:$I$21,0)),0)</f>
        <v>0</v>
      </c>
      <c r="S971" s="2">
        <f>IF($H971&gt;L971, ($H971-L971) *INDEX('2018_commission_structure'!$A$21:$I$24,MATCH($E971, '2018_commission_structure'!$A$21:$A$24,0),MATCH(S$1, '2018_commission_structure'!$A$21:$I$21,0)), 0)</f>
        <v>0</v>
      </c>
      <c r="T971" s="2">
        <f t="shared" si="156"/>
        <v>47498.5</v>
      </c>
      <c r="U971" s="2">
        <f t="shared" si="157"/>
        <v>105149.5</v>
      </c>
      <c r="V971" s="2">
        <f>MIN(I971, H971)*INDEX('2018_commission_structure'!$A$15:$I$18,MATCH($E971, '2018_commission_structure'!$A$15:$A$18,0),MATCH(V$1, '2018_commission_structure'!$A$15:$I$15,0))</f>
        <v>56998.2</v>
      </c>
      <c r="W971" s="2">
        <f>IF(H971&gt;I971, MIN(H971-I971, J971-I971)*INDEX('2018_commission_structure'!$A$15:$I$18,MATCH($E971, '2018_commission_structure'!$A$15:$A$18, 0),MATCH(W$1,'2018_commission_structure'!$A$15:$I$15, 0)), 0)</f>
        <v>0</v>
      </c>
      <c r="X971" s="2">
        <f>IF(H971&gt;J971, MIN(H971-J971, K971-J971)*INDEX('2018_commission_structure'!$A$15:$I$24,MATCH($E971, '2018_commission_structure'!$A$15:$A$18, 0),MATCH(X$1, '2018_commission_structure'!$A$15:$I$15, 0)), 0)</f>
        <v>0</v>
      </c>
      <c r="Y971" s="2">
        <f>IF($H971&gt;K971,MIN($H971-K971,L971-K971)*INDEX('2018_commission_structure'!$A$15:$I$24,MATCH($E971,'2018_commission_structure'!$A$15:$A$18,0),MATCH('calculations '!Y$1,'2018_commission_structure'!$A$15:$I$15,0)),0)</f>
        <v>0</v>
      </c>
      <c r="Z971" s="2">
        <f>IF($H971&gt;L971, ($H971-L971) *INDEX('2018_commission_structure'!$A$15:$I$24,MATCH($E971, '2018_commission_structure'!$A$15:$A$18,0),MATCH(Z$1, '2018_commission_structure'!$A$15:$I$15,0)), 0)</f>
        <v>0</v>
      </c>
      <c r="AA971" s="9">
        <f t="shared" si="158"/>
        <v>56998.2</v>
      </c>
      <c r="AB971" s="9">
        <f t="shared" si="159"/>
        <v>114649.2</v>
      </c>
    </row>
    <row r="972" spans="1:28" x14ac:dyDescent="0.25">
      <c r="A972" t="str">
        <f t="shared" si="150"/>
        <v>Xymenes Stallard</v>
      </c>
      <c r="B972">
        <v>9491257560</v>
      </c>
      <c r="C972" t="s">
        <v>1870</v>
      </c>
      <c r="D972" t="s">
        <v>1871</v>
      </c>
      <c r="E972" t="s">
        <v>29</v>
      </c>
      <c r="F972" s="6">
        <v>66363</v>
      </c>
      <c r="G972">
        <f>COUNTIF(deals_closed!D:D,'calculations '!B972)</f>
        <v>24</v>
      </c>
      <c r="H972" s="6">
        <f>SUMIF(deals_closed!D:D,'calculations '!B972,deals_closed!C:C)</f>
        <v>862004</v>
      </c>
      <c r="I972" s="9">
        <f>VLOOKUP(E972,'2018_commission_structure'!$A$22:$I$24,9,FALSE)</f>
        <v>600000</v>
      </c>
      <c r="J972" s="7">
        <f t="shared" si="151"/>
        <v>750000</v>
      </c>
      <c r="K972" s="8">
        <f t="shared" si="152"/>
        <v>900000</v>
      </c>
      <c r="L972" s="9">
        <f t="shared" si="153"/>
        <v>1200000</v>
      </c>
      <c r="M972" s="10">
        <f t="shared" si="154"/>
        <v>1.4366733333333332</v>
      </c>
      <c r="N972" t="str">
        <f t="shared" si="155"/>
        <v>125-150%</v>
      </c>
      <c r="O972" s="9">
        <f>MIN(I972, H972)*INDEX('2018_commission_structure'!$A$21:$I$24,
MATCH($E972, '2018_commission_structure'!$A$21:$A$24,0),
MATCH(O$1, '2018_commission_structure'!$A$21:$I$21,0))</f>
        <v>78000</v>
      </c>
      <c r="P972" s="2">
        <f>IF(H972&gt;I972, MIN(H972-I972, J972-I972)*
INDEX('2018_commission_structure'!$A$21:$I$24,
MATCH($E972, '2018_commission_structure'!$A$21:$A$24, 0),
MATCH(P$1, '2018_commission_structure'!$A$21:$I$21, 0)), 0)</f>
        <v>25500.000000000004</v>
      </c>
      <c r="Q972" s="2">
        <f>IF(H972&gt;J972, MIN(H972-J972, K972-J972)*
INDEX('2018_commission_structure'!$A$21:$I$24,
MATCH($E972, '2018_commission_structure'!$A$21:$A$24, 0),
MATCH(Q$1, '2018_commission_structure'!$A$21:$I$21, 0)), 0)</f>
        <v>23520.84</v>
      </c>
      <c r="R972" s="2">
        <f>IF($H972&gt;K972,MIN($H972-K972,L972-K972)*INDEX('2018_commission_structure'!$A$21:$I$24,MATCH($E972,'2018_commission_structure'!$A$21:$A$24,0),MATCH('calculations '!R$1,'2018_commission_structure'!$A$21:$I$21,0)),0)</f>
        <v>0</v>
      </c>
      <c r="S972" s="2">
        <f>IF($H972&gt;L972, ($H972-L972) *INDEX('2018_commission_structure'!$A$21:$I$24,MATCH($E972, '2018_commission_structure'!$A$21:$A$24,0),MATCH(S$1, '2018_commission_structure'!$A$21:$I$21,0)), 0)</f>
        <v>0</v>
      </c>
      <c r="T972" s="2">
        <f t="shared" si="156"/>
        <v>127020.84</v>
      </c>
      <c r="U972" s="2">
        <f t="shared" si="157"/>
        <v>193383.84</v>
      </c>
      <c r="V972" s="2">
        <f>MIN(I972, H972)*INDEX('2018_commission_structure'!$A$15:$I$18,MATCH($E972, '2018_commission_structure'!$A$15:$A$18,0),MATCH(V$1, '2018_commission_structure'!$A$15:$I$15,0))</f>
        <v>90000</v>
      </c>
      <c r="W972" s="2">
        <f>IF(H972&gt;I972, MIN(H972-I972, J972-I972)*INDEX('2018_commission_structure'!$A$15:$I$18,MATCH($E972, '2018_commission_structure'!$A$15:$A$18, 0),MATCH(W$1,'2018_commission_structure'!$A$15:$I$15, 0)), 0)</f>
        <v>27000</v>
      </c>
      <c r="X972" s="2">
        <f>IF(H972&gt;J972, MIN(H972-J972, K972-J972)*INDEX('2018_commission_structure'!$A$15:$I$24,MATCH($E972, '2018_commission_structure'!$A$15:$A$18, 0),MATCH(X$1, '2018_commission_structure'!$A$15:$I$15, 0)), 0)</f>
        <v>28001</v>
      </c>
      <c r="Y972" s="2">
        <f>IF($H972&gt;K972,MIN($H972-K972,L972-K972)*INDEX('2018_commission_structure'!$A$15:$I$24,MATCH($E972,'2018_commission_structure'!$A$15:$A$18,0),MATCH('calculations '!Y$1,'2018_commission_structure'!$A$15:$I$15,0)),0)</f>
        <v>0</v>
      </c>
      <c r="Z972" s="2">
        <f>IF($H972&gt;L972, ($H972-L972) *INDEX('2018_commission_structure'!$A$15:$I$24,MATCH($E972, '2018_commission_structure'!$A$15:$A$18,0),MATCH(Z$1, '2018_commission_structure'!$A$15:$I$15,0)), 0)</f>
        <v>0</v>
      </c>
      <c r="AA972" s="9">
        <f t="shared" si="158"/>
        <v>145001</v>
      </c>
      <c r="AB972" s="9">
        <f t="shared" si="159"/>
        <v>211364</v>
      </c>
    </row>
    <row r="973" spans="1:28" x14ac:dyDescent="0.25">
      <c r="A973" t="str">
        <f t="shared" si="150"/>
        <v>Daniela McMichael</v>
      </c>
      <c r="B973">
        <v>7521557441</v>
      </c>
      <c r="C973" t="s">
        <v>1872</v>
      </c>
      <c r="D973" t="s">
        <v>1873</v>
      </c>
      <c r="E973" t="s">
        <v>10</v>
      </c>
      <c r="F973" s="6">
        <v>91279</v>
      </c>
      <c r="G973">
        <f>COUNTIF(deals_closed!D:D,'calculations '!B973)</f>
        <v>15</v>
      </c>
      <c r="H973" s="6">
        <f>SUMIF(deals_closed!D:D,'calculations '!B973,deals_closed!C:C)</f>
        <v>437601</v>
      </c>
      <c r="I973" s="9">
        <f>VLOOKUP(E973,'2018_commission_structure'!$A$22:$I$24,9,FALSE)</f>
        <v>750000</v>
      </c>
      <c r="J973" s="7">
        <f t="shared" si="151"/>
        <v>937500</v>
      </c>
      <c r="K973" s="8">
        <f t="shared" si="152"/>
        <v>1125000</v>
      </c>
      <c r="L973" s="9">
        <f t="shared" si="153"/>
        <v>1500000</v>
      </c>
      <c r="M973" s="10">
        <f t="shared" si="154"/>
        <v>0.58346799999999999</v>
      </c>
      <c r="N973" t="str">
        <f t="shared" si="155"/>
        <v>0-100%</v>
      </c>
      <c r="O973" s="9">
        <f>MIN(I973, H973)*INDEX('2018_commission_structure'!$A$21:$I$24,
MATCH($E973, '2018_commission_structure'!$A$21:$A$24,0),
MATCH(O$1, '2018_commission_structure'!$A$21:$I$21,0))</f>
        <v>65640.149999999994</v>
      </c>
      <c r="P973" s="2">
        <f>IF(H973&gt;I973, MIN(H973-I973, J973-I973)*
INDEX('2018_commission_structure'!$A$21:$I$24,
MATCH($E973, '2018_commission_structure'!$A$21:$A$24, 0),
MATCH(P$1, '2018_commission_structure'!$A$21:$I$21, 0)), 0)</f>
        <v>0</v>
      </c>
      <c r="Q973" s="2">
        <f>IF(H973&gt;J973, MIN(H973-J973, K973-J973)*
INDEX('2018_commission_structure'!$A$21:$I$24,
MATCH($E973, '2018_commission_structure'!$A$21:$A$24, 0),
MATCH(Q$1, '2018_commission_structure'!$A$21:$I$21, 0)), 0)</f>
        <v>0</v>
      </c>
      <c r="R973" s="2">
        <f>IF($H973&gt;K973,MIN($H973-K973,L973-K973)*INDEX('2018_commission_structure'!$A$21:$I$24,MATCH($E973,'2018_commission_structure'!$A$21:$A$24,0),MATCH('calculations '!R$1,'2018_commission_structure'!$A$21:$I$21,0)),0)</f>
        <v>0</v>
      </c>
      <c r="S973" s="2">
        <f>IF($H973&gt;L973, ($H973-L973) *INDEX('2018_commission_structure'!$A$21:$I$24,MATCH($E973, '2018_commission_structure'!$A$21:$A$24,0),MATCH(S$1, '2018_commission_structure'!$A$21:$I$21,0)), 0)</f>
        <v>0</v>
      </c>
      <c r="T973" s="2">
        <f t="shared" si="156"/>
        <v>65640.149999999994</v>
      </c>
      <c r="U973" s="2">
        <f t="shared" si="157"/>
        <v>156919.15</v>
      </c>
      <c r="V973" s="2">
        <f>MIN(I973, H973)*INDEX('2018_commission_structure'!$A$15:$I$18,MATCH($E973, '2018_commission_structure'!$A$15:$A$18,0),MATCH(V$1, '2018_commission_structure'!$A$15:$I$15,0))</f>
        <v>65640.149999999994</v>
      </c>
      <c r="W973" s="2">
        <f>IF(H973&gt;I973, MIN(H973-I973, J973-I973)*INDEX('2018_commission_structure'!$A$15:$I$18,MATCH($E973, '2018_commission_structure'!$A$15:$A$18, 0),MATCH(W$1,'2018_commission_structure'!$A$15:$I$15, 0)), 0)</f>
        <v>0</v>
      </c>
      <c r="X973" s="2">
        <f>IF(H973&gt;J973, MIN(H973-J973, K973-J973)*INDEX('2018_commission_structure'!$A$15:$I$24,MATCH($E973, '2018_commission_structure'!$A$15:$A$18, 0),MATCH(X$1, '2018_commission_structure'!$A$15:$I$15, 0)), 0)</f>
        <v>0</v>
      </c>
      <c r="Y973" s="2">
        <f>IF($H973&gt;K973,MIN($H973-K973,L973-K973)*INDEX('2018_commission_structure'!$A$15:$I$24,MATCH($E973,'2018_commission_structure'!$A$15:$A$18,0),MATCH('calculations '!Y$1,'2018_commission_structure'!$A$15:$I$15,0)),0)</f>
        <v>0</v>
      </c>
      <c r="Z973" s="2">
        <f>IF($H973&gt;L973, ($H973-L973) *INDEX('2018_commission_structure'!$A$15:$I$24,MATCH($E973, '2018_commission_structure'!$A$15:$A$18,0),MATCH(Z$1, '2018_commission_structure'!$A$15:$I$15,0)), 0)</f>
        <v>0</v>
      </c>
      <c r="AA973" s="9">
        <f t="shared" si="158"/>
        <v>65640.149999999994</v>
      </c>
      <c r="AB973" s="9">
        <f t="shared" si="159"/>
        <v>156919.15</v>
      </c>
    </row>
    <row r="974" spans="1:28" x14ac:dyDescent="0.25">
      <c r="A974" t="str">
        <f t="shared" si="150"/>
        <v>Bernelle Blint</v>
      </c>
      <c r="B974">
        <v>6106380341</v>
      </c>
      <c r="C974" t="s">
        <v>1874</v>
      </c>
      <c r="D974" t="s">
        <v>1875</v>
      </c>
      <c r="E974" t="s">
        <v>29</v>
      </c>
      <c r="F974" s="6">
        <v>57050</v>
      </c>
      <c r="G974">
        <f>COUNTIF(deals_closed!D:D,'calculations '!B974)</f>
        <v>14</v>
      </c>
      <c r="H974" s="6">
        <f>SUMIF(deals_closed!D:D,'calculations '!B974,deals_closed!C:C)</f>
        <v>412896</v>
      </c>
      <c r="I974" s="9">
        <f>VLOOKUP(E974,'2018_commission_structure'!$A$22:$I$24,9,FALSE)</f>
        <v>600000</v>
      </c>
      <c r="J974" s="7">
        <f t="shared" si="151"/>
        <v>750000</v>
      </c>
      <c r="K974" s="8">
        <f t="shared" si="152"/>
        <v>900000</v>
      </c>
      <c r="L974" s="9">
        <f t="shared" si="153"/>
        <v>1200000</v>
      </c>
      <c r="M974" s="10">
        <f t="shared" si="154"/>
        <v>0.68815999999999999</v>
      </c>
      <c r="N974" t="str">
        <f t="shared" si="155"/>
        <v>0-100%</v>
      </c>
      <c r="O974" s="9">
        <f>MIN(I974, H974)*INDEX('2018_commission_structure'!$A$21:$I$24,
MATCH($E974, '2018_commission_structure'!$A$21:$A$24,0),
MATCH(O$1, '2018_commission_structure'!$A$21:$I$21,0))</f>
        <v>53676.480000000003</v>
      </c>
      <c r="P974" s="2">
        <f>IF(H974&gt;I974, MIN(H974-I974, J974-I974)*
INDEX('2018_commission_structure'!$A$21:$I$24,
MATCH($E974, '2018_commission_structure'!$A$21:$A$24, 0),
MATCH(P$1, '2018_commission_structure'!$A$21:$I$21, 0)), 0)</f>
        <v>0</v>
      </c>
      <c r="Q974" s="2">
        <f>IF(H974&gt;J974, MIN(H974-J974, K974-J974)*
INDEX('2018_commission_structure'!$A$21:$I$24,
MATCH($E974, '2018_commission_structure'!$A$21:$A$24, 0),
MATCH(Q$1, '2018_commission_structure'!$A$21:$I$21, 0)), 0)</f>
        <v>0</v>
      </c>
      <c r="R974" s="2">
        <f>IF($H974&gt;K974,MIN($H974-K974,L974-K974)*INDEX('2018_commission_structure'!$A$21:$I$24,MATCH($E974,'2018_commission_structure'!$A$21:$A$24,0),MATCH('calculations '!R$1,'2018_commission_structure'!$A$21:$I$21,0)),0)</f>
        <v>0</v>
      </c>
      <c r="S974" s="2">
        <f>IF($H974&gt;L974, ($H974-L974) *INDEX('2018_commission_structure'!$A$21:$I$24,MATCH($E974, '2018_commission_structure'!$A$21:$A$24,0),MATCH(S$1, '2018_commission_structure'!$A$21:$I$21,0)), 0)</f>
        <v>0</v>
      </c>
      <c r="T974" s="2">
        <f t="shared" si="156"/>
        <v>53676.480000000003</v>
      </c>
      <c r="U974" s="2">
        <f t="shared" si="157"/>
        <v>110726.48000000001</v>
      </c>
      <c r="V974" s="2">
        <f>MIN(I974, H974)*INDEX('2018_commission_structure'!$A$15:$I$18,MATCH($E974, '2018_commission_structure'!$A$15:$A$18,0),MATCH(V$1, '2018_commission_structure'!$A$15:$I$15,0))</f>
        <v>61934.399999999994</v>
      </c>
      <c r="W974" s="2">
        <f>IF(H974&gt;I974, MIN(H974-I974, J974-I974)*INDEX('2018_commission_structure'!$A$15:$I$18,MATCH($E974, '2018_commission_structure'!$A$15:$A$18, 0),MATCH(W$1,'2018_commission_structure'!$A$15:$I$15, 0)), 0)</f>
        <v>0</v>
      </c>
      <c r="X974" s="2">
        <f>IF(H974&gt;J974, MIN(H974-J974, K974-J974)*INDEX('2018_commission_structure'!$A$15:$I$24,MATCH($E974, '2018_commission_structure'!$A$15:$A$18, 0),MATCH(X$1, '2018_commission_structure'!$A$15:$I$15, 0)), 0)</f>
        <v>0</v>
      </c>
      <c r="Y974" s="2">
        <f>IF($H974&gt;K974,MIN($H974-K974,L974-K974)*INDEX('2018_commission_structure'!$A$15:$I$24,MATCH($E974,'2018_commission_structure'!$A$15:$A$18,0),MATCH('calculations '!Y$1,'2018_commission_structure'!$A$15:$I$15,0)),0)</f>
        <v>0</v>
      </c>
      <c r="Z974" s="2">
        <f>IF($H974&gt;L974, ($H974-L974) *INDEX('2018_commission_structure'!$A$15:$I$24,MATCH($E974, '2018_commission_structure'!$A$15:$A$18,0),MATCH(Z$1, '2018_commission_structure'!$A$15:$I$15,0)), 0)</f>
        <v>0</v>
      </c>
      <c r="AA974" s="9">
        <f t="shared" si="158"/>
        <v>61934.399999999994</v>
      </c>
      <c r="AB974" s="9">
        <f t="shared" si="159"/>
        <v>118984.4</v>
      </c>
    </row>
    <row r="975" spans="1:28" x14ac:dyDescent="0.25">
      <c r="A975" t="str">
        <f t="shared" si="150"/>
        <v>Guilbert Duckett</v>
      </c>
      <c r="B975">
        <v>9434604370</v>
      </c>
      <c r="C975" t="s">
        <v>1876</v>
      </c>
      <c r="D975" t="s">
        <v>1877</v>
      </c>
      <c r="E975" t="s">
        <v>29</v>
      </c>
      <c r="F975" s="6">
        <v>69644</v>
      </c>
      <c r="G975">
        <f>COUNTIF(deals_closed!D:D,'calculations '!B975)</f>
        <v>14</v>
      </c>
      <c r="H975" s="6">
        <f>SUMIF(deals_closed!D:D,'calculations '!B975,deals_closed!C:C)</f>
        <v>360151</v>
      </c>
      <c r="I975" s="9">
        <f>VLOOKUP(E975,'2018_commission_structure'!$A$22:$I$24,9,FALSE)</f>
        <v>600000</v>
      </c>
      <c r="J975" s="7">
        <f t="shared" si="151"/>
        <v>750000</v>
      </c>
      <c r="K975" s="8">
        <f t="shared" si="152"/>
        <v>900000</v>
      </c>
      <c r="L975" s="9">
        <f t="shared" si="153"/>
        <v>1200000</v>
      </c>
      <c r="M975" s="10">
        <f t="shared" si="154"/>
        <v>0.60025166666666663</v>
      </c>
      <c r="N975" t="str">
        <f t="shared" si="155"/>
        <v>0-100%</v>
      </c>
      <c r="O975" s="9">
        <f>MIN(I975, H975)*INDEX('2018_commission_structure'!$A$21:$I$24,
MATCH($E975, '2018_commission_structure'!$A$21:$A$24,0),
MATCH(O$1, '2018_commission_structure'!$A$21:$I$21,0))</f>
        <v>46819.630000000005</v>
      </c>
      <c r="P975" s="2">
        <f>IF(H975&gt;I975, MIN(H975-I975, J975-I975)*
INDEX('2018_commission_structure'!$A$21:$I$24,
MATCH($E975, '2018_commission_structure'!$A$21:$A$24, 0),
MATCH(P$1, '2018_commission_structure'!$A$21:$I$21, 0)), 0)</f>
        <v>0</v>
      </c>
      <c r="Q975" s="2">
        <f>IF(H975&gt;J975, MIN(H975-J975, K975-J975)*
INDEX('2018_commission_structure'!$A$21:$I$24,
MATCH($E975, '2018_commission_structure'!$A$21:$A$24, 0),
MATCH(Q$1, '2018_commission_structure'!$A$21:$I$21, 0)), 0)</f>
        <v>0</v>
      </c>
      <c r="R975" s="2">
        <f>IF($H975&gt;K975,MIN($H975-K975,L975-K975)*INDEX('2018_commission_structure'!$A$21:$I$24,MATCH($E975,'2018_commission_structure'!$A$21:$A$24,0),MATCH('calculations '!R$1,'2018_commission_structure'!$A$21:$I$21,0)),0)</f>
        <v>0</v>
      </c>
      <c r="S975" s="2">
        <f>IF($H975&gt;L975, ($H975-L975) *INDEX('2018_commission_structure'!$A$21:$I$24,MATCH($E975, '2018_commission_structure'!$A$21:$A$24,0),MATCH(S$1, '2018_commission_structure'!$A$21:$I$21,0)), 0)</f>
        <v>0</v>
      </c>
      <c r="T975" s="2">
        <f t="shared" si="156"/>
        <v>46819.630000000005</v>
      </c>
      <c r="U975" s="2">
        <f t="shared" si="157"/>
        <v>116463.63</v>
      </c>
      <c r="V975" s="2">
        <f>MIN(I975, H975)*INDEX('2018_commission_structure'!$A$15:$I$18,MATCH($E975, '2018_commission_structure'!$A$15:$A$18,0),MATCH(V$1, '2018_commission_structure'!$A$15:$I$15,0))</f>
        <v>54022.65</v>
      </c>
      <c r="W975" s="2">
        <f>IF(H975&gt;I975, MIN(H975-I975, J975-I975)*INDEX('2018_commission_structure'!$A$15:$I$18,MATCH($E975, '2018_commission_structure'!$A$15:$A$18, 0),MATCH(W$1,'2018_commission_structure'!$A$15:$I$15, 0)), 0)</f>
        <v>0</v>
      </c>
      <c r="X975" s="2">
        <f>IF(H975&gt;J975, MIN(H975-J975, K975-J975)*INDEX('2018_commission_structure'!$A$15:$I$24,MATCH($E975, '2018_commission_structure'!$A$15:$A$18, 0),MATCH(X$1, '2018_commission_structure'!$A$15:$I$15, 0)), 0)</f>
        <v>0</v>
      </c>
      <c r="Y975" s="2">
        <f>IF($H975&gt;K975,MIN($H975-K975,L975-K975)*INDEX('2018_commission_structure'!$A$15:$I$24,MATCH($E975,'2018_commission_structure'!$A$15:$A$18,0),MATCH('calculations '!Y$1,'2018_commission_structure'!$A$15:$I$15,0)),0)</f>
        <v>0</v>
      </c>
      <c r="Z975" s="2">
        <f>IF($H975&gt;L975, ($H975-L975) *INDEX('2018_commission_structure'!$A$15:$I$24,MATCH($E975, '2018_commission_structure'!$A$15:$A$18,0),MATCH(Z$1, '2018_commission_structure'!$A$15:$I$15,0)), 0)</f>
        <v>0</v>
      </c>
      <c r="AA975" s="9">
        <f t="shared" si="158"/>
        <v>54022.65</v>
      </c>
      <c r="AB975" s="9">
        <f t="shared" si="159"/>
        <v>123666.65</v>
      </c>
    </row>
    <row r="976" spans="1:28" x14ac:dyDescent="0.25">
      <c r="A976" t="str">
        <f t="shared" si="150"/>
        <v>Dionis Climie</v>
      </c>
      <c r="B976">
        <v>8731494560</v>
      </c>
      <c r="C976" t="s">
        <v>1749</v>
      </c>
      <c r="D976" t="s">
        <v>1878</v>
      </c>
      <c r="E976" t="s">
        <v>29</v>
      </c>
      <c r="F976" s="6">
        <v>77055</v>
      </c>
      <c r="G976">
        <f>COUNTIF(deals_closed!D:D,'calculations '!B976)</f>
        <v>20</v>
      </c>
      <c r="H976" s="6">
        <f>SUMIF(deals_closed!D:D,'calculations '!B976,deals_closed!C:C)</f>
        <v>671623</v>
      </c>
      <c r="I976" s="9">
        <f>VLOOKUP(E976,'2018_commission_structure'!$A$22:$I$24,9,FALSE)</f>
        <v>600000</v>
      </c>
      <c r="J976" s="7">
        <f t="shared" si="151"/>
        <v>750000</v>
      </c>
      <c r="K976" s="8">
        <f t="shared" si="152"/>
        <v>900000</v>
      </c>
      <c r="L976" s="9">
        <f t="shared" si="153"/>
        <v>1200000</v>
      </c>
      <c r="M976" s="10">
        <f t="shared" si="154"/>
        <v>1.1193716666666667</v>
      </c>
      <c r="N976" t="str">
        <f t="shared" si="155"/>
        <v>100-125%</v>
      </c>
      <c r="O976" s="9">
        <f>MIN(I976, H976)*INDEX('2018_commission_structure'!$A$21:$I$24,
MATCH($E976, '2018_commission_structure'!$A$21:$A$24,0),
MATCH(O$1, '2018_commission_structure'!$A$21:$I$21,0))</f>
        <v>78000</v>
      </c>
      <c r="P976" s="2">
        <f>IF(H976&gt;I976, MIN(H976-I976, J976-I976)*
INDEX('2018_commission_structure'!$A$21:$I$24,
MATCH($E976, '2018_commission_structure'!$A$21:$A$24, 0),
MATCH(P$1, '2018_commission_structure'!$A$21:$I$21, 0)), 0)</f>
        <v>12175.910000000002</v>
      </c>
      <c r="Q976" s="2">
        <f>IF(H976&gt;J976, MIN(H976-J976, K976-J976)*
INDEX('2018_commission_structure'!$A$21:$I$24,
MATCH($E976, '2018_commission_structure'!$A$21:$A$24, 0),
MATCH(Q$1, '2018_commission_structure'!$A$21:$I$21, 0)), 0)</f>
        <v>0</v>
      </c>
      <c r="R976" s="2">
        <f>IF($H976&gt;K976,MIN($H976-K976,L976-K976)*INDEX('2018_commission_structure'!$A$21:$I$24,MATCH($E976,'2018_commission_structure'!$A$21:$A$24,0),MATCH('calculations '!R$1,'2018_commission_structure'!$A$21:$I$21,0)),0)</f>
        <v>0</v>
      </c>
      <c r="S976" s="2">
        <f>IF($H976&gt;L976, ($H976-L976) *INDEX('2018_commission_structure'!$A$21:$I$24,MATCH($E976, '2018_commission_structure'!$A$21:$A$24,0),MATCH(S$1, '2018_commission_structure'!$A$21:$I$21,0)), 0)</f>
        <v>0</v>
      </c>
      <c r="T976" s="2">
        <f t="shared" si="156"/>
        <v>90175.91</v>
      </c>
      <c r="U976" s="2">
        <f t="shared" si="157"/>
        <v>167230.91</v>
      </c>
      <c r="V976" s="2">
        <f>MIN(I976, H976)*INDEX('2018_commission_structure'!$A$15:$I$18,MATCH($E976, '2018_commission_structure'!$A$15:$A$18,0),MATCH(V$1, '2018_commission_structure'!$A$15:$I$15,0))</f>
        <v>90000</v>
      </c>
      <c r="W976" s="2">
        <f>IF(H976&gt;I976, MIN(H976-I976, J976-I976)*INDEX('2018_commission_structure'!$A$15:$I$18,MATCH($E976, '2018_commission_structure'!$A$15:$A$18, 0),MATCH(W$1,'2018_commission_structure'!$A$15:$I$15, 0)), 0)</f>
        <v>12892.14</v>
      </c>
      <c r="X976" s="2">
        <f>IF(H976&gt;J976, MIN(H976-J976, K976-J976)*INDEX('2018_commission_structure'!$A$15:$I$24,MATCH($E976, '2018_commission_structure'!$A$15:$A$18, 0),MATCH(X$1, '2018_commission_structure'!$A$15:$I$15, 0)), 0)</f>
        <v>0</v>
      </c>
      <c r="Y976" s="2">
        <f>IF($H976&gt;K976,MIN($H976-K976,L976-K976)*INDEX('2018_commission_structure'!$A$15:$I$24,MATCH($E976,'2018_commission_structure'!$A$15:$A$18,0),MATCH('calculations '!Y$1,'2018_commission_structure'!$A$15:$I$15,0)),0)</f>
        <v>0</v>
      </c>
      <c r="Z976" s="2">
        <f>IF($H976&gt;L976, ($H976-L976) *INDEX('2018_commission_structure'!$A$15:$I$24,MATCH($E976, '2018_commission_structure'!$A$15:$A$18,0),MATCH(Z$1, '2018_commission_structure'!$A$15:$I$15,0)), 0)</f>
        <v>0</v>
      </c>
      <c r="AA976" s="9">
        <f t="shared" si="158"/>
        <v>102892.14</v>
      </c>
      <c r="AB976" s="9">
        <f t="shared" si="159"/>
        <v>179947.14</v>
      </c>
    </row>
    <row r="977" spans="1:28" x14ac:dyDescent="0.25">
      <c r="A977" t="str">
        <f t="shared" si="150"/>
        <v>Fifine Jakeman</v>
      </c>
      <c r="B977">
        <v>8646243699</v>
      </c>
      <c r="C977" t="s">
        <v>1879</v>
      </c>
      <c r="D977" t="s">
        <v>1880</v>
      </c>
      <c r="E977" t="s">
        <v>10</v>
      </c>
      <c r="F977" s="6">
        <v>109614</v>
      </c>
      <c r="G977">
        <f>COUNTIF(deals_closed!D:D,'calculations '!B977)</f>
        <v>29</v>
      </c>
      <c r="H977" s="6">
        <f>SUMIF(deals_closed!D:D,'calculations '!B977,deals_closed!C:C)</f>
        <v>973243</v>
      </c>
      <c r="I977" s="9">
        <f>VLOOKUP(E977,'2018_commission_structure'!$A$22:$I$24,9,FALSE)</f>
        <v>750000</v>
      </c>
      <c r="J977" s="7">
        <f t="shared" si="151"/>
        <v>937500</v>
      </c>
      <c r="K977" s="8">
        <f t="shared" si="152"/>
        <v>1125000</v>
      </c>
      <c r="L977" s="9">
        <f t="shared" si="153"/>
        <v>1500000</v>
      </c>
      <c r="M977" s="10">
        <f t="shared" si="154"/>
        <v>1.2976573333333334</v>
      </c>
      <c r="N977" t="str">
        <f t="shared" si="155"/>
        <v>125-150%</v>
      </c>
      <c r="O977" s="9">
        <f>MIN(I977, H977)*INDEX('2018_commission_structure'!$A$21:$I$24,
MATCH($E977, '2018_commission_structure'!$A$21:$A$24,0),
MATCH(O$1, '2018_commission_structure'!$A$21:$I$21,0))</f>
        <v>112500</v>
      </c>
      <c r="P977" s="2">
        <f>IF(H977&gt;I977, MIN(H977-I977, J977-I977)*
INDEX('2018_commission_structure'!$A$21:$I$24,
MATCH($E977, '2018_commission_structure'!$A$21:$A$24, 0),
MATCH(P$1, '2018_commission_structure'!$A$21:$I$21, 0)), 0)</f>
        <v>35625</v>
      </c>
      <c r="Q977" s="2">
        <f>IF(H977&gt;J977, MIN(H977-J977, K977-J977)*
INDEX('2018_commission_structure'!$A$21:$I$24,
MATCH($E977, '2018_commission_structure'!$A$21:$A$24, 0),
MATCH(Q$1, '2018_commission_structure'!$A$21:$I$21, 0)), 0)</f>
        <v>8220.8900000000012</v>
      </c>
      <c r="R977" s="2">
        <f>IF($H977&gt;K977,MIN($H977-K977,L977-K977)*INDEX('2018_commission_structure'!$A$21:$I$24,MATCH($E977,'2018_commission_structure'!$A$21:$A$24,0),MATCH('calculations '!R$1,'2018_commission_structure'!$A$21:$I$21,0)),0)</f>
        <v>0</v>
      </c>
      <c r="S977" s="2">
        <f>IF($H977&gt;L977, ($H977-L977) *INDEX('2018_commission_structure'!$A$21:$I$24,MATCH($E977, '2018_commission_structure'!$A$21:$A$24,0),MATCH(S$1, '2018_commission_structure'!$A$21:$I$21,0)), 0)</f>
        <v>0</v>
      </c>
      <c r="T977" s="2">
        <f t="shared" si="156"/>
        <v>156345.89000000001</v>
      </c>
      <c r="U977" s="2">
        <f t="shared" si="157"/>
        <v>265959.89</v>
      </c>
      <c r="V977" s="2">
        <f>MIN(I977, H977)*INDEX('2018_commission_structure'!$A$15:$I$18,MATCH($E977, '2018_commission_structure'!$A$15:$A$18,0),MATCH(V$1, '2018_commission_structure'!$A$15:$I$15,0))</f>
        <v>112500</v>
      </c>
      <c r="W977" s="2">
        <f>IF(H977&gt;I977, MIN(H977-I977, J977-I977)*INDEX('2018_commission_structure'!$A$15:$I$18,MATCH($E977, '2018_commission_structure'!$A$15:$A$18, 0),MATCH(W$1,'2018_commission_structure'!$A$15:$I$15, 0)), 0)</f>
        <v>41250</v>
      </c>
      <c r="X977" s="2">
        <f>IF(H977&gt;J977, MIN(H977-J977, K977-J977)*INDEX('2018_commission_structure'!$A$15:$I$24,MATCH($E977, '2018_commission_structure'!$A$15:$A$18, 0),MATCH(X$1, '2018_commission_structure'!$A$15:$I$15, 0)), 0)</f>
        <v>8935.75</v>
      </c>
      <c r="Y977" s="2">
        <f>IF($H977&gt;K977,MIN($H977-K977,L977-K977)*INDEX('2018_commission_structure'!$A$15:$I$24,MATCH($E977,'2018_commission_structure'!$A$15:$A$18,0),MATCH('calculations '!Y$1,'2018_commission_structure'!$A$15:$I$15,0)),0)</f>
        <v>0</v>
      </c>
      <c r="Z977" s="2">
        <f>IF($H977&gt;L977, ($H977-L977) *INDEX('2018_commission_structure'!$A$15:$I$24,MATCH($E977, '2018_commission_structure'!$A$15:$A$18,0),MATCH(Z$1, '2018_commission_structure'!$A$15:$I$15,0)), 0)</f>
        <v>0</v>
      </c>
      <c r="AA977" s="9">
        <f t="shared" si="158"/>
        <v>162685.75</v>
      </c>
      <c r="AB977" s="9">
        <f t="shared" si="159"/>
        <v>272299.75</v>
      </c>
    </row>
    <row r="978" spans="1:28" x14ac:dyDescent="0.25">
      <c r="A978" t="str">
        <f t="shared" si="150"/>
        <v>Keelby Lawie</v>
      </c>
      <c r="B978">
        <v>2045928187</v>
      </c>
      <c r="C978" t="s">
        <v>1881</v>
      </c>
      <c r="D978" t="s">
        <v>1882</v>
      </c>
      <c r="E978" t="s">
        <v>7</v>
      </c>
      <c r="F978" s="6">
        <v>33035</v>
      </c>
      <c r="G978">
        <f>COUNTIF(deals_closed!D:D,'calculations '!B978)</f>
        <v>11</v>
      </c>
      <c r="H978" s="6">
        <f>SUMIF(deals_closed!D:D,'calculations '!B978,deals_closed!C:C)</f>
        <v>423642</v>
      </c>
      <c r="I978" s="9">
        <f>VLOOKUP(E978,'2018_commission_structure'!$A$22:$I$24,9,FALSE)</f>
        <v>500000</v>
      </c>
      <c r="J978" s="7">
        <f t="shared" si="151"/>
        <v>625000</v>
      </c>
      <c r="K978" s="8">
        <f t="shared" si="152"/>
        <v>750000</v>
      </c>
      <c r="L978" s="9">
        <f t="shared" si="153"/>
        <v>1000000</v>
      </c>
      <c r="M978" s="10">
        <f t="shared" si="154"/>
        <v>0.84728400000000004</v>
      </c>
      <c r="N978" t="str">
        <f t="shared" si="155"/>
        <v>0-100%</v>
      </c>
      <c r="O978" s="9">
        <f>MIN(I978, H978)*INDEX('2018_commission_structure'!$A$21:$I$24,
MATCH($E978, '2018_commission_structure'!$A$21:$A$24,0),
MATCH(O$1, '2018_commission_structure'!$A$21:$I$21,0))</f>
        <v>42364.200000000004</v>
      </c>
      <c r="P978" s="2">
        <f>IF(H978&gt;I978, MIN(H978-I978, J978-I978)*
INDEX('2018_commission_structure'!$A$21:$I$24,
MATCH($E978, '2018_commission_structure'!$A$21:$A$24, 0),
MATCH(P$1, '2018_commission_structure'!$A$21:$I$21, 0)), 0)</f>
        <v>0</v>
      </c>
      <c r="Q978" s="2">
        <f>IF(H978&gt;J978, MIN(H978-J978, K978-J978)*
INDEX('2018_commission_structure'!$A$21:$I$24,
MATCH($E978, '2018_commission_structure'!$A$21:$A$24, 0),
MATCH(Q$1, '2018_commission_structure'!$A$21:$I$21, 0)), 0)</f>
        <v>0</v>
      </c>
      <c r="R978" s="2">
        <f>IF($H978&gt;K978,MIN($H978-K978,L978-K978)*INDEX('2018_commission_structure'!$A$21:$I$24,MATCH($E978,'2018_commission_structure'!$A$21:$A$24,0),MATCH('calculations '!R$1,'2018_commission_structure'!$A$21:$I$21,0)),0)</f>
        <v>0</v>
      </c>
      <c r="S978" s="2">
        <f>IF($H978&gt;L978, ($H978-L978) *INDEX('2018_commission_structure'!$A$21:$I$24,MATCH($E978, '2018_commission_structure'!$A$21:$A$24,0),MATCH(S$1, '2018_commission_structure'!$A$21:$I$21,0)), 0)</f>
        <v>0</v>
      </c>
      <c r="T978" s="2">
        <f t="shared" si="156"/>
        <v>42364.200000000004</v>
      </c>
      <c r="U978" s="2">
        <f t="shared" si="157"/>
        <v>75399.200000000012</v>
      </c>
      <c r="V978" s="2">
        <f>MIN(I978, H978)*INDEX('2018_commission_structure'!$A$15:$I$18,MATCH($E978, '2018_commission_structure'!$A$15:$A$18,0),MATCH(V$1, '2018_commission_structure'!$A$15:$I$15,0))</f>
        <v>50837.04</v>
      </c>
      <c r="W978" s="2">
        <f>IF(H978&gt;I978, MIN(H978-I978, J978-I978)*INDEX('2018_commission_structure'!$A$15:$I$18,MATCH($E978, '2018_commission_structure'!$A$15:$A$18, 0),MATCH(W$1,'2018_commission_structure'!$A$15:$I$15, 0)), 0)</f>
        <v>0</v>
      </c>
      <c r="X978" s="2">
        <f>IF(H978&gt;J978, MIN(H978-J978, K978-J978)*INDEX('2018_commission_structure'!$A$15:$I$24,MATCH($E978, '2018_commission_structure'!$A$15:$A$18, 0),MATCH(X$1, '2018_commission_structure'!$A$15:$I$15, 0)), 0)</f>
        <v>0</v>
      </c>
      <c r="Y978" s="2">
        <f>IF($H978&gt;K978,MIN($H978-K978,L978-K978)*INDEX('2018_commission_structure'!$A$15:$I$24,MATCH($E978,'2018_commission_structure'!$A$15:$A$18,0),MATCH('calculations '!Y$1,'2018_commission_structure'!$A$15:$I$15,0)),0)</f>
        <v>0</v>
      </c>
      <c r="Z978" s="2">
        <f>IF($H978&gt;L978, ($H978-L978) *INDEX('2018_commission_structure'!$A$15:$I$24,MATCH($E978, '2018_commission_structure'!$A$15:$A$18,0),MATCH(Z$1, '2018_commission_structure'!$A$15:$I$15,0)), 0)</f>
        <v>0</v>
      </c>
      <c r="AA978" s="9">
        <f t="shared" si="158"/>
        <v>50837.04</v>
      </c>
      <c r="AB978" s="9">
        <f t="shared" si="159"/>
        <v>83872.040000000008</v>
      </c>
    </row>
    <row r="979" spans="1:28" x14ac:dyDescent="0.25">
      <c r="A979" t="str">
        <f t="shared" si="150"/>
        <v>Saree de Clercq</v>
      </c>
      <c r="B979">
        <v>2128813026</v>
      </c>
      <c r="C979" t="s">
        <v>1789</v>
      </c>
      <c r="D979" t="s">
        <v>1883</v>
      </c>
      <c r="E979" t="s">
        <v>10</v>
      </c>
      <c r="F979" s="6">
        <v>119743</v>
      </c>
      <c r="G979">
        <f>COUNTIF(deals_closed!D:D,'calculations '!B979)</f>
        <v>23</v>
      </c>
      <c r="H979" s="6">
        <f>SUMIF(deals_closed!D:D,'calculations '!B979,deals_closed!C:C)</f>
        <v>745490</v>
      </c>
      <c r="I979" s="9">
        <f>VLOOKUP(E979,'2018_commission_structure'!$A$22:$I$24,9,FALSE)</f>
        <v>750000</v>
      </c>
      <c r="J979" s="7">
        <f t="shared" si="151"/>
        <v>937500</v>
      </c>
      <c r="K979" s="8">
        <f t="shared" si="152"/>
        <v>1125000</v>
      </c>
      <c r="L979" s="9">
        <f t="shared" si="153"/>
        <v>1500000</v>
      </c>
      <c r="M979" s="10">
        <f t="shared" si="154"/>
        <v>0.99398666666666669</v>
      </c>
      <c r="N979" t="str">
        <f t="shared" si="155"/>
        <v>0-100%</v>
      </c>
      <c r="O979" s="9">
        <f>MIN(I979, H979)*INDEX('2018_commission_structure'!$A$21:$I$24,
MATCH($E979, '2018_commission_structure'!$A$21:$A$24,0),
MATCH(O$1, '2018_commission_structure'!$A$21:$I$21,0))</f>
        <v>111823.5</v>
      </c>
      <c r="P979" s="2">
        <f>IF(H979&gt;I979, MIN(H979-I979, J979-I979)*
INDEX('2018_commission_structure'!$A$21:$I$24,
MATCH($E979, '2018_commission_structure'!$A$21:$A$24, 0),
MATCH(P$1, '2018_commission_structure'!$A$21:$I$21, 0)), 0)</f>
        <v>0</v>
      </c>
      <c r="Q979" s="2">
        <f>IF(H979&gt;J979, MIN(H979-J979, K979-J979)*
INDEX('2018_commission_structure'!$A$21:$I$24,
MATCH($E979, '2018_commission_structure'!$A$21:$A$24, 0),
MATCH(Q$1, '2018_commission_structure'!$A$21:$I$21, 0)), 0)</f>
        <v>0</v>
      </c>
      <c r="R979" s="2">
        <f>IF($H979&gt;K979,MIN($H979-K979,L979-K979)*INDEX('2018_commission_structure'!$A$21:$I$24,MATCH($E979,'2018_commission_structure'!$A$21:$A$24,0),MATCH('calculations '!R$1,'2018_commission_structure'!$A$21:$I$21,0)),0)</f>
        <v>0</v>
      </c>
      <c r="S979" s="2">
        <f>IF($H979&gt;L979, ($H979-L979) *INDEX('2018_commission_structure'!$A$21:$I$24,MATCH($E979, '2018_commission_structure'!$A$21:$A$24,0),MATCH(S$1, '2018_commission_structure'!$A$21:$I$21,0)), 0)</f>
        <v>0</v>
      </c>
      <c r="T979" s="2">
        <f t="shared" si="156"/>
        <v>111823.5</v>
      </c>
      <c r="U979" s="2">
        <f t="shared" si="157"/>
        <v>231566.5</v>
      </c>
      <c r="V979" s="2">
        <f>MIN(I979, H979)*INDEX('2018_commission_structure'!$A$15:$I$18,MATCH($E979, '2018_commission_structure'!$A$15:$A$18,0),MATCH(V$1, '2018_commission_structure'!$A$15:$I$15,0))</f>
        <v>111823.5</v>
      </c>
      <c r="W979" s="2">
        <f>IF(H979&gt;I979, MIN(H979-I979, J979-I979)*INDEX('2018_commission_structure'!$A$15:$I$18,MATCH($E979, '2018_commission_structure'!$A$15:$A$18, 0),MATCH(W$1,'2018_commission_structure'!$A$15:$I$15, 0)), 0)</f>
        <v>0</v>
      </c>
      <c r="X979" s="2">
        <f>IF(H979&gt;J979, MIN(H979-J979, K979-J979)*INDEX('2018_commission_structure'!$A$15:$I$24,MATCH($E979, '2018_commission_structure'!$A$15:$A$18, 0),MATCH(X$1, '2018_commission_structure'!$A$15:$I$15, 0)), 0)</f>
        <v>0</v>
      </c>
      <c r="Y979" s="2">
        <f>IF($H979&gt;K979,MIN($H979-K979,L979-K979)*INDEX('2018_commission_structure'!$A$15:$I$24,MATCH($E979,'2018_commission_structure'!$A$15:$A$18,0),MATCH('calculations '!Y$1,'2018_commission_structure'!$A$15:$I$15,0)),0)</f>
        <v>0</v>
      </c>
      <c r="Z979" s="2">
        <f>IF($H979&gt;L979, ($H979-L979) *INDEX('2018_commission_structure'!$A$15:$I$24,MATCH($E979, '2018_commission_structure'!$A$15:$A$18,0),MATCH(Z$1, '2018_commission_structure'!$A$15:$I$15,0)), 0)</f>
        <v>0</v>
      </c>
      <c r="AA979" s="9">
        <f t="shared" si="158"/>
        <v>111823.5</v>
      </c>
      <c r="AB979" s="9">
        <f t="shared" si="159"/>
        <v>231566.5</v>
      </c>
    </row>
    <row r="980" spans="1:28" x14ac:dyDescent="0.25">
      <c r="A980" t="str">
        <f t="shared" si="150"/>
        <v>Sutherland Fantin</v>
      </c>
      <c r="B980">
        <v>9107581297</v>
      </c>
      <c r="C980" t="s">
        <v>1884</v>
      </c>
      <c r="D980" t="s">
        <v>1885</v>
      </c>
      <c r="E980" t="s">
        <v>10</v>
      </c>
      <c r="F980" s="6">
        <v>113337</v>
      </c>
      <c r="G980">
        <f>COUNTIF(deals_closed!D:D,'calculations '!B980)</f>
        <v>29</v>
      </c>
      <c r="H980" s="6">
        <f>SUMIF(deals_closed!D:D,'calculations '!B980,deals_closed!C:C)</f>
        <v>1194738</v>
      </c>
      <c r="I980" s="9">
        <f>VLOOKUP(E980,'2018_commission_structure'!$A$22:$I$24,9,FALSE)</f>
        <v>750000</v>
      </c>
      <c r="J980" s="7">
        <f t="shared" si="151"/>
        <v>937500</v>
      </c>
      <c r="K980" s="8">
        <f t="shared" si="152"/>
        <v>1125000</v>
      </c>
      <c r="L980" s="9">
        <f t="shared" si="153"/>
        <v>1500000</v>
      </c>
      <c r="M980" s="10">
        <f t="shared" si="154"/>
        <v>1.592984</v>
      </c>
      <c r="N980" t="str">
        <f t="shared" si="155"/>
        <v>150-200%</v>
      </c>
      <c r="O980" s="9">
        <f>MIN(I980, H980)*INDEX('2018_commission_structure'!$A$21:$I$24,
MATCH($E980, '2018_commission_structure'!$A$21:$A$24,0),
MATCH(O$1, '2018_commission_structure'!$A$21:$I$21,0))</f>
        <v>112500</v>
      </c>
      <c r="P980" s="2">
        <f>IF(H980&gt;I980, MIN(H980-I980, J980-I980)*
INDEX('2018_commission_structure'!$A$21:$I$24,
MATCH($E980, '2018_commission_structure'!$A$21:$A$24, 0),
MATCH(P$1, '2018_commission_structure'!$A$21:$I$21, 0)), 0)</f>
        <v>35625</v>
      </c>
      <c r="Q980" s="2">
        <f>IF(H980&gt;J980, MIN(H980-J980, K980-J980)*
INDEX('2018_commission_structure'!$A$21:$I$24,
MATCH($E980, '2018_commission_structure'!$A$21:$A$24, 0),
MATCH(Q$1, '2018_commission_structure'!$A$21:$I$21, 0)), 0)</f>
        <v>43125</v>
      </c>
      <c r="R980" s="2">
        <f>IF($H980&gt;K980,MIN($H980-K980,L980-K980)*INDEX('2018_commission_structure'!$A$21:$I$24,MATCH($E980,'2018_commission_structure'!$A$21:$A$24,0),MATCH('calculations '!R$1,'2018_commission_structure'!$A$21:$I$21,0)),0)</f>
        <v>20921.399999999998</v>
      </c>
      <c r="S980" s="2">
        <f>IF($H980&gt;L980, ($H980-L980) *INDEX('2018_commission_structure'!$A$21:$I$24,MATCH($E980, '2018_commission_structure'!$A$21:$A$24,0),MATCH(S$1, '2018_commission_structure'!$A$21:$I$21,0)), 0)</f>
        <v>0</v>
      </c>
      <c r="T980" s="2">
        <f t="shared" si="156"/>
        <v>212171.4</v>
      </c>
      <c r="U980" s="2">
        <f t="shared" si="157"/>
        <v>325508.40000000002</v>
      </c>
      <c r="V980" s="2">
        <f>MIN(I980, H980)*INDEX('2018_commission_structure'!$A$15:$I$18,MATCH($E980, '2018_commission_structure'!$A$15:$A$18,0),MATCH(V$1, '2018_commission_structure'!$A$15:$I$15,0))</f>
        <v>112500</v>
      </c>
      <c r="W980" s="2">
        <f>IF(H980&gt;I980, MIN(H980-I980, J980-I980)*INDEX('2018_commission_structure'!$A$15:$I$18,MATCH($E980, '2018_commission_structure'!$A$15:$A$18, 0),MATCH(W$1,'2018_commission_structure'!$A$15:$I$15, 0)), 0)</f>
        <v>41250</v>
      </c>
      <c r="X980" s="2">
        <f>IF(H980&gt;J980, MIN(H980-J980, K980-J980)*INDEX('2018_commission_structure'!$A$15:$I$24,MATCH($E980, '2018_commission_structure'!$A$15:$A$18, 0),MATCH(X$1, '2018_commission_structure'!$A$15:$I$15, 0)), 0)</f>
        <v>46875</v>
      </c>
      <c r="Y980" s="2">
        <f>IF($H980&gt;K980,MIN($H980-K980,L980-K980)*INDEX('2018_commission_structure'!$A$15:$I$24,MATCH($E980,'2018_commission_structure'!$A$15:$A$18,0),MATCH('calculations '!Y$1,'2018_commission_structure'!$A$15:$I$15,0)),0)</f>
        <v>23013.54</v>
      </c>
      <c r="Z980" s="2">
        <f>IF($H980&gt;L980, ($H980-L980) *INDEX('2018_commission_structure'!$A$15:$I$24,MATCH($E980, '2018_commission_structure'!$A$15:$A$18,0),MATCH(Z$1, '2018_commission_structure'!$A$15:$I$15,0)), 0)</f>
        <v>0</v>
      </c>
      <c r="AA980" s="9">
        <f t="shared" si="158"/>
        <v>223638.54</v>
      </c>
      <c r="AB980" s="9">
        <f t="shared" si="159"/>
        <v>336975.54000000004</v>
      </c>
    </row>
    <row r="981" spans="1:28" x14ac:dyDescent="0.25">
      <c r="A981" t="str">
        <f t="shared" si="150"/>
        <v>Hedwiga Plail</v>
      </c>
      <c r="B981">
        <v>3086393343</v>
      </c>
      <c r="C981" t="s">
        <v>1886</v>
      </c>
      <c r="D981" t="s">
        <v>1887</v>
      </c>
      <c r="E981" t="s">
        <v>10</v>
      </c>
      <c r="F981" s="6">
        <v>100553</v>
      </c>
      <c r="G981">
        <f>COUNTIF(deals_closed!D:D,'calculations '!B981)</f>
        <v>21</v>
      </c>
      <c r="H981" s="6">
        <f>SUMIF(deals_closed!D:D,'calculations '!B981,deals_closed!C:C)</f>
        <v>615075</v>
      </c>
      <c r="I981" s="9">
        <f>VLOOKUP(E981,'2018_commission_structure'!$A$22:$I$24,9,FALSE)</f>
        <v>750000</v>
      </c>
      <c r="J981" s="7">
        <f t="shared" si="151"/>
        <v>937500</v>
      </c>
      <c r="K981" s="8">
        <f t="shared" si="152"/>
        <v>1125000</v>
      </c>
      <c r="L981" s="9">
        <f t="shared" si="153"/>
        <v>1500000</v>
      </c>
      <c r="M981" s="10">
        <f t="shared" si="154"/>
        <v>0.82010000000000005</v>
      </c>
      <c r="N981" t="str">
        <f t="shared" si="155"/>
        <v>0-100%</v>
      </c>
      <c r="O981" s="9">
        <f>MIN(I981, H981)*INDEX('2018_commission_structure'!$A$21:$I$24,
MATCH($E981, '2018_commission_structure'!$A$21:$A$24,0),
MATCH(O$1, '2018_commission_structure'!$A$21:$I$21,0))</f>
        <v>92261.25</v>
      </c>
      <c r="P981" s="2">
        <f>IF(H981&gt;I981, MIN(H981-I981, J981-I981)*
INDEX('2018_commission_structure'!$A$21:$I$24,
MATCH($E981, '2018_commission_structure'!$A$21:$A$24, 0),
MATCH(P$1, '2018_commission_structure'!$A$21:$I$21, 0)), 0)</f>
        <v>0</v>
      </c>
      <c r="Q981" s="2">
        <f>IF(H981&gt;J981, MIN(H981-J981, K981-J981)*
INDEX('2018_commission_structure'!$A$21:$I$24,
MATCH($E981, '2018_commission_structure'!$A$21:$A$24, 0),
MATCH(Q$1, '2018_commission_structure'!$A$21:$I$21, 0)), 0)</f>
        <v>0</v>
      </c>
      <c r="R981" s="2">
        <f>IF($H981&gt;K981,MIN($H981-K981,L981-K981)*INDEX('2018_commission_structure'!$A$21:$I$24,MATCH($E981,'2018_commission_structure'!$A$21:$A$24,0),MATCH('calculations '!R$1,'2018_commission_structure'!$A$21:$I$21,0)),0)</f>
        <v>0</v>
      </c>
      <c r="S981" s="2">
        <f>IF($H981&gt;L981, ($H981-L981) *INDEX('2018_commission_structure'!$A$21:$I$24,MATCH($E981, '2018_commission_structure'!$A$21:$A$24,0),MATCH(S$1, '2018_commission_structure'!$A$21:$I$21,0)), 0)</f>
        <v>0</v>
      </c>
      <c r="T981" s="2">
        <f t="shared" si="156"/>
        <v>92261.25</v>
      </c>
      <c r="U981" s="2">
        <f t="shared" si="157"/>
        <v>192814.25</v>
      </c>
      <c r="V981" s="2">
        <f>MIN(I981, H981)*INDEX('2018_commission_structure'!$A$15:$I$18,MATCH($E981, '2018_commission_structure'!$A$15:$A$18,0),MATCH(V$1, '2018_commission_structure'!$A$15:$I$15,0))</f>
        <v>92261.25</v>
      </c>
      <c r="W981" s="2">
        <f>IF(H981&gt;I981, MIN(H981-I981, J981-I981)*INDEX('2018_commission_structure'!$A$15:$I$18,MATCH($E981, '2018_commission_structure'!$A$15:$A$18, 0),MATCH(W$1,'2018_commission_structure'!$A$15:$I$15, 0)), 0)</f>
        <v>0</v>
      </c>
      <c r="X981" s="2">
        <f>IF(H981&gt;J981, MIN(H981-J981, K981-J981)*INDEX('2018_commission_structure'!$A$15:$I$24,MATCH($E981, '2018_commission_structure'!$A$15:$A$18, 0),MATCH(X$1, '2018_commission_structure'!$A$15:$I$15, 0)), 0)</f>
        <v>0</v>
      </c>
      <c r="Y981" s="2">
        <f>IF($H981&gt;K981,MIN($H981-K981,L981-K981)*INDEX('2018_commission_structure'!$A$15:$I$24,MATCH($E981,'2018_commission_structure'!$A$15:$A$18,0),MATCH('calculations '!Y$1,'2018_commission_structure'!$A$15:$I$15,0)),0)</f>
        <v>0</v>
      </c>
      <c r="Z981" s="2">
        <f>IF($H981&gt;L981, ($H981-L981) *INDEX('2018_commission_structure'!$A$15:$I$24,MATCH($E981, '2018_commission_structure'!$A$15:$A$18,0),MATCH(Z$1, '2018_commission_structure'!$A$15:$I$15,0)), 0)</f>
        <v>0</v>
      </c>
      <c r="AA981" s="9">
        <f t="shared" si="158"/>
        <v>92261.25</v>
      </c>
      <c r="AB981" s="9">
        <f t="shared" si="159"/>
        <v>192814.25</v>
      </c>
    </row>
    <row r="982" spans="1:28" x14ac:dyDescent="0.25">
      <c r="A982" t="str">
        <f t="shared" si="150"/>
        <v>Tucker Wurst</v>
      </c>
      <c r="B982">
        <v>5079859830</v>
      </c>
      <c r="C982" t="s">
        <v>1888</v>
      </c>
      <c r="D982" t="s">
        <v>1889</v>
      </c>
      <c r="E982" t="s">
        <v>7</v>
      </c>
      <c r="F982" s="6">
        <v>54395</v>
      </c>
      <c r="G982">
        <f>COUNTIF(deals_closed!D:D,'calculations '!B982)</f>
        <v>22</v>
      </c>
      <c r="H982" s="6">
        <f>SUMIF(deals_closed!D:D,'calculations '!B982,deals_closed!C:C)</f>
        <v>838502</v>
      </c>
      <c r="I982" s="9">
        <f>VLOOKUP(E982,'2018_commission_structure'!$A$22:$I$24,9,FALSE)</f>
        <v>500000</v>
      </c>
      <c r="J982" s="7">
        <f t="shared" si="151"/>
        <v>625000</v>
      </c>
      <c r="K982" s="8">
        <f t="shared" si="152"/>
        <v>750000</v>
      </c>
      <c r="L982" s="9">
        <f t="shared" si="153"/>
        <v>1000000</v>
      </c>
      <c r="M982" s="10">
        <f t="shared" si="154"/>
        <v>1.6770039999999999</v>
      </c>
      <c r="N982" t="str">
        <f t="shared" si="155"/>
        <v>150-200%</v>
      </c>
      <c r="O982" s="9">
        <f>MIN(I982, H982)*INDEX('2018_commission_structure'!$A$21:$I$24,
MATCH($E982, '2018_commission_structure'!$A$21:$A$24,0),
MATCH(O$1, '2018_commission_structure'!$A$21:$I$21,0))</f>
        <v>50000</v>
      </c>
      <c r="P982" s="2">
        <f>IF(H982&gt;I982, MIN(H982-I982, J982-I982)*
INDEX('2018_commission_structure'!$A$21:$I$24,
MATCH($E982, '2018_commission_structure'!$A$21:$A$24, 0),
MATCH(P$1, '2018_commission_structure'!$A$21:$I$21, 0)), 0)</f>
        <v>18750</v>
      </c>
      <c r="Q982" s="2">
        <f>IF(H982&gt;J982, MIN(H982-J982, K982-J982)*
INDEX('2018_commission_structure'!$A$21:$I$24,
MATCH($E982, '2018_commission_structure'!$A$21:$A$24, 0),
MATCH(Q$1, '2018_commission_structure'!$A$21:$I$21, 0)), 0)</f>
        <v>22500</v>
      </c>
      <c r="R982" s="2">
        <f>IF($H982&gt;K982,MIN($H982-K982,L982-K982)*INDEX('2018_commission_structure'!$A$21:$I$24,MATCH($E982,'2018_commission_structure'!$A$21:$A$24,0),MATCH('calculations '!R$1,'2018_commission_structure'!$A$21:$I$21,0)),0)</f>
        <v>19470.439999999999</v>
      </c>
      <c r="S982" s="2">
        <f>IF($H982&gt;L982, ($H982-L982) *INDEX('2018_commission_structure'!$A$21:$I$24,MATCH($E982, '2018_commission_structure'!$A$21:$A$24,0),MATCH(S$1, '2018_commission_structure'!$A$21:$I$21,0)), 0)</f>
        <v>0</v>
      </c>
      <c r="T982" s="2">
        <f t="shared" si="156"/>
        <v>110720.44</v>
      </c>
      <c r="U982" s="2">
        <f t="shared" si="157"/>
        <v>165115.44</v>
      </c>
      <c r="V982" s="2">
        <f>MIN(I982, H982)*INDEX('2018_commission_structure'!$A$15:$I$18,MATCH($E982, '2018_commission_structure'!$A$15:$A$18,0),MATCH(V$1, '2018_commission_structure'!$A$15:$I$15,0))</f>
        <v>60000</v>
      </c>
      <c r="W982" s="2">
        <f>IF(H982&gt;I982, MIN(H982-I982, J982-I982)*INDEX('2018_commission_structure'!$A$15:$I$18,MATCH($E982, '2018_commission_structure'!$A$15:$A$18, 0),MATCH(W$1,'2018_commission_structure'!$A$15:$I$15, 0)), 0)</f>
        <v>21250</v>
      </c>
      <c r="X982" s="2">
        <f>IF(H982&gt;J982, MIN(H982-J982, K982-J982)*INDEX('2018_commission_structure'!$A$15:$I$24,MATCH($E982, '2018_commission_structure'!$A$15:$A$18, 0),MATCH(X$1, '2018_commission_structure'!$A$15:$I$15, 0)), 0)</f>
        <v>25000</v>
      </c>
      <c r="Y982" s="2">
        <f>IF($H982&gt;K982,MIN($H982-K982,L982-K982)*INDEX('2018_commission_structure'!$A$15:$I$24,MATCH($E982,'2018_commission_structure'!$A$15:$A$18,0),MATCH('calculations '!Y$1,'2018_commission_structure'!$A$15:$I$15,0)),0)</f>
        <v>19470.439999999999</v>
      </c>
      <c r="Z982" s="2">
        <f>IF($H982&gt;L982, ($H982-L982) *INDEX('2018_commission_structure'!$A$15:$I$24,MATCH($E982, '2018_commission_structure'!$A$15:$A$18,0),MATCH(Z$1, '2018_commission_structure'!$A$15:$I$15,0)), 0)</f>
        <v>0</v>
      </c>
      <c r="AA982" s="9">
        <f t="shared" si="158"/>
        <v>125720.44</v>
      </c>
      <c r="AB982" s="9">
        <f t="shared" si="159"/>
        <v>180115.44</v>
      </c>
    </row>
    <row r="983" spans="1:28" x14ac:dyDescent="0.25">
      <c r="A983" t="str">
        <f t="shared" si="150"/>
        <v>Row Giottini</v>
      </c>
      <c r="B983">
        <v>5412518958</v>
      </c>
      <c r="C983" t="s">
        <v>1890</v>
      </c>
      <c r="D983" t="s">
        <v>1891</v>
      </c>
      <c r="E983" t="s">
        <v>7</v>
      </c>
      <c r="F983" s="6">
        <v>34010</v>
      </c>
      <c r="G983">
        <f>COUNTIF(deals_closed!D:D,'calculations '!B983)</f>
        <v>31</v>
      </c>
      <c r="H983" s="6">
        <f>SUMIF(deals_closed!D:D,'calculations '!B983,deals_closed!C:C)</f>
        <v>1064286</v>
      </c>
      <c r="I983" s="9">
        <f>VLOOKUP(E983,'2018_commission_structure'!$A$22:$I$24,9,FALSE)</f>
        <v>500000</v>
      </c>
      <c r="J983" s="7">
        <f t="shared" si="151"/>
        <v>625000</v>
      </c>
      <c r="K983" s="8">
        <f t="shared" si="152"/>
        <v>750000</v>
      </c>
      <c r="L983" s="9">
        <f t="shared" si="153"/>
        <v>1000000</v>
      </c>
      <c r="M983" s="10">
        <f t="shared" si="154"/>
        <v>2.1285720000000001</v>
      </c>
      <c r="N983" t="str">
        <f t="shared" si="155"/>
        <v>&gt;200%</v>
      </c>
      <c r="O983" s="9">
        <f>MIN(I983, H983)*INDEX('2018_commission_structure'!$A$21:$I$24,
MATCH($E983, '2018_commission_structure'!$A$21:$A$24,0),
MATCH(O$1, '2018_commission_structure'!$A$21:$I$21,0))</f>
        <v>50000</v>
      </c>
      <c r="P983" s="2">
        <f>IF(H983&gt;I983, MIN(H983-I983, J983-I983)*
INDEX('2018_commission_structure'!$A$21:$I$24,
MATCH($E983, '2018_commission_structure'!$A$21:$A$24, 0),
MATCH(P$1, '2018_commission_structure'!$A$21:$I$21, 0)), 0)</f>
        <v>18750</v>
      </c>
      <c r="Q983" s="2">
        <f>IF(H983&gt;J983, MIN(H983-J983, K983-J983)*
INDEX('2018_commission_structure'!$A$21:$I$24,
MATCH($E983, '2018_commission_structure'!$A$21:$A$24, 0),
MATCH(Q$1, '2018_commission_structure'!$A$21:$I$21, 0)), 0)</f>
        <v>22500</v>
      </c>
      <c r="R983" s="2">
        <f>IF($H983&gt;K983,MIN($H983-K983,L983-K983)*INDEX('2018_commission_structure'!$A$21:$I$24,MATCH($E983,'2018_commission_structure'!$A$21:$A$24,0),MATCH('calculations '!R$1,'2018_commission_structure'!$A$21:$I$21,0)),0)</f>
        <v>55000</v>
      </c>
      <c r="S983" s="2">
        <f>IF($H983&gt;L983, ($H983-L983) *INDEX('2018_commission_structure'!$A$21:$I$24,MATCH($E983, '2018_commission_structure'!$A$21:$A$24,0),MATCH(S$1, '2018_commission_structure'!$A$21:$I$21,0)), 0)</f>
        <v>6428.6</v>
      </c>
      <c r="T983" s="2">
        <f t="shared" si="156"/>
        <v>152678.6</v>
      </c>
      <c r="U983" s="2">
        <f t="shared" si="157"/>
        <v>186688.6</v>
      </c>
      <c r="V983" s="2">
        <f>MIN(I983, H983)*INDEX('2018_commission_structure'!$A$15:$I$18,MATCH($E983, '2018_commission_structure'!$A$15:$A$18,0),MATCH(V$1, '2018_commission_structure'!$A$15:$I$15,0))</f>
        <v>60000</v>
      </c>
      <c r="W983" s="2">
        <f>IF(H983&gt;I983, MIN(H983-I983, J983-I983)*INDEX('2018_commission_structure'!$A$15:$I$18,MATCH($E983, '2018_commission_structure'!$A$15:$A$18, 0),MATCH(W$1,'2018_commission_structure'!$A$15:$I$15, 0)), 0)</f>
        <v>21250</v>
      </c>
      <c r="X983" s="2">
        <f>IF(H983&gt;J983, MIN(H983-J983, K983-J983)*INDEX('2018_commission_structure'!$A$15:$I$24,MATCH($E983, '2018_commission_structure'!$A$15:$A$18, 0),MATCH(X$1, '2018_commission_structure'!$A$15:$I$15, 0)), 0)</f>
        <v>25000</v>
      </c>
      <c r="Y983" s="2">
        <f>IF($H983&gt;K983,MIN($H983-K983,L983-K983)*INDEX('2018_commission_structure'!$A$15:$I$24,MATCH($E983,'2018_commission_structure'!$A$15:$A$18,0),MATCH('calculations '!Y$1,'2018_commission_structure'!$A$15:$I$15,0)),0)</f>
        <v>55000</v>
      </c>
      <c r="Z983" s="2">
        <f>IF($H983&gt;L983, ($H983-L983) *INDEX('2018_commission_structure'!$A$15:$I$24,MATCH($E983, '2018_commission_structure'!$A$15:$A$18,0),MATCH(Z$1, '2018_commission_structure'!$A$15:$I$15,0)), 0)</f>
        <v>6428.6</v>
      </c>
      <c r="AA983" s="9">
        <f t="shared" si="158"/>
        <v>167678.6</v>
      </c>
      <c r="AB983" s="9">
        <f t="shared" si="159"/>
        <v>201688.6</v>
      </c>
    </row>
    <row r="984" spans="1:28" x14ac:dyDescent="0.25">
      <c r="A984" t="str">
        <f t="shared" si="150"/>
        <v>Tremaine Dyzart</v>
      </c>
      <c r="B984">
        <v>7573774818</v>
      </c>
      <c r="C984" t="s">
        <v>1892</v>
      </c>
      <c r="D984" t="s">
        <v>1893</v>
      </c>
      <c r="E984" t="s">
        <v>29</v>
      </c>
      <c r="F984" s="6">
        <v>66953</v>
      </c>
      <c r="G984">
        <f>COUNTIF(deals_closed!D:D,'calculations '!B984)</f>
        <v>25</v>
      </c>
      <c r="H984" s="6">
        <f>SUMIF(deals_closed!D:D,'calculations '!B984,deals_closed!C:C)</f>
        <v>864106</v>
      </c>
      <c r="I984" s="9">
        <f>VLOOKUP(E984,'2018_commission_structure'!$A$22:$I$24,9,FALSE)</f>
        <v>600000</v>
      </c>
      <c r="J984" s="7">
        <f t="shared" si="151"/>
        <v>750000</v>
      </c>
      <c r="K984" s="8">
        <f t="shared" si="152"/>
        <v>900000</v>
      </c>
      <c r="L984" s="9">
        <f t="shared" si="153"/>
        <v>1200000</v>
      </c>
      <c r="M984" s="10">
        <f t="shared" si="154"/>
        <v>1.4401766666666667</v>
      </c>
      <c r="N984" t="str">
        <f t="shared" si="155"/>
        <v>125-150%</v>
      </c>
      <c r="O984" s="9">
        <f>MIN(I984, H984)*INDEX('2018_commission_structure'!$A$21:$I$24,
MATCH($E984, '2018_commission_structure'!$A$21:$A$24,0),
MATCH(O$1, '2018_commission_structure'!$A$21:$I$21,0))</f>
        <v>78000</v>
      </c>
      <c r="P984" s="2">
        <f>IF(H984&gt;I984, MIN(H984-I984, J984-I984)*
INDEX('2018_commission_structure'!$A$21:$I$24,
MATCH($E984, '2018_commission_structure'!$A$21:$A$24, 0),
MATCH(P$1, '2018_commission_structure'!$A$21:$I$21, 0)), 0)</f>
        <v>25500.000000000004</v>
      </c>
      <c r="Q984" s="2">
        <f>IF(H984&gt;J984, MIN(H984-J984, K984-J984)*
INDEX('2018_commission_structure'!$A$21:$I$24,
MATCH($E984, '2018_commission_structure'!$A$21:$A$24, 0),
MATCH(Q$1, '2018_commission_structure'!$A$21:$I$21, 0)), 0)</f>
        <v>23962.26</v>
      </c>
      <c r="R984" s="2">
        <f>IF($H984&gt;K984,MIN($H984-K984,L984-K984)*INDEX('2018_commission_structure'!$A$21:$I$24,MATCH($E984,'2018_commission_structure'!$A$21:$A$24,0),MATCH('calculations '!R$1,'2018_commission_structure'!$A$21:$I$21,0)),0)</f>
        <v>0</v>
      </c>
      <c r="S984" s="2">
        <f>IF($H984&gt;L984, ($H984-L984) *INDEX('2018_commission_structure'!$A$21:$I$24,MATCH($E984, '2018_commission_structure'!$A$21:$A$24,0),MATCH(S$1, '2018_commission_structure'!$A$21:$I$21,0)), 0)</f>
        <v>0</v>
      </c>
      <c r="T984" s="2">
        <f t="shared" si="156"/>
        <v>127462.26</v>
      </c>
      <c r="U984" s="2">
        <f t="shared" si="157"/>
        <v>194415.26</v>
      </c>
      <c r="V984" s="2">
        <f>MIN(I984, H984)*INDEX('2018_commission_structure'!$A$15:$I$18,MATCH($E984, '2018_commission_structure'!$A$15:$A$18,0),MATCH(V$1, '2018_commission_structure'!$A$15:$I$15,0))</f>
        <v>90000</v>
      </c>
      <c r="W984" s="2">
        <f>IF(H984&gt;I984, MIN(H984-I984, J984-I984)*INDEX('2018_commission_structure'!$A$15:$I$18,MATCH($E984, '2018_commission_structure'!$A$15:$A$18, 0),MATCH(W$1,'2018_commission_structure'!$A$15:$I$15, 0)), 0)</f>
        <v>27000</v>
      </c>
      <c r="X984" s="2">
        <f>IF(H984&gt;J984, MIN(H984-J984, K984-J984)*INDEX('2018_commission_structure'!$A$15:$I$24,MATCH($E984, '2018_commission_structure'!$A$15:$A$18, 0),MATCH(X$1, '2018_commission_structure'!$A$15:$I$15, 0)), 0)</f>
        <v>28526.5</v>
      </c>
      <c r="Y984" s="2">
        <f>IF($H984&gt;K984,MIN($H984-K984,L984-K984)*INDEX('2018_commission_structure'!$A$15:$I$24,MATCH($E984,'2018_commission_structure'!$A$15:$A$18,0),MATCH('calculations '!Y$1,'2018_commission_structure'!$A$15:$I$15,0)),0)</f>
        <v>0</v>
      </c>
      <c r="Z984" s="2">
        <f>IF($H984&gt;L984, ($H984-L984) *INDEX('2018_commission_structure'!$A$15:$I$24,MATCH($E984, '2018_commission_structure'!$A$15:$A$18,0),MATCH(Z$1, '2018_commission_structure'!$A$15:$I$15,0)), 0)</f>
        <v>0</v>
      </c>
      <c r="AA984" s="9">
        <f t="shared" si="158"/>
        <v>145526.5</v>
      </c>
      <c r="AB984" s="9">
        <f t="shared" si="159"/>
        <v>212479.5</v>
      </c>
    </row>
    <row r="985" spans="1:28" x14ac:dyDescent="0.25">
      <c r="A985" t="str">
        <f t="shared" si="150"/>
        <v>Pippo Huish</v>
      </c>
      <c r="B985">
        <v>4439073344</v>
      </c>
      <c r="C985" t="s">
        <v>1894</v>
      </c>
      <c r="D985" t="s">
        <v>1895</v>
      </c>
      <c r="E985" t="s">
        <v>7</v>
      </c>
      <c r="F985" s="6">
        <v>61002</v>
      </c>
      <c r="G985">
        <f>COUNTIF(deals_closed!D:D,'calculations '!B985)</f>
        <v>26</v>
      </c>
      <c r="H985" s="6">
        <f>SUMIF(deals_closed!D:D,'calculations '!B985,deals_closed!C:C)</f>
        <v>924420</v>
      </c>
      <c r="I985" s="9">
        <f>VLOOKUP(E985,'2018_commission_structure'!$A$22:$I$24,9,FALSE)</f>
        <v>500000</v>
      </c>
      <c r="J985" s="7">
        <f t="shared" si="151"/>
        <v>625000</v>
      </c>
      <c r="K985" s="8">
        <f t="shared" si="152"/>
        <v>750000</v>
      </c>
      <c r="L985" s="9">
        <f t="shared" si="153"/>
        <v>1000000</v>
      </c>
      <c r="M985" s="10">
        <f t="shared" si="154"/>
        <v>1.84884</v>
      </c>
      <c r="N985" t="str">
        <f t="shared" si="155"/>
        <v>150-200%</v>
      </c>
      <c r="O985" s="9">
        <f>MIN(I985, H985)*INDEX('2018_commission_structure'!$A$21:$I$24,
MATCH($E985, '2018_commission_structure'!$A$21:$A$24,0),
MATCH(O$1, '2018_commission_structure'!$A$21:$I$21,0))</f>
        <v>50000</v>
      </c>
      <c r="P985" s="2">
        <f>IF(H985&gt;I985, MIN(H985-I985, J985-I985)*
INDEX('2018_commission_structure'!$A$21:$I$24,
MATCH($E985, '2018_commission_structure'!$A$21:$A$24, 0),
MATCH(P$1, '2018_commission_structure'!$A$21:$I$21, 0)), 0)</f>
        <v>18750</v>
      </c>
      <c r="Q985" s="2">
        <f>IF(H985&gt;J985, MIN(H985-J985, K985-J985)*
INDEX('2018_commission_structure'!$A$21:$I$24,
MATCH($E985, '2018_commission_structure'!$A$21:$A$24, 0),
MATCH(Q$1, '2018_commission_structure'!$A$21:$I$21, 0)), 0)</f>
        <v>22500</v>
      </c>
      <c r="R985" s="2">
        <f>IF($H985&gt;K985,MIN($H985-K985,L985-K985)*INDEX('2018_commission_structure'!$A$21:$I$24,MATCH($E985,'2018_commission_structure'!$A$21:$A$24,0),MATCH('calculations '!R$1,'2018_commission_structure'!$A$21:$I$21,0)),0)</f>
        <v>38372.400000000001</v>
      </c>
      <c r="S985" s="2">
        <f>IF($H985&gt;L985, ($H985-L985) *INDEX('2018_commission_structure'!$A$21:$I$24,MATCH($E985, '2018_commission_structure'!$A$21:$A$24,0),MATCH(S$1, '2018_commission_structure'!$A$21:$I$21,0)), 0)</f>
        <v>0</v>
      </c>
      <c r="T985" s="2">
        <f t="shared" si="156"/>
        <v>129622.39999999999</v>
      </c>
      <c r="U985" s="2">
        <f t="shared" si="157"/>
        <v>190624.4</v>
      </c>
      <c r="V985" s="2">
        <f>MIN(I985, H985)*INDEX('2018_commission_structure'!$A$15:$I$18,MATCH($E985, '2018_commission_structure'!$A$15:$A$18,0),MATCH(V$1, '2018_commission_structure'!$A$15:$I$15,0))</f>
        <v>60000</v>
      </c>
      <c r="W985" s="2">
        <f>IF(H985&gt;I985, MIN(H985-I985, J985-I985)*INDEX('2018_commission_structure'!$A$15:$I$18,MATCH($E985, '2018_commission_structure'!$A$15:$A$18, 0),MATCH(W$1,'2018_commission_structure'!$A$15:$I$15, 0)), 0)</f>
        <v>21250</v>
      </c>
      <c r="X985" s="2">
        <f>IF(H985&gt;J985, MIN(H985-J985, K985-J985)*INDEX('2018_commission_structure'!$A$15:$I$24,MATCH($E985, '2018_commission_structure'!$A$15:$A$18, 0),MATCH(X$1, '2018_commission_structure'!$A$15:$I$15, 0)), 0)</f>
        <v>25000</v>
      </c>
      <c r="Y985" s="2">
        <f>IF($H985&gt;K985,MIN($H985-K985,L985-K985)*INDEX('2018_commission_structure'!$A$15:$I$24,MATCH($E985,'2018_commission_structure'!$A$15:$A$18,0),MATCH('calculations '!Y$1,'2018_commission_structure'!$A$15:$I$15,0)),0)</f>
        <v>38372.400000000001</v>
      </c>
      <c r="Z985" s="2">
        <f>IF($H985&gt;L985, ($H985-L985) *INDEX('2018_commission_structure'!$A$15:$I$24,MATCH($E985, '2018_commission_structure'!$A$15:$A$18,0),MATCH(Z$1, '2018_commission_structure'!$A$15:$I$15,0)), 0)</f>
        <v>0</v>
      </c>
      <c r="AA985" s="9">
        <f t="shared" si="158"/>
        <v>144622.39999999999</v>
      </c>
      <c r="AB985" s="9">
        <f t="shared" si="159"/>
        <v>205624.4</v>
      </c>
    </row>
    <row r="986" spans="1:28" x14ac:dyDescent="0.25">
      <c r="A986" t="str">
        <f t="shared" si="150"/>
        <v>Cirilo Bolf</v>
      </c>
      <c r="B986">
        <v>885693418</v>
      </c>
      <c r="C986" t="s">
        <v>1896</v>
      </c>
      <c r="D986" t="s">
        <v>1897</v>
      </c>
      <c r="E986" t="s">
        <v>7</v>
      </c>
      <c r="F986" s="6">
        <v>55828</v>
      </c>
      <c r="G986">
        <f>COUNTIF(deals_closed!D:D,'calculations '!B986)</f>
        <v>17</v>
      </c>
      <c r="H986" s="6">
        <f>SUMIF(deals_closed!D:D,'calculations '!B986,deals_closed!C:C)</f>
        <v>495757</v>
      </c>
      <c r="I986" s="9">
        <f>VLOOKUP(E986,'2018_commission_structure'!$A$22:$I$24,9,FALSE)</f>
        <v>500000</v>
      </c>
      <c r="J986" s="7">
        <f t="shared" si="151"/>
        <v>625000</v>
      </c>
      <c r="K986" s="8">
        <f t="shared" si="152"/>
        <v>750000</v>
      </c>
      <c r="L986" s="9">
        <f t="shared" si="153"/>
        <v>1000000</v>
      </c>
      <c r="M986" s="10">
        <f t="shared" si="154"/>
        <v>0.99151400000000001</v>
      </c>
      <c r="N986" t="str">
        <f t="shared" si="155"/>
        <v>0-100%</v>
      </c>
      <c r="O986" s="9">
        <f>MIN(I986, H986)*INDEX('2018_commission_structure'!$A$21:$I$24,
MATCH($E986, '2018_commission_structure'!$A$21:$A$24,0),
MATCH(O$1, '2018_commission_structure'!$A$21:$I$21,0))</f>
        <v>49575.700000000004</v>
      </c>
      <c r="P986" s="2">
        <f>IF(H986&gt;I986, MIN(H986-I986, J986-I986)*
INDEX('2018_commission_structure'!$A$21:$I$24,
MATCH($E986, '2018_commission_structure'!$A$21:$A$24, 0),
MATCH(P$1, '2018_commission_structure'!$A$21:$I$21, 0)), 0)</f>
        <v>0</v>
      </c>
      <c r="Q986" s="2">
        <f>IF(H986&gt;J986, MIN(H986-J986, K986-J986)*
INDEX('2018_commission_structure'!$A$21:$I$24,
MATCH($E986, '2018_commission_structure'!$A$21:$A$24, 0),
MATCH(Q$1, '2018_commission_structure'!$A$21:$I$21, 0)), 0)</f>
        <v>0</v>
      </c>
      <c r="R986" s="2">
        <f>IF($H986&gt;K986,MIN($H986-K986,L986-K986)*INDEX('2018_commission_structure'!$A$21:$I$24,MATCH($E986,'2018_commission_structure'!$A$21:$A$24,0),MATCH('calculations '!R$1,'2018_commission_structure'!$A$21:$I$21,0)),0)</f>
        <v>0</v>
      </c>
      <c r="S986" s="2">
        <f>IF($H986&gt;L986, ($H986-L986) *INDEX('2018_commission_structure'!$A$21:$I$24,MATCH($E986, '2018_commission_structure'!$A$21:$A$24,0),MATCH(S$1, '2018_commission_structure'!$A$21:$I$21,0)), 0)</f>
        <v>0</v>
      </c>
      <c r="T986" s="2">
        <f t="shared" si="156"/>
        <v>49575.700000000004</v>
      </c>
      <c r="U986" s="2">
        <f t="shared" si="157"/>
        <v>105403.70000000001</v>
      </c>
      <c r="V986" s="2">
        <f>MIN(I986, H986)*INDEX('2018_commission_structure'!$A$15:$I$18,MATCH($E986, '2018_commission_structure'!$A$15:$A$18,0),MATCH(V$1, '2018_commission_structure'!$A$15:$I$15,0))</f>
        <v>59490.84</v>
      </c>
      <c r="W986" s="2">
        <f>IF(H986&gt;I986, MIN(H986-I986, J986-I986)*INDEX('2018_commission_structure'!$A$15:$I$18,MATCH($E986, '2018_commission_structure'!$A$15:$A$18, 0),MATCH(W$1,'2018_commission_structure'!$A$15:$I$15, 0)), 0)</f>
        <v>0</v>
      </c>
      <c r="X986" s="2">
        <f>IF(H986&gt;J986, MIN(H986-J986, K986-J986)*INDEX('2018_commission_structure'!$A$15:$I$24,MATCH($E986, '2018_commission_structure'!$A$15:$A$18, 0),MATCH(X$1, '2018_commission_structure'!$A$15:$I$15, 0)), 0)</f>
        <v>0</v>
      </c>
      <c r="Y986" s="2">
        <f>IF($H986&gt;K986,MIN($H986-K986,L986-K986)*INDEX('2018_commission_structure'!$A$15:$I$24,MATCH($E986,'2018_commission_structure'!$A$15:$A$18,0),MATCH('calculations '!Y$1,'2018_commission_structure'!$A$15:$I$15,0)),0)</f>
        <v>0</v>
      </c>
      <c r="Z986" s="2">
        <f>IF($H986&gt;L986, ($H986-L986) *INDEX('2018_commission_structure'!$A$15:$I$24,MATCH($E986, '2018_commission_structure'!$A$15:$A$18,0),MATCH(Z$1, '2018_commission_structure'!$A$15:$I$15,0)), 0)</f>
        <v>0</v>
      </c>
      <c r="AA986" s="9">
        <f t="shared" si="158"/>
        <v>59490.84</v>
      </c>
      <c r="AB986" s="9">
        <f t="shared" si="159"/>
        <v>115318.84</v>
      </c>
    </row>
    <row r="987" spans="1:28" x14ac:dyDescent="0.25">
      <c r="A987" t="str">
        <f t="shared" si="150"/>
        <v>Artair Runcie</v>
      </c>
      <c r="B987">
        <v>140020098</v>
      </c>
      <c r="C987" t="s">
        <v>1898</v>
      </c>
      <c r="D987" t="s">
        <v>1899</v>
      </c>
      <c r="E987" t="s">
        <v>10</v>
      </c>
      <c r="F987" s="6">
        <v>114711</v>
      </c>
      <c r="G987">
        <f>COUNTIF(deals_closed!D:D,'calculations '!B987)</f>
        <v>22</v>
      </c>
      <c r="H987" s="6">
        <f>SUMIF(deals_closed!D:D,'calculations '!B987,deals_closed!C:C)</f>
        <v>828299</v>
      </c>
      <c r="I987" s="9">
        <f>VLOOKUP(E987,'2018_commission_structure'!$A$22:$I$24,9,FALSE)</f>
        <v>750000</v>
      </c>
      <c r="J987" s="7">
        <f t="shared" si="151"/>
        <v>937500</v>
      </c>
      <c r="K987" s="8">
        <f t="shared" si="152"/>
        <v>1125000</v>
      </c>
      <c r="L987" s="9">
        <f t="shared" si="153"/>
        <v>1500000</v>
      </c>
      <c r="M987" s="10">
        <f t="shared" si="154"/>
        <v>1.1043986666666668</v>
      </c>
      <c r="N987" t="str">
        <f t="shared" si="155"/>
        <v>100-125%</v>
      </c>
      <c r="O987" s="9">
        <f>MIN(I987, H987)*INDEX('2018_commission_structure'!$A$21:$I$24,
MATCH($E987, '2018_commission_structure'!$A$21:$A$24,0),
MATCH(O$1, '2018_commission_structure'!$A$21:$I$21,0))</f>
        <v>112500</v>
      </c>
      <c r="P987" s="2">
        <f>IF(H987&gt;I987, MIN(H987-I987, J987-I987)*
INDEX('2018_commission_structure'!$A$21:$I$24,
MATCH($E987, '2018_commission_structure'!$A$21:$A$24, 0),
MATCH(P$1, '2018_commission_structure'!$A$21:$I$21, 0)), 0)</f>
        <v>14876.81</v>
      </c>
      <c r="Q987" s="2">
        <f>IF(H987&gt;J987, MIN(H987-J987, K987-J987)*
INDEX('2018_commission_structure'!$A$21:$I$24,
MATCH($E987, '2018_commission_structure'!$A$21:$A$24, 0),
MATCH(Q$1, '2018_commission_structure'!$A$21:$I$21, 0)), 0)</f>
        <v>0</v>
      </c>
      <c r="R987" s="2">
        <f>IF($H987&gt;K987,MIN($H987-K987,L987-K987)*INDEX('2018_commission_structure'!$A$21:$I$24,MATCH($E987,'2018_commission_structure'!$A$21:$A$24,0),MATCH('calculations '!R$1,'2018_commission_structure'!$A$21:$I$21,0)),0)</f>
        <v>0</v>
      </c>
      <c r="S987" s="2">
        <f>IF($H987&gt;L987, ($H987-L987) *INDEX('2018_commission_structure'!$A$21:$I$24,MATCH($E987, '2018_commission_structure'!$A$21:$A$24,0),MATCH(S$1, '2018_commission_structure'!$A$21:$I$21,0)), 0)</f>
        <v>0</v>
      </c>
      <c r="T987" s="2">
        <f t="shared" si="156"/>
        <v>127376.81</v>
      </c>
      <c r="U987" s="2">
        <f t="shared" si="157"/>
        <v>242087.81</v>
      </c>
      <c r="V987" s="2">
        <f>MIN(I987, H987)*INDEX('2018_commission_structure'!$A$15:$I$18,MATCH($E987, '2018_commission_structure'!$A$15:$A$18,0),MATCH(V$1, '2018_commission_structure'!$A$15:$I$15,0))</f>
        <v>112500</v>
      </c>
      <c r="W987" s="2">
        <f>IF(H987&gt;I987, MIN(H987-I987, J987-I987)*INDEX('2018_commission_structure'!$A$15:$I$18,MATCH($E987, '2018_commission_structure'!$A$15:$A$18, 0),MATCH(W$1,'2018_commission_structure'!$A$15:$I$15, 0)), 0)</f>
        <v>17225.78</v>
      </c>
      <c r="X987" s="2">
        <f>IF(H987&gt;J987, MIN(H987-J987, K987-J987)*INDEX('2018_commission_structure'!$A$15:$I$24,MATCH($E987, '2018_commission_structure'!$A$15:$A$18, 0),MATCH(X$1, '2018_commission_structure'!$A$15:$I$15, 0)), 0)</f>
        <v>0</v>
      </c>
      <c r="Y987" s="2">
        <f>IF($H987&gt;K987,MIN($H987-K987,L987-K987)*INDEX('2018_commission_structure'!$A$15:$I$24,MATCH($E987,'2018_commission_structure'!$A$15:$A$18,0),MATCH('calculations '!Y$1,'2018_commission_structure'!$A$15:$I$15,0)),0)</f>
        <v>0</v>
      </c>
      <c r="Z987" s="2">
        <f>IF($H987&gt;L987, ($H987-L987) *INDEX('2018_commission_structure'!$A$15:$I$24,MATCH($E987, '2018_commission_structure'!$A$15:$A$18,0),MATCH(Z$1, '2018_commission_structure'!$A$15:$I$15,0)), 0)</f>
        <v>0</v>
      </c>
      <c r="AA987" s="9">
        <f t="shared" si="158"/>
        <v>129725.78</v>
      </c>
      <c r="AB987" s="9">
        <f t="shared" si="159"/>
        <v>244436.78</v>
      </c>
    </row>
    <row r="988" spans="1:28" x14ac:dyDescent="0.25">
      <c r="A988" t="str">
        <f t="shared" si="150"/>
        <v>Bear Olczyk</v>
      </c>
      <c r="B988">
        <v>2763158331</v>
      </c>
      <c r="C988" t="s">
        <v>1900</v>
      </c>
      <c r="D988" t="s">
        <v>1901</v>
      </c>
      <c r="E988" t="s">
        <v>7</v>
      </c>
      <c r="F988" s="6">
        <v>63815</v>
      </c>
      <c r="G988">
        <f>COUNTIF(deals_closed!D:D,'calculations '!B988)</f>
        <v>30</v>
      </c>
      <c r="H988" s="6">
        <f>SUMIF(deals_closed!D:D,'calculations '!B988,deals_closed!C:C)</f>
        <v>1025894</v>
      </c>
      <c r="I988" s="9">
        <f>VLOOKUP(E988,'2018_commission_structure'!$A$22:$I$24,9,FALSE)</f>
        <v>500000</v>
      </c>
      <c r="J988" s="7">
        <f t="shared" si="151"/>
        <v>625000</v>
      </c>
      <c r="K988" s="8">
        <f t="shared" si="152"/>
        <v>750000</v>
      </c>
      <c r="L988" s="9">
        <f t="shared" si="153"/>
        <v>1000000</v>
      </c>
      <c r="M988" s="10">
        <f t="shared" si="154"/>
        <v>2.0517880000000002</v>
      </c>
      <c r="N988" t="str">
        <f t="shared" si="155"/>
        <v>&gt;200%</v>
      </c>
      <c r="O988" s="9">
        <f>MIN(I988, H988)*INDEX('2018_commission_structure'!$A$21:$I$24,
MATCH($E988, '2018_commission_structure'!$A$21:$A$24,0),
MATCH(O$1, '2018_commission_structure'!$A$21:$I$21,0))</f>
        <v>50000</v>
      </c>
      <c r="P988" s="2">
        <f>IF(H988&gt;I988, MIN(H988-I988, J988-I988)*
INDEX('2018_commission_structure'!$A$21:$I$24,
MATCH($E988, '2018_commission_structure'!$A$21:$A$24, 0),
MATCH(P$1, '2018_commission_structure'!$A$21:$I$21, 0)), 0)</f>
        <v>18750</v>
      </c>
      <c r="Q988" s="2">
        <f>IF(H988&gt;J988, MIN(H988-J988, K988-J988)*
INDEX('2018_commission_structure'!$A$21:$I$24,
MATCH($E988, '2018_commission_structure'!$A$21:$A$24, 0),
MATCH(Q$1, '2018_commission_structure'!$A$21:$I$21, 0)), 0)</f>
        <v>22500</v>
      </c>
      <c r="R988" s="2">
        <f>IF($H988&gt;K988,MIN($H988-K988,L988-K988)*INDEX('2018_commission_structure'!$A$21:$I$24,MATCH($E988,'2018_commission_structure'!$A$21:$A$24,0),MATCH('calculations '!R$1,'2018_commission_structure'!$A$21:$I$21,0)),0)</f>
        <v>55000</v>
      </c>
      <c r="S988" s="2">
        <f>IF($H988&gt;L988, ($H988-L988) *INDEX('2018_commission_structure'!$A$21:$I$24,MATCH($E988, '2018_commission_structure'!$A$21:$A$24,0),MATCH(S$1, '2018_commission_structure'!$A$21:$I$21,0)), 0)</f>
        <v>2589.4</v>
      </c>
      <c r="T988" s="2">
        <f t="shared" si="156"/>
        <v>148839.4</v>
      </c>
      <c r="U988" s="2">
        <f t="shared" si="157"/>
        <v>212654.4</v>
      </c>
      <c r="V988" s="2">
        <f>MIN(I988, H988)*INDEX('2018_commission_structure'!$A$15:$I$18,MATCH($E988, '2018_commission_structure'!$A$15:$A$18,0),MATCH(V$1, '2018_commission_structure'!$A$15:$I$15,0))</f>
        <v>60000</v>
      </c>
      <c r="W988" s="2">
        <f>IF(H988&gt;I988, MIN(H988-I988, J988-I988)*INDEX('2018_commission_structure'!$A$15:$I$18,MATCH($E988, '2018_commission_structure'!$A$15:$A$18, 0),MATCH(W$1,'2018_commission_structure'!$A$15:$I$15, 0)), 0)</f>
        <v>21250</v>
      </c>
      <c r="X988" s="2">
        <f>IF(H988&gt;J988, MIN(H988-J988, K988-J988)*INDEX('2018_commission_structure'!$A$15:$I$24,MATCH($E988, '2018_commission_structure'!$A$15:$A$18, 0),MATCH(X$1, '2018_commission_structure'!$A$15:$I$15, 0)), 0)</f>
        <v>25000</v>
      </c>
      <c r="Y988" s="2">
        <f>IF($H988&gt;K988,MIN($H988-K988,L988-K988)*INDEX('2018_commission_structure'!$A$15:$I$24,MATCH($E988,'2018_commission_structure'!$A$15:$A$18,0),MATCH('calculations '!Y$1,'2018_commission_structure'!$A$15:$I$15,0)),0)</f>
        <v>55000</v>
      </c>
      <c r="Z988" s="2">
        <f>IF($H988&gt;L988, ($H988-L988) *INDEX('2018_commission_structure'!$A$15:$I$24,MATCH($E988, '2018_commission_structure'!$A$15:$A$18,0),MATCH(Z$1, '2018_commission_structure'!$A$15:$I$15,0)), 0)</f>
        <v>2589.4</v>
      </c>
      <c r="AA988" s="9">
        <f t="shared" si="158"/>
        <v>163839.4</v>
      </c>
      <c r="AB988" s="9">
        <f t="shared" si="159"/>
        <v>227654.39999999999</v>
      </c>
    </row>
    <row r="989" spans="1:28" x14ac:dyDescent="0.25">
      <c r="A989" t="str">
        <f t="shared" si="150"/>
        <v>Eryn Derle</v>
      </c>
      <c r="B989">
        <v>7567063646</v>
      </c>
      <c r="C989" t="s">
        <v>1902</v>
      </c>
      <c r="D989" t="s">
        <v>1903</v>
      </c>
      <c r="E989" t="s">
        <v>29</v>
      </c>
      <c r="F989" s="6">
        <v>58778</v>
      </c>
      <c r="G989">
        <f>COUNTIF(deals_closed!D:D,'calculations '!B989)</f>
        <v>20</v>
      </c>
      <c r="H989" s="6">
        <f>SUMIF(deals_closed!D:D,'calculations '!B989,deals_closed!C:C)</f>
        <v>704698</v>
      </c>
      <c r="I989" s="9">
        <f>VLOOKUP(E989,'2018_commission_structure'!$A$22:$I$24,9,FALSE)</f>
        <v>600000</v>
      </c>
      <c r="J989" s="7">
        <f t="shared" si="151"/>
        <v>750000</v>
      </c>
      <c r="K989" s="8">
        <f t="shared" si="152"/>
        <v>900000</v>
      </c>
      <c r="L989" s="9">
        <f t="shared" si="153"/>
        <v>1200000</v>
      </c>
      <c r="M989" s="10">
        <f t="shared" si="154"/>
        <v>1.1744966666666667</v>
      </c>
      <c r="N989" t="str">
        <f t="shared" si="155"/>
        <v>100-125%</v>
      </c>
      <c r="O989" s="9">
        <f>MIN(I989, H989)*INDEX('2018_commission_structure'!$A$21:$I$24,
MATCH($E989, '2018_commission_structure'!$A$21:$A$24,0),
MATCH(O$1, '2018_commission_structure'!$A$21:$I$21,0))</f>
        <v>78000</v>
      </c>
      <c r="P989" s="2">
        <f>IF(H989&gt;I989, MIN(H989-I989, J989-I989)*
INDEX('2018_commission_structure'!$A$21:$I$24,
MATCH($E989, '2018_commission_structure'!$A$21:$A$24, 0),
MATCH(P$1, '2018_commission_structure'!$A$21:$I$21, 0)), 0)</f>
        <v>17798.66</v>
      </c>
      <c r="Q989" s="2">
        <f>IF(H989&gt;J989, MIN(H989-J989, K989-J989)*
INDEX('2018_commission_structure'!$A$21:$I$24,
MATCH($E989, '2018_commission_structure'!$A$21:$A$24, 0),
MATCH(Q$1, '2018_commission_structure'!$A$21:$I$21, 0)), 0)</f>
        <v>0</v>
      </c>
      <c r="R989" s="2">
        <f>IF($H989&gt;K989,MIN($H989-K989,L989-K989)*INDEX('2018_commission_structure'!$A$21:$I$24,MATCH($E989,'2018_commission_structure'!$A$21:$A$24,0),MATCH('calculations '!R$1,'2018_commission_structure'!$A$21:$I$21,0)),0)</f>
        <v>0</v>
      </c>
      <c r="S989" s="2">
        <f>IF($H989&gt;L989, ($H989-L989) *INDEX('2018_commission_structure'!$A$21:$I$24,MATCH($E989, '2018_commission_structure'!$A$21:$A$24,0),MATCH(S$1, '2018_commission_structure'!$A$21:$I$21,0)), 0)</f>
        <v>0</v>
      </c>
      <c r="T989" s="2">
        <f t="shared" si="156"/>
        <v>95798.66</v>
      </c>
      <c r="U989" s="2">
        <f t="shared" si="157"/>
        <v>154576.66</v>
      </c>
      <c r="V989" s="2">
        <f>MIN(I989, H989)*INDEX('2018_commission_structure'!$A$15:$I$18,MATCH($E989, '2018_commission_structure'!$A$15:$A$18,0),MATCH(V$1, '2018_commission_structure'!$A$15:$I$15,0))</f>
        <v>90000</v>
      </c>
      <c r="W989" s="2">
        <f>IF(H989&gt;I989, MIN(H989-I989, J989-I989)*INDEX('2018_commission_structure'!$A$15:$I$18,MATCH($E989, '2018_commission_structure'!$A$15:$A$18, 0),MATCH(W$1,'2018_commission_structure'!$A$15:$I$15, 0)), 0)</f>
        <v>18845.64</v>
      </c>
      <c r="X989" s="2">
        <f>IF(H989&gt;J989, MIN(H989-J989, K989-J989)*INDEX('2018_commission_structure'!$A$15:$I$24,MATCH($E989, '2018_commission_structure'!$A$15:$A$18, 0),MATCH(X$1, '2018_commission_structure'!$A$15:$I$15, 0)), 0)</f>
        <v>0</v>
      </c>
      <c r="Y989" s="2">
        <f>IF($H989&gt;K989,MIN($H989-K989,L989-K989)*INDEX('2018_commission_structure'!$A$15:$I$24,MATCH($E989,'2018_commission_structure'!$A$15:$A$18,0),MATCH('calculations '!Y$1,'2018_commission_structure'!$A$15:$I$15,0)),0)</f>
        <v>0</v>
      </c>
      <c r="Z989" s="2">
        <f>IF($H989&gt;L989, ($H989-L989) *INDEX('2018_commission_structure'!$A$15:$I$24,MATCH($E989, '2018_commission_structure'!$A$15:$A$18,0),MATCH(Z$1, '2018_commission_structure'!$A$15:$I$15,0)), 0)</f>
        <v>0</v>
      </c>
      <c r="AA989" s="9">
        <f t="shared" si="158"/>
        <v>108845.64</v>
      </c>
      <c r="AB989" s="9">
        <f t="shared" si="159"/>
        <v>167623.64000000001</v>
      </c>
    </row>
    <row r="990" spans="1:28" x14ac:dyDescent="0.25">
      <c r="A990" t="str">
        <f t="shared" si="150"/>
        <v>Sterling Bebbington</v>
      </c>
      <c r="B990">
        <v>1364767856</v>
      </c>
      <c r="C990" t="s">
        <v>1904</v>
      </c>
      <c r="D990" t="s">
        <v>1905</v>
      </c>
      <c r="E990" t="s">
        <v>7</v>
      </c>
      <c r="F990" s="6">
        <v>59415</v>
      </c>
      <c r="G990">
        <f>COUNTIF(deals_closed!D:D,'calculations '!B990)</f>
        <v>23</v>
      </c>
      <c r="H990" s="6">
        <f>SUMIF(deals_closed!D:D,'calculations '!B990,deals_closed!C:C)</f>
        <v>708390</v>
      </c>
      <c r="I990" s="9">
        <f>VLOOKUP(E990,'2018_commission_structure'!$A$22:$I$24,9,FALSE)</f>
        <v>500000</v>
      </c>
      <c r="J990" s="7">
        <f t="shared" si="151"/>
        <v>625000</v>
      </c>
      <c r="K990" s="8">
        <f t="shared" si="152"/>
        <v>750000</v>
      </c>
      <c r="L990" s="9">
        <f t="shared" si="153"/>
        <v>1000000</v>
      </c>
      <c r="M990" s="10">
        <f t="shared" si="154"/>
        <v>1.4167799999999999</v>
      </c>
      <c r="N990" t="str">
        <f t="shared" si="155"/>
        <v>125-150%</v>
      </c>
      <c r="O990" s="9">
        <f>MIN(I990, H990)*INDEX('2018_commission_structure'!$A$21:$I$24,
MATCH($E990, '2018_commission_structure'!$A$21:$A$24,0),
MATCH(O$1, '2018_commission_structure'!$A$21:$I$21,0))</f>
        <v>50000</v>
      </c>
      <c r="P990" s="2">
        <f>IF(H990&gt;I990, MIN(H990-I990, J990-I990)*
INDEX('2018_commission_structure'!$A$21:$I$24,
MATCH($E990, '2018_commission_structure'!$A$21:$A$24, 0),
MATCH(P$1, '2018_commission_structure'!$A$21:$I$21, 0)), 0)</f>
        <v>18750</v>
      </c>
      <c r="Q990" s="2">
        <f>IF(H990&gt;J990, MIN(H990-J990, K990-J990)*
INDEX('2018_commission_structure'!$A$21:$I$24,
MATCH($E990, '2018_commission_structure'!$A$21:$A$24, 0),
MATCH(Q$1, '2018_commission_structure'!$A$21:$I$21, 0)), 0)</f>
        <v>15010.199999999999</v>
      </c>
      <c r="R990" s="2">
        <f>IF($H990&gt;K990,MIN($H990-K990,L990-K990)*INDEX('2018_commission_structure'!$A$21:$I$24,MATCH($E990,'2018_commission_structure'!$A$21:$A$24,0),MATCH('calculations '!R$1,'2018_commission_structure'!$A$21:$I$21,0)),0)</f>
        <v>0</v>
      </c>
      <c r="S990" s="2">
        <f>IF($H990&gt;L990, ($H990-L990) *INDEX('2018_commission_structure'!$A$21:$I$24,MATCH($E990, '2018_commission_structure'!$A$21:$A$24,0),MATCH(S$1, '2018_commission_structure'!$A$21:$I$21,0)), 0)</f>
        <v>0</v>
      </c>
      <c r="T990" s="2">
        <f t="shared" si="156"/>
        <v>83760.2</v>
      </c>
      <c r="U990" s="2">
        <f t="shared" si="157"/>
        <v>143175.20000000001</v>
      </c>
      <c r="V990" s="2">
        <f>MIN(I990, H990)*INDEX('2018_commission_structure'!$A$15:$I$18,MATCH($E990, '2018_commission_structure'!$A$15:$A$18,0),MATCH(V$1, '2018_commission_structure'!$A$15:$I$15,0))</f>
        <v>60000</v>
      </c>
      <c r="W990" s="2">
        <f>IF(H990&gt;I990, MIN(H990-I990, J990-I990)*INDEX('2018_commission_structure'!$A$15:$I$18,MATCH($E990, '2018_commission_structure'!$A$15:$A$18, 0),MATCH(W$1,'2018_commission_structure'!$A$15:$I$15, 0)), 0)</f>
        <v>21250</v>
      </c>
      <c r="X990" s="2">
        <f>IF(H990&gt;J990, MIN(H990-J990, K990-J990)*INDEX('2018_commission_structure'!$A$15:$I$24,MATCH($E990, '2018_commission_structure'!$A$15:$A$18, 0),MATCH(X$1, '2018_commission_structure'!$A$15:$I$15, 0)), 0)</f>
        <v>16678</v>
      </c>
      <c r="Y990" s="2">
        <f>IF($H990&gt;K990,MIN($H990-K990,L990-K990)*INDEX('2018_commission_structure'!$A$15:$I$24,MATCH($E990,'2018_commission_structure'!$A$15:$A$18,0),MATCH('calculations '!Y$1,'2018_commission_structure'!$A$15:$I$15,0)),0)</f>
        <v>0</v>
      </c>
      <c r="Z990" s="2">
        <f>IF($H990&gt;L990, ($H990-L990) *INDEX('2018_commission_structure'!$A$15:$I$24,MATCH($E990, '2018_commission_structure'!$A$15:$A$18,0),MATCH(Z$1, '2018_commission_structure'!$A$15:$I$15,0)), 0)</f>
        <v>0</v>
      </c>
      <c r="AA990" s="9">
        <f t="shared" si="158"/>
        <v>97928</v>
      </c>
      <c r="AB990" s="9">
        <f t="shared" si="159"/>
        <v>157343</v>
      </c>
    </row>
    <row r="991" spans="1:28" x14ac:dyDescent="0.25">
      <c r="A991" t="str">
        <f t="shared" si="150"/>
        <v>Chan Thorwarth</v>
      </c>
      <c r="B991">
        <v>2136806068</v>
      </c>
      <c r="C991" t="s">
        <v>1241</v>
      </c>
      <c r="D991" t="s">
        <v>1906</v>
      </c>
      <c r="E991" t="s">
        <v>29</v>
      </c>
      <c r="F991" s="6">
        <v>75616</v>
      </c>
      <c r="G991">
        <f>COUNTIF(deals_closed!D:D,'calculations '!B991)</f>
        <v>13</v>
      </c>
      <c r="H991" s="6">
        <f>SUMIF(deals_closed!D:D,'calculations '!B991,deals_closed!C:C)</f>
        <v>478069</v>
      </c>
      <c r="I991" s="9">
        <f>VLOOKUP(E991,'2018_commission_structure'!$A$22:$I$24,9,FALSE)</f>
        <v>600000</v>
      </c>
      <c r="J991" s="7">
        <f t="shared" si="151"/>
        <v>750000</v>
      </c>
      <c r="K991" s="8">
        <f t="shared" si="152"/>
        <v>900000</v>
      </c>
      <c r="L991" s="9">
        <f t="shared" si="153"/>
        <v>1200000</v>
      </c>
      <c r="M991" s="10">
        <f t="shared" si="154"/>
        <v>0.79678166666666672</v>
      </c>
      <c r="N991" t="str">
        <f t="shared" si="155"/>
        <v>0-100%</v>
      </c>
      <c r="O991" s="9">
        <f>MIN(I991, H991)*INDEX('2018_commission_structure'!$A$21:$I$24,
MATCH($E991, '2018_commission_structure'!$A$21:$A$24,0),
MATCH(O$1, '2018_commission_structure'!$A$21:$I$21,0))</f>
        <v>62148.97</v>
      </c>
      <c r="P991" s="2">
        <f>IF(H991&gt;I991, MIN(H991-I991, J991-I991)*
INDEX('2018_commission_structure'!$A$21:$I$24,
MATCH($E991, '2018_commission_structure'!$A$21:$A$24, 0),
MATCH(P$1, '2018_commission_structure'!$A$21:$I$21, 0)), 0)</f>
        <v>0</v>
      </c>
      <c r="Q991" s="2">
        <f>IF(H991&gt;J991, MIN(H991-J991, K991-J991)*
INDEX('2018_commission_structure'!$A$21:$I$24,
MATCH($E991, '2018_commission_structure'!$A$21:$A$24, 0),
MATCH(Q$1, '2018_commission_structure'!$A$21:$I$21, 0)), 0)</f>
        <v>0</v>
      </c>
      <c r="R991" s="2">
        <f>IF($H991&gt;K991,MIN($H991-K991,L991-K991)*INDEX('2018_commission_structure'!$A$21:$I$24,MATCH($E991,'2018_commission_structure'!$A$21:$A$24,0),MATCH('calculations '!R$1,'2018_commission_structure'!$A$21:$I$21,0)),0)</f>
        <v>0</v>
      </c>
      <c r="S991" s="2">
        <f>IF($H991&gt;L991, ($H991-L991) *INDEX('2018_commission_structure'!$A$21:$I$24,MATCH($E991, '2018_commission_structure'!$A$21:$A$24,0),MATCH(S$1, '2018_commission_structure'!$A$21:$I$21,0)), 0)</f>
        <v>0</v>
      </c>
      <c r="T991" s="2">
        <f t="shared" si="156"/>
        <v>62148.97</v>
      </c>
      <c r="U991" s="2">
        <f t="shared" si="157"/>
        <v>137764.97</v>
      </c>
      <c r="V991" s="2">
        <f>MIN(I991, H991)*INDEX('2018_commission_structure'!$A$15:$I$18,MATCH($E991, '2018_commission_structure'!$A$15:$A$18,0),MATCH(V$1, '2018_commission_structure'!$A$15:$I$15,0))</f>
        <v>71710.349999999991</v>
      </c>
      <c r="W991" s="2">
        <f>IF(H991&gt;I991, MIN(H991-I991, J991-I991)*INDEX('2018_commission_structure'!$A$15:$I$18,MATCH($E991, '2018_commission_structure'!$A$15:$A$18, 0),MATCH(W$1,'2018_commission_structure'!$A$15:$I$15, 0)), 0)</f>
        <v>0</v>
      </c>
      <c r="X991" s="2">
        <f>IF(H991&gt;J991, MIN(H991-J991, K991-J991)*INDEX('2018_commission_structure'!$A$15:$I$24,MATCH($E991, '2018_commission_structure'!$A$15:$A$18, 0),MATCH(X$1, '2018_commission_structure'!$A$15:$I$15, 0)), 0)</f>
        <v>0</v>
      </c>
      <c r="Y991" s="2">
        <f>IF($H991&gt;K991,MIN($H991-K991,L991-K991)*INDEX('2018_commission_structure'!$A$15:$I$24,MATCH($E991,'2018_commission_structure'!$A$15:$A$18,0),MATCH('calculations '!Y$1,'2018_commission_structure'!$A$15:$I$15,0)),0)</f>
        <v>0</v>
      </c>
      <c r="Z991" s="2">
        <f>IF($H991&gt;L991, ($H991-L991) *INDEX('2018_commission_structure'!$A$15:$I$24,MATCH($E991, '2018_commission_structure'!$A$15:$A$18,0),MATCH(Z$1, '2018_commission_structure'!$A$15:$I$15,0)), 0)</f>
        <v>0</v>
      </c>
      <c r="AA991" s="9">
        <f t="shared" si="158"/>
        <v>71710.349999999991</v>
      </c>
      <c r="AB991" s="9">
        <f t="shared" si="159"/>
        <v>147326.34999999998</v>
      </c>
    </row>
    <row r="992" spans="1:28" x14ac:dyDescent="0.25">
      <c r="A992" t="str">
        <f t="shared" si="150"/>
        <v>Karlie Wennington</v>
      </c>
      <c r="B992">
        <v>5395528121</v>
      </c>
      <c r="C992" t="s">
        <v>1907</v>
      </c>
      <c r="D992" t="s">
        <v>1908</v>
      </c>
      <c r="E992" t="s">
        <v>7</v>
      </c>
      <c r="F992" s="6">
        <v>37393</v>
      </c>
      <c r="G992">
        <f>COUNTIF(deals_closed!D:D,'calculations '!B992)</f>
        <v>26</v>
      </c>
      <c r="H992" s="6">
        <f>SUMIF(deals_closed!D:D,'calculations '!B992,deals_closed!C:C)</f>
        <v>1029294</v>
      </c>
      <c r="I992" s="9">
        <f>VLOOKUP(E992,'2018_commission_structure'!$A$22:$I$24,9,FALSE)</f>
        <v>500000</v>
      </c>
      <c r="J992" s="7">
        <f t="shared" si="151"/>
        <v>625000</v>
      </c>
      <c r="K992" s="8">
        <f t="shared" si="152"/>
        <v>750000</v>
      </c>
      <c r="L992" s="9">
        <f t="shared" si="153"/>
        <v>1000000</v>
      </c>
      <c r="M992" s="10">
        <f t="shared" si="154"/>
        <v>2.0585879999999999</v>
      </c>
      <c r="N992" t="str">
        <f t="shared" si="155"/>
        <v>&gt;200%</v>
      </c>
      <c r="O992" s="9">
        <f>MIN(I992, H992)*INDEX('2018_commission_structure'!$A$21:$I$24,
MATCH($E992, '2018_commission_structure'!$A$21:$A$24,0),
MATCH(O$1, '2018_commission_structure'!$A$21:$I$21,0))</f>
        <v>50000</v>
      </c>
      <c r="P992" s="2">
        <f>IF(H992&gt;I992, MIN(H992-I992, J992-I992)*
INDEX('2018_commission_structure'!$A$21:$I$24,
MATCH($E992, '2018_commission_structure'!$A$21:$A$24, 0),
MATCH(P$1, '2018_commission_structure'!$A$21:$I$21, 0)), 0)</f>
        <v>18750</v>
      </c>
      <c r="Q992" s="2">
        <f>IF(H992&gt;J992, MIN(H992-J992, K992-J992)*
INDEX('2018_commission_structure'!$A$21:$I$24,
MATCH($E992, '2018_commission_structure'!$A$21:$A$24, 0),
MATCH(Q$1, '2018_commission_structure'!$A$21:$I$21, 0)), 0)</f>
        <v>22500</v>
      </c>
      <c r="R992" s="2">
        <f>IF($H992&gt;K992,MIN($H992-K992,L992-K992)*INDEX('2018_commission_structure'!$A$21:$I$24,MATCH($E992,'2018_commission_structure'!$A$21:$A$24,0),MATCH('calculations '!R$1,'2018_commission_structure'!$A$21:$I$21,0)),0)</f>
        <v>55000</v>
      </c>
      <c r="S992" s="2">
        <f>IF($H992&gt;L992, ($H992-L992) *INDEX('2018_commission_structure'!$A$21:$I$24,MATCH($E992, '2018_commission_structure'!$A$21:$A$24,0),MATCH(S$1, '2018_commission_structure'!$A$21:$I$21,0)), 0)</f>
        <v>2929.4</v>
      </c>
      <c r="T992" s="2">
        <f t="shared" si="156"/>
        <v>149179.4</v>
      </c>
      <c r="U992" s="2">
        <f t="shared" si="157"/>
        <v>186572.4</v>
      </c>
      <c r="V992" s="2">
        <f>MIN(I992, H992)*INDEX('2018_commission_structure'!$A$15:$I$18,MATCH($E992, '2018_commission_structure'!$A$15:$A$18,0),MATCH(V$1, '2018_commission_structure'!$A$15:$I$15,0))</f>
        <v>60000</v>
      </c>
      <c r="W992" s="2">
        <f>IF(H992&gt;I992, MIN(H992-I992, J992-I992)*INDEX('2018_commission_structure'!$A$15:$I$18,MATCH($E992, '2018_commission_structure'!$A$15:$A$18, 0),MATCH(W$1,'2018_commission_structure'!$A$15:$I$15, 0)), 0)</f>
        <v>21250</v>
      </c>
      <c r="X992" s="2">
        <f>IF(H992&gt;J992, MIN(H992-J992, K992-J992)*INDEX('2018_commission_structure'!$A$15:$I$24,MATCH($E992, '2018_commission_structure'!$A$15:$A$18, 0),MATCH(X$1, '2018_commission_structure'!$A$15:$I$15, 0)), 0)</f>
        <v>25000</v>
      </c>
      <c r="Y992" s="2">
        <f>IF($H992&gt;K992,MIN($H992-K992,L992-K992)*INDEX('2018_commission_structure'!$A$15:$I$24,MATCH($E992,'2018_commission_structure'!$A$15:$A$18,0),MATCH('calculations '!Y$1,'2018_commission_structure'!$A$15:$I$15,0)),0)</f>
        <v>55000</v>
      </c>
      <c r="Z992" s="2">
        <f>IF($H992&gt;L992, ($H992-L992) *INDEX('2018_commission_structure'!$A$15:$I$24,MATCH($E992, '2018_commission_structure'!$A$15:$A$18,0),MATCH(Z$1, '2018_commission_structure'!$A$15:$I$15,0)), 0)</f>
        <v>2929.4</v>
      </c>
      <c r="AA992" s="9">
        <f t="shared" si="158"/>
        <v>164179.4</v>
      </c>
      <c r="AB992" s="9">
        <f t="shared" si="159"/>
        <v>201572.4</v>
      </c>
    </row>
    <row r="993" spans="1:28" x14ac:dyDescent="0.25">
      <c r="A993" t="str">
        <f t="shared" si="150"/>
        <v>Scot Lethem</v>
      </c>
      <c r="B993">
        <v>8256403403</v>
      </c>
      <c r="C993" t="s">
        <v>1605</v>
      </c>
      <c r="D993" t="s">
        <v>1909</v>
      </c>
      <c r="E993" t="s">
        <v>10</v>
      </c>
      <c r="F993" s="6">
        <v>116569</v>
      </c>
      <c r="G993">
        <f>COUNTIF(deals_closed!D:D,'calculations '!B993)</f>
        <v>31</v>
      </c>
      <c r="H993" s="6">
        <f>SUMIF(deals_closed!D:D,'calculations '!B993,deals_closed!C:C)</f>
        <v>1224207</v>
      </c>
      <c r="I993" s="9">
        <f>VLOOKUP(E993,'2018_commission_structure'!$A$22:$I$24,9,FALSE)</f>
        <v>750000</v>
      </c>
      <c r="J993" s="7">
        <f t="shared" si="151"/>
        <v>937500</v>
      </c>
      <c r="K993" s="8">
        <f t="shared" si="152"/>
        <v>1125000</v>
      </c>
      <c r="L993" s="9">
        <f t="shared" si="153"/>
        <v>1500000</v>
      </c>
      <c r="M993" s="10">
        <f t="shared" si="154"/>
        <v>1.6322760000000001</v>
      </c>
      <c r="N993" t="str">
        <f t="shared" si="155"/>
        <v>150-200%</v>
      </c>
      <c r="O993" s="9">
        <f>MIN(I993, H993)*INDEX('2018_commission_structure'!$A$21:$I$24,
MATCH($E993, '2018_commission_structure'!$A$21:$A$24,0),
MATCH(O$1, '2018_commission_structure'!$A$21:$I$21,0))</f>
        <v>112500</v>
      </c>
      <c r="P993" s="2">
        <f>IF(H993&gt;I993, MIN(H993-I993, J993-I993)*
INDEX('2018_commission_structure'!$A$21:$I$24,
MATCH($E993, '2018_commission_structure'!$A$21:$A$24, 0),
MATCH(P$1, '2018_commission_structure'!$A$21:$I$21, 0)), 0)</f>
        <v>35625</v>
      </c>
      <c r="Q993" s="2">
        <f>IF(H993&gt;J993, MIN(H993-J993, K993-J993)*
INDEX('2018_commission_structure'!$A$21:$I$24,
MATCH($E993, '2018_commission_structure'!$A$21:$A$24, 0),
MATCH(Q$1, '2018_commission_structure'!$A$21:$I$21, 0)), 0)</f>
        <v>43125</v>
      </c>
      <c r="R993" s="2">
        <f>IF($H993&gt;K993,MIN($H993-K993,L993-K993)*INDEX('2018_commission_structure'!$A$21:$I$24,MATCH($E993,'2018_commission_structure'!$A$21:$A$24,0),MATCH('calculations '!R$1,'2018_commission_structure'!$A$21:$I$21,0)),0)</f>
        <v>29762.1</v>
      </c>
      <c r="S993" s="2">
        <f>IF($H993&gt;L993, ($H993-L993) *INDEX('2018_commission_structure'!$A$21:$I$24,MATCH($E993, '2018_commission_structure'!$A$21:$A$24,0),MATCH(S$1, '2018_commission_structure'!$A$21:$I$21,0)), 0)</f>
        <v>0</v>
      </c>
      <c r="T993" s="2">
        <f t="shared" si="156"/>
        <v>221012.1</v>
      </c>
      <c r="U993" s="2">
        <f t="shared" si="157"/>
        <v>337581.1</v>
      </c>
      <c r="V993" s="2">
        <f>MIN(I993, H993)*INDEX('2018_commission_structure'!$A$15:$I$18,MATCH($E993, '2018_commission_structure'!$A$15:$A$18,0),MATCH(V$1, '2018_commission_structure'!$A$15:$I$15,0))</f>
        <v>112500</v>
      </c>
      <c r="W993" s="2">
        <f>IF(H993&gt;I993, MIN(H993-I993, J993-I993)*INDEX('2018_commission_structure'!$A$15:$I$18,MATCH($E993, '2018_commission_structure'!$A$15:$A$18, 0),MATCH(W$1,'2018_commission_structure'!$A$15:$I$15, 0)), 0)</f>
        <v>41250</v>
      </c>
      <c r="X993" s="2">
        <f>IF(H993&gt;J993, MIN(H993-J993, K993-J993)*INDEX('2018_commission_structure'!$A$15:$I$24,MATCH($E993, '2018_commission_structure'!$A$15:$A$18, 0),MATCH(X$1, '2018_commission_structure'!$A$15:$I$15, 0)), 0)</f>
        <v>46875</v>
      </c>
      <c r="Y993" s="2">
        <f>IF($H993&gt;K993,MIN($H993-K993,L993-K993)*INDEX('2018_commission_structure'!$A$15:$I$24,MATCH($E993,'2018_commission_structure'!$A$15:$A$18,0),MATCH('calculations '!Y$1,'2018_commission_structure'!$A$15:$I$15,0)),0)</f>
        <v>32738.31</v>
      </c>
      <c r="Z993" s="2">
        <f>IF($H993&gt;L993, ($H993-L993) *INDEX('2018_commission_structure'!$A$15:$I$24,MATCH($E993, '2018_commission_structure'!$A$15:$A$18,0),MATCH(Z$1, '2018_commission_structure'!$A$15:$I$15,0)), 0)</f>
        <v>0</v>
      </c>
      <c r="AA993" s="9">
        <f t="shared" si="158"/>
        <v>233363.31</v>
      </c>
      <c r="AB993" s="9">
        <f t="shared" si="159"/>
        <v>349932.31</v>
      </c>
    </row>
    <row r="994" spans="1:28" x14ac:dyDescent="0.25">
      <c r="A994" t="str">
        <f t="shared" si="150"/>
        <v>Monique Hammelberg</v>
      </c>
      <c r="B994">
        <v>3101620996</v>
      </c>
      <c r="C994" t="s">
        <v>1910</v>
      </c>
      <c r="D994" t="s">
        <v>1911</v>
      </c>
      <c r="E994" t="s">
        <v>10</v>
      </c>
      <c r="F994" s="6">
        <v>96589</v>
      </c>
      <c r="G994">
        <f>COUNTIF(deals_closed!D:D,'calculations '!B994)</f>
        <v>20</v>
      </c>
      <c r="H994" s="6">
        <f>SUMIF(deals_closed!D:D,'calculations '!B994,deals_closed!C:C)</f>
        <v>634736</v>
      </c>
      <c r="I994" s="9">
        <f>VLOOKUP(E994,'2018_commission_structure'!$A$22:$I$24,9,FALSE)</f>
        <v>750000</v>
      </c>
      <c r="J994" s="7">
        <f t="shared" si="151"/>
        <v>937500</v>
      </c>
      <c r="K994" s="8">
        <f t="shared" si="152"/>
        <v>1125000</v>
      </c>
      <c r="L994" s="9">
        <f t="shared" si="153"/>
        <v>1500000</v>
      </c>
      <c r="M994" s="10">
        <f t="shared" si="154"/>
        <v>0.84631466666666666</v>
      </c>
      <c r="N994" t="str">
        <f t="shared" si="155"/>
        <v>0-100%</v>
      </c>
      <c r="O994" s="9">
        <f>MIN(I994, H994)*INDEX('2018_commission_structure'!$A$21:$I$24,
MATCH($E994, '2018_commission_structure'!$A$21:$A$24,0),
MATCH(O$1, '2018_commission_structure'!$A$21:$I$21,0))</f>
        <v>95210.4</v>
      </c>
      <c r="P994" s="2">
        <f>IF(H994&gt;I994, MIN(H994-I994, J994-I994)*
INDEX('2018_commission_structure'!$A$21:$I$24,
MATCH($E994, '2018_commission_structure'!$A$21:$A$24, 0),
MATCH(P$1, '2018_commission_structure'!$A$21:$I$21, 0)), 0)</f>
        <v>0</v>
      </c>
      <c r="Q994" s="2">
        <f>IF(H994&gt;J994, MIN(H994-J994, K994-J994)*
INDEX('2018_commission_structure'!$A$21:$I$24,
MATCH($E994, '2018_commission_structure'!$A$21:$A$24, 0),
MATCH(Q$1, '2018_commission_structure'!$A$21:$I$21, 0)), 0)</f>
        <v>0</v>
      </c>
      <c r="R994" s="2">
        <f>IF($H994&gt;K994,MIN($H994-K994,L994-K994)*INDEX('2018_commission_structure'!$A$21:$I$24,MATCH($E994,'2018_commission_structure'!$A$21:$A$24,0),MATCH('calculations '!R$1,'2018_commission_structure'!$A$21:$I$21,0)),0)</f>
        <v>0</v>
      </c>
      <c r="S994" s="2">
        <f>IF($H994&gt;L994, ($H994-L994) *INDEX('2018_commission_structure'!$A$21:$I$24,MATCH($E994, '2018_commission_structure'!$A$21:$A$24,0),MATCH(S$1, '2018_commission_structure'!$A$21:$I$21,0)), 0)</f>
        <v>0</v>
      </c>
      <c r="T994" s="2">
        <f t="shared" si="156"/>
        <v>95210.4</v>
      </c>
      <c r="U994" s="2">
        <f t="shared" si="157"/>
        <v>191799.4</v>
      </c>
      <c r="V994" s="2">
        <f>MIN(I994, H994)*INDEX('2018_commission_structure'!$A$15:$I$18,MATCH($E994, '2018_commission_structure'!$A$15:$A$18,0),MATCH(V$1, '2018_commission_structure'!$A$15:$I$15,0))</f>
        <v>95210.4</v>
      </c>
      <c r="W994" s="2">
        <f>IF(H994&gt;I994, MIN(H994-I994, J994-I994)*INDEX('2018_commission_structure'!$A$15:$I$18,MATCH($E994, '2018_commission_structure'!$A$15:$A$18, 0),MATCH(W$1,'2018_commission_structure'!$A$15:$I$15, 0)), 0)</f>
        <v>0</v>
      </c>
      <c r="X994" s="2">
        <f>IF(H994&gt;J994, MIN(H994-J994, K994-J994)*INDEX('2018_commission_structure'!$A$15:$I$24,MATCH($E994, '2018_commission_structure'!$A$15:$A$18, 0),MATCH(X$1, '2018_commission_structure'!$A$15:$I$15, 0)), 0)</f>
        <v>0</v>
      </c>
      <c r="Y994" s="2">
        <f>IF($H994&gt;K994,MIN($H994-K994,L994-K994)*INDEX('2018_commission_structure'!$A$15:$I$24,MATCH($E994,'2018_commission_structure'!$A$15:$A$18,0),MATCH('calculations '!Y$1,'2018_commission_structure'!$A$15:$I$15,0)),0)</f>
        <v>0</v>
      </c>
      <c r="Z994" s="2">
        <f>IF($H994&gt;L994, ($H994-L994) *INDEX('2018_commission_structure'!$A$15:$I$24,MATCH($E994, '2018_commission_structure'!$A$15:$A$18,0),MATCH(Z$1, '2018_commission_structure'!$A$15:$I$15,0)), 0)</f>
        <v>0</v>
      </c>
      <c r="AA994" s="9">
        <f t="shared" si="158"/>
        <v>95210.4</v>
      </c>
      <c r="AB994" s="9">
        <f t="shared" si="159"/>
        <v>191799.4</v>
      </c>
    </row>
    <row r="995" spans="1:28" x14ac:dyDescent="0.25">
      <c r="A995" t="str">
        <f t="shared" si="150"/>
        <v>Chen Dicker</v>
      </c>
      <c r="B995">
        <v>7166957409</v>
      </c>
      <c r="C995" t="s">
        <v>1912</v>
      </c>
      <c r="D995" t="s">
        <v>1913</v>
      </c>
      <c r="E995" t="s">
        <v>10</v>
      </c>
      <c r="F995" s="6">
        <v>113321</v>
      </c>
      <c r="G995">
        <f>COUNTIF(deals_closed!D:D,'calculations '!B995)</f>
        <v>14</v>
      </c>
      <c r="H995" s="6">
        <f>SUMIF(deals_closed!D:D,'calculations '!B995,deals_closed!C:C)</f>
        <v>489227</v>
      </c>
      <c r="I995" s="9">
        <f>VLOOKUP(E995,'2018_commission_structure'!$A$22:$I$24,9,FALSE)</f>
        <v>750000</v>
      </c>
      <c r="J995" s="7">
        <f t="shared" si="151"/>
        <v>937500</v>
      </c>
      <c r="K995" s="8">
        <f t="shared" si="152"/>
        <v>1125000</v>
      </c>
      <c r="L995" s="9">
        <f t="shared" si="153"/>
        <v>1500000</v>
      </c>
      <c r="M995" s="10">
        <f t="shared" si="154"/>
        <v>0.6523026666666667</v>
      </c>
      <c r="N995" t="str">
        <f t="shared" si="155"/>
        <v>0-100%</v>
      </c>
      <c r="O995" s="9">
        <f>MIN(I995, H995)*INDEX('2018_commission_structure'!$A$21:$I$24,
MATCH($E995, '2018_commission_structure'!$A$21:$A$24,0),
MATCH(O$1, '2018_commission_structure'!$A$21:$I$21,0))</f>
        <v>73384.05</v>
      </c>
      <c r="P995" s="2">
        <f>IF(H995&gt;I995, MIN(H995-I995, J995-I995)*
INDEX('2018_commission_structure'!$A$21:$I$24,
MATCH($E995, '2018_commission_structure'!$A$21:$A$24, 0),
MATCH(P$1, '2018_commission_structure'!$A$21:$I$21, 0)), 0)</f>
        <v>0</v>
      </c>
      <c r="Q995" s="2">
        <f>IF(H995&gt;J995, MIN(H995-J995, K995-J995)*
INDEX('2018_commission_structure'!$A$21:$I$24,
MATCH($E995, '2018_commission_structure'!$A$21:$A$24, 0),
MATCH(Q$1, '2018_commission_structure'!$A$21:$I$21, 0)), 0)</f>
        <v>0</v>
      </c>
      <c r="R995" s="2">
        <f>IF($H995&gt;K995,MIN($H995-K995,L995-K995)*INDEX('2018_commission_structure'!$A$21:$I$24,MATCH($E995,'2018_commission_structure'!$A$21:$A$24,0),MATCH('calculations '!R$1,'2018_commission_structure'!$A$21:$I$21,0)),0)</f>
        <v>0</v>
      </c>
      <c r="S995" s="2">
        <f>IF($H995&gt;L995, ($H995-L995) *INDEX('2018_commission_structure'!$A$21:$I$24,MATCH($E995, '2018_commission_structure'!$A$21:$A$24,0),MATCH(S$1, '2018_commission_structure'!$A$21:$I$21,0)), 0)</f>
        <v>0</v>
      </c>
      <c r="T995" s="2">
        <f t="shared" si="156"/>
        <v>73384.05</v>
      </c>
      <c r="U995" s="2">
        <f t="shared" si="157"/>
        <v>186705.05</v>
      </c>
      <c r="V995" s="2">
        <f>MIN(I995, H995)*INDEX('2018_commission_structure'!$A$15:$I$18,MATCH($E995, '2018_commission_structure'!$A$15:$A$18,0),MATCH(V$1, '2018_commission_structure'!$A$15:$I$15,0))</f>
        <v>73384.05</v>
      </c>
      <c r="W995" s="2">
        <f>IF(H995&gt;I995, MIN(H995-I995, J995-I995)*INDEX('2018_commission_structure'!$A$15:$I$18,MATCH($E995, '2018_commission_structure'!$A$15:$A$18, 0),MATCH(W$1,'2018_commission_structure'!$A$15:$I$15, 0)), 0)</f>
        <v>0</v>
      </c>
      <c r="X995" s="2">
        <f>IF(H995&gt;J995, MIN(H995-J995, K995-J995)*INDEX('2018_commission_structure'!$A$15:$I$24,MATCH($E995, '2018_commission_structure'!$A$15:$A$18, 0),MATCH(X$1, '2018_commission_structure'!$A$15:$I$15, 0)), 0)</f>
        <v>0</v>
      </c>
      <c r="Y995" s="2">
        <f>IF($H995&gt;K995,MIN($H995-K995,L995-K995)*INDEX('2018_commission_structure'!$A$15:$I$24,MATCH($E995,'2018_commission_structure'!$A$15:$A$18,0),MATCH('calculations '!Y$1,'2018_commission_structure'!$A$15:$I$15,0)),0)</f>
        <v>0</v>
      </c>
      <c r="Z995" s="2">
        <f>IF($H995&gt;L995, ($H995-L995) *INDEX('2018_commission_structure'!$A$15:$I$24,MATCH($E995, '2018_commission_structure'!$A$15:$A$18,0),MATCH(Z$1, '2018_commission_structure'!$A$15:$I$15,0)), 0)</f>
        <v>0</v>
      </c>
      <c r="AA995" s="9">
        <f t="shared" si="158"/>
        <v>73384.05</v>
      </c>
      <c r="AB995" s="9">
        <f t="shared" si="159"/>
        <v>186705.05</v>
      </c>
    </row>
    <row r="996" spans="1:28" x14ac:dyDescent="0.25">
      <c r="A996" t="str">
        <f t="shared" si="150"/>
        <v>Arleen Freezor</v>
      </c>
      <c r="B996">
        <v>8154943166</v>
      </c>
      <c r="C996" t="s">
        <v>1914</v>
      </c>
      <c r="D996" t="s">
        <v>1915</v>
      </c>
      <c r="E996" t="s">
        <v>7</v>
      </c>
      <c r="F996" s="6">
        <v>38259</v>
      </c>
      <c r="G996">
        <f>COUNTIF(deals_closed!D:D,'calculations '!B996)</f>
        <v>14</v>
      </c>
      <c r="H996" s="6">
        <f>SUMIF(deals_closed!D:D,'calculations '!B996,deals_closed!C:C)</f>
        <v>518943</v>
      </c>
      <c r="I996" s="9">
        <f>VLOOKUP(E996,'2018_commission_structure'!$A$22:$I$24,9,FALSE)</f>
        <v>500000</v>
      </c>
      <c r="J996" s="7">
        <f t="shared" si="151"/>
        <v>625000</v>
      </c>
      <c r="K996" s="8">
        <f t="shared" si="152"/>
        <v>750000</v>
      </c>
      <c r="L996" s="9">
        <f t="shared" si="153"/>
        <v>1000000</v>
      </c>
      <c r="M996" s="10">
        <f t="shared" si="154"/>
        <v>1.0378860000000001</v>
      </c>
      <c r="N996" t="str">
        <f t="shared" si="155"/>
        <v>100-125%</v>
      </c>
      <c r="O996" s="9">
        <f>MIN(I996, H996)*INDEX('2018_commission_structure'!$A$21:$I$24,
MATCH($E996, '2018_commission_structure'!$A$21:$A$24,0),
MATCH(O$1, '2018_commission_structure'!$A$21:$I$21,0))</f>
        <v>50000</v>
      </c>
      <c r="P996" s="2">
        <f>IF(H996&gt;I996, MIN(H996-I996, J996-I996)*
INDEX('2018_commission_structure'!$A$21:$I$24,
MATCH($E996, '2018_commission_structure'!$A$21:$A$24, 0),
MATCH(P$1, '2018_commission_structure'!$A$21:$I$21, 0)), 0)</f>
        <v>2841.45</v>
      </c>
      <c r="Q996" s="2">
        <f>IF(H996&gt;J996, MIN(H996-J996, K996-J996)*
INDEX('2018_commission_structure'!$A$21:$I$24,
MATCH($E996, '2018_commission_structure'!$A$21:$A$24, 0),
MATCH(Q$1, '2018_commission_structure'!$A$21:$I$21, 0)), 0)</f>
        <v>0</v>
      </c>
      <c r="R996" s="2">
        <f>IF($H996&gt;K996,MIN($H996-K996,L996-K996)*INDEX('2018_commission_structure'!$A$21:$I$24,MATCH($E996,'2018_commission_structure'!$A$21:$A$24,0),MATCH('calculations '!R$1,'2018_commission_structure'!$A$21:$I$21,0)),0)</f>
        <v>0</v>
      </c>
      <c r="S996" s="2">
        <f>IF($H996&gt;L996, ($H996-L996) *INDEX('2018_commission_structure'!$A$21:$I$24,MATCH($E996, '2018_commission_structure'!$A$21:$A$24,0),MATCH(S$1, '2018_commission_structure'!$A$21:$I$21,0)), 0)</f>
        <v>0</v>
      </c>
      <c r="T996" s="2">
        <f t="shared" si="156"/>
        <v>52841.45</v>
      </c>
      <c r="U996" s="2">
        <f t="shared" si="157"/>
        <v>91100.45</v>
      </c>
      <c r="V996" s="2">
        <f>MIN(I996, H996)*INDEX('2018_commission_structure'!$A$15:$I$18,MATCH($E996, '2018_commission_structure'!$A$15:$A$18,0),MATCH(V$1, '2018_commission_structure'!$A$15:$I$15,0))</f>
        <v>60000</v>
      </c>
      <c r="W996" s="2">
        <f>IF(H996&gt;I996, MIN(H996-I996, J996-I996)*INDEX('2018_commission_structure'!$A$15:$I$18,MATCH($E996, '2018_commission_structure'!$A$15:$A$18, 0),MATCH(W$1,'2018_commission_structure'!$A$15:$I$15, 0)), 0)</f>
        <v>3220.3100000000004</v>
      </c>
      <c r="X996" s="2">
        <f>IF(H996&gt;J996, MIN(H996-J996, K996-J996)*INDEX('2018_commission_structure'!$A$15:$I$24,MATCH($E996, '2018_commission_structure'!$A$15:$A$18, 0),MATCH(X$1, '2018_commission_structure'!$A$15:$I$15, 0)), 0)</f>
        <v>0</v>
      </c>
      <c r="Y996" s="2">
        <f>IF($H996&gt;K996,MIN($H996-K996,L996-K996)*INDEX('2018_commission_structure'!$A$15:$I$24,MATCH($E996,'2018_commission_structure'!$A$15:$A$18,0),MATCH('calculations '!Y$1,'2018_commission_structure'!$A$15:$I$15,0)),0)</f>
        <v>0</v>
      </c>
      <c r="Z996" s="2">
        <f>IF($H996&gt;L996, ($H996-L996) *INDEX('2018_commission_structure'!$A$15:$I$24,MATCH($E996, '2018_commission_structure'!$A$15:$A$18,0),MATCH(Z$1, '2018_commission_structure'!$A$15:$I$15,0)), 0)</f>
        <v>0</v>
      </c>
      <c r="AA996" s="9">
        <f t="shared" si="158"/>
        <v>63220.31</v>
      </c>
      <c r="AB996" s="9">
        <f t="shared" si="159"/>
        <v>101479.31</v>
      </c>
    </row>
    <row r="997" spans="1:28" x14ac:dyDescent="0.25">
      <c r="A997" t="str">
        <f t="shared" si="150"/>
        <v>Trevor Greschik</v>
      </c>
      <c r="B997">
        <v>3772653790</v>
      </c>
      <c r="C997" t="s">
        <v>1916</v>
      </c>
      <c r="D997" t="s">
        <v>1917</v>
      </c>
      <c r="E997" t="s">
        <v>29</v>
      </c>
      <c r="F997" s="6">
        <v>68355</v>
      </c>
      <c r="G997">
        <f>COUNTIF(deals_closed!D:D,'calculations '!B997)</f>
        <v>22</v>
      </c>
      <c r="H997" s="6">
        <f>SUMIF(deals_closed!D:D,'calculations '!B997,deals_closed!C:C)</f>
        <v>877959</v>
      </c>
      <c r="I997" s="9">
        <f>VLOOKUP(E997,'2018_commission_structure'!$A$22:$I$24,9,FALSE)</f>
        <v>600000</v>
      </c>
      <c r="J997" s="7">
        <f t="shared" si="151"/>
        <v>750000</v>
      </c>
      <c r="K997" s="8">
        <f t="shared" si="152"/>
        <v>900000</v>
      </c>
      <c r="L997" s="9">
        <f t="shared" si="153"/>
        <v>1200000</v>
      </c>
      <c r="M997" s="10">
        <f t="shared" si="154"/>
        <v>1.463265</v>
      </c>
      <c r="N997" t="str">
        <f t="shared" si="155"/>
        <v>125-150%</v>
      </c>
      <c r="O997" s="9">
        <f>MIN(I997, H997)*INDEX('2018_commission_structure'!$A$21:$I$24,
MATCH($E997, '2018_commission_structure'!$A$21:$A$24,0),
MATCH(O$1, '2018_commission_structure'!$A$21:$I$21,0))</f>
        <v>78000</v>
      </c>
      <c r="P997" s="2">
        <f>IF(H997&gt;I997, MIN(H997-I997, J997-I997)*
INDEX('2018_commission_structure'!$A$21:$I$24,
MATCH($E997, '2018_commission_structure'!$A$21:$A$24, 0),
MATCH(P$1, '2018_commission_structure'!$A$21:$I$21, 0)), 0)</f>
        <v>25500.000000000004</v>
      </c>
      <c r="Q997" s="2">
        <f>IF(H997&gt;J997, MIN(H997-J997, K997-J997)*
INDEX('2018_commission_structure'!$A$21:$I$24,
MATCH($E997, '2018_commission_structure'!$A$21:$A$24, 0),
MATCH(Q$1, '2018_commission_structure'!$A$21:$I$21, 0)), 0)</f>
        <v>26871.39</v>
      </c>
      <c r="R997" s="2">
        <f>IF($H997&gt;K997,MIN($H997-K997,L997-K997)*INDEX('2018_commission_structure'!$A$21:$I$24,MATCH($E997,'2018_commission_structure'!$A$21:$A$24,0),MATCH('calculations '!R$1,'2018_commission_structure'!$A$21:$I$21,0)),0)</f>
        <v>0</v>
      </c>
      <c r="S997" s="2">
        <f>IF($H997&gt;L997, ($H997-L997) *INDEX('2018_commission_structure'!$A$21:$I$24,MATCH($E997, '2018_commission_structure'!$A$21:$A$24,0),MATCH(S$1, '2018_commission_structure'!$A$21:$I$21,0)), 0)</f>
        <v>0</v>
      </c>
      <c r="T997" s="2">
        <f t="shared" si="156"/>
        <v>130371.39</v>
      </c>
      <c r="U997" s="2">
        <f t="shared" si="157"/>
        <v>198726.39</v>
      </c>
      <c r="V997" s="2">
        <f>MIN(I997, H997)*INDEX('2018_commission_structure'!$A$15:$I$18,MATCH($E997, '2018_commission_structure'!$A$15:$A$18,0),MATCH(V$1, '2018_commission_structure'!$A$15:$I$15,0))</f>
        <v>90000</v>
      </c>
      <c r="W997" s="2">
        <f>IF(H997&gt;I997, MIN(H997-I997, J997-I997)*INDEX('2018_commission_structure'!$A$15:$I$18,MATCH($E997, '2018_commission_structure'!$A$15:$A$18, 0),MATCH(W$1,'2018_commission_structure'!$A$15:$I$15, 0)), 0)</f>
        <v>27000</v>
      </c>
      <c r="X997" s="2">
        <f>IF(H997&gt;J997, MIN(H997-J997, K997-J997)*INDEX('2018_commission_structure'!$A$15:$I$24,MATCH($E997, '2018_commission_structure'!$A$15:$A$18, 0),MATCH(X$1, '2018_commission_structure'!$A$15:$I$15, 0)), 0)</f>
        <v>31989.75</v>
      </c>
      <c r="Y997" s="2">
        <f>IF($H997&gt;K997,MIN($H997-K997,L997-K997)*INDEX('2018_commission_structure'!$A$15:$I$24,MATCH($E997,'2018_commission_structure'!$A$15:$A$18,0),MATCH('calculations '!Y$1,'2018_commission_structure'!$A$15:$I$15,0)),0)</f>
        <v>0</v>
      </c>
      <c r="Z997" s="2">
        <f>IF($H997&gt;L997, ($H997-L997) *INDEX('2018_commission_structure'!$A$15:$I$24,MATCH($E997, '2018_commission_structure'!$A$15:$A$18,0),MATCH(Z$1, '2018_commission_structure'!$A$15:$I$15,0)), 0)</f>
        <v>0</v>
      </c>
      <c r="AA997" s="9">
        <f t="shared" si="158"/>
        <v>148989.75</v>
      </c>
      <c r="AB997" s="9">
        <f t="shared" si="159"/>
        <v>217344.75</v>
      </c>
    </row>
    <row r="998" spans="1:28" x14ac:dyDescent="0.25">
      <c r="A998" t="str">
        <f t="shared" si="150"/>
        <v>Burch Chat</v>
      </c>
      <c r="B998">
        <v>3642452728</v>
      </c>
      <c r="C998" t="s">
        <v>1918</v>
      </c>
      <c r="D998" t="s">
        <v>1919</v>
      </c>
      <c r="E998" t="s">
        <v>10</v>
      </c>
      <c r="F998" s="6">
        <v>84611</v>
      </c>
      <c r="G998">
        <f>COUNTIF(deals_closed!D:D,'calculations '!B998)</f>
        <v>18</v>
      </c>
      <c r="H998" s="6">
        <f>SUMIF(deals_closed!D:D,'calculations '!B998,deals_closed!C:C)</f>
        <v>677142</v>
      </c>
      <c r="I998" s="9">
        <f>VLOOKUP(E998,'2018_commission_structure'!$A$22:$I$24,9,FALSE)</f>
        <v>750000</v>
      </c>
      <c r="J998" s="7">
        <f t="shared" si="151"/>
        <v>937500</v>
      </c>
      <c r="K998" s="8">
        <f t="shared" si="152"/>
        <v>1125000</v>
      </c>
      <c r="L998" s="9">
        <f t="shared" si="153"/>
        <v>1500000</v>
      </c>
      <c r="M998" s="10">
        <f t="shared" si="154"/>
        <v>0.90285599999999999</v>
      </c>
      <c r="N998" t="str">
        <f t="shared" si="155"/>
        <v>0-100%</v>
      </c>
      <c r="O998" s="9">
        <f>MIN(I998, H998)*INDEX('2018_commission_structure'!$A$21:$I$24,
MATCH($E998, '2018_commission_structure'!$A$21:$A$24,0),
MATCH(O$1, '2018_commission_structure'!$A$21:$I$21,0))</f>
        <v>101571.3</v>
      </c>
      <c r="P998" s="2">
        <f>IF(H998&gt;I998, MIN(H998-I998, J998-I998)*
INDEX('2018_commission_structure'!$A$21:$I$24,
MATCH($E998, '2018_commission_structure'!$A$21:$A$24, 0),
MATCH(P$1, '2018_commission_structure'!$A$21:$I$21, 0)), 0)</f>
        <v>0</v>
      </c>
      <c r="Q998" s="2">
        <f>IF(H998&gt;J998, MIN(H998-J998, K998-J998)*
INDEX('2018_commission_structure'!$A$21:$I$24,
MATCH($E998, '2018_commission_structure'!$A$21:$A$24, 0),
MATCH(Q$1, '2018_commission_structure'!$A$21:$I$21, 0)), 0)</f>
        <v>0</v>
      </c>
      <c r="R998" s="2">
        <f>IF($H998&gt;K998,MIN($H998-K998,L998-K998)*INDEX('2018_commission_structure'!$A$21:$I$24,MATCH($E998,'2018_commission_structure'!$A$21:$A$24,0),MATCH('calculations '!R$1,'2018_commission_structure'!$A$21:$I$21,0)),0)</f>
        <v>0</v>
      </c>
      <c r="S998" s="2">
        <f>IF($H998&gt;L998, ($H998-L998) *INDEX('2018_commission_structure'!$A$21:$I$24,MATCH($E998, '2018_commission_structure'!$A$21:$A$24,0),MATCH(S$1, '2018_commission_structure'!$A$21:$I$21,0)), 0)</f>
        <v>0</v>
      </c>
      <c r="T998" s="2">
        <f t="shared" si="156"/>
        <v>101571.3</v>
      </c>
      <c r="U998" s="2">
        <f t="shared" si="157"/>
        <v>186182.3</v>
      </c>
      <c r="V998" s="2">
        <f>MIN(I998, H998)*INDEX('2018_commission_structure'!$A$15:$I$18,MATCH($E998, '2018_commission_structure'!$A$15:$A$18,0),MATCH(V$1, '2018_commission_structure'!$A$15:$I$15,0))</f>
        <v>101571.3</v>
      </c>
      <c r="W998" s="2">
        <f>IF(H998&gt;I998, MIN(H998-I998, J998-I998)*INDEX('2018_commission_structure'!$A$15:$I$18,MATCH($E998, '2018_commission_structure'!$A$15:$A$18, 0),MATCH(W$1,'2018_commission_structure'!$A$15:$I$15, 0)), 0)</f>
        <v>0</v>
      </c>
      <c r="X998" s="2">
        <f>IF(H998&gt;J998, MIN(H998-J998, K998-J998)*INDEX('2018_commission_structure'!$A$15:$I$24,MATCH($E998, '2018_commission_structure'!$A$15:$A$18, 0),MATCH(X$1, '2018_commission_structure'!$A$15:$I$15, 0)), 0)</f>
        <v>0</v>
      </c>
      <c r="Y998" s="2">
        <f>IF($H998&gt;K998,MIN($H998-K998,L998-K998)*INDEX('2018_commission_structure'!$A$15:$I$24,MATCH($E998,'2018_commission_structure'!$A$15:$A$18,0),MATCH('calculations '!Y$1,'2018_commission_structure'!$A$15:$I$15,0)),0)</f>
        <v>0</v>
      </c>
      <c r="Z998" s="2">
        <f>IF($H998&gt;L998, ($H998-L998) *INDEX('2018_commission_structure'!$A$15:$I$24,MATCH($E998, '2018_commission_structure'!$A$15:$A$18,0),MATCH(Z$1, '2018_commission_structure'!$A$15:$I$15,0)), 0)</f>
        <v>0</v>
      </c>
      <c r="AA998" s="9">
        <f t="shared" si="158"/>
        <v>101571.3</v>
      </c>
      <c r="AB998" s="9">
        <f t="shared" si="159"/>
        <v>186182.3</v>
      </c>
    </row>
    <row r="999" spans="1:28" x14ac:dyDescent="0.25">
      <c r="A999" t="str">
        <f t="shared" si="150"/>
        <v>Marijn Avison</v>
      </c>
      <c r="B999">
        <v>2500807061</v>
      </c>
      <c r="C999" t="s">
        <v>1920</v>
      </c>
      <c r="D999" t="s">
        <v>1921</v>
      </c>
      <c r="E999" t="s">
        <v>10</v>
      </c>
      <c r="F999" s="6">
        <v>102862</v>
      </c>
      <c r="G999">
        <f>COUNTIF(deals_closed!D:D,'calculations '!B999)</f>
        <v>22</v>
      </c>
      <c r="H999" s="6">
        <f>SUMIF(deals_closed!D:D,'calculations '!B999,deals_closed!C:C)</f>
        <v>976276</v>
      </c>
      <c r="I999" s="9">
        <f>VLOOKUP(E999,'2018_commission_structure'!$A$22:$I$24,9,FALSE)</f>
        <v>750000</v>
      </c>
      <c r="J999" s="7">
        <f t="shared" si="151"/>
        <v>937500</v>
      </c>
      <c r="K999" s="8">
        <f t="shared" si="152"/>
        <v>1125000</v>
      </c>
      <c r="L999" s="9">
        <f t="shared" si="153"/>
        <v>1500000</v>
      </c>
      <c r="M999" s="10">
        <f t="shared" si="154"/>
        <v>1.3017013333333334</v>
      </c>
      <c r="N999" t="str">
        <f t="shared" si="155"/>
        <v>125-150%</v>
      </c>
      <c r="O999" s="9">
        <f>MIN(I999, H999)*INDEX('2018_commission_structure'!$A$21:$I$24,
MATCH($E999, '2018_commission_structure'!$A$21:$A$24,0),
MATCH(O$1, '2018_commission_structure'!$A$21:$I$21,0))</f>
        <v>112500</v>
      </c>
      <c r="P999" s="2">
        <f>IF(H999&gt;I999, MIN(H999-I999, J999-I999)*
INDEX('2018_commission_structure'!$A$21:$I$24,
MATCH($E999, '2018_commission_structure'!$A$21:$A$24, 0),
MATCH(P$1, '2018_commission_structure'!$A$21:$I$21, 0)), 0)</f>
        <v>35625</v>
      </c>
      <c r="Q999" s="2">
        <f>IF(H999&gt;J999, MIN(H999-J999, K999-J999)*
INDEX('2018_commission_structure'!$A$21:$I$24,
MATCH($E999, '2018_commission_structure'!$A$21:$A$24, 0),
MATCH(Q$1, '2018_commission_structure'!$A$21:$I$21, 0)), 0)</f>
        <v>8918.48</v>
      </c>
      <c r="R999" s="2">
        <f>IF($H999&gt;K999,MIN($H999-K999,L999-K999)*INDEX('2018_commission_structure'!$A$21:$I$24,MATCH($E999,'2018_commission_structure'!$A$21:$A$24,0),MATCH('calculations '!R$1,'2018_commission_structure'!$A$21:$I$21,0)),0)</f>
        <v>0</v>
      </c>
      <c r="S999" s="2">
        <f>IF($H999&gt;L999, ($H999-L999) *INDEX('2018_commission_structure'!$A$21:$I$24,MATCH($E999, '2018_commission_structure'!$A$21:$A$24,0),MATCH(S$1, '2018_commission_structure'!$A$21:$I$21,0)), 0)</f>
        <v>0</v>
      </c>
      <c r="T999" s="2">
        <f t="shared" si="156"/>
        <v>157043.48000000001</v>
      </c>
      <c r="U999" s="2">
        <f t="shared" si="157"/>
        <v>259905.48</v>
      </c>
      <c r="V999" s="2">
        <f>MIN(I999, H999)*INDEX('2018_commission_structure'!$A$15:$I$18,MATCH($E999, '2018_commission_structure'!$A$15:$A$18,0),MATCH(V$1, '2018_commission_structure'!$A$15:$I$15,0))</f>
        <v>112500</v>
      </c>
      <c r="W999" s="2">
        <f>IF(H999&gt;I999, MIN(H999-I999, J999-I999)*INDEX('2018_commission_structure'!$A$15:$I$18,MATCH($E999, '2018_commission_structure'!$A$15:$A$18, 0),MATCH(W$1,'2018_commission_structure'!$A$15:$I$15, 0)), 0)</f>
        <v>41250</v>
      </c>
      <c r="X999" s="2">
        <f>IF(H999&gt;J999, MIN(H999-J999, K999-J999)*INDEX('2018_commission_structure'!$A$15:$I$24,MATCH($E999, '2018_commission_structure'!$A$15:$A$18, 0),MATCH(X$1, '2018_commission_structure'!$A$15:$I$15, 0)), 0)</f>
        <v>9694</v>
      </c>
      <c r="Y999" s="2">
        <f>IF($H999&gt;K999,MIN($H999-K999,L999-K999)*INDEX('2018_commission_structure'!$A$15:$I$24,MATCH($E999,'2018_commission_structure'!$A$15:$A$18,0),MATCH('calculations '!Y$1,'2018_commission_structure'!$A$15:$I$15,0)),0)</f>
        <v>0</v>
      </c>
      <c r="Z999" s="2">
        <f>IF($H999&gt;L999, ($H999-L999) *INDEX('2018_commission_structure'!$A$15:$I$24,MATCH($E999, '2018_commission_structure'!$A$15:$A$18,0),MATCH(Z$1, '2018_commission_structure'!$A$15:$I$15,0)), 0)</f>
        <v>0</v>
      </c>
      <c r="AA999" s="9">
        <f t="shared" si="158"/>
        <v>163444</v>
      </c>
      <c r="AB999" s="9">
        <f t="shared" si="159"/>
        <v>266306</v>
      </c>
    </row>
    <row r="1000" spans="1:28" x14ac:dyDescent="0.25">
      <c r="A1000" t="str">
        <f t="shared" si="150"/>
        <v>Heinrick Conelly</v>
      </c>
      <c r="B1000">
        <v>3991963221</v>
      </c>
      <c r="C1000" t="s">
        <v>1922</v>
      </c>
      <c r="D1000" t="s">
        <v>1923</v>
      </c>
      <c r="E1000" t="s">
        <v>10</v>
      </c>
      <c r="F1000" s="6">
        <v>117349</v>
      </c>
      <c r="G1000">
        <f>COUNTIF(deals_closed!D:D,'calculations '!B1000)</f>
        <v>18</v>
      </c>
      <c r="H1000" s="6">
        <f>SUMIF(deals_closed!D:D,'calculations '!B1000,deals_closed!C:C)</f>
        <v>685881</v>
      </c>
      <c r="I1000" s="9">
        <f>VLOOKUP(E1000,'2018_commission_structure'!$A$22:$I$24,9,FALSE)</f>
        <v>750000</v>
      </c>
      <c r="J1000" s="7">
        <f t="shared" si="151"/>
        <v>937500</v>
      </c>
      <c r="K1000" s="8">
        <f t="shared" si="152"/>
        <v>1125000</v>
      </c>
      <c r="L1000" s="9">
        <f t="shared" si="153"/>
        <v>1500000</v>
      </c>
      <c r="M1000" s="10">
        <f t="shared" si="154"/>
        <v>0.91450799999999999</v>
      </c>
      <c r="N1000" t="str">
        <f t="shared" si="155"/>
        <v>0-100%</v>
      </c>
      <c r="O1000" s="9">
        <f>MIN(I1000, H1000)*INDEX('2018_commission_structure'!$A$21:$I$24,
MATCH($E1000, '2018_commission_structure'!$A$21:$A$24,0),
MATCH(O$1, '2018_commission_structure'!$A$21:$I$21,0))</f>
        <v>102882.15</v>
      </c>
      <c r="P1000" s="2">
        <f>IF(H1000&gt;I1000, MIN(H1000-I1000, J1000-I1000)*
INDEX('2018_commission_structure'!$A$21:$I$24,
MATCH($E1000, '2018_commission_structure'!$A$21:$A$24, 0),
MATCH(P$1, '2018_commission_structure'!$A$21:$I$21, 0)), 0)</f>
        <v>0</v>
      </c>
      <c r="Q1000" s="2">
        <f>IF(H1000&gt;J1000, MIN(H1000-J1000, K1000-J1000)*
INDEX('2018_commission_structure'!$A$21:$I$24,
MATCH($E1000, '2018_commission_structure'!$A$21:$A$24, 0),
MATCH(Q$1, '2018_commission_structure'!$A$21:$I$21, 0)), 0)</f>
        <v>0</v>
      </c>
      <c r="R1000" s="2">
        <f>IF($H1000&gt;K1000,MIN($H1000-K1000,L1000-K1000)*INDEX('2018_commission_structure'!$A$21:$I$24,MATCH($E1000,'2018_commission_structure'!$A$21:$A$24,0),MATCH('calculations '!R$1,'2018_commission_structure'!$A$21:$I$21,0)),0)</f>
        <v>0</v>
      </c>
      <c r="S1000" s="2">
        <f>IF($H1000&gt;L1000, ($H1000-L1000) *INDEX('2018_commission_structure'!$A$21:$I$24,MATCH($E1000, '2018_commission_structure'!$A$21:$A$24,0),MATCH(S$1, '2018_commission_structure'!$A$21:$I$21,0)), 0)</f>
        <v>0</v>
      </c>
      <c r="T1000" s="2">
        <f t="shared" si="156"/>
        <v>102882.15</v>
      </c>
      <c r="U1000" s="2">
        <f t="shared" si="157"/>
        <v>220231.15</v>
      </c>
      <c r="V1000" s="2">
        <f>MIN(I1000, H1000)*INDEX('2018_commission_structure'!$A$15:$I$18,MATCH($E1000, '2018_commission_structure'!$A$15:$A$18,0),MATCH(V$1, '2018_commission_structure'!$A$15:$I$15,0))</f>
        <v>102882.15</v>
      </c>
      <c r="W1000" s="2">
        <f>IF(H1000&gt;I1000, MIN(H1000-I1000, J1000-I1000)*INDEX('2018_commission_structure'!$A$15:$I$18,MATCH($E1000, '2018_commission_structure'!$A$15:$A$18, 0),MATCH(W$1,'2018_commission_structure'!$A$15:$I$15, 0)), 0)</f>
        <v>0</v>
      </c>
      <c r="X1000" s="2">
        <f>IF(H1000&gt;J1000, MIN(H1000-J1000, K1000-J1000)*INDEX('2018_commission_structure'!$A$15:$I$24,MATCH($E1000, '2018_commission_structure'!$A$15:$A$18, 0),MATCH(X$1, '2018_commission_structure'!$A$15:$I$15, 0)), 0)</f>
        <v>0</v>
      </c>
      <c r="Y1000" s="2">
        <f>IF($H1000&gt;K1000,MIN($H1000-K1000,L1000-K1000)*INDEX('2018_commission_structure'!$A$15:$I$24,MATCH($E1000,'2018_commission_structure'!$A$15:$A$18,0),MATCH('calculations '!Y$1,'2018_commission_structure'!$A$15:$I$15,0)),0)</f>
        <v>0</v>
      </c>
      <c r="Z1000" s="2">
        <f>IF($H1000&gt;L1000, ($H1000-L1000) *INDEX('2018_commission_structure'!$A$15:$I$24,MATCH($E1000, '2018_commission_structure'!$A$15:$A$18,0),MATCH(Z$1, '2018_commission_structure'!$A$15:$I$15,0)), 0)</f>
        <v>0</v>
      </c>
      <c r="AA1000" s="9">
        <f t="shared" si="158"/>
        <v>102882.15</v>
      </c>
      <c r="AB1000" s="9">
        <f t="shared" si="159"/>
        <v>220231.15</v>
      </c>
    </row>
    <row r="1001" spans="1:28" x14ac:dyDescent="0.25">
      <c r="A1001" t="str">
        <f t="shared" si="150"/>
        <v>Nealson Niezen</v>
      </c>
      <c r="B1001">
        <v>7374898193</v>
      </c>
      <c r="C1001" t="s">
        <v>1924</v>
      </c>
      <c r="D1001" t="s">
        <v>1925</v>
      </c>
      <c r="E1001" t="s">
        <v>29</v>
      </c>
      <c r="F1001" s="6">
        <v>50715</v>
      </c>
      <c r="G1001">
        <f>COUNTIF(deals_closed!D:D,'calculations '!B1001)</f>
        <v>22</v>
      </c>
      <c r="H1001" s="6">
        <f>SUMIF(deals_closed!D:D,'calculations '!B1001,deals_closed!C:C)</f>
        <v>679046</v>
      </c>
      <c r="I1001" s="9">
        <f>VLOOKUP(E1001,'2018_commission_structure'!$A$22:$I$24,9,FALSE)</f>
        <v>600000</v>
      </c>
      <c r="J1001" s="7">
        <f t="shared" si="151"/>
        <v>750000</v>
      </c>
      <c r="K1001" s="8">
        <f t="shared" si="152"/>
        <v>900000</v>
      </c>
      <c r="L1001" s="9">
        <f t="shared" si="153"/>
        <v>1200000</v>
      </c>
      <c r="M1001" s="10">
        <f t="shared" si="154"/>
        <v>1.1317433333333333</v>
      </c>
      <c r="N1001" t="str">
        <f t="shared" si="155"/>
        <v>100-125%</v>
      </c>
      <c r="O1001" s="9">
        <f>MIN(I1001, H1001)*INDEX('2018_commission_structure'!$A$21:$I$24,
MATCH($E1001, '2018_commission_structure'!$A$21:$A$24,0),
MATCH(O$1, '2018_commission_structure'!$A$21:$I$21,0))</f>
        <v>78000</v>
      </c>
      <c r="P1001" s="2">
        <f>IF(H1001&gt;I1001, MIN(H1001-I1001, J1001-I1001)*
INDEX('2018_commission_structure'!$A$21:$I$24,
MATCH($E1001, '2018_commission_structure'!$A$21:$A$24, 0),
MATCH(P$1, '2018_commission_structure'!$A$21:$I$21, 0)), 0)</f>
        <v>13437.820000000002</v>
      </c>
      <c r="Q1001" s="2">
        <f>IF(H1001&gt;J1001, MIN(H1001-J1001, K1001-J1001)*
INDEX('2018_commission_structure'!$A$21:$I$24,
MATCH($E1001, '2018_commission_structure'!$A$21:$A$24, 0),
MATCH(Q$1, '2018_commission_structure'!$A$21:$I$21, 0)), 0)</f>
        <v>0</v>
      </c>
      <c r="R1001" s="2">
        <f>IF($H1001&gt;K1001,MIN($H1001-K1001,L1001-K1001)*INDEX('2018_commission_structure'!$A$21:$I$24,MATCH($E1001,'2018_commission_structure'!$A$21:$A$24,0),MATCH('calculations '!R$1,'2018_commission_structure'!$A$21:$I$21,0)),0)</f>
        <v>0</v>
      </c>
      <c r="S1001" s="2">
        <f>IF($H1001&gt;L1001, ($H1001-L1001) *INDEX('2018_commission_structure'!$A$21:$I$24,MATCH($E1001, '2018_commission_structure'!$A$21:$A$24,0),MATCH(S$1, '2018_commission_structure'!$A$21:$I$21,0)), 0)</f>
        <v>0</v>
      </c>
      <c r="T1001" s="2">
        <f t="shared" si="156"/>
        <v>91437.82</v>
      </c>
      <c r="U1001" s="2">
        <f t="shared" si="157"/>
        <v>142152.82</v>
      </c>
      <c r="V1001" s="2">
        <f>MIN(I1001, H1001)*INDEX('2018_commission_structure'!$A$15:$I$18,MATCH($E1001, '2018_commission_structure'!$A$15:$A$18,0),MATCH(V$1, '2018_commission_structure'!$A$15:$I$15,0))</f>
        <v>90000</v>
      </c>
      <c r="W1001" s="2">
        <f>IF(H1001&gt;I1001, MIN(H1001-I1001, J1001-I1001)*INDEX('2018_commission_structure'!$A$15:$I$18,MATCH($E1001, '2018_commission_structure'!$A$15:$A$18, 0),MATCH(W$1,'2018_commission_structure'!$A$15:$I$15, 0)), 0)</f>
        <v>14228.279999999999</v>
      </c>
      <c r="X1001" s="2">
        <f>IF(H1001&gt;J1001, MIN(H1001-J1001, K1001-J1001)*INDEX('2018_commission_structure'!$A$15:$I$24,MATCH($E1001, '2018_commission_structure'!$A$15:$A$18, 0),MATCH(X$1, '2018_commission_structure'!$A$15:$I$15, 0)), 0)</f>
        <v>0</v>
      </c>
      <c r="Y1001" s="2">
        <f>IF($H1001&gt;K1001,MIN($H1001-K1001,L1001-K1001)*INDEX('2018_commission_structure'!$A$15:$I$24,MATCH($E1001,'2018_commission_structure'!$A$15:$A$18,0),MATCH('calculations '!Y$1,'2018_commission_structure'!$A$15:$I$15,0)),0)</f>
        <v>0</v>
      </c>
      <c r="Z1001" s="2">
        <f>IF($H1001&gt;L1001, ($H1001-L1001) *INDEX('2018_commission_structure'!$A$15:$I$24,MATCH($E1001, '2018_commission_structure'!$A$15:$A$18,0),MATCH(Z$1, '2018_commission_structure'!$A$15:$I$15,0)), 0)</f>
        <v>0</v>
      </c>
      <c r="AA1001" s="9">
        <f t="shared" si="158"/>
        <v>104228.28</v>
      </c>
      <c r="AB1001" s="9">
        <f t="shared" si="159"/>
        <v>154943.28</v>
      </c>
    </row>
    <row r="1002" spans="1:28" x14ac:dyDescent="0.25">
      <c r="X1002" s="9"/>
      <c r="Y1002" s="9"/>
      <c r="AA1002" s="9"/>
      <c r="AB1002" s="9"/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"/>
  <sheetViews>
    <sheetView showGridLines="0" workbookViewId="0">
      <selection activeCell="O7" sqref="O7"/>
    </sheetView>
  </sheetViews>
  <sheetFormatPr defaultRowHeight="15" x14ac:dyDescent="0.25"/>
  <cols>
    <col min="2" max="2" width="26.7109375" customWidth="1"/>
    <col min="3" max="3" width="25.7109375" customWidth="1"/>
    <col min="4" max="4" width="24.28515625" style="2" customWidth="1"/>
    <col min="8" max="8" width="9.28515625" customWidth="1"/>
    <col min="9" max="9" width="24.7109375" bestFit="1" customWidth="1"/>
  </cols>
  <sheetData>
    <row r="1" spans="1:24" ht="15.75" thickBot="1" x14ac:dyDescent="0.3">
      <c r="B1" s="44"/>
      <c r="C1" s="44"/>
      <c r="D1" s="94"/>
    </row>
    <row r="2" spans="1:24" ht="15.75" thickBot="1" x14ac:dyDescent="0.3">
      <c r="A2" s="18"/>
      <c r="B2" s="90" t="s">
        <v>22369</v>
      </c>
      <c r="C2" s="16" t="s">
        <v>22370</v>
      </c>
      <c r="D2" s="95" t="s">
        <v>22366</v>
      </c>
    </row>
    <row r="3" spans="1:24" ht="15.75" thickBot="1" x14ac:dyDescent="0.3">
      <c r="A3" s="18"/>
      <c r="B3" s="92"/>
      <c r="C3" s="16" t="s">
        <v>22371</v>
      </c>
      <c r="D3" s="95" t="s">
        <v>10</v>
      </c>
      <c r="E3" s="15"/>
    </row>
    <row r="4" spans="1:24" ht="15.75" thickBot="1" x14ac:dyDescent="0.3">
      <c r="B4" s="25"/>
      <c r="C4" s="25"/>
      <c r="D4" s="97"/>
    </row>
    <row r="5" spans="1:24" ht="15.75" thickBot="1" x14ac:dyDescent="0.3">
      <c r="A5" s="18"/>
      <c r="B5" s="90" t="s">
        <v>22372</v>
      </c>
      <c r="C5" s="21" t="s">
        <v>22373</v>
      </c>
      <c r="D5" s="93">
        <f>VLOOKUP(D2,'calculations '!A:F,6,FALSE)</f>
        <v>80760</v>
      </c>
    </row>
    <row r="6" spans="1:24" ht="15.75" thickBot="1" x14ac:dyDescent="0.3">
      <c r="A6" s="18"/>
      <c r="B6" s="91"/>
      <c r="C6" s="21" t="s">
        <v>22374</v>
      </c>
      <c r="D6" s="96">
        <f>VLOOKUP(D2,'calculations '!A:T,20,FALSE)</f>
        <v>146565.66999999998</v>
      </c>
    </row>
    <row r="7" spans="1:24" ht="15.75" thickBot="1" x14ac:dyDescent="0.3">
      <c r="A7" s="18"/>
      <c r="B7" s="92"/>
      <c r="C7" s="89" t="s">
        <v>22375</v>
      </c>
      <c r="D7" s="96">
        <f>SUM(D5:D6)</f>
        <v>227325.66999999998</v>
      </c>
    </row>
    <row r="8" spans="1:24" ht="15.75" thickBot="1" x14ac:dyDescent="0.3"/>
    <row r="9" spans="1:24" ht="15.75" thickBot="1" x14ac:dyDescent="0.3">
      <c r="B9" s="90" t="s">
        <v>22376</v>
      </c>
      <c r="C9" s="16" t="s">
        <v>22377</v>
      </c>
      <c r="D9" s="95">
        <f>VLOOKUP(D3,benchmark_data!$A$1:$D$4,2,FALSE)</f>
        <v>85000</v>
      </c>
    </row>
    <row r="10" spans="1:24" ht="15.75" thickBot="1" x14ac:dyDescent="0.3">
      <c r="B10" s="91"/>
      <c r="C10" s="17" t="s">
        <v>22321</v>
      </c>
      <c r="D10" s="98">
        <f>VLOOKUP(D3,benchmark_data!$A$1:$D$4,3,FALSE)</f>
        <v>125000</v>
      </c>
    </row>
    <row r="11" spans="1:24" ht="15.75" thickBot="1" x14ac:dyDescent="0.3">
      <c r="B11" s="92"/>
      <c r="C11" s="17" t="s">
        <v>22322</v>
      </c>
      <c r="D11" s="95">
        <f>SUM(D9:D10)</f>
        <v>210000</v>
      </c>
    </row>
    <row r="14" spans="1:24" ht="21" customHeight="1" x14ac:dyDescent="0.35">
      <c r="A14" s="100" t="str">
        <f>D2</f>
        <v>Bertie Turpey</v>
      </c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</row>
    <row r="15" spans="1:24" ht="18.75" customHeight="1" x14ac:dyDescent="0.3">
      <c r="A15" s="99" t="str">
        <f>D3</f>
        <v>Account Executive III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</row>
  </sheetData>
  <mergeCells count="5">
    <mergeCell ref="A15:X15"/>
    <mergeCell ref="A14:X14"/>
    <mergeCell ref="B9:B11"/>
    <mergeCell ref="B5:B7"/>
    <mergeCell ref="B2:B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base_salary</vt:lpstr>
      <vt:lpstr>deals_closed</vt:lpstr>
      <vt:lpstr>2018_commission_structure</vt:lpstr>
      <vt:lpstr>benchmark_data</vt:lpstr>
      <vt:lpstr>Sheet1</vt:lpstr>
      <vt:lpstr>calculations </vt:lpstr>
      <vt:lpstr>Employee Dashboard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Saniyyah Shaheed</cp:lastModifiedBy>
  <dcterms:created xsi:type="dcterms:W3CDTF">2019-01-22T23:52:44Z</dcterms:created>
  <dcterms:modified xsi:type="dcterms:W3CDTF">2020-06-11T16:46:32Z</dcterms:modified>
</cp:coreProperties>
</file>